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ämäTyökirja" defaultThemeVersion="124226"/>
  <mc:AlternateContent xmlns:mc="http://schemas.openxmlformats.org/markup-compatibility/2006">
    <mc:Choice Requires="x15">
      <x15ac:absPath xmlns:x15ac="http://schemas.microsoft.com/office/spreadsheetml/2010/11/ac" url="https://verotus-my.sharepoint.com/personal/jyrki_einio_vero_fi/Documents/M-Levy 2026/Ennakkotiedot vv2025/Julkaistu/"/>
    </mc:Choice>
  </mc:AlternateContent>
  <xr:revisionPtr revIDLastSave="6" documentId="8_{AD604187-AB70-4D2B-B1A1-93E30719AC58}" xr6:coauthVersionLast="47" xr6:coauthVersionMax="47" xr10:uidLastSave="{3F18819E-46C7-480A-AC7D-E7048163F31E}"/>
  <bookViews>
    <workbookView xWindow="-110" yWindow="-110" windowWidth="19420" windowHeight="10300" tabRatio="892" xr2:uid="{00000000-000D-0000-FFFF-FFFF00000000}"/>
  </bookViews>
  <sheets>
    <sheet name="2025 Kunta 21.7." sheetId="989" r:id="rId1"/>
    <sheet name="2025 Kommunerna 21.7" sheetId="990" r:id="rId2"/>
    <sheet name="2025 Srk 21.7." sheetId="991" r:id="rId3"/>
    <sheet name="2025 Församl. 21.7" sheetId="992" r:id="rId4"/>
    <sheet name="2025 Kunta 15.6." sheetId="985" r:id="rId5"/>
    <sheet name="2025 Kommunerna 15.6" sheetId="986" r:id="rId6"/>
    <sheet name="2025 Srk 15.6." sheetId="987" r:id="rId7"/>
    <sheet name="2025 Församl. 15.6" sheetId="988" r:id="rId8"/>
    <sheet name="2024 Kunta" sheetId="981" r:id="rId9"/>
    <sheet name="2024 Kommunerna" sheetId="982" r:id="rId10"/>
    <sheet name="2024 Srk" sheetId="983" r:id="rId11"/>
    <sheet name="2024 Församl." sheetId="984" r:id="rId12"/>
    <sheet name="2023 Kunta" sheetId="953" r:id="rId13"/>
    <sheet name="2023 Kommunerna" sheetId="954" r:id="rId14"/>
    <sheet name="2023 Srk" sheetId="955" r:id="rId15"/>
    <sheet name="2023 Församl." sheetId="956" r:id="rId16"/>
    <sheet name="2022 Kunta" sheetId="921" r:id="rId17"/>
    <sheet name="2022 Kommunerna" sheetId="922" r:id="rId18"/>
    <sheet name="2022 Srk" sheetId="923" r:id="rId19"/>
    <sheet name="2022 Församl." sheetId="924" r:id="rId20"/>
    <sheet name="2021 Kunta" sheetId="897" r:id="rId21"/>
    <sheet name="2021 Kommunerna" sheetId="898" r:id="rId22"/>
    <sheet name="2021 Srk" sheetId="899" r:id="rId23"/>
    <sheet name="2021 Församl." sheetId="900" r:id="rId24"/>
    <sheet name="2020 Kunta" sheetId="861" r:id="rId25"/>
    <sheet name="2020 Kommuner" sheetId="862" r:id="rId26"/>
    <sheet name="2020 Srk" sheetId="863" r:id="rId27"/>
    <sheet name="2020 Församl." sheetId="864" r:id="rId28"/>
    <sheet name="2019 Kunta" sheetId="833" r:id="rId29"/>
    <sheet name="2019 Kommunerna" sheetId="834" r:id="rId30"/>
    <sheet name="2019 Srk" sheetId="835" r:id="rId31"/>
    <sheet name="2019 Församl." sheetId="836" r:id="rId32"/>
    <sheet name="2018 Kunta fi" sheetId="803" r:id="rId33"/>
    <sheet name="2018 Kunta sv" sheetId="804" r:id="rId34"/>
    <sheet name="2018 Srk fi" sheetId="805" r:id="rId35"/>
    <sheet name="2018 Srk sv" sheetId="806" r:id="rId36"/>
    <sheet name="2017 Kunta fi" sheetId="783" r:id="rId37"/>
    <sheet name="2017 Kunta sv" sheetId="784" r:id="rId38"/>
    <sheet name="2017 Srk fi" sheetId="785" r:id="rId39"/>
    <sheet name="2017 Srk sv" sheetId="786" r:id="rId40"/>
    <sheet name="2016 Kunta fi" sheetId="743" r:id="rId41"/>
    <sheet name="2016 Kunta sv" sheetId="744" r:id="rId42"/>
    <sheet name="2016 Srk fi" sheetId="745" r:id="rId43"/>
    <sheet name="2016 Srk sv" sheetId="746" r:id="rId44"/>
  </sheets>
  <definedNames>
    <definedName name="_xlnm._FilterDatabase" localSheetId="20" hidden="1">'2021 Kunta'!$A$12:$L$325</definedName>
    <definedName name="_xlnm._FilterDatabase" localSheetId="22" hidden="1">'2021 Srk'!$A$16:$Q$281</definedName>
    <definedName name="_xlnm._FilterDatabase" localSheetId="16" hidden="1">'2022 Kunta'!$A$12:$L$325</definedName>
    <definedName name="_xlnm._FilterDatabase" localSheetId="18" hidden="1">'2022 Srk'!$A$16:$Q$272</definedName>
    <definedName name="_xlnm._FilterDatabase" localSheetId="12" hidden="1">'2023 Kunta'!$A$12:$L$324</definedName>
    <definedName name="_xlnm._FilterDatabase" localSheetId="14" hidden="1">'2023 Srk'!$A$16:$Q$271</definedName>
    <definedName name="_xlnm._FilterDatabase" localSheetId="8" hidden="1">'2024 Kunta'!$A$12:$L$323</definedName>
    <definedName name="_xlnm._FilterDatabase" localSheetId="10" hidden="1">'2024 Srk'!$A$16:$Q$265</definedName>
    <definedName name="_xlnm._FilterDatabase" localSheetId="4" hidden="1">'2025 Kunta 15.6.'!$A$12:$L$323</definedName>
    <definedName name="_xlnm._FilterDatabase" localSheetId="0" hidden="1">'2025 Kunta 21.7.'!$A$12:$L$323</definedName>
    <definedName name="_xlnm._FilterDatabase" localSheetId="6" hidden="1">'2025 Srk 15.6.'!$A$16:$Q$262</definedName>
    <definedName name="_xlnm._FilterDatabase" localSheetId="2" hidden="1">'2025 Srk 21.7.'!$A$16:$Q$262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Y262" i="992" l="1"/>
  <c r="AX262" i="992"/>
  <c r="AW262" i="992"/>
  <c r="AV262" i="992"/>
  <c r="AK262" i="992"/>
  <c r="AJ262" i="992"/>
  <c r="AI262" i="992"/>
  <c r="AH262" i="992"/>
  <c r="AG262" i="992"/>
  <c r="AF262" i="992"/>
  <c r="AU262" i="992" s="1"/>
  <c r="AY261" i="992"/>
  <c r="AX261" i="992"/>
  <c r="AW261" i="992"/>
  <c r="AV261" i="992"/>
  <c r="AK261" i="992"/>
  <c r="AJ261" i="992"/>
  <c r="AI261" i="992"/>
  <c r="AH261" i="992"/>
  <c r="AG261" i="992"/>
  <c r="AF261" i="992"/>
  <c r="AU261" i="992" s="1"/>
  <c r="AY260" i="992"/>
  <c r="AX260" i="992"/>
  <c r="AW260" i="992"/>
  <c r="AV260" i="992"/>
  <c r="AK260" i="992"/>
  <c r="AJ260" i="992"/>
  <c r="AI260" i="992"/>
  <c r="AH260" i="992"/>
  <c r="AG260" i="992"/>
  <c r="AF260" i="992"/>
  <c r="AU260" i="992" s="1"/>
  <c r="AY259" i="992"/>
  <c r="AX259" i="992"/>
  <c r="AW259" i="992"/>
  <c r="AV259" i="992"/>
  <c r="AK259" i="992"/>
  <c r="AJ259" i="992"/>
  <c r="AI259" i="992"/>
  <c r="AH259" i="992"/>
  <c r="AG259" i="992"/>
  <c r="AF259" i="992"/>
  <c r="AU259" i="992" s="1"/>
  <c r="AY258" i="992"/>
  <c r="AX258" i="992"/>
  <c r="AW258" i="992"/>
  <c r="AV258" i="992"/>
  <c r="AU258" i="992"/>
  <c r="AK258" i="992"/>
  <c r="AJ258" i="992"/>
  <c r="AI258" i="992"/>
  <c r="AH258" i="992"/>
  <c r="AG258" i="992"/>
  <c r="AF258" i="992"/>
  <c r="AY257" i="992"/>
  <c r="AX257" i="992"/>
  <c r="AW257" i="992"/>
  <c r="AV257" i="992"/>
  <c r="AK257" i="992"/>
  <c r="AJ257" i="992"/>
  <c r="AI257" i="992"/>
  <c r="AH257" i="992"/>
  <c r="AG257" i="992"/>
  <c r="AF257" i="992"/>
  <c r="AU257" i="992" s="1"/>
  <c r="AY256" i="992"/>
  <c r="AX256" i="992"/>
  <c r="AW256" i="992"/>
  <c r="AV256" i="992"/>
  <c r="AK256" i="992"/>
  <c r="AJ256" i="992"/>
  <c r="AI256" i="992"/>
  <c r="AH256" i="992"/>
  <c r="AG256" i="992"/>
  <c r="AF256" i="992"/>
  <c r="AU256" i="992" s="1"/>
  <c r="AY255" i="992"/>
  <c r="AX255" i="992"/>
  <c r="AW255" i="992"/>
  <c r="AV255" i="992"/>
  <c r="AK255" i="992"/>
  <c r="AJ255" i="992"/>
  <c r="AI255" i="992"/>
  <c r="AH255" i="992"/>
  <c r="AG255" i="992"/>
  <c r="AF255" i="992"/>
  <c r="AU255" i="992" s="1"/>
  <c r="AY254" i="992"/>
  <c r="AX254" i="992"/>
  <c r="AW254" i="992"/>
  <c r="AV254" i="992"/>
  <c r="AK254" i="992"/>
  <c r="AJ254" i="992"/>
  <c r="AI254" i="992"/>
  <c r="AH254" i="992"/>
  <c r="AG254" i="992"/>
  <c r="AF254" i="992"/>
  <c r="AU254" i="992" s="1"/>
  <c r="AY253" i="992"/>
  <c r="AX253" i="992"/>
  <c r="AW253" i="992"/>
  <c r="AV253" i="992"/>
  <c r="AK253" i="992"/>
  <c r="AJ253" i="992"/>
  <c r="AI253" i="992"/>
  <c r="AH253" i="992"/>
  <c r="AG253" i="992"/>
  <c r="AF253" i="992"/>
  <c r="AU253" i="992" s="1"/>
  <c r="AY252" i="992"/>
  <c r="AX252" i="992"/>
  <c r="AW252" i="992"/>
  <c r="AV252" i="992"/>
  <c r="AK252" i="992"/>
  <c r="AJ252" i="992"/>
  <c r="AI252" i="992"/>
  <c r="AH252" i="992"/>
  <c r="AG252" i="992"/>
  <c r="AF252" i="992"/>
  <c r="AU252" i="992" s="1"/>
  <c r="AY251" i="992"/>
  <c r="AX251" i="992"/>
  <c r="AW251" i="992"/>
  <c r="AV251" i="992"/>
  <c r="AU251" i="992"/>
  <c r="AK251" i="992"/>
  <c r="AJ251" i="992"/>
  <c r="AI251" i="992"/>
  <c r="AH251" i="992"/>
  <c r="AG251" i="992"/>
  <c r="AF251" i="992"/>
  <c r="AY250" i="992"/>
  <c r="AX250" i="992"/>
  <c r="AW250" i="992"/>
  <c r="AV250" i="992"/>
  <c r="AK250" i="992"/>
  <c r="AJ250" i="992"/>
  <c r="AI250" i="992"/>
  <c r="AH250" i="992"/>
  <c r="AG250" i="992"/>
  <c r="AF250" i="992"/>
  <c r="AU250" i="992" s="1"/>
  <c r="AY249" i="992"/>
  <c r="AX249" i="992"/>
  <c r="AW249" i="992"/>
  <c r="AV249" i="992"/>
  <c r="AK249" i="992"/>
  <c r="AJ249" i="992"/>
  <c r="AI249" i="992"/>
  <c r="AH249" i="992"/>
  <c r="AG249" i="992"/>
  <c r="AF249" i="992"/>
  <c r="AU249" i="992" s="1"/>
  <c r="AY248" i="992"/>
  <c r="AX248" i="992"/>
  <c r="AW248" i="992"/>
  <c r="AV248" i="992"/>
  <c r="AK248" i="992"/>
  <c r="AJ248" i="992"/>
  <c r="AI248" i="992"/>
  <c r="AH248" i="992"/>
  <c r="AG248" i="992"/>
  <c r="AF248" i="992"/>
  <c r="AU248" i="992" s="1"/>
  <c r="AY247" i="992"/>
  <c r="AX247" i="992"/>
  <c r="AW247" i="992"/>
  <c r="AV247" i="992"/>
  <c r="AK247" i="992"/>
  <c r="AJ247" i="992"/>
  <c r="AI247" i="992"/>
  <c r="AH247" i="992"/>
  <c r="AG247" i="992"/>
  <c r="AF247" i="992"/>
  <c r="AU247" i="992" s="1"/>
  <c r="AY246" i="992"/>
  <c r="AX246" i="992"/>
  <c r="AW246" i="992"/>
  <c r="AV246" i="992"/>
  <c r="AK246" i="992"/>
  <c r="AJ246" i="992"/>
  <c r="AI246" i="992"/>
  <c r="AH246" i="992"/>
  <c r="AG246" i="992"/>
  <c r="AF246" i="992"/>
  <c r="AU246" i="992" s="1"/>
  <c r="AY245" i="992"/>
  <c r="AX245" i="992"/>
  <c r="AW245" i="992"/>
  <c r="AV245" i="992"/>
  <c r="AK245" i="992"/>
  <c r="AJ245" i="992"/>
  <c r="AI245" i="992"/>
  <c r="AH245" i="992"/>
  <c r="AG245" i="992"/>
  <c r="AF245" i="992"/>
  <c r="AU245" i="992" s="1"/>
  <c r="AY244" i="992"/>
  <c r="AX244" i="992"/>
  <c r="AW244" i="992"/>
  <c r="AV244" i="992"/>
  <c r="AK244" i="992"/>
  <c r="AJ244" i="992"/>
  <c r="AI244" i="992"/>
  <c r="AH244" i="992"/>
  <c r="AG244" i="992"/>
  <c r="AF244" i="992"/>
  <c r="AU244" i="992" s="1"/>
  <c r="AY243" i="992"/>
  <c r="AX243" i="992"/>
  <c r="AW243" i="992"/>
  <c r="AV243" i="992"/>
  <c r="AK243" i="992"/>
  <c r="AJ243" i="992"/>
  <c r="AI243" i="992"/>
  <c r="AH243" i="992"/>
  <c r="AG243" i="992"/>
  <c r="AF243" i="992"/>
  <c r="AU243" i="992" s="1"/>
  <c r="AY242" i="992"/>
  <c r="AX242" i="992"/>
  <c r="AW242" i="992"/>
  <c r="AV242" i="992"/>
  <c r="AK242" i="992"/>
  <c r="AJ242" i="992"/>
  <c r="AI242" i="992"/>
  <c r="AH242" i="992"/>
  <c r="AG242" i="992"/>
  <c r="AF242" i="992"/>
  <c r="AU242" i="992" s="1"/>
  <c r="AY241" i="992"/>
  <c r="AX241" i="992"/>
  <c r="AW241" i="992"/>
  <c r="AV241" i="992"/>
  <c r="AK241" i="992"/>
  <c r="AJ241" i="992"/>
  <c r="AI241" i="992"/>
  <c r="AH241" i="992"/>
  <c r="AG241" i="992"/>
  <c r="AF241" i="992"/>
  <c r="AU241" i="992" s="1"/>
  <c r="AY240" i="992"/>
  <c r="AX240" i="992"/>
  <c r="AW240" i="992"/>
  <c r="AV240" i="992"/>
  <c r="AK240" i="992"/>
  <c r="AJ240" i="992"/>
  <c r="AI240" i="992"/>
  <c r="AH240" i="992"/>
  <c r="AG240" i="992"/>
  <c r="AF240" i="992"/>
  <c r="AU240" i="992" s="1"/>
  <c r="AY239" i="992"/>
  <c r="AX239" i="992"/>
  <c r="AW239" i="992"/>
  <c r="AV239" i="992"/>
  <c r="AK239" i="992"/>
  <c r="AJ239" i="992"/>
  <c r="AI239" i="992"/>
  <c r="AH239" i="992"/>
  <c r="AG239" i="992"/>
  <c r="AF239" i="992"/>
  <c r="AU239" i="992" s="1"/>
  <c r="AY238" i="992"/>
  <c r="AX238" i="992"/>
  <c r="AW238" i="992"/>
  <c r="AV238" i="992"/>
  <c r="AK238" i="992"/>
  <c r="AJ238" i="992"/>
  <c r="AI238" i="992"/>
  <c r="AH238" i="992"/>
  <c r="AG238" i="992"/>
  <c r="AF238" i="992"/>
  <c r="AU238" i="992" s="1"/>
  <c r="AY237" i="992"/>
  <c r="AX237" i="992"/>
  <c r="AW237" i="992"/>
  <c r="AV237" i="992"/>
  <c r="AK237" i="992"/>
  <c r="AJ237" i="992"/>
  <c r="AI237" i="992"/>
  <c r="AH237" i="992"/>
  <c r="AG237" i="992"/>
  <c r="AF237" i="992"/>
  <c r="AU237" i="992" s="1"/>
  <c r="AY236" i="992"/>
  <c r="AX236" i="992"/>
  <c r="AW236" i="992"/>
  <c r="AV236" i="992"/>
  <c r="AK236" i="992"/>
  <c r="AJ236" i="992"/>
  <c r="AI236" i="992"/>
  <c r="AH236" i="992"/>
  <c r="AG236" i="992"/>
  <c r="AF236" i="992"/>
  <c r="AU236" i="992" s="1"/>
  <c r="AY235" i="992"/>
  <c r="AX235" i="992"/>
  <c r="AW235" i="992"/>
  <c r="AV235" i="992"/>
  <c r="AK235" i="992"/>
  <c r="AJ235" i="992"/>
  <c r="AI235" i="992"/>
  <c r="AH235" i="992"/>
  <c r="AG235" i="992"/>
  <c r="AF235" i="992"/>
  <c r="AU235" i="992" s="1"/>
  <c r="AY234" i="992"/>
  <c r="AX234" i="992"/>
  <c r="AW234" i="992"/>
  <c r="AV234" i="992"/>
  <c r="AK234" i="992"/>
  <c r="AJ234" i="992"/>
  <c r="AI234" i="992"/>
  <c r="AH234" i="992"/>
  <c r="AG234" i="992"/>
  <c r="AF234" i="992"/>
  <c r="AU234" i="992" s="1"/>
  <c r="AY233" i="992"/>
  <c r="AX233" i="992"/>
  <c r="AW233" i="992"/>
  <c r="AV233" i="992"/>
  <c r="AK233" i="992"/>
  <c r="AJ233" i="992"/>
  <c r="AI233" i="992"/>
  <c r="AH233" i="992"/>
  <c r="AG233" i="992"/>
  <c r="AF233" i="992"/>
  <c r="AU233" i="992" s="1"/>
  <c r="AY232" i="992"/>
  <c r="AX232" i="992"/>
  <c r="AW232" i="992"/>
  <c r="AV232" i="992"/>
  <c r="AU232" i="992"/>
  <c r="AK232" i="992"/>
  <c r="AJ232" i="992"/>
  <c r="AI232" i="992"/>
  <c r="AH232" i="992"/>
  <c r="AG232" i="992"/>
  <c r="AF232" i="992"/>
  <c r="AY231" i="992"/>
  <c r="AX231" i="992"/>
  <c r="AW231" i="992"/>
  <c r="AV231" i="992"/>
  <c r="AK231" i="992"/>
  <c r="AJ231" i="992"/>
  <c r="AI231" i="992"/>
  <c r="AH231" i="992"/>
  <c r="AG231" i="992"/>
  <c r="AF231" i="992"/>
  <c r="AU231" i="992" s="1"/>
  <c r="AY230" i="992"/>
  <c r="AX230" i="992"/>
  <c r="AW230" i="992"/>
  <c r="AV230" i="992"/>
  <c r="AK230" i="992"/>
  <c r="AJ230" i="992"/>
  <c r="AI230" i="992"/>
  <c r="AH230" i="992"/>
  <c r="AG230" i="992"/>
  <c r="AF230" i="992"/>
  <c r="AU230" i="992" s="1"/>
  <c r="AY229" i="992"/>
  <c r="AX229" i="992"/>
  <c r="AW229" i="992"/>
  <c r="AV229" i="992"/>
  <c r="AK229" i="992"/>
  <c r="AJ229" i="992"/>
  <c r="AI229" i="992"/>
  <c r="AH229" i="992"/>
  <c r="AG229" i="992"/>
  <c r="AF229" i="992"/>
  <c r="AU229" i="992" s="1"/>
  <c r="AY228" i="992"/>
  <c r="AX228" i="992"/>
  <c r="AW228" i="992"/>
  <c r="AV228" i="992"/>
  <c r="AK228" i="992"/>
  <c r="AJ228" i="992"/>
  <c r="AI228" i="992"/>
  <c r="AH228" i="992"/>
  <c r="AG228" i="992"/>
  <c r="AF228" i="992"/>
  <c r="AU228" i="992" s="1"/>
  <c r="AY227" i="992"/>
  <c r="AX227" i="992"/>
  <c r="AW227" i="992"/>
  <c r="AV227" i="992"/>
  <c r="AK227" i="992"/>
  <c r="AJ227" i="992"/>
  <c r="AI227" i="992"/>
  <c r="AH227" i="992"/>
  <c r="AG227" i="992"/>
  <c r="AF227" i="992"/>
  <c r="AU227" i="992" s="1"/>
  <c r="AY226" i="992"/>
  <c r="AX226" i="992"/>
  <c r="AW226" i="992"/>
  <c r="AV226" i="992"/>
  <c r="AK226" i="992"/>
  <c r="AJ226" i="992"/>
  <c r="AI226" i="992"/>
  <c r="AH226" i="992"/>
  <c r="AG226" i="992"/>
  <c r="AF226" i="992"/>
  <c r="AU226" i="992" s="1"/>
  <c r="AY225" i="992"/>
  <c r="AX225" i="992"/>
  <c r="AW225" i="992"/>
  <c r="AV225" i="992"/>
  <c r="AU225" i="992"/>
  <c r="AK225" i="992"/>
  <c r="AJ225" i="992"/>
  <c r="AI225" i="992"/>
  <c r="AH225" i="992"/>
  <c r="AG225" i="992"/>
  <c r="AF225" i="992"/>
  <c r="AY224" i="992"/>
  <c r="AX224" i="992"/>
  <c r="AW224" i="992"/>
  <c r="AV224" i="992"/>
  <c r="AK224" i="992"/>
  <c r="AJ224" i="992"/>
  <c r="AI224" i="992"/>
  <c r="AH224" i="992"/>
  <c r="AG224" i="992"/>
  <c r="AF224" i="992"/>
  <c r="AU224" i="992" s="1"/>
  <c r="AY223" i="992"/>
  <c r="AX223" i="992"/>
  <c r="AW223" i="992"/>
  <c r="AV223" i="992"/>
  <c r="AK223" i="992"/>
  <c r="AJ223" i="992"/>
  <c r="AI223" i="992"/>
  <c r="AH223" i="992"/>
  <c r="AG223" i="992"/>
  <c r="AF223" i="992"/>
  <c r="AU223" i="992" s="1"/>
  <c r="AY222" i="992"/>
  <c r="AX222" i="992"/>
  <c r="AW222" i="992"/>
  <c r="AV222" i="992"/>
  <c r="AK222" i="992"/>
  <c r="AJ222" i="992"/>
  <c r="AI222" i="992"/>
  <c r="AH222" i="992"/>
  <c r="AG222" i="992"/>
  <c r="AF222" i="992"/>
  <c r="AU222" i="992" s="1"/>
  <c r="AY221" i="992"/>
  <c r="AX221" i="992"/>
  <c r="AW221" i="992"/>
  <c r="AV221" i="992"/>
  <c r="AK221" i="992"/>
  <c r="AJ221" i="992"/>
  <c r="AI221" i="992"/>
  <c r="AH221" i="992"/>
  <c r="AG221" i="992"/>
  <c r="AF221" i="992"/>
  <c r="AU221" i="992" s="1"/>
  <c r="AY220" i="992"/>
  <c r="AX220" i="992"/>
  <c r="AW220" i="992"/>
  <c r="AV220" i="992"/>
  <c r="AK220" i="992"/>
  <c r="AJ220" i="992"/>
  <c r="AI220" i="992"/>
  <c r="AH220" i="992"/>
  <c r="AG220" i="992"/>
  <c r="AF220" i="992"/>
  <c r="AU220" i="992" s="1"/>
  <c r="AY219" i="992"/>
  <c r="AX219" i="992"/>
  <c r="AW219" i="992"/>
  <c r="AV219" i="992"/>
  <c r="AK219" i="992"/>
  <c r="AJ219" i="992"/>
  <c r="AI219" i="992"/>
  <c r="AH219" i="992"/>
  <c r="AG219" i="992"/>
  <c r="AF219" i="992"/>
  <c r="AU219" i="992" s="1"/>
  <c r="AY218" i="992"/>
  <c r="AX218" i="992"/>
  <c r="AW218" i="992"/>
  <c r="AV218" i="992"/>
  <c r="AK218" i="992"/>
  <c r="AJ218" i="992"/>
  <c r="AI218" i="992"/>
  <c r="AH218" i="992"/>
  <c r="AG218" i="992"/>
  <c r="AF218" i="992"/>
  <c r="AU218" i="992" s="1"/>
  <c r="AY217" i="992"/>
  <c r="AX217" i="992"/>
  <c r="AW217" i="992"/>
  <c r="AV217" i="992"/>
  <c r="AU217" i="992"/>
  <c r="AK217" i="992"/>
  <c r="AJ217" i="992"/>
  <c r="AI217" i="992"/>
  <c r="AH217" i="992"/>
  <c r="AG217" i="992"/>
  <c r="AF217" i="992"/>
  <c r="AY216" i="992"/>
  <c r="AX216" i="992"/>
  <c r="AW216" i="992"/>
  <c r="AV216" i="992"/>
  <c r="AK216" i="992"/>
  <c r="AJ216" i="992"/>
  <c r="AI216" i="992"/>
  <c r="AH216" i="992"/>
  <c r="AG216" i="992"/>
  <c r="AF216" i="992"/>
  <c r="AU216" i="992" s="1"/>
  <c r="AY215" i="992"/>
  <c r="AX215" i="992"/>
  <c r="AW215" i="992"/>
  <c r="AV215" i="992"/>
  <c r="AK215" i="992"/>
  <c r="AJ215" i="992"/>
  <c r="AI215" i="992"/>
  <c r="AH215" i="992"/>
  <c r="AG215" i="992"/>
  <c r="AF215" i="992"/>
  <c r="AU215" i="992" s="1"/>
  <c r="AY214" i="992"/>
  <c r="AX214" i="992"/>
  <c r="AW214" i="992"/>
  <c r="AV214" i="992"/>
  <c r="AK214" i="992"/>
  <c r="AJ214" i="992"/>
  <c r="AI214" i="992"/>
  <c r="AH214" i="992"/>
  <c r="AG214" i="992"/>
  <c r="AF214" i="992"/>
  <c r="AU214" i="992" s="1"/>
  <c r="AY213" i="992"/>
  <c r="AX213" i="992"/>
  <c r="AW213" i="992"/>
  <c r="AV213" i="992"/>
  <c r="AK213" i="992"/>
  <c r="AJ213" i="992"/>
  <c r="AI213" i="992"/>
  <c r="AH213" i="992"/>
  <c r="AG213" i="992"/>
  <c r="AF213" i="992"/>
  <c r="AU213" i="992" s="1"/>
  <c r="AY212" i="992"/>
  <c r="AX212" i="992"/>
  <c r="AW212" i="992"/>
  <c r="AV212" i="992"/>
  <c r="AK212" i="992"/>
  <c r="AJ212" i="992"/>
  <c r="AI212" i="992"/>
  <c r="AH212" i="992"/>
  <c r="AG212" i="992"/>
  <c r="AF212" i="992"/>
  <c r="AU212" i="992" s="1"/>
  <c r="AY211" i="992"/>
  <c r="AX211" i="992"/>
  <c r="AW211" i="992"/>
  <c r="AV211" i="992"/>
  <c r="AK211" i="992"/>
  <c r="AJ211" i="992"/>
  <c r="AI211" i="992"/>
  <c r="AH211" i="992"/>
  <c r="AG211" i="992"/>
  <c r="AF211" i="992"/>
  <c r="AU211" i="992" s="1"/>
  <c r="AY210" i="992"/>
  <c r="AX210" i="992"/>
  <c r="AW210" i="992"/>
  <c r="AV210" i="992"/>
  <c r="AU210" i="992"/>
  <c r="AK210" i="992"/>
  <c r="AJ210" i="992"/>
  <c r="AI210" i="992"/>
  <c r="AH210" i="992"/>
  <c r="AG210" i="992"/>
  <c r="AF210" i="992"/>
  <c r="AY209" i="992"/>
  <c r="AX209" i="992"/>
  <c r="AW209" i="992"/>
  <c r="AV209" i="992"/>
  <c r="AK209" i="992"/>
  <c r="AJ209" i="992"/>
  <c r="AI209" i="992"/>
  <c r="AH209" i="992"/>
  <c r="AG209" i="992"/>
  <c r="AF209" i="992"/>
  <c r="AU209" i="992" s="1"/>
  <c r="AY208" i="992"/>
  <c r="AX208" i="992"/>
  <c r="AW208" i="992"/>
  <c r="AV208" i="992"/>
  <c r="AK208" i="992"/>
  <c r="AJ208" i="992"/>
  <c r="AI208" i="992"/>
  <c r="AH208" i="992"/>
  <c r="AG208" i="992"/>
  <c r="AF208" i="992"/>
  <c r="AU208" i="992" s="1"/>
  <c r="AY207" i="992"/>
  <c r="AX207" i="992"/>
  <c r="AW207" i="992"/>
  <c r="AV207" i="992"/>
  <c r="AK207" i="992"/>
  <c r="AJ207" i="992"/>
  <c r="AI207" i="992"/>
  <c r="AH207" i="992"/>
  <c r="AG207" i="992"/>
  <c r="AF207" i="992"/>
  <c r="AU207" i="992" s="1"/>
  <c r="AY206" i="992"/>
  <c r="AX206" i="992"/>
  <c r="AW206" i="992"/>
  <c r="AV206" i="992"/>
  <c r="AK206" i="992"/>
  <c r="AJ206" i="992"/>
  <c r="AI206" i="992"/>
  <c r="AH206" i="992"/>
  <c r="AG206" i="992"/>
  <c r="AF206" i="992"/>
  <c r="AU206" i="992" s="1"/>
  <c r="AY205" i="992"/>
  <c r="AX205" i="992"/>
  <c r="AW205" i="992"/>
  <c r="AV205" i="992"/>
  <c r="AK205" i="992"/>
  <c r="AJ205" i="992"/>
  <c r="AI205" i="992"/>
  <c r="AH205" i="992"/>
  <c r="AG205" i="992"/>
  <c r="AF205" i="992"/>
  <c r="AU205" i="992" s="1"/>
  <c r="AY204" i="992"/>
  <c r="AX204" i="992"/>
  <c r="AW204" i="992"/>
  <c r="AV204" i="992"/>
  <c r="AK204" i="992"/>
  <c r="AJ204" i="992"/>
  <c r="AI204" i="992"/>
  <c r="AH204" i="992"/>
  <c r="AG204" i="992"/>
  <c r="AF204" i="992"/>
  <c r="AU204" i="992" s="1"/>
  <c r="AY203" i="992"/>
  <c r="AX203" i="992"/>
  <c r="AW203" i="992"/>
  <c r="AV203" i="992"/>
  <c r="AU203" i="992"/>
  <c r="AK203" i="992"/>
  <c r="AJ203" i="992"/>
  <c r="AI203" i="992"/>
  <c r="AH203" i="992"/>
  <c r="AG203" i="992"/>
  <c r="AF203" i="992"/>
  <c r="AY202" i="992"/>
  <c r="AX202" i="992"/>
  <c r="AW202" i="992"/>
  <c r="AV202" i="992"/>
  <c r="AK202" i="992"/>
  <c r="AJ202" i="992"/>
  <c r="AI202" i="992"/>
  <c r="AH202" i="992"/>
  <c r="AG202" i="992"/>
  <c r="AF202" i="992"/>
  <c r="AU202" i="992" s="1"/>
  <c r="AY201" i="992"/>
  <c r="AX201" i="992"/>
  <c r="AW201" i="992"/>
  <c r="AV201" i="992"/>
  <c r="AK201" i="992"/>
  <c r="AJ201" i="992"/>
  <c r="AI201" i="992"/>
  <c r="AH201" i="992"/>
  <c r="AG201" i="992"/>
  <c r="AF201" i="992"/>
  <c r="AU201" i="992" s="1"/>
  <c r="AY200" i="992"/>
  <c r="AX200" i="992"/>
  <c r="AW200" i="992"/>
  <c r="AV200" i="992"/>
  <c r="AK200" i="992"/>
  <c r="AJ200" i="992"/>
  <c r="AI200" i="992"/>
  <c r="AH200" i="992"/>
  <c r="AG200" i="992"/>
  <c r="AF200" i="992"/>
  <c r="AU200" i="992" s="1"/>
  <c r="AY199" i="992"/>
  <c r="AX199" i="992"/>
  <c r="AW199" i="992"/>
  <c r="AV199" i="992"/>
  <c r="AK199" i="992"/>
  <c r="AJ199" i="992"/>
  <c r="AI199" i="992"/>
  <c r="AH199" i="992"/>
  <c r="AG199" i="992"/>
  <c r="AF199" i="992"/>
  <c r="AU199" i="992" s="1"/>
  <c r="AY198" i="992"/>
  <c r="AX198" i="992"/>
  <c r="AW198" i="992"/>
  <c r="AV198" i="992"/>
  <c r="AK198" i="992"/>
  <c r="AJ198" i="992"/>
  <c r="AI198" i="992"/>
  <c r="AH198" i="992"/>
  <c r="AG198" i="992"/>
  <c r="AF198" i="992"/>
  <c r="AU198" i="992" s="1"/>
  <c r="AY197" i="992"/>
  <c r="AX197" i="992"/>
  <c r="AW197" i="992"/>
  <c r="AV197" i="992"/>
  <c r="AK197" i="992"/>
  <c r="AJ197" i="992"/>
  <c r="AI197" i="992"/>
  <c r="AH197" i="992"/>
  <c r="AG197" i="992"/>
  <c r="AF197" i="992"/>
  <c r="AU197" i="992" s="1"/>
  <c r="AY196" i="992"/>
  <c r="AX196" i="992"/>
  <c r="AW196" i="992"/>
  <c r="AV196" i="992"/>
  <c r="AU196" i="992"/>
  <c r="AK196" i="992"/>
  <c r="AJ196" i="992"/>
  <c r="AI196" i="992"/>
  <c r="AH196" i="992"/>
  <c r="AG196" i="992"/>
  <c r="AF196" i="992"/>
  <c r="AY195" i="992"/>
  <c r="AX195" i="992"/>
  <c r="AW195" i="992"/>
  <c r="AV195" i="992"/>
  <c r="AK195" i="992"/>
  <c r="AJ195" i="992"/>
  <c r="AI195" i="992"/>
  <c r="AH195" i="992"/>
  <c r="AG195" i="992"/>
  <c r="AF195" i="992"/>
  <c r="AU195" i="992" s="1"/>
  <c r="AY194" i="992"/>
  <c r="AX194" i="992"/>
  <c r="AW194" i="992"/>
  <c r="AV194" i="992"/>
  <c r="AK194" i="992"/>
  <c r="AJ194" i="992"/>
  <c r="AI194" i="992"/>
  <c r="AH194" i="992"/>
  <c r="AG194" i="992"/>
  <c r="AF194" i="992"/>
  <c r="AU194" i="992" s="1"/>
  <c r="AY193" i="992"/>
  <c r="AX193" i="992"/>
  <c r="AW193" i="992"/>
  <c r="AV193" i="992"/>
  <c r="AK193" i="992"/>
  <c r="AJ193" i="992"/>
  <c r="AI193" i="992"/>
  <c r="AH193" i="992"/>
  <c r="AG193" i="992"/>
  <c r="AF193" i="992"/>
  <c r="AU193" i="992" s="1"/>
  <c r="AY192" i="992"/>
  <c r="AX192" i="992"/>
  <c r="AW192" i="992"/>
  <c r="AV192" i="992"/>
  <c r="AK192" i="992"/>
  <c r="AJ192" i="992"/>
  <c r="AI192" i="992"/>
  <c r="AH192" i="992"/>
  <c r="AG192" i="992"/>
  <c r="AF192" i="992"/>
  <c r="AU192" i="992" s="1"/>
  <c r="AY191" i="992"/>
  <c r="AX191" i="992"/>
  <c r="AW191" i="992"/>
  <c r="AV191" i="992"/>
  <c r="AK191" i="992"/>
  <c r="AJ191" i="992"/>
  <c r="AI191" i="992"/>
  <c r="AH191" i="992"/>
  <c r="AG191" i="992"/>
  <c r="AF191" i="992"/>
  <c r="AU191" i="992" s="1"/>
  <c r="AY190" i="992"/>
  <c r="AX190" i="992"/>
  <c r="AW190" i="992"/>
  <c r="AV190" i="992"/>
  <c r="AK190" i="992"/>
  <c r="AJ190" i="992"/>
  <c r="AI190" i="992"/>
  <c r="AH190" i="992"/>
  <c r="AG190" i="992"/>
  <c r="AF190" i="992"/>
  <c r="AU190" i="992" s="1"/>
  <c r="AY189" i="992"/>
  <c r="AX189" i="992"/>
  <c r="AW189" i="992"/>
  <c r="AV189" i="992"/>
  <c r="AK189" i="992"/>
  <c r="AJ189" i="992"/>
  <c r="AI189" i="992"/>
  <c r="AH189" i="992"/>
  <c r="AG189" i="992"/>
  <c r="AF189" i="992"/>
  <c r="AU189" i="992" s="1"/>
  <c r="AY188" i="992"/>
  <c r="AX188" i="992"/>
  <c r="AW188" i="992"/>
  <c r="AV188" i="992"/>
  <c r="AU188" i="992"/>
  <c r="AK188" i="992"/>
  <c r="AJ188" i="992"/>
  <c r="AI188" i="992"/>
  <c r="AH188" i="992"/>
  <c r="AG188" i="992"/>
  <c r="AF188" i="992"/>
  <c r="AY187" i="992"/>
  <c r="AX187" i="992"/>
  <c r="AW187" i="992"/>
  <c r="AV187" i="992"/>
  <c r="AK187" i="992"/>
  <c r="AJ187" i="992"/>
  <c r="AI187" i="992"/>
  <c r="AH187" i="992"/>
  <c r="AG187" i="992"/>
  <c r="AF187" i="992"/>
  <c r="AU187" i="992" s="1"/>
  <c r="AY186" i="992"/>
  <c r="AX186" i="992"/>
  <c r="AW186" i="992"/>
  <c r="AV186" i="992"/>
  <c r="AK186" i="992"/>
  <c r="AJ186" i="992"/>
  <c r="AI186" i="992"/>
  <c r="AH186" i="992"/>
  <c r="AG186" i="992"/>
  <c r="AF186" i="992"/>
  <c r="AU186" i="992" s="1"/>
  <c r="AY185" i="992"/>
  <c r="AX185" i="992"/>
  <c r="AW185" i="992"/>
  <c r="AV185" i="992"/>
  <c r="AK185" i="992"/>
  <c r="AJ185" i="992"/>
  <c r="AI185" i="992"/>
  <c r="AH185" i="992"/>
  <c r="AG185" i="992"/>
  <c r="AF185" i="992"/>
  <c r="AU185" i="992" s="1"/>
  <c r="AY184" i="992"/>
  <c r="AX184" i="992"/>
  <c r="AW184" i="992"/>
  <c r="AV184" i="992"/>
  <c r="AK184" i="992"/>
  <c r="AJ184" i="992"/>
  <c r="AI184" i="992"/>
  <c r="AH184" i="992"/>
  <c r="AG184" i="992"/>
  <c r="AF184" i="992"/>
  <c r="AU184" i="992" s="1"/>
  <c r="AY183" i="992"/>
  <c r="AX183" i="992"/>
  <c r="AW183" i="992"/>
  <c r="AV183" i="992"/>
  <c r="AK183" i="992"/>
  <c r="AJ183" i="992"/>
  <c r="AI183" i="992"/>
  <c r="AH183" i="992"/>
  <c r="AG183" i="992"/>
  <c r="AF183" i="992"/>
  <c r="AU183" i="992" s="1"/>
  <c r="AY182" i="992"/>
  <c r="AX182" i="992"/>
  <c r="AW182" i="992"/>
  <c r="AV182" i="992"/>
  <c r="AK182" i="992"/>
  <c r="AJ182" i="992"/>
  <c r="AI182" i="992"/>
  <c r="AH182" i="992"/>
  <c r="AG182" i="992"/>
  <c r="AF182" i="992"/>
  <c r="AU182" i="992" s="1"/>
  <c r="AY181" i="992"/>
  <c r="AX181" i="992"/>
  <c r="AW181" i="992"/>
  <c r="AV181" i="992"/>
  <c r="AK181" i="992"/>
  <c r="AJ181" i="992"/>
  <c r="AI181" i="992"/>
  <c r="AH181" i="992"/>
  <c r="AG181" i="992"/>
  <c r="AF181" i="992"/>
  <c r="AU181" i="992" s="1"/>
  <c r="AY180" i="992"/>
  <c r="AX180" i="992"/>
  <c r="AW180" i="992"/>
  <c r="AV180" i="992"/>
  <c r="AK180" i="992"/>
  <c r="AJ180" i="992"/>
  <c r="AI180" i="992"/>
  <c r="AH180" i="992"/>
  <c r="AG180" i="992"/>
  <c r="AF180" i="992"/>
  <c r="AU180" i="992" s="1"/>
  <c r="AY179" i="992"/>
  <c r="AX179" i="992"/>
  <c r="AW179" i="992"/>
  <c r="AV179" i="992"/>
  <c r="AK179" i="992"/>
  <c r="AJ179" i="992"/>
  <c r="AI179" i="992"/>
  <c r="AH179" i="992"/>
  <c r="AG179" i="992"/>
  <c r="AF179" i="992"/>
  <c r="AU179" i="992" s="1"/>
  <c r="AY178" i="992"/>
  <c r="AX178" i="992"/>
  <c r="AW178" i="992"/>
  <c r="AV178" i="992"/>
  <c r="AK178" i="992"/>
  <c r="AJ178" i="992"/>
  <c r="AI178" i="992"/>
  <c r="AH178" i="992"/>
  <c r="AG178" i="992"/>
  <c r="AF178" i="992"/>
  <c r="AU178" i="992" s="1"/>
  <c r="AY177" i="992"/>
  <c r="AX177" i="992"/>
  <c r="AW177" i="992"/>
  <c r="AV177" i="992"/>
  <c r="AU177" i="992"/>
  <c r="AK177" i="992"/>
  <c r="AJ177" i="992"/>
  <c r="AI177" i="992"/>
  <c r="AH177" i="992"/>
  <c r="AG177" i="992"/>
  <c r="AF177" i="992"/>
  <c r="AY176" i="992"/>
  <c r="AX176" i="992"/>
  <c r="AW176" i="992"/>
  <c r="AV176" i="992"/>
  <c r="AK176" i="992"/>
  <c r="AJ176" i="992"/>
  <c r="AI176" i="992"/>
  <c r="AH176" i="992"/>
  <c r="AG176" i="992"/>
  <c r="AF176" i="992"/>
  <c r="AU176" i="992" s="1"/>
  <c r="AY175" i="992"/>
  <c r="AX175" i="992"/>
  <c r="AW175" i="992"/>
  <c r="AV175" i="992"/>
  <c r="AK175" i="992"/>
  <c r="AJ175" i="992"/>
  <c r="AI175" i="992"/>
  <c r="AH175" i="992"/>
  <c r="AG175" i="992"/>
  <c r="AF175" i="992"/>
  <c r="AU175" i="992" s="1"/>
  <c r="AY174" i="992"/>
  <c r="AX174" i="992"/>
  <c r="AW174" i="992"/>
  <c r="AV174" i="992"/>
  <c r="AK174" i="992"/>
  <c r="AJ174" i="992"/>
  <c r="AI174" i="992"/>
  <c r="AH174" i="992"/>
  <c r="AG174" i="992"/>
  <c r="AF174" i="992"/>
  <c r="AU174" i="992" s="1"/>
  <c r="AY173" i="992"/>
  <c r="AX173" i="992"/>
  <c r="AW173" i="992"/>
  <c r="AV173" i="992"/>
  <c r="AK173" i="992"/>
  <c r="AJ173" i="992"/>
  <c r="AI173" i="992"/>
  <c r="AH173" i="992"/>
  <c r="AG173" i="992"/>
  <c r="AF173" i="992"/>
  <c r="AU173" i="992" s="1"/>
  <c r="AY172" i="992"/>
  <c r="AX172" i="992"/>
  <c r="AW172" i="992"/>
  <c r="AV172" i="992"/>
  <c r="AK172" i="992"/>
  <c r="AJ172" i="992"/>
  <c r="AI172" i="992"/>
  <c r="AH172" i="992"/>
  <c r="AG172" i="992"/>
  <c r="AF172" i="992"/>
  <c r="AU172" i="992" s="1"/>
  <c r="AY171" i="992"/>
  <c r="AX171" i="992"/>
  <c r="AW171" i="992"/>
  <c r="AV171" i="992"/>
  <c r="AK171" i="992"/>
  <c r="AJ171" i="992"/>
  <c r="AI171" i="992"/>
  <c r="AH171" i="992"/>
  <c r="AG171" i="992"/>
  <c r="AF171" i="992"/>
  <c r="AU171" i="992" s="1"/>
  <c r="AY170" i="992"/>
  <c r="AX170" i="992"/>
  <c r="AW170" i="992"/>
  <c r="AV170" i="992"/>
  <c r="AK170" i="992"/>
  <c r="AJ170" i="992"/>
  <c r="AI170" i="992"/>
  <c r="AH170" i="992"/>
  <c r="AG170" i="992"/>
  <c r="AF170" i="992"/>
  <c r="AU170" i="992" s="1"/>
  <c r="AY169" i="992"/>
  <c r="AX169" i="992"/>
  <c r="AW169" i="992"/>
  <c r="AV169" i="992"/>
  <c r="AK169" i="992"/>
  <c r="AJ169" i="992"/>
  <c r="AI169" i="992"/>
  <c r="AH169" i="992"/>
  <c r="AG169" i="992"/>
  <c r="AF169" i="992"/>
  <c r="AU169" i="992" s="1"/>
  <c r="AY168" i="992"/>
  <c r="AX168" i="992"/>
  <c r="AW168" i="992"/>
  <c r="AV168" i="992"/>
  <c r="AK168" i="992"/>
  <c r="AJ168" i="992"/>
  <c r="AI168" i="992"/>
  <c r="AH168" i="992"/>
  <c r="AG168" i="992"/>
  <c r="AF168" i="992"/>
  <c r="AU168" i="992" s="1"/>
  <c r="AY167" i="992"/>
  <c r="AX167" i="992"/>
  <c r="AW167" i="992"/>
  <c r="AV167" i="992"/>
  <c r="AK167" i="992"/>
  <c r="AJ167" i="992"/>
  <c r="AI167" i="992"/>
  <c r="AH167" i="992"/>
  <c r="AG167" i="992"/>
  <c r="AF167" i="992"/>
  <c r="AU167" i="992" s="1"/>
  <c r="AY166" i="992"/>
  <c r="AX166" i="992"/>
  <c r="AW166" i="992"/>
  <c r="AV166" i="992"/>
  <c r="AK166" i="992"/>
  <c r="AJ166" i="992"/>
  <c r="AI166" i="992"/>
  <c r="AH166" i="992"/>
  <c r="AG166" i="992"/>
  <c r="AF166" i="992"/>
  <c r="AU166" i="992" s="1"/>
  <c r="AY165" i="992"/>
  <c r="AX165" i="992"/>
  <c r="AW165" i="992"/>
  <c r="AV165" i="992"/>
  <c r="AK165" i="992"/>
  <c r="AJ165" i="992"/>
  <c r="AI165" i="992"/>
  <c r="AH165" i="992"/>
  <c r="AG165" i="992"/>
  <c r="AF165" i="992"/>
  <c r="AU165" i="992" s="1"/>
  <c r="AY164" i="992"/>
  <c r="AX164" i="992"/>
  <c r="AW164" i="992"/>
  <c r="AV164" i="992"/>
  <c r="AK164" i="992"/>
  <c r="AJ164" i="992"/>
  <c r="AI164" i="992"/>
  <c r="AH164" i="992"/>
  <c r="AG164" i="992"/>
  <c r="AF164" i="992"/>
  <c r="AU164" i="992" s="1"/>
  <c r="AY163" i="992"/>
  <c r="AX163" i="992"/>
  <c r="AW163" i="992"/>
  <c r="AV163" i="992"/>
  <c r="AK163" i="992"/>
  <c r="AJ163" i="992"/>
  <c r="AI163" i="992"/>
  <c r="AH163" i="992"/>
  <c r="AG163" i="992"/>
  <c r="AF163" i="992"/>
  <c r="AU163" i="992" s="1"/>
  <c r="AY162" i="992"/>
  <c r="AX162" i="992"/>
  <c r="AW162" i="992"/>
  <c r="AV162" i="992"/>
  <c r="AK162" i="992"/>
  <c r="AJ162" i="992"/>
  <c r="AI162" i="992"/>
  <c r="AH162" i="992"/>
  <c r="AG162" i="992"/>
  <c r="AF162" i="992"/>
  <c r="AU162" i="992" s="1"/>
  <c r="AY161" i="992"/>
  <c r="AX161" i="992"/>
  <c r="AW161" i="992"/>
  <c r="AV161" i="992"/>
  <c r="AK161" i="992"/>
  <c r="AJ161" i="992"/>
  <c r="AI161" i="992"/>
  <c r="AH161" i="992"/>
  <c r="AG161" i="992"/>
  <c r="AF161" i="992"/>
  <c r="AU161" i="992" s="1"/>
  <c r="AY160" i="992"/>
  <c r="AX160" i="992"/>
  <c r="AW160" i="992"/>
  <c r="AV160" i="992"/>
  <c r="AK160" i="992"/>
  <c r="AJ160" i="992"/>
  <c r="AI160" i="992"/>
  <c r="AH160" i="992"/>
  <c r="AG160" i="992"/>
  <c r="AF160" i="992"/>
  <c r="AU160" i="992" s="1"/>
  <c r="AY159" i="992"/>
  <c r="AX159" i="992"/>
  <c r="AW159" i="992"/>
  <c r="AV159" i="992"/>
  <c r="AK159" i="992"/>
  <c r="AJ159" i="992"/>
  <c r="AI159" i="992"/>
  <c r="AH159" i="992"/>
  <c r="AG159" i="992"/>
  <c r="AF159" i="992"/>
  <c r="AU159" i="992" s="1"/>
  <c r="AY158" i="992"/>
  <c r="AX158" i="992"/>
  <c r="AW158" i="992"/>
  <c r="AV158" i="992"/>
  <c r="AK158" i="992"/>
  <c r="AJ158" i="992"/>
  <c r="AI158" i="992"/>
  <c r="AH158" i="992"/>
  <c r="AG158" i="992"/>
  <c r="AF158" i="992"/>
  <c r="AU158" i="992" s="1"/>
  <c r="AY157" i="992"/>
  <c r="AX157" i="992"/>
  <c r="AW157" i="992"/>
  <c r="AV157" i="992"/>
  <c r="AU157" i="992"/>
  <c r="AK157" i="992"/>
  <c r="AJ157" i="992"/>
  <c r="AI157" i="992"/>
  <c r="AH157" i="992"/>
  <c r="AG157" i="992"/>
  <c r="AF157" i="992"/>
  <c r="AY156" i="992"/>
  <c r="AX156" i="992"/>
  <c r="AW156" i="992"/>
  <c r="AV156" i="992"/>
  <c r="AK156" i="992"/>
  <c r="AJ156" i="992"/>
  <c r="AI156" i="992"/>
  <c r="AH156" i="992"/>
  <c r="AG156" i="992"/>
  <c r="AF156" i="992"/>
  <c r="AU156" i="992" s="1"/>
  <c r="AY155" i="992"/>
  <c r="AX155" i="992"/>
  <c r="AW155" i="992"/>
  <c r="AV155" i="992"/>
  <c r="AU155" i="992"/>
  <c r="AK155" i="992"/>
  <c r="AJ155" i="992"/>
  <c r="AI155" i="992"/>
  <c r="AH155" i="992"/>
  <c r="AG155" i="992"/>
  <c r="AF155" i="992"/>
  <c r="AY154" i="992"/>
  <c r="AX154" i="992"/>
  <c r="AW154" i="992"/>
  <c r="AV154" i="992"/>
  <c r="AK154" i="992"/>
  <c r="AJ154" i="992"/>
  <c r="AI154" i="992"/>
  <c r="AH154" i="992"/>
  <c r="AG154" i="992"/>
  <c r="AF154" i="992"/>
  <c r="AU154" i="992" s="1"/>
  <c r="AY153" i="992"/>
  <c r="AX153" i="992"/>
  <c r="AW153" i="992"/>
  <c r="AV153" i="992"/>
  <c r="AK153" i="992"/>
  <c r="AJ153" i="992"/>
  <c r="AI153" i="992"/>
  <c r="AH153" i="992"/>
  <c r="AG153" i="992"/>
  <c r="AF153" i="992"/>
  <c r="AU153" i="992" s="1"/>
  <c r="AY152" i="992"/>
  <c r="AX152" i="992"/>
  <c r="AW152" i="992"/>
  <c r="AV152" i="992"/>
  <c r="AK152" i="992"/>
  <c r="AJ152" i="992"/>
  <c r="AI152" i="992"/>
  <c r="AH152" i="992"/>
  <c r="AG152" i="992"/>
  <c r="AF152" i="992"/>
  <c r="AU152" i="992" s="1"/>
  <c r="AY151" i="992"/>
  <c r="AX151" i="992"/>
  <c r="AW151" i="992"/>
  <c r="AV151" i="992"/>
  <c r="AK151" i="992"/>
  <c r="AJ151" i="992"/>
  <c r="AI151" i="992"/>
  <c r="AH151" i="992"/>
  <c r="AG151" i="992"/>
  <c r="AF151" i="992"/>
  <c r="AU151" i="992" s="1"/>
  <c r="AY150" i="992"/>
  <c r="AX150" i="992"/>
  <c r="AW150" i="992"/>
  <c r="AV150" i="992"/>
  <c r="AK150" i="992"/>
  <c r="AJ150" i="992"/>
  <c r="AI150" i="992"/>
  <c r="AH150" i="992"/>
  <c r="AG150" i="992"/>
  <c r="AF150" i="992"/>
  <c r="AU150" i="992" s="1"/>
  <c r="AY149" i="992"/>
  <c r="AX149" i="992"/>
  <c r="AW149" i="992"/>
  <c r="AV149" i="992"/>
  <c r="AK149" i="992"/>
  <c r="AJ149" i="992"/>
  <c r="AI149" i="992"/>
  <c r="AH149" i="992"/>
  <c r="AG149" i="992"/>
  <c r="AF149" i="992"/>
  <c r="AU149" i="992" s="1"/>
  <c r="AY148" i="992"/>
  <c r="AX148" i="992"/>
  <c r="AW148" i="992"/>
  <c r="AV148" i="992"/>
  <c r="AU148" i="992"/>
  <c r="AK148" i="992"/>
  <c r="AJ148" i="992"/>
  <c r="AI148" i="992"/>
  <c r="AH148" i="992"/>
  <c r="AG148" i="992"/>
  <c r="AF148" i="992"/>
  <c r="AY147" i="992"/>
  <c r="AX147" i="992"/>
  <c r="AW147" i="992"/>
  <c r="AV147" i="992"/>
  <c r="AK147" i="992"/>
  <c r="AJ147" i="992"/>
  <c r="AI147" i="992"/>
  <c r="AH147" i="992"/>
  <c r="AG147" i="992"/>
  <c r="AF147" i="992"/>
  <c r="AU147" i="992" s="1"/>
  <c r="AY146" i="992"/>
  <c r="AX146" i="992"/>
  <c r="AW146" i="992"/>
  <c r="AV146" i="992"/>
  <c r="AK146" i="992"/>
  <c r="AJ146" i="992"/>
  <c r="AI146" i="992"/>
  <c r="AH146" i="992"/>
  <c r="AG146" i="992"/>
  <c r="AF146" i="992"/>
  <c r="AU146" i="992" s="1"/>
  <c r="AY145" i="992"/>
  <c r="AX145" i="992"/>
  <c r="AW145" i="992"/>
  <c r="AV145" i="992"/>
  <c r="AK145" i="992"/>
  <c r="AJ145" i="992"/>
  <c r="AI145" i="992"/>
  <c r="AH145" i="992"/>
  <c r="AG145" i="992"/>
  <c r="AF145" i="992"/>
  <c r="AU145" i="992" s="1"/>
  <c r="AY144" i="992"/>
  <c r="AX144" i="992"/>
  <c r="AW144" i="992"/>
  <c r="AV144" i="992"/>
  <c r="AK144" i="992"/>
  <c r="AJ144" i="992"/>
  <c r="AI144" i="992"/>
  <c r="AH144" i="992"/>
  <c r="AG144" i="992"/>
  <c r="AF144" i="992"/>
  <c r="AU144" i="992" s="1"/>
  <c r="AY143" i="992"/>
  <c r="AX143" i="992"/>
  <c r="AW143" i="992"/>
  <c r="AV143" i="992"/>
  <c r="AK143" i="992"/>
  <c r="AJ143" i="992"/>
  <c r="AI143" i="992"/>
  <c r="AH143" i="992"/>
  <c r="AG143" i="992"/>
  <c r="AF143" i="992"/>
  <c r="AU143" i="992" s="1"/>
  <c r="AY142" i="992"/>
  <c r="AX142" i="992"/>
  <c r="AW142" i="992"/>
  <c r="AV142" i="992"/>
  <c r="AK142" i="992"/>
  <c r="AJ142" i="992"/>
  <c r="AI142" i="992"/>
  <c r="AH142" i="992"/>
  <c r="AG142" i="992"/>
  <c r="AF142" i="992"/>
  <c r="AU142" i="992" s="1"/>
  <c r="AY141" i="992"/>
  <c r="AX141" i="992"/>
  <c r="AW141" i="992"/>
  <c r="AV141" i="992"/>
  <c r="AU141" i="992"/>
  <c r="AK141" i="992"/>
  <c r="AJ141" i="992"/>
  <c r="AI141" i="992"/>
  <c r="AH141" i="992"/>
  <c r="AG141" i="992"/>
  <c r="AF141" i="992"/>
  <c r="AY140" i="992"/>
  <c r="AX140" i="992"/>
  <c r="AW140" i="992"/>
  <c r="AV140" i="992"/>
  <c r="AK140" i="992"/>
  <c r="AJ140" i="992"/>
  <c r="AI140" i="992"/>
  <c r="AH140" i="992"/>
  <c r="AG140" i="992"/>
  <c r="AF140" i="992"/>
  <c r="AU140" i="992" s="1"/>
  <c r="AY139" i="992"/>
  <c r="AX139" i="992"/>
  <c r="AW139" i="992"/>
  <c r="AV139" i="992"/>
  <c r="AK139" i="992"/>
  <c r="AJ139" i="992"/>
  <c r="AI139" i="992"/>
  <c r="AH139" i="992"/>
  <c r="AG139" i="992"/>
  <c r="AF139" i="992"/>
  <c r="AU139" i="992" s="1"/>
  <c r="AY138" i="992"/>
  <c r="AX138" i="992"/>
  <c r="AW138" i="992"/>
  <c r="AV138" i="992"/>
  <c r="AK138" i="992"/>
  <c r="AJ138" i="992"/>
  <c r="AI138" i="992"/>
  <c r="AH138" i="992"/>
  <c r="AG138" i="992"/>
  <c r="AF138" i="992"/>
  <c r="AU138" i="992" s="1"/>
  <c r="AY137" i="992"/>
  <c r="AX137" i="992"/>
  <c r="AW137" i="992"/>
  <c r="AV137" i="992"/>
  <c r="AK137" i="992"/>
  <c r="AJ137" i="992"/>
  <c r="AI137" i="992"/>
  <c r="AH137" i="992"/>
  <c r="AG137" i="992"/>
  <c r="AF137" i="992"/>
  <c r="AU137" i="992" s="1"/>
  <c r="AY136" i="992"/>
  <c r="AX136" i="992"/>
  <c r="AW136" i="992"/>
  <c r="AV136" i="992"/>
  <c r="AK136" i="992"/>
  <c r="AJ136" i="992"/>
  <c r="AI136" i="992"/>
  <c r="AH136" i="992"/>
  <c r="AG136" i="992"/>
  <c r="AF136" i="992"/>
  <c r="AU136" i="992" s="1"/>
  <c r="AY135" i="992"/>
  <c r="AX135" i="992"/>
  <c r="AW135" i="992"/>
  <c r="AV135" i="992"/>
  <c r="AK135" i="992"/>
  <c r="AJ135" i="992"/>
  <c r="AI135" i="992"/>
  <c r="AH135" i="992"/>
  <c r="AG135" i="992"/>
  <c r="AF135" i="992"/>
  <c r="AU135" i="992" s="1"/>
  <c r="AY134" i="992"/>
  <c r="AX134" i="992"/>
  <c r="AW134" i="992"/>
  <c r="AV134" i="992"/>
  <c r="AK134" i="992"/>
  <c r="AJ134" i="992"/>
  <c r="AI134" i="992"/>
  <c r="AH134" i="992"/>
  <c r="AG134" i="992"/>
  <c r="AF134" i="992"/>
  <c r="AU134" i="992" s="1"/>
  <c r="AY133" i="992"/>
  <c r="AX133" i="992"/>
  <c r="AW133" i="992"/>
  <c r="AV133" i="992"/>
  <c r="AK133" i="992"/>
  <c r="AJ133" i="992"/>
  <c r="AI133" i="992"/>
  <c r="AH133" i="992"/>
  <c r="AG133" i="992"/>
  <c r="AF133" i="992"/>
  <c r="AU133" i="992" s="1"/>
  <c r="AY132" i="992"/>
  <c r="AX132" i="992"/>
  <c r="AW132" i="992"/>
  <c r="AV132" i="992"/>
  <c r="AK132" i="992"/>
  <c r="AJ132" i="992"/>
  <c r="AI132" i="992"/>
  <c r="AH132" i="992"/>
  <c r="AG132" i="992"/>
  <c r="AF132" i="992"/>
  <c r="AU132" i="992" s="1"/>
  <c r="AY131" i="992"/>
  <c r="AX131" i="992"/>
  <c r="AW131" i="992"/>
  <c r="AV131" i="992"/>
  <c r="AK131" i="992"/>
  <c r="AJ131" i="992"/>
  <c r="AI131" i="992"/>
  <c r="AH131" i="992"/>
  <c r="AG131" i="992"/>
  <c r="AF131" i="992"/>
  <c r="AU131" i="992" s="1"/>
  <c r="AY130" i="992"/>
  <c r="AX130" i="992"/>
  <c r="AW130" i="992"/>
  <c r="AV130" i="992"/>
  <c r="AK130" i="992"/>
  <c r="AJ130" i="992"/>
  <c r="AI130" i="992"/>
  <c r="AH130" i="992"/>
  <c r="AG130" i="992"/>
  <c r="AF130" i="992"/>
  <c r="AU130" i="992" s="1"/>
  <c r="AY129" i="992"/>
  <c r="AX129" i="992"/>
  <c r="AW129" i="992"/>
  <c r="AV129" i="992"/>
  <c r="AK129" i="992"/>
  <c r="AJ129" i="992"/>
  <c r="AI129" i="992"/>
  <c r="AH129" i="992"/>
  <c r="AG129" i="992"/>
  <c r="AF129" i="992"/>
  <c r="AU129" i="992" s="1"/>
  <c r="AY128" i="992"/>
  <c r="AX128" i="992"/>
  <c r="AW128" i="992"/>
  <c r="AV128" i="992"/>
  <c r="AK128" i="992"/>
  <c r="AJ128" i="992"/>
  <c r="AI128" i="992"/>
  <c r="AH128" i="992"/>
  <c r="AG128" i="992"/>
  <c r="AF128" i="992"/>
  <c r="AU128" i="992" s="1"/>
  <c r="AY127" i="992"/>
  <c r="AX127" i="992"/>
  <c r="AW127" i="992"/>
  <c r="AV127" i="992"/>
  <c r="AK127" i="992"/>
  <c r="AJ127" i="992"/>
  <c r="AI127" i="992"/>
  <c r="AH127" i="992"/>
  <c r="AG127" i="992"/>
  <c r="AF127" i="992"/>
  <c r="AU127" i="992" s="1"/>
  <c r="AY126" i="992"/>
  <c r="AX126" i="992"/>
  <c r="AW126" i="992"/>
  <c r="AV126" i="992"/>
  <c r="AK126" i="992"/>
  <c r="AJ126" i="992"/>
  <c r="AI126" i="992"/>
  <c r="AH126" i="992"/>
  <c r="AG126" i="992"/>
  <c r="AF126" i="992"/>
  <c r="AU126" i="992" s="1"/>
  <c r="AY125" i="992"/>
  <c r="AX125" i="992"/>
  <c r="AW125" i="992"/>
  <c r="AV125" i="992"/>
  <c r="AK125" i="992"/>
  <c r="AJ125" i="992"/>
  <c r="AI125" i="992"/>
  <c r="AH125" i="992"/>
  <c r="AG125" i="992"/>
  <c r="AF125" i="992"/>
  <c r="AU125" i="992" s="1"/>
  <c r="AY124" i="992"/>
  <c r="AX124" i="992"/>
  <c r="AW124" i="992"/>
  <c r="AV124" i="992"/>
  <c r="AU124" i="992"/>
  <c r="AK124" i="992"/>
  <c r="AJ124" i="992"/>
  <c r="AI124" i="992"/>
  <c r="AH124" i="992"/>
  <c r="AG124" i="992"/>
  <c r="AF124" i="992"/>
  <c r="AY123" i="992"/>
  <c r="AX123" i="992"/>
  <c r="AW123" i="992"/>
  <c r="AV123" i="992"/>
  <c r="AK123" i="992"/>
  <c r="AJ123" i="992"/>
  <c r="AI123" i="992"/>
  <c r="AH123" i="992"/>
  <c r="AG123" i="992"/>
  <c r="AF123" i="992"/>
  <c r="AU123" i="992" s="1"/>
  <c r="AY122" i="992"/>
  <c r="AX122" i="992"/>
  <c r="AW122" i="992"/>
  <c r="AV122" i="992"/>
  <c r="AK122" i="992"/>
  <c r="AJ122" i="992"/>
  <c r="AI122" i="992"/>
  <c r="AH122" i="992"/>
  <c r="AG122" i="992"/>
  <c r="AF122" i="992"/>
  <c r="AU122" i="992" s="1"/>
  <c r="AY121" i="992"/>
  <c r="AX121" i="992"/>
  <c r="AW121" i="992"/>
  <c r="AV121" i="992"/>
  <c r="AK121" i="992"/>
  <c r="AJ121" i="992"/>
  <c r="AI121" i="992"/>
  <c r="AH121" i="992"/>
  <c r="AG121" i="992"/>
  <c r="AF121" i="992"/>
  <c r="AU121" i="992" s="1"/>
  <c r="AY120" i="992"/>
  <c r="AX120" i="992"/>
  <c r="AW120" i="992"/>
  <c r="AV120" i="992"/>
  <c r="AK120" i="992"/>
  <c r="AJ120" i="992"/>
  <c r="AI120" i="992"/>
  <c r="AH120" i="992"/>
  <c r="AG120" i="992"/>
  <c r="AF120" i="992"/>
  <c r="AU120" i="992" s="1"/>
  <c r="AY119" i="992"/>
  <c r="AX119" i="992"/>
  <c r="AW119" i="992"/>
  <c r="AV119" i="992"/>
  <c r="AK119" i="992"/>
  <c r="AJ119" i="992"/>
  <c r="AI119" i="992"/>
  <c r="AH119" i="992"/>
  <c r="AG119" i="992"/>
  <c r="AF119" i="992"/>
  <c r="AU119" i="992" s="1"/>
  <c r="AY118" i="992"/>
  <c r="AX118" i="992"/>
  <c r="AW118" i="992"/>
  <c r="AV118" i="992"/>
  <c r="AK118" i="992"/>
  <c r="AJ118" i="992"/>
  <c r="AI118" i="992"/>
  <c r="AH118" i="992"/>
  <c r="AG118" i="992"/>
  <c r="AF118" i="992"/>
  <c r="AU118" i="992" s="1"/>
  <c r="AY117" i="992"/>
  <c r="AX117" i="992"/>
  <c r="AW117" i="992"/>
  <c r="AV117" i="992"/>
  <c r="AU117" i="992"/>
  <c r="AK117" i="992"/>
  <c r="AJ117" i="992"/>
  <c r="AI117" i="992"/>
  <c r="AH117" i="992"/>
  <c r="AG117" i="992"/>
  <c r="AF117" i="992"/>
  <c r="AY116" i="992"/>
  <c r="AX116" i="992"/>
  <c r="AW116" i="992"/>
  <c r="AV116" i="992"/>
  <c r="AU116" i="992"/>
  <c r="AK116" i="992"/>
  <c r="AJ116" i="992"/>
  <c r="AI116" i="992"/>
  <c r="AH116" i="992"/>
  <c r="AG116" i="992"/>
  <c r="AF116" i="992"/>
  <c r="AY115" i="992"/>
  <c r="AX115" i="992"/>
  <c r="AW115" i="992"/>
  <c r="AV115" i="992"/>
  <c r="AK115" i="992"/>
  <c r="AJ115" i="992"/>
  <c r="AI115" i="992"/>
  <c r="AH115" i="992"/>
  <c r="AG115" i="992"/>
  <c r="AF115" i="992"/>
  <c r="AU115" i="992" s="1"/>
  <c r="AY114" i="992"/>
  <c r="AX114" i="992"/>
  <c r="AW114" i="992"/>
  <c r="AV114" i="992"/>
  <c r="AK114" i="992"/>
  <c r="AJ114" i="992"/>
  <c r="AI114" i="992"/>
  <c r="AH114" i="992"/>
  <c r="AG114" i="992"/>
  <c r="AF114" i="992"/>
  <c r="AU114" i="992" s="1"/>
  <c r="AY113" i="992"/>
  <c r="AX113" i="992"/>
  <c r="AW113" i="992"/>
  <c r="AV113" i="992"/>
  <c r="AK113" i="992"/>
  <c r="AJ113" i="992"/>
  <c r="AI113" i="992"/>
  <c r="AH113" i="992"/>
  <c r="AG113" i="992"/>
  <c r="AF113" i="992"/>
  <c r="AU113" i="992" s="1"/>
  <c r="AY112" i="992"/>
  <c r="AX112" i="992"/>
  <c r="AW112" i="992"/>
  <c r="AV112" i="992"/>
  <c r="AK112" i="992"/>
  <c r="AJ112" i="992"/>
  <c r="AI112" i="992"/>
  <c r="AH112" i="992"/>
  <c r="AG112" i="992"/>
  <c r="AF112" i="992"/>
  <c r="AU112" i="992" s="1"/>
  <c r="AY111" i="992"/>
  <c r="AX111" i="992"/>
  <c r="AW111" i="992"/>
  <c r="AV111" i="992"/>
  <c r="AK111" i="992"/>
  <c r="AJ111" i="992"/>
  <c r="AI111" i="992"/>
  <c r="AH111" i="992"/>
  <c r="AG111" i="992"/>
  <c r="AF111" i="992"/>
  <c r="AU111" i="992" s="1"/>
  <c r="AY110" i="992"/>
  <c r="AX110" i="992"/>
  <c r="AW110" i="992"/>
  <c r="AV110" i="992"/>
  <c r="AK110" i="992"/>
  <c r="AJ110" i="992"/>
  <c r="AI110" i="992"/>
  <c r="AH110" i="992"/>
  <c r="AG110" i="992"/>
  <c r="AF110" i="992"/>
  <c r="AU110" i="992" s="1"/>
  <c r="AY109" i="992"/>
  <c r="AX109" i="992"/>
  <c r="AW109" i="992"/>
  <c r="AV109" i="992"/>
  <c r="AU109" i="992"/>
  <c r="AK109" i="992"/>
  <c r="AJ109" i="992"/>
  <c r="AI109" i="992"/>
  <c r="AH109" i="992"/>
  <c r="AG109" i="992"/>
  <c r="AF109" i="992"/>
  <c r="AY108" i="992"/>
  <c r="AX108" i="992"/>
  <c r="AW108" i="992"/>
  <c r="AV108" i="992"/>
  <c r="AK108" i="992"/>
  <c r="AJ108" i="992"/>
  <c r="AI108" i="992"/>
  <c r="AH108" i="992"/>
  <c r="AG108" i="992"/>
  <c r="AF108" i="992"/>
  <c r="AU108" i="992" s="1"/>
  <c r="AY107" i="992"/>
  <c r="AX107" i="992"/>
  <c r="AW107" i="992"/>
  <c r="AV107" i="992"/>
  <c r="AK107" i="992"/>
  <c r="AJ107" i="992"/>
  <c r="AI107" i="992"/>
  <c r="AH107" i="992"/>
  <c r="AG107" i="992"/>
  <c r="AF107" i="992"/>
  <c r="AU107" i="992" s="1"/>
  <c r="AY106" i="992"/>
  <c r="AX106" i="992"/>
  <c r="AW106" i="992"/>
  <c r="AV106" i="992"/>
  <c r="AK106" i="992"/>
  <c r="AJ106" i="992"/>
  <c r="AI106" i="992"/>
  <c r="AH106" i="992"/>
  <c r="AG106" i="992"/>
  <c r="AF106" i="992"/>
  <c r="AU106" i="992" s="1"/>
  <c r="AY105" i="992"/>
  <c r="AX105" i="992"/>
  <c r="AW105" i="992"/>
  <c r="AV105" i="992"/>
  <c r="AK105" i="992"/>
  <c r="AJ105" i="992"/>
  <c r="AI105" i="992"/>
  <c r="AH105" i="992"/>
  <c r="AG105" i="992"/>
  <c r="AF105" i="992"/>
  <c r="AU105" i="992" s="1"/>
  <c r="AY104" i="992"/>
  <c r="AX104" i="992"/>
  <c r="AW104" i="992"/>
  <c r="AV104" i="992"/>
  <c r="AK104" i="992"/>
  <c r="AJ104" i="992"/>
  <c r="AI104" i="992"/>
  <c r="AH104" i="992"/>
  <c r="AG104" i="992"/>
  <c r="AF104" i="992"/>
  <c r="AU104" i="992" s="1"/>
  <c r="AY103" i="992"/>
  <c r="AX103" i="992"/>
  <c r="AW103" i="992"/>
  <c r="AV103" i="992"/>
  <c r="AK103" i="992"/>
  <c r="AJ103" i="992"/>
  <c r="AI103" i="992"/>
  <c r="AH103" i="992"/>
  <c r="AG103" i="992"/>
  <c r="AF103" i="992"/>
  <c r="AU103" i="992" s="1"/>
  <c r="AY102" i="992"/>
  <c r="AX102" i="992"/>
  <c r="AW102" i="992"/>
  <c r="AV102" i="992"/>
  <c r="AK102" i="992"/>
  <c r="AJ102" i="992"/>
  <c r="AI102" i="992"/>
  <c r="AH102" i="992"/>
  <c r="AG102" i="992"/>
  <c r="AF102" i="992"/>
  <c r="AU102" i="992" s="1"/>
  <c r="AY101" i="992"/>
  <c r="AX101" i="992"/>
  <c r="AW101" i="992"/>
  <c r="AV101" i="992"/>
  <c r="AK101" i="992"/>
  <c r="AJ101" i="992"/>
  <c r="AI101" i="992"/>
  <c r="AH101" i="992"/>
  <c r="AG101" i="992"/>
  <c r="AF101" i="992"/>
  <c r="AU101" i="992" s="1"/>
  <c r="AY100" i="992"/>
  <c r="AX100" i="992"/>
  <c r="AW100" i="992"/>
  <c r="AV100" i="992"/>
  <c r="AK100" i="992"/>
  <c r="AJ100" i="992"/>
  <c r="AI100" i="992"/>
  <c r="AH100" i="992"/>
  <c r="AG100" i="992"/>
  <c r="AF100" i="992"/>
  <c r="AU100" i="992" s="1"/>
  <c r="AY99" i="992"/>
  <c r="AX99" i="992"/>
  <c r="AW99" i="992"/>
  <c r="AV99" i="992"/>
  <c r="AK99" i="992"/>
  <c r="AJ99" i="992"/>
  <c r="AI99" i="992"/>
  <c r="AH99" i="992"/>
  <c r="AG99" i="992"/>
  <c r="AF99" i="992"/>
  <c r="AU99" i="992" s="1"/>
  <c r="AY98" i="992"/>
  <c r="AX98" i="992"/>
  <c r="AW98" i="992"/>
  <c r="AV98" i="992"/>
  <c r="AK98" i="992"/>
  <c r="AJ98" i="992"/>
  <c r="AI98" i="992"/>
  <c r="AH98" i="992"/>
  <c r="AG98" i="992"/>
  <c r="AF98" i="992"/>
  <c r="AU98" i="992" s="1"/>
  <c r="AY97" i="992"/>
  <c r="AX97" i="992"/>
  <c r="AW97" i="992"/>
  <c r="AV97" i="992"/>
  <c r="AK97" i="992"/>
  <c r="AJ97" i="992"/>
  <c r="AI97" i="992"/>
  <c r="AH97" i="992"/>
  <c r="AG97" i="992"/>
  <c r="AF97" i="992"/>
  <c r="AU97" i="992" s="1"/>
  <c r="AY96" i="992"/>
  <c r="AX96" i="992"/>
  <c r="AW96" i="992"/>
  <c r="AV96" i="992"/>
  <c r="AK96" i="992"/>
  <c r="AJ96" i="992"/>
  <c r="AI96" i="992"/>
  <c r="AH96" i="992"/>
  <c r="AG96" i="992"/>
  <c r="AF96" i="992"/>
  <c r="AU96" i="992" s="1"/>
  <c r="AY95" i="992"/>
  <c r="AX95" i="992"/>
  <c r="AW95" i="992"/>
  <c r="AV95" i="992"/>
  <c r="AU95" i="992"/>
  <c r="AK95" i="992"/>
  <c r="AJ95" i="992"/>
  <c r="AI95" i="992"/>
  <c r="AH95" i="992"/>
  <c r="AG95" i="992"/>
  <c r="AF95" i="992"/>
  <c r="AY94" i="992"/>
  <c r="AX94" i="992"/>
  <c r="AW94" i="992"/>
  <c r="AV94" i="992"/>
  <c r="AK94" i="992"/>
  <c r="AJ94" i="992"/>
  <c r="AI94" i="992"/>
  <c r="AH94" i="992"/>
  <c r="AG94" i="992"/>
  <c r="AF94" i="992"/>
  <c r="AU94" i="992" s="1"/>
  <c r="AY93" i="992"/>
  <c r="AX93" i="992"/>
  <c r="AW93" i="992"/>
  <c r="AV93" i="992"/>
  <c r="AK93" i="992"/>
  <c r="AJ93" i="992"/>
  <c r="AI93" i="992"/>
  <c r="AH93" i="992"/>
  <c r="AG93" i="992"/>
  <c r="AF93" i="992"/>
  <c r="AU93" i="992" s="1"/>
  <c r="AY92" i="992"/>
  <c r="AX92" i="992"/>
  <c r="AW92" i="992"/>
  <c r="AV92" i="992"/>
  <c r="AK92" i="992"/>
  <c r="AJ92" i="992"/>
  <c r="AI92" i="992"/>
  <c r="AH92" i="992"/>
  <c r="AG92" i="992"/>
  <c r="AF92" i="992"/>
  <c r="AU92" i="992" s="1"/>
  <c r="AY91" i="992"/>
  <c r="AX91" i="992"/>
  <c r="AW91" i="992"/>
  <c r="AV91" i="992"/>
  <c r="AK91" i="992"/>
  <c r="AJ91" i="992"/>
  <c r="AI91" i="992"/>
  <c r="AH91" i="992"/>
  <c r="AG91" i="992"/>
  <c r="AF91" i="992"/>
  <c r="AU91" i="992" s="1"/>
  <c r="AY90" i="992"/>
  <c r="AX90" i="992"/>
  <c r="AW90" i="992"/>
  <c r="AV90" i="992"/>
  <c r="AK90" i="992"/>
  <c r="AJ90" i="992"/>
  <c r="AI90" i="992"/>
  <c r="AH90" i="992"/>
  <c r="AG90" i="992"/>
  <c r="AF90" i="992"/>
  <c r="AU90" i="992" s="1"/>
  <c r="AY89" i="992"/>
  <c r="AX89" i="992"/>
  <c r="AW89" i="992"/>
  <c r="AV89" i="992"/>
  <c r="AK89" i="992"/>
  <c r="AJ89" i="992"/>
  <c r="AI89" i="992"/>
  <c r="AH89" i="992"/>
  <c r="AG89" i="992"/>
  <c r="AF89" i="992"/>
  <c r="AU89" i="992" s="1"/>
  <c r="AY88" i="992"/>
  <c r="AX88" i="992"/>
  <c r="AW88" i="992"/>
  <c r="AV88" i="992"/>
  <c r="AU88" i="992"/>
  <c r="AK88" i="992"/>
  <c r="AJ88" i="992"/>
  <c r="AI88" i="992"/>
  <c r="AH88" i="992"/>
  <c r="AG88" i="992"/>
  <c r="AF88" i="992"/>
  <c r="AY87" i="992"/>
  <c r="AX87" i="992"/>
  <c r="AW87" i="992"/>
  <c r="AV87" i="992"/>
  <c r="AK87" i="992"/>
  <c r="AJ87" i="992"/>
  <c r="AI87" i="992"/>
  <c r="AH87" i="992"/>
  <c r="AG87" i="992"/>
  <c r="AF87" i="992"/>
  <c r="AU87" i="992" s="1"/>
  <c r="AY86" i="992"/>
  <c r="AX86" i="992"/>
  <c r="AW86" i="992"/>
  <c r="AV86" i="992"/>
  <c r="AK86" i="992"/>
  <c r="AJ86" i="992"/>
  <c r="AI86" i="992"/>
  <c r="AH86" i="992"/>
  <c r="AG86" i="992"/>
  <c r="AF86" i="992"/>
  <c r="AU86" i="992" s="1"/>
  <c r="AY85" i="992"/>
  <c r="AX85" i="992"/>
  <c r="AW85" i="992"/>
  <c r="AV85" i="992"/>
  <c r="AK85" i="992"/>
  <c r="AJ85" i="992"/>
  <c r="AI85" i="992"/>
  <c r="AH85" i="992"/>
  <c r="AG85" i="992"/>
  <c r="AF85" i="992"/>
  <c r="AU85" i="992" s="1"/>
  <c r="AY84" i="992"/>
  <c r="AX84" i="992"/>
  <c r="AW84" i="992"/>
  <c r="AV84" i="992"/>
  <c r="AK84" i="992"/>
  <c r="AJ84" i="992"/>
  <c r="AI84" i="992"/>
  <c r="AH84" i="992"/>
  <c r="AG84" i="992"/>
  <c r="AF84" i="992"/>
  <c r="AU84" i="992" s="1"/>
  <c r="AY83" i="992"/>
  <c r="AX83" i="992"/>
  <c r="AW83" i="992"/>
  <c r="AV83" i="992"/>
  <c r="AK83" i="992"/>
  <c r="AJ83" i="992"/>
  <c r="AI83" i="992"/>
  <c r="AH83" i="992"/>
  <c r="AG83" i="992"/>
  <c r="AF83" i="992"/>
  <c r="AU83" i="992" s="1"/>
  <c r="AY82" i="992"/>
  <c r="AX82" i="992"/>
  <c r="AW82" i="992"/>
  <c r="AV82" i="992"/>
  <c r="AK82" i="992"/>
  <c r="AJ82" i="992"/>
  <c r="AI82" i="992"/>
  <c r="AH82" i="992"/>
  <c r="AG82" i="992"/>
  <c r="AF82" i="992"/>
  <c r="AU82" i="992" s="1"/>
  <c r="AY81" i="992"/>
  <c r="AX81" i="992"/>
  <c r="AW81" i="992"/>
  <c r="AV81" i="992"/>
  <c r="AU81" i="992"/>
  <c r="AK81" i="992"/>
  <c r="AJ81" i="992"/>
  <c r="AI81" i="992"/>
  <c r="AH81" i="992"/>
  <c r="AG81" i="992"/>
  <c r="AF81" i="992"/>
  <c r="AY80" i="992"/>
  <c r="AX80" i="992"/>
  <c r="AW80" i="992"/>
  <c r="AV80" i="992"/>
  <c r="AU80" i="992"/>
  <c r="AK80" i="992"/>
  <c r="AJ80" i="992"/>
  <c r="AI80" i="992"/>
  <c r="AH80" i="992"/>
  <c r="AG80" i="992"/>
  <c r="AF80" i="992"/>
  <c r="AY79" i="992"/>
  <c r="AX79" i="992"/>
  <c r="AW79" i="992"/>
  <c r="AV79" i="992"/>
  <c r="AK79" i="992"/>
  <c r="AJ79" i="992"/>
  <c r="AI79" i="992"/>
  <c r="AH79" i="992"/>
  <c r="AG79" i="992"/>
  <c r="AF79" i="992"/>
  <c r="AU79" i="992" s="1"/>
  <c r="AY78" i="992"/>
  <c r="AX78" i="992"/>
  <c r="AW78" i="992"/>
  <c r="AV78" i="992"/>
  <c r="AK78" i="992"/>
  <c r="AJ78" i="992"/>
  <c r="AI78" i="992"/>
  <c r="AH78" i="992"/>
  <c r="AG78" i="992"/>
  <c r="AF78" i="992"/>
  <c r="AU78" i="992" s="1"/>
  <c r="AY77" i="992"/>
  <c r="AX77" i="992"/>
  <c r="AW77" i="992"/>
  <c r="AV77" i="992"/>
  <c r="AK77" i="992"/>
  <c r="AJ77" i="992"/>
  <c r="AI77" i="992"/>
  <c r="AH77" i="992"/>
  <c r="AG77" i="992"/>
  <c r="AF77" i="992"/>
  <c r="AU77" i="992" s="1"/>
  <c r="AY76" i="992"/>
  <c r="AX76" i="992"/>
  <c r="AW76" i="992"/>
  <c r="AV76" i="992"/>
  <c r="AK76" i="992"/>
  <c r="AJ76" i="992"/>
  <c r="AI76" i="992"/>
  <c r="AH76" i="992"/>
  <c r="AG76" i="992"/>
  <c r="AF76" i="992"/>
  <c r="AU76" i="992" s="1"/>
  <c r="AY75" i="992"/>
  <c r="AX75" i="992"/>
  <c r="AW75" i="992"/>
  <c r="AV75" i="992"/>
  <c r="AK75" i="992"/>
  <c r="AJ75" i="992"/>
  <c r="AI75" i="992"/>
  <c r="AH75" i="992"/>
  <c r="AG75" i="992"/>
  <c r="AF75" i="992"/>
  <c r="AU75" i="992" s="1"/>
  <c r="AY74" i="992"/>
  <c r="AX74" i="992"/>
  <c r="AW74" i="992"/>
  <c r="AV74" i="992"/>
  <c r="AK74" i="992"/>
  <c r="AJ74" i="992"/>
  <c r="AI74" i="992"/>
  <c r="AH74" i="992"/>
  <c r="AG74" i="992"/>
  <c r="AF74" i="992"/>
  <c r="AU74" i="992" s="1"/>
  <c r="AY73" i="992"/>
  <c r="AX73" i="992"/>
  <c r="AW73" i="992"/>
  <c r="AV73" i="992"/>
  <c r="AU73" i="992"/>
  <c r="AK73" i="992"/>
  <c r="AJ73" i="992"/>
  <c r="AI73" i="992"/>
  <c r="AH73" i="992"/>
  <c r="AG73" i="992"/>
  <c r="AF73" i="992"/>
  <c r="AY72" i="992"/>
  <c r="AX72" i="992"/>
  <c r="AW72" i="992"/>
  <c r="AV72" i="992"/>
  <c r="AK72" i="992"/>
  <c r="AJ72" i="992"/>
  <c r="AI72" i="992"/>
  <c r="AH72" i="992"/>
  <c r="AG72" i="992"/>
  <c r="AF72" i="992"/>
  <c r="AU72" i="992" s="1"/>
  <c r="AY71" i="992"/>
  <c r="AX71" i="992"/>
  <c r="AW71" i="992"/>
  <c r="AV71" i="992"/>
  <c r="AK71" i="992"/>
  <c r="AJ71" i="992"/>
  <c r="AI71" i="992"/>
  <c r="AH71" i="992"/>
  <c r="AG71" i="992"/>
  <c r="AF71" i="992"/>
  <c r="AU71" i="992" s="1"/>
  <c r="AY70" i="992"/>
  <c r="AX70" i="992"/>
  <c r="AW70" i="992"/>
  <c r="AV70" i="992"/>
  <c r="AK70" i="992"/>
  <c r="AJ70" i="992"/>
  <c r="AI70" i="992"/>
  <c r="AH70" i="992"/>
  <c r="AG70" i="992"/>
  <c r="AF70" i="992"/>
  <c r="AU70" i="992" s="1"/>
  <c r="AY69" i="992"/>
  <c r="AX69" i="992"/>
  <c r="AW69" i="992"/>
  <c r="AV69" i="992"/>
  <c r="AK69" i="992"/>
  <c r="AJ69" i="992"/>
  <c r="AI69" i="992"/>
  <c r="AH69" i="992"/>
  <c r="AG69" i="992"/>
  <c r="AF69" i="992"/>
  <c r="AU69" i="992" s="1"/>
  <c r="AY68" i="992"/>
  <c r="AX68" i="992"/>
  <c r="AW68" i="992"/>
  <c r="AV68" i="992"/>
  <c r="AK68" i="992"/>
  <c r="AJ68" i="992"/>
  <c r="AI68" i="992"/>
  <c r="AH68" i="992"/>
  <c r="AG68" i="992"/>
  <c r="AF68" i="992"/>
  <c r="AU68" i="992" s="1"/>
  <c r="AY67" i="992"/>
  <c r="AX67" i="992"/>
  <c r="AW67" i="992"/>
  <c r="AV67" i="992"/>
  <c r="AK67" i="992"/>
  <c r="AJ67" i="992"/>
  <c r="AI67" i="992"/>
  <c r="AH67" i="992"/>
  <c r="AG67" i="992"/>
  <c r="AF67" i="992"/>
  <c r="AU67" i="992" s="1"/>
  <c r="AY66" i="992"/>
  <c r="AX66" i="992"/>
  <c r="AW66" i="992"/>
  <c r="AV66" i="992"/>
  <c r="AK66" i="992"/>
  <c r="AJ66" i="992"/>
  <c r="AI66" i="992"/>
  <c r="AH66" i="992"/>
  <c r="AG66" i="992"/>
  <c r="AF66" i="992"/>
  <c r="AU66" i="992" s="1"/>
  <c r="AY65" i="992"/>
  <c r="AX65" i="992"/>
  <c r="AW65" i="992"/>
  <c r="AV65" i="992"/>
  <c r="AK65" i="992"/>
  <c r="AJ65" i="992"/>
  <c r="AI65" i="992"/>
  <c r="AH65" i="992"/>
  <c r="AG65" i="992"/>
  <c r="AF65" i="992"/>
  <c r="AU65" i="992" s="1"/>
  <c r="AY64" i="992"/>
  <c r="AX64" i="992"/>
  <c r="AW64" i="992"/>
  <c r="AV64" i="992"/>
  <c r="AK64" i="992"/>
  <c r="AJ64" i="992"/>
  <c r="AI64" i="992"/>
  <c r="AH64" i="992"/>
  <c r="AG64" i="992"/>
  <c r="AF64" i="992"/>
  <c r="AU64" i="992" s="1"/>
  <c r="AY63" i="992"/>
  <c r="AX63" i="992"/>
  <c r="AW63" i="992"/>
  <c r="AV63" i="992"/>
  <c r="AK63" i="992"/>
  <c r="AJ63" i="992"/>
  <c r="AI63" i="992"/>
  <c r="AH63" i="992"/>
  <c r="AG63" i="992"/>
  <c r="AF63" i="992"/>
  <c r="AU63" i="992" s="1"/>
  <c r="AY62" i="992"/>
  <c r="AX62" i="992"/>
  <c r="AW62" i="992"/>
  <c r="AV62" i="992"/>
  <c r="AK62" i="992"/>
  <c r="AJ62" i="992"/>
  <c r="AI62" i="992"/>
  <c r="AH62" i="992"/>
  <c r="AG62" i="992"/>
  <c r="AF62" i="992"/>
  <c r="AU62" i="992" s="1"/>
  <c r="AY61" i="992"/>
  <c r="AX61" i="992"/>
  <c r="AW61" i="992"/>
  <c r="AV61" i="992"/>
  <c r="AK61" i="992"/>
  <c r="AJ61" i="992"/>
  <c r="AI61" i="992"/>
  <c r="AH61" i="992"/>
  <c r="AG61" i="992"/>
  <c r="AF61" i="992"/>
  <c r="AU61" i="992" s="1"/>
  <c r="AY60" i="992"/>
  <c r="AX60" i="992"/>
  <c r="AW60" i="992"/>
  <c r="AV60" i="992"/>
  <c r="AK60" i="992"/>
  <c r="AJ60" i="992"/>
  <c r="AI60" i="992"/>
  <c r="AH60" i="992"/>
  <c r="AG60" i="992"/>
  <c r="AF60" i="992"/>
  <c r="AU60" i="992" s="1"/>
  <c r="AY59" i="992"/>
  <c r="AX59" i="992"/>
  <c r="AW59" i="992"/>
  <c r="AV59" i="992"/>
  <c r="AK59" i="992"/>
  <c r="AJ59" i="992"/>
  <c r="AI59" i="992"/>
  <c r="AH59" i="992"/>
  <c r="AG59" i="992"/>
  <c r="AF59" i="992"/>
  <c r="AU59" i="992" s="1"/>
  <c r="AY58" i="992"/>
  <c r="AX58" i="992"/>
  <c r="AW58" i="992"/>
  <c r="AV58" i="992"/>
  <c r="AK58" i="992"/>
  <c r="AJ58" i="992"/>
  <c r="AI58" i="992"/>
  <c r="AH58" i="992"/>
  <c r="AG58" i="992"/>
  <c r="AF58" i="992"/>
  <c r="AU58" i="992" s="1"/>
  <c r="AY57" i="992"/>
  <c r="AX57" i="992"/>
  <c r="AW57" i="992"/>
  <c r="AV57" i="992"/>
  <c r="AK57" i="992"/>
  <c r="AJ57" i="992"/>
  <c r="AI57" i="992"/>
  <c r="AH57" i="992"/>
  <c r="AG57" i="992"/>
  <c r="AF57" i="992"/>
  <c r="AU57" i="992" s="1"/>
  <c r="AY56" i="992"/>
  <c r="AX56" i="992"/>
  <c r="AW56" i="992"/>
  <c r="AV56" i="992"/>
  <c r="AK56" i="992"/>
  <c r="AJ56" i="992"/>
  <c r="AI56" i="992"/>
  <c r="AH56" i="992"/>
  <c r="AG56" i="992"/>
  <c r="AF56" i="992"/>
  <c r="AU56" i="992" s="1"/>
  <c r="AY55" i="992"/>
  <c r="AX55" i="992"/>
  <c r="AW55" i="992"/>
  <c r="AV55" i="992"/>
  <c r="AK55" i="992"/>
  <c r="AJ55" i="992"/>
  <c r="AI55" i="992"/>
  <c r="AH55" i="992"/>
  <c r="AG55" i="992"/>
  <c r="AF55" i="992"/>
  <c r="AU55" i="992" s="1"/>
  <c r="AY54" i="992"/>
  <c r="AX54" i="992"/>
  <c r="AW54" i="992"/>
  <c r="AV54" i="992"/>
  <c r="AU54" i="992"/>
  <c r="AK54" i="992"/>
  <c r="AJ54" i="992"/>
  <c r="AI54" i="992"/>
  <c r="AH54" i="992"/>
  <c r="AG54" i="992"/>
  <c r="AF54" i="992"/>
  <c r="AY53" i="992"/>
  <c r="AX53" i="992"/>
  <c r="AW53" i="992"/>
  <c r="AV53" i="992"/>
  <c r="AK53" i="992"/>
  <c r="AJ53" i="992"/>
  <c r="AI53" i="992"/>
  <c r="AH53" i="992"/>
  <c r="AG53" i="992"/>
  <c r="AF53" i="992"/>
  <c r="AU53" i="992" s="1"/>
  <c r="AY52" i="992"/>
  <c r="AX52" i="992"/>
  <c r="AW52" i="992"/>
  <c r="AV52" i="992"/>
  <c r="AK52" i="992"/>
  <c r="AJ52" i="992"/>
  <c r="AI52" i="992"/>
  <c r="AH52" i="992"/>
  <c r="AG52" i="992"/>
  <c r="AF52" i="992"/>
  <c r="AU52" i="992" s="1"/>
  <c r="AY51" i="992"/>
  <c r="AX51" i="992"/>
  <c r="AW51" i="992"/>
  <c r="AV51" i="992"/>
  <c r="AK51" i="992"/>
  <c r="AJ51" i="992"/>
  <c r="AI51" i="992"/>
  <c r="AH51" i="992"/>
  <c r="AG51" i="992"/>
  <c r="AF51" i="992"/>
  <c r="AU51" i="992" s="1"/>
  <c r="AY50" i="992"/>
  <c r="AX50" i="992"/>
  <c r="AW50" i="992"/>
  <c r="AV50" i="992"/>
  <c r="AK50" i="992"/>
  <c r="AJ50" i="992"/>
  <c r="AI50" i="992"/>
  <c r="AH50" i="992"/>
  <c r="AG50" i="992"/>
  <c r="AF50" i="992"/>
  <c r="AU50" i="992" s="1"/>
  <c r="AY49" i="992"/>
  <c r="AX49" i="992"/>
  <c r="AW49" i="992"/>
  <c r="AV49" i="992"/>
  <c r="AK49" i="992"/>
  <c r="AJ49" i="992"/>
  <c r="AI49" i="992"/>
  <c r="AH49" i="992"/>
  <c r="AG49" i="992"/>
  <c r="AF49" i="992"/>
  <c r="AU49" i="992" s="1"/>
  <c r="AY48" i="992"/>
  <c r="AX48" i="992"/>
  <c r="AW48" i="992"/>
  <c r="AV48" i="992"/>
  <c r="AK48" i="992"/>
  <c r="AJ48" i="992"/>
  <c r="AI48" i="992"/>
  <c r="AH48" i="992"/>
  <c r="AG48" i="992"/>
  <c r="AF48" i="992"/>
  <c r="AU48" i="992" s="1"/>
  <c r="AY47" i="992"/>
  <c r="AX47" i="992"/>
  <c r="AW47" i="992"/>
  <c r="AV47" i="992"/>
  <c r="AU47" i="992"/>
  <c r="AK47" i="992"/>
  <c r="AJ47" i="992"/>
  <c r="AI47" i="992"/>
  <c r="AH47" i="992"/>
  <c r="AG47" i="992"/>
  <c r="AF47" i="992"/>
  <c r="AY46" i="992"/>
  <c r="AX46" i="992"/>
  <c r="AW46" i="992"/>
  <c r="AV46" i="992"/>
  <c r="AK46" i="992"/>
  <c r="AJ46" i="992"/>
  <c r="AI46" i="992"/>
  <c r="AH46" i="992"/>
  <c r="AG46" i="992"/>
  <c r="AF46" i="992"/>
  <c r="AU46" i="992" s="1"/>
  <c r="AY45" i="992"/>
  <c r="AX45" i="992"/>
  <c r="AW45" i="992"/>
  <c r="AV45" i="992"/>
  <c r="AK45" i="992"/>
  <c r="AJ45" i="992"/>
  <c r="AI45" i="992"/>
  <c r="AH45" i="992"/>
  <c r="AG45" i="992"/>
  <c r="AF45" i="992"/>
  <c r="AU45" i="992" s="1"/>
  <c r="AY44" i="992"/>
  <c r="AX44" i="992"/>
  <c r="AW44" i="992"/>
  <c r="AV44" i="992"/>
  <c r="AK44" i="992"/>
  <c r="AJ44" i="992"/>
  <c r="AI44" i="992"/>
  <c r="AH44" i="992"/>
  <c r="AG44" i="992"/>
  <c r="AF44" i="992"/>
  <c r="AU44" i="992" s="1"/>
  <c r="AY43" i="992"/>
  <c r="AX43" i="992"/>
  <c r="AW43" i="992"/>
  <c r="AV43" i="992"/>
  <c r="AK43" i="992"/>
  <c r="AJ43" i="992"/>
  <c r="AI43" i="992"/>
  <c r="AH43" i="992"/>
  <c r="AG43" i="992"/>
  <c r="AF43" i="992"/>
  <c r="AU43" i="992" s="1"/>
  <c r="AY42" i="992"/>
  <c r="AX42" i="992"/>
  <c r="AW42" i="992"/>
  <c r="AV42" i="992"/>
  <c r="AK42" i="992"/>
  <c r="AJ42" i="992"/>
  <c r="AI42" i="992"/>
  <c r="AH42" i="992"/>
  <c r="AG42" i="992"/>
  <c r="AF42" i="992"/>
  <c r="AU42" i="992" s="1"/>
  <c r="AY41" i="992"/>
  <c r="AX41" i="992"/>
  <c r="AW41" i="992"/>
  <c r="AV41" i="992"/>
  <c r="AK41" i="992"/>
  <c r="AJ41" i="992"/>
  <c r="AI41" i="992"/>
  <c r="AH41" i="992"/>
  <c r="AG41" i="992"/>
  <c r="AF41" i="992"/>
  <c r="AU41" i="992" s="1"/>
  <c r="AY40" i="992"/>
  <c r="AX40" i="992"/>
  <c r="AW40" i="992"/>
  <c r="AV40" i="992"/>
  <c r="AU40" i="992"/>
  <c r="AK40" i="992"/>
  <c r="AJ40" i="992"/>
  <c r="AI40" i="992"/>
  <c r="AH40" i="992"/>
  <c r="AG40" i="992"/>
  <c r="AF40" i="992"/>
  <c r="AY39" i="992"/>
  <c r="AX39" i="992"/>
  <c r="AW39" i="992"/>
  <c r="AV39" i="992"/>
  <c r="AK39" i="992"/>
  <c r="AJ39" i="992"/>
  <c r="AI39" i="992"/>
  <c r="AH39" i="992"/>
  <c r="AG39" i="992"/>
  <c r="AF39" i="992"/>
  <c r="AU39" i="992" s="1"/>
  <c r="AY38" i="992"/>
  <c r="AX38" i="992"/>
  <c r="AW38" i="992"/>
  <c r="AV38" i="992"/>
  <c r="AK38" i="992"/>
  <c r="AJ38" i="992"/>
  <c r="AI38" i="992"/>
  <c r="AH38" i="992"/>
  <c r="AG38" i="992"/>
  <c r="AF38" i="992"/>
  <c r="AU38" i="992" s="1"/>
  <c r="AY37" i="992"/>
  <c r="AX37" i="992"/>
  <c r="AW37" i="992"/>
  <c r="AV37" i="992"/>
  <c r="AK37" i="992"/>
  <c r="AJ37" i="992"/>
  <c r="AI37" i="992"/>
  <c r="AH37" i="992"/>
  <c r="AG37" i="992"/>
  <c r="AF37" i="992"/>
  <c r="AU37" i="992" s="1"/>
  <c r="AY36" i="992"/>
  <c r="AX36" i="992"/>
  <c r="AW36" i="992"/>
  <c r="AV36" i="992"/>
  <c r="AK36" i="992"/>
  <c r="AJ36" i="992"/>
  <c r="AI36" i="992"/>
  <c r="AH36" i="992"/>
  <c r="AG36" i="992"/>
  <c r="AF36" i="992"/>
  <c r="AU36" i="992" s="1"/>
  <c r="AY35" i="992"/>
  <c r="AX35" i="992"/>
  <c r="AW35" i="992"/>
  <c r="AV35" i="992"/>
  <c r="AK35" i="992"/>
  <c r="AJ35" i="992"/>
  <c r="AI35" i="992"/>
  <c r="AH35" i="992"/>
  <c r="AG35" i="992"/>
  <c r="AF35" i="992"/>
  <c r="AU35" i="992" s="1"/>
  <c r="AY34" i="992"/>
  <c r="AX34" i="992"/>
  <c r="AW34" i="992"/>
  <c r="AV34" i="992"/>
  <c r="AK34" i="992"/>
  <c r="AJ34" i="992"/>
  <c r="AI34" i="992"/>
  <c r="AH34" i="992"/>
  <c r="AG34" i="992"/>
  <c r="AF34" i="992"/>
  <c r="AU34" i="992" s="1"/>
  <c r="AY33" i="992"/>
  <c r="AX33" i="992"/>
  <c r="AW33" i="992"/>
  <c r="AV33" i="992"/>
  <c r="AU33" i="992"/>
  <c r="AK33" i="992"/>
  <c r="AJ33" i="992"/>
  <c r="AI33" i="992"/>
  <c r="AH33" i="992"/>
  <c r="AG33" i="992"/>
  <c r="AF33" i="992"/>
  <c r="AY32" i="992"/>
  <c r="AX32" i="992"/>
  <c r="AW32" i="992"/>
  <c r="AV32" i="992"/>
  <c r="AK32" i="992"/>
  <c r="AJ32" i="992"/>
  <c r="AI32" i="992"/>
  <c r="AH32" i="992"/>
  <c r="AG32" i="992"/>
  <c r="AF32" i="992"/>
  <c r="AU32" i="992" s="1"/>
  <c r="AY31" i="992"/>
  <c r="AX31" i="992"/>
  <c r="AW31" i="992"/>
  <c r="AV31" i="992"/>
  <c r="AK31" i="992"/>
  <c r="AJ31" i="992"/>
  <c r="AI31" i="992"/>
  <c r="AH31" i="992"/>
  <c r="AG31" i="992"/>
  <c r="AF31" i="992"/>
  <c r="AU31" i="992" s="1"/>
  <c r="AY30" i="992"/>
  <c r="AX30" i="992"/>
  <c r="AW30" i="992"/>
  <c r="AV30" i="992"/>
  <c r="AK30" i="992"/>
  <c r="AJ30" i="992"/>
  <c r="AI30" i="992"/>
  <c r="AH30" i="992"/>
  <c r="AG30" i="992"/>
  <c r="AF30" i="992"/>
  <c r="AU30" i="992" s="1"/>
  <c r="AY29" i="992"/>
  <c r="AX29" i="992"/>
  <c r="AW29" i="992"/>
  <c r="AV29" i="992"/>
  <c r="AK29" i="992"/>
  <c r="AJ29" i="992"/>
  <c r="AI29" i="992"/>
  <c r="AH29" i="992"/>
  <c r="AG29" i="992"/>
  <c r="AF29" i="992"/>
  <c r="AU29" i="992" s="1"/>
  <c r="AY28" i="992"/>
  <c r="AX28" i="992"/>
  <c r="AW28" i="992"/>
  <c r="AV28" i="992"/>
  <c r="AK28" i="992"/>
  <c r="AJ28" i="992"/>
  <c r="AI28" i="992"/>
  <c r="AH28" i="992"/>
  <c r="AG28" i="992"/>
  <c r="AF28" i="992"/>
  <c r="AU28" i="992" s="1"/>
  <c r="AY27" i="992"/>
  <c r="AX27" i="992"/>
  <c r="AW27" i="992"/>
  <c r="AV27" i="992"/>
  <c r="AK27" i="992"/>
  <c r="AJ27" i="992"/>
  <c r="AI27" i="992"/>
  <c r="AH27" i="992"/>
  <c r="AG27" i="992"/>
  <c r="AF27" i="992"/>
  <c r="AU27" i="992" s="1"/>
  <c r="AY26" i="992"/>
  <c r="AX26" i="992"/>
  <c r="AW26" i="992"/>
  <c r="AV26" i="992"/>
  <c r="AK26" i="992"/>
  <c r="AJ26" i="992"/>
  <c r="AI26" i="992"/>
  <c r="AH26" i="992"/>
  <c r="AG26" i="992"/>
  <c r="AF26" i="992"/>
  <c r="AU26" i="992" s="1"/>
  <c r="AY25" i="992"/>
  <c r="AX25" i="992"/>
  <c r="AW25" i="992"/>
  <c r="AV25" i="992"/>
  <c r="AK25" i="992"/>
  <c r="AJ25" i="992"/>
  <c r="AI25" i="992"/>
  <c r="AH25" i="992"/>
  <c r="AG25" i="992"/>
  <c r="AF25" i="992"/>
  <c r="AU25" i="992" s="1"/>
  <c r="AY24" i="992"/>
  <c r="AX24" i="992"/>
  <c r="AW24" i="992"/>
  <c r="AV24" i="992"/>
  <c r="AK24" i="992"/>
  <c r="AJ24" i="992"/>
  <c r="AI24" i="992"/>
  <c r="AH24" i="992"/>
  <c r="AG24" i="992"/>
  <c r="AF24" i="992"/>
  <c r="AU24" i="992" s="1"/>
  <c r="AY23" i="992"/>
  <c r="AX23" i="992"/>
  <c r="AW23" i="992"/>
  <c r="AV23" i="992"/>
  <c r="AK23" i="992"/>
  <c r="AJ23" i="992"/>
  <c r="AI23" i="992"/>
  <c r="AH23" i="992"/>
  <c r="AG23" i="992"/>
  <c r="AF23" i="992"/>
  <c r="AU23" i="992" s="1"/>
  <c r="AY22" i="992"/>
  <c r="AX22" i="992"/>
  <c r="AW22" i="992"/>
  <c r="AV22" i="992"/>
  <c r="AK22" i="992"/>
  <c r="AJ22" i="992"/>
  <c r="AI22" i="992"/>
  <c r="AH22" i="992"/>
  <c r="AG22" i="992"/>
  <c r="AF22" i="992"/>
  <c r="AU22" i="992" s="1"/>
  <c r="AY21" i="992"/>
  <c r="AX21" i="992"/>
  <c r="AW21" i="992"/>
  <c r="AV21" i="992"/>
  <c r="AK21" i="992"/>
  <c r="AJ21" i="992"/>
  <c r="AI21" i="992"/>
  <c r="AH21" i="992"/>
  <c r="AG21" i="992"/>
  <c r="AF21" i="992"/>
  <c r="AU21" i="992" s="1"/>
  <c r="AY20" i="992"/>
  <c r="AX20" i="992"/>
  <c r="AW20" i="992"/>
  <c r="AV20" i="992"/>
  <c r="AK20" i="992"/>
  <c r="AJ20" i="992"/>
  <c r="AI20" i="992"/>
  <c r="AH20" i="992"/>
  <c r="AG20" i="992"/>
  <c r="AF20" i="992"/>
  <c r="AU20" i="992" s="1"/>
  <c r="AY19" i="992"/>
  <c r="AX19" i="992"/>
  <c r="AW19" i="992"/>
  <c r="AV19" i="992"/>
  <c r="AK19" i="992"/>
  <c r="AJ19" i="992"/>
  <c r="AI19" i="992"/>
  <c r="AH19" i="992"/>
  <c r="AG19" i="992"/>
  <c r="AF19" i="992"/>
  <c r="AU19" i="992" s="1"/>
  <c r="AY18" i="992"/>
  <c r="AX18" i="992"/>
  <c r="AW18" i="992"/>
  <c r="AV18" i="992"/>
  <c r="AK18" i="992"/>
  <c r="AJ18" i="992"/>
  <c r="AI18" i="992"/>
  <c r="AH18" i="992"/>
  <c r="AG18" i="992"/>
  <c r="AF18" i="992"/>
  <c r="AU18" i="992" s="1"/>
  <c r="AY17" i="992"/>
  <c r="AX17" i="992"/>
  <c r="AW17" i="992"/>
  <c r="AV17" i="992"/>
  <c r="AK17" i="992"/>
  <c r="AJ17" i="992"/>
  <c r="AI17" i="992"/>
  <c r="AH17" i="992"/>
  <c r="AG17" i="992"/>
  <c r="AF17" i="992"/>
  <c r="AU17" i="992" s="1"/>
  <c r="AY16" i="992"/>
  <c r="AX16" i="992"/>
  <c r="AW16" i="992"/>
  <c r="AV16" i="992"/>
  <c r="AK16" i="992"/>
  <c r="AJ16" i="992"/>
  <c r="AI16" i="992"/>
  <c r="AH16" i="992"/>
  <c r="AG16" i="992"/>
  <c r="AF16" i="992"/>
  <c r="AU16" i="992" s="1"/>
  <c r="AY15" i="992"/>
  <c r="AX15" i="992"/>
  <c r="AW15" i="992"/>
  <c r="AV15" i="992"/>
  <c r="AK15" i="992"/>
  <c r="AJ15" i="992"/>
  <c r="AI15" i="992"/>
  <c r="AH15" i="992"/>
  <c r="AG15" i="992"/>
  <c r="AY14" i="992"/>
  <c r="AX14" i="992"/>
  <c r="AW14" i="992"/>
  <c r="AV14" i="992"/>
  <c r="AU14" i="992"/>
  <c r="AK14" i="992"/>
  <c r="AJ14" i="992"/>
  <c r="AI14" i="992"/>
  <c r="AH14" i="992"/>
  <c r="AG14" i="992"/>
  <c r="AF14" i="992"/>
  <c r="AY13" i="992"/>
  <c r="AX13" i="992"/>
  <c r="AW13" i="992"/>
  <c r="AV13" i="992"/>
  <c r="AU13" i="992"/>
  <c r="AK13" i="992"/>
  <c r="AJ13" i="992"/>
  <c r="AI13" i="992"/>
  <c r="AH13" i="992"/>
  <c r="AG13" i="992"/>
  <c r="AF13" i="992"/>
  <c r="AY12" i="992"/>
  <c r="AX12" i="992"/>
  <c r="AW12" i="992"/>
  <c r="AV12" i="992"/>
  <c r="AU12" i="992"/>
  <c r="D10" i="992"/>
  <c r="D9" i="992"/>
  <c r="D8" i="992"/>
  <c r="D7" i="992"/>
  <c r="AV6" i="992"/>
  <c r="AJ6" i="992"/>
  <c r="AJ3" i="992"/>
  <c r="K3" i="992"/>
  <c r="AU1" i="992"/>
  <c r="AJ1" i="992"/>
  <c r="AY2" i="992" s="1"/>
  <c r="D10" i="991"/>
  <c r="D9" i="991"/>
  <c r="D8" i="991"/>
  <c r="D7" i="991"/>
  <c r="K3" i="991"/>
  <c r="K2" i="991"/>
  <c r="K2" i="992" s="1"/>
  <c r="Q323" i="990"/>
  <c r="P323" i="990"/>
  <c r="K323" i="990"/>
  <c r="J323" i="990"/>
  <c r="I323" i="990"/>
  <c r="H323" i="990"/>
  <c r="G323" i="990"/>
  <c r="F323" i="990"/>
  <c r="E323" i="990"/>
  <c r="D323" i="990"/>
  <c r="Q322" i="990"/>
  <c r="P322" i="990"/>
  <c r="K322" i="990"/>
  <c r="J322" i="990"/>
  <c r="I322" i="990"/>
  <c r="H322" i="990"/>
  <c r="G322" i="990"/>
  <c r="F322" i="990"/>
  <c r="E322" i="990"/>
  <c r="D322" i="990"/>
  <c r="Q321" i="990"/>
  <c r="P321" i="990"/>
  <c r="K321" i="990"/>
  <c r="J321" i="990"/>
  <c r="I321" i="990"/>
  <c r="H321" i="990"/>
  <c r="G321" i="990"/>
  <c r="F321" i="990"/>
  <c r="E321" i="990"/>
  <c r="D321" i="990"/>
  <c r="Q320" i="990"/>
  <c r="P320" i="990"/>
  <c r="K320" i="990"/>
  <c r="J320" i="990"/>
  <c r="I320" i="990"/>
  <c r="H320" i="990"/>
  <c r="G320" i="990"/>
  <c r="F320" i="990"/>
  <c r="E320" i="990"/>
  <c r="D320" i="990"/>
  <c r="Q319" i="990"/>
  <c r="P319" i="990"/>
  <c r="K319" i="990"/>
  <c r="J319" i="990"/>
  <c r="I319" i="990"/>
  <c r="H319" i="990"/>
  <c r="G319" i="990"/>
  <c r="F319" i="990"/>
  <c r="E319" i="990"/>
  <c r="D319" i="990"/>
  <c r="Q318" i="990"/>
  <c r="P318" i="990"/>
  <c r="K318" i="990"/>
  <c r="J318" i="990"/>
  <c r="I318" i="990"/>
  <c r="H318" i="990"/>
  <c r="G318" i="990"/>
  <c r="F318" i="990"/>
  <c r="E318" i="990"/>
  <c r="D318" i="990"/>
  <c r="Q317" i="990"/>
  <c r="P317" i="990"/>
  <c r="K317" i="990"/>
  <c r="J317" i="990"/>
  <c r="I317" i="990"/>
  <c r="H317" i="990"/>
  <c r="G317" i="990"/>
  <c r="F317" i="990"/>
  <c r="E317" i="990"/>
  <c r="D317" i="990"/>
  <c r="Q316" i="990"/>
  <c r="P316" i="990"/>
  <c r="K316" i="990"/>
  <c r="J316" i="990"/>
  <c r="I316" i="990"/>
  <c r="H316" i="990"/>
  <c r="G316" i="990"/>
  <c r="F316" i="990"/>
  <c r="E316" i="990"/>
  <c r="D316" i="990"/>
  <c r="Q315" i="990"/>
  <c r="P315" i="990"/>
  <c r="K315" i="990"/>
  <c r="J315" i="990"/>
  <c r="I315" i="990"/>
  <c r="H315" i="990"/>
  <c r="G315" i="990"/>
  <c r="F315" i="990"/>
  <c r="E315" i="990"/>
  <c r="D315" i="990"/>
  <c r="Q314" i="990"/>
  <c r="P314" i="990"/>
  <c r="K314" i="990"/>
  <c r="J314" i="990"/>
  <c r="I314" i="990"/>
  <c r="H314" i="990"/>
  <c r="G314" i="990"/>
  <c r="F314" i="990"/>
  <c r="E314" i="990"/>
  <c r="D314" i="990"/>
  <c r="Q313" i="990"/>
  <c r="P313" i="990"/>
  <c r="K313" i="990"/>
  <c r="J313" i="990"/>
  <c r="I313" i="990"/>
  <c r="H313" i="990"/>
  <c r="G313" i="990"/>
  <c r="F313" i="990"/>
  <c r="E313" i="990"/>
  <c r="D313" i="990"/>
  <c r="Q312" i="990"/>
  <c r="P312" i="990"/>
  <c r="K312" i="990"/>
  <c r="J312" i="990"/>
  <c r="I312" i="990"/>
  <c r="H312" i="990"/>
  <c r="G312" i="990"/>
  <c r="F312" i="990"/>
  <c r="E312" i="990"/>
  <c r="D312" i="990"/>
  <c r="Q311" i="990"/>
  <c r="P311" i="990"/>
  <c r="K311" i="990"/>
  <c r="J311" i="990"/>
  <c r="I311" i="990"/>
  <c r="H311" i="990"/>
  <c r="G311" i="990"/>
  <c r="F311" i="990"/>
  <c r="E311" i="990"/>
  <c r="D311" i="990"/>
  <c r="Q310" i="990"/>
  <c r="P310" i="990"/>
  <c r="K310" i="990"/>
  <c r="J310" i="990"/>
  <c r="I310" i="990"/>
  <c r="H310" i="990"/>
  <c r="G310" i="990"/>
  <c r="F310" i="990"/>
  <c r="E310" i="990"/>
  <c r="D310" i="990"/>
  <c r="Q309" i="990"/>
  <c r="P309" i="990"/>
  <c r="K309" i="990"/>
  <c r="J309" i="990"/>
  <c r="I309" i="990"/>
  <c r="H309" i="990"/>
  <c r="G309" i="990"/>
  <c r="F309" i="990"/>
  <c r="E309" i="990"/>
  <c r="D309" i="990"/>
  <c r="Q308" i="990"/>
  <c r="P308" i="990"/>
  <c r="K308" i="990"/>
  <c r="J308" i="990"/>
  <c r="I308" i="990"/>
  <c r="H308" i="990"/>
  <c r="G308" i="990"/>
  <c r="F308" i="990"/>
  <c r="E308" i="990"/>
  <c r="D308" i="990"/>
  <c r="Q307" i="990"/>
  <c r="P307" i="990"/>
  <c r="K307" i="990"/>
  <c r="J307" i="990"/>
  <c r="I307" i="990"/>
  <c r="H307" i="990"/>
  <c r="G307" i="990"/>
  <c r="F307" i="990"/>
  <c r="E307" i="990"/>
  <c r="D307" i="990"/>
  <c r="Q306" i="990"/>
  <c r="P306" i="990"/>
  <c r="K306" i="990"/>
  <c r="J306" i="990"/>
  <c r="I306" i="990"/>
  <c r="H306" i="990"/>
  <c r="G306" i="990"/>
  <c r="F306" i="990"/>
  <c r="E306" i="990"/>
  <c r="D306" i="990"/>
  <c r="Q305" i="990"/>
  <c r="P305" i="990"/>
  <c r="K305" i="990"/>
  <c r="J305" i="990"/>
  <c r="I305" i="990"/>
  <c r="H305" i="990"/>
  <c r="G305" i="990"/>
  <c r="F305" i="990"/>
  <c r="E305" i="990"/>
  <c r="D305" i="990"/>
  <c r="Q304" i="990"/>
  <c r="P304" i="990"/>
  <c r="K304" i="990"/>
  <c r="J304" i="990"/>
  <c r="I304" i="990"/>
  <c r="H304" i="990"/>
  <c r="G304" i="990"/>
  <c r="F304" i="990"/>
  <c r="E304" i="990"/>
  <c r="D304" i="990"/>
  <c r="Q303" i="990"/>
  <c r="P303" i="990"/>
  <c r="K303" i="990"/>
  <c r="J303" i="990"/>
  <c r="I303" i="990"/>
  <c r="H303" i="990"/>
  <c r="G303" i="990"/>
  <c r="F303" i="990"/>
  <c r="E303" i="990"/>
  <c r="D303" i="990"/>
  <c r="Q302" i="990"/>
  <c r="P302" i="990"/>
  <c r="K302" i="990"/>
  <c r="J302" i="990"/>
  <c r="I302" i="990"/>
  <c r="H302" i="990"/>
  <c r="G302" i="990"/>
  <c r="F302" i="990"/>
  <c r="E302" i="990"/>
  <c r="D302" i="990"/>
  <c r="Q301" i="990"/>
  <c r="P301" i="990"/>
  <c r="K301" i="990"/>
  <c r="J301" i="990"/>
  <c r="I301" i="990"/>
  <c r="H301" i="990"/>
  <c r="G301" i="990"/>
  <c r="F301" i="990"/>
  <c r="E301" i="990"/>
  <c r="D301" i="990"/>
  <c r="Q300" i="990"/>
  <c r="P300" i="990"/>
  <c r="K300" i="990"/>
  <c r="J300" i="990"/>
  <c r="I300" i="990"/>
  <c r="H300" i="990"/>
  <c r="G300" i="990"/>
  <c r="F300" i="990"/>
  <c r="E300" i="990"/>
  <c r="D300" i="990"/>
  <c r="Q299" i="990"/>
  <c r="P299" i="990"/>
  <c r="K299" i="990"/>
  <c r="J299" i="990"/>
  <c r="I299" i="990"/>
  <c r="H299" i="990"/>
  <c r="G299" i="990"/>
  <c r="F299" i="990"/>
  <c r="E299" i="990"/>
  <c r="D299" i="990"/>
  <c r="Q298" i="990"/>
  <c r="P298" i="990"/>
  <c r="K298" i="990"/>
  <c r="J298" i="990"/>
  <c r="I298" i="990"/>
  <c r="H298" i="990"/>
  <c r="G298" i="990"/>
  <c r="F298" i="990"/>
  <c r="E298" i="990"/>
  <c r="D298" i="990"/>
  <c r="Q297" i="990"/>
  <c r="P297" i="990"/>
  <c r="K297" i="990"/>
  <c r="J297" i="990"/>
  <c r="I297" i="990"/>
  <c r="H297" i="990"/>
  <c r="G297" i="990"/>
  <c r="F297" i="990"/>
  <c r="E297" i="990"/>
  <c r="D297" i="990"/>
  <c r="Q296" i="990"/>
  <c r="P296" i="990"/>
  <c r="K296" i="990"/>
  <c r="J296" i="990"/>
  <c r="I296" i="990"/>
  <c r="H296" i="990"/>
  <c r="G296" i="990"/>
  <c r="F296" i="990"/>
  <c r="E296" i="990"/>
  <c r="D296" i="990"/>
  <c r="Q295" i="990"/>
  <c r="P295" i="990"/>
  <c r="K295" i="990"/>
  <c r="J295" i="990"/>
  <c r="I295" i="990"/>
  <c r="H295" i="990"/>
  <c r="G295" i="990"/>
  <c r="F295" i="990"/>
  <c r="E295" i="990"/>
  <c r="D295" i="990"/>
  <c r="Q294" i="990"/>
  <c r="P294" i="990"/>
  <c r="K294" i="990"/>
  <c r="J294" i="990"/>
  <c r="I294" i="990"/>
  <c r="H294" i="990"/>
  <c r="G294" i="990"/>
  <c r="F294" i="990"/>
  <c r="E294" i="990"/>
  <c r="D294" i="990"/>
  <c r="Q293" i="990"/>
  <c r="P293" i="990"/>
  <c r="K293" i="990"/>
  <c r="J293" i="990"/>
  <c r="I293" i="990"/>
  <c r="H293" i="990"/>
  <c r="G293" i="990"/>
  <c r="F293" i="990"/>
  <c r="E293" i="990"/>
  <c r="D293" i="990"/>
  <c r="Q292" i="990"/>
  <c r="P292" i="990"/>
  <c r="K292" i="990"/>
  <c r="J292" i="990"/>
  <c r="I292" i="990"/>
  <c r="H292" i="990"/>
  <c r="G292" i="990"/>
  <c r="F292" i="990"/>
  <c r="E292" i="990"/>
  <c r="D292" i="990"/>
  <c r="Q291" i="990"/>
  <c r="P291" i="990"/>
  <c r="K291" i="990"/>
  <c r="J291" i="990"/>
  <c r="I291" i="990"/>
  <c r="H291" i="990"/>
  <c r="G291" i="990"/>
  <c r="F291" i="990"/>
  <c r="E291" i="990"/>
  <c r="D291" i="990"/>
  <c r="Q290" i="990"/>
  <c r="P290" i="990"/>
  <c r="K290" i="990"/>
  <c r="J290" i="990"/>
  <c r="I290" i="990"/>
  <c r="H290" i="990"/>
  <c r="G290" i="990"/>
  <c r="F290" i="990"/>
  <c r="E290" i="990"/>
  <c r="D290" i="990"/>
  <c r="Q289" i="990"/>
  <c r="P289" i="990"/>
  <c r="K289" i="990"/>
  <c r="J289" i="990"/>
  <c r="I289" i="990"/>
  <c r="H289" i="990"/>
  <c r="G289" i="990"/>
  <c r="F289" i="990"/>
  <c r="E289" i="990"/>
  <c r="D289" i="990"/>
  <c r="Q288" i="990"/>
  <c r="P288" i="990"/>
  <c r="K288" i="990"/>
  <c r="J288" i="990"/>
  <c r="I288" i="990"/>
  <c r="H288" i="990"/>
  <c r="G288" i="990"/>
  <c r="F288" i="990"/>
  <c r="E288" i="990"/>
  <c r="D288" i="990"/>
  <c r="Q287" i="990"/>
  <c r="P287" i="990"/>
  <c r="K287" i="990"/>
  <c r="J287" i="990"/>
  <c r="I287" i="990"/>
  <c r="H287" i="990"/>
  <c r="G287" i="990"/>
  <c r="F287" i="990"/>
  <c r="E287" i="990"/>
  <c r="D287" i="990"/>
  <c r="Q286" i="990"/>
  <c r="P286" i="990"/>
  <c r="K286" i="990"/>
  <c r="J286" i="990"/>
  <c r="I286" i="990"/>
  <c r="H286" i="990"/>
  <c r="G286" i="990"/>
  <c r="F286" i="990"/>
  <c r="E286" i="990"/>
  <c r="D286" i="990"/>
  <c r="Q285" i="990"/>
  <c r="P285" i="990"/>
  <c r="K285" i="990"/>
  <c r="J285" i="990"/>
  <c r="I285" i="990"/>
  <c r="H285" i="990"/>
  <c r="G285" i="990"/>
  <c r="F285" i="990"/>
  <c r="E285" i="990"/>
  <c r="D285" i="990"/>
  <c r="Q284" i="990"/>
  <c r="P284" i="990"/>
  <c r="K284" i="990"/>
  <c r="J284" i="990"/>
  <c r="I284" i="990"/>
  <c r="H284" i="990"/>
  <c r="G284" i="990"/>
  <c r="F284" i="990"/>
  <c r="E284" i="990"/>
  <c r="D284" i="990"/>
  <c r="Q283" i="990"/>
  <c r="P283" i="990"/>
  <c r="K283" i="990"/>
  <c r="J283" i="990"/>
  <c r="I283" i="990"/>
  <c r="H283" i="990"/>
  <c r="G283" i="990"/>
  <c r="F283" i="990"/>
  <c r="E283" i="990"/>
  <c r="D283" i="990"/>
  <c r="Q282" i="990"/>
  <c r="P282" i="990"/>
  <c r="K282" i="990"/>
  <c r="J282" i="990"/>
  <c r="I282" i="990"/>
  <c r="H282" i="990"/>
  <c r="G282" i="990"/>
  <c r="F282" i="990"/>
  <c r="E282" i="990"/>
  <c r="D282" i="990"/>
  <c r="Q281" i="990"/>
  <c r="P281" i="990"/>
  <c r="K281" i="990"/>
  <c r="J281" i="990"/>
  <c r="I281" i="990"/>
  <c r="H281" i="990"/>
  <c r="G281" i="990"/>
  <c r="F281" i="990"/>
  <c r="E281" i="990"/>
  <c r="D281" i="990"/>
  <c r="Q280" i="990"/>
  <c r="P280" i="990"/>
  <c r="K280" i="990"/>
  <c r="J280" i="990"/>
  <c r="I280" i="990"/>
  <c r="H280" i="990"/>
  <c r="G280" i="990"/>
  <c r="F280" i="990"/>
  <c r="E280" i="990"/>
  <c r="D280" i="990"/>
  <c r="Q279" i="990"/>
  <c r="P279" i="990"/>
  <c r="K279" i="990"/>
  <c r="J279" i="990"/>
  <c r="I279" i="990"/>
  <c r="H279" i="990"/>
  <c r="G279" i="990"/>
  <c r="F279" i="990"/>
  <c r="E279" i="990"/>
  <c r="D279" i="990"/>
  <c r="Q278" i="990"/>
  <c r="P278" i="990"/>
  <c r="K278" i="990"/>
  <c r="J278" i="990"/>
  <c r="I278" i="990"/>
  <c r="H278" i="990"/>
  <c r="G278" i="990"/>
  <c r="F278" i="990"/>
  <c r="E278" i="990"/>
  <c r="D278" i="990"/>
  <c r="Q277" i="990"/>
  <c r="P277" i="990"/>
  <c r="K277" i="990"/>
  <c r="J277" i="990"/>
  <c r="I277" i="990"/>
  <c r="H277" i="990"/>
  <c r="G277" i="990"/>
  <c r="F277" i="990"/>
  <c r="E277" i="990"/>
  <c r="D277" i="990"/>
  <c r="Q276" i="990"/>
  <c r="P276" i="990"/>
  <c r="K276" i="990"/>
  <c r="J276" i="990"/>
  <c r="I276" i="990"/>
  <c r="H276" i="990"/>
  <c r="G276" i="990"/>
  <c r="F276" i="990"/>
  <c r="E276" i="990"/>
  <c r="D276" i="990"/>
  <c r="Q275" i="990"/>
  <c r="P275" i="990"/>
  <c r="K275" i="990"/>
  <c r="J275" i="990"/>
  <c r="I275" i="990"/>
  <c r="H275" i="990"/>
  <c r="G275" i="990"/>
  <c r="F275" i="990"/>
  <c r="E275" i="990"/>
  <c r="D275" i="990"/>
  <c r="Q274" i="990"/>
  <c r="P274" i="990"/>
  <c r="K274" i="990"/>
  <c r="J274" i="990"/>
  <c r="I274" i="990"/>
  <c r="H274" i="990"/>
  <c r="G274" i="990"/>
  <c r="F274" i="990"/>
  <c r="E274" i="990"/>
  <c r="D274" i="990"/>
  <c r="Q273" i="990"/>
  <c r="P273" i="990"/>
  <c r="K273" i="990"/>
  <c r="J273" i="990"/>
  <c r="I273" i="990"/>
  <c r="H273" i="990"/>
  <c r="G273" i="990"/>
  <c r="F273" i="990"/>
  <c r="E273" i="990"/>
  <c r="D273" i="990"/>
  <c r="Q272" i="990"/>
  <c r="P272" i="990"/>
  <c r="K272" i="990"/>
  <c r="J272" i="990"/>
  <c r="I272" i="990"/>
  <c r="H272" i="990"/>
  <c r="G272" i="990"/>
  <c r="F272" i="990"/>
  <c r="E272" i="990"/>
  <c r="D272" i="990"/>
  <c r="Q271" i="990"/>
  <c r="P271" i="990"/>
  <c r="K271" i="990"/>
  <c r="J271" i="990"/>
  <c r="I271" i="990"/>
  <c r="H271" i="990"/>
  <c r="G271" i="990"/>
  <c r="F271" i="990"/>
  <c r="E271" i="990"/>
  <c r="D271" i="990"/>
  <c r="Q270" i="990"/>
  <c r="P270" i="990"/>
  <c r="K270" i="990"/>
  <c r="J270" i="990"/>
  <c r="I270" i="990"/>
  <c r="H270" i="990"/>
  <c r="G270" i="990"/>
  <c r="F270" i="990"/>
  <c r="E270" i="990"/>
  <c r="D270" i="990"/>
  <c r="Q269" i="990"/>
  <c r="P269" i="990"/>
  <c r="K269" i="990"/>
  <c r="J269" i="990"/>
  <c r="I269" i="990"/>
  <c r="H269" i="990"/>
  <c r="G269" i="990"/>
  <c r="F269" i="990"/>
  <c r="E269" i="990"/>
  <c r="D269" i="990"/>
  <c r="Q268" i="990"/>
  <c r="P268" i="990"/>
  <c r="K268" i="990"/>
  <c r="J268" i="990"/>
  <c r="I268" i="990"/>
  <c r="H268" i="990"/>
  <c r="G268" i="990"/>
  <c r="F268" i="990"/>
  <c r="E268" i="990"/>
  <c r="D268" i="990"/>
  <c r="Q267" i="990"/>
  <c r="P267" i="990"/>
  <c r="K267" i="990"/>
  <c r="J267" i="990"/>
  <c r="I267" i="990"/>
  <c r="H267" i="990"/>
  <c r="G267" i="990"/>
  <c r="F267" i="990"/>
  <c r="E267" i="990"/>
  <c r="D267" i="990"/>
  <c r="Q266" i="990"/>
  <c r="P266" i="990"/>
  <c r="K266" i="990"/>
  <c r="J266" i="990"/>
  <c r="I266" i="990"/>
  <c r="H266" i="990"/>
  <c r="G266" i="990"/>
  <c r="F266" i="990"/>
  <c r="E266" i="990"/>
  <c r="D266" i="990"/>
  <c r="Q265" i="990"/>
  <c r="P265" i="990"/>
  <c r="K265" i="990"/>
  <c r="J265" i="990"/>
  <c r="I265" i="990"/>
  <c r="H265" i="990"/>
  <c r="G265" i="990"/>
  <c r="F265" i="990"/>
  <c r="E265" i="990"/>
  <c r="D265" i="990"/>
  <c r="Q264" i="990"/>
  <c r="P264" i="990"/>
  <c r="K264" i="990"/>
  <c r="J264" i="990"/>
  <c r="I264" i="990"/>
  <c r="H264" i="990"/>
  <c r="G264" i="990"/>
  <c r="F264" i="990"/>
  <c r="E264" i="990"/>
  <c r="D264" i="990"/>
  <c r="Q263" i="990"/>
  <c r="P263" i="990"/>
  <c r="K263" i="990"/>
  <c r="J263" i="990"/>
  <c r="I263" i="990"/>
  <c r="H263" i="990"/>
  <c r="G263" i="990"/>
  <c r="F263" i="990"/>
  <c r="E263" i="990"/>
  <c r="D263" i="990"/>
  <c r="Q262" i="990"/>
  <c r="P262" i="990"/>
  <c r="K262" i="990"/>
  <c r="J262" i="990"/>
  <c r="I262" i="990"/>
  <c r="H262" i="990"/>
  <c r="G262" i="990"/>
  <c r="F262" i="990"/>
  <c r="E262" i="990"/>
  <c r="D262" i="990"/>
  <c r="Q261" i="990"/>
  <c r="P261" i="990"/>
  <c r="K261" i="990"/>
  <c r="J261" i="990"/>
  <c r="I261" i="990"/>
  <c r="H261" i="990"/>
  <c r="G261" i="990"/>
  <c r="F261" i="990"/>
  <c r="E261" i="990"/>
  <c r="D261" i="990"/>
  <c r="Q260" i="990"/>
  <c r="P260" i="990"/>
  <c r="K260" i="990"/>
  <c r="J260" i="990"/>
  <c r="I260" i="990"/>
  <c r="H260" i="990"/>
  <c r="G260" i="990"/>
  <c r="F260" i="990"/>
  <c r="E260" i="990"/>
  <c r="D260" i="990"/>
  <c r="Q259" i="990"/>
  <c r="P259" i="990"/>
  <c r="K259" i="990"/>
  <c r="J259" i="990"/>
  <c r="I259" i="990"/>
  <c r="H259" i="990"/>
  <c r="G259" i="990"/>
  <c r="F259" i="990"/>
  <c r="E259" i="990"/>
  <c r="D259" i="990"/>
  <c r="Q258" i="990"/>
  <c r="P258" i="990"/>
  <c r="K258" i="990"/>
  <c r="J258" i="990"/>
  <c r="I258" i="990"/>
  <c r="H258" i="990"/>
  <c r="G258" i="990"/>
  <c r="F258" i="990"/>
  <c r="E258" i="990"/>
  <c r="D258" i="990"/>
  <c r="Q257" i="990"/>
  <c r="P257" i="990"/>
  <c r="K257" i="990"/>
  <c r="J257" i="990"/>
  <c r="I257" i="990"/>
  <c r="H257" i="990"/>
  <c r="G257" i="990"/>
  <c r="F257" i="990"/>
  <c r="E257" i="990"/>
  <c r="D257" i="990"/>
  <c r="Q256" i="990"/>
  <c r="P256" i="990"/>
  <c r="K256" i="990"/>
  <c r="J256" i="990"/>
  <c r="I256" i="990"/>
  <c r="H256" i="990"/>
  <c r="G256" i="990"/>
  <c r="F256" i="990"/>
  <c r="E256" i="990"/>
  <c r="D256" i="990"/>
  <c r="Q255" i="990"/>
  <c r="P255" i="990"/>
  <c r="K255" i="990"/>
  <c r="J255" i="990"/>
  <c r="I255" i="990"/>
  <c r="H255" i="990"/>
  <c r="G255" i="990"/>
  <c r="F255" i="990"/>
  <c r="E255" i="990"/>
  <c r="D255" i="990"/>
  <c r="Q254" i="990"/>
  <c r="P254" i="990"/>
  <c r="K254" i="990"/>
  <c r="J254" i="990"/>
  <c r="I254" i="990"/>
  <c r="H254" i="990"/>
  <c r="G254" i="990"/>
  <c r="F254" i="990"/>
  <c r="E254" i="990"/>
  <c r="D254" i="990"/>
  <c r="Q253" i="990"/>
  <c r="P253" i="990"/>
  <c r="K253" i="990"/>
  <c r="J253" i="990"/>
  <c r="I253" i="990"/>
  <c r="H253" i="990"/>
  <c r="G253" i="990"/>
  <c r="F253" i="990"/>
  <c r="E253" i="990"/>
  <c r="D253" i="990"/>
  <c r="Q252" i="990"/>
  <c r="P252" i="990"/>
  <c r="K252" i="990"/>
  <c r="J252" i="990"/>
  <c r="I252" i="990"/>
  <c r="H252" i="990"/>
  <c r="G252" i="990"/>
  <c r="F252" i="990"/>
  <c r="E252" i="990"/>
  <c r="D252" i="990"/>
  <c r="Q251" i="990"/>
  <c r="P251" i="990"/>
  <c r="K251" i="990"/>
  <c r="J251" i="990"/>
  <c r="I251" i="990"/>
  <c r="H251" i="990"/>
  <c r="G251" i="990"/>
  <c r="F251" i="990"/>
  <c r="E251" i="990"/>
  <c r="D251" i="990"/>
  <c r="Q250" i="990"/>
  <c r="P250" i="990"/>
  <c r="K250" i="990"/>
  <c r="J250" i="990"/>
  <c r="I250" i="990"/>
  <c r="H250" i="990"/>
  <c r="G250" i="990"/>
  <c r="F250" i="990"/>
  <c r="E250" i="990"/>
  <c r="D250" i="990"/>
  <c r="Q249" i="990"/>
  <c r="P249" i="990"/>
  <c r="K249" i="990"/>
  <c r="J249" i="990"/>
  <c r="I249" i="990"/>
  <c r="H249" i="990"/>
  <c r="G249" i="990"/>
  <c r="F249" i="990"/>
  <c r="E249" i="990"/>
  <c r="D249" i="990"/>
  <c r="Q248" i="990"/>
  <c r="P248" i="990"/>
  <c r="K248" i="990"/>
  <c r="J248" i="990"/>
  <c r="I248" i="990"/>
  <c r="H248" i="990"/>
  <c r="G248" i="990"/>
  <c r="F248" i="990"/>
  <c r="E248" i="990"/>
  <c r="D248" i="990"/>
  <c r="Q247" i="990"/>
  <c r="P247" i="990"/>
  <c r="K247" i="990"/>
  <c r="J247" i="990"/>
  <c r="I247" i="990"/>
  <c r="H247" i="990"/>
  <c r="G247" i="990"/>
  <c r="F247" i="990"/>
  <c r="E247" i="990"/>
  <c r="D247" i="990"/>
  <c r="Q246" i="990"/>
  <c r="P246" i="990"/>
  <c r="K246" i="990"/>
  <c r="J246" i="990"/>
  <c r="I246" i="990"/>
  <c r="H246" i="990"/>
  <c r="G246" i="990"/>
  <c r="F246" i="990"/>
  <c r="E246" i="990"/>
  <c r="D246" i="990"/>
  <c r="Q245" i="990"/>
  <c r="P245" i="990"/>
  <c r="K245" i="990"/>
  <c r="J245" i="990"/>
  <c r="I245" i="990"/>
  <c r="H245" i="990"/>
  <c r="G245" i="990"/>
  <c r="F245" i="990"/>
  <c r="E245" i="990"/>
  <c r="D245" i="990"/>
  <c r="Q244" i="990"/>
  <c r="P244" i="990"/>
  <c r="K244" i="990"/>
  <c r="J244" i="990"/>
  <c r="I244" i="990"/>
  <c r="H244" i="990"/>
  <c r="G244" i="990"/>
  <c r="F244" i="990"/>
  <c r="E244" i="990"/>
  <c r="D244" i="990"/>
  <c r="Q243" i="990"/>
  <c r="P243" i="990"/>
  <c r="K243" i="990"/>
  <c r="J243" i="990"/>
  <c r="I243" i="990"/>
  <c r="H243" i="990"/>
  <c r="G243" i="990"/>
  <c r="F243" i="990"/>
  <c r="E243" i="990"/>
  <c r="D243" i="990"/>
  <c r="Q242" i="990"/>
  <c r="P242" i="990"/>
  <c r="K242" i="990"/>
  <c r="J242" i="990"/>
  <c r="I242" i="990"/>
  <c r="H242" i="990"/>
  <c r="G242" i="990"/>
  <c r="F242" i="990"/>
  <c r="E242" i="990"/>
  <c r="D242" i="990"/>
  <c r="Q241" i="990"/>
  <c r="P241" i="990"/>
  <c r="K241" i="990"/>
  <c r="J241" i="990"/>
  <c r="I241" i="990"/>
  <c r="H241" i="990"/>
  <c r="G241" i="990"/>
  <c r="F241" i="990"/>
  <c r="E241" i="990"/>
  <c r="D241" i="990"/>
  <c r="Q240" i="990"/>
  <c r="P240" i="990"/>
  <c r="K240" i="990"/>
  <c r="J240" i="990"/>
  <c r="I240" i="990"/>
  <c r="H240" i="990"/>
  <c r="G240" i="990"/>
  <c r="F240" i="990"/>
  <c r="E240" i="990"/>
  <c r="D240" i="990"/>
  <c r="Q239" i="990"/>
  <c r="P239" i="990"/>
  <c r="K239" i="990"/>
  <c r="J239" i="990"/>
  <c r="I239" i="990"/>
  <c r="H239" i="990"/>
  <c r="G239" i="990"/>
  <c r="F239" i="990"/>
  <c r="E239" i="990"/>
  <c r="D239" i="990"/>
  <c r="Q238" i="990"/>
  <c r="P238" i="990"/>
  <c r="K238" i="990"/>
  <c r="J238" i="990"/>
  <c r="I238" i="990"/>
  <c r="H238" i="990"/>
  <c r="G238" i="990"/>
  <c r="F238" i="990"/>
  <c r="E238" i="990"/>
  <c r="D238" i="990"/>
  <c r="Q237" i="990"/>
  <c r="P237" i="990"/>
  <c r="K237" i="990"/>
  <c r="J237" i="990"/>
  <c r="I237" i="990"/>
  <c r="H237" i="990"/>
  <c r="G237" i="990"/>
  <c r="F237" i="990"/>
  <c r="E237" i="990"/>
  <c r="D237" i="990"/>
  <c r="Q236" i="990"/>
  <c r="P236" i="990"/>
  <c r="K236" i="990"/>
  <c r="J236" i="990"/>
  <c r="I236" i="990"/>
  <c r="H236" i="990"/>
  <c r="G236" i="990"/>
  <c r="F236" i="990"/>
  <c r="E236" i="990"/>
  <c r="D236" i="990"/>
  <c r="Q235" i="990"/>
  <c r="P235" i="990"/>
  <c r="K235" i="990"/>
  <c r="J235" i="990"/>
  <c r="I235" i="990"/>
  <c r="H235" i="990"/>
  <c r="G235" i="990"/>
  <c r="F235" i="990"/>
  <c r="E235" i="990"/>
  <c r="D235" i="990"/>
  <c r="Q234" i="990"/>
  <c r="P234" i="990"/>
  <c r="K234" i="990"/>
  <c r="J234" i="990"/>
  <c r="I234" i="990"/>
  <c r="H234" i="990"/>
  <c r="G234" i="990"/>
  <c r="F234" i="990"/>
  <c r="E234" i="990"/>
  <c r="D234" i="990"/>
  <c r="Q233" i="990"/>
  <c r="P233" i="990"/>
  <c r="K233" i="990"/>
  <c r="J233" i="990"/>
  <c r="I233" i="990"/>
  <c r="H233" i="990"/>
  <c r="G233" i="990"/>
  <c r="F233" i="990"/>
  <c r="E233" i="990"/>
  <c r="D233" i="990"/>
  <c r="Q232" i="990"/>
  <c r="P232" i="990"/>
  <c r="K232" i="990"/>
  <c r="J232" i="990"/>
  <c r="I232" i="990"/>
  <c r="H232" i="990"/>
  <c r="G232" i="990"/>
  <c r="F232" i="990"/>
  <c r="E232" i="990"/>
  <c r="D232" i="990"/>
  <c r="Q231" i="990"/>
  <c r="P231" i="990"/>
  <c r="K231" i="990"/>
  <c r="J231" i="990"/>
  <c r="I231" i="990"/>
  <c r="H231" i="990"/>
  <c r="G231" i="990"/>
  <c r="F231" i="990"/>
  <c r="E231" i="990"/>
  <c r="D231" i="990"/>
  <c r="Q230" i="990"/>
  <c r="P230" i="990"/>
  <c r="K230" i="990"/>
  <c r="J230" i="990"/>
  <c r="I230" i="990"/>
  <c r="H230" i="990"/>
  <c r="G230" i="990"/>
  <c r="F230" i="990"/>
  <c r="E230" i="990"/>
  <c r="D230" i="990"/>
  <c r="Q229" i="990"/>
  <c r="P229" i="990"/>
  <c r="K229" i="990"/>
  <c r="J229" i="990"/>
  <c r="I229" i="990"/>
  <c r="H229" i="990"/>
  <c r="G229" i="990"/>
  <c r="F229" i="990"/>
  <c r="E229" i="990"/>
  <c r="D229" i="990"/>
  <c r="Q228" i="990"/>
  <c r="P228" i="990"/>
  <c r="K228" i="990"/>
  <c r="J228" i="990"/>
  <c r="I228" i="990"/>
  <c r="H228" i="990"/>
  <c r="G228" i="990"/>
  <c r="F228" i="990"/>
  <c r="E228" i="990"/>
  <c r="D228" i="990"/>
  <c r="Q227" i="990"/>
  <c r="P227" i="990"/>
  <c r="K227" i="990"/>
  <c r="J227" i="990"/>
  <c r="I227" i="990"/>
  <c r="H227" i="990"/>
  <c r="G227" i="990"/>
  <c r="F227" i="990"/>
  <c r="E227" i="990"/>
  <c r="D227" i="990"/>
  <c r="Q226" i="990"/>
  <c r="P226" i="990"/>
  <c r="K226" i="990"/>
  <c r="J226" i="990"/>
  <c r="I226" i="990"/>
  <c r="H226" i="990"/>
  <c r="G226" i="990"/>
  <c r="F226" i="990"/>
  <c r="E226" i="990"/>
  <c r="D226" i="990"/>
  <c r="Q225" i="990"/>
  <c r="P225" i="990"/>
  <c r="K225" i="990"/>
  <c r="J225" i="990"/>
  <c r="I225" i="990"/>
  <c r="H225" i="990"/>
  <c r="G225" i="990"/>
  <c r="F225" i="990"/>
  <c r="E225" i="990"/>
  <c r="D225" i="990"/>
  <c r="Q224" i="990"/>
  <c r="P224" i="990"/>
  <c r="K224" i="990"/>
  <c r="J224" i="990"/>
  <c r="I224" i="990"/>
  <c r="H224" i="990"/>
  <c r="G224" i="990"/>
  <c r="F224" i="990"/>
  <c r="E224" i="990"/>
  <c r="D224" i="990"/>
  <c r="Q223" i="990"/>
  <c r="P223" i="990"/>
  <c r="K223" i="990"/>
  <c r="J223" i="990"/>
  <c r="I223" i="990"/>
  <c r="H223" i="990"/>
  <c r="G223" i="990"/>
  <c r="F223" i="990"/>
  <c r="E223" i="990"/>
  <c r="D223" i="990"/>
  <c r="Q222" i="990"/>
  <c r="P222" i="990"/>
  <c r="K222" i="990"/>
  <c r="J222" i="990"/>
  <c r="I222" i="990"/>
  <c r="H222" i="990"/>
  <c r="G222" i="990"/>
  <c r="F222" i="990"/>
  <c r="E222" i="990"/>
  <c r="D222" i="990"/>
  <c r="Q221" i="990"/>
  <c r="P221" i="990"/>
  <c r="K221" i="990"/>
  <c r="J221" i="990"/>
  <c r="I221" i="990"/>
  <c r="H221" i="990"/>
  <c r="G221" i="990"/>
  <c r="F221" i="990"/>
  <c r="E221" i="990"/>
  <c r="D221" i="990"/>
  <c r="Q220" i="990"/>
  <c r="P220" i="990"/>
  <c r="K220" i="990"/>
  <c r="J220" i="990"/>
  <c r="I220" i="990"/>
  <c r="H220" i="990"/>
  <c r="G220" i="990"/>
  <c r="F220" i="990"/>
  <c r="E220" i="990"/>
  <c r="D220" i="990"/>
  <c r="Q219" i="990"/>
  <c r="P219" i="990"/>
  <c r="K219" i="990"/>
  <c r="J219" i="990"/>
  <c r="I219" i="990"/>
  <c r="H219" i="990"/>
  <c r="G219" i="990"/>
  <c r="F219" i="990"/>
  <c r="E219" i="990"/>
  <c r="D219" i="990"/>
  <c r="Q218" i="990"/>
  <c r="P218" i="990"/>
  <c r="K218" i="990"/>
  <c r="J218" i="990"/>
  <c r="I218" i="990"/>
  <c r="H218" i="990"/>
  <c r="G218" i="990"/>
  <c r="F218" i="990"/>
  <c r="E218" i="990"/>
  <c r="D218" i="990"/>
  <c r="Q217" i="990"/>
  <c r="P217" i="990"/>
  <c r="K217" i="990"/>
  <c r="J217" i="990"/>
  <c r="I217" i="990"/>
  <c r="H217" i="990"/>
  <c r="G217" i="990"/>
  <c r="F217" i="990"/>
  <c r="E217" i="990"/>
  <c r="D217" i="990"/>
  <c r="Q216" i="990"/>
  <c r="P216" i="990"/>
  <c r="K216" i="990"/>
  <c r="J216" i="990"/>
  <c r="I216" i="990"/>
  <c r="H216" i="990"/>
  <c r="G216" i="990"/>
  <c r="F216" i="990"/>
  <c r="E216" i="990"/>
  <c r="D216" i="990"/>
  <c r="Q215" i="990"/>
  <c r="P215" i="990"/>
  <c r="K215" i="990"/>
  <c r="J215" i="990"/>
  <c r="I215" i="990"/>
  <c r="H215" i="990"/>
  <c r="G215" i="990"/>
  <c r="F215" i="990"/>
  <c r="E215" i="990"/>
  <c r="D215" i="990"/>
  <c r="Q214" i="990"/>
  <c r="P214" i="990"/>
  <c r="K214" i="990"/>
  <c r="J214" i="990"/>
  <c r="I214" i="990"/>
  <c r="H214" i="990"/>
  <c r="G214" i="990"/>
  <c r="F214" i="990"/>
  <c r="E214" i="990"/>
  <c r="D214" i="990"/>
  <c r="Q213" i="990"/>
  <c r="P213" i="990"/>
  <c r="K213" i="990"/>
  <c r="J213" i="990"/>
  <c r="I213" i="990"/>
  <c r="H213" i="990"/>
  <c r="G213" i="990"/>
  <c r="F213" i="990"/>
  <c r="E213" i="990"/>
  <c r="D213" i="990"/>
  <c r="Q212" i="990"/>
  <c r="P212" i="990"/>
  <c r="K212" i="990"/>
  <c r="J212" i="990"/>
  <c r="I212" i="990"/>
  <c r="H212" i="990"/>
  <c r="G212" i="990"/>
  <c r="F212" i="990"/>
  <c r="E212" i="990"/>
  <c r="D212" i="990"/>
  <c r="Q211" i="990"/>
  <c r="P211" i="990"/>
  <c r="K211" i="990"/>
  <c r="J211" i="990"/>
  <c r="I211" i="990"/>
  <c r="H211" i="990"/>
  <c r="G211" i="990"/>
  <c r="F211" i="990"/>
  <c r="E211" i="990"/>
  <c r="D211" i="990"/>
  <c r="Q210" i="990"/>
  <c r="P210" i="990"/>
  <c r="K210" i="990"/>
  <c r="J210" i="990"/>
  <c r="I210" i="990"/>
  <c r="H210" i="990"/>
  <c r="G210" i="990"/>
  <c r="F210" i="990"/>
  <c r="E210" i="990"/>
  <c r="D210" i="990"/>
  <c r="Q209" i="990"/>
  <c r="P209" i="990"/>
  <c r="K209" i="990"/>
  <c r="J209" i="990"/>
  <c r="I209" i="990"/>
  <c r="H209" i="990"/>
  <c r="G209" i="990"/>
  <c r="F209" i="990"/>
  <c r="E209" i="990"/>
  <c r="D209" i="990"/>
  <c r="Q208" i="990"/>
  <c r="P208" i="990"/>
  <c r="K208" i="990"/>
  <c r="J208" i="990"/>
  <c r="I208" i="990"/>
  <c r="H208" i="990"/>
  <c r="G208" i="990"/>
  <c r="F208" i="990"/>
  <c r="E208" i="990"/>
  <c r="D208" i="990"/>
  <c r="Q207" i="990"/>
  <c r="P207" i="990"/>
  <c r="K207" i="990"/>
  <c r="J207" i="990"/>
  <c r="I207" i="990"/>
  <c r="H207" i="990"/>
  <c r="G207" i="990"/>
  <c r="F207" i="990"/>
  <c r="E207" i="990"/>
  <c r="D207" i="990"/>
  <c r="Q206" i="990"/>
  <c r="P206" i="990"/>
  <c r="K206" i="990"/>
  <c r="J206" i="990"/>
  <c r="I206" i="990"/>
  <c r="H206" i="990"/>
  <c r="G206" i="990"/>
  <c r="F206" i="990"/>
  <c r="E206" i="990"/>
  <c r="D206" i="990"/>
  <c r="Q205" i="990"/>
  <c r="P205" i="990"/>
  <c r="K205" i="990"/>
  <c r="J205" i="990"/>
  <c r="I205" i="990"/>
  <c r="H205" i="990"/>
  <c r="G205" i="990"/>
  <c r="F205" i="990"/>
  <c r="E205" i="990"/>
  <c r="D205" i="990"/>
  <c r="Q204" i="990"/>
  <c r="P204" i="990"/>
  <c r="K204" i="990"/>
  <c r="J204" i="990"/>
  <c r="I204" i="990"/>
  <c r="H204" i="990"/>
  <c r="G204" i="990"/>
  <c r="F204" i="990"/>
  <c r="E204" i="990"/>
  <c r="D204" i="990"/>
  <c r="Q203" i="990"/>
  <c r="P203" i="990"/>
  <c r="K203" i="990"/>
  <c r="J203" i="990"/>
  <c r="I203" i="990"/>
  <c r="H203" i="990"/>
  <c r="G203" i="990"/>
  <c r="F203" i="990"/>
  <c r="E203" i="990"/>
  <c r="D203" i="990"/>
  <c r="Q202" i="990"/>
  <c r="P202" i="990"/>
  <c r="K202" i="990"/>
  <c r="J202" i="990"/>
  <c r="I202" i="990"/>
  <c r="H202" i="990"/>
  <c r="G202" i="990"/>
  <c r="F202" i="990"/>
  <c r="E202" i="990"/>
  <c r="D202" i="990"/>
  <c r="Q201" i="990"/>
  <c r="P201" i="990"/>
  <c r="K201" i="990"/>
  <c r="J201" i="990"/>
  <c r="I201" i="990"/>
  <c r="H201" i="990"/>
  <c r="G201" i="990"/>
  <c r="F201" i="990"/>
  <c r="E201" i="990"/>
  <c r="D201" i="990"/>
  <c r="Q200" i="990"/>
  <c r="P200" i="990"/>
  <c r="K200" i="990"/>
  <c r="J200" i="990"/>
  <c r="I200" i="990"/>
  <c r="H200" i="990"/>
  <c r="G200" i="990"/>
  <c r="F200" i="990"/>
  <c r="E200" i="990"/>
  <c r="D200" i="990"/>
  <c r="Q199" i="990"/>
  <c r="P199" i="990"/>
  <c r="K199" i="990"/>
  <c r="J199" i="990"/>
  <c r="I199" i="990"/>
  <c r="H199" i="990"/>
  <c r="G199" i="990"/>
  <c r="F199" i="990"/>
  <c r="E199" i="990"/>
  <c r="D199" i="990"/>
  <c r="Q198" i="990"/>
  <c r="P198" i="990"/>
  <c r="K198" i="990"/>
  <c r="J198" i="990"/>
  <c r="I198" i="990"/>
  <c r="H198" i="990"/>
  <c r="G198" i="990"/>
  <c r="F198" i="990"/>
  <c r="E198" i="990"/>
  <c r="D198" i="990"/>
  <c r="Q197" i="990"/>
  <c r="P197" i="990"/>
  <c r="K197" i="990"/>
  <c r="J197" i="990"/>
  <c r="I197" i="990"/>
  <c r="H197" i="990"/>
  <c r="G197" i="990"/>
  <c r="F197" i="990"/>
  <c r="E197" i="990"/>
  <c r="D197" i="990"/>
  <c r="Q196" i="990"/>
  <c r="P196" i="990"/>
  <c r="K196" i="990"/>
  <c r="J196" i="990"/>
  <c r="I196" i="990"/>
  <c r="H196" i="990"/>
  <c r="G196" i="990"/>
  <c r="F196" i="990"/>
  <c r="E196" i="990"/>
  <c r="D196" i="990"/>
  <c r="Q195" i="990"/>
  <c r="P195" i="990"/>
  <c r="K195" i="990"/>
  <c r="J195" i="990"/>
  <c r="I195" i="990"/>
  <c r="H195" i="990"/>
  <c r="G195" i="990"/>
  <c r="F195" i="990"/>
  <c r="E195" i="990"/>
  <c r="D195" i="990"/>
  <c r="Q194" i="990"/>
  <c r="P194" i="990"/>
  <c r="K194" i="990"/>
  <c r="J194" i="990"/>
  <c r="I194" i="990"/>
  <c r="H194" i="990"/>
  <c r="G194" i="990"/>
  <c r="F194" i="990"/>
  <c r="E194" i="990"/>
  <c r="D194" i="990"/>
  <c r="Q193" i="990"/>
  <c r="P193" i="990"/>
  <c r="K193" i="990"/>
  <c r="J193" i="990"/>
  <c r="I193" i="990"/>
  <c r="H193" i="990"/>
  <c r="G193" i="990"/>
  <c r="F193" i="990"/>
  <c r="E193" i="990"/>
  <c r="D193" i="990"/>
  <c r="Q192" i="990"/>
  <c r="P192" i="990"/>
  <c r="K192" i="990"/>
  <c r="J192" i="990"/>
  <c r="I192" i="990"/>
  <c r="H192" i="990"/>
  <c r="G192" i="990"/>
  <c r="F192" i="990"/>
  <c r="E192" i="990"/>
  <c r="D192" i="990"/>
  <c r="Q191" i="990"/>
  <c r="P191" i="990"/>
  <c r="K191" i="990"/>
  <c r="J191" i="990"/>
  <c r="I191" i="990"/>
  <c r="H191" i="990"/>
  <c r="G191" i="990"/>
  <c r="F191" i="990"/>
  <c r="E191" i="990"/>
  <c r="D191" i="990"/>
  <c r="Q190" i="990"/>
  <c r="P190" i="990"/>
  <c r="K190" i="990"/>
  <c r="J190" i="990"/>
  <c r="I190" i="990"/>
  <c r="H190" i="990"/>
  <c r="G190" i="990"/>
  <c r="F190" i="990"/>
  <c r="E190" i="990"/>
  <c r="D190" i="990"/>
  <c r="Q189" i="990"/>
  <c r="P189" i="990"/>
  <c r="K189" i="990"/>
  <c r="J189" i="990"/>
  <c r="I189" i="990"/>
  <c r="H189" i="990"/>
  <c r="G189" i="990"/>
  <c r="F189" i="990"/>
  <c r="E189" i="990"/>
  <c r="D189" i="990"/>
  <c r="Q188" i="990"/>
  <c r="P188" i="990"/>
  <c r="K188" i="990"/>
  <c r="J188" i="990"/>
  <c r="I188" i="990"/>
  <c r="H188" i="990"/>
  <c r="G188" i="990"/>
  <c r="F188" i="990"/>
  <c r="E188" i="990"/>
  <c r="D188" i="990"/>
  <c r="Q187" i="990"/>
  <c r="P187" i="990"/>
  <c r="K187" i="990"/>
  <c r="J187" i="990"/>
  <c r="I187" i="990"/>
  <c r="H187" i="990"/>
  <c r="G187" i="990"/>
  <c r="F187" i="990"/>
  <c r="E187" i="990"/>
  <c r="D187" i="990"/>
  <c r="Q186" i="990"/>
  <c r="P186" i="990"/>
  <c r="K186" i="990"/>
  <c r="J186" i="990"/>
  <c r="I186" i="990"/>
  <c r="H186" i="990"/>
  <c r="G186" i="990"/>
  <c r="F186" i="990"/>
  <c r="E186" i="990"/>
  <c r="D186" i="990"/>
  <c r="Q185" i="990"/>
  <c r="P185" i="990"/>
  <c r="K185" i="990"/>
  <c r="J185" i="990"/>
  <c r="I185" i="990"/>
  <c r="H185" i="990"/>
  <c r="G185" i="990"/>
  <c r="F185" i="990"/>
  <c r="E185" i="990"/>
  <c r="D185" i="990"/>
  <c r="Q184" i="990"/>
  <c r="P184" i="990"/>
  <c r="K184" i="990"/>
  <c r="J184" i="990"/>
  <c r="I184" i="990"/>
  <c r="H184" i="990"/>
  <c r="G184" i="990"/>
  <c r="F184" i="990"/>
  <c r="E184" i="990"/>
  <c r="D184" i="990"/>
  <c r="Q183" i="990"/>
  <c r="P183" i="990"/>
  <c r="K183" i="990"/>
  <c r="J183" i="990"/>
  <c r="I183" i="990"/>
  <c r="H183" i="990"/>
  <c r="G183" i="990"/>
  <c r="F183" i="990"/>
  <c r="E183" i="990"/>
  <c r="D183" i="990"/>
  <c r="Q182" i="990"/>
  <c r="P182" i="990"/>
  <c r="K182" i="990"/>
  <c r="J182" i="990"/>
  <c r="I182" i="990"/>
  <c r="H182" i="990"/>
  <c r="G182" i="990"/>
  <c r="F182" i="990"/>
  <c r="E182" i="990"/>
  <c r="D182" i="990"/>
  <c r="Q181" i="990"/>
  <c r="P181" i="990"/>
  <c r="K181" i="990"/>
  <c r="J181" i="990"/>
  <c r="I181" i="990"/>
  <c r="H181" i="990"/>
  <c r="G181" i="990"/>
  <c r="F181" i="990"/>
  <c r="E181" i="990"/>
  <c r="D181" i="990"/>
  <c r="Q180" i="990"/>
  <c r="P180" i="990"/>
  <c r="K180" i="990"/>
  <c r="J180" i="990"/>
  <c r="I180" i="990"/>
  <c r="H180" i="990"/>
  <c r="G180" i="990"/>
  <c r="F180" i="990"/>
  <c r="E180" i="990"/>
  <c r="D180" i="990"/>
  <c r="Q179" i="990"/>
  <c r="P179" i="990"/>
  <c r="K179" i="990"/>
  <c r="J179" i="990"/>
  <c r="I179" i="990"/>
  <c r="H179" i="990"/>
  <c r="G179" i="990"/>
  <c r="F179" i="990"/>
  <c r="E179" i="990"/>
  <c r="D179" i="990"/>
  <c r="Q178" i="990"/>
  <c r="P178" i="990"/>
  <c r="K178" i="990"/>
  <c r="J178" i="990"/>
  <c r="I178" i="990"/>
  <c r="H178" i="990"/>
  <c r="G178" i="990"/>
  <c r="F178" i="990"/>
  <c r="E178" i="990"/>
  <c r="D178" i="990"/>
  <c r="Q177" i="990"/>
  <c r="P177" i="990"/>
  <c r="K177" i="990"/>
  <c r="J177" i="990"/>
  <c r="I177" i="990"/>
  <c r="H177" i="990"/>
  <c r="G177" i="990"/>
  <c r="F177" i="990"/>
  <c r="E177" i="990"/>
  <c r="D177" i="990"/>
  <c r="Q176" i="990"/>
  <c r="P176" i="990"/>
  <c r="K176" i="990"/>
  <c r="J176" i="990"/>
  <c r="I176" i="990"/>
  <c r="H176" i="990"/>
  <c r="G176" i="990"/>
  <c r="F176" i="990"/>
  <c r="E176" i="990"/>
  <c r="D176" i="990"/>
  <c r="Q175" i="990"/>
  <c r="P175" i="990"/>
  <c r="K175" i="990"/>
  <c r="J175" i="990"/>
  <c r="I175" i="990"/>
  <c r="H175" i="990"/>
  <c r="G175" i="990"/>
  <c r="F175" i="990"/>
  <c r="E175" i="990"/>
  <c r="D175" i="990"/>
  <c r="Q174" i="990"/>
  <c r="P174" i="990"/>
  <c r="K174" i="990"/>
  <c r="J174" i="990"/>
  <c r="I174" i="990"/>
  <c r="H174" i="990"/>
  <c r="G174" i="990"/>
  <c r="F174" i="990"/>
  <c r="E174" i="990"/>
  <c r="D174" i="990"/>
  <c r="Q173" i="990"/>
  <c r="P173" i="990"/>
  <c r="K173" i="990"/>
  <c r="J173" i="990"/>
  <c r="I173" i="990"/>
  <c r="H173" i="990"/>
  <c r="G173" i="990"/>
  <c r="F173" i="990"/>
  <c r="E173" i="990"/>
  <c r="D173" i="990"/>
  <c r="Q172" i="990"/>
  <c r="P172" i="990"/>
  <c r="K172" i="990"/>
  <c r="J172" i="990"/>
  <c r="I172" i="990"/>
  <c r="H172" i="990"/>
  <c r="G172" i="990"/>
  <c r="F172" i="990"/>
  <c r="E172" i="990"/>
  <c r="D172" i="990"/>
  <c r="Q171" i="990"/>
  <c r="P171" i="990"/>
  <c r="K171" i="990"/>
  <c r="J171" i="990"/>
  <c r="I171" i="990"/>
  <c r="H171" i="990"/>
  <c r="G171" i="990"/>
  <c r="F171" i="990"/>
  <c r="E171" i="990"/>
  <c r="D171" i="990"/>
  <c r="Q170" i="990"/>
  <c r="P170" i="990"/>
  <c r="K170" i="990"/>
  <c r="J170" i="990"/>
  <c r="I170" i="990"/>
  <c r="H170" i="990"/>
  <c r="G170" i="990"/>
  <c r="F170" i="990"/>
  <c r="E170" i="990"/>
  <c r="D170" i="990"/>
  <c r="Q169" i="990"/>
  <c r="P169" i="990"/>
  <c r="K169" i="990"/>
  <c r="J169" i="990"/>
  <c r="I169" i="990"/>
  <c r="H169" i="990"/>
  <c r="G169" i="990"/>
  <c r="F169" i="990"/>
  <c r="E169" i="990"/>
  <c r="D169" i="990"/>
  <c r="Q168" i="990"/>
  <c r="P168" i="990"/>
  <c r="K168" i="990"/>
  <c r="J168" i="990"/>
  <c r="I168" i="990"/>
  <c r="H168" i="990"/>
  <c r="G168" i="990"/>
  <c r="F168" i="990"/>
  <c r="E168" i="990"/>
  <c r="D168" i="990"/>
  <c r="Q167" i="990"/>
  <c r="P167" i="990"/>
  <c r="K167" i="990"/>
  <c r="J167" i="990"/>
  <c r="I167" i="990"/>
  <c r="H167" i="990"/>
  <c r="G167" i="990"/>
  <c r="F167" i="990"/>
  <c r="E167" i="990"/>
  <c r="D167" i="990"/>
  <c r="Q166" i="990"/>
  <c r="P166" i="990"/>
  <c r="K166" i="990"/>
  <c r="J166" i="990"/>
  <c r="I166" i="990"/>
  <c r="H166" i="990"/>
  <c r="G166" i="990"/>
  <c r="F166" i="990"/>
  <c r="E166" i="990"/>
  <c r="D166" i="990"/>
  <c r="Q165" i="990"/>
  <c r="P165" i="990"/>
  <c r="K165" i="990"/>
  <c r="J165" i="990"/>
  <c r="I165" i="990"/>
  <c r="H165" i="990"/>
  <c r="G165" i="990"/>
  <c r="F165" i="990"/>
  <c r="E165" i="990"/>
  <c r="D165" i="990"/>
  <c r="Q164" i="990"/>
  <c r="P164" i="990"/>
  <c r="K164" i="990"/>
  <c r="J164" i="990"/>
  <c r="I164" i="990"/>
  <c r="H164" i="990"/>
  <c r="G164" i="990"/>
  <c r="F164" i="990"/>
  <c r="E164" i="990"/>
  <c r="D164" i="990"/>
  <c r="Q163" i="990"/>
  <c r="P163" i="990"/>
  <c r="K163" i="990"/>
  <c r="J163" i="990"/>
  <c r="I163" i="990"/>
  <c r="H163" i="990"/>
  <c r="G163" i="990"/>
  <c r="F163" i="990"/>
  <c r="E163" i="990"/>
  <c r="D163" i="990"/>
  <c r="Q162" i="990"/>
  <c r="P162" i="990"/>
  <c r="K162" i="990"/>
  <c r="J162" i="990"/>
  <c r="I162" i="990"/>
  <c r="H162" i="990"/>
  <c r="G162" i="990"/>
  <c r="F162" i="990"/>
  <c r="E162" i="990"/>
  <c r="D162" i="990"/>
  <c r="Q161" i="990"/>
  <c r="P161" i="990"/>
  <c r="K161" i="990"/>
  <c r="J161" i="990"/>
  <c r="I161" i="990"/>
  <c r="H161" i="990"/>
  <c r="G161" i="990"/>
  <c r="F161" i="990"/>
  <c r="E161" i="990"/>
  <c r="D161" i="990"/>
  <c r="Q160" i="990"/>
  <c r="P160" i="990"/>
  <c r="K160" i="990"/>
  <c r="J160" i="990"/>
  <c r="I160" i="990"/>
  <c r="H160" i="990"/>
  <c r="G160" i="990"/>
  <c r="F160" i="990"/>
  <c r="E160" i="990"/>
  <c r="D160" i="990"/>
  <c r="Q159" i="990"/>
  <c r="P159" i="990"/>
  <c r="K159" i="990"/>
  <c r="J159" i="990"/>
  <c r="I159" i="990"/>
  <c r="H159" i="990"/>
  <c r="G159" i="990"/>
  <c r="F159" i="990"/>
  <c r="E159" i="990"/>
  <c r="D159" i="990"/>
  <c r="Q158" i="990"/>
  <c r="P158" i="990"/>
  <c r="K158" i="990"/>
  <c r="J158" i="990"/>
  <c r="I158" i="990"/>
  <c r="H158" i="990"/>
  <c r="G158" i="990"/>
  <c r="F158" i="990"/>
  <c r="E158" i="990"/>
  <c r="D158" i="990"/>
  <c r="Q157" i="990"/>
  <c r="P157" i="990"/>
  <c r="K157" i="990"/>
  <c r="J157" i="990"/>
  <c r="I157" i="990"/>
  <c r="H157" i="990"/>
  <c r="G157" i="990"/>
  <c r="F157" i="990"/>
  <c r="E157" i="990"/>
  <c r="D157" i="990"/>
  <c r="Q156" i="990"/>
  <c r="P156" i="990"/>
  <c r="K156" i="990"/>
  <c r="J156" i="990"/>
  <c r="I156" i="990"/>
  <c r="H156" i="990"/>
  <c r="G156" i="990"/>
  <c r="F156" i="990"/>
  <c r="E156" i="990"/>
  <c r="D156" i="990"/>
  <c r="Q155" i="990"/>
  <c r="P155" i="990"/>
  <c r="K155" i="990"/>
  <c r="J155" i="990"/>
  <c r="I155" i="990"/>
  <c r="H155" i="990"/>
  <c r="G155" i="990"/>
  <c r="F155" i="990"/>
  <c r="E155" i="990"/>
  <c r="D155" i="990"/>
  <c r="Q154" i="990"/>
  <c r="P154" i="990"/>
  <c r="K154" i="990"/>
  <c r="J154" i="990"/>
  <c r="I154" i="990"/>
  <c r="H154" i="990"/>
  <c r="G154" i="990"/>
  <c r="F154" i="990"/>
  <c r="E154" i="990"/>
  <c r="D154" i="990"/>
  <c r="Q153" i="990"/>
  <c r="P153" i="990"/>
  <c r="K153" i="990"/>
  <c r="J153" i="990"/>
  <c r="I153" i="990"/>
  <c r="H153" i="990"/>
  <c r="G153" i="990"/>
  <c r="F153" i="990"/>
  <c r="E153" i="990"/>
  <c r="D153" i="990"/>
  <c r="Q152" i="990"/>
  <c r="P152" i="990"/>
  <c r="K152" i="990"/>
  <c r="J152" i="990"/>
  <c r="I152" i="990"/>
  <c r="H152" i="990"/>
  <c r="G152" i="990"/>
  <c r="F152" i="990"/>
  <c r="E152" i="990"/>
  <c r="D152" i="990"/>
  <c r="Q151" i="990"/>
  <c r="P151" i="990"/>
  <c r="K151" i="990"/>
  <c r="J151" i="990"/>
  <c r="I151" i="990"/>
  <c r="H151" i="990"/>
  <c r="G151" i="990"/>
  <c r="F151" i="990"/>
  <c r="E151" i="990"/>
  <c r="D151" i="990"/>
  <c r="Q150" i="990"/>
  <c r="P150" i="990"/>
  <c r="K150" i="990"/>
  <c r="J150" i="990"/>
  <c r="I150" i="990"/>
  <c r="H150" i="990"/>
  <c r="G150" i="990"/>
  <c r="F150" i="990"/>
  <c r="E150" i="990"/>
  <c r="D150" i="990"/>
  <c r="Q149" i="990"/>
  <c r="P149" i="990"/>
  <c r="K149" i="990"/>
  <c r="J149" i="990"/>
  <c r="I149" i="990"/>
  <c r="H149" i="990"/>
  <c r="G149" i="990"/>
  <c r="F149" i="990"/>
  <c r="E149" i="990"/>
  <c r="D149" i="990"/>
  <c r="Q148" i="990"/>
  <c r="P148" i="990"/>
  <c r="K148" i="990"/>
  <c r="J148" i="990"/>
  <c r="I148" i="990"/>
  <c r="H148" i="990"/>
  <c r="G148" i="990"/>
  <c r="F148" i="990"/>
  <c r="E148" i="990"/>
  <c r="D148" i="990"/>
  <c r="Q147" i="990"/>
  <c r="P147" i="990"/>
  <c r="K147" i="990"/>
  <c r="J147" i="990"/>
  <c r="I147" i="990"/>
  <c r="H147" i="990"/>
  <c r="G147" i="990"/>
  <c r="F147" i="990"/>
  <c r="E147" i="990"/>
  <c r="D147" i="990"/>
  <c r="Q146" i="990"/>
  <c r="P146" i="990"/>
  <c r="K146" i="990"/>
  <c r="J146" i="990"/>
  <c r="I146" i="990"/>
  <c r="H146" i="990"/>
  <c r="G146" i="990"/>
  <c r="F146" i="990"/>
  <c r="E146" i="990"/>
  <c r="D146" i="990"/>
  <c r="Q145" i="990"/>
  <c r="P145" i="990"/>
  <c r="K145" i="990"/>
  <c r="J145" i="990"/>
  <c r="I145" i="990"/>
  <c r="H145" i="990"/>
  <c r="G145" i="990"/>
  <c r="F145" i="990"/>
  <c r="E145" i="990"/>
  <c r="D145" i="990"/>
  <c r="Q144" i="990"/>
  <c r="P144" i="990"/>
  <c r="K144" i="990"/>
  <c r="J144" i="990"/>
  <c r="I144" i="990"/>
  <c r="H144" i="990"/>
  <c r="G144" i="990"/>
  <c r="F144" i="990"/>
  <c r="E144" i="990"/>
  <c r="D144" i="990"/>
  <c r="Q143" i="990"/>
  <c r="P143" i="990"/>
  <c r="K143" i="990"/>
  <c r="J143" i="990"/>
  <c r="I143" i="990"/>
  <c r="H143" i="990"/>
  <c r="G143" i="990"/>
  <c r="F143" i="990"/>
  <c r="E143" i="990"/>
  <c r="D143" i="990"/>
  <c r="Q142" i="990"/>
  <c r="P142" i="990"/>
  <c r="K142" i="990"/>
  <c r="J142" i="990"/>
  <c r="I142" i="990"/>
  <c r="H142" i="990"/>
  <c r="G142" i="990"/>
  <c r="F142" i="990"/>
  <c r="E142" i="990"/>
  <c r="D142" i="990"/>
  <c r="Q141" i="990"/>
  <c r="P141" i="990"/>
  <c r="K141" i="990"/>
  <c r="J141" i="990"/>
  <c r="I141" i="990"/>
  <c r="H141" i="990"/>
  <c r="G141" i="990"/>
  <c r="F141" i="990"/>
  <c r="E141" i="990"/>
  <c r="D141" i="990"/>
  <c r="Q140" i="990"/>
  <c r="P140" i="990"/>
  <c r="K140" i="990"/>
  <c r="J140" i="990"/>
  <c r="I140" i="990"/>
  <c r="H140" i="990"/>
  <c r="G140" i="990"/>
  <c r="F140" i="990"/>
  <c r="E140" i="990"/>
  <c r="D140" i="990"/>
  <c r="Q139" i="990"/>
  <c r="P139" i="990"/>
  <c r="K139" i="990"/>
  <c r="J139" i="990"/>
  <c r="I139" i="990"/>
  <c r="H139" i="990"/>
  <c r="G139" i="990"/>
  <c r="F139" i="990"/>
  <c r="E139" i="990"/>
  <c r="D139" i="990"/>
  <c r="Q138" i="990"/>
  <c r="P138" i="990"/>
  <c r="K138" i="990"/>
  <c r="J138" i="990"/>
  <c r="I138" i="990"/>
  <c r="H138" i="990"/>
  <c r="G138" i="990"/>
  <c r="F138" i="990"/>
  <c r="E138" i="990"/>
  <c r="D138" i="990"/>
  <c r="Q137" i="990"/>
  <c r="P137" i="990"/>
  <c r="K137" i="990"/>
  <c r="J137" i="990"/>
  <c r="I137" i="990"/>
  <c r="H137" i="990"/>
  <c r="G137" i="990"/>
  <c r="F137" i="990"/>
  <c r="E137" i="990"/>
  <c r="D137" i="990"/>
  <c r="Q136" i="990"/>
  <c r="P136" i="990"/>
  <c r="K136" i="990"/>
  <c r="J136" i="990"/>
  <c r="I136" i="990"/>
  <c r="H136" i="990"/>
  <c r="G136" i="990"/>
  <c r="F136" i="990"/>
  <c r="E136" i="990"/>
  <c r="D136" i="990"/>
  <c r="Q135" i="990"/>
  <c r="P135" i="990"/>
  <c r="K135" i="990"/>
  <c r="J135" i="990"/>
  <c r="I135" i="990"/>
  <c r="H135" i="990"/>
  <c r="G135" i="990"/>
  <c r="F135" i="990"/>
  <c r="E135" i="990"/>
  <c r="D135" i="990"/>
  <c r="Q134" i="990"/>
  <c r="P134" i="990"/>
  <c r="K134" i="990"/>
  <c r="J134" i="990"/>
  <c r="I134" i="990"/>
  <c r="H134" i="990"/>
  <c r="G134" i="990"/>
  <c r="F134" i="990"/>
  <c r="E134" i="990"/>
  <c r="D134" i="990"/>
  <c r="Q133" i="990"/>
  <c r="P133" i="990"/>
  <c r="K133" i="990"/>
  <c r="J133" i="990"/>
  <c r="I133" i="990"/>
  <c r="H133" i="990"/>
  <c r="G133" i="990"/>
  <c r="F133" i="990"/>
  <c r="E133" i="990"/>
  <c r="D133" i="990"/>
  <c r="Q132" i="990"/>
  <c r="P132" i="990"/>
  <c r="K132" i="990"/>
  <c r="J132" i="990"/>
  <c r="I132" i="990"/>
  <c r="H132" i="990"/>
  <c r="G132" i="990"/>
  <c r="F132" i="990"/>
  <c r="E132" i="990"/>
  <c r="D132" i="990"/>
  <c r="Q131" i="990"/>
  <c r="P131" i="990"/>
  <c r="K131" i="990"/>
  <c r="J131" i="990"/>
  <c r="I131" i="990"/>
  <c r="H131" i="990"/>
  <c r="G131" i="990"/>
  <c r="F131" i="990"/>
  <c r="E131" i="990"/>
  <c r="D131" i="990"/>
  <c r="Q130" i="990"/>
  <c r="P130" i="990"/>
  <c r="K130" i="990"/>
  <c r="J130" i="990"/>
  <c r="I130" i="990"/>
  <c r="H130" i="990"/>
  <c r="G130" i="990"/>
  <c r="F130" i="990"/>
  <c r="E130" i="990"/>
  <c r="D130" i="990"/>
  <c r="Q129" i="990"/>
  <c r="P129" i="990"/>
  <c r="K129" i="990"/>
  <c r="J129" i="990"/>
  <c r="I129" i="990"/>
  <c r="H129" i="990"/>
  <c r="G129" i="990"/>
  <c r="F129" i="990"/>
  <c r="E129" i="990"/>
  <c r="D129" i="990"/>
  <c r="Q128" i="990"/>
  <c r="P128" i="990"/>
  <c r="K128" i="990"/>
  <c r="J128" i="990"/>
  <c r="I128" i="990"/>
  <c r="H128" i="990"/>
  <c r="G128" i="990"/>
  <c r="F128" i="990"/>
  <c r="E128" i="990"/>
  <c r="D128" i="990"/>
  <c r="Q127" i="990"/>
  <c r="P127" i="990"/>
  <c r="K127" i="990"/>
  <c r="J127" i="990"/>
  <c r="I127" i="990"/>
  <c r="H127" i="990"/>
  <c r="G127" i="990"/>
  <c r="F127" i="990"/>
  <c r="E127" i="990"/>
  <c r="D127" i="990"/>
  <c r="Q126" i="990"/>
  <c r="P126" i="990"/>
  <c r="K126" i="990"/>
  <c r="J126" i="990"/>
  <c r="I126" i="990"/>
  <c r="H126" i="990"/>
  <c r="G126" i="990"/>
  <c r="F126" i="990"/>
  <c r="E126" i="990"/>
  <c r="D126" i="990"/>
  <c r="Q125" i="990"/>
  <c r="P125" i="990"/>
  <c r="K125" i="990"/>
  <c r="J125" i="990"/>
  <c r="I125" i="990"/>
  <c r="H125" i="990"/>
  <c r="G125" i="990"/>
  <c r="F125" i="990"/>
  <c r="E125" i="990"/>
  <c r="D125" i="990"/>
  <c r="Q124" i="990"/>
  <c r="P124" i="990"/>
  <c r="K124" i="990"/>
  <c r="J124" i="990"/>
  <c r="I124" i="990"/>
  <c r="H124" i="990"/>
  <c r="G124" i="990"/>
  <c r="F124" i="990"/>
  <c r="E124" i="990"/>
  <c r="D124" i="990"/>
  <c r="Q123" i="990"/>
  <c r="P123" i="990"/>
  <c r="K123" i="990"/>
  <c r="J123" i="990"/>
  <c r="I123" i="990"/>
  <c r="H123" i="990"/>
  <c r="G123" i="990"/>
  <c r="F123" i="990"/>
  <c r="E123" i="990"/>
  <c r="D123" i="990"/>
  <c r="Q122" i="990"/>
  <c r="P122" i="990"/>
  <c r="K122" i="990"/>
  <c r="J122" i="990"/>
  <c r="I122" i="990"/>
  <c r="H122" i="990"/>
  <c r="G122" i="990"/>
  <c r="F122" i="990"/>
  <c r="E122" i="990"/>
  <c r="D122" i="990"/>
  <c r="Q121" i="990"/>
  <c r="P121" i="990"/>
  <c r="K121" i="990"/>
  <c r="J121" i="990"/>
  <c r="I121" i="990"/>
  <c r="H121" i="990"/>
  <c r="G121" i="990"/>
  <c r="F121" i="990"/>
  <c r="E121" i="990"/>
  <c r="D121" i="990"/>
  <c r="Q120" i="990"/>
  <c r="P120" i="990"/>
  <c r="K120" i="990"/>
  <c r="J120" i="990"/>
  <c r="I120" i="990"/>
  <c r="H120" i="990"/>
  <c r="G120" i="990"/>
  <c r="F120" i="990"/>
  <c r="E120" i="990"/>
  <c r="D120" i="990"/>
  <c r="Q119" i="990"/>
  <c r="P119" i="990"/>
  <c r="K119" i="990"/>
  <c r="J119" i="990"/>
  <c r="I119" i="990"/>
  <c r="H119" i="990"/>
  <c r="G119" i="990"/>
  <c r="F119" i="990"/>
  <c r="E119" i="990"/>
  <c r="D119" i="990"/>
  <c r="Q118" i="990"/>
  <c r="P118" i="990"/>
  <c r="K118" i="990"/>
  <c r="J118" i="990"/>
  <c r="I118" i="990"/>
  <c r="H118" i="990"/>
  <c r="G118" i="990"/>
  <c r="F118" i="990"/>
  <c r="E118" i="990"/>
  <c r="D118" i="990"/>
  <c r="Q117" i="990"/>
  <c r="P117" i="990"/>
  <c r="K117" i="990"/>
  <c r="J117" i="990"/>
  <c r="I117" i="990"/>
  <c r="H117" i="990"/>
  <c r="G117" i="990"/>
  <c r="F117" i="990"/>
  <c r="E117" i="990"/>
  <c r="D117" i="990"/>
  <c r="Q116" i="990"/>
  <c r="P116" i="990"/>
  <c r="K116" i="990"/>
  <c r="J116" i="990"/>
  <c r="I116" i="990"/>
  <c r="H116" i="990"/>
  <c r="G116" i="990"/>
  <c r="F116" i="990"/>
  <c r="E116" i="990"/>
  <c r="D116" i="990"/>
  <c r="Q115" i="990"/>
  <c r="P115" i="990"/>
  <c r="K115" i="990"/>
  <c r="J115" i="990"/>
  <c r="I115" i="990"/>
  <c r="H115" i="990"/>
  <c r="G115" i="990"/>
  <c r="F115" i="990"/>
  <c r="E115" i="990"/>
  <c r="D115" i="990"/>
  <c r="Q114" i="990"/>
  <c r="P114" i="990"/>
  <c r="K114" i="990"/>
  <c r="J114" i="990"/>
  <c r="I114" i="990"/>
  <c r="H114" i="990"/>
  <c r="G114" i="990"/>
  <c r="F114" i="990"/>
  <c r="E114" i="990"/>
  <c r="D114" i="990"/>
  <c r="Q113" i="990"/>
  <c r="P113" i="990"/>
  <c r="K113" i="990"/>
  <c r="J113" i="990"/>
  <c r="I113" i="990"/>
  <c r="H113" i="990"/>
  <c r="G113" i="990"/>
  <c r="F113" i="990"/>
  <c r="E113" i="990"/>
  <c r="D113" i="990"/>
  <c r="Q112" i="990"/>
  <c r="P112" i="990"/>
  <c r="K112" i="990"/>
  <c r="J112" i="990"/>
  <c r="I112" i="990"/>
  <c r="H112" i="990"/>
  <c r="G112" i="990"/>
  <c r="F112" i="990"/>
  <c r="E112" i="990"/>
  <c r="D112" i="990"/>
  <c r="Q111" i="990"/>
  <c r="P111" i="990"/>
  <c r="K111" i="990"/>
  <c r="J111" i="990"/>
  <c r="I111" i="990"/>
  <c r="H111" i="990"/>
  <c r="G111" i="990"/>
  <c r="F111" i="990"/>
  <c r="E111" i="990"/>
  <c r="D111" i="990"/>
  <c r="Q110" i="990"/>
  <c r="P110" i="990"/>
  <c r="K110" i="990"/>
  <c r="J110" i="990"/>
  <c r="I110" i="990"/>
  <c r="H110" i="990"/>
  <c r="G110" i="990"/>
  <c r="F110" i="990"/>
  <c r="E110" i="990"/>
  <c r="D110" i="990"/>
  <c r="Q109" i="990"/>
  <c r="P109" i="990"/>
  <c r="K109" i="990"/>
  <c r="J109" i="990"/>
  <c r="I109" i="990"/>
  <c r="H109" i="990"/>
  <c r="G109" i="990"/>
  <c r="F109" i="990"/>
  <c r="E109" i="990"/>
  <c r="D109" i="990"/>
  <c r="Q108" i="990"/>
  <c r="P108" i="990"/>
  <c r="K108" i="990"/>
  <c r="J108" i="990"/>
  <c r="I108" i="990"/>
  <c r="H108" i="990"/>
  <c r="G108" i="990"/>
  <c r="F108" i="990"/>
  <c r="E108" i="990"/>
  <c r="D108" i="990"/>
  <c r="Q107" i="990"/>
  <c r="P107" i="990"/>
  <c r="K107" i="990"/>
  <c r="J107" i="990"/>
  <c r="I107" i="990"/>
  <c r="H107" i="990"/>
  <c r="G107" i="990"/>
  <c r="F107" i="990"/>
  <c r="E107" i="990"/>
  <c r="D107" i="990"/>
  <c r="Q106" i="990"/>
  <c r="P106" i="990"/>
  <c r="K106" i="990"/>
  <c r="J106" i="990"/>
  <c r="I106" i="990"/>
  <c r="H106" i="990"/>
  <c r="G106" i="990"/>
  <c r="F106" i="990"/>
  <c r="E106" i="990"/>
  <c r="D106" i="990"/>
  <c r="Q105" i="990"/>
  <c r="P105" i="990"/>
  <c r="K105" i="990"/>
  <c r="J105" i="990"/>
  <c r="I105" i="990"/>
  <c r="H105" i="990"/>
  <c r="G105" i="990"/>
  <c r="F105" i="990"/>
  <c r="E105" i="990"/>
  <c r="D105" i="990"/>
  <c r="Q104" i="990"/>
  <c r="P104" i="990"/>
  <c r="K104" i="990"/>
  <c r="J104" i="990"/>
  <c r="I104" i="990"/>
  <c r="H104" i="990"/>
  <c r="G104" i="990"/>
  <c r="F104" i="990"/>
  <c r="E104" i="990"/>
  <c r="D104" i="990"/>
  <c r="Q103" i="990"/>
  <c r="P103" i="990"/>
  <c r="K103" i="990"/>
  <c r="J103" i="990"/>
  <c r="I103" i="990"/>
  <c r="H103" i="990"/>
  <c r="G103" i="990"/>
  <c r="F103" i="990"/>
  <c r="E103" i="990"/>
  <c r="D103" i="990"/>
  <c r="Q102" i="990"/>
  <c r="P102" i="990"/>
  <c r="K102" i="990"/>
  <c r="J102" i="990"/>
  <c r="I102" i="990"/>
  <c r="H102" i="990"/>
  <c r="G102" i="990"/>
  <c r="F102" i="990"/>
  <c r="E102" i="990"/>
  <c r="D102" i="990"/>
  <c r="Q101" i="990"/>
  <c r="P101" i="990"/>
  <c r="K101" i="990"/>
  <c r="J101" i="990"/>
  <c r="I101" i="990"/>
  <c r="H101" i="990"/>
  <c r="G101" i="990"/>
  <c r="F101" i="990"/>
  <c r="E101" i="990"/>
  <c r="D101" i="990"/>
  <c r="Q100" i="990"/>
  <c r="P100" i="990"/>
  <c r="K100" i="990"/>
  <c r="J100" i="990"/>
  <c r="I100" i="990"/>
  <c r="H100" i="990"/>
  <c r="G100" i="990"/>
  <c r="F100" i="990"/>
  <c r="E100" i="990"/>
  <c r="D100" i="990"/>
  <c r="Q99" i="990"/>
  <c r="P99" i="990"/>
  <c r="K99" i="990"/>
  <c r="J99" i="990"/>
  <c r="I99" i="990"/>
  <c r="H99" i="990"/>
  <c r="G99" i="990"/>
  <c r="F99" i="990"/>
  <c r="E99" i="990"/>
  <c r="D99" i="990"/>
  <c r="Q98" i="990"/>
  <c r="P98" i="990"/>
  <c r="K98" i="990"/>
  <c r="J98" i="990"/>
  <c r="I98" i="990"/>
  <c r="H98" i="990"/>
  <c r="G98" i="990"/>
  <c r="F98" i="990"/>
  <c r="E98" i="990"/>
  <c r="D98" i="990"/>
  <c r="Q97" i="990"/>
  <c r="P97" i="990"/>
  <c r="K97" i="990"/>
  <c r="J97" i="990"/>
  <c r="I97" i="990"/>
  <c r="H97" i="990"/>
  <c r="G97" i="990"/>
  <c r="F97" i="990"/>
  <c r="E97" i="990"/>
  <c r="D97" i="990"/>
  <c r="Q96" i="990"/>
  <c r="P96" i="990"/>
  <c r="K96" i="990"/>
  <c r="J96" i="990"/>
  <c r="I96" i="990"/>
  <c r="H96" i="990"/>
  <c r="G96" i="990"/>
  <c r="F96" i="990"/>
  <c r="E96" i="990"/>
  <c r="D96" i="990"/>
  <c r="Q95" i="990"/>
  <c r="P95" i="990"/>
  <c r="K95" i="990"/>
  <c r="J95" i="990"/>
  <c r="I95" i="990"/>
  <c r="H95" i="990"/>
  <c r="G95" i="990"/>
  <c r="F95" i="990"/>
  <c r="E95" i="990"/>
  <c r="D95" i="990"/>
  <c r="Q94" i="990"/>
  <c r="P94" i="990"/>
  <c r="K94" i="990"/>
  <c r="J94" i="990"/>
  <c r="I94" i="990"/>
  <c r="H94" i="990"/>
  <c r="G94" i="990"/>
  <c r="F94" i="990"/>
  <c r="E94" i="990"/>
  <c r="D94" i="990"/>
  <c r="Q93" i="990"/>
  <c r="P93" i="990"/>
  <c r="K93" i="990"/>
  <c r="J93" i="990"/>
  <c r="I93" i="990"/>
  <c r="H93" i="990"/>
  <c r="G93" i="990"/>
  <c r="F93" i="990"/>
  <c r="E93" i="990"/>
  <c r="D93" i="990"/>
  <c r="Q92" i="990"/>
  <c r="P92" i="990"/>
  <c r="K92" i="990"/>
  <c r="J92" i="990"/>
  <c r="I92" i="990"/>
  <c r="H92" i="990"/>
  <c r="G92" i="990"/>
  <c r="F92" i="990"/>
  <c r="E92" i="990"/>
  <c r="D92" i="990"/>
  <c r="Q91" i="990"/>
  <c r="P91" i="990"/>
  <c r="K91" i="990"/>
  <c r="J91" i="990"/>
  <c r="I91" i="990"/>
  <c r="H91" i="990"/>
  <c r="G91" i="990"/>
  <c r="F91" i="990"/>
  <c r="E91" i="990"/>
  <c r="D91" i="990"/>
  <c r="Q90" i="990"/>
  <c r="P90" i="990"/>
  <c r="K90" i="990"/>
  <c r="J90" i="990"/>
  <c r="I90" i="990"/>
  <c r="H90" i="990"/>
  <c r="G90" i="990"/>
  <c r="F90" i="990"/>
  <c r="E90" i="990"/>
  <c r="D90" i="990"/>
  <c r="Q89" i="990"/>
  <c r="P89" i="990"/>
  <c r="K89" i="990"/>
  <c r="J89" i="990"/>
  <c r="I89" i="990"/>
  <c r="H89" i="990"/>
  <c r="G89" i="990"/>
  <c r="F89" i="990"/>
  <c r="E89" i="990"/>
  <c r="D89" i="990"/>
  <c r="Q88" i="990"/>
  <c r="P88" i="990"/>
  <c r="K88" i="990"/>
  <c r="J88" i="990"/>
  <c r="I88" i="990"/>
  <c r="H88" i="990"/>
  <c r="G88" i="990"/>
  <c r="F88" i="990"/>
  <c r="E88" i="990"/>
  <c r="D88" i="990"/>
  <c r="Q87" i="990"/>
  <c r="P87" i="990"/>
  <c r="K87" i="990"/>
  <c r="J87" i="990"/>
  <c r="I87" i="990"/>
  <c r="H87" i="990"/>
  <c r="G87" i="990"/>
  <c r="F87" i="990"/>
  <c r="E87" i="990"/>
  <c r="D87" i="990"/>
  <c r="Q86" i="990"/>
  <c r="P86" i="990"/>
  <c r="K86" i="990"/>
  <c r="J86" i="990"/>
  <c r="I86" i="990"/>
  <c r="H86" i="990"/>
  <c r="G86" i="990"/>
  <c r="F86" i="990"/>
  <c r="E86" i="990"/>
  <c r="D86" i="990"/>
  <c r="Q85" i="990"/>
  <c r="P85" i="990"/>
  <c r="K85" i="990"/>
  <c r="J85" i="990"/>
  <c r="I85" i="990"/>
  <c r="H85" i="990"/>
  <c r="G85" i="990"/>
  <c r="F85" i="990"/>
  <c r="E85" i="990"/>
  <c r="D85" i="990"/>
  <c r="Q84" i="990"/>
  <c r="P84" i="990"/>
  <c r="K84" i="990"/>
  <c r="J84" i="990"/>
  <c r="I84" i="990"/>
  <c r="H84" i="990"/>
  <c r="G84" i="990"/>
  <c r="F84" i="990"/>
  <c r="E84" i="990"/>
  <c r="D84" i="990"/>
  <c r="Q83" i="990"/>
  <c r="P83" i="990"/>
  <c r="K83" i="990"/>
  <c r="J83" i="990"/>
  <c r="I83" i="990"/>
  <c r="H83" i="990"/>
  <c r="G83" i="990"/>
  <c r="F83" i="990"/>
  <c r="E83" i="990"/>
  <c r="D83" i="990"/>
  <c r="Q82" i="990"/>
  <c r="P82" i="990"/>
  <c r="K82" i="990"/>
  <c r="J82" i="990"/>
  <c r="I82" i="990"/>
  <c r="H82" i="990"/>
  <c r="G82" i="990"/>
  <c r="F82" i="990"/>
  <c r="E82" i="990"/>
  <c r="D82" i="990"/>
  <c r="Q81" i="990"/>
  <c r="P81" i="990"/>
  <c r="K81" i="990"/>
  <c r="J81" i="990"/>
  <c r="I81" i="990"/>
  <c r="H81" i="990"/>
  <c r="G81" i="990"/>
  <c r="F81" i="990"/>
  <c r="E81" i="990"/>
  <c r="D81" i="990"/>
  <c r="Q80" i="990"/>
  <c r="P80" i="990"/>
  <c r="K80" i="990"/>
  <c r="J80" i="990"/>
  <c r="I80" i="990"/>
  <c r="H80" i="990"/>
  <c r="G80" i="990"/>
  <c r="F80" i="990"/>
  <c r="E80" i="990"/>
  <c r="D80" i="990"/>
  <c r="Q79" i="990"/>
  <c r="P79" i="990"/>
  <c r="K79" i="990"/>
  <c r="J79" i="990"/>
  <c r="I79" i="990"/>
  <c r="H79" i="990"/>
  <c r="G79" i="990"/>
  <c r="F79" i="990"/>
  <c r="E79" i="990"/>
  <c r="D79" i="990"/>
  <c r="Q78" i="990"/>
  <c r="P78" i="990"/>
  <c r="K78" i="990"/>
  <c r="J78" i="990"/>
  <c r="I78" i="990"/>
  <c r="H78" i="990"/>
  <c r="G78" i="990"/>
  <c r="F78" i="990"/>
  <c r="E78" i="990"/>
  <c r="D78" i="990"/>
  <c r="Q77" i="990"/>
  <c r="P77" i="990"/>
  <c r="K77" i="990"/>
  <c r="J77" i="990"/>
  <c r="I77" i="990"/>
  <c r="H77" i="990"/>
  <c r="G77" i="990"/>
  <c r="F77" i="990"/>
  <c r="E77" i="990"/>
  <c r="D77" i="990"/>
  <c r="Q76" i="990"/>
  <c r="P76" i="990"/>
  <c r="K76" i="990"/>
  <c r="J76" i="990"/>
  <c r="I76" i="990"/>
  <c r="H76" i="990"/>
  <c r="G76" i="990"/>
  <c r="F76" i="990"/>
  <c r="E76" i="990"/>
  <c r="D76" i="990"/>
  <c r="Q75" i="990"/>
  <c r="P75" i="990"/>
  <c r="K75" i="990"/>
  <c r="J75" i="990"/>
  <c r="I75" i="990"/>
  <c r="H75" i="990"/>
  <c r="G75" i="990"/>
  <c r="F75" i="990"/>
  <c r="E75" i="990"/>
  <c r="D75" i="990"/>
  <c r="Q74" i="990"/>
  <c r="P74" i="990"/>
  <c r="K74" i="990"/>
  <c r="J74" i="990"/>
  <c r="I74" i="990"/>
  <c r="H74" i="990"/>
  <c r="G74" i="990"/>
  <c r="F74" i="990"/>
  <c r="E74" i="990"/>
  <c r="D74" i="990"/>
  <c r="Q73" i="990"/>
  <c r="P73" i="990"/>
  <c r="K73" i="990"/>
  <c r="J73" i="990"/>
  <c r="I73" i="990"/>
  <c r="H73" i="990"/>
  <c r="G73" i="990"/>
  <c r="F73" i="990"/>
  <c r="E73" i="990"/>
  <c r="D73" i="990"/>
  <c r="Q72" i="990"/>
  <c r="P72" i="990"/>
  <c r="K72" i="990"/>
  <c r="J72" i="990"/>
  <c r="I72" i="990"/>
  <c r="H72" i="990"/>
  <c r="G72" i="990"/>
  <c r="F72" i="990"/>
  <c r="E72" i="990"/>
  <c r="D72" i="990"/>
  <c r="Q71" i="990"/>
  <c r="P71" i="990"/>
  <c r="K71" i="990"/>
  <c r="J71" i="990"/>
  <c r="I71" i="990"/>
  <c r="H71" i="990"/>
  <c r="G71" i="990"/>
  <c r="F71" i="990"/>
  <c r="E71" i="990"/>
  <c r="D71" i="990"/>
  <c r="Q70" i="990"/>
  <c r="P70" i="990"/>
  <c r="K70" i="990"/>
  <c r="J70" i="990"/>
  <c r="I70" i="990"/>
  <c r="H70" i="990"/>
  <c r="G70" i="990"/>
  <c r="F70" i="990"/>
  <c r="E70" i="990"/>
  <c r="D70" i="990"/>
  <c r="Q69" i="990"/>
  <c r="P69" i="990"/>
  <c r="K69" i="990"/>
  <c r="J69" i="990"/>
  <c r="I69" i="990"/>
  <c r="H69" i="990"/>
  <c r="G69" i="990"/>
  <c r="F69" i="990"/>
  <c r="E69" i="990"/>
  <c r="D69" i="990"/>
  <c r="Q68" i="990"/>
  <c r="P68" i="990"/>
  <c r="K68" i="990"/>
  <c r="J68" i="990"/>
  <c r="I68" i="990"/>
  <c r="H68" i="990"/>
  <c r="G68" i="990"/>
  <c r="F68" i="990"/>
  <c r="E68" i="990"/>
  <c r="D68" i="990"/>
  <c r="Q67" i="990"/>
  <c r="P67" i="990"/>
  <c r="K67" i="990"/>
  <c r="J67" i="990"/>
  <c r="I67" i="990"/>
  <c r="H67" i="990"/>
  <c r="G67" i="990"/>
  <c r="F67" i="990"/>
  <c r="E67" i="990"/>
  <c r="D67" i="990"/>
  <c r="Q66" i="990"/>
  <c r="P66" i="990"/>
  <c r="K66" i="990"/>
  <c r="J66" i="990"/>
  <c r="I66" i="990"/>
  <c r="H66" i="990"/>
  <c r="G66" i="990"/>
  <c r="F66" i="990"/>
  <c r="E66" i="990"/>
  <c r="D66" i="990"/>
  <c r="Q65" i="990"/>
  <c r="P65" i="990"/>
  <c r="K65" i="990"/>
  <c r="J65" i="990"/>
  <c r="I65" i="990"/>
  <c r="H65" i="990"/>
  <c r="G65" i="990"/>
  <c r="F65" i="990"/>
  <c r="E65" i="990"/>
  <c r="D65" i="990"/>
  <c r="Q64" i="990"/>
  <c r="P64" i="990"/>
  <c r="K64" i="990"/>
  <c r="J64" i="990"/>
  <c r="I64" i="990"/>
  <c r="H64" i="990"/>
  <c r="G64" i="990"/>
  <c r="F64" i="990"/>
  <c r="E64" i="990"/>
  <c r="D64" i="990"/>
  <c r="Q63" i="990"/>
  <c r="P63" i="990"/>
  <c r="K63" i="990"/>
  <c r="J63" i="990"/>
  <c r="I63" i="990"/>
  <c r="H63" i="990"/>
  <c r="G63" i="990"/>
  <c r="F63" i="990"/>
  <c r="E63" i="990"/>
  <c r="D63" i="990"/>
  <c r="Q62" i="990"/>
  <c r="P62" i="990"/>
  <c r="K62" i="990"/>
  <c r="J62" i="990"/>
  <c r="I62" i="990"/>
  <c r="H62" i="990"/>
  <c r="G62" i="990"/>
  <c r="F62" i="990"/>
  <c r="E62" i="990"/>
  <c r="D62" i="990"/>
  <c r="Q61" i="990"/>
  <c r="P61" i="990"/>
  <c r="K61" i="990"/>
  <c r="J61" i="990"/>
  <c r="I61" i="990"/>
  <c r="H61" i="990"/>
  <c r="G61" i="990"/>
  <c r="F61" i="990"/>
  <c r="E61" i="990"/>
  <c r="D61" i="990"/>
  <c r="Q60" i="990"/>
  <c r="P60" i="990"/>
  <c r="K60" i="990"/>
  <c r="J60" i="990"/>
  <c r="I60" i="990"/>
  <c r="H60" i="990"/>
  <c r="G60" i="990"/>
  <c r="F60" i="990"/>
  <c r="E60" i="990"/>
  <c r="D60" i="990"/>
  <c r="Q59" i="990"/>
  <c r="P59" i="990"/>
  <c r="K59" i="990"/>
  <c r="J59" i="990"/>
  <c r="I59" i="990"/>
  <c r="H59" i="990"/>
  <c r="G59" i="990"/>
  <c r="F59" i="990"/>
  <c r="E59" i="990"/>
  <c r="D59" i="990"/>
  <c r="Q58" i="990"/>
  <c r="P58" i="990"/>
  <c r="K58" i="990"/>
  <c r="J58" i="990"/>
  <c r="I58" i="990"/>
  <c r="H58" i="990"/>
  <c r="G58" i="990"/>
  <c r="F58" i="990"/>
  <c r="E58" i="990"/>
  <c r="D58" i="990"/>
  <c r="Q57" i="990"/>
  <c r="P57" i="990"/>
  <c r="K57" i="990"/>
  <c r="J57" i="990"/>
  <c r="I57" i="990"/>
  <c r="H57" i="990"/>
  <c r="G57" i="990"/>
  <c r="F57" i="990"/>
  <c r="E57" i="990"/>
  <c r="D57" i="990"/>
  <c r="Q56" i="990"/>
  <c r="P56" i="990"/>
  <c r="K56" i="990"/>
  <c r="J56" i="990"/>
  <c r="I56" i="990"/>
  <c r="H56" i="990"/>
  <c r="G56" i="990"/>
  <c r="F56" i="990"/>
  <c r="E56" i="990"/>
  <c r="D56" i="990"/>
  <c r="Q55" i="990"/>
  <c r="P55" i="990"/>
  <c r="K55" i="990"/>
  <c r="J55" i="990"/>
  <c r="I55" i="990"/>
  <c r="H55" i="990"/>
  <c r="G55" i="990"/>
  <c r="F55" i="990"/>
  <c r="E55" i="990"/>
  <c r="D55" i="990"/>
  <c r="Q54" i="990"/>
  <c r="P54" i="990"/>
  <c r="K54" i="990"/>
  <c r="J54" i="990"/>
  <c r="I54" i="990"/>
  <c r="H54" i="990"/>
  <c r="G54" i="990"/>
  <c r="F54" i="990"/>
  <c r="E54" i="990"/>
  <c r="D54" i="990"/>
  <c r="Q53" i="990"/>
  <c r="P53" i="990"/>
  <c r="K53" i="990"/>
  <c r="J53" i="990"/>
  <c r="I53" i="990"/>
  <c r="H53" i="990"/>
  <c r="G53" i="990"/>
  <c r="F53" i="990"/>
  <c r="E53" i="990"/>
  <c r="D53" i="990"/>
  <c r="Q52" i="990"/>
  <c r="P52" i="990"/>
  <c r="K52" i="990"/>
  <c r="J52" i="990"/>
  <c r="I52" i="990"/>
  <c r="H52" i="990"/>
  <c r="G52" i="990"/>
  <c r="F52" i="990"/>
  <c r="E52" i="990"/>
  <c r="D52" i="990"/>
  <c r="Q51" i="990"/>
  <c r="P51" i="990"/>
  <c r="K51" i="990"/>
  <c r="J51" i="990"/>
  <c r="I51" i="990"/>
  <c r="H51" i="990"/>
  <c r="G51" i="990"/>
  <c r="F51" i="990"/>
  <c r="E51" i="990"/>
  <c r="D51" i="990"/>
  <c r="Q50" i="990"/>
  <c r="P50" i="990"/>
  <c r="K50" i="990"/>
  <c r="J50" i="990"/>
  <c r="I50" i="990"/>
  <c r="H50" i="990"/>
  <c r="G50" i="990"/>
  <c r="F50" i="990"/>
  <c r="E50" i="990"/>
  <c r="D50" i="990"/>
  <c r="Q49" i="990"/>
  <c r="P49" i="990"/>
  <c r="K49" i="990"/>
  <c r="J49" i="990"/>
  <c r="I49" i="990"/>
  <c r="H49" i="990"/>
  <c r="G49" i="990"/>
  <c r="F49" i="990"/>
  <c r="E49" i="990"/>
  <c r="D49" i="990"/>
  <c r="Q48" i="990"/>
  <c r="P48" i="990"/>
  <c r="K48" i="990"/>
  <c r="J48" i="990"/>
  <c r="I48" i="990"/>
  <c r="H48" i="990"/>
  <c r="G48" i="990"/>
  <c r="F48" i="990"/>
  <c r="E48" i="990"/>
  <c r="D48" i="990"/>
  <c r="Q47" i="990"/>
  <c r="P47" i="990"/>
  <c r="K47" i="990"/>
  <c r="J47" i="990"/>
  <c r="I47" i="990"/>
  <c r="H47" i="990"/>
  <c r="G47" i="990"/>
  <c r="F47" i="990"/>
  <c r="E47" i="990"/>
  <c r="D47" i="990"/>
  <c r="Q46" i="990"/>
  <c r="P46" i="990"/>
  <c r="K46" i="990"/>
  <c r="J46" i="990"/>
  <c r="I46" i="990"/>
  <c r="H46" i="990"/>
  <c r="G46" i="990"/>
  <c r="F46" i="990"/>
  <c r="E46" i="990"/>
  <c r="D46" i="990"/>
  <c r="Q45" i="990"/>
  <c r="P45" i="990"/>
  <c r="K45" i="990"/>
  <c r="J45" i="990"/>
  <c r="I45" i="990"/>
  <c r="H45" i="990"/>
  <c r="G45" i="990"/>
  <c r="F45" i="990"/>
  <c r="E45" i="990"/>
  <c r="D45" i="990"/>
  <c r="Q44" i="990"/>
  <c r="P44" i="990"/>
  <c r="K44" i="990"/>
  <c r="J44" i="990"/>
  <c r="I44" i="990"/>
  <c r="H44" i="990"/>
  <c r="G44" i="990"/>
  <c r="F44" i="990"/>
  <c r="E44" i="990"/>
  <c r="D44" i="990"/>
  <c r="Q43" i="990"/>
  <c r="P43" i="990"/>
  <c r="K43" i="990"/>
  <c r="J43" i="990"/>
  <c r="I43" i="990"/>
  <c r="H43" i="990"/>
  <c r="G43" i="990"/>
  <c r="F43" i="990"/>
  <c r="E43" i="990"/>
  <c r="D43" i="990"/>
  <c r="Q42" i="990"/>
  <c r="P42" i="990"/>
  <c r="K42" i="990"/>
  <c r="J42" i="990"/>
  <c r="I42" i="990"/>
  <c r="H42" i="990"/>
  <c r="G42" i="990"/>
  <c r="F42" i="990"/>
  <c r="E42" i="990"/>
  <c r="D42" i="990"/>
  <c r="Q41" i="990"/>
  <c r="P41" i="990"/>
  <c r="K41" i="990"/>
  <c r="J41" i="990"/>
  <c r="I41" i="990"/>
  <c r="H41" i="990"/>
  <c r="G41" i="990"/>
  <c r="F41" i="990"/>
  <c r="E41" i="990"/>
  <c r="D41" i="990"/>
  <c r="Q40" i="990"/>
  <c r="P40" i="990"/>
  <c r="K40" i="990"/>
  <c r="J40" i="990"/>
  <c r="I40" i="990"/>
  <c r="H40" i="990"/>
  <c r="G40" i="990"/>
  <c r="F40" i="990"/>
  <c r="E40" i="990"/>
  <c r="D40" i="990"/>
  <c r="Q39" i="990"/>
  <c r="P39" i="990"/>
  <c r="K39" i="990"/>
  <c r="J39" i="990"/>
  <c r="I39" i="990"/>
  <c r="H39" i="990"/>
  <c r="G39" i="990"/>
  <c r="F39" i="990"/>
  <c r="E39" i="990"/>
  <c r="D39" i="990"/>
  <c r="Q38" i="990"/>
  <c r="P38" i="990"/>
  <c r="K38" i="990"/>
  <c r="J38" i="990"/>
  <c r="I38" i="990"/>
  <c r="H38" i="990"/>
  <c r="G38" i="990"/>
  <c r="F38" i="990"/>
  <c r="E38" i="990"/>
  <c r="D38" i="990"/>
  <c r="Q37" i="990"/>
  <c r="P37" i="990"/>
  <c r="K37" i="990"/>
  <c r="J37" i="990"/>
  <c r="I37" i="990"/>
  <c r="H37" i="990"/>
  <c r="G37" i="990"/>
  <c r="F37" i="990"/>
  <c r="E37" i="990"/>
  <c r="D37" i="990"/>
  <c r="Q36" i="990"/>
  <c r="P36" i="990"/>
  <c r="K36" i="990"/>
  <c r="J36" i="990"/>
  <c r="I36" i="990"/>
  <c r="H36" i="990"/>
  <c r="G36" i="990"/>
  <c r="F36" i="990"/>
  <c r="E36" i="990"/>
  <c r="D36" i="990"/>
  <c r="Q35" i="990"/>
  <c r="P35" i="990"/>
  <c r="K35" i="990"/>
  <c r="J35" i="990"/>
  <c r="I35" i="990"/>
  <c r="H35" i="990"/>
  <c r="G35" i="990"/>
  <c r="F35" i="990"/>
  <c r="E35" i="990"/>
  <c r="D35" i="990"/>
  <c r="Q34" i="990"/>
  <c r="P34" i="990"/>
  <c r="K34" i="990"/>
  <c r="J34" i="990"/>
  <c r="I34" i="990"/>
  <c r="H34" i="990"/>
  <c r="G34" i="990"/>
  <c r="F34" i="990"/>
  <c r="E34" i="990"/>
  <c r="D34" i="990"/>
  <c r="Q33" i="990"/>
  <c r="P33" i="990"/>
  <c r="K33" i="990"/>
  <c r="J33" i="990"/>
  <c r="I33" i="990"/>
  <c r="H33" i="990"/>
  <c r="G33" i="990"/>
  <c r="F33" i="990"/>
  <c r="E33" i="990"/>
  <c r="D33" i="990"/>
  <c r="Q32" i="990"/>
  <c r="P32" i="990"/>
  <c r="K32" i="990"/>
  <c r="J32" i="990"/>
  <c r="I32" i="990"/>
  <c r="H32" i="990"/>
  <c r="G32" i="990"/>
  <c r="F32" i="990"/>
  <c r="E32" i="990"/>
  <c r="D32" i="990"/>
  <c r="Q31" i="990"/>
  <c r="P31" i="990"/>
  <c r="K31" i="990"/>
  <c r="J31" i="990"/>
  <c r="I31" i="990"/>
  <c r="H31" i="990"/>
  <c r="G31" i="990"/>
  <c r="F31" i="990"/>
  <c r="E31" i="990"/>
  <c r="D31" i="990"/>
  <c r="Q30" i="990"/>
  <c r="P30" i="990"/>
  <c r="K30" i="990"/>
  <c r="J30" i="990"/>
  <c r="I30" i="990"/>
  <c r="H30" i="990"/>
  <c r="G30" i="990"/>
  <c r="F30" i="990"/>
  <c r="E30" i="990"/>
  <c r="D30" i="990"/>
  <c r="Q29" i="990"/>
  <c r="P29" i="990"/>
  <c r="K29" i="990"/>
  <c r="J29" i="990"/>
  <c r="I29" i="990"/>
  <c r="H29" i="990"/>
  <c r="G29" i="990"/>
  <c r="F29" i="990"/>
  <c r="E29" i="990"/>
  <c r="D29" i="990"/>
  <c r="Q28" i="990"/>
  <c r="P28" i="990"/>
  <c r="K28" i="990"/>
  <c r="J28" i="990"/>
  <c r="I28" i="990"/>
  <c r="H28" i="990"/>
  <c r="G28" i="990"/>
  <c r="F28" i="990"/>
  <c r="E28" i="990"/>
  <c r="D28" i="990"/>
  <c r="Q27" i="990"/>
  <c r="P27" i="990"/>
  <c r="K27" i="990"/>
  <c r="J27" i="990"/>
  <c r="I27" i="990"/>
  <c r="H27" i="990"/>
  <c r="G27" i="990"/>
  <c r="F27" i="990"/>
  <c r="E27" i="990"/>
  <c r="D27" i="990"/>
  <c r="Q26" i="990"/>
  <c r="P26" i="990"/>
  <c r="K26" i="990"/>
  <c r="J26" i="990"/>
  <c r="I26" i="990"/>
  <c r="H26" i="990"/>
  <c r="G26" i="990"/>
  <c r="F26" i="990"/>
  <c r="E26" i="990"/>
  <c r="D26" i="990"/>
  <c r="Q25" i="990"/>
  <c r="P25" i="990"/>
  <c r="K25" i="990"/>
  <c r="J25" i="990"/>
  <c r="I25" i="990"/>
  <c r="H25" i="990"/>
  <c r="G25" i="990"/>
  <c r="F25" i="990"/>
  <c r="E25" i="990"/>
  <c r="D25" i="990"/>
  <c r="Q24" i="990"/>
  <c r="P24" i="990"/>
  <c r="K24" i="990"/>
  <c r="J24" i="990"/>
  <c r="I24" i="990"/>
  <c r="H24" i="990"/>
  <c r="G24" i="990"/>
  <c r="F24" i="990"/>
  <c r="E24" i="990"/>
  <c r="D24" i="990"/>
  <c r="Q23" i="990"/>
  <c r="P23" i="990"/>
  <c r="K23" i="990"/>
  <c r="J23" i="990"/>
  <c r="I23" i="990"/>
  <c r="H23" i="990"/>
  <c r="G23" i="990"/>
  <c r="F23" i="990"/>
  <c r="E23" i="990"/>
  <c r="D23" i="990"/>
  <c r="Q22" i="990"/>
  <c r="P22" i="990"/>
  <c r="K22" i="990"/>
  <c r="J22" i="990"/>
  <c r="I22" i="990"/>
  <c r="H22" i="990"/>
  <c r="G22" i="990"/>
  <c r="F22" i="990"/>
  <c r="E22" i="990"/>
  <c r="D22" i="990"/>
  <c r="Q21" i="990"/>
  <c r="P21" i="990"/>
  <c r="K21" i="990"/>
  <c r="J21" i="990"/>
  <c r="I21" i="990"/>
  <c r="H21" i="990"/>
  <c r="G21" i="990"/>
  <c r="F21" i="990"/>
  <c r="E21" i="990"/>
  <c r="D21" i="990"/>
  <c r="Q20" i="990"/>
  <c r="P20" i="990"/>
  <c r="K20" i="990"/>
  <c r="J20" i="990"/>
  <c r="I20" i="990"/>
  <c r="H20" i="990"/>
  <c r="G20" i="990"/>
  <c r="F20" i="990"/>
  <c r="E20" i="990"/>
  <c r="D20" i="990"/>
  <c r="Q19" i="990"/>
  <c r="P19" i="990"/>
  <c r="K19" i="990"/>
  <c r="J19" i="990"/>
  <c r="I19" i="990"/>
  <c r="H19" i="990"/>
  <c r="G19" i="990"/>
  <c r="F19" i="990"/>
  <c r="E19" i="990"/>
  <c r="D19" i="990"/>
  <c r="Q18" i="990"/>
  <c r="P18" i="990"/>
  <c r="K18" i="990"/>
  <c r="J18" i="990"/>
  <c r="I18" i="990"/>
  <c r="H18" i="990"/>
  <c r="G18" i="990"/>
  <c r="F18" i="990"/>
  <c r="E18" i="990"/>
  <c r="D18" i="990"/>
  <c r="Q17" i="990"/>
  <c r="P17" i="990"/>
  <c r="K17" i="990"/>
  <c r="J17" i="990"/>
  <c r="I17" i="990"/>
  <c r="H17" i="990"/>
  <c r="G17" i="990"/>
  <c r="F17" i="990"/>
  <c r="E17" i="990"/>
  <c r="D17" i="990"/>
  <c r="Q16" i="990"/>
  <c r="P16" i="990"/>
  <c r="K16" i="990"/>
  <c r="J16" i="990"/>
  <c r="I16" i="990"/>
  <c r="H16" i="990"/>
  <c r="G16" i="990"/>
  <c r="F16" i="990"/>
  <c r="E16" i="990"/>
  <c r="D16" i="990"/>
  <c r="Q15" i="990"/>
  <c r="P15" i="990"/>
  <c r="K15" i="990"/>
  <c r="J15" i="990"/>
  <c r="I15" i="990"/>
  <c r="H15" i="990"/>
  <c r="G15" i="990"/>
  <c r="F15" i="990"/>
  <c r="E15" i="990"/>
  <c r="D15" i="990"/>
  <c r="D10" i="990"/>
  <c r="D9" i="990"/>
  <c r="D8" i="990"/>
  <c r="D7" i="990"/>
  <c r="K3" i="990"/>
  <c r="K2" i="990"/>
  <c r="D16" i="988"/>
  <c r="E16" i="988"/>
  <c r="F16" i="988"/>
  <c r="G16" i="988"/>
  <c r="H16" i="988"/>
  <c r="I16" i="988"/>
  <c r="J16" i="988"/>
  <c r="K16" i="988"/>
  <c r="D17" i="988"/>
  <c r="E17" i="988"/>
  <c r="F17" i="988"/>
  <c r="G17" i="988"/>
  <c r="H17" i="988"/>
  <c r="I17" i="988"/>
  <c r="J17" i="988"/>
  <c r="K17" i="988"/>
  <c r="D18" i="988"/>
  <c r="E18" i="988"/>
  <c r="F18" i="988"/>
  <c r="G18" i="988"/>
  <c r="H18" i="988"/>
  <c r="I18" i="988"/>
  <c r="J18" i="988"/>
  <c r="K18" i="988"/>
  <c r="D19" i="988"/>
  <c r="E19" i="988"/>
  <c r="F19" i="988"/>
  <c r="G19" i="988"/>
  <c r="H19" i="988"/>
  <c r="I19" i="988"/>
  <c r="J19" i="988"/>
  <c r="K19" i="988"/>
  <c r="D20" i="988"/>
  <c r="E20" i="988"/>
  <c r="F20" i="988"/>
  <c r="G20" i="988"/>
  <c r="H20" i="988"/>
  <c r="I20" i="988"/>
  <c r="J20" i="988"/>
  <c r="K20" i="988"/>
  <c r="D21" i="988"/>
  <c r="E21" i="988"/>
  <c r="F21" i="988"/>
  <c r="G21" i="988"/>
  <c r="H21" i="988"/>
  <c r="I21" i="988"/>
  <c r="J21" i="988"/>
  <c r="K21" i="988"/>
  <c r="D22" i="988"/>
  <c r="E22" i="988"/>
  <c r="F22" i="988"/>
  <c r="G22" i="988"/>
  <c r="H22" i="988"/>
  <c r="I22" i="988"/>
  <c r="J22" i="988"/>
  <c r="K22" i="988"/>
  <c r="D23" i="988"/>
  <c r="E23" i="988"/>
  <c r="F23" i="988"/>
  <c r="G23" i="988"/>
  <c r="H23" i="988"/>
  <c r="I23" i="988"/>
  <c r="J23" i="988"/>
  <c r="K23" i="988"/>
  <c r="D24" i="988"/>
  <c r="E24" i="988"/>
  <c r="F24" i="988"/>
  <c r="G24" i="988"/>
  <c r="H24" i="988"/>
  <c r="I24" i="988"/>
  <c r="J24" i="988"/>
  <c r="K24" i="988"/>
  <c r="D25" i="988"/>
  <c r="E25" i="988"/>
  <c r="F25" i="988"/>
  <c r="G25" i="988"/>
  <c r="H25" i="988"/>
  <c r="I25" i="988"/>
  <c r="J25" i="988"/>
  <c r="K25" i="988"/>
  <c r="D26" i="988"/>
  <c r="E26" i="988"/>
  <c r="F26" i="988"/>
  <c r="G26" i="988"/>
  <c r="H26" i="988"/>
  <c r="I26" i="988"/>
  <c r="J26" i="988"/>
  <c r="K26" i="988"/>
  <c r="D27" i="988"/>
  <c r="E27" i="988"/>
  <c r="F27" i="988"/>
  <c r="G27" i="988"/>
  <c r="H27" i="988"/>
  <c r="I27" i="988"/>
  <c r="J27" i="988"/>
  <c r="K27" i="988"/>
  <c r="D28" i="988"/>
  <c r="E28" i="988"/>
  <c r="F28" i="988"/>
  <c r="G28" i="988"/>
  <c r="H28" i="988"/>
  <c r="I28" i="988"/>
  <c r="J28" i="988"/>
  <c r="K28" i="988"/>
  <c r="D29" i="988"/>
  <c r="E29" i="988"/>
  <c r="F29" i="988"/>
  <c r="G29" i="988"/>
  <c r="H29" i="988"/>
  <c r="I29" i="988"/>
  <c r="J29" i="988"/>
  <c r="K29" i="988"/>
  <c r="D30" i="988"/>
  <c r="E30" i="988"/>
  <c r="F30" i="988"/>
  <c r="G30" i="988"/>
  <c r="H30" i="988"/>
  <c r="I30" i="988"/>
  <c r="J30" i="988"/>
  <c r="K30" i="988"/>
  <c r="D31" i="988"/>
  <c r="E31" i="988"/>
  <c r="F31" i="988"/>
  <c r="G31" i="988"/>
  <c r="H31" i="988"/>
  <c r="I31" i="988"/>
  <c r="J31" i="988"/>
  <c r="K31" i="988"/>
  <c r="D32" i="988"/>
  <c r="E32" i="988"/>
  <c r="F32" i="988"/>
  <c r="G32" i="988"/>
  <c r="H32" i="988"/>
  <c r="I32" i="988"/>
  <c r="J32" i="988"/>
  <c r="K32" i="988"/>
  <c r="D33" i="988"/>
  <c r="E33" i="988"/>
  <c r="F33" i="988"/>
  <c r="G33" i="988"/>
  <c r="H33" i="988"/>
  <c r="I33" i="988"/>
  <c r="J33" i="988"/>
  <c r="K33" i="988"/>
  <c r="D34" i="988"/>
  <c r="E34" i="988"/>
  <c r="F34" i="988"/>
  <c r="G34" i="988"/>
  <c r="H34" i="988"/>
  <c r="I34" i="988"/>
  <c r="J34" i="988"/>
  <c r="K34" i="988"/>
  <c r="D35" i="988"/>
  <c r="E35" i="988"/>
  <c r="F35" i="988"/>
  <c r="G35" i="988"/>
  <c r="H35" i="988"/>
  <c r="I35" i="988"/>
  <c r="J35" i="988"/>
  <c r="K35" i="988"/>
  <c r="D36" i="988"/>
  <c r="E36" i="988"/>
  <c r="F36" i="988"/>
  <c r="G36" i="988"/>
  <c r="H36" i="988"/>
  <c r="I36" i="988"/>
  <c r="J36" i="988"/>
  <c r="K36" i="988"/>
  <c r="D37" i="988"/>
  <c r="E37" i="988"/>
  <c r="F37" i="988"/>
  <c r="G37" i="988"/>
  <c r="H37" i="988"/>
  <c r="I37" i="988"/>
  <c r="J37" i="988"/>
  <c r="K37" i="988"/>
  <c r="D38" i="988"/>
  <c r="E38" i="988"/>
  <c r="F38" i="988"/>
  <c r="G38" i="988"/>
  <c r="H38" i="988"/>
  <c r="I38" i="988"/>
  <c r="J38" i="988"/>
  <c r="K38" i="988"/>
  <c r="D39" i="988"/>
  <c r="E39" i="988"/>
  <c r="F39" i="988"/>
  <c r="G39" i="988"/>
  <c r="H39" i="988"/>
  <c r="I39" i="988"/>
  <c r="J39" i="988"/>
  <c r="K39" i="988"/>
  <c r="D40" i="988"/>
  <c r="E40" i="988"/>
  <c r="F40" i="988"/>
  <c r="G40" i="988"/>
  <c r="H40" i="988"/>
  <c r="I40" i="988"/>
  <c r="J40" i="988"/>
  <c r="K40" i="988"/>
  <c r="D41" i="988"/>
  <c r="E41" i="988"/>
  <c r="F41" i="988"/>
  <c r="G41" i="988"/>
  <c r="H41" i="988"/>
  <c r="I41" i="988"/>
  <c r="J41" i="988"/>
  <c r="K41" i="988"/>
  <c r="D42" i="988"/>
  <c r="E42" i="988"/>
  <c r="F42" i="988"/>
  <c r="G42" i="988"/>
  <c r="H42" i="988"/>
  <c r="I42" i="988"/>
  <c r="J42" i="988"/>
  <c r="K42" i="988"/>
  <c r="D43" i="988"/>
  <c r="E43" i="988"/>
  <c r="F43" i="988"/>
  <c r="G43" i="988"/>
  <c r="H43" i="988"/>
  <c r="I43" i="988"/>
  <c r="J43" i="988"/>
  <c r="K43" i="988"/>
  <c r="D44" i="988"/>
  <c r="E44" i="988"/>
  <c r="F44" i="988"/>
  <c r="G44" i="988"/>
  <c r="H44" i="988"/>
  <c r="I44" i="988"/>
  <c r="J44" i="988"/>
  <c r="K44" i="988"/>
  <c r="D45" i="988"/>
  <c r="E45" i="988"/>
  <c r="F45" i="988"/>
  <c r="G45" i="988"/>
  <c r="H45" i="988"/>
  <c r="I45" i="988"/>
  <c r="J45" i="988"/>
  <c r="K45" i="988"/>
  <c r="D46" i="988"/>
  <c r="E46" i="988"/>
  <c r="F46" i="988"/>
  <c r="G46" i="988"/>
  <c r="H46" i="988"/>
  <c r="I46" i="988"/>
  <c r="J46" i="988"/>
  <c r="K46" i="988"/>
  <c r="D47" i="988"/>
  <c r="E47" i="988"/>
  <c r="F47" i="988"/>
  <c r="G47" i="988"/>
  <c r="H47" i="988"/>
  <c r="I47" i="988"/>
  <c r="J47" i="988"/>
  <c r="K47" i="988"/>
  <c r="D48" i="988"/>
  <c r="E48" i="988"/>
  <c r="F48" i="988"/>
  <c r="G48" i="988"/>
  <c r="H48" i="988"/>
  <c r="I48" i="988"/>
  <c r="J48" i="988"/>
  <c r="K48" i="988"/>
  <c r="D49" i="988"/>
  <c r="E49" i="988"/>
  <c r="F49" i="988"/>
  <c r="G49" i="988"/>
  <c r="H49" i="988"/>
  <c r="I49" i="988"/>
  <c r="J49" i="988"/>
  <c r="K49" i="988"/>
  <c r="D50" i="988"/>
  <c r="E50" i="988"/>
  <c r="F50" i="988"/>
  <c r="G50" i="988"/>
  <c r="H50" i="988"/>
  <c r="I50" i="988"/>
  <c r="J50" i="988"/>
  <c r="K50" i="988"/>
  <c r="D51" i="988"/>
  <c r="E51" i="988"/>
  <c r="F51" i="988"/>
  <c r="G51" i="988"/>
  <c r="H51" i="988"/>
  <c r="I51" i="988"/>
  <c r="J51" i="988"/>
  <c r="K51" i="988"/>
  <c r="D52" i="988"/>
  <c r="E52" i="988"/>
  <c r="F52" i="988"/>
  <c r="G52" i="988"/>
  <c r="H52" i="988"/>
  <c r="I52" i="988"/>
  <c r="J52" i="988"/>
  <c r="K52" i="988"/>
  <c r="D53" i="988"/>
  <c r="E53" i="988"/>
  <c r="F53" i="988"/>
  <c r="G53" i="988"/>
  <c r="H53" i="988"/>
  <c r="I53" i="988"/>
  <c r="J53" i="988"/>
  <c r="K53" i="988"/>
  <c r="D54" i="988"/>
  <c r="E54" i="988"/>
  <c r="F54" i="988"/>
  <c r="G54" i="988"/>
  <c r="H54" i="988"/>
  <c r="I54" i="988"/>
  <c r="J54" i="988"/>
  <c r="K54" i="988"/>
  <c r="D55" i="988"/>
  <c r="E55" i="988"/>
  <c r="F55" i="988"/>
  <c r="G55" i="988"/>
  <c r="H55" i="988"/>
  <c r="I55" i="988"/>
  <c r="J55" i="988"/>
  <c r="K55" i="988"/>
  <c r="D56" i="988"/>
  <c r="E56" i="988"/>
  <c r="F56" i="988"/>
  <c r="G56" i="988"/>
  <c r="H56" i="988"/>
  <c r="I56" i="988"/>
  <c r="J56" i="988"/>
  <c r="K56" i="988"/>
  <c r="D57" i="988"/>
  <c r="E57" i="988"/>
  <c r="F57" i="988"/>
  <c r="G57" i="988"/>
  <c r="H57" i="988"/>
  <c r="I57" i="988"/>
  <c r="J57" i="988"/>
  <c r="K57" i="988"/>
  <c r="D58" i="988"/>
  <c r="E58" i="988"/>
  <c r="F58" i="988"/>
  <c r="G58" i="988"/>
  <c r="H58" i="988"/>
  <c r="I58" i="988"/>
  <c r="J58" i="988"/>
  <c r="K58" i="988"/>
  <c r="D59" i="988"/>
  <c r="E59" i="988"/>
  <c r="F59" i="988"/>
  <c r="G59" i="988"/>
  <c r="H59" i="988"/>
  <c r="I59" i="988"/>
  <c r="J59" i="988"/>
  <c r="K59" i="988"/>
  <c r="D60" i="988"/>
  <c r="E60" i="988"/>
  <c r="F60" i="988"/>
  <c r="G60" i="988"/>
  <c r="H60" i="988"/>
  <c r="I60" i="988"/>
  <c r="J60" i="988"/>
  <c r="K60" i="988"/>
  <c r="D61" i="988"/>
  <c r="E61" i="988"/>
  <c r="F61" i="988"/>
  <c r="G61" i="988"/>
  <c r="H61" i="988"/>
  <c r="I61" i="988"/>
  <c r="J61" i="988"/>
  <c r="K61" i="988"/>
  <c r="D62" i="988"/>
  <c r="E62" i="988"/>
  <c r="F62" i="988"/>
  <c r="G62" i="988"/>
  <c r="H62" i="988"/>
  <c r="I62" i="988"/>
  <c r="J62" i="988"/>
  <c r="K62" i="988"/>
  <c r="D63" i="988"/>
  <c r="E63" i="988"/>
  <c r="F63" i="988"/>
  <c r="G63" i="988"/>
  <c r="H63" i="988"/>
  <c r="I63" i="988"/>
  <c r="J63" i="988"/>
  <c r="K63" i="988"/>
  <c r="D64" i="988"/>
  <c r="E64" i="988"/>
  <c r="F64" i="988"/>
  <c r="G64" i="988"/>
  <c r="H64" i="988"/>
  <c r="I64" i="988"/>
  <c r="J64" i="988"/>
  <c r="K64" i="988"/>
  <c r="D65" i="988"/>
  <c r="E65" i="988"/>
  <c r="F65" i="988"/>
  <c r="G65" i="988"/>
  <c r="H65" i="988"/>
  <c r="I65" i="988"/>
  <c r="J65" i="988"/>
  <c r="K65" i="988"/>
  <c r="D66" i="988"/>
  <c r="E66" i="988"/>
  <c r="F66" i="988"/>
  <c r="G66" i="988"/>
  <c r="H66" i="988"/>
  <c r="I66" i="988"/>
  <c r="J66" i="988"/>
  <c r="K66" i="988"/>
  <c r="D67" i="988"/>
  <c r="E67" i="988"/>
  <c r="F67" i="988"/>
  <c r="G67" i="988"/>
  <c r="H67" i="988"/>
  <c r="I67" i="988"/>
  <c r="J67" i="988"/>
  <c r="K67" i="988"/>
  <c r="D68" i="988"/>
  <c r="E68" i="988"/>
  <c r="F68" i="988"/>
  <c r="G68" i="988"/>
  <c r="H68" i="988"/>
  <c r="I68" i="988"/>
  <c r="J68" i="988"/>
  <c r="K68" i="988"/>
  <c r="D69" i="988"/>
  <c r="E69" i="988"/>
  <c r="F69" i="988"/>
  <c r="G69" i="988"/>
  <c r="H69" i="988"/>
  <c r="I69" i="988"/>
  <c r="J69" i="988"/>
  <c r="K69" i="988"/>
  <c r="D70" i="988"/>
  <c r="E70" i="988"/>
  <c r="F70" i="988"/>
  <c r="G70" i="988"/>
  <c r="H70" i="988"/>
  <c r="I70" i="988"/>
  <c r="J70" i="988"/>
  <c r="K70" i="988"/>
  <c r="D71" i="988"/>
  <c r="E71" i="988"/>
  <c r="F71" i="988"/>
  <c r="G71" i="988"/>
  <c r="H71" i="988"/>
  <c r="I71" i="988"/>
  <c r="J71" i="988"/>
  <c r="K71" i="988"/>
  <c r="D72" i="988"/>
  <c r="E72" i="988"/>
  <c r="F72" i="988"/>
  <c r="G72" i="988"/>
  <c r="H72" i="988"/>
  <c r="I72" i="988"/>
  <c r="J72" i="988"/>
  <c r="K72" i="988"/>
  <c r="D73" i="988"/>
  <c r="E73" i="988"/>
  <c r="F73" i="988"/>
  <c r="G73" i="988"/>
  <c r="H73" i="988"/>
  <c r="I73" i="988"/>
  <c r="J73" i="988"/>
  <c r="K73" i="988"/>
  <c r="D74" i="988"/>
  <c r="E74" i="988"/>
  <c r="F74" i="988"/>
  <c r="G74" i="988"/>
  <c r="H74" i="988"/>
  <c r="I74" i="988"/>
  <c r="J74" i="988"/>
  <c r="K74" i="988"/>
  <c r="D75" i="988"/>
  <c r="E75" i="988"/>
  <c r="F75" i="988"/>
  <c r="G75" i="988"/>
  <c r="H75" i="988"/>
  <c r="I75" i="988"/>
  <c r="J75" i="988"/>
  <c r="K75" i="988"/>
  <c r="D76" i="988"/>
  <c r="E76" i="988"/>
  <c r="F76" i="988"/>
  <c r="G76" i="988"/>
  <c r="H76" i="988"/>
  <c r="I76" i="988"/>
  <c r="J76" i="988"/>
  <c r="K76" i="988"/>
  <c r="D77" i="988"/>
  <c r="E77" i="988"/>
  <c r="F77" i="988"/>
  <c r="G77" i="988"/>
  <c r="H77" i="988"/>
  <c r="I77" i="988"/>
  <c r="J77" i="988"/>
  <c r="K77" i="988"/>
  <c r="D78" i="988"/>
  <c r="E78" i="988"/>
  <c r="F78" i="988"/>
  <c r="G78" i="988"/>
  <c r="H78" i="988"/>
  <c r="I78" i="988"/>
  <c r="J78" i="988"/>
  <c r="K78" i="988"/>
  <c r="D79" i="988"/>
  <c r="E79" i="988"/>
  <c r="F79" i="988"/>
  <c r="G79" i="988"/>
  <c r="H79" i="988"/>
  <c r="I79" i="988"/>
  <c r="J79" i="988"/>
  <c r="K79" i="988"/>
  <c r="D80" i="988"/>
  <c r="E80" i="988"/>
  <c r="F80" i="988"/>
  <c r="G80" i="988"/>
  <c r="H80" i="988"/>
  <c r="I80" i="988"/>
  <c r="J80" i="988"/>
  <c r="K80" i="988"/>
  <c r="D81" i="988"/>
  <c r="E81" i="988"/>
  <c r="F81" i="988"/>
  <c r="G81" i="988"/>
  <c r="H81" i="988"/>
  <c r="I81" i="988"/>
  <c r="J81" i="988"/>
  <c r="K81" i="988"/>
  <c r="D82" i="988"/>
  <c r="E82" i="988"/>
  <c r="F82" i="988"/>
  <c r="G82" i="988"/>
  <c r="H82" i="988"/>
  <c r="I82" i="988"/>
  <c r="J82" i="988"/>
  <c r="K82" i="988"/>
  <c r="D83" i="988"/>
  <c r="E83" i="988"/>
  <c r="F83" i="988"/>
  <c r="G83" i="988"/>
  <c r="H83" i="988"/>
  <c r="I83" i="988"/>
  <c r="J83" i="988"/>
  <c r="K83" i="988"/>
  <c r="D84" i="988"/>
  <c r="E84" i="988"/>
  <c r="F84" i="988"/>
  <c r="G84" i="988"/>
  <c r="H84" i="988"/>
  <c r="I84" i="988"/>
  <c r="J84" i="988"/>
  <c r="K84" i="988"/>
  <c r="D85" i="988"/>
  <c r="E85" i="988"/>
  <c r="F85" i="988"/>
  <c r="G85" i="988"/>
  <c r="H85" i="988"/>
  <c r="I85" i="988"/>
  <c r="J85" i="988"/>
  <c r="K85" i="988"/>
  <c r="D86" i="988"/>
  <c r="E86" i="988"/>
  <c r="F86" i="988"/>
  <c r="G86" i="988"/>
  <c r="H86" i="988"/>
  <c r="I86" i="988"/>
  <c r="J86" i="988"/>
  <c r="K86" i="988"/>
  <c r="D87" i="988"/>
  <c r="E87" i="988"/>
  <c r="F87" i="988"/>
  <c r="G87" i="988"/>
  <c r="H87" i="988"/>
  <c r="I87" i="988"/>
  <c r="J87" i="988"/>
  <c r="K87" i="988"/>
  <c r="D88" i="988"/>
  <c r="E88" i="988"/>
  <c r="F88" i="988"/>
  <c r="G88" i="988"/>
  <c r="H88" i="988"/>
  <c r="I88" i="988"/>
  <c r="J88" i="988"/>
  <c r="K88" i="988"/>
  <c r="D89" i="988"/>
  <c r="E89" i="988"/>
  <c r="F89" i="988"/>
  <c r="G89" i="988"/>
  <c r="H89" i="988"/>
  <c r="I89" i="988"/>
  <c r="J89" i="988"/>
  <c r="K89" i="988"/>
  <c r="D90" i="988"/>
  <c r="E90" i="988"/>
  <c r="F90" i="988"/>
  <c r="G90" i="988"/>
  <c r="H90" i="988"/>
  <c r="I90" i="988"/>
  <c r="J90" i="988"/>
  <c r="K90" i="988"/>
  <c r="D91" i="988"/>
  <c r="E91" i="988"/>
  <c r="F91" i="988"/>
  <c r="G91" i="988"/>
  <c r="H91" i="988"/>
  <c r="I91" i="988"/>
  <c r="J91" i="988"/>
  <c r="K91" i="988"/>
  <c r="D92" i="988"/>
  <c r="E92" i="988"/>
  <c r="F92" i="988"/>
  <c r="G92" i="988"/>
  <c r="H92" i="988"/>
  <c r="I92" i="988"/>
  <c r="J92" i="988"/>
  <c r="K92" i="988"/>
  <c r="D93" i="988"/>
  <c r="E93" i="988"/>
  <c r="F93" i="988"/>
  <c r="G93" i="988"/>
  <c r="H93" i="988"/>
  <c r="I93" i="988"/>
  <c r="J93" i="988"/>
  <c r="K93" i="988"/>
  <c r="D94" i="988"/>
  <c r="E94" i="988"/>
  <c r="F94" i="988"/>
  <c r="G94" i="988"/>
  <c r="H94" i="988"/>
  <c r="I94" i="988"/>
  <c r="J94" i="988"/>
  <c r="K94" i="988"/>
  <c r="D95" i="988"/>
  <c r="E95" i="988"/>
  <c r="F95" i="988"/>
  <c r="G95" i="988"/>
  <c r="H95" i="988"/>
  <c r="I95" i="988"/>
  <c r="J95" i="988"/>
  <c r="K95" i="988"/>
  <c r="D96" i="988"/>
  <c r="E96" i="988"/>
  <c r="F96" i="988"/>
  <c r="G96" i="988"/>
  <c r="H96" i="988"/>
  <c r="I96" i="988"/>
  <c r="J96" i="988"/>
  <c r="K96" i="988"/>
  <c r="D97" i="988"/>
  <c r="E97" i="988"/>
  <c r="F97" i="988"/>
  <c r="G97" i="988"/>
  <c r="H97" i="988"/>
  <c r="I97" i="988"/>
  <c r="J97" i="988"/>
  <c r="K97" i="988"/>
  <c r="D98" i="988"/>
  <c r="E98" i="988"/>
  <c r="F98" i="988"/>
  <c r="G98" i="988"/>
  <c r="H98" i="988"/>
  <c r="I98" i="988"/>
  <c r="J98" i="988"/>
  <c r="K98" i="988"/>
  <c r="D99" i="988"/>
  <c r="E99" i="988"/>
  <c r="F99" i="988"/>
  <c r="G99" i="988"/>
  <c r="H99" i="988"/>
  <c r="I99" i="988"/>
  <c r="J99" i="988"/>
  <c r="K99" i="988"/>
  <c r="D100" i="988"/>
  <c r="E100" i="988"/>
  <c r="F100" i="988"/>
  <c r="G100" i="988"/>
  <c r="H100" i="988"/>
  <c r="I100" i="988"/>
  <c r="J100" i="988"/>
  <c r="K100" i="988"/>
  <c r="D101" i="988"/>
  <c r="E101" i="988"/>
  <c r="F101" i="988"/>
  <c r="G101" i="988"/>
  <c r="H101" i="988"/>
  <c r="I101" i="988"/>
  <c r="J101" i="988"/>
  <c r="K101" i="988"/>
  <c r="D102" i="988"/>
  <c r="E102" i="988"/>
  <c r="F102" i="988"/>
  <c r="G102" i="988"/>
  <c r="H102" i="988"/>
  <c r="I102" i="988"/>
  <c r="J102" i="988"/>
  <c r="K102" i="988"/>
  <c r="D103" i="988"/>
  <c r="E103" i="988"/>
  <c r="F103" i="988"/>
  <c r="G103" i="988"/>
  <c r="H103" i="988"/>
  <c r="I103" i="988"/>
  <c r="J103" i="988"/>
  <c r="K103" i="988"/>
  <c r="D104" i="988"/>
  <c r="E104" i="988"/>
  <c r="F104" i="988"/>
  <c r="G104" i="988"/>
  <c r="H104" i="988"/>
  <c r="I104" i="988"/>
  <c r="J104" i="988"/>
  <c r="K104" i="988"/>
  <c r="D105" i="988"/>
  <c r="E105" i="988"/>
  <c r="F105" i="988"/>
  <c r="G105" i="988"/>
  <c r="H105" i="988"/>
  <c r="I105" i="988"/>
  <c r="J105" i="988"/>
  <c r="K105" i="988"/>
  <c r="D106" i="988"/>
  <c r="E106" i="988"/>
  <c r="F106" i="988"/>
  <c r="G106" i="988"/>
  <c r="H106" i="988"/>
  <c r="I106" i="988"/>
  <c r="J106" i="988"/>
  <c r="K106" i="988"/>
  <c r="D107" i="988"/>
  <c r="E107" i="988"/>
  <c r="F107" i="988"/>
  <c r="G107" i="988"/>
  <c r="H107" i="988"/>
  <c r="I107" i="988"/>
  <c r="J107" i="988"/>
  <c r="K107" i="988"/>
  <c r="D108" i="988"/>
  <c r="E108" i="988"/>
  <c r="F108" i="988"/>
  <c r="G108" i="988"/>
  <c r="H108" i="988"/>
  <c r="I108" i="988"/>
  <c r="J108" i="988"/>
  <c r="K108" i="988"/>
  <c r="D109" i="988"/>
  <c r="E109" i="988"/>
  <c r="F109" i="988"/>
  <c r="G109" i="988"/>
  <c r="H109" i="988"/>
  <c r="I109" i="988"/>
  <c r="J109" i="988"/>
  <c r="K109" i="988"/>
  <c r="D110" i="988"/>
  <c r="E110" i="988"/>
  <c r="F110" i="988"/>
  <c r="G110" i="988"/>
  <c r="H110" i="988"/>
  <c r="I110" i="988"/>
  <c r="J110" i="988"/>
  <c r="K110" i="988"/>
  <c r="D111" i="988"/>
  <c r="E111" i="988"/>
  <c r="F111" i="988"/>
  <c r="G111" i="988"/>
  <c r="H111" i="988"/>
  <c r="I111" i="988"/>
  <c r="J111" i="988"/>
  <c r="K111" i="988"/>
  <c r="D112" i="988"/>
  <c r="E112" i="988"/>
  <c r="F112" i="988"/>
  <c r="G112" i="988"/>
  <c r="H112" i="988"/>
  <c r="I112" i="988"/>
  <c r="J112" i="988"/>
  <c r="K112" i="988"/>
  <c r="D113" i="988"/>
  <c r="E113" i="988"/>
  <c r="F113" i="988"/>
  <c r="G113" i="988"/>
  <c r="H113" i="988"/>
  <c r="I113" i="988"/>
  <c r="J113" i="988"/>
  <c r="K113" i="988"/>
  <c r="D114" i="988"/>
  <c r="E114" i="988"/>
  <c r="F114" i="988"/>
  <c r="G114" i="988"/>
  <c r="H114" i="988"/>
  <c r="I114" i="988"/>
  <c r="J114" i="988"/>
  <c r="K114" i="988"/>
  <c r="D115" i="988"/>
  <c r="E115" i="988"/>
  <c r="F115" i="988"/>
  <c r="G115" i="988"/>
  <c r="H115" i="988"/>
  <c r="I115" i="988"/>
  <c r="J115" i="988"/>
  <c r="K115" i="988"/>
  <c r="D116" i="988"/>
  <c r="E116" i="988"/>
  <c r="F116" i="988"/>
  <c r="G116" i="988"/>
  <c r="H116" i="988"/>
  <c r="I116" i="988"/>
  <c r="J116" i="988"/>
  <c r="K116" i="988"/>
  <c r="D117" i="988"/>
  <c r="E117" i="988"/>
  <c r="F117" i="988"/>
  <c r="G117" i="988"/>
  <c r="H117" i="988"/>
  <c r="I117" i="988"/>
  <c r="J117" i="988"/>
  <c r="K117" i="988"/>
  <c r="D118" i="988"/>
  <c r="E118" i="988"/>
  <c r="F118" i="988"/>
  <c r="G118" i="988"/>
  <c r="H118" i="988"/>
  <c r="I118" i="988"/>
  <c r="J118" i="988"/>
  <c r="K118" i="988"/>
  <c r="D119" i="988"/>
  <c r="E119" i="988"/>
  <c r="F119" i="988"/>
  <c r="G119" i="988"/>
  <c r="H119" i="988"/>
  <c r="I119" i="988"/>
  <c r="J119" i="988"/>
  <c r="K119" i="988"/>
  <c r="D120" i="988"/>
  <c r="E120" i="988"/>
  <c r="F120" i="988"/>
  <c r="G120" i="988"/>
  <c r="H120" i="988"/>
  <c r="I120" i="988"/>
  <c r="J120" i="988"/>
  <c r="K120" i="988"/>
  <c r="D121" i="988"/>
  <c r="E121" i="988"/>
  <c r="F121" i="988"/>
  <c r="G121" i="988"/>
  <c r="H121" i="988"/>
  <c r="I121" i="988"/>
  <c r="J121" i="988"/>
  <c r="K121" i="988"/>
  <c r="D122" i="988"/>
  <c r="E122" i="988"/>
  <c r="F122" i="988"/>
  <c r="G122" i="988"/>
  <c r="H122" i="988"/>
  <c r="I122" i="988"/>
  <c r="J122" i="988"/>
  <c r="K122" i="988"/>
  <c r="D123" i="988"/>
  <c r="E123" i="988"/>
  <c r="F123" i="988"/>
  <c r="G123" i="988"/>
  <c r="H123" i="988"/>
  <c r="I123" i="988"/>
  <c r="J123" i="988"/>
  <c r="K123" i="988"/>
  <c r="D124" i="988"/>
  <c r="E124" i="988"/>
  <c r="F124" i="988"/>
  <c r="G124" i="988"/>
  <c r="H124" i="988"/>
  <c r="I124" i="988"/>
  <c r="J124" i="988"/>
  <c r="K124" i="988"/>
  <c r="D125" i="988"/>
  <c r="E125" i="988"/>
  <c r="F125" i="988"/>
  <c r="G125" i="988"/>
  <c r="H125" i="988"/>
  <c r="I125" i="988"/>
  <c r="J125" i="988"/>
  <c r="K125" i="988"/>
  <c r="D126" i="988"/>
  <c r="E126" i="988"/>
  <c r="F126" i="988"/>
  <c r="G126" i="988"/>
  <c r="H126" i="988"/>
  <c r="I126" i="988"/>
  <c r="J126" i="988"/>
  <c r="K126" i="988"/>
  <c r="D127" i="988"/>
  <c r="E127" i="988"/>
  <c r="F127" i="988"/>
  <c r="G127" i="988"/>
  <c r="H127" i="988"/>
  <c r="I127" i="988"/>
  <c r="J127" i="988"/>
  <c r="K127" i="988"/>
  <c r="D128" i="988"/>
  <c r="E128" i="988"/>
  <c r="F128" i="988"/>
  <c r="G128" i="988"/>
  <c r="H128" i="988"/>
  <c r="I128" i="988"/>
  <c r="J128" i="988"/>
  <c r="K128" i="988"/>
  <c r="D129" i="988"/>
  <c r="E129" i="988"/>
  <c r="F129" i="988"/>
  <c r="G129" i="988"/>
  <c r="H129" i="988"/>
  <c r="I129" i="988"/>
  <c r="J129" i="988"/>
  <c r="K129" i="988"/>
  <c r="D130" i="988"/>
  <c r="E130" i="988"/>
  <c r="F130" i="988"/>
  <c r="G130" i="988"/>
  <c r="H130" i="988"/>
  <c r="I130" i="988"/>
  <c r="J130" i="988"/>
  <c r="K130" i="988"/>
  <c r="D131" i="988"/>
  <c r="E131" i="988"/>
  <c r="F131" i="988"/>
  <c r="G131" i="988"/>
  <c r="H131" i="988"/>
  <c r="I131" i="988"/>
  <c r="J131" i="988"/>
  <c r="K131" i="988"/>
  <c r="D132" i="988"/>
  <c r="E132" i="988"/>
  <c r="F132" i="988"/>
  <c r="G132" i="988"/>
  <c r="H132" i="988"/>
  <c r="I132" i="988"/>
  <c r="J132" i="988"/>
  <c r="K132" i="988"/>
  <c r="D133" i="988"/>
  <c r="E133" i="988"/>
  <c r="F133" i="988"/>
  <c r="G133" i="988"/>
  <c r="H133" i="988"/>
  <c r="I133" i="988"/>
  <c r="J133" i="988"/>
  <c r="K133" i="988"/>
  <c r="D134" i="988"/>
  <c r="E134" i="988"/>
  <c r="F134" i="988"/>
  <c r="G134" i="988"/>
  <c r="H134" i="988"/>
  <c r="I134" i="988"/>
  <c r="J134" i="988"/>
  <c r="K134" i="988"/>
  <c r="D135" i="988"/>
  <c r="E135" i="988"/>
  <c r="F135" i="988"/>
  <c r="G135" i="988"/>
  <c r="H135" i="988"/>
  <c r="I135" i="988"/>
  <c r="J135" i="988"/>
  <c r="K135" i="988"/>
  <c r="D136" i="988"/>
  <c r="E136" i="988"/>
  <c r="F136" i="988"/>
  <c r="G136" i="988"/>
  <c r="H136" i="988"/>
  <c r="I136" i="988"/>
  <c r="J136" i="988"/>
  <c r="K136" i="988"/>
  <c r="D137" i="988"/>
  <c r="E137" i="988"/>
  <c r="F137" i="988"/>
  <c r="G137" i="988"/>
  <c r="H137" i="988"/>
  <c r="I137" i="988"/>
  <c r="J137" i="988"/>
  <c r="K137" i="988"/>
  <c r="D138" i="988"/>
  <c r="E138" i="988"/>
  <c r="F138" i="988"/>
  <c r="G138" i="988"/>
  <c r="H138" i="988"/>
  <c r="I138" i="988"/>
  <c r="J138" i="988"/>
  <c r="K138" i="988"/>
  <c r="D139" i="988"/>
  <c r="E139" i="988"/>
  <c r="F139" i="988"/>
  <c r="G139" i="988"/>
  <c r="H139" i="988"/>
  <c r="I139" i="988"/>
  <c r="J139" i="988"/>
  <c r="K139" i="988"/>
  <c r="D140" i="988"/>
  <c r="E140" i="988"/>
  <c r="F140" i="988"/>
  <c r="G140" i="988"/>
  <c r="H140" i="988"/>
  <c r="I140" i="988"/>
  <c r="J140" i="988"/>
  <c r="K140" i="988"/>
  <c r="D141" i="988"/>
  <c r="E141" i="988"/>
  <c r="F141" i="988"/>
  <c r="G141" i="988"/>
  <c r="H141" i="988"/>
  <c r="I141" i="988"/>
  <c r="J141" i="988"/>
  <c r="K141" i="988"/>
  <c r="D142" i="988"/>
  <c r="E142" i="988"/>
  <c r="F142" i="988"/>
  <c r="G142" i="988"/>
  <c r="H142" i="988"/>
  <c r="I142" i="988"/>
  <c r="J142" i="988"/>
  <c r="K142" i="988"/>
  <c r="D143" i="988"/>
  <c r="E143" i="988"/>
  <c r="F143" i="988"/>
  <c r="G143" i="988"/>
  <c r="H143" i="988"/>
  <c r="I143" i="988"/>
  <c r="J143" i="988"/>
  <c r="K143" i="988"/>
  <c r="D144" i="988"/>
  <c r="E144" i="988"/>
  <c r="F144" i="988"/>
  <c r="G144" i="988"/>
  <c r="H144" i="988"/>
  <c r="I144" i="988"/>
  <c r="J144" i="988"/>
  <c r="K144" i="988"/>
  <c r="D145" i="988"/>
  <c r="E145" i="988"/>
  <c r="F145" i="988"/>
  <c r="G145" i="988"/>
  <c r="H145" i="988"/>
  <c r="I145" i="988"/>
  <c r="J145" i="988"/>
  <c r="K145" i="988"/>
  <c r="D146" i="988"/>
  <c r="E146" i="988"/>
  <c r="F146" i="988"/>
  <c r="G146" i="988"/>
  <c r="H146" i="988"/>
  <c r="I146" i="988"/>
  <c r="J146" i="988"/>
  <c r="K146" i="988"/>
  <c r="D147" i="988"/>
  <c r="E147" i="988"/>
  <c r="F147" i="988"/>
  <c r="G147" i="988"/>
  <c r="H147" i="988"/>
  <c r="I147" i="988"/>
  <c r="J147" i="988"/>
  <c r="K147" i="988"/>
  <c r="D148" i="988"/>
  <c r="E148" i="988"/>
  <c r="F148" i="988"/>
  <c r="G148" i="988"/>
  <c r="H148" i="988"/>
  <c r="I148" i="988"/>
  <c r="J148" i="988"/>
  <c r="K148" i="988"/>
  <c r="D149" i="988"/>
  <c r="E149" i="988"/>
  <c r="F149" i="988"/>
  <c r="G149" i="988"/>
  <c r="H149" i="988"/>
  <c r="I149" i="988"/>
  <c r="J149" i="988"/>
  <c r="K149" i="988"/>
  <c r="D150" i="988"/>
  <c r="E150" i="988"/>
  <c r="F150" i="988"/>
  <c r="G150" i="988"/>
  <c r="H150" i="988"/>
  <c r="I150" i="988"/>
  <c r="J150" i="988"/>
  <c r="K150" i="988"/>
  <c r="D151" i="988"/>
  <c r="E151" i="988"/>
  <c r="F151" i="988"/>
  <c r="G151" i="988"/>
  <c r="H151" i="988"/>
  <c r="I151" i="988"/>
  <c r="J151" i="988"/>
  <c r="K151" i="988"/>
  <c r="D152" i="988"/>
  <c r="E152" i="988"/>
  <c r="F152" i="988"/>
  <c r="G152" i="988"/>
  <c r="H152" i="988"/>
  <c r="I152" i="988"/>
  <c r="J152" i="988"/>
  <c r="K152" i="988"/>
  <c r="D153" i="988"/>
  <c r="E153" i="988"/>
  <c r="F153" i="988"/>
  <c r="G153" i="988"/>
  <c r="H153" i="988"/>
  <c r="I153" i="988"/>
  <c r="J153" i="988"/>
  <c r="K153" i="988"/>
  <c r="D154" i="988"/>
  <c r="E154" i="988"/>
  <c r="F154" i="988"/>
  <c r="G154" i="988"/>
  <c r="H154" i="988"/>
  <c r="I154" i="988"/>
  <c r="J154" i="988"/>
  <c r="K154" i="988"/>
  <c r="D155" i="988"/>
  <c r="E155" i="988"/>
  <c r="F155" i="988"/>
  <c r="G155" i="988"/>
  <c r="H155" i="988"/>
  <c r="I155" i="988"/>
  <c r="J155" i="988"/>
  <c r="K155" i="988"/>
  <c r="D156" i="988"/>
  <c r="E156" i="988"/>
  <c r="F156" i="988"/>
  <c r="G156" i="988"/>
  <c r="H156" i="988"/>
  <c r="I156" i="988"/>
  <c r="J156" i="988"/>
  <c r="K156" i="988"/>
  <c r="D157" i="988"/>
  <c r="E157" i="988"/>
  <c r="F157" i="988"/>
  <c r="G157" i="988"/>
  <c r="H157" i="988"/>
  <c r="I157" i="988"/>
  <c r="J157" i="988"/>
  <c r="K157" i="988"/>
  <c r="D158" i="988"/>
  <c r="E158" i="988"/>
  <c r="F158" i="988"/>
  <c r="G158" i="988"/>
  <c r="H158" i="988"/>
  <c r="I158" i="988"/>
  <c r="J158" i="988"/>
  <c r="K158" i="988"/>
  <c r="D159" i="988"/>
  <c r="E159" i="988"/>
  <c r="F159" i="988"/>
  <c r="G159" i="988"/>
  <c r="H159" i="988"/>
  <c r="I159" i="988"/>
  <c r="J159" i="988"/>
  <c r="K159" i="988"/>
  <c r="D160" i="988"/>
  <c r="E160" i="988"/>
  <c r="F160" i="988"/>
  <c r="G160" i="988"/>
  <c r="H160" i="988"/>
  <c r="I160" i="988"/>
  <c r="J160" i="988"/>
  <c r="K160" i="988"/>
  <c r="D161" i="988"/>
  <c r="E161" i="988"/>
  <c r="F161" i="988"/>
  <c r="G161" i="988"/>
  <c r="H161" i="988"/>
  <c r="I161" i="988"/>
  <c r="J161" i="988"/>
  <c r="K161" i="988"/>
  <c r="D162" i="988"/>
  <c r="E162" i="988"/>
  <c r="F162" i="988"/>
  <c r="G162" i="988"/>
  <c r="H162" i="988"/>
  <c r="I162" i="988"/>
  <c r="J162" i="988"/>
  <c r="K162" i="988"/>
  <c r="D163" i="988"/>
  <c r="E163" i="988"/>
  <c r="F163" i="988"/>
  <c r="G163" i="988"/>
  <c r="H163" i="988"/>
  <c r="I163" i="988"/>
  <c r="J163" i="988"/>
  <c r="K163" i="988"/>
  <c r="D164" i="988"/>
  <c r="E164" i="988"/>
  <c r="F164" i="988"/>
  <c r="G164" i="988"/>
  <c r="H164" i="988"/>
  <c r="I164" i="988"/>
  <c r="J164" i="988"/>
  <c r="K164" i="988"/>
  <c r="D165" i="988"/>
  <c r="E165" i="988"/>
  <c r="F165" i="988"/>
  <c r="G165" i="988"/>
  <c r="H165" i="988"/>
  <c r="I165" i="988"/>
  <c r="J165" i="988"/>
  <c r="K165" i="988"/>
  <c r="D166" i="988"/>
  <c r="E166" i="988"/>
  <c r="F166" i="988"/>
  <c r="G166" i="988"/>
  <c r="H166" i="988"/>
  <c r="I166" i="988"/>
  <c r="J166" i="988"/>
  <c r="K166" i="988"/>
  <c r="D167" i="988"/>
  <c r="E167" i="988"/>
  <c r="F167" i="988"/>
  <c r="G167" i="988"/>
  <c r="H167" i="988"/>
  <c r="I167" i="988"/>
  <c r="J167" i="988"/>
  <c r="K167" i="988"/>
  <c r="D168" i="988"/>
  <c r="E168" i="988"/>
  <c r="F168" i="988"/>
  <c r="G168" i="988"/>
  <c r="H168" i="988"/>
  <c r="I168" i="988"/>
  <c r="J168" i="988"/>
  <c r="K168" i="988"/>
  <c r="D169" i="988"/>
  <c r="E169" i="988"/>
  <c r="F169" i="988"/>
  <c r="G169" i="988"/>
  <c r="H169" i="988"/>
  <c r="I169" i="988"/>
  <c r="J169" i="988"/>
  <c r="K169" i="988"/>
  <c r="D170" i="988"/>
  <c r="E170" i="988"/>
  <c r="F170" i="988"/>
  <c r="G170" i="988"/>
  <c r="H170" i="988"/>
  <c r="I170" i="988"/>
  <c r="J170" i="988"/>
  <c r="K170" i="988"/>
  <c r="D171" i="988"/>
  <c r="E171" i="988"/>
  <c r="F171" i="988"/>
  <c r="G171" i="988"/>
  <c r="H171" i="988"/>
  <c r="I171" i="988"/>
  <c r="J171" i="988"/>
  <c r="K171" i="988"/>
  <c r="D172" i="988"/>
  <c r="E172" i="988"/>
  <c r="F172" i="988"/>
  <c r="G172" i="988"/>
  <c r="H172" i="988"/>
  <c r="I172" i="988"/>
  <c r="J172" i="988"/>
  <c r="K172" i="988"/>
  <c r="D173" i="988"/>
  <c r="E173" i="988"/>
  <c r="F173" i="988"/>
  <c r="G173" i="988"/>
  <c r="H173" i="988"/>
  <c r="I173" i="988"/>
  <c r="J173" i="988"/>
  <c r="K173" i="988"/>
  <c r="D174" i="988"/>
  <c r="E174" i="988"/>
  <c r="F174" i="988"/>
  <c r="G174" i="988"/>
  <c r="H174" i="988"/>
  <c r="I174" i="988"/>
  <c r="J174" i="988"/>
  <c r="K174" i="988"/>
  <c r="D175" i="988"/>
  <c r="E175" i="988"/>
  <c r="F175" i="988"/>
  <c r="G175" i="988"/>
  <c r="H175" i="988"/>
  <c r="I175" i="988"/>
  <c r="J175" i="988"/>
  <c r="K175" i="988"/>
  <c r="D176" i="988"/>
  <c r="E176" i="988"/>
  <c r="F176" i="988"/>
  <c r="G176" i="988"/>
  <c r="H176" i="988"/>
  <c r="I176" i="988"/>
  <c r="J176" i="988"/>
  <c r="K176" i="988"/>
  <c r="D177" i="988"/>
  <c r="E177" i="988"/>
  <c r="F177" i="988"/>
  <c r="G177" i="988"/>
  <c r="H177" i="988"/>
  <c r="I177" i="988"/>
  <c r="J177" i="988"/>
  <c r="K177" i="988"/>
  <c r="D178" i="988"/>
  <c r="E178" i="988"/>
  <c r="F178" i="988"/>
  <c r="G178" i="988"/>
  <c r="H178" i="988"/>
  <c r="I178" i="988"/>
  <c r="J178" i="988"/>
  <c r="K178" i="988"/>
  <c r="D179" i="988"/>
  <c r="E179" i="988"/>
  <c r="F179" i="988"/>
  <c r="G179" i="988"/>
  <c r="H179" i="988"/>
  <c r="I179" i="988"/>
  <c r="J179" i="988"/>
  <c r="K179" i="988"/>
  <c r="D180" i="988"/>
  <c r="E180" i="988"/>
  <c r="F180" i="988"/>
  <c r="G180" i="988"/>
  <c r="H180" i="988"/>
  <c r="I180" i="988"/>
  <c r="J180" i="988"/>
  <c r="K180" i="988"/>
  <c r="D181" i="988"/>
  <c r="E181" i="988"/>
  <c r="F181" i="988"/>
  <c r="G181" i="988"/>
  <c r="H181" i="988"/>
  <c r="I181" i="988"/>
  <c r="J181" i="988"/>
  <c r="K181" i="988"/>
  <c r="D182" i="988"/>
  <c r="E182" i="988"/>
  <c r="F182" i="988"/>
  <c r="G182" i="988"/>
  <c r="H182" i="988"/>
  <c r="I182" i="988"/>
  <c r="J182" i="988"/>
  <c r="K182" i="988"/>
  <c r="D183" i="988"/>
  <c r="E183" i="988"/>
  <c r="F183" i="988"/>
  <c r="G183" i="988"/>
  <c r="H183" i="988"/>
  <c r="I183" i="988"/>
  <c r="J183" i="988"/>
  <c r="K183" i="988"/>
  <c r="D184" i="988"/>
  <c r="E184" i="988"/>
  <c r="F184" i="988"/>
  <c r="G184" i="988"/>
  <c r="H184" i="988"/>
  <c r="I184" i="988"/>
  <c r="J184" i="988"/>
  <c r="K184" i="988"/>
  <c r="D185" i="988"/>
  <c r="E185" i="988"/>
  <c r="F185" i="988"/>
  <c r="G185" i="988"/>
  <c r="H185" i="988"/>
  <c r="I185" i="988"/>
  <c r="J185" i="988"/>
  <c r="K185" i="988"/>
  <c r="D186" i="988"/>
  <c r="E186" i="988"/>
  <c r="F186" i="988"/>
  <c r="G186" i="988"/>
  <c r="H186" i="988"/>
  <c r="I186" i="988"/>
  <c r="J186" i="988"/>
  <c r="K186" i="988"/>
  <c r="D187" i="988"/>
  <c r="E187" i="988"/>
  <c r="F187" i="988"/>
  <c r="G187" i="988"/>
  <c r="H187" i="988"/>
  <c r="I187" i="988"/>
  <c r="J187" i="988"/>
  <c r="K187" i="988"/>
  <c r="D188" i="988"/>
  <c r="E188" i="988"/>
  <c r="F188" i="988"/>
  <c r="G188" i="988"/>
  <c r="H188" i="988"/>
  <c r="I188" i="988"/>
  <c r="J188" i="988"/>
  <c r="K188" i="988"/>
  <c r="D189" i="988"/>
  <c r="E189" i="988"/>
  <c r="F189" i="988"/>
  <c r="G189" i="988"/>
  <c r="H189" i="988"/>
  <c r="I189" i="988"/>
  <c r="J189" i="988"/>
  <c r="K189" i="988"/>
  <c r="D190" i="988"/>
  <c r="E190" i="988"/>
  <c r="F190" i="988"/>
  <c r="G190" i="988"/>
  <c r="H190" i="988"/>
  <c r="I190" i="988"/>
  <c r="J190" i="988"/>
  <c r="K190" i="988"/>
  <c r="D191" i="988"/>
  <c r="E191" i="988"/>
  <c r="F191" i="988"/>
  <c r="G191" i="988"/>
  <c r="H191" i="988"/>
  <c r="I191" i="988"/>
  <c r="J191" i="988"/>
  <c r="K191" i="988"/>
  <c r="D192" i="988"/>
  <c r="E192" i="988"/>
  <c r="F192" i="988"/>
  <c r="G192" i="988"/>
  <c r="H192" i="988"/>
  <c r="I192" i="988"/>
  <c r="J192" i="988"/>
  <c r="K192" i="988"/>
  <c r="D193" i="988"/>
  <c r="E193" i="988"/>
  <c r="F193" i="988"/>
  <c r="G193" i="988"/>
  <c r="H193" i="988"/>
  <c r="I193" i="988"/>
  <c r="J193" i="988"/>
  <c r="K193" i="988"/>
  <c r="D194" i="988"/>
  <c r="E194" i="988"/>
  <c r="F194" i="988"/>
  <c r="G194" i="988"/>
  <c r="H194" i="988"/>
  <c r="I194" i="988"/>
  <c r="J194" i="988"/>
  <c r="K194" i="988"/>
  <c r="D195" i="988"/>
  <c r="E195" i="988"/>
  <c r="F195" i="988"/>
  <c r="G195" i="988"/>
  <c r="H195" i="988"/>
  <c r="I195" i="988"/>
  <c r="J195" i="988"/>
  <c r="K195" i="988"/>
  <c r="D196" i="988"/>
  <c r="E196" i="988"/>
  <c r="F196" i="988"/>
  <c r="G196" i="988"/>
  <c r="H196" i="988"/>
  <c r="I196" i="988"/>
  <c r="J196" i="988"/>
  <c r="K196" i="988"/>
  <c r="D197" i="988"/>
  <c r="E197" i="988"/>
  <c r="F197" i="988"/>
  <c r="G197" i="988"/>
  <c r="H197" i="988"/>
  <c r="I197" i="988"/>
  <c r="J197" i="988"/>
  <c r="K197" i="988"/>
  <c r="D198" i="988"/>
  <c r="E198" i="988"/>
  <c r="F198" i="988"/>
  <c r="G198" i="988"/>
  <c r="H198" i="988"/>
  <c r="I198" i="988"/>
  <c r="J198" i="988"/>
  <c r="K198" i="988"/>
  <c r="D199" i="988"/>
  <c r="E199" i="988"/>
  <c r="F199" i="988"/>
  <c r="G199" i="988"/>
  <c r="H199" i="988"/>
  <c r="I199" i="988"/>
  <c r="J199" i="988"/>
  <c r="K199" i="988"/>
  <c r="D200" i="988"/>
  <c r="E200" i="988"/>
  <c r="F200" i="988"/>
  <c r="G200" i="988"/>
  <c r="H200" i="988"/>
  <c r="I200" i="988"/>
  <c r="J200" i="988"/>
  <c r="K200" i="988"/>
  <c r="D201" i="988"/>
  <c r="E201" i="988"/>
  <c r="F201" i="988"/>
  <c r="G201" i="988"/>
  <c r="H201" i="988"/>
  <c r="I201" i="988"/>
  <c r="J201" i="988"/>
  <c r="K201" i="988"/>
  <c r="D202" i="988"/>
  <c r="E202" i="988"/>
  <c r="F202" i="988"/>
  <c r="G202" i="988"/>
  <c r="H202" i="988"/>
  <c r="I202" i="988"/>
  <c r="J202" i="988"/>
  <c r="K202" i="988"/>
  <c r="D203" i="988"/>
  <c r="E203" i="988"/>
  <c r="F203" i="988"/>
  <c r="G203" i="988"/>
  <c r="H203" i="988"/>
  <c r="I203" i="988"/>
  <c r="J203" i="988"/>
  <c r="K203" i="988"/>
  <c r="D204" i="988"/>
  <c r="E204" i="988"/>
  <c r="F204" i="988"/>
  <c r="G204" i="988"/>
  <c r="H204" i="988"/>
  <c r="I204" i="988"/>
  <c r="J204" i="988"/>
  <c r="K204" i="988"/>
  <c r="D205" i="988"/>
  <c r="E205" i="988"/>
  <c r="F205" i="988"/>
  <c r="G205" i="988"/>
  <c r="H205" i="988"/>
  <c r="I205" i="988"/>
  <c r="J205" i="988"/>
  <c r="K205" i="988"/>
  <c r="D206" i="988"/>
  <c r="E206" i="988"/>
  <c r="F206" i="988"/>
  <c r="G206" i="988"/>
  <c r="H206" i="988"/>
  <c r="I206" i="988"/>
  <c r="J206" i="988"/>
  <c r="K206" i="988"/>
  <c r="D207" i="988"/>
  <c r="E207" i="988"/>
  <c r="F207" i="988"/>
  <c r="G207" i="988"/>
  <c r="H207" i="988"/>
  <c r="I207" i="988"/>
  <c r="J207" i="988"/>
  <c r="K207" i="988"/>
  <c r="D208" i="988"/>
  <c r="E208" i="988"/>
  <c r="F208" i="988"/>
  <c r="G208" i="988"/>
  <c r="H208" i="988"/>
  <c r="I208" i="988"/>
  <c r="J208" i="988"/>
  <c r="K208" i="988"/>
  <c r="D209" i="988"/>
  <c r="E209" i="988"/>
  <c r="F209" i="988"/>
  <c r="G209" i="988"/>
  <c r="H209" i="988"/>
  <c r="I209" i="988"/>
  <c r="J209" i="988"/>
  <c r="K209" i="988"/>
  <c r="D210" i="988"/>
  <c r="E210" i="988"/>
  <c r="F210" i="988"/>
  <c r="G210" i="988"/>
  <c r="H210" i="988"/>
  <c r="I210" i="988"/>
  <c r="J210" i="988"/>
  <c r="K210" i="988"/>
  <c r="D211" i="988"/>
  <c r="E211" i="988"/>
  <c r="F211" i="988"/>
  <c r="G211" i="988"/>
  <c r="H211" i="988"/>
  <c r="I211" i="988"/>
  <c r="J211" i="988"/>
  <c r="K211" i="988"/>
  <c r="D212" i="988"/>
  <c r="E212" i="988"/>
  <c r="F212" i="988"/>
  <c r="G212" i="988"/>
  <c r="H212" i="988"/>
  <c r="I212" i="988"/>
  <c r="J212" i="988"/>
  <c r="K212" i="988"/>
  <c r="D213" i="988"/>
  <c r="E213" i="988"/>
  <c r="F213" i="988"/>
  <c r="G213" i="988"/>
  <c r="H213" i="988"/>
  <c r="I213" i="988"/>
  <c r="J213" i="988"/>
  <c r="K213" i="988"/>
  <c r="D214" i="988"/>
  <c r="E214" i="988"/>
  <c r="F214" i="988"/>
  <c r="G214" i="988"/>
  <c r="H214" i="988"/>
  <c r="I214" i="988"/>
  <c r="J214" i="988"/>
  <c r="K214" i="988"/>
  <c r="D215" i="988"/>
  <c r="E215" i="988"/>
  <c r="F215" i="988"/>
  <c r="G215" i="988"/>
  <c r="H215" i="988"/>
  <c r="I215" i="988"/>
  <c r="J215" i="988"/>
  <c r="K215" i="988"/>
  <c r="D216" i="988"/>
  <c r="E216" i="988"/>
  <c r="F216" i="988"/>
  <c r="G216" i="988"/>
  <c r="H216" i="988"/>
  <c r="I216" i="988"/>
  <c r="J216" i="988"/>
  <c r="K216" i="988"/>
  <c r="D217" i="988"/>
  <c r="E217" i="988"/>
  <c r="F217" i="988"/>
  <c r="G217" i="988"/>
  <c r="H217" i="988"/>
  <c r="I217" i="988"/>
  <c r="J217" i="988"/>
  <c r="K217" i="988"/>
  <c r="D218" i="988"/>
  <c r="E218" i="988"/>
  <c r="F218" i="988"/>
  <c r="G218" i="988"/>
  <c r="H218" i="988"/>
  <c r="I218" i="988"/>
  <c r="J218" i="988"/>
  <c r="K218" i="988"/>
  <c r="D219" i="988"/>
  <c r="E219" i="988"/>
  <c r="F219" i="988"/>
  <c r="G219" i="988"/>
  <c r="H219" i="988"/>
  <c r="I219" i="988"/>
  <c r="J219" i="988"/>
  <c r="K219" i="988"/>
  <c r="D220" i="988"/>
  <c r="E220" i="988"/>
  <c r="F220" i="988"/>
  <c r="G220" i="988"/>
  <c r="H220" i="988"/>
  <c r="I220" i="988"/>
  <c r="J220" i="988"/>
  <c r="K220" i="988"/>
  <c r="D221" i="988"/>
  <c r="E221" i="988"/>
  <c r="F221" i="988"/>
  <c r="G221" i="988"/>
  <c r="H221" i="988"/>
  <c r="I221" i="988"/>
  <c r="J221" i="988"/>
  <c r="K221" i="988"/>
  <c r="D222" i="988"/>
  <c r="E222" i="988"/>
  <c r="F222" i="988"/>
  <c r="G222" i="988"/>
  <c r="H222" i="988"/>
  <c r="I222" i="988"/>
  <c r="J222" i="988"/>
  <c r="K222" i="988"/>
  <c r="D223" i="988"/>
  <c r="E223" i="988"/>
  <c r="F223" i="988"/>
  <c r="G223" i="988"/>
  <c r="H223" i="988"/>
  <c r="I223" i="988"/>
  <c r="J223" i="988"/>
  <c r="K223" i="988"/>
  <c r="D224" i="988"/>
  <c r="E224" i="988"/>
  <c r="F224" i="988"/>
  <c r="G224" i="988"/>
  <c r="H224" i="988"/>
  <c r="I224" i="988"/>
  <c r="J224" i="988"/>
  <c r="K224" i="988"/>
  <c r="D225" i="988"/>
  <c r="E225" i="988"/>
  <c r="F225" i="988"/>
  <c r="G225" i="988"/>
  <c r="H225" i="988"/>
  <c r="I225" i="988"/>
  <c r="J225" i="988"/>
  <c r="K225" i="988"/>
  <c r="D226" i="988"/>
  <c r="E226" i="988"/>
  <c r="F226" i="988"/>
  <c r="G226" i="988"/>
  <c r="H226" i="988"/>
  <c r="I226" i="988"/>
  <c r="J226" i="988"/>
  <c r="K226" i="988"/>
  <c r="D227" i="988"/>
  <c r="E227" i="988"/>
  <c r="F227" i="988"/>
  <c r="G227" i="988"/>
  <c r="H227" i="988"/>
  <c r="I227" i="988"/>
  <c r="J227" i="988"/>
  <c r="K227" i="988"/>
  <c r="D228" i="988"/>
  <c r="E228" i="988"/>
  <c r="F228" i="988"/>
  <c r="G228" i="988"/>
  <c r="H228" i="988"/>
  <c r="I228" i="988"/>
  <c r="J228" i="988"/>
  <c r="K228" i="988"/>
  <c r="D229" i="988"/>
  <c r="E229" i="988"/>
  <c r="F229" i="988"/>
  <c r="G229" i="988"/>
  <c r="H229" i="988"/>
  <c r="I229" i="988"/>
  <c r="J229" i="988"/>
  <c r="K229" i="988"/>
  <c r="D230" i="988"/>
  <c r="E230" i="988"/>
  <c r="F230" i="988"/>
  <c r="G230" i="988"/>
  <c r="H230" i="988"/>
  <c r="I230" i="988"/>
  <c r="J230" i="988"/>
  <c r="K230" i="988"/>
  <c r="D231" i="988"/>
  <c r="E231" i="988"/>
  <c r="F231" i="988"/>
  <c r="G231" i="988"/>
  <c r="H231" i="988"/>
  <c r="I231" i="988"/>
  <c r="J231" i="988"/>
  <c r="K231" i="988"/>
  <c r="D232" i="988"/>
  <c r="E232" i="988"/>
  <c r="F232" i="988"/>
  <c r="G232" i="988"/>
  <c r="H232" i="988"/>
  <c r="I232" i="988"/>
  <c r="J232" i="988"/>
  <c r="K232" i="988"/>
  <c r="D233" i="988"/>
  <c r="E233" i="988"/>
  <c r="F233" i="988"/>
  <c r="G233" i="988"/>
  <c r="H233" i="988"/>
  <c r="I233" i="988"/>
  <c r="J233" i="988"/>
  <c r="K233" i="988"/>
  <c r="D234" i="988"/>
  <c r="E234" i="988"/>
  <c r="F234" i="988"/>
  <c r="G234" i="988"/>
  <c r="H234" i="988"/>
  <c r="I234" i="988"/>
  <c r="J234" i="988"/>
  <c r="K234" i="988"/>
  <c r="D235" i="988"/>
  <c r="E235" i="988"/>
  <c r="F235" i="988"/>
  <c r="G235" i="988"/>
  <c r="H235" i="988"/>
  <c r="I235" i="988"/>
  <c r="J235" i="988"/>
  <c r="K235" i="988"/>
  <c r="D236" i="988"/>
  <c r="E236" i="988"/>
  <c r="F236" i="988"/>
  <c r="G236" i="988"/>
  <c r="H236" i="988"/>
  <c r="I236" i="988"/>
  <c r="J236" i="988"/>
  <c r="K236" i="988"/>
  <c r="D237" i="988"/>
  <c r="E237" i="988"/>
  <c r="F237" i="988"/>
  <c r="G237" i="988"/>
  <c r="H237" i="988"/>
  <c r="I237" i="988"/>
  <c r="J237" i="988"/>
  <c r="K237" i="988"/>
  <c r="D238" i="988"/>
  <c r="E238" i="988"/>
  <c r="F238" i="988"/>
  <c r="G238" i="988"/>
  <c r="H238" i="988"/>
  <c r="I238" i="988"/>
  <c r="J238" i="988"/>
  <c r="K238" i="988"/>
  <c r="D239" i="988"/>
  <c r="E239" i="988"/>
  <c r="F239" i="988"/>
  <c r="G239" i="988"/>
  <c r="H239" i="988"/>
  <c r="I239" i="988"/>
  <c r="J239" i="988"/>
  <c r="K239" i="988"/>
  <c r="D240" i="988"/>
  <c r="E240" i="988"/>
  <c r="F240" i="988"/>
  <c r="G240" i="988"/>
  <c r="H240" i="988"/>
  <c r="I240" i="988"/>
  <c r="J240" i="988"/>
  <c r="K240" i="988"/>
  <c r="D241" i="988"/>
  <c r="E241" i="988"/>
  <c r="F241" i="988"/>
  <c r="G241" i="988"/>
  <c r="H241" i="988"/>
  <c r="I241" i="988"/>
  <c r="J241" i="988"/>
  <c r="K241" i="988"/>
  <c r="D242" i="988"/>
  <c r="E242" i="988"/>
  <c r="F242" i="988"/>
  <c r="G242" i="988"/>
  <c r="H242" i="988"/>
  <c r="I242" i="988"/>
  <c r="J242" i="988"/>
  <c r="K242" i="988"/>
  <c r="D243" i="988"/>
  <c r="E243" i="988"/>
  <c r="F243" i="988"/>
  <c r="G243" i="988"/>
  <c r="H243" i="988"/>
  <c r="I243" i="988"/>
  <c r="J243" i="988"/>
  <c r="K243" i="988"/>
  <c r="D244" i="988"/>
  <c r="E244" i="988"/>
  <c r="F244" i="988"/>
  <c r="G244" i="988"/>
  <c r="H244" i="988"/>
  <c r="I244" i="988"/>
  <c r="J244" i="988"/>
  <c r="K244" i="988"/>
  <c r="D245" i="988"/>
  <c r="E245" i="988"/>
  <c r="F245" i="988"/>
  <c r="G245" i="988"/>
  <c r="H245" i="988"/>
  <c r="I245" i="988"/>
  <c r="J245" i="988"/>
  <c r="K245" i="988"/>
  <c r="D246" i="988"/>
  <c r="E246" i="988"/>
  <c r="F246" i="988"/>
  <c r="G246" i="988"/>
  <c r="H246" i="988"/>
  <c r="I246" i="988"/>
  <c r="J246" i="988"/>
  <c r="K246" i="988"/>
  <c r="D247" i="988"/>
  <c r="E247" i="988"/>
  <c r="F247" i="988"/>
  <c r="G247" i="988"/>
  <c r="H247" i="988"/>
  <c r="I247" i="988"/>
  <c r="J247" i="988"/>
  <c r="K247" i="988"/>
  <c r="D248" i="988"/>
  <c r="E248" i="988"/>
  <c r="F248" i="988"/>
  <c r="G248" i="988"/>
  <c r="H248" i="988"/>
  <c r="I248" i="988"/>
  <c r="J248" i="988"/>
  <c r="K248" i="988"/>
  <c r="D249" i="988"/>
  <c r="E249" i="988"/>
  <c r="F249" i="988"/>
  <c r="G249" i="988"/>
  <c r="H249" i="988"/>
  <c r="I249" i="988"/>
  <c r="J249" i="988"/>
  <c r="K249" i="988"/>
  <c r="D250" i="988"/>
  <c r="E250" i="988"/>
  <c r="F250" i="988"/>
  <c r="G250" i="988"/>
  <c r="H250" i="988"/>
  <c r="I250" i="988"/>
  <c r="J250" i="988"/>
  <c r="K250" i="988"/>
  <c r="D251" i="988"/>
  <c r="E251" i="988"/>
  <c r="F251" i="988"/>
  <c r="G251" i="988"/>
  <c r="H251" i="988"/>
  <c r="I251" i="988"/>
  <c r="J251" i="988"/>
  <c r="K251" i="988"/>
  <c r="D252" i="988"/>
  <c r="E252" i="988"/>
  <c r="F252" i="988"/>
  <c r="G252" i="988"/>
  <c r="H252" i="988"/>
  <c r="I252" i="988"/>
  <c r="J252" i="988"/>
  <c r="K252" i="988"/>
  <c r="D253" i="988"/>
  <c r="E253" i="988"/>
  <c r="F253" i="988"/>
  <c r="G253" i="988"/>
  <c r="H253" i="988"/>
  <c r="I253" i="988"/>
  <c r="J253" i="988"/>
  <c r="K253" i="988"/>
  <c r="D254" i="988"/>
  <c r="E254" i="988"/>
  <c r="F254" i="988"/>
  <c r="G254" i="988"/>
  <c r="H254" i="988"/>
  <c r="I254" i="988"/>
  <c r="J254" i="988"/>
  <c r="K254" i="988"/>
  <c r="D255" i="988"/>
  <c r="E255" i="988"/>
  <c r="F255" i="988"/>
  <c r="G255" i="988"/>
  <c r="H255" i="988"/>
  <c r="I255" i="988"/>
  <c r="J255" i="988"/>
  <c r="K255" i="988"/>
  <c r="D256" i="988"/>
  <c r="E256" i="988"/>
  <c r="F256" i="988"/>
  <c r="G256" i="988"/>
  <c r="H256" i="988"/>
  <c r="I256" i="988"/>
  <c r="J256" i="988"/>
  <c r="K256" i="988"/>
  <c r="D257" i="988"/>
  <c r="E257" i="988"/>
  <c r="F257" i="988"/>
  <c r="G257" i="988"/>
  <c r="H257" i="988"/>
  <c r="I257" i="988"/>
  <c r="J257" i="988"/>
  <c r="K257" i="988"/>
  <c r="D258" i="988"/>
  <c r="E258" i="988"/>
  <c r="F258" i="988"/>
  <c r="G258" i="988"/>
  <c r="H258" i="988"/>
  <c r="I258" i="988"/>
  <c r="J258" i="988"/>
  <c r="K258" i="988"/>
  <c r="D259" i="988"/>
  <c r="E259" i="988"/>
  <c r="F259" i="988"/>
  <c r="G259" i="988"/>
  <c r="H259" i="988"/>
  <c r="I259" i="988"/>
  <c r="J259" i="988"/>
  <c r="K259" i="988"/>
  <c r="D260" i="988"/>
  <c r="E260" i="988"/>
  <c r="F260" i="988"/>
  <c r="G260" i="988"/>
  <c r="H260" i="988"/>
  <c r="I260" i="988"/>
  <c r="J260" i="988"/>
  <c r="K260" i="988"/>
  <c r="D261" i="988"/>
  <c r="E261" i="988"/>
  <c r="F261" i="988"/>
  <c r="G261" i="988"/>
  <c r="H261" i="988"/>
  <c r="I261" i="988"/>
  <c r="J261" i="988"/>
  <c r="K261" i="988"/>
  <c r="D262" i="988"/>
  <c r="E262" i="988"/>
  <c r="F262" i="988"/>
  <c r="G262" i="988"/>
  <c r="H262" i="988"/>
  <c r="I262" i="988"/>
  <c r="J262" i="988"/>
  <c r="K262" i="988"/>
  <c r="E15" i="988"/>
  <c r="F15" i="988"/>
  <c r="G15" i="988"/>
  <c r="H15" i="988"/>
  <c r="I15" i="988"/>
  <c r="J15" i="988"/>
  <c r="K15" i="988"/>
  <c r="D15" i="988"/>
  <c r="K2" i="987"/>
  <c r="AY262" i="988"/>
  <c r="AX262" i="988"/>
  <c r="AW262" i="988"/>
  <c r="AV262" i="988"/>
  <c r="AK262" i="988"/>
  <c r="AJ262" i="988"/>
  <c r="AI262" i="988"/>
  <c r="AH262" i="988"/>
  <c r="AG262" i="988"/>
  <c r="AF262" i="988"/>
  <c r="AU262" i="988" s="1"/>
  <c r="AY261" i="988"/>
  <c r="AX261" i="988"/>
  <c r="AW261" i="988"/>
  <c r="AV261" i="988"/>
  <c r="AK261" i="988"/>
  <c r="AJ261" i="988"/>
  <c r="AI261" i="988"/>
  <c r="AH261" i="988"/>
  <c r="AG261" i="988"/>
  <c r="AF261" i="988"/>
  <c r="AU261" i="988" s="1"/>
  <c r="AY260" i="988"/>
  <c r="AX260" i="988"/>
  <c r="AW260" i="988"/>
  <c r="AV260" i="988"/>
  <c r="AK260" i="988"/>
  <c r="AJ260" i="988"/>
  <c r="AI260" i="988"/>
  <c r="AH260" i="988"/>
  <c r="AG260" i="988"/>
  <c r="AF260" i="988"/>
  <c r="AU260" i="988" s="1"/>
  <c r="AY259" i="988"/>
  <c r="AX259" i="988"/>
  <c r="AW259" i="988"/>
  <c r="AV259" i="988"/>
  <c r="AK259" i="988"/>
  <c r="AJ259" i="988"/>
  <c r="AI259" i="988"/>
  <c r="AH259" i="988"/>
  <c r="AG259" i="988"/>
  <c r="AF259" i="988"/>
  <c r="AU259" i="988" s="1"/>
  <c r="AY258" i="988"/>
  <c r="AX258" i="988"/>
  <c r="AW258" i="988"/>
  <c r="AV258" i="988"/>
  <c r="AU258" i="988"/>
  <c r="AK258" i="988"/>
  <c r="AJ258" i="988"/>
  <c r="AI258" i="988"/>
  <c r="AH258" i="988"/>
  <c r="AG258" i="988"/>
  <c r="AF258" i="988"/>
  <c r="AY257" i="988"/>
  <c r="AX257" i="988"/>
  <c r="AW257" i="988"/>
  <c r="AV257" i="988"/>
  <c r="AU257" i="988"/>
  <c r="AK257" i="988"/>
  <c r="AJ257" i="988"/>
  <c r="AI257" i="988"/>
  <c r="AH257" i="988"/>
  <c r="AG257" i="988"/>
  <c r="AF257" i="988"/>
  <c r="AY256" i="988"/>
  <c r="AX256" i="988"/>
  <c r="AW256" i="988"/>
  <c r="AV256" i="988"/>
  <c r="AU256" i="988"/>
  <c r="AK256" i="988"/>
  <c r="AJ256" i="988"/>
  <c r="AI256" i="988"/>
  <c r="AH256" i="988"/>
  <c r="AG256" i="988"/>
  <c r="AF256" i="988"/>
  <c r="AY255" i="988"/>
  <c r="AX255" i="988"/>
  <c r="AW255" i="988"/>
  <c r="AV255" i="988"/>
  <c r="AU255" i="988"/>
  <c r="AK255" i="988"/>
  <c r="AJ255" i="988"/>
  <c r="AI255" i="988"/>
  <c r="AH255" i="988"/>
  <c r="AG255" i="988"/>
  <c r="AF255" i="988"/>
  <c r="AY254" i="988"/>
  <c r="AX254" i="988"/>
  <c r="AW254" i="988"/>
  <c r="AV254" i="988"/>
  <c r="AU254" i="988"/>
  <c r="AK254" i="988"/>
  <c r="AJ254" i="988"/>
  <c r="AI254" i="988"/>
  <c r="AH254" i="988"/>
  <c r="AG254" i="988"/>
  <c r="AF254" i="988"/>
  <c r="AY253" i="988"/>
  <c r="AX253" i="988"/>
  <c r="AW253" i="988"/>
  <c r="AV253" i="988"/>
  <c r="AK253" i="988"/>
  <c r="AJ253" i="988"/>
  <c r="AI253" i="988"/>
  <c r="AH253" i="988"/>
  <c r="AG253" i="988"/>
  <c r="AF253" i="988"/>
  <c r="AU253" i="988" s="1"/>
  <c r="AY252" i="988"/>
  <c r="AX252" i="988"/>
  <c r="AW252" i="988"/>
  <c r="AV252" i="988"/>
  <c r="AK252" i="988"/>
  <c r="AJ252" i="988"/>
  <c r="AI252" i="988"/>
  <c r="AH252" i="988"/>
  <c r="AG252" i="988"/>
  <c r="AF252" i="988"/>
  <c r="AU252" i="988" s="1"/>
  <c r="AY251" i="988"/>
  <c r="AX251" i="988"/>
  <c r="AW251" i="988"/>
  <c r="AV251" i="988"/>
  <c r="AK251" i="988"/>
  <c r="AJ251" i="988"/>
  <c r="AI251" i="988"/>
  <c r="AH251" i="988"/>
  <c r="AG251" i="988"/>
  <c r="AF251" i="988"/>
  <c r="AU251" i="988" s="1"/>
  <c r="AY250" i="988"/>
  <c r="AX250" i="988"/>
  <c r="AW250" i="988"/>
  <c r="AV250" i="988"/>
  <c r="AK250" i="988"/>
  <c r="AJ250" i="988"/>
  <c r="AI250" i="988"/>
  <c r="AH250" i="988"/>
  <c r="AG250" i="988"/>
  <c r="AF250" i="988"/>
  <c r="AU250" i="988" s="1"/>
  <c r="AY249" i="988"/>
  <c r="AX249" i="988"/>
  <c r="AW249" i="988"/>
  <c r="AV249" i="988"/>
  <c r="AK249" i="988"/>
  <c r="AJ249" i="988"/>
  <c r="AI249" i="988"/>
  <c r="AH249" i="988"/>
  <c r="AG249" i="988"/>
  <c r="AF249" i="988"/>
  <c r="AU249" i="988" s="1"/>
  <c r="AY248" i="988"/>
  <c r="AX248" i="988"/>
  <c r="AW248" i="988"/>
  <c r="AV248" i="988"/>
  <c r="AK248" i="988"/>
  <c r="AJ248" i="988"/>
  <c r="AI248" i="988"/>
  <c r="AH248" i="988"/>
  <c r="AG248" i="988"/>
  <c r="AF248" i="988"/>
  <c r="AU248" i="988" s="1"/>
  <c r="AY247" i="988"/>
  <c r="AX247" i="988"/>
  <c r="AW247" i="988"/>
  <c r="AV247" i="988"/>
  <c r="AK247" i="988"/>
  <c r="AJ247" i="988"/>
  <c r="AI247" i="988"/>
  <c r="AH247" i="988"/>
  <c r="AG247" i="988"/>
  <c r="AF247" i="988"/>
  <c r="AU247" i="988" s="1"/>
  <c r="AY246" i="988"/>
  <c r="AX246" i="988"/>
  <c r="AW246" i="988"/>
  <c r="AV246" i="988"/>
  <c r="AK246" i="988"/>
  <c r="AJ246" i="988"/>
  <c r="AI246" i="988"/>
  <c r="AH246" i="988"/>
  <c r="AG246" i="988"/>
  <c r="AF246" i="988"/>
  <c r="AU246" i="988" s="1"/>
  <c r="AY245" i="988"/>
  <c r="AX245" i="988"/>
  <c r="AW245" i="988"/>
  <c r="AV245" i="988"/>
  <c r="AK245" i="988"/>
  <c r="AJ245" i="988"/>
  <c r="AI245" i="988"/>
  <c r="AH245" i="988"/>
  <c r="AG245" i="988"/>
  <c r="AF245" i="988"/>
  <c r="AU245" i="988" s="1"/>
  <c r="AY244" i="988"/>
  <c r="AX244" i="988"/>
  <c r="AW244" i="988"/>
  <c r="AV244" i="988"/>
  <c r="AK244" i="988"/>
  <c r="AJ244" i="988"/>
  <c r="AI244" i="988"/>
  <c r="AH244" i="988"/>
  <c r="AG244" i="988"/>
  <c r="AF244" i="988"/>
  <c r="AU244" i="988" s="1"/>
  <c r="AY243" i="988"/>
  <c r="AX243" i="988"/>
  <c r="AW243" i="988"/>
  <c r="AV243" i="988"/>
  <c r="AK243" i="988"/>
  <c r="AJ243" i="988"/>
  <c r="AI243" i="988"/>
  <c r="AH243" i="988"/>
  <c r="AG243" i="988"/>
  <c r="AF243" i="988"/>
  <c r="AU243" i="988" s="1"/>
  <c r="AY242" i="988"/>
  <c r="AX242" i="988"/>
  <c r="AW242" i="988"/>
  <c r="AV242" i="988"/>
  <c r="AK242" i="988"/>
  <c r="AJ242" i="988"/>
  <c r="AI242" i="988"/>
  <c r="AH242" i="988"/>
  <c r="AG242" i="988"/>
  <c r="AF242" i="988"/>
  <c r="AU242" i="988" s="1"/>
  <c r="AY241" i="988"/>
  <c r="AX241" i="988"/>
  <c r="AW241" i="988"/>
  <c r="AV241" i="988"/>
  <c r="AK241" i="988"/>
  <c r="AJ241" i="988"/>
  <c r="AI241" i="988"/>
  <c r="AH241" i="988"/>
  <c r="AG241" i="988"/>
  <c r="AF241" i="988"/>
  <c r="AU241" i="988" s="1"/>
  <c r="AY240" i="988"/>
  <c r="AX240" i="988"/>
  <c r="AW240" i="988"/>
  <c r="AV240" i="988"/>
  <c r="AK240" i="988"/>
  <c r="AJ240" i="988"/>
  <c r="AI240" i="988"/>
  <c r="AH240" i="988"/>
  <c r="AG240" i="988"/>
  <c r="AF240" i="988"/>
  <c r="AU240" i="988" s="1"/>
  <c r="AY239" i="988"/>
  <c r="AX239" i="988"/>
  <c r="AW239" i="988"/>
  <c r="AV239" i="988"/>
  <c r="AK239" i="988"/>
  <c r="AJ239" i="988"/>
  <c r="AI239" i="988"/>
  <c r="AH239" i="988"/>
  <c r="AG239" i="988"/>
  <c r="AF239" i="988"/>
  <c r="AU239" i="988" s="1"/>
  <c r="AY238" i="988"/>
  <c r="AX238" i="988"/>
  <c r="AW238" i="988"/>
  <c r="AV238" i="988"/>
  <c r="AK238" i="988"/>
  <c r="AJ238" i="988"/>
  <c r="AI238" i="988"/>
  <c r="AH238" i="988"/>
  <c r="AG238" i="988"/>
  <c r="AF238" i="988"/>
  <c r="AU238" i="988" s="1"/>
  <c r="AY237" i="988"/>
  <c r="AX237" i="988"/>
  <c r="AW237" i="988"/>
  <c r="AV237" i="988"/>
  <c r="AK237" i="988"/>
  <c r="AJ237" i="988"/>
  <c r="AI237" i="988"/>
  <c r="AH237" i="988"/>
  <c r="AG237" i="988"/>
  <c r="AF237" i="988"/>
  <c r="AU237" i="988" s="1"/>
  <c r="AY236" i="988"/>
  <c r="AX236" i="988"/>
  <c r="AW236" i="988"/>
  <c r="AV236" i="988"/>
  <c r="AK236" i="988"/>
  <c r="AJ236" i="988"/>
  <c r="AI236" i="988"/>
  <c r="AH236" i="988"/>
  <c r="AG236" i="988"/>
  <c r="AF236" i="988"/>
  <c r="AU236" i="988" s="1"/>
  <c r="AY235" i="988"/>
  <c r="AX235" i="988"/>
  <c r="AW235" i="988"/>
  <c r="AV235" i="988"/>
  <c r="AK235" i="988"/>
  <c r="AJ235" i="988"/>
  <c r="AI235" i="988"/>
  <c r="AH235" i="988"/>
  <c r="AG235" i="988"/>
  <c r="AF235" i="988"/>
  <c r="AU235" i="988" s="1"/>
  <c r="AY234" i="988"/>
  <c r="AX234" i="988"/>
  <c r="AW234" i="988"/>
  <c r="AV234" i="988"/>
  <c r="AK234" i="988"/>
  <c r="AJ234" i="988"/>
  <c r="AI234" i="988"/>
  <c r="AH234" i="988"/>
  <c r="AG234" i="988"/>
  <c r="AF234" i="988"/>
  <c r="AU234" i="988" s="1"/>
  <c r="AY233" i="988"/>
  <c r="AX233" i="988"/>
  <c r="AW233" i="988"/>
  <c r="AV233" i="988"/>
  <c r="AK233" i="988"/>
  <c r="AJ233" i="988"/>
  <c r="AI233" i="988"/>
  <c r="AH233" i="988"/>
  <c r="AG233" i="988"/>
  <c r="AF233" i="988"/>
  <c r="AU233" i="988" s="1"/>
  <c r="AY232" i="988"/>
  <c r="AX232" i="988"/>
  <c r="AW232" i="988"/>
  <c r="AV232" i="988"/>
  <c r="AK232" i="988"/>
  <c r="AJ232" i="988"/>
  <c r="AI232" i="988"/>
  <c r="AH232" i="988"/>
  <c r="AG232" i="988"/>
  <c r="AF232" i="988"/>
  <c r="AU232" i="988" s="1"/>
  <c r="AY231" i="988"/>
  <c r="AX231" i="988"/>
  <c r="AW231" i="988"/>
  <c r="AV231" i="988"/>
  <c r="AK231" i="988"/>
  <c r="AJ231" i="988"/>
  <c r="AI231" i="988"/>
  <c r="AH231" i="988"/>
  <c r="AG231" i="988"/>
  <c r="AF231" i="988"/>
  <c r="AU231" i="988" s="1"/>
  <c r="AY230" i="988"/>
  <c r="AX230" i="988"/>
  <c r="AW230" i="988"/>
  <c r="AV230" i="988"/>
  <c r="AK230" i="988"/>
  <c r="AJ230" i="988"/>
  <c r="AI230" i="988"/>
  <c r="AH230" i="988"/>
  <c r="AG230" i="988"/>
  <c r="AF230" i="988"/>
  <c r="AU230" i="988" s="1"/>
  <c r="AY229" i="988"/>
  <c r="AX229" i="988"/>
  <c r="AW229" i="988"/>
  <c r="AV229" i="988"/>
  <c r="AK229" i="988"/>
  <c r="AJ229" i="988"/>
  <c r="AI229" i="988"/>
  <c r="AH229" i="988"/>
  <c r="AG229" i="988"/>
  <c r="AF229" i="988"/>
  <c r="AU229" i="988" s="1"/>
  <c r="AY228" i="988"/>
  <c r="AX228" i="988"/>
  <c r="AW228" i="988"/>
  <c r="AV228" i="988"/>
  <c r="AK228" i="988"/>
  <c r="AJ228" i="988"/>
  <c r="AI228" i="988"/>
  <c r="AH228" i="988"/>
  <c r="AG228" i="988"/>
  <c r="AF228" i="988"/>
  <c r="AU228" i="988" s="1"/>
  <c r="AY227" i="988"/>
  <c r="AX227" i="988"/>
  <c r="AW227" i="988"/>
  <c r="AV227" i="988"/>
  <c r="AK227" i="988"/>
  <c r="AJ227" i="988"/>
  <c r="AI227" i="988"/>
  <c r="AH227" i="988"/>
  <c r="AG227" i="988"/>
  <c r="AF227" i="988"/>
  <c r="AU227" i="988" s="1"/>
  <c r="AY226" i="988"/>
  <c r="AX226" i="988"/>
  <c r="AW226" i="988"/>
  <c r="AV226" i="988"/>
  <c r="AK226" i="988"/>
  <c r="AJ226" i="988"/>
  <c r="AI226" i="988"/>
  <c r="AH226" i="988"/>
  <c r="AG226" i="988"/>
  <c r="AF226" i="988"/>
  <c r="AU226" i="988" s="1"/>
  <c r="AY225" i="988"/>
  <c r="AX225" i="988"/>
  <c r="AW225" i="988"/>
  <c r="AV225" i="988"/>
  <c r="AK225" i="988"/>
  <c r="AJ225" i="988"/>
  <c r="AI225" i="988"/>
  <c r="AH225" i="988"/>
  <c r="AG225" i="988"/>
  <c r="AF225" i="988"/>
  <c r="AU225" i="988" s="1"/>
  <c r="AY224" i="988"/>
  <c r="AX224" i="988"/>
  <c r="AW224" i="988"/>
  <c r="AV224" i="988"/>
  <c r="AU224" i="988"/>
  <c r="AK224" i="988"/>
  <c r="AJ224" i="988"/>
  <c r="AI224" i="988"/>
  <c r="AH224" i="988"/>
  <c r="AG224" i="988"/>
  <c r="AF224" i="988"/>
  <c r="AY223" i="988"/>
  <c r="AX223" i="988"/>
  <c r="AW223" i="988"/>
  <c r="AV223" i="988"/>
  <c r="AU223" i="988"/>
  <c r="AK223" i="988"/>
  <c r="AJ223" i="988"/>
  <c r="AI223" i="988"/>
  <c r="AH223" i="988"/>
  <c r="AG223" i="988"/>
  <c r="AF223" i="988"/>
  <c r="AY222" i="988"/>
  <c r="AX222" i="988"/>
  <c r="AW222" i="988"/>
  <c r="AV222" i="988"/>
  <c r="AK222" i="988"/>
  <c r="AJ222" i="988"/>
  <c r="AI222" i="988"/>
  <c r="AH222" i="988"/>
  <c r="AG222" i="988"/>
  <c r="AF222" i="988"/>
  <c r="AU222" i="988" s="1"/>
  <c r="AY221" i="988"/>
  <c r="AX221" i="988"/>
  <c r="AW221" i="988"/>
  <c r="AV221" i="988"/>
  <c r="AK221" i="988"/>
  <c r="AJ221" i="988"/>
  <c r="AI221" i="988"/>
  <c r="AH221" i="988"/>
  <c r="AG221" i="988"/>
  <c r="AF221" i="988"/>
  <c r="AU221" i="988" s="1"/>
  <c r="AY220" i="988"/>
  <c r="AX220" i="988"/>
  <c r="AW220" i="988"/>
  <c r="AV220" i="988"/>
  <c r="AK220" i="988"/>
  <c r="AJ220" i="988"/>
  <c r="AI220" i="988"/>
  <c r="AH220" i="988"/>
  <c r="AG220" i="988"/>
  <c r="AF220" i="988"/>
  <c r="AU220" i="988" s="1"/>
  <c r="AY219" i="988"/>
  <c r="AX219" i="988"/>
  <c r="AW219" i="988"/>
  <c r="AV219" i="988"/>
  <c r="AK219" i="988"/>
  <c r="AJ219" i="988"/>
  <c r="AI219" i="988"/>
  <c r="AH219" i="988"/>
  <c r="AG219" i="988"/>
  <c r="AF219" i="988"/>
  <c r="AU219" i="988" s="1"/>
  <c r="AY218" i="988"/>
  <c r="AX218" i="988"/>
  <c r="AW218" i="988"/>
  <c r="AV218" i="988"/>
  <c r="AK218" i="988"/>
  <c r="AJ218" i="988"/>
  <c r="AI218" i="988"/>
  <c r="AH218" i="988"/>
  <c r="AG218" i="988"/>
  <c r="AF218" i="988"/>
  <c r="AU218" i="988" s="1"/>
  <c r="AY217" i="988"/>
  <c r="AX217" i="988"/>
  <c r="AW217" i="988"/>
  <c r="AV217" i="988"/>
  <c r="AK217" i="988"/>
  <c r="AJ217" i="988"/>
  <c r="AI217" i="988"/>
  <c r="AH217" i="988"/>
  <c r="AG217" i="988"/>
  <c r="AF217" i="988"/>
  <c r="AU217" i="988" s="1"/>
  <c r="AY216" i="988"/>
  <c r="AX216" i="988"/>
  <c r="AW216" i="988"/>
  <c r="AV216" i="988"/>
  <c r="AK216" i="988"/>
  <c r="AJ216" i="988"/>
  <c r="AI216" i="988"/>
  <c r="AH216" i="988"/>
  <c r="AG216" i="988"/>
  <c r="AF216" i="988"/>
  <c r="AU216" i="988" s="1"/>
  <c r="AY215" i="988"/>
  <c r="AX215" i="988"/>
  <c r="AW215" i="988"/>
  <c r="AV215" i="988"/>
  <c r="AK215" i="988"/>
  <c r="AJ215" i="988"/>
  <c r="AI215" i="988"/>
  <c r="AH215" i="988"/>
  <c r="AG215" i="988"/>
  <c r="AF215" i="988"/>
  <c r="AU215" i="988" s="1"/>
  <c r="AY214" i="988"/>
  <c r="AX214" i="988"/>
  <c r="AW214" i="988"/>
  <c r="AV214" i="988"/>
  <c r="AK214" i="988"/>
  <c r="AJ214" i="988"/>
  <c r="AI214" i="988"/>
  <c r="AH214" i="988"/>
  <c r="AG214" i="988"/>
  <c r="AF214" i="988"/>
  <c r="AU214" i="988" s="1"/>
  <c r="AY213" i="988"/>
  <c r="AX213" i="988"/>
  <c r="AW213" i="988"/>
  <c r="AV213" i="988"/>
  <c r="AK213" i="988"/>
  <c r="AJ213" i="988"/>
  <c r="AI213" i="988"/>
  <c r="AH213" i="988"/>
  <c r="AG213" i="988"/>
  <c r="AF213" i="988"/>
  <c r="AU213" i="988" s="1"/>
  <c r="AY212" i="988"/>
  <c r="AX212" i="988"/>
  <c r="AW212" i="988"/>
  <c r="AV212" i="988"/>
  <c r="AK212" i="988"/>
  <c r="AJ212" i="988"/>
  <c r="AI212" i="988"/>
  <c r="AH212" i="988"/>
  <c r="AG212" i="988"/>
  <c r="AF212" i="988"/>
  <c r="AU212" i="988" s="1"/>
  <c r="AY211" i="988"/>
  <c r="AX211" i="988"/>
  <c r="AW211" i="988"/>
  <c r="AV211" i="988"/>
  <c r="AK211" i="988"/>
  <c r="AJ211" i="988"/>
  <c r="AI211" i="988"/>
  <c r="AH211" i="988"/>
  <c r="AG211" i="988"/>
  <c r="AF211" i="988"/>
  <c r="AU211" i="988" s="1"/>
  <c r="AY210" i="988"/>
  <c r="AX210" i="988"/>
  <c r="AW210" i="988"/>
  <c r="AV210" i="988"/>
  <c r="AU210" i="988"/>
  <c r="AK210" i="988"/>
  <c r="AJ210" i="988"/>
  <c r="AI210" i="988"/>
  <c r="AH210" i="988"/>
  <c r="AG210" i="988"/>
  <c r="AF210" i="988"/>
  <c r="AY209" i="988"/>
  <c r="AX209" i="988"/>
  <c r="AW209" i="988"/>
  <c r="AV209" i="988"/>
  <c r="AK209" i="988"/>
  <c r="AJ209" i="988"/>
  <c r="AI209" i="988"/>
  <c r="AH209" i="988"/>
  <c r="AG209" i="988"/>
  <c r="AF209" i="988"/>
  <c r="AU209" i="988" s="1"/>
  <c r="AY208" i="988"/>
  <c r="AX208" i="988"/>
  <c r="AW208" i="988"/>
  <c r="AV208" i="988"/>
  <c r="AK208" i="988"/>
  <c r="AJ208" i="988"/>
  <c r="AI208" i="988"/>
  <c r="AH208" i="988"/>
  <c r="AG208" i="988"/>
  <c r="AF208" i="988"/>
  <c r="AU208" i="988" s="1"/>
  <c r="AY207" i="988"/>
  <c r="AX207" i="988"/>
  <c r="AW207" i="988"/>
  <c r="AV207" i="988"/>
  <c r="AK207" i="988"/>
  <c r="AJ207" i="988"/>
  <c r="AI207" i="988"/>
  <c r="AH207" i="988"/>
  <c r="AG207" i="988"/>
  <c r="AF207" i="988"/>
  <c r="AU207" i="988" s="1"/>
  <c r="AY206" i="988"/>
  <c r="AX206" i="988"/>
  <c r="AW206" i="988"/>
  <c r="AV206" i="988"/>
  <c r="AK206" i="988"/>
  <c r="AJ206" i="988"/>
  <c r="AI206" i="988"/>
  <c r="AH206" i="988"/>
  <c r="AG206" i="988"/>
  <c r="AF206" i="988"/>
  <c r="AU206" i="988" s="1"/>
  <c r="AY205" i="988"/>
  <c r="AX205" i="988"/>
  <c r="AW205" i="988"/>
  <c r="AV205" i="988"/>
  <c r="AK205" i="988"/>
  <c r="AJ205" i="988"/>
  <c r="AI205" i="988"/>
  <c r="AH205" i="988"/>
  <c r="AG205" i="988"/>
  <c r="AF205" i="988"/>
  <c r="AU205" i="988" s="1"/>
  <c r="AY204" i="988"/>
  <c r="AX204" i="988"/>
  <c r="AW204" i="988"/>
  <c r="AV204" i="988"/>
  <c r="AK204" i="988"/>
  <c r="AJ204" i="988"/>
  <c r="AI204" i="988"/>
  <c r="AH204" i="988"/>
  <c r="AG204" i="988"/>
  <c r="AF204" i="988"/>
  <c r="AU204" i="988" s="1"/>
  <c r="AY203" i="988"/>
  <c r="AX203" i="988"/>
  <c r="AW203" i="988"/>
  <c r="AV203" i="988"/>
  <c r="AU203" i="988"/>
  <c r="AK203" i="988"/>
  <c r="AJ203" i="988"/>
  <c r="AI203" i="988"/>
  <c r="AH203" i="988"/>
  <c r="AG203" i="988"/>
  <c r="AF203" i="988"/>
  <c r="AY202" i="988"/>
  <c r="AX202" i="988"/>
  <c r="AW202" i="988"/>
  <c r="AV202" i="988"/>
  <c r="AU202" i="988"/>
  <c r="AK202" i="988"/>
  <c r="AJ202" i="988"/>
  <c r="AI202" i="988"/>
  <c r="AH202" i="988"/>
  <c r="AG202" i="988"/>
  <c r="AF202" i="988"/>
  <c r="AY201" i="988"/>
  <c r="AX201" i="988"/>
  <c r="AW201" i="988"/>
  <c r="AV201" i="988"/>
  <c r="AU201" i="988"/>
  <c r="AK201" i="988"/>
  <c r="AJ201" i="988"/>
  <c r="AI201" i="988"/>
  <c r="AH201" i="988"/>
  <c r="AG201" i="988"/>
  <c r="AF201" i="988"/>
  <c r="AY200" i="988"/>
  <c r="AX200" i="988"/>
  <c r="AW200" i="988"/>
  <c r="AV200" i="988"/>
  <c r="AK200" i="988"/>
  <c r="AJ200" i="988"/>
  <c r="AI200" i="988"/>
  <c r="AH200" i="988"/>
  <c r="AG200" i="988"/>
  <c r="AF200" i="988"/>
  <c r="AU200" i="988" s="1"/>
  <c r="AY199" i="988"/>
  <c r="AX199" i="988"/>
  <c r="AW199" i="988"/>
  <c r="AV199" i="988"/>
  <c r="AK199" i="988"/>
  <c r="AJ199" i="988"/>
  <c r="AI199" i="988"/>
  <c r="AH199" i="988"/>
  <c r="AG199" i="988"/>
  <c r="AF199" i="988"/>
  <c r="AU199" i="988" s="1"/>
  <c r="AY198" i="988"/>
  <c r="AX198" i="988"/>
  <c r="AW198" i="988"/>
  <c r="AV198" i="988"/>
  <c r="AK198" i="988"/>
  <c r="AJ198" i="988"/>
  <c r="AI198" i="988"/>
  <c r="AH198" i="988"/>
  <c r="AG198" i="988"/>
  <c r="AF198" i="988"/>
  <c r="AU198" i="988" s="1"/>
  <c r="AY197" i="988"/>
  <c r="AX197" i="988"/>
  <c r="AW197" i="988"/>
  <c r="AV197" i="988"/>
  <c r="AK197" i="988"/>
  <c r="AJ197" i="988"/>
  <c r="AI197" i="988"/>
  <c r="AH197" i="988"/>
  <c r="AG197" i="988"/>
  <c r="AF197" i="988"/>
  <c r="AU197" i="988" s="1"/>
  <c r="AY196" i="988"/>
  <c r="AX196" i="988"/>
  <c r="AW196" i="988"/>
  <c r="AV196" i="988"/>
  <c r="AK196" i="988"/>
  <c r="AJ196" i="988"/>
  <c r="AI196" i="988"/>
  <c r="AH196" i="988"/>
  <c r="AG196" i="988"/>
  <c r="AF196" i="988"/>
  <c r="AU196" i="988" s="1"/>
  <c r="AY195" i="988"/>
  <c r="AX195" i="988"/>
  <c r="AW195" i="988"/>
  <c r="AV195" i="988"/>
  <c r="AK195" i="988"/>
  <c r="AJ195" i="988"/>
  <c r="AI195" i="988"/>
  <c r="AH195" i="988"/>
  <c r="AG195" i="988"/>
  <c r="AF195" i="988"/>
  <c r="AU195" i="988" s="1"/>
  <c r="AY194" i="988"/>
  <c r="AX194" i="988"/>
  <c r="AW194" i="988"/>
  <c r="AV194" i="988"/>
  <c r="AK194" i="988"/>
  <c r="AJ194" i="988"/>
  <c r="AI194" i="988"/>
  <c r="AH194" i="988"/>
  <c r="AG194" i="988"/>
  <c r="AF194" i="988"/>
  <c r="AU194" i="988" s="1"/>
  <c r="AY193" i="988"/>
  <c r="AX193" i="988"/>
  <c r="AW193" i="988"/>
  <c r="AV193" i="988"/>
  <c r="AK193" i="988"/>
  <c r="AJ193" i="988"/>
  <c r="AI193" i="988"/>
  <c r="AH193" i="988"/>
  <c r="AG193" i="988"/>
  <c r="AF193" i="988"/>
  <c r="AU193" i="988" s="1"/>
  <c r="AY192" i="988"/>
  <c r="AX192" i="988"/>
  <c r="AW192" i="988"/>
  <c r="AV192" i="988"/>
  <c r="AK192" i="988"/>
  <c r="AJ192" i="988"/>
  <c r="AI192" i="988"/>
  <c r="AH192" i="988"/>
  <c r="AG192" i="988"/>
  <c r="AF192" i="988"/>
  <c r="AU192" i="988" s="1"/>
  <c r="AY191" i="988"/>
  <c r="AX191" i="988"/>
  <c r="AW191" i="988"/>
  <c r="AV191" i="988"/>
  <c r="AK191" i="988"/>
  <c r="AJ191" i="988"/>
  <c r="AI191" i="988"/>
  <c r="AH191" i="988"/>
  <c r="AG191" i="988"/>
  <c r="AF191" i="988"/>
  <c r="AU191" i="988" s="1"/>
  <c r="AY190" i="988"/>
  <c r="AX190" i="988"/>
  <c r="AW190" i="988"/>
  <c r="AV190" i="988"/>
  <c r="AK190" i="988"/>
  <c r="AJ190" i="988"/>
  <c r="AI190" i="988"/>
  <c r="AH190" i="988"/>
  <c r="AG190" i="988"/>
  <c r="AF190" i="988"/>
  <c r="AU190" i="988" s="1"/>
  <c r="AY189" i="988"/>
  <c r="AX189" i="988"/>
  <c r="AW189" i="988"/>
  <c r="AV189" i="988"/>
  <c r="AK189" i="988"/>
  <c r="AJ189" i="988"/>
  <c r="AI189" i="988"/>
  <c r="AH189" i="988"/>
  <c r="AG189" i="988"/>
  <c r="AF189" i="988"/>
  <c r="AU189" i="988" s="1"/>
  <c r="AY188" i="988"/>
  <c r="AX188" i="988"/>
  <c r="AW188" i="988"/>
  <c r="AV188" i="988"/>
  <c r="AK188" i="988"/>
  <c r="AJ188" i="988"/>
  <c r="AI188" i="988"/>
  <c r="AH188" i="988"/>
  <c r="AG188" i="988"/>
  <c r="AF188" i="988"/>
  <c r="AU188" i="988" s="1"/>
  <c r="AY187" i="988"/>
  <c r="AX187" i="988"/>
  <c r="AW187" i="988"/>
  <c r="AV187" i="988"/>
  <c r="AK187" i="988"/>
  <c r="AJ187" i="988"/>
  <c r="AI187" i="988"/>
  <c r="AH187" i="988"/>
  <c r="AG187" i="988"/>
  <c r="AF187" i="988"/>
  <c r="AU187" i="988" s="1"/>
  <c r="AY186" i="988"/>
  <c r="AX186" i="988"/>
  <c r="AW186" i="988"/>
  <c r="AV186" i="988"/>
  <c r="AK186" i="988"/>
  <c r="AJ186" i="988"/>
  <c r="AI186" i="988"/>
  <c r="AH186" i="988"/>
  <c r="AG186" i="988"/>
  <c r="AF186" i="988"/>
  <c r="AU186" i="988" s="1"/>
  <c r="AY185" i="988"/>
  <c r="AX185" i="988"/>
  <c r="AW185" i="988"/>
  <c r="AV185" i="988"/>
  <c r="AK185" i="988"/>
  <c r="AJ185" i="988"/>
  <c r="AI185" i="988"/>
  <c r="AH185" i="988"/>
  <c r="AG185" i="988"/>
  <c r="AF185" i="988"/>
  <c r="AU185" i="988" s="1"/>
  <c r="AY184" i="988"/>
  <c r="AX184" i="988"/>
  <c r="AW184" i="988"/>
  <c r="AV184" i="988"/>
  <c r="AK184" i="988"/>
  <c r="AJ184" i="988"/>
  <c r="AI184" i="988"/>
  <c r="AH184" i="988"/>
  <c r="AG184" i="988"/>
  <c r="AF184" i="988"/>
  <c r="AU184" i="988" s="1"/>
  <c r="AY183" i="988"/>
  <c r="AX183" i="988"/>
  <c r="AW183" i="988"/>
  <c r="AV183" i="988"/>
  <c r="AK183" i="988"/>
  <c r="AJ183" i="988"/>
  <c r="AI183" i="988"/>
  <c r="AH183" i="988"/>
  <c r="AG183" i="988"/>
  <c r="AF183" i="988"/>
  <c r="AU183" i="988" s="1"/>
  <c r="AY182" i="988"/>
  <c r="AX182" i="988"/>
  <c r="AW182" i="988"/>
  <c r="AV182" i="988"/>
  <c r="AK182" i="988"/>
  <c r="AJ182" i="988"/>
  <c r="AI182" i="988"/>
  <c r="AH182" i="988"/>
  <c r="AG182" i="988"/>
  <c r="AF182" i="988"/>
  <c r="AU182" i="988" s="1"/>
  <c r="AY181" i="988"/>
  <c r="AX181" i="988"/>
  <c r="AW181" i="988"/>
  <c r="AV181" i="988"/>
  <c r="AK181" i="988"/>
  <c r="AJ181" i="988"/>
  <c r="AI181" i="988"/>
  <c r="AH181" i="988"/>
  <c r="AG181" i="988"/>
  <c r="AF181" i="988"/>
  <c r="AU181" i="988" s="1"/>
  <c r="AY180" i="988"/>
  <c r="AX180" i="988"/>
  <c r="AW180" i="988"/>
  <c r="AV180" i="988"/>
  <c r="AK180" i="988"/>
  <c r="AJ180" i="988"/>
  <c r="AI180" i="988"/>
  <c r="AH180" i="988"/>
  <c r="AG180" i="988"/>
  <c r="AF180" i="988"/>
  <c r="AU180" i="988" s="1"/>
  <c r="AY179" i="988"/>
  <c r="AX179" i="988"/>
  <c r="AW179" i="988"/>
  <c r="AV179" i="988"/>
  <c r="AK179" i="988"/>
  <c r="AJ179" i="988"/>
  <c r="AI179" i="988"/>
  <c r="AH179" i="988"/>
  <c r="AG179" i="988"/>
  <c r="AF179" i="988"/>
  <c r="AU179" i="988" s="1"/>
  <c r="AY178" i="988"/>
  <c r="AX178" i="988"/>
  <c r="AW178" i="988"/>
  <c r="AV178" i="988"/>
  <c r="AK178" i="988"/>
  <c r="AJ178" i="988"/>
  <c r="AI178" i="988"/>
  <c r="AH178" i="988"/>
  <c r="AG178" i="988"/>
  <c r="AF178" i="988"/>
  <c r="AU178" i="988" s="1"/>
  <c r="AY177" i="988"/>
  <c r="AX177" i="988"/>
  <c r="AW177" i="988"/>
  <c r="AV177" i="988"/>
  <c r="AK177" i="988"/>
  <c r="AJ177" i="988"/>
  <c r="AI177" i="988"/>
  <c r="AH177" i="988"/>
  <c r="AG177" i="988"/>
  <c r="AF177" i="988"/>
  <c r="AU177" i="988" s="1"/>
  <c r="AY176" i="988"/>
  <c r="AX176" i="988"/>
  <c r="AW176" i="988"/>
  <c r="AV176" i="988"/>
  <c r="AU176" i="988"/>
  <c r="AK176" i="988"/>
  <c r="AJ176" i="988"/>
  <c r="AI176" i="988"/>
  <c r="AH176" i="988"/>
  <c r="AG176" i="988"/>
  <c r="AF176" i="988"/>
  <c r="AY175" i="988"/>
  <c r="AX175" i="988"/>
  <c r="AW175" i="988"/>
  <c r="AV175" i="988"/>
  <c r="AU175" i="988"/>
  <c r="AK175" i="988"/>
  <c r="AJ175" i="988"/>
  <c r="AI175" i="988"/>
  <c r="AH175" i="988"/>
  <c r="AG175" i="988"/>
  <c r="AF175" i="988"/>
  <c r="AY174" i="988"/>
  <c r="AX174" i="988"/>
  <c r="AW174" i="988"/>
  <c r="AV174" i="988"/>
  <c r="AK174" i="988"/>
  <c r="AJ174" i="988"/>
  <c r="AI174" i="988"/>
  <c r="AH174" i="988"/>
  <c r="AG174" i="988"/>
  <c r="AF174" i="988"/>
  <c r="AU174" i="988" s="1"/>
  <c r="AY173" i="988"/>
  <c r="AX173" i="988"/>
  <c r="AW173" i="988"/>
  <c r="AV173" i="988"/>
  <c r="AK173" i="988"/>
  <c r="AJ173" i="988"/>
  <c r="AI173" i="988"/>
  <c r="AH173" i="988"/>
  <c r="AG173" i="988"/>
  <c r="AF173" i="988"/>
  <c r="AU173" i="988" s="1"/>
  <c r="AY172" i="988"/>
  <c r="AX172" i="988"/>
  <c r="AW172" i="988"/>
  <c r="AV172" i="988"/>
  <c r="AK172" i="988"/>
  <c r="AJ172" i="988"/>
  <c r="AI172" i="988"/>
  <c r="AH172" i="988"/>
  <c r="AG172" i="988"/>
  <c r="AF172" i="988"/>
  <c r="AU172" i="988" s="1"/>
  <c r="AY171" i="988"/>
  <c r="AX171" i="988"/>
  <c r="AW171" i="988"/>
  <c r="AV171" i="988"/>
  <c r="AK171" i="988"/>
  <c r="AJ171" i="988"/>
  <c r="AI171" i="988"/>
  <c r="AH171" i="988"/>
  <c r="AG171" i="988"/>
  <c r="AF171" i="988"/>
  <c r="AU171" i="988" s="1"/>
  <c r="AY170" i="988"/>
  <c r="AX170" i="988"/>
  <c r="AW170" i="988"/>
  <c r="AV170" i="988"/>
  <c r="AK170" i="988"/>
  <c r="AJ170" i="988"/>
  <c r="AI170" i="988"/>
  <c r="AH170" i="988"/>
  <c r="AG170" i="988"/>
  <c r="AF170" i="988"/>
  <c r="AU170" i="988" s="1"/>
  <c r="AY169" i="988"/>
  <c r="AX169" i="988"/>
  <c r="AW169" i="988"/>
  <c r="AV169" i="988"/>
  <c r="AK169" i="988"/>
  <c r="AJ169" i="988"/>
  <c r="AI169" i="988"/>
  <c r="AH169" i="988"/>
  <c r="AG169" i="988"/>
  <c r="AF169" i="988"/>
  <c r="AU169" i="988" s="1"/>
  <c r="AY168" i="988"/>
  <c r="AX168" i="988"/>
  <c r="AW168" i="988"/>
  <c r="AV168" i="988"/>
  <c r="AK168" i="988"/>
  <c r="AJ168" i="988"/>
  <c r="AI168" i="988"/>
  <c r="AH168" i="988"/>
  <c r="AG168" i="988"/>
  <c r="AF168" i="988"/>
  <c r="AU168" i="988" s="1"/>
  <c r="AY167" i="988"/>
  <c r="AX167" i="988"/>
  <c r="AW167" i="988"/>
  <c r="AV167" i="988"/>
  <c r="AK167" i="988"/>
  <c r="AJ167" i="988"/>
  <c r="AI167" i="988"/>
  <c r="AH167" i="988"/>
  <c r="AG167" i="988"/>
  <c r="AF167" i="988"/>
  <c r="AU167" i="988" s="1"/>
  <c r="AY166" i="988"/>
  <c r="AX166" i="988"/>
  <c r="AW166" i="988"/>
  <c r="AV166" i="988"/>
  <c r="AK166" i="988"/>
  <c r="AJ166" i="988"/>
  <c r="AI166" i="988"/>
  <c r="AH166" i="988"/>
  <c r="AG166" i="988"/>
  <c r="AF166" i="988"/>
  <c r="AU166" i="988" s="1"/>
  <c r="AY165" i="988"/>
  <c r="AX165" i="988"/>
  <c r="AW165" i="988"/>
  <c r="AV165" i="988"/>
  <c r="AK165" i="988"/>
  <c r="AJ165" i="988"/>
  <c r="AI165" i="988"/>
  <c r="AH165" i="988"/>
  <c r="AG165" i="988"/>
  <c r="AF165" i="988"/>
  <c r="AU165" i="988" s="1"/>
  <c r="AY164" i="988"/>
  <c r="AX164" i="988"/>
  <c r="AW164" i="988"/>
  <c r="AV164" i="988"/>
  <c r="AK164" i="988"/>
  <c r="AJ164" i="988"/>
  <c r="AI164" i="988"/>
  <c r="AH164" i="988"/>
  <c r="AG164" i="988"/>
  <c r="AF164" i="988"/>
  <c r="AU164" i="988" s="1"/>
  <c r="AY163" i="988"/>
  <c r="AX163" i="988"/>
  <c r="AW163" i="988"/>
  <c r="AV163" i="988"/>
  <c r="AK163" i="988"/>
  <c r="AJ163" i="988"/>
  <c r="AI163" i="988"/>
  <c r="AH163" i="988"/>
  <c r="AG163" i="988"/>
  <c r="AF163" i="988"/>
  <c r="AU163" i="988" s="1"/>
  <c r="AY162" i="988"/>
  <c r="AX162" i="988"/>
  <c r="AW162" i="988"/>
  <c r="AV162" i="988"/>
  <c r="AU162" i="988"/>
  <c r="AK162" i="988"/>
  <c r="AJ162" i="988"/>
  <c r="AI162" i="988"/>
  <c r="AH162" i="988"/>
  <c r="AG162" i="988"/>
  <c r="AF162" i="988"/>
  <c r="AY161" i="988"/>
  <c r="AX161" i="988"/>
  <c r="AW161" i="988"/>
  <c r="AV161" i="988"/>
  <c r="AK161" i="988"/>
  <c r="AJ161" i="988"/>
  <c r="AI161" i="988"/>
  <c r="AH161" i="988"/>
  <c r="AG161" i="988"/>
  <c r="AF161" i="988"/>
  <c r="AU161" i="988" s="1"/>
  <c r="AY160" i="988"/>
  <c r="AX160" i="988"/>
  <c r="AW160" i="988"/>
  <c r="AV160" i="988"/>
  <c r="AK160" i="988"/>
  <c r="AJ160" i="988"/>
  <c r="AI160" i="988"/>
  <c r="AH160" i="988"/>
  <c r="AG160" i="988"/>
  <c r="AF160" i="988"/>
  <c r="AU160" i="988" s="1"/>
  <c r="AY159" i="988"/>
  <c r="AX159" i="988"/>
  <c r="AW159" i="988"/>
  <c r="AV159" i="988"/>
  <c r="AK159" i="988"/>
  <c r="AJ159" i="988"/>
  <c r="AI159" i="988"/>
  <c r="AH159" i="988"/>
  <c r="AG159" i="988"/>
  <c r="AF159" i="988"/>
  <c r="AU159" i="988" s="1"/>
  <c r="AY158" i="988"/>
  <c r="AX158" i="988"/>
  <c r="AW158" i="988"/>
  <c r="AV158" i="988"/>
  <c r="AK158" i="988"/>
  <c r="AJ158" i="988"/>
  <c r="AI158" i="988"/>
  <c r="AH158" i="988"/>
  <c r="AG158" i="988"/>
  <c r="AF158" i="988"/>
  <c r="AU158" i="988" s="1"/>
  <c r="AY157" i="988"/>
  <c r="AX157" i="988"/>
  <c r="AW157" i="988"/>
  <c r="AV157" i="988"/>
  <c r="AK157" i="988"/>
  <c r="AJ157" i="988"/>
  <c r="AI157" i="988"/>
  <c r="AH157" i="988"/>
  <c r="AG157" i="988"/>
  <c r="AF157" i="988"/>
  <c r="AU157" i="988" s="1"/>
  <c r="AY156" i="988"/>
  <c r="AX156" i="988"/>
  <c r="AW156" i="988"/>
  <c r="AV156" i="988"/>
  <c r="AK156" i="988"/>
  <c r="AJ156" i="988"/>
  <c r="AI156" i="988"/>
  <c r="AH156" i="988"/>
  <c r="AG156" i="988"/>
  <c r="AF156" i="988"/>
  <c r="AU156" i="988" s="1"/>
  <c r="AY155" i="988"/>
  <c r="AX155" i="988"/>
  <c r="AW155" i="988"/>
  <c r="AV155" i="988"/>
  <c r="AU155" i="988"/>
  <c r="AK155" i="988"/>
  <c r="AJ155" i="988"/>
  <c r="AI155" i="988"/>
  <c r="AH155" i="988"/>
  <c r="AG155" i="988"/>
  <c r="AF155" i="988"/>
  <c r="AY154" i="988"/>
  <c r="AX154" i="988"/>
  <c r="AW154" i="988"/>
  <c r="AV154" i="988"/>
  <c r="AU154" i="988"/>
  <c r="AK154" i="988"/>
  <c r="AJ154" i="988"/>
  <c r="AI154" i="988"/>
  <c r="AH154" i="988"/>
  <c r="AG154" i="988"/>
  <c r="AF154" i="988"/>
  <c r="AY153" i="988"/>
  <c r="AX153" i="988"/>
  <c r="AW153" i="988"/>
  <c r="AV153" i="988"/>
  <c r="AU153" i="988"/>
  <c r="AK153" i="988"/>
  <c r="AJ153" i="988"/>
  <c r="AI153" i="988"/>
  <c r="AH153" i="988"/>
  <c r="AG153" i="988"/>
  <c r="AF153" i="988"/>
  <c r="AY152" i="988"/>
  <c r="AX152" i="988"/>
  <c r="AW152" i="988"/>
  <c r="AV152" i="988"/>
  <c r="AK152" i="988"/>
  <c r="AJ152" i="988"/>
  <c r="AI152" i="988"/>
  <c r="AH152" i="988"/>
  <c r="AG152" i="988"/>
  <c r="AF152" i="988"/>
  <c r="AU152" i="988" s="1"/>
  <c r="AY151" i="988"/>
  <c r="AX151" i="988"/>
  <c r="AW151" i="988"/>
  <c r="AV151" i="988"/>
  <c r="AK151" i="988"/>
  <c r="AJ151" i="988"/>
  <c r="AI151" i="988"/>
  <c r="AH151" i="988"/>
  <c r="AG151" i="988"/>
  <c r="AF151" i="988"/>
  <c r="AU151" i="988" s="1"/>
  <c r="AY150" i="988"/>
  <c r="AX150" i="988"/>
  <c r="AW150" i="988"/>
  <c r="AV150" i="988"/>
  <c r="AK150" i="988"/>
  <c r="AJ150" i="988"/>
  <c r="AI150" i="988"/>
  <c r="AH150" i="988"/>
  <c r="AG150" i="988"/>
  <c r="AF150" i="988"/>
  <c r="AU150" i="988" s="1"/>
  <c r="AY149" i="988"/>
  <c r="AX149" i="988"/>
  <c r="AW149" i="988"/>
  <c r="AV149" i="988"/>
  <c r="AK149" i="988"/>
  <c r="AJ149" i="988"/>
  <c r="AI149" i="988"/>
  <c r="AH149" i="988"/>
  <c r="AG149" i="988"/>
  <c r="AF149" i="988"/>
  <c r="AU149" i="988" s="1"/>
  <c r="AY148" i="988"/>
  <c r="AX148" i="988"/>
  <c r="AW148" i="988"/>
  <c r="AV148" i="988"/>
  <c r="AK148" i="988"/>
  <c r="AJ148" i="988"/>
  <c r="AI148" i="988"/>
  <c r="AH148" i="988"/>
  <c r="AG148" i="988"/>
  <c r="AF148" i="988"/>
  <c r="AU148" i="988" s="1"/>
  <c r="AY147" i="988"/>
  <c r="AX147" i="988"/>
  <c r="AW147" i="988"/>
  <c r="AV147" i="988"/>
  <c r="AK147" i="988"/>
  <c r="AJ147" i="988"/>
  <c r="AI147" i="988"/>
  <c r="AH147" i="988"/>
  <c r="AG147" i="988"/>
  <c r="AF147" i="988"/>
  <c r="AU147" i="988" s="1"/>
  <c r="AY146" i="988"/>
  <c r="AX146" i="988"/>
  <c r="AW146" i="988"/>
  <c r="AV146" i="988"/>
  <c r="AK146" i="988"/>
  <c r="AJ146" i="988"/>
  <c r="AI146" i="988"/>
  <c r="AH146" i="988"/>
  <c r="AG146" i="988"/>
  <c r="AF146" i="988"/>
  <c r="AU146" i="988" s="1"/>
  <c r="AY145" i="988"/>
  <c r="AX145" i="988"/>
  <c r="AW145" i="988"/>
  <c r="AV145" i="988"/>
  <c r="AK145" i="988"/>
  <c r="AJ145" i="988"/>
  <c r="AI145" i="988"/>
  <c r="AH145" i="988"/>
  <c r="AG145" i="988"/>
  <c r="AF145" i="988"/>
  <c r="AU145" i="988" s="1"/>
  <c r="AY144" i="988"/>
  <c r="AX144" i="988"/>
  <c r="AW144" i="988"/>
  <c r="AV144" i="988"/>
  <c r="AK144" i="988"/>
  <c r="AJ144" i="988"/>
  <c r="AI144" i="988"/>
  <c r="AH144" i="988"/>
  <c r="AG144" i="988"/>
  <c r="AF144" i="988"/>
  <c r="AU144" i="988" s="1"/>
  <c r="AY143" i="988"/>
  <c r="AX143" i="988"/>
  <c r="AW143" i="988"/>
  <c r="AV143" i="988"/>
  <c r="AK143" i="988"/>
  <c r="AJ143" i="988"/>
  <c r="AI143" i="988"/>
  <c r="AH143" i="988"/>
  <c r="AG143" i="988"/>
  <c r="AF143" i="988"/>
  <c r="AU143" i="988" s="1"/>
  <c r="AY142" i="988"/>
  <c r="AX142" i="988"/>
  <c r="AW142" i="988"/>
  <c r="AV142" i="988"/>
  <c r="AK142" i="988"/>
  <c r="AJ142" i="988"/>
  <c r="AI142" i="988"/>
  <c r="AH142" i="988"/>
  <c r="AG142" i="988"/>
  <c r="AF142" i="988"/>
  <c r="AU142" i="988" s="1"/>
  <c r="AY141" i="988"/>
  <c r="AX141" i="988"/>
  <c r="AW141" i="988"/>
  <c r="AV141" i="988"/>
  <c r="AK141" i="988"/>
  <c r="AJ141" i="988"/>
  <c r="AI141" i="988"/>
  <c r="AH141" i="988"/>
  <c r="AG141" i="988"/>
  <c r="AF141" i="988"/>
  <c r="AU141" i="988" s="1"/>
  <c r="AY140" i="988"/>
  <c r="AX140" i="988"/>
  <c r="AW140" i="988"/>
  <c r="AV140" i="988"/>
  <c r="AK140" i="988"/>
  <c r="AJ140" i="988"/>
  <c r="AI140" i="988"/>
  <c r="AH140" i="988"/>
  <c r="AG140" i="988"/>
  <c r="AF140" i="988"/>
  <c r="AU140" i="988" s="1"/>
  <c r="AY139" i="988"/>
  <c r="AX139" i="988"/>
  <c r="AW139" i="988"/>
  <c r="AV139" i="988"/>
  <c r="AK139" i="988"/>
  <c r="AJ139" i="988"/>
  <c r="AI139" i="988"/>
  <c r="AH139" i="988"/>
  <c r="AG139" i="988"/>
  <c r="AF139" i="988"/>
  <c r="AU139" i="988" s="1"/>
  <c r="AY138" i="988"/>
  <c r="AX138" i="988"/>
  <c r="AW138" i="988"/>
  <c r="AV138" i="988"/>
  <c r="AK138" i="988"/>
  <c r="AJ138" i="988"/>
  <c r="AI138" i="988"/>
  <c r="AH138" i="988"/>
  <c r="AG138" i="988"/>
  <c r="AF138" i="988"/>
  <c r="AU138" i="988" s="1"/>
  <c r="AY137" i="988"/>
  <c r="AX137" i="988"/>
  <c r="AW137" i="988"/>
  <c r="AV137" i="988"/>
  <c r="AK137" i="988"/>
  <c r="AJ137" i="988"/>
  <c r="AI137" i="988"/>
  <c r="AH137" i="988"/>
  <c r="AG137" i="988"/>
  <c r="AF137" i="988"/>
  <c r="AU137" i="988" s="1"/>
  <c r="AY136" i="988"/>
  <c r="AX136" i="988"/>
  <c r="AW136" i="988"/>
  <c r="AV136" i="988"/>
  <c r="AK136" i="988"/>
  <c r="AJ136" i="988"/>
  <c r="AI136" i="988"/>
  <c r="AH136" i="988"/>
  <c r="AG136" i="988"/>
  <c r="AF136" i="988"/>
  <c r="AU136" i="988" s="1"/>
  <c r="AY135" i="988"/>
  <c r="AX135" i="988"/>
  <c r="AW135" i="988"/>
  <c r="AV135" i="988"/>
  <c r="AK135" i="988"/>
  <c r="AJ135" i="988"/>
  <c r="AI135" i="988"/>
  <c r="AH135" i="988"/>
  <c r="AG135" i="988"/>
  <c r="AF135" i="988"/>
  <c r="AU135" i="988" s="1"/>
  <c r="AY134" i="988"/>
  <c r="AX134" i="988"/>
  <c r="AW134" i="988"/>
  <c r="AV134" i="988"/>
  <c r="AK134" i="988"/>
  <c r="AJ134" i="988"/>
  <c r="AI134" i="988"/>
  <c r="AH134" i="988"/>
  <c r="AG134" i="988"/>
  <c r="AF134" i="988"/>
  <c r="AU134" i="988" s="1"/>
  <c r="AY133" i="988"/>
  <c r="AX133" i="988"/>
  <c r="AW133" i="988"/>
  <c r="AV133" i="988"/>
  <c r="AK133" i="988"/>
  <c r="AJ133" i="988"/>
  <c r="AI133" i="988"/>
  <c r="AH133" i="988"/>
  <c r="AG133" i="988"/>
  <c r="AF133" i="988"/>
  <c r="AU133" i="988" s="1"/>
  <c r="AY132" i="988"/>
  <c r="AX132" i="988"/>
  <c r="AW132" i="988"/>
  <c r="AV132" i="988"/>
  <c r="AK132" i="988"/>
  <c r="AJ132" i="988"/>
  <c r="AI132" i="988"/>
  <c r="AH132" i="988"/>
  <c r="AG132" i="988"/>
  <c r="AF132" i="988"/>
  <c r="AU132" i="988" s="1"/>
  <c r="AY131" i="988"/>
  <c r="AX131" i="988"/>
  <c r="AW131" i="988"/>
  <c r="AV131" i="988"/>
  <c r="AK131" i="988"/>
  <c r="AJ131" i="988"/>
  <c r="AI131" i="988"/>
  <c r="AH131" i="988"/>
  <c r="AG131" i="988"/>
  <c r="AF131" i="988"/>
  <c r="AU131" i="988" s="1"/>
  <c r="AY130" i="988"/>
  <c r="AX130" i="988"/>
  <c r="AW130" i="988"/>
  <c r="AV130" i="988"/>
  <c r="AK130" i="988"/>
  <c r="AJ130" i="988"/>
  <c r="AI130" i="988"/>
  <c r="AH130" i="988"/>
  <c r="AG130" i="988"/>
  <c r="AF130" i="988"/>
  <c r="AU130" i="988" s="1"/>
  <c r="AY129" i="988"/>
  <c r="AX129" i="988"/>
  <c r="AW129" i="988"/>
  <c r="AV129" i="988"/>
  <c r="AK129" i="988"/>
  <c r="AJ129" i="988"/>
  <c r="AI129" i="988"/>
  <c r="AH129" i="988"/>
  <c r="AG129" i="988"/>
  <c r="AF129" i="988"/>
  <c r="AU129" i="988" s="1"/>
  <c r="AY128" i="988"/>
  <c r="AX128" i="988"/>
  <c r="AW128" i="988"/>
  <c r="AV128" i="988"/>
  <c r="AU128" i="988"/>
  <c r="AK128" i="988"/>
  <c r="AJ128" i="988"/>
  <c r="AI128" i="988"/>
  <c r="AH128" i="988"/>
  <c r="AG128" i="988"/>
  <c r="AF128" i="988"/>
  <c r="AY127" i="988"/>
  <c r="AX127" i="988"/>
  <c r="AW127" i="988"/>
  <c r="AV127" i="988"/>
  <c r="AU127" i="988"/>
  <c r="AK127" i="988"/>
  <c r="AJ127" i="988"/>
  <c r="AI127" i="988"/>
  <c r="AH127" i="988"/>
  <c r="AG127" i="988"/>
  <c r="AF127" i="988"/>
  <c r="AY126" i="988"/>
  <c r="AX126" i="988"/>
  <c r="AW126" i="988"/>
  <c r="AV126" i="988"/>
  <c r="AK126" i="988"/>
  <c r="AJ126" i="988"/>
  <c r="AI126" i="988"/>
  <c r="AH126" i="988"/>
  <c r="AG126" i="988"/>
  <c r="AF126" i="988"/>
  <c r="AU126" i="988" s="1"/>
  <c r="AY125" i="988"/>
  <c r="AX125" i="988"/>
  <c r="AW125" i="988"/>
  <c r="AV125" i="988"/>
  <c r="AK125" i="988"/>
  <c r="AJ125" i="988"/>
  <c r="AI125" i="988"/>
  <c r="AH125" i="988"/>
  <c r="AG125" i="988"/>
  <c r="AF125" i="988"/>
  <c r="AU125" i="988" s="1"/>
  <c r="AY124" i="988"/>
  <c r="AX124" i="988"/>
  <c r="AW124" i="988"/>
  <c r="AV124" i="988"/>
  <c r="AK124" i="988"/>
  <c r="AJ124" i="988"/>
  <c r="AI124" i="988"/>
  <c r="AH124" i="988"/>
  <c r="AG124" i="988"/>
  <c r="AF124" i="988"/>
  <c r="AU124" i="988" s="1"/>
  <c r="AY123" i="988"/>
  <c r="AX123" i="988"/>
  <c r="AW123" i="988"/>
  <c r="AV123" i="988"/>
  <c r="AK123" i="988"/>
  <c r="AJ123" i="988"/>
  <c r="AI123" i="988"/>
  <c r="AH123" i="988"/>
  <c r="AG123" i="988"/>
  <c r="AF123" i="988"/>
  <c r="AU123" i="988" s="1"/>
  <c r="AY122" i="988"/>
  <c r="AX122" i="988"/>
  <c r="AW122" i="988"/>
  <c r="AV122" i="988"/>
  <c r="AK122" i="988"/>
  <c r="AJ122" i="988"/>
  <c r="AI122" i="988"/>
  <c r="AH122" i="988"/>
  <c r="AG122" i="988"/>
  <c r="AF122" i="988"/>
  <c r="AU122" i="988" s="1"/>
  <c r="AY121" i="988"/>
  <c r="AX121" i="988"/>
  <c r="AW121" i="988"/>
  <c r="AV121" i="988"/>
  <c r="AK121" i="988"/>
  <c r="AJ121" i="988"/>
  <c r="AI121" i="988"/>
  <c r="AH121" i="988"/>
  <c r="AG121" i="988"/>
  <c r="AF121" i="988"/>
  <c r="AU121" i="988" s="1"/>
  <c r="AY120" i="988"/>
  <c r="AX120" i="988"/>
  <c r="AW120" i="988"/>
  <c r="AV120" i="988"/>
  <c r="AK120" i="988"/>
  <c r="AJ120" i="988"/>
  <c r="AI120" i="988"/>
  <c r="AH120" i="988"/>
  <c r="AG120" i="988"/>
  <c r="AF120" i="988"/>
  <c r="AU120" i="988" s="1"/>
  <c r="AY119" i="988"/>
  <c r="AX119" i="988"/>
  <c r="AW119" i="988"/>
  <c r="AV119" i="988"/>
  <c r="AK119" i="988"/>
  <c r="AJ119" i="988"/>
  <c r="AI119" i="988"/>
  <c r="AH119" i="988"/>
  <c r="AG119" i="988"/>
  <c r="AF119" i="988"/>
  <c r="AU119" i="988" s="1"/>
  <c r="AY118" i="988"/>
  <c r="AX118" i="988"/>
  <c r="AW118" i="988"/>
  <c r="AV118" i="988"/>
  <c r="AK118" i="988"/>
  <c r="AJ118" i="988"/>
  <c r="AI118" i="988"/>
  <c r="AH118" i="988"/>
  <c r="AG118" i="988"/>
  <c r="AF118" i="988"/>
  <c r="AU118" i="988" s="1"/>
  <c r="AY117" i="988"/>
  <c r="AX117" i="988"/>
  <c r="AW117" i="988"/>
  <c r="AV117" i="988"/>
  <c r="AK117" i="988"/>
  <c r="AJ117" i="988"/>
  <c r="AI117" i="988"/>
  <c r="AH117" i="988"/>
  <c r="AG117" i="988"/>
  <c r="AF117" i="988"/>
  <c r="AU117" i="988" s="1"/>
  <c r="AY116" i="988"/>
  <c r="AX116" i="988"/>
  <c r="AW116" i="988"/>
  <c r="AV116" i="988"/>
  <c r="AK116" i="988"/>
  <c r="AJ116" i="988"/>
  <c r="AI116" i="988"/>
  <c r="AH116" i="988"/>
  <c r="AG116" i="988"/>
  <c r="AF116" i="988"/>
  <c r="AU116" i="988" s="1"/>
  <c r="AY115" i="988"/>
  <c r="AX115" i="988"/>
  <c r="AW115" i="988"/>
  <c r="AV115" i="988"/>
  <c r="AK115" i="988"/>
  <c r="AJ115" i="988"/>
  <c r="AI115" i="988"/>
  <c r="AH115" i="988"/>
  <c r="AG115" i="988"/>
  <c r="AF115" i="988"/>
  <c r="AU115" i="988" s="1"/>
  <c r="AY114" i="988"/>
  <c r="AX114" i="988"/>
  <c r="AW114" i="988"/>
  <c r="AV114" i="988"/>
  <c r="AU114" i="988"/>
  <c r="AK114" i="988"/>
  <c r="AJ114" i="988"/>
  <c r="AI114" i="988"/>
  <c r="AH114" i="988"/>
  <c r="AG114" i="988"/>
  <c r="AF114" i="988"/>
  <c r="AY113" i="988"/>
  <c r="AX113" i="988"/>
  <c r="AW113" i="988"/>
  <c r="AV113" i="988"/>
  <c r="AK113" i="988"/>
  <c r="AJ113" i="988"/>
  <c r="AI113" i="988"/>
  <c r="AH113" i="988"/>
  <c r="AG113" i="988"/>
  <c r="AF113" i="988"/>
  <c r="AU113" i="988" s="1"/>
  <c r="AY112" i="988"/>
  <c r="AX112" i="988"/>
  <c r="AW112" i="988"/>
  <c r="AV112" i="988"/>
  <c r="AK112" i="988"/>
  <c r="AJ112" i="988"/>
  <c r="AI112" i="988"/>
  <c r="AH112" i="988"/>
  <c r="AG112" i="988"/>
  <c r="AF112" i="988"/>
  <c r="AU112" i="988" s="1"/>
  <c r="AY111" i="988"/>
  <c r="AX111" i="988"/>
  <c r="AW111" i="988"/>
  <c r="AV111" i="988"/>
  <c r="AK111" i="988"/>
  <c r="AJ111" i="988"/>
  <c r="AI111" i="988"/>
  <c r="AH111" i="988"/>
  <c r="AG111" i="988"/>
  <c r="AF111" i="988"/>
  <c r="AU111" i="988" s="1"/>
  <c r="AY110" i="988"/>
  <c r="AX110" i="988"/>
  <c r="AW110" i="988"/>
  <c r="AV110" i="988"/>
  <c r="AK110" i="988"/>
  <c r="AJ110" i="988"/>
  <c r="AI110" i="988"/>
  <c r="AH110" i="988"/>
  <c r="AG110" i="988"/>
  <c r="AF110" i="988"/>
  <c r="AU110" i="988" s="1"/>
  <c r="AY109" i="988"/>
  <c r="AX109" i="988"/>
  <c r="AW109" i="988"/>
  <c r="AV109" i="988"/>
  <c r="AK109" i="988"/>
  <c r="AJ109" i="988"/>
  <c r="AI109" i="988"/>
  <c r="AH109" i="988"/>
  <c r="AG109" i="988"/>
  <c r="AF109" i="988"/>
  <c r="AU109" i="988" s="1"/>
  <c r="AY108" i="988"/>
  <c r="AX108" i="988"/>
  <c r="AW108" i="988"/>
  <c r="AV108" i="988"/>
  <c r="AK108" i="988"/>
  <c r="AJ108" i="988"/>
  <c r="AI108" i="988"/>
  <c r="AH108" i="988"/>
  <c r="AG108" i="988"/>
  <c r="AF108" i="988"/>
  <c r="AU108" i="988" s="1"/>
  <c r="AY107" i="988"/>
  <c r="AX107" i="988"/>
  <c r="AW107" i="988"/>
  <c r="AV107" i="988"/>
  <c r="AU107" i="988"/>
  <c r="AK107" i="988"/>
  <c r="AJ107" i="988"/>
  <c r="AI107" i="988"/>
  <c r="AH107" i="988"/>
  <c r="AG107" i="988"/>
  <c r="AF107" i="988"/>
  <c r="AY106" i="988"/>
  <c r="AX106" i="988"/>
  <c r="AW106" i="988"/>
  <c r="AV106" i="988"/>
  <c r="AU106" i="988"/>
  <c r="AK106" i="988"/>
  <c r="AJ106" i="988"/>
  <c r="AI106" i="988"/>
  <c r="AH106" i="988"/>
  <c r="AG106" i="988"/>
  <c r="AF106" i="988"/>
  <c r="AY105" i="988"/>
  <c r="AX105" i="988"/>
  <c r="AW105" i="988"/>
  <c r="AV105" i="988"/>
  <c r="AU105" i="988"/>
  <c r="AK105" i="988"/>
  <c r="AJ105" i="988"/>
  <c r="AI105" i="988"/>
  <c r="AH105" i="988"/>
  <c r="AG105" i="988"/>
  <c r="AF105" i="988"/>
  <c r="AY104" i="988"/>
  <c r="AX104" i="988"/>
  <c r="AW104" i="988"/>
  <c r="AV104" i="988"/>
  <c r="AK104" i="988"/>
  <c r="AJ104" i="988"/>
  <c r="AI104" i="988"/>
  <c r="AH104" i="988"/>
  <c r="AG104" i="988"/>
  <c r="AF104" i="988"/>
  <c r="AU104" i="988" s="1"/>
  <c r="AY103" i="988"/>
  <c r="AX103" i="988"/>
  <c r="AW103" i="988"/>
  <c r="AV103" i="988"/>
  <c r="AK103" i="988"/>
  <c r="AJ103" i="988"/>
  <c r="AI103" i="988"/>
  <c r="AH103" i="988"/>
  <c r="AG103" i="988"/>
  <c r="AF103" i="988"/>
  <c r="AU103" i="988" s="1"/>
  <c r="AY102" i="988"/>
  <c r="AX102" i="988"/>
  <c r="AW102" i="988"/>
  <c r="AV102" i="988"/>
  <c r="AK102" i="988"/>
  <c r="AJ102" i="988"/>
  <c r="AI102" i="988"/>
  <c r="AH102" i="988"/>
  <c r="AG102" i="988"/>
  <c r="AF102" i="988"/>
  <c r="AU102" i="988" s="1"/>
  <c r="AY101" i="988"/>
  <c r="AX101" i="988"/>
  <c r="AW101" i="988"/>
  <c r="AV101" i="988"/>
  <c r="AK101" i="988"/>
  <c r="AJ101" i="988"/>
  <c r="AI101" i="988"/>
  <c r="AH101" i="988"/>
  <c r="AG101" i="988"/>
  <c r="AF101" i="988"/>
  <c r="AU101" i="988" s="1"/>
  <c r="AY100" i="988"/>
  <c r="AX100" i="988"/>
  <c r="AW100" i="988"/>
  <c r="AV100" i="988"/>
  <c r="AK100" i="988"/>
  <c r="AJ100" i="988"/>
  <c r="AI100" i="988"/>
  <c r="AH100" i="988"/>
  <c r="AG100" i="988"/>
  <c r="AF100" i="988"/>
  <c r="AU100" i="988" s="1"/>
  <c r="AY99" i="988"/>
  <c r="AX99" i="988"/>
  <c r="AW99" i="988"/>
  <c r="AV99" i="988"/>
  <c r="AK99" i="988"/>
  <c r="AJ99" i="988"/>
  <c r="AI99" i="988"/>
  <c r="AH99" i="988"/>
  <c r="AG99" i="988"/>
  <c r="AF99" i="988"/>
  <c r="AU99" i="988" s="1"/>
  <c r="AY98" i="988"/>
  <c r="AX98" i="988"/>
  <c r="AW98" i="988"/>
  <c r="AV98" i="988"/>
  <c r="AK98" i="988"/>
  <c r="AJ98" i="988"/>
  <c r="AI98" i="988"/>
  <c r="AH98" i="988"/>
  <c r="AG98" i="988"/>
  <c r="AF98" i="988"/>
  <c r="AU98" i="988" s="1"/>
  <c r="AY97" i="988"/>
  <c r="AX97" i="988"/>
  <c r="AW97" i="988"/>
  <c r="AV97" i="988"/>
  <c r="AK97" i="988"/>
  <c r="AJ97" i="988"/>
  <c r="AI97" i="988"/>
  <c r="AH97" i="988"/>
  <c r="AG97" i="988"/>
  <c r="AF97" i="988"/>
  <c r="AU97" i="988" s="1"/>
  <c r="AY96" i="988"/>
  <c r="AX96" i="988"/>
  <c r="AW96" i="988"/>
  <c r="AV96" i="988"/>
  <c r="AK96" i="988"/>
  <c r="AJ96" i="988"/>
  <c r="AI96" i="988"/>
  <c r="AH96" i="988"/>
  <c r="AG96" i="988"/>
  <c r="AF96" i="988"/>
  <c r="AU96" i="988" s="1"/>
  <c r="AY95" i="988"/>
  <c r="AX95" i="988"/>
  <c r="AW95" i="988"/>
  <c r="AV95" i="988"/>
  <c r="AK95" i="988"/>
  <c r="AJ95" i="988"/>
  <c r="AI95" i="988"/>
  <c r="AH95" i="988"/>
  <c r="AG95" i="988"/>
  <c r="AF95" i="988"/>
  <c r="AU95" i="988" s="1"/>
  <c r="AY94" i="988"/>
  <c r="AX94" i="988"/>
  <c r="AW94" i="988"/>
  <c r="AV94" i="988"/>
  <c r="AK94" i="988"/>
  <c r="AJ94" i="988"/>
  <c r="AI94" i="988"/>
  <c r="AH94" i="988"/>
  <c r="AG94" i="988"/>
  <c r="AF94" i="988"/>
  <c r="AU94" i="988" s="1"/>
  <c r="AY93" i="988"/>
  <c r="AX93" i="988"/>
  <c r="AW93" i="988"/>
  <c r="AV93" i="988"/>
  <c r="AK93" i="988"/>
  <c r="AJ93" i="988"/>
  <c r="AI93" i="988"/>
  <c r="AH93" i="988"/>
  <c r="AG93" i="988"/>
  <c r="AF93" i="988"/>
  <c r="AU93" i="988" s="1"/>
  <c r="AY92" i="988"/>
  <c r="AX92" i="988"/>
  <c r="AW92" i="988"/>
  <c r="AV92" i="988"/>
  <c r="AK92" i="988"/>
  <c r="AJ92" i="988"/>
  <c r="AI92" i="988"/>
  <c r="AH92" i="988"/>
  <c r="AG92" i="988"/>
  <c r="AF92" i="988"/>
  <c r="AU92" i="988" s="1"/>
  <c r="AY91" i="988"/>
  <c r="AX91" i="988"/>
  <c r="AW91" i="988"/>
  <c r="AV91" i="988"/>
  <c r="AK91" i="988"/>
  <c r="AJ91" i="988"/>
  <c r="AI91" i="988"/>
  <c r="AH91" i="988"/>
  <c r="AG91" i="988"/>
  <c r="AF91" i="988"/>
  <c r="AU91" i="988" s="1"/>
  <c r="AY90" i="988"/>
  <c r="AX90" i="988"/>
  <c r="AW90" i="988"/>
  <c r="AV90" i="988"/>
  <c r="AK90" i="988"/>
  <c r="AJ90" i="988"/>
  <c r="AI90" i="988"/>
  <c r="AH90" i="988"/>
  <c r="AG90" i="988"/>
  <c r="AF90" i="988"/>
  <c r="AU90" i="988" s="1"/>
  <c r="AY89" i="988"/>
  <c r="AX89" i="988"/>
  <c r="AW89" i="988"/>
  <c r="AV89" i="988"/>
  <c r="AK89" i="988"/>
  <c r="AJ89" i="988"/>
  <c r="AI89" i="988"/>
  <c r="AH89" i="988"/>
  <c r="AG89" i="988"/>
  <c r="AF89" i="988"/>
  <c r="AU89" i="988" s="1"/>
  <c r="AY88" i="988"/>
  <c r="AX88" i="988"/>
  <c r="AW88" i="988"/>
  <c r="AV88" i="988"/>
  <c r="AK88" i="988"/>
  <c r="AJ88" i="988"/>
  <c r="AI88" i="988"/>
  <c r="AH88" i="988"/>
  <c r="AG88" i="988"/>
  <c r="AF88" i="988"/>
  <c r="AU88" i="988" s="1"/>
  <c r="AY87" i="988"/>
  <c r="AX87" i="988"/>
  <c r="AW87" i="988"/>
  <c r="AV87" i="988"/>
  <c r="AK87" i="988"/>
  <c r="AJ87" i="988"/>
  <c r="AI87" i="988"/>
  <c r="AH87" i="988"/>
  <c r="AG87" i="988"/>
  <c r="AF87" i="988"/>
  <c r="AU87" i="988" s="1"/>
  <c r="AY86" i="988"/>
  <c r="AX86" i="988"/>
  <c r="AW86" i="988"/>
  <c r="AV86" i="988"/>
  <c r="AK86" i="988"/>
  <c r="AJ86" i="988"/>
  <c r="AI86" i="988"/>
  <c r="AH86" i="988"/>
  <c r="AG86" i="988"/>
  <c r="AF86" i="988"/>
  <c r="AU86" i="988" s="1"/>
  <c r="AY85" i="988"/>
  <c r="AX85" i="988"/>
  <c r="AW85" i="988"/>
  <c r="AV85" i="988"/>
  <c r="AK85" i="988"/>
  <c r="AJ85" i="988"/>
  <c r="AI85" i="988"/>
  <c r="AH85" i="988"/>
  <c r="AG85" i="988"/>
  <c r="AF85" i="988"/>
  <c r="AU85" i="988" s="1"/>
  <c r="AY84" i="988"/>
  <c r="AX84" i="988"/>
  <c r="AW84" i="988"/>
  <c r="AV84" i="988"/>
  <c r="AK84" i="988"/>
  <c r="AJ84" i="988"/>
  <c r="AI84" i="988"/>
  <c r="AH84" i="988"/>
  <c r="AG84" i="988"/>
  <c r="AF84" i="988"/>
  <c r="AU84" i="988" s="1"/>
  <c r="AY83" i="988"/>
  <c r="AX83" i="988"/>
  <c r="AW83" i="988"/>
  <c r="AV83" i="988"/>
  <c r="AK83" i="988"/>
  <c r="AJ83" i="988"/>
  <c r="AI83" i="988"/>
  <c r="AH83" i="988"/>
  <c r="AG83" i="988"/>
  <c r="AF83" i="988"/>
  <c r="AU83" i="988" s="1"/>
  <c r="AY82" i="988"/>
  <c r="AX82" i="988"/>
  <c r="AW82" i="988"/>
  <c r="AV82" i="988"/>
  <c r="AK82" i="988"/>
  <c r="AJ82" i="988"/>
  <c r="AI82" i="988"/>
  <c r="AH82" i="988"/>
  <c r="AG82" i="988"/>
  <c r="AF82" i="988"/>
  <c r="AU82" i="988" s="1"/>
  <c r="AY81" i="988"/>
  <c r="AX81" i="988"/>
  <c r="AW81" i="988"/>
  <c r="AV81" i="988"/>
  <c r="AK81" i="988"/>
  <c r="AJ81" i="988"/>
  <c r="AI81" i="988"/>
  <c r="AH81" i="988"/>
  <c r="AG81" i="988"/>
  <c r="AF81" i="988"/>
  <c r="AU81" i="988" s="1"/>
  <c r="AY80" i="988"/>
  <c r="AX80" i="988"/>
  <c r="AW80" i="988"/>
  <c r="AV80" i="988"/>
  <c r="AU80" i="988"/>
  <c r="AK80" i="988"/>
  <c r="AJ80" i="988"/>
  <c r="AI80" i="988"/>
  <c r="AH80" i="988"/>
  <c r="AG80" i="988"/>
  <c r="AF80" i="988"/>
  <c r="AY79" i="988"/>
  <c r="AX79" i="988"/>
  <c r="AW79" i="988"/>
  <c r="AV79" i="988"/>
  <c r="AU79" i="988"/>
  <c r="AK79" i="988"/>
  <c r="AJ79" i="988"/>
  <c r="AI79" i="988"/>
  <c r="AH79" i="988"/>
  <c r="AG79" i="988"/>
  <c r="AF79" i="988"/>
  <c r="AY78" i="988"/>
  <c r="AX78" i="988"/>
  <c r="AW78" i="988"/>
  <c r="AV78" i="988"/>
  <c r="AK78" i="988"/>
  <c r="AJ78" i="988"/>
  <c r="AI78" i="988"/>
  <c r="AH78" i="988"/>
  <c r="AG78" i="988"/>
  <c r="AF78" i="988"/>
  <c r="AU78" i="988" s="1"/>
  <c r="AY77" i="988"/>
  <c r="AX77" i="988"/>
  <c r="AW77" i="988"/>
  <c r="AV77" i="988"/>
  <c r="AK77" i="988"/>
  <c r="AJ77" i="988"/>
  <c r="AI77" i="988"/>
  <c r="AH77" i="988"/>
  <c r="AG77" i="988"/>
  <c r="AF77" i="988"/>
  <c r="AU77" i="988" s="1"/>
  <c r="AY76" i="988"/>
  <c r="AX76" i="988"/>
  <c r="AW76" i="988"/>
  <c r="AV76" i="988"/>
  <c r="AK76" i="988"/>
  <c r="AJ76" i="988"/>
  <c r="AI76" i="988"/>
  <c r="AH76" i="988"/>
  <c r="AG76" i="988"/>
  <c r="AF76" i="988"/>
  <c r="AU76" i="988" s="1"/>
  <c r="AY75" i="988"/>
  <c r="AX75" i="988"/>
  <c r="AW75" i="988"/>
  <c r="AV75" i="988"/>
  <c r="AK75" i="988"/>
  <c r="AJ75" i="988"/>
  <c r="AI75" i="988"/>
  <c r="AH75" i="988"/>
  <c r="AG75" i="988"/>
  <c r="AF75" i="988"/>
  <c r="AU75" i="988" s="1"/>
  <c r="AY74" i="988"/>
  <c r="AX74" i="988"/>
  <c r="AW74" i="988"/>
  <c r="AV74" i="988"/>
  <c r="AK74" i="988"/>
  <c r="AJ74" i="988"/>
  <c r="AI74" i="988"/>
  <c r="AH74" i="988"/>
  <c r="AG74" i="988"/>
  <c r="AF74" i="988"/>
  <c r="AU74" i="988" s="1"/>
  <c r="AY73" i="988"/>
  <c r="AX73" i="988"/>
  <c r="AW73" i="988"/>
  <c r="AV73" i="988"/>
  <c r="AK73" i="988"/>
  <c r="AJ73" i="988"/>
  <c r="AI73" i="988"/>
  <c r="AH73" i="988"/>
  <c r="AG73" i="988"/>
  <c r="AF73" i="988"/>
  <c r="AU73" i="988" s="1"/>
  <c r="AY72" i="988"/>
  <c r="AX72" i="988"/>
  <c r="AW72" i="988"/>
  <c r="AV72" i="988"/>
  <c r="AK72" i="988"/>
  <c r="AJ72" i="988"/>
  <c r="AI72" i="988"/>
  <c r="AH72" i="988"/>
  <c r="AG72" i="988"/>
  <c r="AF72" i="988"/>
  <c r="AU72" i="988" s="1"/>
  <c r="AY71" i="988"/>
  <c r="AX71" i="988"/>
  <c r="AW71" i="988"/>
  <c r="AV71" i="988"/>
  <c r="AK71" i="988"/>
  <c r="AJ71" i="988"/>
  <c r="AI71" i="988"/>
  <c r="AH71" i="988"/>
  <c r="AG71" i="988"/>
  <c r="AF71" i="988"/>
  <c r="AU71" i="988" s="1"/>
  <c r="AY70" i="988"/>
  <c r="AX70" i="988"/>
  <c r="AW70" i="988"/>
  <c r="AV70" i="988"/>
  <c r="AK70" i="988"/>
  <c r="AJ70" i="988"/>
  <c r="AI70" i="988"/>
  <c r="AH70" i="988"/>
  <c r="AG70" i="988"/>
  <c r="AF70" i="988"/>
  <c r="AU70" i="988" s="1"/>
  <c r="AY69" i="988"/>
  <c r="AX69" i="988"/>
  <c r="AW69" i="988"/>
  <c r="AV69" i="988"/>
  <c r="AK69" i="988"/>
  <c r="AJ69" i="988"/>
  <c r="AI69" i="988"/>
  <c r="AH69" i="988"/>
  <c r="AG69" i="988"/>
  <c r="AF69" i="988"/>
  <c r="AU69" i="988" s="1"/>
  <c r="AY68" i="988"/>
  <c r="AX68" i="988"/>
  <c r="AW68" i="988"/>
  <c r="AV68" i="988"/>
  <c r="AK68" i="988"/>
  <c r="AJ68" i="988"/>
  <c r="AI68" i="988"/>
  <c r="AH68" i="988"/>
  <c r="AG68" i="988"/>
  <c r="AF68" i="988"/>
  <c r="AU68" i="988" s="1"/>
  <c r="AY67" i="988"/>
  <c r="AX67" i="988"/>
  <c r="AW67" i="988"/>
  <c r="AV67" i="988"/>
  <c r="AK67" i="988"/>
  <c r="AJ67" i="988"/>
  <c r="AI67" i="988"/>
  <c r="AH67" i="988"/>
  <c r="AG67" i="988"/>
  <c r="AF67" i="988"/>
  <c r="AU67" i="988" s="1"/>
  <c r="AY66" i="988"/>
  <c r="AX66" i="988"/>
  <c r="AW66" i="988"/>
  <c r="AV66" i="988"/>
  <c r="AU66" i="988"/>
  <c r="AK66" i="988"/>
  <c r="AJ66" i="988"/>
  <c r="AI66" i="988"/>
  <c r="AH66" i="988"/>
  <c r="AG66" i="988"/>
  <c r="AF66" i="988"/>
  <c r="AY65" i="988"/>
  <c r="AX65" i="988"/>
  <c r="AW65" i="988"/>
  <c r="AV65" i="988"/>
  <c r="AK65" i="988"/>
  <c r="AJ65" i="988"/>
  <c r="AI65" i="988"/>
  <c r="AH65" i="988"/>
  <c r="AG65" i="988"/>
  <c r="AF65" i="988"/>
  <c r="AU65" i="988" s="1"/>
  <c r="AY64" i="988"/>
  <c r="AX64" i="988"/>
  <c r="AW64" i="988"/>
  <c r="AV64" i="988"/>
  <c r="AK64" i="988"/>
  <c r="AJ64" i="988"/>
  <c r="AI64" i="988"/>
  <c r="AH64" i="988"/>
  <c r="AG64" i="988"/>
  <c r="AF64" i="988"/>
  <c r="AU64" i="988" s="1"/>
  <c r="AY63" i="988"/>
  <c r="AX63" i="988"/>
  <c r="AW63" i="988"/>
  <c r="AV63" i="988"/>
  <c r="AK63" i="988"/>
  <c r="AJ63" i="988"/>
  <c r="AI63" i="988"/>
  <c r="AH63" i="988"/>
  <c r="AG63" i="988"/>
  <c r="AF63" i="988"/>
  <c r="AU63" i="988" s="1"/>
  <c r="AY62" i="988"/>
  <c r="AX62" i="988"/>
  <c r="AW62" i="988"/>
  <c r="AV62" i="988"/>
  <c r="AK62" i="988"/>
  <c r="AJ62" i="988"/>
  <c r="AI62" i="988"/>
  <c r="AH62" i="988"/>
  <c r="AG62" i="988"/>
  <c r="AF62" i="988"/>
  <c r="AU62" i="988" s="1"/>
  <c r="AY61" i="988"/>
  <c r="AX61" i="988"/>
  <c r="AW61" i="988"/>
  <c r="AV61" i="988"/>
  <c r="AK61" i="988"/>
  <c r="AJ61" i="988"/>
  <c r="AI61" i="988"/>
  <c r="AH61" i="988"/>
  <c r="AG61" i="988"/>
  <c r="AF61" i="988"/>
  <c r="AU61" i="988" s="1"/>
  <c r="AY60" i="988"/>
  <c r="AX60" i="988"/>
  <c r="AW60" i="988"/>
  <c r="AV60" i="988"/>
  <c r="AK60" i="988"/>
  <c r="AJ60" i="988"/>
  <c r="AI60" i="988"/>
  <c r="AH60" i="988"/>
  <c r="AG60" i="988"/>
  <c r="AF60" i="988"/>
  <c r="AU60" i="988" s="1"/>
  <c r="AY59" i="988"/>
  <c r="AX59" i="988"/>
  <c r="AW59" i="988"/>
  <c r="AV59" i="988"/>
  <c r="AU59" i="988"/>
  <c r="AK59" i="988"/>
  <c r="AJ59" i="988"/>
  <c r="AI59" i="988"/>
  <c r="AH59" i="988"/>
  <c r="AG59" i="988"/>
  <c r="AF59" i="988"/>
  <c r="AY58" i="988"/>
  <c r="AX58" i="988"/>
  <c r="AW58" i="988"/>
  <c r="AV58" i="988"/>
  <c r="AU58" i="988"/>
  <c r="AK58" i="988"/>
  <c r="AJ58" i="988"/>
  <c r="AI58" i="988"/>
  <c r="AH58" i="988"/>
  <c r="AG58" i="988"/>
  <c r="AF58" i="988"/>
  <c r="AY57" i="988"/>
  <c r="AX57" i="988"/>
  <c r="AW57" i="988"/>
  <c r="AV57" i="988"/>
  <c r="AU57" i="988"/>
  <c r="AK57" i="988"/>
  <c r="AJ57" i="988"/>
  <c r="AI57" i="988"/>
  <c r="AH57" i="988"/>
  <c r="AG57" i="988"/>
  <c r="AF57" i="988"/>
  <c r="AY56" i="988"/>
  <c r="AX56" i="988"/>
  <c r="AW56" i="988"/>
  <c r="AV56" i="988"/>
  <c r="AK56" i="988"/>
  <c r="AJ56" i="988"/>
  <c r="AI56" i="988"/>
  <c r="AH56" i="988"/>
  <c r="AG56" i="988"/>
  <c r="AF56" i="988"/>
  <c r="AU56" i="988" s="1"/>
  <c r="AY55" i="988"/>
  <c r="AX55" i="988"/>
  <c r="AW55" i="988"/>
  <c r="AV55" i="988"/>
  <c r="AK55" i="988"/>
  <c r="AJ55" i="988"/>
  <c r="AI55" i="988"/>
  <c r="AH55" i="988"/>
  <c r="AG55" i="988"/>
  <c r="AF55" i="988"/>
  <c r="AU55" i="988" s="1"/>
  <c r="AY54" i="988"/>
  <c r="AX54" i="988"/>
  <c r="AW54" i="988"/>
  <c r="AV54" i="988"/>
  <c r="AK54" i="988"/>
  <c r="AJ54" i="988"/>
  <c r="AI54" i="988"/>
  <c r="AH54" i="988"/>
  <c r="AG54" i="988"/>
  <c r="AF54" i="988"/>
  <c r="AU54" i="988" s="1"/>
  <c r="AY53" i="988"/>
  <c r="AX53" i="988"/>
  <c r="AW53" i="988"/>
  <c r="AV53" i="988"/>
  <c r="AK53" i="988"/>
  <c r="AJ53" i="988"/>
  <c r="AI53" i="988"/>
  <c r="AH53" i="988"/>
  <c r="AG53" i="988"/>
  <c r="AF53" i="988"/>
  <c r="AU53" i="988" s="1"/>
  <c r="AY52" i="988"/>
  <c r="AX52" i="988"/>
  <c r="AW52" i="988"/>
  <c r="AV52" i="988"/>
  <c r="AK52" i="988"/>
  <c r="AJ52" i="988"/>
  <c r="AI52" i="988"/>
  <c r="AH52" i="988"/>
  <c r="AG52" i="988"/>
  <c r="AF52" i="988"/>
  <c r="AU52" i="988" s="1"/>
  <c r="AY51" i="988"/>
  <c r="AX51" i="988"/>
  <c r="AW51" i="988"/>
  <c r="AV51" i="988"/>
  <c r="AK51" i="988"/>
  <c r="AJ51" i="988"/>
  <c r="AI51" i="988"/>
  <c r="AH51" i="988"/>
  <c r="AG51" i="988"/>
  <c r="AF51" i="988"/>
  <c r="AU51" i="988" s="1"/>
  <c r="AY50" i="988"/>
  <c r="AX50" i="988"/>
  <c r="AW50" i="988"/>
  <c r="AV50" i="988"/>
  <c r="AK50" i="988"/>
  <c r="AJ50" i="988"/>
  <c r="AI50" i="988"/>
  <c r="AH50" i="988"/>
  <c r="AG50" i="988"/>
  <c r="AF50" i="988"/>
  <c r="AU50" i="988" s="1"/>
  <c r="AY49" i="988"/>
  <c r="AX49" i="988"/>
  <c r="AW49" i="988"/>
  <c r="AV49" i="988"/>
  <c r="AK49" i="988"/>
  <c r="AJ49" i="988"/>
  <c r="AI49" i="988"/>
  <c r="AH49" i="988"/>
  <c r="AG49" i="988"/>
  <c r="AF49" i="988"/>
  <c r="AU49" i="988" s="1"/>
  <c r="AY48" i="988"/>
  <c r="AX48" i="988"/>
  <c r="AW48" i="988"/>
  <c r="AV48" i="988"/>
  <c r="AK48" i="988"/>
  <c r="AJ48" i="988"/>
  <c r="AI48" i="988"/>
  <c r="AH48" i="988"/>
  <c r="AG48" i="988"/>
  <c r="AF48" i="988"/>
  <c r="AU48" i="988" s="1"/>
  <c r="AY47" i="988"/>
  <c r="AX47" i="988"/>
  <c r="AW47" i="988"/>
  <c r="AV47" i="988"/>
  <c r="AK47" i="988"/>
  <c r="AJ47" i="988"/>
  <c r="AI47" i="988"/>
  <c r="AH47" i="988"/>
  <c r="AG47" i="988"/>
  <c r="AF47" i="988"/>
  <c r="AU47" i="988" s="1"/>
  <c r="AY46" i="988"/>
  <c r="AX46" i="988"/>
  <c r="AW46" i="988"/>
  <c r="AV46" i="988"/>
  <c r="AK46" i="988"/>
  <c r="AJ46" i="988"/>
  <c r="AI46" i="988"/>
  <c r="AH46" i="988"/>
  <c r="AG46" i="988"/>
  <c r="AF46" i="988"/>
  <c r="AU46" i="988" s="1"/>
  <c r="AY45" i="988"/>
  <c r="AX45" i="988"/>
  <c r="AW45" i="988"/>
  <c r="AV45" i="988"/>
  <c r="AK45" i="988"/>
  <c r="AJ45" i="988"/>
  <c r="AI45" i="988"/>
  <c r="AH45" i="988"/>
  <c r="AG45" i="988"/>
  <c r="AF45" i="988"/>
  <c r="AU45" i="988" s="1"/>
  <c r="AY44" i="988"/>
  <c r="AX44" i="988"/>
  <c r="AW44" i="988"/>
  <c r="AV44" i="988"/>
  <c r="AK44" i="988"/>
  <c r="AJ44" i="988"/>
  <c r="AI44" i="988"/>
  <c r="AH44" i="988"/>
  <c r="AG44" i="988"/>
  <c r="AF44" i="988"/>
  <c r="AU44" i="988" s="1"/>
  <c r="AY43" i="988"/>
  <c r="AX43" i="988"/>
  <c r="AW43" i="988"/>
  <c r="AV43" i="988"/>
  <c r="AK43" i="988"/>
  <c r="AJ43" i="988"/>
  <c r="AI43" i="988"/>
  <c r="AH43" i="988"/>
  <c r="AG43" i="988"/>
  <c r="AF43" i="988"/>
  <c r="AU43" i="988" s="1"/>
  <c r="AY42" i="988"/>
  <c r="AX42" i="988"/>
  <c r="AW42" i="988"/>
  <c r="AV42" i="988"/>
  <c r="AK42" i="988"/>
  <c r="AJ42" i="988"/>
  <c r="AI42" i="988"/>
  <c r="AH42" i="988"/>
  <c r="AG42" i="988"/>
  <c r="AF42" i="988"/>
  <c r="AU42" i="988" s="1"/>
  <c r="AY41" i="988"/>
  <c r="AX41" i="988"/>
  <c r="AW41" i="988"/>
  <c r="AV41" i="988"/>
  <c r="AK41" i="988"/>
  <c r="AJ41" i="988"/>
  <c r="AI41" i="988"/>
  <c r="AH41" i="988"/>
  <c r="AG41" i="988"/>
  <c r="AF41" i="988"/>
  <c r="AU41" i="988" s="1"/>
  <c r="AY40" i="988"/>
  <c r="AX40" i="988"/>
  <c r="AW40" i="988"/>
  <c r="AV40" i="988"/>
  <c r="AK40" i="988"/>
  <c r="AJ40" i="988"/>
  <c r="AI40" i="988"/>
  <c r="AH40" i="988"/>
  <c r="AG40" i="988"/>
  <c r="AF40" i="988"/>
  <c r="AU40" i="988" s="1"/>
  <c r="AY39" i="988"/>
  <c r="AX39" i="988"/>
  <c r="AW39" i="988"/>
  <c r="AV39" i="988"/>
  <c r="AK39" i="988"/>
  <c r="AJ39" i="988"/>
  <c r="AI39" i="988"/>
  <c r="AH39" i="988"/>
  <c r="AG39" i="988"/>
  <c r="AF39" i="988"/>
  <c r="AU39" i="988" s="1"/>
  <c r="AY38" i="988"/>
  <c r="AX38" i="988"/>
  <c r="AW38" i="988"/>
  <c r="AV38" i="988"/>
  <c r="AK38" i="988"/>
  <c r="AJ38" i="988"/>
  <c r="AI38" i="988"/>
  <c r="AH38" i="988"/>
  <c r="AG38" i="988"/>
  <c r="AF38" i="988"/>
  <c r="AU38" i="988" s="1"/>
  <c r="AY37" i="988"/>
  <c r="AX37" i="988"/>
  <c r="AW37" i="988"/>
  <c r="AV37" i="988"/>
  <c r="AK37" i="988"/>
  <c r="AJ37" i="988"/>
  <c r="AI37" i="988"/>
  <c r="AH37" i="988"/>
  <c r="AG37" i="988"/>
  <c r="AF37" i="988"/>
  <c r="AU37" i="988" s="1"/>
  <c r="AY36" i="988"/>
  <c r="AX36" i="988"/>
  <c r="AW36" i="988"/>
  <c r="AV36" i="988"/>
  <c r="AK36" i="988"/>
  <c r="AJ36" i="988"/>
  <c r="AI36" i="988"/>
  <c r="AH36" i="988"/>
  <c r="AG36" i="988"/>
  <c r="AF36" i="988"/>
  <c r="AU36" i="988" s="1"/>
  <c r="AY35" i="988"/>
  <c r="AX35" i="988"/>
  <c r="AW35" i="988"/>
  <c r="AV35" i="988"/>
  <c r="AK35" i="988"/>
  <c r="AJ35" i="988"/>
  <c r="AI35" i="988"/>
  <c r="AH35" i="988"/>
  <c r="AG35" i="988"/>
  <c r="AF35" i="988"/>
  <c r="AU35" i="988" s="1"/>
  <c r="AY34" i="988"/>
  <c r="AX34" i="988"/>
  <c r="AW34" i="988"/>
  <c r="AV34" i="988"/>
  <c r="AK34" i="988"/>
  <c r="AJ34" i="988"/>
  <c r="AI34" i="988"/>
  <c r="AH34" i="988"/>
  <c r="AG34" i="988"/>
  <c r="AF34" i="988"/>
  <c r="AU34" i="988" s="1"/>
  <c r="AY33" i="988"/>
  <c r="AX33" i="988"/>
  <c r="AW33" i="988"/>
  <c r="AV33" i="988"/>
  <c r="AK33" i="988"/>
  <c r="AJ33" i="988"/>
  <c r="AI33" i="988"/>
  <c r="AH33" i="988"/>
  <c r="AG33" i="988"/>
  <c r="AF33" i="988"/>
  <c r="AU33" i="988" s="1"/>
  <c r="AY32" i="988"/>
  <c r="AX32" i="988"/>
  <c r="AW32" i="988"/>
  <c r="AV32" i="988"/>
  <c r="AK32" i="988"/>
  <c r="AJ32" i="988"/>
  <c r="AI32" i="988"/>
  <c r="AH32" i="988"/>
  <c r="AG32" i="988"/>
  <c r="AF32" i="988"/>
  <c r="AU32" i="988" s="1"/>
  <c r="AY31" i="988"/>
  <c r="AX31" i="988"/>
  <c r="AW31" i="988"/>
  <c r="AV31" i="988"/>
  <c r="AK31" i="988"/>
  <c r="AJ31" i="988"/>
  <c r="AI31" i="988"/>
  <c r="AH31" i="988"/>
  <c r="AG31" i="988"/>
  <c r="AF31" i="988"/>
  <c r="AU31" i="988" s="1"/>
  <c r="AY30" i="988"/>
  <c r="AX30" i="988"/>
  <c r="AW30" i="988"/>
  <c r="AV30" i="988"/>
  <c r="AK30" i="988"/>
  <c r="AJ30" i="988"/>
  <c r="AI30" i="988"/>
  <c r="AH30" i="988"/>
  <c r="AG30" i="988"/>
  <c r="AF30" i="988"/>
  <c r="AU30" i="988" s="1"/>
  <c r="AY29" i="988"/>
  <c r="AX29" i="988"/>
  <c r="AW29" i="988"/>
  <c r="AV29" i="988"/>
  <c r="AK29" i="988"/>
  <c r="AJ29" i="988"/>
  <c r="AI29" i="988"/>
  <c r="AH29" i="988"/>
  <c r="AG29" i="988"/>
  <c r="AF29" i="988"/>
  <c r="AU29" i="988" s="1"/>
  <c r="AY28" i="988"/>
  <c r="AX28" i="988"/>
  <c r="AW28" i="988"/>
  <c r="AV28" i="988"/>
  <c r="AK28" i="988"/>
  <c r="AJ28" i="988"/>
  <c r="AI28" i="988"/>
  <c r="AH28" i="988"/>
  <c r="AG28" i="988"/>
  <c r="AF28" i="988"/>
  <c r="AU28" i="988" s="1"/>
  <c r="AY27" i="988"/>
  <c r="AX27" i="988"/>
  <c r="AW27" i="988"/>
  <c r="AV27" i="988"/>
  <c r="AK27" i="988"/>
  <c r="AJ27" i="988"/>
  <c r="AI27" i="988"/>
  <c r="AH27" i="988"/>
  <c r="AG27" i="988"/>
  <c r="AF27" i="988"/>
  <c r="AU27" i="988" s="1"/>
  <c r="AY26" i="988"/>
  <c r="AX26" i="988"/>
  <c r="AW26" i="988"/>
  <c r="AV26" i="988"/>
  <c r="AK26" i="988"/>
  <c r="AJ26" i="988"/>
  <c r="AI26" i="988"/>
  <c r="AH26" i="988"/>
  <c r="AG26" i="988"/>
  <c r="AF26" i="988"/>
  <c r="AU26" i="988" s="1"/>
  <c r="AY25" i="988"/>
  <c r="AX25" i="988"/>
  <c r="AW25" i="988"/>
  <c r="AV25" i="988"/>
  <c r="AK25" i="988"/>
  <c r="AJ25" i="988"/>
  <c r="AI25" i="988"/>
  <c r="AH25" i="988"/>
  <c r="AG25" i="988"/>
  <c r="AF25" i="988"/>
  <c r="AU25" i="988" s="1"/>
  <c r="AY24" i="988"/>
  <c r="AX24" i="988"/>
  <c r="AW24" i="988"/>
  <c r="AV24" i="988"/>
  <c r="AK24" i="988"/>
  <c r="AJ24" i="988"/>
  <c r="AI24" i="988"/>
  <c r="AH24" i="988"/>
  <c r="AG24" i="988"/>
  <c r="AF24" i="988"/>
  <c r="AU24" i="988" s="1"/>
  <c r="AY23" i="988"/>
  <c r="AX23" i="988"/>
  <c r="AW23" i="988"/>
  <c r="AV23" i="988"/>
  <c r="AK23" i="988"/>
  <c r="AJ23" i="988"/>
  <c r="AI23" i="988"/>
  <c r="AH23" i="988"/>
  <c r="AG23" i="988"/>
  <c r="AF23" i="988"/>
  <c r="AU23" i="988" s="1"/>
  <c r="AY22" i="988"/>
  <c r="AX22" i="988"/>
  <c r="AW22" i="988"/>
  <c r="AV22" i="988"/>
  <c r="AK22" i="988"/>
  <c r="AJ22" i="988"/>
  <c r="AI22" i="988"/>
  <c r="AH22" i="988"/>
  <c r="AG22" i="988"/>
  <c r="AF22" i="988"/>
  <c r="AU22" i="988" s="1"/>
  <c r="AY21" i="988"/>
  <c r="AX21" i="988"/>
  <c r="AW21" i="988"/>
  <c r="AV21" i="988"/>
  <c r="AK21" i="988"/>
  <c r="AJ21" i="988"/>
  <c r="AI21" i="988"/>
  <c r="AH21" i="988"/>
  <c r="AG21" i="988"/>
  <c r="AF21" i="988"/>
  <c r="AU21" i="988" s="1"/>
  <c r="AY20" i="988"/>
  <c r="AX20" i="988"/>
  <c r="AW20" i="988"/>
  <c r="AV20" i="988"/>
  <c r="AK20" i="988"/>
  <c r="AJ20" i="988"/>
  <c r="AI20" i="988"/>
  <c r="AH20" i="988"/>
  <c r="AG20" i="988"/>
  <c r="AF20" i="988"/>
  <c r="AU20" i="988" s="1"/>
  <c r="AY19" i="988"/>
  <c r="AX19" i="988"/>
  <c r="AW19" i="988"/>
  <c r="AV19" i="988"/>
  <c r="AU19" i="988"/>
  <c r="AK19" i="988"/>
  <c r="AJ19" i="988"/>
  <c r="AI19" i="988"/>
  <c r="AH19" i="988"/>
  <c r="AG19" i="988"/>
  <c r="AF19" i="988"/>
  <c r="AY18" i="988"/>
  <c r="AX18" i="988"/>
  <c r="AW18" i="988"/>
  <c r="AV18" i="988"/>
  <c r="AU18" i="988"/>
  <c r="AK18" i="988"/>
  <c r="AJ18" i="988"/>
  <c r="AI18" i="988"/>
  <c r="AH18" i="988"/>
  <c r="AG18" i="988"/>
  <c r="AF18" i="988"/>
  <c r="AY17" i="988"/>
  <c r="AX17" i="988"/>
  <c r="AW17" i="988"/>
  <c r="AV17" i="988"/>
  <c r="AK17" i="988"/>
  <c r="AJ17" i="988"/>
  <c r="AI17" i="988"/>
  <c r="AH17" i="988"/>
  <c r="AG17" i="988"/>
  <c r="AF17" i="988"/>
  <c r="AU17" i="988" s="1"/>
  <c r="AY16" i="988"/>
  <c r="AX16" i="988"/>
  <c r="AW16" i="988"/>
  <c r="AV16" i="988"/>
  <c r="AK16" i="988"/>
  <c r="AJ16" i="988"/>
  <c r="AI16" i="988"/>
  <c r="AH16" i="988"/>
  <c r="AG16" i="988"/>
  <c r="AF16" i="988"/>
  <c r="AU16" i="988" s="1"/>
  <c r="AY15" i="988"/>
  <c r="AX15" i="988"/>
  <c r="AW15" i="988"/>
  <c r="AV15" i="988"/>
  <c r="AK15" i="988"/>
  <c r="AJ15" i="988"/>
  <c r="AI15" i="988"/>
  <c r="AH15" i="988"/>
  <c r="AG15" i="988"/>
  <c r="AY14" i="988"/>
  <c r="AX14" i="988"/>
  <c r="AW14" i="988"/>
  <c r="AV14" i="988"/>
  <c r="AU14" i="988"/>
  <c r="AK14" i="988"/>
  <c r="AJ14" i="988"/>
  <c r="AI14" i="988"/>
  <c r="AH14" i="988"/>
  <c r="AG14" i="988"/>
  <c r="AF14" i="988"/>
  <c r="AY13" i="988"/>
  <c r="AX13" i="988"/>
  <c r="AW13" i="988"/>
  <c r="AV13" i="988"/>
  <c r="AU13" i="988"/>
  <c r="AK13" i="988"/>
  <c r="AJ13" i="988"/>
  <c r="AI13" i="988"/>
  <c r="AH13" i="988"/>
  <c r="AG13" i="988"/>
  <c r="AF13" i="988"/>
  <c r="AY12" i="988"/>
  <c r="AX12" i="988"/>
  <c r="AW12" i="988"/>
  <c r="AV12" i="988"/>
  <c r="AU12" i="988"/>
  <c r="D10" i="988"/>
  <c r="D9" i="988"/>
  <c r="D8" i="988"/>
  <c r="D7" i="988"/>
  <c r="AV6" i="988"/>
  <c r="AJ6" i="988"/>
  <c r="AJ3" i="988"/>
  <c r="K3" i="988"/>
  <c r="K2" i="988"/>
  <c r="AU1" i="988"/>
  <c r="AJ1" i="988"/>
  <c r="AY2" i="988" s="1"/>
  <c r="D10" i="987"/>
  <c r="D9" i="987"/>
  <c r="D8" i="987"/>
  <c r="D7" i="987"/>
  <c r="K3" i="987"/>
  <c r="Q323" i="986"/>
  <c r="P323" i="986"/>
  <c r="K323" i="986"/>
  <c r="J323" i="986"/>
  <c r="I323" i="986"/>
  <c r="H323" i="986"/>
  <c r="G323" i="986"/>
  <c r="F323" i="986"/>
  <c r="E323" i="986"/>
  <c r="D323" i="986"/>
  <c r="Q322" i="986"/>
  <c r="P322" i="986"/>
  <c r="K322" i="986"/>
  <c r="J322" i="986"/>
  <c r="I322" i="986"/>
  <c r="H322" i="986"/>
  <c r="G322" i="986"/>
  <c r="F322" i="986"/>
  <c r="E322" i="986"/>
  <c r="D322" i="986"/>
  <c r="Q321" i="986"/>
  <c r="P321" i="986"/>
  <c r="K321" i="986"/>
  <c r="J321" i="986"/>
  <c r="I321" i="986"/>
  <c r="H321" i="986"/>
  <c r="G321" i="986"/>
  <c r="F321" i="986"/>
  <c r="E321" i="986"/>
  <c r="D321" i="986"/>
  <c r="Q320" i="986"/>
  <c r="P320" i="986"/>
  <c r="K320" i="986"/>
  <c r="J320" i="986"/>
  <c r="I320" i="986"/>
  <c r="H320" i="986"/>
  <c r="G320" i="986"/>
  <c r="F320" i="986"/>
  <c r="E320" i="986"/>
  <c r="D320" i="986"/>
  <c r="Q319" i="986"/>
  <c r="P319" i="986"/>
  <c r="K319" i="986"/>
  <c r="J319" i="986"/>
  <c r="I319" i="986"/>
  <c r="H319" i="986"/>
  <c r="G319" i="986"/>
  <c r="F319" i="986"/>
  <c r="E319" i="986"/>
  <c r="D319" i="986"/>
  <c r="Q318" i="986"/>
  <c r="P318" i="986"/>
  <c r="K318" i="986"/>
  <c r="J318" i="986"/>
  <c r="I318" i="986"/>
  <c r="H318" i="986"/>
  <c r="G318" i="986"/>
  <c r="F318" i="986"/>
  <c r="E318" i="986"/>
  <c r="D318" i="986"/>
  <c r="Q317" i="986"/>
  <c r="P317" i="986"/>
  <c r="K317" i="986"/>
  <c r="J317" i="986"/>
  <c r="I317" i="986"/>
  <c r="H317" i="986"/>
  <c r="G317" i="986"/>
  <c r="F317" i="986"/>
  <c r="E317" i="986"/>
  <c r="D317" i="986"/>
  <c r="Q316" i="986"/>
  <c r="P316" i="986"/>
  <c r="K316" i="986"/>
  <c r="J316" i="986"/>
  <c r="I316" i="986"/>
  <c r="H316" i="986"/>
  <c r="G316" i="986"/>
  <c r="F316" i="986"/>
  <c r="E316" i="986"/>
  <c r="D316" i="986"/>
  <c r="Q315" i="986"/>
  <c r="P315" i="986"/>
  <c r="K315" i="986"/>
  <c r="J315" i="986"/>
  <c r="I315" i="986"/>
  <c r="H315" i="986"/>
  <c r="G315" i="986"/>
  <c r="F315" i="986"/>
  <c r="E315" i="986"/>
  <c r="D315" i="986"/>
  <c r="Q314" i="986"/>
  <c r="P314" i="986"/>
  <c r="K314" i="986"/>
  <c r="J314" i="986"/>
  <c r="I314" i="986"/>
  <c r="H314" i="986"/>
  <c r="G314" i="986"/>
  <c r="F314" i="986"/>
  <c r="E314" i="986"/>
  <c r="D314" i="986"/>
  <c r="Q313" i="986"/>
  <c r="P313" i="986"/>
  <c r="K313" i="986"/>
  <c r="J313" i="986"/>
  <c r="I313" i="986"/>
  <c r="H313" i="986"/>
  <c r="G313" i="986"/>
  <c r="F313" i="986"/>
  <c r="E313" i="986"/>
  <c r="D313" i="986"/>
  <c r="Q312" i="986"/>
  <c r="P312" i="986"/>
  <c r="K312" i="986"/>
  <c r="J312" i="986"/>
  <c r="I312" i="986"/>
  <c r="H312" i="986"/>
  <c r="G312" i="986"/>
  <c r="F312" i="986"/>
  <c r="E312" i="986"/>
  <c r="D312" i="986"/>
  <c r="Q311" i="986"/>
  <c r="P311" i="986"/>
  <c r="K311" i="986"/>
  <c r="J311" i="986"/>
  <c r="I311" i="986"/>
  <c r="H311" i="986"/>
  <c r="G311" i="986"/>
  <c r="F311" i="986"/>
  <c r="E311" i="986"/>
  <c r="D311" i="986"/>
  <c r="Q310" i="986"/>
  <c r="P310" i="986"/>
  <c r="K310" i="986"/>
  <c r="J310" i="986"/>
  <c r="I310" i="986"/>
  <c r="H310" i="986"/>
  <c r="G310" i="986"/>
  <c r="F310" i="986"/>
  <c r="E310" i="986"/>
  <c r="D310" i="986"/>
  <c r="Q309" i="986"/>
  <c r="P309" i="986"/>
  <c r="K309" i="986"/>
  <c r="J309" i="986"/>
  <c r="I309" i="986"/>
  <c r="H309" i="986"/>
  <c r="G309" i="986"/>
  <c r="F309" i="986"/>
  <c r="E309" i="986"/>
  <c r="D309" i="986"/>
  <c r="Q308" i="986"/>
  <c r="P308" i="986"/>
  <c r="K308" i="986"/>
  <c r="J308" i="986"/>
  <c r="I308" i="986"/>
  <c r="H308" i="986"/>
  <c r="G308" i="986"/>
  <c r="F308" i="986"/>
  <c r="E308" i="986"/>
  <c r="D308" i="986"/>
  <c r="Q307" i="986"/>
  <c r="P307" i="986"/>
  <c r="K307" i="986"/>
  <c r="J307" i="986"/>
  <c r="I307" i="986"/>
  <c r="H307" i="986"/>
  <c r="G307" i="986"/>
  <c r="F307" i="986"/>
  <c r="E307" i="986"/>
  <c r="D307" i="986"/>
  <c r="Q306" i="986"/>
  <c r="P306" i="986"/>
  <c r="K306" i="986"/>
  <c r="J306" i="986"/>
  <c r="I306" i="986"/>
  <c r="H306" i="986"/>
  <c r="G306" i="986"/>
  <c r="F306" i="986"/>
  <c r="E306" i="986"/>
  <c r="D306" i="986"/>
  <c r="Q305" i="986"/>
  <c r="P305" i="986"/>
  <c r="K305" i="986"/>
  <c r="J305" i="986"/>
  <c r="I305" i="986"/>
  <c r="H305" i="986"/>
  <c r="G305" i="986"/>
  <c r="F305" i="986"/>
  <c r="E305" i="986"/>
  <c r="D305" i="986"/>
  <c r="Q304" i="986"/>
  <c r="P304" i="986"/>
  <c r="K304" i="986"/>
  <c r="J304" i="986"/>
  <c r="I304" i="986"/>
  <c r="H304" i="986"/>
  <c r="G304" i="986"/>
  <c r="F304" i="986"/>
  <c r="E304" i="986"/>
  <c r="D304" i="986"/>
  <c r="Q303" i="986"/>
  <c r="P303" i="986"/>
  <c r="K303" i="986"/>
  <c r="J303" i="986"/>
  <c r="I303" i="986"/>
  <c r="H303" i="986"/>
  <c r="G303" i="986"/>
  <c r="F303" i="986"/>
  <c r="E303" i="986"/>
  <c r="D303" i="986"/>
  <c r="Q302" i="986"/>
  <c r="P302" i="986"/>
  <c r="K302" i="986"/>
  <c r="J302" i="986"/>
  <c r="I302" i="986"/>
  <c r="H302" i="986"/>
  <c r="G302" i="986"/>
  <c r="F302" i="986"/>
  <c r="E302" i="986"/>
  <c r="D302" i="986"/>
  <c r="Q301" i="986"/>
  <c r="P301" i="986"/>
  <c r="K301" i="986"/>
  <c r="J301" i="986"/>
  <c r="I301" i="986"/>
  <c r="H301" i="986"/>
  <c r="G301" i="986"/>
  <c r="F301" i="986"/>
  <c r="E301" i="986"/>
  <c r="D301" i="986"/>
  <c r="Q300" i="986"/>
  <c r="P300" i="986"/>
  <c r="K300" i="986"/>
  <c r="J300" i="986"/>
  <c r="I300" i="986"/>
  <c r="H300" i="986"/>
  <c r="G300" i="986"/>
  <c r="F300" i="986"/>
  <c r="E300" i="986"/>
  <c r="D300" i="986"/>
  <c r="Q299" i="986"/>
  <c r="P299" i="986"/>
  <c r="K299" i="986"/>
  <c r="J299" i="986"/>
  <c r="I299" i="986"/>
  <c r="H299" i="986"/>
  <c r="G299" i="986"/>
  <c r="F299" i="986"/>
  <c r="E299" i="986"/>
  <c r="D299" i="986"/>
  <c r="Q298" i="986"/>
  <c r="P298" i="986"/>
  <c r="K298" i="986"/>
  <c r="J298" i="986"/>
  <c r="I298" i="986"/>
  <c r="H298" i="986"/>
  <c r="G298" i="986"/>
  <c r="F298" i="986"/>
  <c r="E298" i="986"/>
  <c r="D298" i="986"/>
  <c r="Q297" i="986"/>
  <c r="P297" i="986"/>
  <c r="K297" i="986"/>
  <c r="J297" i="986"/>
  <c r="I297" i="986"/>
  <c r="H297" i="986"/>
  <c r="G297" i="986"/>
  <c r="F297" i="986"/>
  <c r="E297" i="986"/>
  <c r="D297" i="986"/>
  <c r="Q296" i="986"/>
  <c r="P296" i="986"/>
  <c r="K296" i="986"/>
  <c r="J296" i="986"/>
  <c r="I296" i="986"/>
  <c r="H296" i="986"/>
  <c r="G296" i="986"/>
  <c r="F296" i="986"/>
  <c r="E296" i="986"/>
  <c r="D296" i="986"/>
  <c r="Q295" i="986"/>
  <c r="P295" i="986"/>
  <c r="K295" i="986"/>
  <c r="J295" i="986"/>
  <c r="I295" i="986"/>
  <c r="H295" i="986"/>
  <c r="G295" i="986"/>
  <c r="F295" i="986"/>
  <c r="E295" i="986"/>
  <c r="D295" i="986"/>
  <c r="Q294" i="986"/>
  <c r="P294" i="986"/>
  <c r="K294" i="986"/>
  <c r="J294" i="986"/>
  <c r="I294" i="986"/>
  <c r="H294" i="986"/>
  <c r="G294" i="986"/>
  <c r="F294" i="986"/>
  <c r="E294" i="986"/>
  <c r="D294" i="986"/>
  <c r="Q293" i="986"/>
  <c r="P293" i="986"/>
  <c r="K293" i="986"/>
  <c r="J293" i="986"/>
  <c r="I293" i="986"/>
  <c r="H293" i="986"/>
  <c r="G293" i="986"/>
  <c r="F293" i="986"/>
  <c r="E293" i="986"/>
  <c r="D293" i="986"/>
  <c r="Q292" i="986"/>
  <c r="P292" i="986"/>
  <c r="K292" i="986"/>
  <c r="J292" i="986"/>
  <c r="I292" i="986"/>
  <c r="H292" i="986"/>
  <c r="G292" i="986"/>
  <c r="F292" i="986"/>
  <c r="E292" i="986"/>
  <c r="D292" i="986"/>
  <c r="Q291" i="986"/>
  <c r="P291" i="986"/>
  <c r="K291" i="986"/>
  <c r="J291" i="986"/>
  <c r="I291" i="986"/>
  <c r="H291" i="986"/>
  <c r="G291" i="986"/>
  <c r="F291" i="986"/>
  <c r="E291" i="986"/>
  <c r="D291" i="986"/>
  <c r="Q290" i="986"/>
  <c r="P290" i="986"/>
  <c r="K290" i="986"/>
  <c r="J290" i="986"/>
  <c r="I290" i="986"/>
  <c r="H290" i="986"/>
  <c r="G290" i="986"/>
  <c r="F290" i="986"/>
  <c r="E290" i="986"/>
  <c r="D290" i="986"/>
  <c r="Q289" i="986"/>
  <c r="P289" i="986"/>
  <c r="K289" i="986"/>
  <c r="J289" i="986"/>
  <c r="I289" i="986"/>
  <c r="H289" i="986"/>
  <c r="G289" i="986"/>
  <c r="F289" i="986"/>
  <c r="E289" i="986"/>
  <c r="D289" i="986"/>
  <c r="Q288" i="986"/>
  <c r="P288" i="986"/>
  <c r="K288" i="986"/>
  <c r="J288" i="986"/>
  <c r="I288" i="986"/>
  <c r="H288" i="986"/>
  <c r="G288" i="986"/>
  <c r="F288" i="986"/>
  <c r="E288" i="986"/>
  <c r="D288" i="986"/>
  <c r="Q287" i="986"/>
  <c r="P287" i="986"/>
  <c r="K287" i="986"/>
  <c r="J287" i="986"/>
  <c r="I287" i="986"/>
  <c r="H287" i="986"/>
  <c r="G287" i="986"/>
  <c r="F287" i="986"/>
  <c r="E287" i="986"/>
  <c r="D287" i="986"/>
  <c r="Q286" i="986"/>
  <c r="P286" i="986"/>
  <c r="K286" i="986"/>
  <c r="J286" i="986"/>
  <c r="I286" i="986"/>
  <c r="H286" i="986"/>
  <c r="G286" i="986"/>
  <c r="F286" i="986"/>
  <c r="E286" i="986"/>
  <c r="D286" i="986"/>
  <c r="Q285" i="986"/>
  <c r="P285" i="986"/>
  <c r="K285" i="986"/>
  <c r="J285" i="986"/>
  <c r="I285" i="986"/>
  <c r="H285" i="986"/>
  <c r="G285" i="986"/>
  <c r="F285" i="986"/>
  <c r="E285" i="986"/>
  <c r="D285" i="986"/>
  <c r="Q284" i="986"/>
  <c r="P284" i="986"/>
  <c r="K284" i="986"/>
  <c r="J284" i="986"/>
  <c r="I284" i="986"/>
  <c r="H284" i="986"/>
  <c r="G284" i="986"/>
  <c r="F284" i="986"/>
  <c r="E284" i="986"/>
  <c r="D284" i="986"/>
  <c r="Q283" i="986"/>
  <c r="P283" i="986"/>
  <c r="K283" i="986"/>
  <c r="J283" i="986"/>
  <c r="I283" i="986"/>
  <c r="H283" i="986"/>
  <c r="G283" i="986"/>
  <c r="F283" i="986"/>
  <c r="E283" i="986"/>
  <c r="D283" i="986"/>
  <c r="Q282" i="986"/>
  <c r="P282" i="986"/>
  <c r="K282" i="986"/>
  <c r="J282" i="986"/>
  <c r="I282" i="986"/>
  <c r="H282" i="986"/>
  <c r="G282" i="986"/>
  <c r="F282" i="986"/>
  <c r="E282" i="986"/>
  <c r="D282" i="986"/>
  <c r="Q281" i="986"/>
  <c r="P281" i="986"/>
  <c r="K281" i="986"/>
  <c r="J281" i="986"/>
  <c r="I281" i="986"/>
  <c r="H281" i="986"/>
  <c r="G281" i="986"/>
  <c r="F281" i="986"/>
  <c r="E281" i="986"/>
  <c r="D281" i="986"/>
  <c r="Q280" i="986"/>
  <c r="P280" i="986"/>
  <c r="K280" i="986"/>
  <c r="J280" i="986"/>
  <c r="I280" i="986"/>
  <c r="H280" i="986"/>
  <c r="G280" i="986"/>
  <c r="F280" i="986"/>
  <c r="E280" i="986"/>
  <c r="D280" i="986"/>
  <c r="Q279" i="986"/>
  <c r="P279" i="986"/>
  <c r="K279" i="986"/>
  <c r="J279" i="986"/>
  <c r="I279" i="986"/>
  <c r="H279" i="986"/>
  <c r="G279" i="986"/>
  <c r="F279" i="986"/>
  <c r="E279" i="986"/>
  <c r="D279" i="986"/>
  <c r="Q278" i="986"/>
  <c r="P278" i="986"/>
  <c r="K278" i="986"/>
  <c r="J278" i="986"/>
  <c r="I278" i="986"/>
  <c r="H278" i="986"/>
  <c r="G278" i="986"/>
  <c r="F278" i="986"/>
  <c r="E278" i="986"/>
  <c r="D278" i="986"/>
  <c r="Q277" i="986"/>
  <c r="P277" i="986"/>
  <c r="K277" i="986"/>
  <c r="J277" i="986"/>
  <c r="I277" i="986"/>
  <c r="H277" i="986"/>
  <c r="G277" i="986"/>
  <c r="F277" i="986"/>
  <c r="E277" i="986"/>
  <c r="D277" i="986"/>
  <c r="Q276" i="986"/>
  <c r="P276" i="986"/>
  <c r="K276" i="986"/>
  <c r="J276" i="986"/>
  <c r="I276" i="986"/>
  <c r="H276" i="986"/>
  <c r="G276" i="986"/>
  <c r="F276" i="986"/>
  <c r="E276" i="986"/>
  <c r="D276" i="986"/>
  <c r="Q275" i="986"/>
  <c r="P275" i="986"/>
  <c r="K275" i="986"/>
  <c r="J275" i="986"/>
  <c r="I275" i="986"/>
  <c r="H275" i="986"/>
  <c r="G275" i="986"/>
  <c r="F275" i="986"/>
  <c r="E275" i="986"/>
  <c r="D275" i="986"/>
  <c r="Q274" i="986"/>
  <c r="P274" i="986"/>
  <c r="K274" i="986"/>
  <c r="J274" i="986"/>
  <c r="I274" i="986"/>
  <c r="H274" i="986"/>
  <c r="G274" i="986"/>
  <c r="F274" i="986"/>
  <c r="E274" i="986"/>
  <c r="D274" i="986"/>
  <c r="Q273" i="986"/>
  <c r="P273" i="986"/>
  <c r="K273" i="986"/>
  <c r="J273" i="986"/>
  <c r="I273" i="986"/>
  <c r="H273" i="986"/>
  <c r="G273" i="986"/>
  <c r="F273" i="986"/>
  <c r="E273" i="986"/>
  <c r="D273" i="986"/>
  <c r="Q272" i="986"/>
  <c r="P272" i="986"/>
  <c r="K272" i="986"/>
  <c r="J272" i="986"/>
  <c r="I272" i="986"/>
  <c r="H272" i="986"/>
  <c r="G272" i="986"/>
  <c r="F272" i="986"/>
  <c r="E272" i="986"/>
  <c r="D272" i="986"/>
  <c r="Q271" i="986"/>
  <c r="P271" i="986"/>
  <c r="K271" i="986"/>
  <c r="J271" i="986"/>
  <c r="I271" i="986"/>
  <c r="H271" i="986"/>
  <c r="G271" i="986"/>
  <c r="F271" i="986"/>
  <c r="E271" i="986"/>
  <c r="D271" i="986"/>
  <c r="Q270" i="986"/>
  <c r="P270" i="986"/>
  <c r="K270" i="986"/>
  <c r="J270" i="986"/>
  <c r="I270" i="986"/>
  <c r="H270" i="986"/>
  <c r="G270" i="986"/>
  <c r="F270" i="986"/>
  <c r="E270" i="986"/>
  <c r="D270" i="986"/>
  <c r="Q269" i="986"/>
  <c r="P269" i="986"/>
  <c r="K269" i="986"/>
  <c r="J269" i="986"/>
  <c r="I269" i="986"/>
  <c r="H269" i="986"/>
  <c r="G269" i="986"/>
  <c r="F269" i="986"/>
  <c r="E269" i="986"/>
  <c r="D269" i="986"/>
  <c r="Q268" i="986"/>
  <c r="P268" i="986"/>
  <c r="K268" i="986"/>
  <c r="J268" i="986"/>
  <c r="I268" i="986"/>
  <c r="H268" i="986"/>
  <c r="G268" i="986"/>
  <c r="F268" i="986"/>
  <c r="E268" i="986"/>
  <c r="D268" i="986"/>
  <c r="Q267" i="986"/>
  <c r="P267" i="986"/>
  <c r="K267" i="986"/>
  <c r="J267" i="986"/>
  <c r="I267" i="986"/>
  <c r="H267" i="986"/>
  <c r="G267" i="986"/>
  <c r="F267" i="986"/>
  <c r="E267" i="986"/>
  <c r="D267" i="986"/>
  <c r="Q266" i="986"/>
  <c r="P266" i="986"/>
  <c r="K266" i="986"/>
  <c r="J266" i="986"/>
  <c r="I266" i="986"/>
  <c r="H266" i="986"/>
  <c r="G266" i="986"/>
  <c r="F266" i="986"/>
  <c r="E266" i="986"/>
  <c r="D266" i="986"/>
  <c r="Q265" i="986"/>
  <c r="P265" i="986"/>
  <c r="K265" i="986"/>
  <c r="J265" i="986"/>
  <c r="I265" i="986"/>
  <c r="H265" i="986"/>
  <c r="G265" i="986"/>
  <c r="F265" i="986"/>
  <c r="E265" i="986"/>
  <c r="D265" i="986"/>
  <c r="Q264" i="986"/>
  <c r="P264" i="986"/>
  <c r="K264" i="986"/>
  <c r="J264" i="986"/>
  <c r="I264" i="986"/>
  <c r="H264" i="986"/>
  <c r="G264" i="986"/>
  <c r="F264" i="986"/>
  <c r="E264" i="986"/>
  <c r="D264" i="986"/>
  <c r="Q263" i="986"/>
  <c r="P263" i="986"/>
  <c r="K263" i="986"/>
  <c r="J263" i="986"/>
  <c r="I263" i="986"/>
  <c r="H263" i="986"/>
  <c r="G263" i="986"/>
  <c r="F263" i="986"/>
  <c r="E263" i="986"/>
  <c r="D263" i="986"/>
  <c r="Q262" i="986"/>
  <c r="P262" i="986"/>
  <c r="K262" i="986"/>
  <c r="J262" i="986"/>
  <c r="I262" i="986"/>
  <c r="H262" i="986"/>
  <c r="G262" i="986"/>
  <c r="F262" i="986"/>
  <c r="E262" i="986"/>
  <c r="D262" i="986"/>
  <c r="Q261" i="986"/>
  <c r="P261" i="986"/>
  <c r="K261" i="986"/>
  <c r="J261" i="986"/>
  <c r="I261" i="986"/>
  <c r="H261" i="986"/>
  <c r="G261" i="986"/>
  <c r="F261" i="986"/>
  <c r="E261" i="986"/>
  <c r="D261" i="986"/>
  <c r="Q260" i="986"/>
  <c r="P260" i="986"/>
  <c r="K260" i="986"/>
  <c r="J260" i="986"/>
  <c r="I260" i="986"/>
  <c r="H260" i="986"/>
  <c r="G260" i="986"/>
  <c r="F260" i="986"/>
  <c r="E260" i="986"/>
  <c r="D260" i="986"/>
  <c r="Q259" i="986"/>
  <c r="P259" i="986"/>
  <c r="K259" i="986"/>
  <c r="J259" i="986"/>
  <c r="I259" i="986"/>
  <c r="H259" i="986"/>
  <c r="G259" i="986"/>
  <c r="F259" i="986"/>
  <c r="E259" i="986"/>
  <c r="D259" i="986"/>
  <c r="Q258" i="986"/>
  <c r="P258" i="986"/>
  <c r="K258" i="986"/>
  <c r="J258" i="986"/>
  <c r="I258" i="986"/>
  <c r="H258" i="986"/>
  <c r="G258" i="986"/>
  <c r="F258" i="986"/>
  <c r="E258" i="986"/>
  <c r="D258" i="986"/>
  <c r="Q257" i="986"/>
  <c r="P257" i="986"/>
  <c r="K257" i="986"/>
  <c r="J257" i="986"/>
  <c r="I257" i="986"/>
  <c r="H257" i="986"/>
  <c r="G257" i="986"/>
  <c r="F257" i="986"/>
  <c r="E257" i="986"/>
  <c r="D257" i="986"/>
  <c r="Q256" i="986"/>
  <c r="P256" i="986"/>
  <c r="K256" i="986"/>
  <c r="J256" i="986"/>
  <c r="I256" i="986"/>
  <c r="H256" i="986"/>
  <c r="G256" i="986"/>
  <c r="F256" i="986"/>
  <c r="E256" i="986"/>
  <c r="D256" i="986"/>
  <c r="Q255" i="986"/>
  <c r="P255" i="986"/>
  <c r="K255" i="986"/>
  <c r="J255" i="986"/>
  <c r="I255" i="986"/>
  <c r="H255" i="986"/>
  <c r="G255" i="986"/>
  <c r="F255" i="986"/>
  <c r="E255" i="986"/>
  <c r="D255" i="986"/>
  <c r="Q254" i="986"/>
  <c r="P254" i="986"/>
  <c r="K254" i="986"/>
  <c r="J254" i="986"/>
  <c r="I254" i="986"/>
  <c r="H254" i="986"/>
  <c r="G254" i="986"/>
  <c r="F254" i="986"/>
  <c r="E254" i="986"/>
  <c r="D254" i="986"/>
  <c r="Q253" i="986"/>
  <c r="P253" i="986"/>
  <c r="K253" i="986"/>
  <c r="J253" i="986"/>
  <c r="I253" i="986"/>
  <c r="H253" i="986"/>
  <c r="G253" i="986"/>
  <c r="F253" i="986"/>
  <c r="E253" i="986"/>
  <c r="D253" i="986"/>
  <c r="Q252" i="986"/>
  <c r="P252" i="986"/>
  <c r="K252" i="986"/>
  <c r="J252" i="986"/>
  <c r="I252" i="986"/>
  <c r="H252" i="986"/>
  <c r="G252" i="986"/>
  <c r="F252" i="986"/>
  <c r="E252" i="986"/>
  <c r="D252" i="986"/>
  <c r="Q251" i="986"/>
  <c r="P251" i="986"/>
  <c r="K251" i="986"/>
  <c r="J251" i="986"/>
  <c r="I251" i="986"/>
  <c r="H251" i="986"/>
  <c r="G251" i="986"/>
  <c r="F251" i="986"/>
  <c r="E251" i="986"/>
  <c r="D251" i="986"/>
  <c r="Q250" i="986"/>
  <c r="P250" i="986"/>
  <c r="K250" i="986"/>
  <c r="J250" i="986"/>
  <c r="I250" i="986"/>
  <c r="H250" i="986"/>
  <c r="G250" i="986"/>
  <c r="F250" i="986"/>
  <c r="E250" i="986"/>
  <c r="D250" i="986"/>
  <c r="Q249" i="986"/>
  <c r="P249" i="986"/>
  <c r="K249" i="986"/>
  <c r="J249" i="986"/>
  <c r="I249" i="986"/>
  <c r="H249" i="986"/>
  <c r="G249" i="986"/>
  <c r="F249" i="986"/>
  <c r="E249" i="986"/>
  <c r="D249" i="986"/>
  <c r="Q248" i="986"/>
  <c r="P248" i="986"/>
  <c r="K248" i="986"/>
  <c r="J248" i="986"/>
  <c r="I248" i="986"/>
  <c r="H248" i="986"/>
  <c r="G248" i="986"/>
  <c r="F248" i="986"/>
  <c r="E248" i="986"/>
  <c r="D248" i="986"/>
  <c r="Q247" i="986"/>
  <c r="P247" i="986"/>
  <c r="K247" i="986"/>
  <c r="J247" i="986"/>
  <c r="I247" i="986"/>
  <c r="H247" i="986"/>
  <c r="G247" i="986"/>
  <c r="F247" i="986"/>
  <c r="E247" i="986"/>
  <c r="D247" i="986"/>
  <c r="Q246" i="986"/>
  <c r="P246" i="986"/>
  <c r="K246" i="986"/>
  <c r="J246" i="986"/>
  <c r="I246" i="986"/>
  <c r="H246" i="986"/>
  <c r="G246" i="986"/>
  <c r="F246" i="986"/>
  <c r="E246" i="986"/>
  <c r="D246" i="986"/>
  <c r="Q245" i="986"/>
  <c r="P245" i="986"/>
  <c r="K245" i="986"/>
  <c r="J245" i="986"/>
  <c r="I245" i="986"/>
  <c r="H245" i="986"/>
  <c r="G245" i="986"/>
  <c r="F245" i="986"/>
  <c r="E245" i="986"/>
  <c r="D245" i="986"/>
  <c r="Q244" i="986"/>
  <c r="P244" i="986"/>
  <c r="K244" i="986"/>
  <c r="J244" i="986"/>
  <c r="I244" i="986"/>
  <c r="H244" i="986"/>
  <c r="G244" i="986"/>
  <c r="F244" i="986"/>
  <c r="E244" i="986"/>
  <c r="D244" i="986"/>
  <c r="Q243" i="986"/>
  <c r="P243" i="986"/>
  <c r="K243" i="986"/>
  <c r="J243" i="986"/>
  <c r="I243" i="986"/>
  <c r="H243" i="986"/>
  <c r="G243" i="986"/>
  <c r="F243" i="986"/>
  <c r="E243" i="986"/>
  <c r="D243" i="986"/>
  <c r="Q242" i="986"/>
  <c r="P242" i="986"/>
  <c r="K242" i="986"/>
  <c r="J242" i="986"/>
  <c r="I242" i="986"/>
  <c r="H242" i="986"/>
  <c r="G242" i="986"/>
  <c r="F242" i="986"/>
  <c r="E242" i="986"/>
  <c r="D242" i="986"/>
  <c r="Q241" i="986"/>
  <c r="P241" i="986"/>
  <c r="K241" i="986"/>
  <c r="J241" i="986"/>
  <c r="I241" i="986"/>
  <c r="H241" i="986"/>
  <c r="G241" i="986"/>
  <c r="F241" i="986"/>
  <c r="E241" i="986"/>
  <c r="D241" i="986"/>
  <c r="Q240" i="986"/>
  <c r="P240" i="986"/>
  <c r="K240" i="986"/>
  <c r="J240" i="986"/>
  <c r="I240" i="986"/>
  <c r="H240" i="986"/>
  <c r="G240" i="986"/>
  <c r="F240" i="986"/>
  <c r="E240" i="986"/>
  <c r="D240" i="986"/>
  <c r="Q239" i="986"/>
  <c r="P239" i="986"/>
  <c r="K239" i="986"/>
  <c r="J239" i="986"/>
  <c r="I239" i="986"/>
  <c r="H239" i="986"/>
  <c r="G239" i="986"/>
  <c r="F239" i="986"/>
  <c r="E239" i="986"/>
  <c r="D239" i="986"/>
  <c r="Q238" i="986"/>
  <c r="P238" i="986"/>
  <c r="K238" i="986"/>
  <c r="J238" i="986"/>
  <c r="I238" i="986"/>
  <c r="H238" i="986"/>
  <c r="G238" i="986"/>
  <c r="F238" i="986"/>
  <c r="E238" i="986"/>
  <c r="D238" i="986"/>
  <c r="Q237" i="986"/>
  <c r="P237" i="986"/>
  <c r="K237" i="986"/>
  <c r="J237" i="986"/>
  <c r="I237" i="986"/>
  <c r="H237" i="986"/>
  <c r="G237" i="986"/>
  <c r="F237" i="986"/>
  <c r="E237" i="986"/>
  <c r="D237" i="986"/>
  <c r="Q236" i="986"/>
  <c r="P236" i="986"/>
  <c r="K236" i="986"/>
  <c r="J236" i="986"/>
  <c r="I236" i="986"/>
  <c r="H236" i="986"/>
  <c r="G236" i="986"/>
  <c r="F236" i="986"/>
  <c r="E236" i="986"/>
  <c r="D236" i="986"/>
  <c r="Q235" i="986"/>
  <c r="P235" i="986"/>
  <c r="K235" i="986"/>
  <c r="J235" i="986"/>
  <c r="I235" i="986"/>
  <c r="H235" i="986"/>
  <c r="G235" i="986"/>
  <c r="F235" i="986"/>
  <c r="E235" i="986"/>
  <c r="D235" i="986"/>
  <c r="Q234" i="986"/>
  <c r="P234" i="986"/>
  <c r="K234" i="986"/>
  <c r="J234" i="986"/>
  <c r="I234" i="986"/>
  <c r="H234" i="986"/>
  <c r="G234" i="986"/>
  <c r="F234" i="986"/>
  <c r="E234" i="986"/>
  <c r="D234" i="986"/>
  <c r="Q233" i="986"/>
  <c r="P233" i="986"/>
  <c r="K233" i="986"/>
  <c r="J233" i="986"/>
  <c r="I233" i="986"/>
  <c r="H233" i="986"/>
  <c r="G233" i="986"/>
  <c r="F233" i="986"/>
  <c r="E233" i="986"/>
  <c r="D233" i="986"/>
  <c r="Q232" i="986"/>
  <c r="P232" i="986"/>
  <c r="K232" i="986"/>
  <c r="J232" i="986"/>
  <c r="I232" i="986"/>
  <c r="H232" i="986"/>
  <c r="G232" i="986"/>
  <c r="F232" i="986"/>
  <c r="E232" i="986"/>
  <c r="D232" i="986"/>
  <c r="Q231" i="986"/>
  <c r="P231" i="986"/>
  <c r="K231" i="986"/>
  <c r="J231" i="986"/>
  <c r="I231" i="986"/>
  <c r="H231" i="986"/>
  <c r="G231" i="986"/>
  <c r="F231" i="986"/>
  <c r="E231" i="986"/>
  <c r="D231" i="986"/>
  <c r="Q230" i="986"/>
  <c r="P230" i="986"/>
  <c r="K230" i="986"/>
  <c r="J230" i="986"/>
  <c r="I230" i="986"/>
  <c r="H230" i="986"/>
  <c r="G230" i="986"/>
  <c r="F230" i="986"/>
  <c r="E230" i="986"/>
  <c r="D230" i="986"/>
  <c r="Q229" i="986"/>
  <c r="P229" i="986"/>
  <c r="K229" i="986"/>
  <c r="J229" i="986"/>
  <c r="I229" i="986"/>
  <c r="H229" i="986"/>
  <c r="G229" i="986"/>
  <c r="F229" i="986"/>
  <c r="E229" i="986"/>
  <c r="D229" i="986"/>
  <c r="Q228" i="986"/>
  <c r="P228" i="986"/>
  <c r="K228" i="986"/>
  <c r="J228" i="986"/>
  <c r="I228" i="986"/>
  <c r="H228" i="986"/>
  <c r="G228" i="986"/>
  <c r="F228" i="986"/>
  <c r="E228" i="986"/>
  <c r="D228" i="986"/>
  <c r="Q227" i="986"/>
  <c r="P227" i="986"/>
  <c r="K227" i="986"/>
  <c r="J227" i="986"/>
  <c r="I227" i="986"/>
  <c r="H227" i="986"/>
  <c r="G227" i="986"/>
  <c r="F227" i="986"/>
  <c r="E227" i="986"/>
  <c r="D227" i="986"/>
  <c r="Q226" i="986"/>
  <c r="P226" i="986"/>
  <c r="K226" i="986"/>
  <c r="J226" i="986"/>
  <c r="I226" i="986"/>
  <c r="H226" i="986"/>
  <c r="G226" i="986"/>
  <c r="F226" i="986"/>
  <c r="E226" i="986"/>
  <c r="D226" i="986"/>
  <c r="Q225" i="986"/>
  <c r="P225" i="986"/>
  <c r="K225" i="986"/>
  <c r="J225" i="986"/>
  <c r="I225" i="986"/>
  <c r="H225" i="986"/>
  <c r="G225" i="986"/>
  <c r="F225" i="986"/>
  <c r="E225" i="986"/>
  <c r="D225" i="986"/>
  <c r="Q224" i="986"/>
  <c r="P224" i="986"/>
  <c r="K224" i="986"/>
  <c r="J224" i="986"/>
  <c r="I224" i="986"/>
  <c r="H224" i="986"/>
  <c r="G224" i="986"/>
  <c r="F224" i="986"/>
  <c r="E224" i="986"/>
  <c r="D224" i="986"/>
  <c r="Q223" i="986"/>
  <c r="P223" i="986"/>
  <c r="K223" i="986"/>
  <c r="J223" i="986"/>
  <c r="I223" i="986"/>
  <c r="H223" i="986"/>
  <c r="G223" i="986"/>
  <c r="F223" i="986"/>
  <c r="E223" i="986"/>
  <c r="D223" i="986"/>
  <c r="Q222" i="986"/>
  <c r="P222" i="986"/>
  <c r="K222" i="986"/>
  <c r="J222" i="986"/>
  <c r="I222" i="986"/>
  <c r="H222" i="986"/>
  <c r="G222" i="986"/>
  <c r="F222" i="986"/>
  <c r="E222" i="986"/>
  <c r="D222" i="986"/>
  <c r="Q221" i="986"/>
  <c r="P221" i="986"/>
  <c r="K221" i="986"/>
  <c r="J221" i="986"/>
  <c r="I221" i="986"/>
  <c r="H221" i="986"/>
  <c r="G221" i="986"/>
  <c r="F221" i="986"/>
  <c r="E221" i="986"/>
  <c r="D221" i="986"/>
  <c r="Q220" i="986"/>
  <c r="P220" i="986"/>
  <c r="K220" i="986"/>
  <c r="J220" i="986"/>
  <c r="I220" i="986"/>
  <c r="H220" i="986"/>
  <c r="G220" i="986"/>
  <c r="F220" i="986"/>
  <c r="E220" i="986"/>
  <c r="D220" i="986"/>
  <c r="Q219" i="986"/>
  <c r="P219" i="986"/>
  <c r="K219" i="986"/>
  <c r="J219" i="986"/>
  <c r="I219" i="986"/>
  <c r="H219" i="986"/>
  <c r="G219" i="986"/>
  <c r="F219" i="986"/>
  <c r="E219" i="986"/>
  <c r="D219" i="986"/>
  <c r="Q218" i="986"/>
  <c r="P218" i="986"/>
  <c r="K218" i="986"/>
  <c r="J218" i="986"/>
  <c r="I218" i="986"/>
  <c r="H218" i="986"/>
  <c r="G218" i="986"/>
  <c r="F218" i="986"/>
  <c r="E218" i="986"/>
  <c r="D218" i="986"/>
  <c r="Q217" i="986"/>
  <c r="P217" i="986"/>
  <c r="K217" i="986"/>
  <c r="J217" i="986"/>
  <c r="I217" i="986"/>
  <c r="H217" i="986"/>
  <c r="G217" i="986"/>
  <c r="F217" i="986"/>
  <c r="E217" i="986"/>
  <c r="D217" i="986"/>
  <c r="Q216" i="986"/>
  <c r="P216" i="986"/>
  <c r="K216" i="986"/>
  <c r="J216" i="986"/>
  <c r="I216" i="986"/>
  <c r="H216" i="986"/>
  <c r="G216" i="986"/>
  <c r="F216" i="986"/>
  <c r="E216" i="986"/>
  <c r="D216" i="986"/>
  <c r="Q215" i="986"/>
  <c r="P215" i="986"/>
  <c r="K215" i="986"/>
  <c r="J215" i="986"/>
  <c r="I215" i="986"/>
  <c r="H215" i="986"/>
  <c r="G215" i="986"/>
  <c r="F215" i="986"/>
  <c r="E215" i="986"/>
  <c r="D215" i="986"/>
  <c r="Q214" i="986"/>
  <c r="P214" i="986"/>
  <c r="K214" i="986"/>
  <c r="J214" i="986"/>
  <c r="I214" i="986"/>
  <c r="H214" i="986"/>
  <c r="G214" i="986"/>
  <c r="F214" i="986"/>
  <c r="E214" i="986"/>
  <c r="D214" i="986"/>
  <c r="Q213" i="986"/>
  <c r="P213" i="986"/>
  <c r="K213" i="986"/>
  <c r="J213" i="986"/>
  <c r="I213" i="986"/>
  <c r="H213" i="986"/>
  <c r="G213" i="986"/>
  <c r="F213" i="986"/>
  <c r="E213" i="986"/>
  <c r="D213" i="986"/>
  <c r="Q212" i="986"/>
  <c r="P212" i="986"/>
  <c r="K212" i="986"/>
  <c r="J212" i="986"/>
  <c r="I212" i="986"/>
  <c r="H212" i="986"/>
  <c r="G212" i="986"/>
  <c r="F212" i="986"/>
  <c r="E212" i="986"/>
  <c r="D212" i="986"/>
  <c r="Q211" i="986"/>
  <c r="P211" i="986"/>
  <c r="K211" i="986"/>
  <c r="J211" i="986"/>
  <c r="I211" i="986"/>
  <c r="H211" i="986"/>
  <c r="G211" i="986"/>
  <c r="F211" i="986"/>
  <c r="E211" i="986"/>
  <c r="D211" i="986"/>
  <c r="Q210" i="986"/>
  <c r="P210" i="986"/>
  <c r="K210" i="986"/>
  <c r="J210" i="986"/>
  <c r="I210" i="986"/>
  <c r="H210" i="986"/>
  <c r="G210" i="986"/>
  <c r="F210" i="986"/>
  <c r="E210" i="986"/>
  <c r="D210" i="986"/>
  <c r="Q209" i="986"/>
  <c r="P209" i="986"/>
  <c r="K209" i="986"/>
  <c r="J209" i="986"/>
  <c r="I209" i="986"/>
  <c r="H209" i="986"/>
  <c r="G209" i="986"/>
  <c r="F209" i="986"/>
  <c r="E209" i="986"/>
  <c r="D209" i="986"/>
  <c r="Q208" i="986"/>
  <c r="P208" i="986"/>
  <c r="K208" i="986"/>
  <c r="J208" i="986"/>
  <c r="I208" i="986"/>
  <c r="H208" i="986"/>
  <c r="G208" i="986"/>
  <c r="F208" i="986"/>
  <c r="E208" i="986"/>
  <c r="D208" i="986"/>
  <c r="Q207" i="986"/>
  <c r="P207" i="986"/>
  <c r="K207" i="986"/>
  <c r="J207" i="986"/>
  <c r="I207" i="986"/>
  <c r="H207" i="986"/>
  <c r="G207" i="986"/>
  <c r="F207" i="986"/>
  <c r="E207" i="986"/>
  <c r="D207" i="986"/>
  <c r="Q206" i="986"/>
  <c r="P206" i="986"/>
  <c r="K206" i="986"/>
  <c r="J206" i="986"/>
  <c r="I206" i="986"/>
  <c r="H206" i="986"/>
  <c r="G206" i="986"/>
  <c r="F206" i="986"/>
  <c r="E206" i="986"/>
  <c r="D206" i="986"/>
  <c r="Q205" i="986"/>
  <c r="P205" i="986"/>
  <c r="K205" i="986"/>
  <c r="J205" i="986"/>
  <c r="I205" i="986"/>
  <c r="H205" i="986"/>
  <c r="G205" i="986"/>
  <c r="F205" i="986"/>
  <c r="E205" i="986"/>
  <c r="D205" i="986"/>
  <c r="Q204" i="986"/>
  <c r="P204" i="986"/>
  <c r="K204" i="986"/>
  <c r="J204" i="986"/>
  <c r="I204" i="986"/>
  <c r="H204" i="986"/>
  <c r="G204" i="986"/>
  <c r="F204" i="986"/>
  <c r="E204" i="986"/>
  <c r="D204" i="986"/>
  <c r="Q203" i="986"/>
  <c r="P203" i="986"/>
  <c r="K203" i="986"/>
  <c r="J203" i="986"/>
  <c r="I203" i="986"/>
  <c r="H203" i="986"/>
  <c r="G203" i="986"/>
  <c r="F203" i="986"/>
  <c r="E203" i="986"/>
  <c r="D203" i="986"/>
  <c r="Q202" i="986"/>
  <c r="P202" i="986"/>
  <c r="K202" i="986"/>
  <c r="J202" i="986"/>
  <c r="I202" i="986"/>
  <c r="H202" i="986"/>
  <c r="G202" i="986"/>
  <c r="F202" i="986"/>
  <c r="E202" i="986"/>
  <c r="D202" i="986"/>
  <c r="Q201" i="986"/>
  <c r="P201" i="986"/>
  <c r="K201" i="986"/>
  <c r="J201" i="986"/>
  <c r="I201" i="986"/>
  <c r="H201" i="986"/>
  <c r="G201" i="986"/>
  <c r="F201" i="986"/>
  <c r="E201" i="986"/>
  <c r="D201" i="986"/>
  <c r="Q200" i="986"/>
  <c r="P200" i="986"/>
  <c r="K200" i="986"/>
  <c r="J200" i="986"/>
  <c r="I200" i="986"/>
  <c r="H200" i="986"/>
  <c r="G200" i="986"/>
  <c r="F200" i="986"/>
  <c r="E200" i="986"/>
  <c r="D200" i="986"/>
  <c r="Q199" i="986"/>
  <c r="P199" i="986"/>
  <c r="K199" i="986"/>
  <c r="J199" i="986"/>
  <c r="I199" i="986"/>
  <c r="H199" i="986"/>
  <c r="G199" i="986"/>
  <c r="F199" i="986"/>
  <c r="E199" i="986"/>
  <c r="D199" i="986"/>
  <c r="Q198" i="986"/>
  <c r="P198" i="986"/>
  <c r="K198" i="986"/>
  <c r="J198" i="986"/>
  <c r="I198" i="986"/>
  <c r="H198" i="986"/>
  <c r="G198" i="986"/>
  <c r="F198" i="986"/>
  <c r="E198" i="986"/>
  <c r="D198" i="986"/>
  <c r="Q197" i="986"/>
  <c r="P197" i="986"/>
  <c r="K197" i="986"/>
  <c r="J197" i="986"/>
  <c r="I197" i="986"/>
  <c r="H197" i="986"/>
  <c r="G197" i="986"/>
  <c r="F197" i="986"/>
  <c r="E197" i="986"/>
  <c r="D197" i="986"/>
  <c r="Q196" i="986"/>
  <c r="P196" i="986"/>
  <c r="K196" i="986"/>
  <c r="J196" i="986"/>
  <c r="I196" i="986"/>
  <c r="H196" i="986"/>
  <c r="G196" i="986"/>
  <c r="F196" i="986"/>
  <c r="E196" i="986"/>
  <c r="D196" i="986"/>
  <c r="Q195" i="986"/>
  <c r="P195" i="986"/>
  <c r="K195" i="986"/>
  <c r="J195" i="986"/>
  <c r="I195" i="986"/>
  <c r="H195" i="986"/>
  <c r="G195" i="986"/>
  <c r="F195" i="986"/>
  <c r="E195" i="986"/>
  <c r="D195" i="986"/>
  <c r="Q194" i="986"/>
  <c r="P194" i="986"/>
  <c r="K194" i="986"/>
  <c r="J194" i="986"/>
  <c r="I194" i="986"/>
  <c r="H194" i="986"/>
  <c r="G194" i="986"/>
  <c r="F194" i="986"/>
  <c r="E194" i="986"/>
  <c r="D194" i="986"/>
  <c r="Q193" i="986"/>
  <c r="P193" i="986"/>
  <c r="K193" i="986"/>
  <c r="J193" i="986"/>
  <c r="I193" i="986"/>
  <c r="H193" i="986"/>
  <c r="G193" i="986"/>
  <c r="F193" i="986"/>
  <c r="E193" i="986"/>
  <c r="D193" i="986"/>
  <c r="Q192" i="986"/>
  <c r="P192" i="986"/>
  <c r="K192" i="986"/>
  <c r="J192" i="986"/>
  <c r="I192" i="986"/>
  <c r="H192" i="986"/>
  <c r="G192" i="986"/>
  <c r="F192" i="986"/>
  <c r="E192" i="986"/>
  <c r="D192" i="986"/>
  <c r="Q191" i="986"/>
  <c r="P191" i="986"/>
  <c r="K191" i="986"/>
  <c r="J191" i="986"/>
  <c r="I191" i="986"/>
  <c r="H191" i="986"/>
  <c r="G191" i="986"/>
  <c r="F191" i="986"/>
  <c r="E191" i="986"/>
  <c r="D191" i="986"/>
  <c r="Q190" i="986"/>
  <c r="P190" i="986"/>
  <c r="K190" i="986"/>
  <c r="J190" i="986"/>
  <c r="I190" i="986"/>
  <c r="H190" i="986"/>
  <c r="G190" i="986"/>
  <c r="F190" i="986"/>
  <c r="E190" i="986"/>
  <c r="D190" i="986"/>
  <c r="Q189" i="986"/>
  <c r="P189" i="986"/>
  <c r="K189" i="986"/>
  <c r="J189" i="986"/>
  <c r="I189" i="986"/>
  <c r="H189" i="986"/>
  <c r="G189" i="986"/>
  <c r="F189" i="986"/>
  <c r="E189" i="986"/>
  <c r="D189" i="986"/>
  <c r="Q188" i="986"/>
  <c r="P188" i="986"/>
  <c r="K188" i="986"/>
  <c r="J188" i="986"/>
  <c r="I188" i="986"/>
  <c r="H188" i="986"/>
  <c r="G188" i="986"/>
  <c r="F188" i="986"/>
  <c r="E188" i="986"/>
  <c r="D188" i="986"/>
  <c r="Q187" i="986"/>
  <c r="P187" i="986"/>
  <c r="K187" i="986"/>
  <c r="J187" i="986"/>
  <c r="I187" i="986"/>
  <c r="H187" i="986"/>
  <c r="G187" i="986"/>
  <c r="F187" i="986"/>
  <c r="E187" i="986"/>
  <c r="D187" i="986"/>
  <c r="Q186" i="986"/>
  <c r="P186" i="986"/>
  <c r="K186" i="986"/>
  <c r="J186" i="986"/>
  <c r="I186" i="986"/>
  <c r="H186" i="986"/>
  <c r="G186" i="986"/>
  <c r="F186" i="986"/>
  <c r="E186" i="986"/>
  <c r="D186" i="986"/>
  <c r="Q185" i="986"/>
  <c r="P185" i="986"/>
  <c r="K185" i="986"/>
  <c r="J185" i="986"/>
  <c r="I185" i="986"/>
  <c r="H185" i="986"/>
  <c r="G185" i="986"/>
  <c r="F185" i="986"/>
  <c r="E185" i="986"/>
  <c r="D185" i="986"/>
  <c r="Q184" i="986"/>
  <c r="P184" i="986"/>
  <c r="K184" i="986"/>
  <c r="J184" i="986"/>
  <c r="I184" i="986"/>
  <c r="H184" i="986"/>
  <c r="G184" i="986"/>
  <c r="F184" i="986"/>
  <c r="E184" i="986"/>
  <c r="D184" i="986"/>
  <c r="Q183" i="986"/>
  <c r="P183" i="986"/>
  <c r="K183" i="986"/>
  <c r="J183" i="986"/>
  <c r="I183" i="986"/>
  <c r="H183" i="986"/>
  <c r="G183" i="986"/>
  <c r="F183" i="986"/>
  <c r="E183" i="986"/>
  <c r="D183" i="986"/>
  <c r="Q182" i="986"/>
  <c r="P182" i="986"/>
  <c r="K182" i="986"/>
  <c r="J182" i="986"/>
  <c r="I182" i="986"/>
  <c r="H182" i="986"/>
  <c r="G182" i="986"/>
  <c r="F182" i="986"/>
  <c r="E182" i="986"/>
  <c r="D182" i="986"/>
  <c r="Q181" i="986"/>
  <c r="P181" i="986"/>
  <c r="K181" i="986"/>
  <c r="J181" i="986"/>
  <c r="I181" i="986"/>
  <c r="H181" i="986"/>
  <c r="G181" i="986"/>
  <c r="F181" i="986"/>
  <c r="E181" i="986"/>
  <c r="D181" i="986"/>
  <c r="Q180" i="986"/>
  <c r="P180" i="986"/>
  <c r="K180" i="986"/>
  <c r="J180" i="986"/>
  <c r="I180" i="986"/>
  <c r="H180" i="986"/>
  <c r="G180" i="986"/>
  <c r="F180" i="986"/>
  <c r="E180" i="986"/>
  <c r="D180" i="986"/>
  <c r="Q179" i="986"/>
  <c r="P179" i="986"/>
  <c r="K179" i="986"/>
  <c r="J179" i="986"/>
  <c r="I179" i="986"/>
  <c r="H179" i="986"/>
  <c r="G179" i="986"/>
  <c r="F179" i="986"/>
  <c r="E179" i="986"/>
  <c r="D179" i="986"/>
  <c r="Q178" i="986"/>
  <c r="P178" i="986"/>
  <c r="K178" i="986"/>
  <c r="J178" i="986"/>
  <c r="I178" i="986"/>
  <c r="H178" i="986"/>
  <c r="G178" i="986"/>
  <c r="F178" i="986"/>
  <c r="E178" i="986"/>
  <c r="D178" i="986"/>
  <c r="Q177" i="986"/>
  <c r="P177" i="986"/>
  <c r="K177" i="986"/>
  <c r="J177" i="986"/>
  <c r="I177" i="986"/>
  <c r="H177" i="986"/>
  <c r="G177" i="986"/>
  <c r="F177" i="986"/>
  <c r="E177" i="986"/>
  <c r="D177" i="986"/>
  <c r="Q176" i="986"/>
  <c r="P176" i="986"/>
  <c r="K176" i="986"/>
  <c r="J176" i="986"/>
  <c r="I176" i="986"/>
  <c r="H176" i="986"/>
  <c r="G176" i="986"/>
  <c r="F176" i="986"/>
  <c r="E176" i="986"/>
  <c r="D176" i="986"/>
  <c r="Q175" i="986"/>
  <c r="P175" i="986"/>
  <c r="K175" i="986"/>
  <c r="J175" i="986"/>
  <c r="I175" i="986"/>
  <c r="H175" i="986"/>
  <c r="G175" i="986"/>
  <c r="F175" i="986"/>
  <c r="E175" i="986"/>
  <c r="D175" i="986"/>
  <c r="Q174" i="986"/>
  <c r="P174" i="986"/>
  <c r="K174" i="986"/>
  <c r="J174" i="986"/>
  <c r="I174" i="986"/>
  <c r="H174" i="986"/>
  <c r="G174" i="986"/>
  <c r="F174" i="986"/>
  <c r="E174" i="986"/>
  <c r="D174" i="986"/>
  <c r="Q173" i="986"/>
  <c r="P173" i="986"/>
  <c r="K173" i="986"/>
  <c r="J173" i="986"/>
  <c r="I173" i="986"/>
  <c r="H173" i="986"/>
  <c r="G173" i="986"/>
  <c r="F173" i="986"/>
  <c r="E173" i="986"/>
  <c r="D173" i="986"/>
  <c r="Q172" i="986"/>
  <c r="P172" i="986"/>
  <c r="K172" i="986"/>
  <c r="J172" i="986"/>
  <c r="I172" i="986"/>
  <c r="H172" i="986"/>
  <c r="G172" i="986"/>
  <c r="F172" i="986"/>
  <c r="E172" i="986"/>
  <c r="D172" i="986"/>
  <c r="Q171" i="986"/>
  <c r="P171" i="986"/>
  <c r="K171" i="986"/>
  <c r="J171" i="986"/>
  <c r="I171" i="986"/>
  <c r="H171" i="986"/>
  <c r="G171" i="986"/>
  <c r="F171" i="986"/>
  <c r="E171" i="986"/>
  <c r="D171" i="986"/>
  <c r="Q170" i="986"/>
  <c r="P170" i="986"/>
  <c r="K170" i="986"/>
  <c r="J170" i="986"/>
  <c r="I170" i="986"/>
  <c r="H170" i="986"/>
  <c r="G170" i="986"/>
  <c r="F170" i="986"/>
  <c r="E170" i="986"/>
  <c r="D170" i="986"/>
  <c r="Q169" i="986"/>
  <c r="P169" i="986"/>
  <c r="K169" i="986"/>
  <c r="J169" i="986"/>
  <c r="I169" i="986"/>
  <c r="H169" i="986"/>
  <c r="G169" i="986"/>
  <c r="F169" i="986"/>
  <c r="E169" i="986"/>
  <c r="D169" i="986"/>
  <c r="Q168" i="986"/>
  <c r="P168" i="986"/>
  <c r="K168" i="986"/>
  <c r="J168" i="986"/>
  <c r="I168" i="986"/>
  <c r="H168" i="986"/>
  <c r="G168" i="986"/>
  <c r="F168" i="986"/>
  <c r="E168" i="986"/>
  <c r="D168" i="986"/>
  <c r="Q167" i="986"/>
  <c r="P167" i="986"/>
  <c r="K167" i="986"/>
  <c r="J167" i="986"/>
  <c r="I167" i="986"/>
  <c r="H167" i="986"/>
  <c r="G167" i="986"/>
  <c r="F167" i="986"/>
  <c r="E167" i="986"/>
  <c r="D167" i="986"/>
  <c r="Q166" i="986"/>
  <c r="P166" i="986"/>
  <c r="K166" i="986"/>
  <c r="J166" i="986"/>
  <c r="I166" i="986"/>
  <c r="H166" i="986"/>
  <c r="G166" i="986"/>
  <c r="F166" i="986"/>
  <c r="E166" i="986"/>
  <c r="D166" i="986"/>
  <c r="Q165" i="986"/>
  <c r="P165" i="986"/>
  <c r="K165" i="986"/>
  <c r="J165" i="986"/>
  <c r="I165" i="986"/>
  <c r="H165" i="986"/>
  <c r="G165" i="986"/>
  <c r="F165" i="986"/>
  <c r="E165" i="986"/>
  <c r="D165" i="986"/>
  <c r="Q164" i="986"/>
  <c r="P164" i="986"/>
  <c r="K164" i="986"/>
  <c r="J164" i="986"/>
  <c r="I164" i="986"/>
  <c r="H164" i="986"/>
  <c r="G164" i="986"/>
  <c r="F164" i="986"/>
  <c r="E164" i="986"/>
  <c r="D164" i="986"/>
  <c r="Q163" i="986"/>
  <c r="P163" i="986"/>
  <c r="K163" i="986"/>
  <c r="J163" i="986"/>
  <c r="I163" i="986"/>
  <c r="H163" i="986"/>
  <c r="G163" i="986"/>
  <c r="F163" i="986"/>
  <c r="E163" i="986"/>
  <c r="D163" i="986"/>
  <c r="Q162" i="986"/>
  <c r="P162" i="986"/>
  <c r="K162" i="986"/>
  <c r="J162" i="986"/>
  <c r="I162" i="986"/>
  <c r="H162" i="986"/>
  <c r="G162" i="986"/>
  <c r="F162" i="986"/>
  <c r="E162" i="986"/>
  <c r="D162" i="986"/>
  <c r="Q161" i="986"/>
  <c r="P161" i="986"/>
  <c r="K161" i="986"/>
  <c r="J161" i="986"/>
  <c r="I161" i="986"/>
  <c r="H161" i="986"/>
  <c r="G161" i="986"/>
  <c r="F161" i="986"/>
  <c r="E161" i="986"/>
  <c r="D161" i="986"/>
  <c r="Q160" i="986"/>
  <c r="P160" i="986"/>
  <c r="K160" i="986"/>
  <c r="J160" i="986"/>
  <c r="I160" i="986"/>
  <c r="H160" i="986"/>
  <c r="G160" i="986"/>
  <c r="F160" i="986"/>
  <c r="E160" i="986"/>
  <c r="D160" i="986"/>
  <c r="Q159" i="986"/>
  <c r="P159" i="986"/>
  <c r="K159" i="986"/>
  <c r="J159" i="986"/>
  <c r="I159" i="986"/>
  <c r="H159" i="986"/>
  <c r="G159" i="986"/>
  <c r="F159" i="986"/>
  <c r="E159" i="986"/>
  <c r="D159" i="986"/>
  <c r="Q158" i="986"/>
  <c r="P158" i="986"/>
  <c r="K158" i="986"/>
  <c r="J158" i="986"/>
  <c r="I158" i="986"/>
  <c r="H158" i="986"/>
  <c r="G158" i="986"/>
  <c r="F158" i="986"/>
  <c r="E158" i="986"/>
  <c r="D158" i="986"/>
  <c r="Q157" i="986"/>
  <c r="P157" i="986"/>
  <c r="K157" i="986"/>
  <c r="J157" i="986"/>
  <c r="I157" i="986"/>
  <c r="H157" i="986"/>
  <c r="G157" i="986"/>
  <c r="F157" i="986"/>
  <c r="E157" i="986"/>
  <c r="D157" i="986"/>
  <c r="Q156" i="986"/>
  <c r="P156" i="986"/>
  <c r="K156" i="986"/>
  <c r="J156" i="986"/>
  <c r="I156" i="986"/>
  <c r="H156" i="986"/>
  <c r="G156" i="986"/>
  <c r="F156" i="986"/>
  <c r="E156" i="986"/>
  <c r="D156" i="986"/>
  <c r="Q155" i="986"/>
  <c r="P155" i="986"/>
  <c r="K155" i="986"/>
  <c r="J155" i="986"/>
  <c r="I155" i="986"/>
  <c r="H155" i="986"/>
  <c r="G155" i="986"/>
  <c r="F155" i="986"/>
  <c r="E155" i="986"/>
  <c r="D155" i="986"/>
  <c r="Q154" i="986"/>
  <c r="P154" i="986"/>
  <c r="K154" i="986"/>
  <c r="J154" i="986"/>
  <c r="I154" i="986"/>
  <c r="H154" i="986"/>
  <c r="G154" i="986"/>
  <c r="F154" i="986"/>
  <c r="E154" i="986"/>
  <c r="D154" i="986"/>
  <c r="Q153" i="986"/>
  <c r="P153" i="986"/>
  <c r="K153" i="986"/>
  <c r="J153" i="986"/>
  <c r="I153" i="986"/>
  <c r="H153" i="986"/>
  <c r="G153" i="986"/>
  <c r="F153" i="986"/>
  <c r="E153" i="986"/>
  <c r="D153" i="986"/>
  <c r="Q152" i="986"/>
  <c r="P152" i="986"/>
  <c r="K152" i="986"/>
  <c r="J152" i="986"/>
  <c r="I152" i="986"/>
  <c r="H152" i="986"/>
  <c r="G152" i="986"/>
  <c r="F152" i="986"/>
  <c r="E152" i="986"/>
  <c r="D152" i="986"/>
  <c r="Q151" i="986"/>
  <c r="P151" i="986"/>
  <c r="K151" i="986"/>
  <c r="J151" i="986"/>
  <c r="I151" i="986"/>
  <c r="H151" i="986"/>
  <c r="G151" i="986"/>
  <c r="F151" i="986"/>
  <c r="E151" i="986"/>
  <c r="D151" i="986"/>
  <c r="Q150" i="986"/>
  <c r="P150" i="986"/>
  <c r="K150" i="986"/>
  <c r="J150" i="986"/>
  <c r="I150" i="986"/>
  <c r="H150" i="986"/>
  <c r="G150" i="986"/>
  <c r="F150" i="986"/>
  <c r="E150" i="986"/>
  <c r="D150" i="986"/>
  <c r="Q149" i="986"/>
  <c r="P149" i="986"/>
  <c r="K149" i="986"/>
  <c r="J149" i="986"/>
  <c r="I149" i="986"/>
  <c r="H149" i="986"/>
  <c r="G149" i="986"/>
  <c r="F149" i="986"/>
  <c r="E149" i="986"/>
  <c r="D149" i="986"/>
  <c r="Q148" i="986"/>
  <c r="P148" i="986"/>
  <c r="K148" i="986"/>
  <c r="J148" i="986"/>
  <c r="I148" i="986"/>
  <c r="H148" i="986"/>
  <c r="G148" i="986"/>
  <c r="F148" i="986"/>
  <c r="E148" i="986"/>
  <c r="D148" i="986"/>
  <c r="Q147" i="986"/>
  <c r="P147" i="986"/>
  <c r="K147" i="986"/>
  <c r="J147" i="986"/>
  <c r="I147" i="986"/>
  <c r="H147" i="986"/>
  <c r="G147" i="986"/>
  <c r="F147" i="986"/>
  <c r="E147" i="986"/>
  <c r="D147" i="986"/>
  <c r="Q146" i="986"/>
  <c r="P146" i="986"/>
  <c r="K146" i="986"/>
  <c r="J146" i="986"/>
  <c r="I146" i="986"/>
  <c r="H146" i="986"/>
  <c r="G146" i="986"/>
  <c r="F146" i="986"/>
  <c r="E146" i="986"/>
  <c r="D146" i="986"/>
  <c r="Q145" i="986"/>
  <c r="P145" i="986"/>
  <c r="K145" i="986"/>
  <c r="J145" i="986"/>
  <c r="I145" i="986"/>
  <c r="H145" i="986"/>
  <c r="G145" i="986"/>
  <c r="F145" i="986"/>
  <c r="E145" i="986"/>
  <c r="D145" i="986"/>
  <c r="Q144" i="986"/>
  <c r="P144" i="986"/>
  <c r="K144" i="986"/>
  <c r="J144" i="986"/>
  <c r="I144" i="986"/>
  <c r="H144" i="986"/>
  <c r="G144" i="986"/>
  <c r="F144" i="986"/>
  <c r="E144" i="986"/>
  <c r="D144" i="986"/>
  <c r="Q143" i="986"/>
  <c r="P143" i="986"/>
  <c r="K143" i="986"/>
  <c r="J143" i="986"/>
  <c r="I143" i="986"/>
  <c r="H143" i="986"/>
  <c r="G143" i="986"/>
  <c r="F143" i="986"/>
  <c r="E143" i="986"/>
  <c r="D143" i="986"/>
  <c r="Q142" i="986"/>
  <c r="P142" i="986"/>
  <c r="K142" i="986"/>
  <c r="J142" i="986"/>
  <c r="I142" i="986"/>
  <c r="H142" i="986"/>
  <c r="G142" i="986"/>
  <c r="F142" i="986"/>
  <c r="E142" i="986"/>
  <c r="D142" i="986"/>
  <c r="Q141" i="986"/>
  <c r="P141" i="986"/>
  <c r="K141" i="986"/>
  <c r="J141" i="986"/>
  <c r="I141" i="986"/>
  <c r="H141" i="986"/>
  <c r="G141" i="986"/>
  <c r="F141" i="986"/>
  <c r="E141" i="986"/>
  <c r="D141" i="986"/>
  <c r="Q140" i="986"/>
  <c r="P140" i="986"/>
  <c r="K140" i="986"/>
  <c r="J140" i="986"/>
  <c r="I140" i="986"/>
  <c r="H140" i="986"/>
  <c r="G140" i="986"/>
  <c r="F140" i="986"/>
  <c r="E140" i="986"/>
  <c r="D140" i="986"/>
  <c r="Q139" i="986"/>
  <c r="P139" i="986"/>
  <c r="K139" i="986"/>
  <c r="J139" i="986"/>
  <c r="I139" i="986"/>
  <c r="H139" i="986"/>
  <c r="G139" i="986"/>
  <c r="F139" i="986"/>
  <c r="E139" i="986"/>
  <c r="D139" i="986"/>
  <c r="Q138" i="986"/>
  <c r="P138" i="986"/>
  <c r="K138" i="986"/>
  <c r="J138" i="986"/>
  <c r="I138" i="986"/>
  <c r="H138" i="986"/>
  <c r="G138" i="986"/>
  <c r="F138" i="986"/>
  <c r="E138" i="986"/>
  <c r="D138" i="986"/>
  <c r="Q137" i="986"/>
  <c r="P137" i="986"/>
  <c r="K137" i="986"/>
  <c r="J137" i="986"/>
  <c r="I137" i="986"/>
  <c r="H137" i="986"/>
  <c r="G137" i="986"/>
  <c r="F137" i="986"/>
  <c r="E137" i="986"/>
  <c r="D137" i="986"/>
  <c r="Q136" i="986"/>
  <c r="P136" i="986"/>
  <c r="K136" i="986"/>
  <c r="J136" i="986"/>
  <c r="I136" i="986"/>
  <c r="H136" i="986"/>
  <c r="G136" i="986"/>
  <c r="F136" i="986"/>
  <c r="E136" i="986"/>
  <c r="D136" i="986"/>
  <c r="Q135" i="986"/>
  <c r="P135" i="986"/>
  <c r="K135" i="986"/>
  <c r="J135" i="986"/>
  <c r="I135" i="986"/>
  <c r="H135" i="986"/>
  <c r="G135" i="986"/>
  <c r="F135" i="986"/>
  <c r="E135" i="986"/>
  <c r="D135" i="986"/>
  <c r="Q134" i="986"/>
  <c r="P134" i="986"/>
  <c r="K134" i="986"/>
  <c r="J134" i="986"/>
  <c r="I134" i="986"/>
  <c r="H134" i="986"/>
  <c r="G134" i="986"/>
  <c r="F134" i="986"/>
  <c r="E134" i="986"/>
  <c r="D134" i="986"/>
  <c r="Q133" i="986"/>
  <c r="P133" i="986"/>
  <c r="K133" i="986"/>
  <c r="J133" i="986"/>
  <c r="I133" i="986"/>
  <c r="H133" i="986"/>
  <c r="G133" i="986"/>
  <c r="F133" i="986"/>
  <c r="E133" i="986"/>
  <c r="D133" i="986"/>
  <c r="Q132" i="986"/>
  <c r="P132" i="986"/>
  <c r="K132" i="986"/>
  <c r="J132" i="986"/>
  <c r="I132" i="986"/>
  <c r="H132" i="986"/>
  <c r="G132" i="986"/>
  <c r="F132" i="986"/>
  <c r="E132" i="986"/>
  <c r="D132" i="986"/>
  <c r="Q131" i="986"/>
  <c r="P131" i="986"/>
  <c r="K131" i="986"/>
  <c r="J131" i="986"/>
  <c r="I131" i="986"/>
  <c r="H131" i="986"/>
  <c r="G131" i="986"/>
  <c r="F131" i="986"/>
  <c r="E131" i="986"/>
  <c r="D131" i="986"/>
  <c r="Q130" i="986"/>
  <c r="P130" i="986"/>
  <c r="K130" i="986"/>
  <c r="J130" i="986"/>
  <c r="I130" i="986"/>
  <c r="H130" i="986"/>
  <c r="G130" i="986"/>
  <c r="F130" i="986"/>
  <c r="E130" i="986"/>
  <c r="D130" i="986"/>
  <c r="Q129" i="986"/>
  <c r="P129" i="986"/>
  <c r="K129" i="986"/>
  <c r="J129" i="986"/>
  <c r="I129" i="986"/>
  <c r="H129" i="986"/>
  <c r="G129" i="986"/>
  <c r="F129" i="986"/>
  <c r="E129" i="986"/>
  <c r="D129" i="986"/>
  <c r="Q128" i="986"/>
  <c r="P128" i="986"/>
  <c r="K128" i="986"/>
  <c r="J128" i="986"/>
  <c r="I128" i="986"/>
  <c r="H128" i="986"/>
  <c r="G128" i="986"/>
  <c r="F128" i="986"/>
  <c r="E128" i="986"/>
  <c r="D128" i="986"/>
  <c r="Q127" i="986"/>
  <c r="P127" i="986"/>
  <c r="K127" i="986"/>
  <c r="J127" i="986"/>
  <c r="I127" i="986"/>
  <c r="H127" i="986"/>
  <c r="G127" i="986"/>
  <c r="F127" i="986"/>
  <c r="E127" i="986"/>
  <c r="D127" i="986"/>
  <c r="Q126" i="986"/>
  <c r="P126" i="986"/>
  <c r="K126" i="986"/>
  <c r="J126" i="986"/>
  <c r="I126" i="986"/>
  <c r="H126" i="986"/>
  <c r="G126" i="986"/>
  <c r="F126" i="986"/>
  <c r="E126" i="986"/>
  <c r="D126" i="986"/>
  <c r="Q125" i="986"/>
  <c r="P125" i="986"/>
  <c r="K125" i="986"/>
  <c r="J125" i="986"/>
  <c r="I125" i="986"/>
  <c r="H125" i="986"/>
  <c r="G125" i="986"/>
  <c r="F125" i="986"/>
  <c r="E125" i="986"/>
  <c r="D125" i="986"/>
  <c r="Q124" i="986"/>
  <c r="P124" i="986"/>
  <c r="K124" i="986"/>
  <c r="J124" i="986"/>
  <c r="I124" i="986"/>
  <c r="H124" i="986"/>
  <c r="G124" i="986"/>
  <c r="F124" i="986"/>
  <c r="E124" i="986"/>
  <c r="D124" i="986"/>
  <c r="Q123" i="986"/>
  <c r="P123" i="986"/>
  <c r="K123" i="986"/>
  <c r="J123" i="986"/>
  <c r="I123" i="986"/>
  <c r="H123" i="986"/>
  <c r="G123" i="986"/>
  <c r="F123" i="986"/>
  <c r="E123" i="986"/>
  <c r="D123" i="986"/>
  <c r="Q122" i="986"/>
  <c r="P122" i="986"/>
  <c r="K122" i="986"/>
  <c r="J122" i="986"/>
  <c r="I122" i="986"/>
  <c r="H122" i="986"/>
  <c r="G122" i="986"/>
  <c r="F122" i="986"/>
  <c r="E122" i="986"/>
  <c r="D122" i="986"/>
  <c r="Q121" i="986"/>
  <c r="P121" i="986"/>
  <c r="K121" i="986"/>
  <c r="J121" i="986"/>
  <c r="I121" i="986"/>
  <c r="H121" i="986"/>
  <c r="G121" i="986"/>
  <c r="F121" i="986"/>
  <c r="E121" i="986"/>
  <c r="D121" i="986"/>
  <c r="Q120" i="986"/>
  <c r="P120" i="986"/>
  <c r="K120" i="986"/>
  <c r="J120" i="986"/>
  <c r="I120" i="986"/>
  <c r="H120" i="986"/>
  <c r="G120" i="986"/>
  <c r="F120" i="986"/>
  <c r="E120" i="986"/>
  <c r="D120" i="986"/>
  <c r="Q119" i="986"/>
  <c r="P119" i="986"/>
  <c r="K119" i="986"/>
  <c r="J119" i="986"/>
  <c r="I119" i="986"/>
  <c r="H119" i="986"/>
  <c r="G119" i="986"/>
  <c r="F119" i="986"/>
  <c r="E119" i="986"/>
  <c r="D119" i="986"/>
  <c r="Q118" i="986"/>
  <c r="P118" i="986"/>
  <c r="K118" i="986"/>
  <c r="J118" i="986"/>
  <c r="I118" i="986"/>
  <c r="H118" i="986"/>
  <c r="G118" i="986"/>
  <c r="F118" i="986"/>
  <c r="E118" i="986"/>
  <c r="D118" i="986"/>
  <c r="Q117" i="986"/>
  <c r="P117" i="986"/>
  <c r="K117" i="986"/>
  <c r="J117" i="986"/>
  <c r="I117" i="986"/>
  <c r="H117" i="986"/>
  <c r="G117" i="986"/>
  <c r="F117" i="986"/>
  <c r="E117" i="986"/>
  <c r="D117" i="986"/>
  <c r="Q116" i="986"/>
  <c r="P116" i="986"/>
  <c r="K116" i="986"/>
  <c r="J116" i="986"/>
  <c r="I116" i="986"/>
  <c r="H116" i="986"/>
  <c r="G116" i="986"/>
  <c r="F116" i="986"/>
  <c r="E116" i="986"/>
  <c r="D116" i="986"/>
  <c r="Q115" i="986"/>
  <c r="P115" i="986"/>
  <c r="K115" i="986"/>
  <c r="J115" i="986"/>
  <c r="I115" i="986"/>
  <c r="H115" i="986"/>
  <c r="G115" i="986"/>
  <c r="F115" i="986"/>
  <c r="E115" i="986"/>
  <c r="D115" i="986"/>
  <c r="Q114" i="986"/>
  <c r="P114" i="986"/>
  <c r="K114" i="986"/>
  <c r="J114" i="986"/>
  <c r="I114" i="986"/>
  <c r="H114" i="986"/>
  <c r="G114" i="986"/>
  <c r="F114" i="986"/>
  <c r="E114" i="986"/>
  <c r="D114" i="986"/>
  <c r="Q113" i="986"/>
  <c r="P113" i="986"/>
  <c r="K113" i="986"/>
  <c r="J113" i="986"/>
  <c r="I113" i="986"/>
  <c r="H113" i="986"/>
  <c r="G113" i="986"/>
  <c r="F113" i="986"/>
  <c r="E113" i="986"/>
  <c r="D113" i="986"/>
  <c r="Q112" i="986"/>
  <c r="P112" i="986"/>
  <c r="K112" i="986"/>
  <c r="J112" i="986"/>
  <c r="I112" i="986"/>
  <c r="H112" i="986"/>
  <c r="G112" i="986"/>
  <c r="F112" i="986"/>
  <c r="E112" i="986"/>
  <c r="D112" i="986"/>
  <c r="Q111" i="986"/>
  <c r="P111" i="986"/>
  <c r="K111" i="986"/>
  <c r="J111" i="986"/>
  <c r="I111" i="986"/>
  <c r="H111" i="986"/>
  <c r="G111" i="986"/>
  <c r="F111" i="986"/>
  <c r="E111" i="986"/>
  <c r="D111" i="986"/>
  <c r="Q110" i="986"/>
  <c r="P110" i="986"/>
  <c r="K110" i="986"/>
  <c r="J110" i="986"/>
  <c r="I110" i="986"/>
  <c r="H110" i="986"/>
  <c r="G110" i="986"/>
  <c r="F110" i="986"/>
  <c r="E110" i="986"/>
  <c r="D110" i="986"/>
  <c r="Q109" i="986"/>
  <c r="P109" i="986"/>
  <c r="K109" i="986"/>
  <c r="J109" i="986"/>
  <c r="I109" i="986"/>
  <c r="H109" i="986"/>
  <c r="G109" i="986"/>
  <c r="F109" i="986"/>
  <c r="E109" i="986"/>
  <c r="D109" i="986"/>
  <c r="Q108" i="986"/>
  <c r="P108" i="986"/>
  <c r="K108" i="986"/>
  <c r="J108" i="986"/>
  <c r="I108" i="986"/>
  <c r="H108" i="986"/>
  <c r="G108" i="986"/>
  <c r="F108" i="986"/>
  <c r="E108" i="986"/>
  <c r="D108" i="986"/>
  <c r="Q107" i="986"/>
  <c r="P107" i="986"/>
  <c r="K107" i="986"/>
  <c r="J107" i="986"/>
  <c r="I107" i="986"/>
  <c r="H107" i="986"/>
  <c r="G107" i="986"/>
  <c r="F107" i="986"/>
  <c r="E107" i="986"/>
  <c r="D107" i="986"/>
  <c r="Q106" i="986"/>
  <c r="P106" i="986"/>
  <c r="K106" i="986"/>
  <c r="J106" i="986"/>
  <c r="I106" i="986"/>
  <c r="H106" i="986"/>
  <c r="G106" i="986"/>
  <c r="F106" i="986"/>
  <c r="E106" i="986"/>
  <c r="D106" i="986"/>
  <c r="Q105" i="986"/>
  <c r="P105" i="986"/>
  <c r="K105" i="986"/>
  <c r="J105" i="986"/>
  <c r="I105" i="986"/>
  <c r="H105" i="986"/>
  <c r="G105" i="986"/>
  <c r="F105" i="986"/>
  <c r="E105" i="986"/>
  <c r="D105" i="986"/>
  <c r="Q104" i="986"/>
  <c r="P104" i="986"/>
  <c r="K104" i="986"/>
  <c r="J104" i="986"/>
  <c r="I104" i="986"/>
  <c r="H104" i="986"/>
  <c r="G104" i="986"/>
  <c r="F104" i="986"/>
  <c r="E104" i="986"/>
  <c r="D104" i="986"/>
  <c r="Q103" i="986"/>
  <c r="P103" i="986"/>
  <c r="K103" i="986"/>
  <c r="J103" i="986"/>
  <c r="I103" i="986"/>
  <c r="H103" i="986"/>
  <c r="G103" i="986"/>
  <c r="F103" i="986"/>
  <c r="E103" i="986"/>
  <c r="D103" i="986"/>
  <c r="Q102" i="986"/>
  <c r="P102" i="986"/>
  <c r="K102" i="986"/>
  <c r="J102" i="986"/>
  <c r="I102" i="986"/>
  <c r="H102" i="986"/>
  <c r="G102" i="986"/>
  <c r="F102" i="986"/>
  <c r="E102" i="986"/>
  <c r="D102" i="986"/>
  <c r="Q101" i="986"/>
  <c r="P101" i="986"/>
  <c r="K101" i="986"/>
  <c r="J101" i="986"/>
  <c r="I101" i="986"/>
  <c r="H101" i="986"/>
  <c r="G101" i="986"/>
  <c r="F101" i="986"/>
  <c r="E101" i="986"/>
  <c r="D101" i="986"/>
  <c r="Q100" i="986"/>
  <c r="P100" i="986"/>
  <c r="K100" i="986"/>
  <c r="J100" i="986"/>
  <c r="I100" i="986"/>
  <c r="H100" i="986"/>
  <c r="G100" i="986"/>
  <c r="F100" i="986"/>
  <c r="E100" i="986"/>
  <c r="D100" i="986"/>
  <c r="Q99" i="986"/>
  <c r="P99" i="986"/>
  <c r="K99" i="986"/>
  <c r="J99" i="986"/>
  <c r="I99" i="986"/>
  <c r="H99" i="986"/>
  <c r="G99" i="986"/>
  <c r="F99" i="986"/>
  <c r="E99" i="986"/>
  <c r="D99" i="986"/>
  <c r="Q98" i="986"/>
  <c r="P98" i="986"/>
  <c r="K98" i="986"/>
  <c r="J98" i="986"/>
  <c r="I98" i="986"/>
  <c r="H98" i="986"/>
  <c r="G98" i="986"/>
  <c r="F98" i="986"/>
  <c r="E98" i="986"/>
  <c r="D98" i="986"/>
  <c r="Q97" i="986"/>
  <c r="P97" i="986"/>
  <c r="K97" i="986"/>
  <c r="J97" i="986"/>
  <c r="I97" i="986"/>
  <c r="H97" i="986"/>
  <c r="G97" i="986"/>
  <c r="F97" i="986"/>
  <c r="E97" i="986"/>
  <c r="D97" i="986"/>
  <c r="Q96" i="986"/>
  <c r="P96" i="986"/>
  <c r="K96" i="986"/>
  <c r="J96" i="986"/>
  <c r="I96" i="986"/>
  <c r="H96" i="986"/>
  <c r="G96" i="986"/>
  <c r="F96" i="986"/>
  <c r="E96" i="986"/>
  <c r="D96" i="986"/>
  <c r="Q95" i="986"/>
  <c r="P95" i="986"/>
  <c r="K95" i="986"/>
  <c r="J95" i="986"/>
  <c r="I95" i="986"/>
  <c r="H95" i="986"/>
  <c r="G95" i="986"/>
  <c r="F95" i="986"/>
  <c r="E95" i="986"/>
  <c r="D95" i="986"/>
  <c r="Q94" i="986"/>
  <c r="P94" i="986"/>
  <c r="K94" i="986"/>
  <c r="J94" i="986"/>
  <c r="I94" i="986"/>
  <c r="H94" i="986"/>
  <c r="G94" i="986"/>
  <c r="F94" i="986"/>
  <c r="E94" i="986"/>
  <c r="D94" i="986"/>
  <c r="Q93" i="986"/>
  <c r="P93" i="986"/>
  <c r="K93" i="986"/>
  <c r="J93" i="986"/>
  <c r="I93" i="986"/>
  <c r="H93" i="986"/>
  <c r="G93" i="986"/>
  <c r="F93" i="986"/>
  <c r="E93" i="986"/>
  <c r="D93" i="986"/>
  <c r="Q92" i="986"/>
  <c r="P92" i="986"/>
  <c r="K92" i="986"/>
  <c r="J92" i="986"/>
  <c r="I92" i="986"/>
  <c r="H92" i="986"/>
  <c r="G92" i="986"/>
  <c r="F92" i="986"/>
  <c r="E92" i="986"/>
  <c r="D92" i="986"/>
  <c r="Q91" i="986"/>
  <c r="P91" i="986"/>
  <c r="K91" i="986"/>
  <c r="J91" i="986"/>
  <c r="I91" i="986"/>
  <c r="H91" i="986"/>
  <c r="G91" i="986"/>
  <c r="F91" i="986"/>
  <c r="E91" i="986"/>
  <c r="D91" i="986"/>
  <c r="Q90" i="986"/>
  <c r="P90" i="986"/>
  <c r="K90" i="986"/>
  <c r="J90" i="986"/>
  <c r="I90" i="986"/>
  <c r="H90" i="986"/>
  <c r="G90" i="986"/>
  <c r="F90" i="986"/>
  <c r="E90" i="986"/>
  <c r="D90" i="986"/>
  <c r="Q89" i="986"/>
  <c r="P89" i="986"/>
  <c r="K89" i="986"/>
  <c r="J89" i="986"/>
  <c r="I89" i="986"/>
  <c r="H89" i="986"/>
  <c r="G89" i="986"/>
  <c r="F89" i="986"/>
  <c r="E89" i="986"/>
  <c r="D89" i="986"/>
  <c r="Q88" i="986"/>
  <c r="P88" i="986"/>
  <c r="K88" i="986"/>
  <c r="J88" i="986"/>
  <c r="I88" i="986"/>
  <c r="H88" i="986"/>
  <c r="G88" i="986"/>
  <c r="F88" i="986"/>
  <c r="E88" i="986"/>
  <c r="D88" i="986"/>
  <c r="Q87" i="986"/>
  <c r="P87" i="986"/>
  <c r="K87" i="986"/>
  <c r="J87" i="986"/>
  <c r="I87" i="986"/>
  <c r="H87" i="986"/>
  <c r="G87" i="986"/>
  <c r="F87" i="986"/>
  <c r="E87" i="986"/>
  <c r="D87" i="986"/>
  <c r="Q86" i="986"/>
  <c r="P86" i="986"/>
  <c r="K86" i="986"/>
  <c r="J86" i="986"/>
  <c r="I86" i="986"/>
  <c r="H86" i="986"/>
  <c r="G86" i="986"/>
  <c r="F86" i="986"/>
  <c r="E86" i="986"/>
  <c r="D86" i="986"/>
  <c r="Q85" i="986"/>
  <c r="P85" i="986"/>
  <c r="K85" i="986"/>
  <c r="J85" i="986"/>
  <c r="I85" i="986"/>
  <c r="H85" i="986"/>
  <c r="G85" i="986"/>
  <c r="F85" i="986"/>
  <c r="E85" i="986"/>
  <c r="D85" i="986"/>
  <c r="Q84" i="986"/>
  <c r="P84" i="986"/>
  <c r="K84" i="986"/>
  <c r="J84" i="986"/>
  <c r="I84" i="986"/>
  <c r="H84" i="986"/>
  <c r="G84" i="986"/>
  <c r="F84" i="986"/>
  <c r="E84" i="986"/>
  <c r="D84" i="986"/>
  <c r="Q83" i="986"/>
  <c r="P83" i="986"/>
  <c r="K83" i="986"/>
  <c r="J83" i="986"/>
  <c r="I83" i="986"/>
  <c r="H83" i="986"/>
  <c r="G83" i="986"/>
  <c r="F83" i="986"/>
  <c r="E83" i="986"/>
  <c r="D83" i="986"/>
  <c r="Q82" i="986"/>
  <c r="P82" i="986"/>
  <c r="K82" i="986"/>
  <c r="J82" i="986"/>
  <c r="I82" i="986"/>
  <c r="H82" i="986"/>
  <c r="G82" i="986"/>
  <c r="F82" i="986"/>
  <c r="E82" i="986"/>
  <c r="D82" i="986"/>
  <c r="Q81" i="986"/>
  <c r="P81" i="986"/>
  <c r="K81" i="986"/>
  <c r="J81" i="986"/>
  <c r="I81" i="986"/>
  <c r="H81" i="986"/>
  <c r="G81" i="986"/>
  <c r="F81" i="986"/>
  <c r="E81" i="986"/>
  <c r="D81" i="986"/>
  <c r="Q80" i="986"/>
  <c r="P80" i="986"/>
  <c r="K80" i="986"/>
  <c r="J80" i="986"/>
  <c r="I80" i="986"/>
  <c r="H80" i="986"/>
  <c r="G80" i="986"/>
  <c r="F80" i="986"/>
  <c r="E80" i="986"/>
  <c r="D80" i="986"/>
  <c r="Q79" i="986"/>
  <c r="P79" i="986"/>
  <c r="K79" i="986"/>
  <c r="J79" i="986"/>
  <c r="I79" i="986"/>
  <c r="H79" i="986"/>
  <c r="G79" i="986"/>
  <c r="F79" i="986"/>
  <c r="E79" i="986"/>
  <c r="D79" i="986"/>
  <c r="Q78" i="986"/>
  <c r="P78" i="986"/>
  <c r="K78" i="986"/>
  <c r="J78" i="986"/>
  <c r="I78" i="986"/>
  <c r="H78" i="986"/>
  <c r="G78" i="986"/>
  <c r="F78" i="986"/>
  <c r="E78" i="986"/>
  <c r="D78" i="986"/>
  <c r="Q77" i="986"/>
  <c r="P77" i="986"/>
  <c r="K77" i="986"/>
  <c r="J77" i="986"/>
  <c r="I77" i="986"/>
  <c r="H77" i="986"/>
  <c r="G77" i="986"/>
  <c r="F77" i="986"/>
  <c r="E77" i="986"/>
  <c r="D77" i="986"/>
  <c r="Q76" i="986"/>
  <c r="P76" i="986"/>
  <c r="K76" i="986"/>
  <c r="J76" i="986"/>
  <c r="I76" i="986"/>
  <c r="H76" i="986"/>
  <c r="G76" i="986"/>
  <c r="F76" i="986"/>
  <c r="E76" i="986"/>
  <c r="D76" i="986"/>
  <c r="Q75" i="986"/>
  <c r="P75" i="986"/>
  <c r="K75" i="986"/>
  <c r="J75" i="986"/>
  <c r="I75" i="986"/>
  <c r="H75" i="986"/>
  <c r="G75" i="986"/>
  <c r="F75" i="986"/>
  <c r="E75" i="986"/>
  <c r="D75" i="986"/>
  <c r="Q74" i="986"/>
  <c r="P74" i="986"/>
  <c r="K74" i="986"/>
  <c r="J74" i="986"/>
  <c r="I74" i="986"/>
  <c r="H74" i="986"/>
  <c r="G74" i="986"/>
  <c r="F74" i="986"/>
  <c r="E74" i="986"/>
  <c r="D74" i="986"/>
  <c r="Q73" i="986"/>
  <c r="P73" i="986"/>
  <c r="K73" i="986"/>
  <c r="J73" i="986"/>
  <c r="I73" i="986"/>
  <c r="H73" i="986"/>
  <c r="G73" i="986"/>
  <c r="F73" i="986"/>
  <c r="E73" i="986"/>
  <c r="D73" i="986"/>
  <c r="Q72" i="986"/>
  <c r="P72" i="986"/>
  <c r="K72" i="986"/>
  <c r="J72" i="986"/>
  <c r="I72" i="986"/>
  <c r="H72" i="986"/>
  <c r="G72" i="986"/>
  <c r="F72" i="986"/>
  <c r="E72" i="986"/>
  <c r="D72" i="986"/>
  <c r="Q71" i="986"/>
  <c r="P71" i="986"/>
  <c r="K71" i="986"/>
  <c r="J71" i="986"/>
  <c r="I71" i="986"/>
  <c r="H71" i="986"/>
  <c r="G71" i="986"/>
  <c r="F71" i="986"/>
  <c r="E71" i="986"/>
  <c r="D71" i="986"/>
  <c r="Q70" i="986"/>
  <c r="P70" i="986"/>
  <c r="K70" i="986"/>
  <c r="J70" i="986"/>
  <c r="I70" i="986"/>
  <c r="H70" i="986"/>
  <c r="G70" i="986"/>
  <c r="F70" i="986"/>
  <c r="E70" i="986"/>
  <c r="D70" i="986"/>
  <c r="Q69" i="986"/>
  <c r="P69" i="986"/>
  <c r="K69" i="986"/>
  <c r="J69" i="986"/>
  <c r="I69" i="986"/>
  <c r="H69" i="986"/>
  <c r="G69" i="986"/>
  <c r="F69" i="986"/>
  <c r="E69" i="986"/>
  <c r="D69" i="986"/>
  <c r="Q68" i="986"/>
  <c r="P68" i="986"/>
  <c r="K68" i="986"/>
  <c r="J68" i="986"/>
  <c r="I68" i="986"/>
  <c r="H68" i="986"/>
  <c r="G68" i="986"/>
  <c r="F68" i="986"/>
  <c r="E68" i="986"/>
  <c r="D68" i="986"/>
  <c r="Q67" i="986"/>
  <c r="P67" i="986"/>
  <c r="K67" i="986"/>
  <c r="J67" i="986"/>
  <c r="I67" i="986"/>
  <c r="H67" i="986"/>
  <c r="G67" i="986"/>
  <c r="F67" i="986"/>
  <c r="E67" i="986"/>
  <c r="D67" i="986"/>
  <c r="Q66" i="986"/>
  <c r="P66" i="986"/>
  <c r="K66" i="986"/>
  <c r="J66" i="986"/>
  <c r="I66" i="986"/>
  <c r="H66" i="986"/>
  <c r="G66" i="986"/>
  <c r="F66" i="986"/>
  <c r="E66" i="986"/>
  <c r="D66" i="986"/>
  <c r="Q65" i="986"/>
  <c r="P65" i="986"/>
  <c r="K65" i="986"/>
  <c r="J65" i="986"/>
  <c r="I65" i="986"/>
  <c r="H65" i="986"/>
  <c r="G65" i="986"/>
  <c r="F65" i="986"/>
  <c r="E65" i="986"/>
  <c r="D65" i="986"/>
  <c r="Q64" i="986"/>
  <c r="P64" i="986"/>
  <c r="K64" i="986"/>
  <c r="J64" i="986"/>
  <c r="I64" i="986"/>
  <c r="H64" i="986"/>
  <c r="G64" i="986"/>
  <c r="F64" i="986"/>
  <c r="E64" i="986"/>
  <c r="D64" i="986"/>
  <c r="Q63" i="986"/>
  <c r="P63" i="986"/>
  <c r="K63" i="986"/>
  <c r="J63" i="986"/>
  <c r="I63" i="986"/>
  <c r="H63" i="986"/>
  <c r="G63" i="986"/>
  <c r="F63" i="986"/>
  <c r="E63" i="986"/>
  <c r="D63" i="986"/>
  <c r="Q62" i="986"/>
  <c r="P62" i="986"/>
  <c r="K62" i="986"/>
  <c r="J62" i="986"/>
  <c r="I62" i="986"/>
  <c r="H62" i="986"/>
  <c r="G62" i="986"/>
  <c r="F62" i="986"/>
  <c r="E62" i="986"/>
  <c r="D62" i="986"/>
  <c r="Q61" i="986"/>
  <c r="P61" i="986"/>
  <c r="K61" i="986"/>
  <c r="J61" i="986"/>
  <c r="I61" i="986"/>
  <c r="H61" i="986"/>
  <c r="G61" i="986"/>
  <c r="F61" i="986"/>
  <c r="E61" i="986"/>
  <c r="D61" i="986"/>
  <c r="Q60" i="986"/>
  <c r="P60" i="986"/>
  <c r="K60" i="986"/>
  <c r="J60" i="986"/>
  <c r="I60" i="986"/>
  <c r="H60" i="986"/>
  <c r="G60" i="986"/>
  <c r="F60" i="986"/>
  <c r="E60" i="986"/>
  <c r="D60" i="986"/>
  <c r="Q59" i="986"/>
  <c r="P59" i="986"/>
  <c r="K59" i="986"/>
  <c r="J59" i="986"/>
  <c r="I59" i="986"/>
  <c r="H59" i="986"/>
  <c r="G59" i="986"/>
  <c r="F59" i="986"/>
  <c r="E59" i="986"/>
  <c r="D59" i="986"/>
  <c r="Q58" i="986"/>
  <c r="P58" i="986"/>
  <c r="K58" i="986"/>
  <c r="J58" i="986"/>
  <c r="I58" i="986"/>
  <c r="H58" i="986"/>
  <c r="G58" i="986"/>
  <c r="F58" i="986"/>
  <c r="E58" i="986"/>
  <c r="D58" i="986"/>
  <c r="Q57" i="986"/>
  <c r="P57" i="986"/>
  <c r="K57" i="986"/>
  <c r="J57" i="986"/>
  <c r="I57" i="986"/>
  <c r="H57" i="986"/>
  <c r="G57" i="986"/>
  <c r="F57" i="986"/>
  <c r="E57" i="986"/>
  <c r="D57" i="986"/>
  <c r="Q56" i="986"/>
  <c r="P56" i="986"/>
  <c r="K56" i="986"/>
  <c r="J56" i="986"/>
  <c r="I56" i="986"/>
  <c r="H56" i="986"/>
  <c r="G56" i="986"/>
  <c r="F56" i="986"/>
  <c r="E56" i="986"/>
  <c r="D56" i="986"/>
  <c r="Q55" i="986"/>
  <c r="P55" i="986"/>
  <c r="K55" i="986"/>
  <c r="J55" i="986"/>
  <c r="I55" i="986"/>
  <c r="H55" i="986"/>
  <c r="G55" i="986"/>
  <c r="F55" i="986"/>
  <c r="E55" i="986"/>
  <c r="D55" i="986"/>
  <c r="Q54" i="986"/>
  <c r="P54" i="986"/>
  <c r="K54" i="986"/>
  <c r="J54" i="986"/>
  <c r="I54" i="986"/>
  <c r="H54" i="986"/>
  <c r="G54" i="986"/>
  <c r="F54" i="986"/>
  <c r="E54" i="986"/>
  <c r="D54" i="986"/>
  <c r="Q53" i="986"/>
  <c r="P53" i="986"/>
  <c r="K53" i="986"/>
  <c r="J53" i="986"/>
  <c r="I53" i="986"/>
  <c r="H53" i="986"/>
  <c r="G53" i="986"/>
  <c r="F53" i="986"/>
  <c r="E53" i="986"/>
  <c r="D53" i="986"/>
  <c r="Q52" i="986"/>
  <c r="P52" i="986"/>
  <c r="K52" i="986"/>
  <c r="J52" i="986"/>
  <c r="I52" i="986"/>
  <c r="H52" i="986"/>
  <c r="G52" i="986"/>
  <c r="F52" i="986"/>
  <c r="E52" i="986"/>
  <c r="D52" i="986"/>
  <c r="Q51" i="986"/>
  <c r="P51" i="986"/>
  <c r="K51" i="986"/>
  <c r="J51" i="986"/>
  <c r="I51" i="986"/>
  <c r="H51" i="986"/>
  <c r="G51" i="986"/>
  <c r="F51" i="986"/>
  <c r="E51" i="986"/>
  <c r="D51" i="986"/>
  <c r="Q50" i="986"/>
  <c r="P50" i="986"/>
  <c r="K50" i="986"/>
  <c r="J50" i="986"/>
  <c r="I50" i="986"/>
  <c r="H50" i="986"/>
  <c r="G50" i="986"/>
  <c r="F50" i="986"/>
  <c r="E50" i="986"/>
  <c r="D50" i="986"/>
  <c r="Q49" i="986"/>
  <c r="P49" i="986"/>
  <c r="K49" i="986"/>
  <c r="J49" i="986"/>
  <c r="I49" i="986"/>
  <c r="H49" i="986"/>
  <c r="G49" i="986"/>
  <c r="F49" i="986"/>
  <c r="E49" i="986"/>
  <c r="D49" i="986"/>
  <c r="Q48" i="986"/>
  <c r="P48" i="986"/>
  <c r="K48" i="986"/>
  <c r="J48" i="986"/>
  <c r="I48" i="986"/>
  <c r="H48" i="986"/>
  <c r="G48" i="986"/>
  <c r="F48" i="986"/>
  <c r="E48" i="986"/>
  <c r="D48" i="986"/>
  <c r="Q47" i="986"/>
  <c r="P47" i="986"/>
  <c r="K47" i="986"/>
  <c r="J47" i="986"/>
  <c r="I47" i="986"/>
  <c r="H47" i="986"/>
  <c r="G47" i="986"/>
  <c r="F47" i="986"/>
  <c r="E47" i="986"/>
  <c r="D47" i="986"/>
  <c r="Q46" i="986"/>
  <c r="P46" i="986"/>
  <c r="K46" i="986"/>
  <c r="J46" i="986"/>
  <c r="I46" i="986"/>
  <c r="H46" i="986"/>
  <c r="G46" i="986"/>
  <c r="F46" i="986"/>
  <c r="E46" i="986"/>
  <c r="D46" i="986"/>
  <c r="Q45" i="986"/>
  <c r="P45" i="986"/>
  <c r="K45" i="986"/>
  <c r="J45" i="986"/>
  <c r="I45" i="986"/>
  <c r="H45" i="986"/>
  <c r="G45" i="986"/>
  <c r="F45" i="986"/>
  <c r="E45" i="986"/>
  <c r="D45" i="986"/>
  <c r="Q44" i="986"/>
  <c r="P44" i="986"/>
  <c r="K44" i="986"/>
  <c r="J44" i="986"/>
  <c r="I44" i="986"/>
  <c r="H44" i="986"/>
  <c r="G44" i="986"/>
  <c r="F44" i="986"/>
  <c r="E44" i="986"/>
  <c r="D44" i="986"/>
  <c r="Q43" i="986"/>
  <c r="P43" i="986"/>
  <c r="K43" i="986"/>
  <c r="J43" i="986"/>
  <c r="I43" i="986"/>
  <c r="H43" i="986"/>
  <c r="G43" i="986"/>
  <c r="F43" i="986"/>
  <c r="E43" i="986"/>
  <c r="D43" i="986"/>
  <c r="Q42" i="986"/>
  <c r="P42" i="986"/>
  <c r="K42" i="986"/>
  <c r="J42" i="986"/>
  <c r="I42" i="986"/>
  <c r="H42" i="986"/>
  <c r="G42" i="986"/>
  <c r="F42" i="986"/>
  <c r="E42" i="986"/>
  <c r="D42" i="986"/>
  <c r="Q41" i="986"/>
  <c r="P41" i="986"/>
  <c r="K41" i="986"/>
  <c r="J41" i="986"/>
  <c r="I41" i="986"/>
  <c r="H41" i="986"/>
  <c r="G41" i="986"/>
  <c r="F41" i="986"/>
  <c r="E41" i="986"/>
  <c r="D41" i="986"/>
  <c r="Q40" i="986"/>
  <c r="P40" i="986"/>
  <c r="K40" i="986"/>
  <c r="J40" i="986"/>
  <c r="I40" i="986"/>
  <c r="H40" i="986"/>
  <c r="G40" i="986"/>
  <c r="F40" i="986"/>
  <c r="E40" i="986"/>
  <c r="D40" i="986"/>
  <c r="Q39" i="986"/>
  <c r="P39" i="986"/>
  <c r="K39" i="986"/>
  <c r="J39" i="986"/>
  <c r="I39" i="986"/>
  <c r="H39" i="986"/>
  <c r="G39" i="986"/>
  <c r="F39" i="986"/>
  <c r="E39" i="986"/>
  <c r="D39" i="986"/>
  <c r="Q38" i="986"/>
  <c r="P38" i="986"/>
  <c r="K38" i="986"/>
  <c r="J38" i="986"/>
  <c r="I38" i="986"/>
  <c r="H38" i="986"/>
  <c r="G38" i="986"/>
  <c r="F38" i="986"/>
  <c r="E38" i="986"/>
  <c r="D38" i="986"/>
  <c r="Q37" i="986"/>
  <c r="P37" i="986"/>
  <c r="K37" i="986"/>
  <c r="J37" i="986"/>
  <c r="I37" i="986"/>
  <c r="H37" i="986"/>
  <c r="G37" i="986"/>
  <c r="F37" i="986"/>
  <c r="E37" i="986"/>
  <c r="D37" i="986"/>
  <c r="Q36" i="986"/>
  <c r="P36" i="986"/>
  <c r="K36" i="986"/>
  <c r="J36" i="986"/>
  <c r="I36" i="986"/>
  <c r="H36" i="986"/>
  <c r="G36" i="986"/>
  <c r="F36" i="986"/>
  <c r="E36" i="986"/>
  <c r="D36" i="986"/>
  <c r="Q35" i="986"/>
  <c r="P35" i="986"/>
  <c r="K35" i="986"/>
  <c r="J35" i="986"/>
  <c r="I35" i="986"/>
  <c r="H35" i="986"/>
  <c r="G35" i="986"/>
  <c r="F35" i="986"/>
  <c r="E35" i="986"/>
  <c r="D35" i="986"/>
  <c r="Q34" i="986"/>
  <c r="P34" i="986"/>
  <c r="K34" i="986"/>
  <c r="J34" i="986"/>
  <c r="I34" i="986"/>
  <c r="H34" i="986"/>
  <c r="G34" i="986"/>
  <c r="F34" i="986"/>
  <c r="E34" i="986"/>
  <c r="D34" i="986"/>
  <c r="Q33" i="986"/>
  <c r="P33" i="986"/>
  <c r="K33" i="986"/>
  <c r="J33" i="986"/>
  <c r="I33" i="986"/>
  <c r="H33" i="986"/>
  <c r="G33" i="986"/>
  <c r="F33" i="986"/>
  <c r="E33" i="986"/>
  <c r="D33" i="986"/>
  <c r="Q32" i="986"/>
  <c r="P32" i="986"/>
  <c r="K32" i="986"/>
  <c r="J32" i="986"/>
  <c r="I32" i="986"/>
  <c r="H32" i="986"/>
  <c r="G32" i="986"/>
  <c r="F32" i="986"/>
  <c r="E32" i="986"/>
  <c r="D32" i="986"/>
  <c r="Q31" i="986"/>
  <c r="P31" i="986"/>
  <c r="K31" i="986"/>
  <c r="J31" i="986"/>
  <c r="I31" i="986"/>
  <c r="H31" i="986"/>
  <c r="G31" i="986"/>
  <c r="F31" i="986"/>
  <c r="E31" i="986"/>
  <c r="D31" i="986"/>
  <c r="Q30" i="986"/>
  <c r="P30" i="986"/>
  <c r="K30" i="986"/>
  <c r="J30" i="986"/>
  <c r="I30" i="986"/>
  <c r="H30" i="986"/>
  <c r="G30" i="986"/>
  <c r="F30" i="986"/>
  <c r="E30" i="986"/>
  <c r="D30" i="986"/>
  <c r="Q29" i="986"/>
  <c r="P29" i="986"/>
  <c r="K29" i="986"/>
  <c r="J29" i="986"/>
  <c r="I29" i="986"/>
  <c r="H29" i="986"/>
  <c r="G29" i="986"/>
  <c r="F29" i="986"/>
  <c r="E29" i="986"/>
  <c r="D29" i="986"/>
  <c r="Q28" i="986"/>
  <c r="P28" i="986"/>
  <c r="K28" i="986"/>
  <c r="J28" i="986"/>
  <c r="I28" i="986"/>
  <c r="H28" i="986"/>
  <c r="G28" i="986"/>
  <c r="F28" i="986"/>
  <c r="E28" i="986"/>
  <c r="D28" i="986"/>
  <c r="Q27" i="986"/>
  <c r="P27" i="986"/>
  <c r="K27" i="986"/>
  <c r="J27" i="986"/>
  <c r="I27" i="986"/>
  <c r="H27" i="986"/>
  <c r="G27" i="986"/>
  <c r="F27" i="986"/>
  <c r="E27" i="986"/>
  <c r="D27" i="986"/>
  <c r="Q26" i="986"/>
  <c r="P26" i="986"/>
  <c r="K26" i="986"/>
  <c r="J26" i="986"/>
  <c r="I26" i="986"/>
  <c r="H26" i="986"/>
  <c r="G26" i="986"/>
  <c r="F26" i="986"/>
  <c r="E26" i="986"/>
  <c r="D26" i="986"/>
  <c r="Q25" i="986"/>
  <c r="P25" i="986"/>
  <c r="K25" i="986"/>
  <c r="J25" i="986"/>
  <c r="I25" i="986"/>
  <c r="H25" i="986"/>
  <c r="G25" i="986"/>
  <c r="F25" i="986"/>
  <c r="E25" i="986"/>
  <c r="D25" i="986"/>
  <c r="Q24" i="986"/>
  <c r="P24" i="986"/>
  <c r="K24" i="986"/>
  <c r="J24" i="986"/>
  <c r="I24" i="986"/>
  <c r="H24" i="986"/>
  <c r="G24" i="986"/>
  <c r="F24" i="986"/>
  <c r="E24" i="986"/>
  <c r="D24" i="986"/>
  <c r="Q23" i="986"/>
  <c r="P23" i="986"/>
  <c r="K23" i="986"/>
  <c r="J23" i="986"/>
  <c r="I23" i="986"/>
  <c r="H23" i="986"/>
  <c r="G23" i="986"/>
  <c r="F23" i="986"/>
  <c r="E23" i="986"/>
  <c r="D23" i="986"/>
  <c r="Q22" i="986"/>
  <c r="P22" i="986"/>
  <c r="K22" i="986"/>
  <c r="J22" i="986"/>
  <c r="I22" i="986"/>
  <c r="H22" i="986"/>
  <c r="G22" i="986"/>
  <c r="F22" i="986"/>
  <c r="E22" i="986"/>
  <c r="D22" i="986"/>
  <c r="Q21" i="986"/>
  <c r="P21" i="986"/>
  <c r="K21" i="986"/>
  <c r="J21" i="986"/>
  <c r="I21" i="986"/>
  <c r="H21" i="986"/>
  <c r="G21" i="986"/>
  <c r="F21" i="986"/>
  <c r="E21" i="986"/>
  <c r="D21" i="986"/>
  <c r="Q20" i="986"/>
  <c r="P20" i="986"/>
  <c r="K20" i="986"/>
  <c r="J20" i="986"/>
  <c r="I20" i="986"/>
  <c r="H20" i="986"/>
  <c r="G20" i="986"/>
  <c r="F20" i="986"/>
  <c r="E20" i="986"/>
  <c r="D20" i="986"/>
  <c r="Q19" i="986"/>
  <c r="P19" i="986"/>
  <c r="K19" i="986"/>
  <c r="J19" i="986"/>
  <c r="I19" i="986"/>
  <c r="H19" i="986"/>
  <c r="G19" i="986"/>
  <c r="F19" i="986"/>
  <c r="E19" i="986"/>
  <c r="D19" i="986"/>
  <c r="Q18" i="986"/>
  <c r="P18" i="986"/>
  <c r="K18" i="986"/>
  <c r="J18" i="986"/>
  <c r="I18" i="986"/>
  <c r="H18" i="986"/>
  <c r="G18" i="986"/>
  <c r="F18" i="986"/>
  <c r="E18" i="986"/>
  <c r="D18" i="986"/>
  <c r="Q17" i="986"/>
  <c r="P17" i="986"/>
  <c r="K17" i="986"/>
  <c r="J17" i="986"/>
  <c r="I17" i="986"/>
  <c r="H17" i="986"/>
  <c r="G17" i="986"/>
  <c r="F17" i="986"/>
  <c r="E17" i="986"/>
  <c r="D17" i="986"/>
  <c r="Q16" i="986"/>
  <c r="P16" i="986"/>
  <c r="K16" i="986"/>
  <c r="J16" i="986"/>
  <c r="I16" i="986"/>
  <c r="H16" i="986"/>
  <c r="G16" i="986"/>
  <c r="F16" i="986"/>
  <c r="E16" i="986"/>
  <c r="D16" i="986"/>
  <c r="Q15" i="986"/>
  <c r="P15" i="986"/>
  <c r="K15" i="986"/>
  <c r="J15" i="986"/>
  <c r="I15" i="986"/>
  <c r="H15" i="986"/>
  <c r="G15" i="986"/>
  <c r="F15" i="986"/>
  <c r="E15" i="986"/>
  <c r="D15" i="986"/>
  <c r="D10" i="986"/>
  <c r="D9" i="986"/>
  <c r="D8" i="986"/>
  <c r="D7" i="986"/>
  <c r="K3" i="986"/>
  <c r="K2" i="986"/>
  <c r="K2" i="984"/>
  <c r="R16" i="982"/>
  <c r="S16" i="982"/>
  <c r="R17" i="982"/>
  <c r="S17" i="982"/>
  <c r="R18" i="982"/>
  <c r="S18" i="982"/>
  <c r="R19" i="982"/>
  <c r="S19" i="982"/>
  <c r="R20" i="982"/>
  <c r="S20" i="982"/>
  <c r="R21" i="982"/>
  <c r="S21" i="982"/>
  <c r="R22" i="982"/>
  <c r="S22" i="982"/>
  <c r="R23" i="982"/>
  <c r="S23" i="982"/>
  <c r="R24" i="982"/>
  <c r="S24" i="982"/>
  <c r="R25" i="982"/>
  <c r="S25" i="982"/>
  <c r="R26" i="982"/>
  <c r="S26" i="982"/>
  <c r="R27" i="982"/>
  <c r="S27" i="982"/>
  <c r="R28" i="982"/>
  <c r="S28" i="982"/>
  <c r="R29" i="982"/>
  <c r="S29" i="982"/>
  <c r="R30" i="982"/>
  <c r="S30" i="982"/>
  <c r="R31" i="982"/>
  <c r="S31" i="982"/>
  <c r="R32" i="982"/>
  <c r="S32" i="982"/>
  <c r="R33" i="982"/>
  <c r="S33" i="982"/>
  <c r="R34" i="982"/>
  <c r="S34" i="982"/>
  <c r="R35" i="982"/>
  <c r="S35" i="982"/>
  <c r="R36" i="982"/>
  <c r="S36" i="982"/>
  <c r="R37" i="982"/>
  <c r="S37" i="982"/>
  <c r="R38" i="982"/>
  <c r="S38" i="982"/>
  <c r="R39" i="982"/>
  <c r="S39" i="982"/>
  <c r="R40" i="982"/>
  <c r="S40" i="982"/>
  <c r="R41" i="982"/>
  <c r="S41" i="982"/>
  <c r="R42" i="982"/>
  <c r="S42" i="982"/>
  <c r="R43" i="982"/>
  <c r="S43" i="982"/>
  <c r="R44" i="982"/>
  <c r="S44" i="982"/>
  <c r="R45" i="982"/>
  <c r="S45" i="982"/>
  <c r="R46" i="982"/>
  <c r="S46" i="982"/>
  <c r="R47" i="982"/>
  <c r="S47" i="982"/>
  <c r="R48" i="982"/>
  <c r="S48" i="982"/>
  <c r="R49" i="982"/>
  <c r="S49" i="982"/>
  <c r="R50" i="982"/>
  <c r="S50" i="982"/>
  <c r="R51" i="982"/>
  <c r="S51" i="982"/>
  <c r="R52" i="982"/>
  <c r="S52" i="982"/>
  <c r="R53" i="982"/>
  <c r="S53" i="982"/>
  <c r="R54" i="982"/>
  <c r="S54" i="982"/>
  <c r="R55" i="982"/>
  <c r="S55" i="982"/>
  <c r="R56" i="982"/>
  <c r="S56" i="982"/>
  <c r="R57" i="982"/>
  <c r="S57" i="982"/>
  <c r="R58" i="982"/>
  <c r="S58" i="982"/>
  <c r="R59" i="982"/>
  <c r="S59" i="982"/>
  <c r="R60" i="982"/>
  <c r="S60" i="982"/>
  <c r="R61" i="982"/>
  <c r="S61" i="982"/>
  <c r="R62" i="982"/>
  <c r="S62" i="982"/>
  <c r="R63" i="982"/>
  <c r="S63" i="982"/>
  <c r="R64" i="982"/>
  <c r="S64" i="982"/>
  <c r="R65" i="982"/>
  <c r="S65" i="982"/>
  <c r="R66" i="982"/>
  <c r="S66" i="982"/>
  <c r="R67" i="982"/>
  <c r="S67" i="982"/>
  <c r="R68" i="982"/>
  <c r="S68" i="982"/>
  <c r="R69" i="982"/>
  <c r="S69" i="982"/>
  <c r="R70" i="982"/>
  <c r="S70" i="982"/>
  <c r="R71" i="982"/>
  <c r="S71" i="982"/>
  <c r="R72" i="982"/>
  <c r="S72" i="982"/>
  <c r="R73" i="982"/>
  <c r="S73" i="982"/>
  <c r="R74" i="982"/>
  <c r="S74" i="982"/>
  <c r="R75" i="982"/>
  <c r="S75" i="982"/>
  <c r="R76" i="982"/>
  <c r="S76" i="982"/>
  <c r="R77" i="982"/>
  <c r="S77" i="982"/>
  <c r="R78" i="982"/>
  <c r="S78" i="982"/>
  <c r="R79" i="982"/>
  <c r="S79" i="982"/>
  <c r="R80" i="982"/>
  <c r="S80" i="982"/>
  <c r="R81" i="982"/>
  <c r="S81" i="982"/>
  <c r="R82" i="982"/>
  <c r="S82" i="982"/>
  <c r="R83" i="982"/>
  <c r="S83" i="982"/>
  <c r="R84" i="982"/>
  <c r="S84" i="982"/>
  <c r="R85" i="982"/>
  <c r="S85" i="982"/>
  <c r="R86" i="982"/>
  <c r="S86" i="982"/>
  <c r="R87" i="982"/>
  <c r="S87" i="982"/>
  <c r="R88" i="982"/>
  <c r="S88" i="982"/>
  <c r="R89" i="982"/>
  <c r="S89" i="982"/>
  <c r="R90" i="982"/>
  <c r="S90" i="982"/>
  <c r="R91" i="982"/>
  <c r="S91" i="982"/>
  <c r="R92" i="982"/>
  <c r="S92" i="982"/>
  <c r="R93" i="982"/>
  <c r="S93" i="982"/>
  <c r="R94" i="982"/>
  <c r="S94" i="982"/>
  <c r="R95" i="982"/>
  <c r="S95" i="982"/>
  <c r="R96" i="982"/>
  <c r="S96" i="982"/>
  <c r="R97" i="982"/>
  <c r="S97" i="982"/>
  <c r="R98" i="982"/>
  <c r="S98" i="982"/>
  <c r="R99" i="982"/>
  <c r="S99" i="982"/>
  <c r="R100" i="982"/>
  <c r="S100" i="982"/>
  <c r="R101" i="982"/>
  <c r="S101" i="982"/>
  <c r="R102" i="982"/>
  <c r="S102" i="982"/>
  <c r="R103" i="982"/>
  <c r="S103" i="982"/>
  <c r="R104" i="982"/>
  <c r="S104" i="982"/>
  <c r="R105" i="982"/>
  <c r="S105" i="982"/>
  <c r="R106" i="982"/>
  <c r="S106" i="982"/>
  <c r="R107" i="982"/>
  <c r="S107" i="982"/>
  <c r="R108" i="982"/>
  <c r="S108" i="982"/>
  <c r="R109" i="982"/>
  <c r="S109" i="982"/>
  <c r="R110" i="982"/>
  <c r="S110" i="982"/>
  <c r="R111" i="982"/>
  <c r="S111" i="982"/>
  <c r="R112" i="982"/>
  <c r="S112" i="982"/>
  <c r="R113" i="982"/>
  <c r="S113" i="982"/>
  <c r="R114" i="982"/>
  <c r="S114" i="982"/>
  <c r="R115" i="982"/>
  <c r="S115" i="982"/>
  <c r="R116" i="982"/>
  <c r="S116" i="982"/>
  <c r="R117" i="982"/>
  <c r="S117" i="982"/>
  <c r="R118" i="982"/>
  <c r="S118" i="982"/>
  <c r="R119" i="982"/>
  <c r="S119" i="982"/>
  <c r="R120" i="982"/>
  <c r="S120" i="982"/>
  <c r="R121" i="982"/>
  <c r="S121" i="982"/>
  <c r="R122" i="982"/>
  <c r="S122" i="982"/>
  <c r="R123" i="982"/>
  <c r="S123" i="982"/>
  <c r="R124" i="982"/>
  <c r="S124" i="982"/>
  <c r="R125" i="982"/>
  <c r="S125" i="982"/>
  <c r="R126" i="982"/>
  <c r="S126" i="982"/>
  <c r="R127" i="982"/>
  <c r="S127" i="982"/>
  <c r="R128" i="982"/>
  <c r="S128" i="982"/>
  <c r="R129" i="982"/>
  <c r="S129" i="982"/>
  <c r="R130" i="982"/>
  <c r="S130" i="982"/>
  <c r="R131" i="982"/>
  <c r="S131" i="982"/>
  <c r="R132" i="982"/>
  <c r="S132" i="982"/>
  <c r="R133" i="982"/>
  <c r="S133" i="982"/>
  <c r="R134" i="982"/>
  <c r="S134" i="982"/>
  <c r="R135" i="982"/>
  <c r="S135" i="982"/>
  <c r="R136" i="982"/>
  <c r="S136" i="982"/>
  <c r="R137" i="982"/>
  <c r="S137" i="982"/>
  <c r="R138" i="982"/>
  <c r="S138" i="982"/>
  <c r="R139" i="982"/>
  <c r="S139" i="982"/>
  <c r="R140" i="982"/>
  <c r="S140" i="982"/>
  <c r="R141" i="982"/>
  <c r="S141" i="982"/>
  <c r="R142" i="982"/>
  <c r="S142" i="982"/>
  <c r="R143" i="982"/>
  <c r="S143" i="982"/>
  <c r="R144" i="982"/>
  <c r="S144" i="982"/>
  <c r="R145" i="982"/>
  <c r="S145" i="982"/>
  <c r="R146" i="982"/>
  <c r="S146" i="982"/>
  <c r="R147" i="982"/>
  <c r="S147" i="982"/>
  <c r="R148" i="982"/>
  <c r="S148" i="982"/>
  <c r="R149" i="982"/>
  <c r="S149" i="982"/>
  <c r="R150" i="982"/>
  <c r="S150" i="982"/>
  <c r="R151" i="982"/>
  <c r="S151" i="982"/>
  <c r="R152" i="982"/>
  <c r="S152" i="982"/>
  <c r="R153" i="982"/>
  <c r="S153" i="982"/>
  <c r="R154" i="982"/>
  <c r="S154" i="982"/>
  <c r="R155" i="982"/>
  <c r="S155" i="982"/>
  <c r="R156" i="982"/>
  <c r="S156" i="982"/>
  <c r="R157" i="982"/>
  <c r="S157" i="982"/>
  <c r="R158" i="982"/>
  <c r="S158" i="982"/>
  <c r="R159" i="982"/>
  <c r="S159" i="982"/>
  <c r="R160" i="982"/>
  <c r="S160" i="982"/>
  <c r="R161" i="982"/>
  <c r="S161" i="982"/>
  <c r="R162" i="982"/>
  <c r="S162" i="982"/>
  <c r="R163" i="982"/>
  <c r="S163" i="982"/>
  <c r="R164" i="982"/>
  <c r="S164" i="982"/>
  <c r="R165" i="982"/>
  <c r="S165" i="982"/>
  <c r="R166" i="982"/>
  <c r="S166" i="982"/>
  <c r="R167" i="982"/>
  <c r="S167" i="982"/>
  <c r="R168" i="982"/>
  <c r="S168" i="982"/>
  <c r="R169" i="982"/>
  <c r="S169" i="982"/>
  <c r="R170" i="982"/>
  <c r="S170" i="982"/>
  <c r="R171" i="982"/>
  <c r="S171" i="982"/>
  <c r="R172" i="982"/>
  <c r="S172" i="982"/>
  <c r="R173" i="982"/>
  <c r="S173" i="982"/>
  <c r="R174" i="982"/>
  <c r="S174" i="982"/>
  <c r="R175" i="982"/>
  <c r="S175" i="982"/>
  <c r="R176" i="982"/>
  <c r="S176" i="982"/>
  <c r="R177" i="982"/>
  <c r="S177" i="982"/>
  <c r="R178" i="982"/>
  <c r="S178" i="982"/>
  <c r="R179" i="982"/>
  <c r="S179" i="982"/>
  <c r="R180" i="982"/>
  <c r="S180" i="982"/>
  <c r="R181" i="982"/>
  <c r="S181" i="982"/>
  <c r="R182" i="982"/>
  <c r="S182" i="982"/>
  <c r="R183" i="982"/>
  <c r="S183" i="982"/>
  <c r="R184" i="982"/>
  <c r="S184" i="982"/>
  <c r="R185" i="982"/>
  <c r="S185" i="982"/>
  <c r="R186" i="982"/>
  <c r="S186" i="982"/>
  <c r="R187" i="982"/>
  <c r="S187" i="982"/>
  <c r="R188" i="982"/>
  <c r="S188" i="982"/>
  <c r="R189" i="982"/>
  <c r="S189" i="982"/>
  <c r="R190" i="982"/>
  <c r="S190" i="982"/>
  <c r="R191" i="982"/>
  <c r="S191" i="982"/>
  <c r="R192" i="982"/>
  <c r="S192" i="982"/>
  <c r="R193" i="982"/>
  <c r="S193" i="982"/>
  <c r="R194" i="982"/>
  <c r="S194" i="982"/>
  <c r="R195" i="982"/>
  <c r="S195" i="982"/>
  <c r="R196" i="982"/>
  <c r="S196" i="982"/>
  <c r="R197" i="982"/>
  <c r="S197" i="982"/>
  <c r="R198" i="982"/>
  <c r="S198" i="982"/>
  <c r="R199" i="982"/>
  <c r="S199" i="982"/>
  <c r="R200" i="982"/>
  <c r="S200" i="982"/>
  <c r="R201" i="982"/>
  <c r="S201" i="982"/>
  <c r="R202" i="982"/>
  <c r="S202" i="982"/>
  <c r="R203" i="982"/>
  <c r="S203" i="982"/>
  <c r="R204" i="982"/>
  <c r="S204" i="982"/>
  <c r="R205" i="982"/>
  <c r="S205" i="982"/>
  <c r="R206" i="982"/>
  <c r="S206" i="982"/>
  <c r="R207" i="982"/>
  <c r="S207" i="982"/>
  <c r="R208" i="982"/>
  <c r="S208" i="982"/>
  <c r="R209" i="982"/>
  <c r="S209" i="982"/>
  <c r="R210" i="982"/>
  <c r="S210" i="982"/>
  <c r="R211" i="982"/>
  <c r="S211" i="982"/>
  <c r="R212" i="982"/>
  <c r="S212" i="982"/>
  <c r="R213" i="982"/>
  <c r="S213" i="982"/>
  <c r="R214" i="982"/>
  <c r="S214" i="982"/>
  <c r="R215" i="982"/>
  <c r="S215" i="982"/>
  <c r="R216" i="982"/>
  <c r="S216" i="982"/>
  <c r="R217" i="982"/>
  <c r="S217" i="982"/>
  <c r="R218" i="982"/>
  <c r="S218" i="982"/>
  <c r="R219" i="982"/>
  <c r="S219" i="982"/>
  <c r="R220" i="982"/>
  <c r="S220" i="982"/>
  <c r="R221" i="982"/>
  <c r="S221" i="982"/>
  <c r="R222" i="982"/>
  <c r="S222" i="982"/>
  <c r="R223" i="982"/>
  <c r="S223" i="982"/>
  <c r="R224" i="982"/>
  <c r="S224" i="982"/>
  <c r="R225" i="982"/>
  <c r="S225" i="982"/>
  <c r="R226" i="982"/>
  <c r="S226" i="982"/>
  <c r="R227" i="982"/>
  <c r="S227" i="982"/>
  <c r="R228" i="982"/>
  <c r="S228" i="982"/>
  <c r="R229" i="982"/>
  <c r="S229" i="982"/>
  <c r="R230" i="982"/>
  <c r="S230" i="982"/>
  <c r="R231" i="982"/>
  <c r="S231" i="982"/>
  <c r="R232" i="982"/>
  <c r="S232" i="982"/>
  <c r="R233" i="982"/>
  <c r="S233" i="982"/>
  <c r="R234" i="982"/>
  <c r="S234" i="982"/>
  <c r="R235" i="982"/>
  <c r="S235" i="982"/>
  <c r="R236" i="982"/>
  <c r="S236" i="982"/>
  <c r="R237" i="982"/>
  <c r="S237" i="982"/>
  <c r="R238" i="982"/>
  <c r="S238" i="982"/>
  <c r="R239" i="982"/>
  <c r="S239" i="982"/>
  <c r="R240" i="982"/>
  <c r="S240" i="982"/>
  <c r="R241" i="982"/>
  <c r="S241" i="982"/>
  <c r="R242" i="982"/>
  <c r="S242" i="982"/>
  <c r="R243" i="982"/>
  <c r="S243" i="982"/>
  <c r="R244" i="982"/>
  <c r="S244" i="982"/>
  <c r="R245" i="982"/>
  <c r="S245" i="982"/>
  <c r="R246" i="982"/>
  <c r="S246" i="982"/>
  <c r="R247" i="982"/>
  <c r="S247" i="982"/>
  <c r="R248" i="982"/>
  <c r="S248" i="982"/>
  <c r="R249" i="982"/>
  <c r="S249" i="982"/>
  <c r="R250" i="982"/>
  <c r="S250" i="982"/>
  <c r="R251" i="982"/>
  <c r="S251" i="982"/>
  <c r="R252" i="982"/>
  <c r="S252" i="982"/>
  <c r="R253" i="982"/>
  <c r="S253" i="982"/>
  <c r="R254" i="982"/>
  <c r="S254" i="982"/>
  <c r="R255" i="982"/>
  <c r="S255" i="982"/>
  <c r="R256" i="982"/>
  <c r="S256" i="982"/>
  <c r="R257" i="982"/>
  <c r="S257" i="982"/>
  <c r="R258" i="982"/>
  <c r="S258" i="982"/>
  <c r="R259" i="982"/>
  <c r="S259" i="982"/>
  <c r="R260" i="982"/>
  <c r="S260" i="982"/>
  <c r="R261" i="982"/>
  <c r="S261" i="982"/>
  <c r="R262" i="982"/>
  <c r="S262" i="982"/>
  <c r="R263" i="982"/>
  <c r="S263" i="982"/>
  <c r="R264" i="982"/>
  <c r="S264" i="982"/>
  <c r="R265" i="982"/>
  <c r="S265" i="982"/>
  <c r="R266" i="982"/>
  <c r="S266" i="982"/>
  <c r="R267" i="982"/>
  <c r="S267" i="982"/>
  <c r="R268" i="982"/>
  <c r="S268" i="982"/>
  <c r="R269" i="982"/>
  <c r="S269" i="982"/>
  <c r="R270" i="982"/>
  <c r="S270" i="982"/>
  <c r="R271" i="982"/>
  <c r="S271" i="982"/>
  <c r="R272" i="982"/>
  <c r="S272" i="982"/>
  <c r="R273" i="982"/>
  <c r="S273" i="982"/>
  <c r="R274" i="982"/>
  <c r="S274" i="982"/>
  <c r="R275" i="982"/>
  <c r="S275" i="982"/>
  <c r="R276" i="982"/>
  <c r="S276" i="982"/>
  <c r="R277" i="982"/>
  <c r="S277" i="982"/>
  <c r="R278" i="982"/>
  <c r="S278" i="982"/>
  <c r="R279" i="982"/>
  <c r="S279" i="982"/>
  <c r="R280" i="982"/>
  <c r="S280" i="982"/>
  <c r="R281" i="982"/>
  <c r="S281" i="982"/>
  <c r="R282" i="982"/>
  <c r="S282" i="982"/>
  <c r="R283" i="982"/>
  <c r="S283" i="982"/>
  <c r="R284" i="982"/>
  <c r="S284" i="982"/>
  <c r="R285" i="982"/>
  <c r="S285" i="982"/>
  <c r="R286" i="982"/>
  <c r="S286" i="982"/>
  <c r="R287" i="982"/>
  <c r="S287" i="982"/>
  <c r="R288" i="982"/>
  <c r="S288" i="982"/>
  <c r="R289" i="982"/>
  <c r="S289" i="982"/>
  <c r="R290" i="982"/>
  <c r="S290" i="982"/>
  <c r="R291" i="982"/>
  <c r="S291" i="982"/>
  <c r="R292" i="982"/>
  <c r="S292" i="982"/>
  <c r="R293" i="982"/>
  <c r="S293" i="982"/>
  <c r="R294" i="982"/>
  <c r="S294" i="982"/>
  <c r="R295" i="982"/>
  <c r="S295" i="982"/>
  <c r="R296" i="982"/>
  <c r="S296" i="982"/>
  <c r="R297" i="982"/>
  <c r="S297" i="982"/>
  <c r="R298" i="982"/>
  <c r="S298" i="982"/>
  <c r="R299" i="982"/>
  <c r="S299" i="982"/>
  <c r="R300" i="982"/>
  <c r="S300" i="982"/>
  <c r="R301" i="982"/>
  <c r="S301" i="982"/>
  <c r="R302" i="982"/>
  <c r="S302" i="982"/>
  <c r="R303" i="982"/>
  <c r="S303" i="982"/>
  <c r="R304" i="982"/>
  <c r="S304" i="982"/>
  <c r="R305" i="982"/>
  <c r="S305" i="982"/>
  <c r="R306" i="982"/>
  <c r="S306" i="982"/>
  <c r="R307" i="982"/>
  <c r="S307" i="982"/>
  <c r="R308" i="982"/>
  <c r="S308" i="982"/>
  <c r="R309" i="982"/>
  <c r="S309" i="982"/>
  <c r="R310" i="982"/>
  <c r="S310" i="982"/>
  <c r="R311" i="982"/>
  <c r="S311" i="982"/>
  <c r="R312" i="982"/>
  <c r="S312" i="982"/>
  <c r="R313" i="982"/>
  <c r="S313" i="982"/>
  <c r="R314" i="982"/>
  <c r="S314" i="982"/>
  <c r="R315" i="982"/>
  <c r="S315" i="982"/>
  <c r="R316" i="982"/>
  <c r="S316" i="982"/>
  <c r="R317" i="982"/>
  <c r="S317" i="982"/>
  <c r="R318" i="982"/>
  <c r="S318" i="982"/>
  <c r="R319" i="982"/>
  <c r="S319" i="982"/>
  <c r="R320" i="982"/>
  <c r="S320" i="982"/>
  <c r="R321" i="982"/>
  <c r="S321" i="982"/>
  <c r="R322" i="982"/>
  <c r="S322" i="982"/>
  <c r="R323" i="982"/>
  <c r="S323" i="982"/>
  <c r="S15" i="982"/>
  <c r="R15" i="982"/>
  <c r="AY265" i="984" l="1"/>
  <c r="AX265" i="984"/>
  <c r="AW265" i="984"/>
  <c r="AV265" i="984"/>
  <c r="AU265" i="984"/>
  <c r="AK265" i="984"/>
  <c r="AJ265" i="984"/>
  <c r="AI265" i="984"/>
  <c r="AH265" i="984"/>
  <c r="AG265" i="984"/>
  <c r="AF265" i="984"/>
  <c r="K265" i="984"/>
  <c r="J265" i="984"/>
  <c r="I265" i="984"/>
  <c r="H265" i="984"/>
  <c r="G265" i="984"/>
  <c r="F265" i="984"/>
  <c r="E265" i="984"/>
  <c r="D265" i="984"/>
  <c r="AY264" i="984"/>
  <c r="AX264" i="984"/>
  <c r="AW264" i="984"/>
  <c r="AV264" i="984"/>
  <c r="AU264" i="984"/>
  <c r="AK264" i="984"/>
  <c r="AJ264" i="984"/>
  <c r="AI264" i="984"/>
  <c r="AH264" i="984"/>
  <c r="AG264" i="984"/>
  <c r="AF264" i="984"/>
  <c r="K264" i="984"/>
  <c r="J264" i="984"/>
  <c r="I264" i="984"/>
  <c r="H264" i="984"/>
  <c r="G264" i="984"/>
  <c r="F264" i="984"/>
  <c r="E264" i="984"/>
  <c r="D264" i="984"/>
  <c r="AY263" i="984"/>
  <c r="AX263" i="984"/>
  <c r="AW263" i="984"/>
  <c r="AV263" i="984"/>
  <c r="AU263" i="984"/>
  <c r="AK263" i="984"/>
  <c r="AJ263" i="984"/>
  <c r="AI263" i="984"/>
  <c r="AH263" i="984"/>
  <c r="AG263" i="984"/>
  <c r="AF263" i="984"/>
  <c r="K263" i="984"/>
  <c r="J263" i="984"/>
  <c r="I263" i="984"/>
  <c r="H263" i="984"/>
  <c r="G263" i="984"/>
  <c r="F263" i="984"/>
  <c r="E263" i="984"/>
  <c r="D263" i="984"/>
  <c r="AY262" i="984"/>
  <c r="AX262" i="984"/>
  <c r="AW262" i="984"/>
  <c r="AV262" i="984"/>
  <c r="AU262" i="984"/>
  <c r="AK262" i="984"/>
  <c r="AJ262" i="984"/>
  <c r="AI262" i="984"/>
  <c r="AH262" i="984"/>
  <c r="AG262" i="984"/>
  <c r="AF262" i="984"/>
  <c r="K262" i="984"/>
  <c r="J262" i="984"/>
  <c r="I262" i="984"/>
  <c r="H262" i="984"/>
  <c r="G262" i="984"/>
  <c r="F262" i="984"/>
  <c r="E262" i="984"/>
  <c r="D262" i="984"/>
  <c r="AY261" i="984"/>
  <c r="AX261" i="984"/>
  <c r="AW261" i="984"/>
  <c r="AV261" i="984"/>
  <c r="AU261" i="984"/>
  <c r="AK261" i="984"/>
  <c r="AJ261" i="984"/>
  <c r="AI261" i="984"/>
  <c r="AH261" i="984"/>
  <c r="AG261" i="984"/>
  <c r="AF261" i="984"/>
  <c r="K261" i="984"/>
  <c r="J261" i="984"/>
  <c r="I261" i="984"/>
  <c r="H261" i="984"/>
  <c r="G261" i="984"/>
  <c r="F261" i="984"/>
  <c r="E261" i="984"/>
  <c r="D261" i="984"/>
  <c r="AY260" i="984"/>
  <c r="AX260" i="984"/>
  <c r="AW260" i="984"/>
  <c r="AV260" i="984"/>
  <c r="AU260" i="984"/>
  <c r="AK260" i="984"/>
  <c r="AJ260" i="984"/>
  <c r="AI260" i="984"/>
  <c r="AH260" i="984"/>
  <c r="AG260" i="984"/>
  <c r="AF260" i="984"/>
  <c r="K260" i="984"/>
  <c r="J260" i="984"/>
  <c r="I260" i="984"/>
  <c r="H260" i="984"/>
  <c r="G260" i="984"/>
  <c r="F260" i="984"/>
  <c r="E260" i="984"/>
  <c r="D260" i="984"/>
  <c r="AY259" i="984"/>
  <c r="AX259" i="984"/>
  <c r="AW259" i="984"/>
  <c r="AV259" i="984"/>
  <c r="AU259" i="984"/>
  <c r="AK259" i="984"/>
  <c r="AJ259" i="984"/>
  <c r="AI259" i="984"/>
  <c r="AH259" i="984"/>
  <c r="AG259" i="984"/>
  <c r="AF259" i="984"/>
  <c r="K259" i="984"/>
  <c r="J259" i="984"/>
  <c r="I259" i="984"/>
  <c r="H259" i="984"/>
  <c r="G259" i="984"/>
  <c r="F259" i="984"/>
  <c r="E259" i="984"/>
  <c r="D259" i="984"/>
  <c r="AY258" i="984"/>
  <c r="AX258" i="984"/>
  <c r="AW258" i="984"/>
  <c r="AV258" i="984"/>
  <c r="AU258" i="984"/>
  <c r="AK258" i="984"/>
  <c r="AJ258" i="984"/>
  <c r="AI258" i="984"/>
  <c r="AH258" i="984"/>
  <c r="AG258" i="984"/>
  <c r="AF258" i="984"/>
  <c r="K258" i="984"/>
  <c r="J258" i="984"/>
  <c r="I258" i="984"/>
  <c r="H258" i="984"/>
  <c r="G258" i="984"/>
  <c r="F258" i="984"/>
  <c r="E258" i="984"/>
  <c r="D258" i="984"/>
  <c r="AY257" i="984"/>
  <c r="AX257" i="984"/>
  <c r="AW257" i="984"/>
  <c r="AV257" i="984"/>
  <c r="AK257" i="984"/>
  <c r="AJ257" i="984"/>
  <c r="AI257" i="984"/>
  <c r="AH257" i="984"/>
  <c r="AG257" i="984"/>
  <c r="AF257" i="984"/>
  <c r="AU257" i="984" s="1"/>
  <c r="K257" i="984"/>
  <c r="J257" i="984"/>
  <c r="I257" i="984"/>
  <c r="H257" i="984"/>
  <c r="G257" i="984"/>
  <c r="F257" i="984"/>
  <c r="E257" i="984"/>
  <c r="D257" i="984"/>
  <c r="AY256" i="984"/>
  <c r="AX256" i="984"/>
  <c r="AW256" i="984"/>
  <c r="AV256" i="984"/>
  <c r="AU256" i="984"/>
  <c r="AK256" i="984"/>
  <c r="AJ256" i="984"/>
  <c r="AI256" i="984"/>
  <c r="AH256" i="984"/>
  <c r="AG256" i="984"/>
  <c r="AF256" i="984"/>
  <c r="K256" i="984"/>
  <c r="J256" i="984"/>
  <c r="I256" i="984"/>
  <c r="H256" i="984"/>
  <c r="G256" i="984"/>
  <c r="F256" i="984"/>
  <c r="E256" i="984"/>
  <c r="D256" i="984"/>
  <c r="AY255" i="984"/>
  <c r="AX255" i="984"/>
  <c r="AW255" i="984"/>
  <c r="AV255" i="984"/>
  <c r="AU255" i="984"/>
  <c r="AK255" i="984"/>
  <c r="AJ255" i="984"/>
  <c r="AI255" i="984"/>
  <c r="AH255" i="984"/>
  <c r="AG255" i="984"/>
  <c r="AF255" i="984"/>
  <c r="K255" i="984"/>
  <c r="J255" i="984"/>
  <c r="I255" i="984"/>
  <c r="H255" i="984"/>
  <c r="G255" i="984"/>
  <c r="F255" i="984"/>
  <c r="E255" i="984"/>
  <c r="D255" i="984"/>
  <c r="AY254" i="984"/>
  <c r="AX254" i="984"/>
  <c r="AW254" i="984"/>
  <c r="AV254" i="984"/>
  <c r="AU254" i="984"/>
  <c r="AK254" i="984"/>
  <c r="AJ254" i="984"/>
  <c r="AI254" i="984"/>
  <c r="AH254" i="984"/>
  <c r="AG254" i="984"/>
  <c r="AF254" i="984"/>
  <c r="K254" i="984"/>
  <c r="J254" i="984"/>
  <c r="I254" i="984"/>
  <c r="H254" i="984"/>
  <c r="G254" i="984"/>
  <c r="F254" i="984"/>
  <c r="E254" i="984"/>
  <c r="D254" i="984"/>
  <c r="AY253" i="984"/>
  <c r="AX253" i="984"/>
  <c r="AW253" i="984"/>
  <c r="AV253" i="984"/>
  <c r="AU253" i="984"/>
  <c r="AK253" i="984"/>
  <c r="AJ253" i="984"/>
  <c r="AI253" i="984"/>
  <c r="AH253" i="984"/>
  <c r="AG253" i="984"/>
  <c r="AF253" i="984"/>
  <c r="K253" i="984"/>
  <c r="J253" i="984"/>
  <c r="I253" i="984"/>
  <c r="H253" i="984"/>
  <c r="G253" i="984"/>
  <c r="F253" i="984"/>
  <c r="E253" i="984"/>
  <c r="D253" i="984"/>
  <c r="AY252" i="984"/>
  <c r="AX252" i="984"/>
  <c r="AW252" i="984"/>
  <c r="AV252" i="984"/>
  <c r="AK252" i="984"/>
  <c r="AJ252" i="984"/>
  <c r="AI252" i="984"/>
  <c r="AH252" i="984"/>
  <c r="AG252" i="984"/>
  <c r="AF252" i="984"/>
  <c r="AU252" i="984" s="1"/>
  <c r="K252" i="984"/>
  <c r="J252" i="984"/>
  <c r="I252" i="984"/>
  <c r="H252" i="984"/>
  <c r="G252" i="984"/>
  <c r="F252" i="984"/>
  <c r="E252" i="984"/>
  <c r="D252" i="984"/>
  <c r="AY251" i="984"/>
  <c r="AX251" i="984"/>
  <c r="AW251" i="984"/>
  <c r="AV251" i="984"/>
  <c r="AU251" i="984"/>
  <c r="AK251" i="984"/>
  <c r="AJ251" i="984"/>
  <c r="AI251" i="984"/>
  <c r="AH251" i="984"/>
  <c r="AG251" i="984"/>
  <c r="AF251" i="984"/>
  <c r="K251" i="984"/>
  <c r="J251" i="984"/>
  <c r="I251" i="984"/>
  <c r="H251" i="984"/>
  <c r="G251" i="984"/>
  <c r="F251" i="984"/>
  <c r="E251" i="984"/>
  <c r="D251" i="984"/>
  <c r="AY250" i="984"/>
  <c r="AX250" i="984"/>
  <c r="AW250" i="984"/>
  <c r="AV250" i="984"/>
  <c r="AU250" i="984"/>
  <c r="AK250" i="984"/>
  <c r="AJ250" i="984"/>
  <c r="AI250" i="984"/>
  <c r="AH250" i="984"/>
  <c r="AG250" i="984"/>
  <c r="AF250" i="984"/>
  <c r="K250" i="984"/>
  <c r="J250" i="984"/>
  <c r="I250" i="984"/>
  <c r="H250" i="984"/>
  <c r="G250" i="984"/>
  <c r="F250" i="984"/>
  <c r="E250" i="984"/>
  <c r="D250" i="984"/>
  <c r="AY249" i="984"/>
  <c r="AX249" i="984"/>
  <c r="AW249" i="984"/>
  <c r="AV249" i="984"/>
  <c r="AU249" i="984"/>
  <c r="AK249" i="984"/>
  <c r="AJ249" i="984"/>
  <c r="AI249" i="984"/>
  <c r="AH249" i="984"/>
  <c r="AG249" i="984"/>
  <c r="AF249" i="984"/>
  <c r="K249" i="984"/>
  <c r="J249" i="984"/>
  <c r="I249" i="984"/>
  <c r="H249" i="984"/>
  <c r="G249" i="984"/>
  <c r="F249" i="984"/>
  <c r="E249" i="984"/>
  <c r="D249" i="984"/>
  <c r="AY248" i="984"/>
  <c r="AX248" i="984"/>
  <c r="AW248" i="984"/>
  <c r="AV248" i="984"/>
  <c r="AU248" i="984"/>
  <c r="AK248" i="984"/>
  <c r="AJ248" i="984"/>
  <c r="AI248" i="984"/>
  <c r="AH248" i="984"/>
  <c r="AG248" i="984"/>
  <c r="AF248" i="984"/>
  <c r="K248" i="984"/>
  <c r="J248" i="984"/>
  <c r="I248" i="984"/>
  <c r="H248" i="984"/>
  <c r="G248" i="984"/>
  <c r="F248" i="984"/>
  <c r="E248" i="984"/>
  <c r="D248" i="984"/>
  <c r="AY247" i="984"/>
  <c r="AX247" i="984"/>
  <c r="AW247" i="984"/>
  <c r="AV247" i="984"/>
  <c r="AU247" i="984"/>
  <c r="AK247" i="984"/>
  <c r="AJ247" i="984"/>
  <c r="AI247" i="984"/>
  <c r="AH247" i="984"/>
  <c r="AG247" i="984"/>
  <c r="AF247" i="984"/>
  <c r="K247" i="984"/>
  <c r="J247" i="984"/>
  <c r="I247" i="984"/>
  <c r="H247" i="984"/>
  <c r="G247" i="984"/>
  <c r="F247" i="984"/>
  <c r="E247" i="984"/>
  <c r="D247" i="984"/>
  <c r="AY246" i="984"/>
  <c r="AX246" i="984"/>
  <c r="AW246" i="984"/>
  <c r="AV246" i="984"/>
  <c r="AU246" i="984"/>
  <c r="AK246" i="984"/>
  <c r="AJ246" i="984"/>
  <c r="AI246" i="984"/>
  <c r="AH246" i="984"/>
  <c r="AG246" i="984"/>
  <c r="AF246" i="984"/>
  <c r="K246" i="984"/>
  <c r="J246" i="984"/>
  <c r="I246" i="984"/>
  <c r="H246" i="984"/>
  <c r="G246" i="984"/>
  <c r="F246" i="984"/>
  <c r="E246" i="984"/>
  <c r="D246" i="984"/>
  <c r="AY245" i="984"/>
  <c r="AX245" i="984"/>
  <c r="AW245" i="984"/>
  <c r="AV245" i="984"/>
  <c r="AK245" i="984"/>
  <c r="AJ245" i="984"/>
  <c r="AI245" i="984"/>
  <c r="AH245" i="984"/>
  <c r="AG245" i="984"/>
  <c r="AF245" i="984"/>
  <c r="AU245" i="984" s="1"/>
  <c r="K245" i="984"/>
  <c r="J245" i="984"/>
  <c r="I245" i="984"/>
  <c r="H245" i="984"/>
  <c r="G245" i="984"/>
  <c r="F245" i="984"/>
  <c r="E245" i="984"/>
  <c r="D245" i="984"/>
  <c r="AY244" i="984"/>
  <c r="AX244" i="984"/>
  <c r="AW244" i="984"/>
  <c r="AV244" i="984"/>
  <c r="AU244" i="984"/>
  <c r="AK244" i="984"/>
  <c r="AJ244" i="984"/>
  <c r="AI244" i="984"/>
  <c r="AH244" i="984"/>
  <c r="AG244" i="984"/>
  <c r="AF244" i="984"/>
  <c r="K244" i="984"/>
  <c r="J244" i="984"/>
  <c r="I244" i="984"/>
  <c r="H244" i="984"/>
  <c r="G244" i="984"/>
  <c r="F244" i="984"/>
  <c r="E244" i="984"/>
  <c r="D244" i="984"/>
  <c r="AY243" i="984"/>
  <c r="AX243" i="984"/>
  <c r="AW243" i="984"/>
  <c r="AV243" i="984"/>
  <c r="AK243" i="984"/>
  <c r="AJ243" i="984"/>
  <c r="AI243" i="984"/>
  <c r="AH243" i="984"/>
  <c r="AG243" i="984"/>
  <c r="AF243" i="984"/>
  <c r="AU243" i="984" s="1"/>
  <c r="K243" i="984"/>
  <c r="J243" i="984"/>
  <c r="I243" i="984"/>
  <c r="H243" i="984"/>
  <c r="G243" i="984"/>
  <c r="F243" i="984"/>
  <c r="E243" i="984"/>
  <c r="D243" i="984"/>
  <c r="AY242" i="984"/>
  <c r="AX242" i="984"/>
  <c r="AW242" i="984"/>
  <c r="AV242" i="984"/>
  <c r="AU242" i="984"/>
  <c r="AK242" i="984"/>
  <c r="AJ242" i="984"/>
  <c r="AI242" i="984"/>
  <c r="AH242" i="984"/>
  <c r="AG242" i="984"/>
  <c r="AF242" i="984"/>
  <c r="K242" i="984"/>
  <c r="J242" i="984"/>
  <c r="I242" i="984"/>
  <c r="H242" i="984"/>
  <c r="G242" i="984"/>
  <c r="F242" i="984"/>
  <c r="E242" i="984"/>
  <c r="D242" i="984"/>
  <c r="AY241" i="984"/>
  <c r="AX241" i="984"/>
  <c r="AW241" i="984"/>
  <c r="AV241" i="984"/>
  <c r="AK241" i="984"/>
  <c r="AJ241" i="984"/>
  <c r="AI241" i="984"/>
  <c r="AH241" i="984"/>
  <c r="AG241" i="984"/>
  <c r="AF241" i="984"/>
  <c r="AU241" i="984" s="1"/>
  <c r="K241" i="984"/>
  <c r="J241" i="984"/>
  <c r="I241" i="984"/>
  <c r="H241" i="984"/>
  <c r="G241" i="984"/>
  <c r="F241" i="984"/>
  <c r="E241" i="984"/>
  <c r="D241" i="984"/>
  <c r="AY240" i="984"/>
  <c r="AX240" i="984"/>
  <c r="AW240" i="984"/>
  <c r="AV240" i="984"/>
  <c r="AK240" i="984"/>
  <c r="AJ240" i="984"/>
  <c r="AI240" i="984"/>
  <c r="AH240" i="984"/>
  <c r="AG240" i="984"/>
  <c r="AF240" i="984"/>
  <c r="AU240" i="984" s="1"/>
  <c r="K240" i="984"/>
  <c r="J240" i="984"/>
  <c r="I240" i="984"/>
  <c r="H240" i="984"/>
  <c r="G240" i="984"/>
  <c r="F240" i="984"/>
  <c r="E240" i="984"/>
  <c r="D240" i="984"/>
  <c r="AY239" i="984"/>
  <c r="AX239" i="984"/>
  <c r="AW239" i="984"/>
  <c r="AV239" i="984"/>
  <c r="AU239" i="984"/>
  <c r="AK239" i="984"/>
  <c r="AJ239" i="984"/>
  <c r="AI239" i="984"/>
  <c r="AH239" i="984"/>
  <c r="AG239" i="984"/>
  <c r="AF239" i="984"/>
  <c r="K239" i="984"/>
  <c r="J239" i="984"/>
  <c r="I239" i="984"/>
  <c r="H239" i="984"/>
  <c r="G239" i="984"/>
  <c r="F239" i="984"/>
  <c r="E239" i="984"/>
  <c r="D239" i="984"/>
  <c r="AY238" i="984"/>
  <c r="AX238" i="984"/>
  <c r="AW238" i="984"/>
  <c r="AV238" i="984"/>
  <c r="AK238" i="984"/>
  <c r="AJ238" i="984"/>
  <c r="AI238" i="984"/>
  <c r="AH238" i="984"/>
  <c r="AG238" i="984"/>
  <c r="AF238" i="984"/>
  <c r="AU238" i="984" s="1"/>
  <c r="K238" i="984"/>
  <c r="J238" i="984"/>
  <c r="I238" i="984"/>
  <c r="H238" i="984"/>
  <c r="G238" i="984"/>
  <c r="F238" i="984"/>
  <c r="E238" i="984"/>
  <c r="D238" i="984"/>
  <c r="AY237" i="984"/>
  <c r="AX237" i="984"/>
  <c r="AW237" i="984"/>
  <c r="AV237" i="984"/>
  <c r="AU237" i="984"/>
  <c r="AK237" i="984"/>
  <c r="AJ237" i="984"/>
  <c r="AI237" i="984"/>
  <c r="AH237" i="984"/>
  <c r="AG237" i="984"/>
  <c r="AF237" i="984"/>
  <c r="K237" i="984"/>
  <c r="J237" i="984"/>
  <c r="I237" i="984"/>
  <c r="H237" i="984"/>
  <c r="G237" i="984"/>
  <c r="F237" i="984"/>
  <c r="E237" i="984"/>
  <c r="D237" i="984"/>
  <c r="AY236" i="984"/>
  <c r="AX236" i="984"/>
  <c r="AW236" i="984"/>
  <c r="AV236" i="984"/>
  <c r="AK236" i="984"/>
  <c r="AJ236" i="984"/>
  <c r="AI236" i="984"/>
  <c r="AH236" i="984"/>
  <c r="AG236" i="984"/>
  <c r="AF236" i="984"/>
  <c r="AU236" i="984" s="1"/>
  <c r="K236" i="984"/>
  <c r="J236" i="984"/>
  <c r="I236" i="984"/>
  <c r="H236" i="984"/>
  <c r="G236" i="984"/>
  <c r="F236" i="984"/>
  <c r="E236" i="984"/>
  <c r="D236" i="984"/>
  <c r="AY235" i="984"/>
  <c r="AX235" i="984"/>
  <c r="AW235" i="984"/>
  <c r="AV235" i="984"/>
  <c r="AU235" i="984"/>
  <c r="AK235" i="984"/>
  <c r="AJ235" i="984"/>
  <c r="AI235" i="984"/>
  <c r="AH235" i="984"/>
  <c r="AG235" i="984"/>
  <c r="AF235" i="984"/>
  <c r="K235" i="984"/>
  <c r="J235" i="984"/>
  <c r="I235" i="984"/>
  <c r="H235" i="984"/>
  <c r="G235" i="984"/>
  <c r="F235" i="984"/>
  <c r="E235" i="984"/>
  <c r="D235" i="984"/>
  <c r="AY234" i="984"/>
  <c r="AX234" i="984"/>
  <c r="AW234" i="984"/>
  <c r="AV234" i="984"/>
  <c r="AU234" i="984"/>
  <c r="AK234" i="984"/>
  <c r="AJ234" i="984"/>
  <c r="AI234" i="984"/>
  <c r="AH234" i="984"/>
  <c r="AG234" i="984"/>
  <c r="AF234" i="984"/>
  <c r="K234" i="984"/>
  <c r="J234" i="984"/>
  <c r="I234" i="984"/>
  <c r="H234" i="984"/>
  <c r="G234" i="984"/>
  <c r="F234" i="984"/>
  <c r="E234" i="984"/>
  <c r="D234" i="984"/>
  <c r="AY233" i="984"/>
  <c r="AX233" i="984"/>
  <c r="AW233" i="984"/>
  <c r="AV233" i="984"/>
  <c r="AK233" i="984"/>
  <c r="AJ233" i="984"/>
  <c r="AI233" i="984"/>
  <c r="AH233" i="984"/>
  <c r="AG233" i="984"/>
  <c r="AF233" i="984"/>
  <c r="AU233" i="984" s="1"/>
  <c r="K233" i="984"/>
  <c r="J233" i="984"/>
  <c r="I233" i="984"/>
  <c r="H233" i="984"/>
  <c r="G233" i="984"/>
  <c r="F233" i="984"/>
  <c r="E233" i="984"/>
  <c r="D233" i="984"/>
  <c r="AY232" i="984"/>
  <c r="AX232" i="984"/>
  <c r="AW232" i="984"/>
  <c r="AV232" i="984"/>
  <c r="AU232" i="984"/>
  <c r="AK232" i="984"/>
  <c r="AJ232" i="984"/>
  <c r="AI232" i="984"/>
  <c r="AH232" i="984"/>
  <c r="AG232" i="984"/>
  <c r="AF232" i="984"/>
  <c r="K232" i="984"/>
  <c r="J232" i="984"/>
  <c r="I232" i="984"/>
  <c r="H232" i="984"/>
  <c r="G232" i="984"/>
  <c r="F232" i="984"/>
  <c r="E232" i="984"/>
  <c r="D232" i="984"/>
  <c r="AY231" i="984"/>
  <c r="AX231" i="984"/>
  <c r="AW231" i="984"/>
  <c r="AV231" i="984"/>
  <c r="AK231" i="984"/>
  <c r="AJ231" i="984"/>
  <c r="AI231" i="984"/>
  <c r="AH231" i="984"/>
  <c r="AG231" i="984"/>
  <c r="AF231" i="984"/>
  <c r="AU231" i="984" s="1"/>
  <c r="K231" i="984"/>
  <c r="J231" i="984"/>
  <c r="I231" i="984"/>
  <c r="H231" i="984"/>
  <c r="G231" i="984"/>
  <c r="F231" i="984"/>
  <c r="E231" i="984"/>
  <c r="D231" i="984"/>
  <c r="AY230" i="984"/>
  <c r="AX230" i="984"/>
  <c r="AW230" i="984"/>
  <c r="AV230" i="984"/>
  <c r="AU230" i="984"/>
  <c r="AK230" i="984"/>
  <c r="AJ230" i="984"/>
  <c r="AI230" i="984"/>
  <c r="AH230" i="984"/>
  <c r="AG230" i="984"/>
  <c r="AF230" i="984"/>
  <c r="K230" i="984"/>
  <c r="J230" i="984"/>
  <c r="I230" i="984"/>
  <c r="H230" i="984"/>
  <c r="G230" i="984"/>
  <c r="F230" i="984"/>
  <c r="E230" i="984"/>
  <c r="D230" i="984"/>
  <c r="AY229" i="984"/>
  <c r="AX229" i="984"/>
  <c r="AW229" i="984"/>
  <c r="AV229" i="984"/>
  <c r="AK229" i="984"/>
  <c r="AJ229" i="984"/>
  <c r="AI229" i="984"/>
  <c r="AH229" i="984"/>
  <c r="AG229" i="984"/>
  <c r="AF229" i="984"/>
  <c r="AU229" i="984" s="1"/>
  <c r="K229" i="984"/>
  <c r="J229" i="984"/>
  <c r="I229" i="984"/>
  <c r="H229" i="984"/>
  <c r="G229" i="984"/>
  <c r="F229" i="984"/>
  <c r="E229" i="984"/>
  <c r="D229" i="984"/>
  <c r="AY228" i="984"/>
  <c r="AX228" i="984"/>
  <c r="AW228" i="984"/>
  <c r="AV228" i="984"/>
  <c r="AK228" i="984"/>
  <c r="AJ228" i="984"/>
  <c r="AI228" i="984"/>
  <c r="AH228" i="984"/>
  <c r="AG228" i="984"/>
  <c r="AF228" i="984"/>
  <c r="AU228" i="984" s="1"/>
  <c r="K228" i="984"/>
  <c r="J228" i="984"/>
  <c r="I228" i="984"/>
  <c r="H228" i="984"/>
  <c r="G228" i="984"/>
  <c r="F228" i="984"/>
  <c r="E228" i="984"/>
  <c r="D228" i="984"/>
  <c r="AY227" i="984"/>
  <c r="AX227" i="984"/>
  <c r="AW227" i="984"/>
  <c r="AV227" i="984"/>
  <c r="AU227" i="984"/>
  <c r="AK227" i="984"/>
  <c r="AJ227" i="984"/>
  <c r="AI227" i="984"/>
  <c r="AH227" i="984"/>
  <c r="AG227" i="984"/>
  <c r="AF227" i="984"/>
  <c r="K227" i="984"/>
  <c r="J227" i="984"/>
  <c r="I227" i="984"/>
  <c r="H227" i="984"/>
  <c r="G227" i="984"/>
  <c r="F227" i="984"/>
  <c r="E227" i="984"/>
  <c r="D227" i="984"/>
  <c r="AY226" i="984"/>
  <c r="AX226" i="984"/>
  <c r="AW226" i="984"/>
  <c r="AV226" i="984"/>
  <c r="AK226" i="984"/>
  <c r="AJ226" i="984"/>
  <c r="AI226" i="984"/>
  <c r="AH226" i="984"/>
  <c r="AG226" i="984"/>
  <c r="AF226" i="984"/>
  <c r="AU226" i="984" s="1"/>
  <c r="K226" i="984"/>
  <c r="J226" i="984"/>
  <c r="I226" i="984"/>
  <c r="H226" i="984"/>
  <c r="G226" i="984"/>
  <c r="F226" i="984"/>
  <c r="E226" i="984"/>
  <c r="D226" i="984"/>
  <c r="AY225" i="984"/>
  <c r="AX225" i="984"/>
  <c r="AW225" i="984"/>
  <c r="AV225" i="984"/>
  <c r="AU225" i="984"/>
  <c r="AK225" i="984"/>
  <c r="AJ225" i="984"/>
  <c r="AI225" i="984"/>
  <c r="AH225" i="984"/>
  <c r="AG225" i="984"/>
  <c r="AF225" i="984"/>
  <c r="K225" i="984"/>
  <c r="J225" i="984"/>
  <c r="I225" i="984"/>
  <c r="H225" i="984"/>
  <c r="G225" i="984"/>
  <c r="F225" i="984"/>
  <c r="E225" i="984"/>
  <c r="D225" i="984"/>
  <c r="AY224" i="984"/>
  <c r="AX224" i="984"/>
  <c r="AW224" i="984"/>
  <c r="AV224" i="984"/>
  <c r="AK224" i="984"/>
  <c r="AJ224" i="984"/>
  <c r="AI224" i="984"/>
  <c r="AH224" i="984"/>
  <c r="AG224" i="984"/>
  <c r="AF224" i="984"/>
  <c r="AU224" i="984" s="1"/>
  <c r="K224" i="984"/>
  <c r="J224" i="984"/>
  <c r="I224" i="984"/>
  <c r="H224" i="984"/>
  <c r="G224" i="984"/>
  <c r="F224" i="984"/>
  <c r="E224" i="984"/>
  <c r="D224" i="984"/>
  <c r="AY223" i="984"/>
  <c r="AX223" i="984"/>
  <c r="AW223" i="984"/>
  <c r="AV223" i="984"/>
  <c r="AU223" i="984"/>
  <c r="AK223" i="984"/>
  <c r="AJ223" i="984"/>
  <c r="AI223" i="984"/>
  <c r="AH223" i="984"/>
  <c r="AG223" i="984"/>
  <c r="AF223" i="984"/>
  <c r="K223" i="984"/>
  <c r="J223" i="984"/>
  <c r="I223" i="984"/>
  <c r="H223" i="984"/>
  <c r="G223" i="984"/>
  <c r="F223" i="984"/>
  <c r="E223" i="984"/>
  <c r="D223" i="984"/>
  <c r="AY222" i="984"/>
  <c r="AX222" i="984"/>
  <c r="AW222" i="984"/>
  <c r="AV222" i="984"/>
  <c r="AU222" i="984"/>
  <c r="AK222" i="984"/>
  <c r="AJ222" i="984"/>
  <c r="AI222" i="984"/>
  <c r="AH222" i="984"/>
  <c r="AG222" i="984"/>
  <c r="AF222" i="984"/>
  <c r="K222" i="984"/>
  <c r="J222" i="984"/>
  <c r="I222" i="984"/>
  <c r="H222" i="984"/>
  <c r="G222" i="984"/>
  <c r="F222" i="984"/>
  <c r="E222" i="984"/>
  <c r="D222" i="984"/>
  <c r="AY221" i="984"/>
  <c r="AX221" i="984"/>
  <c r="AW221" i="984"/>
  <c r="AV221" i="984"/>
  <c r="AK221" i="984"/>
  <c r="AJ221" i="984"/>
  <c r="AI221" i="984"/>
  <c r="AH221" i="984"/>
  <c r="AG221" i="984"/>
  <c r="AF221" i="984"/>
  <c r="AU221" i="984" s="1"/>
  <c r="K221" i="984"/>
  <c r="J221" i="984"/>
  <c r="I221" i="984"/>
  <c r="H221" i="984"/>
  <c r="G221" i="984"/>
  <c r="F221" i="984"/>
  <c r="E221" i="984"/>
  <c r="D221" i="984"/>
  <c r="AY220" i="984"/>
  <c r="AX220" i="984"/>
  <c r="AW220" i="984"/>
  <c r="AV220" i="984"/>
  <c r="AU220" i="984"/>
  <c r="AK220" i="984"/>
  <c r="AJ220" i="984"/>
  <c r="AI220" i="984"/>
  <c r="AH220" i="984"/>
  <c r="AG220" i="984"/>
  <c r="AF220" i="984"/>
  <c r="K220" i="984"/>
  <c r="J220" i="984"/>
  <c r="I220" i="984"/>
  <c r="H220" i="984"/>
  <c r="G220" i="984"/>
  <c r="F220" i="984"/>
  <c r="E220" i="984"/>
  <c r="D220" i="984"/>
  <c r="AY219" i="984"/>
  <c r="AX219" i="984"/>
  <c r="AW219" i="984"/>
  <c r="AV219" i="984"/>
  <c r="AK219" i="984"/>
  <c r="AJ219" i="984"/>
  <c r="AI219" i="984"/>
  <c r="AH219" i="984"/>
  <c r="AG219" i="984"/>
  <c r="AF219" i="984"/>
  <c r="AU219" i="984" s="1"/>
  <c r="K219" i="984"/>
  <c r="J219" i="984"/>
  <c r="I219" i="984"/>
  <c r="H219" i="984"/>
  <c r="G219" i="984"/>
  <c r="F219" i="984"/>
  <c r="E219" i="984"/>
  <c r="D219" i="984"/>
  <c r="AY218" i="984"/>
  <c r="AX218" i="984"/>
  <c r="AW218" i="984"/>
  <c r="AV218" i="984"/>
  <c r="AU218" i="984"/>
  <c r="AK218" i="984"/>
  <c r="AJ218" i="984"/>
  <c r="AI218" i="984"/>
  <c r="AH218" i="984"/>
  <c r="AG218" i="984"/>
  <c r="AF218" i="984"/>
  <c r="K218" i="984"/>
  <c r="J218" i="984"/>
  <c r="I218" i="984"/>
  <c r="H218" i="984"/>
  <c r="G218" i="984"/>
  <c r="F218" i="984"/>
  <c r="E218" i="984"/>
  <c r="D218" i="984"/>
  <c r="AY217" i="984"/>
  <c r="AX217" i="984"/>
  <c r="AW217" i="984"/>
  <c r="AV217" i="984"/>
  <c r="AK217" i="984"/>
  <c r="AJ217" i="984"/>
  <c r="AI217" i="984"/>
  <c r="AH217" i="984"/>
  <c r="AG217" i="984"/>
  <c r="AF217" i="984"/>
  <c r="AU217" i="984" s="1"/>
  <c r="K217" i="984"/>
  <c r="J217" i="984"/>
  <c r="I217" i="984"/>
  <c r="H217" i="984"/>
  <c r="G217" i="984"/>
  <c r="F217" i="984"/>
  <c r="E217" i="984"/>
  <c r="D217" i="984"/>
  <c r="AY216" i="984"/>
  <c r="AX216" i="984"/>
  <c r="AW216" i="984"/>
  <c r="AV216" i="984"/>
  <c r="AK216" i="984"/>
  <c r="AJ216" i="984"/>
  <c r="AI216" i="984"/>
  <c r="AH216" i="984"/>
  <c r="AG216" i="984"/>
  <c r="AF216" i="984"/>
  <c r="AU216" i="984" s="1"/>
  <c r="K216" i="984"/>
  <c r="J216" i="984"/>
  <c r="I216" i="984"/>
  <c r="H216" i="984"/>
  <c r="G216" i="984"/>
  <c r="F216" i="984"/>
  <c r="E216" i="984"/>
  <c r="D216" i="984"/>
  <c r="AY215" i="984"/>
  <c r="AX215" i="984"/>
  <c r="AW215" i="984"/>
  <c r="AV215" i="984"/>
  <c r="AU215" i="984"/>
  <c r="AK215" i="984"/>
  <c r="AJ215" i="984"/>
  <c r="AI215" i="984"/>
  <c r="AH215" i="984"/>
  <c r="AG215" i="984"/>
  <c r="AF215" i="984"/>
  <c r="K215" i="984"/>
  <c r="J215" i="984"/>
  <c r="I215" i="984"/>
  <c r="H215" i="984"/>
  <c r="G215" i="984"/>
  <c r="F215" i="984"/>
  <c r="E215" i="984"/>
  <c r="D215" i="984"/>
  <c r="AY214" i="984"/>
  <c r="AX214" i="984"/>
  <c r="AW214" i="984"/>
  <c r="AV214" i="984"/>
  <c r="AK214" i="984"/>
  <c r="AJ214" i="984"/>
  <c r="AI214" i="984"/>
  <c r="AH214" i="984"/>
  <c r="AG214" i="984"/>
  <c r="AF214" i="984"/>
  <c r="AU214" i="984" s="1"/>
  <c r="K214" i="984"/>
  <c r="J214" i="984"/>
  <c r="I214" i="984"/>
  <c r="H214" i="984"/>
  <c r="G214" i="984"/>
  <c r="F214" i="984"/>
  <c r="E214" i="984"/>
  <c r="D214" i="984"/>
  <c r="AY213" i="984"/>
  <c r="AX213" i="984"/>
  <c r="AW213" i="984"/>
  <c r="AV213" i="984"/>
  <c r="AU213" i="984"/>
  <c r="AK213" i="984"/>
  <c r="AJ213" i="984"/>
  <c r="AI213" i="984"/>
  <c r="AH213" i="984"/>
  <c r="AG213" i="984"/>
  <c r="AF213" i="984"/>
  <c r="K213" i="984"/>
  <c r="J213" i="984"/>
  <c r="I213" i="984"/>
  <c r="H213" i="984"/>
  <c r="G213" i="984"/>
  <c r="F213" i="984"/>
  <c r="E213" i="984"/>
  <c r="D213" i="984"/>
  <c r="AY212" i="984"/>
  <c r="AX212" i="984"/>
  <c r="AW212" i="984"/>
  <c r="AV212" i="984"/>
  <c r="AK212" i="984"/>
  <c r="AJ212" i="984"/>
  <c r="AI212" i="984"/>
  <c r="AH212" i="984"/>
  <c r="AG212" i="984"/>
  <c r="AF212" i="984"/>
  <c r="AU212" i="984" s="1"/>
  <c r="K212" i="984"/>
  <c r="J212" i="984"/>
  <c r="I212" i="984"/>
  <c r="H212" i="984"/>
  <c r="G212" i="984"/>
  <c r="F212" i="984"/>
  <c r="E212" i="984"/>
  <c r="D212" i="984"/>
  <c r="AY211" i="984"/>
  <c r="AX211" i="984"/>
  <c r="AW211" i="984"/>
  <c r="AV211" i="984"/>
  <c r="AU211" i="984"/>
  <c r="AK211" i="984"/>
  <c r="AJ211" i="984"/>
  <c r="AI211" i="984"/>
  <c r="AH211" i="984"/>
  <c r="AG211" i="984"/>
  <c r="AF211" i="984"/>
  <c r="K211" i="984"/>
  <c r="J211" i="984"/>
  <c r="I211" i="984"/>
  <c r="H211" i="984"/>
  <c r="G211" i="984"/>
  <c r="F211" i="984"/>
  <c r="E211" i="984"/>
  <c r="D211" i="984"/>
  <c r="AY210" i="984"/>
  <c r="AX210" i="984"/>
  <c r="AW210" i="984"/>
  <c r="AV210" i="984"/>
  <c r="AU210" i="984"/>
  <c r="AK210" i="984"/>
  <c r="AJ210" i="984"/>
  <c r="AI210" i="984"/>
  <c r="AH210" i="984"/>
  <c r="AG210" i="984"/>
  <c r="AF210" i="984"/>
  <c r="K210" i="984"/>
  <c r="J210" i="984"/>
  <c r="I210" i="984"/>
  <c r="H210" i="984"/>
  <c r="G210" i="984"/>
  <c r="F210" i="984"/>
  <c r="E210" i="984"/>
  <c r="D210" i="984"/>
  <c r="AY209" i="984"/>
  <c r="AX209" i="984"/>
  <c r="AW209" i="984"/>
  <c r="AV209" i="984"/>
  <c r="AK209" i="984"/>
  <c r="AJ209" i="984"/>
  <c r="AI209" i="984"/>
  <c r="AH209" i="984"/>
  <c r="AG209" i="984"/>
  <c r="AF209" i="984"/>
  <c r="AU209" i="984" s="1"/>
  <c r="K209" i="984"/>
  <c r="J209" i="984"/>
  <c r="I209" i="984"/>
  <c r="H209" i="984"/>
  <c r="G209" i="984"/>
  <c r="F209" i="984"/>
  <c r="E209" i="984"/>
  <c r="D209" i="984"/>
  <c r="AY208" i="984"/>
  <c r="AX208" i="984"/>
  <c r="AW208" i="984"/>
  <c r="AV208" i="984"/>
  <c r="AU208" i="984"/>
  <c r="AK208" i="984"/>
  <c r="AJ208" i="984"/>
  <c r="AI208" i="984"/>
  <c r="AH208" i="984"/>
  <c r="AG208" i="984"/>
  <c r="AF208" i="984"/>
  <c r="K208" i="984"/>
  <c r="J208" i="984"/>
  <c r="I208" i="984"/>
  <c r="H208" i="984"/>
  <c r="G208" i="984"/>
  <c r="F208" i="984"/>
  <c r="E208" i="984"/>
  <c r="D208" i="984"/>
  <c r="AY207" i="984"/>
  <c r="AX207" i="984"/>
  <c r="AW207" i="984"/>
  <c r="AV207" i="984"/>
  <c r="AK207" i="984"/>
  <c r="AJ207" i="984"/>
  <c r="AI207" i="984"/>
  <c r="AH207" i="984"/>
  <c r="AG207" i="984"/>
  <c r="AF207" i="984"/>
  <c r="AU207" i="984" s="1"/>
  <c r="K207" i="984"/>
  <c r="J207" i="984"/>
  <c r="I207" i="984"/>
  <c r="H207" i="984"/>
  <c r="G207" i="984"/>
  <c r="F207" i="984"/>
  <c r="E207" i="984"/>
  <c r="D207" i="984"/>
  <c r="AY206" i="984"/>
  <c r="AX206" i="984"/>
  <c r="AW206" i="984"/>
  <c r="AV206" i="984"/>
  <c r="AU206" i="984"/>
  <c r="AK206" i="984"/>
  <c r="AJ206" i="984"/>
  <c r="AI206" i="984"/>
  <c r="AH206" i="984"/>
  <c r="AG206" i="984"/>
  <c r="AF206" i="984"/>
  <c r="K206" i="984"/>
  <c r="J206" i="984"/>
  <c r="I206" i="984"/>
  <c r="H206" i="984"/>
  <c r="G206" i="984"/>
  <c r="F206" i="984"/>
  <c r="E206" i="984"/>
  <c r="D206" i="984"/>
  <c r="AY205" i="984"/>
  <c r="AX205" i="984"/>
  <c r="AW205" i="984"/>
  <c r="AV205" i="984"/>
  <c r="AK205" i="984"/>
  <c r="AJ205" i="984"/>
  <c r="AI205" i="984"/>
  <c r="AH205" i="984"/>
  <c r="AG205" i="984"/>
  <c r="AF205" i="984"/>
  <c r="AU205" i="984" s="1"/>
  <c r="K205" i="984"/>
  <c r="J205" i="984"/>
  <c r="I205" i="984"/>
  <c r="H205" i="984"/>
  <c r="G205" i="984"/>
  <c r="F205" i="984"/>
  <c r="E205" i="984"/>
  <c r="D205" i="984"/>
  <c r="AY204" i="984"/>
  <c r="AX204" i="984"/>
  <c r="AW204" i="984"/>
  <c r="AV204" i="984"/>
  <c r="AK204" i="984"/>
  <c r="AJ204" i="984"/>
  <c r="AI204" i="984"/>
  <c r="AH204" i="984"/>
  <c r="AG204" i="984"/>
  <c r="AF204" i="984"/>
  <c r="AU204" i="984" s="1"/>
  <c r="K204" i="984"/>
  <c r="J204" i="984"/>
  <c r="I204" i="984"/>
  <c r="H204" i="984"/>
  <c r="G204" i="984"/>
  <c r="F204" i="984"/>
  <c r="E204" i="984"/>
  <c r="D204" i="984"/>
  <c r="AY203" i="984"/>
  <c r="AX203" i="984"/>
  <c r="AW203" i="984"/>
  <c r="AV203" i="984"/>
  <c r="AU203" i="984"/>
  <c r="AK203" i="984"/>
  <c r="AJ203" i="984"/>
  <c r="AI203" i="984"/>
  <c r="AH203" i="984"/>
  <c r="AG203" i="984"/>
  <c r="AF203" i="984"/>
  <c r="K203" i="984"/>
  <c r="J203" i="984"/>
  <c r="I203" i="984"/>
  <c r="H203" i="984"/>
  <c r="G203" i="984"/>
  <c r="F203" i="984"/>
  <c r="E203" i="984"/>
  <c r="D203" i="984"/>
  <c r="AY202" i="984"/>
  <c r="AX202" i="984"/>
  <c r="AW202" i="984"/>
  <c r="AV202" i="984"/>
  <c r="AK202" i="984"/>
  <c r="AJ202" i="984"/>
  <c r="AI202" i="984"/>
  <c r="AH202" i="984"/>
  <c r="AG202" i="984"/>
  <c r="AF202" i="984"/>
  <c r="AU202" i="984" s="1"/>
  <c r="K202" i="984"/>
  <c r="J202" i="984"/>
  <c r="I202" i="984"/>
  <c r="H202" i="984"/>
  <c r="G202" i="984"/>
  <c r="F202" i="984"/>
  <c r="E202" i="984"/>
  <c r="D202" i="984"/>
  <c r="AY201" i="984"/>
  <c r="AX201" i="984"/>
  <c r="AW201" i="984"/>
  <c r="AV201" i="984"/>
  <c r="AU201" i="984"/>
  <c r="AK201" i="984"/>
  <c r="AJ201" i="984"/>
  <c r="AI201" i="984"/>
  <c r="AH201" i="984"/>
  <c r="AG201" i="984"/>
  <c r="AF201" i="984"/>
  <c r="K201" i="984"/>
  <c r="J201" i="984"/>
  <c r="I201" i="984"/>
  <c r="H201" i="984"/>
  <c r="G201" i="984"/>
  <c r="F201" i="984"/>
  <c r="E201" i="984"/>
  <c r="D201" i="984"/>
  <c r="AY200" i="984"/>
  <c r="AX200" i="984"/>
  <c r="AW200" i="984"/>
  <c r="AV200" i="984"/>
  <c r="AK200" i="984"/>
  <c r="AJ200" i="984"/>
  <c r="AI200" i="984"/>
  <c r="AH200" i="984"/>
  <c r="AG200" i="984"/>
  <c r="AF200" i="984"/>
  <c r="AU200" i="984" s="1"/>
  <c r="K200" i="984"/>
  <c r="J200" i="984"/>
  <c r="I200" i="984"/>
  <c r="H200" i="984"/>
  <c r="G200" i="984"/>
  <c r="F200" i="984"/>
  <c r="E200" i="984"/>
  <c r="D200" i="984"/>
  <c r="AY199" i="984"/>
  <c r="AX199" i="984"/>
  <c r="AW199" i="984"/>
  <c r="AV199" i="984"/>
  <c r="AU199" i="984"/>
  <c r="AK199" i="984"/>
  <c r="AJ199" i="984"/>
  <c r="AI199" i="984"/>
  <c r="AH199" i="984"/>
  <c r="AG199" i="984"/>
  <c r="AF199" i="984"/>
  <c r="K199" i="984"/>
  <c r="J199" i="984"/>
  <c r="I199" i="984"/>
  <c r="H199" i="984"/>
  <c r="G199" i="984"/>
  <c r="F199" i="984"/>
  <c r="E199" i="984"/>
  <c r="D199" i="984"/>
  <c r="AY198" i="984"/>
  <c r="AX198" i="984"/>
  <c r="AW198" i="984"/>
  <c r="AV198" i="984"/>
  <c r="AU198" i="984"/>
  <c r="AK198" i="984"/>
  <c r="AJ198" i="984"/>
  <c r="AI198" i="984"/>
  <c r="AH198" i="984"/>
  <c r="AG198" i="984"/>
  <c r="AF198" i="984"/>
  <c r="K198" i="984"/>
  <c r="J198" i="984"/>
  <c r="I198" i="984"/>
  <c r="H198" i="984"/>
  <c r="G198" i="984"/>
  <c r="F198" i="984"/>
  <c r="E198" i="984"/>
  <c r="D198" i="984"/>
  <c r="AY197" i="984"/>
  <c r="AX197" i="984"/>
  <c r="AW197" i="984"/>
  <c r="AV197" i="984"/>
  <c r="AK197" i="984"/>
  <c r="AJ197" i="984"/>
  <c r="AI197" i="984"/>
  <c r="AH197" i="984"/>
  <c r="AG197" i="984"/>
  <c r="AF197" i="984"/>
  <c r="AU197" i="984" s="1"/>
  <c r="K197" i="984"/>
  <c r="J197" i="984"/>
  <c r="I197" i="984"/>
  <c r="H197" i="984"/>
  <c r="G197" i="984"/>
  <c r="F197" i="984"/>
  <c r="E197" i="984"/>
  <c r="D197" i="984"/>
  <c r="AY196" i="984"/>
  <c r="AX196" i="984"/>
  <c r="AW196" i="984"/>
  <c r="AV196" i="984"/>
  <c r="AU196" i="984"/>
  <c r="AK196" i="984"/>
  <c r="AJ196" i="984"/>
  <c r="AI196" i="984"/>
  <c r="AH196" i="984"/>
  <c r="AG196" i="984"/>
  <c r="AF196" i="984"/>
  <c r="K196" i="984"/>
  <c r="J196" i="984"/>
  <c r="I196" i="984"/>
  <c r="H196" i="984"/>
  <c r="G196" i="984"/>
  <c r="F196" i="984"/>
  <c r="E196" i="984"/>
  <c r="D196" i="984"/>
  <c r="AY195" i="984"/>
  <c r="AX195" i="984"/>
  <c r="AW195" i="984"/>
  <c r="AV195" i="984"/>
  <c r="AK195" i="984"/>
  <c r="AJ195" i="984"/>
  <c r="AI195" i="984"/>
  <c r="AH195" i="984"/>
  <c r="AG195" i="984"/>
  <c r="AF195" i="984"/>
  <c r="AU195" i="984" s="1"/>
  <c r="K195" i="984"/>
  <c r="J195" i="984"/>
  <c r="I195" i="984"/>
  <c r="H195" i="984"/>
  <c r="G195" i="984"/>
  <c r="F195" i="984"/>
  <c r="E195" i="984"/>
  <c r="D195" i="984"/>
  <c r="AY194" i="984"/>
  <c r="AX194" i="984"/>
  <c r="AW194" i="984"/>
  <c r="AV194" i="984"/>
  <c r="AU194" i="984"/>
  <c r="AK194" i="984"/>
  <c r="AJ194" i="984"/>
  <c r="AI194" i="984"/>
  <c r="AH194" i="984"/>
  <c r="AG194" i="984"/>
  <c r="AF194" i="984"/>
  <c r="K194" i="984"/>
  <c r="J194" i="984"/>
  <c r="I194" i="984"/>
  <c r="H194" i="984"/>
  <c r="G194" i="984"/>
  <c r="F194" i="984"/>
  <c r="E194" i="984"/>
  <c r="D194" i="984"/>
  <c r="AY193" i="984"/>
  <c r="AX193" i="984"/>
  <c r="AW193" i="984"/>
  <c r="AV193" i="984"/>
  <c r="AK193" i="984"/>
  <c r="AJ193" i="984"/>
  <c r="AI193" i="984"/>
  <c r="AH193" i="984"/>
  <c r="AG193" i="984"/>
  <c r="AF193" i="984"/>
  <c r="AU193" i="984" s="1"/>
  <c r="K193" i="984"/>
  <c r="J193" i="984"/>
  <c r="I193" i="984"/>
  <c r="H193" i="984"/>
  <c r="G193" i="984"/>
  <c r="F193" i="984"/>
  <c r="E193" i="984"/>
  <c r="D193" i="984"/>
  <c r="AY192" i="984"/>
  <c r="AX192" i="984"/>
  <c r="AW192" i="984"/>
  <c r="AV192" i="984"/>
  <c r="AK192" i="984"/>
  <c r="AJ192" i="984"/>
  <c r="AI192" i="984"/>
  <c r="AH192" i="984"/>
  <c r="AG192" i="984"/>
  <c r="AF192" i="984"/>
  <c r="AU192" i="984" s="1"/>
  <c r="K192" i="984"/>
  <c r="J192" i="984"/>
  <c r="I192" i="984"/>
  <c r="H192" i="984"/>
  <c r="G192" i="984"/>
  <c r="F192" i="984"/>
  <c r="E192" i="984"/>
  <c r="D192" i="984"/>
  <c r="AY191" i="984"/>
  <c r="AX191" i="984"/>
  <c r="AW191" i="984"/>
  <c r="AV191" i="984"/>
  <c r="AU191" i="984"/>
  <c r="AK191" i="984"/>
  <c r="AJ191" i="984"/>
  <c r="AI191" i="984"/>
  <c r="AH191" i="984"/>
  <c r="AG191" i="984"/>
  <c r="AF191" i="984"/>
  <c r="K191" i="984"/>
  <c r="J191" i="984"/>
  <c r="I191" i="984"/>
  <c r="H191" i="984"/>
  <c r="G191" i="984"/>
  <c r="F191" i="984"/>
  <c r="E191" i="984"/>
  <c r="D191" i="984"/>
  <c r="AY190" i="984"/>
  <c r="AX190" i="984"/>
  <c r="AW190" i="984"/>
  <c r="AV190" i="984"/>
  <c r="AK190" i="984"/>
  <c r="AJ190" i="984"/>
  <c r="AI190" i="984"/>
  <c r="AH190" i="984"/>
  <c r="AG190" i="984"/>
  <c r="AF190" i="984"/>
  <c r="AU190" i="984" s="1"/>
  <c r="K190" i="984"/>
  <c r="J190" i="984"/>
  <c r="I190" i="984"/>
  <c r="H190" i="984"/>
  <c r="G190" i="984"/>
  <c r="F190" i="984"/>
  <c r="E190" i="984"/>
  <c r="D190" i="984"/>
  <c r="AY189" i="984"/>
  <c r="AX189" i="984"/>
  <c r="AW189" i="984"/>
  <c r="AV189" i="984"/>
  <c r="AU189" i="984"/>
  <c r="AK189" i="984"/>
  <c r="AJ189" i="984"/>
  <c r="AI189" i="984"/>
  <c r="AH189" i="984"/>
  <c r="AG189" i="984"/>
  <c r="AF189" i="984"/>
  <c r="K189" i="984"/>
  <c r="J189" i="984"/>
  <c r="I189" i="984"/>
  <c r="H189" i="984"/>
  <c r="G189" i="984"/>
  <c r="F189" i="984"/>
  <c r="E189" i="984"/>
  <c r="D189" i="984"/>
  <c r="AY188" i="984"/>
  <c r="AX188" i="984"/>
  <c r="AW188" i="984"/>
  <c r="AV188" i="984"/>
  <c r="AK188" i="984"/>
  <c r="AJ188" i="984"/>
  <c r="AI188" i="984"/>
  <c r="AH188" i="984"/>
  <c r="AG188" i="984"/>
  <c r="AF188" i="984"/>
  <c r="AU188" i="984" s="1"/>
  <c r="K188" i="984"/>
  <c r="J188" i="984"/>
  <c r="I188" i="984"/>
  <c r="H188" i="984"/>
  <c r="G188" i="984"/>
  <c r="F188" i="984"/>
  <c r="E188" i="984"/>
  <c r="D188" i="984"/>
  <c r="AY187" i="984"/>
  <c r="AX187" i="984"/>
  <c r="AW187" i="984"/>
  <c r="AV187" i="984"/>
  <c r="AU187" i="984"/>
  <c r="AK187" i="984"/>
  <c r="AJ187" i="984"/>
  <c r="AI187" i="984"/>
  <c r="AH187" i="984"/>
  <c r="AG187" i="984"/>
  <c r="AF187" i="984"/>
  <c r="K187" i="984"/>
  <c r="J187" i="984"/>
  <c r="I187" i="984"/>
  <c r="H187" i="984"/>
  <c r="G187" i="984"/>
  <c r="F187" i="984"/>
  <c r="E187" i="984"/>
  <c r="D187" i="984"/>
  <c r="AY186" i="984"/>
  <c r="AX186" i="984"/>
  <c r="AW186" i="984"/>
  <c r="AV186" i="984"/>
  <c r="AU186" i="984"/>
  <c r="AK186" i="984"/>
  <c r="AJ186" i="984"/>
  <c r="AI186" i="984"/>
  <c r="AH186" i="984"/>
  <c r="AG186" i="984"/>
  <c r="AF186" i="984"/>
  <c r="K186" i="984"/>
  <c r="J186" i="984"/>
  <c r="I186" i="984"/>
  <c r="H186" i="984"/>
  <c r="G186" i="984"/>
  <c r="F186" i="984"/>
  <c r="E186" i="984"/>
  <c r="D186" i="984"/>
  <c r="AY185" i="984"/>
  <c r="AX185" i="984"/>
  <c r="AW185" i="984"/>
  <c r="AV185" i="984"/>
  <c r="AK185" i="984"/>
  <c r="AJ185" i="984"/>
  <c r="AI185" i="984"/>
  <c r="AH185" i="984"/>
  <c r="AG185" i="984"/>
  <c r="AF185" i="984"/>
  <c r="AU185" i="984" s="1"/>
  <c r="K185" i="984"/>
  <c r="J185" i="984"/>
  <c r="I185" i="984"/>
  <c r="H185" i="984"/>
  <c r="G185" i="984"/>
  <c r="F185" i="984"/>
  <c r="E185" i="984"/>
  <c r="D185" i="984"/>
  <c r="AY184" i="984"/>
  <c r="AX184" i="984"/>
  <c r="AW184" i="984"/>
  <c r="AV184" i="984"/>
  <c r="AU184" i="984"/>
  <c r="AK184" i="984"/>
  <c r="AJ184" i="984"/>
  <c r="AI184" i="984"/>
  <c r="AH184" i="984"/>
  <c r="AG184" i="984"/>
  <c r="AF184" i="984"/>
  <c r="K184" i="984"/>
  <c r="J184" i="984"/>
  <c r="I184" i="984"/>
  <c r="H184" i="984"/>
  <c r="G184" i="984"/>
  <c r="F184" i="984"/>
  <c r="E184" i="984"/>
  <c r="D184" i="984"/>
  <c r="AY183" i="984"/>
  <c r="AX183" i="984"/>
  <c r="AW183" i="984"/>
  <c r="AV183" i="984"/>
  <c r="AK183" i="984"/>
  <c r="AJ183" i="984"/>
  <c r="AI183" i="984"/>
  <c r="AH183" i="984"/>
  <c r="AG183" i="984"/>
  <c r="AF183" i="984"/>
  <c r="AU183" i="984" s="1"/>
  <c r="K183" i="984"/>
  <c r="J183" i="984"/>
  <c r="I183" i="984"/>
  <c r="H183" i="984"/>
  <c r="G183" i="984"/>
  <c r="F183" i="984"/>
  <c r="E183" i="984"/>
  <c r="D183" i="984"/>
  <c r="AY182" i="984"/>
  <c r="AX182" i="984"/>
  <c r="AW182" i="984"/>
  <c r="AV182" i="984"/>
  <c r="AU182" i="984"/>
  <c r="AK182" i="984"/>
  <c r="AJ182" i="984"/>
  <c r="AI182" i="984"/>
  <c r="AH182" i="984"/>
  <c r="AG182" i="984"/>
  <c r="AF182" i="984"/>
  <c r="K182" i="984"/>
  <c r="J182" i="984"/>
  <c r="I182" i="984"/>
  <c r="H182" i="984"/>
  <c r="G182" i="984"/>
  <c r="F182" i="984"/>
  <c r="E182" i="984"/>
  <c r="D182" i="984"/>
  <c r="AY181" i="984"/>
  <c r="AX181" i="984"/>
  <c r="AW181" i="984"/>
  <c r="AV181" i="984"/>
  <c r="AK181" i="984"/>
  <c r="AJ181" i="984"/>
  <c r="AI181" i="984"/>
  <c r="AH181" i="984"/>
  <c r="AG181" i="984"/>
  <c r="AF181" i="984"/>
  <c r="AU181" i="984" s="1"/>
  <c r="K181" i="984"/>
  <c r="J181" i="984"/>
  <c r="I181" i="984"/>
  <c r="H181" i="984"/>
  <c r="G181" i="984"/>
  <c r="F181" i="984"/>
  <c r="E181" i="984"/>
  <c r="D181" i="984"/>
  <c r="AY180" i="984"/>
  <c r="AX180" i="984"/>
  <c r="AW180" i="984"/>
  <c r="AV180" i="984"/>
  <c r="AK180" i="984"/>
  <c r="AJ180" i="984"/>
  <c r="AI180" i="984"/>
  <c r="AH180" i="984"/>
  <c r="AG180" i="984"/>
  <c r="AF180" i="984"/>
  <c r="AU180" i="984" s="1"/>
  <c r="K180" i="984"/>
  <c r="J180" i="984"/>
  <c r="I180" i="984"/>
  <c r="H180" i="984"/>
  <c r="G180" i="984"/>
  <c r="F180" i="984"/>
  <c r="E180" i="984"/>
  <c r="D180" i="984"/>
  <c r="AY179" i="984"/>
  <c r="AX179" i="984"/>
  <c r="AW179" i="984"/>
  <c r="AV179" i="984"/>
  <c r="AU179" i="984"/>
  <c r="AK179" i="984"/>
  <c r="AJ179" i="984"/>
  <c r="AI179" i="984"/>
  <c r="AH179" i="984"/>
  <c r="AG179" i="984"/>
  <c r="AF179" i="984"/>
  <c r="K179" i="984"/>
  <c r="J179" i="984"/>
  <c r="I179" i="984"/>
  <c r="H179" i="984"/>
  <c r="G179" i="984"/>
  <c r="F179" i="984"/>
  <c r="E179" i="984"/>
  <c r="D179" i="984"/>
  <c r="AY178" i="984"/>
  <c r="AX178" i="984"/>
  <c r="AW178" i="984"/>
  <c r="AV178" i="984"/>
  <c r="AK178" i="984"/>
  <c r="AJ178" i="984"/>
  <c r="AI178" i="984"/>
  <c r="AH178" i="984"/>
  <c r="AG178" i="984"/>
  <c r="AF178" i="984"/>
  <c r="AU178" i="984" s="1"/>
  <c r="K178" i="984"/>
  <c r="J178" i="984"/>
  <c r="I178" i="984"/>
  <c r="H178" i="984"/>
  <c r="G178" i="984"/>
  <c r="F178" i="984"/>
  <c r="E178" i="984"/>
  <c r="D178" i="984"/>
  <c r="AY177" i="984"/>
  <c r="AX177" i="984"/>
  <c r="AW177" i="984"/>
  <c r="AV177" i="984"/>
  <c r="AU177" i="984"/>
  <c r="AK177" i="984"/>
  <c r="AJ177" i="984"/>
  <c r="AI177" i="984"/>
  <c r="AH177" i="984"/>
  <c r="AG177" i="984"/>
  <c r="AF177" i="984"/>
  <c r="K177" i="984"/>
  <c r="J177" i="984"/>
  <c r="I177" i="984"/>
  <c r="H177" i="984"/>
  <c r="G177" i="984"/>
  <c r="F177" i="984"/>
  <c r="E177" i="984"/>
  <c r="D177" i="984"/>
  <c r="AY176" i="984"/>
  <c r="AX176" i="984"/>
  <c r="AW176" i="984"/>
  <c r="AV176" i="984"/>
  <c r="AK176" i="984"/>
  <c r="AJ176" i="984"/>
  <c r="AI176" i="984"/>
  <c r="AH176" i="984"/>
  <c r="AG176" i="984"/>
  <c r="AF176" i="984"/>
  <c r="AU176" i="984" s="1"/>
  <c r="K176" i="984"/>
  <c r="J176" i="984"/>
  <c r="I176" i="984"/>
  <c r="H176" i="984"/>
  <c r="G176" i="984"/>
  <c r="F176" i="984"/>
  <c r="E176" i="984"/>
  <c r="D176" i="984"/>
  <c r="AY175" i="984"/>
  <c r="AX175" i="984"/>
  <c r="AW175" i="984"/>
  <c r="AV175" i="984"/>
  <c r="AU175" i="984"/>
  <c r="AK175" i="984"/>
  <c r="AJ175" i="984"/>
  <c r="AI175" i="984"/>
  <c r="AH175" i="984"/>
  <c r="AG175" i="984"/>
  <c r="AF175" i="984"/>
  <c r="K175" i="984"/>
  <c r="J175" i="984"/>
  <c r="I175" i="984"/>
  <c r="H175" i="984"/>
  <c r="G175" i="984"/>
  <c r="F175" i="984"/>
  <c r="E175" i="984"/>
  <c r="D175" i="984"/>
  <c r="AY174" i="984"/>
  <c r="AX174" i="984"/>
  <c r="AW174" i="984"/>
  <c r="AV174" i="984"/>
  <c r="AU174" i="984"/>
  <c r="AK174" i="984"/>
  <c r="AJ174" i="984"/>
  <c r="AI174" i="984"/>
  <c r="AH174" i="984"/>
  <c r="AG174" i="984"/>
  <c r="AF174" i="984"/>
  <c r="K174" i="984"/>
  <c r="J174" i="984"/>
  <c r="I174" i="984"/>
  <c r="H174" i="984"/>
  <c r="G174" i="984"/>
  <c r="F174" i="984"/>
  <c r="E174" i="984"/>
  <c r="D174" i="984"/>
  <c r="AY173" i="984"/>
  <c r="AX173" i="984"/>
  <c r="AW173" i="984"/>
  <c r="AV173" i="984"/>
  <c r="AK173" i="984"/>
  <c r="AJ173" i="984"/>
  <c r="AI173" i="984"/>
  <c r="AH173" i="984"/>
  <c r="AG173" i="984"/>
  <c r="AF173" i="984"/>
  <c r="AU173" i="984" s="1"/>
  <c r="K173" i="984"/>
  <c r="J173" i="984"/>
  <c r="I173" i="984"/>
  <c r="H173" i="984"/>
  <c r="G173" i="984"/>
  <c r="F173" i="984"/>
  <c r="E173" i="984"/>
  <c r="D173" i="984"/>
  <c r="AY172" i="984"/>
  <c r="AX172" i="984"/>
  <c r="AW172" i="984"/>
  <c r="AV172" i="984"/>
  <c r="AU172" i="984"/>
  <c r="AK172" i="984"/>
  <c r="AJ172" i="984"/>
  <c r="AI172" i="984"/>
  <c r="AH172" i="984"/>
  <c r="AG172" i="984"/>
  <c r="AF172" i="984"/>
  <c r="K172" i="984"/>
  <c r="J172" i="984"/>
  <c r="I172" i="984"/>
  <c r="H172" i="984"/>
  <c r="G172" i="984"/>
  <c r="F172" i="984"/>
  <c r="E172" i="984"/>
  <c r="D172" i="984"/>
  <c r="AY171" i="984"/>
  <c r="AX171" i="984"/>
  <c r="AW171" i="984"/>
  <c r="AV171" i="984"/>
  <c r="AK171" i="984"/>
  <c r="AJ171" i="984"/>
  <c r="AI171" i="984"/>
  <c r="AH171" i="984"/>
  <c r="AG171" i="984"/>
  <c r="AF171" i="984"/>
  <c r="AU171" i="984" s="1"/>
  <c r="K171" i="984"/>
  <c r="J171" i="984"/>
  <c r="I171" i="984"/>
  <c r="H171" i="984"/>
  <c r="G171" i="984"/>
  <c r="F171" i="984"/>
  <c r="E171" i="984"/>
  <c r="D171" i="984"/>
  <c r="AY170" i="984"/>
  <c r="AX170" i="984"/>
  <c r="AW170" i="984"/>
  <c r="AV170" i="984"/>
  <c r="AU170" i="984"/>
  <c r="AK170" i="984"/>
  <c r="AJ170" i="984"/>
  <c r="AI170" i="984"/>
  <c r="AH170" i="984"/>
  <c r="AG170" i="984"/>
  <c r="AF170" i="984"/>
  <c r="K170" i="984"/>
  <c r="J170" i="984"/>
  <c r="I170" i="984"/>
  <c r="H170" i="984"/>
  <c r="G170" i="984"/>
  <c r="F170" i="984"/>
  <c r="E170" i="984"/>
  <c r="D170" i="984"/>
  <c r="AY169" i="984"/>
  <c r="AX169" i="984"/>
  <c r="AW169" i="984"/>
  <c r="AV169" i="984"/>
  <c r="AK169" i="984"/>
  <c r="AJ169" i="984"/>
  <c r="AI169" i="984"/>
  <c r="AH169" i="984"/>
  <c r="AG169" i="984"/>
  <c r="AF169" i="984"/>
  <c r="AU169" i="984" s="1"/>
  <c r="K169" i="984"/>
  <c r="J169" i="984"/>
  <c r="I169" i="984"/>
  <c r="H169" i="984"/>
  <c r="G169" i="984"/>
  <c r="F169" i="984"/>
  <c r="E169" i="984"/>
  <c r="D169" i="984"/>
  <c r="AY168" i="984"/>
  <c r="AX168" i="984"/>
  <c r="AW168" i="984"/>
  <c r="AV168" i="984"/>
  <c r="AK168" i="984"/>
  <c r="AJ168" i="984"/>
  <c r="AI168" i="984"/>
  <c r="AH168" i="984"/>
  <c r="AG168" i="984"/>
  <c r="AF168" i="984"/>
  <c r="AU168" i="984" s="1"/>
  <c r="K168" i="984"/>
  <c r="J168" i="984"/>
  <c r="I168" i="984"/>
  <c r="H168" i="984"/>
  <c r="G168" i="984"/>
  <c r="F168" i="984"/>
  <c r="E168" i="984"/>
  <c r="D168" i="984"/>
  <c r="AY167" i="984"/>
  <c r="AX167" i="984"/>
  <c r="AW167" i="984"/>
  <c r="AV167" i="984"/>
  <c r="AU167" i="984"/>
  <c r="AK167" i="984"/>
  <c r="AJ167" i="984"/>
  <c r="AI167" i="984"/>
  <c r="AH167" i="984"/>
  <c r="AG167" i="984"/>
  <c r="AF167" i="984"/>
  <c r="K167" i="984"/>
  <c r="J167" i="984"/>
  <c r="I167" i="984"/>
  <c r="H167" i="984"/>
  <c r="G167" i="984"/>
  <c r="F167" i="984"/>
  <c r="E167" i="984"/>
  <c r="D167" i="984"/>
  <c r="AY166" i="984"/>
  <c r="AX166" i="984"/>
  <c r="AW166" i="984"/>
  <c r="AV166" i="984"/>
  <c r="AK166" i="984"/>
  <c r="AJ166" i="984"/>
  <c r="AI166" i="984"/>
  <c r="AH166" i="984"/>
  <c r="AG166" i="984"/>
  <c r="AF166" i="984"/>
  <c r="AU166" i="984" s="1"/>
  <c r="K166" i="984"/>
  <c r="J166" i="984"/>
  <c r="I166" i="984"/>
  <c r="H166" i="984"/>
  <c r="G166" i="984"/>
  <c r="F166" i="984"/>
  <c r="E166" i="984"/>
  <c r="D166" i="984"/>
  <c r="AY165" i="984"/>
  <c r="AX165" i="984"/>
  <c r="AW165" i="984"/>
  <c r="AV165" i="984"/>
  <c r="AU165" i="984"/>
  <c r="AK165" i="984"/>
  <c r="AJ165" i="984"/>
  <c r="AI165" i="984"/>
  <c r="AH165" i="984"/>
  <c r="AG165" i="984"/>
  <c r="AF165" i="984"/>
  <c r="K165" i="984"/>
  <c r="J165" i="984"/>
  <c r="I165" i="984"/>
  <c r="H165" i="984"/>
  <c r="G165" i="984"/>
  <c r="F165" i="984"/>
  <c r="E165" i="984"/>
  <c r="D165" i="984"/>
  <c r="AY164" i="984"/>
  <c r="AX164" i="984"/>
  <c r="AW164" i="984"/>
  <c r="AV164" i="984"/>
  <c r="AK164" i="984"/>
  <c r="AJ164" i="984"/>
  <c r="AI164" i="984"/>
  <c r="AH164" i="984"/>
  <c r="AG164" i="984"/>
  <c r="AF164" i="984"/>
  <c r="AU164" i="984" s="1"/>
  <c r="K164" i="984"/>
  <c r="J164" i="984"/>
  <c r="I164" i="984"/>
  <c r="H164" i="984"/>
  <c r="G164" i="984"/>
  <c r="F164" i="984"/>
  <c r="E164" i="984"/>
  <c r="D164" i="984"/>
  <c r="AY163" i="984"/>
  <c r="AX163" i="984"/>
  <c r="AW163" i="984"/>
  <c r="AV163" i="984"/>
  <c r="AU163" i="984"/>
  <c r="AK163" i="984"/>
  <c r="AJ163" i="984"/>
  <c r="AI163" i="984"/>
  <c r="AH163" i="984"/>
  <c r="AG163" i="984"/>
  <c r="AF163" i="984"/>
  <c r="K163" i="984"/>
  <c r="J163" i="984"/>
  <c r="I163" i="984"/>
  <c r="H163" i="984"/>
  <c r="G163" i="984"/>
  <c r="F163" i="984"/>
  <c r="E163" i="984"/>
  <c r="D163" i="984"/>
  <c r="AY162" i="984"/>
  <c r="AX162" i="984"/>
  <c r="AW162" i="984"/>
  <c r="AV162" i="984"/>
  <c r="AU162" i="984"/>
  <c r="AK162" i="984"/>
  <c r="AJ162" i="984"/>
  <c r="AI162" i="984"/>
  <c r="AH162" i="984"/>
  <c r="AG162" i="984"/>
  <c r="AF162" i="984"/>
  <c r="K162" i="984"/>
  <c r="J162" i="984"/>
  <c r="I162" i="984"/>
  <c r="H162" i="984"/>
  <c r="G162" i="984"/>
  <c r="F162" i="984"/>
  <c r="E162" i="984"/>
  <c r="D162" i="984"/>
  <c r="AY161" i="984"/>
  <c r="AX161" i="984"/>
  <c r="AW161" i="984"/>
  <c r="AV161" i="984"/>
  <c r="AK161" i="984"/>
  <c r="AJ161" i="984"/>
  <c r="AI161" i="984"/>
  <c r="AH161" i="984"/>
  <c r="AG161" i="984"/>
  <c r="AF161" i="984"/>
  <c r="AU161" i="984" s="1"/>
  <c r="K161" i="984"/>
  <c r="J161" i="984"/>
  <c r="I161" i="984"/>
  <c r="H161" i="984"/>
  <c r="G161" i="984"/>
  <c r="F161" i="984"/>
  <c r="E161" i="984"/>
  <c r="D161" i="984"/>
  <c r="AY160" i="984"/>
  <c r="AX160" i="984"/>
  <c r="AW160" i="984"/>
  <c r="AV160" i="984"/>
  <c r="AU160" i="984"/>
  <c r="AK160" i="984"/>
  <c r="AJ160" i="984"/>
  <c r="AI160" i="984"/>
  <c r="AH160" i="984"/>
  <c r="AG160" i="984"/>
  <c r="AF160" i="984"/>
  <c r="K160" i="984"/>
  <c r="J160" i="984"/>
  <c r="I160" i="984"/>
  <c r="H160" i="984"/>
  <c r="G160" i="984"/>
  <c r="F160" i="984"/>
  <c r="E160" i="984"/>
  <c r="D160" i="984"/>
  <c r="AY159" i="984"/>
  <c r="AX159" i="984"/>
  <c r="AW159" i="984"/>
  <c r="AV159" i="984"/>
  <c r="AK159" i="984"/>
  <c r="AJ159" i="984"/>
  <c r="AI159" i="984"/>
  <c r="AH159" i="984"/>
  <c r="AG159" i="984"/>
  <c r="AF159" i="984"/>
  <c r="AU159" i="984" s="1"/>
  <c r="K159" i="984"/>
  <c r="J159" i="984"/>
  <c r="I159" i="984"/>
  <c r="H159" i="984"/>
  <c r="G159" i="984"/>
  <c r="F159" i="984"/>
  <c r="E159" i="984"/>
  <c r="D159" i="984"/>
  <c r="AY158" i="984"/>
  <c r="AX158" i="984"/>
  <c r="AW158" i="984"/>
  <c r="AV158" i="984"/>
  <c r="AU158" i="984"/>
  <c r="AK158" i="984"/>
  <c r="AJ158" i="984"/>
  <c r="AI158" i="984"/>
  <c r="AH158" i="984"/>
  <c r="AG158" i="984"/>
  <c r="AF158" i="984"/>
  <c r="K158" i="984"/>
  <c r="J158" i="984"/>
  <c r="I158" i="984"/>
  <c r="H158" i="984"/>
  <c r="G158" i="984"/>
  <c r="F158" i="984"/>
  <c r="E158" i="984"/>
  <c r="D158" i="984"/>
  <c r="AY157" i="984"/>
  <c r="AX157" i="984"/>
  <c r="AW157" i="984"/>
  <c r="AV157" i="984"/>
  <c r="AK157" i="984"/>
  <c r="AJ157" i="984"/>
  <c r="AI157" i="984"/>
  <c r="AH157" i="984"/>
  <c r="AG157" i="984"/>
  <c r="AF157" i="984"/>
  <c r="AU157" i="984" s="1"/>
  <c r="K157" i="984"/>
  <c r="J157" i="984"/>
  <c r="I157" i="984"/>
  <c r="H157" i="984"/>
  <c r="G157" i="984"/>
  <c r="F157" i="984"/>
  <c r="E157" i="984"/>
  <c r="D157" i="984"/>
  <c r="AY156" i="984"/>
  <c r="AX156" i="984"/>
  <c r="AW156" i="984"/>
  <c r="AV156" i="984"/>
  <c r="AK156" i="984"/>
  <c r="AJ156" i="984"/>
  <c r="AI156" i="984"/>
  <c r="AH156" i="984"/>
  <c r="AG156" i="984"/>
  <c r="AF156" i="984"/>
  <c r="AU156" i="984" s="1"/>
  <c r="K156" i="984"/>
  <c r="J156" i="984"/>
  <c r="I156" i="984"/>
  <c r="H156" i="984"/>
  <c r="G156" i="984"/>
  <c r="F156" i="984"/>
  <c r="E156" i="984"/>
  <c r="D156" i="984"/>
  <c r="AY155" i="984"/>
  <c r="AX155" i="984"/>
  <c r="AW155" i="984"/>
  <c r="AV155" i="984"/>
  <c r="AU155" i="984"/>
  <c r="AK155" i="984"/>
  <c r="AJ155" i="984"/>
  <c r="AI155" i="984"/>
  <c r="AH155" i="984"/>
  <c r="AG155" i="984"/>
  <c r="AF155" i="984"/>
  <c r="K155" i="984"/>
  <c r="J155" i="984"/>
  <c r="I155" i="984"/>
  <c r="H155" i="984"/>
  <c r="G155" i="984"/>
  <c r="F155" i="984"/>
  <c r="E155" i="984"/>
  <c r="D155" i="984"/>
  <c r="AY154" i="984"/>
  <c r="AX154" i="984"/>
  <c r="AW154" i="984"/>
  <c r="AV154" i="984"/>
  <c r="AK154" i="984"/>
  <c r="AJ154" i="984"/>
  <c r="AI154" i="984"/>
  <c r="AH154" i="984"/>
  <c r="AG154" i="984"/>
  <c r="AF154" i="984"/>
  <c r="AU154" i="984" s="1"/>
  <c r="K154" i="984"/>
  <c r="J154" i="984"/>
  <c r="I154" i="984"/>
  <c r="H154" i="984"/>
  <c r="G154" i="984"/>
  <c r="F154" i="984"/>
  <c r="E154" i="984"/>
  <c r="D154" i="984"/>
  <c r="AY153" i="984"/>
  <c r="AX153" i="984"/>
  <c r="AW153" i="984"/>
  <c r="AV153" i="984"/>
  <c r="AU153" i="984"/>
  <c r="AK153" i="984"/>
  <c r="AJ153" i="984"/>
  <c r="AI153" i="984"/>
  <c r="AH153" i="984"/>
  <c r="AG153" i="984"/>
  <c r="AF153" i="984"/>
  <c r="K153" i="984"/>
  <c r="J153" i="984"/>
  <c r="I153" i="984"/>
  <c r="H153" i="984"/>
  <c r="G153" i="984"/>
  <c r="F153" i="984"/>
  <c r="E153" i="984"/>
  <c r="D153" i="984"/>
  <c r="AY152" i="984"/>
  <c r="AX152" i="984"/>
  <c r="AW152" i="984"/>
  <c r="AV152" i="984"/>
  <c r="AK152" i="984"/>
  <c r="AJ152" i="984"/>
  <c r="AI152" i="984"/>
  <c r="AH152" i="984"/>
  <c r="AG152" i="984"/>
  <c r="AF152" i="984"/>
  <c r="AU152" i="984" s="1"/>
  <c r="K152" i="984"/>
  <c r="J152" i="984"/>
  <c r="I152" i="984"/>
  <c r="H152" i="984"/>
  <c r="G152" i="984"/>
  <c r="F152" i="984"/>
  <c r="E152" i="984"/>
  <c r="D152" i="984"/>
  <c r="AY151" i="984"/>
  <c r="AX151" i="984"/>
  <c r="AW151" i="984"/>
  <c r="AV151" i="984"/>
  <c r="AU151" i="984"/>
  <c r="AK151" i="984"/>
  <c r="AJ151" i="984"/>
  <c r="AI151" i="984"/>
  <c r="AH151" i="984"/>
  <c r="AG151" i="984"/>
  <c r="AF151" i="984"/>
  <c r="K151" i="984"/>
  <c r="J151" i="984"/>
  <c r="I151" i="984"/>
  <c r="H151" i="984"/>
  <c r="G151" i="984"/>
  <c r="F151" i="984"/>
  <c r="E151" i="984"/>
  <c r="D151" i="984"/>
  <c r="AY150" i="984"/>
  <c r="AX150" i="984"/>
  <c r="AW150" i="984"/>
  <c r="AV150" i="984"/>
  <c r="AU150" i="984"/>
  <c r="AK150" i="984"/>
  <c r="AJ150" i="984"/>
  <c r="AI150" i="984"/>
  <c r="AH150" i="984"/>
  <c r="AG150" i="984"/>
  <c r="AF150" i="984"/>
  <c r="K150" i="984"/>
  <c r="J150" i="984"/>
  <c r="I150" i="984"/>
  <c r="H150" i="984"/>
  <c r="G150" i="984"/>
  <c r="F150" i="984"/>
  <c r="E150" i="984"/>
  <c r="D150" i="984"/>
  <c r="AY149" i="984"/>
  <c r="AX149" i="984"/>
  <c r="AW149" i="984"/>
  <c r="AV149" i="984"/>
  <c r="AK149" i="984"/>
  <c r="AJ149" i="984"/>
  <c r="AI149" i="984"/>
  <c r="AH149" i="984"/>
  <c r="AG149" i="984"/>
  <c r="AF149" i="984"/>
  <c r="AU149" i="984" s="1"/>
  <c r="K149" i="984"/>
  <c r="J149" i="984"/>
  <c r="I149" i="984"/>
  <c r="H149" i="984"/>
  <c r="G149" i="984"/>
  <c r="F149" i="984"/>
  <c r="E149" i="984"/>
  <c r="D149" i="984"/>
  <c r="AY148" i="984"/>
  <c r="AX148" i="984"/>
  <c r="AW148" i="984"/>
  <c r="AV148" i="984"/>
  <c r="AU148" i="984"/>
  <c r="AK148" i="984"/>
  <c r="AJ148" i="984"/>
  <c r="AI148" i="984"/>
  <c r="AH148" i="984"/>
  <c r="AG148" i="984"/>
  <c r="AF148" i="984"/>
  <c r="K148" i="984"/>
  <c r="J148" i="984"/>
  <c r="I148" i="984"/>
  <c r="H148" i="984"/>
  <c r="G148" i="984"/>
  <c r="F148" i="984"/>
  <c r="E148" i="984"/>
  <c r="D148" i="984"/>
  <c r="AY147" i="984"/>
  <c r="AX147" i="984"/>
  <c r="AW147" i="984"/>
  <c r="AV147" i="984"/>
  <c r="AK147" i="984"/>
  <c r="AJ147" i="984"/>
  <c r="AI147" i="984"/>
  <c r="AH147" i="984"/>
  <c r="AG147" i="984"/>
  <c r="AF147" i="984"/>
  <c r="AU147" i="984" s="1"/>
  <c r="K147" i="984"/>
  <c r="J147" i="984"/>
  <c r="I147" i="984"/>
  <c r="H147" i="984"/>
  <c r="G147" i="984"/>
  <c r="F147" i="984"/>
  <c r="E147" i="984"/>
  <c r="D147" i="984"/>
  <c r="AY146" i="984"/>
  <c r="AX146" i="984"/>
  <c r="AW146" i="984"/>
  <c r="AV146" i="984"/>
  <c r="AU146" i="984"/>
  <c r="AK146" i="984"/>
  <c r="AJ146" i="984"/>
  <c r="AI146" i="984"/>
  <c r="AH146" i="984"/>
  <c r="AG146" i="984"/>
  <c r="AF146" i="984"/>
  <c r="K146" i="984"/>
  <c r="J146" i="984"/>
  <c r="I146" i="984"/>
  <c r="H146" i="984"/>
  <c r="G146" i="984"/>
  <c r="F146" i="984"/>
  <c r="E146" i="984"/>
  <c r="D146" i="984"/>
  <c r="AY145" i="984"/>
  <c r="AX145" i="984"/>
  <c r="AW145" i="984"/>
  <c r="AV145" i="984"/>
  <c r="AK145" i="984"/>
  <c r="AJ145" i="984"/>
  <c r="AI145" i="984"/>
  <c r="AH145" i="984"/>
  <c r="AG145" i="984"/>
  <c r="AF145" i="984"/>
  <c r="AU145" i="984" s="1"/>
  <c r="K145" i="984"/>
  <c r="J145" i="984"/>
  <c r="I145" i="984"/>
  <c r="H145" i="984"/>
  <c r="G145" i="984"/>
  <c r="F145" i="984"/>
  <c r="E145" i="984"/>
  <c r="D145" i="984"/>
  <c r="AY144" i="984"/>
  <c r="AX144" i="984"/>
  <c r="AW144" i="984"/>
  <c r="AV144" i="984"/>
  <c r="AK144" i="984"/>
  <c r="AJ144" i="984"/>
  <c r="AI144" i="984"/>
  <c r="AH144" i="984"/>
  <c r="AG144" i="984"/>
  <c r="AF144" i="984"/>
  <c r="AU144" i="984" s="1"/>
  <c r="K144" i="984"/>
  <c r="J144" i="984"/>
  <c r="I144" i="984"/>
  <c r="H144" i="984"/>
  <c r="G144" i="984"/>
  <c r="F144" i="984"/>
  <c r="E144" i="984"/>
  <c r="D144" i="984"/>
  <c r="AY143" i="984"/>
  <c r="AX143" i="984"/>
  <c r="AW143" i="984"/>
  <c r="AV143" i="984"/>
  <c r="AU143" i="984"/>
  <c r="AK143" i="984"/>
  <c r="AJ143" i="984"/>
  <c r="AI143" i="984"/>
  <c r="AH143" i="984"/>
  <c r="AG143" i="984"/>
  <c r="AF143" i="984"/>
  <c r="K143" i="984"/>
  <c r="J143" i="984"/>
  <c r="I143" i="984"/>
  <c r="H143" i="984"/>
  <c r="G143" i="984"/>
  <c r="F143" i="984"/>
  <c r="E143" i="984"/>
  <c r="D143" i="984"/>
  <c r="AY142" i="984"/>
  <c r="AX142" i="984"/>
  <c r="AW142" i="984"/>
  <c r="AV142" i="984"/>
  <c r="AK142" i="984"/>
  <c r="AJ142" i="984"/>
  <c r="AI142" i="984"/>
  <c r="AH142" i="984"/>
  <c r="AG142" i="984"/>
  <c r="AF142" i="984"/>
  <c r="AU142" i="984" s="1"/>
  <c r="K142" i="984"/>
  <c r="J142" i="984"/>
  <c r="I142" i="984"/>
  <c r="H142" i="984"/>
  <c r="G142" i="984"/>
  <c r="F142" i="984"/>
  <c r="E142" i="984"/>
  <c r="D142" i="984"/>
  <c r="AY141" i="984"/>
  <c r="AX141" i="984"/>
  <c r="AW141" i="984"/>
  <c r="AV141" i="984"/>
  <c r="AU141" i="984"/>
  <c r="AK141" i="984"/>
  <c r="AJ141" i="984"/>
  <c r="AI141" i="984"/>
  <c r="AH141" i="984"/>
  <c r="AG141" i="984"/>
  <c r="AF141" i="984"/>
  <c r="K141" i="984"/>
  <c r="J141" i="984"/>
  <c r="I141" i="984"/>
  <c r="H141" i="984"/>
  <c r="G141" i="984"/>
  <c r="F141" i="984"/>
  <c r="E141" i="984"/>
  <c r="D141" i="984"/>
  <c r="AY140" i="984"/>
  <c r="AX140" i="984"/>
  <c r="AW140" i="984"/>
  <c r="AV140" i="984"/>
  <c r="AK140" i="984"/>
  <c r="AJ140" i="984"/>
  <c r="AI140" i="984"/>
  <c r="AH140" i="984"/>
  <c r="AG140" i="984"/>
  <c r="AF140" i="984"/>
  <c r="AU140" i="984" s="1"/>
  <c r="K140" i="984"/>
  <c r="J140" i="984"/>
  <c r="I140" i="984"/>
  <c r="H140" i="984"/>
  <c r="G140" i="984"/>
  <c r="F140" i="984"/>
  <c r="E140" i="984"/>
  <c r="D140" i="984"/>
  <c r="AY139" i="984"/>
  <c r="AX139" i="984"/>
  <c r="AW139" i="984"/>
  <c r="AV139" i="984"/>
  <c r="AU139" i="984"/>
  <c r="AK139" i="984"/>
  <c r="AJ139" i="984"/>
  <c r="AI139" i="984"/>
  <c r="AH139" i="984"/>
  <c r="AG139" i="984"/>
  <c r="AF139" i="984"/>
  <c r="K139" i="984"/>
  <c r="J139" i="984"/>
  <c r="I139" i="984"/>
  <c r="H139" i="984"/>
  <c r="G139" i="984"/>
  <c r="F139" i="984"/>
  <c r="E139" i="984"/>
  <c r="D139" i="984"/>
  <c r="AY138" i="984"/>
  <c r="AX138" i="984"/>
  <c r="AW138" i="984"/>
  <c r="AV138" i="984"/>
  <c r="AU138" i="984"/>
  <c r="AK138" i="984"/>
  <c r="AJ138" i="984"/>
  <c r="AI138" i="984"/>
  <c r="AH138" i="984"/>
  <c r="AG138" i="984"/>
  <c r="AF138" i="984"/>
  <c r="K138" i="984"/>
  <c r="J138" i="984"/>
  <c r="I138" i="984"/>
  <c r="H138" i="984"/>
  <c r="G138" i="984"/>
  <c r="F138" i="984"/>
  <c r="E138" i="984"/>
  <c r="D138" i="984"/>
  <c r="AY137" i="984"/>
  <c r="AX137" i="984"/>
  <c r="AW137" i="984"/>
  <c r="AV137" i="984"/>
  <c r="AK137" i="984"/>
  <c r="AJ137" i="984"/>
  <c r="AI137" i="984"/>
  <c r="AH137" i="984"/>
  <c r="AG137" i="984"/>
  <c r="AF137" i="984"/>
  <c r="AU137" i="984" s="1"/>
  <c r="K137" i="984"/>
  <c r="J137" i="984"/>
  <c r="I137" i="984"/>
  <c r="H137" i="984"/>
  <c r="G137" i="984"/>
  <c r="F137" i="984"/>
  <c r="E137" i="984"/>
  <c r="D137" i="984"/>
  <c r="AY136" i="984"/>
  <c r="AX136" i="984"/>
  <c r="AW136" i="984"/>
  <c r="AV136" i="984"/>
  <c r="AU136" i="984"/>
  <c r="AK136" i="984"/>
  <c r="AJ136" i="984"/>
  <c r="AI136" i="984"/>
  <c r="AH136" i="984"/>
  <c r="AG136" i="984"/>
  <c r="AF136" i="984"/>
  <c r="K136" i="984"/>
  <c r="J136" i="984"/>
  <c r="I136" i="984"/>
  <c r="H136" i="984"/>
  <c r="G136" i="984"/>
  <c r="F136" i="984"/>
  <c r="E136" i="984"/>
  <c r="D136" i="984"/>
  <c r="AY135" i="984"/>
  <c r="AX135" i="984"/>
  <c r="AW135" i="984"/>
  <c r="AV135" i="984"/>
  <c r="AK135" i="984"/>
  <c r="AJ135" i="984"/>
  <c r="AI135" i="984"/>
  <c r="AH135" i="984"/>
  <c r="AG135" i="984"/>
  <c r="AF135" i="984"/>
  <c r="AU135" i="984" s="1"/>
  <c r="K135" i="984"/>
  <c r="J135" i="984"/>
  <c r="I135" i="984"/>
  <c r="H135" i="984"/>
  <c r="G135" i="984"/>
  <c r="F135" i="984"/>
  <c r="E135" i="984"/>
  <c r="D135" i="984"/>
  <c r="AY134" i="984"/>
  <c r="AX134" i="984"/>
  <c r="AW134" i="984"/>
  <c r="AV134" i="984"/>
  <c r="AU134" i="984"/>
  <c r="AK134" i="984"/>
  <c r="AJ134" i="984"/>
  <c r="AI134" i="984"/>
  <c r="AH134" i="984"/>
  <c r="AG134" i="984"/>
  <c r="AF134" i="984"/>
  <c r="K134" i="984"/>
  <c r="J134" i="984"/>
  <c r="I134" i="984"/>
  <c r="H134" i="984"/>
  <c r="G134" i="984"/>
  <c r="F134" i="984"/>
  <c r="E134" i="984"/>
  <c r="D134" i="984"/>
  <c r="AY133" i="984"/>
  <c r="AX133" i="984"/>
  <c r="AW133" i="984"/>
  <c r="AV133" i="984"/>
  <c r="AK133" i="984"/>
  <c r="AJ133" i="984"/>
  <c r="AI133" i="984"/>
  <c r="AH133" i="984"/>
  <c r="AG133" i="984"/>
  <c r="AF133" i="984"/>
  <c r="AU133" i="984" s="1"/>
  <c r="K133" i="984"/>
  <c r="J133" i="984"/>
  <c r="I133" i="984"/>
  <c r="H133" i="984"/>
  <c r="G133" i="984"/>
  <c r="F133" i="984"/>
  <c r="E133" i="984"/>
  <c r="D133" i="984"/>
  <c r="AY132" i="984"/>
  <c r="AX132" i="984"/>
  <c r="AW132" i="984"/>
  <c r="AV132" i="984"/>
  <c r="AK132" i="984"/>
  <c r="AJ132" i="984"/>
  <c r="AI132" i="984"/>
  <c r="AH132" i="984"/>
  <c r="AG132" i="984"/>
  <c r="AF132" i="984"/>
  <c r="AU132" i="984" s="1"/>
  <c r="K132" i="984"/>
  <c r="J132" i="984"/>
  <c r="I132" i="984"/>
  <c r="H132" i="984"/>
  <c r="G132" i="984"/>
  <c r="F132" i="984"/>
  <c r="E132" i="984"/>
  <c r="D132" i="984"/>
  <c r="AY131" i="984"/>
  <c r="AX131" i="984"/>
  <c r="AW131" i="984"/>
  <c r="AV131" i="984"/>
  <c r="AU131" i="984"/>
  <c r="AK131" i="984"/>
  <c r="AJ131" i="984"/>
  <c r="AI131" i="984"/>
  <c r="AH131" i="984"/>
  <c r="AG131" i="984"/>
  <c r="AF131" i="984"/>
  <c r="K131" i="984"/>
  <c r="J131" i="984"/>
  <c r="I131" i="984"/>
  <c r="H131" i="984"/>
  <c r="G131" i="984"/>
  <c r="F131" i="984"/>
  <c r="E131" i="984"/>
  <c r="D131" i="984"/>
  <c r="AY130" i="984"/>
  <c r="AX130" i="984"/>
  <c r="AW130" i="984"/>
  <c r="AV130" i="984"/>
  <c r="AK130" i="984"/>
  <c r="AJ130" i="984"/>
  <c r="AI130" i="984"/>
  <c r="AH130" i="984"/>
  <c r="AG130" i="984"/>
  <c r="AF130" i="984"/>
  <c r="AU130" i="984" s="1"/>
  <c r="K130" i="984"/>
  <c r="J130" i="984"/>
  <c r="I130" i="984"/>
  <c r="H130" i="984"/>
  <c r="G130" i="984"/>
  <c r="F130" i="984"/>
  <c r="E130" i="984"/>
  <c r="D130" i="984"/>
  <c r="AY129" i="984"/>
  <c r="AX129" i="984"/>
  <c r="AW129" i="984"/>
  <c r="AV129" i="984"/>
  <c r="AU129" i="984"/>
  <c r="AK129" i="984"/>
  <c r="AJ129" i="984"/>
  <c r="AI129" i="984"/>
  <c r="AH129" i="984"/>
  <c r="AG129" i="984"/>
  <c r="AF129" i="984"/>
  <c r="K129" i="984"/>
  <c r="J129" i="984"/>
  <c r="I129" i="984"/>
  <c r="H129" i="984"/>
  <c r="G129" i="984"/>
  <c r="F129" i="984"/>
  <c r="E129" i="984"/>
  <c r="D129" i="984"/>
  <c r="AY128" i="984"/>
  <c r="AX128" i="984"/>
  <c r="AW128" i="984"/>
  <c r="AV128" i="984"/>
  <c r="AK128" i="984"/>
  <c r="AJ128" i="984"/>
  <c r="AI128" i="984"/>
  <c r="AH128" i="984"/>
  <c r="AG128" i="984"/>
  <c r="AF128" i="984"/>
  <c r="AU128" i="984" s="1"/>
  <c r="K128" i="984"/>
  <c r="J128" i="984"/>
  <c r="I128" i="984"/>
  <c r="H128" i="984"/>
  <c r="G128" i="984"/>
  <c r="F128" i="984"/>
  <c r="E128" i="984"/>
  <c r="D128" i="984"/>
  <c r="AY127" i="984"/>
  <c r="AX127" i="984"/>
  <c r="AW127" i="984"/>
  <c r="AV127" i="984"/>
  <c r="AU127" i="984"/>
  <c r="AK127" i="984"/>
  <c r="AJ127" i="984"/>
  <c r="AI127" i="984"/>
  <c r="AH127" i="984"/>
  <c r="AG127" i="984"/>
  <c r="AF127" i="984"/>
  <c r="K127" i="984"/>
  <c r="J127" i="984"/>
  <c r="I127" i="984"/>
  <c r="H127" i="984"/>
  <c r="G127" i="984"/>
  <c r="F127" i="984"/>
  <c r="E127" i="984"/>
  <c r="D127" i="984"/>
  <c r="AY126" i="984"/>
  <c r="AX126" i="984"/>
  <c r="AW126" i="984"/>
  <c r="AV126" i="984"/>
  <c r="AU126" i="984"/>
  <c r="AK126" i="984"/>
  <c r="AJ126" i="984"/>
  <c r="AI126" i="984"/>
  <c r="AH126" i="984"/>
  <c r="AG126" i="984"/>
  <c r="AF126" i="984"/>
  <c r="K126" i="984"/>
  <c r="J126" i="984"/>
  <c r="I126" i="984"/>
  <c r="H126" i="984"/>
  <c r="G126" i="984"/>
  <c r="F126" i="984"/>
  <c r="E126" i="984"/>
  <c r="D126" i="984"/>
  <c r="AY125" i="984"/>
  <c r="AX125" i="984"/>
  <c r="AW125" i="984"/>
  <c r="AV125" i="984"/>
  <c r="AK125" i="984"/>
  <c r="AJ125" i="984"/>
  <c r="AI125" i="984"/>
  <c r="AH125" i="984"/>
  <c r="AG125" i="984"/>
  <c r="AF125" i="984"/>
  <c r="AU125" i="984" s="1"/>
  <c r="K125" i="984"/>
  <c r="J125" i="984"/>
  <c r="I125" i="984"/>
  <c r="H125" i="984"/>
  <c r="G125" i="984"/>
  <c r="F125" i="984"/>
  <c r="E125" i="984"/>
  <c r="D125" i="984"/>
  <c r="AY124" i="984"/>
  <c r="AX124" i="984"/>
  <c r="AW124" i="984"/>
  <c r="AV124" i="984"/>
  <c r="AU124" i="984"/>
  <c r="AK124" i="984"/>
  <c r="AJ124" i="984"/>
  <c r="AI124" i="984"/>
  <c r="AH124" i="984"/>
  <c r="AG124" i="984"/>
  <c r="AF124" i="984"/>
  <c r="K124" i="984"/>
  <c r="J124" i="984"/>
  <c r="I124" i="984"/>
  <c r="H124" i="984"/>
  <c r="G124" i="984"/>
  <c r="F124" i="984"/>
  <c r="E124" i="984"/>
  <c r="D124" i="984"/>
  <c r="AY123" i="984"/>
  <c r="AX123" i="984"/>
  <c r="AW123" i="984"/>
  <c r="AV123" i="984"/>
  <c r="AK123" i="984"/>
  <c r="AJ123" i="984"/>
  <c r="AI123" i="984"/>
  <c r="AH123" i="984"/>
  <c r="AG123" i="984"/>
  <c r="AF123" i="984"/>
  <c r="AU123" i="984" s="1"/>
  <c r="K123" i="984"/>
  <c r="J123" i="984"/>
  <c r="I123" i="984"/>
  <c r="H123" i="984"/>
  <c r="G123" i="984"/>
  <c r="F123" i="984"/>
  <c r="E123" i="984"/>
  <c r="D123" i="984"/>
  <c r="AY122" i="984"/>
  <c r="AX122" i="984"/>
  <c r="AW122" i="984"/>
  <c r="AV122" i="984"/>
  <c r="AU122" i="984"/>
  <c r="AK122" i="984"/>
  <c r="AJ122" i="984"/>
  <c r="AI122" i="984"/>
  <c r="AH122" i="984"/>
  <c r="AG122" i="984"/>
  <c r="AF122" i="984"/>
  <c r="K122" i="984"/>
  <c r="J122" i="984"/>
  <c r="I122" i="984"/>
  <c r="H122" i="984"/>
  <c r="G122" i="984"/>
  <c r="F122" i="984"/>
  <c r="E122" i="984"/>
  <c r="D122" i="984"/>
  <c r="AY121" i="984"/>
  <c r="AX121" i="984"/>
  <c r="AW121" i="984"/>
  <c r="AV121" i="984"/>
  <c r="AK121" i="984"/>
  <c r="AJ121" i="984"/>
  <c r="AI121" i="984"/>
  <c r="AH121" i="984"/>
  <c r="AG121" i="984"/>
  <c r="AF121" i="984"/>
  <c r="AU121" i="984" s="1"/>
  <c r="K121" i="984"/>
  <c r="J121" i="984"/>
  <c r="I121" i="984"/>
  <c r="H121" i="984"/>
  <c r="G121" i="984"/>
  <c r="F121" i="984"/>
  <c r="E121" i="984"/>
  <c r="D121" i="984"/>
  <c r="AY120" i="984"/>
  <c r="AX120" i="984"/>
  <c r="AW120" i="984"/>
  <c r="AV120" i="984"/>
  <c r="AK120" i="984"/>
  <c r="AJ120" i="984"/>
  <c r="AI120" i="984"/>
  <c r="AH120" i="984"/>
  <c r="AG120" i="984"/>
  <c r="AF120" i="984"/>
  <c r="AU120" i="984" s="1"/>
  <c r="K120" i="984"/>
  <c r="J120" i="984"/>
  <c r="I120" i="984"/>
  <c r="H120" i="984"/>
  <c r="G120" i="984"/>
  <c r="F120" i="984"/>
  <c r="E120" i="984"/>
  <c r="D120" i="984"/>
  <c r="AY119" i="984"/>
  <c r="AX119" i="984"/>
  <c r="AW119" i="984"/>
  <c r="AV119" i="984"/>
  <c r="AU119" i="984"/>
  <c r="AK119" i="984"/>
  <c r="AJ119" i="984"/>
  <c r="AI119" i="984"/>
  <c r="AH119" i="984"/>
  <c r="AG119" i="984"/>
  <c r="AF119" i="984"/>
  <c r="K119" i="984"/>
  <c r="J119" i="984"/>
  <c r="I119" i="984"/>
  <c r="H119" i="984"/>
  <c r="G119" i="984"/>
  <c r="F119" i="984"/>
  <c r="E119" i="984"/>
  <c r="D119" i="984"/>
  <c r="AY118" i="984"/>
  <c r="AX118" i="984"/>
  <c r="AW118" i="984"/>
  <c r="AV118" i="984"/>
  <c r="AK118" i="984"/>
  <c r="AJ118" i="984"/>
  <c r="AI118" i="984"/>
  <c r="AH118" i="984"/>
  <c r="AG118" i="984"/>
  <c r="AF118" i="984"/>
  <c r="AU118" i="984" s="1"/>
  <c r="K118" i="984"/>
  <c r="J118" i="984"/>
  <c r="I118" i="984"/>
  <c r="H118" i="984"/>
  <c r="G118" i="984"/>
  <c r="F118" i="984"/>
  <c r="E118" i="984"/>
  <c r="D118" i="984"/>
  <c r="AY117" i="984"/>
  <c r="AX117" i="984"/>
  <c r="AW117" i="984"/>
  <c r="AV117" i="984"/>
  <c r="AU117" i="984"/>
  <c r="AK117" i="984"/>
  <c r="AJ117" i="984"/>
  <c r="AI117" i="984"/>
  <c r="AH117" i="984"/>
  <c r="AG117" i="984"/>
  <c r="AF117" i="984"/>
  <c r="K117" i="984"/>
  <c r="J117" i="984"/>
  <c r="I117" i="984"/>
  <c r="H117" i="984"/>
  <c r="G117" i="984"/>
  <c r="F117" i="984"/>
  <c r="E117" i="984"/>
  <c r="D117" i="984"/>
  <c r="AY116" i="984"/>
  <c r="AX116" i="984"/>
  <c r="AW116" i="984"/>
  <c r="AV116" i="984"/>
  <c r="AK116" i="984"/>
  <c r="AJ116" i="984"/>
  <c r="AI116" i="984"/>
  <c r="AH116" i="984"/>
  <c r="AG116" i="984"/>
  <c r="AF116" i="984"/>
  <c r="AU116" i="984" s="1"/>
  <c r="K116" i="984"/>
  <c r="J116" i="984"/>
  <c r="I116" i="984"/>
  <c r="H116" i="984"/>
  <c r="G116" i="984"/>
  <c r="F116" i="984"/>
  <c r="E116" i="984"/>
  <c r="D116" i="984"/>
  <c r="AY115" i="984"/>
  <c r="AX115" i="984"/>
  <c r="AW115" i="984"/>
  <c r="AV115" i="984"/>
  <c r="AU115" i="984"/>
  <c r="AK115" i="984"/>
  <c r="AJ115" i="984"/>
  <c r="AI115" i="984"/>
  <c r="AH115" i="984"/>
  <c r="AG115" i="984"/>
  <c r="AF115" i="984"/>
  <c r="K115" i="984"/>
  <c r="J115" i="984"/>
  <c r="I115" i="984"/>
  <c r="H115" i="984"/>
  <c r="G115" i="984"/>
  <c r="F115" i="984"/>
  <c r="E115" i="984"/>
  <c r="D115" i="984"/>
  <c r="AY114" i="984"/>
  <c r="AX114" i="984"/>
  <c r="AW114" i="984"/>
  <c r="AV114" i="984"/>
  <c r="AU114" i="984"/>
  <c r="AK114" i="984"/>
  <c r="AJ114" i="984"/>
  <c r="AI114" i="984"/>
  <c r="AH114" i="984"/>
  <c r="AG114" i="984"/>
  <c r="AF114" i="984"/>
  <c r="K114" i="984"/>
  <c r="J114" i="984"/>
  <c r="I114" i="984"/>
  <c r="H114" i="984"/>
  <c r="G114" i="984"/>
  <c r="F114" i="984"/>
  <c r="E114" i="984"/>
  <c r="D114" i="984"/>
  <c r="AY113" i="984"/>
  <c r="AX113" i="984"/>
  <c r="AW113" i="984"/>
  <c r="AV113" i="984"/>
  <c r="AK113" i="984"/>
  <c r="AJ113" i="984"/>
  <c r="AI113" i="984"/>
  <c r="AH113" i="984"/>
  <c r="AG113" i="984"/>
  <c r="AF113" i="984"/>
  <c r="AU113" i="984" s="1"/>
  <c r="K113" i="984"/>
  <c r="J113" i="984"/>
  <c r="I113" i="984"/>
  <c r="H113" i="984"/>
  <c r="G113" i="984"/>
  <c r="F113" i="984"/>
  <c r="E113" i="984"/>
  <c r="D113" i="984"/>
  <c r="AY112" i="984"/>
  <c r="AX112" i="984"/>
  <c r="AW112" i="984"/>
  <c r="AV112" i="984"/>
  <c r="AU112" i="984"/>
  <c r="AK112" i="984"/>
  <c r="AJ112" i="984"/>
  <c r="AI112" i="984"/>
  <c r="AH112" i="984"/>
  <c r="AG112" i="984"/>
  <c r="AF112" i="984"/>
  <c r="K112" i="984"/>
  <c r="J112" i="984"/>
  <c r="I112" i="984"/>
  <c r="H112" i="984"/>
  <c r="G112" i="984"/>
  <c r="F112" i="984"/>
  <c r="E112" i="984"/>
  <c r="D112" i="984"/>
  <c r="AY111" i="984"/>
  <c r="AX111" i="984"/>
  <c r="AW111" i="984"/>
  <c r="AV111" i="984"/>
  <c r="AK111" i="984"/>
  <c r="AJ111" i="984"/>
  <c r="AI111" i="984"/>
  <c r="AH111" i="984"/>
  <c r="AG111" i="984"/>
  <c r="AF111" i="984"/>
  <c r="AU111" i="984" s="1"/>
  <c r="K111" i="984"/>
  <c r="J111" i="984"/>
  <c r="I111" i="984"/>
  <c r="H111" i="984"/>
  <c r="G111" i="984"/>
  <c r="F111" i="984"/>
  <c r="E111" i="984"/>
  <c r="D111" i="984"/>
  <c r="AY110" i="984"/>
  <c r="AX110" i="984"/>
  <c r="AW110" i="984"/>
  <c r="AV110" i="984"/>
  <c r="AU110" i="984"/>
  <c r="AK110" i="984"/>
  <c r="AJ110" i="984"/>
  <c r="AI110" i="984"/>
  <c r="AH110" i="984"/>
  <c r="AG110" i="984"/>
  <c r="AF110" i="984"/>
  <c r="K110" i="984"/>
  <c r="J110" i="984"/>
  <c r="I110" i="984"/>
  <c r="H110" i="984"/>
  <c r="G110" i="984"/>
  <c r="F110" i="984"/>
  <c r="E110" i="984"/>
  <c r="D110" i="984"/>
  <c r="AY109" i="984"/>
  <c r="AX109" i="984"/>
  <c r="AW109" i="984"/>
  <c r="AV109" i="984"/>
  <c r="AK109" i="984"/>
  <c r="AJ109" i="984"/>
  <c r="AI109" i="984"/>
  <c r="AH109" i="984"/>
  <c r="AG109" i="984"/>
  <c r="AF109" i="984"/>
  <c r="AU109" i="984" s="1"/>
  <c r="K109" i="984"/>
  <c r="J109" i="984"/>
  <c r="I109" i="984"/>
  <c r="H109" i="984"/>
  <c r="G109" i="984"/>
  <c r="F109" i="984"/>
  <c r="E109" i="984"/>
  <c r="D109" i="984"/>
  <c r="AY108" i="984"/>
  <c r="AX108" i="984"/>
  <c r="AW108" i="984"/>
  <c r="AV108" i="984"/>
  <c r="AK108" i="984"/>
  <c r="AJ108" i="984"/>
  <c r="AI108" i="984"/>
  <c r="AH108" i="984"/>
  <c r="AG108" i="984"/>
  <c r="AF108" i="984"/>
  <c r="AU108" i="984" s="1"/>
  <c r="K108" i="984"/>
  <c r="J108" i="984"/>
  <c r="I108" i="984"/>
  <c r="H108" i="984"/>
  <c r="G108" i="984"/>
  <c r="F108" i="984"/>
  <c r="E108" i="984"/>
  <c r="D108" i="984"/>
  <c r="AY107" i="984"/>
  <c r="AX107" i="984"/>
  <c r="AW107" i="984"/>
  <c r="AV107" i="984"/>
  <c r="AU107" i="984"/>
  <c r="AK107" i="984"/>
  <c r="AJ107" i="984"/>
  <c r="AI107" i="984"/>
  <c r="AH107" i="984"/>
  <c r="AG107" i="984"/>
  <c r="AF107" i="984"/>
  <c r="K107" i="984"/>
  <c r="J107" i="984"/>
  <c r="I107" i="984"/>
  <c r="H107" i="984"/>
  <c r="G107" i="984"/>
  <c r="F107" i="984"/>
  <c r="E107" i="984"/>
  <c r="D107" i="984"/>
  <c r="AY106" i="984"/>
  <c r="AX106" i="984"/>
  <c r="AW106" i="984"/>
  <c r="AV106" i="984"/>
  <c r="AK106" i="984"/>
  <c r="AJ106" i="984"/>
  <c r="AI106" i="984"/>
  <c r="AH106" i="984"/>
  <c r="AG106" i="984"/>
  <c r="AF106" i="984"/>
  <c r="AU106" i="984" s="1"/>
  <c r="K106" i="984"/>
  <c r="J106" i="984"/>
  <c r="I106" i="984"/>
  <c r="H106" i="984"/>
  <c r="G106" i="984"/>
  <c r="F106" i="984"/>
  <c r="E106" i="984"/>
  <c r="D106" i="984"/>
  <c r="AY105" i="984"/>
  <c r="AX105" i="984"/>
  <c r="AW105" i="984"/>
  <c r="AV105" i="984"/>
  <c r="AU105" i="984"/>
  <c r="AK105" i="984"/>
  <c r="AJ105" i="984"/>
  <c r="AI105" i="984"/>
  <c r="AH105" i="984"/>
  <c r="AG105" i="984"/>
  <c r="AF105" i="984"/>
  <c r="K105" i="984"/>
  <c r="J105" i="984"/>
  <c r="I105" i="984"/>
  <c r="H105" i="984"/>
  <c r="G105" i="984"/>
  <c r="F105" i="984"/>
  <c r="E105" i="984"/>
  <c r="D105" i="984"/>
  <c r="AY104" i="984"/>
  <c r="AX104" i="984"/>
  <c r="AW104" i="984"/>
  <c r="AV104" i="984"/>
  <c r="AK104" i="984"/>
  <c r="AJ104" i="984"/>
  <c r="AI104" i="984"/>
  <c r="AH104" i="984"/>
  <c r="AG104" i="984"/>
  <c r="AF104" i="984"/>
  <c r="AU104" i="984" s="1"/>
  <c r="K104" i="984"/>
  <c r="J104" i="984"/>
  <c r="I104" i="984"/>
  <c r="H104" i="984"/>
  <c r="G104" i="984"/>
  <c r="F104" i="984"/>
  <c r="E104" i="984"/>
  <c r="D104" i="984"/>
  <c r="AY103" i="984"/>
  <c r="AX103" i="984"/>
  <c r="AW103" i="984"/>
  <c r="AV103" i="984"/>
  <c r="AU103" i="984"/>
  <c r="AK103" i="984"/>
  <c r="AJ103" i="984"/>
  <c r="AI103" i="984"/>
  <c r="AH103" i="984"/>
  <c r="AG103" i="984"/>
  <c r="AF103" i="984"/>
  <c r="K103" i="984"/>
  <c r="J103" i="984"/>
  <c r="I103" i="984"/>
  <c r="H103" i="984"/>
  <c r="G103" i="984"/>
  <c r="F103" i="984"/>
  <c r="E103" i="984"/>
  <c r="D103" i="984"/>
  <c r="AY102" i="984"/>
  <c r="AX102" i="984"/>
  <c r="AW102" i="984"/>
  <c r="AV102" i="984"/>
  <c r="AU102" i="984"/>
  <c r="AK102" i="984"/>
  <c r="AJ102" i="984"/>
  <c r="AI102" i="984"/>
  <c r="AH102" i="984"/>
  <c r="AG102" i="984"/>
  <c r="AF102" i="984"/>
  <c r="K102" i="984"/>
  <c r="J102" i="984"/>
  <c r="I102" i="984"/>
  <c r="H102" i="984"/>
  <c r="G102" i="984"/>
  <c r="F102" i="984"/>
  <c r="E102" i="984"/>
  <c r="D102" i="984"/>
  <c r="AY101" i="984"/>
  <c r="AX101" i="984"/>
  <c r="AW101" i="984"/>
  <c r="AV101" i="984"/>
  <c r="AK101" i="984"/>
  <c r="AJ101" i="984"/>
  <c r="AI101" i="984"/>
  <c r="AH101" i="984"/>
  <c r="AG101" i="984"/>
  <c r="AF101" i="984"/>
  <c r="AU101" i="984" s="1"/>
  <c r="K101" i="984"/>
  <c r="J101" i="984"/>
  <c r="I101" i="984"/>
  <c r="H101" i="984"/>
  <c r="G101" i="984"/>
  <c r="F101" i="984"/>
  <c r="E101" i="984"/>
  <c r="D101" i="984"/>
  <c r="AY100" i="984"/>
  <c r="AX100" i="984"/>
  <c r="AW100" i="984"/>
  <c r="AV100" i="984"/>
  <c r="AU100" i="984"/>
  <c r="AK100" i="984"/>
  <c r="AJ100" i="984"/>
  <c r="AI100" i="984"/>
  <c r="AH100" i="984"/>
  <c r="AG100" i="984"/>
  <c r="AF100" i="984"/>
  <c r="K100" i="984"/>
  <c r="J100" i="984"/>
  <c r="I100" i="984"/>
  <c r="H100" i="984"/>
  <c r="G100" i="984"/>
  <c r="F100" i="984"/>
  <c r="E100" i="984"/>
  <c r="D100" i="984"/>
  <c r="AY99" i="984"/>
  <c r="AX99" i="984"/>
  <c r="AW99" i="984"/>
  <c r="AV99" i="984"/>
  <c r="AK99" i="984"/>
  <c r="AJ99" i="984"/>
  <c r="AI99" i="984"/>
  <c r="AH99" i="984"/>
  <c r="AG99" i="984"/>
  <c r="AF99" i="984"/>
  <c r="AU99" i="984" s="1"/>
  <c r="K99" i="984"/>
  <c r="J99" i="984"/>
  <c r="I99" i="984"/>
  <c r="H99" i="984"/>
  <c r="G99" i="984"/>
  <c r="F99" i="984"/>
  <c r="E99" i="984"/>
  <c r="D99" i="984"/>
  <c r="AY98" i="984"/>
  <c r="AX98" i="984"/>
  <c r="AW98" i="984"/>
  <c r="AV98" i="984"/>
  <c r="AU98" i="984"/>
  <c r="AK98" i="984"/>
  <c r="AJ98" i="984"/>
  <c r="AI98" i="984"/>
  <c r="AH98" i="984"/>
  <c r="AG98" i="984"/>
  <c r="AF98" i="984"/>
  <c r="K98" i="984"/>
  <c r="J98" i="984"/>
  <c r="I98" i="984"/>
  <c r="H98" i="984"/>
  <c r="G98" i="984"/>
  <c r="F98" i="984"/>
  <c r="E98" i="984"/>
  <c r="D98" i="984"/>
  <c r="AY97" i="984"/>
  <c r="AX97" i="984"/>
  <c r="AW97" i="984"/>
  <c r="AV97" i="984"/>
  <c r="AK97" i="984"/>
  <c r="AJ97" i="984"/>
  <c r="AI97" i="984"/>
  <c r="AH97" i="984"/>
  <c r="AG97" i="984"/>
  <c r="AF97" i="984"/>
  <c r="AU97" i="984" s="1"/>
  <c r="K97" i="984"/>
  <c r="J97" i="984"/>
  <c r="I97" i="984"/>
  <c r="H97" i="984"/>
  <c r="G97" i="984"/>
  <c r="F97" i="984"/>
  <c r="E97" i="984"/>
  <c r="D97" i="984"/>
  <c r="AY96" i="984"/>
  <c r="AX96" i="984"/>
  <c r="AW96" i="984"/>
  <c r="AV96" i="984"/>
  <c r="AK96" i="984"/>
  <c r="AJ96" i="984"/>
  <c r="AI96" i="984"/>
  <c r="AH96" i="984"/>
  <c r="AG96" i="984"/>
  <c r="AF96" i="984"/>
  <c r="AU96" i="984" s="1"/>
  <c r="K96" i="984"/>
  <c r="J96" i="984"/>
  <c r="I96" i="984"/>
  <c r="H96" i="984"/>
  <c r="G96" i="984"/>
  <c r="F96" i="984"/>
  <c r="E96" i="984"/>
  <c r="D96" i="984"/>
  <c r="AY95" i="984"/>
  <c r="AX95" i="984"/>
  <c r="AW95" i="984"/>
  <c r="AV95" i="984"/>
  <c r="AU95" i="984"/>
  <c r="AK95" i="984"/>
  <c r="AJ95" i="984"/>
  <c r="AI95" i="984"/>
  <c r="AH95" i="984"/>
  <c r="AG95" i="984"/>
  <c r="AF95" i="984"/>
  <c r="K95" i="984"/>
  <c r="J95" i="984"/>
  <c r="I95" i="984"/>
  <c r="H95" i="984"/>
  <c r="G95" i="984"/>
  <c r="F95" i="984"/>
  <c r="E95" i="984"/>
  <c r="D95" i="984"/>
  <c r="AY94" i="984"/>
  <c r="AX94" i="984"/>
  <c r="AW94" i="984"/>
  <c r="AV94" i="984"/>
  <c r="AK94" i="984"/>
  <c r="AJ94" i="984"/>
  <c r="AI94" i="984"/>
  <c r="AH94" i="984"/>
  <c r="AG94" i="984"/>
  <c r="AF94" i="984"/>
  <c r="AU94" i="984" s="1"/>
  <c r="K94" i="984"/>
  <c r="J94" i="984"/>
  <c r="I94" i="984"/>
  <c r="H94" i="984"/>
  <c r="G94" i="984"/>
  <c r="F94" i="984"/>
  <c r="E94" i="984"/>
  <c r="D94" i="984"/>
  <c r="AY93" i="984"/>
  <c r="AX93" i="984"/>
  <c r="AW93" i="984"/>
  <c r="AV93" i="984"/>
  <c r="AU93" i="984"/>
  <c r="AK93" i="984"/>
  <c r="AJ93" i="984"/>
  <c r="AI93" i="984"/>
  <c r="AH93" i="984"/>
  <c r="AG93" i="984"/>
  <c r="AF93" i="984"/>
  <c r="K93" i="984"/>
  <c r="J93" i="984"/>
  <c r="I93" i="984"/>
  <c r="H93" i="984"/>
  <c r="G93" i="984"/>
  <c r="F93" i="984"/>
  <c r="E93" i="984"/>
  <c r="D93" i="984"/>
  <c r="AY92" i="984"/>
  <c r="AX92" i="984"/>
  <c r="AW92" i="984"/>
  <c r="AV92" i="984"/>
  <c r="AK92" i="984"/>
  <c r="AJ92" i="984"/>
  <c r="AI92" i="984"/>
  <c r="AH92" i="984"/>
  <c r="AG92" i="984"/>
  <c r="AF92" i="984"/>
  <c r="AU92" i="984" s="1"/>
  <c r="K92" i="984"/>
  <c r="J92" i="984"/>
  <c r="I92" i="984"/>
  <c r="H92" i="984"/>
  <c r="G92" i="984"/>
  <c r="F92" i="984"/>
  <c r="E92" i="984"/>
  <c r="D92" i="984"/>
  <c r="AY91" i="984"/>
  <c r="AX91" i="984"/>
  <c r="AW91" i="984"/>
  <c r="AV91" i="984"/>
  <c r="AU91" i="984"/>
  <c r="AK91" i="984"/>
  <c r="AJ91" i="984"/>
  <c r="AI91" i="984"/>
  <c r="AH91" i="984"/>
  <c r="AG91" i="984"/>
  <c r="AF91" i="984"/>
  <c r="K91" i="984"/>
  <c r="J91" i="984"/>
  <c r="I91" i="984"/>
  <c r="H91" i="984"/>
  <c r="G91" i="984"/>
  <c r="F91" i="984"/>
  <c r="E91" i="984"/>
  <c r="D91" i="984"/>
  <c r="AY90" i="984"/>
  <c r="AX90" i="984"/>
  <c r="AW90" i="984"/>
  <c r="AV90" i="984"/>
  <c r="AU90" i="984"/>
  <c r="AK90" i="984"/>
  <c r="AJ90" i="984"/>
  <c r="AI90" i="984"/>
  <c r="AH90" i="984"/>
  <c r="AG90" i="984"/>
  <c r="AF90" i="984"/>
  <c r="K90" i="984"/>
  <c r="J90" i="984"/>
  <c r="I90" i="984"/>
  <c r="H90" i="984"/>
  <c r="G90" i="984"/>
  <c r="F90" i="984"/>
  <c r="E90" i="984"/>
  <c r="D90" i="984"/>
  <c r="AY89" i="984"/>
  <c r="AX89" i="984"/>
  <c r="AW89" i="984"/>
  <c r="AV89" i="984"/>
  <c r="AK89" i="984"/>
  <c r="AJ89" i="984"/>
  <c r="AI89" i="984"/>
  <c r="AH89" i="984"/>
  <c r="AG89" i="984"/>
  <c r="AF89" i="984"/>
  <c r="AU89" i="984" s="1"/>
  <c r="K89" i="984"/>
  <c r="J89" i="984"/>
  <c r="I89" i="984"/>
  <c r="H89" i="984"/>
  <c r="G89" i="984"/>
  <c r="F89" i="984"/>
  <c r="E89" i="984"/>
  <c r="D89" i="984"/>
  <c r="AY88" i="984"/>
  <c r="AX88" i="984"/>
  <c r="AW88" i="984"/>
  <c r="AV88" i="984"/>
  <c r="AU88" i="984"/>
  <c r="AK88" i="984"/>
  <c r="AJ88" i="984"/>
  <c r="AI88" i="984"/>
  <c r="AH88" i="984"/>
  <c r="AG88" i="984"/>
  <c r="AF88" i="984"/>
  <c r="K88" i="984"/>
  <c r="J88" i="984"/>
  <c r="I88" i="984"/>
  <c r="H88" i="984"/>
  <c r="G88" i="984"/>
  <c r="F88" i="984"/>
  <c r="E88" i="984"/>
  <c r="D88" i="984"/>
  <c r="AY87" i="984"/>
  <c r="AX87" i="984"/>
  <c r="AW87" i="984"/>
  <c r="AV87" i="984"/>
  <c r="AK87" i="984"/>
  <c r="AJ87" i="984"/>
  <c r="AI87" i="984"/>
  <c r="AH87" i="984"/>
  <c r="AG87" i="984"/>
  <c r="AF87" i="984"/>
  <c r="AU87" i="984" s="1"/>
  <c r="K87" i="984"/>
  <c r="J87" i="984"/>
  <c r="I87" i="984"/>
  <c r="H87" i="984"/>
  <c r="G87" i="984"/>
  <c r="F87" i="984"/>
  <c r="E87" i="984"/>
  <c r="D87" i="984"/>
  <c r="AY86" i="984"/>
  <c r="AX86" i="984"/>
  <c r="AW86" i="984"/>
  <c r="AV86" i="984"/>
  <c r="AU86" i="984"/>
  <c r="AK86" i="984"/>
  <c r="AJ86" i="984"/>
  <c r="AI86" i="984"/>
  <c r="AH86" i="984"/>
  <c r="AG86" i="984"/>
  <c r="AF86" i="984"/>
  <c r="K86" i="984"/>
  <c r="J86" i="984"/>
  <c r="I86" i="984"/>
  <c r="H86" i="984"/>
  <c r="G86" i="984"/>
  <c r="F86" i="984"/>
  <c r="E86" i="984"/>
  <c r="D86" i="984"/>
  <c r="AY85" i="984"/>
  <c r="AX85" i="984"/>
  <c r="AW85" i="984"/>
  <c r="AV85" i="984"/>
  <c r="AK85" i="984"/>
  <c r="AJ85" i="984"/>
  <c r="AI85" i="984"/>
  <c r="AH85" i="984"/>
  <c r="AG85" i="984"/>
  <c r="AF85" i="984"/>
  <c r="AU85" i="984" s="1"/>
  <c r="K85" i="984"/>
  <c r="J85" i="984"/>
  <c r="I85" i="984"/>
  <c r="H85" i="984"/>
  <c r="G85" i="984"/>
  <c r="F85" i="984"/>
  <c r="E85" i="984"/>
  <c r="D85" i="984"/>
  <c r="AY84" i="984"/>
  <c r="AX84" i="984"/>
  <c r="AW84" i="984"/>
  <c r="AV84" i="984"/>
  <c r="AK84" i="984"/>
  <c r="AJ84" i="984"/>
  <c r="AI84" i="984"/>
  <c r="AH84" i="984"/>
  <c r="AG84" i="984"/>
  <c r="AF84" i="984"/>
  <c r="AU84" i="984" s="1"/>
  <c r="K84" i="984"/>
  <c r="J84" i="984"/>
  <c r="I84" i="984"/>
  <c r="H84" i="984"/>
  <c r="G84" i="984"/>
  <c r="F84" i="984"/>
  <c r="E84" i="984"/>
  <c r="D84" i="984"/>
  <c r="AY83" i="984"/>
  <c r="AX83" i="984"/>
  <c r="AW83" i="984"/>
  <c r="AV83" i="984"/>
  <c r="AU83" i="984"/>
  <c r="AK83" i="984"/>
  <c r="AJ83" i="984"/>
  <c r="AI83" i="984"/>
  <c r="AH83" i="984"/>
  <c r="AG83" i="984"/>
  <c r="AF83" i="984"/>
  <c r="K83" i="984"/>
  <c r="J83" i="984"/>
  <c r="I83" i="984"/>
  <c r="H83" i="984"/>
  <c r="G83" i="984"/>
  <c r="F83" i="984"/>
  <c r="E83" i="984"/>
  <c r="D83" i="984"/>
  <c r="AY82" i="984"/>
  <c r="AX82" i="984"/>
  <c r="AW82" i="984"/>
  <c r="AV82" i="984"/>
  <c r="AK82" i="984"/>
  <c r="AJ82" i="984"/>
  <c r="AI82" i="984"/>
  <c r="AH82" i="984"/>
  <c r="AG82" i="984"/>
  <c r="AF82" i="984"/>
  <c r="AU82" i="984" s="1"/>
  <c r="K82" i="984"/>
  <c r="J82" i="984"/>
  <c r="I82" i="984"/>
  <c r="H82" i="984"/>
  <c r="G82" i="984"/>
  <c r="F82" i="984"/>
  <c r="E82" i="984"/>
  <c r="D82" i="984"/>
  <c r="AY81" i="984"/>
  <c r="AX81" i="984"/>
  <c r="AW81" i="984"/>
  <c r="AV81" i="984"/>
  <c r="AU81" i="984"/>
  <c r="AK81" i="984"/>
  <c r="AJ81" i="984"/>
  <c r="AI81" i="984"/>
  <c r="AH81" i="984"/>
  <c r="AG81" i="984"/>
  <c r="AF81" i="984"/>
  <c r="K81" i="984"/>
  <c r="J81" i="984"/>
  <c r="I81" i="984"/>
  <c r="H81" i="984"/>
  <c r="G81" i="984"/>
  <c r="F81" i="984"/>
  <c r="E81" i="984"/>
  <c r="D81" i="984"/>
  <c r="AY80" i="984"/>
  <c r="AX80" i="984"/>
  <c r="AW80" i="984"/>
  <c r="AV80" i="984"/>
  <c r="AK80" i="984"/>
  <c r="AJ80" i="984"/>
  <c r="AI80" i="984"/>
  <c r="AH80" i="984"/>
  <c r="AG80" i="984"/>
  <c r="AF80" i="984"/>
  <c r="AU80" i="984" s="1"/>
  <c r="K80" i="984"/>
  <c r="J80" i="984"/>
  <c r="I80" i="984"/>
  <c r="H80" i="984"/>
  <c r="G80" i="984"/>
  <c r="F80" i="984"/>
  <c r="E80" i="984"/>
  <c r="D80" i="984"/>
  <c r="AY79" i="984"/>
  <c r="AX79" i="984"/>
  <c r="AW79" i="984"/>
  <c r="AV79" i="984"/>
  <c r="AU79" i="984"/>
  <c r="AK79" i="984"/>
  <c r="AJ79" i="984"/>
  <c r="AI79" i="984"/>
  <c r="AH79" i="984"/>
  <c r="AG79" i="984"/>
  <c r="AF79" i="984"/>
  <c r="K79" i="984"/>
  <c r="J79" i="984"/>
  <c r="I79" i="984"/>
  <c r="H79" i="984"/>
  <c r="G79" i="984"/>
  <c r="F79" i="984"/>
  <c r="E79" i="984"/>
  <c r="D79" i="984"/>
  <c r="AY78" i="984"/>
  <c r="AX78" i="984"/>
  <c r="AW78" i="984"/>
  <c r="AV78" i="984"/>
  <c r="AU78" i="984"/>
  <c r="AK78" i="984"/>
  <c r="AJ78" i="984"/>
  <c r="AI78" i="984"/>
  <c r="AH78" i="984"/>
  <c r="AG78" i="984"/>
  <c r="AF78" i="984"/>
  <c r="K78" i="984"/>
  <c r="J78" i="984"/>
  <c r="I78" i="984"/>
  <c r="H78" i="984"/>
  <c r="G78" i="984"/>
  <c r="F78" i="984"/>
  <c r="E78" i="984"/>
  <c r="D78" i="984"/>
  <c r="AY77" i="984"/>
  <c r="AX77" i="984"/>
  <c r="AW77" i="984"/>
  <c r="AV77" i="984"/>
  <c r="AK77" i="984"/>
  <c r="AJ77" i="984"/>
  <c r="AI77" i="984"/>
  <c r="AH77" i="984"/>
  <c r="AG77" i="984"/>
  <c r="AF77" i="984"/>
  <c r="AU77" i="984" s="1"/>
  <c r="K77" i="984"/>
  <c r="J77" i="984"/>
  <c r="I77" i="984"/>
  <c r="H77" i="984"/>
  <c r="G77" i="984"/>
  <c r="F77" i="984"/>
  <c r="E77" i="984"/>
  <c r="D77" i="984"/>
  <c r="AY76" i="984"/>
  <c r="AX76" i="984"/>
  <c r="AW76" i="984"/>
  <c r="AV76" i="984"/>
  <c r="AU76" i="984"/>
  <c r="AK76" i="984"/>
  <c r="AJ76" i="984"/>
  <c r="AI76" i="984"/>
  <c r="AH76" i="984"/>
  <c r="AG76" i="984"/>
  <c r="AF76" i="984"/>
  <c r="K76" i="984"/>
  <c r="J76" i="984"/>
  <c r="I76" i="984"/>
  <c r="H76" i="984"/>
  <c r="G76" i="984"/>
  <c r="F76" i="984"/>
  <c r="E76" i="984"/>
  <c r="D76" i="984"/>
  <c r="AY75" i="984"/>
  <c r="AX75" i="984"/>
  <c r="AW75" i="984"/>
  <c r="AV75" i="984"/>
  <c r="AK75" i="984"/>
  <c r="AJ75" i="984"/>
  <c r="AI75" i="984"/>
  <c r="AH75" i="984"/>
  <c r="AG75" i="984"/>
  <c r="AF75" i="984"/>
  <c r="AU75" i="984" s="1"/>
  <c r="K75" i="984"/>
  <c r="J75" i="984"/>
  <c r="I75" i="984"/>
  <c r="H75" i="984"/>
  <c r="G75" i="984"/>
  <c r="F75" i="984"/>
  <c r="E75" i="984"/>
  <c r="D75" i="984"/>
  <c r="AY74" i="984"/>
  <c r="AX74" i="984"/>
  <c r="AW74" i="984"/>
  <c r="AV74" i="984"/>
  <c r="AU74" i="984"/>
  <c r="AK74" i="984"/>
  <c r="AJ74" i="984"/>
  <c r="AI74" i="984"/>
  <c r="AH74" i="984"/>
  <c r="AG74" i="984"/>
  <c r="AF74" i="984"/>
  <c r="K74" i="984"/>
  <c r="J74" i="984"/>
  <c r="I74" i="984"/>
  <c r="H74" i="984"/>
  <c r="G74" i="984"/>
  <c r="F74" i="984"/>
  <c r="E74" i="984"/>
  <c r="D74" i="984"/>
  <c r="AY73" i="984"/>
  <c r="AX73" i="984"/>
  <c r="AW73" i="984"/>
  <c r="AV73" i="984"/>
  <c r="AK73" i="984"/>
  <c r="AJ73" i="984"/>
  <c r="AI73" i="984"/>
  <c r="AH73" i="984"/>
  <c r="AG73" i="984"/>
  <c r="AF73" i="984"/>
  <c r="AU73" i="984" s="1"/>
  <c r="K73" i="984"/>
  <c r="J73" i="984"/>
  <c r="I73" i="984"/>
  <c r="H73" i="984"/>
  <c r="G73" i="984"/>
  <c r="F73" i="984"/>
  <c r="E73" i="984"/>
  <c r="D73" i="984"/>
  <c r="AY72" i="984"/>
  <c r="AX72" i="984"/>
  <c r="AW72" i="984"/>
  <c r="AV72" i="984"/>
  <c r="AK72" i="984"/>
  <c r="AJ72" i="984"/>
  <c r="AI72" i="984"/>
  <c r="AH72" i="984"/>
  <c r="AG72" i="984"/>
  <c r="AF72" i="984"/>
  <c r="AU72" i="984" s="1"/>
  <c r="K72" i="984"/>
  <c r="J72" i="984"/>
  <c r="I72" i="984"/>
  <c r="H72" i="984"/>
  <c r="G72" i="984"/>
  <c r="F72" i="984"/>
  <c r="E72" i="984"/>
  <c r="D72" i="984"/>
  <c r="AY71" i="984"/>
  <c r="AX71" i="984"/>
  <c r="AW71" i="984"/>
  <c r="AV71" i="984"/>
  <c r="AU71" i="984"/>
  <c r="AK71" i="984"/>
  <c r="AJ71" i="984"/>
  <c r="AI71" i="984"/>
  <c r="AH71" i="984"/>
  <c r="AG71" i="984"/>
  <c r="AF71" i="984"/>
  <c r="K71" i="984"/>
  <c r="J71" i="984"/>
  <c r="I71" i="984"/>
  <c r="H71" i="984"/>
  <c r="G71" i="984"/>
  <c r="F71" i="984"/>
  <c r="E71" i="984"/>
  <c r="D71" i="984"/>
  <c r="AY70" i="984"/>
  <c r="AX70" i="984"/>
  <c r="AW70" i="984"/>
  <c r="AV70" i="984"/>
  <c r="AK70" i="984"/>
  <c r="AJ70" i="984"/>
  <c r="AI70" i="984"/>
  <c r="AH70" i="984"/>
  <c r="AG70" i="984"/>
  <c r="AF70" i="984"/>
  <c r="AU70" i="984" s="1"/>
  <c r="K70" i="984"/>
  <c r="J70" i="984"/>
  <c r="I70" i="984"/>
  <c r="H70" i="984"/>
  <c r="G70" i="984"/>
  <c r="F70" i="984"/>
  <c r="E70" i="984"/>
  <c r="D70" i="984"/>
  <c r="AY69" i="984"/>
  <c r="AX69" i="984"/>
  <c r="AW69" i="984"/>
  <c r="AV69" i="984"/>
  <c r="AU69" i="984"/>
  <c r="AK69" i="984"/>
  <c r="AJ69" i="984"/>
  <c r="AI69" i="984"/>
  <c r="AH69" i="984"/>
  <c r="AG69" i="984"/>
  <c r="AF69" i="984"/>
  <c r="K69" i="984"/>
  <c r="J69" i="984"/>
  <c r="I69" i="984"/>
  <c r="H69" i="984"/>
  <c r="G69" i="984"/>
  <c r="F69" i="984"/>
  <c r="E69" i="984"/>
  <c r="D69" i="984"/>
  <c r="AY68" i="984"/>
  <c r="AX68" i="984"/>
  <c r="AW68" i="984"/>
  <c r="AV68" i="984"/>
  <c r="AK68" i="984"/>
  <c r="AJ68" i="984"/>
  <c r="AI68" i="984"/>
  <c r="AH68" i="984"/>
  <c r="AG68" i="984"/>
  <c r="AF68" i="984"/>
  <c r="AU68" i="984" s="1"/>
  <c r="K68" i="984"/>
  <c r="J68" i="984"/>
  <c r="I68" i="984"/>
  <c r="H68" i="984"/>
  <c r="G68" i="984"/>
  <c r="F68" i="984"/>
  <c r="E68" i="984"/>
  <c r="D68" i="984"/>
  <c r="AY67" i="984"/>
  <c r="AX67" i="984"/>
  <c r="AW67" i="984"/>
  <c r="AV67" i="984"/>
  <c r="AU67" i="984"/>
  <c r="AK67" i="984"/>
  <c r="AJ67" i="984"/>
  <c r="AI67" i="984"/>
  <c r="AH67" i="984"/>
  <c r="AG67" i="984"/>
  <c r="AF67" i="984"/>
  <c r="K67" i="984"/>
  <c r="J67" i="984"/>
  <c r="I67" i="984"/>
  <c r="H67" i="984"/>
  <c r="G67" i="984"/>
  <c r="F67" i="984"/>
  <c r="E67" i="984"/>
  <c r="D67" i="984"/>
  <c r="AY66" i="984"/>
  <c r="AX66" i="984"/>
  <c r="AW66" i="984"/>
  <c r="AV66" i="984"/>
  <c r="AU66" i="984"/>
  <c r="AK66" i="984"/>
  <c r="AJ66" i="984"/>
  <c r="AI66" i="984"/>
  <c r="AH66" i="984"/>
  <c r="AG66" i="984"/>
  <c r="AF66" i="984"/>
  <c r="K66" i="984"/>
  <c r="J66" i="984"/>
  <c r="I66" i="984"/>
  <c r="H66" i="984"/>
  <c r="G66" i="984"/>
  <c r="F66" i="984"/>
  <c r="E66" i="984"/>
  <c r="D66" i="984"/>
  <c r="AY65" i="984"/>
  <c r="AX65" i="984"/>
  <c r="AW65" i="984"/>
  <c r="AV65" i="984"/>
  <c r="AK65" i="984"/>
  <c r="AJ65" i="984"/>
  <c r="AI65" i="984"/>
  <c r="AH65" i="984"/>
  <c r="AG65" i="984"/>
  <c r="AF65" i="984"/>
  <c r="AU65" i="984" s="1"/>
  <c r="K65" i="984"/>
  <c r="J65" i="984"/>
  <c r="I65" i="984"/>
  <c r="H65" i="984"/>
  <c r="G65" i="984"/>
  <c r="F65" i="984"/>
  <c r="E65" i="984"/>
  <c r="D65" i="984"/>
  <c r="AY64" i="984"/>
  <c r="AX64" i="984"/>
  <c r="AW64" i="984"/>
  <c r="AV64" i="984"/>
  <c r="AU64" i="984"/>
  <c r="AK64" i="984"/>
  <c r="AJ64" i="984"/>
  <c r="AI64" i="984"/>
  <c r="AH64" i="984"/>
  <c r="AG64" i="984"/>
  <c r="AF64" i="984"/>
  <c r="K64" i="984"/>
  <c r="J64" i="984"/>
  <c r="I64" i="984"/>
  <c r="H64" i="984"/>
  <c r="G64" i="984"/>
  <c r="F64" i="984"/>
  <c r="E64" i="984"/>
  <c r="D64" i="984"/>
  <c r="AY63" i="984"/>
  <c r="AX63" i="984"/>
  <c r="AW63" i="984"/>
  <c r="AV63" i="984"/>
  <c r="AK63" i="984"/>
  <c r="AJ63" i="984"/>
  <c r="AI63" i="984"/>
  <c r="AH63" i="984"/>
  <c r="AG63" i="984"/>
  <c r="AF63" i="984"/>
  <c r="AU63" i="984" s="1"/>
  <c r="K63" i="984"/>
  <c r="J63" i="984"/>
  <c r="I63" i="984"/>
  <c r="H63" i="984"/>
  <c r="G63" i="984"/>
  <c r="F63" i="984"/>
  <c r="E63" i="984"/>
  <c r="D63" i="984"/>
  <c r="AY62" i="984"/>
  <c r="AX62" i="984"/>
  <c r="AW62" i="984"/>
  <c r="AV62" i="984"/>
  <c r="AU62" i="984"/>
  <c r="AK62" i="984"/>
  <c r="AJ62" i="984"/>
  <c r="AI62" i="984"/>
  <c r="AH62" i="984"/>
  <c r="AG62" i="984"/>
  <c r="AF62" i="984"/>
  <c r="K62" i="984"/>
  <c r="J62" i="984"/>
  <c r="I62" i="984"/>
  <c r="H62" i="984"/>
  <c r="G62" i="984"/>
  <c r="F62" i="984"/>
  <c r="E62" i="984"/>
  <c r="D62" i="984"/>
  <c r="AY61" i="984"/>
  <c r="AX61" i="984"/>
  <c r="AW61" i="984"/>
  <c r="AV61" i="984"/>
  <c r="AK61" i="984"/>
  <c r="AJ61" i="984"/>
  <c r="AI61" i="984"/>
  <c r="AH61" i="984"/>
  <c r="AG61" i="984"/>
  <c r="AF61" i="984"/>
  <c r="AU61" i="984" s="1"/>
  <c r="K61" i="984"/>
  <c r="J61" i="984"/>
  <c r="I61" i="984"/>
  <c r="H61" i="984"/>
  <c r="G61" i="984"/>
  <c r="F61" i="984"/>
  <c r="E61" i="984"/>
  <c r="D61" i="984"/>
  <c r="AY60" i="984"/>
  <c r="AX60" i="984"/>
  <c r="AW60" i="984"/>
  <c r="AV60" i="984"/>
  <c r="AK60" i="984"/>
  <c r="AJ60" i="984"/>
  <c r="AI60" i="984"/>
  <c r="AH60" i="984"/>
  <c r="AG60" i="984"/>
  <c r="AF60" i="984"/>
  <c r="AU60" i="984" s="1"/>
  <c r="K60" i="984"/>
  <c r="J60" i="984"/>
  <c r="I60" i="984"/>
  <c r="H60" i="984"/>
  <c r="G60" i="984"/>
  <c r="F60" i="984"/>
  <c r="E60" i="984"/>
  <c r="D60" i="984"/>
  <c r="AY59" i="984"/>
  <c r="AX59" i="984"/>
  <c r="AW59" i="984"/>
  <c r="AV59" i="984"/>
  <c r="AU59" i="984"/>
  <c r="AK59" i="984"/>
  <c r="AJ59" i="984"/>
  <c r="AI59" i="984"/>
  <c r="AH59" i="984"/>
  <c r="AG59" i="984"/>
  <c r="AF59" i="984"/>
  <c r="K59" i="984"/>
  <c r="J59" i="984"/>
  <c r="I59" i="984"/>
  <c r="H59" i="984"/>
  <c r="G59" i="984"/>
  <c r="F59" i="984"/>
  <c r="E59" i="984"/>
  <c r="D59" i="984"/>
  <c r="AY58" i="984"/>
  <c r="AX58" i="984"/>
  <c r="AW58" i="984"/>
  <c r="AV58" i="984"/>
  <c r="AK58" i="984"/>
  <c r="AJ58" i="984"/>
  <c r="AI58" i="984"/>
  <c r="AH58" i="984"/>
  <c r="AG58" i="984"/>
  <c r="AF58" i="984"/>
  <c r="AU58" i="984" s="1"/>
  <c r="K58" i="984"/>
  <c r="J58" i="984"/>
  <c r="I58" i="984"/>
  <c r="H58" i="984"/>
  <c r="G58" i="984"/>
  <c r="F58" i="984"/>
  <c r="E58" i="984"/>
  <c r="D58" i="984"/>
  <c r="AY57" i="984"/>
  <c r="AX57" i="984"/>
  <c r="AW57" i="984"/>
  <c r="AV57" i="984"/>
  <c r="AU57" i="984"/>
  <c r="AK57" i="984"/>
  <c r="AJ57" i="984"/>
  <c r="AI57" i="984"/>
  <c r="AH57" i="984"/>
  <c r="AG57" i="984"/>
  <c r="AF57" i="984"/>
  <c r="K57" i="984"/>
  <c r="J57" i="984"/>
  <c r="I57" i="984"/>
  <c r="H57" i="984"/>
  <c r="G57" i="984"/>
  <c r="F57" i="984"/>
  <c r="E57" i="984"/>
  <c r="D57" i="984"/>
  <c r="AY56" i="984"/>
  <c r="AX56" i="984"/>
  <c r="AW56" i="984"/>
  <c r="AV56" i="984"/>
  <c r="AK56" i="984"/>
  <c r="AJ56" i="984"/>
  <c r="AI56" i="984"/>
  <c r="AH56" i="984"/>
  <c r="AG56" i="984"/>
  <c r="AF56" i="984"/>
  <c r="AU56" i="984" s="1"/>
  <c r="K56" i="984"/>
  <c r="J56" i="984"/>
  <c r="I56" i="984"/>
  <c r="H56" i="984"/>
  <c r="G56" i="984"/>
  <c r="F56" i="984"/>
  <c r="E56" i="984"/>
  <c r="D56" i="984"/>
  <c r="AY55" i="984"/>
  <c r="AX55" i="984"/>
  <c r="AW55" i="984"/>
  <c r="AV55" i="984"/>
  <c r="AU55" i="984"/>
  <c r="AK55" i="984"/>
  <c r="AJ55" i="984"/>
  <c r="AI55" i="984"/>
  <c r="AH55" i="984"/>
  <c r="AG55" i="984"/>
  <c r="AF55" i="984"/>
  <c r="K55" i="984"/>
  <c r="J55" i="984"/>
  <c r="I55" i="984"/>
  <c r="H55" i="984"/>
  <c r="G55" i="984"/>
  <c r="F55" i="984"/>
  <c r="E55" i="984"/>
  <c r="D55" i="984"/>
  <c r="AY54" i="984"/>
  <c r="AX54" i="984"/>
  <c r="AW54" i="984"/>
  <c r="AV54" i="984"/>
  <c r="AU54" i="984"/>
  <c r="AK54" i="984"/>
  <c r="AJ54" i="984"/>
  <c r="AI54" i="984"/>
  <c r="AH54" i="984"/>
  <c r="AG54" i="984"/>
  <c r="AF54" i="984"/>
  <c r="K54" i="984"/>
  <c r="J54" i="984"/>
  <c r="I54" i="984"/>
  <c r="H54" i="984"/>
  <c r="G54" i="984"/>
  <c r="F54" i="984"/>
  <c r="E54" i="984"/>
  <c r="D54" i="984"/>
  <c r="AY53" i="984"/>
  <c r="AX53" i="984"/>
  <c r="AW53" i="984"/>
  <c r="AV53" i="984"/>
  <c r="AK53" i="984"/>
  <c r="AJ53" i="984"/>
  <c r="AI53" i="984"/>
  <c r="AH53" i="984"/>
  <c r="AG53" i="984"/>
  <c r="AF53" i="984"/>
  <c r="AU53" i="984" s="1"/>
  <c r="K53" i="984"/>
  <c r="J53" i="984"/>
  <c r="I53" i="984"/>
  <c r="H53" i="984"/>
  <c r="G53" i="984"/>
  <c r="F53" i="984"/>
  <c r="E53" i="984"/>
  <c r="D53" i="984"/>
  <c r="AY52" i="984"/>
  <c r="AX52" i="984"/>
  <c r="AW52" i="984"/>
  <c r="AV52" i="984"/>
  <c r="AU52" i="984"/>
  <c r="AK52" i="984"/>
  <c r="AJ52" i="984"/>
  <c r="AI52" i="984"/>
  <c r="AH52" i="984"/>
  <c r="AG52" i="984"/>
  <c r="AF52" i="984"/>
  <c r="K52" i="984"/>
  <c r="J52" i="984"/>
  <c r="I52" i="984"/>
  <c r="H52" i="984"/>
  <c r="G52" i="984"/>
  <c r="F52" i="984"/>
  <c r="E52" i="984"/>
  <c r="D52" i="984"/>
  <c r="AY51" i="984"/>
  <c r="AX51" i="984"/>
  <c r="AW51" i="984"/>
  <c r="AV51" i="984"/>
  <c r="AK51" i="984"/>
  <c r="AJ51" i="984"/>
  <c r="AI51" i="984"/>
  <c r="AH51" i="984"/>
  <c r="AG51" i="984"/>
  <c r="AF51" i="984"/>
  <c r="AU51" i="984" s="1"/>
  <c r="K51" i="984"/>
  <c r="J51" i="984"/>
  <c r="I51" i="984"/>
  <c r="H51" i="984"/>
  <c r="G51" i="984"/>
  <c r="F51" i="984"/>
  <c r="E51" i="984"/>
  <c r="D51" i="984"/>
  <c r="AY50" i="984"/>
  <c r="AX50" i="984"/>
  <c r="AW50" i="984"/>
  <c r="AV50" i="984"/>
  <c r="AU50" i="984"/>
  <c r="AK50" i="984"/>
  <c r="AJ50" i="984"/>
  <c r="AI50" i="984"/>
  <c r="AH50" i="984"/>
  <c r="AG50" i="984"/>
  <c r="AF50" i="984"/>
  <c r="K50" i="984"/>
  <c r="J50" i="984"/>
  <c r="I50" i="984"/>
  <c r="H50" i="984"/>
  <c r="G50" i="984"/>
  <c r="F50" i="984"/>
  <c r="E50" i="984"/>
  <c r="D50" i="984"/>
  <c r="AY49" i="984"/>
  <c r="AX49" i="984"/>
  <c r="AW49" i="984"/>
  <c r="AV49" i="984"/>
  <c r="AK49" i="984"/>
  <c r="AJ49" i="984"/>
  <c r="AI49" i="984"/>
  <c r="AH49" i="984"/>
  <c r="AG49" i="984"/>
  <c r="AF49" i="984"/>
  <c r="AU49" i="984" s="1"/>
  <c r="K49" i="984"/>
  <c r="J49" i="984"/>
  <c r="I49" i="984"/>
  <c r="H49" i="984"/>
  <c r="G49" i="984"/>
  <c r="F49" i="984"/>
  <c r="E49" i="984"/>
  <c r="D49" i="984"/>
  <c r="AY48" i="984"/>
  <c r="AX48" i="984"/>
  <c r="AW48" i="984"/>
  <c r="AV48" i="984"/>
  <c r="AK48" i="984"/>
  <c r="AJ48" i="984"/>
  <c r="AI48" i="984"/>
  <c r="AH48" i="984"/>
  <c r="AG48" i="984"/>
  <c r="AF48" i="984"/>
  <c r="AU48" i="984" s="1"/>
  <c r="K48" i="984"/>
  <c r="J48" i="984"/>
  <c r="I48" i="984"/>
  <c r="H48" i="984"/>
  <c r="G48" i="984"/>
  <c r="F48" i="984"/>
  <c r="E48" i="984"/>
  <c r="D48" i="984"/>
  <c r="AY47" i="984"/>
  <c r="AX47" i="984"/>
  <c r="AW47" i="984"/>
  <c r="AV47" i="984"/>
  <c r="AU47" i="984"/>
  <c r="AK47" i="984"/>
  <c r="AJ47" i="984"/>
  <c r="AI47" i="984"/>
  <c r="AH47" i="984"/>
  <c r="AG47" i="984"/>
  <c r="AF47" i="984"/>
  <c r="K47" i="984"/>
  <c r="J47" i="984"/>
  <c r="I47" i="984"/>
  <c r="H47" i="984"/>
  <c r="G47" i="984"/>
  <c r="F47" i="984"/>
  <c r="E47" i="984"/>
  <c r="D47" i="984"/>
  <c r="AY46" i="984"/>
  <c r="AX46" i="984"/>
  <c r="AW46" i="984"/>
  <c r="AV46" i="984"/>
  <c r="AK46" i="984"/>
  <c r="AJ46" i="984"/>
  <c r="AI46" i="984"/>
  <c r="AH46" i="984"/>
  <c r="AG46" i="984"/>
  <c r="AF46" i="984"/>
  <c r="AU46" i="984" s="1"/>
  <c r="K46" i="984"/>
  <c r="J46" i="984"/>
  <c r="I46" i="984"/>
  <c r="H46" i="984"/>
  <c r="G46" i="984"/>
  <c r="F46" i="984"/>
  <c r="E46" i="984"/>
  <c r="D46" i="984"/>
  <c r="AY45" i="984"/>
  <c r="AX45" i="984"/>
  <c r="AW45" i="984"/>
  <c r="AV45" i="984"/>
  <c r="AU45" i="984"/>
  <c r="AK45" i="984"/>
  <c r="AJ45" i="984"/>
  <c r="AI45" i="984"/>
  <c r="AH45" i="984"/>
  <c r="AG45" i="984"/>
  <c r="AF45" i="984"/>
  <c r="K45" i="984"/>
  <c r="J45" i="984"/>
  <c r="I45" i="984"/>
  <c r="H45" i="984"/>
  <c r="G45" i="984"/>
  <c r="F45" i="984"/>
  <c r="E45" i="984"/>
  <c r="D45" i="984"/>
  <c r="AY44" i="984"/>
  <c r="AX44" i="984"/>
  <c r="AW44" i="984"/>
  <c r="AV44" i="984"/>
  <c r="AK44" i="984"/>
  <c r="AJ44" i="984"/>
  <c r="AI44" i="984"/>
  <c r="AH44" i="984"/>
  <c r="AG44" i="984"/>
  <c r="AF44" i="984"/>
  <c r="AU44" i="984" s="1"/>
  <c r="K44" i="984"/>
  <c r="J44" i="984"/>
  <c r="I44" i="984"/>
  <c r="H44" i="984"/>
  <c r="G44" i="984"/>
  <c r="F44" i="984"/>
  <c r="E44" i="984"/>
  <c r="D44" i="984"/>
  <c r="AY43" i="984"/>
  <c r="AX43" i="984"/>
  <c r="AW43" i="984"/>
  <c r="AV43" i="984"/>
  <c r="AU43" i="984"/>
  <c r="AK43" i="984"/>
  <c r="AJ43" i="984"/>
  <c r="AI43" i="984"/>
  <c r="AH43" i="984"/>
  <c r="AG43" i="984"/>
  <c r="AF43" i="984"/>
  <c r="K43" i="984"/>
  <c r="J43" i="984"/>
  <c r="I43" i="984"/>
  <c r="H43" i="984"/>
  <c r="G43" i="984"/>
  <c r="F43" i="984"/>
  <c r="E43" i="984"/>
  <c r="D43" i="984"/>
  <c r="AY42" i="984"/>
  <c r="AX42" i="984"/>
  <c r="AW42" i="984"/>
  <c r="AV42" i="984"/>
  <c r="AU42" i="984"/>
  <c r="AK42" i="984"/>
  <c r="AJ42" i="984"/>
  <c r="AI42" i="984"/>
  <c r="AH42" i="984"/>
  <c r="AG42" i="984"/>
  <c r="AF42" i="984"/>
  <c r="K42" i="984"/>
  <c r="J42" i="984"/>
  <c r="I42" i="984"/>
  <c r="H42" i="984"/>
  <c r="G42" i="984"/>
  <c r="F42" i="984"/>
  <c r="E42" i="984"/>
  <c r="D42" i="984"/>
  <c r="AY41" i="984"/>
  <c r="AX41" i="984"/>
  <c r="AW41" i="984"/>
  <c r="AV41" i="984"/>
  <c r="AK41" i="984"/>
  <c r="AJ41" i="984"/>
  <c r="AI41" i="984"/>
  <c r="AH41" i="984"/>
  <c r="AG41" i="984"/>
  <c r="AF41" i="984"/>
  <c r="AU41" i="984" s="1"/>
  <c r="K41" i="984"/>
  <c r="J41" i="984"/>
  <c r="I41" i="984"/>
  <c r="H41" i="984"/>
  <c r="G41" i="984"/>
  <c r="F41" i="984"/>
  <c r="E41" i="984"/>
  <c r="D41" i="984"/>
  <c r="AY40" i="984"/>
  <c r="AX40" i="984"/>
  <c r="AW40" i="984"/>
  <c r="AV40" i="984"/>
  <c r="AU40" i="984"/>
  <c r="AK40" i="984"/>
  <c r="AJ40" i="984"/>
  <c r="AI40" i="984"/>
  <c r="AH40" i="984"/>
  <c r="AG40" i="984"/>
  <c r="AF40" i="984"/>
  <c r="K40" i="984"/>
  <c r="J40" i="984"/>
  <c r="I40" i="984"/>
  <c r="H40" i="984"/>
  <c r="G40" i="984"/>
  <c r="F40" i="984"/>
  <c r="E40" i="984"/>
  <c r="D40" i="984"/>
  <c r="AY39" i="984"/>
  <c r="AX39" i="984"/>
  <c r="AW39" i="984"/>
  <c r="AV39" i="984"/>
  <c r="AK39" i="984"/>
  <c r="AJ39" i="984"/>
  <c r="AI39" i="984"/>
  <c r="AH39" i="984"/>
  <c r="AG39" i="984"/>
  <c r="AF39" i="984"/>
  <c r="AU39" i="984" s="1"/>
  <c r="K39" i="984"/>
  <c r="J39" i="984"/>
  <c r="I39" i="984"/>
  <c r="H39" i="984"/>
  <c r="G39" i="984"/>
  <c r="F39" i="984"/>
  <c r="E39" i="984"/>
  <c r="D39" i="984"/>
  <c r="AY38" i="984"/>
  <c r="AX38" i="984"/>
  <c r="AW38" i="984"/>
  <c r="AV38" i="984"/>
  <c r="AU38" i="984"/>
  <c r="AK38" i="984"/>
  <c r="AJ38" i="984"/>
  <c r="AI38" i="984"/>
  <c r="AH38" i="984"/>
  <c r="AG38" i="984"/>
  <c r="AF38" i="984"/>
  <c r="K38" i="984"/>
  <c r="J38" i="984"/>
  <c r="I38" i="984"/>
  <c r="H38" i="984"/>
  <c r="G38" i="984"/>
  <c r="F38" i="984"/>
  <c r="E38" i="984"/>
  <c r="D38" i="984"/>
  <c r="AY37" i="984"/>
  <c r="AX37" i="984"/>
  <c r="AW37" i="984"/>
  <c r="AV37" i="984"/>
  <c r="AK37" i="984"/>
  <c r="AJ37" i="984"/>
  <c r="AI37" i="984"/>
  <c r="AH37" i="984"/>
  <c r="AG37" i="984"/>
  <c r="AF37" i="984"/>
  <c r="AU37" i="984" s="1"/>
  <c r="K37" i="984"/>
  <c r="J37" i="984"/>
  <c r="I37" i="984"/>
  <c r="H37" i="984"/>
  <c r="G37" i="984"/>
  <c r="F37" i="984"/>
  <c r="E37" i="984"/>
  <c r="D37" i="984"/>
  <c r="AY36" i="984"/>
  <c r="AX36" i="984"/>
  <c r="AW36" i="984"/>
  <c r="AV36" i="984"/>
  <c r="AK36" i="984"/>
  <c r="AJ36" i="984"/>
  <c r="AI36" i="984"/>
  <c r="AH36" i="984"/>
  <c r="AG36" i="984"/>
  <c r="AF36" i="984"/>
  <c r="AU36" i="984" s="1"/>
  <c r="K36" i="984"/>
  <c r="J36" i="984"/>
  <c r="I36" i="984"/>
  <c r="H36" i="984"/>
  <c r="G36" i="984"/>
  <c r="F36" i="984"/>
  <c r="E36" i="984"/>
  <c r="D36" i="984"/>
  <c r="AY35" i="984"/>
  <c r="AX35" i="984"/>
  <c r="AW35" i="984"/>
  <c r="AV35" i="984"/>
  <c r="AU35" i="984"/>
  <c r="AK35" i="984"/>
  <c r="AJ35" i="984"/>
  <c r="AI35" i="984"/>
  <c r="AH35" i="984"/>
  <c r="AG35" i="984"/>
  <c r="AF35" i="984"/>
  <c r="K35" i="984"/>
  <c r="J35" i="984"/>
  <c r="I35" i="984"/>
  <c r="H35" i="984"/>
  <c r="G35" i="984"/>
  <c r="F35" i="984"/>
  <c r="E35" i="984"/>
  <c r="D35" i="984"/>
  <c r="AY34" i="984"/>
  <c r="AX34" i="984"/>
  <c r="AW34" i="984"/>
  <c r="AV34" i="984"/>
  <c r="AK34" i="984"/>
  <c r="AJ34" i="984"/>
  <c r="AI34" i="984"/>
  <c r="AH34" i="984"/>
  <c r="AG34" i="984"/>
  <c r="AF34" i="984"/>
  <c r="AU34" i="984" s="1"/>
  <c r="K34" i="984"/>
  <c r="J34" i="984"/>
  <c r="I34" i="984"/>
  <c r="H34" i="984"/>
  <c r="G34" i="984"/>
  <c r="F34" i="984"/>
  <c r="E34" i="984"/>
  <c r="D34" i="984"/>
  <c r="AY33" i="984"/>
  <c r="AX33" i="984"/>
  <c r="AW33" i="984"/>
  <c r="AV33" i="984"/>
  <c r="AU33" i="984"/>
  <c r="AK33" i="984"/>
  <c r="AJ33" i="984"/>
  <c r="AI33" i="984"/>
  <c r="AH33" i="984"/>
  <c r="AG33" i="984"/>
  <c r="AF33" i="984"/>
  <c r="K33" i="984"/>
  <c r="J33" i="984"/>
  <c r="I33" i="984"/>
  <c r="H33" i="984"/>
  <c r="G33" i="984"/>
  <c r="F33" i="984"/>
  <c r="E33" i="984"/>
  <c r="D33" i="984"/>
  <c r="AY32" i="984"/>
  <c r="AX32" i="984"/>
  <c r="AW32" i="984"/>
  <c r="AV32" i="984"/>
  <c r="AK32" i="984"/>
  <c r="AJ32" i="984"/>
  <c r="AI32" i="984"/>
  <c r="AH32" i="984"/>
  <c r="AG32" i="984"/>
  <c r="AF32" i="984"/>
  <c r="AU32" i="984" s="1"/>
  <c r="K32" i="984"/>
  <c r="J32" i="984"/>
  <c r="I32" i="984"/>
  <c r="H32" i="984"/>
  <c r="G32" i="984"/>
  <c r="F32" i="984"/>
  <c r="E32" i="984"/>
  <c r="D32" i="984"/>
  <c r="AY31" i="984"/>
  <c r="AX31" i="984"/>
  <c r="AW31" i="984"/>
  <c r="AV31" i="984"/>
  <c r="AU31" i="984"/>
  <c r="AK31" i="984"/>
  <c r="AJ31" i="984"/>
  <c r="AI31" i="984"/>
  <c r="AH31" i="984"/>
  <c r="AG31" i="984"/>
  <c r="AF31" i="984"/>
  <c r="K31" i="984"/>
  <c r="J31" i="984"/>
  <c r="I31" i="984"/>
  <c r="H31" i="984"/>
  <c r="G31" i="984"/>
  <c r="F31" i="984"/>
  <c r="E31" i="984"/>
  <c r="D31" i="984"/>
  <c r="AY30" i="984"/>
  <c r="AX30" i="984"/>
  <c r="AW30" i="984"/>
  <c r="AV30" i="984"/>
  <c r="AU30" i="984"/>
  <c r="AK30" i="984"/>
  <c r="AJ30" i="984"/>
  <c r="AI30" i="984"/>
  <c r="AH30" i="984"/>
  <c r="AG30" i="984"/>
  <c r="AF30" i="984"/>
  <c r="K30" i="984"/>
  <c r="J30" i="984"/>
  <c r="I30" i="984"/>
  <c r="H30" i="984"/>
  <c r="G30" i="984"/>
  <c r="F30" i="984"/>
  <c r="E30" i="984"/>
  <c r="D30" i="984"/>
  <c r="AY29" i="984"/>
  <c r="AX29" i="984"/>
  <c r="AW29" i="984"/>
  <c r="AV29" i="984"/>
  <c r="AK29" i="984"/>
  <c r="AJ29" i="984"/>
  <c r="AI29" i="984"/>
  <c r="AH29" i="984"/>
  <c r="AG29" i="984"/>
  <c r="AF29" i="984"/>
  <c r="AU29" i="984" s="1"/>
  <c r="K29" i="984"/>
  <c r="J29" i="984"/>
  <c r="I29" i="984"/>
  <c r="H29" i="984"/>
  <c r="G29" i="984"/>
  <c r="F29" i="984"/>
  <c r="E29" i="984"/>
  <c r="D29" i="984"/>
  <c r="AY28" i="984"/>
  <c r="AX28" i="984"/>
  <c r="AW28" i="984"/>
  <c r="AV28" i="984"/>
  <c r="AU28" i="984"/>
  <c r="AK28" i="984"/>
  <c r="AJ28" i="984"/>
  <c r="AI28" i="984"/>
  <c r="AH28" i="984"/>
  <c r="AG28" i="984"/>
  <c r="AF28" i="984"/>
  <c r="K28" i="984"/>
  <c r="J28" i="984"/>
  <c r="I28" i="984"/>
  <c r="H28" i="984"/>
  <c r="G28" i="984"/>
  <c r="F28" i="984"/>
  <c r="E28" i="984"/>
  <c r="D28" i="984"/>
  <c r="AY27" i="984"/>
  <c r="AX27" i="984"/>
  <c r="AW27" i="984"/>
  <c r="AV27" i="984"/>
  <c r="AK27" i="984"/>
  <c r="AJ27" i="984"/>
  <c r="AI27" i="984"/>
  <c r="AH27" i="984"/>
  <c r="AG27" i="984"/>
  <c r="AF27" i="984"/>
  <c r="AU27" i="984" s="1"/>
  <c r="K27" i="984"/>
  <c r="J27" i="984"/>
  <c r="I27" i="984"/>
  <c r="H27" i="984"/>
  <c r="G27" i="984"/>
  <c r="F27" i="984"/>
  <c r="E27" i="984"/>
  <c r="D27" i="984"/>
  <c r="AY26" i="984"/>
  <c r="AX26" i="984"/>
  <c r="AW26" i="984"/>
  <c r="AV26" i="984"/>
  <c r="AU26" i="984"/>
  <c r="AK26" i="984"/>
  <c r="AJ26" i="984"/>
  <c r="AI26" i="984"/>
  <c r="AH26" i="984"/>
  <c r="AG26" i="984"/>
  <c r="AF26" i="984"/>
  <c r="K26" i="984"/>
  <c r="J26" i="984"/>
  <c r="I26" i="984"/>
  <c r="H26" i="984"/>
  <c r="G26" i="984"/>
  <c r="F26" i="984"/>
  <c r="E26" i="984"/>
  <c r="D26" i="984"/>
  <c r="AY25" i="984"/>
  <c r="AX25" i="984"/>
  <c r="AW25" i="984"/>
  <c r="AV25" i="984"/>
  <c r="AK25" i="984"/>
  <c r="AJ25" i="984"/>
  <c r="AI25" i="984"/>
  <c r="AH25" i="984"/>
  <c r="AG25" i="984"/>
  <c r="AF25" i="984"/>
  <c r="AU25" i="984" s="1"/>
  <c r="K25" i="984"/>
  <c r="J25" i="984"/>
  <c r="I25" i="984"/>
  <c r="H25" i="984"/>
  <c r="G25" i="984"/>
  <c r="F25" i="984"/>
  <c r="E25" i="984"/>
  <c r="D25" i="984"/>
  <c r="AY24" i="984"/>
  <c r="AX24" i="984"/>
  <c r="AW24" i="984"/>
  <c r="AV24" i="984"/>
  <c r="AK24" i="984"/>
  <c r="AJ24" i="984"/>
  <c r="AI24" i="984"/>
  <c r="AH24" i="984"/>
  <c r="AG24" i="984"/>
  <c r="AF24" i="984"/>
  <c r="AU24" i="984" s="1"/>
  <c r="K24" i="984"/>
  <c r="J24" i="984"/>
  <c r="I24" i="984"/>
  <c r="H24" i="984"/>
  <c r="G24" i="984"/>
  <c r="F24" i="984"/>
  <c r="E24" i="984"/>
  <c r="D24" i="984"/>
  <c r="AY23" i="984"/>
  <c r="AX23" i="984"/>
  <c r="AW23" i="984"/>
  <c r="AV23" i="984"/>
  <c r="AU23" i="984"/>
  <c r="AK23" i="984"/>
  <c r="AJ23" i="984"/>
  <c r="AI23" i="984"/>
  <c r="AH23" i="984"/>
  <c r="AG23" i="984"/>
  <c r="AF23" i="984"/>
  <c r="K23" i="984"/>
  <c r="J23" i="984"/>
  <c r="I23" i="984"/>
  <c r="H23" i="984"/>
  <c r="G23" i="984"/>
  <c r="F23" i="984"/>
  <c r="E23" i="984"/>
  <c r="D23" i="984"/>
  <c r="AY22" i="984"/>
  <c r="AX22" i="984"/>
  <c r="AW22" i="984"/>
  <c r="AV22" i="984"/>
  <c r="AK22" i="984"/>
  <c r="AJ22" i="984"/>
  <c r="AI22" i="984"/>
  <c r="AH22" i="984"/>
  <c r="AG22" i="984"/>
  <c r="AF22" i="984"/>
  <c r="AU22" i="984" s="1"/>
  <c r="K22" i="984"/>
  <c r="J22" i="984"/>
  <c r="I22" i="984"/>
  <c r="H22" i="984"/>
  <c r="G22" i="984"/>
  <c r="F22" i="984"/>
  <c r="E22" i="984"/>
  <c r="D22" i="984"/>
  <c r="AY21" i="984"/>
  <c r="AX21" i="984"/>
  <c r="AW21" i="984"/>
  <c r="AV21" i="984"/>
  <c r="AU21" i="984"/>
  <c r="AK21" i="984"/>
  <c r="AJ21" i="984"/>
  <c r="AI21" i="984"/>
  <c r="AH21" i="984"/>
  <c r="AG21" i="984"/>
  <c r="AF21" i="984"/>
  <c r="K21" i="984"/>
  <c r="J21" i="984"/>
  <c r="I21" i="984"/>
  <c r="H21" i="984"/>
  <c r="G21" i="984"/>
  <c r="F21" i="984"/>
  <c r="E21" i="984"/>
  <c r="D21" i="984"/>
  <c r="AY20" i="984"/>
  <c r="AX20" i="984"/>
  <c r="AW20" i="984"/>
  <c r="AV20" i="984"/>
  <c r="AK20" i="984"/>
  <c r="AJ20" i="984"/>
  <c r="AI20" i="984"/>
  <c r="AH20" i="984"/>
  <c r="AG20" i="984"/>
  <c r="AF20" i="984"/>
  <c r="AU20" i="984" s="1"/>
  <c r="K20" i="984"/>
  <c r="J20" i="984"/>
  <c r="I20" i="984"/>
  <c r="H20" i="984"/>
  <c r="G20" i="984"/>
  <c r="F20" i="984"/>
  <c r="E20" i="984"/>
  <c r="D20" i="984"/>
  <c r="AY19" i="984"/>
  <c r="AX19" i="984"/>
  <c r="AW19" i="984"/>
  <c r="AV19" i="984"/>
  <c r="AU19" i="984"/>
  <c r="AK19" i="984"/>
  <c r="AJ19" i="984"/>
  <c r="AI19" i="984"/>
  <c r="AH19" i="984"/>
  <c r="AG19" i="984"/>
  <c r="AF19" i="984"/>
  <c r="K19" i="984"/>
  <c r="J19" i="984"/>
  <c r="I19" i="984"/>
  <c r="H19" i="984"/>
  <c r="G19" i="984"/>
  <c r="F19" i="984"/>
  <c r="E19" i="984"/>
  <c r="D19" i="984"/>
  <c r="AY18" i="984"/>
  <c r="AX18" i="984"/>
  <c r="AW18" i="984"/>
  <c r="AV18" i="984"/>
  <c r="AU18" i="984"/>
  <c r="AK18" i="984"/>
  <c r="AJ18" i="984"/>
  <c r="AI18" i="984"/>
  <c r="AH18" i="984"/>
  <c r="AG18" i="984"/>
  <c r="AF18" i="984"/>
  <c r="K18" i="984"/>
  <c r="J18" i="984"/>
  <c r="I18" i="984"/>
  <c r="H18" i="984"/>
  <c r="G18" i="984"/>
  <c r="F18" i="984"/>
  <c r="E18" i="984"/>
  <c r="D18" i="984"/>
  <c r="AY17" i="984"/>
  <c r="AX17" i="984"/>
  <c r="AW17" i="984"/>
  <c r="AV17" i="984"/>
  <c r="AK17" i="984"/>
  <c r="AJ17" i="984"/>
  <c r="AI17" i="984"/>
  <c r="AH17" i="984"/>
  <c r="AG17" i="984"/>
  <c r="AF17" i="984"/>
  <c r="AU17" i="984" s="1"/>
  <c r="K17" i="984"/>
  <c r="J17" i="984"/>
  <c r="I17" i="984"/>
  <c r="H17" i="984"/>
  <c r="G17" i="984"/>
  <c r="F17" i="984"/>
  <c r="E17" i="984"/>
  <c r="D17" i="984"/>
  <c r="AY16" i="984"/>
  <c r="AX16" i="984"/>
  <c r="AW16" i="984"/>
  <c r="AV16" i="984"/>
  <c r="AU16" i="984"/>
  <c r="AK16" i="984"/>
  <c r="AJ16" i="984"/>
  <c r="AI16" i="984"/>
  <c r="AH16" i="984"/>
  <c r="AG16" i="984"/>
  <c r="AF16" i="984"/>
  <c r="K16" i="984"/>
  <c r="J16" i="984"/>
  <c r="I16" i="984"/>
  <c r="H16" i="984"/>
  <c r="G16" i="984"/>
  <c r="F16" i="984"/>
  <c r="E16" i="984"/>
  <c r="D16" i="984"/>
  <c r="AY15" i="984"/>
  <c r="AX15" i="984"/>
  <c r="AW15" i="984"/>
  <c r="AV15" i="984"/>
  <c r="AK15" i="984"/>
  <c r="AJ15" i="984"/>
  <c r="AI15" i="984"/>
  <c r="AH15" i="984"/>
  <c r="AG15" i="984"/>
  <c r="K15" i="984"/>
  <c r="J15" i="984"/>
  <c r="I15" i="984"/>
  <c r="H15" i="984"/>
  <c r="G15" i="984"/>
  <c r="F15" i="984"/>
  <c r="E15" i="984"/>
  <c r="D15" i="984"/>
  <c r="AY14" i="984"/>
  <c r="AX14" i="984"/>
  <c r="AW14" i="984"/>
  <c r="AV14" i="984"/>
  <c r="AU14" i="984"/>
  <c r="AK14" i="984"/>
  <c r="AJ14" i="984"/>
  <c r="AI14" i="984"/>
  <c r="AH14" i="984"/>
  <c r="AG14" i="984"/>
  <c r="AF14" i="984"/>
  <c r="AY13" i="984"/>
  <c r="AX13" i="984"/>
  <c r="AW13" i="984"/>
  <c r="AV13" i="984"/>
  <c r="AU13" i="984"/>
  <c r="AK13" i="984"/>
  <c r="AJ13" i="984"/>
  <c r="AI13" i="984"/>
  <c r="AH13" i="984"/>
  <c r="AG13" i="984"/>
  <c r="AF13" i="984"/>
  <c r="AY12" i="984"/>
  <c r="AX12" i="984"/>
  <c r="AW12" i="984"/>
  <c r="AV12" i="984"/>
  <c r="AU12" i="984"/>
  <c r="D10" i="984"/>
  <c r="D9" i="984"/>
  <c r="D8" i="984"/>
  <c r="D7" i="984"/>
  <c r="AV6" i="984"/>
  <c r="AJ6" i="984"/>
  <c r="AJ3" i="984"/>
  <c r="K3" i="984"/>
  <c r="AU1" i="984"/>
  <c r="AJ1" i="984"/>
  <c r="AY2" i="984" s="1"/>
  <c r="D10" i="983"/>
  <c r="D9" i="983"/>
  <c r="D8" i="983"/>
  <c r="D7" i="983"/>
  <c r="K3" i="983"/>
  <c r="Q323" i="982"/>
  <c r="P323" i="982"/>
  <c r="O323" i="982"/>
  <c r="N323" i="982"/>
  <c r="M323" i="982"/>
  <c r="L323" i="982"/>
  <c r="K323" i="982"/>
  <c r="J323" i="982"/>
  <c r="I323" i="982"/>
  <c r="H323" i="982"/>
  <c r="G323" i="982"/>
  <c r="F323" i="982"/>
  <c r="E323" i="982"/>
  <c r="D323" i="982"/>
  <c r="Q322" i="982"/>
  <c r="P322" i="982"/>
  <c r="O322" i="982"/>
  <c r="N322" i="982"/>
  <c r="M322" i="982"/>
  <c r="L322" i="982"/>
  <c r="K322" i="982"/>
  <c r="J322" i="982"/>
  <c r="I322" i="982"/>
  <c r="H322" i="982"/>
  <c r="G322" i="982"/>
  <c r="F322" i="982"/>
  <c r="E322" i="982"/>
  <c r="D322" i="982"/>
  <c r="Q321" i="982"/>
  <c r="P321" i="982"/>
  <c r="O321" i="982"/>
  <c r="N321" i="982"/>
  <c r="M321" i="982"/>
  <c r="L321" i="982"/>
  <c r="K321" i="982"/>
  <c r="J321" i="982"/>
  <c r="I321" i="982"/>
  <c r="H321" i="982"/>
  <c r="G321" i="982"/>
  <c r="F321" i="982"/>
  <c r="E321" i="982"/>
  <c r="D321" i="982"/>
  <c r="Q320" i="982"/>
  <c r="P320" i="982"/>
  <c r="O320" i="982"/>
  <c r="N320" i="982"/>
  <c r="M320" i="982"/>
  <c r="L320" i="982"/>
  <c r="K320" i="982"/>
  <c r="J320" i="982"/>
  <c r="I320" i="982"/>
  <c r="H320" i="982"/>
  <c r="G320" i="982"/>
  <c r="F320" i="982"/>
  <c r="E320" i="982"/>
  <c r="D320" i="982"/>
  <c r="Q319" i="982"/>
  <c r="P319" i="982"/>
  <c r="O319" i="982"/>
  <c r="N319" i="982"/>
  <c r="M319" i="982"/>
  <c r="L319" i="982"/>
  <c r="K319" i="982"/>
  <c r="J319" i="982"/>
  <c r="I319" i="982"/>
  <c r="H319" i="982"/>
  <c r="G319" i="982"/>
  <c r="F319" i="982"/>
  <c r="E319" i="982"/>
  <c r="D319" i="982"/>
  <c r="Q318" i="982"/>
  <c r="P318" i="982"/>
  <c r="O318" i="982"/>
  <c r="N318" i="982"/>
  <c r="M318" i="982"/>
  <c r="L318" i="982"/>
  <c r="K318" i="982"/>
  <c r="J318" i="982"/>
  <c r="I318" i="982"/>
  <c r="H318" i="982"/>
  <c r="G318" i="982"/>
  <c r="F318" i="982"/>
  <c r="E318" i="982"/>
  <c r="D318" i="982"/>
  <c r="Q317" i="982"/>
  <c r="P317" i="982"/>
  <c r="O317" i="982"/>
  <c r="N317" i="982"/>
  <c r="M317" i="982"/>
  <c r="L317" i="982"/>
  <c r="K317" i="982"/>
  <c r="J317" i="982"/>
  <c r="I317" i="982"/>
  <c r="H317" i="982"/>
  <c r="G317" i="982"/>
  <c r="F317" i="982"/>
  <c r="E317" i="982"/>
  <c r="D317" i="982"/>
  <c r="Q316" i="982"/>
  <c r="P316" i="982"/>
  <c r="O316" i="982"/>
  <c r="N316" i="982"/>
  <c r="M316" i="982"/>
  <c r="L316" i="982"/>
  <c r="K316" i="982"/>
  <c r="J316" i="982"/>
  <c r="I316" i="982"/>
  <c r="H316" i="982"/>
  <c r="G316" i="982"/>
  <c r="F316" i="982"/>
  <c r="E316" i="982"/>
  <c r="D316" i="982"/>
  <c r="Q315" i="982"/>
  <c r="P315" i="982"/>
  <c r="O315" i="982"/>
  <c r="N315" i="982"/>
  <c r="M315" i="982"/>
  <c r="L315" i="982"/>
  <c r="K315" i="982"/>
  <c r="J315" i="982"/>
  <c r="I315" i="982"/>
  <c r="H315" i="982"/>
  <c r="G315" i="982"/>
  <c r="F315" i="982"/>
  <c r="E315" i="982"/>
  <c r="D315" i="982"/>
  <c r="Q314" i="982"/>
  <c r="P314" i="982"/>
  <c r="O314" i="982"/>
  <c r="N314" i="982"/>
  <c r="M314" i="982"/>
  <c r="L314" i="982"/>
  <c r="K314" i="982"/>
  <c r="J314" i="982"/>
  <c r="I314" i="982"/>
  <c r="H314" i="982"/>
  <c r="G314" i="982"/>
  <c r="F314" i="982"/>
  <c r="E314" i="982"/>
  <c r="D314" i="982"/>
  <c r="Q313" i="982"/>
  <c r="P313" i="982"/>
  <c r="O313" i="982"/>
  <c r="N313" i="982"/>
  <c r="M313" i="982"/>
  <c r="L313" i="982"/>
  <c r="K313" i="982"/>
  <c r="J313" i="982"/>
  <c r="I313" i="982"/>
  <c r="H313" i="982"/>
  <c r="G313" i="982"/>
  <c r="F313" i="982"/>
  <c r="E313" i="982"/>
  <c r="D313" i="982"/>
  <c r="Q312" i="982"/>
  <c r="P312" i="982"/>
  <c r="O312" i="982"/>
  <c r="N312" i="982"/>
  <c r="M312" i="982"/>
  <c r="L312" i="982"/>
  <c r="K312" i="982"/>
  <c r="J312" i="982"/>
  <c r="I312" i="982"/>
  <c r="H312" i="982"/>
  <c r="G312" i="982"/>
  <c r="F312" i="982"/>
  <c r="E312" i="982"/>
  <c r="D312" i="982"/>
  <c r="Q311" i="982"/>
  <c r="P311" i="982"/>
  <c r="O311" i="982"/>
  <c r="N311" i="982"/>
  <c r="M311" i="982"/>
  <c r="L311" i="982"/>
  <c r="K311" i="982"/>
  <c r="J311" i="982"/>
  <c r="I311" i="982"/>
  <c r="H311" i="982"/>
  <c r="G311" i="982"/>
  <c r="F311" i="982"/>
  <c r="E311" i="982"/>
  <c r="D311" i="982"/>
  <c r="Q310" i="982"/>
  <c r="P310" i="982"/>
  <c r="O310" i="982"/>
  <c r="N310" i="982"/>
  <c r="M310" i="982"/>
  <c r="L310" i="982"/>
  <c r="K310" i="982"/>
  <c r="J310" i="982"/>
  <c r="I310" i="982"/>
  <c r="H310" i="982"/>
  <c r="G310" i="982"/>
  <c r="F310" i="982"/>
  <c r="E310" i="982"/>
  <c r="D310" i="982"/>
  <c r="Q309" i="982"/>
  <c r="P309" i="982"/>
  <c r="O309" i="982"/>
  <c r="N309" i="982"/>
  <c r="M309" i="982"/>
  <c r="L309" i="982"/>
  <c r="K309" i="982"/>
  <c r="J309" i="982"/>
  <c r="I309" i="982"/>
  <c r="H309" i="982"/>
  <c r="G309" i="982"/>
  <c r="F309" i="982"/>
  <c r="E309" i="982"/>
  <c r="D309" i="982"/>
  <c r="Q308" i="982"/>
  <c r="P308" i="982"/>
  <c r="O308" i="982"/>
  <c r="N308" i="982"/>
  <c r="M308" i="982"/>
  <c r="L308" i="982"/>
  <c r="K308" i="982"/>
  <c r="J308" i="982"/>
  <c r="I308" i="982"/>
  <c r="H308" i="982"/>
  <c r="G308" i="982"/>
  <c r="F308" i="982"/>
  <c r="E308" i="982"/>
  <c r="D308" i="982"/>
  <c r="Q307" i="982"/>
  <c r="P307" i="982"/>
  <c r="O307" i="982"/>
  <c r="N307" i="982"/>
  <c r="M307" i="982"/>
  <c r="L307" i="982"/>
  <c r="K307" i="982"/>
  <c r="J307" i="982"/>
  <c r="I307" i="982"/>
  <c r="H307" i="982"/>
  <c r="G307" i="982"/>
  <c r="F307" i="982"/>
  <c r="E307" i="982"/>
  <c r="D307" i="982"/>
  <c r="Q306" i="982"/>
  <c r="P306" i="982"/>
  <c r="O306" i="982"/>
  <c r="N306" i="982"/>
  <c r="M306" i="982"/>
  <c r="L306" i="982"/>
  <c r="K306" i="982"/>
  <c r="J306" i="982"/>
  <c r="I306" i="982"/>
  <c r="H306" i="982"/>
  <c r="G306" i="982"/>
  <c r="F306" i="982"/>
  <c r="E306" i="982"/>
  <c r="D306" i="982"/>
  <c r="Q305" i="982"/>
  <c r="P305" i="982"/>
  <c r="O305" i="982"/>
  <c r="N305" i="982"/>
  <c r="M305" i="982"/>
  <c r="L305" i="982"/>
  <c r="K305" i="982"/>
  <c r="J305" i="982"/>
  <c r="I305" i="982"/>
  <c r="H305" i="982"/>
  <c r="G305" i="982"/>
  <c r="F305" i="982"/>
  <c r="E305" i="982"/>
  <c r="D305" i="982"/>
  <c r="Q304" i="982"/>
  <c r="P304" i="982"/>
  <c r="O304" i="982"/>
  <c r="N304" i="982"/>
  <c r="M304" i="982"/>
  <c r="L304" i="982"/>
  <c r="K304" i="982"/>
  <c r="J304" i="982"/>
  <c r="I304" i="982"/>
  <c r="H304" i="982"/>
  <c r="G304" i="982"/>
  <c r="F304" i="982"/>
  <c r="E304" i="982"/>
  <c r="D304" i="982"/>
  <c r="Q303" i="982"/>
  <c r="P303" i="982"/>
  <c r="O303" i="982"/>
  <c r="N303" i="982"/>
  <c r="M303" i="982"/>
  <c r="L303" i="982"/>
  <c r="K303" i="982"/>
  <c r="J303" i="982"/>
  <c r="I303" i="982"/>
  <c r="H303" i="982"/>
  <c r="G303" i="982"/>
  <c r="F303" i="982"/>
  <c r="E303" i="982"/>
  <c r="D303" i="982"/>
  <c r="Q302" i="982"/>
  <c r="P302" i="982"/>
  <c r="O302" i="982"/>
  <c r="N302" i="982"/>
  <c r="M302" i="982"/>
  <c r="L302" i="982"/>
  <c r="K302" i="982"/>
  <c r="J302" i="982"/>
  <c r="I302" i="982"/>
  <c r="H302" i="982"/>
  <c r="G302" i="982"/>
  <c r="F302" i="982"/>
  <c r="E302" i="982"/>
  <c r="D302" i="982"/>
  <c r="Q301" i="982"/>
  <c r="P301" i="982"/>
  <c r="O301" i="982"/>
  <c r="N301" i="982"/>
  <c r="M301" i="982"/>
  <c r="L301" i="982"/>
  <c r="K301" i="982"/>
  <c r="J301" i="982"/>
  <c r="I301" i="982"/>
  <c r="H301" i="982"/>
  <c r="G301" i="982"/>
  <c r="F301" i="982"/>
  <c r="E301" i="982"/>
  <c r="D301" i="982"/>
  <c r="Q300" i="982"/>
  <c r="P300" i="982"/>
  <c r="O300" i="982"/>
  <c r="N300" i="982"/>
  <c r="M300" i="982"/>
  <c r="L300" i="982"/>
  <c r="K300" i="982"/>
  <c r="J300" i="982"/>
  <c r="I300" i="982"/>
  <c r="H300" i="982"/>
  <c r="G300" i="982"/>
  <c r="F300" i="982"/>
  <c r="E300" i="982"/>
  <c r="D300" i="982"/>
  <c r="Q299" i="982"/>
  <c r="P299" i="982"/>
  <c r="O299" i="982"/>
  <c r="N299" i="982"/>
  <c r="M299" i="982"/>
  <c r="L299" i="982"/>
  <c r="K299" i="982"/>
  <c r="J299" i="982"/>
  <c r="I299" i="982"/>
  <c r="H299" i="982"/>
  <c r="G299" i="982"/>
  <c r="F299" i="982"/>
  <c r="E299" i="982"/>
  <c r="D299" i="982"/>
  <c r="Q298" i="982"/>
  <c r="P298" i="982"/>
  <c r="O298" i="982"/>
  <c r="N298" i="982"/>
  <c r="M298" i="982"/>
  <c r="L298" i="982"/>
  <c r="K298" i="982"/>
  <c r="J298" i="982"/>
  <c r="I298" i="982"/>
  <c r="H298" i="982"/>
  <c r="G298" i="982"/>
  <c r="F298" i="982"/>
  <c r="E298" i="982"/>
  <c r="D298" i="982"/>
  <c r="Q297" i="982"/>
  <c r="P297" i="982"/>
  <c r="O297" i="982"/>
  <c r="N297" i="982"/>
  <c r="M297" i="982"/>
  <c r="L297" i="982"/>
  <c r="K297" i="982"/>
  <c r="J297" i="982"/>
  <c r="I297" i="982"/>
  <c r="H297" i="982"/>
  <c r="G297" i="982"/>
  <c r="F297" i="982"/>
  <c r="E297" i="982"/>
  <c r="D297" i="982"/>
  <c r="Q296" i="982"/>
  <c r="P296" i="982"/>
  <c r="O296" i="982"/>
  <c r="N296" i="982"/>
  <c r="M296" i="982"/>
  <c r="L296" i="982"/>
  <c r="K296" i="982"/>
  <c r="J296" i="982"/>
  <c r="I296" i="982"/>
  <c r="H296" i="982"/>
  <c r="G296" i="982"/>
  <c r="F296" i="982"/>
  <c r="E296" i="982"/>
  <c r="D296" i="982"/>
  <c r="Q295" i="982"/>
  <c r="P295" i="982"/>
  <c r="O295" i="982"/>
  <c r="N295" i="982"/>
  <c r="M295" i="982"/>
  <c r="L295" i="982"/>
  <c r="K295" i="982"/>
  <c r="J295" i="982"/>
  <c r="I295" i="982"/>
  <c r="H295" i="982"/>
  <c r="G295" i="982"/>
  <c r="F295" i="982"/>
  <c r="E295" i="982"/>
  <c r="D295" i="982"/>
  <c r="Q294" i="982"/>
  <c r="P294" i="982"/>
  <c r="O294" i="982"/>
  <c r="N294" i="982"/>
  <c r="M294" i="982"/>
  <c r="L294" i="982"/>
  <c r="K294" i="982"/>
  <c r="J294" i="982"/>
  <c r="I294" i="982"/>
  <c r="H294" i="982"/>
  <c r="G294" i="982"/>
  <c r="F294" i="982"/>
  <c r="E294" i="982"/>
  <c r="D294" i="982"/>
  <c r="Q293" i="982"/>
  <c r="P293" i="982"/>
  <c r="O293" i="982"/>
  <c r="N293" i="982"/>
  <c r="M293" i="982"/>
  <c r="L293" i="982"/>
  <c r="K293" i="982"/>
  <c r="J293" i="982"/>
  <c r="I293" i="982"/>
  <c r="H293" i="982"/>
  <c r="G293" i="982"/>
  <c r="F293" i="982"/>
  <c r="E293" i="982"/>
  <c r="D293" i="982"/>
  <c r="Q292" i="982"/>
  <c r="P292" i="982"/>
  <c r="O292" i="982"/>
  <c r="N292" i="982"/>
  <c r="M292" i="982"/>
  <c r="L292" i="982"/>
  <c r="K292" i="982"/>
  <c r="J292" i="982"/>
  <c r="I292" i="982"/>
  <c r="H292" i="982"/>
  <c r="G292" i="982"/>
  <c r="F292" i="982"/>
  <c r="E292" i="982"/>
  <c r="D292" i="982"/>
  <c r="Q291" i="982"/>
  <c r="P291" i="982"/>
  <c r="O291" i="982"/>
  <c r="N291" i="982"/>
  <c r="M291" i="982"/>
  <c r="L291" i="982"/>
  <c r="K291" i="982"/>
  <c r="J291" i="982"/>
  <c r="I291" i="982"/>
  <c r="H291" i="982"/>
  <c r="G291" i="982"/>
  <c r="F291" i="982"/>
  <c r="E291" i="982"/>
  <c r="D291" i="982"/>
  <c r="Q290" i="982"/>
  <c r="P290" i="982"/>
  <c r="O290" i="982"/>
  <c r="N290" i="982"/>
  <c r="M290" i="982"/>
  <c r="L290" i="982"/>
  <c r="K290" i="982"/>
  <c r="J290" i="982"/>
  <c r="I290" i="982"/>
  <c r="H290" i="982"/>
  <c r="G290" i="982"/>
  <c r="F290" i="982"/>
  <c r="E290" i="982"/>
  <c r="D290" i="982"/>
  <c r="Q289" i="982"/>
  <c r="P289" i="982"/>
  <c r="O289" i="982"/>
  <c r="N289" i="982"/>
  <c r="M289" i="982"/>
  <c r="L289" i="982"/>
  <c r="K289" i="982"/>
  <c r="J289" i="982"/>
  <c r="I289" i="982"/>
  <c r="H289" i="982"/>
  <c r="G289" i="982"/>
  <c r="F289" i="982"/>
  <c r="E289" i="982"/>
  <c r="D289" i="982"/>
  <c r="Q288" i="982"/>
  <c r="P288" i="982"/>
  <c r="O288" i="982"/>
  <c r="N288" i="982"/>
  <c r="M288" i="982"/>
  <c r="L288" i="982"/>
  <c r="K288" i="982"/>
  <c r="J288" i="982"/>
  <c r="I288" i="982"/>
  <c r="H288" i="982"/>
  <c r="G288" i="982"/>
  <c r="F288" i="982"/>
  <c r="E288" i="982"/>
  <c r="D288" i="982"/>
  <c r="Q287" i="982"/>
  <c r="P287" i="982"/>
  <c r="O287" i="982"/>
  <c r="N287" i="982"/>
  <c r="M287" i="982"/>
  <c r="L287" i="982"/>
  <c r="K287" i="982"/>
  <c r="J287" i="982"/>
  <c r="I287" i="982"/>
  <c r="H287" i="982"/>
  <c r="G287" i="982"/>
  <c r="F287" i="982"/>
  <c r="E287" i="982"/>
  <c r="D287" i="982"/>
  <c r="Q286" i="982"/>
  <c r="P286" i="982"/>
  <c r="O286" i="982"/>
  <c r="N286" i="982"/>
  <c r="M286" i="982"/>
  <c r="L286" i="982"/>
  <c r="K286" i="982"/>
  <c r="J286" i="982"/>
  <c r="I286" i="982"/>
  <c r="H286" i="982"/>
  <c r="G286" i="982"/>
  <c r="F286" i="982"/>
  <c r="E286" i="982"/>
  <c r="D286" i="982"/>
  <c r="Q285" i="982"/>
  <c r="P285" i="982"/>
  <c r="O285" i="982"/>
  <c r="N285" i="982"/>
  <c r="M285" i="982"/>
  <c r="L285" i="982"/>
  <c r="K285" i="982"/>
  <c r="J285" i="982"/>
  <c r="I285" i="982"/>
  <c r="H285" i="982"/>
  <c r="G285" i="982"/>
  <c r="F285" i="982"/>
  <c r="E285" i="982"/>
  <c r="D285" i="982"/>
  <c r="Q284" i="982"/>
  <c r="P284" i="982"/>
  <c r="O284" i="982"/>
  <c r="N284" i="982"/>
  <c r="M284" i="982"/>
  <c r="L284" i="982"/>
  <c r="K284" i="982"/>
  <c r="J284" i="982"/>
  <c r="I284" i="982"/>
  <c r="H284" i="982"/>
  <c r="G284" i="982"/>
  <c r="F284" i="982"/>
  <c r="E284" i="982"/>
  <c r="D284" i="982"/>
  <c r="Q283" i="982"/>
  <c r="P283" i="982"/>
  <c r="O283" i="982"/>
  <c r="N283" i="982"/>
  <c r="M283" i="982"/>
  <c r="L283" i="982"/>
  <c r="K283" i="982"/>
  <c r="J283" i="982"/>
  <c r="I283" i="982"/>
  <c r="H283" i="982"/>
  <c r="G283" i="982"/>
  <c r="F283" i="982"/>
  <c r="E283" i="982"/>
  <c r="D283" i="982"/>
  <c r="Q282" i="982"/>
  <c r="P282" i="982"/>
  <c r="O282" i="982"/>
  <c r="N282" i="982"/>
  <c r="M282" i="982"/>
  <c r="L282" i="982"/>
  <c r="K282" i="982"/>
  <c r="J282" i="982"/>
  <c r="I282" i="982"/>
  <c r="H282" i="982"/>
  <c r="G282" i="982"/>
  <c r="F282" i="982"/>
  <c r="E282" i="982"/>
  <c r="D282" i="982"/>
  <c r="Q281" i="982"/>
  <c r="P281" i="982"/>
  <c r="O281" i="982"/>
  <c r="N281" i="982"/>
  <c r="M281" i="982"/>
  <c r="L281" i="982"/>
  <c r="K281" i="982"/>
  <c r="J281" i="982"/>
  <c r="I281" i="982"/>
  <c r="H281" i="982"/>
  <c r="G281" i="982"/>
  <c r="F281" i="982"/>
  <c r="E281" i="982"/>
  <c r="D281" i="982"/>
  <c r="Q280" i="982"/>
  <c r="P280" i="982"/>
  <c r="O280" i="982"/>
  <c r="N280" i="982"/>
  <c r="M280" i="982"/>
  <c r="L280" i="982"/>
  <c r="K280" i="982"/>
  <c r="J280" i="982"/>
  <c r="I280" i="982"/>
  <c r="H280" i="982"/>
  <c r="G280" i="982"/>
  <c r="F280" i="982"/>
  <c r="E280" i="982"/>
  <c r="D280" i="982"/>
  <c r="Q279" i="982"/>
  <c r="P279" i="982"/>
  <c r="O279" i="982"/>
  <c r="N279" i="982"/>
  <c r="M279" i="982"/>
  <c r="L279" i="982"/>
  <c r="K279" i="982"/>
  <c r="J279" i="982"/>
  <c r="I279" i="982"/>
  <c r="H279" i="982"/>
  <c r="G279" i="982"/>
  <c r="F279" i="982"/>
  <c r="E279" i="982"/>
  <c r="D279" i="982"/>
  <c r="Q278" i="982"/>
  <c r="P278" i="982"/>
  <c r="O278" i="982"/>
  <c r="N278" i="982"/>
  <c r="M278" i="982"/>
  <c r="L278" i="982"/>
  <c r="K278" i="982"/>
  <c r="J278" i="982"/>
  <c r="I278" i="982"/>
  <c r="H278" i="982"/>
  <c r="G278" i="982"/>
  <c r="F278" i="982"/>
  <c r="E278" i="982"/>
  <c r="D278" i="982"/>
  <c r="Q277" i="982"/>
  <c r="P277" i="982"/>
  <c r="O277" i="982"/>
  <c r="N277" i="982"/>
  <c r="M277" i="982"/>
  <c r="L277" i="982"/>
  <c r="K277" i="982"/>
  <c r="J277" i="982"/>
  <c r="I277" i="982"/>
  <c r="H277" i="982"/>
  <c r="G277" i="982"/>
  <c r="F277" i="982"/>
  <c r="E277" i="982"/>
  <c r="D277" i="982"/>
  <c r="Q276" i="982"/>
  <c r="P276" i="982"/>
  <c r="O276" i="982"/>
  <c r="N276" i="982"/>
  <c r="M276" i="982"/>
  <c r="L276" i="982"/>
  <c r="K276" i="982"/>
  <c r="J276" i="982"/>
  <c r="I276" i="982"/>
  <c r="H276" i="982"/>
  <c r="G276" i="982"/>
  <c r="F276" i="982"/>
  <c r="E276" i="982"/>
  <c r="D276" i="982"/>
  <c r="Q275" i="982"/>
  <c r="P275" i="982"/>
  <c r="O275" i="982"/>
  <c r="N275" i="982"/>
  <c r="M275" i="982"/>
  <c r="L275" i="982"/>
  <c r="K275" i="982"/>
  <c r="J275" i="982"/>
  <c r="I275" i="982"/>
  <c r="H275" i="982"/>
  <c r="G275" i="982"/>
  <c r="F275" i="982"/>
  <c r="E275" i="982"/>
  <c r="D275" i="982"/>
  <c r="Q274" i="982"/>
  <c r="P274" i="982"/>
  <c r="O274" i="982"/>
  <c r="N274" i="982"/>
  <c r="M274" i="982"/>
  <c r="L274" i="982"/>
  <c r="K274" i="982"/>
  <c r="J274" i="982"/>
  <c r="I274" i="982"/>
  <c r="H274" i="982"/>
  <c r="G274" i="982"/>
  <c r="F274" i="982"/>
  <c r="E274" i="982"/>
  <c r="D274" i="982"/>
  <c r="Q273" i="982"/>
  <c r="P273" i="982"/>
  <c r="O273" i="982"/>
  <c r="N273" i="982"/>
  <c r="M273" i="982"/>
  <c r="L273" i="982"/>
  <c r="K273" i="982"/>
  <c r="J273" i="982"/>
  <c r="I273" i="982"/>
  <c r="H273" i="982"/>
  <c r="G273" i="982"/>
  <c r="F273" i="982"/>
  <c r="E273" i="982"/>
  <c r="D273" i="982"/>
  <c r="Q272" i="982"/>
  <c r="P272" i="982"/>
  <c r="O272" i="982"/>
  <c r="N272" i="982"/>
  <c r="M272" i="982"/>
  <c r="L272" i="982"/>
  <c r="K272" i="982"/>
  <c r="J272" i="982"/>
  <c r="I272" i="982"/>
  <c r="H272" i="982"/>
  <c r="G272" i="982"/>
  <c r="F272" i="982"/>
  <c r="E272" i="982"/>
  <c r="D272" i="982"/>
  <c r="Q271" i="982"/>
  <c r="P271" i="982"/>
  <c r="O271" i="982"/>
  <c r="N271" i="982"/>
  <c r="M271" i="982"/>
  <c r="L271" i="982"/>
  <c r="K271" i="982"/>
  <c r="J271" i="982"/>
  <c r="I271" i="982"/>
  <c r="H271" i="982"/>
  <c r="G271" i="982"/>
  <c r="F271" i="982"/>
  <c r="E271" i="982"/>
  <c r="D271" i="982"/>
  <c r="Q270" i="982"/>
  <c r="P270" i="982"/>
  <c r="O270" i="982"/>
  <c r="N270" i="982"/>
  <c r="M270" i="982"/>
  <c r="L270" i="982"/>
  <c r="K270" i="982"/>
  <c r="J270" i="982"/>
  <c r="I270" i="982"/>
  <c r="H270" i="982"/>
  <c r="G270" i="982"/>
  <c r="F270" i="982"/>
  <c r="E270" i="982"/>
  <c r="D270" i="982"/>
  <c r="Q269" i="982"/>
  <c r="P269" i="982"/>
  <c r="O269" i="982"/>
  <c r="N269" i="982"/>
  <c r="M269" i="982"/>
  <c r="L269" i="982"/>
  <c r="K269" i="982"/>
  <c r="J269" i="982"/>
  <c r="I269" i="982"/>
  <c r="H269" i="982"/>
  <c r="G269" i="982"/>
  <c r="F269" i="982"/>
  <c r="E269" i="982"/>
  <c r="D269" i="982"/>
  <c r="Q268" i="982"/>
  <c r="P268" i="982"/>
  <c r="O268" i="982"/>
  <c r="N268" i="982"/>
  <c r="M268" i="982"/>
  <c r="L268" i="982"/>
  <c r="K268" i="982"/>
  <c r="J268" i="982"/>
  <c r="I268" i="982"/>
  <c r="H268" i="982"/>
  <c r="G268" i="982"/>
  <c r="F268" i="982"/>
  <c r="E268" i="982"/>
  <c r="D268" i="982"/>
  <c r="Q267" i="982"/>
  <c r="P267" i="982"/>
  <c r="O267" i="982"/>
  <c r="N267" i="982"/>
  <c r="M267" i="982"/>
  <c r="L267" i="982"/>
  <c r="K267" i="982"/>
  <c r="J267" i="982"/>
  <c r="I267" i="982"/>
  <c r="H267" i="982"/>
  <c r="G267" i="982"/>
  <c r="F267" i="982"/>
  <c r="E267" i="982"/>
  <c r="D267" i="982"/>
  <c r="Q266" i="982"/>
  <c r="P266" i="982"/>
  <c r="O266" i="982"/>
  <c r="N266" i="982"/>
  <c r="M266" i="982"/>
  <c r="L266" i="982"/>
  <c r="K266" i="982"/>
  <c r="J266" i="982"/>
  <c r="I266" i="982"/>
  <c r="H266" i="982"/>
  <c r="G266" i="982"/>
  <c r="F266" i="982"/>
  <c r="E266" i="982"/>
  <c r="D266" i="982"/>
  <c r="Q265" i="982"/>
  <c r="P265" i="982"/>
  <c r="O265" i="982"/>
  <c r="N265" i="982"/>
  <c r="M265" i="982"/>
  <c r="L265" i="982"/>
  <c r="K265" i="982"/>
  <c r="J265" i="982"/>
  <c r="I265" i="982"/>
  <c r="H265" i="982"/>
  <c r="G265" i="982"/>
  <c r="F265" i="982"/>
  <c r="E265" i="982"/>
  <c r="D265" i="982"/>
  <c r="Q264" i="982"/>
  <c r="P264" i="982"/>
  <c r="O264" i="982"/>
  <c r="N264" i="982"/>
  <c r="M264" i="982"/>
  <c r="L264" i="982"/>
  <c r="K264" i="982"/>
  <c r="J264" i="982"/>
  <c r="I264" i="982"/>
  <c r="H264" i="982"/>
  <c r="G264" i="982"/>
  <c r="F264" i="982"/>
  <c r="E264" i="982"/>
  <c r="D264" i="982"/>
  <c r="Q263" i="982"/>
  <c r="P263" i="982"/>
  <c r="O263" i="982"/>
  <c r="N263" i="982"/>
  <c r="M263" i="982"/>
  <c r="L263" i="982"/>
  <c r="K263" i="982"/>
  <c r="J263" i="982"/>
  <c r="I263" i="982"/>
  <c r="H263" i="982"/>
  <c r="G263" i="982"/>
  <c r="F263" i="982"/>
  <c r="E263" i="982"/>
  <c r="D263" i="982"/>
  <c r="Q262" i="982"/>
  <c r="P262" i="982"/>
  <c r="O262" i="982"/>
  <c r="N262" i="982"/>
  <c r="M262" i="982"/>
  <c r="L262" i="982"/>
  <c r="K262" i="982"/>
  <c r="J262" i="982"/>
  <c r="I262" i="982"/>
  <c r="H262" i="982"/>
  <c r="G262" i="982"/>
  <c r="F262" i="982"/>
  <c r="E262" i="982"/>
  <c r="D262" i="982"/>
  <c r="Q261" i="982"/>
  <c r="P261" i="982"/>
  <c r="O261" i="982"/>
  <c r="N261" i="982"/>
  <c r="M261" i="982"/>
  <c r="L261" i="982"/>
  <c r="K261" i="982"/>
  <c r="J261" i="982"/>
  <c r="I261" i="982"/>
  <c r="H261" i="982"/>
  <c r="G261" i="982"/>
  <c r="F261" i="982"/>
  <c r="E261" i="982"/>
  <c r="D261" i="982"/>
  <c r="Q260" i="982"/>
  <c r="P260" i="982"/>
  <c r="O260" i="982"/>
  <c r="N260" i="982"/>
  <c r="M260" i="982"/>
  <c r="L260" i="982"/>
  <c r="K260" i="982"/>
  <c r="J260" i="982"/>
  <c r="I260" i="982"/>
  <c r="H260" i="982"/>
  <c r="G260" i="982"/>
  <c r="F260" i="982"/>
  <c r="E260" i="982"/>
  <c r="D260" i="982"/>
  <c r="Q259" i="982"/>
  <c r="P259" i="982"/>
  <c r="O259" i="982"/>
  <c r="N259" i="982"/>
  <c r="M259" i="982"/>
  <c r="L259" i="982"/>
  <c r="K259" i="982"/>
  <c r="J259" i="982"/>
  <c r="I259" i="982"/>
  <c r="H259" i="982"/>
  <c r="G259" i="982"/>
  <c r="F259" i="982"/>
  <c r="E259" i="982"/>
  <c r="D259" i="982"/>
  <c r="Q258" i="982"/>
  <c r="P258" i="982"/>
  <c r="O258" i="982"/>
  <c r="N258" i="982"/>
  <c r="M258" i="982"/>
  <c r="L258" i="982"/>
  <c r="K258" i="982"/>
  <c r="J258" i="982"/>
  <c r="I258" i="982"/>
  <c r="H258" i="982"/>
  <c r="G258" i="982"/>
  <c r="F258" i="982"/>
  <c r="E258" i="982"/>
  <c r="D258" i="982"/>
  <c r="Q257" i="982"/>
  <c r="P257" i="982"/>
  <c r="O257" i="982"/>
  <c r="N257" i="982"/>
  <c r="M257" i="982"/>
  <c r="L257" i="982"/>
  <c r="K257" i="982"/>
  <c r="J257" i="982"/>
  <c r="I257" i="982"/>
  <c r="H257" i="982"/>
  <c r="G257" i="982"/>
  <c r="F257" i="982"/>
  <c r="E257" i="982"/>
  <c r="D257" i="982"/>
  <c r="Q256" i="982"/>
  <c r="P256" i="982"/>
  <c r="O256" i="982"/>
  <c r="N256" i="982"/>
  <c r="M256" i="982"/>
  <c r="L256" i="982"/>
  <c r="K256" i="982"/>
  <c r="J256" i="982"/>
  <c r="I256" i="982"/>
  <c r="H256" i="982"/>
  <c r="G256" i="982"/>
  <c r="F256" i="982"/>
  <c r="E256" i="982"/>
  <c r="D256" i="982"/>
  <c r="Q255" i="982"/>
  <c r="P255" i="982"/>
  <c r="O255" i="982"/>
  <c r="N255" i="982"/>
  <c r="M255" i="982"/>
  <c r="L255" i="982"/>
  <c r="K255" i="982"/>
  <c r="J255" i="982"/>
  <c r="I255" i="982"/>
  <c r="H255" i="982"/>
  <c r="G255" i="982"/>
  <c r="F255" i="982"/>
  <c r="E255" i="982"/>
  <c r="D255" i="982"/>
  <c r="Q254" i="982"/>
  <c r="P254" i="982"/>
  <c r="O254" i="982"/>
  <c r="N254" i="982"/>
  <c r="M254" i="982"/>
  <c r="L254" i="982"/>
  <c r="K254" i="982"/>
  <c r="J254" i="982"/>
  <c r="I254" i="982"/>
  <c r="H254" i="982"/>
  <c r="G254" i="982"/>
  <c r="F254" i="982"/>
  <c r="E254" i="982"/>
  <c r="D254" i="982"/>
  <c r="Q253" i="982"/>
  <c r="P253" i="982"/>
  <c r="O253" i="982"/>
  <c r="N253" i="982"/>
  <c r="M253" i="982"/>
  <c r="L253" i="982"/>
  <c r="K253" i="982"/>
  <c r="J253" i="982"/>
  <c r="I253" i="982"/>
  <c r="H253" i="982"/>
  <c r="G253" i="982"/>
  <c r="F253" i="982"/>
  <c r="E253" i="982"/>
  <c r="D253" i="982"/>
  <c r="Q252" i="982"/>
  <c r="P252" i="982"/>
  <c r="O252" i="982"/>
  <c r="N252" i="982"/>
  <c r="M252" i="982"/>
  <c r="L252" i="982"/>
  <c r="K252" i="982"/>
  <c r="J252" i="982"/>
  <c r="I252" i="982"/>
  <c r="H252" i="982"/>
  <c r="G252" i="982"/>
  <c r="F252" i="982"/>
  <c r="E252" i="982"/>
  <c r="D252" i="982"/>
  <c r="Q251" i="982"/>
  <c r="P251" i="982"/>
  <c r="O251" i="982"/>
  <c r="N251" i="982"/>
  <c r="M251" i="982"/>
  <c r="L251" i="982"/>
  <c r="K251" i="982"/>
  <c r="J251" i="982"/>
  <c r="I251" i="982"/>
  <c r="H251" i="982"/>
  <c r="G251" i="982"/>
  <c r="F251" i="982"/>
  <c r="E251" i="982"/>
  <c r="D251" i="982"/>
  <c r="Q250" i="982"/>
  <c r="P250" i="982"/>
  <c r="O250" i="982"/>
  <c r="N250" i="982"/>
  <c r="M250" i="982"/>
  <c r="L250" i="982"/>
  <c r="K250" i="982"/>
  <c r="J250" i="982"/>
  <c r="I250" i="982"/>
  <c r="H250" i="982"/>
  <c r="G250" i="982"/>
  <c r="F250" i="982"/>
  <c r="E250" i="982"/>
  <c r="D250" i="982"/>
  <c r="Q249" i="982"/>
  <c r="P249" i="982"/>
  <c r="O249" i="982"/>
  <c r="N249" i="982"/>
  <c r="M249" i="982"/>
  <c r="L249" i="982"/>
  <c r="K249" i="982"/>
  <c r="J249" i="982"/>
  <c r="I249" i="982"/>
  <c r="H249" i="982"/>
  <c r="G249" i="982"/>
  <c r="F249" i="982"/>
  <c r="E249" i="982"/>
  <c r="D249" i="982"/>
  <c r="Q248" i="982"/>
  <c r="P248" i="982"/>
  <c r="O248" i="982"/>
  <c r="N248" i="982"/>
  <c r="M248" i="982"/>
  <c r="L248" i="982"/>
  <c r="K248" i="982"/>
  <c r="J248" i="982"/>
  <c r="I248" i="982"/>
  <c r="H248" i="982"/>
  <c r="G248" i="982"/>
  <c r="F248" i="982"/>
  <c r="E248" i="982"/>
  <c r="D248" i="982"/>
  <c r="Q247" i="982"/>
  <c r="P247" i="982"/>
  <c r="O247" i="982"/>
  <c r="N247" i="982"/>
  <c r="M247" i="982"/>
  <c r="L247" i="982"/>
  <c r="K247" i="982"/>
  <c r="J247" i="982"/>
  <c r="I247" i="982"/>
  <c r="H247" i="982"/>
  <c r="G247" i="982"/>
  <c r="F247" i="982"/>
  <c r="E247" i="982"/>
  <c r="D247" i="982"/>
  <c r="Q246" i="982"/>
  <c r="P246" i="982"/>
  <c r="O246" i="982"/>
  <c r="N246" i="982"/>
  <c r="M246" i="982"/>
  <c r="L246" i="982"/>
  <c r="K246" i="982"/>
  <c r="J246" i="982"/>
  <c r="I246" i="982"/>
  <c r="H246" i="982"/>
  <c r="G246" i="982"/>
  <c r="F246" i="982"/>
  <c r="E246" i="982"/>
  <c r="D246" i="982"/>
  <c r="Q245" i="982"/>
  <c r="P245" i="982"/>
  <c r="O245" i="982"/>
  <c r="N245" i="982"/>
  <c r="M245" i="982"/>
  <c r="L245" i="982"/>
  <c r="K245" i="982"/>
  <c r="J245" i="982"/>
  <c r="I245" i="982"/>
  <c r="H245" i="982"/>
  <c r="G245" i="982"/>
  <c r="F245" i="982"/>
  <c r="E245" i="982"/>
  <c r="D245" i="982"/>
  <c r="Q244" i="982"/>
  <c r="P244" i="982"/>
  <c r="O244" i="982"/>
  <c r="N244" i="982"/>
  <c r="M244" i="982"/>
  <c r="L244" i="982"/>
  <c r="K244" i="982"/>
  <c r="J244" i="982"/>
  <c r="I244" i="982"/>
  <c r="H244" i="982"/>
  <c r="G244" i="982"/>
  <c r="F244" i="982"/>
  <c r="E244" i="982"/>
  <c r="D244" i="982"/>
  <c r="Q243" i="982"/>
  <c r="P243" i="982"/>
  <c r="O243" i="982"/>
  <c r="N243" i="982"/>
  <c r="M243" i="982"/>
  <c r="L243" i="982"/>
  <c r="K243" i="982"/>
  <c r="J243" i="982"/>
  <c r="I243" i="982"/>
  <c r="H243" i="982"/>
  <c r="G243" i="982"/>
  <c r="F243" i="982"/>
  <c r="E243" i="982"/>
  <c r="D243" i="982"/>
  <c r="Q242" i="982"/>
  <c r="P242" i="982"/>
  <c r="O242" i="982"/>
  <c r="N242" i="982"/>
  <c r="M242" i="982"/>
  <c r="L242" i="982"/>
  <c r="K242" i="982"/>
  <c r="J242" i="982"/>
  <c r="I242" i="982"/>
  <c r="H242" i="982"/>
  <c r="G242" i="982"/>
  <c r="F242" i="982"/>
  <c r="E242" i="982"/>
  <c r="D242" i="982"/>
  <c r="Q241" i="982"/>
  <c r="P241" i="982"/>
  <c r="O241" i="982"/>
  <c r="N241" i="982"/>
  <c r="M241" i="982"/>
  <c r="L241" i="982"/>
  <c r="K241" i="982"/>
  <c r="J241" i="982"/>
  <c r="I241" i="982"/>
  <c r="H241" i="982"/>
  <c r="G241" i="982"/>
  <c r="F241" i="982"/>
  <c r="E241" i="982"/>
  <c r="D241" i="982"/>
  <c r="Q240" i="982"/>
  <c r="P240" i="982"/>
  <c r="O240" i="982"/>
  <c r="N240" i="982"/>
  <c r="M240" i="982"/>
  <c r="L240" i="982"/>
  <c r="K240" i="982"/>
  <c r="J240" i="982"/>
  <c r="I240" i="982"/>
  <c r="H240" i="982"/>
  <c r="G240" i="982"/>
  <c r="F240" i="982"/>
  <c r="E240" i="982"/>
  <c r="D240" i="982"/>
  <c r="Q239" i="982"/>
  <c r="P239" i="982"/>
  <c r="O239" i="982"/>
  <c r="N239" i="982"/>
  <c r="M239" i="982"/>
  <c r="L239" i="982"/>
  <c r="K239" i="982"/>
  <c r="J239" i="982"/>
  <c r="I239" i="982"/>
  <c r="H239" i="982"/>
  <c r="G239" i="982"/>
  <c r="F239" i="982"/>
  <c r="E239" i="982"/>
  <c r="D239" i="982"/>
  <c r="Q238" i="982"/>
  <c r="P238" i="982"/>
  <c r="O238" i="982"/>
  <c r="N238" i="982"/>
  <c r="M238" i="982"/>
  <c r="L238" i="982"/>
  <c r="K238" i="982"/>
  <c r="J238" i="982"/>
  <c r="I238" i="982"/>
  <c r="H238" i="982"/>
  <c r="G238" i="982"/>
  <c r="F238" i="982"/>
  <c r="E238" i="982"/>
  <c r="D238" i="982"/>
  <c r="Q237" i="982"/>
  <c r="P237" i="982"/>
  <c r="O237" i="982"/>
  <c r="N237" i="982"/>
  <c r="M237" i="982"/>
  <c r="L237" i="982"/>
  <c r="K237" i="982"/>
  <c r="J237" i="982"/>
  <c r="I237" i="982"/>
  <c r="H237" i="982"/>
  <c r="G237" i="982"/>
  <c r="F237" i="982"/>
  <c r="E237" i="982"/>
  <c r="D237" i="982"/>
  <c r="Q236" i="982"/>
  <c r="P236" i="982"/>
  <c r="O236" i="982"/>
  <c r="N236" i="982"/>
  <c r="M236" i="982"/>
  <c r="L236" i="982"/>
  <c r="K236" i="982"/>
  <c r="J236" i="982"/>
  <c r="I236" i="982"/>
  <c r="H236" i="982"/>
  <c r="G236" i="982"/>
  <c r="F236" i="982"/>
  <c r="E236" i="982"/>
  <c r="D236" i="982"/>
  <c r="Q235" i="982"/>
  <c r="P235" i="982"/>
  <c r="O235" i="982"/>
  <c r="N235" i="982"/>
  <c r="M235" i="982"/>
  <c r="L235" i="982"/>
  <c r="K235" i="982"/>
  <c r="J235" i="982"/>
  <c r="I235" i="982"/>
  <c r="H235" i="982"/>
  <c r="G235" i="982"/>
  <c r="F235" i="982"/>
  <c r="E235" i="982"/>
  <c r="D235" i="982"/>
  <c r="Q234" i="982"/>
  <c r="P234" i="982"/>
  <c r="O234" i="982"/>
  <c r="N234" i="982"/>
  <c r="M234" i="982"/>
  <c r="L234" i="982"/>
  <c r="K234" i="982"/>
  <c r="J234" i="982"/>
  <c r="I234" i="982"/>
  <c r="H234" i="982"/>
  <c r="G234" i="982"/>
  <c r="F234" i="982"/>
  <c r="E234" i="982"/>
  <c r="D234" i="982"/>
  <c r="Q233" i="982"/>
  <c r="P233" i="982"/>
  <c r="O233" i="982"/>
  <c r="N233" i="982"/>
  <c r="M233" i="982"/>
  <c r="L233" i="982"/>
  <c r="K233" i="982"/>
  <c r="J233" i="982"/>
  <c r="I233" i="982"/>
  <c r="H233" i="982"/>
  <c r="G233" i="982"/>
  <c r="F233" i="982"/>
  <c r="E233" i="982"/>
  <c r="D233" i="982"/>
  <c r="Q232" i="982"/>
  <c r="P232" i="982"/>
  <c r="O232" i="982"/>
  <c r="N232" i="982"/>
  <c r="M232" i="982"/>
  <c r="L232" i="982"/>
  <c r="K232" i="982"/>
  <c r="J232" i="982"/>
  <c r="I232" i="982"/>
  <c r="H232" i="982"/>
  <c r="G232" i="982"/>
  <c r="F232" i="982"/>
  <c r="E232" i="982"/>
  <c r="D232" i="982"/>
  <c r="Q231" i="982"/>
  <c r="P231" i="982"/>
  <c r="O231" i="982"/>
  <c r="N231" i="982"/>
  <c r="M231" i="982"/>
  <c r="L231" i="982"/>
  <c r="K231" i="982"/>
  <c r="J231" i="982"/>
  <c r="I231" i="982"/>
  <c r="H231" i="982"/>
  <c r="G231" i="982"/>
  <c r="F231" i="982"/>
  <c r="E231" i="982"/>
  <c r="D231" i="982"/>
  <c r="Q230" i="982"/>
  <c r="P230" i="982"/>
  <c r="O230" i="982"/>
  <c r="N230" i="982"/>
  <c r="M230" i="982"/>
  <c r="L230" i="982"/>
  <c r="K230" i="982"/>
  <c r="J230" i="982"/>
  <c r="I230" i="982"/>
  <c r="H230" i="982"/>
  <c r="G230" i="982"/>
  <c r="F230" i="982"/>
  <c r="E230" i="982"/>
  <c r="D230" i="982"/>
  <c r="Q229" i="982"/>
  <c r="P229" i="982"/>
  <c r="O229" i="982"/>
  <c r="N229" i="982"/>
  <c r="M229" i="982"/>
  <c r="L229" i="982"/>
  <c r="K229" i="982"/>
  <c r="J229" i="982"/>
  <c r="I229" i="982"/>
  <c r="H229" i="982"/>
  <c r="G229" i="982"/>
  <c r="F229" i="982"/>
  <c r="E229" i="982"/>
  <c r="D229" i="982"/>
  <c r="Q228" i="982"/>
  <c r="P228" i="982"/>
  <c r="O228" i="982"/>
  <c r="N228" i="982"/>
  <c r="M228" i="982"/>
  <c r="L228" i="982"/>
  <c r="K228" i="982"/>
  <c r="J228" i="982"/>
  <c r="I228" i="982"/>
  <c r="H228" i="982"/>
  <c r="G228" i="982"/>
  <c r="F228" i="982"/>
  <c r="E228" i="982"/>
  <c r="D228" i="982"/>
  <c r="Q227" i="982"/>
  <c r="P227" i="982"/>
  <c r="O227" i="982"/>
  <c r="N227" i="982"/>
  <c r="M227" i="982"/>
  <c r="L227" i="982"/>
  <c r="K227" i="982"/>
  <c r="J227" i="982"/>
  <c r="I227" i="982"/>
  <c r="H227" i="982"/>
  <c r="G227" i="982"/>
  <c r="F227" i="982"/>
  <c r="E227" i="982"/>
  <c r="D227" i="982"/>
  <c r="Q226" i="982"/>
  <c r="P226" i="982"/>
  <c r="O226" i="982"/>
  <c r="N226" i="982"/>
  <c r="M226" i="982"/>
  <c r="L226" i="982"/>
  <c r="K226" i="982"/>
  <c r="J226" i="982"/>
  <c r="I226" i="982"/>
  <c r="H226" i="982"/>
  <c r="G226" i="982"/>
  <c r="F226" i="982"/>
  <c r="E226" i="982"/>
  <c r="D226" i="982"/>
  <c r="Q225" i="982"/>
  <c r="P225" i="982"/>
  <c r="O225" i="982"/>
  <c r="N225" i="982"/>
  <c r="M225" i="982"/>
  <c r="L225" i="982"/>
  <c r="K225" i="982"/>
  <c r="J225" i="982"/>
  <c r="I225" i="982"/>
  <c r="H225" i="982"/>
  <c r="G225" i="982"/>
  <c r="F225" i="982"/>
  <c r="E225" i="982"/>
  <c r="D225" i="982"/>
  <c r="Q224" i="982"/>
  <c r="P224" i="982"/>
  <c r="O224" i="982"/>
  <c r="N224" i="982"/>
  <c r="M224" i="982"/>
  <c r="L224" i="982"/>
  <c r="K224" i="982"/>
  <c r="J224" i="982"/>
  <c r="I224" i="982"/>
  <c r="H224" i="982"/>
  <c r="G224" i="982"/>
  <c r="F224" i="982"/>
  <c r="E224" i="982"/>
  <c r="D224" i="982"/>
  <c r="Q223" i="982"/>
  <c r="P223" i="982"/>
  <c r="O223" i="982"/>
  <c r="N223" i="982"/>
  <c r="M223" i="982"/>
  <c r="L223" i="982"/>
  <c r="K223" i="982"/>
  <c r="J223" i="982"/>
  <c r="I223" i="982"/>
  <c r="H223" i="982"/>
  <c r="G223" i="982"/>
  <c r="F223" i="982"/>
  <c r="E223" i="982"/>
  <c r="D223" i="982"/>
  <c r="Q222" i="982"/>
  <c r="P222" i="982"/>
  <c r="O222" i="982"/>
  <c r="N222" i="982"/>
  <c r="M222" i="982"/>
  <c r="L222" i="982"/>
  <c r="K222" i="982"/>
  <c r="J222" i="982"/>
  <c r="I222" i="982"/>
  <c r="H222" i="982"/>
  <c r="G222" i="982"/>
  <c r="F222" i="982"/>
  <c r="E222" i="982"/>
  <c r="D222" i="982"/>
  <c r="Q221" i="982"/>
  <c r="P221" i="982"/>
  <c r="O221" i="982"/>
  <c r="N221" i="982"/>
  <c r="M221" i="982"/>
  <c r="L221" i="982"/>
  <c r="K221" i="982"/>
  <c r="J221" i="982"/>
  <c r="I221" i="982"/>
  <c r="H221" i="982"/>
  <c r="G221" i="982"/>
  <c r="F221" i="982"/>
  <c r="E221" i="982"/>
  <c r="D221" i="982"/>
  <c r="Q220" i="982"/>
  <c r="P220" i="982"/>
  <c r="O220" i="982"/>
  <c r="N220" i="982"/>
  <c r="M220" i="982"/>
  <c r="L220" i="982"/>
  <c r="K220" i="982"/>
  <c r="J220" i="982"/>
  <c r="I220" i="982"/>
  <c r="H220" i="982"/>
  <c r="G220" i="982"/>
  <c r="F220" i="982"/>
  <c r="E220" i="982"/>
  <c r="D220" i="982"/>
  <c r="Q219" i="982"/>
  <c r="P219" i="982"/>
  <c r="O219" i="982"/>
  <c r="N219" i="982"/>
  <c r="M219" i="982"/>
  <c r="L219" i="982"/>
  <c r="K219" i="982"/>
  <c r="J219" i="982"/>
  <c r="I219" i="982"/>
  <c r="H219" i="982"/>
  <c r="G219" i="982"/>
  <c r="F219" i="982"/>
  <c r="E219" i="982"/>
  <c r="D219" i="982"/>
  <c r="Q218" i="982"/>
  <c r="P218" i="982"/>
  <c r="O218" i="982"/>
  <c r="N218" i="982"/>
  <c r="M218" i="982"/>
  <c r="L218" i="982"/>
  <c r="K218" i="982"/>
  <c r="J218" i="982"/>
  <c r="I218" i="982"/>
  <c r="H218" i="982"/>
  <c r="G218" i="982"/>
  <c r="F218" i="982"/>
  <c r="E218" i="982"/>
  <c r="D218" i="982"/>
  <c r="Q217" i="982"/>
  <c r="P217" i="982"/>
  <c r="O217" i="982"/>
  <c r="N217" i="982"/>
  <c r="M217" i="982"/>
  <c r="L217" i="982"/>
  <c r="K217" i="982"/>
  <c r="J217" i="982"/>
  <c r="I217" i="982"/>
  <c r="H217" i="982"/>
  <c r="G217" i="982"/>
  <c r="F217" i="982"/>
  <c r="E217" i="982"/>
  <c r="D217" i="982"/>
  <c r="Q216" i="982"/>
  <c r="P216" i="982"/>
  <c r="O216" i="982"/>
  <c r="N216" i="982"/>
  <c r="M216" i="982"/>
  <c r="L216" i="982"/>
  <c r="K216" i="982"/>
  <c r="J216" i="982"/>
  <c r="I216" i="982"/>
  <c r="H216" i="982"/>
  <c r="G216" i="982"/>
  <c r="F216" i="982"/>
  <c r="E216" i="982"/>
  <c r="D216" i="982"/>
  <c r="Q215" i="982"/>
  <c r="P215" i="982"/>
  <c r="O215" i="982"/>
  <c r="N215" i="982"/>
  <c r="M215" i="982"/>
  <c r="L215" i="982"/>
  <c r="K215" i="982"/>
  <c r="J215" i="982"/>
  <c r="I215" i="982"/>
  <c r="H215" i="982"/>
  <c r="G215" i="982"/>
  <c r="F215" i="982"/>
  <c r="E215" i="982"/>
  <c r="D215" i="982"/>
  <c r="Q214" i="982"/>
  <c r="P214" i="982"/>
  <c r="O214" i="982"/>
  <c r="N214" i="982"/>
  <c r="M214" i="982"/>
  <c r="L214" i="982"/>
  <c r="K214" i="982"/>
  <c r="J214" i="982"/>
  <c r="I214" i="982"/>
  <c r="H214" i="982"/>
  <c r="G214" i="982"/>
  <c r="F214" i="982"/>
  <c r="E214" i="982"/>
  <c r="D214" i="982"/>
  <c r="Q213" i="982"/>
  <c r="P213" i="982"/>
  <c r="O213" i="982"/>
  <c r="N213" i="982"/>
  <c r="M213" i="982"/>
  <c r="L213" i="982"/>
  <c r="K213" i="982"/>
  <c r="J213" i="982"/>
  <c r="I213" i="982"/>
  <c r="H213" i="982"/>
  <c r="G213" i="982"/>
  <c r="F213" i="982"/>
  <c r="E213" i="982"/>
  <c r="D213" i="982"/>
  <c r="Q212" i="982"/>
  <c r="P212" i="982"/>
  <c r="O212" i="982"/>
  <c r="N212" i="982"/>
  <c r="M212" i="982"/>
  <c r="L212" i="982"/>
  <c r="K212" i="982"/>
  <c r="J212" i="982"/>
  <c r="I212" i="982"/>
  <c r="H212" i="982"/>
  <c r="G212" i="982"/>
  <c r="F212" i="982"/>
  <c r="E212" i="982"/>
  <c r="D212" i="982"/>
  <c r="Q211" i="982"/>
  <c r="P211" i="982"/>
  <c r="O211" i="982"/>
  <c r="N211" i="982"/>
  <c r="M211" i="982"/>
  <c r="L211" i="982"/>
  <c r="K211" i="982"/>
  <c r="J211" i="982"/>
  <c r="I211" i="982"/>
  <c r="H211" i="982"/>
  <c r="G211" i="982"/>
  <c r="F211" i="982"/>
  <c r="E211" i="982"/>
  <c r="D211" i="982"/>
  <c r="Q210" i="982"/>
  <c r="P210" i="982"/>
  <c r="O210" i="982"/>
  <c r="N210" i="982"/>
  <c r="M210" i="982"/>
  <c r="L210" i="982"/>
  <c r="K210" i="982"/>
  <c r="J210" i="982"/>
  <c r="I210" i="982"/>
  <c r="H210" i="982"/>
  <c r="G210" i="982"/>
  <c r="F210" i="982"/>
  <c r="E210" i="982"/>
  <c r="D210" i="982"/>
  <c r="Q209" i="982"/>
  <c r="P209" i="982"/>
  <c r="O209" i="982"/>
  <c r="N209" i="982"/>
  <c r="M209" i="982"/>
  <c r="L209" i="982"/>
  <c r="K209" i="982"/>
  <c r="J209" i="982"/>
  <c r="I209" i="982"/>
  <c r="H209" i="982"/>
  <c r="G209" i="982"/>
  <c r="F209" i="982"/>
  <c r="E209" i="982"/>
  <c r="D209" i="982"/>
  <c r="Q208" i="982"/>
  <c r="P208" i="982"/>
  <c r="O208" i="982"/>
  <c r="N208" i="982"/>
  <c r="M208" i="982"/>
  <c r="L208" i="982"/>
  <c r="K208" i="982"/>
  <c r="J208" i="982"/>
  <c r="I208" i="982"/>
  <c r="H208" i="982"/>
  <c r="G208" i="982"/>
  <c r="F208" i="982"/>
  <c r="E208" i="982"/>
  <c r="D208" i="982"/>
  <c r="Q207" i="982"/>
  <c r="P207" i="982"/>
  <c r="O207" i="982"/>
  <c r="N207" i="982"/>
  <c r="M207" i="982"/>
  <c r="L207" i="982"/>
  <c r="K207" i="982"/>
  <c r="J207" i="982"/>
  <c r="I207" i="982"/>
  <c r="H207" i="982"/>
  <c r="G207" i="982"/>
  <c r="F207" i="982"/>
  <c r="E207" i="982"/>
  <c r="D207" i="982"/>
  <c r="Q206" i="982"/>
  <c r="P206" i="982"/>
  <c r="O206" i="982"/>
  <c r="N206" i="982"/>
  <c r="M206" i="982"/>
  <c r="L206" i="982"/>
  <c r="K206" i="982"/>
  <c r="J206" i="982"/>
  <c r="I206" i="982"/>
  <c r="H206" i="982"/>
  <c r="G206" i="982"/>
  <c r="F206" i="982"/>
  <c r="E206" i="982"/>
  <c r="D206" i="982"/>
  <c r="Q205" i="982"/>
  <c r="P205" i="982"/>
  <c r="O205" i="982"/>
  <c r="N205" i="982"/>
  <c r="M205" i="982"/>
  <c r="L205" i="982"/>
  <c r="K205" i="982"/>
  <c r="J205" i="982"/>
  <c r="I205" i="982"/>
  <c r="H205" i="982"/>
  <c r="G205" i="982"/>
  <c r="F205" i="982"/>
  <c r="E205" i="982"/>
  <c r="D205" i="982"/>
  <c r="Q204" i="982"/>
  <c r="P204" i="982"/>
  <c r="O204" i="982"/>
  <c r="N204" i="982"/>
  <c r="M204" i="982"/>
  <c r="L204" i="982"/>
  <c r="K204" i="982"/>
  <c r="J204" i="982"/>
  <c r="I204" i="982"/>
  <c r="H204" i="982"/>
  <c r="G204" i="982"/>
  <c r="F204" i="982"/>
  <c r="E204" i="982"/>
  <c r="D204" i="982"/>
  <c r="Q203" i="982"/>
  <c r="P203" i="982"/>
  <c r="O203" i="982"/>
  <c r="N203" i="982"/>
  <c r="M203" i="982"/>
  <c r="L203" i="982"/>
  <c r="K203" i="982"/>
  <c r="J203" i="982"/>
  <c r="I203" i="982"/>
  <c r="H203" i="982"/>
  <c r="G203" i="982"/>
  <c r="F203" i="982"/>
  <c r="E203" i="982"/>
  <c r="D203" i="982"/>
  <c r="Q202" i="982"/>
  <c r="P202" i="982"/>
  <c r="O202" i="982"/>
  <c r="N202" i="982"/>
  <c r="M202" i="982"/>
  <c r="L202" i="982"/>
  <c r="K202" i="982"/>
  <c r="J202" i="982"/>
  <c r="I202" i="982"/>
  <c r="H202" i="982"/>
  <c r="G202" i="982"/>
  <c r="F202" i="982"/>
  <c r="E202" i="982"/>
  <c r="D202" i="982"/>
  <c r="Q201" i="982"/>
  <c r="P201" i="982"/>
  <c r="O201" i="982"/>
  <c r="N201" i="982"/>
  <c r="M201" i="982"/>
  <c r="L201" i="982"/>
  <c r="K201" i="982"/>
  <c r="J201" i="982"/>
  <c r="I201" i="982"/>
  <c r="H201" i="982"/>
  <c r="G201" i="982"/>
  <c r="F201" i="982"/>
  <c r="E201" i="982"/>
  <c r="D201" i="982"/>
  <c r="Q200" i="982"/>
  <c r="P200" i="982"/>
  <c r="O200" i="982"/>
  <c r="N200" i="982"/>
  <c r="M200" i="982"/>
  <c r="L200" i="982"/>
  <c r="K200" i="982"/>
  <c r="J200" i="982"/>
  <c r="I200" i="982"/>
  <c r="H200" i="982"/>
  <c r="G200" i="982"/>
  <c r="F200" i="982"/>
  <c r="E200" i="982"/>
  <c r="D200" i="982"/>
  <c r="Q199" i="982"/>
  <c r="P199" i="982"/>
  <c r="O199" i="982"/>
  <c r="N199" i="982"/>
  <c r="M199" i="982"/>
  <c r="L199" i="982"/>
  <c r="K199" i="982"/>
  <c r="J199" i="982"/>
  <c r="I199" i="982"/>
  <c r="H199" i="982"/>
  <c r="G199" i="982"/>
  <c r="F199" i="982"/>
  <c r="E199" i="982"/>
  <c r="D199" i="982"/>
  <c r="Q198" i="982"/>
  <c r="P198" i="982"/>
  <c r="O198" i="982"/>
  <c r="N198" i="982"/>
  <c r="M198" i="982"/>
  <c r="L198" i="982"/>
  <c r="K198" i="982"/>
  <c r="J198" i="982"/>
  <c r="I198" i="982"/>
  <c r="H198" i="982"/>
  <c r="G198" i="982"/>
  <c r="F198" i="982"/>
  <c r="E198" i="982"/>
  <c r="D198" i="982"/>
  <c r="Q197" i="982"/>
  <c r="P197" i="982"/>
  <c r="O197" i="982"/>
  <c r="N197" i="982"/>
  <c r="M197" i="982"/>
  <c r="L197" i="982"/>
  <c r="K197" i="982"/>
  <c r="J197" i="982"/>
  <c r="I197" i="982"/>
  <c r="H197" i="982"/>
  <c r="G197" i="982"/>
  <c r="F197" i="982"/>
  <c r="E197" i="982"/>
  <c r="D197" i="982"/>
  <c r="Q196" i="982"/>
  <c r="P196" i="982"/>
  <c r="O196" i="982"/>
  <c r="N196" i="982"/>
  <c r="M196" i="982"/>
  <c r="L196" i="982"/>
  <c r="K196" i="982"/>
  <c r="J196" i="982"/>
  <c r="I196" i="982"/>
  <c r="H196" i="982"/>
  <c r="G196" i="982"/>
  <c r="F196" i="982"/>
  <c r="E196" i="982"/>
  <c r="D196" i="982"/>
  <c r="Q195" i="982"/>
  <c r="P195" i="982"/>
  <c r="O195" i="982"/>
  <c r="N195" i="982"/>
  <c r="M195" i="982"/>
  <c r="L195" i="982"/>
  <c r="K195" i="982"/>
  <c r="J195" i="982"/>
  <c r="I195" i="982"/>
  <c r="H195" i="982"/>
  <c r="G195" i="982"/>
  <c r="F195" i="982"/>
  <c r="E195" i="982"/>
  <c r="D195" i="982"/>
  <c r="Q194" i="982"/>
  <c r="P194" i="982"/>
  <c r="O194" i="982"/>
  <c r="N194" i="982"/>
  <c r="M194" i="982"/>
  <c r="L194" i="982"/>
  <c r="K194" i="982"/>
  <c r="J194" i="982"/>
  <c r="I194" i="982"/>
  <c r="H194" i="982"/>
  <c r="G194" i="982"/>
  <c r="F194" i="982"/>
  <c r="E194" i="982"/>
  <c r="D194" i="982"/>
  <c r="Q193" i="982"/>
  <c r="P193" i="982"/>
  <c r="O193" i="982"/>
  <c r="N193" i="982"/>
  <c r="M193" i="982"/>
  <c r="L193" i="982"/>
  <c r="K193" i="982"/>
  <c r="J193" i="982"/>
  <c r="I193" i="982"/>
  <c r="H193" i="982"/>
  <c r="G193" i="982"/>
  <c r="F193" i="982"/>
  <c r="E193" i="982"/>
  <c r="D193" i="982"/>
  <c r="Q192" i="982"/>
  <c r="P192" i="982"/>
  <c r="O192" i="982"/>
  <c r="N192" i="982"/>
  <c r="M192" i="982"/>
  <c r="L192" i="982"/>
  <c r="K192" i="982"/>
  <c r="J192" i="982"/>
  <c r="I192" i="982"/>
  <c r="H192" i="982"/>
  <c r="G192" i="982"/>
  <c r="F192" i="982"/>
  <c r="E192" i="982"/>
  <c r="D192" i="982"/>
  <c r="Q191" i="982"/>
  <c r="P191" i="982"/>
  <c r="O191" i="982"/>
  <c r="N191" i="982"/>
  <c r="M191" i="982"/>
  <c r="L191" i="982"/>
  <c r="K191" i="982"/>
  <c r="J191" i="982"/>
  <c r="I191" i="982"/>
  <c r="H191" i="982"/>
  <c r="G191" i="982"/>
  <c r="F191" i="982"/>
  <c r="E191" i="982"/>
  <c r="D191" i="982"/>
  <c r="Q190" i="982"/>
  <c r="P190" i="982"/>
  <c r="O190" i="982"/>
  <c r="N190" i="982"/>
  <c r="M190" i="982"/>
  <c r="L190" i="982"/>
  <c r="K190" i="982"/>
  <c r="J190" i="982"/>
  <c r="I190" i="982"/>
  <c r="H190" i="982"/>
  <c r="G190" i="982"/>
  <c r="F190" i="982"/>
  <c r="E190" i="982"/>
  <c r="D190" i="982"/>
  <c r="Q189" i="982"/>
  <c r="P189" i="982"/>
  <c r="O189" i="982"/>
  <c r="N189" i="982"/>
  <c r="M189" i="982"/>
  <c r="L189" i="982"/>
  <c r="K189" i="982"/>
  <c r="J189" i="982"/>
  <c r="I189" i="982"/>
  <c r="H189" i="982"/>
  <c r="G189" i="982"/>
  <c r="F189" i="982"/>
  <c r="E189" i="982"/>
  <c r="D189" i="982"/>
  <c r="Q188" i="982"/>
  <c r="P188" i="982"/>
  <c r="O188" i="982"/>
  <c r="N188" i="982"/>
  <c r="M188" i="982"/>
  <c r="L188" i="982"/>
  <c r="K188" i="982"/>
  <c r="J188" i="982"/>
  <c r="I188" i="982"/>
  <c r="H188" i="982"/>
  <c r="G188" i="982"/>
  <c r="F188" i="982"/>
  <c r="E188" i="982"/>
  <c r="D188" i="982"/>
  <c r="Q187" i="982"/>
  <c r="P187" i="982"/>
  <c r="O187" i="982"/>
  <c r="N187" i="982"/>
  <c r="M187" i="982"/>
  <c r="L187" i="982"/>
  <c r="K187" i="982"/>
  <c r="J187" i="982"/>
  <c r="I187" i="982"/>
  <c r="H187" i="982"/>
  <c r="G187" i="982"/>
  <c r="F187" i="982"/>
  <c r="E187" i="982"/>
  <c r="D187" i="982"/>
  <c r="Q186" i="982"/>
  <c r="P186" i="982"/>
  <c r="O186" i="982"/>
  <c r="N186" i="982"/>
  <c r="M186" i="982"/>
  <c r="L186" i="982"/>
  <c r="K186" i="982"/>
  <c r="J186" i="982"/>
  <c r="I186" i="982"/>
  <c r="H186" i="982"/>
  <c r="G186" i="982"/>
  <c r="F186" i="982"/>
  <c r="E186" i="982"/>
  <c r="D186" i="982"/>
  <c r="Q185" i="982"/>
  <c r="P185" i="982"/>
  <c r="O185" i="982"/>
  <c r="N185" i="982"/>
  <c r="M185" i="982"/>
  <c r="L185" i="982"/>
  <c r="K185" i="982"/>
  <c r="J185" i="982"/>
  <c r="I185" i="982"/>
  <c r="H185" i="982"/>
  <c r="G185" i="982"/>
  <c r="F185" i="982"/>
  <c r="E185" i="982"/>
  <c r="D185" i="982"/>
  <c r="Q184" i="982"/>
  <c r="P184" i="982"/>
  <c r="O184" i="982"/>
  <c r="N184" i="982"/>
  <c r="M184" i="982"/>
  <c r="L184" i="982"/>
  <c r="K184" i="982"/>
  <c r="J184" i="982"/>
  <c r="I184" i="982"/>
  <c r="H184" i="982"/>
  <c r="G184" i="982"/>
  <c r="F184" i="982"/>
  <c r="E184" i="982"/>
  <c r="D184" i="982"/>
  <c r="Q183" i="982"/>
  <c r="P183" i="982"/>
  <c r="O183" i="982"/>
  <c r="N183" i="982"/>
  <c r="M183" i="982"/>
  <c r="L183" i="982"/>
  <c r="K183" i="982"/>
  <c r="J183" i="982"/>
  <c r="I183" i="982"/>
  <c r="H183" i="982"/>
  <c r="G183" i="982"/>
  <c r="F183" i="982"/>
  <c r="E183" i="982"/>
  <c r="D183" i="982"/>
  <c r="Q182" i="982"/>
  <c r="P182" i="982"/>
  <c r="O182" i="982"/>
  <c r="N182" i="982"/>
  <c r="M182" i="982"/>
  <c r="L182" i="982"/>
  <c r="K182" i="982"/>
  <c r="J182" i="982"/>
  <c r="I182" i="982"/>
  <c r="H182" i="982"/>
  <c r="G182" i="982"/>
  <c r="F182" i="982"/>
  <c r="E182" i="982"/>
  <c r="D182" i="982"/>
  <c r="Q181" i="982"/>
  <c r="P181" i="982"/>
  <c r="O181" i="982"/>
  <c r="N181" i="982"/>
  <c r="M181" i="982"/>
  <c r="L181" i="982"/>
  <c r="K181" i="982"/>
  <c r="J181" i="982"/>
  <c r="I181" i="982"/>
  <c r="H181" i="982"/>
  <c r="G181" i="982"/>
  <c r="F181" i="982"/>
  <c r="E181" i="982"/>
  <c r="D181" i="982"/>
  <c r="Q180" i="982"/>
  <c r="P180" i="982"/>
  <c r="O180" i="982"/>
  <c r="N180" i="982"/>
  <c r="M180" i="982"/>
  <c r="L180" i="982"/>
  <c r="K180" i="982"/>
  <c r="J180" i="982"/>
  <c r="I180" i="982"/>
  <c r="H180" i="982"/>
  <c r="G180" i="982"/>
  <c r="F180" i="982"/>
  <c r="E180" i="982"/>
  <c r="D180" i="982"/>
  <c r="Q179" i="982"/>
  <c r="P179" i="982"/>
  <c r="O179" i="982"/>
  <c r="N179" i="982"/>
  <c r="M179" i="982"/>
  <c r="L179" i="982"/>
  <c r="K179" i="982"/>
  <c r="J179" i="982"/>
  <c r="I179" i="982"/>
  <c r="H179" i="982"/>
  <c r="G179" i="982"/>
  <c r="F179" i="982"/>
  <c r="E179" i="982"/>
  <c r="D179" i="982"/>
  <c r="Q178" i="982"/>
  <c r="P178" i="982"/>
  <c r="O178" i="982"/>
  <c r="N178" i="982"/>
  <c r="M178" i="982"/>
  <c r="L178" i="982"/>
  <c r="K178" i="982"/>
  <c r="J178" i="982"/>
  <c r="I178" i="982"/>
  <c r="H178" i="982"/>
  <c r="G178" i="982"/>
  <c r="F178" i="982"/>
  <c r="E178" i="982"/>
  <c r="D178" i="982"/>
  <c r="Q177" i="982"/>
  <c r="P177" i="982"/>
  <c r="O177" i="982"/>
  <c r="N177" i="982"/>
  <c r="M177" i="982"/>
  <c r="L177" i="982"/>
  <c r="K177" i="982"/>
  <c r="J177" i="982"/>
  <c r="I177" i="982"/>
  <c r="H177" i="982"/>
  <c r="G177" i="982"/>
  <c r="F177" i="982"/>
  <c r="E177" i="982"/>
  <c r="D177" i="982"/>
  <c r="Q176" i="982"/>
  <c r="P176" i="982"/>
  <c r="O176" i="982"/>
  <c r="N176" i="982"/>
  <c r="M176" i="982"/>
  <c r="L176" i="982"/>
  <c r="K176" i="982"/>
  <c r="J176" i="982"/>
  <c r="I176" i="982"/>
  <c r="H176" i="982"/>
  <c r="G176" i="982"/>
  <c r="F176" i="982"/>
  <c r="E176" i="982"/>
  <c r="D176" i="982"/>
  <c r="Q175" i="982"/>
  <c r="P175" i="982"/>
  <c r="O175" i="982"/>
  <c r="N175" i="982"/>
  <c r="M175" i="982"/>
  <c r="L175" i="982"/>
  <c r="K175" i="982"/>
  <c r="J175" i="982"/>
  <c r="I175" i="982"/>
  <c r="H175" i="982"/>
  <c r="G175" i="982"/>
  <c r="F175" i="982"/>
  <c r="E175" i="982"/>
  <c r="D175" i="982"/>
  <c r="Q174" i="982"/>
  <c r="P174" i="982"/>
  <c r="O174" i="982"/>
  <c r="N174" i="982"/>
  <c r="M174" i="982"/>
  <c r="L174" i="982"/>
  <c r="K174" i="982"/>
  <c r="J174" i="982"/>
  <c r="I174" i="982"/>
  <c r="H174" i="982"/>
  <c r="G174" i="982"/>
  <c r="F174" i="982"/>
  <c r="E174" i="982"/>
  <c r="D174" i="982"/>
  <c r="Q173" i="982"/>
  <c r="P173" i="982"/>
  <c r="O173" i="982"/>
  <c r="N173" i="982"/>
  <c r="M173" i="982"/>
  <c r="L173" i="982"/>
  <c r="K173" i="982"/>
  <c r="J173" i="982"/>
  <c r="I173" i="982"/>
  <c r="H173" i="982"/>
  <c r="G173" i="982"/>
  <c r="F173" i="982"/>
  <c r="E173" i="982"/>
  <c r="D173" i="982"/>
  <c r="Q172" i="982"/>
  <c r="P172" i="982"/>
  <c r="O172" i="982"/>
  <c r="N172" i="982"/>
  <c r="M172" i="982"/>
  <c r="L172" i="982"/>
  <c r="K172" i="982"/>
  <c r="J172" i="982"/>
  <c r="I172" i="982"/>
  <c r="H172" i="982"/>
  <c r="G172" i="982"/>
  <c r="F172" i="982"/>
  <c r="E172" i="982"/>
  <c r="D172" i="982"/>
  <c r="Q171" i="982"/>
  <c r="P171" i="982"/>
  <c r="O171" i="982"/>
  <c r="N171" i="982"/>
  <c r="M171" i="982"/>
  <c r="L171" i="982"/>
  <c r="K171" i="982"/>
  <c r="J171" i="982"/>
  <c r="I171" i="982"/>
  <c r="H171" i="982"/>
  <c r="G171" i="982"/>
  <c r="F171" i="982"/>
  <c r="E171" i="982"/>
  <c r="D171" i="982"/>
  <c r="Q170" i="982"/>
  <c r="P170" i="982"/>
  <c r="O170" i="982"/>
  <c r="N170" i="982"/>
  <c r="M170" i="982"/>
  <c r="L170" i="982"/>
  <c r="K170" i="982"/>
  <c r="J170" i="982"/>
  <c r="I170" i="982"/>
  <c r="H170" i="982"/>
  <c r="G170" i="982"/>
  <c r="F170" i="982"/>
  <c r="E170" i="982"/>
  <c r="D170" i="982"/>
  <c r="Q169" i="982"/>
  <c r="P169" i="982"/>
  <c r="O169" i="982"/>
  <c r="N169" i="982"/>
  <c r="M169" i="982"/>
  <c r="L169" i="982"/>
  <c r="K169" i="982"/>
  <c r="J169" i="982"/>
  <c r="I169" i="982"/>
  <c r="H169" i="982"/>
  <c r="G169" i="982"/>
  <c r="F169" i="982"/>
  <c r="E169" i="982"/>
  <c r="D169" i="982"/>
  <c r="Q168" i="982"/>
  <c r="P168" i="982"/>
  <c r="O168" i="982"/>
  <c r="N168" i="982"/>
  <c r="M168" i="982"/>
  <c r="L168" i="982"/>
  <c r="K168" i="982"/>
  <c r="J168" i="982"/>
  <c r="I168" i="982"/>
  <c r="H168" i="982"/>
  <c r="G168" i="982"/>
  <c r="F168" i="982"/>
  <c r="E168" i="982"/>
  <c r="D168" i="982"/>
  <c r="Q167" i="982"/>
  <c r="P167" i="982"/>
  <c r="O167" i="982"/>
  <c r="N167" i="982"/>
  <c r="M167" i="982"/>
  <c r="L167" i="982"/>
  <c r="K167" i="982"/>
  <c r="J167" i="982"/>
  <c r="I167" i="982"/>
  <c r="H167" i="982"/>
  <c r="G167" i="982"/>
  <c r="F167" i="982"/>
  <c r="E167" i="982"/>
  <c r="D167" i="982"/>
  <c r="Q166" i="982"/>
  <c r="P166" i="982"/>
  <c r="O166" i="982"/>
  <c r="N166" i="982"/>
  <c r="M166" i="982"/>
  <c r="L166" i="982"/>
  <c r="K166" i="982"/>
  <c r="J166" i="982"/>
  <c r="I166" i="982"/>
  <c r="H166" i="982"/>
  <c r="G166" i="982"/>
  <c r="F166" i="982"/>
  <c r="E166" i="982"/>
  <c r="D166" i="982"/>
  <c r="Q165" i="982"/>
  <c r="P165" i="982"/>
  <c r="O165" i="982"/>
  <c r="N165" i="982"/>
  <c r="M165" i="982"/>
  <c r="L165" i="982"/>
  <c r="K165" i="982"/>
  <c r="J165" i="982"/>
  <c r="I165" i="982"/>
  <c r="H165" i="982"/>
  <c r="G165" i="982"/>
  <c r="F165" i="982"/>
  <c r="E165" i="982"/>
  <c r="D165" i="982"/>
  <c r="Q164" i="982"/>
  <c r="P164" i="982"/>
  <c r="O164" i="982"/>
  <c r="N164" i="982"/>
  <c r="M164" i="982"/>
  <c r="L164" i="982"/>
  <c r="K164" i="982"/>
  <c r="J164" i="982"/>
  <c r="I164" i="982"/>
  <c r="H164" i="982"/>
  <c r="G164" i="982"/>
  <c r="F164" i="982"/>
  <c r="E164" i="982"/>
  <c r="D164" i="982"/>
  <c r="Q163" i="982"/>
  <c r="P163" i="982"/>
  <c r="O163" i="982"/>
  <c r="N163" i="982"/>
  <c r="M163" i="982"/>
  <c r="L163" i="982"/>
  <c r="K163" i="982"/>
  <c r="J163" i="982"/>
  <c r="I163" i="982"/>
  <c r="H163" i="982"/>
  <c r="G163" i="982"/>
  <c r="F163" i="982"/>
  <c r="E163" i="982"/>
  <c r="D163" i="982"/>
  <c r="Q162" i="982"/>
  <c r="P162" i="982"/>
  <c r="O162" i="982"/>
  <c r="N162" i="982"/>
  <c r="M162" i="982"/>
  <c r="L162" i="982"/>
  <c r="K162" i="982"/>
  <c r="J162" i="982"/>
  <c r="I162" i="982"/>
  <c r="H162" i="982"/>
  <c r="G162" i="982"/>
  <c r="F162" i="982"/>
  <c r="E162" i="982"/>
  <c r="D162" i="982"/>
  <c r="Q161" i="982"/>
  <c r="P161" i="982"/>
  <c r="O161" i="982"/>
  <c r="N161" i="982"/>
  <c r="M161" i="982"/>
  <c r="L161" i="982"/>
  <c r="K161" i="982"/>
  <c r="J161" i="982"/>
  <c r="I161" i="982"/>
  <c r="H161" i="982"/>
  <c r="G161" i="982"/>
  <c r="F161" i="982"/>
  <c r="E161" i="982"/>
  <c r="D161" i="982"/>
  <c r="Q160" i="982"/>
  <c r="P160" i="982"/>
  <c r="O160" i="982"/>
  <c r="N160" i="982"/>
  <c r="M160" i="982"/>
  <c r="L160" i="982"/>
  <c r="K160" i="982"/>
  <c r="J160" i="982"/>
  <c r="I160" i="982"/>
  <c r="H160" i="982"/>
  <c r="G160" i="982"/>
  <c r="F160" i="982"/>
  <c r="E160" i="982"/>
  <c r="D160" i="982"/>
  <c r="Q159" i="982"/>
  <c r="P159" i="982"/>
  <c r="O159" i="982"/>
  <c r="N159" i="982"/>
  <c r="M159" i="982"/>
  <c r="L159" i="982"/>
  <c r="K159" i="982"/>
  <c r="J159" i="982"/>
  <c r="I159" i="982"/>
  <c r="H159" i="982"/>
  <c r="G159" i="982"/>
  <c r="F159" i="982"/>
  <c r="E159" i="982"/>
  <c r="D159" i="982"/>
  <c r="Q158" i="982"/>
  <c r="P158" i="982"/>
  <c r="O158" i="982"/>
  <c r="N158" i="982"/>
  <c r="M158" i="982"/>
  <c r="L158" i="982"/>
  <c r="K158" i="982"/>
  <c r="J158" i="982"/>
  <c r="I158" i="982"/>
  <c r="H158" i="982"/>
  <c r="G158" i="982"/>
  <c r="F158" i="982"/>
  <c r="E158" i="982"/>
  <c r="D158" i="982"/>
  <c r="Q157" i="982"/>
  <c r="P157" i="982"/>
  <c r="O157" i="982"/>
  <c r="N157" i="982"/>
  <c r="M157" i="982"/>
  <c r="L157" i="982"/>
  <c r="K157" i="982"/>
  <c r="J157" i="982"/>
  <c r="I157" i="982"/>
  <c r="H157" i="982"/>
  <c r="G157" i="982"/>
  <c r="F157" i="982"/>
  <c r="E157" i="982"/>
  <c r="D157" i="982"/>
  <c r="Q156" i="982"/>
  <c r="P156" i="982"/>
  <c r="O156" i="982"/>
  <c r="N156" i="982"/>
  <c r="M156" i="982"/>
  <c r="L156" i="982"/>
  <c r="K156" i="982"/>
  <c r="J156" i="982"/>
  <c r="I156" i="982"/>
  <c r="H156" i="982"/>
  <c r="G156" i="982"/>
  <c r="F156" i="982"/>
  <c r="E156" i="982"/>
  <c r="D156" i="982"/>
  <c r="Q155" i="982"/>
  <c r="P155" i="982"/>
  <c r="O155" i="982"/>
  <c r="N155" i="982"/>
  <c r="M155" i="982"/>
  <c r="L155" i="982"/>
  <c r="K155" i="982"/>
  <c r="J155" i="982"/>
  <c r="I155" i="982"/>
  <c r="H155" i="982"/>
  <c r="G155" i="982"/>
  <c r="F155" i="982"/>
  <c r="E155" i="982"/>
  <c r="D155" i="982"/>
  <c r="Q154" i="982"/>
  <c r="P154" i="982"/>
  <c r="O154" i="982"/>
  <c r="N154" i="982"/>
  <c r="M154" i="982"/>
  <c r="L154" i="982"/>
  <c r="K154" i="982"/>
  <c r="J154" i="982"/>
  <c r="I154" i="982"/>
  <c r="H154" i="982"/>
  <c r="G154" i="982"/>
  <c r="F154" i="982"/>
  <c r="E154" i="982"/>
  <c r="D154" i="982"/>
  <c r="Q153" i="982"/>
  <c r="P153" i="982"/>
  <c r="O153" i="982"/>
  <c r="N153" i="982"/>
  <c r="M153" i="982"/>
  <c r="L153" i="982"/>
  <c r="K153" i="982"/>
  <c r="J153" i="982"/>
  <c r="I153" i="982"/>
  <c r="H153" i="982"/>
  <c r="G153" i="982"/>
  <c r="F153" i="982"/>
  <c r="E153" i="982"/>
  <c r="D153" i="982"/>
  <c r="Q152" i="982"/>
  <c r="P152" i="982"/>
  <c r="O152" i="982"/>
  <c r="N152" i="982"/>
  <c r="M152" i="982"/>
  <c r="L152" i="982"/>
  <c r="K152" i="982"/>
  <c r="J152" i="982"/>
  <c r="I152" i="982"/>
  <c r="H152" i="982"/>
  <c r="G152" i="982"/>
  <c r="F152" i="982"/>
  <c r="E152" i="982"/>
  <c r="D152" i="982"/>
  <c r="Q151" i="982"/>
  <c r="P151" i="982"/>
  <c r="O151" i="982"/>
  <c r="N151" i="982"/>
  <c r="M151" i="982"/>
  <c r="L151" i="982"/>
  <c r="K151" i="982"/>
  <c r="J151" i="982"/>
  <c r="I151" i="982"/>
  <c r="H151" i="982"/>
  <c r="G151" i="982"/>
  <c r="F151" i="982"/>
  <c r="E151" i="982"/>
  <c r="D151" i="982"/>
  <c r="Q150" i="982"/>
  <c r="P150" i="982"/>
  <c r="O150" i="982"/>
  <c r="N150" i="982"/>
  <c r="M150" i="982"/>
  <c r="L150" i="982"/>
  <c r="K150" i="982"/>
  <c r="J150" i="982"/>
  <c r="I150" i="982"/>
  <c r="H150" i="982"/>
  <c r="G150" i="982"/>
  <c r="F150" i="982"/>
  <c r="E150" i="982"/>
  <c r="D150" i="982"/>
  <c r="Q149" i="982"/>
  <c r="P149" i="982"/>
  <c r="O149" i="982"/>
  <c r="N149" i="982"/>
  <c r="M149" i="982"/>
  <c r="L149" i="982"/>
  <c r="K149" i="982"/>
  <c r="J149" i="982"/>
  <c r="I149" i="982"/>
  <c r="H149" i="982"/>
  <c r="G149" i="982"/>
  <c r="F149" i="982"/>
  <c r="E149" i="982"/>
  <c r="D149" i="982"/>
  <c r="Q148" i="982"/>
  <c r="P148" i="982"/>
  <c r="O148" i="982"/>
  <c r="N148" i="982"/>
  <c r="M148" i="982"/>
  <c r="L148" i="982"/>
  <c r="K148" i="982"/>
  <c r="J148" i="982"/>
  <c r="I148" i="982"/>
  <c r="H148" i="982"/>
  <c r="G148" i="982"/>
  <c r="F148" i="982"/>
  <c r="E148" i="982"/>
  <c r="D148" i="982"/>
  <c r="Q147" i="982"/>
  <c r="P147" i="982"/>
  <c r="O147" i="982"/>
  <c r="N147" i="982"/>
  <c r="M147" i="982"/>
  <c r="L147" i="982"/>
  <c r="K147" i="982"/>
  <c r="J147" i="982"/>
  <c r="I147" i="982"/>
  <c r="H147" i="982"/>
  <c r="G147" i="982"/>
  <c r="F147" i="982"/>
  <c r="E147" i="982"/>
  <c r="D147" i="982"/>
  <c r="Q146" i="982"/>
  <c r="P146" i="982"/>
  <c r="O146" i="982"/>
  <c r="N146" i="982"/>
  <c r="M146" i="982"/>
  <c r="L146" i="982"/>
  <c r="K146" i="982"/>
  <c r="J146" i="982"/>
  <c r="I146" i="982"/>
  <c r="H146" i="982"/>
  <c r="G146" i="982"/>
  <c r="F146" i="982"/>
  <c r="E146" i="982"/>
  <c r="D146" i="982"/>
  <c r="Q145" i="982"/>
  <c r="P145" i="982"/>
  <c r="O145" i="982"/>
  <c r="N145" i="982"/>
  <c r="M145" i="982"/>
  <c r="L145" i="982"/>
  <c r="K145" i="982"/>
  <c r="J145" i="982"/>
  <c r="I145" i="982"/>
  <c r="H145" i="982"/>
  <c r="G145" i="982"/>
  <c r="F145" i="982"/>
  <c r="E145" i="982"/>
  <c r="D145" i="982"/>
  <c r="Q144" i="982"/>
  <c r="P144" i="982"/>
  <c r="O144" i="982"/>
  <c r="N144" i="982"/>
  <c r="M144" i="982"/>
  <c r="L144" i="982"/>
  <c r="K144" i="982"/>
  <c r="J144" i="982"/>
  <c r="I144" i="982"/>
  <c r="H144" i="982"/>
  <c r="G144" i="982"/>
  <c r="F144" i="982"/>
  <c r="E144" i="982"/>
  <c r="D144" i="982"/>
  <c r="Q143" i="982"/>
  <c r="P143" i="982"/>
  <c r="O143" i="982"/>
  <c r="N143" i="982"/>
  <c r="M143" i="982"/>
  <c r="L143" i="982"/>
  <c r="K143" i="982"/>
  <c r="J143" i="982"/>
  <c r="I143" i="982"/>
  <c r="H143" i="982"/>
  <c r="G143" i="982"/>
  <c r="F143" i="982"/>
  <c r="E143" i="982"/>
  <c r="D143" i="982"/>
  <c r="Q142" i="982"/>
  <c r="P142" i="982"/>
  <c r="O142" i="982"/>
  <c r="N142" i="982"/>
  <c r="M142" i="982"/>
  <c r="L142" i="982"/>
  <c r="K142" i="982"/>
  <c r="J142" i="982"/>
  <c r="I142" i="982"/>
  <c r="H142" i="982"/>
  <c r="G142" i="982"/>
  <c r="F142" i="982"/>
  <c r="E142" i="982"/>
  <c r="D142" i="982"/>
  <c r="Q141" i="982"/>
  <c r="P141" i="982"/>
  <c r="O141" i="982"/>
  <c r="N141" i="982"/>
  <c r="M141" i="982"/>
  <c r="L141" i="982"/>
  <c r="K141" i="982"/>
  <c r="J141" i="982"/>
  <c r="I141" i="982"/>
  <c r="H141" i="982"/>
  <c r="G141" i="982"/>
  <c r="F141" i="982"/>
  <c r="E141" i="982"/>
  <c r="D141" i="982"/>
  <c r="Q140" i="982"/>
  <c r="P140" i="982"/>
  <c r="O140" i="982"/>
  <c r="N140" i="982"/>
  <c r="M140" i="982"/>
  <c r="L140" i="982"/>
  <c r="K140" i="982"/>
  <c r="J140" i="982"/>
  <c r="I140" i="982"/>
  <c r="H140" i="982"/>
  <c r="G140" i="982"/>
  <c r="F140" i="982"/>
  <c r="E140" i="982"/>
  <c r="D140" i="982"/>
  <c r="Q139" i="982"/>
  <c r="P139" i="982"/>
  <c r="O139" i="982"/>
  <c r="N139" i="982"/>
  <c r="M139" i="982"/>
  <c r="L139" i="982"/>
  <c r="K139" i="982"/>
  <c r="J139" i="982"/>
  <c r="I139" i="982"/>
  <c r="H139" i="982"/>
  <c r="G139" i="982"/>
  <c r="F139" i="982"/>
  <c r="E139" i="982"/>
  <c r="D139" i="982"/>
  <c r="Q138" i="982"/>
  <c r="P138" i="982"/>
  <c r="O138" i="982"/>
  <c r="N138" i="982"/>
  <c r="M138" i="982"/>
  <c r="L138" i="982"/>
  <c r="K138" i="982"/>
  <c r="J138" i="982"/>
  <c r="I138" i="982"/>
  <c r="H138" i="982"/>
  <c r="G138" i="982"/>
  <c r="F138" i="982"/>
  <c r="E138" i="982"/>
  <c r="D138" i="982"/>
  <c r="Q137" i="982"/>
  <c r="P137" i="982"/>
  <c r="O137" i="982"/>
  <c r="N137" i="982"/>
  <c r="M137" i="982"/>
  <c r="L137" i="982"/>
  <c r="K137" i="982"/>
  <c r="J137" i="982"/>
  <c r="I137" i="982"/>
  <c r="H137" i="982"/>
  <c r="G137" i="982"/>
  <c r="F137" i="982"/>
  <c r="E137" i="982"/>
  <c r="D137" i="982"/>
  <c r="Q136" i="982"/>
  <c r="P136" i="982"/>
  <c r="O136" i="982"/>
  <c r="N136" i="982"/>
  <c r="M136" i="982"/>
  <c r="L136" i="982"/>
  <c r="K136" i="982"/>
  <c r="J136" i="982"/>
  <c r="I136" i="982"/>
  <c r="H136" i="982"/>
  <c r="G136" i="982"/>
  <c r="F136" i="982"/>
  <c r="E136" i="982"/>
  <c r="D136" i="982"/>
  <c r="Q135" i="982"/>
  <c r="P135" i="982"/>
  <c r="O135" i="982"/>
  <c r="N135" i="982"/>
  <c r="M135" i="982"/>
  <c r="L135" i="982"/>
  <c r="K135" i="982"/>
  <c r="J135" i="982"/>
  <c r="I135" i="982"/>
  <c r="H135" i="982"/>
  <c r="G135" i="982"/>
  <c r="F135" i="982"/>
  <c r="E135" i="982"/>
  <c r="D135" i="982"/>
  <c r="Q134" i="982"/>
  <c r="P134" i="982"/>
  <c r="O134" i="982"/>
  <c r="N134" i="982"/>
  <c r="M134" i="982"/>
  <c r="L134" i="982"/>
  <c r="K134" i="982"/>
  <c r="J134" i="982"/>
  <c r="I134" i="982"/>
  <c r="H134" i="982"/>
  <c r="G134" i="982"/>
  <c r="F134" i="982"/>
  <c r="E134" i="982"/>
  <c r="D134" i="982"/>
  <c r="Q133" i="982"/>
  <c r="P133" i="982"/>
  <c r="O133" i="982"/>
  <c r="N133" i="982"/>
  <c r="M133" i="982"/>
  <c r="L133" i="982"/>
  <c r="K133" i="982"/>
  <c r="J133" i="982"/>
  <c r="I133" i="982"/>
  <c r="H133" i="982"/>
  <c r="G133" i="982"/>
  <c r="F133" i="982"/>
  <c r="E133" i="982"/>
  <c r="D133" i="982"/>
  <c r="Q132" i="982"/>
  <c r="P132" i="982"/>
  <c r="O132" i="982"/>
  <c r="N132" i="982"/>
  <c r="M132" i="982"/>
  <c r="L132" i="982"/>
  <c r="K132" i="982"/>
  <c r="J132" i="982"/>
  <c r="I132" i="982"/>
  <c r="H132" i="982"/>
  <c r="G132" i="982"/>
  <c r="F132" i="982"/>
  <c r="E132" i="982"/>
  <c r="D132" i="982"/>
  <c r="Q131" i="982"/>
  <c r="P131" i="982"/>
  <c r="O131" i="982"/>
  <c r="N131" i="982"/>
  <c r="M131" i="982"/>
  <c r="L131" i="982"/>
  <c r="K131" i="982"/>
  <c r="J131" i="982"/>
  <c r="I131" i="982"/>
  <c r="H131" i="982"/>
  <c r="G131" i="982"/>
  <c r="F131" i="982"/>
  <c r="E131" i="982"/>
  <c r="D131" i="982"/>
  <c r="Q130" i="982"/>
  <c r="P130" i="982"/>
  <c r="O130" i="982"/>
  <c r="N130" i="982"/>
  <c r="M130" i="982"/>
  <c r="L130" i="982"/>
  <c r="K130" i="982"/>
  <c r="J130" i="982"/>
  <c r="I130" i="982"/>
  <c r="H130" i="982"/>
  <c r="G130" i="982"/>
  <c r="F130" i="982"/>
  <c r="E130" i="982"/>
  <c r="D130" i="982"/>
  <c r="Q129" i="982"/>
  <c r="P129" i="982"/>
  <c r="O129" i="982"/>
  <c r="N129" i="982"/>
  <c r="M129" i="982"/>
  <c r="L129" i="982"/>
  <c r="K129" i="982"/>
  <c r="J129" i="982"/>
  <c r="I129" i="982"/>
  <c r="H129" i="982"/>
  <c r="G129" i="982"/>
  <c r="F129" i="982"/>
  <c r="E129" i="982"/>
  <c r="D129" i="982"/>
  <c r="Q128" i="982"/>
  <c r="P128" i="982"/>
  <c r="O128" i="982"/>
  <c r="N128" i="982"/>
  <c r="M128" i="982"/>
  <c r="L128" i="982"/>
  <c r="K128" i="982"/>
  <c r="J128" i="982"/>
  <c r="I128" i="982"/>
  <c r="H128" i="982"/>
  <c r="G128" i="982"/>
  <c r="F128" i="982"/>
  <c r="E128" i="982"/>
  <c r="D128" i="982"/>
  <c r="Q127" i="982"/>
  <c r="P127" i="982"/>
  <c r="O127" i="982"/>
  <c r="N127" i="982"/>
  <c r="M127" i="982"/>
  <c r="L127" i="982"/>
  <c r="K127" i="982"/>
  <c r="J127" i="982"/>
  <c r="I127" i="982"/>
  <c r="H127" i="982"/>
  <c r="G127" i="982"/>
  <c r="F127" i="982"/>
  <c r="E127" i="982"/>
  <c r="D127" i="982"/>
  <c r="Q126" i="982"/>
  <c r="P126" i="982"/>
  <c r="O126" i="982"/>
  <c r="N126" i="982"/>
  <c r="M126" i="982"/>
  <c r="L126" i="982"/>
  <c r="K126" i="982"/>
  <c r="J126" i="982"/>
  <c r="I126" i="982"/>
  <c r="H126" i="982"/>
  <c r="G126" i="982"/>
  <c r="F126" i="982"/>
  <c r="E126" i="982"/>
  <c r="D126" i="982"/>
  <c r="Q125" i="982"/>
  <c r="P125" i="982"/>
  <c r="O125" i="982"/>
  <c r="N125" i="982"/>
  <c r="M125" i="982"/>
  <c r="L125" i="982"/>
  <c r="K125" i="982"/>
  <c r="J125" i="982"/>
  <c r="I125" i="982"/>
  <c r="H125" i="982"/>
  <c r="G125" i="982"/>
  <c r="F125" i="982"/>
  <c r="E125" i="982"/>
  <c r="D125" i="982"/>
  <c r="Q124" i="982"/>
  <c r="P124" i="982"/>
  <c r="O124" i="982"/>
  <c r="N124" i="982"/>
  <c r="M124" i="982"/>
  <c r="L124" i="982"/>
  <c r="K124" i="982"/>
  <c r="J124" i="982"/>
  <c r="I124" i="982"/>
  <c r="H124" i="982"/>
  <c r="G124" i="982"/>
  <c r="F124" i="982"/>
  <c r="E124" i="982"/>
  <c r="D124" i="982"/>
  <c r="Q123" i="982"/>
  <c r="P123" i="982"/>
  <c r="O123" i="982"/>
  <c r="N123" i="982"/>
  <c r="M123" i="982"/>
  <c r="L123" i="982"/>
  <c r="K123" i="982"/>
  <c r="J123" i="982"/>
  <c r="I123" i="982"/>
  <c r="H123" i="982"/>
  <c r="G123" i="982"/>
  <c r="F123" i="982"/>
  <c r="E123" i="982"/>
  <c r="D123" i="982"/>
  <c r="Q122" i="982"/>
  <c r="P122" i="982"/>
  <c r="O122" i="982"/>
  <c r="N122" i="982"/>
  <c r="M122" i="982"/>
  <c r="L122" i="982"/>
  <c r="K122" i="982"/>
  <c r="J122" i="982"/>
  <c r="I122" i="982"/>
  <c r="H122" i="982"/>
  <c r="G122" i="982"/>
  <c r="F122" i="982"/>
  <c r="E122" i="982"/>
  <c r="D122" i="982"/>
  <c r="Q121" i="982"/>
  <c r="P121" i="982"/>
  <c r="O121" i="982"/>
  <c r="N121" i="982"/>
  <c r="M121" i="982"/>
  <c r="L121" i="982"/>
  <c r="K121" i="982"/>
  <c r="J121" i="982"/>
  <c r="I121" i="982"/>
  <c r="H121" i="982"/>
  <c r="G121" i="982"/>
  <c r="F121" i="982"/>
  <c r="E121" i="982"/>
  <c r="D121" i="982"/>
  <c r="Q120" i="982"/>
  <c r="P120" i="982"/>
  <c r="O120" i="982"/>
  <c r="N120" i="982"/>
  <c r="M120" i="982"/>
  <c r="L120" i="982"/>
  <c r="K120" i="982"/>
  <c r="J120" i="982"/>
  <c r="I120" i="982"/>
  <c r="H120" i="982"/>
  <c r="G120" i="982"/>
  <c r="F120" i="982"/>
  <c r="E120" i="982"/>
  <c r="D120" i="982"/>
  <c r="Q119" i="982"/>
  <c r="P119" i="982"/>
  <c r="O119" i="982"/>
  <c r="N119" i="982"/>
  <c r="M119" i="982"/>
  <c r="L119" i="982"/>
  <c r="K119" i="982"/>
  <c r="J119" i="982"/>
  <c r="I119" i="982"/>
  <c r="H119" i="982"/>
  <c r="G119" i="982"/>
  <c r="F119" i="982"/>
  <c r="E119" i="982"/>
  <c r="D119" i="982"/>
  <c r="Q118" i="982"/>
  <c r="P118" i="982"/>
  <c r="O118" i="982"/>
  <c r="N118" i="982"/>
  <c r="M118" i="982"/>
  <c r="L118" i="982"/>
  <c r="K118" i="982"/>
  <c r="J118" i="982"/>
  <c r="I118" i="982"/>
  <c r="H118" i="982"/>
  <c r="G118" i="982"/>
  <c r="F118" i="982"/>
  <c r="E118" i="982"/>
  <c r="D118" i="982"/>
  <c r="Q117" i="982"/>
  <c r="P117" i="982"/>
  <c r="O117" i="982"/>
  <c r="N117" i="982"/>
  <c r="M117" i="982"/>
  <c r="L117" i="982"/>
  <c r="K117" i="982"/>
  <c r="J117" i="982"/>
  <c r="I117" i="982"/>
  <c r="H117" i="982"/>
  <c r="G117" i="982"/>
  <c r="F117" i="982"/>
  <c r="E117" i="982"/>
  <c r="D117" i="982"/>
  <c r="Q116" i="982"/>
  <c r="P116" i="982"/>
  <c r="O116" i="982"/>
  <c r="N116" i="982"/>
  <c r="M116" i="982"/>
  <c r="L116" i="982"/>
  <c r="K116" i="982"/>
  <c r="J116" i="982"/>
  <c r="I116" i="982"/>
  <c r="H116" i="982"/>
  <c r="G116" i="982"/>
  <c r="F116" i="982"/>
  <c r="E116" i="982"/>
  <c r="D116" i="982"/>
  <c r="Q115" i="982"/>
  <c r="P115" i="982"/>
  <c r="O115" i="982"/>
  <c r="N115" i="982"/>
  <c r="M115" i="982"/>
  <c r="L115" i="982"/>
  <c r="K115" i="982"/>
  <c r="J115" i="982"/>
  <c r="I115" i="982"/>
  <c r="H115" i="982"/>
  <c r="G115" i="982"/>
  <c r="F115" i="982"/>
  <c r="E115" i="982"/>
  <c r="D115" i="982"/>
  <c r="Q114" i="982"/>
  <c r="P114" i="982"/>
  <c r="O114" i="982"/>
  <c r="N114" i="982"/>
  <c r="M114" i="982"/>
  <c r="L114" i="982"/>
  <c r="K114" i="982"/>
  <c r="J114" i="982"/>
  <c r="I114" i="982"/>
  <c r="H114" i="982"/>
  <c r="G114" i="982"/>
  <c r="F114" i="982"/>
  <c r="E114" i="982"/>
  <c r="D114" i="982"/>
  <c r="Q113" i="982"/>
  <c r="P113" i="982"/>
  <c r="O113" i="982"/>
  <c r="N113" i="982"/>
  <c r="M113" i="982"/>
  <c r="L113" i="982"/>
  <c r="K113" i="982"/>
  <c r="J113" i="982"/>
  <c r="I113" i="982"/>
  <c r="H113" i="982"/>
  <c r="G113" i="982"/>
  <c r="F113" i="982"/>
  <c r="E113" i="982"/>
  <c r="D113" i="982"/>
  <c r="Q112" i="982"/>
  <c r="P112" i="982"/>
  <c r="O112" i="982"/>
  <c r="N112" i="982"/>
  <c r="M112" i="982"/>
  <c r="L112" i="982"/>
  <c r="K112" i="982"/>
  <c r="J112" i="982"/>
  <c r="I112" i="982"/>
  <c r="H112" i="982"/>
  <c r="G112" i="982"/>
  <c r="F112" i="982"/>
  <c r="E112" i="982"/>
  <c r="D112" i="982"/>
  <c r="Q111" i="982"/>
  <c r="P111" i="982"/>
  <c r="O111" i="982"/>
  <c r="N111" i="982"/>
  <c r="M111" i="982"/>
  <c r="L111" i="982"/>
  <c r="K111" i="982"/>
  <c r="J111" i="982"/>
  <c r="I111" i="982"/>
  <c r="H111" i="982"/>
  <c r="G111" i="982"/>
  <c r="F111" i="982"/>
  <c r="E111" i="982"/>
  <c r="D111" i="982"/>
  <c r="Q110" i="982"/>
  <c r="P110" i="982"/>
  <c r="O110" i="982"/>
  <c r="N110" i="982"/>
  <c r="M110" i="982"/>
  <c r="L110" i="982"/>
  <c r="K110" i="982"/>
  <c r="J110" i="982"/>
  <c r="I110" i="982"/>
  <c r="H110" i="982"/>
  <c r="G110" i="982"/>
  <c r="F110" i="982"/>
  <c r="E110" i="982"/>
  <c r="D110" i="982"/>
  <c r="Q109" i="982"/>
  <c r="P109" i="982"/>
  <c r="O109" i="982"/>
  <c r="N109" i="982"/>
  <c r="M109" i="982"/>
  <c r="L109" i="982"/>
  <c r="K109" i="982"/>
  <c r="J109" i="982"/>
  <c r="I109" i="982"/>
  <c r="H109" i="982"/>
  <c r="G109" i="982"/>
  <c r="F109" i="982"/>
  <c r="E109" i="982"/>
  <c r="D109" i="982"/>
  <c r="Q108" i="982"/>
  <c r="P108" i="982"/>
  <c r="O108" i="982"/>
  <c r="N108" i="982"/>
  <c r="M108" i="982"/>
  <c r="L108" i="982"/>
  <c r="K108" i="982"/>
  <c r="J108" i="982"/>
  <c r="I108" i="982"/>
  <c r="H108" i="982"/>
  <c r="G108" i="982"/>
  <c r="F108" i="982"/>
  <c r="E108" i="982"/>
  <c r="D108" i="982"/>
  <c r="Q107" i="982"/>
  <c r="P107" i="982"/>
  <c r="O107" i="982"/>
  <c r="N107" i="982"/>
  <c r="M107" i="982"/>
  <c r="L107" i="982"/>
  <c r="K107" i="982"/>
  <c r="J107" i="982"/>
  <c r="I107" i="982"/>
  <c r="H107" i="982"/>
  <c r="G107" i="982"/>
  <c r="F107" i="982"/>
  <c r="E107" i="982"/>
  <c r="D107" i="982"/>
  <c r="Q106" i="982"/>
  <c r="P106" i="982"/>
  <c r="O106" i="982"/>
  <c r="N106" i="982"/>
  <c r="M106" i="982"/>
  <c r="L106" i="982"/>
  <c r="K106" i="982"/>
  <c r="J106" i="982"/>
  <c r="I106" i="982"/>
  <c r="H106" i="982"/>
  <c r="G106" i="982"/>
  <c r="F106" i="982"/>
  <c r="E106" i="982"/>
  <c r="D106" i="982"/>
  <c r="Q105" i="982"/>
  <c r="P105" i="982"/>
  <c r="O105" i="982"/>
  <c r="N105" i="982"/>
  <c r="M105" i="982"/>
  <c r="L105" i="982"/>
  <c r="K105" i="982"/>
  <c r="J105" i="982"/>
  <c r="I105" i="982"/>
  <c r="H105" i="982"/>
  <c r="G105" i="982"/>
  <c r="F105" i="982"/>
  <c r="E105" i="982"/>
  <c r="D105" i="982"/>
  <c r="Q104" i="982"/>
  <c r="P104" i="982"/>
  <c r="O104" i="982"/>
  <c r="N104" i="982"/>
  <c r="M104" i="982"/>
  <c r="L104" i="982"/>
  <c r="K104" i="982"/>
  <c r="J104" i="982"/>
  <c r="I104" i="982"/>
  <c r="H104" i="982"/>
  <c r="G104" i="982"/>
  <c r="F104" i="982"/>
  <c r="E104" i="982"/>
  <c r="D104" i="982"/>
  <c r="Q103" i="982"/>
  <c r="P103" i="982"/>
  <c r="O103" i="982"/>
  <c r="N103" i="982"/>
  <c r="M103" i="982"/>
  <c r="L103" i="982"/>
  <c r="K103" i="982"/>
  <c r="J103" i="982"/>
  <c r="I103" i="982"/>
  <c r="H103" i="982"/>
  <c r="G103" i="982"/>
  <c r="F103" i="982"/>
  <c r="E103" i="982"/>
  <c r="D103" i="982"/>
  <c r="Q102" i="982"/>
  <c r="P102" i="982"/>
  <c r="O102" i="982"/>
  <c r="N102" i="982"/>
  <c r="M102" i="982"/>
  <c r="L102" i="982"/>
  <c r="K102" i="982"/>
  <c r="J102" i="982"/>
  <c r="I102" i="982"/>
  <c r="H102" i="982"/>
  <c r="G102" i="982"/>
  <c r="F102" i="982"/>
  <c r="E102" i="982"/>
  <c r="D102" i="982"/>
  <c r="Q101" i="982"/>
  <c r="P101" i="982"/>
  <c r="O101" i="982"/>
  <c r="N101" i="982"/>
  <c r="M101" i="982"/>
  <c r="L101" i="982"/>
  <c r="K101" i="982"/>
  <c r="J101" i="982"/>
  <c r="I101" i="982"/>
  <c r="H101" i="982"/>
  <c r="G101" i="982"/>
  <c r="F101" i="982"/>
  <c r="E101" i="982"/>
  <c r="D101" i="982"/>
  <c r="Q100" i="982"/>
  <c r="P100" i="982"/>
  <c r="O100" i="982"/>
  <c r="N100" i="982"/>
  <c r="M100" i="982"/>
  <c r="L100" i="982"/>
  <c r="K100" i="982"/>
  <c r="J100" i="982"/>
  <c r="I100" i="982"/>
  <c r="H100" i="982"/>
  <c r="G100" i="982"/>
  <c r="F100" i="982"/>
  <c r="E100" i="982"/>
  <c r="D100" i="982"/>
  <c r="Q99" i="982"/>
  <c r="P99" i="982"/>
  <c r="O99" i="982"/>
  <c r="N99" i="982"/>
  <c r="M99" i="982"/>
  <c r="L99" i="982"/>
  <c r="K99" i="982"/>
  <c r="J99" i="982"/>
  <c r="I99" i="982"/>
  <c r="H99" i="982"/>
  <c r="G99" i="982"/>
  <c r="F99" i="982"/>
  <c r="E99" i="982"/>
  <c r="D99" i="982"/>
  <c r="Q98" i="982"/>
  <c r="P98" i="982"/>
  <c r="O98" i="982"/>
  <c r="N98" i="982"/>
  <c r="M98" i="982"/>
  <c r="L98" i="982"/>
  <c r="K98" i="982"/>
  <c r="J98" i="982"/>
  <c r="I98" i="982"/>
  <c r="H98" i="982"/>
  <c r="G98" i="982"/>
  <c r="F98" i="982"/>
  <c r="E98" i="982"/>
  <c r="D98" i="982"/>
  <c r="Q97" i="982"/>
  <c r="P97" i="982"/>
  <c r="O97" i="982"/>
  <c r="N97" i="982"/>
  <c r="M97" i="982"/>
  <c r="L97" i="982"/>
  <c r="K97" i="982"/>
  <c r="J97" i="982"/>
  <c r="I97" i="982"/>
  <c r="H97" i="982"/>
  <c r="G97" i="982"/>
  <c r="F97" i="982"/>
  <c r="E97" i="982"/>
  <c r="D97" i="982"/>
  <c r="Q96" i="982"/>
  <c r="P96" i="982"/>
  <c r="O96" i="982"/>
  <c r="N96" i="982"/>
  <c r="M96" i="982"/>
  <c r="L96" i="982"/>
  <c r="K96" i="982"/>
  <c r="J96" i="982"/>
  <c r="I96" i="982"/>
  <c r="H96" i="982"/>
  <c r="G96" i="982"/>
  <c r="F96" i="982"/>
  <c r="E96" i="982"/>
  <c r="D96" i="982"/>
  <c r="Q95" i="982"/>
  <c r="P95" i="982"/>
  <c r="O95" i="982"/>
  <c r="N95" i="982"/>
  <c r="M95" i="982"/>
  <c r="L95" i="982"/>
  <c r="K95" i="982"/>
  <c r="J95" i="982"/>
  <c r="I95" i="982"/>
  <c r="H95" i="982"/>
  <c r="G95" i="982"/>
  <c r="F95" i="982"/>
  <c r="E95" i="982"/>
  <c r="D95" i="982"/>
  <c r="Q94" i="982"/>
  <c r="P94" i="982"/>
  <c r="O94" i="982"/>
  <c r="N94" i="982"/>
  <c r="M94" i="982"/>
  <c r="L94" i="982"/>
  <c r="K94" i="982"/>
  <c r="J94" i="982"/>
  <c r="I94" i="982"/>
  <c r="H94" i="982"/>
  <c r="G94" i="982"/>
  <c r="F94" i="982"/>
  <c r="E94" i="982"/>
  <c r="D94" i="982"/>
  <c r="Q93" i="982"/>
  <c r="P93" i="982"/>
  <c r="O93" i="982"/>
  <c r="N93" i="982"/>
  <c r="M93" i="982"/>
  <c r="L93" i="982"/>
  <c r="K93" i="982"/>
  <c r="J93" i="982"/>
  <c r="I93" i="982"/>
  <c r="H93" i="982"/>
  <c r="G93" i="982"/>
  <c r="F93" i="982"/>
  <c r="E93" i="982"/>
  <c r="D93" i="982"/>
  <c r="Q92" i="982"/>
  <c r="P92" i="982"/>
  <c r="O92" i="982"/>
  <c r="N92" i="982"/>
  <c r="M92" i="982"/>
  <c r="L92" i="982"/>
  <c r="K92" i="982"/>
  <c r="J92" i="982"/>
  <c r="I92" i="982"/>
  <c r="H92" i="982"/>
  <c r="G92" i="982"/>
  <c r="F92" i="982"/>
  <c r="E92" i="982"/>
  <c r="D92" i="982"/>
  <c r="Q91" i="982"/>
  <c r="P91" i="982"/>
  <c r="O91" i="982"/>
  <c r="N91" i="982"/>
  <c r="M91" i="982"/>
  <c r="L91" i="982"/>
  <c r="K91" i="982"/>
  <c r="J91" i="982"/>
  <c r="I91" i="982"/>
  <c r="H91" i="982"/>
  <c r="G91" i="982"/>
  <c r="F91" i="982"/>
  <c r="E91" i="982"/>
  <c r="D91" i="982"/>
  <c r="Q90" i="982"/>
  <c r="P90" i="982"/>
  <c r="O90" i="982"/>
  <c r="N90" i="982"/>
  <c r="M90" i="982"/>
  <c r="L90" i="982"/>
  <c r="K90" i="982"/>
  <c r="J90" i="982"/>
  <c r="I90" i="982"/>
  <c r="H90" i="982"/>
  <c r="G90" i="982"/>
  <c r="F90" i="982"/>
  <c r="E90" i="982"/>
  <c r="D90" i="982"/>
  <c r="Q89" i="982"/>
  <c r="P89" i="982"/>
  <c r="O89" i="982"/>
  <c r="N89" i="982"/>
  <c r="M89" i="982"/>
  <c r="L89" i="982"/>
  <c r="K89" i="982"/>
  <c r="J89" i="982"/>
  <c r="I89" i="982"/>
  <c r="H89" i="982"/>
  <c r="G89" i="982"/>
  <c r="F89" i="982"/>
  <c r="E89" i="982"/>
  <c r="D89" i="982"/>
  <c r="Q88" i="982"/>
  <c r="P88" i="982"/>
  <c r="O88" i="982"/>
  <c r="N88" i="982"/>
  <c r="M88" i="982"/>
  <c r="L88" i="982"/>
  <c r="K88" i="982"/>
  <c r="J88" i="982"/>
  <c r="I88" i="982"/>
  <c r="H88" i="982"/>
  <c r="G88" i="982"/>
  <c r="F88" i="982"/>
  <c r="E88" i="982"/>
  <c r="D88" i="982"/>
  <c r="Q87" i="982"/>
  <c r="P87" i="982"/>
  <c r="O87" i="982"/>
  <c r="N87" i="982"/>
  <c r="M87" i="982"/>
  <c r="L87" i="982"/>
  <c r="K87" i="982"/>
  <c r="J87" i="982"/>
  <c r="I87" i="982"/>
  <c r="H87" i="982"/>
  <c r="G87" i="982"/>
  <c r="F87" i="982"/>
  <c r="E87" i="982"/>
  <c r="D87" i="982"/>
  <c r="Q86" i="982"/>
  <c r="P86" i="982"/>
  <c r="O86" i="982"/>
  <c r="N86" i="982"/>
  <c r="M86" i="982"/>
  <c r="L86" i="982"/>
  <c r="K86" i="982"/>
  <c r="J86" i="982"/>
  <c r="I86" i="982"/>
  <c r="H86" i="982"/>
  <c r="G86" i="982"/>
  <c r="F86" i="982"/>
  <c r="E86" i="982"/>
  <c r="D86" i="982"/>
  <c r="Q85" i="982"/>
  <c r="P85" i="982"/>
  <c r="O85" i="982"/>
  <c r="N85" i="982"/>
  <c r="M85" i="982"/>
  <c r="L85" i="982"/>
  <c r="K85" i="982"/>
  <c r="J85" i="982"/>
  <c r="I85" i="982"/>
  <c r="H85" i="982"/>
  <c r="G85" i="982"/>
  <c r="F85" i="982"/>
  <c r="E85" i="982"/>
  <c r="D85" i="982"/>
  <c r="Q84" i="982"/>
  <c r="P84" i="982"/>
  <c r="O84" i="982"/>
  <c r="N84" i="982"/>
  <c r="M84" i="982"/>
  <c r="L84" i="982"/>
  <c r="K84" i="982"/>
  <c r="J84" i="982"/>
  <c r="I84" i="982"/>
  <c r="H84" i="982"/>
  <c r="G84" i="982"/>
  <c r="F84" i="982"/>
  <c r="E84" i="982"/>
  <c r="D84" i="982"/>
  <c r="Q83" i="982"/>
  <c r="P83" i="982"/>
  <c r="O83" i="982"/>
  <c r="N83" i="982"/>
  <c r="M83" i="982"/>
  <c r="L83" i="982"/>
  <c r="K83" i="982"/>
  <c r="J83" i="982"/>
  <c r="I83" i="982"/>
  <c r="H83" i="982"/>
  <c r="G83" i="982"/>
  <c r="F83" i="982"/>
  <c r="E83" i="982"/>
  <c r="D83" i="982"/>
  <c r="Q82" i="982"/>
  <c r="P82" i="982"/>
  <c r="O82" i="982"/>
  <c r="N82" i="982"/>
  <c r="M82" i="982"/>
  <c r="L82" i="982"/>
  <c r="K82" i="982"/>
  <c r="J82" i="982"/>
  <c r="I82" i="982"/>
  <c r="H82" i="982"/>
  <c r="G82" i="982"/>
  <c r="F82" i="982"/>
  <c r="E82" i="982"/>
  <c r="D82" i="982"/>
  <c r="Q81" i="982"/>
  <c r="P81" i="982"/>
  <c r="O81" i="982"/>
  <c r="N81" i="982"/>
  <c r="M81" i="982"/>
  <c r="L81" i="982"/>
  <c r="K81" i="982"/>
  <c r="J81" i="982"/>
  <c r="I81" i="982"/>
  <c r="H81" i="982"/>
  <c r="G81" i="982"/>
  <c r="F81" i="982"/>
  <c r="E81" i="982"/>
  <c r="D81" i="982"/>
  <c r="Q80" i="982"/>
  <c r="P80" i="982"/>
  <c r="O80" i="982"/>
  <c r="N80" i="982"/>
  <c r="M80" i="982"/>
  <c r="L80" i="982"/>
  <c r="K80" i="982"/>
  <c r="J80" i="982"/>
  <c r="I80" i="982"/>
  <c r="H80" i="982"/>
  <c r="G80" i="982"/>
  <c r="F80" i="982"/>
  <c r="E80" i="982"/>
  <c r="D80" i="982"/>
  <c r="Q79" i="982"/>
  <c r="P79" i="982"/>
  <c r="O79" i="982"/>
  <c r="N79" i="982"/>
  <c r="M79" i="982"/>
  <c r="L79" i="982"/>
  <c r="K79" i="982"/>
  <c r="J79" i="982"/>
  <c r="I79" i="982"/>
  <c r="H79" i="982"/>
  <c r="G79" i="982"/>
  <c r="F79" i="982"/>
  <c r="E79" i="982"/>
  <c r="D79" i="982"/>
  <c r="Q78" i="982"/>
  <c r="P78" i="982"/>
  <c r="O78" i="982"/>
  <c r="N78" i="982"/>
  <c r="M78" i="982"/>
  <c r="L78" i="982"/>
  <c r="K78" i="982"/>
  <c r="J78" i="982"/>
  <c r="I78" i="982"/>
  <c r="H78" i="982"/>
  <c r="G78" i="982"/>
  <c r="F78" i="982"/>
  <c r="E78" i="982"/>
  <c r="D78" i="982"/>
  <c r="Q77" i="982"/>
  <c r="P77" i="982"/>
  <c r="O77" i="982"/>
  <c r="N77" i="982"/>
  <c r="M77" i="982"/>
  <c r="L77" i="982"/>
  <c r="K77" i="982"/>
  <c r="J77" i="982"/>
  <c r="I77" i="982"/>
  <c r="H77" i="982"/>
  <c r="G77" i="982"/>
  <c r="F77" i="982"/>
  <c r="E77" i="982"/>
  <c r="D77" i="982"/>
  <c r="Q76" i="982"/>
  <c r="P76" i="982"/>
  <c r="O76" i="982"/>
  <c r="N76" i="982"/>
  <c r="M76" i="982"/>
  <c r="L76" i="982"/>
  <c r="K76" i="982"/>
  <c r="J76" i="982"/>
  <c r="I76" i="982"/>
  <c r="H76" i="982"/>
  <c r="G76" i="982"/>
  <c r="F76" i="982"/>
  <c r="E76" i="982"/>
  <c r="D76" i="982"/>
  <c r="Q75" i="982"/>
  <c r="P75" i="982"/>
  <c r="O75" i="982"/>
  <c r="N75" i="982"/>
  <c r="M75" i="982"/>
  <c r="L75" i="982"/>
  <c r="K75" i="982"/>
  <c r="J75" i="982"/>
  <c r="I75" i="982"/>
  <c r="H75" i="982"/>
  <c r="G75" i="982"/>
  <c r="F75" i="982"/>
  <c r="E75" i="982"/>
  <c r="D75" i="982"/>
  <c r="Q74" i="982"/>
  <c r="P74" i="982"/>
  <c r="O74" i="982"/>
  <c r="N74" i="982"/>
  <c r="M74" i="982"/>
  <c r="L74" i="982"/>
  <c r="K74" i="982"/>
  <c r="J74" i="982"/>
  <c r="I74" i="982"/>
  <c r="H74" i="982"/>
  <c r="G74" i="982"/>
  <c r="F74" i="982"/>
  <c r="E74" i="982"/>
  <c r="D74" i="982"/>
  <c r="Q73" i="982"/>
  <c r="P73" i="982"/>
  <c r="O73" i="982"/>
  <c r="N73" i="982"/>
  <c r="M73" i="982"/>
  <c r="L73" i="982"/>
  <c r="K73" i="982"/>
  <c r="J73" i="982"/>
  <c r="I73" i="982"/>
  <c r="H73" i="982"/>
  <c r="G73" i="982"/>
  <c r="F73" i="982"/>
  <c r="E73" i="982"/>
  <c r="D73" i="982"/>
  <c r="Q72" i="982"/>
  <c r="P72" i="982"/>
  <c r="O72" i="982"/>
  <c r="N72" i="982"/>
  <c r="M72" i="982"/>
  <c r="L72" i="982"/>
  <c r="K72" i="982"/>
  <c r="J72" i="982"/>
  <c r="I72" i="982"/>
  <c r="H72" i="982"/>
  <c r="G72" i="982"/>
  <c r="F72" i="982"/>
  <c r="E72" i="982"/>
  <c r="D72" i="982"/>
  <c r="Q71" i="982"/>
  <c r="P71" i="982"/>
  <c r="O71" i="982"/>
  <c r="N71" i="982"/>
  <c r="M71" i="982"/>
  <c r="L71" i="982"/>
  <c r="K71" i="982"/>
  <c r="J71" i="982"/>
  <c r="I71" i="982"/>
  <c r="H71" i="982"/>
  <c r="G71" i="982"/>
  <c r="F71" i="982"/>
  <c r="E71" i="982"/>
  <c r="D71" i="982"/>
  <c r="Q70" i="982"/>
  <c r="P70" i="982"/>
  <c r="O70" i="982"/>
  <c r="N70" i="982"/>
  <c r="M70" i="982"/>
  <c r="L70" i="982"/>
  <c r="K70" i="982"/>
  <c r="J70" i="982"/>
  <c r="I70" i="982"/>
  <c r="H70" i="982"/>
  <c r="G70" i="982"/>
  <c r="F70" i="982"/>
  <c r="E70" i="982"/>
  <c r="D70" i="982"/>
  <c r="Q69" i="982"/>
  <c r="P69" i="982"/>
  <c r="O69" i="982"/>
  <c r="N69" i="982"/>
  <c r="M69" i="982"/>
  <c r="L69" i="982"/>
  <c r="K69" i="982"/>
  <c r="J69" i="982"/>
  <c r="I69" i="982"/>
  <c r="H69" i="982"/>
  <c r="G69" i="982"/>
  <c r="F69" i="982"/>
  <c r="E69" i="982"/>
  <c r="D69" i="982"/>
  <c r="Q68" i="982"/>
  <c r="P68" i="982"/>
  <c r="O68" i="982"/>
  <c r="N68" i="982"/>
  <c r="M68" i="982"/>
  <c r="L68" i="982"/>
  <c r="K68" i="982"/>
  <c r="J68" i="982"/>
  <c r="I68" i="982"/>
  <c r="H68" i="982"/>
  <c r="G68" i="982"/>
  <c r="F68" i="982"/>
  <c r="E68" i="982"/>
  <c r="D68" i="982"/>
  <c r="Q67" i="982"/>
  <c r="P67" i="982"/>
  <c r="O67" i="982"/>
  <c r="N67" i="982"/>
  <c r="M67" i="982"/>
  <c r="L67" i="982"/>
  <c r="K67" i="982"/>
  <c r="J67" i="982"/>
  <c r="I67" i="982"/>
  <c r="H67" i="982"/>
  <c r="G67" i="982"/>
  <c r="F67" i="982"/>
  <c r="E67" i="982"/>
  <c r="D67" i="982"/>
  <c r="Q66" i="982"/>
  <c r="P66" i="982"/>
  <c r="O66" i="982"/>
  <c r="N66" i="982"/>
  <c r="M66" i="982"/>
  <c r="L66" i="982"/>
  <c r="K66" i="982"/>
  <c r="J66" i="982"/>
  <c r="I66" i="982"/>
  <c r="H66" i="982"/>
  <c r="G66" i="982"/>
  <c r="F66" i="982"/>
  <c r="E66" i="982"/>
  <c r="D66" i="982"/>
  <c r="Q65" i="982"/>
  <c r="P65" i="982"/>
  <c r="O65" i="982"/>
  <c r="N65" i="982"/>
  <c r="M65" i="982"/>
  <c r="L65" i="982"/>
  <c r="K65" i="982"/>
  <c r="J65" i="982"/>
  <c r="I65" i="982"/>
  <c r="H65" i="982"/>
  <c r="G65" i="982"/>
  <c r="F65" i="982"/>
  <c r="E65" i="982"/>
  <c r="D65" i="982"/>
  <c r="Q64" i="982"/>
  <c r="P64" i="982"/>
  <c r="O64" i="982"/>
  <c r="N64" i="982"/>
  <c r="M64" i="982"/>
  <c r="L64" i="982"/>
  <c r="K64" i="982"/>
  <c r="J64" i="982"/>
  <c r="I64" i="982"/>
  <c r="H64" i="982"/>
  <c r="G64" i="982"/>
  <c r="F64" i="982"/>
  <c r="E64" i="982"/>
  <c r="D64" i="982"/>
  <c r="Q63" i="982"/>
  <c r="P63" i="982"/>
  <c r="O63" i="982"/>
  <c r="N63" i="982"/>
  <c r="M63" i="982"/>
  <c r="L63" i="982"/>
  <c r="K63" i="982"/>
  <c r="J63" i="982"/>
  <c r="I63" i="982"/>
  <c r="H63" i="982"/>
  <c r="G63" i="982"/>
  <c r="F63" i="982"/>
  <c r="E63" i="982"/>
  <c r="D63" i="982"/>
  <c r="Q62" i="982"/>
  <c r="P62" i="982"/>
  <c r="O62" i="982"/>
  <c r="N62" i="982"/>
  <c r="M62" i="982"/>
  <c r="L62" i="982"/>
  <c r="K62" i="982"/>
  <c r="J62" i="982"/>
  <c r="I62" i="982"/>
  <c r="H62" i="982"/>
  <c r="G62" i="982"/>
  <c r="F62" i="982"/>
  <c r="E62" i="982"/>
  <c r="D62" i="982"/>
  <c r="Q61" i="982"/>
  <c r="P61" i="982"/>
  <c r="O61" i="982"/>
  <c r="N61" i="982"/>
  <c r="M61" i="982"/>
  <c r="L61" i="982"/>
  <c r="K61" i="982"/>
  <c r="J61" i="982"/>
  <c r="I61" i="982"/>
  <c r="H61" i="982"/>
  <c r="G61" i="982"/>
  <c r="F61" i="982"/>
  <c r="E61" i="982"/>
  <c r="D61" i="982"/>
  <c r="Q60" i="982"/>
  <c r="P60" i="982"/>
  <c r="O60" i="982"/>
  <c r="N60" i="982"/>
  <c r="M60" i="982"/>
  <c r="L60" i="982"/>
  <c r="K60" i="982"/>
  <c r="J60" i="982"/>
  <c r="I60" i="982"/>
  <c r="H60" i="982"/>
  <c r="G60" i="982"/>
  <c r="F60" i="982"/>
  <c r="E60" i="982"/>
  <c r="D60" i="982"/>
  <c r="Q59" i="982"/>
  <c r="P59" i="982"/>
  <c r="O59" i="982"/>
  <c r="N59" i="982"/>
  <c r="M59" i="982"/>
  <c r="L59" i="982"/>
  <c r="K59" i="982"/>
  <c r="J59" i="982"/>
  <c r="I59" i="982"/>
  <c r="H59" i="982"/>
  <c r="G59" i="982"/>
  <c r="F59" i="982"/>
  <c r="E59" i="982"/>
  <c r="D59" i="982"/>
  <c r="Q58" i="982"/>
  <c r="P58" i="982"/>
  <c r="O58" i="982"/>
  <c r="N58" i="982"/>
  <c r="M58" i="982"/>
  <c r="L58" i="982"/>
  <c r="K58" i="982"/>
  <c r="J58" i="982"/>
  <c r="I58" i="982"/>
  <c r="H58" i="982"/>
  <c r="G58" i="982"/>
  <c r="F58" i="982"/>
  <c r="E58" i="982"/>
  <c r="D58" i="982"/>
  <c r="Q57" i="982"/>
  <c r="P57" i="982"/>
  <c r="O57" i="982"/>
  <c r="N57" i="982"/>
  <c r="M57" i="982"/>
  <c r="L57" i="982"/>
  <c r="K57" i="982"/>
  <c r="J57" i="982"/>
  <c r="I57" i="982"/>
  <c r="H57" i="982"/>
  <c r="G57" i="982"/>
  <c r="F57" i="982"/>
  <c r="E57" i="982"/>
  <c r="D57" i="982"/>
  <c r="Q56" i="982"/>
  <c r="P56" i="982"/>
  <c r="O56" i="982"/>
  <c r="N56" i="982"/>
  <c r="M56" i="982"/>
  <c r="L56" i="982"/>
  <c r="K56" i="982"/>
  <c r="J56" i="982"/>
  <c r="I56" i="982"/>
  <c r="H56" i="982"/>
  <c r="G56" i="982"/>
  <c r="F56" i="982"/>
  <c r="E56" i="982"/>
  <c r="D56" i="982"/>
  <c r="Q55" i="982"/>
  <c r="P55" i="982"/>
  <c r="O55" i="982"/>
  <c r="N55" i="982"/>
  <c r="M55" i="982"/>
  <c r="L55" i="982"/>
  <c r="K55" i="982"/>
  <c r="J55" i="982"/>
  <c r="I55" i="982"/>
  <c r="H55" i="982"/>
  <c r="G55" i="982"/>
  <c r="F55" i="982"/>
  <c r="E55" i="982"/>
  <c r="D55" i="982"/>
  <c r="Q54" i="982"/>
  <c r="P54" i="982"/>
  <c r="O54" i="982"/>
  <c r="N54" i="982"/>
  <c r="M54" i="982"/>
  <c r="L54" i="982"/>
  <c r="K54" i="982"/>
  <c r="J54" i="982"/>
  <c r="I54" i="982"/>
  <c r="H54" i="982"/>
  <c r="G54" i="982"/>
  <c r="F54" i="982"/>
  <c r="E54" i="982"/>
  <c r="D54" i="982"/>
  <c r="Q53" i="982"/>
  <c r="P53" i="982"/>
  <c r="O53" i="982"/>
  <c r="N53" i="982"/>
  <c r="M53" i="982"/>
  <c r="L53" i="982"/>
  <c r="K53" i="982"/>
  <c r="J53" i="982"/>
  <c r="I53" i="982"/>
  <c r="H53" i="982"/>
  <c r="G53" i="982"/>
  <c r="F53" i="982"/>
  <c r="E53" i="982"/>
  <c r="D53" i="982"/>
  <c r="Q52" i="982"/>
  <c r="P52" i="982"/>
  <c r="O52" i="982"/>
  <c r="N52" i="982"/>
  <c r="M52" i="982"/>
  <c r="L52" i="982"/>
  <c r="K52" i="982"/>
  <c r="J52" i="982"/>
  <c r="I52" i="982"/>
  <c r="H52" i="982"/>
  <c r="G52" i="982"/>
  <c r="F52" i="982"/>
  <c r="E52" i="982"/>
  <c r="D52" i="982"/>
  <c r="Q51" i="982"/>
  <c r="P51" i="982"/>
  <c r="O51" i="982"/>
  <c r="N51" i="982"/>
  <c r="M51" i="982"/>
  <c r="L51" i="982"/>
  <c r="K51" i="982"/>
  <c r="J51" i="982"/>
  <c r="I51" i="982"/>
  <c r="H51" i="982"/>
  <c r="G51" i="982"/>
  <c r="F51" i="982"/>
  <c r="E51" i="982"/>
  <c r="D51" i="982"/>
  <c r="Q50" i="982"/>
  <c r="P50" i="982"/>
  <c r="O50" i="982"/>
  <c r="N50" i="982"/>
  <c r="M50" i="982"/>
  <c r="L50" i="982"/>
  <c r="K50" i="982"/>
  <c r="J50" i="982"/>
  <c r="I50" i="982"/>
  <c r="H50" i="982"/>
  <c r="G50" i="982"/>
  <c r="F50" i="982"/>
  <c r="E50" i="982"/>
  <c r="D50" i="982"/>
  <c r="Q49" i="982"/>
  <c r="P49" i="982"/>
  <c r="O49" i="982"/>
  <c r="N49" i="982"/>
  <c r="M49" i="982"/>
  <c r="L49" i="982"/>
  <c r="K49" i="982"/>
  <c r="J49" i="982"/>
  <c r="I49" i="982"/>
  <c r="H49" i="982"/>
  <c r="G49" i="982"/>
  <c r="F49" i="982"/>
  <c r="E49" i="982"/>
  <c r="D49" i="982"/>
  <c r="Q48" i="982"/>
  <c r="P48" i="982"/>
  <c r="O48" i="982"/>
  <c r="N48" i="982"/>
  <c r="M48" i="982"/>
  <c r="L48" i="982"/>
  <c r="K48" i="982"/>
  <c r="J48" i="982"/>
  <c r="I48" i="982"/>
  <c r="H48" i="982"/>
  <c r="G48" i="982"/>
  <c r="F48" i="982"/>
  <c r="E48" i="982"/>
  <c r="D48" i="982"/>
  <c r="Q47" i="982"/>
  <c r="P47" i="982"/>
  <c r="O47" i="982"/>
  <c r="N47" i="982"/>
  <c r="M47" i="982"/>
  <c r="L47" i="982"/>
  <c r="K47" i="982"/>
  <c r="J47" i="982"/>
  <c r="I47" i="982"/>
  <c r="H47" i="982"/>
  <c r="G47" i="982"/>
  <c r="F47" i="982"/>
  <c r="E47" i="982"/>
  <c r="D47" i="982"/>
  <c r="Q46" i="982"/>
  <c r="P46" i="982"/>
  <c r="O46" i="982"/>
  <c r="N46" i="982"/>
  <c r="M46" i="982"/>
  <c r="L46" i="982"/>
  <c r="K46" i="982"/>
  <c r="J46" i="982"/>
  <c r="I46" i="982"/>
  <c r="H46" i="982"/>
  <c r="G46" i="982"/>
  <c r="F46" i="982"/>
  <c r="E46" i="982"/>
  <c r="D46" i="982"/>
  <c r="Q45" i="982"/>
  <c r="P45" i="982"/>
  <c r="O45" i="982"/>
  <c r="N45" i="982"/>
  <c r="M45" i="982"/>
  <c r="L45" i="982"/>
  <c r="K45" i="982"/>
  <c r="J45" i="982"/>
  <c r="I45" i="982"/>
  <c r="H45" i="982"/>
  <c r="G45" i="982"/>
  <c r="F45" i="982"/>
  <c r="E45" i="982"/>
  <c r="D45" i="982"/>
  <c r="Q44" i="982"/>
  <c r="P44" i="982"/>
  <c r="O44" i="982"/>
  <c r="N44" i="982"/>
  <c r="M44" i="982"/>
  <c r="L44" i="982"/>
  <c r="K44" i="982"/>
  <c r="J44" i="982"/>
  <c r="I44" i="982"/>
  <c r="H44" i="982"/>
  <c r="G44" i="982"/>
  <c r="F44" i="982"/>
  <c r="E44" i="982"/>
  <c r="D44" i="982"/>
  <c r="Q43" i="982"/>
  <c r="P43" i="982"/>
  <c r="O43" i="982"/>
  <c r="N43" i="982"/>
  <c r="M43" i="982"/>
  <c r="L43" i="982"/>
  <c r="K43" i="982"/>
  <c r="J43" i="982"/>
  <c r="I43" i="982"/>
  <c r="H43" i="982"/>
  <c r="G43" i="982"/>
  <c r="F43" i="982"/>
  <c r="E43" i="982"/>
  <c r="D43" i="982"/>
  <c r="Q42" i="982"/>
  <c r="P42" i="982"/>
  <c r="O42" i="982"/>
  <c r="N42" i="982"/>
  <c r="M42" i="982"/>
  <c r="L42" i="982"/>
  <c r="K42" i="982"/>
  <c r="J42" i="982"/>
  <c r="I42" i="982"/>
  <c r="H42" i="982"/>
  <c r="G42" i="982"/>
  <c r="F42" i="982"/>
  <c r="E42" i="982"/>
  <c r="D42" i="982"/>
  <c r="Q41" i="982"/>
  <c r="P41" i="982"/>
  <c r="O41" i="982"/>
  <c r="N41" i="982"/>
  <c r="M41" i="982"/>
  <c r="L41" i="982"/>
  <c r="K41" i="982"/>
  <c r="J41" i="982"/>
  <c r="I41" i="982"/>
  <c r="H41" i="982"/>
  <c r="G41" i="982"/>
  <c r="F41" i="982"/>
  <c r="E41" i="982"/>
  <c r="D41" i="982"/>
  <c r="Q40" i="982"/>
  <c r="P40" i="982"/>
  <c r="O40" i="982"/>
  <c r="N40" i="982"/>
  <c r="M40" i="982"/>
  <c r="L40" i="982"/>
  <c r="K40" i="982"/>
  <c r="J40" i="982"/>
  <c r="I40" i="982"/>
  <c r="H40" i="982"/>
  <c r="G40" i="982"/>
  <c r="F40" i="982"/>
  <c r="E40" i="982"/>
  <c r="D40" i="982"/>
  <c r="Q39" i="982"/>
  <c r="P39" i="982"/>
  <c r="O39" i="982"/>
  <c r="N39" i="982"/>
  <c r="M39" i="982"/>
  <c r="L39" i="982"/>
  <c r="K39" i="982"/>
  <c r="J39" i="982"/>
  <c r="I39" i="982"/>
  <c r="H39" i="982"/>
  <c r="G39" i="982"/>
  <c r="F39" i="982"/>
  <c r="E39" i="982"/>
  <c r="D39" i="982"/>
  <c r="Q38" i="982"/>
  <c r="P38" i="982"/>
  <c r="O38" i="982"/>
  <c r="N38" i="982"/>
  <c r="M38" i="982"/>
  <c r="L38" i="982"/>
  <c r="K38" i="982"/>
  <c r="J38" i="982"/>
  <c r="I38" i="982"/>
  <c r="H38" i="982"/>
  <c r="G38" i="982"/>
  <c r="F38" i="982"/>
  <c r="E38" i="982"/>
  <c r="D38" i="982"/>
  <c r="Q37" i="982"/>
  <c r="P37" i="982"/>
  <c r="O37" i="982"/>
  <c r="N37" i="982"/>
  <c r="M37" i="982"/>
  <c r="L37" i="982"/>
  <c r="K37" i="982"/>
  <c r="J37" i="982"/>
  <c r="I37" i="982"/>
  <c r="H37" i="982"/>
  <c r="G37" i="982"/>
  <c r="F37" i="982"/>
  <c r="E37" i="982"/>
  <c r="D37" i="982"/>
  <c r="Q36" i="982"/>
  <c r="P36" i="982"/>
  <c r="O36" i="982"/>
  <c r="N36" i="982"/>
  <c r="M36" i="982"/>
  <c r="L36" i="982"/>
  <c r="K36" i="982"/>
  <c r="J36" i="982"/>
  <c r="I36" i="982"/>
  <c r="H36" i="982"/>
  <c r="G36" i="982"/>
  <c r="F36" i="982"/>
  <c r="E36" i="982"/>
  <c r="D36" i="982"/>
  <c r="Q35" i="982"/>
  <c r="P35" i="982"/>
  <c r="O35" i="982"/>
  <c r="N35" i="982"/>
  <c r="M35" i="982"/>
  <c r="L35" i="982"/>
  <c r="K35" i="982"/>
  <c r="J35" i="982"/>
  <c r="I35" i="982"/>
  <c r="H35" i="982"/>
  <c r="G35" i="982"/>
  <c r="F35" i="982"/>
  <c r="E35" i="982"/>
  <c r="D35" i="982"/>
  <c r="Q34" i="982"/>
  <c r="P34" i="982"/>
  <c r="O34" i="982"/>
  <c r="N34" i="982"/>
  <c r="M34" i="982"/>
  <c r="L34" i="982"/>
  <c r="K34" i="982"/>
  <c r="J34" i="982"/>
  <c r="I34" i="982"/>
  <c r="H34" i="982"/>
  <c r="G34" i="982"/>
  <c r="F34" i="982"/>
  <c r="E34" i="982"/>
  <c r="D34" i="982"/>
  <c r="Q33" i="982"/>
  <c r="P33" i="982"/>
  <c r="O33" i="982"/>
  <c r="N33" i="982"/>
  <c r="M33" i="982"/>
  <c r="L33" i="982"/>
  <c r="K33" i="982"/>
  <c r="J33" i="982"/>
  <c r="I33" i="982"/>
  <c r="H33" i="982"/>
  <c r="G33" i="982"/>
  <c r="F33" i="982"/>
  <c r="E33" i="982"/>
  <c r="D33" i="982"/>
  <c r="Q32" i="982"/>
  <c r="P32" i="982"/>
  <c r="O32" i="982"/>
  <c r="N32" i="982"/>
  <c r="M32" i="982"/>
  <c r="L32" i="982"/>
  <c r="K32" i="982"/>
  <c r="J32" i="982"/>
  <c r="I32" i="982"/>
  <c r="H32" i="982"/>
  <c r="G32" i="982"/>
  <c r="F32" i="982"/>
  <c r="E32" i="982"/>
  <c r="D32" i="982"/>
  <c r="Q31" i="982"/>
  <c r="P31" i="982"/>
  <c r="O31" i="982"/>
  <c r="N31" i="982"/>
  <c r="M31" i="982"/>
  <c r="L31" i="982"/>
  <c r="K31" i="982"/>
  <c r="J31" i="982"/>
  <c r="I31" i="982"/>
  <c r="H31" i="982"/>
  <c r="G31" i="982"/>
  <c r="F31" i="982"/>
  <c r="E31" i="982"/>
  <c r="D31" i="982"/>
  <c r="Q30" i="982"/>
  <c r="P30" i="982"/>
  <c r="O30" i="982"/>
  <c r="N30" i="982"/>
  <c r="M30" i="982"/>
  <c r="L30" i="982"/>
  <c r="K30" i="982"/>
  <c r="J30" i="982"/>
  <c r="I30" i="982"/>
  <c r="H30" i="982"/>
  <c r="G30" i="982"/>
  <c r="F30" i="982"/>
  <c r="E30" i="982"/>
  <c r="D30" i="982"/>
  <c r="Q29" i="982"/>
  <c r="P29" i="982"/>
  <c r="O29" i="982"/>
  <c r="N29" i="982"/>
  <c r="M29" i="982"/>
  <c r="L29" i="982"/>
  <c r="K29" i="982"/>
  <c r="J29" i="982"/>
  <c r="I29" i="982"/>
  <c r="H29" i="982"/>
  <c r="G29" i="982"/>
  <c r="F29" i="982"/>
  <c r="E29" i="982"/>
  <c r="D29" i="982"/>
  <c r="Q28" i="982"/>
  <c r="P28" i="982"/>
  <c r="O28" i="982"/>
  <c r="N28" i="982"/>
  <c r="M28" i="982"/>
  <c r="L28" i="982"/>
  <c r="K28" i="982"/>
  <c r="J28" i="982"/>
  <c r="I28" i="982"/>
  <c r="H28" i="982"/>
  <c r="G28" i="982"/>
  <c r="F28" i="982"/>
  <c r="E28" i="982"/>
  <c r="D28" i="982"/>
  <c r="Q27" i="982"/>
  <c r="P27" i="982"/>
  <c r="O27" i="982"/>
  <c r="N27" i="982"/>
  <c r="M27" i="982"/>
  <c r="L27" i="982"/>
  <c r="K27" i="982"/>
  <c r="J27" i="982"/>
  <c r="I27" i="982"/>
  <c r="H27" i="982"/>
  <c r="G27" i="982"/>
  <c r="F27" i="982"/>
  <c r="E27" i="982"/>
  <c r="D27" i="982"/>
  <c r="Q26" i="982"/>
  <c r="P26" i="982"/>
  <c r="O26" i="982"/>
  <c r="N26" i="982"/>
  <c r="M26" i="982"/>
  <c r="L26" i="982"/>
  <c r="K26" i="982"/>
  <c r="J26" i="982"/>
  <c r="I26" i="982"/>
  <c r="H26" i="982"/>
  <c r="G26" i="982"/>
  <c r="F26" i="982"/>
  <c r="E26" i="982"/>
  <c r="D26" i="982"/>
  <c r="Q25" i="982"/>
  <c r="P25" i="982"/>
  <c r="O25" i="982"/>
  <c r="N25" i="982"/>
  <c r="M25" i="982"/>
  <c r="L25" i="982"/>
  <c r="K25" i="982"/>
  <c r="J25" i="982"/>
  <c r="I25" i="982"/>
  <c r="H25" i="982"/>
  <c r="G25" i="982"/>
  <c r="F25" i="982"/>
  <c r="E25" i="982"/>
  <c r="D25" i="982"/>
  <c r="Q24" i="982"/>
  <c r="P24" i="982"/>
  <c r="O24" i="982"/>
  <c r="N24" i="982"/>
  <c r="M24" i="982"/>
  <c r="L24" i="982"/>
  <c r="K24" i="982"/>
  <c r="J24" i="982"/>
  <c r="I24" i="982"/>
  <c r="H24" i="982"/>
  <c r="G24" i="982"/>
  <c r="F24" i="982"/>
  <c r="E24" i="982"/>
  <c r="D24" i="982"/>
  <c r="Q23" i="982"/>
  <c r="P23" i="982"/>
  <c r="O23" i="982"/>
  <c r="N23" i="982"/>
  <c r="M23" i="982"/>
  <c r="L23" i="982"/>
  <c r="K23" i="982"/>
  <c r="J23" i="982"/>
  <c r="I23" i="982"/>
  <c r="H23" i="982"/>
  <c r="G23" i="982"/>
  <c r="F23" i="982"/>
  <c r="E23" i="982"/>
  <c r="D23" i="982"/>
  <c r="Q22" i="982"/>
  <c r="P22" i="982"/>
  <c r="O22" i="982"/>
  <c r="N22" i="982"/>
  <c r="M22" i="982"/>
  <c r="L22" i="982"/>
  <c r="K22" i="982"/>
  <c r="J22" i="982"/>
  <c r="I22" i="982"/>
  <c r="H22" i="982"/>
  <c r="G22" i="982"/>
  <c r="F22" i="982"/>
  <c r="E22" i="982"/>
  <c r="D22" i="982"/>
  <c r="Q21" i="982"/>
  <c r="P21" i="982"/>
  <c r="O21" i="982"/>
  <c r="N21" i="982"/>
  <c r="M21" i="982"/>
  <c r="L21" i="982"/>
  <c r="K21" i="982"/>
  <c r="J21" i="982"/>
  <c r="I21" i="982"/>
  <c r="H21" i="982"/>
  <c r="G21" i="982"/>
  <c r="F21" i="982"/>
  <c r="E21" i="982"/>
  <c r="D21" i="982"/>
  <c r="Q20" i="982"/>
  <c r="P20" i="982"/>
  <c r="O20" i="982"/>
  <c r="N20" i="982"/>
  <c r="M20" i="982"/>
  <c r="L20" i="982"/>
  <c r="K20" i="982"/>
  <c r="J20" i="982"/>
  <c r="I20" i="982"/>
  <c r="H20" i="982"/>
  <c r="G20" i="982"/>
  <c r="F20" i="982"/>
  <c r="E20" i="982"/>
  <c r="D20" i="982"/>
  <c r="Q19" i="982"/>
  <c r="P19" i="982"/>
  <c r="O19" i="982"/>
  <c r="N19" i="982"/>
  <c r="M19" i="982"/>
  <c r="L19" i="982"/>
  <c r="K19" i="982"/>
  <c r="J19" i="982"/>
  <c r="I19" i="982"/>
  <c r="H19" i="982"/>
  <c r="G19" i="982"/>
  <c r="F19" i="982"/>
  <c r="E19" i="982"/>
  <c r="D19" i="982"/>
  <c r="Q18" i="982"/>
  <c r="P18" i="982"/>
  <c r="O18" i="982"/>
  <c r="N18" i="982"/>
  <c r="M18" i="982"/>
  <c r="L18" i="982"/>
  <c r="K18" i="982"/>
  <c r="J18" i="982"/>
  <c r="I18" i="982"/>
  <c r="H18" i="982"/>
  <c r="G18" i="982"/>
  <c r="F18" i="982"/>
  <c r="E18" i="982"/>
  <c r="D18" i="982"/>
  <c r="Q17" i="982"/>
  <c r="P17" i="982"/>
  <c r="O17" i="982"/>
  <c r="N17" i="982"/>
  <c r="M17" i="982"/>
  <c r="L17" i="982"/>
  <c r="K17" i="982"/>
  <c r="J17" i="982"/>
  <c r="I17" i="982"/>
  <c r="H17" i="982"/>
  <c r="G17" i="982"/>
  <c r="F17" i="982"/>
  <c r="E17" i="982"/>
  <c r="D17" i="982"/>
  <c r="Q16" i="982"/>
  <c r="P16" i="982"/>
  <c r="O16" i="982"/>
  <c r="N16" i="982"/>
  <c r="M16" i="982"/>
  <c r="L16" i="982"/>
  <c r="K16" i="982"/>
  <c r="J16" i="982"/>
  <c r="I16" i="982"/>
  <c r="H16" i="982"/>
  <c r="G16" i="982"/>
  <c r="F16" i="982"/>
  <c r="E16" i="982"/>
  <c r="D16" i="982"/>
  <c r="Q15" i="982"/>
  <c r="P15" i="982"/>
  <c r="O15" i="982"/>
  <c r="N15" i="982"/>
  <c r="M15" i="982"/>
  <c r="L15" i="982"/>
  <c r="K15" i="982"/>
  <c r="J15" i="982"/>
  <c r="I15" i="982"/>
  <c r="H15" i="982"/>
  <c r="G15" i="982"/>
  <c r="F15" i="982"/>
  <c r="E15" i="982"/>
  <c r="D15" i="982"/>
  <c r="D10" i="982"/>
  <c r="D9" i="982"/>
  <c r="D8" i="982"/>
  <c r="D7" i="982"/>
  <c r="K3" i="982"/>
  <c r="K2" i="982"/>
  <c r="AY271" i="956" l="1"/>
  <c r="AX271" i="956"/>
  <c r="AW271" i="956"/>
  <c r="AV271" i="956"/>
  <c r="AU271" i="956"/>
  <c r="AK271" i="956"/>
  <c r="AJ271" i="956"/>
  <c r="AI271" i="956"/>
  <c r="AH271" i="956"/>
  <c r="AG271" i="956"/>
  <c r="AF271" i="956"/>
  <c r="K271" i="956"/>
  <c r="J271" i="956"/>
  <c r="I271" i="956"/>
  <c r="H271" i="956"/>
  <c r="G271" i="956"/>
  <c r="F271" i="956"/>
  <c r="E271" i="956"/>
  <c r="D271" i="956"/>
  <c r="AY270" i="956"/>
  <c r="AX270" i="956"/>
  <c r="AW270" i="956"/>
  <c r="AV270" i="956"/>
  <c r="AK270" i="956"/>
  <c r="AJ270" i="956"/>
  <c r="AI270" i="956"/>
  <c r="AH270" i="956"/>
  <c r="AG270" i="956"/>
  <c r="AF270" i="956"/>
  <c r="AU270" i="956" s="1"/>
  <c r="K270" i="956"/>
  <c r="J270" i="956"/>
  <c r="I270" i="956"/>
  <c r="H270" i="956"/>
  <c r="G270" i="956"/>
  <c r="F270" i="956"/>
  <c r="E270" i="956"/>
  <c r="D270" i="956"/>
  <c r="AY269" i="956"/>
  <c r="AX269" i="956"/>
  <c r="AW269" i="956"/>
  <c r="AV269" i="956"/>
  <c r="AK269" i="956"/>
  <c r="AJ269" i="956"/>
  <c r="AI269" i="956"/>
  <c r="AH269" i="956"/>
  <c r="AG269" i="956"/>
  <c r="AF269" i="956"/>
  <c r="AU269" i="956" s="1"/>
  <c r="K269" i="956"/>
  <c r="J269" i="956"/>
  <c r="I269" i="956"/>
  <c r="H269" i="956"/>
  <c r="G269" i="956"/>
  <c r="F269" i="956"/>
  <c r="E269" i="956"/>
  <c r="D269" i="956"/>
  <c r="AY268" i="956"/>
  <c r="AX268" i="956"/>
  <c r="AW268" i="956"/>
  <c r="AV268" i="956"/>
  <c r="AU268" i="956"/>
  <c r="AK268" i="956"/>
  <c r="AJ268" i="956"/>
  <c r="AI268" i="956"/>
  <c r="AH268" i="956"/>
  <c r="AG268" i="956"/>
  <c r="AF268" i="956"/>
  <c r="K268" i="956"/>
  <c r="J268" i="956"/>
  <c r="I268" i="956"/>
  <c r="H268" i="956"/>
  <c r="G268" i="956"/>
  <c r="F268" i="956"/>
  <c r="E268" i="956"/>
  <c r="D268" i="956"/>
  <c r="AY267" i="956"/>
  <c r="AX267" i="956"/>
  <c r="AW267" i="956"/>
  <c r="AV267" i="956"/>
  <c r="AK267" i="956"/>
  <c r="AJ267" i="956"/>
  <c r="AI267" i="956"/>
  <c r="AH267" i="956"/>
  <c r="AG267" i="956"/>
  <c r="AF267" i="956"/>
  <c r="AU267" i="956" s="1"/>
  <c r="K267" i="956"/>
  <c r="J267" i="956"/>
  <c r="I267" i="956"/>
  <c r="H267" i="956"/>
  <c r="G267" i="956"/>
  <c r="F267" i="956"/>
  <c r="E267" i="956"/>
  <c r="D267" i="956"/>
  <c r="AY266" i="956"/>
  <c r="AX266" i="956"/>
  <c r="AW266" i="956"/>
  <c r="AV266" i="956"/>
  <c r="AU266" i="956"/>
  <c r="AK266" i="956"/>
  <c r="AJ266" i="956"/>
  <c r="AI266" i="956"/>
  <c r="AH266" i="956"/>
  <c r="AG266" i="956"/>
  <c r="AF266" i="956"/>
  <c r="K266" i="956"/>
  <c r="J266" i="956"/>
  <c r="I266" i="956"/>
  <c r="H266" i="956"/>
  <c r="G266" i="956"/>
  <c r="F266" i="956"/>
  <c r="E266" i="956"/>
  <c r="D266" i="956"/>
  <c r="AY265" i="956"/>
  <c r="AX265" i="956"/>
  <c r="AW265" i="956"/>
  <c r="AV265" i="956"/>
  <c r="AK265" i="956"/>
  <c r="AJ265" i="956"/>
  <c r="AI265" i="956"/>
  <c r="AH265" i="956"/>
  <c r="AG265" i="956"/>
  <c r="AF265" i="956"/>
  <c r="AU265" i="956" s="1"/>
  <c r="K265" i="956"/>
  <c r="J265" i="956"/>
  <c r="I265" i="956"/>
  <c r="H265" i="956"/>
  <c r="G265" i="956"/>
  <c r="F265" i="956"/>
  <c r="E265" i="956"/>
  <c r="D265" i="956"/>
  <c r="AY264" i="956"/>
  <c r="AX264" i="956"/>
  <c r="AW264" i="956"/>
  <c r="AV264" i="956"/>
  <c r="AU264" i="956"/>
  <c r="AK264" i="956"/>
  <c r="AJ264" i="956"/>
  <c r="AI264" i="956"/>
  <c r="AH264" i="956"/>
  <c r="AG264" i="956"/>
  <c r="AF264" i="956"/>
  <c r="K264" i="956"/>
  <c r="J264" i="956"/>
  <c r="I264" i="956"/>
  <c r="H264" i="956"/>
  <c r="G264" i="956"/>
  <c r="F264" i="956"/>
  <c r="E264" i="956"/>
  <c r="D264" i="956"/>
  <c r="AY263" i="956"/>
  <c r="AX263" i="956"/>
  <c r="AW263" i="956"/>
  <c r="AV263" i="956"/>
  <c r="AU263" i="956"/>
  <c r="AK263" i="956"/>
  <c r="AJ263" i="956"/>
  <c r="AI263" i="956"/>
  <c r="AH263" i="956"/>
  <c r="AG263" i="956"/>
  <c r="AF263" i="956"/>
  <c r="K263" i="956"/>
  <c r="J263" i="956"/>
  <c r="I263" i="956"/>
  <c r="H263" i="956"/>
  <c r="G263" i="956"/>
  <c r="F263" i="956"/>
  <c r="E263" i="956"/>
  <c r="D263" i="956"/>
  <c r="AY262" i="956"/>
  <c r="AX262" i="956"/>
  <c r="AW262" i="956"/>
  <c r="AV262" i="956"/>
  <c r="AK262" i="956"/>
  <c r="AJ262" i="956"/>
  <c r="AI262" i="956"/>
  <c r="AH262" i="956"/>
  <c r="AG262" i="956"/>
  <c r="AF262" i="956"/>
  <c r="AU262" i="956" s="1"/>
  <c r="K262" i="956"/>
  <c r="J262" i="956"/>
  <c r="I262" i="956"/>
  <c r="H262" i="956"/>
  <c r="G262" i="956"/>
  <c r="F262" i="956"/>
  <c r="E262" i="956"/>
  <c r="D262" i="956"/>
  <c r="AY261" i="956"/>
  <c r="AX261" i="956"/>
  <c r="AW261" i="956"/>
  <c r="AV261" i="956"/>
  <c r="AU261" i="956"/>
  <c r="AK261" i="956"/>
  <c r="AJ261" i="956"/>
  <c r="AI261" i="956"/>
  <c r="AH261" i="956"/>
  <c r="AG261" i="956"/>
  <c r="AF261" i="956"/>
  <c r="K261" i="956"/>
  <c r="J261" i="956"/>
  <c r="I261" i="956"/>
  <c r="H261" i="956"/>
  <c r="G261" i="956"/>
  <c r="F261" i="956"/>
  <c r="E261" i="956"/>
  <c r="D261" i="956"/>
  <c r="AY260" i="956"/>
  <c r="AX260" i="956"/>
  <c r="AW260" i="956"/>
  <c r="AV260" i="956"/>
  <c r="AK260" i="956"/>
  <c r="AJ260" i="956"/>
  <c r="AI260" i="956"/>
  <c r="AH260" i="956"/>
  <c r="AG260" i="956"/>
  <c r="AF260" i="956"/>
  <c r="AU260" i="956" s="1"/>
  <c r="K260" i="956"/>
  <c r="J260" i="956"/>
  <c r="I260" i="956"/>
  <c r="H260" i="956"/>
  <c r="G260" i="956"/>
  <c r="F260" i="956"/>
  <c r="E260" i="956"/>
  <c r="D260" i="956"/>
  <c r="AY259" i="956"/>
  <c r="AX259" i="956"/>
  <c r="AW259" i="956"/>
  <c r="AV259" i="956"/>
  <c r="AK259" i="956"/>
  <c r="AJ259" i="956"/>
  <c r="AI259" i="956"/>
  <c r="AH259" i="956"/>
  <c r="AG259" i="956"/>
  <c r="AF259" i="956"/>
  <c r="AU259" i="956" s="1"/>
  <c r="K259" i="956"/>
  <c r="J259" i="956"/>
  <c r="I259" i="956"/>
  <c r="H259" i="956"/>
  <c r="G259" i="956"/>
  <c r="F259" i="956"/>
  <c r="E259" i="956"/>
  <c r="D259" i="956"/>
  <c r="AY258" i="956"/>
  <c r="AX258" i="956"/>
  <c r="AW258" i="956"/>
  <c r="AV258" i="956"/>
  <c r="AK258" i="956"/>
  <c r="AJ258" i="956"/>
  <c r="AI258" i="956"/>
  <c r="AH258" i="956"/>
  <c r="AG258" i="956"/>
  <c r="AF258" i="956"/>
  <c r="AU258" i="956" s="1"/>
  <c r="K258" i="956"/>
  <c r="J258" i="956"/>
  <c r="I258" i="956"/>
  <c r="H258" i="956"/>
  <c r="G258" i="956"/>
  <c r="F258" i="956"/>
  <c r="E258" i="956"/>
  <c r="D258" i="956"/>
  <c r="AY257" i="956"/>
  <c r="AX257" i="956"/>
  <c r="AW257" i="956"/>
  <c r="AV257" i="956"/>
  <c r="AK257" i="956"/>
  <c r="AJ257" i="956"/>
  <c r="AI257" i="956"/>
  <c r="AH257" i="956"/>
  <c r="AG257" i="956"/>
  <c r="AF257" i="956"/>
  <c r="AU257" i="956" s="1"/>
  <c r="K257" i="956"/>
  <c r="J257" i="956"/>
  <c r="I257" i="956"/>
  <c r="H257" i="956"/>
  <c r="G257" i="956"/>
  <c r="F257" i="956"/>
  <c r="E257" i="956"/>
  <c r="D257" i="956"/>
  <c r="AY256" i="956"/>
  <c r="AX256" i="956"/>
  <c r="AW256" i="956"/>
  <c r="AV256" i="956"/>
  <c r="AU256" i="956"/>
  <c r="AK256" i="956"/>
  <c r="AJ256" i="956"/>
  <c r="AI256" i="956"/>
  <c r="AH256" i="956"/>
  <c r="AG256" i="956"/>
  <c r="AF256" i="956"/>
  <c r="K256" i="956"/>
  <c r="J256" i="956"/>
  <c r="I256" i="956"/>
  <c r="H256" i="956"/>
  <c r="G256" i="956"/>
  <c r="F256" i="956"/>
  <c r="E256" i="956"/>
  <c r="D256" i="956"/>
  <c r="AY255" i="956"/>
  <c r="AX255" i="956"/>
  <c r="AW255" i="956"/>
  <c r="AV255" i="956"/>
  <c r="AK255" i="956"/>
  <c r="AJ255" i="956"/>
  <c r="AI255" i="956"/>
  <c r="AH255" i="956"/>
  <c r="AG255" i="956"/>
  <c r="AF255" i="956"/>
  <c r="AU255" i="956" s="1"/>
  <c r="K255" i="956"/>
  <c r="J255" i="956"/>
  <c r="I255" i="956"/>
  <c r="H255" i="956"/>
  <c r="G255" i="956"/>
  <c r="F255" i="956"/>
  <c r="E255" i="956"/>
  <c r="D255" i="956"/>
  <c r="AY254" i="956"/>
  <c r="AX254" i="956"/>
  <c r="AW254" i="956"/>
  <c r="AV254" i="956"/>
  <c r="AU254" i="956"/>
  <c r="AK254" i="956"/>
  <c r="AJ254" i="956"/>
  <c r="AI254" i="956"/>
  <c r="AH254" i="956"/>
  <c r="AG254" i="956"/>
  <c r="AF254" i="956"/>
  <c r="K254" i="956"/>
  <c r="J254" i="956"/>
  <c r="I254" i="956"/>
  <c r="H254" i="956"/>
  <c r="G254" i="956"/>
  <c r="F254" i="956"/>
  <c r="E254" i="956"/>
  <c r="D254" i="956"/>
  <c r="AY253" i="956"/>
  <c r="AX253" i="956"/>
  <c r="AW253" i="956"/>
  <c r="AV253" i="956"/>
  <c r="AK253" i="956"/>
  <c r="AJ253" i="956"/>
  <c r="AI253" i="956"/>
  <c r="AH253" i="956"/>
  <c r="AG253" i="956"/>
  <c r="AF253" i="956"/>
  <c r="AU253" i="956" s="1"/>
  <c r="K253" i="956"/>
  <c r="J253" i="956"/>
  <c r="I253" i="956"/>
  <c r="H253" i="956"/>
  <c r="G253" i="956"/>
  <c r="F253" i="956"/>
  <c r="E253" i="956"/>
  <c r="D253" i="956"/>
  <c r="AY252" i="956"/>
  <c r="AX252" i="956"/>
  <c r="AW252" i="956"/>
  <c r="AV252" i="956"/>
  <c r="AU252" i="956"/>
  <c r="AK252" i="956"/>
  <c r="AJ252" i="956"/>
  <c r="AI252" i="956"/>
  <c r="AH252" i="956"/>
  <c r="AG252" i="956"/>
  <c r="AF252" i="956"/>
  <c r="K252" i="956"/>
  <c r="J252" i="956"/>
  <c r="I252" i="956"/>
  <c r="H252" i="956"/>
  <c r="G252" i="956"/>
  <c r="F252" i="956"/>
  <c r="E252" i="956"/>
  <c r="D252" i="956"/>
  <c r="AY251" i="956"/>
  <c r="AX251" i="956"/>
  <c r="AW251" i="956"/>
  <c r="AV251" i="956"/>
  <c r="AU251" i="956"/>
  <c r="AK251" i="956"/>
  <c r="AJ251" i="956"/>
  <c r="AI251" i="956"/>
  <c r="AH251" i="956"/>
  <c r="AG251" i="956"/>
  <c r="AF251" i="956"/>
  <c r="K251" i="956"/>
  <c r="J251" i="956"/>
  <c r="I251" i="956"/>
  <c r="H251" i="956"/>
  <c r="G251" i="956"/>
  <c r="F251" i="956"/>
  <c r="E251" i="956"/>
  <c r="D251" i="956"/>
  <c r="AY250" i="956"/>
  <c r="AX250" i="956"/>
  <c r="AW250" i="956"/>
  <c r="AV250" i="956"/>
  <c r="AK250" i="956"/>
  <c r="AJ250" i="956"/>
  <c r="AI250" i="956"/>
  <c r="AH250" i="956"/>
  <c r="AG250" i="956"/>
  <c r="AF250" i="956"/>
  <c r="AU250" i="956" s="1"/>
  <c r="K250" i="956"/>
  <c r="J250" i="956"/>
  <c r="I250" i="956"/>
  <c r="H250" i="956"/>
  <c r="G250" i="956"/>
  <c r="F250" i="956"/>
  <c r="E250" i="956"/>
  <c r="D250" i="956"/>
  <c r="AY249" i="956"/>
  <c r="AX249" i="956"/>
  <c r="AW249" i="956"/>
  <c r="AV249" i="956"/>
  <c r="AU249" i="956"/>
  <c r="AK249" i="956"/>
  <c r="AJ249" i="956"/>
  <c r="AI249" i="956"/>
  <c r="AH249" i="956"/>
  <c r="AG249" i="956"/>
  <c r="AF249" i="956"/>
  <c r="K249" i="956"/>
  <c r="J249" i="956"/>
  <c r="I249" i="956"/>
  <c r="H249" i="956"/>
  <c r="G249" i="956"/>
  <c r="F249" i="956"/>
  <c r="E249" i="956"/>
  <c r="D249" i="956"/>
  <c r="AY248" i="956"/>
  <c r="AX248" i="956"/>
  <c r="AW248" i="956"/>
  <c r="AV248" i="956"/>
  <c r="AK248" i="956"/>
  <c r="AJ248" i="956"/>
  <c r="AI248" i="956"/>
  <c r="AH248" i="956"/>
  <c r="AG248" i="956"/>
  <c r="AF248" i="956"/>
  <c r="AU248" i="956" s="1"/>
  <c r="K248" i="956"/>
  <c r="J248" i="956"/>
  <c r="I248" i="956"/>
  <c r="H248" i="956"/>
  <c r="G248" i="956"/>
  <c r="F248" i="956"/>
  <c r="E248" i="956"/>
  <c r="D248" i="956"/>
  <c r="AY247" i="956"/>
  <c r="AX247" i="956"/>
  <c r="AW247" i="956"/>
  <c r="AV247" i="956"/>
  <c r="AU247" i="956"/>
  <c r="AK247" i="956"/>
  <c r="AJ247" i="956"/>
  <c r="AI247" i="956"/>
  <c r="AH247" i="956"/>
  <c r="AG247" i="956"/>
  <c r="AF247" i="956"/>
  <c r="K247" i="956"/>
  <c r="J247" i="956"/>
  <c r="I247" i="956"/>
  <c r="H247" i="956"/>
  <c r="G247" i="956"/>
  <c r="F247" i="956"/>
  <c r="E247" i="956"/>
  <c r="D247" i="956"/>
  <c r="AY246" i="956"/>
  <c r="AX246" i="956"/>
  <c r="AW246" i="956"/>
  <c r="AV246" i="956"/>
  <c r="AK246" i="956"/>
  <c r="AJ246" i="956"/>
  <c r="AI246" i="956"/>
  <c r="AH246" i="956"/>
  <c r="AG246" i="956"/>
  <c r="AF246" i="956"/>
  <c r="AU246" i="956" s="1"/>
  <c r="K246" i="956"/>
  <c r="J246" i="956"/>
  <c r="I246" i="956"/>
  <c r="H246" i="956"/>
  <c r="G246" i="956"/>
  <c r="F246" i="956"/>
  <c r="E246" i="956"/>
  <c r="D246" i="956"/>
  <c r="AY245" i="956"/>
  <c r="AX245" i="956"/>
  <c r="AW245" i="956"/>
  <c r="AV245" i="956"/>
  <c r="AK245" i="956"/>
  <c r="AJ245" i="956"/>
  <c r="AI245" i="956"/>
  <c r="AH245" i="956"/>
  <c r="AG245" i="956"/>
  <c r="AF245" i="956"/>
  <c r="AU245" i="956" s="1"/>
  <c r="K245" i="956"/>
  <c r="J245" i="956"/>
  <c r="I245" i="956"/>
  <c r="H245" i="956"/>
  <c r="G245" i="956"/>
  <c r="F245" i="956"/>
  <c r="E245" i="956"/>
  <c r="D245" i="956"/>
  <c r="AY244" i="956"/>
  <c r="AX244" i="956"/>
  <c r="AW244" i="956"/>
  <c r="AV244" i="956"/>
  <c r="AU244" i="956"/>
  <c r="AK244" i="956"/>
  <c r="AJ244" i="956"/>
  <c r="AI244" i="956"/>
  <c r="AH244" i="956"/>
  <c r="AG244" i="956"/>
  <c r="AF244" i="956"/>
  <c r="K244" i="956"/>
  <c r="J244" i="956"/>
  <c r="I244" i="956"/>
  <c r="H244" i="956"/>
  <c r="G244" i="956"/>
  <c r="F244" i="956"/>
  <c r="E244" i="956"/>
  <c r="D244" i="956"/>
  <c r="AY243" i="956"/>
  <c r="AX243" i="956"/>
  <c r="AW243" i="956"/>
  <c r="AV243" i="956"/>
  <c r="AK243" i="956"/>
  <c r="AJ243" i="956"/>
  <c r="AI243" i="956"/>
  <c r="AH243" i="956"/>
  <c r="AG243" i="956"/>
  <c r="AF243" i="956"/>
  <c r="AU243" i="956" s="1"/>
  <c r="K243" i="956"/>
  <c r="J243" i="956"/>
  <c r="I243" i="956"/>
  <c r="H243" i="956"/>
  <c r="G243" i="956"/>
  <c r="F243" i="956"/>
  <c r="E243" i="956"/>
  <c r="D243" i="956"/>
  <c r="AY242" i="956"/>
  <c r="AX242" i="956"/>
  <c r="AW242" i="956"/>
  <c r="AV242" i="956"/>
  <c r="AU242" i="956"/>
  <c r="AK242" i="956"/>
  <c r="AJ242" i="956"/>
  <c r="AI242" i="956"/>
  <c r="AH242" i="956"/>
  <c r="AG242" i="956"/>
  <c r="AF242" i="956"/>
  <c r="K242" i="956"/>
  <c r="J242" i="956"/>
  <c r="I242" i="956"/>
  <c r="H242" i="956"/>
  <c r="G242" i="956"/>
  <c r="F242" i="956"/>
  <c r="E242" i="956"/>
  <c r="D242" i="956"/>
  <c r="AY241" i="956"/>
  <c r="AX241" i="956"/>
  <c r="AW241" i="956"/>
  <c r="AV241" i="956"/>
  <c r="AK241" i="956"/>
  <c r="AJ241" i="956"/>
  <c r="AI241" i="956"/>
  <c r="AH241" i="956"/>
  <c r="AG241" i="956"/>
  <c r="AF241" i="956"/>
  <c r="AU241" i="956" s="1"/>
  <c r="K241" i="956"/>
  <c r="J241" i="956"/>
  <c r="I241" i="956"/>
  <c r="H241" i="956"/>
  <c r="G241" i="956"/>
  <c r="F241" i="956"/>
  <c r="E241" i="956"/>
  <c r="D241" i="956"/>
  <c r="AY240" i="956"/>
  <c r="AX240" i="956"/>
  <c r="AW240" i="956"/>
  <c r="AV240" i="956"/>
  <c r="AU240" i="956"/>
  <c r="AK240" i="956"/>
  <c r="AJ240" i="956"/>
  <c r="AI240" i="956"/>
  <c r="AH240" i="956"/>
  <c r="AG240" i="956"/>
  <c r="AF240" i="956"/>
  <c r="K240" i="956"/>
  <c r="J240" i="956"/>
  <c r="I240" i="956"/>
  <c r="H240" i="956"/>
  <c r="G240" i="956"/>
  <c r="F240" i="956"/>
  <c r="E240" i="956"/>
  <c r="D240" i="956"/>
  <c r="AY239" i="956"/>
  <c r="AX239" i="956"/>
  <c r="AW239" i="956"/>
  <c r="AV239" i="956"/>
  <c r="AU239" i="956"/>
  <c r="AK239" i="956"/>
  <c r="AJ239" i="956"/>
  <c r="AI239" i="956"/>
  <c r="AH239" i="956"/>
  <c r="AG239" i="956"/>
  <c r="AF239" i="956"/>
  <c r="K239" i="956"/>
  <c r="J239" i="956"/>
  <c r="I239" i="956"/>
  <c r="H239" i="956"/>
  <c r="G239" i="956"/>
  <c r="F239" i="956"/>
  <c r="E239" i="956"/>
  <c r="D239" i="956"/>
  <c r="AY238" i="956"/>
  <c r="AX238" i="956"/>
  <c r="AW238" i="956"/>
  <c r="AV238" i="956"/>
  <c r="AK238" i="956"/>
  <c r="AJ238" i="956"/>
  <c r="AI238" i="956"/>
  <c r="AH238" i="956"/>
  <c r="AG238" i="956"/>
  <c r="AF238" i="956"/>
  <c r="AU238" i="956" s="1"/>
  <c r="K238" i="956"/>
  <c r="J238" i="956"/>
  <c r="I238" i="956"/>
  <c r="H238" i="956"/>
  <c r="G238" i="956"/>
  <c r="F238" i="956"/>
  <c r="E238" i="956"/>
  <c r="D238" i="956"/>
  <c r="AY237" i="956"/>
  <c r="AX237" i="956"/>
  <c r="AW237" i="956"/>
  <c r="AV237" i="956"/>
  <c r="AU237" i="956"/>
  <c r="AK237" i="956"/>
  <c r="AJ237" i="956"/>
  <c r="AI237" i="956"/>
  <c r="AH237" i="956"/>
  <c r="AG237" i="956"/>
  <c r="AF237" i="956"/>
  <c r="K237" i="956"/>
  <c r="J237" i="956"/>
  <c r="I237" i="956"/>
  <c r="H237" i="956"/>
  <c r="G237" i="956"/>
  <c r="F237" i="956"/>
  <c r="E237" i="956"/>
  <c r="D237" i="956"/>
  <c r="AY236" i="956"/>
  <c r="AX236" i="956"/>
  <c r="AW236" i="956"/>
  <c r="AV236" i="956"/>
  <c r="AK236" i="956"/>
  <c r="AJ236" i="956"/>
  <c r="AI236" i="956"/>
  <c r="AH236" i="956"/>
  <c r="AG236" i="956"/>
  <c r="AF236" i="956"/>
  <c r="AU236" i="956" s="1"/>
  <c r="K236" i="956"/>
  <c r="J236" i="956"/>
  <c r="I236" i="956"/>
  <c r="H236" i="956"/>
  <c r="G236" i="956"/>
  <c r="F236" i="956"/>
  <c r="E236" i="956"/>
  <c r="D236" i="956"/>
  <c r="AY235" i="956"/>
  <c r="AX235" i="956"/>
  <c r="AW235" i="956"/>
  <c r="AV235" i="956"/>
  <c r="AU235" i="956"/>
  <c r="AK235" i="956"/>
  <c r="AJ235" i="956"/>
  <c r="AI235" i="956"/>
  <c r="AH235" i="956"/>
  <c r="AG235" i="956"/>
  <c r="AF235" i="956"/>
  <c r="K235" i="956"/>
  <c r="J235" i="956"/>
  <c r="I235" i="956"/>
  <c r="H235" i="956"/>
  <c r="G235" i="956"/>
  <c r="F235" i="956"/>
  <c r="E235" i="956"/>
  <c r="D235" i="956"/>
  <c r="AY234" i="956"/>
  <c r="AX234" i="956"/>
  <c r="AW234" i="956"/>
  <c r="AV234" i="956"/>
  <c r="AK234" i="956"/>
  <c r="AJ234" i="956"/>
  <c r="AI234" i="956"/>
  <c r="AH234" i="956"/>
  <c r="AG234" i="956"/>
  <c r="AF234" i="956"/>
  <c r="AU234" i="956" s="1"/>
  <c r="K234" i="956"/>
  <c r="J234" i="956"/>
  <c r="I234" i="956"/>
  <c r="H234" i="956"/>
  <c r="G234" i="956"/>
  <c r="F234" i="956"/>
  <c r="E234" i="956"/>
  <c r="D234" i="956"/>
  <c r="AY233" i="956"/>
  <c r="AX233" i="956"/>
  <c r="AW233" i="956"/>
  <c r="AV233" i="956"/>
  <c r="AK233" i="956"/>
  <c r="AJ233" i="956"/>
  <c r="AI233" i="956"/>
  <c r="AH233" i="956"/>
  <c r="AG233" i="956"/>
  <c r="AF233" i="956"/>
  <c r="AU233" i="956" s="1"/>
  <c r="K233" i="956"/>
  <c r="J233" i="956"/>
  <c r="I233" i="956"/>
  <c r="H233" i="956"/>
  <c r="G233" i="956"/>
  <c r="F233" i="956"/>
  <c r="E233" i="956"/>
  <c r="D233" i="956"/>
  <c r="AY232" i="956"/>
  <c r="AX232" i="956"/>
  <c r="AW232" i="956"/>
  <c r="AV232" i="956"/>
  <c r="AU232" i="956"/>
  <c r="AK232" i="956"/>
  <c r="AJ232" i="956"/>
  <c r="AI232" i="956"/>
  <c r="AH232" i="956"/>
  <c r="AG232" i="956"/>
  <c r="AF232" i="956"/>
  <c r="K232" i="956"/>
  <c r="J232" i="956"/>
  <c r="I232" i="956"/>
  <c r="H232" i="956"/>
  <c r="G232" i="956"/>
  <c r="F232" i="956"/>
  <c r="E232" i="956"/>
  <c r="D232" i="956"/>
  <c r="AY231" i="956"/>
  <c r="AX231" i="956"/>
  <c r="AW231" i="956"/>
  <c r="AV231" i="956"/>
  <c r="AK231" i="956"/>
  <c r="AJ231" i="956"/>
  <c r="AI231" i="956"/>
  <c r="AH231" i="956"/>
  <c r="AG231" i="956"/>
  <c r="AF231" i="956"/>
  <c r="AU231" i="956" s="1"/>
  <c r="K231" i="956"/>
  <c r="J231" i="956"/>
  <c r="I231" i="956"/>
  <c r="H231" i="956"/>
  <c r="G231" i="956"/>
  <c r="F231" i="956"/>
  <c r="E231" i="956"/>
  <c r="D231" i="956"/>
  <c r="AY230" i="956"/>
  <c r="AX230" i="956"/>
  <c r="AW230" i="956"/>
  <c r="AV230" i="956"/>
  <c r="AU230" i="956"/>
  <c r="AK230" i="956"/>
  <c r="AJ230" i="956"/>
  <c r="AI230" i="956"/>
  <c r="AH230" i="956"/>
  <c r="AG230" i="956"/>
  <c r="AF230" i="956"/>
  <c r="K230" i="956"/>
  <c r="J230" i="956"/>
  <c r="I230" i="956"/>
  <c r="H230" i="956"/>
  <c r="G230" i="956"/>
  <c r="F230" i="956"/>
  <c r="E230" i="956"/>
  <c r="D230" i="956"/>
  <c r="AY229" i="956"/>
  <c r="AX229" i="956"/>
  <c r="AW229" i="956"/>
  <c r="AV229" i="956"/>
  <c r="AK229" i="956"/>
  <c r="AJ229" i="956"/>
  <c r="AI229" i="956"/>
  <c r="AH229" i="956"/>
  <c r="AG229" i="956"/>
  <c r="AF229" i="956"/>
  <c r="AU229" i="956" s="1"/>
  <c r="K229" i="956"/>
  <c r="J229" i="956"/>
  <c r="I229" i="956"/>
  <c r="H229" i="956"/>
  <c r="G229" i="956"/>
  <c r="F229" i="956"/>
  <c r="E229" i="956"/>
  <c r="D229" i="956"/>
  <c r="AY228" i="956"/>
  <c r="AX228" i="956"/>
  <c r="AW228" i="956"/>
  <c r="AV228" i="956"/>
  <c r="AU228" i="956"/>
  <c r="AK228" i="956"/>
  <c r="AJ228" i="956"/>
  <c r="AI228" i="956"/>
  <c r="AH228" i="956"/>
  <c r="AG228" i="956"/>
  <c r="AF228" i="956"/>
  <c r="K228" i="956"/>
  <c r="J228" i="956"/>
  <c r="I228" i="956"/>
  <c r="H228" i="956"/>
  <c r="G228" i="956"/>
  <c r="F228" i="956"/>
  <c r="E228" i="956"/>
  <c r="D228" i="956"/>
  <c r="AY227" i="956"/>
  <c r="AX227" i="956"/>
  <c r="AW227" i="956"/>
  <c r="AV227" i="956"/>
  <c r="AU227" i="956"/>
  <c r="AK227" i="956"/>
  <c r="AJ227" i="956"/>
  <c r="AI227" i="956"/>
  <c r="AH227" i="956"/>
  <c r="AG227" i="956"/>
  <c r="AF227" i="956"/>
  <c r="K227" i="956"/>
  <c r="J227" i="956"/>
  <c r="I227" i="956"/>
  <c r="H227" i="956"/>
  <c r="G227" i="956"/>
  <c r="F227" i="956"/>
  <c r="E227" i="956"/>
  <c r="D227" i="956"/>
  <c r="AY226" i="956"/>
  <c r="AX226" i="956"/>
  <c r="AW226" i="956"/>
  <c r="AV226" i="956"/>
  <c r="AK226" i="956"/>
  <c r="AJ226" i="956"/>
  <c r="AI226" i="956"/>
  <c r="AH226" i="956"/>
  <c r="AG226" i="956"/>
  <c r="AF226" i="956"/>
  <c r="AU226" i="956" s="1"/>
  <c r="K226" i="956"/>
  <c r="J226" i="956"/>
  <c r="I226" i="956"/>
  <c r="H226" i="956"/>
  <c r="G226" i="956"/>
  <c r="F226" i="956"/>
  <c r="E226" i="956"/>
  <c r="D226" i="956"/>
  <c r="AY225" i="956"/>
  <c r="AX225" i="956"/>
  <c r="AW225" i="956"/>
  <c r="AV225" i="956"/>
  <c r="AU225" i="956"/>
  <c r="AK225" i="956"/>
  <c r="AJ225" i="956"/>
  <c r="AI225" i="956"/>
  <c r="AH225" i="956"/>
  <c r="AG225" i="956"/>
  <c r="AF225" i="956"/>
  <c r="K225" i="956"/>
  <c r="J225" i="956"/>
  <c r="I225" i="956"/>
  <c r="H225" i="956"/>
  <c r="G225" i="956"/>
  <c r="F225" i="956"/>
  <c r="E225" i="956"/>
  <c r="D225" i="956"/>
  <c r="AY224" i="956"/>
  <c r="AX224" i="956"/>
  <c r="AW224" i="956"/>
  <c r="AV224" i="956"/>
  <c r="AK224" i="956"/>
  <c r="AJ224" i="956"/>
  <c r="AI224" i="956"/>
  <c r="AH224" i="956"/>
  <c r="AG224" i="956"/>
  <c r="AF224" i="956"/>
  <c r="AU224" i="956" s="1"/>
  <c r="K224" i="956"/>
  <c r="J224" i="956"/>
  <c r="I224" i="956"/>
  <c r="H224" i="956"/>
  <c r="G224" i="956"/>
  <c r="F224" i="956"/>
  <c r="E224" i="956"/>
  <c r="D224" i="956"/>
  <c r="AY223" i="956"/>
  <c r="AX223" i="956"/>
  <c r="AW223" i="956"/>
  <c r="AV223" i="956"/>
  <c r="AU223" i="956"/>
  <c r="AK223" i="956"/>
  <c r="AJ223" i="956"/>
  <c r="AI223" i="956"/>
  <c r="AH223" i="956"/>
  <c r="AG223" i="956"/>
  <c r="AF223" i="956"/>
  <c r="K223" i="956"/>
  <c r="J223" i="956"/>
  <c r="I223" i="956"/>
  <c r="H223" i="956"/>
  <c r="G223" i="956"/>
  <c r="F223" i="956"/>
  <c r="E223" i="956"/>
  <c r="D223" i="956"/>
  <c r="AY222" i="956"/>
  <c r="AX222" i="956"/>
  <c r="AW222" i="956"/>
  <c r="AV222" i="956"/>
  <c r="AK222" i="956"/>
  <c r="AJ222" i="956"/>
  <c r="AI222" i="956"/>
  <c r="AH222" i="956"/>
  <c r="AG222" i="956"/>
  <c r="AF222" i="956"/>
  <c r="AU222" i="956" s="1"/>
  <c r="K222" i="956"/>
  <c r="J222" i="956"/>
  <c r="I222" i="956"/>
  <c r="H222" i="956"/>
  <c r="G222" i="956"/>
  <c r="F222" i="956"/>
  <c r="E222" i="956"/>
  <c r="D222" i="956"/>
  <c r="AY221" i="956"/>
  <c r="AX221" i="956"/>
  <c r="AW221" i="956"/>
  <c r="AV221" i="956"/>
  <c r="AK221" i="956"/>
  <c r="AJ221" i="956"/>
  <c r="AI221" i="956"/>
  <c r="AH221" i="956"/>
  <c r="AG221" i="956"/>
  <c r="AF221" i="956"/>
  <c r="AU221" i="956" s="1"/>
  <c r="K221" i="956"/>
  <c r="J221" i="956"/>
  <c r="I221" i="956"/>
  <c r="H221" i="956"/>
  <c r="G221" i="956"/>
  <c r="F221" i="956"/>
  <c r="E221" i="956"/>
  <c r="D221" i="956"/>
  <c r="AY220" i="956"/>
  <c r="AX220" i="956"/>
  <c r="AW220" i="956"/>
  <c r="AV220" i="956"/>
  <c r="AU220" i="956"/>
  <c r="AK220" i="956"/>
  <c r="AJ220" i="956"/>
  <c r="AI220" i="956"/>
  <c r="AH220" i="956"/>
  <c r="AG220" i="956"/>
  <c r="AF220" i="956"/>
  <c r="K220" i="956"/>
  <c r="J220" i="956"/>
  <c r="I220" i="956"/>
  <c r="H220" i="956"/>
  <c r="G220" i="956"/>
  <c r="F220" i="956"/>
  <c r="E220" i="956"/>
  <c r="D220" i="956"/>
  <c r="AY219" i="956"/>
  <c r="AX219" i="956"/>
  <c r="AW219" i="956"/>
  <c r="AV219" i="956"/>
  <c r="AK219" i="956"/>
  <c r="AJ219" i="956"/>
  <c r="AI219" i="956"/>
  <c r="AH219" i="956"/>
  <c r="AG219" i="956"/>
  <c r="AF219" i="956"/>
  <c r="AU219" i="956" s="1"/>
  <c r="K219" i="956"/>
  <c r="J219" i="956"/>
  <c r="I219" i="956"/>
  <c r="H219" i="956"/>
  <c r="G219" i="956"/>
  <c r="F219" i="956"/>
  <c r="E219" i="956"/>
  <c r="D219" i="956"/>
  <c r="AY218" i="956"/>
  <c r="AX218" i="956"/>
  <c r="AW218" i="956"/>
  <c r="AV218" i="956"/>
  <c r="AU218" i="956"/>
  <c r="AK218" i="956"/>
  <c r="AJ218" i="956"/>
  <c r="AI218" i="956"/>
  <c r="AH218" i="956"/>
  <c r="AG218" i="956"/>
  <c r="AF218" i="956"/>
  <c r="K218" i="956"/>
  <c r="J218" i="956"/>
  <c r="I218" i="956"/>
  <c r="H218" i="956"/>
  <c r="G218" i="956"/>
  <c r="F218" i="956"/>
  <c r="E218" i="956"/>
  <c r="D218" i="956"/>
  <c r="AY217" i="956"/>
  <c r="AX217" i="956"/>
  <c r="AW217" i="956"/>
  <c r="AV217" i="956"/>
  <c r="AK217" i="956"/>
  <c r="AJ217" i="956"/>
  <c r="AI217" i="956"/>
  <c r="AH217" i="956"/>
  <c r="AG217" i="956"/>
  <c r="AF217" i="956"/>
  <c r="AU217" i="956" s="1"/>
  <c r="K217" i="956"/>
  <c r="J217" i="956"/>
  <c r="I217" i="956"/>
  <c r="H217" i="956"/>
  <c r="G217" i="956"/>
  <c r="F217" i="956"/>
  <c r="E217" i="956"/>
  <c r="D217" i="956"/>
  <c r="AY216" i="956"/>
  <c r="AX216" i="956"/>
  <c r="AW216" i="956"/>
  <c r="AV216" i="956"/>
  <c r="AU216" i="956"/>
  <c r="AK216" i="956"/>
  <c r="AJ216" i="956"/>
  <c r="AI216" i="956"/>
  <c r="AH216" i="956"/>
  <c r="AG216" i="956"/>
  <c r="AF216" i="956"/>
  <c r="K216" i="956"/>
  <c r="J216" i="956"/>
  <c r="I216" i="956"/>
  <c r="H216" i="956"/>
  <c r="G216" i="956"/>
  <c r="F216" i="956"/>
  <c r="E216" i="956"/>
  <c r="D216" i="956"/>
  <c r="AY215" i="956"/>
  <c r="AX215" i="956"/>
  <c r="AW215" i="956"/>
  <c r="AV215" i="956"/>
  <c r="AU215" i="956"/>
  <c r="AK215" i="956"/>
  <c r="AJ215" i="956"/>
  <c r="AI215" i="956"/>
  <c r="AH215" i="956"/>
  <c r="AG215" i="956"/>
  <c r="AF215" i="956"/>
  <c r="K215" i="956"/>
  <c r="J215" i="956"/>
  <c r="I215" i="956"/>
  <c r="H215" i="956"/>
  <c r="G215" i="956"/>
  <c r="F215" i="956"/>
  <c r="E215" i="956"/>
  <c r="D215" i="956"/>
  <c r="AY214" i="956"/>
  <c r="AX214" i="956"/>
  <c r="AW214" i="956"/>
  <c r="AV214" i="956"/>
  <c r="AK214" i="956"/>
  <c r="AJ214" i="956"/>
  <c r="AI214" i="956"/>
  <c r="AH214" i="956"/>
  <c r="AG214" i="956"/>
  <c r="AF214" i="956"/>
  <c r="AU214" i="956" s="1"/>
  <c r="K214" i="956"/>
  <c r="J214" i="956"/>
  <c r="I214" i="956"/>
  <c r="H214" i="956"/>
  <c r="G214" i="956"/>
  <c r="F214" i="956"/>
  <c r="E214" i="956"/>
  <c r="D214" i="956"/>
  <c r="AY213" i="956"/>
  <c r="AX213" i="956"/>
  <c r="AW213" i="956"/>
  <c r="AV213" i="956"/>
  <c r="AU213" i="956"/>
  <c r="AK213" i="956"/>
  <c r="AJ213" i="956"/>
  <c r="AI213" i="956"/>
  <c r="AH213" i="956"/>
  <c r="AG213" i="956"/>
  <c r="AF213" i="956"/>
  <c r="K213" i="956"/>
  <c r="J213" i="956"/>
  <c r="I213" i="956"/>
  <c r="H213" i="956"/>
  <c r="G213" i="956"/>
  <c r="F213" i="956"/>
  <c r="E213" i="956"/>
  <c r="D213" i="956"/>
  <c r="AY212" i="956"/>
  <c r="AX212" i="956"/>
  <c r="AW212" i="956"/>
  <c r="AV212" i="956"/>
  <c r="AK212" i="956"/>
  <c r="AJ212" i="956"/>
  <c r="AI212" i="956"/>
  <c r="AH212" i="956"/>
  <c r="AG212" i="956"/>
  <c r="AF212" i="956"/>
  <c r="AU212" i="956" s="1"/>
  <c r="K212" i="956"/>
  <c r="J212" i="956"/>
  <c r="I212" i="956"/>
  <c r="H212" i="956"/>
  <c r="G212" i="956"/>
  <c r="F212" i="956"/>
  <c r="E212" i="956"/>
  <c r="D212" i="956"/>
  <c r="AY211" i="956"/>
  <c r="AX211" i="956"/>
  <c r="AW211" i="956"/>
  <c r="AV211" i="956"/>
  <c r="AU211" i="956"/>
  <c r="AK211" i="956"/>
  <c r="AJ211" i="956"/>
  <c r="AI211" i="956"/>
  <c r="AH211" i="956"/>
  <c r="AG211" i="956"/>
  <c r="AF211" i="956"/>
  <c r="K211" i="956"/>
  <c r="J211" i="956"/>
  <c r="I211" i="956"/>
  <c r="H211" i="956"/>
  <c r="G211" i="956"/>
  <c r="F211" i="956"/>
  <c r="E211" i="956"/>
  <c r="D211" i="956"/>
  <c r="AY210" i="956"/>
  <c r="AX210" i="956"/>
  <c r="AW210" i="956"/>
  <c r="AV210" i="956"/>
  <c r="AK210" i="956"/>
  <c r="AJ210" i="956"/>
  <c r="AI210" i="956"/>
  <c r="AH210" i="956"/>
  <c r="AG210" i="956"/>
  <c r="AF210" i="956"/>
  <c r="AU210" i="956" s="1"/>
  <c r="K210" i="956"/>
  <c r="J210" i="956"/>
  <c r="I210" i="956"/>
  <c r="H210" i="956"/>
  <c r="G210" i="956"/>
  <c r="F210" i="956"/>
  <c r="E210" i="956"/>
  <c r="D210" i="956"/>
  <c r="AY209" i="956"/>
  <c r="AX209" i="956"/>
  <c r="AW209" i="956"/>
  <c r="AV209" i="956"/>
  <c r="AK209" i="956"/>
  <c r="AJ209" i="956"/>
  <c r="AI209" i="956"/>
  <c r="AH209" i="956"/>
  <c r="AG209" i="956"/>
  <c r="AF209" i="956"/>
  <c r="AU209" i="956" s="1"/>
  <c r="K209" i="956"/>
  <c r="J209" i="956"/>
  <c r="I209" i="956"/>
  <c r="H209" i="956"/>
  <c r="G209" i="956"/>
  <c r="F209" i="956"/>
  <c r="E209" i="956"/>
  <c r="D209" i="956"/>
  <c r="AY208" i="956"/>
  <c r="AX208" i="956"/>
  <c r="AW208" i="956"/>
  <c r="AV208" i="956"/>
  <c r="AU208" i="956"/>
  <c r="AK208" i="956"/>
  <c r="AJ208" i="956"/>
  <c r="AI208" i="956"/>
  <c r="AH208" i="956"/>
  <c r="AG208" i="956"/>
  <c r="AF208" i="956"/>
  <c r="K208" i="956"/>
  <c r="J208" i="956"/>
  <c r="I208" i="956"/>
  <c r="H208" i="956"/>
  <c r="G208" i="956"/>
  <c r="F208" i="956"/>
  <c r="E208" i="956"/>
  <c r="D208" i="956"/>
  <c r="AY207" i="956"/>
  <c r="AX207" i="956"/>
  <c r="AW207" i="956"/>
  <c r="AV207" i="956"/>
  <c r="AK207" i="956"/>
  <c r="AJ207" i="956"/>
  <c r="AI207" i="956"/>
  <c r="AH207" i="956"/>
  <c r="AG207" i="956"/>
  <c r="AF207" i="956"/>
  <c r="AU207" i="956" s="1"/>
  <c r="K207" i="956"/>
  <c r="J207" i="956"/>
  <c r="I207" i="956"/>
  <c r="H207" i="956"/>
  <c r="G207" i="956"/>
  <c r="F207" i="956"/>
  <c r="E207" i="956"/>
  <c r="D207" i="956"/>
  <c r="AY206" i="956"/>
  <c r="AX206" i="956"/>
  <c r="AW206" i="956"/>
  <c r="AV206" i="956"/>
  <c r="AU206" i="956"/>
  <c r="AK206" i="956"/>
  <c r="AJ206" i="956"/>
  <c r="AI206" i="956"/>
  <c r="AH206" i="956"/>
  <c r="AG206" i="956"/>
  <c r="AF206" i="956"/>
  <c r="K206" i="956"/>
  <c r="J206" i="956"/>
  <c r="I206" i="956"/>
  <c r="H206" i="956"/>
  <c r="G206" i="956"/>
  <c r="F206" i="956"/>
  <c r="E206" i="956"/>
  <c r="D206" i="956"/>
  <c r="AY205" i="956"/>
  <c r="AX205" i="956"/>
  <c r="AW205" i="956"/>
  <c r="AV205" i="956"/>
  <c r="AK205" i="956"/>
  <c r="AJ205" i="956"/>
  <c r="AI205" i="956"/>
  <c r="AH205" i="956"/>
  <c r="AG205" i="956"/>
  <c r="AF205" i="956"/>
  <c r="AU205" i="956" s="1"/>
  <c r="K205" i="956"/>
  <c r="J205" i="956"/>
  <c r="I205" i="956"/>
  <c r="H205" i="956"/>
  <c r="G205" i="956"/>
  <c r="F205" i="956"/>
  <c r="E205" i="956"/>
  <c r="D205" i="956"/>
  <c r="AY204" i="956"/>
  <c r="AX204" i="956"/>
  <c r="AW204" i="956"/>
  <c r="AV204" i="956"/>
  <c r="AU204" i="956"/>
  <c r="AK204" i="956"/>
  <c r="AJ204" i="956"/>
  <c r="AI204" i="956"/>
  <c r="AH204" i="956"/>
  <c r="AG204" i="956"/>
  <c r="AF204" i="956"/>
  <c r="K204" i="956"/>
  <c r="J204" i="956"/>
  <c r="I204" i="956"/>
  <c r="H204" i="956"/>
  <c r="G204" i="956"/>
  <c r="F204" i="956"/>
  <c r="E204" i="956"/>
  <c r="D204" i="956"/>
  <c r="AY203" i="956"/>
  <c r="AX203" i="956"/>
  <c r="AW203" i="956"/>
  <c r="AV203" i="956"/>
  <c r="AU203" i="956"/>
  <c r="AK203" i="956"/>
  <c r="AJ203" i="956"/>
  <c r="AI203" i="956"/>
  <c r="AH203" i="956"/>
  <c r="AG203" i="956"/>
  <c r="AF203" i="956"/>
  <c r="K203" i="956"/>
  <c r="J203" i="956"/>
  <c r="I203" i="956"/>
  <c r="H203" i="956"/>
  <c r="G203" i="956"/>
  <c r="F203" i="956"/>
  <c r="E203" i="956"/>
  <c r="D203" i="956"/>
  <c r="AY202" i="956"/>
  <c r="AX202" i="956"/>
  <c r="AW202" i="956"/>
  <c r="AV202" i="956"/>
  <c r="AK202" i="956"/>
  <c r="AJ202" i="956"/>
  <c r="AI202" i="956"/>
  <c r="AH202" i="956"/>
  <c r="AG202" i="956"/>
  <c r="AF202" i="956"/>
  <c r="AU202" i="956" s="1"/>
  <c r="K202" i="956"/>
  <c r="J202" i="956"/>
  <c r="I202" i="956"/>
  <c r="H202" i="956"/>
  <c r="G202" i="956"/>
  <c r="F202" i="956"/>
  <c r="E202" i="956"/>
  <c r="D202" i="956"/>
  <c r="AY201" i="956"/>
  <c r="AX201" i="956"/>
  <c r="AW201" i="956"/>
  <c r="AV201" i="956"/>
  <c r="AU201" i="956"/>
  <c r="AK201" i="956"/>
  <c r="AJ201" i="956"/>
  <c r="AI201" i="956"/>
  <c r="AH201" i="956"/>
  <c r="AG201" i="956"/>
  <c r="AF201" i="956"/>
  <c r="K201" i="956"/>
  <c r="J201" i="956"/>
  <c r="I201" i="956"/>
  <c r="H201" i="956"/>
  <c r="G201" i="956"/>
  <c r="F201" i="956"/>
  <c r="E201" i="956"/>
  <c r="D201" i="956"/>
  <c r="AY200" i="956"/>
  <c r="AX200" i="956"/>
  <c r="AW200" i="956"/>
  <c r="AV200" i="956"/>
  <c r="AK200" i="956"/>
  <c r="AJ200" i="956"/>
  <c r="AI200" i="956"/>
  <c r="AH200" i="956"/>
  <c r="AG200" i="956"/>
  <c r="AF200" i="956"/>
  <c r="AU200" i="956" s="1"/>
  <c r="K200" i="956"/>
  <c r="J200" i="956"/>
  <c r="I200" i="956"/>
  <c r="H200" i="956"/>
  <c r="G200" i="956"/>
  <c r="F200" i="956"/>
  <c r="E200" i="956"/>
  <c r="D200" i="956"/>
  <c r="AY199" i="956"/>
  <c r="AX199" i="956"/>
  <c r="AW199" i="956"/>
  <c r="AV199" i="956"/>
  <c r="AU199" i="956"/>
  <c r="AK199" i="956"/>
  <c r="AJ199" i="956"/>
  <c r="AI199" i="956"/>
  <c r="AH199" i="956"/>
  <c r="AG199" i="956"/>
  <c r="AF199" i="956"/>
  <c r="K199" i="956"/>
  <c r="J199" i="956"/>
  <c r="I199" i="956"/>
  <c r="H199" i="956"/>
  <c r="G199" i="956"/>
  <c r="F199" i="956"/>
  <c r="E199" i="956"/>
  <c r="D199" i="956"/>
  <c r="AY198" i="956"/>
  <c r="AX198" i="956"/>
  <c r="AW198" i="956"/>
  <c r="AV198" i="956"/>
  <c r="AK198" i="956"/>
  <c r="AJ198" i="956"/>
  <c r="AI198" i="956"/>
  <c r="AH198" i="956"/>
  <c r="AG198" i="956"/>
  <c r="AF198" i="956"/>
  <c r="AU198" i="956" s="1"/>
  <c r="K198" i="956"/>
  <c r="J198" i="956"/>
  <c r="I198" i="956"/>
  <c r="H198" i="956"/>
  <c r="G198" i="956"/>
  <c r="F198" i="956"/>
  <c r="E198" i="956"/>
  <c r="D198" i="956"/>
  <c r="AY197" i="956"/>
  <c r="AX197" i="956"/>
  <c r="AW197" i="956"/>
  <c r="AV197" i="956"/>
  <c r="AK197" i="956"/>
  <c r="AJ197" i="956"/>
  <c r="AI197" i="956"/>
  <c r="AH197" i="956"/>
  <c r="AG197" i="956"/>
  <c r="AF197" i="956"/>
  <c r="AU197" i="956" s="1"/>
  <c r="K197" i="956"/>
  <c r="J197" i="956"/>
  <c r="I197" i="956"/>
  <c r="H197" i="956"/>
  <c r="G197" i="956"/>
  <c r="F197" i="956"/>
  <c r="E197" i="956"/>
  <c r="D197" i="956"/>
  <c r="AY196" i="956"/>
  <c r="AX196" i="956"/>
  <c r="AW196" i="956"/>
  <c r="AV196" i="956"/>
  <c r="AU196" i="956"/>
  <c r="AK196" i="956"/>
  <c r="AJ196" i="956"/>
  <c r="AI196" i="956"/>
  <c r="AH196" i="956"/>
  <c r="AG196" i="956"/>
  <c r="AF196" i="956"/>
  <c r="K196" i="956"/>
  <c r="J196" i="956"/>
  <c r="I196" i="956"/>
  <c r="H196" i="956"/>
  <c r="G196" i="956"/>
  <c r="F196" i="956"/>
  <c r="E196" i="956"/>
  <c r="D196" i="956"/>
  <c r="AY195" i="956"/>
  <c r="AX195" i="956"/>
  <c r="AW195" i="956"/>
  <c r="AV195" i="956"/>
  <c r="AK195" i="956"/>
  <c r="AJ195" i="956"/>
  <c r="AI195" i="956"/>
  <c r="AH195" i="956"/>
  <c r="AG195" i="956"/>
  <c r="AF195" i="956"/>
  <c r="AU195" i="956" s="1"/>
  <c r="K195" i="956"/>
  <c r="J195" i="956"/>
  <c r="I195" i="956"/>
  <c r="H195" i="956"/>
  <c r="G195" i="956"/>
  <c r="F195" i="956"/>
  <c r="E195" i="956"/>
  <c r="D195" i="956"/>
  <c r="AY194" i="956"/>
  <c r="AX194" i="956"/>
  <c r="AW194" i="956"/>
  <c r="AV194" i="956"/>
  <c r="AU194" i="956"/>
  <c r="AK194" i="956"/>
  <c r="AJ194" i="956"/>
  <c r="AI194" i="956"/>
  <c r="AH194" i="956"/>
  <c r="AG194" i="956"/>
  <c r="AF194" i="956"/>
  <c r="K194" i="956"/>
  <c r="J194" i="956"/>
  <c r="I194" i="956"/>
  <c r="H194" i="956"/>
  <c r="G194" i="956"/>
  <c r="F194" i="956"/>
  <c r="E194" i="956"/>
  <c r="D194" i="956"/>
  <c r="AY193" i="956"/>
  <c r="AX193" i="956"/>
  <c r="AW193" i="956"/>
  <c r="AV193" i="956"/>
  <c r="AK193" i="956"/>
  <c r="AJ193" i="956"/>
  <c r="AI193" i="956"/>
  <c r="AH193" i="956"/>
  <c r="AG193" i="956"/>
  <c r="AF193" i="956"/>
  <c r="AU193" i="956" s="1"/>
  <c r="K193" i="956"/>
  <c r="J193" i="956"/>
  <c r="I193" i="956"/>
  <c r="H193" i="956"/>
  <c r="G193" i="956"/>
  <c r="F193" i="956"/>
  <c r="E193" i="956"/>
  <c r="D193" i="956"/>
  <c r="AY192" i="956"/>
  <c r="AX192" i="956"/>
  <c r="AW192" i="956"/>
  <c r="AV192" i="956"/>
  <c r="AU192" i="956"/>
  <c r="AK192" i="956"/>
  <c r="AJ192" i="956"/>
  <c r="AI192" i="956"/>
  <c r="AH192" i="956"/>
  <c r="AG192" i="956"/>
  <c r="AF192" i="956"/>
  <c r="K192" i="956"/>
  <c r="J192" i="956"/>
  <c r="I192" i="956"/>
  <c r="H192" i="956"/>
  <c r="G192" i="956"/>
  <c r="F192" i="956"/>
  <c r="E192" i="956"/>
  <c r="D192" i="956"/>
  <c r="AY191" i="956"/>
  <c r="AX191" i="956"/>
  <c r="AW191" i="956"/>
  <c r="AV191" i="956"/>
  <c r="AU191" i="956"/>
  <c r="AK191" i="956"/>
  <c r="AJ191" i="956"/>
  <c r="AI191" i="956"/>
  <c r="AH191" i="956"/>
  <c r="AG191" i="956"/>
  <c r="AF191" i="956"/>
  <c r="K191" i="956"/>
  <c r="J191" i="956"/>
  <c r="I191" i="956"/>
  <c r="H191" i="956"/>
  <c r="G191" i="956"/>
  <c r="F191" i="956"/>
  <c r="E191" i="956"/>
  <c r="D191" i="956"/>
  <c r="AY190" i="956"/>
  <c r="AX190" i="956"/>
  <c r="AW190" i="956"/>
  <c r="AV190" i="956"/>
  <c r="AK190" i="956"/>
  <c r="AJ190" i="956"/>
  <c r="AI190" i="956"/>
  <c r="AH190" i="956"/>
  <c r="AG190" i="956"/>
  <c r="AF190" i="956"/>
  <c r="AU190" i="956" s="1"/>
  <c r="K190" i="956"/>
  <c r="J190" i="956"/>
  <c r="I190" i="956"/>
  <c r="H190" i="956"/>
  <c r="G190" i="956"/>
  <c r="F190" i="956"/>
  <c r="E190" i="956"/>
  <c r="D190" i="956"/>
  <c r="AY189" i="956"/>
  <c r="AX189" i="956"/>
  <c r="AW189" i="956"/>
  <c r="AV189" i="956"/>
  <c r="AU189" i="956"/>
  <c r="AK189" i="956"/>
  <c r="AJ189" i="956"/>
  <c r="AI189" i="956"/>
  <c r="AH189" i="956"/>
  <c r="AG189" i="956"/>
  <c r="AF189" i="956"/>
  <c r="K189" i="956"/>
  <c r="J189" i="956"/>
  <c r="I189" i="956"/>
  <c r="H189" i="956"/>
  <c r="G189" i="956"/>
  <c r="F189" i="956"/>
  <c r="E189" i="956"/>
  <c r="D189" i="956"/>
  <c r="AY188" i="956"/>
  <c r="AX188" i="956"/>
  <c r="AW188" i="956"/>
  <c r="AV188" i="956"/>
  <c r="AK188" i="956"/>
  <c r="AJ188" i="956"/>
  <c r="AI188" i="956"/>
  <c r="AH188" i="956"/>
  <c r="AG188" i="956"/>
  <c r="AF188" i="956"/>
  <c r="AU188" i="956" s="1"/>
  <c r="K188" i="956"/>
  <c r="J188" i="956"/>
  <c r="I188" i="956"/>
  <c r="H188" i="956"/>
  <c r="G188" i="956"/>
  <c r="F188" i="956"/>
  <c r="E188" i="956"/>
  <c r="D188" i="956"/>
  <c r="AY187" i="956"/>
  <c r="AX187" i="956"/>
  <c r="AW187" i="956"/>
  <c r="AV187" i="956"/>
  <c r="AK187" i="956"/>
  <c r="AJ187" i="956"/>
  <c r="AI187" i="956"/>
  <c r="AH187" i="956"/>
  <c r="AG187" i="956"/>
  <c r="AF187" i="956"/>
  <c r="AU187" i="956" s="1"/>
  <c r="K187" i="956"/>
  <c r="J187" i="956"/>
  <c r="I187" i="956"/>
  <c r="H187" i="956"/>
  <c r="G187" i="956"/>
  <c r="F187" i="956"/>
  <c r="E187" i="956"/>
  <c r="D187" i="956"/>
  <c r="AY186" i="956"/>
  <c r="AX186" i="956"/>
  <c r="AW186" i="956"/>
  <c r="AV186" i="956"/>
  <c r="AK186" i="956"/>
  <c r="AJ186" i="956"/>
  <c r="AI186" i="956"/>
  <c r="AH186" i="956"/>
  <c r="AG186" i="956"/>
  <c r="AF186" i="956"/>
  <c r="AU186" i="956" s="1"/>
  <c r="K186" i="956"/>
  <c r="J186" i="956"/>
  <c r="I186" i="956"/>
  <c r="H186" i="956"/>
  <c r="G186" i="956"/>
  <c r="F186" i="956"/>
  <c r="E186" i="956"/>
  <c r="D186" i="956"/>
  <c r="AY185" i="956"/>
  <c r="AX185" i="956"/>
  <c r="AW185" i="956"/>
  <c r="AV185" i="956"/>
  <c r="AK185" i="956"/>
  <c r="AJ185" i="956"/>
  <c r="AI185" i="956"/>
  <c r="AH185" i="956"/>
  <c r="AG185" i="956"/>
  <c r="AF185" i="956"/>
  <c r="AU185" i="956" s="1"/>
  <c r="K185" i="956"/>
  <c r="J185" i="956"/>
  <c r="I185" i="956"/>
  <c r="H185" i="956"/>
  <c r="G185" i="956"/>
  <c r="F185" i="956"/>
  <c r="E185" i="956"/>
  <c r="D185" i="956"/>
  <c r="AY184" i="956"/>
  <c r="AX184" i="956"/>
  <c r="AW184" i="956"/>
  <c r="AV184" i="956"/>
  <c r="AU184" i="956"/>
  <c r="AK184" i="956"/>
  <c r="AJ184" i="956"/>
  <c r="AI184" i="956"/>
  <c r="AH184" i="956"/>
  <c r="AG184" i="956"/>
  <c r="AF184" i="956"/>
  <c r="K184" i="956"/>
  <c r="J184" i="956"/>
  <c r="I184" i="956"/>
  <c r="H184" i="956"/>
  <c r="G184" i="956"/>
  <c r="F184" i="956"/>
  <c r="E184" i="956"/>
  <c r="D184" i="956"/>
  <c r="AY183" i="956"/>
  <c r="AX183" i="956"/>
  <c r="AW183" i="956"/>
  <c r="AV183" i="956"/>
  <c r="AK183" i="956"/>
  <c r="AJ183" i="956"/>
  <c r="AI183" i="956"/>
  <c r="AH183" i="956"/>
  <c r="AG183" i="956"/>
  <c r="AF183" i="956"/>
  <c r="AU183" i="956" s="1"/>
  <c r="K183" i="956"/>
  <c r="J183" i="956"/>
  <c r="I183" i="956"/>
  <c r="H183" i="956"/>
  <c r="G183" i="956"/>
  <c r="F183" i="956"/>
  <c r="E183" i="956"/>
  <c r="D183" i="956"/>
  <c r="AY182" i="956"/>
  <c r="AX182" i="956"/>
  <c r="AW182" i="956"/>
  <c r="AV182" i="956"/>
  <c r="AU182" i="956"/>
  <c r="AK182" i="956"/>
  <c r="AJ182" i="956"/>
  <c r="AI182" i="956"/>
  <c r="AH182" i="956"/>
  <c r="AG182" i="956"/>
  <c r="AF182" i="956"/>
  <c r="K182" i="956"/>
  <c r="J182" i="956"/>
  <c r="I182" i="956"/>
  <c r="H182" i="956"/>
  <c r="G182" i="956"/>
  <c r="F182" i="956"/>
  <c r="E182" i="956"/>
  <c r="D182" i="956"/>
  <c r="AY181" i="956"/>
  <c r="AX181" i="956"/>
  <c r="AW181" i="956"/>
  <c r="AV181" i="956"/>
  <c r="AK181" i="956"/>
  <c r="AJ181" i="956"/>
  <c r="AI181" i="956"/>
  <c r="AH181" i="956"/>
  <c r="AG181" i="956"/>
  <c r="AF181" i="956"/>
  <c r="AU181" i="956" s="1"/>
  <c r="K181" i="956"/>
  <c r="J181" i="956"/>
  <c r="I181" i="956"/>
  <c r="H181" i="956"/>
  <c r="G181" i="956"/>
  <c r="F181" i="956"/>
  <c r="E181" i="956"/>
  <c r="D181" i="956"/>
  <c r="AY180" i="956"/>
  <c r="AX180" i="956"/>
  <c r="AW180" i="956"/>
  <c r="AV180" i="956"/>
  <c r="AU180" i="956"/>
  <c r="AK180" i="956"/>
  <c r="AJ180" i="956"/>
  <c r="AI180" i="956"/>
  <c r="AH180" i="956"/>
  <c r="AG180" i="956"/>
  <c r="AF180" i="956"/>
  <c r="K180" i="956"/>
  <c r="J180" i="956"/>
  <c r="I180" i="956"/>
  <c r="H180" i="956"/>
  <c r="G180" i="956"/>
  <c r="F180" i="956"/>
  <c r="E180" i="956"/>
  <c r="D180" i="956"/>
  <c r="AY179" i="956"/>
  <c r="AX179" i="956"/>
  <c r="AW179" i="956"/>
  <c r="AV179" i="956"/>
  <c r="AU179" i="956"/>
  <c r="AK179" i="956"/>
  <c r="AJ179" i="956"/>
  <c r="AI179" i="956"/>
  <c r="AH179" i="956"/>
  <c r="AG179" i="956"/>
  <c r="AF179" i="956"/>
  <c r="K179" i="956"/>
  <c r="J179" i="956"/>
  <c r="I179" i="956"/>
  <c r="H179" i="956"/>
  <c r="G179" i="956"/>
  <c r="F179" i="956"/>
  <c r="E179" i="956"/>
  <c r="D179" i="956"/>
  <c r="AY178" i="956"/>
  <c r="AX178" i="956"/>
  <c r="AW178" i="956"/>
  <c r="AV178" i="956"/>
  <c r="AK178" i="956"/>
  <c r="AJ178" i="956"/>
  <c r="AI178" i="956"/>
  <c r="AH178" i="956"/>
  <c r="AG178" i="956"/>
  <c r="AF178" i="956"/>
  <c r="AU178" i="956" s="1"/>
  <c r="K178" i="956"/>
  <c r="J178" i="956"/>
  <c r="I178" i="956"/>
  <c r="H178" i="956"/>
  <c r="G178" i="956"/>
  <c r="F178" i="956"/>
  <c r="E178" i="956"/>
  <c r="D178" i="956"/>
  <c r="AY177" i="956"/>
  <c r="AX177" i="956"/>
  <c r="AW177" i="956"/>
  <c r="AV177" i="956"/>
  <c r="AU177" i="956"/>
  <c r="AK177" i="956"/>
  <c r="AJ177" i="956"/>
  <c r="AI177" i="956"/>
  <c r="AH177" i="956"/>
  <c r="AG177" i="956"/>
  <c r="AF177" i="956"/>
  <c r="K177" i="956"/>
  <c r="J177" i="956"/>
  <c r="I177" i="956"/>
  <c r="H177" i="956"/>
  <c r="G177" i="956"/>
  <c r="F177" i="956"/>
  <c r="E177" i="956"/>
  <c r="D177" i="956"/>
  <c r="AY176" i="956"/>
  <c r="AX176" i="956"/>
  <c r="AW176" i="956"/>
  <c r="AV176" i="956"/>
  <c r="AK176" i="956"/>
  <c r="AJ176" i="956"/>
  <c r="AI176" i="956"/>
  <c r="AH176" i="956"/>
  <c r="AG176" i="956"/>
  <c r="AF176" i="956"/>
  <c r="AU176" i="956" s="1"/>
  <c r="K176" i="956"/>
  <c r="J176" i="956"/>
  <c r="I176" i="956"/>
  <c r="H176" i="956"/>
  <c r="G176" i="956"/>
  <c r="F176" i="956"/>
  <c r="E176" i="956"/>
  <c r="D176" i="956"/>
  <c r="AY175" i="956"/>
  <c r="AX175" i="956"/>
  <c r="AW175" i="956"/>
  <c r="AV175" i="956"/>
  <c r="AK175" i="956"/>
  <c r="AJ175" i="956"/>
  <c r="AI175" i="956"/>
  <c r="AH175" i="956"/>
  <c r="AG175" i="956"/>
  <c r="AF175" i="956"/>
  <c r="AU175" i="956" s="1"/>
  <c r="K175" i="956"/>
  <c r="J175" i="956"/>
  <c r="I175" i="956"/>
  <c r="H175" i="956"/>
  <c r="G175" i="956"/>
  <c r="F175" i="956"/>
  <c r="E175" i="956"/>
  <c r="D175" i="956"/>
  <c r="AY174" i="956"/>
  <c r="AX174" i="956"/>
  <c r="AW174" i="956"/>
  <c r="AV174" i="956"/>
  <c r="AK174" i="956"/>
  <c r="AJ174" i="956"/>
  <c r="AI174" i="956"/>
  <c r="AH174" i="956"/>
  <c r="AG174" i="956"/>
  <c r="AF174" i="956"/>
  <c r="AU174" i="956" s="1"/>
  <c r="K174" i="956"/>
  <c r="J174" i="956"/>
  <c r="I174" i="956"/>
  <c r="H174" i="956"/>
  <c r="G174" i="956"/>
  <c r="F174" i="956"/>
  <c r="E174" i="956"/>
  <c r="D174" i="956"/>
  <c r="AY173" i="956"/>
  <c r="AX173" i="956"/>
  <c r="AW173" i="956"/>
  <c r="AV173" i="956"/>
  <c r="AK173" i="956"/>
  <c r="AJ173" i="956"/>
  <c r="AI173" i="956"/>
  <c r="AH173" i="956"/>
  <c r="AG173" i="956"/>
  <c r="AF173" i="956"/>
  <c r="AU173" i="956" s="1"/>
  <c r="K173" i="956"/>
  <c r="J173" i="956"/>
  <c r="I173" i="956"/>
  <c r="H173" i="956"/>
  <c r="G173" i="956"/>
  <c r="F173" i="956"/>
  <c r="E173" i="956"/>
  <c r="D173" i="956"/>
  <c r="AY172" i="956"/>
  <c r="AX172" i="956"/>
  <c r="AW172" i="956"/>
  <c r="AV172" i="956"/>
  <c r="AU172" i="956"/>
  <c r="AK172" i="956"/>
  <c r="AJ172" i="956"/>
  <c r="AI172" i="956"/>
  <c r="AH172" i="956"/>
  <c r="AG172" i="956"/>
  <c r="AF172" i="956"/>
  <c r="K172" i="956"/>
  <c r="J172" i="956"/>
  <c r="I172" i="956"/>
  <c r="H172" i="956"/>
  <c r="G172" i="956"/>
  <c r="F172" i="956"/>
  <c r="E172" i="956"/>
  <c r="D172" i="956"/>
  <c r="AY171" i="956"/>
  <c r="AX171" i="956"/>
  <c r="AW171" i="956"/>
  <c r="AV171" i="956"/>
  <c r="AK171" i="956"/>
  <c r="AJ171" i="956"/>
  <c r="AI171" i="956"/>
  <c r="AH171" i="956"/>
  <c r="AG171" i="956"/>
  <c r="AF171" i="956"/>
  <c r="AU171" i="956" s="1"/>
  <c r="K171" i="956"/>
  <c r="J171" i="956"/>
  <c r="I171" i="956"/>
  <c r="H171" i="956"/>
  <c r="G171" i="956"/>
  <c r="F171" i="956"/>
  <c r="E171" i="956"/>
  <c r="D171" i="956"/>
  <c r="AY170" i="956"/>
  <c r="AX170" i="956"/>
  <c r="AW170" i="956"/>
  <c r="AV170" i="956"/>
  <c r="AU170" i="956"/>
  <c r="AK170" i="956"/>
  <c r="AJ170" i="956"/>
  <c r="AI170" i="956"/>
  <c r="AH170" i="956"/>
  <c r="AG170" i="956"/>
  <c r="AF170" i="956"/>
  <c r="K170" i="956"/>
  <c r="J170" i="956"/>
  <c r="I170" i="956"/>
  <c r="H170" i="956"/>
  <c r="G170" i="956"/>
  <c r="F170" i="956"/>
  <c r="E170" i="956"/>
  <c r="D170" i="956"/>
  <c r="AY169" i="956"/>
  <c r="AX169" i="956"/>
  <c r="AW169" i="956"/>
  <c r="AV169" i="956"/>
  <c r="AK169" i="956"/>
  <c r="AJ169" i="956"/>
  <c r="AI169" i="956"/>
  <c r="AH169" i="956"/>
  <c r="AG169" i="956"/>
  <c r="AF169" i="956"/>
  <c r="AU169" i="956" s="1"/>
  <c r="K169" i="956"/>
  <c r="J169" i="956"/>
  <c r="I169" i="956"/>
  <c r="H169" i="956"/>
  <c r="G169" i="956"/>
  <c r="F169" i="956"/>
  <c r="E169" i="956"/>
  <c r="D169" i="956"/>
  <c r="AY168" i="956"/>
  <c r="AX168" i="956"/>
  <c r="AW168" i="956"/>
  <c r="AV168" i="956"/>
  <c r="AU168" i="956"/>
  <c r="AK168" i="956"/>
  <c r="AJ168" i="956"/>
  <c r="AI168" i="956"/>
  <c r="AH168" i="956"/>
  <c r="AG168" i="956"/>
  <c r="AF168" i="956"/>
  <c r="K168" i="956"/>
  <c r="J168" i="956"/>
  <c r="I168" i="956"/>
  <c r="H168" i="956"/>
  <c r="G168" i="956"/>
  <c r="F168" i="956"/>
  <c r="E168" i="956"/>
  <c r="D168" i="956"/>
  <c r="AY167" i="956"/>
  <c r="AX167" i="956"/>
  <c r="AW167" i="956"/>
  <c r="AV167" i="956"/>
  <c r="AU167" i="956"/>
  <c r="AK167" i="956"/>
  <c r="AJ167" i="956"/>
  <c r="AI167" i="956"/>
  <c r="AH167" i="956"/>
  <c r="AG167" i="956"/>
  <c r="AF167" i="956"/>
  <c r="K167" i="956"/>
  <c r="J167" i="956"/>
  <c r="I167" i="956"/>
  <c r="H167" i="956"/>
  <c r="G167" i="956"/>
  <c r="F167" i="956"/>
  <c r="E167" i="956"/>
  <c r="D167" i="956"/>
  <c r="AY166" i="956"/>
  <c r="AX166" i="956"/>
  <c r="AW166" i="956"/>
  <c r="AV166" i="956"/>
  <c r="AK166" i="956"/>
  <c r="AJ166" i="956"/>
  <c r="AI166" i="956"/>
  <c r="AH166" i="956"/>
  <c r="AG166" i="956"/>
  <c r="AF166" i="956"/>
  <c r="AU166" i="956" s="1"/>
  <c r="K166" i="956"/>
  <c r="J166" i="956"/>
  <c r="I166" i="956"/>
  <c r="H166" i="956"/>
  <c r="G166" i="956"/>
  <c r="F166" i="956"/>
  <c r="E166" i="956"/>
  <c r="D166" i="956"/>
  <c r="AY165" i="956"/>
  <c r="AX165" i="956"/>
  <c r="AW165" i="956"/>
  <c r="AV165" i="956"/>
  <c r="AU165" i="956"/>
  <c r="AK165" i="956"/>
  <c r="AJ165" i="956"/>
  <c r="AI165" i="956"/>
  <c r="AH165" i="956"/>
  <c r="AG165" i="956"/>
  <c r="AF165" i="956"/>
  <c r="K165" i="956"/>
  <c r="J165" i="956"/>
  <c r="I165" i="956"/>
  <c r="H165" i="956"/>
  <c r="G165" i="956"/>
  <c r="F165" i="956"/>
  <c r="E165" i="956"/>
  <c r="D165" i="956"/>
  <c r="AY164" i="956"/>
  <c r="AX164" i="956"/>
  <c r="AW164" i="956"/>
  <c r="AV164" i="956"/>
  <c r="AK164" i="956"/>
  <c r="AJ164" i="956"/>
  <c r="AI164" i="956"/>
  <c r="AH164" i="956"/>
  <c r="AG164" i="956"/>
  <c r="AF164" i="956"/>
  <c r="AU164" i="956" s="1"/>
  <c r="K164" i="956"/>
  <c r="J164" i="956"/>
  <c r="I164" i="956"/>
  <c r="H164" i="956"/>
  <c r="G164" i="956"/>
  <c r="F164" i="956"/>
  <c r="E164" i="956"/>
  <c r="D164" i="956"/>
  <c r="AY163" i="956"/>
  <c r="AX163" i="956"/>
  <c r="AW163" i="956"/>
  <c r="AV163" i="956"/>
  <c r="AK163" i="956"/>
  <c r="AJ163" i="956"/>
  <c r="AI163" i="956"/>
  <c r="AH163" i="956"/>
  <c r="AG163" i="956"/>
  <c r="AF163" i="956"/>
  <c r="AU163" i="956" s="1"/>
  <c r="K163" i="956"/>
  <c r="J163" i="956"/>
  <c r="I163" i="956"/>
  <c r="H163" i="956"/>
  <c r="G163" i="956"/>
  <c r="F163" i="956"/>
  <c r="E163" i="956"/>
  <c r="D163" i="956"/>
  <c r="AY162" i="956"/>
  <c r="AX162" i="956"/>
  <c r="AW162" i="956"/>
  <c r="AV162" i="956"/>
  <c r="AK162" i="956"/>
  <c r="AJ162" i="956"/>
  <c r="AI162" i="956"/>
  <c r="AH162" i="956"/>
  <c r="AG162" i="956"/>
  <c r="AF162" i="956"/>
  <c r="AU162" i="956" s="1"/>
  <c r="K162" i="956"/>
  <c r="J162" i="956"/>
  <c r="I162" i="956"/>
  <c r="H162" i="956"/>
  <c r="G162" i="956"/>
  <c r="F162" i="956"/>
  <c r="E162" i="956"/>
  <c r="D162" i="956"/>
  <c r="AY161" i="956"/>
  <c r="AX161" i="956"/>
  <c r="AW161" i="956"/>
  <c r="AV161" i="956"/>
  <c r="AK161" i="956"/>
  <c r="AJ161" i="956"/>
  <c r="AI161" i="956"/>
  <c r="AH161" i="956"/>
  <c r="AG161" i="956"/>
  <c r="AF161" i="956"/>
  <c r="AU161" i="956" s="1"/>
  <c r="K161" i="956"/>
  <c r="J161" i="956"/>
  <c r="I161" i="956"/>
  <c r="H161" i="956"/>
  <c r="G161" i="956"/>
  <c r="F161" i="956"/>
  <c r="E161" i="956"/>
  <c r="D161" i="956"/>
  <c r="AY160" i="956"/>
  <c r="AX160" i="956"/>
  <c r="AW160" i="956"/>
  <c r="AV160" i="956"/>
  <c r="AU160" i="956"/>
  <c r="AK160" i="956"/>
  <c r="AJ160" i="956"/>
  <c r="AI160" i="956"/>
  <c r="AH160" i="956"/>
  <c r="AG160" i="956"/>
  <c r="AF160" i="956"/>
  <c r="K160" i="956"/>
  <c r="J160" i="956"/>
  <c r="I160" i="956"/>
  <c r="H160" i="956"/>
  <c r="G160" i="956"/>
  <c r="F160" i="956"/>
  <c r="E160" i="956"/>
  <c r="D160" i="956"/>
  <c r="AY159" i="956"/>
  <c r="AX159" i="956"/>
  <c r="AW159" i="956"/>
  <c r="AV159" i="956"/>
  <c r="AK159" i="956"/>
  <c r="AJ159" i="956"/>
  <c r="AI159" i="956"/>
  <c r="AH159" i="956"/>
  <c r="AG159" i="956"/>
  <c r="AF159" i="956"/>
  <c r="AU159" i="956" s="1"/>
  <c r="K159" i="956"/>
  <c r="J159" i="956"/>
  <c r="I159" i="956"/>
  <c r="H159" i="956"/>
  <c r="G159" i="956"/>
  <c r="F159" i="956"/>
  <c r="E159" i="956"/>
  <c r="D159" i="956"/>
  <c r="AY158" i="956"/>
  <c r="AX158" i="956"/>
  <c r="AW158" i="956"/>
  <c r="AV158" i="956"/>
  <c r="AU158" i="956"/>
  <c r="AK158" i="956"/>
  <c r="AJ158" i="956"/>
  <c r="AI158" i="956"/>
  <c r="AH158" i="956"/>
  <c r="AG158" i="956"/>
  <c r="AF158" i="956"/>
  <c r="K158" i="956"/>
  <c r="J158" i="956"/>
  <c r="I158" i="956"/>
  <c r="H158" i="956"/>
  <c r="G158" i="956"/>
  <c r="F158" i="956"/>
  <c r="E158" i="956"/>
  <c r="D158" i="956"/>
  <c r="AY157" i="956"/>
  <c r="AX157" i="956"/>
  <c r="AW157" i="956"/>
  <c r="AV157" i="956"/>
  <c r="AK157" i="956"/>
  <c r="AJ157" i="956"/>
  <c r="AI157" i="956"/>
  <c r="AH157" i="956"/>
  <c r="AG157" i="956"/>
  <c r="AF157" i="956"/>
  <c r="AU157" i="956" s="1"/>
  <c r="K157" i="956"/>
  <c r="J157" i="956"/>
  <c r="I157" i="956"/>
  <c r="H157" i="956"/>
  <c r="G157" i="956"/>
  <c r="F157" i="956"/>
  <c r="E157" i="956"/>
  <c r="D157" i="956"/>
  <c r="AY156" i="956"/>
  <c r="AX156" i="956"/>
  <c r="AW156" i="956"/>
  <c r="AV156" i="956"/>
  <c r="AU156" i="956"/>
  <c r="AK156" i="956"/>
  <c r="AJ156" i="956"/>
  <c r="AI156" i="956"/>
  <c r="AH156" i="956"/>
  <c r="AG156" i="956"/>
  <c r="AF156" i="956"/>
  <c r="K156" i="956"/>
  <c r="J156" i="956"/>
  <c r="I156" i="956"/>
  <c r="H156" i="956"/>
  <c r="G156" i="956"/>
  <c r="F156" i="956"/>
  <c r="E156" i="956"/>
  <c r="D156" i="956"/>
  <c r="AY155" i="956"/>
  <c r="AX155" i="956"/>
  <c r="AW155" i="956"/>
  <c r="AV155" i="956"/>
  <c r="AU155" i="956"/>
  <c r="AK155" i="956"/>
  <c r="AJ155" i="956"/>
  <c r="AI155" i="956"/>
  <c r="AH155" i="956"/>
  <c r="AG155" i="956"/>
  <c r="AF155" i="956"/>
  <c r="K155" i="956"/>
  <c r="J155" i="956"/>
  <c r="I155" i="956"/>
  <c r="H155" i="956"/>
  <c r="G155" i="956"/>
  <c r="F155" i="956"/>
  <c r="E155" i="956"/>
  <c r="D155" i="956"/>
  <c r="AY154" i="956"/>
  <c r="AX154" i="956"/>
  <c r="AW154" i="956"/>
  <c r="AV154" i="956"/>
  <c r="AK154" i="956"/>
  <c r="AJ154" i="956"/>
  <c r="AI154" i="956"/>
  <c r="AH154" i="956"/>
  <c r="AG154" i="956"/>
  <c r="AF154" i="956"/>
  <c r="AU154" i="956" s="1"/>
  <c r="K154" i="956"/>
  <c r="J154" i="956"/>
  <c r="I154" i="956"/>
  <c r="H154" i="956"/>
  <c r="G154" i="956"/>
  <c r="F154" i="956"/>
  <c r="E154" i="956"/>
  <c r="D154" i="956"/>
  <c r="AY153" i="956"/>
  <c r="AX153" i="956"/>
  <c r="AW153" i="956"/>
  <c r="AV153" i="956"/>
  <c r="AU153" i="956"/>
  <c r="AK153" i="956"/>
  <c r="AJ153" i="956"/>
  <c r="AI153" i="956"/>
  <c r="AH153" i="956"/>
  <c r="AG153" i="956"/>
  <c r="AF153" i="956"/>
  <c r="K153" i="956"/>
  <c r="J153" i="956"/>
  <c r="I153" i="956"/>
  <c r="H153" i="956"/>
  <c r="G153" i="956"/>
  <c r="F153" i="956"/>
  <c r="E153" i="956"/>
  <c r="D153" i="956"/>
  <c r="AY152" i="956"/>
  <c r="AX152" i="956"/>
  <c r="AW152" i="956"/>
  <c r="AV152" i="956"/>
  <c r="AK152" i="956"/>
  <c r="AJ152" i="956"/>
  <c r="AI152" i="956"/>
  <c r="AH152" i="956"/>
  <c r="AG152" i="956"/>
  <c r="AF152" i="956"/>
  <c r="AU152" i="956" s="1"/>
  <c r="K152" i="956"/>
  <c r="J152" i="956"/>
  <c r="I152" i="956"/>
  <c r="H152" i="956"/>
  <c r="G152" i="956"/>
  <c r="F152" i="956"/>
  <c r="E152" i="956"/>
  <c r="D152" i="956"/>
  <c r="AY151" i="956"/>
  <c r="AX151" i="956"/>
  <c r="AW151" i="956"/>
  <c r="AV151" i="956"/>
  <c r="AK151" i="956"/>
  <c r="AJ151" i="956"/>
  <c r="AI151" i="956"/>
  <c r="AH151" i="956"/>
  <c r="AG151" i="956"/>
  <c r="AF151" i="956"/>
  <c r="AU151" i="956" s="1"/>
  <c r="K151" i="956"/>
  <c r="J151" i="956"/>
  <c r="I151" i="956"/>
  <c r="H151" i="956"/>
  <c r="G151" i="956"/>
  <c r="F151" i="956"/>
  <c r="E151" i="956"/>
  <c r="D151" i="956"/>
  <c r="AY150" i="956"/>
  <c r="AX150" i="956"/>
  <c r="AW150" i="956"/>
  <c r="AV150" i="956"/>
  <c r="AK150" i="956"/>
  <c r="AJ150" i="956"/>
  <c r="AI150" i="956"/>
  <c r="AH150" i="956"/>
  <c r="AG150" i="956"/>
  <c r="AF150" i="956"/>
  <c r="AU150" i="956" s="1"/>
  <c r="K150" i="956"/>
  <c r="J150" i="956"/>
  <c r="I150" i="956"/>
  <c r="H150" i="956"/>
  <c r="G150" i="956"/>
  <c r="F150" i="956"/>
  <c r="E150" i="956"/>
  <c r="D150" i="956"/>
  <c r="AY149" i="956"/>
  <c r="AX149" i="956"/>
  <c r="AW149" i="956"/>
  <c r="AV149" i="956"/>
  <c r="AK149" i="956"/>
  <c r="AJ149" i="956"/>
  <c r="AI149" i="956"/>
  <c r="AH149" i="956"/>
  <c r="AG149" i="956"/>
  <c r="AF149" i="956"/>
  <c r="AU149" i="956" s="1"/>
  <c r="K149" i="956"/>
  <c r="J149" i="956"/>
  <c r="I149" i="956"/>
  <c r="H149" i="956"/>
  <c r="G149" i="956"/>
  <c r="F149" i="956"/>
  <c r="E149" i="956"/>
  <c r="D149" i="956"/>
  <c r="AY148" i="956"/>
  <c r="AX148" i="956"/>
  <c r="AW148" i="956"/>
  <c r="AV148" i="956"/>
  <c r="AU148" i="956"/>
  <c r="AK148" i="956"/>
  <c r="AJ148" i="956"/>
  <c r="AI148" i="956"/>
  <c r="AH148" i="956"/>
  <c r="AG148" i="956"/>
  <c r="AF148" i="956"/>
  <c r="K148" i="956"/>
  <c r="J148" i="956"/>
  <c r="I148" i="956"/>
  <c r="H148" i="956"/>
  <c r="G148" i="956"/>
  <c r="F148" i="956"/>
  <c r="E148" i="956"/>
  <c r="D148" i="956"/>
  <c r="AY147" i="956"/>
  <c r="AX147" i="956"/>
  <c r="AW147" i="956"/>
  <c r="AV147" i="956"/>
  <c r="AK147" i="956"/>
  <c r="AJ147" i="956"/>
  <c r="AI147" i="956"/>
  <c r="AH147" i="956"/>
  <c r="AG147" i="956"/>
  <c r="AF147" i="956"/>
  <c r="AU147" i="956" s="1"/>
  <c r="K147" i="956"/>
  <c r="J147" i="956"/>
  <c r="I147" i="956"/>
  <c r="H147" i="956"/>
  <c r="G147" i="956"/>
  <c r="F147" i="956"/>
  <c r="E147" i="956"/>
  <c r="D147" i="956"/>
  <c r="AY146" i="956"/>
  <c r="AX146" i="956"/>
  <c r="AW146" i="956"/>
  <c r="AV146" i="956"/>
  <c r="AU146" i="956"/>
  <c r="AK146" i="956"/>
  <c r="AJ146" i="956"/>
  <c r="AI146" i="956"/>
  <c r="AH146" i="956"/>
  <c r="AG146" i="956"/>
  <c r="AF146" i="956"/>
  <c r="K146" i="956"/>
  <c r="J146" i="956"/>
  <c r="I146" i="956"/>
  <c r="H146" i="956"/>
  <c r="G146" i="956"/>
  <c r="F146" i="956"/>
  <c r="E146" i="956"/>
  <c r="D146" i="956"/>
  <c r="AY145" i="956"/>
  <c r="AX145" i="956"/>
  <c r="AW145" i="956"/>
  <c r="AV145" i="956"/>
  <c r="AU145" i="956"/>
  <c r="AK145" i="956"/>
  <c r="AJ145" i="956"/>
  <c r="AI145" i="956"/>
  <c r="AH145" i="956"/>
  <c r="AG145" i="956"/>
  <c r="AF145" i="956"/>
  <c r="K145" i="956"/>
  <c r="J145" i="956"/>
  <c r="I145" i="956"/>
  <c r="H145" i="956"/>
  <c r="G145" i="956"/>
  <c r="F145" i="956"/>
  <c r="E145" i="956"/>
  <c r="D145" i="956"/>
  <c r="AY144" i="956"/>
  <c r="AX144" i="956"/>
  <c r="AW144" i="956"/>
  <c r="AV144" i="956"/>
  <c r="AU144" i="956"/>
  <c r="AK144" i="956"/>
  <c r="AJ144" i="956"/>
  <c r="AI144" i="956"/>
  <c r="AH144" i="956"/>
  <c r="AG144" i="956"/>
  <c r="AF144" i="956"/>
  <c r="K144" i="956"/>
  <c r="J144" i="956"/>
  <c r="I144" i="956"/>
  <c r="H144" i="956"/>
  <c r="G144" i="956"/>
  <c r="F144" i="956"/>
  <c r="E144" i="956"/>
  <c r="D144" i="956"/>
  <c r="AY143" i="956"/>
  <c r="AX143" i="956"/>
  <c r="AW143" i="956"/>
  <c r="AV143" i="956"/>
  <c r="AU143" i="956"/>
  <c r="AK143" i="956"/>
  <c r="AJ143" i="956"/>
  <c r="AI143" i="956"/>
  <c r="AH143" i="956"/>
  <c r="AG143" i="956"/>
  <c r="AF143" i="956"/>
  <c r="K143" i="956"/>
  <c r="J143" i="956"/>
  <c r="I143" i="956"/>
  <c r="H143" i="956"/>
  <c r="G143" i="956"/>
  <c r="F143" i="956"/>
  <c r="E143" i="956"/>
  <c r="D143" i="956"/>
  <c r="AY142" i="956"/>
  <c r="AX142" i="956"/>
  <c r="AW142" i="956"/>
  <c r="AV142" i="956"/>
  <c r="AK142" i="956"/>
  <c r="AJ142" i="956"/>
  <c r="AI142" i="956"/>
  <c r="AH142" i="956"/>
  <c r="AG142" i="956"/>
  <c r="AF142" i="956"/>
  <c r="AU142" i="956" s="1"/>
  <c r="K142" i="956"/>
  <c r="J142" i="956"/>
  <c r="I142" i="956"/>
  <c r="H142" i="956"/>
  <c r="G142" i="956"/>
  <c r="F142" i="956"/>
  <c r="E142" i="956"/>
  <c r="D142" i="956"/>
  <c r="AY141" i="956"/>
  <c r="AX141" i="956"/>
  <c r="AW141" i="956"/>
  <c r="AV141" i="956"/>
  <c r="AU141" i="956"/>
  <c r="AK141" i="956"/>
  <c r="AJ141" i="956"/>
  <c r="AI141" i="956"/>
  <c r="AH141" i="956"/>
  <c r="AG141" i="956"/>
  <c r="AF141" i="956"/>
  <c r="K141" i="956"/>
  <c r="J141" i="956"/>
  <c r="I141" i="956"/>
  <c r="H141" i="956"/>
  <c r="G141" i="956"/>
  <c r="F141" i="956"/>
  <c r="E141" i="956"/>
  <c r="D141" i="956"/>
  <c r="AY140" i="956"/>
  <c r="AX140" i="956"/>
  <c r="AW140" i="956"/>
  <c r="AV140" i="956"/>
  <c r="AK140" i="956"/>
  <c r="AJ140" i="956"/>
  <c r="AI140" i="956"/>
  <c r="AH140" i="956"/>
  <c r="AG140" i="956"/>
  <c r="AF140" i="956"/>
  <c r="AU140" i="956" s="1"/>
  <c r="K140" i="956"/>
  <c r="J140" i="956"/>
  <c r="I140" i="956"/>
  <c r="H140" i="956"/>
  <c r="G140" i="956"/>
  <c r="F140" i="956"/>
  <c r="E140" i="956"/>
  <c r="D140" i="956"/>
  <c r="AY139" i="956"/>
  <c r="AX139" i="956"/>
  <c r="AW139" i="956"/>
  <c r="AV139" i="956"/>
  <c r="AK139" i="956"/>
  <c r="AJ139" i="956"/>
  <c r="AI139" i="956"/>
  <c r="AH139" i="956"/>
  <c r="AG139" i="956"/>
  <c r="AF139" i="956"/>
  <c r="AU139" i="956" s="1"/>
  <c r="K139" i="956"/>
  <c r="J139" i="956"/>
  <c r="I139" i="956"/>
  <c r="H139" i="956"/>
  <c r="G139" i="956"/>
  <c r="F139" i="956"/>
  <c r="E139" i="956"/>
  <c r="D139" i="956"/>
  <c r="AY138" i="956"/>
  <c r="AX138" i="956"/>
  <c r="AW138" i="956"/>
  <c r="AV138" i="956"/>
  <c r="AK138" i="956"/>
  <c r="AJ138" i="956"/>
  <c r="AI138" i="956"/>
  <c r="AH138" i="956"/>
  <c r="AG138" i="956"/>
  <c r="AF138" i="956"/>
  <c r="AU138" i="956" s="1"/>
  <c r="K138" i="956"/>
  <c r="J138" i="956"/>
  <c r="I138" i="956"/>
  <c r="H138" i="956"/>
  <c r="G138" i="956"/>
  <c r="F138" i="956"/>
  <c r="E138" i="956"/>
  <c r="D138" i="956"/>
  <c r="AY137" i="956"/>
  <c r="AX137" i="956"/>
  <c r="AW137" i="956"/>
  <c r="AV137" i="956"/>
  <c r="AK137" i="956"/>
  <c r="AJ137" i="956"/>
  <c r="AI137" i="956"/>
  <c r="AH137" i="956"/>
  <c r="AG137" i="956"/>
  <c r="AF137" i="956"/>
  <c r="AU137" i="956" s="1"/>
  <c r="K137" i="956"/>
  <c r="J137" i="956"/>
  <c r="I137" i="956"/>
  <c r="H137" i="956"/>
  <c r="G137" i="956"/>
  <c r="F137" i="956"/>
  <c r="E137" i="956"/>
  <c r="D137" i="956"/>
  <c r="AY136" i="956"/>
  <c r="AX136" i="956"/>
  <c r="AW136" i="956"/>
  <c r="AV136" i="956"/>
  <c r="AU136" i="956"/>
  <c r="AK136" i="956"/>
  <c r="AJ136" i="956"/>
  <c r="AI136" i="956"/>
  <c r="AH136" i="956"/>
  <c r="AG136" i="956"/>
  <c r="AF136" i="956"/>
  <c r="K136" i="956"/>
  <c r="J136" i="956"/>
  <c r="I136" i="956"/>
  <c r="H136" i="956"/>
  <c r="G136" i="956"/>
  <c r="F136" i="956"/>
  <c r="E136" i="956"/>
  <c r="D136" i="956"/>
  <c r="AY135" i="956"/>
  <c r="AX135" i="956"/>
  <c r="AW135" i="956"/>
  <c r="AV135" i="956"/>
  <c r="AK135" i="956"/>
  <c r="AJ135" i="956"/>
  <c r="AI135" i="956"/>
  <c r="AH135" i="956"/>
  <c r="AG135" i="956"/>
  <c r="AF135" i="956"/>
  <c r="AU135" i="956" s="1"/>
  <c r="K135" i="956"/>
  <c r="J135" i="956"/>
  <c r="I135" i="956"/>
  <c r="H135" i="956"/>
  <c r="G135" i="956"/>
  <c r="F135" i="956"/>
  <c r="E135" i="956"/>
  <c r="D135" i="956"/>
  <c r="AY134" i="956"/>
  <c r="AX134" i="956"/>
  <c r="AW134" i="956"/>
  <c r="AV134" i="956"/>
  <c r="AU134" i="956"/>
  <c r="AK134" i="956"/>
  <c r="AJ134" i="956"/>
  <c r="AI134" i="956"/>
  <c r="AH134" i="956"/>
  <c r="AG134" i="956"/>
  <c r="AF134" i="956"/>
  <c r="K134" i="956"/>
  <c r="J134" i="956"/>
  <c r="I134" i="956"/>
  <c r="H134" i="956"/>
  <c r="G134" i="956"/>
  <c r="F134" i="956"/>
  <c r="E134" i="956"/>
  <c r="D134" i="956"/>
  <c r="AY133" i="956"/>
  <c r="AX133" i="956"/>
  <c r="AW133" i="956"/>
  <c r="AV133" i="956"/>
  <c r="AU133" i="956"/>
  <c r="AK133" i="956"/>
  <c r="AJ133" i="956"/>
  <c r="AI133" i="956"/>
  <c r="AH133" i="956"/>
  <c r="AG133" i="956"/>
  <c r="AF133" i="956"/>
  <c r="K133" i="956"/>
  <c r="J133" i="956"/>
  <c r="I133" i="956"/>
  <c r="H133" i="956"/>
  <c r="G133" i="956"/>
  <c r="F133" i="956"/>
  <c r="E133" i="956"/>
  <c r="D133" i="956"/>
  <c r="AY132" i="956"/>
  <c r="AX132" i="956"/>
  <c r="AW132" i="956"/>
  <c r="AV132" i="956"/>
  <c r="AU132" i="956"/>
  <c r="AK132" i="956"/>
  <c r="AJ132" i="956"/>
  <c r="AI132" i="956"/>
  <c r="AH132" i="956"/>
  <c r="AG132" i="956"/>
  <c r="AF132" i="956"/>
  <c r="K132" i="956"/>
  <c r="J132" i="956"/>
  <c r="I132" i="956"/>
  <c r="H132" i="956"/>
  <c r="G132" i="956"/>
  <c r="F132" i="956"/>
  <c r="E132" i="956"/>
  <c r="D132" i="956"/>
  <c r="AY131" i="956"/>
  <c r="AX131" i="956"/>
  <c r="AW131" i="956"/>
  <c r="AV131" i="956"/>
  <c r="AU131" i="956"/>
  <c r="AK131" i="956"/>
  <c r="AJ131" i="956"/>
  <c r="AI131" i="956"/>
  <c r="AH131" i="956"/>
  <c r="AG131" i="956"/>
  <c r="AF131" i="956"/>
  <c r="K131" i="956"/>
  <c r="J131" i="956"/>
  <c r="I131" i="956"/>
  <c r="H131" i="956"/>
  <c r="G131" i="956"/>
  <c r="F131" i="956"/>
  <c r="E131" i="956"/>
  <c r="D131" i="956"/>
  <c r="AY130" i="956"/>
  <c r="AX130" i="956"/>
  <c r="AW130" i="956"/>
  <c r="AV130" i="956"/>
  <c r="AK130" i="956"/>
  <c r="AJ130" i="956"/>
  <c r="AI130" i="956"/>
  <c r="AH130" i="956"/>
  <c r="AG130" i="956"/>
  <c r="AF130" i="956"/>
  <c r="AU130" i="956" s="1"/>
  <c r="K130" i="956"/>
  <c r="J130" i="956"/>
  <c r="I130" i="956"/>
  <c r="H130" i="956"/>
  <c r="G130" i="956"/>
  <c r="F130" i="956"/>
  <c r="E130" i="956"/>
  <c r="D130" i="956"/>
  <c r="AY129" i="956"/>
  <c r="AX129" i="956"/>
  <c r="AW129" i="956"/>
  <c r="AV129" i="956"/>
  <c r="AU129" i="956"/>
  <c r="AK129" i="956"/>
  <c r="AJ129" i="956"/>
  <c r="AI129" i="956"/>
  <c r="AH129" i="956"/>
  <c r="AG129" i="956"/>
  <c r="AF129" i="956"/>
  <c r="K129" i="956"/>
  <c r="J129" i="956"/>
  <c r="I129" i="956"/>
  <c r="H129" i="956"/>
  <c r="G129" i="956"/>
  <c r="F129" i="956"/>
  <c r="E129" i="956"/>
  <c r="D129" i="956"/>
  <c r="AY128" i="956"/>
  <c r="AX128" i="956"/>
  <c r="AW128" i="956"/>
  <c r="AV128" i="956"/>
  <c r="AK128" i="956"/>
  <c r="AJ128" i="956"/>
  <c r="AI128" i="956"/>
  <c r="AH128" i="956"/>
  <c r="AG128" i="956"/>
  <c r="AF128" i="956"/>
  <c r="AU128" i="956" s="1"/>
  <c r="K128" i="956"/>
  <c r="J128" i="956"/>
  <c r="I128" i="956"/>
  <c r="H128" i="956"/>
  <c r="G128" i="956"/>
  <c r="F128" i="956"/>
  <c r="E128" i="956"/>
  <c r="D128" i="956"/>
  <c r="AY127" i="956"/>
  <c r="AX127" i="956"/>
  <c r="AW127" i="956"/>
  <c r="AV127" i="956"/>
  <c r="AK127" i="956"/>
  <c r="AJ127" i="956"/>
  <c r="AI127" i="956"/>
  <c r="AH127" i="956"/>
  <c r="AG127" i="956"/>
  <c r="AF127" i="956"/>
  <c r="AU127" i="956" s="1"/>
  <c r="K127" i="956"/>
  <c r="J127" i="956"/>
  <c r="I127" i="956"/>
  <c r="H127" i="956"/>
  <c r="G127" i="956"/>
  <c r="F127" i="956"/>
  <c r="E127" i="956"/>
  <c r="D127" i="956"/>
  <c r="AY126" i="956"/>
  <c r="AX126" i="956"/>
  <c r="AW126" i="956"/>
  <c r="AV126" i="956"/>
  <c r="AK126" i="956"/>
  <c r="AJ126" i="956"/>
  <c r="AI126" i="956"/>
  <c r="AH126" i="956"/>
  <c r="AG126" i="956"/>
  <c r="AF126" i="956"/>
  <c r="AU126" i="956" s="1"/>
  <c r="K126" i="956"/>
  <c r="J126" i="956"/>
  <c r="I126" i="956"/>
  <c r="H126" i="956"/>
  <c r="G126" i="956"/>
  <c r="F126" i="956"/>
  <c r="E126" i="956"/>
  <c r="D126" i="956"/>
  <c r="AY125" i="956"/>
  <c r="AX125" i="956"/>
  <c r="AW125" i="956"/>
  <c r="AV125" i="956"/>
  <c r="AK125" i="956"/>
  <c r="AJ125" i="956"/>
  <c r="AI125" i="956"/>
  <c r="AH125" i="956"/>
  <c r="AG125" i="956"/>
  <c r="AF125" i="956"/>
  <c r="AU125" i="956" s="1"/>
  <c r="K125" i="956"/>
  <c r="J125" i="956"/>
  <c r="I125" i="956"/>
  <c r="H125" i="956"/>
  <c r="G125" i="956"/>
  <c r="F125" i="956"/>
  <c r="E125" i="956"/>
  <c r="D125" i="956"/>
  <c r="AY124" i="956"/>
  <c r="AX124" i="956"/>
  <c r="AW124" i="956"/>
  <c r="AV124" i="956"/>
  <c r="AU124" i="956"/>
  <c r="AK124" i="956"/>
  <c r="AJ124" i="956"/>
  <c r="AI124" i="956"/>
  <c r="AH124" i="956"/>
  <c r="AG124" i="956"/>
  <c r="AF124" i="956"/>
  <c r="K124" i="956"/>
  <c r="J124" i="956"/>
  <c r="I124" i="956"/>
  <c r="H124" i="956"/>
  <c r="G124" i="956"/>
  <c r="F124" i="956"/>
  <c r="E124" i="956"/>
  <c r="D124" i="956"/>
  <c r="AY123" i="956"/>
  <c r="AX123" i="956"/>
  <c r="AW123" i="956"/>
  <c r="AV123" i="956"/>
  <c r="AK123" i="956"/>
  <c r="AJ123" i="956"/>
  <c r="AI123" i="956"/>
  <c r="AH123" i="956"/>
  <c r="AG123" i="956"/>
  <c r="AF123" i="956"/>
  <c r="AU123" i="956" s="1"/>
  <c r="K123" i="956"/>
  <c r="J123" i="956"/>
  <c r="I123" i="956"/>
  <c r="H123" i="956"/>
  <c r="G123" i="956"/>
  <c r="F123" i="956"/>
  <c r="E123" i="956"/>
  <c r="D123" i="956"/>
  <c r="AY122" i="956"/>
  <c r="AX122" i="956"/>
  <c r="AW122" i="956"/>
  <c r="AV122" i="956"/>
  <c r="AU122" i="956"/>
  <c r="AK122" i="956"/>
  <c r="AJ122" i="956"/>
  <c r="AI122" i="956"/>
  <c r="AH122" i="956"/>
  <c r="AG122" i="956"/>
  <c r="AF122" i="956"/>
  <c r="K122" i="956"/>
  <c r="J122" i="956"/>
  <c r="I122" i="956"/>
  <c r="H122" i="956"/>
  <c r="G122" i="956"/>
  <c r="F122" i="956"/>
  <c r="E122" i="956"/>
  <c r="D122" i="956"/>
  <c r="AY121" i="956"/>
  <c r="AX121" i="956"/>
  <c r="AW121" i="956"/>
  <c r="AV121" i="956"/>
  <c r="AU121" i="956"/>
  <c r="AK121" i="956"/>
  <c r="AJ121" i="956"/>
  <c r="AI121" i="956"/>
  <c r="AH121" i="956"/>
  <c r="AG121" i="956"/>
  <c r="AF121" i="956"/>
  <c r="K121" i="956"/>
  <c r="J121" i="956"/>
  <c r="I121" i="956"/>
  <c r="H121" i="956"/>
  <c r="G121" i="956"/>
  <c r="F121" i="956"/>
  <c r="E121" i="956"/>
  <c r="D121" i="956"/>
  <c r="AY120" i="956"/>
  <c r="AX120" i="956"/>
  <c r="AW120" i="956"/>
  <c r="AV120" i="956"/>
  <c r="AU120" i="956"/>
  <c r="AK120" i="956"/>
  <c r="AJ120" i="956"/>
  <c r="AI120" i="956"/>
  <c r="AH120" i="956"/>
  <c r="AG120" i="956"/>
  <c r="AF120" i="956"/>
  <c r="K120" i="956"/>
  <c r="J120" i="956"/>
  <c r="I120" i="956"/>
  <c r="H120" i="956"/>
  <c r="G120" i="956"/>
  <c r="F120" i="956"/>
  <c r="E120" i="956"/>
  <c r="D120" i="956"/>
  <c r="AY119" i="956"/>
  <c r="AX119" i="956"/>
  <c r="AW119" i="956"/>
  <c r="AV119" i="956"/>
  <c r="AU119" i="956"/>
  <c r="AK119" i="956"/>
  <c r="AJ119" i="956"/>
  <c r="AI119" i="956"/>
  <c r="AH119" i="956"/>
  <c r="AG119" i="956"/>
  <c r="AF119" i="956"/>
  <c r="K119" i="956"/>
  <c r="J119" i="956"/>
  <c r="I119" i="956"/>
  <c r="H119" i="956"/>
  <c r="G119" i="956"/>
  <c r="F119" i="956"/>
  <c r="E119" i="956"/>
  <c r="D119" i="956"/>
  <c r="AY118" i="956"/>
  <c r="AX118" i="956"/>
  <c r="AW118" i="956"/>
  <c r="AV118" i="956"/>
  <c r="AK118" i="956"/>
  <c r="AJ118" i="956"/>
  <c r="AI118" i="956"/>
  <c r="AH118" i="956"/>
  <c r="AG118" i="956"/>
  <c r="AF118" i="956"/>
  <c r="AU118" i="956" s="1"/>
  <c r="K118" i="956"/>
  <c r="J118" i="956"/>
  <c r="I118" i="956"/>
  <c r="H118" i="956"/>
  <c r="G118" i="956"/>
  <c r="F118" i="956"/>
  <c r="E118" i="956"/>
  <c r="D118" i="956"/>
  <c r="AY117" i="956"/>
  <c r="AX117" i="956"/>
  <c r="AW117" i="956"/>
  <c r="AV117" i="956"/>
  <c r="AU117" i="956"/>
  <c r="AK117" i="956"/>
  <c r="AJ117" i="956"/>
  <c r="AI117" i="956"/>
  <c r="AH117" i="956"/>
  <c r="AG117" i="956"/>
  <c r="AF117" i="956"/>
  <c r="K117" i="956"/>
  <c r="J117" i="956"/>
  <c r="I117" i="956"/>
  <c r="H117" i="956"/>
  <c r="G117" i="956"/>
  <c r="F117" i="956"/>
  <c r="E117" i="956"/>
  <c r="D117" i="956"/>
  <c r="AY116" i="956"/>
  <c r="AX116" i="956"/>
  <c r="AW116" i="956"/>
  <c r="AV116" i="956"/>
  <c r="AK116" i="956"/>
  <c r="AJ116" i="956"/>
  <c r="AI116" i="956"/>
  <c r="AH116" i="956"/>
  <c r="AG116" i="956"/>
  <c r="AF116" i="956"/>
  <c r="AU116" i="956" s="1"/>
  <c r="K116" i="956"/>
  <c r="J116" i="956"/>
  <c r="I116" i="956"/>
  <c r="H116" i="956"/>
  <c r="G116" i="956"/>
  <c r="F116" i="956"/>
  <c r="E116" i="956"/>
  <c r="D116" i="956"/>
  <c r="AY115" i="956"/>
  <c r="AX115" i="956"/>
  <c r="AW115" i="956"/>
  <c r="AV115" i="956"/>
  <c r="AK115" i="956"/>
  <c r="AJ115" i="956"/>
  <c r="AI115" i="956"/>
  <c r="AH115" i="956"/>
  <c r="AG115" i="956"/>
  <c r="AF115" i="956"/>
  <c r="AU115" i="956" s="1"/>
  <c r="K115" i="956"/>
  <c r="J115" i="956"/>
  <c r="I115" i="956"/>
  <c r="H115" i="956"/>
  <c r="G115" i="956"/>
  <c r="F115" i="956"/>
  <c r="E115" i="956"/>
  <c r="D115" i="956"/>
  <c r="AY114" i="956"/>
  <c r="AX114" i="956"/>
  <c r="AW114" i="956"/>
  <c r="AV114" i="956"/>
  <c r="AK114" i="956"/>
  <c r="AJ114" i="956"/>
  <c r="AI114" i="956"/>
  <c r="AH114" i="956"/>
  <c r="AG114" i="956"/>
  <c r="AF114" i="956"/>
  <c r="AU114" i="956" s="1"/>
  <c r="K114" i="956"/>
  <c r="J114" i="956"/>
  <c r="I114" i="956"/>
  <c r="H114" i="956"/>
  <c r="G114" i="956"/>
  <c r="F114" i="956"/>
  <c r="E114" i="956"/>
  <c r="D114" i="956"/>
  <c r="AY113" i="956"/>
  <c r="AX113" i="956"/>
  <c r="AW113" i="956"/>
  <c r="AV113" i="956"/>
  <c r="AK113" i="956"/>
  <c r="AJ113" i="956"/>
  <c r="AI113" i="956"/>
  <c r="AH113" i="956"/>
  <c r="AG113" i="956"/>
  <c r="AF113" i="956"/>
  <c r="AU113" i="956" s="1"/>
  <c r="K113" i="956"/>
  <c r="J113" i="956"/>
  <c r="I113" i="956"/>
  <c r="H113" i="956"/>
  <c r="G113" i="956"/>
  <c r="F113" i="956"/>
  <c r="E113" i="956"/>
  <c r="D113" i="956"/>
  <c r="AY112" i="956"/>
  <c r="AX112" i="956"/>
  <c r="AW112" i="956"/>
  <c r="AV112" i="956"/>
  <c r="AU112" i="956"/>
  <c r="AK112" i="956"/>
  <c r="AJ112" i="956"/>
  <c r="AI112" i="956"/>
  <c r="AH112" i="956"/>
  <c r="AG112" i="956"/>
  <c r="AF112" i="956"/>
  <c r="K112" i="956"/>
  <c r="J112" i="956"/>
  <c r="I112" i="956"/>
  <c r="H112" i="956"/>
  <c r="G112" i="956"/>
  <c r="F112" i="956"/>
  <c r="E112" i="956"/>
  <c r="D112" i="956"/>
  <c r="AY111" i="956"/>
  <c r="AX111" i="956"/>
  <c r="AW111" i="956"/>
  <c r="AV111" i="956"/>
  <c r="AK111" i="956"/>
  <c r="AJ111" i="956"/>
  <c r="AI111" i="956"/>
  <c r="AH111" i="956"/>
  <c r="AG111" i="956"/>
  <c r="AF111" i="956"/>
  <c r="AU111" i="956" s="1"/>
  <c r="K111" i="956"/>
  <c r="J111" i="956"/>
  <c r="I111" i="956"/>
  <c r="H111" i="956"/>
  <c r="G111" i="956"/>
  <c r="F111" i="956"/>
  <c r="E111" i="956"/>
  <c r="D111" i="956"/>
  <c r="AY110" i="956"/>
  <c r="AX110" i="956"/>
  <c r="AW110" i="956"/>
  <c r="AV110" i="956"/>
  <c r="AU110" i="956"/>
  <c r="AK110" i="956"/>
  <c r="AJ110" i="956"/>
  <c r="AI110" i="956"/>
  <c r="AH110" i="956"/>
  <c r="AG110" i="956"/>
  <c r="AF110" i="956"/>
  <c r="K110" i="956"/>
  <c r="J110" i="956"/>
  <c r="I110" i="956"/>
  <c r="H110" i="956"/>
  <c r="G110" i="956"/>
  <c r="F110" i="956"/>
  <c r="E110" i="956"/>
  <c r="D110" i="956"/>
  <c r="AY109" i="956"/>
  <c r="AX109" i="956"/>
  <c r="AW109" i="956"/>
  <c r="AV109" i="956"/>
  <c r="AU109" i="956"/>
  <c r="AK109" i="956"/>
  <c r="AJ109" i="956"/>
  <c r="AI109" i="956"/>
  <c r="AH109" i="956"/>
  <c r="AG109" i="956"/>
  <c r="AF109" i="956"/>
  <c r="K109" i="956"/>
  <c r="J109" i="956"/>
  <c r="I109" i="956"/>
  <c r="H109" i="956"/>
  <c r="G109" i="956"/>
  <c r="F109" i="956"/>
  <c r="E109" i="956"/>
  <c r="D109" i="956"/>
  <c r="AY108" i="956"/>
  <c r="AX108" i="956"/>
  <c r="AW108" i="956"/>
  <c r="AV108" i="956"/>
  <c r="AU108" i="956"/>
  <c r="AK108" i="956"/>
  <c r="AJ108" i="956"/>
  <c r="AI108" i="956"/>
  <c r="AH108" i="956"/>
  <c r="AG108" i="956"/>
  <c r="AF108" i="956"/>
  <c r="K108" i="956"/>
  <c r="J108" i="956"/>
  <c r="I108" i="956"/>
  <c r="H108" i="956"/>
  <c r="G108" i="956"/>
  <c r="F108" i="956"/>
  <c r="E108" i="956"/>
  <c r="D108" i="956"/>
  <c r="AY107" i="956"/>
  <c r="AX107" i="956"/>
  <c r="AW107" i="956"/>
  <c r="AV107" i="956"/>
  <c r="AU107" i="956"/>
  <c r="AK107" i="956"/>
  <c r="AJ107" i="956"/>
  <c r="AI107" i="956"/>
  <c r="AH107" i="956"/>
  <c r="AG107" i="956"/>
  <c r="AF107" i="956"/>
  <c r="K107" i="956"/>
  <c r="J107" i="956"/>
  <c r="I107" i="956"/>
  <c r="H107" i="956"/>
  <c r="G107" i="956"/>
  <c r="F107" i="956"/>
  <c r="E107" i="956"/>
  <c r="D107" i="956"/>
  <c r="AY106" i="956"/>
  <c r="AX106" i="956"/>
  <c r="AW106" i="956"/>
  <c r="AV106" i="956"/>
  <c r="AK106" i="956"/>
  <c r="AJ106" i="956"/>
  <c r="AI106" i="956"/>
  <c r="AH106" i="956"/>
  <c r="AG106" i="956"/>
  <c r="AF106" i="956"/>
  <c r="AU106" i="956" s="1"/>
  <c r="K106" i="956"/>
  <c r="J106" i="956"/>
  <c r="I106" i="956"/>
  <c r="H106" i="956"/>
  <c r="G106" i="956"/>
  <c r="F106" i="956"/>
  <c r="E106" i="956"/>
  <c r="D106" i="956"/>
  <c r="AY105" i="956"/>
  <c r="AX105" i="956"/>
  <c r="AW105" i="956"/>
  <c r="AV105" i="956"/>
  <c r="AU105" i="956"/>
  <c r="AK105" i="956"/>
  <c r="AJ105" i="956"/>
  <c r="AI105" i="956"/>
  <c r="AH105" i="956"/>
  <c r="AG105" i="956"/>
  <c r="AF105" i="956"/>
  <c r="K105" i="956"/>
  <c r="J105" i="956"/>
  <c r="I105" i="956"/>
  <c r="H105" i="956"/>
  <c r="G105" i="956"/>
  <c r="F105" i="956"/>
  <c r="E105" i="956"/>
  <c r="D105" i="956"/>
  <c r="AY104" i="956"/>
  <c r="AX104" i="956"/>
  <c r="AW104" i="956"/>
  <c r="AV104" i="956"/>
  <c r="AK104" i="956"/>
  <c r="AJ104" i="956"/>
  <c r="AI104" i="956"/>
  <c r="AH104" i="956"/>
  <c r="AG104" i="956"/>
  <c r="AF104" i="956"/>
  <c r="AU104" i="956" s="1"/>
  <c r="K104" i="956"/>
  <c r="J104" i="956"/>
  <c r="I104" i="956"/>
  <c r="H104" i="956"/>
  <c r="G104" i="956"/>
  <c r="F104" i="956"/>
  <c r="E104" i="956"/>
  <c r="D104" i="956"/>
  <c r="AY103" i="956"/>
  <c r="AX103" i="956"/>
  <c r="AW103" i="956"/>
  <c r="AV103" i="956"/>
  <c r="AK103" i="956"/>
  <c r="AJ103" i="956"/>
  <c r="AI103" i="956"/>
  <c r="AH103" i="956"/>
  <c r="AG103" i="956"/>
  <c r="AF103" i="956"/>
  <c r="AU103" i="956" s="1"/>
  <c r="K103" i="956"/>
  <c r="J103" i="956"/>
  <c r="I103" i="956"/>
  <c r="H103" i="956"/>
  <c r="G103" i="956"/>
  <c r="F103" i="956"/>
  <c r="E103" i="956"/>
  <c r="D103" i="956"/>
  <c r="AY102" i="956"/>
  <c r="AX102" i="956"/>
  <c r="AW102" i="956"/>
  <c r="AV102" i="956"/>
  <c r="AK102" i="956"/>
  <c r="AJ102" i="956"/>
  <c r="AI102" i="956"/>
  <c r="AH102" i="956"/>
  <c r="AG102" i="956"/>
  <c r="AF102" i="956"/>
  <c r="AU102" i="956" s="1"/>
  <c r="K102" i="956"/>
  <c r="J102" i="956"/>
  <c r="I102" i="956"/>
  <c r="H102" i="956"/>
  <c r="G102" i="956"/>
  <c r="F102" i="956"/>
  <c r="E102" i="956"/>
  <c r="D102" i="956"/>
  <c r="AY101" i="956"/>
  <c r="AX101" i="956"/>
  <c r="AW101" i="956"/>
  <c r="AV101" i="956"/>
  <c r="AK101" i="956"/>
  <c r="AJ101" i="956"/>
  <c r="AI101" i="956"/>
  <c r="AH101" i="956"/>
  <c r="AG101" i="956"/>
  <c r="AF101" i="956"/>
  <c r="AU101" i="956" s="1"/>
  <c r="K101" i="956"/>
  <c r="J101" i="956"/>
  <c r="I101" i="956"/>
  <c r="H101" i="956"/>
  <c r="G101" i="956"/>
  <c r="F101" i="956"/>
  <c r="E101" i="956"/>
  <c r="D101" i="956"/>
  <c r="AY100" i="956"/>
  <c r="AX100" i="956"/>
  <c r="AW100" i="956"/>
  <c r="AV100" i="956"/>
  <c r="AU100" i="956"/>
  <c r="AK100" i="956"/>
  <c r="AJ100" i="956"/>
  <c r="AI100" i="956"/>
  <c r="AH100" i="956"/>
  <c r="AG100" i="956"/>
  <c r="AF100" i="956"/>
  <c r="K100" i="956"/>
  <c r="J100" i="956"/>
  <c r="I100" i="956"/>
  <c r="H100" i="956"/>
  <c r="G100" i="956"/>
  <c r="F100" i="956"/>
  <c r="E100" i="956"/>
  <c r="D100" i="956"/>
  <c r="AY99" i="956"/>
  <c r="AX99" i="956"/>
  <c r="AW99" i="956"/>
  <c r="AV99" i="956"/>
  <c r="AK99" i="956"/>
  <c r="AJ99" i="956"/>
  <c r="AI99" i="956"/>
  <c r="AH99" i="956"/>
  <c r="AG99" i="956"/>
  <c r="AF99" i="956"/>
  <c r="AU99" i="956" s="1"/>
  <c r="K99" i="956"/>
  <c r="J99" i="956"/>
  <c r="I99" i="956"/>
  <c r="H99" i="956"/>
  <c r="G99" i="956"/>
  <c r="F99" i="956"/>
  <c r="E99" i="956"/>
  <c r="D99" i="956"/>
  <c r="AY98" i="956"/>
  <c r="AX98" i="956"/>
  <c r="AW98" i="956"/>
  <c r="AV98" i="956"/>
  <c r="AU98" i="956"/>
  <c r="AK98" i="956"/>
  <c r="AJ98" i="956"/>
  <c r="AI98" i="956"/>
  <c r="AH98" i="956"/>
  <c r="AG98" i="956"/>
  <c r="AF98" i="956"/>
  <c r="K98" i="956"/>
  <c r="J98" i="956"/>
  <c r="I98" i="956"/>
  <c r="H98" i="956"/>
  <c r="G98" i="956"/>
  <c r="F98" i="956"/>
  <c r="E98" i="956"/>
  <c r="D98" i="956"/>
  <c r="AY97" i="956"/>
  <c r="AX97" i="956"/>
  <c r="AW97" i="956"/>
  <c r="AV97" i="956"/>
  <c r="AU97" i="956"/>
  <c r="AK97" i="956"/>
  <c r="AJ97" i="956"/>
  <c r="AI97" i="956"/>
  <c r="AH97" i="956"/>
  <c r="AG97" i="956"/>
  <c r="AF97" i="956"/>
  <c r="K97" i="956"/>
  <c r="J97" i="956"/>
  <c r="I97" i="956"/>
  <c r="H97" i="956"/>
  <c r="G97" i="956"/>
  <c r="F97" i="956"/>
  <c r="E97" i="956"/>
  <c r="D97" i="956"/>
  <c r="AY96" i="956"/>
  <c r="AX96" i="956"/>
  <c r="AW96" i="956"/>
  <c r="AV96" i="956"/>
  <c r="AU96" i="956"/>
  <c r="AK96" i="956"/>
  <c r="AJ96" i="956"/>
  <c r="AI96" i="956"/>
  <c r="AH96" i="956"/>
  <c r="AG96" i="956"/>
  <c r="AF96" i="956"/>
  <c r="K96" i="956"/>
  <c r="J96" i="956"/>
  <c r="I96" i="956"/>
  <c r="H96" i="956"/>
  <c r="G96" i="956"/>
  <c r="F96" i="956"/>
  <c r="E96" i="956"/>
  <c r="D96" i="956"/>
  <c r="AY95" i="956"/>
  <c r="AX95" i="956"/>
  <c r="AW95" i="956"/>
  <c r="AV95" i="956"/>
  <c r="AU95" i="956"/>
  <c r="AK95" i="956"/>
  <c r="AJ95" i="956"/>
  <c r="AI95" i="956"/>
  <c r="AH95" i="956"/>
  <c r="AG95" i="956"/>
  <c r="AF95" i="956"/>
  <c r="K95" i="956"/>
  <c r="J95" i="956"/>
  <c r="I95" i="956"/>
  <c r="H95" i="956"/>
  <c r="G95" i="956"/>
  <c r="F95" i="956"/>
  <c r="E95" i="956"/>
  <c r="D95" i="956"/>
  <c r="AY94" i="956"/>
  <c r="AX94" i="956"/>
  <c r="AW94" i="956"/>
  <c r="AV94" i="956"/>
  <c r="AK94" i="956"/>
  <c r="AJ94" i="956"/>
  <c r="AI94" i="956"/>
  <c r="AH94" i="956"/>
  <c r="AG94" i="956"/>
  <c r="AF94" i="956"/>
  <c r="AU94" i="956" s="1"/>
  <c r="K94" i="956"/>
  <c r="J94" i="956"/>
  <c r="I94" i="956"/>
  <c r="H94" i="956"/>
  <c r="G94" i="956"/>
  <c r="F94" i="956"/>
  <c r="E94" i="956"/>
  <c r="D94" i="956"/>
  <c r="AY93" i="956"/>
  <c r="AX93" i="956"/>
  <c r="AW93" i="956"/>
  <c r="AV93" i="956"/>
  <c r="AU93" i="956"/>
  <c r="AK93" i="956"/>
  <c r="AJ93" i="956"/>
  <c r="AI93" i="956"/>
  <c r="AH93" i="956"/>
  <c r="AG93" i="956"/>
  <c r="AF93" i="956"/>
  <c r="K93" i="956"/>
  <c r="J93" i="956"/>
  <c r="I93" i="956"/>
  <c r="H93" i="956"/>
  <c r="G93" i="956"/>
  <c r="F93" i="956"/>
  <c r="E93" i="956"/>
  <c r="D93" i="956"/>
  <c r="AY92" i="956"/>
  <c r="AX92" i="956"/>
  <c r="AW92" i="956"/>
  <c r="AV92" i="956"/>
  <c r="AK92" i="956"/>
  <c r="AJ92" i="956"/>
  <c r="AI92" i="956"/>
  <c r="AH92" i="956"/>
  <c r="AG92" i="956"/>
  <c r="AF92" i="956"/>
  <c r="AU92" i="956" s="1"/>
  <c r="K92" i="956"/>
  <c r="J92" i="956"/>
  <c r="I92" i="956"/>
  <c r="H92" i="956"/>
  <c r="G92" i="956"/>
  <c r="F92" i="956"/>
  <c r="E92" i="956"/>
  <c r="D92" i="956"/>
  <c r="AY91" i="956"/>
  <c r="AX91" i="956"/>
  <c r="AW91" i="956"/>
  <c r="AV91" i="956"/>
  <c r="AK91" i="956"/>
  <c r="AJ91" i="956"/>
  <c r="AI91" i="956"/>
  <c r="AH91" i="956"/>
  <c r="AG91" i="956"/>
  <c r="AF91" i="956"/>
  <c r="AU91" i="956" s="1"/>
  <c r="K91" i="956"/>
  <c r="J91" i="956"/>
  <c r="I91" i="956"/>
  <c r="H91" i="956"/>
  <c r="G91" i="956"/>
  <c r="F91" i="956"/>
  <c r="E91" i="956"/>
  <c r="D91" i="956"/>
  <c r="AY90" i="956"/>
  <c r="AX90" i="956"/>
  <c r="AW90" i="956"/>
  <c r="AV90" i="956"/>
  <c r="AK90" i="956"/>
  <c r="AJ90" i="956"/>
  <c r="AI90" i="956"/>
  <c r="AH90" i="956"/>
  <c r="AG90" i="956"/>
  <c r="AF90" i="956"/>
  <c r="AU90" i="956" s="1"/>
  <c r="K90" i="956"/>
  <c r="J90" i="956"/>
  <c r="I90" i="956"/>
  <c r="H90" i="956"/>
  <c r="G90" i="956"/>
  <c r="F90" i="956"/>
  <c r="E90" i="956"/>
  <c r="D90" i="956"/>
  <c r="AY89" i="956"/>
  <c r="AX89" i="956"/>
  <c r="AW89" i="956"/>
  <c r="AV89" i="956"/>
  <c r="AK89" i="956"/>
  <c r="AJ89" i="956"/>
  <c r="AI89" i="956"/>
  <c r="AH89" i="956"/>
  <c r="AG89" i="956"/>
  <c r="AF89" i="956"/>
  <c r="AU89" i="956" s="1"/>
  <c r="K89" i="956"/>
  <c r="J89" i="956"/>
  <c r="I89" i="956"/>
  <c r="H89" i="956"/>
  <c r="G89" i="956"/>
  <c r="F89" i="956"/>
  <c r="E89" i="956"/>
  <c r="D89" i="956"/>
  <c r="AY88" i="956"/>
  <c r="AX88" i="956"/>
  <c r="AW88" i="956"/>
  <c r="AV88" i="956"/>
  <c r="AU88" i="956"/>
  <c r="AK88" i="956"/>
  <c r="AJ88" i="956"/>
  <c r="AI88" i="956"/>
  <c r="AH88" i="956"/>
  <c r="AG88" i="956"/>
  <c r="AF88" i="956"/>
  <c r="K88" i="956"/>
  <c r="J88" i="956"/>
  <c r="I88" i="956"/>
  <c r="H88" i="956"/>
  <c r="G88" i="956"/>
  <c r="F88" i="956"/>
  <c r="E88" i="956"/>
  <c r="D88" i="956"/>
  <c r="AY87" i="956"/>
  <c r="AX87" i="956"/>
  <c r="AW87" i="956"/>
  <c r="AV87" i="956"/>
  <c r="AK87" i="956"/>
  <c r="AJ87" i="956"/>
  <c r="AI87" i="956"/>
  <c r="AH87" i="956"/>
  <c r="AG87" i="956"/>
  <c r="AF87" i="956"/>
  <c r="AU87" i="956" s="1"/>
  <c r="K87" i="956"/>
  <c r="J87" i="956"/>
  <c r="I87" i="956"/>
  <c r="H87" i="956"/>
  <c r="G87" i="956"/>
  <c r="F87" i="956"/>
  <c r="E87" i="956"/>
  <c r="D87" i="956"/>
  <c r="AY86" i="956"/>
  <c r="AX86" i="956"/>
  <c r="AW86" i="956"/>
  <c r="AV86" i="956"/>
  <c r="AU86" i="956"/>
  <c r="AK86" i="956"/>
  <c r="AJ86" i="956"/>
  <c r="AI86" i="956"/>
  <c r="AH86" i="956"/>
  <c r="AG86" i="956"/>
  <c r="AF86" i="956"/>
  <c r="K86" i="956"/>
  <c r="J86" i="956"/>
  <c r="I86" i="956"/>
  <c r="H86" i="956"/>
  <c r="G86" i="956"/>
  <c r="F86" i="956"/>
  <c r="E86" i="956"/>
  <c r="D86" i="956"/>
  <c r="AY85" i="956"/>
  <c r="AX85" i="956"/>
  <c r="AW85" i="956"/>
  <c r="AV85" i="956"/>
  <c r="AU85" i="956"/>
  <c r="AK85" i="956"/>
  <c r="AJ85" i="956"/>
  <c r="AI85" i="956"/>
  <c r="AH85" i="956"/>
  <c r="AG85" i="956"/>
  <c r="AF85" i="956"/>
  <c r="K85" i="956"/>
  <c r="J85" i="956"/>
  <c r="I85" i="956"/>
  <c r="H85" i="956"/>
  <c r="G85" i="956"/>
  <c r="F85" i="956"/>
  <c r="E85" i="956"/>
  <c r="D85" i="956"/>
  <c r="AY84" i="956"/>
  <c r="AX84" i="956"/>
  <c r="AW84" i="956"/>
  <c r="AV84" i="956"/>
  <c r="AU84" i="956"/>
  <c r="AK84" i="956"/>
  <c r="AJ84" i="956"/>
  <c r="AI84" i="956"/>
  <c r="AH84" i="956"/>
  <c r="AG84" i="956"/>
  <c r="AF84" i="956"/>
  <c r="K84" i="956"/>
  <c r="J84" i="956"/>
  <c r="I84" i="956"/>
  <c r="H84" i="956"/>
  <c r="G84" i="956"/>
  <c r="F84" i="956"/>
  <c r="E84" i="956"/>
  <c r="D84" i="956"/>
  <c r="AY83" i="956"/>
  <c r="AX83" i="956"/>
  <c r="AW83" i="956"/>
  <c r="AV83" i="956"/>
  <c r="AU83" i="956"/>
  <c r="AK83" i="956"/>
  <c r="AJ83" i="956"/>
  <c r="AI83" i="956"/>
  <c r="AH83" i="956"/>
  <c r="AG83" i="956"/>
  <c r="AF83" i="956"/>
  <c r="K83" i="956"/>
  <c r="J83" i="956"/>
  <c r="I83" i="956"/>
  <c r="H83" i="956"/>
  <c r="G83" i="956"/>
  <c r="F83" i="956"/>
  <c r="E83" i="956"/>
  <c r="D83" i="956"/>
  <c r="AY82" i="956"/>
  <c r="AX82" i="956"/>
  <c r="AW82" i="956"/>
  <c r="AV82" i="956"/>
  <c r="AK82" i="956"/>
  <c r="AJ82" i="956"/>
  <c r="AI82" i="956"/>
  <c r="AH82" i="956"/>
  <c r="AG82" i="956"/>
  <c r="AF82" i="956"/>
  <c r="AU82" i="956" s="1"/>
  <c r="K82" i="956"/>
  <c r="J82" i="956"/>
  <c r="I82" i="956"/>
  <c r="H82" i="956"/>
  <c r="G82" i="956"/>
  <c r="F82" i="956"/>
  <c r="E82" i="956"/>
  <c r="D82" i="956"/>
  <c r="AY81" i="956"/>
  <c r="AX81" i="956"/>
  <c r="AW81" i="956"/>
  <c r="AV81" i="956"/>
  <c r="AU81" i="956"/>
  <c r="AK81" i="956"/>
  <c r="AJ81" i="956"/>
  <c r="AI81" i="956"/>
  <c r="AH81" i="956"/>
  <c r="AG81" i="956"/>
  <c r="AF81" i="956"/>
  <c r="K81" i="956"/>
  <c r="J81" i="956"/>
  <c r="I81" i="956"/>
  <c r="H81" i="956"/>
  <c r="G81" i="956"/>
  <c r="F81" i="956"/>
  <c r="E81" i="956"/>
  <c r="D81" i="956"/>
  <c r="AY80" i="956"/>
  <c r="AX80" i="956"/>
  <c r="AW80" i="956"/>
  <c r="AV80" i="956"/>
  <c r="AK80" i="956"/>
  <c r="AJ80" i="956"/>
  <c r="AI80" i="956"/>
  <c r="AH80" i="956"/>
  <c r="AG80" i="956"/>
  <c r="AF80" i="956"/>
  <c r="AU80" i="956" s="1"/>
  <c r="K80" i="956"/>
  <c r="J80" i="956"/>
  <c r="I80" i="956"/>
  <c r="H80" i="956"/>
  <c r="G80" i="956"/>
  <c r="F80" i="956"/>
  <c r="E80" i="956"/>
  <c r="D80" i="956"/>
  <c r="AY79" i="956"/>
  <c r="AX79" i="956"/>
  <c r="AW79" i="956"/>
  <c r="AV79" i="956"/>
  <c r="AK79" i="956"/>
  <c r="AJ79" i="956"/>
  <c r="AI79" i="956"/>
  <c r="AH79" i="956"/>
  <c r="AG79" i="956"/>
  <c r="AF79" i="956"/>
  <c r="AU79" i="956" s="1"/>
  <c r="K79" i="956"/>
  <c r="J79" i="956"/>
  <c r="I79" i="956"/>
  <c r="H79" i="956"/>
  <c r="G79" i="956"/>
  <c r="F79" i="956"/>
  <c r="E79" i="956"/>
  <c r="D79" i="956"/>
  <c r="AY78" i="956"/>
  <c r="AX78" i="956"/>
  <c r="AW78" i="956"/>
  <c r="AV78" i="956"/>
  <c r="AK78" i="956"/>
  <c r="AJ78" i="956"/>
  <c r="AI78" i="956"/>
  <c r="AH78" i="956"/>
  <c r="AG78" i="956"/>
  <c r="AF78" i="956"/>
  <c r="AU78" i="956" s="1"/>
  <c r="K78" i="956"/>
  <c r="J78" i="956"/>
  <c r="I78" i="956"/>
  <c r="H78" i="956"/>
  <c r="G78" i="956"/>
  <c r="F78" i="956"/>
  <c r="E78" i="956"/>
  <c r="D78" i="956"/>
  <c r="AY77" i="956"/>
  <c r="AX77" i="956"/>
  <c r="AW77" i="956"/>
  <c r="AV77" i="956"/>
  <c r="AK77" i="956"/>
  <c r="AJ77" i="956"/>
  <c r="AI77" i="956"/>
  <c r="AH77" i="956"/>
  <c r="AG77" i="956"/>
  <c r="AF77" i="956"/>
  <c r="AU77" i="956" s="1"/>
  <c r="K77" i="956"/>
  <c r="J77" i="956"/>
  <c r="I77" i="956"/>
  <c r="H77" i="956"/>
  <c r="G77" i="956"/>
  <c r="F77" i="956"/>
  <c r="E77" i="956"/>
  <c r="D77" i="956"/>
  <c r="AY76" i="956"/>
  <c r="AX76" i="956"/>
  <c r="AW76" i="956"/>
  <c r="AV76" i="956"/>
  <c r="AU76" i="956"/>
  <c r="AK76" i="956"/>
  <c r="AJ76" i="956"/>
  <c r="AI76" i="956"/>
  <c r="AH76" i="956"/>
  <c r="AG76" i="956"/>
  <c r="AF76" i="956"/>
  <c r="K76" i="956"/>
  <c r="J76" i="956"/>
  <c r="I76" i="956"/>
  <c r="H76" i="956"/>
  <c r="G76" i="956"/>
  <c r="F76" i="956"/>
  <c r="E76" i="956"/>
  <c r="D76" i="956"/>
  <c r="AY75" i="956"/>
  <c r="AX75" i="956"/>
  <c r="AW75" i="956"/>
  <c r="AV75" i="956"/>
  <c r="AK75" i="956"/>
  <c r="AJ75" i="956"/>
  <c r="AI75" i="956"/>
  <c r="AH75" i="956"/>
  <c r="AG75" i="956"/>
  <c r="AF75" i="956"/>
  <c r="AU75" i="956" s="1"/>
  <c r="K75" i="956"/>
  <c r="J75" i="956"/>
  <c r="I75" i="956"/>
  <c r="H75" i="956"/>
  <c r="G75" i="956"/>
  <c r="F75" i="956"/>
  <c r="E75" i="956"/>
  <c r="D75" i="956"/>
  <c r="AY74" i="956"/>
  <c r="AX74" i="956"/>
  <c r="AW74" i="956"/>
  <c r="AV74" i="956"/>
  <c r="AU74" i="956"/>
  <c r="AK74" i="956"/>
  <c r="AJ74" i="956"/>
  <c r="AI74" i="956"/>
  <c r="AH74" i="956"/>
  <c r="AG74" i="956"/>
  <c r="AF74" i="956"/>
  <c r="K74" i="956"/>
  <c r="J74" i="956"/>
  <c r="I74" i="956"/>
  <c r="H74" i="956"/>
  <c r="G74" i="956"/>
  <c r="F74" i="956"/>
  <c r="E74" i="956"/>
  <c r="D74" i="956"/>
  <c r="AY73" i="956"/>
  <c r="AX73" i="956"/>
  <c r="AW73" i="956"/>
  <c r="AV73" i="956"/>
  <c r="AU73" i="956"/>
  <c r="AK73" i="956"/>
  <c r="AJ73" i="956"/>
  <c r="AI73" i="956"/>
  <c r="AH73" i="956"/>
  <c r="AG73" i="956"/>
  <c r="AF73" i="956"/>
  <c r="K73" i="956"/>
  <c r="J73" i="956"/>
  <c r="I73" i="956"/>
  <c r="H73" i="956"/>
  <c r="G73" i="956"/>
  <c r="F73" i="956"/>
  <c r="E73" i="956"/>
  <c r="D73" i="956"/>
  <c r="AY72" i="956"/>
  <c r="AX72" i="956"/>
  <c r="AW72" i="956"/>
  <c r="AV72" i="956"/>
  <c r="AU72" i="956"/>
  <c r="AK72" i="956"/>
  <c r="AJ72" i="956"/>
  <c r="AI72" i="956"/>
  <c r="AH72" i="956"/>
  <c r="AG72" i="956"/>
  <c r="AF72" i="956"/>
  <c r="K72" i="956"/>
  <c r="J72" i="956"/>
  <c r="I72" i="956"/>
  <c r="H72" i="956"/>
  <c r="G72" i="956"/>
  <c r="F72" i="956"/>
  <c r="E72" i="956"/>
  <c r="D72" i="956"/>
  <c r="AY71" i="956"/>
  <c r="AX71" i="956"/>
  <c r="AW71" i="956"/>
  <c r="AV71" i="956"/>
  <c r="AU71" i="956"/>
  <c r="AK71" i="956"/>
  <c r="AJ71" i="956"/>
  <c r="AI71" i="956"/>
  <c r="AH71" i="956"/>
  <c r="AG71" i="956"/>
  <c r="AF71" i="956"/>
  <c r="K71" i="956"/>
  <c r="J71" i="956"/>
  <c r="I71" i="956"/>
  <c r="H71" i="956"/>
  <c r="G71" i="956"/>
  <c r="F71" i="956"/>
  <c r="E71" i="956"/>
  <c r="D71" i="956"/>
  <c r="AY70" i="956"/>
  <c r="AX70" i="956"/>
  <c r="AW70" i="956"/>
  <c r="AV70" i="956"/>
  <c r="AK70" i="956"/>
  <c r="AJ70" i="956"/>
  <c r="AI70" i="956"/>
  <c r="AH70" i="956"/>
  <c r="AG70" i="956"/>
  <c r="AF70" i="956"/>
  <c r="AU70" i="956" s="1"/>
  <c r="K70" i="956"/>
  <c r="J70" i="956"/>
  <c r="I70" i="956"/>
  <c r="H70" i="956"/>
  <c r="G70" i="956"/>
  <c r="F70" i="956"/>
  <c r="E70" i="956"/>
  <c r="D70" i="956"/>
  <c r="AY69" i="956"/>
  <c r="AX69" i="956"/>
  <c r="AW69" i="956"/>
  <c r="AV69" i="956"/>
  <c r="AK69" i="956"/>
  <c r="AJ69" i="956"/>
  <c r="AI69" i="956"/>
  <c r="AH69" i="956"/>
  <c r="AG69" i="956"/>
  <c r="AF69" i="956"/>
  <c r="AU69" i="956" s="1"/>
  <c r="K69" i="956"/>
  <c r="J69" i="956"/>
  <c r="I69" i="956"/>
  <c r="H69" i="956"/>
  <c r="G69" i="956"/>
  <c r="F69" i="956"/>
  <c r="E69" i="956"/>
  <c r="D69" i="956"/>
  <c r="AY68" i="956"/>
  <c r="AX68" i="956"/>
  <c r="AW68" i="956"/>
  <c r="AV68" i="956"/>
  <c r="AK68" i="956"/>
  <c r="AJ68" i="956"/>
  <c r="AI68" i="956"/>
  <c r="AH68" i="956"/>
  <c r="AG68" i="956"/>
  <c r="AF68" i="956"/>
  <c r="AU68" i="956" s="1"/>
  <c r="K68" i="956"/>
  <c r="J68" i="956"/>
  <c r="I68" i="956"/>
  <c r="H68" i="956"/>
  <c r="G68" i="956"/>
  <c r="F68" i="956"/>
  <c r="E68" i="956"/>
  <c r="D68" i="956"/>
  <c r="AY67" i="956"/>
  <c r="AX67" i="956"/>
  <c r="AW67" i="956"/>
  <c r="AV67" i="956"/>
  <c r="AK67" i="956"/>
  <c r="AJ67" i="956"/>
  <c r="AI67" i="956"/>
  <c r="AH67" i="956"/>
  <c r="AG67" i="956"/>
  <c r="AF67" i="956"/>
  <c r="AU67" i="956" s="1"/>
  <c r="K67" i="956"/>
  <c r="J67" i="956"/>
  <c r="I67" i="956"/>
  <c r="H67" i="956"/>
  <c r="G67" i="956"/>
  <c r="F67" i="956"/>
  <c r="E67" i="956"/>
  <c r="D67" i="956"/>
  <c r="AY66" i="956"/>
  <c r="AX66" i="956"/>
  <c r="AW66" i="956"/>
  <c r="AV66" i="956"/>
  <c r="AK66" i="956"/>
  <c r="AJ66" i="956"/>
  <c r="AI66" i="956"/>
  <c r="AH66" i="956"/>
  <c r="AG66" i="956"/>
  <c r="AF66" i="956"/>
  <c r="AU66" i="956" s="1"/>
  <c r="K66" i="956"/>
  <c r="J66" i="956"/>
  <c r="I66" i="956"/>
  <c r="H66" i="956"/>
  <c r="G66" i="956"/>
  <c r="F66" i="956"/>
  <c r="E66" i="956"/>
  <c r="D66" i="956"/>
  <c r="AY65" i="956"/>
  <c r="AX65" i="956"/>
  <c r="AW65" i="956"/>
  <c r="AV65" i="956"/>
  <c r="AK65" i="956"/>
  <c r="AJ65" i="956"/>
  <c r="AI65" i="956"/>
  <c r="AH65" i="956"/>
  <c r="AG65" i="956"/>
  <c r="AF65" i="956"/>
  <c r="AU65" i="956" s="1"/>
  <c r="K65" i="956"/>
  <c r="J65" i="956"/>
  <c r="I65" i="956"/>
  <c r="H65" i="956"/>
  <c r="G65" i="956"/>
  <c r="F65" i="956"/>
  <c r="E65" i="956"/>
  <c r="D65" i="956"/>
  <c r="AY64" i="956"/>
  <c r="AX64" i="956"/>
  <c r="AW64" i="956"/>
  <c r="AV64" i="956"/>
  <c r="AU64" i="956"/>
  <c r="AK64" i="956"/>
  <c r="AJ64" i="956"/>
  <c r="AI64" i="956"/>
  <c r="AH64" i="956"/>
  <c r="AG64" i="956"/>
  <c r="AF64" i="956"/>
  <c r="K64" i="956"/>
  <c r="J64" i="956"/>
  <c r="I64" i="956"/>
  <c r="H64" i="956"/>
  <c r="G64" i="956"/>
  <c r="F64" i="956"/>
  <c r="E64" i="956"/>
  <c r="D64" i="956"/>
  <c r="AY63" i="956"/>
  <c r="AX63" i="956"/>
  <c r="AW63" i="956"/>
  <c r="AV63" i="956"/>
  <c r="AK63" i="956"/>
  <c r="AJ63" i="956"/>
  <c r="AI63" i="956"/>
  <c r="AH63" i="956"/>
  <c r="AG63" i="956"/>
  <c r="AF63" i="956"/>
  <c r="AU63" i="956" s="1"/>
  <c r="K63" i="956"/>
  <c r="J63" i="956"/>
  <c r="I63" i="956"/>
  <c r="H63" i="956"/>
  <c r="G63" i="956"/>
  <c r="F63" i="956"/>
  <c r="E63" i="956"/>
  <c r="D63" i="956"/>
  <c r="AY62" i="956"/>
  <c r="AX62" i="956"/>
  <c r="AW62" i="956"/>
  <c r="AV62" i="956"/>
  <c r="AU62" i="956"/>
  <c r="AK62" i="956"/>
  <c r="AJ62" i="956"/>
  <c r="AI62" i="956"/>
  <c r="AH62" i="956"/>
  <c r="AG62" i="956"/>
  <c r="AF62" i="956"/>
  <c r="K62" i="956"/>
  <c r="J62" i="956"/>
  <c r="I62" i="956"/>
  <c r="H62" i="956"/>
  <c r="G62" i="956"/>
  <c r="F62" i="956"/>
  <c r="E62" i="956"/>
  <c r="D62" i="956"/>
  <c r="AY61" i="956"/>
  <c r="AX61" i="956"/>
  <c r="AW61" i="956"/>
  <c r="AV61" i="956"/>
  <c r="AU61" i="956"/>
  <c r="AK61" i="956"/>
  <c r="AJ61" i="956"/>
  <c r="AI61" i="956"/>
  <c r="AH61" i="956"/>
  <c r="AG61" i="956"/>
  <c r="AF61" i="956"/>
  <c r="K61" i="956"/>
  <c r="J61" i="956"/>
  <c r="I61" i="956"/>
  <c r="H61" i="956"/>
  <c r="G61" i="956"/>
  <c r="F61" i="956"/>
  <c r="E61" i="956"/>
  <c r="D61" i="956"/>
  <c r="AY60" i="956"/>
  <c r="AX60" i="956"/>
  <c r="AW60" i="956"/>
  <c r="AV60" i="956"/>
  <c r="AU60" i="956"/>
  <c r="AK60" i="956"/>
  <c r="AJ60" i="956"/>
  <c r="AI60" i="956"/>
  <c r="AH60" i="956"/>
  <c r="AG60" i="956"/>
  <c r="AF60" i="956"/>
  <c r="K60" i="956"/>
  <c r="J60" i="956"/>
  <c r="I60" i="956"/>
  <c r="H60" i="956"/>
  <c r="G60" i="956"/>
  <c r="F60" i="956"/>
  <c r="E60" i="956"/>
  <c r="D60" i="956"/>
  <c r="AY59" i="956"/>
  <c r="AX59" i="956"/>
  <c r="AW59" i="956"/>
  <c r="AV59" i="956"/>
  <c r="AU59" i="956"/>
  <c r="AK59" i="956"/>
  <c r="AJ59" i="956"/>
  <c r="AI59" i="956"/>
  <c r="AH59" i="956"/>
  <c r="AG59" i="956"/>
  <c r="AF59" i="956"/>
  <c r="K59" i="956"/>
  <c r="J59" i="956"/>
  <c r="I59" i="956"/>
  <c r="H59" i="956"/>
  <c r="G59" i="956"/>
  <c r="F59" i="956"/>
  <c r="E59" i="956"/>
  <c r="D59" i="956"/>
  <c r="AY58" i="956"/>
  <c r="AX58" i="956"/>
  <c r="AW58" i="956"/>
  <c r="AV58" i="956"/>
  <c r="AK58" i="956"/>
  <c r="AJ58" i="956"/>
  <c r="AI58" i="956"/>
  <c r="AH58" i="956"/>
  <c r="AG58" i="956"/>
  <c r="AF58" i="956"/>
  <c r="AU58" i="956" s="1"/>
  <c r="K58" i="956"/>
  <c r="J58" i="956"/>
  <c r="I58" i="956"/>
  <c r="H58" i="956"/>
  <c r="G58" i="956"/>
  <c r="F58" i="956"/>
  <c r="E58" i="956"/>
  <c r="D58" i="956"/>
  <c r="AY57" i="956"/>
  <c r="AX57" i="956"/>
  <c r="AW57" i="956"/>
  <c r="AV57" i="956"/>
  <c r="AU57" i="956"/>
  <c r="AK57" i="956"/>
  <c r="AJ57" i="956"/>
  <c r="AI57" i="956"/>
  <c r="AH57" i="956"/>
  <c r="AG57" i="956"/>
  <c r="AF57" i="956"/>
  <c r="K57" i="956"/>
  <c r="J57" i="956"/>
  <c r="I57" i="956"/>
  <c r="H57" i="956"/>
  <c r="G57" i="956"/>
  <c r="F57" i="956"/>
  <c r="E57" i="956"/>
  <c r="D57" i="956"/>
  <c r="AY56" i="956"/>
  <c r="AX56" i="956"/>
  <c r="AW56" i="956"/>
  <c r="AV56" i="956"/>
  <c r="AK56" i="956"/>
  <c r="AJ56" i="956"/>
  <c r="AI56" i="956"/>
  <c r="AH56" i="956"/>
  <c r="AG56" i="956"/>
  <c r="AF56" i="956"/>
  <c r="AU56" i="956" s="1"/>
  <c r="K56" i="956"/>
  <c r="J56" i="956"/>
  <c r="I56" i="956"/>
  <c r="H56" i="956"/>
  <c r="G56" i="956"/>
  <c r="F56" i="956"/>
  <c r="E56" i="956"/>
  <c r="D56" i="956"/>
  <c r="AY55" i="956"/>
  <c r="AX55" i="956"/>
  <c r="AW55" i="956"/>
  <c r="AV55" i="956"/>
  <c r="AK55" i="956"/>
  <c r="AJ55" i="956"/>
  <c r="AI55" i="956"/>
  <c r="AH55" i="956"/>
  <c r="AG55" i="956"/>
  <c r="AF55" i="956"/>
  <c r="AU55" i="956" s="1"/>
  <c r="K55" i="956"/>
  <c r="J55" i="956"/>
  <c r="I55" i="956"/>
  <c r="H55" i="956"/>
  <c r="G55" i="956"/>
  <c r="F55" i="956"/>
  <c r="E55" i="956"/>
  <c r="D55" i="956"/>
  <c r="AY54" i="956"/>
  <c r="AX54" i="956"/>
  <c r="AW54" i="956"/>
  <c r="AV54" i="956"/>
  <c r="AK54" i="956"/>
  <c r="AJ54" i="956"/>
  <c r="AI54" i="956"/>
  <c r="AH54" i="956"/>
  <c r="AG54" i="956"/>
  <c r="AF54" i="956"/>
  <c r="AU54" i="956" s="1"/>
  <c r="K54" i="956"/>
  <c r="J54" i="956"/>
  <c r="I54" i="956"/>
  <c r="H54" i="956"/>
  <c r="G54" i="956"/>
  <c r="F54" i="956"/>
  <c r="E54" i="956"/>
  <c r="D54" i="956"/>
  <c r="AY53" i="956"/>
  <c r="AX53" i="956"/>
  <c r="AW53" i="956"/>
  <c r="AV53" i="956"/>
  <c r="AK53" i="956"/>
  <c r="AJ53" i="956"/>
  <c r="AI53" i="956"/>
  <c r="AH53" i="956"/>
  <c r="AG53" i="956"/>
  <c r="AF53" i="956"/>
  <c r="AU53" i="956" s="1"/>
  <c r="K53" i="956"/>
  <c r="J53" i="956"/>
  <c r="I53" i="956"/>
  <c r="H53" i="956"/>
  <c r="G53" i="956"/>
  <c r="F53" i="956"/>
  <c r="E53" i="956"/>
  <c r="D53" i="956"/>
  <c r="AY52" i="956"/>
  <c r="AX52" i="956"/>
  <c r="AW52" i="956"/>
  <c r="AV52" i="956"/>
  <c r="AU52" i="956"/>
  <c r="AK52" i="956"/>
  <c r="AJ52" i="956"/>
  <c r="AI52" i="956"/>
  <c r="AH52" i="956"/>
  <c r="AG52" i="956"/>
  <c r="AF52" i="956"/>
  <c r="K52" i="956"/>
  <c r="J52" i="956"/>
  <c r="I52" i="956"/>
  <c r="H52" i="956"/>
  <c r="G52" i="956"/>
  <c r="F52" i="956"/>
  <c r="E52" i="956"/>
  <c r="D52" i="956"/>
  <c r="AY51" i="956"/>
  <c r="AX51" i="956"/>
  <c r="AW51" i="956"/>
  <c r="AV51" i="956"/>
  <c r="AK51" i="956"/>
  <c r="AJ51" i="956"/>
  <c r="AI51" i="956"/>
  <c r="AH51" i="956"/>
  <c r="AG51" i="956"/>
  <c r="AF51" i="956"/>
  <c r="AU51" i="956" s="1"/>
  <c r="K51" i="956"/>
  <c r="J51" i="956"/>
  <c r="I51" i="956"/>
  <c r="H51" i="956"/>
  <c r="G51" i="956"/>
  <c r="F51" i="956"/>
  <c r="E51" i="956"/>
  <c r="D51" i="956"/>
  <c r="AY50" i="956"/>
  <c r="AX50" i="956"/>
  <c r="AW50" i="956"/>
  <c r="AV50" i="956"/>
  <c r="AU50" i="956"/>
  <c r="AK50" i="956"/>
  <c r="AJ50" i="956"/>
  <c r="AI50" i="956"/>
  <c r="AH50" i="956"/>
  <c r="AG50" i="956"/>
  <c r="AF50" i="956"/>
  <c r="K50" i="956"/>
  <c r="J50" i="956"/>
  <c r="I50" i="956"/>
  <c r="H50" i="956"/>
  <c r="G50" i="956"/>
  <c r="F50" i="956"/>
  <c r="E50" i="956"/>
  <c r="D50" i="956"/>
  <c r="AY49" i="956"/>
  <c r="AX49" i="956"/>
  <c r="AW49" i="956"/>
  <c r="AV49" i="956"/>
  <c r="AU49" i="956"/>
  <c r="AK49" i="956"/>
  <c r="AJ49" i="956"/>
  <c r="AI49" i="956"/>
  <c r="AH49" i="956"/>
  <c r="AG49" i="956"/>
  <c r="AF49" i="956"/>
  <c r="K49" i="956"/>
  <c r="J49" i="956"/>
  <c r="I49" i="956"/>
  <c r="H49" i="956"/>
  <c r="G49" i="956"/>
  <c r="F49" i="956"/>
  <c r="E49" i="956"/>
  <c r="D49" i="956"/>
  <c r="AY48" i="956"/>
  <c r="AX48" i="956"/>
  <c r="AW48" i="956"/>
  <c r="AV48" i="956"/>
  <c r="AU48" i="956"/>
  <c r="AK48" i="956"/>
  <c r="AJ48" i="956"/>
  <c r="AI48" i="956"/>
  <c r="AH48" i="956"/>
  <c r="AG48" i="956"/>
  <c r="AF48" i="956"/>
  <c r="K48" i="956"/>
  <c r="J48" i="956"/>
  <c r="I48" i="956"/>
  <c r="H48" i="956"/>
  <c r="G48" i="956"/>
  <c r="F48" i="956"/>
  <c r="E48" i="956"/>
  <c r="D48" i="956"/>
  <c r="AY47" i="956"/>
  <c r="AX47" i="956"/>
  <c r="AW47" i="956"/>
  <c r="AV47" i="956"/>
  <c r="AU47" i="956"/>
  <c r="AK47" i="956"/>
  <c r="AJ47" i="956"/>
  <c r="AI47" i="956"/>
  <c r="AH47" i="956"/>
  <c r="AG47" i="956"/>
  <c r="AF47" i="956"/>
  <c r="K47" i="956"/>
  <c r="J47" i="956"/>
  <c r="I47" i="956"/>
  <c r="H47" i="956"/>
  <c r="G47" i="956"/>
  <c r="F47" i="956"/>
  <c r="E47" i="956"/>
  <c r="D47" i="956"/>
  <c r="AY46" i="956"/>
  <c r="AX46" i="956"/>
  <c r="AW46" i="956"/>
  <c r="AV46" i="956"/>
  <c r="AK46" i="956"/>
  <c r="AJ46" i="956"/>
  <c r="AI46" i="956"/>
  <c r="AH46" i="956"/>
  <c r="AG46" i="956"/>
  <c r="AF46" i="956"/>
  <c r="AU46" i="956" s="1"/>
  <c r="K46" i="956"/>
  <c r="J46" i="956"/>
  <c r="I46" i="956"/>
  <c r="H46" i="956"/>
  <c r="G46" i="956"/>
  <c r="F46" i="956"/>
  <c r="E46" i="956"/>
  <c r="D46" i="956"/>
  <c r="AY45" i="956"/>
  <c r="AX45" i="956"/>
  <c r="AW45" i="956"/>
  <c r="AV45" i="956"/>
  <c r="AU45" i="956"/>
  <c r="AK45" i="956"/>
  <c r="AJ45" i="956"/>
  <c r="AI45" i="956"/>
  <c r="AH45" i="956"/>
  <c r="AG45" i="956"/>
  <c r="AF45" i="956"/>
  <c r="K45" i="956"/>
  <c r="J45" i="956"/>
  <c r="I45" i="956"/>
  <c r="H45" i="956"/>
  <c r="G45" i="956"/>
  <c r="F45" i="956"/>
  <c r="E45" i="956"/>
  <c r="D45" i="956"/>
  <c r="AY44" i="956"/>
  <c r="AX44" i="956"/>
  <c r="AW44" i="956"/>
  <c r="AV44" i="956"/>
  <c r="AK44" i="956"/>
  <c r="AJ44" i="956"/>
  <c r="AI44" i="956"/>
  <c r="AH44" i="956"/>
  <c r="AG44" i="956"/>
  <c r="AF44" i="956"/>
  <c r="AU44" i="956" s="1"/>
  <c r="K44" i="956"/>
  <c r="J44" i="956"/>
  <c r="I44" i="956"/>
  <c r="H44" i="956"/>
  <c r="G44" i="956"/>
  <c r="F44" i="956"/>
  <c r="E44" i="956"/>
  <c r="D44" i="956"/>
  <c r="AY43" i="956"/>
  <c r="AX43" i="956"/>
  <c r="AW43" i="956"/>
  <c r="AV43" i="956"/>
  <c r="AK43" i="956"/>
  <c r="AJ43" i="956"/>
  <c r="AI43" i="956"/>
  <c r="AH43" i="956"/>
  <c r="AG43" i="956"/>
  <c r="AF43" i="956"/>
  <c r="AU43" i="956" s="1"/>
  <c r="K43" i="956"/>
  <c r="J43" i="956"/>
  <c r="I43" i="956"/>
  <c r="H43" i="956"/>
  <c r="G43" i="956"/>
  <c r="F43" i="956"/>
  <c r="E43" i="956"/>
  <c r="D43" i="956"/>
  <c r="AY42" i="956"/>
  <c r="AX42" i="956"/>
  <c r="AW42" i="956"/>
  <c r="AV42" i="956"/>
  <c r="AK42" i="956"/>
  <c r="AJ42" i="956"/>
  <c r="AI42" i="956"/>
  <c r="AH42" i="956"/>
  <c r="AG42" i="956"/>
  <c r="AF42" i="956"/>
  <c r="AU42" i="956" s="1"/>
  <c r="K42" i="956"/>
  <c r="J42" i="956"/>
  <c r="I42" i="956"/>
  <c r="H42" i="956"/>
  <c r="G42" i="956"/>
  <c r="F42" i="956"/>
  <c r="E42" i="956"/>
  <c r="D42" i="956"/>
  <c r="AY41" i="956"/>
  <c r="AX41" i="956"/>
  <c r="AW41" i="956"/>
  <c r="AV41" i="956"/>
  <c r="AK41" i="956"/>
  <c r="AJ41" i="956"/>
  <c r="AI41" i="956"/>
  <c r="AH41" i="956"/>
  <c r="AG41" i="956"/>
  <c r="AF41" i="956"/>
  <c r="AU41" i="956" s="1"/>
  <c r="K41" i="956"/>
  <c r="J41" i="956"/>
  <c r="I41" i="956"/>
  <c r="H41" i="956"/>
  <c r="G41" i="956"/>
  <c r="F41" i="956"/>
  <c r="E41" i="956"/>
  <c r="D41" i="956"/>
  <c r="AY40" i="956"/>
  <c r="AX40" i="956"/>
  <c r="AW40" i="956"/>
  <c r="AV40" i="956"/>
  <c r="AU40" i="956"/>
  <c r="AK40" i="956"/>
  <c r="AJ40" i="956"/>
  <c r="AI40" i="956"/>
  <c r="AH40" i="956"/>
  <c r="AG40" i="956"/>
  <c r="AF40" i="956"/>
  <c r="K40" i="956"/>
  <c r="J40" i="956"/>
  <c r="I40" i="956"/>
  <c r="H40" i="956"/>
  <c r="G40" i="956"/>
  <c r="F40" i="956"/>
  <c r="E40" i="956"/>
  <c r="D40" i="956"/>
  <c r="AY39" i="956"/>
  <c r="AX39" i="956"/>
  <c r="AW39" i="956"/>
  <c r="AV39" i="956"/>
  <c r="AK39" i="956"/>
  <c r="AJ39" i="956"/>
  <c r="AI39" i="956"/>
  <c r="AH39" i="956"/>
  <c r="AG39" i="956"/>
  <c r="AF39" i="956"/>
  <c r="AU39" i="956" s="1"/>
  <c r="K39" i="956"/>
  <c r="J39" i="956"/>
  <c r="I39" i="956"/>
  <c r="H39" i="956"/>
  <c r="G39" i="956"/>
  <c r="F39" i="956"/>
  <c r="E39" i="956"/>
  <c r="D39" i="956"/>
  <c r="AY38" i="956"/>
  <c r="AX38" i="956"/>
  <c r="AW38" i="956"/>
  <c r="AV38" i="956"/>
  <c r="AU38" i="956"/>
  <c r="AK38" i="956"/>
  <c r="AJ38" i="956"/>
  <c r="AI38" i="956"/>
  <c r="AH38" i="956"/>
  <c r="AG38" i="956"/>
  <c r="AF38" i="956"/>
  <c r="K38" i="956"/>
  <c r="J38" i="956"/>
  <c r="I38" i="956"/>
  <c r="H38" i="956"/>
  <c r="G38" i="956"/>
  <c r="F38" i="956"/>
  <c r="E38" i="956"/>
  <c r="D38" i="956"/>
  <c r="AY37" i="956"/>
  <c r="AX37" i="956"/>
  <c r="AW37" i="956"/>
  <c r="AV37" i="956"/>
  <c r="AU37" i="956"/>
  <c r="AK37" i="956"/>
  <c r="AJ37" i="956"/>
  <c r="AI37" i="956"/>
  <c r="AH37" i="956"/>
  <c r="AG37" i="956"/>
  <c r="AF37" i="956"/>
  <c r="K37" i="956"/>
  <c r="J37" i="956"/>
  <c r="I37" i="956"/>
  <c r="H37" i="956"/>
  <c r="G37" i="956"/>
  <c r="F37" i="956"/>
  <c r="E37" i="956"/>
  <c r="D37" i="956"/>
  <c r="AY36" i="956"/>
  <c r="AX36" i="956"/>
  <c r="AW36" i="956"/>
  <c r="AV36" i="956"/>
  <c r="AU36" i="956"/>
  <c r="AK36" i="956"/>
  <c r="AJ36" i="956"/>
  <c r="AI36" i="956"/>
  <c r="AH36" i="956"/>
  <c r="AG36" i="956"/>
  <c r="AF36" i="956"/>
  <c r="K36" i="956"/>
  <c r="J36" i="956"/>
  <c r="I36" i="956"/>
  <c r="H36" i="956"/>
  <c r="G36" i="956"/>
  <c r="F36" i="956"/>
  <c r="E36" i="956"/>
  <c r="D36" i="956"/>
  <c r="AY35" i="956"/>
  <c r="AX35" i="956"/>
  <c r="AW35" i="956"/>
  <c r="AV35" i="956"/>
  <c r="AU35" i="956"/>
  <c r="AK35" i="956"/>
  <c r="AJ35" i="956"/>
  <c r="AI35" i="956"/>
  <c r="AH35" i="956"/>
  <c r="AG35" i="956"/>
  <c r="AF35" i="956"/>
  <c r="K35" i="956"/>
  <c r="J35" i="956"/>
  <c r="I35" i="956"/>
  <c r="H35" i="956"/>
  <c r="G35" i="956"/>
  <c r="F35" i="956"/>
  <c r="E35" i="956"/>
  <c r="D35" i="956"/>
  <c r="AY34" i="956"/>
  <c r="AX34" i="956"/>
  <c r="AW34" i="956"/>
  <c r="AV34" i="956"/>
  <c r="AK34" i="956"/>
  <c r="AJ34" i="956"/>
  <c r="AI34" i="956"/>
  <c r="AH34" i="956"/>
  <c r="AG34" i="956"/>
  <c r="AF34" i="956"/>
  <c r="AU34" i="956" s="1"/>
  <c r="K34" i="956"/>
  <c r="J34" i="956"/>
  <c r="I34" i="956"/>
  <c r="H34" i="956"/>
  <c r="G34" i="956"/>
  <c r="F34" i="956"/>
  <c r="E34" i="956"/>
  <c r="D34" i="956"/>
  <c r="AY33" i="956"/>
  <c r="AX33" i="956"/>
  <c r="AW33" i="956"/>
  <c r="AV33" i="956"/>
  <c r="AU33" i="956"/>
  <c r="AK33" i="956"/>
  <c r="AJ33" i="956"/>
  <c r="AI33" i="956"/>
  <c r="AH33" i="956"/>
  <c r="AG33" i="956"/>
  <c r="AF33" i="956"/>
  <c r="K33" i="956"/>
  <c r="J33" i="956"/>
  <c r="I33" i="956"/>
  <c r="H33" i="956"/>
  <c r="G33" i="956"/>
  <c r="F33" i="956"/>
  <c r="E33" i="956"/>
  <c r="D33" i="956"/>
  <c r="AY32" i="956"/>
  <c r="AX32" i="956"/>
  <c r="AW32" i="956"/>
  <c r="AV32" i="956"/>
  <c r="AK32" i="956"/>
  <c r="AJ32" i="956"/>
  <c r="AI32" i="956"/>
  <c r="AH32" i="956"/>
  <c r="AG32" i="956"/>
  <c r="AF32" i="956"/>
  <c r="AU32" i="956" s="1"/>
  <c r="K32" i="956"/>
  <c r="J32" i="956"/>
  <c r="I32" i="956"/>
  <c r="H32" i="956"/>
  <c r="G32" i="956"/>
  <c r="F32" i="956"/>
  <c r="E32" i="956"/>
  <c r="D32" i="956"/>
  <c r="AY31" i="956"/>
  <c r="AX31" i="956"/>
  <c r="AW31" i="956"/>
  <c r="AV31" i="956"/>
  <c r="AK31" i="956"/>
  <c r="AJ31" i="956"/>
  <c r="AI31" i="956"/>
  <c r="AH31" i="956"/>
  <c r="AG31" i="956"/>
  <c r="AF31" i="956"/>
  <c r="AU31" i="956" s="1"/>
  <c r="K31" i="956"/>
  <c r="J31" i="956"/>
  <c r="I31" i="956"/>
  <c r="H31" i="956"/>
  <c r="G31" i="956"/>
  <c r="F31" i="956"/>
  <c r="E31" i="956"/>
  <c r="D31" i="956"/>
  <c r="AY30" i="956"/>
  <c r="AX30" i="956"/>
  <c r="AW30" i="956"/>
  <c r="AV30" i="956"/>
  <c r="AK30" i="956"/>
  <c r="AJ30" i="956"/>
  <c r="AI30" i="956"/>
  <c r="AH30" i="956"/>
  <c r="AG30" i="956"/>
  <c r="AF30" i="956"/>
  <c r="AU30" i="956" s="1"/>
  <c r="K30" i="956"/>
  <c r="J30" i="956"/>
  <c r="I30" i="956"/>
  <c r="H30" i="956"/>
  <c r="G30" i="956"/>
  <c r="F30" i="956"/>
  <c r="E30" i="956"/>
  <c r="D30" i="956"/>
  <c r="AY29" i="956"/>
  <c r="AX29" i="956"/>
  <c r="AW29" i="956"/>
  <c r="AV29" i="956"/>
  <c r="AK29" i="956"/>
  <c r="AJ29" i="956"/>
  <c r="AI29" i="956"/>
  <c r="AH29" i="956"/>
  <c r="AG29" i="956"/>
  <c r="AF29" i="956"/>
  <c r="AU29" i="956" s="1"/>
  <c r="K29" i="956"/>
  <c r="J29" i="956"/>
  <c r="I29" i="956"/>
  <c r="H29" i="956"/>
  <c r="G29" i="956"/>
  <c r="F29" i="956"/>
  <c r="E29" i="956"/>
  <c r="D29" i="956"/>
  <c r="AY28" i="956"/>
  <c r="AX28" i="956"/>
  <c r="AW28" i="956"/>
  <c r="AV28" i="956"/>
  <c r="AU28" i="956"/>
  <c r="AK28" i="956"/>
  <c r="AJ28" i="956"/>
  <c r="AI28" i="956"/>
  <c r="AH28" i="956"/>
  <c r="AG28" i="956"/>
  <c r="AF28" i="956"/>
  <c r="K28" i="956"/>
  <c r="J28" i="956"/>
  <c r="I28" i="956"/>
  <c r="H28" i="956"/>
  <c r="G28" i="956"/>
  <c r="F28" i="956"/>
  <c r="E28" i="956"/>
  <c r="D28" i="956"/>
  <c r="AY27" i="956"/>
  <c r="AX27" i="956"/>
  <c r="AW27" i="956"/>
  <c r="AV27" i="956"/>
  <c r="AK27" i="956"/>
  <c r="AJ27" i="956"/>
  <c r="AI27" i="956"/>
  <c r="AH27" i="956"/>
  <c r="AG27" i="956"/>
  <c r="AF27" i="956"/>
  <c r="AU27" i="956" s="1"/>
  <c r="K27" i="956"/>
  <c r="J27" i="956"/>
  <c r="I27" i="956"/>
  <c r="H27" i="956"/>
  <c r="G27" i="956"/>
  <c r="F27" i="956"/>
  <c r="E27" i="956"/>
  <c r="D27" i="956"/>
  <c r="AY26" i="956"/>
  <c r="AX26" i="956"/>
  <c r="AW26" i="956"/>
  <c r="AV26" i="956"/>
  <c r="AU26" i="956"/>
  <c r="AK26" i="956"/>
  <c r="AJ26" i="956"/>
  <c r="AI26" i="956"/>
  <c r="AH26" i="956"/>
  <c r="AG26" i="956"/>
  <c r="AF26" i="956"/>
  <c r="K26" i="956"/>
  <c r="J26" i="956"/>
  <c r="I26" i="956"/>
  <c r="H26" i="956"/>
  <c r="G26" i="956"/>
  <c r="F26" i="956"/>
  <c r="E26" i="956"/>
  <c r="D26" i="956"/>
  <c r="AY25" i="956"/>
  <c r="AX25" i="956"/>
  <c r="AW25" i="956"/>
  <c r="AV25" i="956"/>
  <c r="AU25" i="956"/>
  <c r="AK25" i="956"/>
  <c r="AJ25" i="956"/>
  <c r="AI25" i="956"/>
  <c r="AH25" i="956"/>
  <c r="AG25" i="956"/>
  <c r="AF25" i="956"/>
  <c r="K25" i="956"/>
  <c r="J25" i="956"/>
  <c r="I25" i="956"/>
  <c r="H25" i="956"/>
  <c r="G25" i="956"/>
  <c r="F25" i="956"/>
  <c r="E25" i="956"/>
  <c r="D25" i="956"/>
  <c r="AY24" i="956"/>
  <c r="AX24" i="956"/>
  <c r="AW24" i="956"/>
  <c r="AV24" i="956"/>
  <c r="AU24" i="956"/>
  <c r="AK24" i="956"/>
  <c r="AJ24" i="956"/>
  <c r="AI24" i="956"/>
  <c r="AH24" i="956"/>
  <c r="AG24" i="956"/>
  <c r="AF24" i="956"/>
  <c r="K24" i="956"/>
  <c r="J24" i="956"/>
  <c r="I24" i="956"/>
  <c r="H24" i="956"/>
  <c r="G24" i="956"/>
  <c r="F24" i="956"/>
  <c r="E24" i="956"/>
  <c r="D24" i="956"/>
  <c r="AY23" i="956"/>
  <c r="AX23" i="956"/>
  <c r="AW23" i="956"/>
  <c r="AV23" i="956"/>
  <c r="AU23" i="956"/>
  <c r="AK23" i="956"/>
  <c r="AJ23" i="956"/>
  <c r="AI23" i="956"/>
  <c r="AH23" i="956"/>
  <c r="AG23" i="956"/>
  <c r="AF23" i="956"/>
  <c r="K23" i="956"/>
  <c r="J23" i="956"/>
  <c r="I23" i="956"/>
  <c r="H23" i="956"/>
  <c r="G23" i="956"/>
  <c r="F23" i="956"/>
  <c r="E23" i="956"/>
  <c r="D23" i="956"/>
  <c r="AY22" i="956"/>
  <c r="AX22" i="956"/>
  <c r="AW22" i="956"/>
  <c r="AV22" i="956"/>
  <c r="AK22" i="956"/>
  <c r="AJ22" i="956"/>
  <c r="AI22" i="956"/>
  <c r="AH22" i="956"/>
  <c r="AG22" i="956"/>
  <c r="AF22" i="956"/>
  <c r="AU22" i="956" s="1"/>
  <c r="K22" i="956"/>
  <c r="J22" i="956"/>
  <c r="I22" i="956"/>
  <c r="H22" i="956"/>
  <c r="G22" i="956"/>
  <c r="F22" i="956"/>
  <c r="E22" i="956"/>
  <c r="D22" i="956"/>
  <c r="AY21" i="956"/>
  <c r="AX21" i="956"/>
  <c r="AW21" i="956"/>
  <c r="AV21" i="956"/>
  <c r="AU21" i="956"/>
  <c r="AK21" i="956"/>
  <c r="AJ21" i="956"/>
  <c r="AI21" i="956"/>
  <c r="AH21" i="956"/>
  <c r="AG21" i="956"/>
  <c r="AF21" i="956"/>
  <c r="K21" i="956"/>
  <c r="J21" i="956"/>
  <c r="I21" i="956"/>
  <c r="H21" i="956"/>
  <c r="G21" i="956"/>
  <c r="F21" i="956"/>
  <c r="E21" i="956"/>
  <c r="D21" i="956"/>
  <c r="AY20" i="956"/>
  <c r="AX20" i="956"/>
  <c r="AW20" i="956"/>
  <c r="AV20" i="956"/>
  <c r="AK20" i="956"/>
  <c r="AJ20" i="956"/>
  <c r="AI20" i="956"/>
  <c r="AH20" i="956"/>
  <c r="AG20" i="956"/>
  <c r="AF20" i="956"/>
  <c r="AU20" i="956" s="1"/>
  <c r="K20" i="956"/>
  <c r="J20" i="956"/>
  <c r="I20" i="956"/>
  <c r="H20" i="956"/>
  <c r="G20" i="956"/>
  <c r="F20" i="956"/>
  <c r="E20" i="956"/>
  <c r="D20" i="956"/>
  <c r="AY19" i="956"/>
  <c r="AX19" i="956"/>
  <c r="AW19" i="956"/>
  <c r="AV19" i="956"/>
  <c r="AK19" i="956"/>
  <c r="AJ19" i="956"/>
  <c r="AI19" i="956"/>
  <c r="AH19" i="956"/>
  <c r="AG19" i="956"/>
  <c r="AF19" i="956"/>
  <c r="AU19" i="956" s="1"/>
  <c r="K19" i="956"/>
  <c r="J19" i="956"/>
  <c r="I19" i="956"/>
  <c r="H19" i="956"/>
  <c r="G19" i="956"/>
  <c r="F19" i="956"/>
  <c r="E19" i="956"/>
  <c r="D19" i="956"/>
  <c r="AY18" i="956"/>
  <c r="AX18" i="956"/>
  <c r="AW18" i="956"/>
  <c r="AV18" i="956"/>
  <c r="AK18" i="956"/>
  <c r="AJ18" i="956"/>
  <c r="AI18" i="956"/>
  <c r="AH18" i="956"/>
  <c r="AG18" i="956"/>
  <c r="AF18" i="956"/>
  <c r="AU18" i="956" s="1"/>
  <c r="K18" i="956"/>
  <c r="J18" i="956"/>
  <c r="I18" i="956"/>
  <c r="H18" i="956"/>
  <c r="G18" i="956"/>
  <c r="F18" i="956"/>
  <c r="E18" i="956"/>
  <c r="D18" i="956"/>
  <c r="AY17" i="956"/>
  <c r="AX17" i="956"/>
  <c r="AW17" i="956"/>
  <c r="AV17" i="956"/>
  <c r="AK17" i="956"/>
  <c r="AJ17" i="956"/>
  <c r="AI17" i="956"/>
  <c r="AH17" i="956"/>
  <c r="AG17" i="956"/>
  <c r="AF17" i="956"/>
  <c r="AU17" i="956" s="1"/>
  <c r="K17" i="956"/>
  <c r="J17" i="956"/>
  <c r="I17" i="956"/>
  <c r="H17" i="956"/>
  <c r="G17" i="956"/>
  <c r="F17" i="956"/>
  <c r="E17" i="956"/>
  <c r="D17" i="956"/>
  <c r="AY16" i="956"/>
  <c r="AX16" i="956"/>
  <c r="AW16" i="956"/>
  <c r="AV16" i="956"/>
  <c r="AU16" i="956"/>
  <c r="AK16" i="956"/>
  <c r="AJ16" i="956"/>
  <c r="AI16" i="956"/>
  <c r="AH16" i="956"/>
  <c r="AG16" i="956"/>
  <c r="AF16" i="956"/>
  <c r="K16" i="956"/>
  <c r="J16" i="956"/>
  <c r="I16" i="956"/>
  <c r="H16" i="956"/>
  <c r="G16" i="956"/>
  <c r="F16" i="956"/>
  <c r="E16" i="956"/>
  <c r="D16" i="956"/>
  <c r="AY15" i="956"/>
  <c r="AX15" i="956"/>
  <c r="AW15" i="956"/>
  <c r="AV15" i="956"/>
  <c r="AK15" i="956"/>
  <c r="AJ15" i="956"/>
  <c r="AI15" i="956"/>
  <c r="AH15" i="956"/>
  <c r="AG15" i="956"/>
  <c r="K15" i="956"/>
  <c r="J15" i="956"/>
  <c r="I15" i="956"/>
  <c r="H15" i="956"/>
  <c r="G15" i="956"/>
  <c r="F15" i="956"/>
  <c r="E15" i="956"/>
  <c r="D15" i="956"/>
  <c r="AY14" i="956"/>
  <c r="AX14" i="956"/>
  <c r="AW14" i="956"/>
  <c r="AV14" i="956"/>
  <c r="AU14" i="956"/>
  <c r="AK14" i="956"/>
  <c r="AJ14" i="956"/>
  <c r="AI14" i="956"/>
  <c r="AH14" i="956"/>
  <c r="AG14" i="956"/>
  <c r="AF14" i="956"/>
  <c r="AY13" i="956"/>
  <c r="AX13" i="956"/>
  <c r="AW13" i="956"/>
  <c r="AV13" i="956"/>
  <c r="AU13" i="956"/>
  <c r="AK13" i="956"/>
  <c r="AJ13" i="956"/>
  <c r="AI13" i="956"/>
  <c r="AH13" i="956"/>
  <c r="AG13" i="956"/>
  <c r="AF13" i="956"/>
  <c r="AY12" i="956"/>
  <c r="AX12" i="956"/>
  <c r="AW12" i="956"/>
  <c r="AV12" i="956"/>
  <c r="AU12" i="956"/>
  <c r="D10" i="956"/>
  <c r="D9" i="956"/>
  <c r="D8" i="956"/>
  <c r="D7" i="956"/>
  <c r="AV6" i="956"/>
  <c r="AJ6" i="956"/>
  <c r="AJ3" i="956"/>
  <c r="K3" i="956"/>
  <c r="AY2" i="956"/>
  <c r="K2" i="956"/>
  <c r="AU1" i="956"/>
  <c r="AJ1" i="956"/>
  <c r="D10" i="955"/>
  <c r="D9" i="955"/>
  <c r="D8" i="955"/>
  <c r="D7" i="955"/>
  <c r="K3" i="955"/>
  <c r="K2" i="955"/>
  <c r="Q324" i="954"/>
  <c r="P324" i="954"/>
  <c r="K324" i="954"/>
  <c r="J324" i="954"/>
  <c r="I324" i="954"/>
  <c r="H324" i="954"/>
  <c r="G324" i="954"/>
  <c r="F324" i="954"/>
  <c r="E324" i="954"/>
  <c r="D324" i="954"/>
  <c r="Q323" i="954"/>
  <c r="P323" i="954"/>
  <c r="K323" i="954"/>
  <c r="J323" i="954"/>
  <c r="I323" i="954"/>
  <c r="H323" i="954"/>
  <c r="G323" i="954"/>
  <c r="F323" i="954"/>
  <c r="E323" i="954"/>
  <c r="D323" i="954"/>
  <c r="Q322" i="954"/>
  <c r="P322" i="954"/>
  <c r="K322" i="954"/>
  <c r="J322" i="954"/>
  <c r="I322" i="954"/>
  <c r="H322" i="954"/>
  <c r="G322" i="954"/>
  <c r="F322" i="954"/>
  <c r="E322" i="954"/>
  <c r="D322" i="954"/>
  <c r="Q321" i="954"/>
  <c r="P321" i="954"/>
  <c r="K321" i="954"/>
  <c r="J321" i="954"/>
  <c r="I321" i="954"/>
  <c r="H321" i="954"/>
  <c r="G321" i="954"/>
  <c r="F321" i="954"/>
  <c r="E321" i="954"/>
  <c r="D321" i="954"/>
  <c r="Q320" i="954"/>
  <c r="P320" i="954"/>
  <c r="K320" i="954"/>
  <c r="J320" i="954"/>
  <c r="I320" i="954"/>
  <c r="H320" i="954"/>
  <c r="G320" i="954"/>
  <c r="F320" i="954"/>
  <c r="E320" i="954"/>
  <c r="D320" i="954"/>
  <c r="Q319" i="954"/>
  <c r="P319" i="954"/>
  <c r="K319" i="954"/>
  <c r="J319" i="954"/>
  <c r="I319" i="954"/>
  <c r="H319" i="954"/>
  <c r="G319" i="954"/>
  <c r="F319" i="954"/>
  <c r="E319" i="954"/>
  <c r="D319" i="954"/>
  <c r="Q318" i="954"/>
  <c r="P318" i="954"/>
  <c r="K318" i="954"/>
  <c r="J318" i="954"/>
  <c r="I318" i="954"/>
  <c r="H318" i="954"/>
  <c r="G318" i="954"/>
  <c r="F318" i="954"/>
  <c r="E318" i="954"/>
  <c r="D318" i="954"/>
  <c r="Q317" i="954"/>
  <c r="P317" i="954"/>
  <c r="K317" i="954"/>
  <c r="J317" i="954"/>
  <c r="I317" i="954"/>
  <c r="H317" i="954"/>
  <c r="G317" i="954"/>
  <c r="F317" i="954"/>
  <c r="E317" i="954"/>
  <c r="D317" i="954"/>
  <c r="Q316" i="954"/>
  <c r="P316" i="954"/>
  <c r="K316" i="954"/>
  <c r="J316" i="954"/>
  <c r="I316" i="954"/>
  <c r="H316" i="954"/>
  <c r="G316" i="954"/>
  <c r="F316" i="954"/>
  <c r="E316" i="954"/>
  <c r="D316" i="954"/>
  <c r="Q315" i="954"/>
  <c r="P315" i="954"/>
  <c r="K315" i="954"/>
  <c r="J315" i="954"/>
  <c r="I315" i="954"/>
  <c r="H315" i="954"/>
  <c r="G315" i="954"/>
  <c r="F315" i="954"/>
  <c r="E315" i="954"/>
  <c r="D315" i="954"/>
  <c r="Q314" i="954"/>
  <c r="P314" i="954"/>
  <c r="K314" i="954"/>
  <c r="J314" i="954"/>
  <c r="I314" i="954"/>
  <c r="H314" i="954"/>
  <c r="G314" i="954"/>
  <c r="F314" i="954"/>
  <c r="E314" i="954"/>
  <c r="D314" i="954"/>
  <c r="Q313" i="954"/>
  <c r="P313" i="954"/>
  <c r="K313" i="954"/>
  <c r="J313" i="954"/>
  <c r="I313" i="954"/>
  <c r="H313" i="954"/>
  <c r="G313" i="954"/>
  <c r="F313" i="954"/>
  <c r="E313" i="954"/>
  <c r="D313" i="954"/>
  <c r="Q312" i="954"/>
  <c r="P312" i="954"/>
  <c r="K312" i="954"/>
  <c r="J312" i="954"/>
  <c r="I312" i="954"/>
  <c r="H312" i="954"/>
  <c r="G312" i="954"/>
  <c r="F312" i="954"/>
  <c r="E312" i="954"/>
  <c r="D312" i="954"/>
  <c r="Q311" i="954"/>
  <c r="P311" i="954"/>
  <c r="K311" i="954"/>
  <c r="J311" i="954"/>
  <c r="I311" i="954"/>
  <c r="H311" i="954"/>
  <c r="G311" i="954"/>
  <c r="F311" i="954"/>
  <c r="E311" i="954"/>
  <c r="D311" i="954"/>
  <c r="Q310" i="954"/>
  <c r="P310" i="954"/>
  <c r="K310" i="954"/>
  <c r="J310" i="954"/>
  <c r="I310" i="954"/>
  <c r="H310" i="954"/>
  <c r="G310" i="954"/>
  <c r="F310" i="954"/>
  <c r="E310" i="954"/>
  <c r="D310" i="954"/>
  <c r="Q309" i="954"/>
  <c r="P309" i="954"/>
  <c r="K309" i="954"/>
  <c r="J309" i="954"/>
  <c r="I309" i="954"/>
  <c r="H309" i="954"/>
  <c r="G309" i="954"/>
  <c r="F309" i="954"/>
  <c r="E309" i="954"/>
  <c r="D309" i="954"/>
  <c r="Q308" i="954"/>
  <c r="P308" i="954"/>
  <c r="K308" i="954"/>
  <c r="J308" i="954"/>
  <c r="I308" i="954"/>
  <c r="H308" i="954"/>
  <c r="G308" i="954"/>
  <c r="F308" i="954"/>
  <c r="E308" i="954"/>
  <c r="D308" i="954"/>
  <c r="Q307" i="954"/>
  <c r="P307" i="954"/>
  <c r="K307" i="954"/>
  <c r="J307" i="954"/>
  <c r="I307" i="954"/>
  <c r="H307" i="954"/>
  <c r="G307" i="954"/>
  <c r="F307" i="954"/>
  <c r="E307" i="954"/>
  <c r="D307" i="954"/>
  <c r="Q306" i="954"/>
  <c r="P306" i="954"/>
  <c r="K306" i="954"/>
  <c r="J306" i="954"/>
  <c r="I306" i="954"/>
  <c r="H306" i="954"/>
  <c r="G306" i="954"/>
  <c r="F306" i="954"/>
  <c r="E306" i="954"/>
  <c r="D306" i="954"/>
  <c r="Q305" i="954"/>
  <c r="P305" i="954"/>
  <c r="K305" i="954"/>
  <c r="J305" i="954"/>
  <c r="I305" i="954"/>
  <c r="H305" i="954"/>
  <c r="G305" i="954"/>
  <c r="F305" i="954"/>
  <c r="E305" i="954"/>
  <c r="D305" i="954"/>
  <c r="Q304" i="954"/>
  <c r="P304" i="954"/>
  <c r="K304" i="954"/>
  <c r="J304" i="954"/>
  <c r="I304" i="954"/>
  <c r="H304" i="954"/>
  <c r="G304" i="954"/>
  <c r="F304" i="954"/>
  <c r="E304" i="954"/>
  <c r="D304" i="954"/>
  <c r="Q303" i="954"/>
  <c r="P303" i="954"/>
  <c r="K303" i="954"/>
  <c r="J303" i="954"/>
  <c r="I303" i="954"/>
  <c r="H303" i="954"/>
  <c r="G303" i="954"/>
  <c r="F303" i="954"/>
  <c r="E303" i="954"/>
  <c r="D303" i="954"/>
  <c r="Q302" i="954"/>
  <c r="P302" i="954"/>
  <c r="K302" i="954"/>
  <c r="J302" i="954"/>
  <c r="I302" i="954"/>
  <c r="H302" i="954"/>
  <c r="G302" i="954"/>
  <c r="F302" i="954"/>
  <c r="E302" i="954"/>
  <c r="D302" i="954"/>
  <c r="Q301" i="954"/>
  <c r="P301" i="954"/>
  <c r="K301" i="954"/>
  <c r="J301" i="954"/>
  <c r="I301" i="954"/>
  <c r="H301" i="954"/>
  <c r="G301" i="954"/>
  <c r="F301" i="954"/>
  <c r="E301" i="954"/>
  <c r="D301" i="954"/>
  <c r="Q300" i="954"/>
  <c r="P300" i="954"/>
  <c r="K300" i="954"/>
  <c r="J300" i="954"/>
  <c r="I300" i="954"/>
  <c r="H300" i="954"/>
  <c r="G300" i="954"/>
  <c r="F300" i="954"/>
  <c r="E300" i="954"/>
  <c r="D300" i="954"/>
  <c r="Q299" i="954"/>
  <c r="P299" i="954"/>
  <c r="K299" i="954"/>
  <c r="J299" i="954"/>
  <c r="I299" i="954"/>
  <c r="H299" i="954"/>
  <c r="G299" i="954"/>
  <c r="F299" i="954"/>
  <c r="E299" i="954"/>
  <c r="D299" i="954"/>
  <c r="Q298" i="954"/>
  <c r="P298" i="954"/>
  <c r="K298" i="954"/>
  <c r="J298" i="954"/>
  <c r="I298" i="954"/>
  <c r="H298" i="954"/>
  <c r="G298" i="954"/>
  <c r="F298" i="954"/>
  <c r="E298" i="954"/>
  <c r="D298" i="954"/>
  <c r="Q297" i="954"/>
  <c r="P297" i="954"/>
  <c r="K297" i="954"/>
  <c r="J297" i="954"/>
  <c r="I297" i="954"/>
  <c r="H297" i="954"/>
  <c r="G297" i="954"/>
  <c r="F297" i="954"/>
  <c r="E297" i="954"/>
  <c r="D297" i="954"/>
  <c r="Q296" i="954"/>
  <c r="P296" i="954"/>
  <c r="K296" i="954"/>
  <c r="J296" i="954"/>
  <c r="I296" i="954"/>
  <c r="H296" i="954"/>
  <c r="G296" i="954"/>
  <c r="F296" i="954"/>
  <c r="E296" i="954"/>
  <c r="D296" i="954"/>
  <c r="Q295" i="954"/>
  <c r="P295" i="954"/>
  <c r="K295" i="954"/>
  <c r="J295" i="954"/>
  <c r="I295" i="954"/>
  <c r="H295" i="954"/>
  <c r="G295" i="954"/>
  <c r="F295" i="954"/>
  <c r="E295" i="954"/>
  <c r="D295" i="954"/>
  <c r="Q294" i="954"/>
  <c r="P294" i="954"/>
  <c r="K294" i="954"/>
  <c r="J294" i="954"/>
  <c r="I294" i="954"/>
  <c r="H294" i="954"/>
  <c r="G294" i="954"/>
  <c r="F294" i="954"/>
  <c r="E294" i="954"/>
  <c r="D294" i="954"/>
  <c r="Q293" i="954"/>
  <c r="P293" i="954"/>
  <c r="K293" i="954"/>
  <c r="J293" i="954"/>
  <c r="I293" i="954"/>
  <c r="H293" i="954"/>
  <c r="G293" i="954"/>
  <c r="F293" i="954"/>
  <c r="E293" i="954"/>
  <c r="D293" i="954"/>
  <c r="Q292" i="954"/>
  <c r="P292" i="954"/>
  <c r="K292" i="954"/>
  <c r="J292" i="954"/>
  <c r="I292" i="954"/>
  <c r="H292" i="954"/>
  <c r="G292" i="954"/>
  <c r="F292" i="954"/>
  <c r="E292" i="954"/>
  <c r="D292" i="954"/>
  <c r="Q291" i="954"/>
  <c r="P291" i="954"/>
  <c r="K291" i="954"/>
  <c r="J291" i="954"/>
  <c r="I291" i="954"/>
  <c r="H291" i="954"/>
  <c r="G291" i="954"/>
  <c r="F291" i="954"/>
  <c r="E291" i="954"/>
  <c r="D291" i="954"/>
  <c r="Q290" i="954"/>
  <c r="P290" i="954"/>
  <c r="K290" i="954"/>
  <c r="J290" i="954"/>
  <c r="I290" i="954"/>
  <c r="H290" i="954"/>
  <c r="G290" i="954"/>
  <c r="F290" i="954"/>
  <c r="E290" i="954"/>
  <c r="D290" i="954"/>
  <c r="Q289" i="954"/>
  <c r="P289" i="954"/>
  <c r="K289" i="954"/>
  <c r="J289" i="954"/>
  <c r="I289" i="954"/>
  <c r="H289" i="954"/>
  <c r="G289" i="954"/>
  <c r="F289" i="954"/>
  <c r="E289" i="954"/>
  <c r="D289" i="954"/>
  <c r="Q288" i="954"/>
  <c r="P288" i="954"/>
  <c r="K288" i="954"/>
  <c r="J288" i="954"/>
  <c r="I288" i="954"/>
  <c r="H288" i="954"/>
  <c r="G288" i="954"/>
  <c r="F288" i="954"/>
  <c r="E288" i="954"/>
  <c r="D288" i="954"/>
  <c r="Q287" i="954"/>
  <c r="P287" i="954"/>
  <c r="K287" i="954"/>
  <c r="J287" i="954"/>
  <c r="I287" i="954"/>
  <c r="H287" i="954"/>
  <c r="G287" i="954"/>
  <c r="F287" i="954"/>
  <c r="E287" i="954"/>
  <c r="D287" i="954"/>
  <c r="Q286" i="954"/>
  <c r="P286" i="954"/>
  <c r="K286" i="954"/>
  <c r="J286" i="954"/>
  <c r="I286" i="954"/>
  <c r="H286" i="954"/>
  <c r="G286" i="954"/>
  <c r="F286" i="954"/>
  <c r="E286" i="954"/>
  <c r="D286" i="954"/>
  <c r="Q285" i="954"/>
  <c r="P285" i="954"/>
  <c r="K285" i="954"/>
  <c r="J285" i="954"/>
  <c r="I285" i="954"/>
  <c r="H285" i="954"/>
  <c r="G285" i="954"/>
  <c r="F285" i="954"/>
  <c r="E285" i="954"/>
  <c r="D285" i="954"/>
  <c r="Q284" i="954"/>
  <c r="P284" i="954"/>
  <c r="K284" i="954"/>
  <c r="J284" i="954"/>
  <c r="I284" i="954"/>
  <c r="H284" i="954"/>
  <c r="G284" i="954"/>
  <c r="F284" i="954"/>
  <c r="E284" i="954"/>
  <c r="D284" i="954"/>
  <c r="Q283" i="954"/>
  <c r="P283" i="954"/>
  <c r="K283" i="954"/>
  <c r="J283" i="954"/>
  <c r="I283" i="954"/>
  <c r="H283" i="954"/>
  <c r="G283" i="954"/>
  <c r="F283" i="954"/>
  <c r="E283" i="954"/>
  <c r="D283" i="954"/>
  <c r="Q282" i="954"/>
  <c r="P282" i="954"/>
  <c r="K282" i="954"/>
  <c r="J282" i="954"/>
  <c r="I282" i="954"/>
  <c r="H282" i="954"/>
  <c r="G282" i="954"/>
  <c r="F282" i="954"/>
  <c r="E282" i="954"/>
  <c r="D282" i="954"/>
  <c r="Q281" i="954"/>
  <c r="P281" i="954"/>
  <c r="K281" i="954"/>
  <c r="J281" i="954"/>
  <c r="I281" i="954"/>
  <c r="H281" i="954"/>
  <c r="G281" i="954"/>
  <c r="F281" i="954"/>
  <c r="E281" i="954"/>
  <c r="D281" i="954"/>
  <c r="Q280" i="954"/>
  <c r="P280" i="954"/>
  <c r="K280" i="954"/>
  <c r="J280" i="954"/>
  <c r="I280" i="954"/>
  <c r="H280" i="954"/>
  <c r="G280" i="954"/>
  <c r="F280" i="954"/>
  <c r="E280" i="954"/>
  <c r="D280" i="954"/>
  <c r="Q279" i="954"/>
  <c r="P279" i="954"/>
  <c r="K279" i="954"/>
  <c r="J279" i="954"/>
  <c r="I279" i="954"/>
  <c r="H279" i="954"/>
  <c r="G279" i="954"/>
  <c r="F279" i="954"/>
  <c r="E279" i="954"/>
  <c r="D279" i="954"/>
  <c r="Q278" i="954"/>
  <c r="P278" i="954"/>
  <c r="K278" i="954"/>
  <c r="J278" i="954"/>
  <c r="I278" i="954"/>
  <c r="H278" i="954"/>
  <c r="G278" i="954"/>
  <c r="F278" i="954"/>
  <c r="E278" i="954"/>
  <c r="D278" i="954"/>
  <c r="Q277" i="954"/>
  <c r="P277" i="954"/>
  <c r="K277" i="954"/>
  <c r="J277" i="954"/>
  <c r="I277" i="954"/>
  <c r="H277" i="954"/>
  <c r="G277" i="954"/>
  <c r="F277" i="954"/>
  <c r="E277" i="954"/>
  <c r="D277" i="954"/>
  <c r="Q276" i="954"/>
  <c r="P276" i="954"/>
  <c r="K276" i="954"/>
  <c r="J276" i="954"/>
  <c r="I276" i="954"/>
  <c r="H276" i="954"/>
  <c r="G276" i="954"/>
  <c r="F276" i="954"/>
  <c r="E276" i="954"/>
  <c r="D276" i="954"/>
  <c r="Q275" i="954"/>
  <c r="P275" i="954"/>
  <c r="K275" i="954"/>
  <c r="J275" i="954"/>
  <c r="I275" i="954"/>
  <c r="H275" i="954"/>
  <c r="G275" i="954"/>
  <c r="F275" i="954"/>
  <c r="E275" i="954"/>
  <c r="D275" i="954"/>
  <c r="Q274" i="954"/>
  <c r="P274" i="954"/>
  <c r="K274" i="954"/>
  <c r="J274" i="954"/>
  <c r="I274" i="954"/>
  <c r="H274" i="954"/>
  <c r="G274" i="954"/>
  <c r="F274" i="954"/>
  <c r="E274" i="954"/>
  <c r="D274" i="954"/>
  <c r="Q273" i="954"/>
  <c r="P273" i="954"/>
  <c r="K273" i="954"/>
  <c r="J273" i="954"/>
  <c r="I273" i="954"/>
  <c r="H273" i="954"/>
  <c r="G273" i="954"/>
  <c r="F273" i="954"/>
  <c r="E273" i="954"/>
  <c r="D273" i="954"/>
  <c r="Q272" i="954"/>
  <c r="P272" i="954"/>
  <c r="K272" i="954"/>
  <c r="J272" i="954"/>
  <c r="I272" i="954"/>
  <c r="H272" i="954"/>
  <c r="G272" i="954"/>
  <c r="F272" i="954"/>
  <c r="E272" i="954"/>
  <c r="D272" i="954"/>
  <c r="Q271" i="954"/>
  <c r="P271" i="954"/>
  <c r="K271" i="954"/>
  <c r="J271" i="954"/>
  <c r="I271" i="954"/>
  <c r="H271" i="954"/>
  <c r="G271" i="954"/>
  <c r="F271" i="954"/>
  <c r="E271" i="954"/>
  <c r="D271" i="954"/>
  <c r="Q270" i="954"/>
  <c r="P270" i="954"/>
  <c r="K270" i="954"/>
  <c r="J270" i="954"/>
  <c r="I270" i="954"/>
  <c r="H270" i="954"/>
  <c r="G270" i="954"/>
  <c r="F270" i="954"/>
  <c r="E270" i="954"/>
  <c r="D270" i="954"/>
  <c r="Q269" i="954"/>
  <c r="P269" i="954"/>
  <c r="K269" i="954"/>
  <c r="J269" i="954"/>
  <c r="I269" i="954"/>
  <c r="H269" i="954"/>
  <c r="G269" i="954"/>
  <c r="F269" i="954"/>
  <c r="E269" i="954"/>
  <c r="D269" i="954"/>
  <c r="Q268" i="954"/>
  <c r="P268" i="954"/>
  <c r="K268" i="954"/>
  <c r="J268" i="954"/>
  <c r="I268" i="954"/>
  <c r="H268" i="954"/>
  <c r="G268" i="954"/>
  <c r="F268" i="954"/>
  <c r="E268" i="954"/>
  <c r="D268" i="954"/>
  <c r="Q267" i="954"/>
  <c r="P267" i="954"/>
  <c r="K267" i="954"/>
  <c r="J267" i="954"/>
  <c r="I267" i="954"/>
  <c r="H267" i="954"/>
  <c r="G267" i="954"/>
  <c r="F267" i="954"/>
  <c r="E267" i="954"/>
  <c r="D267" i="954"/>
  <c r="Q266" i="954"/>
  <c r="P266" i="954"/>
  <c r="K266" i="954"/>
  <c r="J266" i="954"/>
  <c r="I266" i="954"/>
  <c r="H266" i="954"/>
  <c r="G266" i="954"/>
  <c r="F266" i="954"/>
  <c r="E266" i="954"/>
  <c r="D266" i="954"/>
  <c r="Q265" i="954"/>
  <c r="P265" i="954"/>
  <c r="K265" i="954"/>
  <c r="J265" i="954"/>
  <c r="I265" i="954"/>
  <c r="H265" i="954"/>
  <c r="G265" i="954"/>
  <c r="F265" i="954"/>
  <c r="E265" i="954"/>
  <c r="D265" i="954"/>
  <c r="Q264" i="954"/>
  <c r="P264" i="954"/>
  <c r="K264" i="954"/>
  <c r="J264" i="954"/>
  <c r="I264" i="954"/>
  <c r="H264" i="954"/>
  <c r="G264" i="954"/>
  <c r="F264" i="954"/>
  <c r="E264" i="954"/>
  <c r="D264" i="954"/>
  <c r="Q263" i="954"/>
  <c r="P263" i="954"/>
  <c r="K263" i="954"/>
  <c r="J263" i="954"/>
  <c r="I263" i="954"/>
  <c r="H263" i="954"/>
  <c r="G263" i="954"/>
  <c r="F263" i="954"/>
  <c r="E263" i="954"/>
  <c r="D263" i="954"/>
  <c r="Q262" i="954"/>
  <c r="P262" i="954"/>
  <c r="K262" i="954"/>
  <c r="J262" i="954"/>
  <c r="I262" i="954"/>
  <c r="H262" i="954"/>
  <c r="G262" i="954"/>
  <c r="F262" i="954"/>
  <c r="E262" i="954"/>
  <c r="D262" i="954"/>
  <c r="Q261" i="954"/>
  <c r="P261" i="954"/>
  <c r="K261" i="954"/>
  <c r="J261" i="954"/>
  <c r="I261" i="954"/>
  <c r="H261" i="954"/>
  <c r="G261" i="954"/>
  <c r="F261" i="954"/>
  <c r="E261" i="954"/>
  <c r="D261" i="954"/>
  <c r="Q260" i="954"/>
  <c r="P260" i="954"/>
  <c r="K260" i="954"/>
  <c r="J260" i="954"/>
  <c r="I260" i="954"/>
  <c r="H260" i="954"/>
  <c r="G260" i="954"/>
  <c r="F260" i="954"/>
  <c r="E260" i="954"/>
  <c r="D260" i="954"/>
  <c r="Q259" i="954"/>
  <c r="P259" i="954"/>
  <c r="K259" i="954"/>
  <c r="J259" i="954"/>
  <c r="I259" i="954"/>
  <c r="H259" i="954"/>
  <c r="G259" i="954"/>
  <c r="F259" i="954"/>
  <c r="E259" i="954"/>
  <c r="D259" i="954"/>
  <c r="Q258" i="954"/>
  <c r="P258" i="954"/>
  <c r="K258" i="954"/>
  <c r="J258" i="954"/>
  <c r="I258" i="954"/>
  <c r="H258" i="954"/>
  <c r="G258" i="954"/>
  <c r="F258" i="954"/>
  <c r="E258" i="954"/>
  <c r="D258" i="954"/>
  <c r="Q257" i="954"/>
  <c r="P257" i="954"/>
  <c r="K257" i="954"/>
  <c r="J257" i="954"/>
  <c r="I257" i="954"/>
  <c r="H257" i="954"/>
  <c r="G257" i="954"/>
  <c r="F257" i="954"/>
  <c r="E257" i="954"/>
  <c r="D257" i="954"/>
  <c r="Q256" i="954"/>
  <c r="P256" i="954"/>
  <c r="K256" i="954"/>
  <c r="J256" i="954"/>
  <c r="I256" i="954"/>
  <c r="H256" i="954"/>
  <c r="G256" i="954"/>
  <c r="F256" i="954"/>
  <c r="E256" i="954"/>
  <c r="D256" i="954"/>
  <c r="Q255" i="954"/>
  <c r="P255" i="954"/>
  <c r="K255" i="954"/>
  <c r="J255" i="954"/>
  <c r="I255" i="954"/>
  <c r="H255" i="954"/>
  <c r="G255" i="954"/>
  <c r="F255" i="954"/>
  <c r="E255" i="954"/>
  <c r="D255" i="954"/>
  <c r="Q254" i="954"/>
  <c r="P254" i="954"/>
  <c r="K254" i="954"/>
  <c r="J254" i="954"/>
  <c r="I254" i="954"/>
  <c r="H254" i="954"/>
  <c r="G254" i="954"/>
  <c r="F254" i="954"/>
  <c r="E254" i="954"/>
  <c r="D254" i="954"/>
  <c r="Q253" i="954"/>
  <c r="P253" i="954"/>
  <c r="K253" i="954"/>
  <c r="J253" i="954"/>
  <c r="I253" i="954"/>
  <c r="H253" i="954"/>
  <c r="G253" i="954"/>
  <c r="F253" i="954"/>
  <c r="E253" i="954"/>
  <c r="D253" i="954"/>
  <c r="Q252" i="954"/>
  <c r="P252" i="954"/>
  <c r="K252" i="954"/>
  <c r="J252" i="954"/>
  <c r="I252" i="954"/>
  <c r="H252" i="954"/>
  <c r="G252" i="954"/>
  <c r="F252" i="954"/>
  <c r="E252" i="954"/>
  <c r="D252" i="954"/>
  <c r="Q251" i="954"/>
  <c r="P251" i="954"/>
  <c r="K251" i="954"/>
  <c r="J251" i="954"/>
  <c r="I251" i="954"/>
  <c r="H251" i="954"/>
  <c r="G251" i="954"/>
  <c r="F251" i="954"/>
  <c r="E251" i="954"/>
  <c r="D251" i="954"/>
  <c r="Q250" i="954"/>
  <c r="P250" i="954"/>
  <c r="K250" i="954"/>
  <c r="J250" i="954"/>
  <c r="I250" i="954"/>
  <c r="H250" i="954"/>
  <c r="G250" i="954"/>
  <c r="F250" i="954"/>
  <c r="E250" i="954"/>
  <c r="D250" i="954"/>
  <c r="Q249" i="954"/>
  <c r="P249" i="954"/>
  <c r="K249" i="954"/>
  <c r="J249" i="954"/>
  <c r="I249" i="954"/>
  <c r="H249" i="954"/>
  <c r="G249" i="954"/>
  <c r="F249" i="954"/>
  <c r="E249" i="954"/>
  <c r="D249" i="954"/>
  <c r="Q248" i="954"/>
  <c r="P248" i="954"/>
  <c r="K248" i="954"/>
  <c r="J248" i="954"/>
  <c r="I248" i="954"/>
  <c r="H248" i="954"/>
  <c r="G248" i="954"/>
  <c r="F248" i="954"/>
  <c r="E248" i="954"/>
  <c r="D248" i="954"/>
  <c r="Q247" i="954"/>
  <c r="P247" i="954"/>
  <c r="K247" i="954"/>
  <c r="J247" i="954"/>
  <c r="I247" i="954"/>
  <c r="H247" i="954"/>
  <c r="G247" i="954"/>
  <c r="F247" i="954"/>
  <c r="E247" i="954"/>
  <c r="D247" i="954"/>
  <c r="Q246" i="954"/>
  <c r="P246" i="954"/>
  <c r="K246" i="954"/>
  <c r="J246" i="954"/>
  <c r="I246" i="954"/>
  <c r="H246" i="954"/>
  <c r="G246" i="954"/>
  <c r="F246" i="954"/>
  <c r="E246" i="954"/>
  <c r="D246" i="954"/>
  <c r="Q245" i="954"/>
  <c r="P245" i="954"/>
  <c r="K245" i="954"/>
  <c r="J245" i="954"/>
  <c r="I245" i="954"/>
  <c r="H245" i="954"/>
  <c r="G245" i="954"/>
  <c r="F245" i="954"/>
  <c r="E245" i="954"/>
  <c r="D245" i="954"/>
  <c r="Q244" i="954"/>
  <c r="P244" i="954"/>
  <c r="K244" i="954"/>
  <c r="J244" i="954"/>
  <c r="I244" i="954"/>
  <c r="H244" i="954"/>
  <c r="G244" i="954"/>
  <c r="F244" i="954"/>
  <c r="E244" i="954"/>
  <c r="D244" i="954"/>
  <c r="Q243" i="954"/>
  <c r="P243" i="954"/>
  <c r="K243" i="954"/>
  <c r="J243" i="954"/>
  <c r="I243" i="954"/>
  <c r="H243" i="954"/>
  <c r="G243" i="954"/>
  <c r="F243" i="954"/>
  <c r="E243" i="954"/>
  <c r="D243" i="954"/>
  <c r="Q242" i="954"/>
  <c r="P242" i="954"/>
  <c r="K242" i="954"/>
  <c r="J242" i="954"/>
  <c r="I242" i="954"/>
  <c r="H242" i="954"/>
  <c r="G242" i="954"/>
  <c r="F242" i="954"/>
  <c r="E242" i="954"/>
  <c r="D242" i="954"/>
  <c r="Q241" i="954"/>
  <c r="P241" i="954"/>
  <c r="K241" i="954"/>
  <c r="J241" i="954"/>
  <c r="I241" i="954"/>
  <c r="H241" i="954"/>
  <c r="G241" i="954"/>
  <c r="F241" i="954"/>
  <c r="E241" i="954"/>
  <c r="D241" i="954"/>
  <c r="Q240" i="954"/>
  <c r="P240" i="954"/>
  <c r="K240" i="954"/>
  <c r="J240" i="954"/>
  <c r="I240" i="954"/>
  <c r="H240" i="954"/>
  <c r="G240" i="954"/>
  <c r="F240" i="954"/>
  <c r="E240" i="954"/>
  <c r="D240" i="954"/>
  <c r="Q239" i="954"/>
  <c r="P239" i="954"/>
  <c r="K239" i="954"/>
  <c r="J239" i="954"/>
  <c r="I239" i="954"/>
  <c r="H239" i="954"/>
  <c r="G239" i="954"/>
  <c r="F239" i="954"/>
  <c r="E239" i="954"/>
  <c r="D239" i="954"/>
  <c r="Q238" i="954"/>
  <c r="P238" i="954"/>
  <c r="K238" i="954"/>
  <c r="J238" i="954"/>
  <c r="I238" i="954"/>
  <c r="H238" i="954"/>
  <c r="G238" i="954"/>
  <c r="F238" i="954"/>
  <c r="E238" i="954"/>
  <c r="D238" i="954"/>
  <c r="Q237" i="954"/>
  <c r="P237" i="954"/>
  <c r="K237" i="954"/>
  <c r="J237" i="954"/>
  <c r="I237" i="954"/>
  <c r="H237" i="954"/>
  <c r="G237" i="954"/>
  <c r="F237" i="954"/>
  <c r="E237" i="954"/>
  <c r="D237" i="954"/>
  <c r="Q236" i="954"/>
  <c r="P236" i="954"/>
  <c r="K236" i="954"/>
  <c r="J236" i="954"/>
  <c r="I236" i="954"/>
  <c r="H236" i="954"/>
  <c r="G236" i="954"/>
  <c r="F236" i="954"/>
  <c r="E236" i="954"/>
  <c r="D236" i="954"/>
  <c r="Q235" i="954"/>
  <c r="P235" i="954"/>
  <c r="K235" i="954"/>
  <c r="J235" i="954"/>
  <c r="I235" i="954"/>
  <c r="H235" i="954"/>
  <c r="G235" i="954"/>
  <c r="F235" i="954"/>
  <c r="E235" i="954"/>
  <c r="D235" i="954"/>
  <c r="Q234" i="954"/>
  <c r="P234" i="954"/>
  <c r="K234" i="954"/>
  <c r="J234" i="954"/>
  <c r="I234" i="954"/>
  <c r="H234" i="954"/>
  <c r="G234" i="954"/>
  <c r="F234" i="954"/>
  <c r="E234" i="954"/>
  <c r="D234" i="954"/>
  <c r="Q233" i="954"/>
  <c r="P233" i="954"/>
  <c r="K233" i="954"/>
  <c r="J233" i="954"/>
  <c r="I233" i="954"/>
  <c r="H233" i="954"/>
  <c r="G233" i="954"/>
  <c r="F233" i="954"/>
  <c r="E233" i="954"/>
  <c r="D233" i="954"/>
  <c r="Q232" i="954"/>
  <c r="P232" i="954"/>
  <c r="K232" i="954"/>
  <c r="J232" i="954"/>
  <c r="I232" i="954"/>
  <c r="H232" i="954"/>
  <c r="G232" i="954"/>
  <c r="F232" i="954"/>
  <c r="E232" i="954"/>
  <c r="D232" i="954"/>
  <c r="Q231" i="954"/>
  <c r="P231" i="954"/>
  <c r="K231" i="954"/>
  <c r="J231" i="954"/>
  <c r="I231" i="954"/>
  <c r="H231" i="954"/>
  <c r="G231" i="954"/>
  <c r="F231" i="954"/>
  <c r="E231" i="954"/>
  <c r="D231" i="954"/>
  <c r="Q230" i="954"/>
  <c r="P230" i="954"/>
  <c r="K230" i="954"/>
  <c r="J230" i="954"/>
  <c r="I230" i="954"/>
  <c r="H230" i="954"/>
  <c r="G230" i="954"/>
  <c r="F230" i="954"/>
  <c r="E230" i="954"/>
  <c r="D230" i="954"/>
  <c r="Q229" i="954"/>
  <c r="P229" i="954"/>
  <c r="K229" i="954"/>
  <c r="J229" i="954"/>
  <c r="I229" i="954"/>
  <c r="H229" i="954"/>
  <c r="G229" i="954"/>
  <c r="F229" i="954"/>
  <c r="E229" i="954"/>
  <c r="D229" i="954"/>
  <c r="Q228" i="954"/>
  <c r="P228" i="954"/>
  <c r="K228" i="954"/>
  <c r="J228" i="954"/>
  <c r="I228" i="954"/>
  <c r="H228" i="954"/>
  <c r="G228" i="954"/>
  <c r="F228" i="954"/>
  <c r="E228" i="954"/>
  <c r="D228" i="954"/>
  <c r="Q227" i="954"/>
  <c r="P227" i="954"/>
  <c r="K227" i="954"/>
  <c r="J227" i="954"/>
  <c r="I227" i="954"/>
  <c r="H227" i="954"/>
  <c r="G227" i="954"/>
  <c r="F227" i="954"/>
  <c r="E227" i="954"/>
  <c r="D227" i="954"/>
  <c r="Q226" i="954"/>
  <c r="P226" i="954"/>
  <c r="K226" i="954"/>
  <c r="J226" i="954"/>
  <c r="I226" i="954"/>
  <c r="H226" i="954"/>
  <c r="G226" i="954"/>
  <c r="F226" i="954"/>
  <c r="E226" i="954"/>
  <c r="D226" i="954"/>
  <c r="Q225" i="954"/>
  <c r="P225" i="954"/>
  <c r="K225" i="954"/>
  <c r="J225" i="954"/>
  <c r="I225" i="954"/>
  <c r="H225" i="954"/>
  <c r="G225" i="954"/>
  <c r="F225" i="954"/>
  <c r="E225" i="954"/>
  <c r="D225" i="954"/>
  <c r="Q224" i="954"/>
  <c r="P224" i="954"/>
  <c r="K224" i="954"/>
  <c r="J224" i="954"/>
  <c r="I224" i="954"/>
  <c r="H224" i="954"/>
  <c r="G224" i="954"/>
  <c r="F224" i="954"/>
  <c r="E224" i="954"/>
  <c r="D224" i="954"/>
  <c r="Q223" i="954"/>
  <c r="P223" i="954"/>
  <c r="K223" i="954"/>
  <c r="J223" i="954"/>
  <c r="I223" i="954"/>
  <c r="H223" i="954"/>
  <c r="G223" i="954"/>
  <c r="F223" i="954"/>
  <c r="E223" i="954"/>
  <c r="D223" i="954"/>
  <c r="Q222" i="954"/>
  <c r="P222" i="954"/>
  <c r="K222" i="954"/>
  <c r="J222" i="954"/>
  <c r="I222" i="954"/>
  <c r="H222" i="954"/>
  <c r="G222" i="954"/>
  <c r="F222" i="954"/>
  <c r="E222" i="954"/>
  <c r="D222" i="954"/>
  <c r="Q221" i="954"/>
  <c r="P221" i="954"/>
  <c r="K221" i="954"/>
  <c r="J221" i="954"/>
  <c r="I221" i="954"/>
  <c r="H221" i="954"/>
  <c r="G221" i="954"/>
  <c r="F221" i="954"/>
  <c r="E221" i="954"/>
  <c r="D221" i="954"/>
  <c r="Q220" i="954"/>
  <c r="P220" i="954"/>
  <c r="K220" i="954"/>
  <c r="J220" i="954"/>
  <c r="I220" i="954"/>
  <c r="H220" i="954"/>
  <c r="G220" i="954"/>
  <c r="F220" i="954"/>
  <c r="E220" i="954"/>
  <c r="D220" i="954"/>
  <c r="Q219" i="954"/>
  <c r="P219" i="954"/>
  <c r="K219" i="954"/>
  <c r="J219" i="954"/>
  <c r="I219" i="954"/>
  <c r="H219" i="954"/>
  <c r="G219" i="954"/>
  <c r="F219" i="954"/>
  <c r="E219" i="954"/>
  <c r="D219" i="954"/>
  <c r="Q218" i="954"/>
  <c r="P218" i="954"/>
  <c r="K218" i="954"/>
  <c r="J218" i="954"/>
  <c r="I218" i="954"/>
  <c r="H218" i="954"/>
  <c r="G218" i="954"/>
  <c r="F218" i="954"/>
  <c r="E218" i="954"/>
  <c r="D218" i="954"/>
  <c r="Q217" i="954"/>
  <c r="P217" i="954"/>
  <c r="K217" i="954"/>
  <c r="J217" i="954"/>
  <c r="I217" i="954"/>
  <c r="H217" i="954"/>
  <c r="G217" i="954"/>
  <c r="F217" i="954"/>
  <c r="E217" i="954"/>
  <c r="D217" i="954"/>
  <c r="Q216" i="954"/>
  <c r="P216" i="954"/>
  <c r="K216" i="954"/>
  <c r="J216" i="954"/>
  <c r="I216" i="954"/>
  <c r="H216" i="954"/>
  <c r="G216" i="954"/>
  <c r="F216" i="954"/>
  <c r="E216" i="954"/>
  <c r="D216" i="954"/>
  <c r="Q215" i="954"/>
  <c r="P215" i="954"/>
  <c r="K215" i="954"/>
  <c r="J215" i="954"/>
  <c r="I215" i="954"/>
  <c r="H215" i="954"/>
  <c r="G215" i="954"/>
  <c r="F215" i="954"/>
  <c r="E215" i="954"/>
  <c r="D215" i="954"/>
  <c r="Q214" i="954"/>
  <c r="P214" i="954"/>
  <c r="K214" i="954"/>
  <c r="J214" i="954"/>
  <c r="I214" i="954"/>
  <c r="H214" i="954"/>
  <c r="G214" i="954"/>
  <c r="F214" i="954"/>
  <c r="E214" i="954"/>
  <c r="D214" i="954"/>
  <c r="Q213" i="954"/>
  <c r="P213" i="954"/>
  <c r="K213" i="954"/>
  <c r="J213" i="954"/>
  <c r="I213" i="954"/>
  <c r="H213" i="954"/>
  <c r="G213" i="954"/>
  <c r="F213" i="954"/>
  <c r="E213" i="954"/>
  <c r="D213" i="954"/>
  <c r="Q212" i="954"/>
  <c r="P212" i="954"/>
  <c r="K212" i="954"/>
  <c r="J212" i="954"/>
  <c r="I212" i="954"/>
  <c r="H212" i="954"/>
  <c r="G212" i="954"/>
  <c r="F212" i="954"/>
  <c r="E212" i="954"/>
  <c r="D212" i="954"/>
  <c r="Q211" i="954"/>
  <c r="P211" i="954"/>
  <c r="K211" i="954"/>
  <c r="J211" i="954"/>
  <c r="I211" i="954"/>
  <c r="H211" i="954"/>
  <c r="G211" i="954"/>
  <c r="F211" i="954"/>
  <c r="E211" i="954"/>
  <c r="D211" i="954"/>
  <c r="Q210" i="954"/>
  <c r="P210" i="954"/>
  <c r="K210" i="954"/>
  <c r="J210" i="954"/>
  <c r="I210" i="954"/>
  <c r="H210" i="954"/>
  <c r="G210" i="954"/>
  <c r="F210" i="954"/>
  <c r="E210" i="954"/>
  <c r="D210" i="954"/>
  <c r="Q209" i="954"/>
  <c r="P209" i="954"/>
  <c r="K209" i="954"/>
  <c r="J209" i="954"/>
  <c r="I209" i="954"/>
  <c r="H209" i="954"/>
  <c r="G209" i="954"/>
  <c r="F209" i="954"/>
  <c r="E209" i="954"/>
  <c r="D209" i="954"/>
  <c r="Q208" i="954"/>
  <c r="P208" i="954"/>
  <c r="K208" i="954"/>
  <c r="J208" i="954"/>
  <c r="I208" i="954"/>
  <c r="H208" i="954"/>
  <c r="G208" i="954"/>
  <c r="F208" i="954"/>
  <c r="E208" i="954"/>
  <c r="D208" i="954"/>
  <c r="Q207" i="954"/>
  <c r="P207" i="954"/>
  <c r="K207" i="954"/>
  <c r="J207" i="954"/>
  <c r="I207" i="954"/>
  <c r="H207" i="954"/>
  <c r="G207" i="954"/>
  <c r="F207" i="954"/>
  <c r="E207" i="954"/>
  <c r="D207" i="954"/>
  <c r="Q206" i="954"/>
  <c r="P206" i="954"/>
  <c r="K206" i="954"/>
  <c r="J206" i="954"/>
  <c r="I206" i="954"/>
  <c r="H206" i="954"/>
  <c r="G206" i="954"/>
  <c r="F206" i="954"/>
  <c r="E206" i="954"/>
  <c r="D206" i="954"/>
  <c r="Q205" i="954"/>
  <c r="P205" i="954"/>
  <c r="K205" i="954"/>
  <c r="J205" i="954"/>
  <c r="I205" i="954"/>
  <c r="H205" i="954"/>
  <c r="G205" i="954"/>
  <c r="F205" i="954"/>
  <c r="E205" i="954"/>
  <c r="D205" i="954"/>
  <c r="Q204" i="954"/>
  <c r="P204" i="954"/>
  <c r="K204" i="954"/>
  <c r="J204" i="954"/>
  <c r="I204" i="954"/>
  <c r="H204" i="954"/>
  <c r="G204" i="954"/>
  <c r="F204" i="954"/>
  <c r="E204" i="954"/>
  <c r="D204" i="954"/>
  <c r="Q203" i="954"/>
  <c r="P203" i="954"/>
  <c r="K203" i="954"/>
  <c r="J203" i="954"/>
  <c r="I203" i="954"/>
  <c r="H203" i="954"/>
  <c r="G203" i="954"/>
  <c r="F203" i="954"/>
  <c r="E203" i="954"/>
  <c r="D203" i="954"/>
  <c r="Q202" i="954"/>
  <c r="P202" i="954"/>
  <c r="K202" i="954"/>
  <c r="J202" i="954"/>
  <c r="I202" i="954"/>
  <c r="H202" i="954"/>
  <c r="G202" i="954"/>
  <c r="F202" i="954"/>
  <c r="E202" i="954"/>
  <c r="D202" i="954"/>
  <c r="Q201" i="954"/>
  <c r="P201" i="954"/>
  <c r="K201" i="954"/>
  <c r="J201" i="954"/>
  <c r="I201" i="954"/>
  <c r="H201" i="954"/>
  <c r="G201" i="954"/>
  <c r="F201" i="954"/>
  <c r="E201" i="954"/>
  <c r="D201" i="954"/>
  <c r="Q200" i="954"/>
  <c r="P200" i="954"/>
  <c r="K200" i="954"/>
  <c r="J200" i="954"/>
  <c r="I200" i="954"/>
  <c r="H200" i="954"/>
  <c r="G200" i="954"/>
  <c r="F200" i="954"/>
  <c r="E200" i="954"/>
  <c r="D200" i="954"/>
  <c r="Q199" i="954"/>
  <c r="P199" i="954"/>
  <c r="K199" i="954"/>
  <c r="J199" i="954"/>
  <c r="I199" i="954"/>
  <c r="H199" i="954"/>
  <c r="G199" i="954"/>
  <c r="F199" i="954"/>
  <c r="E199" i="954"/>
  <c r="D199" i="954"/>
  <c r="Q198" i="954"/>
  <c r="P198" i="954"/>
  <c r="K198" i="954"/>
  <c r="J198" i="954"/>
  <c r="I198" i="954"/>
  <c r="H198" i="954"/>
  <c r="G198" i="954"/>
  <c r="F198" i="954"/>
  <c r="E198" i="954"/>
  <c r="D198" i="954"/>
  <c r="Q197" i="954"/>
  <c r="P197" i="954"/>
  <c r="K197" i="954"/>
  <c r="J197" i="954"/>
  <c r="I197" i="954"/>
  <c r="H197" i="954"/>
  <c r="G197" i="954"/>
  <c r="F197" i="954"/>
  <c r="E197" i="954"/>
  <c r="D197" i="954"/>
  <c r="Q196" i="954"/>
  <c r="P196" i="954"/>
  <c r="K196" i="954"/>
  <c r="J196" i="954"/>
  <c r="I196" i="954"/>
  <c r="H196" i="954"/>
  <c r="G196" i="954"/>
  <c r="F196" i="954"/>
  <c r="E196" i="954"/>
  <c r="D196" i="954"/>
  <c r="Q195" i="954"/>
  <c r="P195" i="954"/>
  <c r="K195" i="954"/>
  <c r="J195" i="954"/>
  <c r="I195" i="954"/>
  <c r="H195" i="954"/>
  <c r="G195" i="954"/>
  <c r="F195" i="954"/>
  <c r="E195" i="954"/>
  <c r="D195" i="954"/>
  <c r="Q194" i="954"/>
  <c r="P194" i="954"/>
  <c r="K194" i="954"/>
  <c r="J194" i="954"/>
  <c r="I194" i="954"/>
  <c r="H194" i="954"/>
  <c r="G194" i="954"/>
  <c r="F194" i="954"/>
  <c r="E194" i="954"/>
  <c r="D194" i="954"/>
  <c r="Q193" i="954"/>
  <c r="P193" i="954"/>
  <c r="K193" i="954"/>
  <c r="J193" i="954"/>
  <c r="I193" i="954"/>
  <c r="H193" i="954"/>
  <c r="G193" i="954"/>
  <c r="F193" i="954"/>
  <c r="E193" i="954"/>
  <c r="D193" i="954"/>
  <c r="Q192" i="954"/>
  <c r="P192" i="954"/>
  <c r="K192" i="954"/>
  <c r="J192" i="954"/>
  <c r="I192" i="954"/>
  <c r="H192" i="954"/>
  <c r="G192" i="954"/>
  <c r="F192" i="954"/>
  <c r="E192" i="954"/>
  <c r="D192" i="954"/>
  <c r="Q191" i="954"/>
  <c r="P191" i="954"/>
  <c r="K191" i="954"/>
  <c r="J191" i="954"/>
  <c r="I191" i="954"/>
  <c r="H191" i="954"/>
  <c r="G191" i="954"/>
  <c r="F191" i="954"/>
  <c r="E191" i="954"/>
  <c r="D191" i="954"/>
  <c r="Q190" i="954"/>
  <c r="P190" i="954"/>
  <c r="K190" i="954"/>
  <c r="J190" i="954"/>
  <c r="I190" i="954"/>
  <c r="H190" i="954"/>
  <c r="G190" i="954"/>
  <c r="F190" i="954"/>
  <c r="E190" i="954"/>
  <c r="D190" i="954"/>
  <c r="Q189" i="954"/>
  <c r="P189" i="954"/>
  <c r="K189" i="954"/>
  <c r="J189" i="954"/>
  <c r="I189" i="954"/>
  <c r="H189" i="954"/>
  <c r="G189" i="954"/>
  <c r="F189" i="954"/>
  <c r="E189" i="954"/>
  <c r="D189" i="954"/>
  <c r="Q188" i="954"/>
  <c r="P188" i="954"/>
  <c r="K188" i="954"/>
  <c r="J188" i="954"/>
  <c r="I188" i="954"/>
  <c r="H188" i="954"/>
  <c r="G188" i="954"/>
  <c r="F188" i="954"/>
  <c r="E188" i="954"/>
  <c r="D188" i="954"/>
  <c r="Q187" i="954"/>
  <c r="P187" i="954"/>
  <c r="K187" i="954"/>
  <c r="J187" i="954"/>
  <c r="I187" i="954"/>
  <c r="H187" i="954"/>
  <c r="G187" i="954"/>
  <c r="F187" i="954"/>
  <c r="E187" i="954"/>
  <c r="D187" i="954"/>
  <c r="Q186" i="954"/>
  <c r="P186" i="954"/>
  <c r="K186" i="954"/>
  <c r="J186" i="954"/>
  <c r="I186" i="954"/>
  <c r="H186" i="954"/>
  <c r="G186" i="954"/>
  <c r="F186" i="954"/>
  <c r="E186" i="954"/>
  <c r="D186" i="954"/>
  <c r="Q185" i="954"/>
  <c r="P185" i="954"/>
  <c r="K185" i="954"/>
  <c r="J185" i="954"/>
  <c r="I185" i="954"/>
  <c r="H185" i="954"/>
  <c r="G185" i="954"/>
  <c r="F185" i="954"/>
  <c r="E185" i="954"/>
  <c r="D185" i="954"/>
  <c r="Q184" i="954"/>
  <c r="P184" i="954"/>
  <c r="K184" i="954"/>
  <c r="J184" i="954"/>
  <c r="I184" i="954"/>
  <c r="H184" i="954"/>
  <c r="G184" i="954"/>
  <c r="F184" i="954"/>
  <c r="E184" i="954"/>
  <c r="D184" i="954"/>
  <c r="Q183" i="954"/>
  <c r="P183" i="954"/>
  <c r="K183" i="954"/>
  <c r="J183" i="954"/>
  <c r="I183" i="954"/>
  <c r="H183" i="954"/>
  <c r="G183" i="954"/>
  <c r="F183" i="954"/>
  <c r="E183" i="954"/>
  <c r="D183" i="954"/>
  <c r="Q182" i="954"/>
  <c r="P182" i="954"/>
  <c r="K182" i="954"/>
  <c r="J182" i="954"/>
  <c r="I182" i="954"/>
  <c r="H182" i="954"/>
  <c r="G182" i="954"/>
  <c r="F182" i="954"/>
  <c r="E182" i="954"/>
  <c r="D182" i="954"/>
  <c r="Q181" i="954"/>
  <c r="P181" i="954"/>
  <c r="K181" i="954"/>
  <c r="J181" i="954"/>
  <c r="I181" i="954"/>
  <c r="H181" i="954"/>
  <c r="G181" i="954"/>
  <c r="F181" i="954"/>
  <c r="E181" i="954"/>
  <c r="D181" i="954"/>
  <c r="Q180" i="954"/>
  <c r="P180" i="954"/>
  <c r="K180" i="954"/>
  <c r="J180" i="954"/>
  <c r="I180" i="954"/>
  <c r="H180" i="954"/>
  <c r="G180" i="954"/>
  <c r="F180" i="954"/>
  <c r="E180" i="954"/>
  <c r="D180" i="954"/>
  <c r="Q179" i="954"/>
  <c r="P179" i="954"/>
  <c r="K179" i="954"/>
  <c r="J179" i="954"/>
  <c r="I179" i="954"/>
  <c r="H179" i="954"/>
  <c r="G179" i="954"/>
  <c r="F179" i="954"/>
  <c r="E179" i="954"/>
  <c r="D179" i="954"/>
  <c r="Q178" i="954"/>
  <c r="P178" i="954"/>
  <c r="K178" i="954"/>
  <c r="J178" i="954"/>
  <c r="I178" i="954"/>
  <c r="H178" i="954"/>
  <c r="G178" i="954"/>
  <c r="F178" i="954"/>
  <c r="E178" i="954"/>
  <c r="D178" i="954"/>
  <c r="Q177" i="954"/>
  <c r="P177" i="954"/>
  <c r="K177" i="954"/>
  <c r="J177" i="954"/>
  <c r="I177" i="954"/>
  <c r="H177" i="954"/>
  <c r="G177" i="954"/>
  <c r="F177" i="954"/>
  <c r="E177" i="954"/>
  <c r="D177" i="954"/>
  <c r="Q176" i="954"/>
  <c r="P176" i="954"/>
  <c r="K176" i="954"/>
  <c r="J176" i="954"/>
  <c r="I176" i="954"/>
  <c r="H176" i="954"/>
  <c r="G176" i="954"/>
  <c r="F176" i="954"/>
  <c r="E176" i="954"/>
  <c r="D176" i="954"/>
  <c r="Q175" i="954"/>
  <c r="P175" i="954"/>
  <c r="K175" i="954"/>
  <c r="J175" i="954"/>
  <c r="I175" i="954"/>
  <c r="H175" i="954"/>
  <c r="G175" i="954"/>
  <c r="F175" i="954"/>
  <c r="E175" i="954"/>
  <c r="D175" i="954"/>
  <c r="Q174" i="954"/>
  <c r="P174" i="954"/>
  <c r="K174" i="954"/>
  <c r="J174" i="954"/>
  <c r="I174" i="954"/>
  <c r="H174" i="954"/>
  <c r="G174" i="954"/>
  <c r="F174" i="954"/>
  <c r="E174" i="954"/>
  <c r="D174" i="954"/>
  <c r="Q173" i="954"/>
  <c r="P173" i="954"/>
  <c r="K173" i="954"/>
  <c r="J173" i="954"/>
  <c r="I173" i="954"/>
  <c r="H173" i="954"/>
  <c r="G173" i="954"/>
  <c r="F173" i="954"/>
  <c r="E173" i="954"/>
  <c r="D173" i="954"/>
  <c r="Q172" i="954"/>
  <c r="P172" i="954"/>
  <c r="K172" i="954"/>
  <c r="J172" i="954"/>
  <c r="I172" i="954"/>
  <c r="H172" i="954"/>
  <c r="G172" i="954"/>
  <c r="F172" i="954"/>
  <c r="E172" i="954"/>
  <c r="D172" i="954"/>
  <c r="Q171" i="954"/>
  <c r="P171" i="954"/>
  <c r="K171" i="954"/>
  <c r="J171" i="954"/>
  <c r="I171" i="954"/>
  <c r="H171" i="954"/>
  <c r="G171" i="954"/>
  <c r="F171" i="954"/>
  <c r="E171" i="954"/>
  <c r="D171" i="954"/>
  <c r="Q170" i="954"/>
  <c r="P170" i="954"/>
  <c r="K170" i="954"/>
  <c r="J170" i="954"/>
  <c r="I170" i="954"/>
  <c r="H170" i="954"/>
  <c r="G170" i="954"/>
  <c r="F170" i="954"/>
  <c r="E170" i="954"/>
  <c r="D170" i="954"/>
  <c r="Q169" i="954"/>
  <c r="P169" i="954"/>
  <c r="K169" i="954"/>
  <c r="J169" i="954"/>
  <c r="I169" i="954"/>
  <c r="H169" i="954"/>
  <c r="G169" i="954"/>
  <c r="F169" i="954"/>
  <c r="E169" i="954"/>
  <c r="D169" i="954"/>
  <c r="Q168" i="954"/>
  <c r="P168" i="954"/>
  <c r="K168" i="954"/>
  <c r="J168" i="954"/>
  <c r="I168" i="954"/>
  <c r="H168" i="954"/>
  <c r="G168" i="954"/>
  <c r="F168" i="954"/>
  <c r="E168" i="954"/>
  <c r="D168" i="954"/>
  <c r="Q167" i="954"/>
  <c r="P167" i="954"/>
  <c r="K167" i="954"/>
  <c r="J167" i="954"/>
  <c r="I167" i="954"/>
  <c r="H167" i="954"/>
  <c r="G167" i="954"/>
  <c r="F167" i="954"/>
  <c r="E167" i="954"/>
  <c r="D167" i="954"/>
  <c r="Q166" i="954"/>
  <c r="P166" i="954"/>
  <c r="K166" i="954"/>
  <c r="J166" i="954"/>
  <c r="I166" i="954"/>
  <c r="H166" i="954"/>
  <c r="G166" i="954"/>
  <c r="F166" i="954"/>
  <c r="E166" i="954"/>
  <c r="D166" i="954"/>
  <c r="Q165" i="954"/>
  <c r="P165" i="954"/>
  <c r="K165" i="954"/>
  <c r="J165" i="954"/>
  <c r="I165" i="954"/>
  <c r="H165" i="954"/>
  <c r="G165" i="954"/>
  <c r="F165" i="954"/>
  <c r="E165" i="954"/>
  <c r="D165" i="954"/>
  <c r="Q164" i="954"/>
  <c r="P164" i="954"/>
  <c r="K164" i="954"/>
  <c r="J164" i="954"/>
  <c r="I164" i="954"/>
  <c r="H164" i="954"/>
  <c r="G164" i="954"/>
  <c r="F164" i="954"/>
  <c r="E164" i="954"/>
  <c r="D164" i="954"/>
  <c r="Q163" i="954"/>
  <c r="P163" i="954"/>
  <c r="K163" i="954"/>
  <c r="J163" i="954"/>
  <c r="I163" i="954"/>
  <c r="H163" i="954"/>
  <c r="G163" i="954"/>
  <c r="F163" i="954"/>
  <c r="E163" i="954"/>
  <c r="D163" i="954"/>
  <c r="Q162" i="954"/>
  <c r="P162" i="954"/>
  <c r="K162" i="954"/>
  <c r="J162" i="954"/>
  <c r="I162" i="954"/>
  <c r="H162" i="954"/>
  <c r="G162" i="954"/>
  <c r="F162" i="954"/>
  <c r="E162" i="954"/>
  <c r="D162" i="954"/>
  <c r="Q161" i="954"/>
  <c r="P161" i="954"/>
  <c r="K161" i="954"/>
  <c r="J161" i="954"/>
  <c r="I161" i="954"/>
  <c r="H161" i="954"/>
  <c r="G161" i="954"/>
  <c r="F161" i="954"/>
  <c r="E161" i="954"/>
  <c r="D161" i="954"/>
  <c r="Q160" i="954"/>
  <c r="P160" i="954"/>
  <c r="K160" i="954"/>
  <c r="J160" i="954"/>
  <c r="I160" i="954"/>
  <c r="H160" i="954"/>
  <c r="G160" i="954"/>
  <c r="F160" i="954"/>
  <c r="E160" i="954"/>
  <c r="D160" i="954"/>
  <c r="Q159" i="954"/>
  <c r="P159" i="954"/>
  <c r="K159" i="954"/>
  <c r="J159" i="954"/>
  <c r="I159" i="954"/>
  <c r="H159" i="954"/>
  <c r="G159" i="954"/>
  <c r="F159" i="954"/>
  <c r="E159" i="954"/>
  <c r="D159" i="954"/>
  <c r="Q158" i="954"/>
  <c r="P158" i="954"/>
  <c r="K158" i="954"/>
  <c r="J158" i="954"/>
  <c r="I158" i="954"/>
  <c r="H158" i="954"/>
  <c r="G158" i="954"/>
  <c r="F158" i="954"/>
  <c r="E158" i="954"/>
  <c r="D158" i="954"/>
  <c r="Q157" i="954"/>
  <c r="P157" i="954"/>
  <c r="K157" i="954"/>
  <c r="J157" i="954"/>
  <c r="I157" i="954"/>
  <c r="H157" i="954"/>
  <c r="G157" i="954"/>
  <c r="F157" i="954"/>
  <c r="E157" i="954"/>
  <c r="D157" i="954"/>
  <c r="Q156" i="954"/>
  <c r="P156" i="954"/>
  <c r="K156" i="954"/>
  <c r="J156" i="954"/>
  <c r="I156" i="954"/>
  <c r="H156" i="954"/>
  <c r="G156" i="954"/>
  <c r="F156" i="954"/>
  <c r="E156" i="954"/>
  <c r="D156" i="954"/>
  <c r="Q155" i="954"/>
  <c r="P155" i="954"/>
  <c r="K155" i="954"/>
  <c r="J155" i="954"/>
  <c r="I155" i="954"/>
  <c r="H155" i="954"/>
  <c r="G155" i="954"/>
  <c r="F155" i="954"/>
  <c r="E155" i="954"/>
  <c r="D155" i="954"/>
  <c r="Q154" i="954"/>
  <c r="P154" i="954"/>
  <c r="K154" i="954"/>
  <c r="J154" i="954"/>
  <c r="I154" i="954"/>
  <c r="H154" i="954"/>
  <c r="G154" i="954"/>
  <c r="F154" i="954"/>
  <c r="E154" i="954"/>
  <c r="D154" i="954"/>
  <c r="Q153" i="954"/>
  <c r="P153" i="954"/>
  <c r="K153" i="954"/>
  <c r="J153" i="954"/>
  <c r="I153" i="954"/>
  <c r="H153" i="954"/>
  <c r="G153" i="954"/>
  <c r="F153" i="954"/>
  <c r="E153" i="954"/>
  <c r="D153" i="954"/>
  <c r="Q152" i="954"/>
  <c r="P152" i="954"/>
  <c r="K152" i="954"/>
  <c r="J152" i="954"/>
  <c r="I152" i="954"/>
  <c r="H152" i="954"/>
  <c r="G152" i="954"/>
  <c r="F152" i="954"/>
  <c r="E152" i="954"/>
  <c r="D152" i="954"/>
  <c r="Q151" i="954"/>
  <c r="P151" i="954"/>
  <c r="K151" i="954"/>
  <c r="J151" i="954"/>
  <c r="I151" i="954"/>
  <c r="H151" i="954"/>
  <c r="G151" i="954"/>
  <c r="F151" i="954"/>
  <c r="E151" i="954"/>
  <c r="D151" i="954"/>
  <c r="Q150" i="954"/>
  <c r="P150" i="954"/>
  <c r="K150" i="954"/>
  <c r="J150" i="954"/>
  <c r="I150" i="954"/>
  <c r="H150" i="954"/>
  <c r="G150" i="954"/>
  <c r="F150" i="954"/>
  <c r="E150" i="954"/>
  <c r="D150" i="954"/>
  <c r="Q149" i="954"/>
  <c r="P149" i="954"/>
  <c r="K149" i="954"/>
  <c r="J149" i="954"/>
  <c r="I149" i="954"/>
  <c r="H149" i="954"/>
  <c r="G149" i="954"/>
  <c r="F149" i="954"/>
  <c r="E149" i="954"/>
  <c r="D149" i="954"/>
  <c r="Q148" i="954"/>
  <c r="P148" i="954"/>
  <c r="K148" i="954"/>
  <c r="J148" i="954"/>
  <c r="I148" i="954"/>
  <c r="H148" i="954"/>
  <c r="G148" i="954"/>
  <c r="F148" i="954"/>
  <c r="E148" i="954"/>
  <c r="D148" i="954"/>
  <c r="Q147" i="954"/>
  <c r="P147" i="954"/>
  <c r="K147" i="954"/>
  <c r="J147" i="954"/>
  <c r="I147" i="954"/>
  <c r="H147" i="954"/>
  <c r="G147" i="954"/>
  <c r="F147" i="954"/>
  <c r="E147" i="954"/>
  <c r="D147" i="954"/>
  <c r="Q146" i="954"/>
  <c r="P146" i="954"/>
  <c r="K146" i="954"/>
  <c r="J146" i="954"/>
  <c r="I146" i="954"/>
  <c r="H146" i="954"/>
  <c r="G146" i="954"/>
  <c r="F146" i="954"/>
  <c r="E146" i="954"/>
  <c r="D146" i="954"/>
  <c r="Q145" i="954"/>
  <c r="P145" i="954"/>
  <c r="K145" i="954"/>
  <c r="J145" i="954"/>
  <c r="I145" i="954"/>
  <c r="H145" i="954"/>
  <c r="G145" i="954"/>
  <c r="F145" i="954"/>
  <c r="E145" i="954"/>
  <c r="D145" i="954"/>
  <c r="Q144" i="954"/>
  <c r="P144" i="954"/>
  <c r="K144" i="954"/>
  <c r="J144" i="954"/>
  <c r="I144" i="954"/>
  <c r="H144" i="954"/>
  <c r="G144" i="954"/>
  <c r="F144" i="954"/>
  <c r="E144" i="954"/>
  <c r="D144" i="954"/>
  <c r="Q143" i="954"/>
  <c r="P143" i="954"/>
  <c r="K143" i="954"/>
  <c r="J143" i="954"/>
  <c r="I143" i="954"/>
  <c r="H143" i="954"/>
  <c r="G143" i="954"/>
  <c r="F143" i="954"/>
  <c r="E143" i="954"/>
  <c r="D143" i="954"/>
  <c r="Q142" i="954"/>
  <c r="P142" i="954"/>
  <c r="K142" i="954"/>
  <c r="J142" i="954"/>
  <c r="I142" i="954"/>
  <c r="H142" i="954"/>
  <c r="G142" i="954"/>
  <c r="F142" i="954"/>
  <c r="E142" i="954"/>
  <c r="D142" i="954"/>
  <c r="Q141" i="954"/>
  <c r="P141" i="954"/>
  <c r="K141" i="954"/>
  <c r="J141" i="954"/>
  <c r="I141" i="954"/>
  <c r="H141" i="954"/>
  <c r="G141" i="954"/>
  <c r="F141" i="954"/>
  <c r="E141" i="954"/>
  <c r="D141" i="954"/>
  <c r="Q140" i="954"/>
  <c r="P140" i="954"/>
  <c r="K140" i="954"/>
  <c r="J140" i="954"/>
  <c r="I140" i="954"/>
  <c r="H140" i="954"/>
  <c r="G140" i="954"/>
  <c r="F140" i="954"/>
  <c r="E140" i="954"/>
  <c r="D140" i="954"/>
  <c r="Q139" i="954"/>
  <c r="P139" i="954"/>
  <c r="K139" i="954"/>
  <c r="J139" i="954"/>
  <c r="I139" i="954"/>
  <c r="H139" i="954"/>
  <c r="G139" i="954"/>
  <c r="F139" i="954"/>
  <c r="E139" i="954"/>
  <c r="D139" i="954"/>
  <c r="Q138" i="954"/>
  <c r="P138" i="954"/>
  <c r="K138" i="954"/>
  <c r="J138" i="954"/>
  <c r="I138" i="954"/>
  <c r="H138" i="954"/>
  <c r="G138" i="954"/>
  <c r="F138" i="954"/>
  <c r="E138" i="954"/>
  <c r="D138" i="954"/>
  <c r="Q137" i="954"/>
  <c r="P137" i="954"/>
  <c r="K137" i="954"/>
  <c r="J137" i="954"/>
  <c r="I137" i="954"/>
  <c r="H137" i="954"/>
  <c r="G137" i="954"/>
  <c r="F137" i="954"/>
  <c r="E137" i="954"/>
  <c r="D137" i="954"/>
  <c r="Q136" i="954"/>
  <c r="P136" i="954"/>
  <c r="K136" i="954"/>
  <c r="J136" i="954"/>
  <c r="I136" i="954"/>
  <c r="H136" i="954"/>
  <c r="G136" i="954"/>
  <c r="F136" i="954"/>
  <c r="E136" i="954"/>
  <c r="D136" i="954"/>
  <c r="Q135" i="954"/>
  <c r="P135" i="954"/>
  <c r="K135" i="954"/>
  <c r="J135" i="954"/>
  <c r="I135" i="954"/>
  <c r="H135" i="954"/>
  <c r="G135" i="954"/>
  <c r="F135" i="954"/>
  <c r="E135" i="954"/>
  <c r="D135" i="954"/>
  <c r="Q134" i="954"/>
  <c r="P134" i="954"/>
  <c r="K134" i="954"/>
  <c r="J134" i="954"/>
  <c r="I134" i="954"/>
  <c r="H134" i="954"/>
  <c r="G134" i="954"/>
  <c r="F134" i="954"/>
  <c r="E134" i="954"/>
  <c r="D134" i="954"/>
  <c r="Q133" i="954"/>
  <c r="P133" i="954"/>
  <c r="K133" i="954"/>
  <c r="J133" i="954"/>
  <c r="I133" i="954"/>
  <c r="H133" i="954"/>
  <c r="G133" i="954"/>
  <c r="F133" i="954"/>
  <c r="E133" i="954"/>
  <c r="D133" i="954"/>
  <c r="Q132" i="954"/>
  <c r="P132" i="954"/>
  <c r="K132" i="954"/>
  <c r="J132" i="954"/>
  <c r="I132" i="954"/>
  <c r="H132" i="954"/>
  <c r="G132" i="954"/>
  <c r="F132" i="954"/>
  <c r="E132" i="954"/>
  <c r="D132" i="954"/>
  <c r="Q131" i="954"/>
  <c r="P131" i="954"/>
  <c r="K131" i="954"/>
  <c r="J131" i="954"/>
  <c r="I131" i="954"/>
  <c r="H131" i="954"/>
  <c r="G131" i="954"/>
  <c r="F131" i="954"/>
  <c r="E131" i="954"/>
  <c r="D131" i="954"/>
  <c r="Q130" i="954"/>
  <c r="P130" i="954"/>
  <c r="K130" i="954"/>
  <c r="J130" i="954"/>
  <c r="I130" i="954"/>
  <c r="H130" i="954"/>
  <c r="G130" i="954"/>
  <c r="F130" i="954"/>
  <c r="E130" i="954"/>
  <c r="D130" i="954"/>
  <c r="Q129" i="954"/>
  <c r="P129" i="954"/>
  <c r="K129" i="954"/>
  <c r="J129" i="954"/>
  <c r="I129" i="954"/>
  <c r="H129" i="954"/>
  <c r="G129" i="954"/>
  <c r="F129" i="954"/>
  <c r="E129" i="954"/>
  <c r="D129" i="954"/>
  <c r="Q128" i="954"/>
  <c r="P128" i="954"/>
  <c r="K128" i="954"/>
  <c r="J128" i="954"/>
  <c r="I128" i="954"/>
  <c r="H128" i="954"/>
  <c r="G128" i="954"/>
  <c r="F128" i="954"/>
  <c r="E128" i="954"/>
  <c r="D128" i="954"/>
  <c r="Q127" i="954"/>
  <c r="P127" i="954"/>
  <c r="K127" i="954"/>
  <c r="J127" i="954"/>
  <c r="I127" i="954"/>
  <c r="H127" i="954"/>
  <c r="G127" i="954"/>
  <c r="F127" i="954"/>
  <c r="E127" i="954"/>
  <c r="D127" i="954"/>
  <c r="Q126" i="954"/>
  <c r="P126" i="954"/>
  <c r="K126" i="954"/>
  <c r="J126" i="954"/>
  <c r="I126" i="954"/>
  <c r="H126" i="954"/>
  <c r="G126" i="954"/>
  <c r="F126" i="954"/>
  <c r="E126" i="954"/>
  <c r="D126" i="954"/>
  <c r="Q125" i="954"/>
  <c r="P125" i="954"/>
  <c r="K125" i="954"/>
  <c r="J125" i="954"/>
  <c r="I125" i="954"/>
  <c r="H125" i="954"/>
  <c r="G125" i="954"/>
  <c r="F125" i="954"/>
  <c r="E125" i="954"/>
  <c r="D125" i="954"/>
  <c r="Q124" i="954"/>
  <c r="P124" i="954"/>
  <c r="K124" i="954"/>
  <c r="J124" i="954"/>
  <c r="I124" i="954"/>
  <c r="H124" i="954"/>
  <c r="G124" i="954"/>
  <c r="F124" i="954"/>
  <c r="E124" i="954"/>
  <c r="D124" i="954"/>
  <c r="Q123" i="954"/>
  <c r="P123" i="954"/>
  <c r="K123" i="954"/>
  <c r="J123" i="954"/>
  <c r="I123" i="954"/>
  <c r="H123" i="954"/>
  <c r="G123" i="954"/>
  <c r="F123" i="954"/>
  <c r="E123" i="954"/>
  <c r="D123" i="954"/>
  <c r="Q122" i="954"/>
  <c r="P122" i="954"/>
  <c r="K122" i="954"/>
  <c r="J122" i="954"/>
  <c r="I122" i="954"/>
  <c r="H122" i="954"/>
  <c r="G122" i="954"/>
  <c r="F122" i="954"/>
  <c r="E122" i="954"/>
  <c r="D122" i="954"/>
  <c r="Q121" i="954"/>
  <c r="P121" i="954"/>
  <c r="K121" i="954"/>
  <c r="J121" i="954"/>
  <c r="I121" i="954"/>
  <c r="H121" i="954"/>
  <c r="G121" i="954"/>
  <c r="F121" i="954"/>
  <c r="E121" i="954"/>
  <c r="D121" i="954"/>
  <c r="Q120" i="954"/>
  <c r="P120" i="954"/>
  <c r="K120" i="954"/>
  <c r="J120" i="954"/>
  <c r="I120" i="954"/>
  <c r="H120" i="954"/>
  <c r="G120" i="954"/>
  <c r="F120" i="954"/>
  <c r="E120" i="954"/>
  <c r="D120" i="954"/>
  <c r="Q119" i="954"/>
  <c r="P119" i="954"/>
  <c r="K119" i="954"/>
  <c r="J119" i="954"/>
  <c r="I119" i="954"/>
  <c r="H119" i="954"/>
  <c r="G119" i="954"/>
  <c r="F119" i="954"/>
  <c r="E119" i="954"/>
  <c r="D119" i="954"/>
  <c r="Q118" i="954"/>
  <c r="P118" i="954"/>
  <c r="K118" i="954"/>
  <c r="J118" i="954"/>
  <c r="I118" i="954"/>
  <c r="H118" i="954"/>
  <c r="G118" i="954"/>
  <c r="F118" i="954"/>
  <c r="E118" i="954"/>
  <c r="D118" i="954"/>
  <c r="Q117" i="954"/>
  <c r="P117" i="954"/>
  <c r="K117" i="954"/>
  <c r="J117" i="954"/>
  <c r="I117" i="954"/>
  <c r="H117" i="954"/>
  <c r="G117" i="954"/>
  <c r="F117" i="954"/>
  <c r="E117" i="954"/>
  <c r="D117" i="954"/>
  <c r="Q116" i="954"/>
  <c r="P116" i="954"/>
  <c r="K116" i="954"/>
  <c r="J116" i="954"/>
  <c r="I116" i="954"/>
  <c r="H116" i="954"/>
  <c r="G116" i="954"/>
  <c r="F116" i="954"/>
  <c r="E116" i="954"/>
  <c r="D116" i="954"/>
  <c r="Q115" i="954"/>
  <c r="P115" i="954"/>
  <c r="K115" i="954"/>
  <c r="J115" i="954"/>
  <c r="I115" i="954"/>
  <c r="H115" i="954"/>
  <c r="G115" i="954"/>
  <c r="F115" i="954"/>
  <c r="E115" i="954"/>
  <c r="D115" i="954"/>
  <c r="Q114" i="954"/>
  <c r="P114" i="954"/>
  <c r="K114" i="954"/>
  <c r="J114" i="954"/>
  <c r="I114" i="954"/>
  <c r="H114" i="954"/>
  <c r="G114" i="954"/>
  <c r="F114" i="954"/>
  <c r="E114" i="954"/>
  <c r="D114" i="954"/>
  <c r="Q113" i="954"/>
  <c r="P113" i="954"/>
  <c r="K113" i="954"/>
  <c r="J113" i="954"/>
  <c r="I113" i="954"/>
  <c r="H113" i="954"/>
  <c r="G113" i="954"/>
  <c r="F113" i="954"/>
  <c r="E113" i="954"/>
  <c r="D113" i="954"/>
  <c r="Q112" i="954"/>
  <c r="P112" i="954"/>
  <c r="K112" i="954"/>
  <c r="J112" i="954"/>
  <c r="I112" i="954"/>
  <c r="H112" i="954"/>
  <c r="G112" i="954"/>
  <c r="F112" i="954"/>
  <c r="E112" i="954"/>
  <c r="D112" i="954"/>
  <c r="Q111" i="954"/>
  <c r="P111" i="954"/>
  <c r="K111" i="954"/>
  <c r="J111" i="954"/>
  <c r="I111" i="954"/>
  <c r="H111" i="954"/>
  <c r="G111" i="954"/>
  <c r="F111" i="954"/>
  <c r="E111" i="954"/>
  <c r="D111" i="954"/>
  <c r="Q110" i="954"/>
  <c r="P110" i="954"/>
  <c r="K110" i="954"/>
  <c r="J110" i="954"/>
  <c r="I110" i="954"/>
  <c r="H110" i="954"/>
  <c r="G110" i="954"/>
  <c r="F110" i="954"/>
  <c r="E110" i="954"/>
  <c r="D110" i="954"/>
  <c r="Q109" i="954"/>
  <c r="P109" i="954"/>
  <c r="K109" i="954"/>
  <c r="J109" i="954"/>
  <c r="I109" i="954"/>
  <c r="H109" i="954"/>
  <c r="G109" i="954"/>
  <c r="F109" i="954"/>
  <c r="E109" i="954"/>
  <c r="D109" i="954"/>
  <c r="Q108" i="954"/>
  <c r="P108" i="954"/>
  <c r="K108" i="954"/>
  <c r="J108" i="954"/>
  <c r="I108" i="954"/>
  <c r="H108" i="954"/>
  <c r="G108" i="954"/>
  <c r="F108" i="954"/>
  <c r="E108" i="954"/>
  <c r="D108" i="954"/>
  <c r="Q107" i="954"/>
  <c r="P107" i="954"/>
  <c r="K107" i="954"/>
  <c r="J107" i="954"/>
  <c r="I107" i="954"/>
  <c r="H107" i="954"/>
  <c r="G107" i="954"/>
  <c r="F107" i="954"/>
  <c r="E107" i="954"/>
  <c r="D107" i="954"/>
  <c r="Q106" i="954"/>
  <c r="P106" i="954"/>
  <c r="K106" i="954"/>
  <c r="J106" i="954"/>
  <c r="I106" i="954"/>
  <c r="H106" i="954"/>
  <c r="G106" i="954"/>
  <c r="F106" i="954"/>
  <c r="E106" i="954"/>
  <c r="D106" i="954"/>
  <c r="Q105" i="954"/>
  <c r="P105" i="954"/>
  <c r="K105" i="954"/>
  <c r="J105" i="954"/>
  <c r="I105" i="954"/>
  <c r="H105" i="954"/>
  <c r="G105" i="954"/>
  <c r="F105" i="954"/>
  <c r="E105" i="954"/>
  <c r="D105" i="954"/>
  <c r="Q104" i="954"/>
  <c r="P104" i="954"/>
  <c r="K104" i="954"/>
  <c r="J104" i="954"/>
  <c r="I104" i="954"/>
  <c r="H104" i="954"/>
  <c r="G104" i="954"/>
  <c r="F104" i="954"/>
  <c r="E104" i="954"/>
  <c r="D104" i="954"/>
  <c r="Q103" i="954"/>
  <c r="P103" i="954"/>
  <c r="K103" i="954"/>
  <c r="J103" i="954"/>
  <c r="I103" i="954"/>
  <c r="H103" i="954"/>
  <c r="G103" i="954"/>
  <c r="F103" i="954"/>
  <c r="E103" i="954"/>
  <c r="D103" i="954"/>
  <c r="Q102" i="954"/>
  <c r="P102" i="954"/>
  <c r="K102" i="954"/>
  <c r="J102" i="954"/>
  <c r="I102" i="954"/>
  <c r="H102" i="954"/>
  <c r="G102" i="954"/>
  <c r="F102" i="954"/>
  <c r="E102" i="954"/>
  <c r="D102" i="954"/>
  <c r="Q101" i="954"/>
  <c r="P101" i="954"/>
  <c r="K101" i="954"/>
  <c r="J101" i="954"/>
  <c r="I101" i="954"/>
  <c r="H101" i="954"/>
  <c r="G101" i="954"/>
  <c r="F101" i="954"/>
  <c r="E101" i="954"/>
  <c r="D101" i="954"/>
  <c r="Q100" i="954"/>
  <c r="P100" i="954"/>
  <c r="K100" i="954"/>
  <c r="J100" i="954"/>
  <c r="I100" i="954"/>
  <c r="H100" i="954"/>
  <c r="G100" i="954"/>
  <c r="F100" i="954"/>
  <c r="E100" i="954"/>
  <c r="D100" i="954"/>
  <c r="Q99" i="954"/>
  <c r="P99" i="954"/>
  <c r="K99" i="954"/>
  <c r="J99" i="954"/>
  <c r="I99" i="954"/>
  <c r="H99" i="954"/>
  <c r="G99" i="954"/>
  <c r="F99" i="954"/>
  <c r="E99" i="954"/>
  <c r="D99" i="954"/>
  <c r="Q98" i="954"/>
  <c r="P98" i="954"/>
  <c r="K98" i="954"/>
  <c r="J98" i="954"/>
  <c r="I98" i="954"/>
  <c r="H98" i="954"/>
  <c r="G98" i="954"/>
  <c r="F98" i="954"/>
  <c r="E98" i="954"/>
  <c r="D98" i="954"/>
  <c r="Q97" i="954"/>
  <c r="P97" i="954"/>
  <c r="K97" i="954"/>
  <c r="J97" i="954"/>
  <c r="I97" i="954"/>
  <c r="H97" i="954"/>
  <c r="G97" i="954"/>
  <c r="F97" i="954"/>
  <c r="E97" i="954"/>
  <c r="D97" i="954"/>
  <c r="Q96" i="954"/>
  <c r="P96" i="954"/>
  <c r="K96" i="954"/>
  <c r="J96" i="954"/>
  <c r="I96" i="954"/>
  <c r="H96" i="954"/>
  <c r="G96" i="954"/>
  <c r="F96" i="954"/>
  <c r="E96" i="954"/>
  <c r="D96" i="954"/>
  <c r="Q95" i="954"/>
  <c r="P95" i="954"/>
  <c r="K95" i="954"/>
  <c r="J95" i="954"/>
  <c r="I95" i="954"/>
  <c r="H95" i="954"/>
  <c r="G95" i="954"/>
  <c r="F95" i="954"/>
  <c r="E95" i="954"/>
  <c r="D95" i="954"/>
  <c r="Q94" i="954"/>
  <c r="P94" i="954"/>
  <c r="K94" i="954"/>
  <c r="J94" i="954"/>
  <c r="I94" i="954"/>
  <c r="H94" i="954"/>
  <c r="G94" i="954"/>
  <c r="F94" i="954"/>
  <c r="E94" i="954"/>
  <c r="D94" i="954"/>
  <c r="Q93" i="954"/>
  <c r="P93" i="954"/>
  <c r="K93" i="954"/>
  <c r="J93" i="954"/>
  <c r="I93" i="954"/>
  <c r="H93" i="954"/>
  <c r="G93" i="954"/>
  <c r="F93" i="954"/>
  <c r="E93" i="954"/>
  <c r="D93" i="954"/>
  <c r="Q92" i="954"/>
  <c r="P92" i="954"/>
  <c r="K92" i="954"/>
  <c r="J92" i="954"/>
  <c r="I92" i="954"/>
  <c r="H92" i="954"/>
  <c r="G92" i="954"/>
  <c r="F92" i="954"/>
  <c r="E92" i="954"/>
  <c r="D92" i="954"/>
  <c r="Q91" i="954"/>
  <c r="P91" i="954"/>
  <c r="K91" i="954"/>
  <c r="J91" i="954"/>
  <c r="I91" i="954"/>
  <c r="H91" i="954"/>
  <c r="G91" i="954"/>
  <c r="F91" i="954"/>
  <c r="E91" i="954"/>
  <c r="D91" i="954"/>
  <c r="Q90" i="954"/>
  <c r="P90" i="954"/>
  <c r="K90" i="954"/>
  <c r="J90" i="954"/>
  <c r="I90" i="954"/>
  <c r="H90" i="954"/>
  <c r="G90" i="954"/>
  <c r="F90" i="954"/>
  <c r="E90" i="954"/>
  <c r="D90" i="954"/>
  <c r="Q89" i="954"/>
  <c r="P89" i="954"/>
  <c r="K89" i="954"/>
  <c r="J89" i="954"/>
  <c r="I89" i="954"/>
  <c r="H89" i="954"/>
  <c r="G89" i="954"/>
  <c r="F89" i="954"/>
  <c r="E89" i="954"/>
  <c r="D89" i="954"/>
  <c r="Q88" i="954"/>
  <c r="P88" i="954"/>
  <c r="K88" i="954"/>
  <c r="J88" i="954"/>
  <c r="I88" i="954"/>
  <c r="H88" i="954"/>
  <c r="G88" i="954"/>
  <c r="F88" i="954"/>
  <c r="E88" i="954"/>
  <c r="D88" i="954"/>
  <c r="Q87" i="954"/>
  <c r="P87" i="954"/>
  <c r="K87" i="954"/>
  <c r="J87" i="954"/>
  <c r="I87" i="954"/>
  <c r="H87" i="954"/>
  <c r="G87" i="954"/>
  <c r="F87" i="954"/>
  <c r="E87" i="954"/>
  <c r="D87" i="954"/>
  <c r="Q86" i="954"/>
  <c r="P86" i="954"/>
  <c r="K86" i="954"/>
  <c r="J86" i="954"/>
  <c r="I86" i="954"/>
  <c r="H86" i="954"/>
  <c r="G86" i="954"/>
  <c r="F86" i="954"/>
  <c r="E86" i="954"/>
  <c r="D86" i="954"/>
  <c r="Q85" i="954"/>
  <c r="P85" i="954"/>
  <c r="K85" i="954"/>
  <c r="J85" i="954"/>
  <c r="I85" i="954"/>
  <c r="H85" i="954"/>
  <c r="G85" i="954"/>
  <c r="F85" i="954"/>
  <c r="E85" i="954"/>
  <c r="D85" i="954"/>
  <c r="Q84" i="954"/>
  <c r="P84" i="954"/>
  <c r="K84" i="954"/>
  <c r="J84" i="954"/>
  <c r="I84" i="954"/>
  <c r="H84" i="954"/>
  <c r="G84" i="954"/>
  <c r="F84" i="954"/>
  <c r="E84" i="954"/>
  <c r="D84" i="954"/>
  <c r="Q83" i="954"/>
  <c r="P83" i="954"/>
  <c r="K83" i="954"/>
  <c r="J83" i="954"/>
  <c r="I83" i="954"/>
  <c r="H83" i="954"/>
  <c r="G83" i="954"/>
  <c r="F83" i="954"/>
  <c r="E83" i="954"/>
  <c r="D83" i="954"/>
  <c r="Q82" i="954"/>
  <c r="P82" i="954"/>
  <c r="K82" i="954"/>
  <c r="J82" i="954"/>
  <c r="I82" i="954"/>
  <c r="H82" i="954"/>
  <c r="G82" i="954"/>
  <c r="F82" i="954"/>
  <c r="E82" i="954"/>
  <c r="D82" i="954"/>
  <c r="Q81" i="954"/>
  <c r="P81" i="954"/>
  <c r="K81" i="954"/>
  <c r="J81" i="954"/>
  <c r="I81" i="954"/>
  <c r="H81" i="954"/>
  <c r="G81" i="954"/>
  <c r="F81" i="954"/>
  <c r="E81" i="954"/>
  <c r="D81" i="954"/>
  <c r="Q80" i="954"/>
  <c r="P80" i="954"/>
  <c r="K80" i="954"/>
  <c r="J80" i="954"/>
  <c r="I80" i="954"/>
  <c r="H80" i="954"/>
  <c r="G80" i="954"/>
  <c r="F80" i="954"/>
  <c r="E80" i="954"/>
  <c r="D80" i="954"/>
  <c r="Q79" i="954"/>
  <c r="P79" i="954"/>
  <c r="K79" i="954"/>
  <c r="J79" i="954"/>
  <c r="I79" i="954"/>
  <c r="H79" i="954"/>
  <c r="G79" i="954"/>
  <c r="F79" i="954"/>
  <c r="E79" i="954"/>
  <c r="D79" i="954"/>
  <c r="Q78" i="954"/>
  <c r="P78" i="954"/>
  <c r="K78" i="954"/>
  <c r="J78" i="954"/>
  <c r="I78" i="954"/>
  <c r="H78" i="954"/>
  <c r="G78" i="954"/>
  <c r="F78" i="954"/>
  <c r="E78" i="954"/>
  <c r="D78" i="954"/>
  <c r="Q77" i="954"/>
  <c r="P77" i="954"/>
  <c r="K77" i="954"/>
  <c r="J77" i="954"/>
  <c r="I77" i="954"/>
  <c r="H77" i="954"/>
  <c r="G77" i="954"/>
  <c r="F77" i="954"/>
  <c r="E77" i="954"/>
  <c r="D77" i="954"/>
  <c r="Q76" i="954"/>
  <c r="P76" i="954"/>
  <c r="K76" i="954"/>
  <c r="J76" i="954"/>
  <c r="I76" i="954"/>
  <c r="H76" i="954"/>
  <c r="G76" i="954"/>
  <c r="F76" i="954"/>
  <c r="E76" i="954"/>
  <c r="D76" i="954"/>
  <c r="Q75" i="954"/>
  <c r="P75" i="954"/>
  <c r="K75" i="954"/>
  <c r="J75" i="954"/>
  <c r="I75" i="954"/>
  <c r="H75" i="954"/>
  <c r="G75" i="954"/>
  <c r="F75" i="954"/>
  <c r="E75" i="954"/>
  <c r="D75" i="954"/>
  <c r="Q74" i="954"/>
  <c r="P74" i="954"/>
  <c r="K74" i="954"/>
  <c r="J74" i="954"/>
  <c r="I74" i="954"/>
  <c r="H74" i="954"/>
  <c r="G74" i="954"/>
  <c r="F74" i="954"/>
  <c r="E74" i="954"/>
  <c r="D74" i="954"/>
  <c r="Q73" i="954"/>
  <c r="P73" i="954"/>
  <c r="K73" i="954"/>
  <c r="J73" i="954"/>
  <c r="I73" i="954"/>
  <c r="H73" i="954"/>
  <c r="G73" i="954"/>
  <c r="F73" i="954"/>
  <c r="E73" i="954"/>
  <c r="D73" i="954"/>
  <c r="Q72" i="954"/>
  <c r="P72" i="954"/>
  <c r="K72" i="954"/>
  <c r="J72" i="954"/>
  <c r="I72" i="954"/>
  <c r="H72" i="954"/>
  <c r="G72" i="954"/>
  <c r="F72" i="954"/>
  <c r="E72" i="954"/>
  <c r="D72" i="954"/>
  <c r="Q71" i="954"/>
  <c r="P71" i="954"/>
  <c r="K71" i="954"/>
  <c r="J71" i="954"/>
  <c r="I71" i="954"/>
  <c r="H71" i="954"/>
  <c r="G71" i="954"/>
  <c r="F71" i="954"/>
  <c r="E71" i="954"/>
  <c r="D71" i="954"/>
  <c r="Q70" i="954"/>
  <c r="P70" i="954"/>
  <c r="K70" i="954"/>
  <c r="J70" i="954"/>
  <c r="I70" i="954"/>
  <c r="H70" i="954"/>
  <c r="G70" i="954"/>
  <c r="F70" i="954"/>
  <c r="E70" i="954"/>
  <c r="D70" i="954"/>
  <c r="Q69" i="954"/>
  <c r="P69" i="954"/>
  <c r="K69" i="954"/>
  <c r="J69" i="954"/>
  <c r="I69" i="954"/>
  <c r="H69" i="954"/>
  <c r="G69" i="954"/>
  <c r="F69" i="954"/>
  <c r="E69" i="954"/>
  <c r="D69" i="954"/>
  <c r="Q68" i="954"/>
  <c r="P68" i="954"/>
  <c r="K68" i="954"/>
  <c r="J68" i="954"/>
  <c r="I68" i="954"/>
  <c r="H68" i="954"/>
  <c r="G68" i="954"/>
  <c r="F68" i="954"/>
  <c r="E68" i="954"/>
  <c r="D68" i="954"/>
  <c r="Q67" i="954"/>
  <c r="P67" i="954"/>
  <c r="K67" i="954"/>
  <c r="J67" i="954"/>
  <c r="I67" i="954"/>
  <c r="H67" i="954"/>
  <c r="G67" i="954"/>
  <c r="F67" i="954"/>
  <c r="E67" i="954"/>
  <c r="D67" i="954"/>
  <c r="Q66" i="954"/>
  <c r="P66" i="954"/>
  <c r="K66" i="954"/>
  <c r="J66" i="954"/>
  <c r="I66" i="954"/>
  <c r="H66" i="954"/>
  <c r="G66" i="954"/>
  <c r="F66" i="954"/>
  <c r="E66" i="954"/>
  <c r="D66" i="954"/>
  <c r="Q65" i="954"/>
  <c r="P65" i="954"/>
  <c r="K65" i="954"/>
  <c r="J65" i="954"/>
  <c r="I65" i="954"/>
  <c r="H65" i="954"/>
  <c r="G65" i="954"/>
  <c r="F65" i="954"/>
  <c r="E65" i="954"/>
  <c r="D65" i="954"/>
  <c r="Q64" i="954"/>
  <c r="P64" i="954"/>
  <c r="K64" i="954"/>
  <c r="J64" i="954"/>
  <c r="I64" i="954"/>
  <c r="H64" i="954"/>
  <c r="G64" i="954"/>
  <c r="F64" i="954"/>
  <c r="E64" i="954"/>
  <c r="D64" i="954"/>
  <c r="Q63" i="954"/>
  <c r="P63" i="954"/>
  <c r="K63" i="954"/>
  <c r="J63" i="954"/>
  <c r="I63" i="954"/>
  <c r="H63" i="954"/>
  <c r="G63" i="954"/>
  <c r="F63" i="954"/>
  <c r="E63" i="954"/>
  <c r="D63" i="954"/>
  <c r="Q62" i="954"/>
  <c r="P62" i="954"/>
  <c r="K62" i="954"/>
  <c r="J62" i="954"/>
  <c r="I62" i="954"/>
  <c r="H62" i="954"/>
  <c r="G62" i="954"/>
  <c r="F62" i="954"/>
  <c r="E62" i="954"/>
  <c r="D62" i="954"/>
  <c r="Q61" i="954"/>
  <c r="P61" i="954"/>
  <c r="K61" i="954"/>
  <c r="J61" i="954"/>
  <c r="I61" i="954"/>
  <c r="H61" i="954"/>
  <c r="G61" i="954"/>
  <c r="F61" i="954"/>
  <c r="E61" i="954"/>
  <c r="D61" i="954"/>
  <c r="Q60" i="954"/>
  <c r="P60" i="954"/>
  <c r="K60" i="954"/>
  <c r="J60" i="954"/>
  <c r="I60" i="954"/>
  <c r="H60" i="954"/>
  <c r="G60" i="954"/>
  <c r="F60" i="954"/>
  <c r="E60" i="954"/>
  <c r="D60" i="954"/>
  <c r="Q59" i="954"/>
  <c r="P59" i="954"/>
  <c r="K59" i="954"/>
  <c r="J59" i="954"/>
  <c r="I59" i="954"/>
  <c r="H59" i="954"/>
  <c r="G59" i="954"/>
  <c r="F59" i="954"/>
  <c r="E59" i="954"/>
  <c r="D59" i="954"/>
  <c r="Q58" i="954"/>
  <c r="P58" i="954"/>
  <c r="K58" i="954"/>
  <c r="J58" i="954"/>
  <c r="I58" i="954"/>
  <c r="H58" i="954"/>
  <c r="G58" i="954"/>
  <c r="F58" i="954"/>
  <c r="E58" i="954"/>
  <c r="D58" i="954"/>
  <c r="Q57" i="954"/>
  <c r="P57" i="954"/>
  <c r="K57" i="954"/>
  <c r="J57" i="954"/>
  <c r="I57" i="954"/>
  <c r="H57" i="954"/>
  <c r="G57" i="954"/>
  <c r="F57" i="954"/>
  <c r="E57" i="954"/>
  <c r="D57" i="954"/>
  <c r="Q56" i="954"/>
  <c r="P56" i="954"/>
  <c r="K56" i="954"/>
  <c r="J56" i="954"/>
  <c r="I56" i="954"/>
  <c r="H56" i="954"/>
  <c r="G56" i="954"/>
  <c r="F56" i="954"/>
  <c r="E56" i="954"/>
  <c r="D56" i="954"/>
  <c r="Q55" i="954"/>
  <c r="P55" i="954"/>
  <c r="K55" i="954"/>
  <c r="J55" i="954"/>
  <c r="I55" i="954"/>
  <c r="H55" i="954"/>
  <c r="G55" i="954"/>
  <c r="F55" i="954"/>
  <c r="E55" i="954"/>
  <c r="D55" i="954"/>
  <c r="Q54" i="954"/>
  <c r="P54" i="954"/>
  <c r="K54" i="954"/>
  <c r="J54" i="954"/>
  <c r="I54" i="954"/>
  <c r="H54" i="954"/>
  <c r="G54" i="954"/>
  <c r="F54" i="954"/>
  <c r="E54" i="954"/>
  <c r="D54" i="954"/>
  <c r="Q53" i="954"/>
  <c r="P53" i="954"/>
  <c r="K53" i="954"/>
  <c r="J53" i="954"/>
  <c r="I53" i="954"/>
  <c r="H53" i="954"/>
  <c r="G53" i="954"/>
  <c r="F53" i="954"/>
  <c r="E53" i="954"/>
  <c r="D53" i="954"/>
  <c r="Q52" i="954"/>
  <c r="P52" i="954"/>
  <c r="K52" i="954"/>
  <c r="J52" i="954"/>
  <c r="I52" i="954"/>
  <c r="H52" i="954"/>
  <c r="G52" i="954"/>
  <c r="F52" i="954"/>
  <c r="E52" i="954"/>
  <c r="D52" i="954"/>
  <c r="Q51" i="954"/>
  <c r="P51" i="954"/>
  <c r="K51" i="954"/>
  <c r="J51" i="954"/>
  <c r="I51" i="954"/>
  <c r="H51" i="954"/>
  <c r="G51" i="954"/>
  <c r="F51" i="954"/>
  <c r="E51" i="954"/>
  <c r="D51" i="954"/>
  <c r="Q50" i="954"/>
  <c r="P50" i="954"/>
  <c r="K50" i="954"/>
  <c r="J50" i="954"/>
  <c r="I50" i="954"/>
  <c r="H50" i="954"/>
  <c r="G50" i="954"/>
  <c r="F50" i="954"/>
  <c r="E50" i="954"/>
  <c r="D50" i="954"/>
  <c r="Q49" i="954"/>
  <c r="P49" i="954"/>
  <c r="K49" i="954"/>
  <c r="J49" i="954"/>
  <c r="I49" i="954"/>
  <c r="H49" i="954"/>
  <c r="G49" i="954"/>
  <c r="F49" i="954"/>
  <c r="E49" i="954"/>
  <c r="D49" i="954"/>
  <c r="Q48" i="954"/>
  <c r="P48" i="954"/>
  <c r="K48" i="954"/>
  <c r="J48" i="954"/>
  <c r="I48" i="954"/>
  <c r="H48" i="954"/>
  <c r="G48" i="954"/>
  <c r="F48" i="954"/>
  <c r="E48" i="954"/>
  <c r="D48" i="954"/>
  <c r="Q47" i="954"/>
  <c r="P47" i="954"/>
  <c r="K47" i="954"/>
  <c r="J47" i="954"/>
  <c r="I47" i="954"/>
  <c r="H47" i="954"/>
  <c r="G47" i="954"/>
  <c r="F47" i="954"/>
  <c r="E47" i="954"/>
  <c r="D47" i="954"/>
  <c r="Q46" i="954"/>
  <c r="P46" i="954"/>
  <c r="K46" i="954"/>
  <c r="J46" i="954"/>
  <c r="I46" i="954"/>
  <c r="H46" i="954"/>
  <c r="G46" i="954"/>
  <c r="F46" i="954"/>
  <c r="E46" i="954"/>
  <c r="D46" i="954"/>
  <c r="Q45" i="954"/>
  <c r="P45" i="954"/>
  <c r="K45" i="954"/>
  <c r="J45" i="954"/>
  <c r="I45" i="954"/>
  <c r="H45" i="954"/>
  <c r="G45" i="954"/>
  <c r="F45" i="954"/>
  <c r="E45" i="954"/>
  <c r="D45" i="954"/>
  <c r="Q44" i="954"/>
  <c r="P44" i="954"/>
  <c r="K44" i="954"/>
  <c r="J44" i="954"/>
  <c r="I44" i="954"/>
  <c r="H44" i="954"/>
  <c r="G44" i="954"/>
  <c r="F44" i="954"/>
  <c r="E44" i="954"/>
  <c r="D44" i="954"/>
  <c r="Q43" i="954"/>
  <c r="P43" i="954"/>
  <c r="K43" i="954"/>
  <c r="J43" i="954"/>
  <c r="I43" i="954"/>
  <c r="H43" i="954"/>
  <c r="G43" i="954"/>
  <c r="F43" i="954"/>
  <c r="E43" i="954"/>
  <c r="D43" i="954"/>
  <c r="Q42" i="954"/>
  <c r="P42" i="954"/>
  <c r="K42" i="954"/>
  <c r="J42" i="954"/>
  <c r="I42" i="954"/>
  <c r="H42" i="954"/>
  <c r="G42" i="954"/>
  <c r="F42" i="954"/>
  <c r="E42" i="954"/>
  <c r="D42" i="954"/>
  <c r="Q41" i="954"/>
  <c r="P41" i="954"/>
  <c r="K41" i="954"/>
  <c r="J41" i="954"/>
  <c r="I41" i="954"/>
  <c r="H41" i="954"/>
  <c r="G41" i="954"/>
  <c r="F41" i="954"/>
  <c r="E41" i="954"/>
  <c r="D41" i="954"/>
  <c r="Q40" i="954"/>
  <c r="P40" i="954"/>
  <c r="K40" i="954"/>
  <c r="J40" i="954"/>
  <c r="I40" i="954"/>
  <c r="H40" i="954"/>
  <c r="G40" i="954"/>
  <c r="F40" i="954"/>
  <c r="E40" i="954"/>
  <c r="D40" i="954"/>
  <c r="Q39" i="954"/>
  <c r="P39" i="954"/>
  <c r="K39" i="954"/>
  <c r="J39" i="954"/>
  <c r="I39" i="954"/>
  <c r="H39" i="954"/>
  <c r="G39" i="954"/>
  <c r="F39" i="954"/>
  <c r="E39" i="954"/>
  <c r="D39" i="954"/>
  <c r="Q38" i="954"/>
  <c r="P38" i="954"/>
  <c r="K38" i="954"/>
  <c r="J38" i="954"/>
  <c r="I38" i="954"/>
  <c r="H38" i="954"/>
  <c r="G38" i="954"/>
  <c r="F38" i="954"/>
  <c r="E38" i="954"/>
  <c r="D38" i="954"/>
  <c r="Q37" i="954"/>
  <c r="P37" i="954"/>
  <c r="K37" i="954"/>
  <c r="J37" i="954"/>
  <c r="I37" i="954"/>
  <c r="H37" i="954"/>
  <c r="G37" i="954"/>
  <c r="F37" i="954"/>
  <c r="E37" i="954"/>
  <c r="D37" i="954"/>
  <c r="Q36" i="954"/>
  <c r="P36" i="954"/>
  <c r="K36" i="954"/>
  <c r="J36" i="954"/>
  <c r="I36" i="954"/>
  <c r="H36" i="954"/>
  <c r="G36" i="954"/>
  <c r="F36" i="954"/>
  <c r="E36" i="954"/>
  <c r="D36" i="954"/>
  <c r="Q35" i="954"/>
  <c r="P35" i="954"/>
  <c r="K35" i="954"/>
  <c r="J35" i="954"/>
  <c r="I35" i="954"/>
  <c r="H35" i="954"/>
  <c r="G35" i="954"/>
  <c r="F35" i="954"/>
  <c r="E35" i="954"/>
  <c r="D35" i="954"/>
  <c r="Q34" i="954"/>
  <c r="P34" i="954"/>
  <c r="K34" i="954"/>
  <c r="J34" i="954"/>
  <c r="I34" i="954"/>
  <c r="H34" i="954"/>
  <c r="G34" i="954"/>
  <c r="F34" i="954"/>
  <c r="E34" i="954"/>
  <c r="D34" i="954"/>
  <c r="Q33" i="954"/>
  <c r="P33" i="954"/>
  <c r="K33" i="954"/>
  <c r="J33" i="954"/>
  <c r="I33" i="954"/>
  <c r="H33" i="954"/>
  <c r="G33" i="954"/>
  <c r="F33" i="954"/>
  <c r="E33" i="954"/>
  <c r="D33" i="954"/>
  <c r="Q32" i="954"/>
  <c r="P32" i="954"/>
  <c r="K32" i="954"/>
  <c r="J32" i="954"/>
  <c r="I32" i="954"/>
  <c r="H32" i="954"/>
  <c r="G32" i="954"/>
  <c r="F32" i="954"/>
  <c r="E32" i="954"/>
  <c r="D32" i="954"/>
  <c r="Q31" i="954"/>
  <c r="P31" i="954"/>
  <c r="K31" i="954"/>
  <c r="J31" i="954"/>
  <c r="I31" i="954"/>
  <c r="H31" i="954"/>
  <c r="G31" i="954"/>
  <c r="F31" i="954"/>
  <c r="E31" i="954"/>
  <c r="D31" i="954"/>
  <c r="Q30" i="954"/>
  <c r="P30" i="954"/>
  <c r="K30" i="954"/>
  <c r="J30" i="954"/>
  <c r="I30" i="954"/>
  <c r="H30" i="954"/>
  <c r="G30" i="954"/>
  <c r="F30" i="954"/>
  <c r="E30" i="954"/>
  <c r="D30" i="954"/>
  <c r="Q29" i="954"/>
  <c r="P29" i="954"/>
  <c r="K29" i="954"/>
  <c r="J29" i="954"/>
  <c r="I29" i="954"/>
  <c r="H29" i="954"/>
  <c r="G29" i="954"/>
  <c r="F29" i="954"/>
  <c r="E29" i="954"/>
  <c r="D29" i="954"/>
  <c r="Q28" i="954"/>
  <c r="P28" i="954"/>
  <c r="K28" i="954"/>
  <c r="J28" i="954"/>
  <c r="I28" i="954"/>
  <c r="H28" i="954"/>
  <c r="G28" i="954"/>
  <c r="F28" i="954"/>
  <c r="E28" i="954"/>
  <c r="D28" i="954"/>
  <c r="Q27" i="954"/>
  <c r="P27" i="954"/>
  <c r="K27" i="954"/>
  <c r="J27" i="954"/>
  <c r="I27" i="954"/>
  <c r="H27" i="954"/>
  <c r="G27" i="954"/>
  <c r="F27" i="954"/>
  <c r="E27" i="954"/>
  <c r="D27" i="954"/>
  <c r="Q26" i="954"/>
  <c r="P26" i="954"/>
  <c r="K26" i="954"/>
  <c r="J26" i="954"/>
  <c r="I26" i="954"/>
  <c r="H26" i="954"/>
  <c r="G26" i="954"/>
  <c r="F26" i="954"/>
  <c r="E26" i="954"/>
  <c r="D26" i="954"/>
  <c r="Q25" i="954"/>
  <c r="P25" i="954"/>
  <c r="K25" i="954"/>
  <c r="J25" i="954"/>
  <c r="I25" i="954"/>
  <c r="H25" i="954"/>
  <c r="G25" i="954"/>
  <c r="F25" i="954"/>
  <c r="E25" i="954"/>
  <c r="D25" i="954"/>
  <c r="Q24" i="954"/>
  <c r="P24" i="954"/>
  <c r="K24" i="954"/>
  <c r="J24" i="954"/>
  <c r="I24" i="954"/>
  <c r="H24" i="954"/>
  <c r="G24" i="954"/>
  <c r="F24" i="954"/>
  <c r="E24" i="954"/>
  <c r="D24" i="954"/>
  <c r="Q23" i="954"/>
  <c r="P23" i="954"/>
  <c r="K23" i="954"/>
  <c r="J23" i="954"/>
  <c r="I23" i="954"/>
  <c r="H23" i="954"/>
  <c r="G23" i="954"/>
  <c r="F23" i="954"/>
  <c r="E23" i="954"/>
  <c r="D23" i="954"/>
  <c r="Q22" i="954"/>
  <c r="P22" i="954"/>
  <c r="K22" i="954"/>
  <c r="J22" i="954"/>
  <c r="I22" i="954"/>
  <c r="H22" i="954"/>
  <c r="G22" i="954"/>
  <c r="F22" i="954"/>
  <c r="E22" i="954"/>
  <c r="D22" i="954"/>
  <c r="Q21" i="954"/>
  <c r="P21" i="954"/>
  <c r="K21" i="954"/>
  <c r="J21" i="954"/>
  <c r="I21" i="954"/>
  <c r="H21" i="954"/>
  <c r="G21" i="954"/>
  <c r="F21" i="954"/>
  <c r="E21" i="954"/>
  <c r="D21" i="954"/>
  <c r="Q20" i="954"/>
  <c r="P20" i="954"/>
  <c r="K20" i="954"/>
  <c r="J20" i="954"/>
  <c r="I20" i="954"/>
  <c r="H20" i="954"/>
  <c r="G20" i="954"/>
  <c r="F20" i="954"/>
  <c r="E20" i="954"/>
  <c r="D20" i="954"/>
  <c r="Q19" i="954"/>
  <c r="P19" i="954"/>
  <c r="K19" i="954"/>
  <c r="J19" i="954"/>
  <c r="I19" i="954"/>
  <c r="H19" i="954"/>
  <c r="G19" i="954"/>
  <c r="F19" i="954"/>
  <c r="E19" i="954"/>
  <c r="D19" i="954"/>
  <c r="Q18" i="954"/>
  <c r="P18" i="954"/>
  <c r="K18" i="954"/>
  <c r="J18" i="954"/>
  <c r="I18" i="954"/>
  <c r="H18" i="954"/>
  <c r="G18" i="954"/>
  <c r="F18" i="954"/>
  <c r="E18" i="954"/>
  <c r="D18" i="954"/>
  <c r="Q17" i="954"/>
  <c r="P17" i="954"/>
  <c r="K17" i="954"/>
  <c r="J17" i="954"/>
  <c r="I17" i="954"/>
  <c r="H17" i="954"/>
  <c r="G17" i="954"/>
  <c r="F17" i="954"/>
  <c r="E17" i="954"/>
  <c r="D17" i="954"/>
  <c r="Q16" i="954"/>
  <c r="P16" i="954"/>
  <c r="K16" i="954"/>
  <c r="J16" i="954"/>
  <c r="I16" i="954"/>
  <c r="H16" i="954"/>
  <c r="G16" i="954"/>
  <c r="F16" i="954"/>
  <c r="E16" i="954"/>
  <c r="D16" i="954"/>
  <c r="Q15" i="954"/>
  <c r="P15" i="954"/>
  <c r="K15" i="954"/>
  <c r="J15" i="954"/>
  <c r="I15" i="954"/>
  <c r="H15" i="954"/>
  <c r="G15" i="954"/>
  <c r="F15" i="954"/>
  <c r="E15" i="954"/>
  <c r="D15" i="954"/>
  <c r="D10" i="954"/>
  <c r="D9" i="954"/>
  <c r="D8" i="954"/>
  <c r="D7" i="954"/>
  <c r="K3" i="954"/>
  <c r="K2" i="954"/>
  <c r="AY272" i="924" l="1"/>
  <c r="AX272" i="924"/>
  <c r="AW272" i="924"/>
  <c r="AV272" i="924"/>
  <c r="AK272" i="924"/>
  <c r="AJ272" i="924"/>
  <c r="AI272" i="924"/>
  <c r="AH272" i="924"/>
  <c r="AG272" i="924"/>
  <c r="AF272" i="924"/>
  <c r="AU272" i="924" s="1"/>
  <c r="K272" i="924"/>
  <c r="J272" i="924"/>
  <c r="I272" i="924"/>
  <c r="H272" i="924"/>
  <c r="G272" i="924"/>
  <c r="F272" i="924"/>
  <c r="E272" i="924"/>
  <c r="D272" i="924"/>
  <c r="AY271" i="924"/>
  <c r="AX271" i="924"/>
  <c r="AW271" i="924"/>
  <c r="AV271" i="924"/>
  <c r="AK271" i="924"/>
  <c r="AJ271" i="924"/>
  <c r="AI271" i="924"/>
  <c r="AH271" i="924"/>
  <c r="AG271" i="924"/>
  <c r="AF271" i="924"/>
  <c r="AU271" i="924" s="1"/>
  <c r="K271" i="924"/>
  <c r="J271" i="924"/>
  <c r="I271" i="924"/>
  <c r="H271" i="924"/>
  <c r="G271" i="924"/>
  <c r="F271" i="924"/>
  <c r="E271" i="924"/>
  <c r="D271" i="924"/>
  <c r="AY270" i="924"/>
  <c r="AX270" i="924"/>
  <c r="AW270" i="924"/>
  <c r="AV270" i="924"/>
  <c r="AU270" i="924"/>
  <c r="AK270" i="924"/>
  <c r="AJ270" i="924"/>
  <c r="AI270" i="924"/>
  <c r="AH270" i="924"/>
  <c r="AG270" i="924"/>
  <c r="AF270" i="924"/>
  <c r="K270" i="924"/>
  <c r="J270" i="924"/>
  <c r="I270" i="924"/>
  <c r="H270" i="924"/>
  <c r="G270" i="924"/>
  <c r="F270" i="924"/>
  <c r="E270" i="924"/>
  <c r="D270" i="924"/>
  <c r="AY269" i="924"/>
  <c r="AX269" i="924"/>
  <c r="AW269" i="924"/>
  <c r="AV269" i="924"/>
  <c r="AU269" i="924"/>
  <c r="AK269" i="924"/>
  <c r="AJ269" i="924"/>
  <c r="AI269" i="924"/>
  <c r="AH269" i="924"/>
  <c r="AG269" i="924"/>
  <c r="AF269" i="924"/>
  <c r="K269" i="924"/>
  <c r="J269" i="924"/>
  <c r="I269" i="924"/>
  <c r="H269" i="924"/>
  <c r="G269" i="924"/>
  <c r="F269" i="924"/>
  <c r="E269" i="924"/>
  <c r="D269" i="924"/>
  <c r="AY268" i="924"/>
  <c r="AX268" i="924"/>
  <c r="AW268" i="924"/>
  <c r="AV268" i="924"/>
  <c r="AU268" i="924"/>
  <c r="AK268" i="924"/>
  <c r="AJ268" i="924"/>
  <c r="AI268" i="924"/>
  <c r="AH268" i="924"/>
  <c r="AG268" i="924"/>
  <c r="AF268" i="924"/>
  <c r="K268" i="924"/>
  <c r="J268" i="924"/>
  <c r="I268" i="924"/>
  <c r="H268" i="924"/>
  <c r="G268" i="924"/>
  <c r="F268" i="924"/>
  <c r="E268" i="924"/>
  <c r="D268" i="924"/>
  <c r="AY267" i="924"/>
  <c r="AX267" i="924"/>
  <c r="AW267" i="924"/>
  <c r="AV267" i="924"/>
  <c r="AU267" i="924"/>
  <c r="AK267" i="924"/>
  <c r="AJ267" i="924"/>
  <c r="AI267" i="924"/>
  <c r="AH267" i="924"/>
  <c r="AG267" i="924"/>
  <c r="AF267" i="924"/>
  <c r="K267" i="924"/>
  <c r="J267" i="924"/>
  <c r="I267" i="924"/>
  <c r="H267" i="924"/>
  <c r="G267" i="924"/>
  <c r="F267" i="924"/>
  <c r="E267" i="924"/>
  <c r="D267" i="924"/>
  <c r="AY266" i="924"/>
  <c r="AX266" i="924"/>
  <c r="AW266" i="924"/>
  <c r="AV266" i="924"/>
  <c r="AK266" i="924"/>
  <c r="AJ266" i="924"/>
  <c r="AI266" i="924"/>
  <c r="AH266" i="924"/>
  <c r="AG266" i="924"/>
  <c r="AF266" i="924"/>
  <c r="AU266" i="924" s="1"/>
  <c r="K266" i="924"/>
  <c r="J266" i="924"/>
  <c r="I266" i="924"/>
  <c r="H266" i="924"/>
  <c r="G266" i="924"/>
  <c r="F266" i="924"/>
  <c r="E266" i="924"/>
  <c r="D266" i="924"/>
  <c r="AY265" i="924"/>
  <c r="AX265" i="924"/>
  <c r="AW265" i="924"/>
  <c r="AV265" i="924"/>
  <c r="AK265" i="924"/>
  <c r="AJ265" i="924"/>
  <c r="AI265" i="924"/>
  <c r="AH265" i="924"/>
  <c r="AG265" i="924"/>
  <c r="AF265" i="924"/>
  <c r="AU265" i="924" s="1"/>
  <c r="K265" i="924"/>
  <c r="J265" i="924"/>
  <c r="I265" i="924"/>
  <c r="H265" i="924"/>
  <c r="G265" i="924"/>
  <c r="F265" i="924"/>
  <c r="E265" i="924"/>
  <c r="D265" i="924"/>
  <c r="AY264" i="924"/>
  <c r="AX264" i="924"/>
  <c r="AW264" i="924"/>
  <c r="AV264" i="924"/>
  <c r="AU264" i="924"/>
  <c r="AK264" i="924"/>
  <c r="AJ264" i="924"/>
  <c r="AI264" i="924"/>
  <c r="AH264" i="924"/>
  <c r="AG264" i="924"/>
  <c r="AF264" i="924"/>
  <c r="K264" i="924"/>
  <c r="J264" i="924"/>
  <c r="I264" i="924"/>
  <c r="H264" i="924"/>
  <c r="G264" i="924"/>
  <c r="F264" i="924"/>
  <c r="E264" i="924"/>
  <c r="D264" i="924"/>
  <c r="AY263" i="924"/>
  <c r="AX263" i="924"/>
  <c r="AW263" i="924"/>
  <c r="AV263" i="924"/>
  <c r="AU263" i="924"/>
  <c r="AK263" i="924"/>
  <c r="AJ263" i="924"/>
  <c r="AI263" i="924"/>
  <c r="AH263" i="924"/>
  <c r="AG263" i="924"/>
  <c r="AF263" i="924"/>
  <c r="K263" i="924"/>
  <c r="J263" i="924"/>
  <c r="I263" i="924"/>
  <c r="H263" i="924"/>
  <c r="G263" i="924"/>
  <c r="F263" i="924"/>
  <c r="E263" i="924"/>
  <c r="D263" i="924"/>
  <c r="AY262" i="924"/>
  <c r="AX262" i="924"/>
  <c r="AW262" i="924"/>
  <c r="AV262" i="924"/>
  <c r="AK262" i="924"/>
  <c r="AJ262" i="924"/>
  <c r="AI262" i="924"/>
  <c r="AH262" i="924"/>
  <c r="AG262" i="924"/>
  <c r="AF262" i="924"/>
  <c r="AU262" i="924" s="1"/>
  <c r="K262" i="924"/>
  <c r="J262" i="924"/>
  <c r="I262" i="924"/>
  <c r="H262" i="924"/>
  <c r="G262" i="924"/>
  <c r="F262" i="924"/>
  <c r="E262" i="924"/>
  <c r="D262" i="924"/>
  <c r="AY261" i="924"/>
  <c r="AX261" i="924"/>
  <c r="AW261" i="924"/>
  <c r="AV261" i="924"/>
  <c r="AU261" i="924"/>
  <c r="AK261" i="924"/>
  <c r="AJ261" i="924"/>
  <c r="AI261" i="924"/>
  <c r="AH261" i="924"/>
  <c r="AG261" i="924"/>
  <c r="AF261" i="924"/>
  <c r="K261" i="924"/>
  <c r="J261" i="924"/>
  <c r="I261" i="924"/>
  <c r="H261" i="924"/>
  <c r="G261" i="924"/>
  <c r="F261" i="924"/>
  <c r="E261" i="924"/>
  <c r="D261" i="924"/>
  <c r="AY260" i="924"/>
  <c r="AX260" i="924"/>
  <c r="AW260" i="924"/>
  <c r="AV260" i="924"/>
  <c r="AK260" i="924"/>
  <c r="AJ260" i="924"/>
  <c r="AI260" i="924"/>
  <c r="AH260" i="924"/>
  <c r="AG260" i="924"/>
  <c r="AF260" i="924"/>
  <c r="AU260" i="924" s="1"/>
  <c r="K260" i="924"/>
  <c r="J260" i="924"/>
  <c r="I260" i="924"/>
  <c r="H260" i="924"/>
  <c r="G260" i="924"/>
  <c r="F260" i="924"/>
  <c r="E260" i="924"/>
  <c r="D260" i="924"/>
  <c r="AY259" i="924"/>
  <c r="AX259" i="924"/>
  <c r="AW259" i="924"/>
  <c r="AV259" i="924"/>
  <c r="AU259" i="924"/>
  <c r="AK259" i="924"/>
  <c r="AJ259" i="924"/>
  <c r="AI259" i="924"/>
  <c r="AH259" i="924"/>
  <c r="AG259" i="924"/>
  <c r="AF259" i="924"/>
  <c r="K259" i="924"/>
  <c r="J259" i="924"/>
  <c r="I259" i="924"/>
  <c r="H259" i="924"/>
  <c r="G259" i="924"/>
  <c r="F259" i="924"/>
  <c r="E259" i="924"/>
  <c r="D259" i="924"/>
  <c r="AY258" i="924"/>
  <c r="AX258" i="924"/>
  <c r="AW258" i="924"/>
  <c r="AV258" i="924"/>
  <c r="AU258" i="924"/>
  <c r="AK258" i="924"/>
  <c r="AJ258" i="924"/>
  <c r="AI258" i="924"/>
  <c r="AH258" i="924"/>
  <c r="AG258" i="924"/>
  <c r="AF258" i="924"/>
  <c r="K258" i="924"/>
  <c r="J258" i="924"/>
  <c r="I258" i="924"/>
  <c r="H258" i="924"/>
  <c r="G258" i="924"/>
  <c r="F258" i="924"/>
  <c r="E258" i="924"/>
  <c r="D258" i="924"/>
  <c r="AY257" i="924"/>
  <c r="AX257" i="924"/>
  <c r="AW257" i="924"/>
  <c r="AV257" i="924"/>
  <c r="AK257" i="924"/>
  <c r="AJ257" i="924"/>
  <c r="AI257" i="924"/>
  <c r="AH257" i="924"/>
  <c r="AG257" i="924"/>
  <c r="AF257" i="924"/>
  <c r="AU257" i="924" s="1"/>
  <c r="K257" i="924"/>
  <c r="J257" i="924"/>
  <c r="I257" i="924"/>
  <c r="H257" i="924"/>
  <c r="G257" i="924"/>
  <c r="F257" i="924"/>
  <c r="E257" i="924"/>
  <c r="D257" i="924"/>
  <c r="AY256" i="924"/>
  <c r="AX256" i="924"/>
  <c r="AW256" i="924"/>
  <c r="AV256" i="924"/>
  <c r="AK256" i="924"/>
  <c r="AJ256" i="924"/>
  <c r="AI256" i="924"/>
  <c r="AH256" i="924"/>
  <c r="AG256" i="924"/>
  <c r="AF256" i="924"/>
  <c r="AU256" i="924" s="1"/>
  <c r="K256" i="924"/>
  <c r="J256" i="924"/>
  <c r="I256" i="924"/>
  <c r="H256" i="924"/>
  <c r="G256" i="924"/>
  <c r="F256" i="924"/>
  <c r="E256" i="924"/>
  <c r="D256" i="924"/>
  <c r="AY255" i="924"/>
  <c r="AX255" i="924"/>
  <c r="AW255" i="924"/>
  <c r="AV255" i="924"/>
  <c r="AU255" i="924"/>
  <c r="AK255" i="924"/>
  <c r="AJ255" i="924"/>
  <c r="AI255" i="924"/>
  <c r="AH255" i="924"/>
  <c r="AG255" i="924"/>
  <c r="AF255" i="924"/>
  <c r="K255" i="924"/>
  <c r="J255" i="924"/>
  <c r="I255" i="924"/>
  <c r="H255" i="924"/>
  <c r="G255" i="924"/>
  <c r="F255" i="924"/>
  <c r="E255" i="924"/>
  <c r="D255" i="924"/>
  <c r="AY254" i="924"/>
  <c r="AX254" i="924"/>
  <c r="AW254" i="924"/>
  <c r="AV254" i="924"/>
  <c r="AU254" i="924"/>
  <c r="AK254" i="924"/>
  <c r="AJ254" i="924"/>
  <c r="AI254" i="924"/>
  <c r="AH254" i="924"/>
  <c r="AG254" i="924"/>
  <c r="AF254" i="924"/>
  <c r="K254" i="924"/>
  <c r="J254" i="924"/>
  <c r="I254" i="924"/>
  <c r="H254" i="924"/>
  <c r="G254" i="924"/>
  <c r="F254" i="924"/>
  <c r="E254" i="924"/>
  <c r="D254" i="924"/>
  <c r="AY253" i="924"/>
  <c r="AX253" i="924"/>
  <c r="AW253" i="924"/>
  <c r="AV253" i="924"/>
  <c r="AU253" i="924"/>
  <c r="AK253" i="924"/>
  <c r="AJ253" i="924"/>
  <c r="AI253" i="924"/>
  <c r="AH253" i="924"/>
  <c r="AG253" i="924"/>
  <c r="AF253" i="924"/>
  <c r="K253" i="924"/>
  <c r="J253" i="924"/>
  <c r="I253" i="924"/>
  <c r="H253" i="924"/>
  <c r="G253" i="924"/>
  <c r="F253" i="924"/>
  <c r="E253" i="924"/>
  <c r="D253" i="924"/>
  <c r="AY252" i="924"/>
  <c r="AX252" i="924"/>
  <c r="AW252" i="924"/>
  <c r="AV252" i="924"/>
  <c r="AK252" i="924"/>
  <c r="AJ252" i="924"/>
  <c r="AI252" i="924"/>
  <c r="AH252" i="924"/>
  <c r="AG252" i="924"/>
  <c r="AF252" i="924"/>
  <c r="AU252" i="924" s="1"/>
  <c r="K252" i="924"/>
  <c r="J252" i="924"/>
  <c r="I252" i="924"/>
  <c r="H252" i="924"/>
  <c r="G252" i="924"/>
  <c r="F252" i="924"/>
  <c r="E252" i="924"/>
  <c r="D252" i="924"/>
  <c r="AY251" i="924"/>
  <c r="AX251" i="924"/>
  <c r="AW251" i="924"/>
  <c r="AV251" i="924"/>
  <c r="AK251" i="924"/>
  <c r="AJ251" i="924"/>
  <c r="AI251" i="924"/>
  <c r="AH251" i="924"/>
  <c r="AG251" i="924"/>
  <c r="AF251" i="924"/>
  <c r="AU251" i="924" s="1"/>
  <c r="K251" i="924"/>
  <c r="J251" i="924"/>
  <c r="I251" i="924"/>
  <c r="H251" i="924"/>
  <c r="G251" i="924"/>
  <c r="F251" i="924"/>
  <c r="E251" i="924"/>
  <c r="D251" i="924"/>
  <c r="AY250" i="924"/>
  <c r="AX250" i="924"/>
  <c r="AW250" i="924"/>
  <c r="AV250" i="924"/>
  <c r="AU250" i="924"/>
  <c r="AK250" i="924"/>
  <c r="AJ250" i="924"/>
  <c r="AI250" i="924"/>
  <c r="AH250" i="924"/>
  <c r="AG250" i="924"/>
  <c r="AF250" i="924"/>
  <c r="K250" i="924"/>
  <c r="J250" i="924"/>
  <c r="I250" i="924"/>
  <c r="H250" i="924"/>
  <c r="G250" i="924"/>
  <c r="F250" i="924"/>
  <c r="E250" i="924"/>
  <c r="D250" i="924"/>
  <c r="AY249" i="924"/>
  <c r="AX249" i="924"/>
  <c r="AW249" i="924"/>
  <c r="AV249" i="924"/>
  <c r="AK249" i="924"/>
  <c r="AJ249" i="924"/>
  <c r="AI249" i="924"/>
  <c r="AH249" i="924"/>
  <c r="AG249" i="924"/>
  <c r="AF249" i="924"/>
  <c r="AU249" i="924" s="1"/>
  <c r="K249" i="924"/>
  <c r="J249" i="924"/>
  <c r="I249" i="924"/>
  <c r="H249" i="924"/>
  <c r="G249" i="924"/>
  <c r="F249" i="924"/>
  <c r="E249" i="924"/>
  <c r="D249" i="924"/>
  <c r="AY248" i="924"/>
  <c r="AX248" i="924"/>
  <c r="AW248" i="924"/>
  <c r="AV248" i="924"/>
  <c r="AK248" i="924"/>
  <c r="AJ248" i="924"/>
  <c r="AI248" i="924"/>
  <c r="AH248" i="924"/>
  <c r="AG248" i="924"/>
  <c r="AF248" i="924"/>
  <c r="AU248" i="924" s="1"/>
  <c r="K248" i="924"/>
  <c r="J248" i="924"/>
  <c r="I248" i="924"/>
  <c r="H248" i="924"/>
  <c r="G248" i="924"/>
  <c r="F248" i="924"/>
  <c r="E248" i="924"/>
  <c r="D248" i="924"/>
  <c r="AY247" i="924"/>
  <c r="AX247" i="924"/>
  <c r="AW247" i="924"/>
  <c r="AV247" i="924"/>
  <c r="AU247" i="924"/>
  <c r="AK247" i="924"/>
  <c r="AJ247" i="924"/>
  <c r="AI247" i="924"/>
  <c r="AH247" i="924"/>
  <c r="AG247" i="924"/>
  <c r="AF247" i="924"/>
  <c r="K247" i="924"/>
  <c r="J247" i="924"/>
  <c r="I247" i="924"/>
  <c r="H247" i="924"/>
  <c r="G247" i="924"/>
  <c r="F247" i="924"/>
  <c r="E247" i="924"/>
  <c r="D247" i="924"/>
  <c r="AY246" i="924"/>
  <c r="AX246" i="924"/>
  <c r="AW246" i="924"/>
  <c r="AV246" i="924"/>
  <c r="AU246" i="924"/>
  <c r="AK246" i="924"/>
  <c r="AJ246" i="924"/>
  <c r="AI246" i="924"/>
  <c r="AH246" i="924"/>
  <c r="AG246" i="924"/>
  <c r="AF246" i="924"/>
  <c r="K246" i="924"/>
  <c r="J246" i="924"/>
  <c r="I246" i="924"/>
  <c r="H246" i="924"/>
  <c r="G246" i="924"/>
  <c r="F246" i="924"/>
  <c r="E246" i="924"/>
  <c r="D246" i="924"/>
  <c r="AY245" i="924"/>
  <c r="AX245" i="924"/>
  <c r="AW245" i="924"/>
  <c r="AV245" i="924"/>
  <c r="AU245" i="924"/>
  <c r="AK245" i="924"/>
  <c r="AJ245" i="924"/>
  <c r="AI245" i="924"/>
  <c r="AH245" i="924"/>
  <c r="AG245" i="924"/>
  <c r="AF245" i="924"/>
  <c r="K245" i="924"/>
  <c r="J245" i="924"/>
  <c r="I245" i="924"/>
  <c r="H245" i="924"/>
  <c r="G245" i="924"/>
  <c r="F245" i="924"/>
  <c r="E245" i="924"/>
  <c r="D245" i="924"/>
  <c r="AY244" i="924"/>
  <c r="AX244" i="924"/>
  <c r="AW244" i="924"/>
  <c r="AV244" i="924"/>
  <c r="AK244" i="924"/>
  <c r="AJ244" i="924"/>
  <c r="AI244" i="924"/>
  <c r="AH244" i="924"/>
  <c r="AG244" i="924"/>
  <c r="AF244" i="924"/>
  <c r="AU244" i="924" s="1"/>
  <c r="K244" i="924"/>
  <c r="J244" i="924"/>
  <c r="I244" i="924"/>
  <c r="H244" i="924"/>
  <c r="G244" i="924"/>
  <c r="F244" i="924"/>
  <c r="E244" i="924"/>
  <c r="D244" i="924"/>
  <c r="AY243" i="924"/>
  <c r="AX243" i="924"/>
  <c r="AW243" i="924"/>
  <c r="AV243" i="924"/>
  <c r="AK243" i="924"/>
  <c r="AJ243" i="924"/>
  <c r="AI243" i="924"/>
  <c r="AH243" i="924"/>
  <c r="AG243" i="924"/>
  <c r="AF243" i="924"/>
  <c r="AU243" i="924" s="1"/>
  <c r="K243" i="924"/>
  <c r="J243" i="924"/>
  <c r="I243" i="924"/>
  <c r="H243" i="924"/>
  <c r="G243" i="924"/>
  <c r="F243" i="924"/>
  <c r="E243" i="924"/>
  <c r="D243" i="924"/>
  <c r="AY242" i="924"/>
  <c r="AX242" i="924"/>
  <c r="AW242" i="924"/>
  <c r="AV242" i="924"/>
  <c r="AU242" i="924"/>
  <c r="AK242" i="924"/>
  <c r="AJ242" i="924"/>
  <c r="AI242" i="924"/>
  <c r="AH242" i="924"/>
  <c r="AG242" i="924"/>
  <c r="AF242" i="924"/>
  <c r="K242" i="924"/>
  <c r="J242" i="924"/>
  <c r="I242" i="924"/>
  <c r="H242" i="924"/>
  <c r="G242" i="924"/>
  <c r="F242" i="924"/>
  <c r="E242" i="924"/>
  <c r="D242" i="924"/>
  <c r="AY241" i="924"/>
  <c r="AX241" i="924"/>
  <c r="AW241" i="924"/>
  <c r="AV241" i="924"/>
  <c r="AK241" i="924"/>
  <c r="AJ241" i="924"/>
  <c r="AI241" i="924"/>
  <c r="AH241" i="924"/>
  <c r="AG241" i="924"/>
  <c r="AF241" i="924"/>
  <c r="AU241" i="924" s="1"/>
  <c r="K241" i="924"/>
  <c r="J241" i="924"/>
  <c r="I241" i="924"/>
  <c r="H241" i="924"/>
  <c r="G241" i="924"/>
  <c r="F241" i="924"/>
  <c r="E241" i="924"/>
  <c r="D241" i="924"/>
  <c r="AY240" i="924"/>
  <c r="AX240" i="924"/>
  <c r="AW240" i="924"/>
  <c r="AV240" i="924"/>
  <c r="AK240" i="924"/>
  <c r="AJ240" i="924"/>
  <c r="AI240" i="924"/>
  <c r="AH240" i="924"/>
  <c r="AG240" i="924"/>
  <c r="AF240" i="924"/>
  <c r="AU240" i="924" s="1"/>
  <c r="K240" i="924"/>
  <c r="J240" i="924"/>
  <c r="I240" i="924"/>
  <c r="H240" i="924"/>
  <c r="G240" i="924"/>
  <c r="F240" i="924"/>
  <c r="E240" i="924"/>
  <c r="D240" i="924"/>
  <c r="AY239" i="924"/>
  <c r="AX239" i="924"/>
  <c r="AW239" i="924"/>
  <c r="AV239" i="924"/>
  <c r="AU239" i="924"/>
  <c r="AK239" i="924"/>
  <c r="AJ239" i="924"/>
  <c r="AI239" i="924"/>
  <c r="AH239" i="924"/>
  <c r="AG239" i="924"/>
  <c r="AF239" i="924"/>
  <c r="K239" i="924"/>
  <c r="J239" i="924"/>
  <c r="I239" i="924"/>
  <c r="H239" i="924"/>
  <c r="G239" i="924"/>
  <c r="F239" i="924"/>
  <c r="E239" i="924"/>
  <c r="D239" i="924"/>
  <c r="AY238" i="924"/>
  <c r="AX238" i="924"/>
  <c r="AW238" i="924"/>
  <c r="AV238" i="924"/>
  <c r="AU238" i="924"/>
  <c r="AK238" i="924"/>
  <c r="AJ238" i="924"/>
  <c r="AI238" i="924"/>
  <c r="AH238" i="924"/>
  <c r="AG238" i="924"/>
  <c r="AF238" i="924"/>
  <c r="K238" i="924"/>
  <c r="J238" i="924"/>
  <c r="I238" i="924"/>
  <c r="H238" i="924"/>
  <c r="G238" i="924"/>
  <c r="F238" i="924"/>
  <c r="E238" i="924"/>
  <c r="D238" i="924"/>
  <c r="AY237" i="924"/>
  <c r="AX237" i="924"/>
  <c r="AW237" i="924"/>
  <c r="AV237" i="924"/>
  <c r="AU237" i="924"/>
  <c r="AK237" i="924"/>
  <c r="AJ237" i="924"/>
  <c r="AI237" i="924"/>
  <c r="AH237" i="924"/>
  <c r="AG237" i="924"/>
  <c r="AF237" i="924"/>
  <c r="K237" i="924"/>
  <c r="J237" i="924"/>
  <c r="I237" i="924"/>
  <c r="H237" i="924"/>
  <c r="G237" i="924"/>
  <c r="F237" i="924"/>
  <c r="E237" i="924"/>
  <c r="D237" i="924"/>
  <c r="AY236" i="924"/>
  <c r="AX236" i="924"/>
  <c r="AW236" i="924"/>
  <c r="AV236" i="924"/>
  <c r="AK236" i="924"/>
  <c r="AJ236" i="924"/>
  <c r="AI236" i="924"/>
  <c r="AH236" i="924"/>
  <c r="AG236" i="924"/>
  <c r="AF236" i="924"/>
  <c r="AU236" i="924" s="1"/>
  <c r="K236" i="924"/>
  <c r="J236" i="924"/>
  <c r="I236" i="924"/>
  <c r="H236" i="924"/>
  <c r="G236" i="924"/>
  <c r="F236" i="924"/>
  <c r="E236" i="924"/>
  <c r="D236" i="924"/>
  <c r="AY235" i="924"/>
  <c r="AX235" i="924"/>
  <c r="AW235" i="924"/>
  <c r="AV235" i="924"/>
  <c r="AK235" i="924"/>
  <c r="AJ235" i="924"/>
  <c r="AI235" i="924"/>
  <c r="AH235" i="924"/>
  <c r="AG235" i="924"/>
  <c r="AF235" i="924"/>
  <c r="AU235" i="924" s="1"/>
  <c r="K235" i="924"/>
  <c r="J235" i="924"/>
  <c r="I235" i="924"/>
  <c r="H235" i="924"/>
  <c r="G235" i="924"/>
  <c r="F235" i="924"/>
  <c r="E235" i="924"/>
  <c r="D235" i="924"/>
  <c r="AY234" i="924"/>
  <c r="AX234" i="924"/>
  <c r="AW234" i="924"/>
  <c r="AV234" i="924"/>
  <c r="AU234" i="924"/>
  <c r="AK234" i="924"/>
  <c r="AJ234" i="924"/>
  <c r="AI234" i="924"/>
  <c r="AH234" i="924"/>
  <c r="AG234" i="924"/>
  <c r="AF234" i="924"/>
  <c r="K234" i="924"/>
  <c r="J234" i="924"/>
  <c r="I234" i="924"/>
  <c r="H234" i="924"/>
  <c r="G234" i="924"/>
  <c r="F234" i="924"/>
  <c r="E234" i="924"/>
  <c r="D234" i="924"/>
  <c r="AY233" i="924"/>
  <c r="AX233" i="924"/>
  <c r="AW233" i="924"/>
  <c r="AV233" i="924"/>
  <c r="AK233" i="924"/>
  <c r="AJ233" i="924"/>
  <c r="AI233" i="924"/>
  <c r="AH233" i="924"/>
  <c r="AG233" i="924"/>
  <c r="AF233" i="924"/>
  <c r="AU233" i="924" s="1"/>
  <c r="K233" i="924"/>
  <c r="J233" i="924"/>
  <c r="I233" i="924"/>
  <c r="H233" i="924"/>
  <c r="G233" i="924"/>
  <c r="F233" i="924"/>
  <c r="E233" i="924"/>
  <c r="D233" i="924"/>
  <c r="AY232" i="924"/>
  <c r="AX232" i="924"/>
  <c r="AW232" i="924"/>
  <c r="AV232" i="924"/>
  <c r="AK232" i="924"/>
  <c r="AJ232" i="924"/>
  <c r="AI232" i="924"/>
  <c r="AH232" i="924"/>
  <c r="AG232" i="924"/>
  <c r="AF232" i="924"/>
  <c r="AU232" i="924" s="1"/>
  <c r="K232" i="924"/>
  <c r="J232" i="924"/>
  <c r="I232" i="924"/>
  <c r="H232" i="924"/>
  <c r="G232" i="924"/>
  <c r="F232" i="924"/>
  <c r="E232" i="924"/>
  <c r="D232" i="924"/>
  <c r="AY231" i="924"/>
  <c r="AX231" i="924"/>
  <c r="AW231" i="924"/>
  <c r="AV231" i="924"/>
  <c r="AU231" i="924"/>
  <c r="AK231" i="924"/>
  <c r="AJ231" i="924"/>
  <c r="AI231" i="924"/>
  <c r="AH231" i="924"/>
  <c r="AG231" i="924"/>
  <c r="AF231" i="924"/>
  <c r="K231" i="924"/>
  <c r="J231" i="924"/>
  <c r="I231" i="924"/>
  <c r="H231" i="924"/>
  <c r="G231" i="924"/>
  <c r="F231" i="924"/>
  <c r="E231" i="924"/>
  <c r="D231" i="924"/>
  <c r="AY230" i="924"/>
  <c r="AX230" i="924"/>
  <c r="AW230" i="924"/>
  <c r="AV230" i="924"/>
  <c r="AU230" i="924"/>
  <c r="AK230" i="924"/>
  <c r="AJ230" i="924"/>
  <c r="AI230" i="924"/>
  <c r="AH230" i="924"/>
  <c r="AG230" i="924"/>
  <c r="AF230" i="924"/>
  <c r="K230" i="924"/>
  <c r="J230" i="924"/>
  <c r="I230" i="924"/>
  <c r="H230" i="924"/>
  <c r="G230" i="924"/>
  <c r="F230" i="924"/>
  <c r="E230" i="924"/>
  <c r="D230" i="924"/>
  <c r="AY229" i="924"/>
  <c r="AX229" i="924"/>
  <c r="AW229" i="924"/>
  <c r="AV229" i="924"/>
  <c r="AU229" i="924"/>
  <c r="AK229" i="924"/>
  <c r="AJ229" i="924"/>
  <c r="AI229" i="924"/>
  <c r="AH229" i="924"/>
  <c r="AG229" i="924"/>
  <c r="AF229" i="924"/>
  <c r="K229" i="924"/>
  <c r="J229" i="924"/>
  <c r="I229" i="924"/>
  <c r="H229" i="924"/>
  <c r="G229" i="924"/>
  <c r="F229" i="924"/>
  <c r="E229" i="924"/>
  <c r="D229" i="924"/>
  <c r="AY228" i="924"/>
  <c r="AX228" i="924"/>
  <c r="AW228" i="924"/>
  <c r="AV228" i="924"/>
  <c r="AK228" i="924"/>
  <c r="AJ228" i="924"/>
  <c r="AI228" i="924"/>
  <c r="AH228" i="924"/>
  <c r="AG228" i="924"/>
  <c r="AF228" i="924"/>
  <c r="AU228" i="924" s="1"/>
  <c r="K228" i="924"/>
  <c r="J228" i="924"/>
  <c r="I228" i="924"/>
  <c r="H228" i="924"/>
  <c r="G228" i="924"/>
  <c r="F228" i="924"/>
  <c r="E228" i="924"/>
  <c r="D228" i="924"/>
  <c r="AY227" i="924"/>
  <c r="AX227" i="924"/>
  <c r="AW227" i="924"/>
  <c r="AV227" i="924"/>
  <c r="AK227" i="924"/>
  <c r="AJ227" i="924"/>
  <c r="AI227" i="924"/>
  <c r="AH227" i="924"/>
  <c r="AG227" i="924"/>
  <c r="AF227" i="924"/>
  <c r="AU227" i="924" s="1"/>
  <c r="K227" i="924"/>
  <c r="J227" i="924"/>
  <c r="I227" i="924"/>
  <c r="H227" i="924"/>
  <c r="G227" i="924"/>
  <c r="F227" i="924"/>
  <c r="E227" i="924"/>
  <c r="D227" i="924"/>
  <c r="AY226" i="924"/>
  <c r="AX226" i="924"/>
  <c r="AW226" i="924"/>
  <c r="AV226" i="924"/>
  <c r="AU226" i="924"/>
  <c r="AK226" i="924"/>
  <c r="AJ226" i="924"/>
  <c r="AI226" i="924"/>
  <c r="AH226" i="924"/>
  <c r="AG226" i="924"/>
  <c r="AF226" i="924"/>
  <c r="K226" i="924"/>
  <c r="J226" i="924"/>
  <c r="I226" i="924"/>
  <c r="H226" i="924"/>
  <c r="G226" i="924"/>
  <c r="F226" i="924"/>
  <c r="E226" i="924"/>
  <c r="D226" i="924"/>
  <c r="AY225" i="924"/>
  <c r="AX225" i="924"/>
  <c r="AW225" i="924"/>
  <c r="AV225" i="924"/>
  <c r="AK225" i="924"/>
  <c r="AJ225" i="924"/>
  <c r="AI225" i="924"/>
  <c r="AH225" i="924"/>
  <c r="AG225" i="924"/>
  <c r="AF225" i="924"/>
  <c r="AU225" i="924" s="1"/>
  <c r="K225" i="924"/>
  <c r="J225" i="924"/>
  <c r="I225" i="924"/>
  <c r="H225" i="924"/>
  <c r="G225" i="924"/>
  <c r="F225" i="924"/>
  <c r="E225" i="924"/>
  <c r="D225" i="924"/>
  <c r="AY224" i="924"/>
  <c r="AX224" i="924"/>
  <c r="AW224" i="924"/>
  <c r="AV224" i="924"/>
  <c r="AK224" i="924"/>
  <c r="AJ224" i="924"/>
  <c r="AI224" i="924"/>
  <c r="AH224" i="924"/>
  <c r="AG224" i="924"/>
  <c r="AF224" i="924"/>
  <c r="AU224" i="924" s="1"/>
  <c r="K224" i="924"/>
  <c r="J224" i="924"/>
  <c r="I224" i="924"/>
  <c r="H224" i="924"/>
  <c r="G224" i="924"/>
  <c r="F224" i="924"/>
  <c r="E224" i="924"/>
  <c r="D224" i="924"/>
  <c r="AY223" i="924"/>
  <c r="AX223" i="924"/>
  <c r="AW223" i="924"/>
  <c r="AV223" i="924"/>
  <c r="AU223" i="924"/>
  <c r="AK223" i="924"/>
  <c r="AJ223" i="924"/>
  <c r="AI223" i="924"/>
  <c r="AH223" i="924"/>
  <c r="AG223" i="924"/>
  <c r="AF223" i="924"/>
  <c r="K223" i="924"/>
  <c r="J223" i="924"/>
  <c r="I223" i="924"/>
  <c r="H223" i="924"/>
  <c r="G223" i="924"/>
  <c r="F223" i="924"/>
  <c r="E223" i="924"/>
  <c r="D223" i="924"/>
  <c r="AY222" i="924"/>
  <c r="AX222" i="924"/>
  <c r="AW222" i="924"/>
  <c r="AV222" i="924"/>
  <c r="AU222" i="924"/>
  <c r="AK222" i="924"/>
  <c r="AJ222" i="924"/>
  <c r="AI222" i="924"/>
  <c r="AH222" i="924"/>
  <c r="AG222" i="924"/>
  <c r="AF222" i="924"/>
  <c r="K222" i="924"/>
  <c r="J222" i="924"/>
  <c r="I222" i="924"/>
  <c r="H222" i="924"/>
  <c r="G222" i="924"/>
  <c r="F222" i="924"/>
  <c r="E222" i="924"/>
  <c r="D222" i="924"/>
  <c r="AY221" i="924"/>
  <c r="AX221" i="924"/>
  <c r="AW221" i="924"/>
  <c r="AV221" i="924"/>
  <c r="AU221" i="924"/>
  <c r="AK221" i="924"/>
  <c r="AJ221" i="924"/>
  <c r="AI221" i="924"/>
  <c r="AH221" i="924"/>
  <c r="AG221" i="924"/>
  <c r="AF221" i="924"/>
  <c r="K221" i="924"/>
  <c r="J221" i="924"/>
  <c r="I221" i="924"/>
  <c r="H221" i="924"/>
  <c r="G221" i="924"/>
  <c r="F221" i="924"/>
  <c r="E221" i="924"/>
  <c r="D221" i="924"/>
  <c r="AY220" i="924"/>
  <c r="AX220" i="924"/>
  <c r="AW220" i="924"/>
  <c r="AV220" i="924"/>
  <c r="AK220" i="924"/>
  <c r="AJ220" i="924"/>
  <c r="AI220" i="924"/>
  <c r="AH220" i="924"/>
  <c r="AG220" i="924"/>
  <c r="AF220" i="924"/>
  <c r="AU220" i="924" s="1"/>
  <c r="K220" i="924"/>
  <c r="J220" i="924"/>
  <c r="I220" i="924"/>
  <c r="H220" i="924"/>
  <c r="G220" i="924"/>
  <c r="F220" i="924"/>
  <c r="E220" i="924"/>
  <c r="D220" i="924"/>
  <c r="AY219" i="924"/>
  <c r="AX219" i="924"/>
  <c r="AW219" i="924"/>
  <c r="AV219" i="924"/>
  <c r="AK219" i="924"/>
  <c r="AJ219" i="924"/>
  <c r="AI219" i="924"/>
  <c r="AH219" i="924"/>
  <c r="AG219" i="924"/>
  <c r="AF219" i="924"/>
  <c r="AU219" i="924" s="1"/>
  <c r="K219" i="924"/>
  <c r="J219" i="924"/>
  <c r="I219" i="924"/>
  <c r="H219" i="924"/>
  <c r="G219" i="924"/>
  <c r="F219" i="924"/>
  <c r="E219" i="924"/>
  <c r="D219" i="924"/>
  <c r="AY218" i="924"/>
  <c r="AX218" i="924"/>
  <c r="AW218" i="924"/>
  <c r="AV218" i="924"/>
  <c r="AU218" i="924"/>
  <c r="AK218" i="924"/>
  <c r="AJ218" i="924"/>
  <c r="AI218" i="924"/>
  <c r="AH218" i="924"/>
  <c r="AG218" i="924"/>
  <c r="AF218" i="924"/>
  <c r="K218" i="924"/>
  <c r="J218" i="924"/>
  <c r="I218" i="924"/>
  <c r="H218" i="924"/>
  <c r="G218" i="924"/>
  <c r="F218" i="924"/>
  <c r="E218" i="924"/>
  <c r="D218" i="924"/>
  <c r="AY217" i="924"/>
  <c r="AX217" i="924"/>
  <c r="AW217" i="924"/>
  <c r="AV217" i="924"/>
  <c r="AK217" i="924"/>
  <c r="AJ217" i="924"/>
  <c r="AI217" i="924"/>
  <c r="AH217" i="924"/>
  <c r="AG217" i="924"/>
  <c r="AF217" i="924"/>
  <c r="AU217" i="924" s="1"/>
  <c r="K217" i="924"/>
  <c r="J217" i="924"/>
  <c r="I217" i="924"/>
  <c r="H217" i="924"/>
  <c r="G217" i="924"/>
  <c r="F217" i="924"/>
  <c r="E217" i="924"/>
  <c r="D217" i="924"/>
  <c r="AY216" i="924"/>
  <c r="AX216" i="924"/>
  <c r="AW216" i="924"/>
  <c r="AV216" i="924"/>
  <c r="AU216" i="924"/>
  <c r="AK216" i="924"/>
  <c r="AJ216" i="924"/>
  <c r="AI216" i="924"/>
  <c r="AH216" i="924"/>
  <c r="AG216" i="924"/>
  <c r="AF216" i="924"/>
  <c r="K216" i="924"/>
  <c r="J216" i="924"/>
  <c r="I216" i="924"/>
  <c r="H216" i="924"/>
  <c r="G216" i="924"/>
  <c r="F216" i="924"/>
  <c r="E216" i="924"/>
  <c r="D216" i="924"/>
  <c r="AY215" i="924"/>
  <c r="AX215" i="924"/>
  <c r="AW215" i="924"/>
  <c r="AV215" i="924"/>
  <c r="AU215" i="924"/>
  <c r="AK215" i="924"/>
  <c r="AJ215" i="924"/>
  <c r="AI215" i="924"/>
  <c r="AH215" i="924"/>
  <c r="AG215" i="924"/>
  <c r="AF215" i="924"/>
  <c r="K215" i="924"/>
  <c r="J215" i="924"/>
  <c r="I215" i="924"/>
  <c r="H215" i="924"/>
  <c r="G215" i="924"/>
  <c r="F215" i="924"/>
  <c r="E215" i="924"/>
  <c r="D215" i="924"/>
  <c r="AY214" i="924"/>
  <c r="AX214" i="924"/>
  <c r="AW214" i="924"/>
  <c r="AV214" i="924"/>
  <c r="AU214" i="924"/>
  <c r="AK214" i="924"/>
  <c r="AJ214" i="924"/>
  <c r="AI214" i="924"/>
  <c r="AH214" i="924"/>
  <c r="AG214" i="924"/>
  <c r="AF214" i="924"/>
  <c r="K214" i="924"/>
  <c r="J214" i="924"/>
  <c r="I214" i="924"/>
  <c r="H214" i="924"/>
  <c r="G214" i="924"/>
  <c r="F214" i="924"/>
  <c r="E214" i="924"/>
  <c r="D214" i="924"/>
  <c r="AY213" i="924"/>
  <c r="AX213" i="924"/>
  <c r="AW213" i="924"/>
  <c r="AV213" i="924"/>
  <c r="AU213" i="924"/>
  <c r="AK213" i="924"/>
  <c r="AJ213" i="924"/>
  <c r="AI213" i="924"/>
  <c r="AH213" i="924"/>
  <c r="AG213" i="924"/>
  <c r="AF213" i="924"/>
  <c r="K213" i="924"/>
  <c r="J213" i="924"/>
  <c r="I213" i="924"/>
  <c r="H213" i="924"/>
  <c r="G213" i="924"/>
  <c r="F213" i="924"/>
  <c r="E213" i="924"/>
  <c r="D213" i="924"/>
  <c r="AY212" i="924"/>
  <c r="AX212" i="924"/>
  <c r="AW212" i="924"/>
  <c r="AV212" i="924"/>
  <c r="AK212" i="924"/>
  <c r="AJ212" i="924"/>
  <c r="AI212" i="924"/>
  <c r="AH212" i="924"/>
  <c r="AG212" i="924"/>
  <c r="AF212" i="924"/>
  <c r="AU212" i="924" s="1"/>
  <c r="K212" i="924"/>
  <c r="J212" i="924"/>
  <c r="I212" i="924"/>
  <c r="H212" i="924"/>
  <c r="G212" i="924"/>
  <c r="F212" i="924"/>
  <c r="E212" i="924"/>
  <c r="D212" i="924"/>
  <c r="AY211" i="924"/>
  <c r="AX211" i="924"/>
  <c r="AW211" i="924"/>
  <c r="AV211" i="924"/>
  <c r="AK211" i="924"/>
  <c r="AJ211" i="924"/>
  <c r="AI211" i="924"/>
  <c r="AH211" i="924"/>
  <c r="AG211" i="924"/>
  <c r="AF211" i="924"/>
  <c r="AU211" i="924" s="1"/>
  <c r="K211" i="924"/>
  <c r="J211" i="924"/>
  <c r="I211" i="924"/>
  <c r="H211" i="924"/>
  <c r="G211" i="924"/>
  <c r="F211" i="924"/>
  <c r="E211" i="924"/>
  <c r="D211" i="924"/>
  <c r="AY210" i="924"/>
  <c r="AX210" i="924"/>
  <c r="AW210" i="924"/>
  <c r="AV210" i="924"/>
  <c r="AU210" i="924"/>
  <c r="AK210" i="924"/>
  <c r="AJ210" i="924"/>
  <c r="AI210" i="924"/>
  <c r="AH210" i="924"/>
  <c r="AG210" i="924"/>
  <c r="AF210" i="924"/>
  <c r="K210" i="924"/>
  <c r="J210" i="924"/>
  <c r="I210" i="924"/>
  <c r="H210" i="924"/>
  <c r="G210" i="924"/>
  <c r="F210" i="924"/>
  <c r="E210" i="924"/>
  <c r="D210" i="924"/>
  <c r="AY209" i="924"/>
  <c r="AX209" i="924"/>
  <c r="AW209" i="924"/>
  <c r="AV209" i="924"/>
  <c r="AK209" i="924"/>
  <c r="AJ209" i="924"/>
  <c r="AI209" i="924"/>
  <c r="AH209" i="924"/>
  <c r="AG209" i="924"/>
  <c r="AF209" i="924"/>
  <c r="AU209" i="924" s="1"/>
  <c r="K209" i="924"/>
  <c r="J209" i="924"/>
  <c r="I209" i="924"/>
  <c r="H209" i="924"/>
  <c r="G209" i="924"/>
  <c r="F209" i="924"/>
  <c r="E209" i="924"/>
  <c r="D209" i="924"/>
  <c r="AY208" i="924"/>
  <c r="AX208" i="924"/>
  <c r="AW208" i="924"/>
  <c r="AV208" i="924"/>
  <c r="AU208" i="924"/>
  <c r="AK208" i="924"/>
  <c r="AJ208" i="924"/>
  <c r="AI208" i="924"/>
  <c r="AH208" i="924"/>
  <c r="AG208" i="924"/>
  <c r="AF208" i="924"/>
  <c r="K208" i="924"/>
  <c r="J208" i="924"/>
  <c r="I208" i="924"/>
  <c r="H208" i="924"/>
  <c r="G208" i="924"/>
  <c r="F208" i="924"/>
  <c r="E208" i="924"/>
  <c r="D208" i="924"/>
  <c r="AY207" i="924"/>
  <c r="AX207" i="924"/>
  <c r="AW207" i="924"/>
  <c r="AV207" i="924"/>
  <c r="AU207" i="924"/>
  <c r="AK207" i="924"/>
  <c r="AJ207" i="924"/>
  <c r="AI207" i="924"/>
  <c r="AH207" i="924"/>
  <c r="AG207" i="924"/>
  <c r="AF207" i="924"/>
  <c r="K207" i="924"/>
  <c r="J207" i="924"/>
  <c r="I207" i="924"/>
  <c r="H207" i="924"/>
  <c r="G207" i="924"/>
  <c r="F207" i="924"/>
  <c r="E207" i="924"/>
  <c r="D207" i="924"/>
  <c r="AY206" i="924"/>
  <c r="AX206" i="924"/>
  <c r="AW206" i="924"/>
  <c r="AV206" i="924"/>
  <c r="AU206" i="924"/>
  <c r="AK206" i="924"/>
  <c r="AJ206" i="924"/>
  <c r="AI206" i="924"/>
  <c r="AH206" i="924"/>
  <c r="AG206" i="924"/>
  <c r="AF206" i="924"/>
  <c r="K206" i="924"/>
  <c r="J206" i="924"/>
  <c r="I206" i="924"/>
  <c r="H206" i="924"/>
  <c r="G206" i="924"/>
  <c r="F206" i="924"/>
  <c r="E206" i="924"/>
  <c r="D206" i="924"/>
  <c r="AY205" i="924"/>
  <c r="AX205" i="924"/>
  <c r="AW205" i="924"/>
  <c r="AV205" i="924"/>
  <c r="AU205" i="924"/>
  <c r="AK205" i="924"/>
  <c r="AJ205" i="924"/>
  <c r="AI205" i="924"/>
  <c r="AH205" i="924"/>
  <c r="AG205" i="924"/>
  <c r="AF205" i="924"/>
  <c r="K205" i="924"/>
  <c r="J205" i="924"/>
  <c r="I205" i="924"/>
  <c r="H205" i="924"/>
  <c r="G205" i="924"/>
  <c r="F205" i="924"/>
  <c r="E205" i="924"/>
  <c r="D205" i="924"/>
  <c r="AY204" i="924"/>
  <c r="AX204" i="924"/>
  <c r="AW204" i="924"/>
  <c r="AV204" i="924"/>
  <c r="AK204" i="924"/>
  <c r="AJ204" i="924"/>
  <c r="AI204" i="924"/>
  <c r="AH204" i="924"/>
  <c r="AG204" i="924"/>
  <c r="AF204" i="924"/>
  <c r="AU204" i="924" s="1"/>
  <c r="K204" i="924"/>
  <c r="J204" i="924"/>
  <c r="I204" i="924"/>
  <c r="H204" i="924"/>
  <c r="G204" i="924"/>
  <c r="F204" i="924"/>
  <c r="E204" i="924"/>
  <c r="D204" i="924"/>
  <c r="AY203" i="924"/>
  <c r="AX203" i="924"/>
  <c r="AW203" i="924"/>
  <c r="AV203" i="924"/>
  <c r="AK203" i="924"/>
  <c r="AJ203" i="924"/>
  <c r="AI203" i="924"/>
  <c r="AH203" i="924"/>
  <c r="AG203" i="924"/>
  <c r="AF203" i="924"/>
  <c r="AU203" i="924" s="1"/>
  <c r="K203" i="924"/>
  <c r="J203" i="924"/>
  <c r="I203" i="924"/>
  <c r="H203" i="924"/>
  <c r="G203" i="924"/>
  <c r="F203" i="924"/>
  <c r="E203" i="924"/>
  <c r="D203" i="924"/>
  <c r="AY202" i="924"/>
  <c r="AX202" i="924"/>
  <c r="AW202" i="924"/>
  <c r="AV202" i="924"/>
  <c r="AU202" i="924"/>
  <c r="AK202" i="924"/>
  <c r="AJ202" i="924"/>
  <c r="AI202" i="924"/>
  <c r="AH202" i="924"/>
  <c r="AG202" i="924"/>
  <c r="AF202" i="924"/>
  <c r="K202" i="924"/>
  <c r="J202" i="924"/>
  <c r="I202" i="924"/>
  <c r="H202" i="924"/>
  <c r="G202" i="924"/>
  <c r="F202" i="924"/>
  <c r="E202" i="924"/>
  <c r="D202" i="924"/>
  <c r="AY201" i="924"/>
  <c r="AX201" i="924"/>
  <c r="AW201" i="924"/>
  <c r="AV201" i="924"/>
  <c r="AK201" i="924"/>
  <c r="AJ201" i="924"/>
  <c r="AI201" i="924"/>
  <c r="AH201" i="924"/>
  <c r="AG201" i="924"/>
  <c r="AF201" i="924"/>
  <c r="AU201" i="924" s="1"/>
  <c r="K201" i="924"/>
  <c r="J201" i="924"/>
  <c r="I201" i="924"/>
  <c r="H201" i="924"/>
  <c r="G201" i="924"/>
  <c r="F201" i="924"/>
  <c r="E201" i="924"/>
  <c r="D201" i="924"/>
  <c r="AY200" i="924"/>
  <c r="AX200" i="924"/>
  <c r="AW200" i="924"/>
  <c r="AV200" i="924"/>
  <c r="AU200" i="924"/>
  <c r="AK200" i="924"/>
  <c r="AJ200" i="924"/>
  <c r="AI200" i="924"/>
  <c r="AH200" i="924"/>
  <c r="AG200" i="924"/>
  <c r="AF200" i="924"/>
  <c r="K200" i="924"/>
  <c r="J200" i="924"/>
  <c r="I200" i="924"/>
  <c r="H200" i="924"/>
  <c r="G200" i="924"/>
  <c r="F200" i="924"/>
  <c r="E200" i="924"/>
  <c r="D200" i="924"/>
  <c r="AY199" i="924"/>
  <c r="AX199" i="924"/>
  <c r="AW199" i="924"/>
  <c r="AV199" i="924"/>
  <c r="AU199" i="924"/>
  <c r="AK199" i="924"/>
  <c r="AJ199" i="924"/>
  <c r="AI199" i="924"/>
  <c r="AH199" i="924"/>
  <c r="AG199" i="924"/>
  <c r="AF199" i="924"/>
  <c r="K199" i="924"/>
  <c r="J199" i="924"/>
  <c r="I199" i="924"/>
  <c r="H199" i="924"/>
  <c r="G199" i="924"/>
  <c r="F199" i="924"/>
  <c r="E199" i="924"/>
  <c r="D199" i="924"/>
  <c r="AY198" i="924"/>
  <c r="AX198" i="924"/>
  <c r="AW198" i="924"/>
  <c r="AV198" i="924"/>
  <c r="AU198" i="924"/>
  <c r="AK198" i="924"/>
  <c r="AJ198" i="924"/>
  <c r="AI198" i="924"/>
  <c r="AH198" i="924"/>
  <c r="AG198" i="924"/>
  <c r="AF198" i="924"/>
  <c r="K198" i="924"/>
  <c r="J198" i="924"/>
  <c r="I198" i="924"/>
  <c r="H198" i="924"/>
  <c r="G198" i="924"/>
  <c r="F198" i="924"/>
  <c r="E198" i="924"/>
  <c r="D198" i="924"/>
  <c r="AY197" i="924"/>
  <c r="AX197" i="924"/>
  <c r="AW197" i="924"/>
  <c r="AV197" i="924"/>
  <c r="AU197" i="924"/>
  <c r="AK197" i="924"/>
  <c r="AJ197" i="924"/>
  <c r="AI197" i="924"/>
  <c r="AH197" i="924"/>
  <c r="AG197" i="924"/>
  <c r="AF197" i="924"/>
  <c r="K197" i="924"/>
  <c r="J197" i="924"/>
  <c r="I197" i="924"/>
  <c r="H197" i="924"/>
  <c r="G197" i="924"/>
  <c r="F197" i="924"/>
  <c r="E197" i="924"/>
  <c r="D197" i="924"/>
  <c r="AY196" i="924"/>
  <c r="AX196" i="924"/>
  <c r="AW196" i="924"/>
  <c r="AV196" i="924"/>
  <c r="AK196" i="924"/>
  <c r="AJ196" i="924"/>
  <c r="AI196" i="924"/>
  <c r="AH196" i="924"/>
  <c r="AG196" i="924"/>
  <c r="AF196" i="924"/>
  <c r="AU196" i="924" s="1"/>
  <c r="K196" i="924"/>
  <c r="J196" i="924"/>
  <c r="I196" i="924"/>
  <c r="H196" i="924"/>
  <c r="G196" i="924"/>
  <c r="F196" i="924"/>
  <c r="E196" i="924"/>
  <c r="D196" i="924"/>
  <c r="AY195" i="924"/>
  <c r="AX195" i="924"/>
  <c r="AW195" i="924"/>
  <c r="AV195" i="924"/>
  <c r="AK195" i="924"/>
  <c r="AJ195" i="924"/>
  <c r="AI195" i="924"/>
  <c r="AH195" i="924"/>
  <c r="AG195" i="924"/>
  <c r="AF195" i="924"/>
  <c r="AU195" i="924" s="1"/>
  <c r="K195" i="924"/>
  <c r="J195" i="924"/>
  <c r="I195" i="924"/>
  <c r="H195" i="924"/>
  <c r="G195" i="924"/>
  <c r="F195" i="924"/>
  <c r="E195" i="924"/>
  <c r="D195" i="924"/>
  <c r="AY194" i="924"/>
  <c r="AX194" i="924"/>
  <c r="AW194" i="924"/>
  <c r="AV194" i="924"/>
  <c r="AU194" i="924"/>
  <c r="AK194" i="924"/>
  <c r="AJ194" i="924"/>
  <c r="AI194" i="924"/>
  <c r="AH194" i="924"/>
  <c r="AG194" i="924"/>
  <c r="AF194" i="924"/>
  <c r="K194" i="924"/>
  <c r="J194" i="924"/>
  <c r="I194" i="924"/>
  <c r="H194" i="924"/>
  <c r="G194" i="924"/>
  <c r="F194" i="924"/>
  <c r="E194" i="924"/>
  <c r="D194" i="924"/>
  <c r="AY193" i="924"/>
  <c r="AX193" i="924"/>
  <c r="AW193" i="924"/>
  <c r="AV193" i="924"/>
  <c r="AK193" i="924"/>
  <c r="AJ193" i="924"/>
  <c r="AI193" i="924"/>
  <c r="AH193" i="924"/>
  <c r="AG193" i="924"/>
  <c r="AF193" i="924"/>
  <c r="AU193" i="924" s="1"/>
  <c r="K193" i="924"/>
  <c r="J193" i="924"/>
  <c r="I193" i="924"/>
  <c r="H193" i="924"/>
  <c r="G193" i="924"/>
  <c r="F193" i="924"/>
  <c r="E193" i="924"/>
  <c r="D193" i="924"/>
  <c r="AY192" i="924"/>
  <c r="AX192" i="924"/>
  <c r="AW192" i="924"/>
  <c r="AV192" i="924"/>
  <c r="AU192" i="924"/>
  <c r="AK192" i="924"/>
  <c r="AJ192" i="924"/>
  <c r="AI192" i="924"/>
  <c r="AH192" i="924"/>
  <c r="AG192" i="924"/>
  <c r="AF192" i="924"/>
  <c r="K192" i="924"/>
  <c r="J192" i="924"/>
  <c r="I192" i="924"/>
  <c r="H192" i="924"/>
  <c r="G192" i="924"/>
  <c r="F192" i="924"/>
  <c r="E192" i="924"/>
  <c r="D192" i="924"/>
  <c r="AY191" i="924"/>
  <c r="AX191" i="924"/>
  <c r="AW191" i="924"/>
  <c r="AV191" i="924"/>
  <c r="AU191" i="924"/>
  <c r="AK191" i="924"/>
  <c r="AJ191" i="924"/>
  <c r="AI191" i="924"/>
  <c r="AH191" i="924"/>
  <c r="AG191" i="924"/>
  <c r="AF191" i="924"/>
  <c r="K191" i="924"/>
  <c r="J191" i="924"/>
  <c r="I191" i="924"/>
  <c r="H191" i="924"/>
  <c r="G191" i="924"/>
  <c r="F191" i="924"/>
  <c r="E191" i="924"/>
  <c r="D191" i="924"/>
  <c r="AY190" i="924"/>
  <c r="AX190" i="924"/>
  <c r="AW190" i="924"/>
  <c r="AV190" i="924"/>
  <c r="AK190" i="924"/>
  <c r="AJ190" i="924"/>
  <c r="AI190" i="924"/>
  <c r="AH190" i="924"/>
  <c r="AG190" i="924"/>
  <c r="AF190" i="924"/>
  <c r="AU190" i="924" s="1"/>
  <c r="K190" i="924"/>
  <c r="J190" i="924"/>
  <c r="I190" i="924"/>
  <c r="H190" i="924"/>
  <c r="G190" i="924"/>
  <c r="F190" i="924"/>
  <c r="E190" i="924"/>
  <c r="D190" i="924"/>
  <c r="AY189" i="924"/>
  <c r="AX189" i="924"/>
  <c r="AW189" i="924"/>
  <c r="AV189" i="924"/>
  <c r="AU189" i="924"/>
  <c r="AK189" i="924"/>
  <c r="AJ189" i="924"/>
  <c r="AI189" i="924"/>
  <c r="AH189" i="924"/>
  <c r="AG189" i="924"/>
  <c r="AF189" i="924"/>
  <c r="K189" i="924"/>
  <c r="J189" i="924"/>
  <c r="I189" i="924"/>
  <c r="H189" i="924"/>
  <c r="G189" i="924"/>
  <c r="F189" i="924"/>
  <c r="E189" i="924"/>
  <c r="D189" i="924"/>
  <c r="AY188" i="924"/>
  <c r="AX188" i="924"/>
  <c r="AW188" i="924"/>
  <c r="AV188" i="924"/>
  <c r="AK188" i="924"/>
  <c r="AJ188" i="924"/>
  <c r="AI188" i="924"/>
  <c r="AH188" i="924"/>
  <c r="AG188" i="924"/>
  <c r="AF188" i="924"/>
  <c r="AU188" i="924" s="1"/>
  <c r="K188" i="924"/>
  <c r="J188" i="924"/>
  <c r="I188" i="924"/>
  <c r="H188" i="924"/>
  <c r="G188" i="924"/>
  <c r="F188" i="924"/>
  <c r="E188" i="924"/>
  <c r="D188" i="924"/>
  <c r="AY187" i="924"/>
  <c r="AX187" i="924"/>
  <c r="AW187" i="924"/>
  <c r="AV187" i="924"/>
  <c r="AK187" i="924"/>
  <c r="AJ187" i="924"/>
  <c r="AI187" i="924"/>
  <c r="AH187" i="924"/>
  <c r="AG187" i="924"/>
  <c r="AF187" i="924"/>
  <c r="AU187" i="924" s="1"/>
  <c r="K187" i="924"/>
  <c r="J187" i="924"/>
  <c r="I187" i="924"/>
  <c r="H187" i="924"/>
  <c r="G187" i="924"/>
  <c r="F187" i="924"/>
  <c r="E187" i="924"/>
  <c r="D187" i="924"/>
  <c r="AY186" i="924"/>
  <c r="AX186" i="924"/>
  <c r="AW186" i="924"/>
  <c r="AV186" i="924"/>
  <c r="AU186" i="924"/>
  <c r="AK186" i="924"/>
  <c r="AJ186" i="924"/>
  <c r="AI186" i="924"/>
  <c r="AH186" i="924"/>
  <c r="AG186" i="924"/>
  <c r="AF186" i="924"/>
  <c r="K186" i="924"/>
  <c r="J186" i="924"/>
  <c r="I186" i="924"/>
  <c r="H186" i="924"/>
  <c r="G186" i="924"/>
  <c r="F186" i="924"/>
  <c r="E186" i="924"/>
  <c r="D186" i="924"/>
  <c r="AY185" i="924"/>
  <c r="AX185" i="924"/>
  <c r="AW185" i="924"/>
  <c r="AV185" i="924"/>
  <c r="AK185" i="924"/>
  <c r="AJ185" i="924"/>
  <c r="AI185" i="924"/>
  <c r="AH185" i="924"/>
  <c r="AG185" i="924"/>
  <c r="AF185" i="924"/>
  <c r="AU185" i="924" s="1"/>
  <c r="K185" i="924"/>
  <c r="J185" i="924"/>
  <c r="I185" i="924"/>
  <c r="H185" i="924"/>
  <c r="G185" i="924"/>
  <c r="F185" i="924"/>
  <c r="E185" i="924"/>
  <c r="D185" i="924"/>
  <c r="AY184" i="924"/>
  <c r="AX184" i="924"/>
  <c r="AW184" i="924"/>
  <c r="AV184" i="924"/>
  <c r="AU184" i="924"/>
  <c r="AK184" i="924"/>
  <c r="AJ184" i="924"/>
  <c r="AI184" i="924"/>
  <c r="AH184" i="924"/>
  <c r="AG184" i="924"/>
  <c r="AF184" i="924"/>
  <c r="K184" i="924"/>
  <c r="J184" i="924"/>
  <c r="I184" i="924"/>
  <c r="H184" i="924"/>
  <c r="G184" i="924"/>
  <c r="F184" i="924"/>
  <c r="E184" i="924"/>
  <c r="D184" i="924"/>
  <c r="AY183" i="924"/>
  <c r="AX183" i="924"/>
  <c r="AW183" i="924"/>
  <c r="AV183" i="924"/>
  <c r="AU183" i="924"/>
  <c r="AK183" i="924"/>
  <c r="AJ183" i="924"/>
  <c r="AI183" i="924"/>
  <c r="AH183" i="924"/>
  <c r="AG183" i="924"/>
  <c r="AF183" i="924"/>
  <c r="K183" i="924"/>
  <c r="J183" i="924"/>
  <c r="I183" i="924"/>
  <c r="H183" i="924"/>
  <c r="G183" i="924"/>
  <c r="F183" i="924"/>
  <c r="E183" i="924"/>
  <c r="D183" i="924"/>
  <c r="AY182" i="924"/>
  <c r="AX182" i="924"/>
  <c r="AW182" i="924"/>
  <c r="AV182" i="924"/>
  <c r="AK182" i="924"/>
  <c r="AJ182" i="924"/>
  <c r="AI182" i="924"/>
  <c r="AH182" i="924"/>
  <c r="AG182" i="924"/>
  <c r="AF182" i="924"/>
  <c r="AU182" i="924" s="1"/>
  <c r="K182" i="924"/>
  <c r="J182" i="924"/>
  <c r="I182" i="924"/>
  <c r="H182" i="924"/>
  <c r="G182" i="924"/>
  <c r="F182" i="924"/>
  <c r="E182" i="924"/>
  <c r="D182" i="924"/>
  <c r="AY181" i="924"/>
  <c r="AX181" i="924"/>
  <c r="AW181" i="924"/>
  <c r="AV181" i="924"/>
  <c r="AU181" i="924"/>
  <c r="AK181" i="924"/>
  <c r="AJ181" i="924"/>
  <c r="AI181" i="924"/>
  <c r="AH181" i="924"/>
  <c r="AG181" i="924"/>
  <c r="AF181" i="924"/>
  <c r="K181" i="924"/>
  <c r="J181" i="924"/>
  <c r="I181" i="924"/>
  <c r="H181" i="924"/>
  <c r="G181" i="924"/>
  <c r="F181" i="924"/>
  <c r="E181" i="924"/>
  <c r="D181" i="924"/>
  <c r="AY180" i="924"/>
  <c r="AX180" i="924"/>
  <c r="AW180" i="924"/>
  <c r="AV180" i="924"/>
  <c r="AK180" i="924"/>
  <c r="AJ180" i="924"/>
  <c r="AI180" i="924"/>
  <c r="AH180" i="924"/>
  <c r="AG180" i="924"/>
  <c r="AF180" i="924"/>
  <c r="AU180" i="924" s="1"/>
  <c r="K180" i="924"/>
  <c r="J180" i="924"/>
  <c r="I180" i="924"/>
  <c r="H180" i="924"/>
  <c r="G180" i="924"/>
  <c r="F180" i="924"/>
  <c r="E180" i="924"/>
  <c r="D180" i="924"/>
  <c r="AY179" i="924"/>
  <c r="AX179" i="924"/>
  <c r="AW179" i="924"/>
  <c r="AV179" i="924"/>
  <c r="AK179" i="924"/>
  <c r="AJ179" i="924"/>
  <c r="AI179" i="924"/>
  <c r="AH179" i="924"/>
  <c r="AG179" i="924"/>
  <c r="AF179" i="924"/>
  <c r="AU179" i="924" s="1"/>
  <c r="K179" i="924"/>
  <c r="J179" i="924"/>
  <c r="I179" i="924"/>
  <c r="H179" i="924"/>
  <c r="G179" i="924"/>
  <c r="F179" i="924"/>
  <c r="E179" i="924"/>
  <c r="D179" i="924"/>
  <c r="AY178" i="924"/>
  <c r="AX178" i="924"/>
  <c r="AW178" i="924"/>
  <c r="AV178" i="924"/>
  <c r="AU178" i="924"/>
  <c r="AK178" i="924"/>
  <c r="AJ178" i="924"/>
  <c r="AI178" i="924"/>
  <c r="AH178" i="924"/>
  <c r="AG178" i="924"/>
  <c r="AF178" i="924"/>
  <c r="K178" i="924"/>
  <c r="J178" i="924"/>
  <c r="I178" i="924"/>
  <c r="H178" i="924"/>
  <c r="G178" i="924"/>
  <c r="F178" i="924"/>
  <c r="E178" i="924"/>
  <c r="D178" i="924"/>
  <c r="AY177" i="924"/>
  <c r="AX177" i="924"/>
  <c r="AW177" i="924"/>
  <c r="AV177" i="924"/>
  <c r="AK177" i="924"/>
  <c r="AJ177" i="924"/>
  <c r="AI177" i="924"/>
  <c r="AH177" i="924"/>
  <c r="AG177" i="924"/>
  <c r="AF177" i="924"/>
  <c r="AU177" i="924" s="1"/>
  <c r="K177" i="924"/>
  <c r="J177" i="924"/>
  <c r="I177" i="924"/>
  <c r="H177" i="924"/>
  <c r="G177" i="924"/>
  <c r="F177" i="924"/>
  <c r="E177" i="924"/>
  <c r="D177" i="924"/>
  <c r="AY176" i="924"/>
  <c r="AX176" i="924"/>
  <c r="AW176" i="924"/>
  <c r="AV176" i="924"/>
  <c r="AU176" i="924"/>
  <c r="AK176" i="924"/>
  <c r="AJ176" i="924"/>
  <c r="AI176" i="924"/>
  <c r="AH176" i="924"/>
  <c r="AG176" i="924"/>
  <c r="AF176" i="924"/>
  <c r="K176" i="924"/>
  <c r="J176" i="924"/>
  <c r="I176" i="924"/>
  <c r="H176" i="924"/>
  <c r="G176" i="924"/>
  <c r="F176" i="924"/>
  <c r="E176" i="924"/>
  <c r="D176" i="924"/>
  <c r="AY175" i="924"/>
  <c r="AX175" i="924"/>
  <c r="AW175" i="924"/>
  <c r="AV175" i="924"/>
  <c r="AU175" i="924"/>
  <c r="AK175" i="924"/>
  <c r="AJ175" i="924"/>
  <c r="AI175" i="924"/>
  <c r="AH175" i="924"/>
  <c r="AG175" i="924"/>
  <c r="AF175" i="924"/>
  <c r="K175" i="924"/>
  <c r="J175" i="924"/>
  <c r="I175" i="924"/>
  <c r="H175" i="924"/>
  <c r="G175" i="924"/>
  <c r="F175" i="924"/>
  <c r="E175" i="924"/>
  <c r="D175" i="924"/>
  <c r="AY174" i="924"/>
  <c r="AX174" i="924"/>
  <c r="AW174" i="924"/>
  <c r="AV174" i="924"/>
  <c r="AU174" i="924"/>
  <c r="AK174" i="924"/>
  <c r="AJ174" i="924"/>
  <c r="AI174" i="924"/>
  <c r="AH174" i="924"/>
  <c r="AG174" i="924"/>
  <c r="AF174" i="924"/>
  <c r="K174" i="924"/>
  <c r="J174" i="924"/>
  <c r="I174" i="924"/>
  <c r="H174" i="924"/>
  <c r="G174" i="924"/>
  <c r="F174" i="924"/>
  <c r="E174" i="924"/>
  <c r="D174" i="924"/>
  <c r="AY173" i="924"/>
  <c r="AX173" i="924"/>
  <c r="AW173" i="924"/>
  <c r="AV173" i="924"/>
  <c r="AU173" i="924"/>
  <c r="AK173" i="924"/>
  <c r="AJ173" i="924"/>
  <c r="AI173" i="924"/>
  <c r="AH173" i="924"/>
  <c r="AG173" i="924"/>
  <c r="AF173" i="924"/>
  <c r="K173" i="924"/>
  <c r="J173" i="924"/>
  <c r="I173" i="924"/>
  <c r="H173" i="924"/>
  <c r="G173" i="924"/>
  <c r="F173" i="924"/>
  <c r="E173" i="924"/>
  <c r="D173" i="924"/>
  <c r="AY172" i="924"/>
  <c r="AX172" i="924"/>
  <c r="AW172" i="924"/>
  <c r="AV172" i="924"/>
  <c r="AK172" i="924"/>
  <c r="AJ172" i="924"/>
  <c r="AI172" i="924"/>
  <c r="AH172" i="924"/>
  <c r="AG172" i="924"/>
  <c r="AF172" i="924"/>
  <c r="AU172" i="924" s="1"/>
  <c r="K172" i="924"/>
  <c r="J172" i="924"/>
  <c r="I172" i="924"/>
  <c r="H172" i="924"/>
  <c r="G172" i="924"/>
  <c r="F172" i="924"/>
  <c r="E172" i="924"/>
  <c r="D172" i="924"/>
  <c r="AY171" i="924"/>
  <c r="AX171" i="924"/>
  <c r="AW171" i="924"/>
  <c r="AV171" i="924"/>
  <c r="AK171" i="924"/>
  <c r="AJ171" i="924"/>
  <c r="AI171" i="924"/>
  <c r="AH171" i="924"/>
  <c r="AG171" i="924"/>
  <c r="AF171" i="924"/>
  <c r="AU171" i="924" s="1"/>
  <c r="K171" i="924"/>
  <c r="J171" i="924"/>
  <c r="I171" i="924"/>
  <c r="H171" i="924"/>
  <c r="G171" i="924"/>
  <c r="F171" i="924"/>
  <c r="E171" i="924"/>
  <c r="D171" i="924"/>
  <c r="AY170" i="924"/>
  <c r="AX170" i="924"/>
  <c r="AW170" i="924"/>
  <c r="AV170" i="924"/>
  <c r="AU170" i="924"/>
  <c r="AK170" i="924"/>
  <c r="AJ170" i="924"/>
  <c r="AI170" i="924"/>
  <c r="AH170" i="924"/>
  <c r="AG170" i="924"/>
  <c r="AF170" i="924"/>
  <c r="K170" i="924"/>
  <c r="J170" i="924"/>
  <c r="I170" i="924"/>
  <c r="H170" i="924"/>
  <c r="G170" i="924"/>
  <c r="F170" i="924"/>
  <c r="E170" i="924"/>
  <c r="D170" i="924"/>
  <c r="AY169" i="924"/>
  <c r="AX169" i="924"/>
  <c r="AW169" i="924"/>
  <c r="AV169" i="924"/>
  <c r="AK169" i="924"/>
  <c r="AJ169" i="924"/>
  <c r="AI169" i="924"/>
  <c r="AH169" i="924"/>
  <c r="AG169" i="924"/>
  <c r="AF169" i="924"/>
  <c r="AU169" i="924" s="1"/>
  <c r="K169" i="924"/>
  <c r="J169" i="924"/>
  <c r="I169" i="924"/>
  <c r="H169" i="924"/>
  <c r="G169" i="924"/>
  <c r="F169" i="924"/>
  <c r="E169" i="924"/>
  <c r="D169" i="924"/>
  <c r="AY168" i="924"/>
  <c r="AX168" i="924"/>
  <c r="AW168" i="924"/>
  <c r="AV168" i="924"/>
  <c r="AU168" i="924"/>
  <c r="AK168" i="924"/>
  <c r="AJ168" i="924"/>
  <c r="AI168" i="924"/>
  <c r="AH168" i="924"/>
  <c r="AG168" i="924"/>
  <c r="AF168" i="924"/>
  <c r="K168" i="924"/>
  <c r="J168" i="924"/>
  <c r="I168" i="924"/>
  <c r="H168" i="924"/>
  <c r="G168" i="924"/>
  <c r="F168" i="924"/>
  <c r="E168" i="924"/>
  <c r="D168" i="924"/>
  <c r="AY167" i="924"/>
  <c r="AX167" i="924"/>
  <c r="AW167" i="924"/>
  <c r="AV167" i="924"/>
  <c r="AU167" i="924"/>
  <c r="AK167" i="924"/>
  <c r="AJ167" i="924"/>
  <c r="AI167" i="924"/>
  <c r="AH167" i="924"/>
  <c r="AG167" i="924"/>
  <c r="AF167" i="924"/>
  <c r="K167" i="924"/>
  <c r="J167" i="924"/>
  <c r="I167" i="924"/>
  <c r="H167" i="924"/>
  <c r="G167" i="924"/>
  <c r="F167" i="924"/>
  <c r="E167" i="924"/>
  <c r="D167" i="924"/>
  <c r="AY166" i="924"/>
  <c r="AX166" i="924"/>
  <c r="AW166" i="924"/>
  <c r="AV166" i="924"/>
  <c r="AU166" i="924"/>
  <c r="AK166" i="924"/>
  <c r="AJ166" i="924"/>
  <c r="AI166" i="924"/>
  <c r="AH166" i="924"/>
  <c r="AG166" i="924"/>
  <c r="AF166" i="924"/>
  <c r="K166" i="924"/>
  <c r="J166" i="924"/>
  <c r="I166" i="924"/>
  <c r="H166" i="924"/>
  <c r="G166" i="924"/>
  <c r="F166" i="924"/>
  <c r="E166" i="924"/>
  <c r="D166" i="924"/>
  <c r="AY165" i="924"/>
  <c r="AX165" i="924"/>
  <c r="AW165" i="924"/>
  <c r="AV165" i="924"/>
  <c r="AU165" i="924"/>
  <c r="AK165" i="924"/>
  <c r="AJ165" i="924"/>
  <c r="AI165" i="924"/>
  <c r="AH165" i="924"/>
  <c r="AG165" i="924"/>
  <c r="AF165" i="924"/>
  <c r="K165" i="924"/>
  <c r="J165" i="924"/>
  <c r="I165" i="924"/>
  <c r="H165" i="924"/>
  <c r="G165" i="924"/>
  <c r="F165" i="924"/>
  <c r="E165" i="924"/>
  <c r="D165" i="924"/>
  <c r="AY164" i="924"/>
  <c r="AX164" i="924"/>
  <c r="AW164" i="924"/>
  <c r="AV164" i="924"/>
  <c r="AK164" i="924"/>
  <c r="AJ164" i="924"/>
  <c r="AI164" i="924"/>
  <c r="AH164" i="924"/>
  <c r="AG164" i="924"/>
  <c r="AF164" i="924"/>
  <c r="AU164" i="924" s="1"/>
  <c r="K164" i="924"/>
  <c r="J164" i="924"/>
  <c r="I164" i="924"/>
  <c r="H164" i="924"/>
  <c r="G164" i="924"/>
  <c r="F164" i="924"/>
  <c r="E164" i="924"/>
  <c r="D164" i="924"/>
  <c r="AY163" i="924"/>
  <c r="AX163" i="924"/>
  <c r="AW163" i="924"/>
  <c r="AV163" i="924"/>
  <c r="AK163" i="924"/>
  <c r="AJ163" i="924"/>
  <c r="AI163" i="924"/>
  <c r="AH163" i="924"/>
  <c r="AG163" i="924"/>
  <c r="AF163" i="924"/>
  <c r="AU163" i="924" s="1"/>
  <c r="K163" i="924"/>
  <c r="J163" i="924"/>
  <c r="I163" i="924"/>
  <c r="H163" i="924"/>
  <c r="G163" i="924"/>
  <c r="F163" i="924"/>
  <c r="E163" i="924"/>
  <c r="D163" i="924"/>
  <c r="AY162" i="924"/>
  <c r="AX162" i="924"/>
  <c r="AW162" i="924"/>
  <c r="AV162" i="924"/>
  <c r="AU162" i="924"/>
  <c r="AK162" i="924"/>
  <c r="AJ162" i="924"/>
  <c r="AI162" i="924"/>
  <c r="AH162" i="924"/>
  <c r="AG162" i="924"/>
  <c r="AF162" i="924"/>
  <c r="K162" i="924"/>
  <c r="J162" i="924"/>
  <c r="I162" i="924"/>
  <c r="H162" i="924"/>
  <c r="G162" i="924"/>
  <c r="F162" i="924"/>
  <c r="E162" i="924"/>
  <c r="D162" i="924"/>
  <c r="AY161" i="924"/>
  <c r="AX161" i="924"/>
  <c r="AW161" i="924"/>
  <c r="AV161" i="924"/>
  <c r="AK161" i="924"/>
  <c r="AJ161" i="924"/>
  <c r="AI161" i="924"/>
  <c r="AH161" i="924"/>
  <c r="AG161" i="924"/>
  <c r="AF161" i="924"/>
  <c r="AU161" i="924" s="1"/>
  <c r="K161" i="924"/>
  <c r="J161" i="924"/>
  <c r="I161" i="924"/>
  <c r="H161" i="924"/>
  <c r="G161" i="924"/>
  <c r="F161" i="924"/>
  <c r="E161" i="924"/>
  <c r="D161" i="924"/>
  <c r="AY160" i="924"/>
  <c r="AX160" i="924"/>
  <c r="AW160" i="924"/>
  <c r="AV160" i="924"/>
  <c r="AU160" i="924"/>
  <c r="AK160" i="924"/>
  <c r="AJ160" i="924"/>
  <c r="AI160" i="924"/>
  <c r="AH160" i="924"/>
  <c r="AG160" i="924"/>
  <c r="AF160" i="924"/>
  <c r="K160" i="924"/>
  <c r="J160" i="924"/>
  <c r="I160" i="924"/>
  <c r="H160" i="924"/>
  <c r="G160" i="924"/>
  <c r="F160" i="924"/>
  <c r="E160" i="924"/>
  <c r="D160" i="924"/>
  <c r="AY159" i="924"/>
  <c r="AX159" i="924"/>
  <c r="AW159" i="924"/>
  <c r="AV159" i="924"/>
  <c r="AU159" i="924"/>
  <c r="AK159" i="924"/>
  <c r="AJ159" i="924"/>
  <c r="AI159" i="924"/>
  <c r="AH159" i="924"/>
  <c r="AG159" i="924"/>
  <c r="AF159" i="924"/>
  <c r="K159" i="924"/>
  <c r="J159" i="924"/>
  <c r="I159" i="924"/>
  <c r="H159" i="924"/>
  <c r="G159" i="924"/>
  <c r="F159" i="924"/>
  <c r="E159" i="924"/>
  <c r="D159" i="924"/>
  <c r="AY158" i="924"/>
  <c r="AX158" i="924"/>
  <c r="AW158" i="924"/>
  <c r="AV158" i="924"/>
  <c r="AU158" i="924"/>
  <c r="AK158" i="924"/>
  <c r="AJ158" i="924"/>
  <c r="AI158" i="924"/>
  <c r="AH158" i="924"/>
  <c r="AG158" i="924"/>
  <c r="AF158" i="924"/>
  <c r="K158" i="924"/>
  <c r="J158" i="924"/>
  <c r="I158" i="924"/>
  <c r="H158" i="924"/>
  <c r="G158" i="924"/>
  <c r="F158" i="924"/>
  <c r="E158" i="924"/>
  <c r="D158" i="924"/>
  <c r="AY157" i="924"/>
  <c r="AX157" i="924"/>
  <c r="AW157" i="924"/>
  <c r="AV157" i="924"/>
  <c r="AU157" i="924"/>
  <c r="AK157" i="924"/>
  <c r="AJ157" i="924"/>
  <c r="AI157" i="924"/>
  <c r="AH157" i="924"/>
  <c r="AG157" i="924"/>
  <c r="AF157" i="924"/>
  <c r="K157" i="924"/>
  <c r="J157" i="924"/>
  <c r="I157" i="924"/>
  <c r="H157" i="924"/>
  <c r="G157" i="924"/>
  <c r="F157" i="924"/>
  <c r="E157" i="924"/>
  <c r="D157" i="924"/>
  <c r="AY156" i="924"/>
  <c r="AX156" i="924"/>
  <c r="AW156" i="924"/>
  <c r="AV156" i="924"/>
  <c r="AK156" i="924"/>
  <c r="AJ156" i="924"/>
  <c r="AI156" i="924"/>
  <c r="AH156" i="924"/>
  <c r="AG156" i="924"/>
  <c r="AF156" i="924"/>
  <c r="AU156" i="924" s="1"/>
  <c r="K156" i="924"/>
  <c r="J156" i="924"/>
  <c r="I156" i="924"/>
  <c r="H156" i="924"/>
  <c r="G156" i="924"/>
  <c r="F156" i="924"/>
  <c r="E156" i="924"/>
  <c r="D156" i="924"/>
  <c r="AY155" i="924"/>
  <c r="AX155" i="924"/>
  <c r="AW155" i="924"/>
  <c r="AV155" i="924"/>
  <c r="AK155" i="924"/>
  <c r="AJ155" i="924"/>
  <c r="AI155" i="924"/>
  <c r="AH155" i="924"/>
  <c r="AG155" i="924"/>
  <c r="AF155" i="924"/>
  <c r="AU155" i="924" s="1"/>
  <c r="K155" i="924"/>
  <c r="J155" i="924"/>
  <c r="I155" i="924"/>
  <c r="H155" i="924"/>
  <c r="G155" i="924"/>
  <c r="F155" i="924"/>
  <c r="E155" i="924"/>
  <c r="D155" i="924"/>
  <c r="AY154" i="924"/>
  <c r="AX154" i="924"/>
  <c r="AW154" i="924"/>
  <c r="AV154" i="924"/>
  <c r="AU154" i="924"/>
  <c r="AK154" i="924"/>
  <c r="AJ154" i="924"/>
  <c r="AI154" i="924"/>
  <c r="AH154" i="924"/>
  <c r="AG154" i="924"/>
  <c r="AF154" i="924"/>
  <c r="K154" i="924"/>
  <c r="J154" i="924"/>
  <c r="I154" i="924"/>
  <c r="H154" i="924"/>
  <c r="G154" i="924"/>
  <c r="F154" i="924"/>
  <c r="E154" i="924"/>
  <c r="D154" i="924"/>
  <c r="AY153" i="924"/>
  <c r="AX153" i="924"/>
  <c r="AW153" i="924"/>
  <c r="AV153" i="924"/>
  <c r="AK153" i="924"/>
  <c r="AJ153" i="924"/>
  <c r="AI153" i="924"/>
  <c r="AH153" i="924"/>
  <c r="AG153" i="924"/>
  <c r="AF153" i="924"/>
  <c r="AU153" i="924" s="1"/>
  <c r="K153" i="924"/>
  <c r="J153" i="924"/>
  <c r="I153" i="924"/>
  <c r="H153" i="924"/>
  <c r="G153" i="924"/>
  <c r="F153" i="924"/>
  <c r="E153" i="924"/>
  <c r="D153" i="924"/>
  <c r="AY152" i="924"/>
  <c r="AX152" i="924"/>
  <c r="AW152" i="924"/>
  <c r="AV152" i="924"/>
  <c r="AU152" i="924"/>
  <c r="AK152" i="924"/>
  <c r="AJ152" i="924"/>
  <c r="AI152" i="924"/>
  <c r="AH152" i="924"/>
  <c r="AG152" i="924"/>
  <c r="AF152" i="924"/>
  <c r="K152" i="924"/>
  <c r="J152" i="924"/>
  <c r="I152" i="924"/>
  <c r="H152" i="924"/>
  <c r="G152" i="924"/>
  <c r="F152" i="924"/>
  <c r="E152" i="924"/>
  <c r="D152" i="924"/>
  <c r="AY151" i="924"/>
  <c r="AX151" i="924"/>
  <c r="AW151" i="924"/>
  <c r="AV151" i="924"/>
  <c r="AU151" i="924"/>
  <c r="AK151" i="924"/>
  <c r="AJ151" i="924"/>
  <c r="AI151" i="924"/>
  <c r="AH151" i="924"/>
  <c r="AG151" i="924"/>
  <c r="AF151" i="924"/>
  <c r="K151" i="924"/>
  <c r="J151" i="924"/>
  <c r="I151" i="924"/>
  <c r="H151" i="924"/>
  <c r="G151" i="924"/>
  <c r="F151" i="924"/>
  <c r="E151" i="924"/>
  <c r="D151" i="924"/>
  <c r="AY150" i="924"/>
  <c r="AX150" i="924"/>
  <c r="AW150" i="924"/>
  <c r="AV150" i="924"/>
  <c r="AU150" i="924"/>
  <c r="AK150" i="924"/>
  <c r="AJ150" i="924"/>
  <c r="AI150" i="924"/>
  <c r="AH150" i="924"/>
  <c r="AG150" i="924"/>
  <c r="AF150" i="924"/>
  <c r="K150" i="924"/>
  <c r="J150" i="924"/>
  <c r="I150" i="924"/>
  <c r="H150" i="924"/>
  <c r="G150" i="924"/>
  <c r="F150" i="924"/>
  <c r="E150" i="924"/>
  <c r="D150" i="924"/>
  <c r="AY149" i="924"/>
  <c r="AX149" i="924"/>
  <c r="AW149" i="924"/>
  <c r="AV149" i="924"/>
  <c r="AU149" i="924"/>
  <c r="AK149" i="924"/>
  <c r="AJ149" i="924"/>
  <c r="AI149" i="924"/>
  <c r="AH149" i="924"/>
  <c r="AG149" i="924"/>
  <c r="AF149" i="924"/>
  <c r="K149" i="924"/>
  <c r="J149" i="924"/>
  <c r="I149" i="924"/>
  <c r="H149" i="924"/>
  <c r="G149" i="924"/>
  <c r="F149" i="924"/>
  <c r="E149" i="924"/>
  <c r="D149" i="924"/>
  <c r="AY148" i="924"/>
  <c r="AX148" i="924"/>
  <c r="AW148" i="924"/>
  <c r="AV148" i="924"/>
  <c r="AK148" i="924"/>
  <c r="AJ148" i="924"/>
  <c r="AI148" i="924"/>
  <c r="AH148" i="924"/>
  <c r="AG148" i="924"/>
  <c r="AF148" i="924"/>
  <c r="AU148" i="924" s="1"/>
  <c r="K148" i="924"/>
  <c r="J148" i="924"/>
  <c r="I148" i="924"/>
  <c r="H148" i="924"/>
  <c r="G148" i="924"/>
  <c r="F148" i="924"/>
  <c r="E148" i="924"/>
  <c r="D148" i="924"/>
  <c r="AY147" i="924"/>
  <c r="AX147" i="924"/>
  <c r="AW147" i="924"/>
  <c r="AV147" i="924"/>
  <c r="AK147" i="924"/>
  <c r="AJ147" i="924"/>
  <c r="AI147" i="924"/>
  <c r="AH147" i="924"/>
  <c r="AG147" i="924"/>
  <c r="AF147" i="924"/>
  <c r="AU147" i="924" s="1"/>
  <c r="K147" i="924"/>
  <c r="J147" i="924"/>
  <c r="I147" i="924"/>
  <c r="H147" i="924"/>
  <c r="G147" i="924"/>
  <c r="F147" i="924"/>
  <c r="E147" i="924"/>
  <c r="D147" i="924"/>
  <c r="AY146" i="924"/>
  <c r="AX146" i="924"/>
  <c r="AW146" i="924"/>
  <c r="AV146" i="924"/>
  <c r="AU146" i="924"/>
  <c r="AK146" i="924"/>
  <c r="AJ146" i="924"/>
  <c r="AI146" i="924"/>
  <c r="AH146" i="924"/>
  <c r="AG146" i="924"/>
  <c r="AF146" i="924"/>
  <c r="K146" i="924"/>
  <c r="J146" i="924"/>
  <c r="I146" i="924"/>
  <c r="H146" i="924"/>
  <c r="G146" i="924"/>
  <c r="F146" i="924"/>
  <c r="E146" i="924"/>
  <c r="D146" i="924"/>
  <c r="AY145" i="924"/>
  <c r="AX145" i="924"/>
  <c r="AW145" i="924"/>
  <c r="AV145" i="924"/>
  <c r="AK145" i="924"/>
  <c r="AJ145" i="924"/>
  <c r="AI145" i="924"/>
  <c r="AH145" i="924"/>
  <c r="AG145" i="924"/>
  <c r="AF145" i="924"/>
  <c r="AU145" i="924" s="1"/>
  <c r="K145" i="924"/>
  <c r="J145" i="924"/>
  <c r="I145" i="924"/>
  <c r="H145" i="924"/>
  <c r="G145" i="924"/>
  <c r="F145" i="924"/>
  <c r="E145" i="924"/>
  <c r="D145" i="924"/>
  <c r="AY144" i="924"/>
  <c r="AX144" i="924"/>
  <c r="AW144" i="924"/>
  <c r="AV144" i="924"/>
  <c r="AU144" i="924"/>
  <c r="AK144" i="924"/>
  <c r="AJ144" i="924"/>
  <c r="AI144" i="924"/>
  <c r="AH144" i="924"/>
  <c r="AG144" i="924"/>
  <c r="AF144" i="924"/>
  <c r="K144" i="924"/>
  <c r="J144" i="924"/>
  <c r="I144" i="924"/>
  <c r="H144" i="924"/>
  <c r="G144" i="924"/>
  <c r="F144" i="924"/>
  <c r="E144" i="924"/>
  <c r="D144" i="924"/>
  <c r="AY143" i="924"/>
  <c r="AX143" i="924"/>
  <c r="AW143" i="924"/>
  <c r="AV143" i="924"/>
  <c r="AU143" i="924"/>
  <c r="AK143" i="924"/>
  <c r="AJ143" i="924"/>
  <c r="AI143" i="924"/>
  <c r="AH143" i="924"/>
  <c r="AG143" i="924"/>
  <c r="AF143" i="924"/>
  <c r="K143" i="924"/>
  <c r="J143" i="924"/>
  <c r="I143" i="924"/>
  <c r="H143" i="924"/>
  <c r="G143" i="924"/>
  <c r="F143" i="924"/>
  <c r="E143" i="924"/>
  <c r="D143" i="924"/>
  <c r="AY142" i="924"/>
  <c r="AX142" i="924"/>
  <c r="AW142" i="924"/>
  <c r="AV142" i="924"/>
  <c r="AU142" i="924"/>
  <c r="AK142" i="924"/>
  <c r="AJ142" i="924"/>
  <c r="AI142" i="924"/>
  <c r="AH142" i="924"/>
  <c r="AG142" i="924"/>
  <c r="AF142" i="924"/>
  <c r="K142" i="924"/>
  <c r="J142" i="924"/>
  <c r="I142" i="924"/>
  <c r="H142" i="924"/>
  <c r="G142" i="924"/>
  <c r="F142" i="924"/>
  <c r="E142" i="924"/>
  <c r="D142" i="924"/>
  <c r="AY141" i="924"/>
  <c r="AX141" i="924"/>
  <c r="AW141" i="924"/>
  <c r="AV141" i="924"/>
  <c r="AU141" i="924"/>
  <c r="AK141" i="924"/>
  <c r="AJ141" i="924"/>
  <c r="AI141" i="924"/>
  <c r="AH141" i="924"/>
  <c r="AG141" i="924"/>
  <c r="AF141" i="924"/>
  <c r="K141" i="924"/>
  <c r="J141" i="924"/>
  <c r="I141" i="924"/>
  <c r="H141" i="924"/>
  <c r="G141" i="924"/>
  <c r="F141" i="924"/>
  <c r="E141" i="924"/>
  <c r="D141" i="924"/>
  <c r="AY140" i="924"/>
  <c r="AX140" i="924"/>
  <c r="AW140" i="924"/>
  <c r="AV140" i="924"/>
  <c r="AK140" i="924"/>
  <c r="AJ140" i="924"/>
  <c r="AI140" i="924"/>
  <c r="AH140" i="924"/>
  <c r="AG140" i="924"/>
  <c r="AF140" i="924"/>
  <c r="AU140" i="924" s="1"/>
  <c r="K140" i="924"/>
  <c r="J140" i="924"/>
  <c r="I140" i="924"/>
  <c r="H140" i="924"/>
  <c r="G140" i="924"/>
  <c r="F140" i="924"/>
  <c r="E140" i="924"/>
  <c r="D140" i="924"/>
  <c r="AY139" i="924"/>
  <c r="AX139" i="924"/>
  <c r="AW139" i="924"/>
  <c r="AV139" i="924"/>
  <c r="AK139" i="924"/>
  <c r="AJ139" i="924"/>
  <c r="AI139" i="924"/>
  <c r="AH139" i="924"/>
  <c r="AG139" i="924"/>
  <c r="AF139" i="924"/>
  <c r="AU139" i="924" s="1"/>
  <c r="K139" i="924"/>
  <c r="J139" i="924"/>
  <c r="I139" i="924"/>
  <c r="H139" i="924"/>
  <c r="G139" i="924"/>
  <c r="F139" i="924"/>
  <c r="E139" i="924"/>
  <c r="D139" i="924"/>
  <c r="AY138" i="924"/>
  <c r="AX138" i="924"/>
  <c r="AW138" i="924"/>
  <c r="AV138" i="924"/>
  <c r="AU138" i="924"/>
  <c r="AK138" i="924"/>
  <c r="AJ138" i="924"/>
  <c r="AI138" i="924"/>
  <c r="AH138" i="924"/>
  <c r="AG138" i="924"/>
  <c r="AF138" i="924"/>
  <c r="K138" i="924"/>
  <c r="J138" i="924"/>
  <c r="I138" i="924"/>
  <c r="H138" i="924"/>
  <c r="G138" i="924"/>
  <c r="F138" i="924"/>
  <c r="E138" i="924"/>
  <c r="D138" i="924"/>
  <c r="AY137" i="924"/>
  <c r="AX137" i="924"/>
  <c r="AW137" i="924"/>
  <c r="AV137" i="924"/>
  <c r="AK137" i="924"/>
  <c r="AJ137" i="924"/>
  <c r="AI137" i="924"/>
  <c r="AH137" i="924"/>
  <c r="AG137" i="924"/>
  <c r="AF137" i="924"/>
  <c r="AU137" i="924" s="1"/>
  <c r="K137" i="924"/>
  <c r="J137" i="924"/>
  <c r="I137" i="924"/>
  <c r="H137" i="924"/>
  <c r="G137" i="924"/>
  <c r="F137" i="924"/>
  <c r="E137" i="924"/>
  <c r="D137" i="924"/>
  <c r="AY136" i="924"/>
  <c r="AX136" i="924"/>
  <c r="AW136" i="924"/>
  <c r="AV136" i="924"/>
  <c r="AU136" i="924"/>
  <c r="AK136" i="924"/>
  <c r="AJ136" i="924"/>
  <c r="AI136" i="924"/>
  <c r="AH136" i="924"/>
  <c r="AG136" i="924"/>
  <c r="AF136" i="924"/>
  <c r="K136" i="924"/>
  <c r="J136" i="924"/>
  <c r="I136" i="924"/>
  <c r="H136" i="924"/>
  <c r="G136" i="924"/>
  <c r="F136" i="924"/>
  <c r="E136" i="924"/>
  <c r="D136" i="924"/>
  <c r="AY135" i="924"/>
  <c r="AX135" i="924"/>
  <c r="AW135" i="924"/>
  <c r="AV135" i="924"/>
  <c r="AU135" i="924"/>
  <c r="AK135" i="924"/>
  <c r="AJ135" i="924"/>
  <c r="AI135" i="924"/>
  <c r="AH135" i="924"/>
  <c r="AG135" i="924"/>
  <c r="AF135" i="924"/>
  <c r="K135" i="924"/>
  <c r="J135" i="924"/>
  <c r="I135" i="924"/>
  <c r="H135" i="924"/>
  <c r="G135" i="924"/>
  <c r="F135" i="924"/>
  <c r="E135" i="924"/>
  <c r="D135" i="924"/>
  <c r="AY134" i="924"/>
  <c r="AX134" i="924"/>
  <c r="AW134" i="924"/>
  <c r="AV134" i="924"/>
  <c r="AU134" i="924"/>
  <c r="AK134" i="924"/>
  <c r="AJ134" i="924"/>
  <c r="AI134" i="924"/>
  <c r="AH134" i="924"/>
  <c r="AG134" i="924"/>
  <c r="AF134" i="924"/>
  <c r="K134" i="924"/>
  <c r="J134" i="924"/>
  <c r="I134" i="924"/>
  <c r="H134" i="924"/>
  <c r="G134" i="924"/>
  <c r="F134" i="924"/>
  <c r="E134" i="924"/>
  <c r="D134" i="924"/>
  <c r="AY133" i="924"/>
  <c r="AX133" i="924"/>
  <c r="AW133" i="924"/>
  <c r="AV133" i="924"/>
  <c r="AU133" i="924"/>
  <c r="AK133" i="924"/>
  <c r="AJ133" i="924"/>
  <c r="AI133" i="924"/>
  <c r="AH133" i="924"/>
  <c r="AG133" i="924"/>
  <c r="AF133" i="924"/>
  <c r="K133" i="924"/>
  <c r="J133" i="924"/>
  <c r="I133" i="924"/>
  <c r="H133" i="924"/>
  <c r="G133" i="924"/>
  <c r="F133" i="924"/>
  <c r="E133" i="924"/>
  <c r="D133" i="924"/>
  <c r="AY132" i="924"/>
  <c r="AX132" i="924"/>
  <c r="AW132" i="924"/>
  <c r="AV132" i="924"/>
  <c r="AK132" i="924"/>
  <c r="AJ132" i="924"/>
  <c r="AI132" i="924"/>
  <c r="AH132" i="924"/>
  <c r="AG132" i="924"/>
  <c r="AF132" i="924"/>
  <c r="AU132" i="924" s="1"/>
  <c r="K132" i="924"/>
  <c r="J132" i="924"/>
  <c r="I132" i="924"/>
  <c r="H132" i="924"/>
  <c r="G132" i="924"/>
  <c r="F132" i="924"/>
  <c r="E132" i="924"/>
  <c r="D132" i="924"/>
  <c r="AY131" i="924"/>
  <c r="AX131" i="924"/>
  <c r="AW131" i="924"/>
  <c r="AV131" i="924"/>
  <c r="AK131" i="924"/>
  <c r="AJ131" i="924"/>
  <c r="AI131" i="924"/>
  <c r="AH131" i="924"/>
  <c r="AG131" i="924"/>
  <c r="AF131" i="924"/>
  <c r="AU131" i="924" s="1"/>
  <c r="K131" i="924"/>
  <c r="J131" i="924"/>
  <c r="I131" i="924"/>
  <c r="H131" i="924"/>
  <c r="G131" i="924"/>
  <c r="F131" i="924"/>
  <c r="E131" i="924"/>
  <c r="D131" i="924"/>
  <c r="AY130" i="924"/>
  <c r="AX130" i="924"/>
  <c r="AW130" i="924"/>
  <c r="AV130" i="924"/>
  <c r="AU130" i="924"/>
  <c r="AK130" i="924"/>
  <c r="AJ130" i="924"/>
  <c r="AI130" i="924"/>
  <c r="AH130" i="924"/>
  <c r="AG130" i="924"/>
  <c r="AF130" i="924"/>
  <c r="K130" i="924"/>
  <c r="J130" i="924"/>
  <c r="I130" i="924"/>
  <c r="H130" i="924"/>
  <c r="G130" i="924"/>
  <c r="F130" i="924"/>
  <c r="E130" i="924"/>
  <c r="D130" i="924"/>
  <c r="AY129" i="924"/>
  <c r="AX129" i="924"/>
  <c r="AW129" i="924"/>
  <c r="AV129" i="924"/>
  <c r="AK129" i="924"/>
  <c r="AJ129" i="924"/>
  <c r="AI129" i="924"/>
  <c r="AH129" i="924"/>
  <c r="AG129" i="924"/>
  <c r="AF129" i="924"/>
  <c r="AU129" i="924" s="1"/>
  <c r="K129" i="924"/>
  <c r="J129" i="924"/>
  <c r="I129" i="924"/>
  <c r="H129" i="924"/>
  <c r="G129" i="924"/>
  <c r="F129" i="924"/>
  <c r="E129" i="924"/>
  <c r="D129" i="924"/>
  <c r="AY128" i="924"/>
  <c r="AX128" i="924"/>
  <c r="AW128" i="924"/>
  <c r="AV128" i="924"/>
  <c r="AU128" i="924"/>
  <c r="AK128" i="924"/>
  <c r="AJ128" i="924"/>
  <c r="AI128" i="924"/>
  <c r="AH128" i="924"/>
  <c r="AG128" i="924"/>
  <c r="AF128" i="924"/>
  <c r="K128" i="924"/>
  <c r="J128" i="924"/>
  <c r="I128" i="924"/>
  <c r="H128" i="924"/>
  <c r="G128" i="924"/>
  <c r="F128" i="924"/>
  <c r="E128" i="924"/>
  <c r="D128" i="924"/>
  <c r="AY127" i="924"/>
  <c r="AX127" i="924"/>
  <c r="AW127" i="924"/>
  <c r="AV127" i="924"/>
  <c r="AU127" i="924"/>
  <c r="AK127" i="924"/>
  <c r="AJ127" i="924"/>
  <c r="AI127" i="924"/>
  <c r="AH127" i="924"/>
  <c r="AG127" i="924"/>
  <c r="AF127" i="924"/>
  <c r="K127" i="924"/>
  <c r="J127" i="924"/>
  <c r="I127" i="924"/>
  <c r="H127" i="924"/>
  <c r="G127" i="924"/>
  <c r="F127" i="924"/>
  <c r="E127" i="924"/>
  <c r="D127" i="924"/>
  <c r="AY126" i="924"/>
  <c r="AX126" i="924"/>
  <c r="AW126" i="924"/>
  <c r="AV126" i="924"/>
  <c r="AU126" i="924"/>
  <c r="AK126" i="924"/>
  <c r="AJ126" i="924"/>
  <c r="AI126" i="924"/>
  <c r="AH126" i="924"/>
  <c r="AG126" i="924"/>
  <c r="AF126" i="924"/>
  <c r="K126" i="924"/>
  <c r="J126" i="924"/>
  <c r="I126" i="924"/>
  <c r="H126" i="924"/>
  <c r="G126" i="924"/>
  <c r="F126" i="924"/>
  <c r="E126" i="924"/>
  <c r="D126" i="924"/>
  <c r="AY125" i="924"/>
  <c r="AX125" i="924"/>
  <c r="AW125" i="924"/>
  <c r="AV125" i="924"/>
  <c r="AU125" i="924"/>
  <c r="AK125" i="924"/>
  <c r="AJ125" i="924"/>
  <c r="AI125" i="924"/>
  <c r="AH125" i="924"/>
  <c r="AG125" i="924"/>
  <c r="AF125" i="924"/>
  <c r="K125" i="924"/>
  <c r="J125" i="924"/>
  <c r="I125" i="924"/>
  <c r="H125" i="924"/>
  <c r="G125" i="924"/>
  <c r="F125" i="924"/>
  <c r="E125" i="924"/>
  <c r="D125" i="924"/>
  <c r="AY124" i="924"/>
  <c r="AX124" i="924"/>
  <c r="AW124" i="924"/>
  <c r="AV124" i="924"/>
  <c r="AK124" i="924"/>
  <c r="AJ124" i="924"/>
  <c r="AI124" i="924"/>
  <c r="AH124" i="924"/>
  <c r="AG124" i="924"/>
  <c r="AF124" i="924"/>
  <c r="AU124" i="924" s="1"/>
  <c r="K124" i="924"/>
  <c r="J124" i="924"/>
  <c r="I124" i="924"/>
  <c r="H124" i="924"/>
  <c r="G124" i="924"/>
  <c r="F124" i="924"/>
  <c r="E124" i="924"/>
  <c r="D124" i="924"/>
  <c r="AY123" i="924"/>
  <c r="AX123" i="924"/>
  <c r="AW123" i="924"/>
  <c r="AV123" i="924"/>
  <c r="AK123" i="924"/>
  <c r="AJ123" i="924"/>
  <c r="AI123" i="924"/>
  <c r="AH123" i="924"/>
  <c r="AG123" i="924"/>
  <c r="AF123" i="924"/>
  <c r="AU123" i="924" s="1"/>
  <c r="K123" i="924"/>
  <c r="J123" i="924"/>
  <c r="I123" i="924"/>
  <c r="H123" i="924"/>
  <c r="G123" i="924"/>
  <c r="F123" i="924"/>
  <c r="E123" i="924"/>
  <c r="D123" i="924"/>
  <c r="AY122" i="924"/>
  <c r="AX122" i="924"/>
  <c r="AW122" i="924"/>
  <c r="AV122" i="924"/>
  <c r="AU122" i="924"/>
  <c r="AK122" i="924"/>
  <c r="AJ122" i="924"/>
  <c r="AI122" i="924"/>
  <c r="AH122" i="924"/>
  <c r="AG122" i="924"/>
  <c r="AF122" i="924"/>
  <c r="K122" i="924"/>
  <c r="J122" i="924"/>
  <c r="I122" i="924"/>
  <c r="H122" i="924"/>
  <c r="G122" i="924"/>
  <c r="F122" i="924"/>
  <c r="E122" i="924"/>
  <c r="D122" i="924"/>
  <c r="AY121" i="924"/>
  <c r="AX121" i="924"/>
  <c r="AW121" i="924"/>
  <c r="AV121" i="924"/>
  <c r="AK121" i="924"/>
  <c r="AJ121" i="924"/>
  <c r="AI121" i="924"/>
  <c r="AH121" i="924"/>
  <c r="AG121" i="924"/>
  <c r="AF121" i="924"/>
  <c r="AU121" i="924" s="1"/>
  <c r="K121" i="924"/>
  <c r="J121" i="924"/>
  <c r="I121" i="924"/>
  <c r="H121" i="924"/>
  <c r="G121" i="924"/>
  <c r="F121" i="924"/>
  <c r="E121" i="924"/>
  <c r="D121" i="924"/>
  <c r="AY120" i="924"/>
  <c r="AX120" i="924"/>
  <c r="AW120" i="924"/>
  <c r="AV120" i="924"/>
  <c r="AU120" i="924"/>
  <c r="AK120" i="924"/>
  <c r="AJ120" i="924"/>
  <c r="AI120" i="924"/>
  <c r="AH120" i="924"/>
  <c r="AG120" i="924"/>
  <c r="AF120" i="924"/>
  <c r="K120" i="924"/>
  <c r="J120" i="924"/>
  <c r="I120" i="924"/>
  <c r="H120" i="924"/>
  <c r="G120" i="924"/>
  <c r="F120" i="924"/>
  <c r="E120" i="924"/>
  <c r="D120" i="924"/>
  <c r="AY119" i="924"/>
  <c r="AX119" i="924"/>
  <c r="AW119" i="924"/>
  <c r="AV119" i="924"/>
  <c r="AU119" i="924"/>
  <c r="AK119" i="924"/>
  <c r="AJ119" i="924"/>
  <c r="AI119" i="924"/>
  <c r="AH119" i="924"/>
  <c r="AG119" i="924"/>
  <c r="AF119" i="924"/>
  <c r="K119" i="924"/>
  <c r="J119" i="924"/>
  <c r="I119" i="924"/>
  <c r="H119" i="924"/>
  <c r="G119" i="924"/>
  <c r="F119" i="924"/>
  <c r="E119" i="924"/>
  <c r="D119" i="924"/>
  <c r="AY118" i="924"/>
  <c r="AX118" i="924"/>
  <c r="AW118" i="924"/>
  <c r="AV118" i="924"/>
  <c r="AU118" i="924"/>
  <c r="AK118" i="924"/>
  <c r="AJ118" i="924"/>
  <c r="AI118" i="924"/>
  <c r="AH118" i="924"/>
  <c r="AG118" i="924"/>
  <c r="AF118" i="924"/>
  <c r="K118" i="924"/>
  <c r="J118" i="924"/>
  <c r="I118" i="924"/>
  <c r="H118" i="924"/>
  <c r="G118" i="924"/>
  <c r="F118" i="924"/>
  <c r="E118" i="924"/>
  <c r="D118" i="924"/>
  <c r="AY117" i="924"/>
  <c r="AX117" i="924"/>
  <c r="AW117" i="924"/>
  <c r="AV117" i="924"/>
  <c r="AU117" i="924"/>
  <c r="AK117" i="924"/>
  <c r="AJ117" i="924"/>
  <c r="AI117" i="924"/>
  <c r="AH117" i="924"/>
  <c r="AG117" i="924"/>
  <c r="AF117" i="924"/>
  <c r="K117" i="924"/>
  <c r="J117" i="924"/>
  <c r="I117" i="924"/>
  <c r="H117" i="924"/>
  <c r="G117" i="924"/>
  <c r="F117" i="924"/>
  <c r="E117" i="924"/>
  <c r="D117" i="924"/>
  <c r="AY116" i="924"/>
  <c r="AX116" i="924"/>
  <c r="AW116" i="924"/>
  <c r="AV116" i="924"/>
  <c r="AK116" i="924"/>
  <c r="AJ116" i="924"/>
  <c r="AI116" i="924"/>
  <c r="AH116" i="924"/>
  <c r="AG116" i="924"/>
  <c r="AF116" i="924"/>
  <c r="AU116" i="924" s="1"/>
  <c r="K116" i="924"/>
  <c r="J116" i="924"/>
  <c r="I116" i="924"/>
  <c r="H116" i="924"/>
  <c r="G116" i="924"/>
  <c r="F116" i="924"/>
  <c r="E116" i="924"/>
  <c r="D116" i="924"/>
  <c r="AY115" i="924"/>
  <c r="AX115" i="924"/>
  <c r="AW115" i="924"/>
  <c r="AV115" i="924"/>
  <c r="AK115" i="924"/>
  <c r="AJ115" i="924"/>
  <c r="AI115" i="924"/>
  <c r="AH115" i="924"/>
  <c r="AG115" i="924"/>
  <c r="AF115" i="924"/>
  <c r="AU115" i="924" s="1"/>
  <c r="K115" i="924"/>
  <c r="J115" i="924"/>
  <c r="I115" i="924"/>
  <c r="H115" i="924"/>
  <c r="G115" i="924"/>
  <c r="F115" i="924"/>
  <c r="E115" i="924"/>
  <c r="D115" i="924"/>
  <c r="AY114" i="924"/>
  <c r="AX114" i="924"/>
  <c r="AW114" i="924"/>
  <c r="AV114" i="924"/>
  <c r="AU114" i="924"/>
  <c r="AK114" i="924"/>
  <c r="AJ114" i="924"/>
  <c r="AI114" i="924"/>
  <c r="AH114" i="924"/>
  <c r="AG114" i="924"/>
  <c r="AF114" i="924"/>
  <c r="K114" i="924"/>
  <c r="J114" i="924"/>
  <c r="I114" i="924"/>
  <c r="H114" i="924"/>
  <c r="G114" i="924"/>
  <c r="F114" i="924"/>
  <c r="E114" i="924"/>
  <c r="D114" i="924"/>
  <c r="AY113" i="924"/>
  <c r="AX113" i="924"/>
  <c r="AW113" i="924"/>
  <c r="AV113" i="924"/>
  <c r="AK113" i="924"/>
  <c r="AJ113" i="924"/>
  <c r="AI113" i="924"/>
  <c r="AH113" i="924"/>
  <c r="AG113" i="924"/>
  <c r="AF113" i="924"/>
  <c r="AU113" i="924" s="1"/>
  <c r="K113" i="924"/>
  <c r="J113" i="924"/>
  <c r="I113" i="924"/>
  <c r="H113" i="924"/>
  <c r="G113" i="924"/>
  <c r="F113" i="924"/>
  <c r="E113" i="924"/>
  <c r="D113" i="924"/>
  <c r="AY112" i="924"/>
  <c r="AX112" i="924"/>
  <c r="AW112" i="924"/>
  <c r="AV112" i="924"/>
  <c r="AU112" i="924"/>
  <c r="AK112" i="924"/>
  <c r="AJ112" i="924"/>
  <c r="AI112" i="924"/>
  <c r="AH112" i="924"/>
  <c r="AG112" i="924"/>
  <c r="AF112" i="924"/>
  <c r="K112" i="924"/>
  <c r="J112" i="924"/>
  <c r="I112" i="924"/>
  <c r="H112" i="924"/>
  <c r="G112" i="924"/>
  <c r="F112" i="924"/>
  <c r="E112" i="924"/>
  <c r="D112" i="924"/>
  <c r="AY111" i="924"/>
  <c r="AX111" i="924"/>
  <c r="AW111" i="924"/>
  <c r="AV111" i="924"/>
  <c r="AU111" i="924"/>
  <c r="AK111" i="924"/>
  <c r="AJ111" i="924"/>
  <c r="AI111" i="924"/>
  <c r="AH111" i="924"/>
  <c r="AG111" i="924"/>
  <c r="AF111" i="924"/>
  <c r="K111" i="924"/>
  <c r="J111" i="924"/>
  <c r="I111" i="924"/>
  <c r="H111" i="924"/>
  <c r="G111" i="924"/>
  <c r="F111" i="924"/>
  <c r="E111" i="924"/>
  <c r="D111" i="924"/>
  <c r="AY110" i="924"/>
  <c r="AX110" i="924"/>
  <c r="AW110" i="924"/>
  <c r="AV110" i="924"/>
  <c r="AU110" i="924"/>
  <c r="AK110" i="924"/>
  <c r="AJ110" i="924"/>
  <c r="AI110" i="924"/>
  <c r="AH110" i="924"/>
  <c r="AG110" i="924"/>
  <c r="AF110" i="924"/>
  <c r="K110" i="924"/>
  <c r="J110" i="924"/>
  <c r="I110" i="924"/>
  <c r="H110" i="924"/>
  <c r="G110" i="924"/>
  <c r="F110" i="924"/>
  <c r="E110" i="924"/>
  <c r="D110" i="924"/>
  <c r="AY109" i="924"/>
  <c r="AX109" i="924"/>
  <c r="AW109" i="924"/>
  <c r="AV109" i="924"/>
  <c r="AU109" i="924"/>
  <c r="AK109" i="924"/>
  <c r="AJ109" i="924"/>
  <c r="AI109" i="924"/>
  <c r="AH109" i="924"/>
  <c r="AG109" i="924"/>
  <c r="AF109" i="924"/>
  <c r="K109" i="924"/>
  <c r="J109" i="924"/>
  <c r="I109" i="924"/>
  <c r="H109" i="924"/>
  <c r="G109" i="924"/>
  <c r="F109" i="924"/>
  <c r="E109" i="924"/>
  <c r="D109" i="924"/>
  <c r="AY108" i="924"/>
  <c r="AX108" i="924"/>
  <c r="AW108" i="924"/>
  <c r="AV108" i="924"/>
  <c r="AK108" i="924"/>
  <c r="AJ108" i="924"/>
  <c r="AI108" i="924"/>
  <c r="AH108" i="924"/>
  <c r="AG108" i="924"/>
  <c r="AF108" i="924"/>
  <c r="AU108" i="924" s="1"/>
  <c r="K108" i="924"/>
  <c r="J108" i="924"/>
  <c r="I108" i="924"/>
  <c r="H108" i="924"/>
  <c r="G108" i="924"/>
  <c r="F108" i="924"/>
  <c r="E108" i="924"/>
  <c r="D108" i="924"/>
  <c r="AY107" i="924"/>
  <c r="AX107" i="924"/>
  <c r="AW107" i="924"/>
  <c r="AV107" i="924"/>
  <c r="AK107" i="924"/>
  <c r="AJ107" i="924"/>
  <c r="AI107" i="924"/>
  <c r="AH107" i="924"/>
  <c r="AG107" i="924"/>
  <c r="AF107" i="924"/>
  <c r="AU107" i="924" s="1"/>
  <c r="K107" i="924"/>
  <c r="J107" i="924"/>
  <c r="I107" i="924"/>
  <c r="H107" i="924"/>
  <c r="G107" i="924"/>
  <c r="F107" i="924"/>
  <c r="E107" i="924"/>
  <c r="D107" i="924"/>
  <c r="AY106" i="924"/>
  <c r="AX106" i="924"/>
  <c r="AW106" i="924"/>
  <c r="AV106" i="924"/>
  <c r="AU106" i="924"/>
  <c r="AK106" i="924"/>
  <c r="AJ106" i="924"/>
  <c r="AI106" i="924"/>
  <c r="AH106" i="924"/>
  <c r="AG106" i="924"/>
  <c r="AF106" i="924"/>
  <c r="K106" i="924"/>
  <c r="J106" i="924"/>
  <c r="I106" i="924"/>
  <c r="H106" i="924"/>
  <c r="G106" i="924"/>
  <c r="F106" i="924"/>
  <c r="E106" i="924"/>
  <c r="D106" i="924"/>
  <c r="AY105" i="924"/>
  <c r="AX105" i="924"/>
  <c r="AW105" i="924"/>
  <c r="AV105" i="924"/>
  <c r="AK105" i="924"/>
  <c r="AJ105" i="924"/>
  <c r="AI105" i="924"/>
  <c r="AH105" i="924"/>
  <c r="AG105" i="924"/>
  <c r="AF105" i="924"/>
  <c r="AU105" i="924" s="1"/>
  <c r="K105" i="924"/>
  <c r="J105" i="924"/>
  <c r="I105" i="924"/>
  <c r="H105" i="924"/>
  <c r="G105" i="924"/>
  <c r="F105" i="924"/>
  <c r="E105" i="924"/>
  <c r="D105" i="924"/>
  <c r="AY104" i="924"/>
  <c r="AX104" i="924"/>
  <c r="AW104" i="924"/>
  <c r="AV104" i="924"/>
  <c r="AU104" i="924"/>
  <c r="AK104" i="924"/>
  <c r="AJ104" i="924"/>
  <c r="AI104" i="924"/>
  <c r="AH104" i="924"/>
  <c r="AG104" i="924"/>
  <c r="AF104" i="924"/>
  <c r="K104" i="924"/>
  <c r="J104" i="924"/>
  <c r="I104" i="924"/>
  <c r="H104" i="924"/>
  <c r="G104" i="924"/>
  <c r="F104" i="924"/>
  <c r="E104" i="924"/>
  <c r="D104" i="924"/>
  <c r="AY103" i="924"/>
  <c r="AX103" i="924"/>
  <c r="AW103" i="924"/>
  <c r="AV103" i="924"/>
  <c r="AU103" i="924"/>
  <c r="AK103" i="924"/>
  <c r="AJ103" i="924"/>
  <c r="AI103" i="924"/>
  <c r="AH103" i="924"/>
  <c r="AG103" i="924"/>
  <c r="AF103" i="924"/>
  <c r="K103" i="924"/>
  <c r="J103" i="924"/>
  <c r="I103" i="924"/>
  <c r="H103" i="924"/>
  <c r="G103" i="924"/>
  <c r="F103" i="924"/>
  <c r="E103" i="924"/>
  <c r="D103" i="924"/>
  <c r="AY102" i="924"/>
  <c r="AX102" i="924"/>
  <c r="AW102" i="924"/>
  <c r="AV102" i="924"/>
  <c r="AU102" i="924"/>
  <c r="AK102" i="924"/>
  <c r="AJ102" i="924"/>
  <c r="AI102" i="924"/>
  <c r="AH102" i="924"/>
  <c r="AG102" i="924"/>
  <c r="AF102" i="924"/>
  <c r="K102" i="924"/>
  <c r="J102" i="924"/>
  <c r="I102" i="924"/>
  <c r="H102" i="924"/>
  <c r="G102" i="924"/>
  <c r="F102" i="924"/>
  <c r="E102" i="924"/>
  <c r="D102" i="924"/>
  <c r="AY101" i="924"/>
  <c r="AX101" i="924"/>
  <c r="AW101" i="924"/>
  <c r="AV101" i="924"/>
  <c r="AU101" i="924"/>
  <c r="AK101" i="924"/>
  <c r="AJ101" i="924"/>
  <c r="AI101" i="924"/>
  <c r="AH101" i="924"/>
  <c r="AG101" i="924"/>
  <c r="AF101" i="924"/>
  <c r="K101" i="924"/>
  <c r="J101" i="924"/>
  <c r="I101" i="924"/>
  <c r="H101" i="924"/>
  <c r="G101" i="924"/>
  <c r="F101" i="924"/>
  <c r="E101" i="924"/>
  <c r="D101" i="924"/>
  <c r="AY100" i="924"/>
  <c r="AX100" i="924"/>
  <c r="AW100" i="924"/>
  <c r="AV100" i="924"/>
  <c r="AK100" i="924"/>
  <c r="AJ100" i="924"/>
  <c r="AI100" i="924"/>
  <c r="AH100" i="924"/>
  <c r="AG100" i="924"/>
  <c r="AF100" i="924"/>
  <c r="AU100" i="924" s="1"/>
  <c r="K100" i="924"/>
  <c r="J100" i="924"/>
  <c r="I100" i="924"/>
  <c r="H100" i="924"/>
  <c r="G100" i="924"/>
  <c r="F100" i="924"/>
  <c r="E100" i="924"/>
  <c r="D100" i="924"/>
  <c r="AY99" i="924"/>
  <c r="AX99" i="924"/>
  <c r="AW99" i="924"/>
  <c r="AV99" i="924"/>
  <c r="AK99" i="924"/>
  <c r="AJ99" i="924"/>
  <c r="AI99" i="924"/>
  <c r="AH99" i="924"/>
  <c r="AG99" i="924"/>
  <c r="AF99" i="924"/>
  <c r="AU99" i="924" s="1"/>
  <c r="K99" i="924"/>
  <c r="J99" i="924"/>
  <c r="I99" i="924"/>
  <c r="H99" i="924"/>
  <c r="G99" i="924"/>
  <c r="F99" i="924"/>
  <c r="E99" i="924"/>
  <c r="D99" i="924"/>
  <c r="AY98" i="924"/>
  <c r="AX98" i="924"/>
  <c r="AW98" i="924"/>
  <c r="AV98" i="924"/>
  <c r="AU98" i="924"/>
  <c r="AK98" i="924"/>
  <c r="AJ98" i="924"/>
  <c r="AI98" i="924"/>
  <c r="AH98" i="924"/>
  <c r="AG98" i="924"/>
  <c r="AF98" i="924"/>
  <c r="K98" i="924"/>
  <c r="J98" i="924"/>
  <c r="I98" i="924"/>
  <c r="H98" i="924"/>
  <c r="G98" i="924"/>
  <c r="F98" i="924"/>
  <c r="E98" i="924"/>
  <c r="D98" i="924"/>
  <c r="AY97" i="924"/>
  <c r="AX97" i="924"/>
  <c r="AW97" i="924"/>
  <c r="AV97" i="924"/>
  <c r="AK97" i="924"/>
  <c r="AJ97" i="924"/>
  <c r="AI97" i="924"/>
  <c r="AH97" i="924"/>
  <c r="AG97" i="924"/>
  <c r="AF97" i="924"/>
  <c r="AU97" i="924" s="1"/>
  <c r="K97" i="924"/>
  <c r="J97" i="924"/>
  <c r="I97" i="924"/>
  <c r="H97" i="924"/>
  <c r="G97" i="924"/>
  <c r="F97" i="924"/>
  <c r="E97" i="924"/>
  <c r="D97" i="924"/>
  <c r="AY96" i="924"/>
  <c r="AX96" i="924"/>
  <c r="AW96" i="924"/>
  <c r="AV96" i="924"/>
  <c r="AU96" i="924"/>
  <c r="AK96" i="924"/>
  <c r="AJ96" i="924"/>
  <c r="AI96" i="924"/>
  <c r="AH96" i="924"/>
  <c r="AG96" i="924"/>
  <c r="AF96" i="924"/>
  <c r="K96" i="924"/>
  <c r="J96" i="924"/>
  <c r="I96" i="924"/>
  <c r="H96" i="924"/>
  <c r="G96" i="924"/>
  <c r="F96" i="924"/>
  <c r="E96" i="924"/>
  <c r="D96" i="924"/>
  <c r="AY95" i="924"/>
  <c r="AX95" i="924"/>
  <c r="AW95" i="924"/>
  <c r="AV95" i="924"/>
  <c r="AU95" i="924"/>
  <c r="AK95" i="924"/>
  <c r="AJ95" i="924"/>
  <c r="AI95" i="924"/>
  <c r="AH95" i="924"/>
  <c r="AG95" i="924"/>
  <c r="AF95" i="924"/>
  <c r="K95" i="924"/>
  <c r="J95" i="924"/>
  <c r="I95" i="924"/>
  <c r="H95" i="924"/>
  <c r="G95" i="924"/>
  <c r="F95" i="924"/>
  <c r="E95" i="924"/>
  <c r="D95" i="924"/>
  <c r="AY94" i="924"/>
  <c r="AX94" i="924"/>
  <c r="AW94" i="924"/>
  <c r="AV94" i="924"/>
  <c r="AU94" i="924"/>
  <c r="AK94" i="924"/>
  <c r="AJ94" i="924"/>
  <c r="AI94" i="924"/>
  <c r="AH94" i="924"/>
  <c r="AG94" i="924"/>
  <c r="AF94" i="924"/>
  <c r="K94" i="924"/>
  <c r="J94" i="924"/>
  <c r="I94" i="924"/>
  <c r="H94" i="924"/>
  <c r="G94" i="924"/>
  <c r="F94" i="924"/>
  <c r="E94" i="924"/>
  <c r="D94" i="924"/>
  <c r="AY93" i="924"/>
  <c r="AX93" i="924"/>
  <c r="AW93" i="924"/>
  <c r="AV93" i="924"/>
  <c r="AU93" i="924"/>
  <c r="AK93" i="924"/>
  <c r="AJ93" i="924"/>
  <c r="AI93" i="924"/>
  <c r="AH93" i="924"/>
  <c r="AG93" i="924"/>
  <c r="AF93" i="924"/>
  <c r="K93" i="924"/>
  <c r="J93" i="924"/>
  <c r="I93" i="924"/>
  <c r="H93" i="924"/>
  <c r="G93" i="924"/>
  <c r="F93" i="924"/>
  <c r="E93" i="924"/>
  <c r="D93" i="924"/>
  <c r="AY92" i="924"/>
  <c r="AX92" i="924"/>
  <c r="AW92" i="924"/>
  <c r="AV92" i="924"/>
  <c r="AK92" i="924"/>
  <c r="AJ92" i="924"/>
  <c r="AI92" i="924"/>
  <c r="AH92" i="924"/>
  <c r="AG92" i="924"/>
  <c r="AF92" i="924"/>
  <c r="AU92" i="924" s="1"/>
  <c r="K92" i="924"/>
  <c r="J92" i="924"/>
  <c r="I92" i="924"/>
  <c r="H92" i="924"/>
  <c r="G92" i="924"/>
  <c r="F92" i="924"/>
  <c r="E92" i="924"/>
  <c r="D92" i="924"/>
  <c r="AY91" i="924"/>
  <c r="AX91" i="924"/>
  <c r="AW91" i="924"/>
  <c r="AV91" i="924"/>
  <c r="AK91" i="924"/>
  <c r="AJ91" i="924"/>
  <c r="AI91" i="924"/>
  <c r="AH91" i="924"/>
  <c r="AG91" i="924"/>
  <c r="AF91" i="924"/>
  <c r="AU91" i="924" s="1"/>
  <c r="K91" i="924"/>
  <c r="J91" i="924"/>
  <c r="I91" i="924"/>
  <c r="H91" i="924"/>
  <c r="G91" i="924"/>
  <c r="F91" i="924"/>
  <c r="E91" i="924"/>
  <c r="D91" i="924"/>
  <c r="AY90" i="924"/>
  <c r="AX90" i="924"/>
  <c r="AW90" i="924"/>
  <c r="AV90" i="924"/>
  <c r="AU90" i="924"/>
  <c r="AK90" i="924"/>
  <c r="AJ90" i="924"/>
  <c r="AI90" i="924"/>
  <c r="AH90" i="924"/>
  <c r="AG90" i="924"/>
  <c r="AF90" i="924"/>
  <c r="K90" i="924"/>
  <c r="J90" i="924"/>
  <c r="I90" i="924"/>
  <c r="H90" i="924"/>
  <c r="G90" i="924"/>
  <c r="F90" i="924"/>
  <c r="E90" i="924"/>
  <c r="D90" i="924"/>
  <c r="AY89" i="924"/>
  <c r="AX89" i="924"/>
  <c r="AW89" i="924"/>
  <c r="AV89" i="924"/>
  <c r="AK89" i="924"/>
  <c r="AJ89" i="924"/>
  <c r="AI89" i="924"/>
  <c r="AH89" i="924"/>
  <c r="AG89" i="924"/>
  <c r="AF89" i="924"/>
  <c r="AU89" i="924" s="1"/>
  <c r="K89" i="924"/>
  <c r="J89" i="924"/>
  <c r="I89" i="924"/>
  <c r="H89" i="924"/>
  <c r="G89" i="924"/>
  <c r="F89" i="924"/>
  <c r="E89" i="924"/>
  <c r="D89" i="924"/>
  <c r="AY88" i="924"/>
  <c r="AX88" i="924"/>
  <c r="AW88" i="924"/>
  <c r="AV88" i="924"/>
  <c r="AU88" i="924"/>
  <c r="AK88" i="924"/>
  <c r="AJ88" i="924"/>
  <c r="AI88" i="924"/>
  <c r="AH88" i="924"/>
  <c r="AG88" i="924"/>
  <c r="AF88" i="924"/>
  <c r="K88" i="924"/>
  <c r="J88" i="924"/>
  <c r="I88" i="924"/>
  <c r="H88" i="924"/>
  <c r="G88" i="924"/>
  <c r="F88" i="924"/>
  <c r="E88" i="924"/>
  <c r="D88" i="924"/>
  <c r="AY87" i="924"/>
  <c r="AX87" i="924"/>
  <c r="AW87" i="924"/>
  <c r="AV87" i="924"/>
  <c r="AU87" i="924"/>
  <c r="AK87" i="924"/>
  <c r="AJ87" i="924"/>
  <c r="AI87" i="924"/>
  <c r="AH87" i="924"/>
  <c r="AG87" i="924"/>
  <c r="AF87" i="924"/>
  <c r="K87" i="924"/>
  <c r="J87" i="924"/>
  <c r="I87" i="924"/>
  <c r="H87" i="924"/>
  <c r="G87" i="924"/>
  <c r="F87" i="924"/>
  <c r="E87" i="924"/>
  <c r="D87" i="924"/>
  <c r="AY86" i="924"/>
  <c r="AX86" i="924"/>
  <c r="AW86" i="924"/>
  <c r="AV86" i="924"/>
  <c r="AU86" i="924"/>
  <c r="AK86" i="924"/>
  <c r="AJ86" i="924"/>
  <c r="AI86" i="924"/>
  <c r="AH86" i="924"/>
  <c r="AG86" i="924"/>
  <c r="AF86" i="924"/>
  <c r="K86" i="924"/>
  <c r="J86" i="924"/>
  <c r="I86" i="924"/>
  <c r="H86" i="924"/>
  <c r="G86" i="924"/>
  <c r="F86" i="924"/>
  <c r="E86" i="924"/>
  <c r="D86" i="924"/>
  <c r="AY85" i="924"/>
  <c r="AX85" i="924"/>
  <c r="AW85" i="924"/>
  <c r="AV85" i="924"/>
  <c r="AU85" i="924"/>
  <c r="AK85" i="924"/>
  <c r="AJ85" i="924"/>
  <c r="AI85" i="924"/>
  <c r="AH85" i="924"/>
  <c r="AG85" i="924"/>
  <c r="AF85" i="924"/>
  <c r="K85" i="924"/>
  <c r="J85" i="924"/>
  <c r="I85" i="924"/>
  <c r="H85" i="924"/>
  <c r="G85" i="924"/>
  <c r="F85" i="924"/>
  <c r="E85" i="924"/>
  <c r="D85" i="924"/>
  <c r="AY84" i="924"/>
  <c r="AX84" i="924"/>
  <c r="AW84" i="924"/>
  <c r="AV84" i="924"/>
  <c r="AK84" i="924"/>
  <c r="AJ84" i="924"/>
  <c r="AI84" i="924"/>
  <c r="AH84" i="924"/>
  <c r="AG84" i="924"/>
  <c r="AF84" i="924"/>
  <c r="AU84" i="924" s="1"/>
  <c r="K84" i="924"/>
  <c r="J84" i="924"/>
  <c r="I84" i="924"/>
  <c r="H84" i="924"/>
  <c r="G84" i="924"/>
  <c r="F84" i="924"/>
  <c r="E84" i="924"/>
  <c r="D84" i="924"/>
  <c r="AY83" i="924"/>
  <c r="AX83" i="924"/>
  <c r="AW83" i="924"/>
  <c r="AV83" i="924"/>
  <c r="AK83" i="924"/>
  <c r="AJ83" i="924"/>
  <c r="AI83" i="924"/>
  <c r="AH83" i="924"/>
  <c r="AG83" i="924"/>
  <c r="AF83" i="924"/>
  <c r="AU83" i="924" s="1"/>
  <c r="K83" i="924"/>
  <c r="J83" i="924"/>
  <c r="I83" i="924"/>
  <c r="H83" i="924"/>
  <c r="G83" i="924"/>
  <c r="F83" i="924"/>
  <c r="E83" i="924"/>
  <c r="D83" i="924"/>
  <c r="AY82" i="924"/>
  <c r="AX82" i="924"/>
  <c r="AW82" i="924"/>
  <c r="AV82" i="924"/>
  <c r="AU82" i="924"/>
  <c r="AK82" i="924"/>
  <c r="AJ82" i="924"/>
  <c r="AI82" i="924"/>
  <c r="AH82" i="924"/>
  <c r="AG82" i="924"/>
  <c r="AF82" i="924"/>
  <c r="K82" i="924"/>
  <c r="J82" i="924"/>
  <c r="I82" i="924"/>
  <c r="H82" i="924"/>
  <c r="G82" i="924"/>
  <c r="F82" i="924"/>
  <c r="E82" i="924"/>
  <c r="D82" i="924"/>
  <c r="AY81" i="924"/>
  <c r="AX81" i="924"/>
  <c r="AW81" i="924"/>
  <c r="AV81" i="924"/>
  <c r="AK81" i="924"/>
  <c r="AJ81" i="924"/>
  <c r="AI81" i="924"/>
  <c r="AH81" i="924"/>
  <c r="AG81" i="924"/>
  <c r="AF81" i="924"/>
  <c r="AU81" i="924" s="1"/>
  <c r="K81" i="924"/>
  <c r="J81" i="924"/>
  <c r="I81" i="924"/>
  <c r="H81" i="924"/>
  <c r="G81" i="924"/>
  <c r="F81" i="924"/>
  <c r="E81" i="924"/>
  <c r="D81" i="924"/>
  <c r="AY80" i="924"/>
  <c r="AX80" i="924"/>
  <c r="AW80" i="924"/>
  <c r="AV80" i="924"/>
  <c r="AU80" i="924"/>
  <c r="AK80" i="924"/>
  <c r="AJ80" i="924"/>
  <c r="AI80" i="924"/>
  <c r="AH80" i="924"/>
  <c r="AG80" i="924"/>
  <c r="AF80" i="924"/>
  <c r="K80" i="924"/>
  <c r="J80" i="924"/>
  <c r="I80" i="924"/>
  <c r="H80" i="924"/>
  <c r="G80" i="924"/>
  <c r="F80" i="924"/>
  <c r="E80" i="924"/>
  <c r="D80" i="924"/>
  <c r="AY79" i="924"/>
  <c r="AX79" i="924"/>
  <c r="AW79" i="924"/>
  <c r="AV79" i="924"/>
  <c r="AU79" i="924"/>
  <c r="AK79" i="924"/>
  <c r="AJ79" i="924"/>
  <c r="AI79" i="924"/>
  <c r="AH79" i="924"/>
  <c r="AG79" i="924"/>
  <c r="AF79" i="924"/>
  <c r="K79" i="924"/>
  <c r="J79" i="924"/>
  <c r="I79" i="924"/>
  <c r="H79" i="924"/>
  <c r="G79" i="924"/>
  <c r="F79" i="924"/>
  <c r="E79" i="924"/>
  <c r="D79" i="924"/>
  <c r="AY78" i="924"/>
  <c r="AX78" i="924"/>
  <c r="AW78" i="924"/>
  <c r="AV78" i="924"/>
  <c r="AU78" i="924"/>
  <c r="AK78" i="924"/>
  <c r="AJ78" i="924"/>
  <c r="AI78" i="924"/>
  <c r="AH78" i="924"/>
  <c r="AG78" i="924"/>
  <c r="AF78" i="924"/>
  <c r="K78" i="924"/>
  <c r="J78" i="924"/>
  <c r="I78" i="924"/>
  <c r="H78" i="924"/>
  <c r="G78" i="924"/>
  <c r="F78" i="924"/>
  <c r="E78" i="924"/>
  <c r="D78" i="924"/>
  <c r="AY77" i="924"/>
  <c r="AX77" i="924"/>
  <c r="AW77" i="924"/>
  <c r="AV77" i="924"/>
  <c r="AU77" i="924"/>
  <c r="AK77" i="924"/>
  <c r="AJ77" i="924"/>
  <c r="AI77" i="924"/>
  <c r="AH77" i="924"/>
  <c r="AG77" i="924"/>
  <c r="AF77" i="924"/>
  <c r="K77" i="924"/>
  <c r="J77" i="924"/>
  <c r="I77" i="924"/>
  <c r="H77" i="924"/>
  <c r="G77" i="924"/>
  <c r="F77" i="924"/>
  <c r="E77" i="924"/>
  <c r="D77" i="924"/>
  <c r="AY76" i="924"/>
  <c r="AX76" i="924"/>
  <c r="AW76" i="924"/>
  <c r="AV76" i="924"/>
  <c r="AK76" i="924"/>
  <c r="AJ76" i="924"/>
  <c r="AI76" i="924"/>
  <c r="AH76" i="924"/>
  <c r="AG76" i="924"/>
  <c r="AF76" i="924"/>
  <c r="AU76" i="924" s="1"/>
  <c r="K76" i="924"/>
  <c r="J76" i="924"/>
  <c r="I76" i="924"/>
  <c r="H76" i="924"/>
  <c r="G76" i="924"/>
  <c r="F76" i="924"/>
  <c r="E76" i="924"/>
  <c r="D76" i="924"/>
  <c r="AY75" i="924"/>
  <c r="AX75" i="924"/>
  <c r="AW75" i="924"/>
  <c r="AV75" i="924"/>
  <c r="AK75" i="924"/>
  <c r="AJ75" i="924"/>
  <c r="AI75" i="924"/>
  <c r="AH75" i="924"/>
  <c r="AG75" i="924"/>
  <c r="AF75" i="924"/>
  <c r="AU75" i="924" s="1"/>
  <c r="K75" i="924"/>
  <c r="J75" i="924"/>
  <c r="I75" i="924"/>
  <c r="H75" i="924"/>
  <c r="G75" i="924"/>
  <c r="F75" i="924"/>
  <c r="E75" i="924"/>
  <c r="D75" i="924"/>
  <c r="AY74" i="924"/>
  <c r="AX74" i="924"/>
  <c r="AW74" i="924"/>
  <c r="AV74" i="924"/>
  <c r="AU74" i="924"/>
  <c r="AK74" i="924"/>
  <c r="AJ74" i="924"/>
  <c r="AI74" i="924"/>
  <c r="AH74" i="924"/>
  <c r="AG74" i="924"/>
  <c r="AF74" i="924"/>
  <c r="K74" i="924"/>
  <c r="J74" i="924"/>
  <c r="I74" i="924"/>
  <c r="H74" i="924"/>
  <c r="G74" i="924"/>
  <c r="F74" i="924"/>
  <c r="E74" i="924"/>
  <c r="D74" i="924"/>
  <c r="AY73" i="924"/>
  <c r="AX73" i="924"/>
  <c r="AW73" i="924"/>
  <c r="AV73" i="924"/>
  <c r="AK73" i="924"/>
  <c r="AJ73" i="924"/>
  <c r="AI73" i="924"/>
  <c r="AH73" i="924"/>
  <c r="AG73" i="924"/>
  <c r="AF73" i="924"/>
  <c r="AU73" i="924" s="1"/>
  <c r="K73" i="924"/>
  <c r="J73" i="924"/>
  <c r="I73" i="924"/>
  <c r="H73" i="924"/>
  <c r="G73" i="924"/>
  <c r="F73" i="924"/>
  <c r="E73" i="924"/>
  <c r="D73" i="924"/>
  <c r="AY72" i="924"/>
  <c r="AX72" i="924"/>
  <c r="AW72" i="924"/>
  <c r="AV72" i="924"/>
  <c r="AK72" i="924"/>
  <c r="AJ72" i="924"/>
  <c r="AI72" i="924"/>
  <c r="AH72" i="924"/>
  <c r="AG72" i="924"/>
  <c r="AF72" i="924"/>
  <c r="AU72" i="924" s="1"/>
  <c r="K72" i="924"/>
  <c r="J72" i="924"/>
  <c r="I72" i="924"/>
  <c r="H72" i="924"/>
  <c r="G72" i="924"/>
  <c r="F72" i="924"/>
  <c r="E72" i="924"/>
  <c r="D72" i="924"/>
  <c r="AY71" i="924"/>
  <c r="AX71" i="924"/>
  <c r="AW71" i="924"/>
  <c r="AV71" i="924"/>
  <c r="AU71" i="924"/>
  <c r="AK71" i="924"/>
  <c r="AJ71" i="924"/>
  <c r="AI71" i="924"/>
  <c r="AH71" i="924"/>
  <c r="AG71" i="924"/>
  <c r="AF71" i="924"/>
  <c r="K71" i="924"/>
  <c r="J71" i="924"/>
  <c r="I71" i="924"/>
  <c r="H71" i="924"/>
  <c r="G71" i="924"/>
  <c r="F71" i="924"/>
  <c r="E71" i="924"/>
  <c r="D71" i="924"/>
  <c r="AY70" i="924"/>
  <c r="AX70" i="924"/>
  <c r="AW70" i="924"/>
  <c r="AV70" i="924"/>
  <c r="AU70" i="924"/>
  <c r="AK70" i="924"/>
  <c r="AJ70" i="924"/>
  <c r="AI70" i="924"/>
  <c r="AH70" i="924"/>
  <c r="AG70" i="924"/>
  <c r="AF70" i="924"/>
  <c r="K70" i="924"/>
  <c r="J70" i="924"/>
  <c r="I70" i="924"/>
  <c r="H70" i="924"/>
  <c r="G70" i="924"/>
  <c r="F70" i="924"/>
  <c r="E70" i="924"/>
  <c r="D70" i="924"/>
  <c r="AY69" i="924"/>
  <c r="AX69" i="924"/>
  <c r="AW69" i="924"/>
  <c r="AV69" i="924"/>
  <c r="AU69" i="924"/>
  <c r="AK69" i="924"/>
  <c r="AJ69" i="924"/>
  <c r="AI69" i="924"/>
  <c r="AH69" i="924"/>
  <c r="AG69" i="924"/>
  <c r="AF69" i="924"/>
  <c r="K69" i="924"/>
  <c r="J69" i="924"/>
  <c r="I69" i="924"/>
  <c r="H69" i="924"/>
  <c r="G69" i="924"/>
  <c r="F69" i="924"/>
  <c r="E69" i="924"/>
  <c r="D69" i="924"/>
  <c r="AY68" i="924"/>
  <c r="AX68" i="924"/>
  <c r="AW68" i="924"/>
  <c r="AV68" i="924"/>
  <c r="AK68" i="924"/>
  <c r="AJ68" i="924"/>
  <c r="AI68" i="924"/>
  <c r="AH68" i="924"/>
  <c r="AG68" i="924"/>
  <c r="AF68" i="924"/>
  <c r="AU68" i="924" s="1"/>
  <c r="K68" i="924"/>
  <c r="J68" i="924"/>
  <c r="I68" i="924"/>
  <c r="H68" i="924"/>
  <c r="G68" i="924"/>
  <c r="F68" i="924"/>
  <c r="E68" i="924"/>
  <c r="D68" i="924"/>
  <c r="AY67" i="924"/>
  <c r="AX67" i="924"/>
  <c r="AW67" i="924"/>
  <c r="AV67" i="924"/>
  <c r="AK67" i="924"/>
  <c r="AJ67" i="924"/>
  <c r="AI67" i="924"/>
  <c r="AH67" i="924"/>
  <c r="AG67" i="924"/>
  <c r="AF67" i="924"/>
  <c r="AU67" i="924" s="1"/>
  <c r="K67" i="924"/>
  <c r="J67" i="924"/>
  <c r="I67" i="924"/>
  <c r="H67" i="924"/>
  <c r="G67" i="924"/>
  <c r="F67" i="924"/>
  <c r="E67" i="924"/>
  <c r="D67" i="924"/>
  <c r="AY66" i="924"/>
  <c r="AX66" i="924"/>
  <c r="AW66" i="924"/>
  <c r="AV66" i="924"/>
  <c r="AU66" i="924"/>
  <c r="AK66" i="924"/>
  <c r="AJ66" i="924"/>
  <c r="AI66" i="924"/>
  <c r="AH66" i="924"/>
  <c r="AG66" i="924"/>
  <c r="AF66" i="924"/>
  <c r="K66" i="924"/>
  <c r="J66" i="924"/>
  <c r="I66" i="924"/>
  <c r="H66" i="924"/>
  <c r="G66" i="924"/>
  <c r="F66" i="924"/>
  <c r="E66" i="924"/>
  <c r="D66" i="924"/>
  <c r="AY65" i="924"/>
  <c r="AX65" i="924"/>
  <c r="AW65" i="924"/>
  <c r="AV65" i="924"/>
  <c r="AK65" i="924"/>
  <c r="AJ65" i="924"/>
  <c r="AI65" i="924"/>
  <c r="AH65" i="924"/>
  <c r="AG65" i="924"/>
  <c r="AF65" i="924"/>
  <c r="AU65" i="924" s="1"/>
  <c r="K65" i="924"/>
  <c r="J65" i="924"/>
  <c r="I65" i="924"/>
  <c r="H65" i="924"/>
  <c r="G65" i="924"/>
  <c r="F65" i="924"/>
  <c r="E65" i="924"/>
  <c r="D65" i="924"/>
  <c r="AY64" i="924"/>
  <c r="AX64" i="924"/>
  <c r="AW64" i="924"/>
  <c r="AV64" i="924"/>
  <c r="AK64" i="924"/>
  <c r="AJ64" i="924"/>
  <c r="AI64" i="924"/>
  <c r="AH64" i="924"/>
  <c r="AG64" i="924"/>
  <c r="AF64" i="924"/>
  <c r="AU64" i="924" s="1"/>
  <c r="K64" i="924"/>
  <c r="J64" i="924"/>
  <c r="I64" i="924"/>
  <c r="H64" i="924"/>
  <c r="G64" i="924"/>
  <c r="F64" i="924"/>
  <c r="E64" i="924"/>
  <c r="D64" i="924"/>
  <c r="AY63" i="924"/>
  <c r="AX63" i="924"/>
  <c r="AW63" i="924"/>
  <c r="AV63" i="924"/>
  <c r="AU63" i="924"/>
  <c r="AK63" i="924"/>
  <c r="AJ63" i="924"/>
  <c r="AI63" i="924"/>
  <c r="AH63" i="924"/>
  <c r="AG63" i="924"/>
  <c r="AF63" i="924"/>
  <c r="K63" i="924"/>
  <c r="J63" i="924"/>
  <c r="I63" i="924"/>
  <c r="H63" i="924"/>
  <c r="G63" i="924"/>
  <c r="F63" i="924"/>
  <c r="E63" i="924"/>
  <c r="D63" i="924"/>
  <c r="AY62" i="924"/>
  <c r="AX62" i="924"/>
  <c r="AW62" i="924"/>
  <c r="AV62" i="924"/>
  <c r="AU62" i="924"/>
  <c r="AK62" i="924"/>
  <c r="AJ62" i="924"/>
  <c r="AI62" i="924"/>
  <c r="AH62" i="924"/>
  <c r="AG62" i="924"/>
  <c r="AF62" i="924"/>
  <c r="K62" i="924"/>
  <c r="J62" i="924"/>
  <c r="I62" i="924"/>
  <c r="H62" i="924"/>
  <c r="G62" i="924"/>
  <c r="F62" i="924"/>
  <c r="E62" i="924"/>
  <c r="D62" i="924"/>
  <c r="AY61" i="924"/>
  <c r="AX61" i="924"/>
  <c r="AW61" i="924"/>
  <c r="AV61" i="924"/>
  <c r="AU61" i="924"/>
  <c r="AK61" i="924"/>
  <c r="AJ61" i="924"/>
  <c r="AI61" i="924"/>
  <c r="AH61" i="924"/>
  <c r="AG61" i="924"/>
  <c r="AF61" i="924"/>
  <c r="K61" i="924"/>
  <c r="J61" i="924"/>
  <c r="I61" i="924"/>
  <c r="H61" i="924"/>
  <c r="G61" i="924"/>
  <c r="F61" i="924"/>
  <c r="E61" i="924"/>
  <c r="D61" i="924"/>
  <c r="AY60" i="924"/>
  <c r="AX60" i="924"/>
  <c r="AW60" i="924"/>
  <c r="AV60" i="924"/>
  <c r="AK60" i="924"/>
  <c r="AJ60" i="924"/>
  <c r="AI60" i="924"/>
  <c r="AH60" i="924"/>
  <c r="AG60" i="924"/>
  <c r="AF60" i="924"/>
  <c r="AU60" i="924" s="1"/>
  <c r="K60" i="924"/>
  <c r="J60" i="924"/>
  <c r="I60" i="924"/>
  <c r="H60" i="924"/>
  <c r="G60" i="924"/>
  <c r="F60" i="924"/>
  <c r="E60" i="924"/>
  <c r="D60" i="924"/>
  <c r="AY59" i="924"/>
  <c r="AX59" i="924"/>
  <c r="AW59" i="924"/>
  <c r="AV59" i="924"/>
  <c r="AK59" i="924"/>
  <c r="AJ59" i="924"/>
  <c r="AI59" i="924"/>
  <c r="AH59" i="924"/>
  <c r="AG59" i="924"/>
  <c r="AF59" i="924"/>
  <c r="AU59" i="924" s="1"/>
  <c r="K59" i="924"/>
  <c r="J59" i="924"/>
  <c r="I59" i="924"/>
  <c r="H59" i="924"/>
  <c r="G59" i="924"/>
  <c r="F59" i="924"/>
  <c r="E59" i="924"/>
  <c r="D59" i="924"/>
  <c r="AY58" i="924"/>
  <c r="AX58" i="924"/>
  <c r="AW58" i="924"/>
  <c r="AV58" i="924"/>
  <c r="AU58" i="924"/>
  <c r="AK58" i="924"/>
  <c r="AJ58" i="924"/>
  <c r="AI58" i="924"/>
  <c r="AH58" i="924"/>
  <c r="AG58" i="924"/>
  <c r="AF58" i="924"/>
  <c r="K58" i="924"/>
  <c r="J58" i="924"/>
  <c r="I58" i="924"/>
  <c r="H58" i="924"/>
  <c r="G58" i="924"/>
  <c r="F58" i="924"/>
  <c r="E58" i="924"/>
  <c r="D58" i="924"/>
  <c r="AY57" i="924"/>
  <c r="AX57" i="924"/>
  <c r="AW57" i="924"/>
  <c r="AV57" i="924"/>
  <c r="AK57" i="924"/>
  <c r="AJ57" i="924"/>
  <c r="AI57" i="924"/>
  <c r="AH57" i="924"/>
  <c r="AG57" i="924"/>
  <c r="AF57" i="924"/>
  <c r="AU57" i="924" s="1"/>
  <c r="K57" i="924"/>
  <c r="J57" i="924"/>
  <c r="I57" i="924"/>
  <c r="H57" i="924"/>
  <c r="G57" i="924"/>
  <c r="F57" i="924"/>
  <c r="E57" i="924"/>
  <c r="D57" i="924"/>
  <c r="AY56" i="924"/>
  <c r="AX56" i="924"/>
  <c r="AW56" i="924"/>
  <c r="AV56" i="924"/>
  <c r="AU56" i="924"/>
  <c r="AK56" i="924"/>
  <c r="AJ56" i="924"/>
  <c r="AI56" i="924"/>
  <c r="AH56" i="924"/>
  <c r="AG56" i="924"/>
  <c r="AF56" i="924"/>
  <c r="K56" i="924"/>
  <c r="J56" i="924"/>
  <c r="I56" i="924"/>
  <c r="H56" i="924"/>
  <c r="G56" i="924"/>
  <c r="F56" i="924"/>
  <c r="E56" i="924"/>
  <c r="D56" i="924"/>
  <c r="AY55" i="924"/>
  <c r="AX55" i="924"/>
  <c r="AW55" i="924"/>
  <c r="AV55" i="924"/>
  <c r="AU55" i="924"/>
  <c r="AK55" i="924"/>
  <c r="AJ55" i="924"/>
  <c r="AI55" i="924"/>
  <c r="AH55" i="924"/>
  <c r="AG55" i="924"/>
  <c r="AF55" i="924"/>
  <c r="K55" i="924"/>
  <c r="J55" i="924"/>
  <c r="I55" i="924"/>
  <c r="H55" i="924"/>
  <c r="G55" i="924"/>
  <c r="F55" i="924"/>
  <c r="E55" i="924"/>
  <c r="D55" i="924"/>
  <c r="AY54" i="924"/>
  <c r="AX54" i="924"/>
  <c r="AW54" i="924"/>
  <c r="AV54" i="924"/>
  <c r="AU54" i="924"/>
  <c r="AK54" i="924"/>
  <c r="AJ54" i="924"/>
  <c r="AI54" i="924"/>
  <c r="AH54" i="924"/>
  <c r="AG54" i="924"/>
  <c r="AF54" i="924"/>
  <c r="K54" i="924"/>
  <c r="J54" i="924"/>
  <c r="I54" i="924"/>
  <c r="H54" i="924"/>
  <c r="G54" i="924"/>
  <c r="F54" i="924"/>
  <c r="E54" i="924"/>
  <c r="D54" i="924"/>
  <c r="AY53" i="924"/>
  <c r="AX53" i="924"/>
  <c r="AW53" i="924"/>
  <c r="AV53" i="924"/>
  <c r="AU53" i="924"/>
  <c r="AK53" i="924"/>
  <c r="AJ53" i="924"/>
  <c r="AI53" i="924"/>
  <c r="AH53" i="924"/>
  <c r="AG53" i="924"/>
  <c r="AF53" i="924"/>
  <c r="K53" i="924"/>
  <c r="J53" i="924"/>
  <c r="I53" i="924"/>
  <c r="H53" i="924"/>
  <c r="G53" i="924"/>
  <c r="F53" i="924"/>
  <c r="E53" i="924"/>
  <c r="D53" i="924"/>
  <c r="AY52" i="924"/>
  <c r="AX52" i="924"/>
  <c r="AW52" i="924"/>
  <c r="AV52" i="924"/>
  <c r="AK52" i="924"/>
  <c r="AJ52" i="924"/>
  <c r="AI52" i="924"/>
  <c r="AH52" i="924"/>
  <c r="AG52" i="924"/>
  <c r="AF52" i="924"/>
  <c r="AU52" i="924" s="1"/>
  <c r="K52" i="924"/>
  <c r="J52" i="924"/>
  <c r="I52" i="924"/>
  <c r="H52" i="924"/>
  <c r="G52" i="924"/>
  <c r="F52" i="924"/>
  <c r="E52" i="924"/>
  <c r="D52" i="924"/>
  <c r="AY51" i="924"/>
  <c r="AX51" i="924"/>
  <c r="AW51" i="924"/>
  <c r="AV51" i="924"/>
  <c r="AK51" i="924"/>
  <c r="AJ51" i="924"/>
  <c r="AI51" i="924"/>
  <c r="AH51" i="924"/>
  <c r="AG51" i="924"/>
  <c r="AF51" i="924"/>
  <c r="AU51" i="924" s="1"/>
  <c r="K51" i="924"/>
  <c r="J51" i="924"/>
  <c r="I51" i="924"/>
  <c r="H51" i="924"/>
  <c r="G51" i="924"/>
  <c r="F51" i="924"/>
  <c r="E51" i="924"/>
  <c r="D51" i="924"/>
  <c r="AY50" i="924"/>
  <c r="AX50" i="924"/>
  <c r="AW50" i="924"/>
  <c r="AV50" i="924"/>
  <c r="AU50" i="924"/>
  <c r="AK50" i="924"/>
  <c r="AJ50" i="924"/>
  <c r="AI50" i="924"/>
  <c r="AH50" i="924"/>
  <c r="AG50" i="924"/>
  <c r="AF50" i="924"/>
  <c r="K50" i="924"/>
  <c r="J50" i="924"/>
  <c r="I50" i="924"/>
  <c r="H50" i="924"/>
  <c r="G50" i="924"/>
  <c r="F50" i="924"/>
  <c r="E50" i="924"/>
  <c r="D50" i="924"/>
  <c r="AY49" i="924"/>
  <c r="AX49" i="924"/>
  <c r="AW49" i="924"/>
  <c r="AV49" i="924"/>
  <c r="AK49" i="924"/>
  <c r="AJ49" i="924"/>
  <c r="AI49" i="924"/>
  <c r="AH49" i="924"/>
  <c r="AG49" i="924"/>
  <c r="AF49" i="924"/>
  <c r="AU49" i="924" s="1"/>
  <c r="K49" i="924"/>
  <c r="J49" i="924"/>
  <c r="I49" i="924"/>
  <c r="H49" i="924"/>
  <c r="G49" i="924"/>
  <c r="F49" i="924"/>
  <c r="E49" i="924"/>
  <c r="D49" i="924"/>
  <c r="AY48" i="924"/>
  <c r="AX48" i="924"/>
  <c r="AW48" i="924"/>
  <c r="AV48" i="924"/>
  <c r="AU48" i="924"/>
  <c r="AK48" i="924"/>
  <c r="AJ48" i="924"/>
  <c r="AI48" i="924"/>
  <c r="AH48" i="924"/>
  <c r="AG48" i="924"/>
  <c r="AF48" i="924"/>
  <c r="K48" i="924"/>
  <c r="J48" i="924"/>
  <c r="I48" i="924"/>
  <c r="H48" i="924"/>
  <c r="G48" i="924"/>
  <c r="F48" i="924"/>
  <c r="E48" i="924"/>
  <c r="D48" i="924"/>
  <c r="AY47" i="924"/>
  <c r="AX47" i="924"/>
  <c r="AW47" i="924"/>
  <c r="AV47" i="924"/>
  <c r="AU47" i="924"/>
  <c r="AK47" i="924"/>
  <c r="AJ47" i="924"/>
  <c r="AI47" i="924"/>
  <c r="AH47" i="924"/>
  <c r="AG47" i="924"/>
  <c r="AF47" i="924"/>
  <c r="K47" i="924"/>
  <c r="J47" i="924"/>
  <c r="I47" i="924"/>
  <c r="H47" i="924"/>
  <c r="G47" i="924"/>
  <c r="F47" i="924"/>
  <c r="E47" i="924"/>
  <c r="D47" i="924"/>
  <c r="AY46" i="924"/>
  <c r="AX46" i="924"/>
  <c r="AW46" i="924"/>
  <c r="AV46" i="924"/>
  <c r="AU46" i="924"/>
  <c r="AK46" i="924"/>
  <c r="AJ46" i="924"/>
  <c r="AI46" i="924"/>
  <c r="AH46" i="924"/>
  <c r="AG46" i="924"/>
  <c r="AF46" i="924"/>
  <c r="K46" i="924"/>
  <c r="J46" i="924"/>
  <c r="I46" i="924"/>
  <c r="H46" i="924"/>
  <c r="G46" i="924"/>
  <c r="F46" i="924"/>
  <c r="E46" i="924"/>
  <c r="D46" i="924"/>
  <c r="AY45" i="924"/>
  <c r="AX45" i="924"/>
  <c r="AW45" i="924"/>
  <c r="AV45" i="924"/>
  <c r="AU45" i="924"/>
  <c r="AK45" i="924"/>
  <c r="AJ45" i="924"/>
  <c r="AI45" i="924"/>
  <c r="AH45" i="924"/>
  <c r="AG45" i="924"/>
  <c r="AF45" i="924"/>
  <c r="K45" i="924"/>
  <c r="J45" i="924"/>
  <c r="I45" i="924"/>
  <c r="H45" i="924"/>
  <c r="G45" i="924"/>
  <c r="F45" i="924"/>
  <c r="E45" i="924"/>
  <c r="D45" i="924"/>
  <c r="AY44" i="924"/>
  <c r="AX44" i="924"/>
  <c r="AW44" i="924"/>
  <c r="AV44" i="924"/>
  <c r="AK44" i="924"/>
  <c r="AJ44" i="924"/>
  <c r="AI44" i="924"/>
  <c r="AH44" i="924"/>
  <c r="AG44" i="924"/>
  <c r="AF44" i="924"/>
  <c r="AU44" i="924" s="1"/>
  <c r="K44" i="924"/>
  <c r="J44" i="924"/>
  <c r="I44" i="924"/>
  <c r="H44" i="924"/>
  <c r="G44" i="924"/>
  <c r="F44" i="924"/>
  <c r="E44" i="924"/>
  <c r="D44" i="924"/>
  <c r="AY43" i="924"/>
  <c r="AX43" i="924"/>
  <c r="AW43" i="924"/>
  <c r="AV43" i="924"/>
  <c r="AK43" i="924"/>
  <c r="AJ43" i="924"/>
  <c r="AI43" i="924"/>
  <c r="AH43" i="924"/>
  <c r="AG43" i="924"/>
  <c r="AF43" i="924"/>
  <c r="AU43" i="924" s="1"/>
  <c r="K43" i="924"/>
  <c r="J43" i="924"/>
  <c r="I43" i="924"/>
  <c r="H43" i="924"/>
  <c r="G43" i="924"/>
  <c r="F43" i="924"/>
  <c r="E43" i="924"/>
  <c r="D43" i="924"/>
  <c r="AY42" i="924"/>
  <c r="AX42" i="924"/>
  <c r="AW42" i="924"/>
  <c r="AV42" i="924"/>
  <c r="AU42" i="924"/>
  <c r="AK42" i="924"/>
  <c r="AJ42" i="924"/>
  <c r="AI42" i="924"/>
  <c r="AH42" i="924"/>
  <c r="AG42" i="924"/>
  <c r="AF42" i="924"/>
  <c r="K42" i="924"/>
  <c r="J42" i="924"/>
  <c r="I42" i="924"/>
  <c r="H42" i="924"/>
  <c r="G42" i="924"/>
  <c r="F42" i="924"/>
  <c r="E42" i="924"/>
  <c r="D42" i="924"/>
  <c r="AY41" i="924"/>
  <c r="AX41" i="924"/>
  <c r="AW41" i="924"/>
  <c r="AV41" i="924"/>
  <c r="AK41" i="924"/>
  <c r="AJ41" i="924"/>
  <c r="AI41" i="924"/>
  <c r="AH41" i="924"/>
  <c r="AG41" i="924"/>
  <c r="AF41" i="924"/>
  <c r="AU41" i="924" s="1"/>
  <c r="K41" i="924"/>
  <c r="J41" i="924"/>
  <c r="I41" i="924"/>
  <c r="H41" i="924"/>
  <c r="G41" i="924"/>
  <c r="F41" i="924"/>
  <c r="E41" i="924"/>
  <c r="D41" i="924"/>
  <c r="AY40" i="924"/>
  <c r="AX40" i="924"/>
  <c r="AW40" i="924"/>
  <c r="AV40" i="924"/>
  <c r="AU40" i="924"/>
  <c r="AK40" i="924"/>
  <c r="AJ40" i="924"/>
  <c r="AI40" i="924"/>
  <c r="AH40" i="924"/>
  <c r="AG40" i="924"/>
  <c r="AF40" i="924"/>
  <c r="K40" i="924"/>
  <c r="J40" i="924"/>
  <c r="I40" i="924"/>
  <c r="H40" i="924"/>
  <c r="G40" i="924"/>
  <c r="F40" i="924"/>
  <c r="E40" i="924"/>
  <c r="D40" i="924"/>
  <c r="AY39" i="924"/>
  <c r="AX39" i="924"/>
  <c r="AW39" i="924"/>
  <c r="AV39" i="924"/>
  <c r="AU39" i="924"/>
  <c r="AK39" i="924"/>
  <c r="AJ39" i="924"/>
  <c r="AI39" i="924"/>
  <c r="AH39" i="924"/>
  <c r="AG39" i="924"/>
  <c r="AF39" i="924"/>
  <c r="K39" i="924"/>
  <c r="J39" i="924"/>
  <c r="I39" i="924"/>
  <c r="H39" i="924"/>
  <c r="G39" i="924"/>
  <c r="F39" i="924"/>
  <c r="E39" i="924"/>
  <c r="D39" i="924"/>
  <c r="AY38" i="924"/>
  <c r="AX38" i="924"/>
  <c r="AW38" i="924"/>
  <c r="AV38" i="924"/>
  <c r="AU38" i="924"/>
  <c r="AK38" i="924"/>
  <c r="AJ38" i="924"/>
  <c r="AI38" i="924"/>
  <c r="AH38" i="924"/>
  <c r="AG38" i="924"/>
  <c r="AF38" i="924"/>
  <c r="K38" i="924"/>
  <c r="J38" i="924"/>
  <c r="I38" i="924"/>
  <c r="H38" i="924"/>
  <c r="G38" i="924"/>
  <c r="F38" i="924"/>
  <c r="E38" i="924"/>
  <c r="D38" i="924"/>
  <c r="AY37" i="924"/>
  <c r="AX37" i="924"/>
  <c r="AW37" i="924"/>
  <c r="AV37" i="924"/>
  <c r="AU37" i="924"/>
  <c r="AK37" i="924"/>
  <c r="AJ37" i="924"/>
  <c r="AI37" i="924"/>
  <c r="AH37" i="924"/>
  <c r="AG37" i="924"/>
  <c r="AF37" i="924"/>
  <c r="K37" i="924"/>
  <c r="J37" i="924"/>
  <c r="I37" i="924"/>
  <c r="H37" i="924"/>
  <c r="G37" i="924"/>
  <c r="F37" i="924"/>
  <c r="E37" i="924"/>
  <c r="D37" i="924"/>
  <c r="AY36" i="924"/>
  <c r="AX36" i="924"/>
  <c r="AW36" i="924"/>
  <c r="AV36" i="924"/>
  <c r="AK36" i="924"/>
  <c r="AJ36" i="924"/>
  <c r="AI36" i="924"/>
  <c r="AH36" i="924"/>
  <c r="AG36" i="924"/>
  <c r="AF36" i="924"/>
  <c r="AU36" i="924" s="1"/>
  <c r="K36" i="924"/>
  <c r="J36" i="924"/>
  <c r="I36" i="924"/>
  <c r="H36" i="924"/>
  <c r="G36" i="924"/>
  <c r="F36" i="924"/>
  <c r="E36" i="924"/>
  <c r="D36" i="924"/>
  <c r="AY35" i="924"/>
  <c r="AX35" i="924"/>
  <c r="AW35" i="924"/>
  <c r="AV35" i="924"/>
  <c r="AK35" i="924"/>
  <c r="AJ35" i="924"/>
  <c r="AI35" i="924"/>
  <c r="AH35" i="924"/>
  <c r="AG35" i="924"/>
  <c r="AF35" i="924"/>
  <c r="AU35" i="924" s="1"/>
  <c r="K35" i="924"/>
  <c r="J35" i="924"/>
  <c r="I35" i="924"/>
  <c r="H35" i="924"/>
  <c r="G35" i="924"/>
  <c r="F35" i="924"/>
  <c r="E35" i="924"/>
  <c r="D35" i="924"/>
  <c r="AY34" i="924"/>
  <c r="AX34" i="924"/>
  <c r="AW34" i="924"/>
  <c r="AV34" i="924"/>
  <c r="AK34" i="924"/>
  <c r="AJ34" i="924"/>
  <c r="AI34" i="924"/>
  <c r="AH34" i="924"/>
  <c r="AG34" i="924"/>
  <c r="AF34" i="924"/>
  <c r="AU34" i="924" s="1"/>
  <c r="K34" i="924"/>
  <c r="J34" i="924"/>
  <c r="I34" i="924"/>
  <c r="H34" i="924"/>
  <c r="G34" i="924"/>
  <c r="F34" i="924"/>
  <c r="E34" i="924"/>
  <c r="D34" i="924"/>
  <c r="AY33" i="924"/>
  <c r="AX33" i="924"/>
  <c r="AW33" i="924"/>
  <c r="AV33" i="924"/>
  <c r="AK33" i="924"/>
  <c r="AJ33" i="924"/>
  <c r="AI33" i="924"/>
  <c r="AH33" i="924"/>
  <c r="AG33" i="924"/>
  <c r="AF33" i="924"/>
  <c r="AU33" i="924" s="1"/>
  <c r="K33" i="924"/>
  <c r="J33" i="924"/>
  <c r="I33" i="924"/>
  <c r="H33" i="924"/>
  <c r="G33" i="924"/>
  <c r="F33" i="924"/>
  <c r="E33" i="924"/>
  <c r="D33" i="924"/>
  <c r="AY32" i="924"/>
  <c r="AX32" i="924"/>
  <c r="AW32" i="924"/>
  <c r="AV32" i="924"/>
  <c r="AU32" i="924"/>
  <c r="AK32" i="924"/>
  <c r="AJ32" i="924"/>
  <c r="AI32" i="924"/>
  <c r="AH32" i="924"/>
  <c r="AG32" i="924"/>
  <c r="AF32" i="924"/>
  <c r="K32" i="924"/>
  <c r="J32" i="924"/>
  <c r="I32" i="924"/>
  <c r="H32" i="924"/>
  <c r="G32" i="924"/>
  <c r="F32" i="924"/>
  <c r="E32" i="924"/>
  <c r="D32" i="924"/>
  <c r="AY31" i="924"/>
  <c r="AX31" i="924"/>
  <c r="AW31" i="924"/>
  <c r="AV31" i="924"/>
  <c r="AU31" i="924"/>
  <c r="AK31" i="924"/>
  <c r="AJ31" i="924"/>
  <c r="AI31" i="924"/>
  <c r="AH31" i="924"/>
  <c r="AG31" i="924"/>
  <c r="AF31" i="924"/>
  <c r="K31" i="924"/>
  <c r="J31" i="924"/>
  <c r="I31" i="924"/>
  <c r="H31" i="924"/>
  <c r="G31" i="924"/>
  <c r="F31" i="924"/>
  <c r="E31" i="924"/>
  <c r="D31" i="924"/>
  <c r="AY30" i="924"/>
  <c r="AX30" i="924"/>
  <c r="AW30" i="924"/>
  <c r="AV30" i="924"/>
  <c r="AU30" i="924"/>
  <c r="AK30" i="924"/>
  <c r="AJ30" i="924"/>
  <c r="AI30" i="924"/>
  <c r="AH30" i="924"/>
  <c r="AG30" i="924"/>
  <c r="AF30" i="924"/>
  <c r="K30" i="924"/>
  <c r="J30" i="924"/>
  <c r="I30" i="924"/>
  <c r="H30" i="924"/>
  <c r="G30" i="924"/>
  <c r="F30" i="924"/>
  <c r="E30" i="924"/>
  <c r="D30" i="924"/>
  <c r="AY29" i="924"/>
  <c r="AX29" i="924"/>
  <c r="AW29" i="924"/>
  <c r="AV29" i="924"/>
  <c r="AU29" i="924"/>
  <c r="AK29" i="924"/>
  <c r="AJ29" i="924"/>
  <c r="AI29" i="924"/>
  <c r="AH29" i="924"/>
  <c r="AG29" i="924"/>
  <c r="AF29" i="924"/>
  <c r="K29" i="924"/>
  <c r="J29" i="924"/>
  <c r="I29" i="924"/>
  <c r="H29" i="924"/>
  <c r="G29" i="924"/>
  <c r="F29" i="924"/>
  <c r="E29" i="924"/>
  <c r="D29" i="924"/>
  <c r="AY28" i="924"/>
  <c r="AX28" i="924"/>
  <c r="AW28" i="924"/>
  <c r="AV28" i="924"/>
  <c r="AK28" i="924"/>
  <c r="AJ28" i="924"/>
  <c r="AI28" i="924"/>
  <c r="AH28" i="924"/>
  <c r="AG28" i="924"/>
  <c r="AF28" i="924"/>
  <c r="AU28" i="924" s="1"/>
  <c r="K28" i="924"/>
  <c r="J28" i="924"/>
  <c r="I28" i="924"/>
  <c r="H28" i="924"/>
  <c r="G28" i="924"/>
  <c r="F28" i="924"/>
  <c r="E28" i="924"/>
  <c r="D28" i="924"/>
  <c r="AY27" i="924"/>
  <c r="AX27" i="924"/>
  <c r="AW27" i="924"/>
  <c r="AV27" i="924"/>
  <c r="AK27" i="924"/>
  <c r="AJ27" i="924"/>
  <c r="AI27" i="924"/>
  <c r="AH27" i="924"/>
  <c r="AG27" i="924"/>
  <c r="AF27" i="924"/>
  <c r="AU27" i="924" s="1"/>
  <c r="K27" i="924"/>
  <c r="J27" i="924"/>
  <c r="I27" i="924"/>
  <c r="H27" i="924"/>
  <c r="G27" i="924"/>
  <c r="F27" i="924"/>
  <c r="E27" i="924"/>
  <c r="D27" i="924"/>
  <c r="AY26" i="924"/>
  <c r="AX26" i="924"/>
  <c r="AW26" i="924"/>
  <c r="AV26" i="924"/>
  <c r="AK26" i="924"/>
  <c r="AJ26" i="924"/>
  <c r="AI26" i="924"/>
  <c r="AH26" i="924"/>
  <c r="AG26" i="924"/>
  <c r="AF26" i="924"/>
  <c r="AU26" i="924" s="1"/>
  <c r="K26" i="924"/>
  <c r="J26" i="924"/>
  <c r="I26" i="924"/>
  <c r="H26" i="924"/>
  <c r="G26" i="924"/>
  <c r="F26" i="924"/>
  <c r="E26" i="924"/>
  <c r="D26" i="924"/>
  <c r="AY25" i="924"/>
  <c r="AX25" i="924"/>
  <c r="AW25" i="924"/>
  <c r="AV25" i="924"/>
  <c r="AK25" i="924"/>
  <c r="AJ25" i="924"/>
  <c r="AI25" i="924"/>
  <c r="AH25" i="924"/>
  <c r="AG25" i="924"/>
  <c r="AF25" i="924"/>
  <c r="AU25" i="924" s="1"/>
  <c r="K25" i="924"/>
  <c r="J25" i="924"/>
  <c r="I25" i="924"/>
  <c r="H25" i="924"/>
  <c r="G25" i="924"/>
  <c r="F25" i="924"/>
  <c r="E25" i="924"/>
  <c r="D25" i="924"/>
  <c r="AY24" i="924"/>
  <c r="AX24" i="924"/>
  <c r="AW24" i="924"/>
  <c r="AV24" i="924"/>
  <c r="AU24" i="924"/>
  <c r="AK24" i="924"/>
  <c r="AJ24" i="924"/>
  <c r="AI24" i="924"/>
  <c r="AH24" i="924"/>
  <c r="AG24" i="924"/>
  <c r="AF24" i="924"/>
  <c r="K24" i="924"/>
  <c r="J24" i="924"/>
  <c r="I24" i="924"/>
  <c r="H24" i="924"/>
  <c r="G24" i="924"/>
  <c r="F24" i="924"/>
  <c r="E24" i="924"/>
  <c r="D24" i="924"/>
  <c r="AY23" i="924"/>
  <c r="AX23" i="924"/>
  <c r="AW23" i="924"/>
  <c r="AV23" i="924"/>
  <c r="AU23" i="924"/>
  <c r="AK23" i="924"/>
  <c r="AJ23" i="924"/>
  <c r="AI23" i="924"/>
  <c r="AH23" i="924"/>
  <c r="AG23" i="924"/>
  <c r="AF23" i="924"/>
  <c r="K23" i="924"/>
  <c r="J23" i="924"/>
  <c r="I23" i="924"/>
  <c r="H23" i="924"/>
  <c r="G23" i="924"/>
  <c r="F23" i="924"/>
  <c r="E23" i="924"/>
  <c r="D23" i="924"/>
  <c r="AY22" i="924"/>
  <c r="AX22" i="924"/>
  <c r="AW22" i="924"/>
  <c r="AV22" i="924"/>
  <c r="AU22" i="924"/>
  <c r="AK22" i="924"/>
  <c r="AJ22" i="924"/>
  <c r="AI22" i="924"/>
  <c r="AH22" i="924"/>
  <c r="AG22" i="924"/>
  <c r="AF22" i="924"/>
  <c r="K22" i="924"/>
  <c r="J22" i="924"/>
  <c r="I22" i="924"/>
  <c r="H22" i="924"/>
  <c r="G22" i="924"/>
  <c r="F22" i="924"/>
  <c r="E22" i="924"/>
  <c r="D22" i="924"/>
  <c r="AY21" i="924"/>
  <c r="AX21" i="924"/>
  <c r="AW21" i="924"/>
  <c r="AV21" i="924"/>
  <c r="AU21" i="924"/>
  <c r="AK21" i="924"/>
  <c r="AJ21" i="924"/>
  <c r="AI21" i="924"/>
  <c r="AH21" i="924"/>
  <c r="AG21" i="924"/>
  <c r="AF21" i="924"/>
  <c r="K21" i="924"/>
  <c r="J21" i="924"/>
  <c r="I21" i="924"/>
  <c r="H21" i="924"/>
  <c r="G21" i="924"/>
  <c r="F21" i="924"/>
  <c r="E21" i="924"/>
  <c r="D21" i="924"/>
  <c r="AY20" i="924"/>
  <c r="AX20" i="924"/>
  <c r="AW20" i="924"/>
  <c r="AV20" i="924"/>
  <c r="AK20" i="924"/>
  <c r="AJ20" i="924"/>
  <c r="AI20" i="924"/>
  <c r="AH20" i="924"/>
  <c r="AG20" i="924"/>
  <c r="AF20" i="924"/>
  <c r="AU20" i="924" s="1"/>
  <c r="K20" i="924"/>
  <c r="J20" i="924"/>
  <c r="I20" i="924"/>
  <c r="H20" i="924"/>
  <c r="G20" i="924"/>
  <c r="F20" i="924"/>
  <c r="E20" i="924"/>
  <c r="D20" i="924"/>
  <c r="AY19" i="924"/>
  <c r="AX19" i="924"/>
  <c r="AW19" i="924"/>
  <c r="AV19" i="924"/>
  <c r="AK19" i="924"/>
  <c r="AJ19" i="924"/>
  <c r="AI19" i="924"/>
  <c r="AH19" i="924"/>
  <c r="AG19" i="924"/>
  <c r="AF19" i="924"/>
  <c r="AU19" i="924" s="1"/>
  <c r="K19" i="924"/>
  <c r="J19" i="924"/>
  <c r="I19" i="924"/>
  <c r="H19" i="924"/>
  <c r="G19" i="924"/>
  <c r="F19" i="924"/>
  <c r="E19" i="924"/>
  <c r="D19" i="924"/>
  <c r="AY18" i="924"/>
  <c r="AX18" i="924"/>
  <c r="AW18" i="924"/>
  <c r="AV18" i="924"/>
  <c r="AK18" i="924"/>
  <c r="AJ18" i="924"/>
  <c r="AI18" i="924"/>
  <c r="AH18" i="924"/>
  <c r="AG18" i="924"/>
  <c r="AF18" i="924"/>
  <c r="AU18" i="924" s="1"/>
  <c r="K18" i="924"/>
  <c r="J18" i="924"/>
  <c r="I18" i="924"/>
  <c r="H18" i="924"/>
  <c r="G18" i="924"/>
  <c r="F18" i="924"/>
  <c r="E18" i="924"/>
  <c r="D18" i="924"/>
  <c r="AY17" i="924"/>
  <c r="AX17" i="924"/>
  <c r="AW17" i="924"/>
  <c r="AV17" i="924"/>
  <c r="AK17" i="924"/>
  <c r="AJ17" i="924"/>
  <c r="AI17" i="924"/>
  <c r="AH17" i="924"/>
  <c r="AG17" i="924"/>
  <c r="AF17" i="924"/>
  <c r="AU17" i="924" s="1"/>
  <c r="K17" i="924"/>
  <c r="J17" i="924"/>
  <c r="I17" i="924"/>
  <c r="H17" i="924"/>
  <c r="G17" i="924"/>
  <c r="F17" i="924"/>
  <c r="E17" i="924"/>
  <c r="D17" i="924"/>
  <c r="AY16" i="924"/>
  <c r="AX16" i="924"/>
  <c r="AW16" i="924"/>
  <c r="AV16" i="924"/>
  <c r="AU16" i="924"/>
  <c r="AK16" i="924"/>
  <c r="AJ16" i="924"/>
  <c r="AI16" i="924"/>
  <c r="AH16" i="924"/>
  <c r="AG16" i="924"/>
  <c r="AF16" i="924"/>
  <c r="K16" i="924"/>
  <c r="J16" i="924"/>
  <c r="I16" i="924"/>
  <c r="H16" i="924"/>
  <c r="G16" i="924"/>
  <c r="F16" i="924"/>
  <c r="E16" i="924"/>
  <c r="D16" i="924"/>
  <c r="AY15" i="924"/>
  <c r="AX15" i="924"/>
  <c r="AW15" i="924"/>
  <c r="AV15" i="924"/>
  <c r="AK15" i="924"/>
  <c r="AJ15" i="924"/>
  <c r="AI15" i="924"/>
  <c r="AH15" i="924"/>
  <c r="AG15" i="924"/>
  <c r="K15" i="924"/>
  <c r="J15" i="924"/>
  <c r="I15" i="924"/>
  <c r="H15" i="924"/>
  <c r="G15" i="924"/>
  <c r="F15" i="924"/>
  <c r="E15" i="924"/>
  <c r="D15" i="924"/>
  <c r="AY14" i="924"/>
  <c r="AX14" i="924"/>
  <c r="AW14" i="924"/>
  <c r="AV14" i="924"/>
  <c r="AU14" i="924"/>
  <c r="AK14" i="924"/>
  <c r="AJ14" i="924"/>
  <c r="AI14" i="924"/>
  <c r="AH14" i="924"/>
  <c r="AG14" i="924"/>
  <c r="AF14" i="924"/>
  <c r="AY13" i="924"/>
  <c r="AX13" i="924"/>
  <c r="AW13" i="924"/>
  <c r="AV13" i="924"/>
  <c r="AU13" i="924"/>
  <c r="AK13" i="924"/>
  <c r="AJ13" i="924"/>
  <c r="AI13" i="924"/>
  <c r="AH13" i="924"/>
  <c r="AG13" i="924"/>
  <c r="AF13" i="924"/>
  <c r="AY12" i="924"/>
  <c r="AX12" i="924"/>
  <c r="AW12" i="924"/>
  <c r="AV12" i="924"/>
  <c r="AU12" i="924"/>
  <c r="D10" i="924"/>
  <c r="D9" i="924"/>
  <c r="D8" i="924"/>
  <c r="D7" i="924"/>
  <c r="AV6" i="924"/>
  <c r="AJ6" i="924"/>
  <c r="AJ3" i="924"/>
  <c r="K3" i="924"/>
  <c r="K2" i="924"/>
  <c r="AU1" i="924"/>
  <c r="AJ1" i="924"/>
  <c r="AY2" i="924" s="1"/>
  <c r="D10" i="923"/>
  <c r="D9" i="923"/>
  <c r="D8" i="923"/>
  <c r="D7" i="923"/>
  <c r="K3" i="923"/>
  <c r="K2" i="923"/>
  <c r="Q324" i="922"/>
  <c r="P324" i="922"/>
  <c r="K324" i="922"/>
  <c r="J324" i="922"/>
  <c r="I324" i="922"/>
  <c r="H324" i="922"/>
  <c r="G324" i="922"/>
  <c r="F324" i="922"/>
  <c r="E324" i="922"/>
  <c r="D324" i="922"/>
  <c r="Q323" i="922"/>
  <c r="P323" i="922"/>
  <c r="K323" i="922"/>
  <c r="J323" i="922"/>
  <c r="I323" i="922"/>
  <c r="H323" i="922"/>
  <c r="G323" i="922"/>
  <c r="F323" i="922"/>
  <c r="E323" i="922"/>
  <c r="D323" i="922"/>
  <c r="Q322" i="922"/>
  <c r="P322" i="922"/>
  <c r="K322" i="922"/>
  <c r="J322" i="922"/>
  <c r="I322" i="922"/>
  <c r="H322" i="922"/>
  <c r="G322" i="922"/>
  <c r="F322" i="922"/>
  <c r="E322" i="922"/>
  <c r="D322" i="922"/>
  <c r="Q321" i="922"/>
  <c r="P321" i="922"/>
  <c r="K321" i="922"/>
  <c r="J321" i="922"/>
  <c r="I321" i="922"/>
  <c r="H321" i="922"/>
  <c r="G321" i="922"/>
  <c r="F321" i="922"/>
  <c r="E321" i="922"/>
  <c r="D321" i="922"/>
  <c r="Q320" i="922"/>
  <c r="P320" i="922"/>
  <c r="K320" i="922"/>
  <c r="J320" i="922"/>
  <c r="I320" i="922"/>
  <c r="H320" i="922"/>
  <c r="G320" i="922"/>
  <c r="F320" i="922"/>
  <c r="E320" i="922"/>
  <c r="D320" i="922"/>
  <c r="Q319" i="922"/>
  <c r="P319" i="922"/>
  <c r="K319" i="922"/>
  <c r="J319" i="922"/>
  <c r="I319" i="922"/>
  <c r="H319" i="922"/>
  <c r="G319" i="922"/>
  <c r="F319" i="922"/>
  <c r="E319" i="922"/>
  <c r="D319" i="922"/>
  <c r="Q318" i="922"/>
  <c r="P318" i="922"/>
  <c r="K318" i="922"/>
  <c r="J318" i="922"/>
  <c r="I318" i="922"/>
  <c r="H318" i="922"/>
  <c r="G318" i="922"/>
  <c r="F318" i="922"/>
  <c r="E318" i="922"/>
  <c r="D318" i="922"/>
  <c r="Q317" i="922"/>
  <c r="P317" i="922"/>
  <c r="K317" i="922"/>
  <c r="J317" i="922"/>
  <c r="I317" i="922"/>
  <c r="H317" i="922"/>
  <c r="G317" i="922"/>
  <c r="F317" i="922"/>
  <c r="E317" i="922"/>
  <c r="D317" i="922"/>
  <c r="Q316" i="922"/>
  <c r="P316" i="922"/>
  <c r="K316" i="922"/>
  <c r="J316" i="922"/>
  <c r="I316" i="922"/>
  <c r="H316" i="922"/>
  <c r="G316" i="922"/>
  <c r="F316" i="922"/>
  <c r="E316" i="922"/>
  <c r="D316" i="922"/>
  <c r="Q315" i="922"/>
  <c r="P315" i="922"/>
  <c r="K315" i="922"/>
  <c r="J315" i="922"/>
  <c r="I315" i="922"/>
  <c r="H315" i="922"/>
  <c r="G315" i="922"/>
  <c r="F315" i="922"/>
  <c r="E315" i="922"/>
  <c r="D315" i="922"/>
  <c r="Q314" i="922"/>
  <c r="P314" i="922"/>
  <c r="K314" i="922"/>
  <c r="J314" i="922"/>
  <c r="I314" i="922"/>
  <c r="H314" i="922"/>
  <c r="G314" i="922"/>
  <c r="F314" i="922"/>
  <c r="E314" i="922"/>
  <c r="D314" i="922"/>
  <c r="Q313" i="922"/>
  <c r="P313" i="922"/>
  <c r="K313" i="922"/>
  <c r="J313" i="922"/>
  <c r="I313" i="922"/>
  <c r="H313" i="922"/>
  <c r="G313" i="922"/>
  <c r="F313" i="922"/>
  <c r="E313" i="922"/>
  <c r="D313" i="922"/>
  <c r="Q312" i="922"/>
  <c r="P312" i="922"/>
  <c r="K312" i="922"/>
  <c r="J312" i="922"/>
  <c r="I312" i="922"/>
  <c r="H312" i="922"/>
  <c r="G312" i="922"/>
  <c r="F312" i="922"/>
  <c r="E312" i="922"/>
  <c r="D312" i="922"/>
  <c r="Q311" i="922"/>
  <c r="P311" i="922"/>
  <c r="K311" i="922"/>
  <c r="J311" i="922"/>
  <c r="I311" i="922"/>
  <c r="H311" i="922"/>
  <c r="G311" i="922"/>
  <c r="F311" i="922"/>
  <c r="E311" i="922"/>
  <c r="D311" i="922"/>
  <c r="Q310" i="922"/>
  <c r="P310" i="922"/>
  <c r="K310" i="922"/>
  <c r="J310" i="922"/>
  <c r="I310" i="922"/>
  <c r="H310" i="922"/>
  <c r="G310" i="922"/>
  <c r="F310" i="922"/>
  <c r="E310" i="922"/>
  <c r="D310" i="922"/>
  <c r="Q309" i="922"/>
  <c r="P309" i="922"/>
  <c r="K309" i="922"/>
  <c r="J309" i="922"/>
  <c r="I309" i="922"/>
  <c r="H309" i="922"/>
  <c r="G309" i="922"/>
  <c r="F309" i="922"/>
  <c r="E309" i="922"/>
  <c r="D309" i="922"/>
  <c r="Q308" i="922"/>
  <c r="P308" i="922"/>
  <c r="K308" i="922"/>
  <c r="J308" i="922"/>
  <c r="I308" i="922"/>
  <c r="H308" i="922"/>
  <c r="G308" i="922"/>
  <c r="F308" i="922"/>
  <c r="E308" i="922"/>
  <c r="D308" i="922"/>
  <c r="Q307" i="922"/>
  <c r="P307" i="922"/>
  <c r="K307" i="922"/>
  <c r="J307" i="922"/>
  <c r="I307" i="922"/>
  <c r="H307" i="922"/>
  <c r="G307" i="922"/>
  <c r="F307" i="922"/>
  <c r="E307" i="922"/>
  <c r="D307" i="922"/>
  <c r="Q306" i="922"/>
  <c r="P306" i="922"/>
  <c r="K306" i="922"/>
  <c r="J306" i="922"/>
  <c r="I306" i="922"/>
  <c r="H306" i="922"/>
  <c r="G306" i="922"/>
  <c r="F306" i="922"/>
  <c r="E306" i="922"/>
  <c r="D306" i="922"/>
  <c r="Q305" i="922"/>
  <c r="P305" i="922"/>
  <c r="K305" i="922"/>
  <c r="J305" i="922"/>
  <c r="I305" i="922"/>
  <c r="H305" i="922"/>
  <c r="G305" i="922"/>
  <c r="F305" i="922"/>
  <c r="E305" i="922"/>
  <c r="D305" i="922"/>
  <c r="Q304" i="922"/>
  <c r="P304" i="922"/>
  <c r="K304" i="922"/>
  <c r="J304" i="922"/>
  <c r="I304" i="922"/>
  <c r="H304" i="922"/>
  <c r="G304" i="922"/>
  <c r="F304" i="922"/>
  <c r="E304" i="922"/>
  <c r="D304" i="922"/>
  <c r="Q303" i="922"/>
  <c r="P303" i="922"/>
  <c r="K303" i="922"/>
  <c r="J303" i="922"/>
  <c r="I303" i="922"/>
  <c r="H303" i="922"/>
  <c r="G303" i="922"/>
  <c r="F303" i="922"/>
  <c r="E303" i="922"/>
  <c r="D303" i="922"/>
  <c r="Q302" i="922"/>
  <c r="P302" i="922"/>
  <c r="K302" i="922"/>
  <c r="J302" i="922"/>
  <c r="I302" i="922"/>
  <c r="H302" i="922"/>
  <c r="G302" i="922"/>
  <c r="F302" i="922"/>
  <c r="E302" i="922"/>
  <c r="D302" i="922"/>
  <c r="Q301" i="922"/>
  <c r="P301" i="922"/>
  <c r="K301" i="922"/>
  <c r="J301" i="922"/>
  <c r="I301" i="922"/>
  <c r="H301" i="922"/>
  <c r="G301" i="922"/>
  <c r="F301" i="922"/>
  <c r="E301" i="922"/>
  <c r="D301" i="922"/>
  <c r="Q300" i="922"/>
  <c r="P300" i="922"/>
  <c r="K300" i="922"/>
  <c r="J300" i="922"/>
  <c r="I300" i="922"/>
  <c r="H300" i="922"/>
  <c r="G300" i="922"/>
  <c r="F300" i="922"/>
  <c r="E300" i="922"/>
  <c r="D300" i="922"/>
  <c r="Q299" i="922"/>
  <c r="P299" i="922"/>
  <c r="K299" i="922"/>
  <c r="J299" i="922"/>
  <c r="I299" i="922"/>
  <c r="H299" i="922"/>
  <c r="G299" i="922"/>
  <c r="F299" i="922"/>
  <c r="E299" i="922"/>
  <c r="D299" i="922"/>
  <c r="Q298" i="922"/>
  <c r="P298" i="922"/>
  <c r="K298" i="922"/>
  <c r="J298" i="922"/>
  <c r="I298" i="922"/>
  <c r="H298" i="922"/>
  <c r="G298" i="922"/>
  <c r="F298" i="922"/>
  <c r="E298" i="922"/>
  <c r="D298" i="922"/>
  <c r="Q297" i="922"/>
  <c r="P297" i="922"/>
  <c r="K297" i="922"/>
  <c r="J297" i="922"/>
  <c r="I297" i="922"/>
  <c r="H297" i="922"/>
  <c r="G297" i="922"/>
  <c r="F297" i="922"/>
  <c r="E297" i="922"/>
  <c r="D297" i="922"/>
  <c r="Q296" i="922"/>
  <c r="P296" i="922"/>
  <c r="K296" i="922"/>
  <c r="J296" i="922"/>
  <c r="I296" i="922"/>
  <c r="H296" i="922"/>
  <c r="G296" i="922"/>
  <c r="F296" i="922"/>
  <c r="E296" i="922"/>
  <c r="D296" i="922"/>
  <c r="Q295" i="922"/>
  <c r="P295" i="922"/>
  <c r="K295" i="922"/>
  <c r="J295" i="922"/>
  <c r="I295" i="922"/>
  <c r="H295" i="922"/>
  <c r="G295" i="922"/>
  <c r="F295" i="922"/>
  <c r="E295" i="922"/>
  <c r="D295" i="922"/>
  <c r="Q294" i="922"/>
  <c r="P294" i="922"/>
  <c r="K294" i="922"/>
  <c r="J294" i="922"/>
  <c r="I294" i="922"/>
  <c r="H294" i="922"/>
  <c r="G294" i="922"/>
  <c r="F294" i="922"/>
  <c r="E294" i="922"/>
  <c r="D294" i="922"/>
  <c r="Q293" i="922"/>
  <c r="P293" i="922"/>
  <c r="K293" i="922"/>
  <c r="J293" i="922"/>
  <c r="I293" i="922"/>
  <c r="H293" i="922"/>
  <c r="G293" i="922"/>
  <c r="F293" i="922"/>
  <c r="E293" i="922"/>
  <c r="D293" i="922"/>
  <c r="Q292" i="922"/>
  <c r="P292" i="922"/>
  <c r="K292" i="922"/>
  <c r="J292" i="922"/>
  <c r="I292" i="922"/>
  <c r="H292" i="922"/>
  <c r="G292" i="922"/>
  <c r="F292" i="922"/>
  <c r="E292" i="922"/>
  <c r="D292" i="922"/>
  <c r="Q291" i="922"/>
  <c r="P291" i="922"/>
  <c r="K291" i="922"/>
  <c r="J291" i="922"/>
  <c r="I291" i="922"/>
  <c r="H291" i="922"/>
  <c r="G291" i="922"/>
  <c r="F291" i="922"/>
  <c r="E291" i="922"/>
  <c r="D291" i="922"/>
  <c r="Q290" i="922"/>
  <c r="P290" i="922"/>
  <c r="K290" i="922"/>
  <c r="J290" i="922"/>
  <c r="I290" i="922"/>
  <c r="H290" i="922"/>
  <c r="G290" i="922"/>
  <c r="F290" i="922"/>
  <c r="E290" i="922"/>
  <c r="D290" i="922"/>
  <c r="Q289" i="922"/>
  <c r="P289" i="922"/>
  <c r="K289" i="922"/>
  <c r="J289" i="922"/>
  <c r="I289" i="922"/>
  <c r="H289" i="922"/>
  <c r="G289" i="922"/>
  <c r="F289" i="922"/>
  <c r="E289" i="922"/>
  <c r="D289" i="922"/>
  <c r="Q288" i="922"/>
  <c r="P288" i="922"/>
  <c r="K288" i="922"/>
  <c r="J288" i="922"/>
  <c r="I288" i="922"/>
  <c r="H288" i="922"/>
  <c r="G288" i="922"/>
  <c r="F288" i="922"/>
  <c r="E288" i="922"/>
  <c r="D288" i="922"/>
  <c r="Q287" i="922"/>
  <c r="P287" i="922"/>
  <c r="K287" i="922"/>
  <c r="J287" i="922"/>
  <c r="I287" i="922"/>
  <c r="H287" i="922"/>
  <c r="G287" i="922"/>
  <c r="F287" i="922"/>
  <c r="E287" i="922"/>
  <c r="D287" i="922"/>
  <c r="Q286" i="922"/>
  <c r="P286" i="922"/>
  <c r="K286" i="922"/>
  <c r="J286" i="922"/>
  <c r="I286" i="922"/>
  <c r="H286" i="922"/>
  <c r="G286" i="922"/>
  <c r="F286" i="922"/>
  <c r="E286" i="922"/>
  <c r="D286" i="922"/>
  <c r="Q285" i="922"/>
  <c r="P285" i="922"/>
  <c r="K285" i="922"/>
  <c r="J285" i="922"/>
  <c r="I285" i="922"/>
  <c r="H285" i="922"/>
  <c r="G285" i="922"/>
  <c r="F285" i="922"/>
  <c r="E285" i="922"/>
  <c r="D285" i="922"/>
  <c r="Q284" i="922"/>
  <c r="P284" i="922"/>
  <c r="K284" i="922"/>
  <c r="J284" i="922"/>
  <c r="I284" i="922"/>
  <c r="H284" i="922"/>
  <c r="G284" i="922"/>
  <c r="F284" i="922"/>
  <c r="E284" i="922"/>
  <c r="D284" i="922"/>
  <c r="Q283" i="922"/>
  <c r="P283" i="922"/>
  <c r="K283" i="922"/>
  <c r="J283" i="922"/>
  <c r="I283" i="922"/>
  <c r="H283" i="922"/>
  <c r="G283" i="922"/>
  <c r="F283" i="922"/>
  <c r="E283" i="922"/>
  <c r="D283" i="922"/>
  <c r="Q282" i="922"/>
  <c r="P282" i="922"/>
  <c r="K282" i="922"/>
  <c r="J282" i="922"/>
  <c r="I282" i="922"/>
  <c r="H282" i="922"/>
  <c r="G282" i="922"/>
  <c r="F282" i="922"/>
  <c r="E282" i="922"/>
  <c r="D282" i="922"/>
  <c r="Q281" i="922"/>
  <c r="P281" i="922"/>
  <c r="K281" i="922"/>
  <c r="J281" i="922"/>
  <c r="I281" i="922"/>
  <c r="H281" i="922"/>
  <c r="G281" i="922"/>
  <c r="F281" i="922"/>
  <c r="E281" i="922"/>
  <c r="D281" i="922"/>
  <c r="Q280" i="922"/>
  <c r="P280" i="922"/>
  <c r="K280" i="922"/>
  <c r="J280" i="922"/>
  <c r="I280" i="922"/>
  <c r="H280" i="922"/>
  <c r="G280" i="922"/>
  <c r="F280" i="922"/>
  <c r="E280" i="922"/>
  <c r="D280" i="922"/>
  <c r="Q279" i="922"/>
  <c r="P279" i="922"/>
  <c r="K279" i="922"/>
  <c r="J279" i="922"/>
  <c r="I279" i="922"/>
  <c r="H279" i="922"/>
  <c r="G279" i="922"/>
  <c r="F279" i="922"/>
  <c r="E279" i="922"/>
  <c r="D279" i="922"/>
  <c r="Q278" i="922"/>
  <c r="P278" i="922"/>
  <c r="K278" i="922"/>
  <c r="J278" i="922"/>
  <c r="I278" i="922"/>
  <c r="H278" i="922"/>
  <c r="G278" i="922"/>
  <c r="F278" i="922"/>
  <c r="E278" i="922"/>
  <c r="D278" i="922"/>
  <c r="Q277" i="922"/>
  <c r="P277" i="922"/>
  <c r="K277" i="922"/>
  <c r="J277" i="922"/>
  <c r="I277" i="922"/>
  <c r="H277" i="922"/>
  <c r="G277" i="922"/>
  <c r="F277" i="922"/>
  <c r="E277" i="922"/>
  <c r="D277" i="922"/>
  <c r="Q276" i="922"/>
  <c r="P276" i="922"/>
  <c r="K276" i="922"/>
  <c r="J276" i="922"/>
  <c r="I276" i="922"/>
  <c r="H276" i="922"/>
  <c r="G276" i="922"/>
  <c r="F276" i="922"/>
  <c r="E276" i="922"/>
  <c r="D276" i="922"/>
  <c r="Q275" i="922"/>
  <c r="P275" i="922"/>
  <c r="K275" i="922"/>
  <c r="J275" i="922"/>
  <c r="I275" i="922"/>
  <c r="H275" i="922"/>
  <c r="G275" i="922"/>
  <c r="F275" i="922"/>
  <c r="E275" i="922"/>
  <c r="D275" i="922"/>
  <c r="Q274" i="922"/>
  <c r="P274" i="922"/>
  <c r="K274" i="922"/>
  <c r="J274" i="922"/>
  <c r="I274" i="922"/>
  <c r="H274" i="922"/>
  <c r="G274" i="922"/>
  <c r="F274" i="922"/>
  <c r="E274" i="922"/>
  <c r="D274" i="922"/>
  <c r="Q273" i="922"/>
  <c r="P273" i="922"/>
  <c r="K273" i="922"/>
  <c r="J273" i="922"/>
  <c r="I273" i="922"/>
  <c r="H273" i="922"/>
  <c r="G273" i="922"/>
  <c r="F273" i="922"/>
  <c r="E273" i="922"/>
  <c r="D273" i="922"/>
  <c r="Q272" i="922"/>
  <c r="P272" i="922"/>
  <c r="K272" i="922"/>
  <c r="J272" i="922"/>
  <c r="I272" i="922"/>
  <c r="H272" i="922"/>
  <c r="G272" i="922"/>
  <c r="F272" i="922"/>
  <c r="E272" i="922"/>
  <c r="D272" i="922"/>
  <c r="Q271" i="922"/>
  <c r="P271" i="922"/>
  <c r="K271" i="922"/>
  <c r="J271" i="922"/>
  <c r="I271" i="922"/>
  <c r="H271" i="922"/>
  <c r="G271" i="922"/>
  <c r="F271" i="922"/>
  <c r="E271" i="922"/>
  <c r="D271" i="922"/>
  <c r="Q270" i="922"/>
  <c r="P270" i="922"/>
  <c r="K270" i="922"/>
  <c r="J270" i="922"/>
  <c r="I270" i="922"/>
  <c r="H270" i="922"/>
  <c r="G270" i="922"/>
  <c r="F270" i="922"/>
  <c r="E270" i="922"/>
  <c r="D270" i="922"/>
  <c r="Q269" i="922"/>
  <c r="P269" i="922"/>
  <c r="K269" i="922"/>
  <c r="J269" i="922"/>
  <c r="I269" i="922"/>
  <c r="H269" i="922"/>
  <c r="G269" i="922"/>
  <c r="F269" i="922"/>
  <c r="E269" i="922"/>
  <c r="D269" i="922"/>
  <c r="Q268" i="922"/>
  <c r="P268" i="922"/>
  <c r="K268" i="922"/>
  <c r="J268" i="922"/>
  <c r="I268" i="922"/>
  <c r="H268" i="922"/>
  <c r="G268" i="922"/>
  <c r="F268" i="922"/>
  <c r="E268" i="922"/>
  <c r="D268" i="922"/>
  <c r="Q267" i="922"/>
  <c r="P267" i="922"/>
  <c r="K267" i="922"/>
  <c r="J267" i="922"/>
  <c r="I267" i="922"/>
  <c r="H267" i="922"/>
  <c r="G267" i="922"/>
  <c r="F267" i="922"/>
  <c r="E267" i="922"/>
  <c r="D267" i="922"/>
  <c r="Q266" i="922"/>
  <c r="P266" i="922"/>
  <c r="K266" i="922"/>
  <c r="J266" i="922"/>
  <c r="I266" i="922"/>
  <c r="H266" i="922"/>
  <c r="G266" i="922"/>
  <c r="F266" i="922"/>
  <c r="E266" i="922"/>
  <c r="D266" i="922"/>
  <c r="Q265" i="922"/>
  <c r="P265" i="922"/>
  <c r="K265" i="922"/>
  <c r="J265" i="922"/>
  <c r="I265" i="922"/>
  <c r="H265" i="922"/>
  <c r="G265" i="922"/>
  <c r="F265" i="922"/>
  <c r="E265" i="922"/>
  <c r="D265" i="922"/>
  <c r="Q264" i="922"/>
  <c r="P264" i="922"/>
  <c r="K264" i="922"/>
  <c r="J264" i="922"/>
  <c r="I264" i="922"/>
  <c r="H264" i="922"/>
  <c r="G264" i="922"/>
  <c r="F264" i="922"/>
  <c r="E264" i="922"/>
  <c r="D264" i="922"/>
  <c r="Q263" i="922"/>
  <c r="P263" i="922"/>
  <c r="K263" i="922"/>
  <c r="J263" i="922"/>
  <c r="I263" i="922"/>
  <c r="H263" i="922"/>
  <c r="G263" i="922"/>
  <c r="F263" i="922"/>
  <c r="E263" i="922"/>
  <c r="D263" i="922"/>
  <c r="Q262" i="922"/>
  <c r="P262" i="922"/>
  <c r="K262" i="922"/>
  <c r="J262" i="922"/>
  <c r="I262" i="922"/>
  <c r="H262" i="922"/>
  <c r="G262" i="922"/>
  <c r="F262" i="922"/>
  <c r="E262" i="922"/>
  <c r="D262" i="922"/>
  <c r="Q261" i="922"/>
  <c r="P261" i="922"/>
  <c r="K261" i="922"/>
  <c r="J261" i="922"/>
  <c r="I261" i="922"/>
  <c r="H261" i="922"/>
  <c r="G261" i="922"/>
  <c r="F261" i="922"/>
  <c r="E261" i="922"/>
  <c r="D261" i="922"/>
  <c r="Q260" i="922"/>
  <c r="P260" i="922"/>
  <c r="K260" i="922"/>
  <c r="J260" i="922"/>
  <c r="I260" i="922"/>
  <c r="H260" i="922"/>
  <c r="G260" i="922"/>
  <c r="F260" i="922"/>
  <c r="E260" i="922"/>
  <c r="D260" i="922"/>
  <c r="Q259" i="922"/>
  <c r="P259" i="922"/>
  <c r="K259" i="922"/>
  <c r="J259" i="922"/>
  <c r="I259" i="922"/>
  <c r="H259" i="922"/>
  <c r="G259" i="922"/>
  <c r="F259" i="922"/>
  <c r="E259" i="922"/>
  <c r="D259" i="922"/>
  <c r="Q258" i="922"/>
  <c r="P258" i="922"/>
  <c r="K258" i="922"/>
  <c r="J258" i="922"/>
  <c r="I258" i="922"/>
  <c r="H258" i="922"/>
  <c r="G258" i="922"/>
  <c r="F258" i="922"/>
  <c r="E258" i="922"/>
  <c r="D258" i="922"/>
  <c r="Q257" i="922"/>
  <c r="P257" i="922"/>
  <c r="K257" i="922"/>
  <c r="J257" i="922"/>
  <c r="I257" i="922"/>
  <c r="H257" i="922"/>
  <c r="G257" i="922"/>
  <c r="F257" i="922"/>
  <c r="E257" i="922"/>
  <c r="D257" i="922"/>
  <c r="Q256" i="922"/>
  <c r="P256" i="922"/>
  <c r="K256" i="922"/>
  <c r="J256" i="922"/>
  <c r="I256" i="922"/>
  <c r="H256" i="922"/>
  <c r="G256" i="922"/>
  <c r="F256" i="922"/>
  <c r="E256" i="922"/>
  <c r="D256" i="922"/>
  <c r="Q255" i="922"/>
  <c r="P255" i="922"/>
  <c r="K255" i="922"/>
  <c r="J255" i="922"/>
  <c r="I255" i="922"/>
  <c r="H255" i="922"/>
  <c r="G255" i="922"/>
  <c r="F255" i="922"/>
  <c r="E255" i="922"/>
  <c r="D255" i="922"/>
  <c r="Q254" i="922"/>
  <c r="P254" i="922"/>
  <c r="K254" i="922"/>
  <c r="J254" i="922"/>
  <c r="I254" i="922"/>
  <c r="H254" i="922"/>
  <c r="G254" i="922"/>
  <c r="F254" i="922"/>
  <c r="E254" i="922"/>
  <c r="D254" i="922"/>
  <c r="Q253" i="922"/>
  <c r="P253" i="922"/>
  <c r="K253" i="922"/>
  <c r="J253" i="922"/>
  <c r="I253" i="922"/>
  <c r="H253" i="922"/>
  <c r="G253" i="922"/>
  <c r="F253" i="922"/>
  <c r="E253" i="922"/>
  <c r="D253" i="922"/>
  <c r="Q252" i="922"/>
  <c r="P252" i="922"/>
  <c r="K252" i="922"/>
  <c r="J252" i="922"/>
  <c r="I252" i="922"/>
  <c r="H252" i="922"/>
  <c r="G252" i="922"/>
  <c r="F252" i="922"/>
  <c r="E252" i="922"/>
  <c r="D252" i="922"/>
  <c r="Q251" i="922"/>
  <c r="P251" i="922"/>
  <c r="K251" i="922"/>
  <c r="J251" i="922"/>
  <c r="I251" i="922"/>
  <c r="H251" i="922"/>
  <c r="G251" i="922"/>
  <c r="F251" i="922"/>
  <c r="E251" i="922"/>
  <c r="D251" i="922"/>
  <c r="Q250" i="922"/>
  <c r="P250" i="922"/>
  <c r="K250" i="922"/>
  <c r="J250" i="922"/>
  <c r="I250" i="922"/>
  <c r="H250" i="922"/>
  <c r="G250" i="922"/>
  <c r="F250" i="922"/>
  <c r="E250" i="922"/>
  <c r="D250" i="922"/>
  <c r="Q249" i="922"/>
  <c r="P249" i="922"/>
  <c r="K249" i="922"/>
  <c r="J249" i="922"/>
  <c r="I249" i="922"/>
  <c r="H249" i="922"/>
  <c r="G249" i="922"/>
  <c r="F249" i="922"/>
  <c r="E249" i="922"/>
  <c r="D249" i="922"/>
  <c r="Q248" i="922"/>
  <c r="P248" i="922"/>
  <c r="K248" i="922"/>
  <c r="J248" i="922"/>
  <c r="I248" i="922"/>
  <c r="H248" i="922"/>
  <c r="G248" i="922"/>
  <c r="F248" i="922"/>
  <c r="E248" i="922"/>
  <c r="D248" i="922"/>
  <c r="Q247" i="922"/>
  <c r="P247" i="922"/>
  <c r="K247" i="922"/>
  <c r="J247" i="922"/>
  <c r="I247" i="922"/>
  <c r="H247" i="922"/>
  <c r="G247" i="922"/>
  <c r="F247" i="922"/>
  <c r="E247" i="922"/>
  <c r="D247" i="922"/>
  <c r="Q246" i="922"/>
  <c r="P246" i="922"/>
  <c r="K246" i="922"/>
  <c r="J246" i="922"/>
  <c r="I246" i="922"/>
  <c r="H246" i="922"/>
  <c r="G246" i="922"/>
  <c r="F246" i="922"/>
  <c r="E246" i="922"/>
  <c r="D246" i="922"/>
  <c r="Q245" i="922"/>
  <c r="P245" i="922"/>
  <c r="K245" i="922"/>
  <c r="J245" i="922"/>
  <c r="I245" i="922"/>
  <c r="H245" i="922"/>
  <c r="G245" i="922"/>
  <c r="F245" i="922"/>
  <c r="E245" i="922"/>
  <c r="D245" i="922"/>
  <c r="Q244" i="922"/>
  <c r="P244" i="922"/>
  <c r="K244" i="922"/>
  <c r="J244" i="922"/>
  <c r="I244" i="922"/>
  <c r="H244" i="922"/>
  <c r="G244" i="922"/>
  <c r="F244" i="922"/>
  <c r="E244" i="922"/>
  <c r="D244" i="922"/>
  <c r="Q243" i="922"/>
  <c r="P243" i="922"/>
  <c r="K243" i="922"/>
  <c r="J243" i="922"/>
  <c r="I243" i="922"/>
  <c r="H243" i="922"/>
  <c r="G243" i="922"/>
  <c r="F243" i="922"/>
  <c r="E243" i="922"/>
  <c r="D243" i="922"/>
  <c r="Q242" i="922"/>
  <c r="P242" i="922"/>
  <c r="K242" i="922"/>
  <c r="J242" i="922"/>
  <c r="I242" i="922"/>
  <c r="H242" i="922"/>
  <c r="G242" i="922"/>
  <c r="F242" i="922"/>
  <c r="E242" i="922"/>
  <c r="D242" i="922"/>
  <c r="Q241" i="922"/>
  <c r="P241" i="922"/>
  <c r="K241" i="922"/>
  <c r="J241" i="922"/>
  <c r="I241" i="922"/>
  <c r="H241" i="922"/>
  <c r="G241" i="922"/>
  <c r="F241" i="922"/>
  <c r="E241" i="922"/>
  <c r="D241" i="922"/>
  <c r="Q240" i="922"/>
  <c r="P240" i="922"/>
  <c r="K240" i="922"/>
  <c r="J240" i="922"/>
  <c r="I240" i="922"/>
  <c r="H240" i="922"/>
  <c r="G240" i="922"/>
  <c r="F240" i="922"/>
  <c r="E240" i="922"/>
  <c r="D240" i="922"/>
  <c r="Q239" i="922"/>
  <c r="P239" i="922"/>
  <c r="K239" i="922"/>
  <c r="J239" i="922"/>
  <c r="I239" i="922"/>
  <c r="H239" i="922"/>
  <c r="G239" i="922"/>
  <c r="F239" i="922"/>
  <c r="E239" i="922"/>
  <c r="D239" i="922"/>
  <c r="Q238" i="922"/>
  <c r="P238" i="922"/>
  <c r="K238" i="922"/>
  <c r="J238" i="922"/>
  <c r="I238" i="922"/>
  <c r="H238" i="922"/>
  <c r="G238" i="922"/>
  <c r="F238" i="922"/>
  <c r="E238" i="922"/>
  <c r="D238" i="922"/>
  <c r="Q237" i="922"/>
  <c r="P237" i="922"/>
  <c r="K237" i="922"/>
  <c r="J237" i="922"/>
  <c r="I237" i="922"/>
  <c r="H237" i="922"/>
  <c r="G237" i="922"/>
  <c r="F237" i="922"/>
  <c r="E237" i="922"/>
  <c r="D237" i="922"/>
  <c r="Q236" i="922"/>
  <c r="P236" i="922"/>
  <c r="K236" i="922"/>
  <c r="J236" i="922"/>
  <c r="I236" i="922"/>
  <c r="H236" i="922"/>
  <c r="G236" i="922"/>
  <c r="F236" i="922"/>
  <c r="E236" i="922"/>
  <c r="D236" i="922"/>
  <c r="Q235" i="922"/>
  <c r="P235" i="922"/>
  <c r="K235" i="922"/>
  <c r="J235" i="922"/>
  <c r="I235" i="922"/>
  <c r="H235" i="922"/>
  <c r="G235" i="922"/>
  <c r="F235" i="922"/>
  <c r="E235" i="922"/>
  <c r="D235" i="922"/>
  <c r="Q234" i="922"/>
  <c r="P234" i="922"/>
  <c r="K234" i="922"/>
  <c r="J234" i="922"/>
  <c r="I234" i="922"/>
  <c r="H234" i="922"/>
  <c r="G234" i="922"/>
  <c r="F234" i="922"/>
  <c r="E234" i="922"/>
  <c r="D234" i="922"/>
  <c r="Q233" i="922"/>
  <c r="P233" i="922"/>
  <c r="K233" i="922"/>
  <c r="J233" i="922"/>
  <c r="I233" i="922"/>
  <c r="H233" i="922"/>
  <c r="G233" i="922"/>
  <c r="F233" i="922"/>
  <c r="E233" i="922"/>
  <c r="D233" i="922"/>
  <c r="Q232" i="922"/>
  <c r="P232" i="922"/>
  <c r="K232" i="922"/>
  <c r="J232" i="922"/>
  <c r="I232" i="922"/>
  <c r="H232" i="922"/>
  <c r="G232" i="922"/>
  <c r="F232" i="922"/>
  <c r="E232" i="922"/>
  <c r="D232" i="922"/>
  <c r="Q231" i="922"/>
  <c r="P231" i="922"/>
  <c r="K231" i="922"/>
  <c r="J231" i="922"/>
  <c r="I231" i="922"/>
  <c r="H231" i="922"/>
  <c r="G231" i="922"/>
  <c r="F231" i="922"/>
  <c r="E231" i="922"/>
  <c r="D231" i="922"/>
  <c r="Q230" i="922"/>
  <c r="P230" i="922"/>
  <c r="K230" i="922"/>
  <c r="J230" i="922"/>
  <c r="I230" i="922"/>
  <c r="H230" i="922"/>
  <c r="G230" i="922"/>
  <c r="F230" i="922"/>
  <c r="E230" i="922"/>
  <c r="D230" i="922"/>
  <c r="Q229" i="922"/>
  <c r="P229" i="922"/>
  <c r="K229" i="922"/>
  <c r="J229" i="922"/>
  <c r="I229" i="922"/>
  <c r="H229" i="922"/>
  <c r="G229" i="922"/>
  <c r="F229" i="922"/>
  <c r="E229" i="922"/>
  <c r="D229" i="922"/>
  <c r="Q228" i="922"/>
  <c r="P228" i="922"/>
  <c r="K228" i="922"/>
  <c r="J228" i="922"/>
  <c r="I228" i="922"/>
  <c r="H228" i="922"/>
  <c r="G228" i="922"/>
  <c r="F228" i="922"/>
  <c r="E228" i="922"/>
  <c r="D228" i="922"/>
  <c r="Q227" i="922"/>
  <c r="P227" i="922"/>
  <c r="K227" i="922"/>
  <c r="J227" i="922"/>
  <c r="I227" i="922"/>
  <c r="H227" i="922"/>
  <c r="G227" i="922"/>
  <c r="F227" i="922"/>
  <c r="E227" i="922"/>
  <c r="D227" i="922"/>
  <c r="Q226" i="922"/>
  <c r="P226" i="922"/>
  <c r="K226" i="922"/>
  <c r="J226" i="922"/>
  <c r="I226" i="922"/>
  <c r="H226" i="922"/>
  <c r="G226" i="922"/>
  <c r="F226" i="922"/>
  <c r="E226" i="922"/>
  <c r="D226" i="922"/>
  <c r="Q225" i="922"/>
  <c r="P225" i="922"/>
  <c r="K225" i="922"/>
  <c r="J225" i="922"/>
  <c r="I225" i="922"/>
  <c r="H225" i="922"/>
  <c r="G225" i="922"/>
  <c r="F225" i="922"/>
  <c r="E225" i="922"/>
  <c r="D225" i="922"/>
  <c r="Q224" i="922"/>
  <c r="P224" i="922"/>
  <c r="K224" i="922"/>
  <c r="J224" i="922"/>
  <c r="I224" i="922"/>
  <c r="H224" i="922"/>
  <c r="G224" i="922"/>
  <c r="F224" i="922"/>
  <c r="E224" i="922"/>
  <c r="D224" i="922"/>
  <c r="Q223" i="922"/>
  <c r="P223" i="922"/>
  <c r="K223" i="922"/>
  <c r="J223" i="922"/>
  <c r="I223" i="922"/>
  <c r="H223" i="922"/>
  <c r="G223" i="922"/>
  <c r="F223" i="922"/>
  <c r="E223" i="922"/>
  <c r="D223" i="922"/>
  <c r="Q222" i="922"/>
  <c r="P222" i="922"/>
  <c r="K222" i="922"/>
  <c r="J222" i="922"/>
  <c r="I222" i="922"/>
  <c r="H222" i="922"/>
  <c r="G222" i="922"/>
  <c r="F222" i="922"/>
  <c r="E222" i="922"/>
  <c r="D222" i="922"/>
  <c r="Q221" i="922"/>
  <c r="P221" i="922"/>
  <c r="K221" i="922"/>
  <c r="J221" i="922"/>
  <c r="I221" i="922"/>
  <c r="H221" i="922"/>
  <c r="G221" i="922"/>
  <c r="F221" i="922"/>
  <c r="E221" i="922"/>
  <c r="D221" i="922"/>
  <c r="Q220" i="922"/>
  <c r="P220" i="922"/>
  <c r="K220" i="922"/>
  <c r="J220" i="922"/>
  <c r="I220" i="922"/>
  <c r="H220" i="922"/>
  <c r="G220" i="922"/>
  <c r="F220" i="922"/>
  <c r="E220" i="922"/>
  <c r="D220" i="922"/>
  <c r="Q219" i="922"/>
  <c r="P219" i="922"/>
  <c r="K219" i="922"/>
  <c r="J219" i="922"/>
  <c r="I219" i="922"/>
  <c r="H219" i="922"/>
  <c r="G219" i="922"/>
  <c r="F219" i="922"/>
  <c r="E219" i="922"/>
  <c r="D219" i="922"/>
  <c r="Q218" i="922"/>
  <c r="P218" i="922"/>
  <c r="K218" i="922"/>
  <c r="J218" i="922"/>
  <c r="I218" i="922"/>
  <c r="H218" i="922"/>
  <c r="G218" i="922"/>
  <c r="F218" i="922"/>
  <c r="E218" i="922"/>
  <c r="D218" i="922"/>
  <c r="Q217" i="922"/>
  <c r="P217" i="922"/>
  <c r="K217" i="922"/>
  <c r="J217" i="922"/>
  <c r="I217" i="922"/>
  <c r="H217" i="922"/>
  <c r="G217" i="922"/>
  <c r="F217" i="922"/>
  <c r="E217" i="922"/>
  <c r="D217" i="922"/>
  <c r="Q216" i="922"/>
  <c r="P216" i="922"/>
  <c r="K216" i="922"/>
  <c r="J216" i="922"/>
  <c r="I216" i="922"/>
  <c r="H216" i="922"/>
  <c r="G216" i="922"/>
  <c r="F216" i="922"/>
  <c r="E216" i="922"/>
  <c r="D216" i="922"/>
  <c r="Q215" i="922"/>
  <c r="P215" i="922"/>
  <c r="K215" i="922"/>
  <c r="J215" i="922"/>
  <c r="I215" i="922"/>
  <c r="H215" i="922"/>
  <c r="G215" i="922"/>
  <c r="F215" i="922"/>
  <c r="E215" i="922"/>
  <c r="D215" i="922"/>
  <c r="Q214" i="922"/>
  <c r="P214" i="922"/>
  <c r="K214" i="922"/>
  <c r="J214" i="922"/>
  <c r="I214" i="922"/>
  <c r="H214" i="922"/>
  <c r="G214" i="922"/>
  <c r="F214" i="922"/>
  <c r="E214" i="922"/>
  <c r="D214" i="922"/>
  <c r="Q213" i="922"/>
  <c r="P213" i="922"/>
  <c r="K213" i="922"/>
  <c r="J213" i="922"/>
  <c r="I213" i="922"/>
  <c r="H213" i="922"/>
  <c r="G213" i="922"/>
  <c r="F213" i="922"/>
  <c r="E213" i="922"/>
  <c r="D213" i="922"/>
  <c r="Q212" i="922"/>
  <c r="P212" i="922"/>
  <c r="K212" i="922"/>
  <c r="J212" i="922"/>
  <c r="I212" i="922"/>
  <c r="H212" i="922"/>
  <c r="G212" i="922"/>
  <c r="F212" i="922"/>
  <c r="E212" i="922"/>
  <c r="D212" i="922"/>
  <c r="Q211" i="922"/>
  <c r="P211" i="922"/>
  <c r="K211" i="922"/>
  <c r="J211" i="922"/>
  <c r="I211" i="922"/>
  <c r="H211" i="922"/>
  <c r="G211" i="922"/>
  <c r="F211" i="922"/>
  <c r="E211" i="922"/>
  <c r="D211" i="922"/>
  <c r="Q210" i="922"/>
  <c r="P210" i="922"/>
  <c r="K210" i="922"/>
  <c r="J210" i="922"/>
  <c r="I210" i="922"/>
  <c r="H210" i="922"/>
  <c r="G210" i="922"/>
  <c r="F210" i="922"/>
  <c r="E210" i="922"/>
  <c r="D210" i="922"/>
  <c r="Q209" i="922"/>
  <c r="P209" i="922"/>
  <c r="K209" i="922"/>
  <c r="J209" i="922"/>
  <c r="I209" i="922"/>
  <c r="H209" i="922"/>
  <c r="G209" i="922"/>
  <c r="F209" i="922"/>
  <c r="E209" i="922"/>
  <c r="D209" i="922"/>
  <c r="Q208" i="922"/>
  <c r="P208" i="922"/>
  <c r="K208" i="922"/>
  <c r="J208" i="922"/>
  <c r="I208" i="922"/>
  <c r="H208" i="922"/>
  <c r="G208" i="922"/>
  <c r="F208" i="922"/>
  <c r="E208" i="922"/>
  <c r="D208" i="922"/>
  <c r="Q207" i="922"/>
  <c r="P207" i="922"/>
  <c r="K207" i="922"/>
  <c r="J207" i="922"/>
  <c r="I207" i="922"/>
  <c r="H207" i="922"/>
  <c r="G207" i="922"/>
  <c r="F207" i="922"/>
  <c r="E207" i="922"/>
  <c r="D207" i="922"/>
  <c r="Q206" i="922"/>
  <c r="P206" i="922"/>
  <c r="K206" i="922"/>
  <c r="J206" i="922"/>
  <c r="I206" i="922"/>
  <c r="H206" i="922"/>
  <c r="G206" i="922"/>
  <c r="F206" i="922"/>
  <c r="E206" i="922"/>
  <c r="D206" i="922"/>
  <c r="Q205" i="922"/>
  <c r="P205" i="922"/>
  <c r="K205" i="922"/>
  <c r="J205" i="922"/>
  <c r="I205" i="922"/>
  <c r="H205" i="922"/>
  <c r="G205" i="922"/>
  <c r="F205" i="922"/>
  <c r="E205" i="922"/>
  <c r="D205" i="922"/>
  <c r="Q204" i="922"/>
  <c r="P204" i="922"/>
  <c r="K204" i="922"/>
  <c r="J204" i="922"/>
  <c r="I204" i="922"/>
  <c r="H204" i="922"/>
  <c r="G204" i="922"/>
  <c r="F204" i="922"/>
  <c r="E204" i="922"/>
  <c r="D204" i="922"/>
  <c r="Q203" i="922"/>
  <c r="P203" i="922"/>
  <c r="K203" i="922"/>
  <c r="J203" i="922"/>
  <c r="I203" i="922"/>
  <c r="H203" i="922"/>
  <c r="G203" i="922"/>
  <c r="F203" i="922"/>
  <c r="E203" i="922"/>
  <c r="D203" i="922"/>
  <c r="Q202" i="922"/>
  <c r="P202" i="922"/>
  <c r="K202" i="922"/>
  <c r="J202" i="922"/>
  <c r="I202" i="922"/>
  <c r="H202" i="922"/>
  <c r="G202" i="922"/>
  <c r="F202" i="922"/>
  <c r="E202" i="922"/>
  <c r="D202" i="922"/>
  <c r="Q201" i="922"/>
  <c r="P201" i="922"/>
  <c r="K201" i="922"/>
  <c r="J201" i="922"/>
  <c r="I201" i="922"/>
  <c r="H201" i="922"/>
  <c r="G201" i="922"/>
  <c r="F201" i="922"/>
  <c r="E201" i="922"/>
  <c r="D201" i="922"/>
  <c r="Q200" i="922"/>
  <c r="P200" i="922"/>
  <c r="K200" i="922"/>
  <c r="J200" i="922"/>
  <c r="I200" i="922"/>
  <c r="H200" i="922"/>
  <c r="G200" i="922"/>
  <c r="F200" i="922"/>
  <c r="E200" i="922"/>
  <c r="D200" i="922"/>
  <c r="Q199" i="922"/>
  <c r="P199" i="922"/>
  <c r="K199" i="922"/>
  <c r="J199" i="922"/>
  <c r="I199" i="922"/>
  <c r="H199" i="922"/>
  <c r="G199" i="922"/>
  <c r="F199" i="922"/>
  <c r="E199" i="922"/>
  <c r="D199" i="922"/>
  <c r="Q198" i="922"/>
  <c r="P198" i="922"/>
  <c r="K198" i="922"/>
  <c r="J198" i="922"/>
  <c r="I198" i="922"/>
  <c r="H198" i="922"/>
  <c r="G198" i="922"/>
  <c r="F198" i="922"/>
  <c r="E198" i="922"/>
  <c r="D198" i="922"/>
  <c r="Q197" i="922"/>
  <c r="P197" i="922"/>
  <c r="K197" i="922"/>
  <c r="J197" i="922"/>
  <c r="I197" i="922"/>
  <c r="H197" i="922"/>
  <c r="G197" i="922"/>
  <c r="F197" i="922"/>
  <c r="E197" i="922"/>
  <c r="D197" i="922"/>
  <c r="Q196" i="922"/>
  <c r="P196" i="922"/>
  <c r="K196" i="922"/>
  <c r="J196" i="922"/>
  <c r="I196" i="922"/>
  <c r="H196" i="922"/>
  <c r="G196" i="922"/>
  <c r="F196" i="922"/>
  <c r="E196" i="922"/>
  <c r="D196" i="922"/>
  <c r="Q195" i="922"/>
  <c r="P195" i="922"/>
  <c r="K195" i="922"/>
  <c r="J195" i="922"/>
  <c r="I195" i="922"/>
  <c r="H195" i="922"/>
  <c r="G195" i="922"/>
  <c r="F195" i="922"/>
  <c r="E195" i="922"/>
  <c r="D195" i="922"/>
  <c r="Q194" i="922"/>
  <c r="P194" i="922"/>
  <c r="K194" i="922"/>
  <c r="J194" i="922"/>
  <c r="I194" i="922"/>
  <c r="H194" i="922"/>
  <c r="G194" i="922"/>
  <c r="F194" i="922"/>
  <c r="E194" i="922"/>
  <c r="D194" i="922"/>
  <c r="Q193" i="922"/>
  <c r="P193" i="922"/>
  <c r="K193" i="922"/>
  <c r="J193" i="922"/>
  <c r="I193" i="922"/>
  <c r="H193" i="922"/>
  <c r="G193" i="922"/>
  <c r="F193" i="922"/>
  <c r="E193" i="922"/>
  <c r="D193" i="922"/>
  <c r="Q192" i="922"/>
  <c r="P192" i="922"/>
  <c r="K192" i="922"/>
  <c r="J192" i="922"/>
  <c r="I192" i="922"/>
  <c r="H192" i="922"/>
  <c r="G192" i="922"/>
  <c r="F192" i="922"/>
  <c r="E192" i="922"/>
  <c r="D192" i="922"/>
  <c r="Q191" i="922"/>
  <c r="P191" i="922"/>
  <c r="K191" i="922"/>
  <c r="J191" i="922"/>
  <c r="I191" i="922"/>
  <c r="H191" i="922"/>
  <c r="G191" i="922"/>
  <c r="F191" i="922"/>
  <c r="E191" i="922"/>
  <c r="D191" i="922"/>
  <c r="Q190" i="922"/>
  <c r="P190" i="922"/>
  <c r="K190" i="922"/>
  <c r="J190" i="922"/>
  <c r="I190" i="922"/>
  <c r="H190" i="922"/>
  <c r="G190" i="922"/>
  <c r="F190" i="922"/>
  <c r="E190" i="922"/>
  <c r="D190" i="922"/>
  <c r="Q189" i="922"/>
  <c r="P189" i="922"/>
  <c r="K189" i="922"/>
  <c r="J189" i="922"/>
  <c r="I189" i="922"/>
  <c r="H189" i="922"/>
  <c r="G189" i="922"/>
  <c r="F189" i="922"/>
  <c r="E189" i="922"/>
  <c r="D189" i="922"/>
  <c r="Q188" i="922"/>
  <c r="P188" i="922"/>
  <c r="K188" i="922"/>
  <c r="J188" i="922"/>
  <c r="I188" i="922"/>
  <c r="H188" i="922"/>
  <c r="G188" i="922"/>
  <c r="F188" i="922"/>
  <c r="E188" i="922"/>
  <c r="D188" i="922"/>
  <c r="Q187" i="922"/>
  <c r="P187" i="922"/>
  <c r="K187" i="922"/>
  <c r="J187" i="922"/>
  <c r="I187" i="922"/>
  <c r="H187" i="922"/>
  <c r="G187" i="922"/>
  <c r="F187" i="922"/>
  <c r="E187" i="922"/>
  <c r="D187" i="922"/>
  <c r="Q186" i="922"/>
  <c r="P186" i="922"/>
  <c r="K186" i="922"/>
  <c r="J186" i="922"/>
  <c r="I186" i="922"/>
  <c r="H186" i="922"/>
  <c r="G186" i="922"/>
  <c r="F186" i="922"/>
  <c r="E186" i="922"/>
  <c r="D186" i="922"/>
  <c r="Q185" i="922"/>
  <c r="P185" i="922"/>
  <c r="K185" i="922"/>
  <c r="J185" i="922"/>
  <c r="I185" i="922"/>
  <c r="H185" i="922"/>
  <c r="G185" i="922"/>
  <c r="F185" i="922"/>
  <c r="E185" i="922"/>
  <c r="D185" i="922"/>
  <c r="Q184" i="922"/>
  <c r="P184" i="922"/>
  <c r="K184" i="922"/>
  <c r="J184" i="922"/>
  <c r="I184" i="922"/>
  <c r="H184" i="922"/>
  <c r="G184" i="922"/>
  <c r="F184" i="922"/>
  <c r="E184" i="922"/>
  <c r="D184" i="922"/>
  <c r="Q183" i="922"/>
  <c r="P183" i="922"/>
  <c r="K183" i="922"/>
  <c r="J183" i="922"/>
  <c r="I183" i="922"/>
  <c r="H183" i="922"/>
  <c r="G183" i="922"/>
  <c r="F183" i="922"/>
  <c r="E183" i="922"/>
  <c r="D183" i="922"/>
  <c r="Q182" i="922"/>
  <c r="P182" i="922"/>
  <c r="K182" i="922"/>
  <c r="J182" i="922"/>
  <c r="I182" i="922"/>
  <c r="H182" i="922"/>
  <c r="G182" i="922"/>
  <c r="F182" i="922"/>
  <c r="E182" i="922"/>
  <c r="D182" i="922"/>
  <c r="Q181" i="922"/>
  <c r="P181" i="922"/>
  <c r="K181" i="922"/>
  <c r="J181" i="922"/>
  <c r="I181" i="922"/>
  <c r="H181" i="922"/>
  <c r="G181" i="922"/>
  <c r="F181" i="922"/>
  <c r="E181" i="922"/>
  <c r="D181" i="922"/>
  <c r="Q180" i="922"/>
  <c r="P180" i="922"/>
  <c r="K180" i="922"/>
  <c r="J180" i="922"/>
  <c r="I180" i="922"/>
  <c r="H180" i="922"/>
  <c r="G180" i="922"/>
  <c r="F180" i="922"/>
  <c r="E180" i="922"/>
  <c r="D180" i="922"/>
  <c r="Q179" i="922"/>
  <c r="P179" i="922"/>
  <c r="K179" i="922"/>
  <c r="J179" i="922"/>
  <c r="I179" i="922"/>
  <c r="H179" i="922"/>
  <c r="G179" i="922"/>
  <c r="F179" i="922"/>
  <c r="E179" i="922"/>
  <c r="D179" i="922"/>
  <c r="Q178" i="922"/>
  <c r="P178" i="922"/>
  <c r="K178" i="922"/>
  <c r="J178" i="922"/>
  <c r="I178" i="922"/>
  <c r="H178" i="922"/>
  <c r="G178" i="922"/>
  <c r="F178" i="922"/>
  <c r="E178" i="922"/>
  <c r="D178" i="922"/>
  <c r="Q177" i="922"/>
  <c r="P177" i="922"/>
  <c r="K177" i="922"/>
  <c r="J177" i="922"/>
  <c r="I177" i="922"/>
  <c r="H177" i="922"/>
  <c r="G177" i="922"/>
  <c r="F177" i="922"/>
  <c r="E177" i="922"/>
  <c r="D177" i="922"/>
  <c r="Q176" i="922"/>
  <c r="P176" i="922"/>
  <c r="K176" i="922"/>
  <c r="J176" i="922"/>
  <c r="I176" i="922"/>
  <c r="H176" i="922"/>
  <c r="G176" i="922"/>
  <c r="F176" i="922"/>
  <c r="E176" i="922"/>
  <c r="D176" i="922"/>
  <c r="Q175" i="922"/>
  <c r="P175" i="922"/>
  <c r="K175" i="922"/>
  <c r="J175" i="922"/>
  <c r="I175" i="922"/>
  <c r="H175" i="922"/>
  <c r="G175" i="922"/>
  <c r="F175" i="922"/>
  <c r="E175" i="922"/>
  <c r="D175" i="922"/>
  <c r="Q174" i="922"/>
  <c r="P174" i="922"/>
  <c r="K174" i="922"/>
  <c r="J174" i="922"/>
  <c r="I174" i="922"/>
  <c r="H174" i="922"/>
  <c r="G174" i="922"/>
  <c r="F174" i="922"/>
  <c r="E174" i="922"/>
  <c r="D174" i="922"/>
  <c r="Q173" i="922"/>
  <c r="P173" i="922"/>
  <c r="K173" i="922"/>
  <c r="J173" i="922"/>
  <c r="I173" i="922"/>
  <c r="H173" i="922"/>
  <c r="G173" i="922"/>
  <c r="F173" i="922"/>
  <c r="E173" i="922"/>
  <c r="D173" i="922"/>
  <c r="Q172" i="922"/>
  <c r="P172" i="922"/>
  <c r="K172" i="922"/>
  <c r="J172" i="922"/>
  <c r="I172" i="922"/>
  <c r="H172" i="922"/>
  <c r="G172" i="922"/>
  <c r="F172" i="922"/>
  <c r="E172" i="922"/>
  <c r="D172" i="922"/>
  <c r="Q171" i="922"/>
  <c r="P171" i="922"/>
  <c r="K171" i="922"/>
  <c r="J171" i="922"/>
  <c r="I171" i="922"/>
  <c r="H171" i="922"/>
  <c r="G171" i="922"/>
  <c r="F171" i="922"/>
  <c r="E171" i="922"/>
  <c r="D171" i="922"/>
  <c r="Q170" i="922"/>
  <c r="P170" i="922"/>
  <c r="K170" i="922"/>
  <c r="J170" i="922"/>
  <c r="I170" i="922"/>
  <c r="H170" i="922"/>
  <c r="G170" i="922"/>
  <c r="F170" i="922"/>
  <c r="E170" i="922"/>
  <c r="D170" i="922"/>
  <c r="Q169" i="922"/>
  <c r="P169" i="922"/>
  <c r="K169" i="922"/>
  <c r="J169" i="922"/>
  <c r="I169" i="922"/>
  <c r="H169" i="922"/>
  <c r="G169" i="922"/>
  <c r="F169" i="922"/>
  <c r="E169" i="922"/>
  <c r="D169" i="922"/>
  <c r="Q168" i="922"/>
  <c r="P168" i="922"/>
  <c r="K168" i="922"/>
  <c r="J168" i="922"/>
  <c r="I168" i="922"/>
  <c r="H168" i="922"/>
  <c r="G168" i="922"/>
  <c r="F168" i="922"/>
  <c r="E168" i="922"/>
  <c r="D168" i="922"/>
  <c r="Q167" i="922"/>
  <c r="P167" i="922"/>
  <c r="K167" i="922"/>
  <c r="J167" i="922"/>
  <c r="I167" i="922"/>
  <c r="H167" i="922"/>
  <c r="G167" i="922"/>
  <c r="F167" i="922"/>
  <c r="E167" i="922"/>
  <c r="D167" i="922"/>
  <c r="Q166" i="922"/>
  <c r="P166" i="922"/>
  <c r="K166" i="922"/>
  <c r="J166" i="922"/>
  <c r="I166" i="922"/>
  <c r="H166" i="922"/>
  <c r="G166" i="922"/>
  <c r="F166" i="922"/>
  <c r="E166" i="922"/>
  <c r="D166" i="922"/>
  <c r="Q165" i="922"/>
  <c r="P165" i="922"/>
  <c r="K165" i="922"/>
  <c r="J165" i="922"/>
  <c r="I165" i="922"/>
  <c r="H165" i="922"/>
  <c r="G165" i="922"/>
  <c r="F165" i="922"/>
  <c r="E165" i="922"/>
  <c r="D165" i="922"/>
  <c r="Q164" i="922"/>
  <c r="P164" i="922"/>
  <c r="K164" i="922"/>
  <c r="J164" i="922"/>
  <c r="I164" i="922"/>
  <c r="H164" i="922"/>
  <c r="G164" i="922"/>
  <c r="F164" i="922"/>
  <c r="E164" i="922"/>
  <c r="D164" i="922"/>
  <c r="Q163" i="922"/>
  <c r="P163" i="922"/>
  <c r="K163" i="922"/>
  <c r="J163" i="922"/>
  <c r="I163" i="922"/>
  <c r="H163" i="922"/>
  <c r="G163" i="922"/>
  <c r="F163" i="922"/>
  <c r="E163" i="922"/>
  <c r="D163" i="922"/>
  <c r="Q162" i="922"/>
  <c r="P162" i="922"/>
  <c r="K162" i="922"/>
  <c r="J162" i="922"/>
  <c r="I162" i="922"/>
  <c r="H162" i="922"/>
  <c r="G162" i="922"/>
  <c r="F162" i="922"/>
  <c r="E162" i="922"/>
  <c r="D162" i="922"/>
  <c r="Q161" i="922"/>
  <c r="P161" i="922"/>
  <c r="K161" i="922"/>
  <c r="J161" i="922"/>
  <c r="I161" i="922"/>
  <c r="H161" i="922"/>
  <c r="G161" i="922"/>
  <c r="F161" i="922"/>
  <c r="E161" i="922"/>
  <c r="D161" i="922"/>
  <c r="Q160" i="922"/>
  <c r="P160" i="922"/>
  <c r="K160" i="922"/>
  <c r="J160" i="922"/>
  <c r="I160" i="922"/>
  <c r="H160" i="922"/>
  <c r="G160" i="922"/>
  <c r="F160" i="922"/>
  <c r="E160" i="922"/>
  <c r="D160" i="922"/>
  <c r="Q159" i="922"/>
  <c r="P159" i="922"/>
  <c r="K159" i="922"/>
  <c r="J159" i="922"/>
  <c r="I159" i="922"/>
  <c r="H159" i="922"/>
  <c r="G159" i="922"/>
  <c r="F159" i="922"/>
  <c r="E159" i="922"/>
  <c r="D159" i="922"/>
  <c r="Q158" i="922"/>
  <c r="P158" i="922"/>
  <c r="K158" i="922"/>
  <c r="J158" i="922"/>
  <c r="I158" i="922"/>
  <c r="H158" i="922"/>
  <c r="G158" i="922"/>
  <c r="F158" i="922"/>
  <c r="E158" i="922"/>
  <c r="D158" i="922"/>
  <c r="Q157" i="922"/>
  <c r="P157" i="922"/>
  <c r="K157" i="922"/>
  <c r="J157" i="922"/>
  <c r="I157" i="922"/>
  <c r="H157" i="922"/>
  <c r="G157" i="922"/>
  <c r="F157" i="922"/>
  <c r="E157" i="922"/>
  <c r="D157" i="922"/>
  <c r="Q156" i="922"/>
  <c r="P156" i="922"/>
  <c r="K156" i="922"/>
  <c r="J156" i="922"/>
  <c r="I156" i="922"/>
  <c r="H156" i="922"/>
  <c r="G156" i="922"/>
  <c r="F156" i="922"/>
  <c r="E156" i="922"/>
  <c r="D156" i="922"/>
  <c r="Q155" i="922"/>
  <c r="P155" i="922"/>
  <c r="K155" i="922"/>
  <c r="J155" i="922"/>
  <c r="I155" i="922"/>
  <c r="H155" i="922"/>
  <c r="G155" i="922"/>
  <c r="F155" i="922"/>
  <c r="E155" i="922"/>
  <c r="D155" i="922"/>
  <c r="Q154" i="922"/>
  <c r="P154" i="922"/>
  <c r="K154" i="922"/>
  <c r="J154" i="922"/>
  <c r="I154" i="922"/>
  <c r="H154" i="922"/>
  <c r="G154" i="922"/>
  <c r="F154" i="922"/>
  <c r="E154" i="922"/>
  <c r="D154" i="922"/>
  <c r="Q153" i="922"/>
  <c r="P153" i="922"/>
  <c r="K153" i="922"/>
  <c r="J153" i="922"/>
  <c r="I153" i="922"/>
  <c r="H153" i="922"/>
  <c r="G153" i="922"/>
  <c r="F153" i="922"/>
  <c r="E153" i="922"/>
  <c r="D153" i="922"/>
  <c r="Q152" i="922"/>
  <c r="P152" i="922"/>
  <c r="K152" i="922"/>
  <c r="J152" i="922"/>
  <c r="I152" i="922"/>
  <c r="H152" i="922"/>
  <c r="G152" i="922"/>
  <c r="F152" i="922"/>
  <c r="E152" i="922"/>
  <c r="D152" i="922"/>
  <c r="Q151" i="922"/>
  <c r="P151" i="922"/>
  <c r="K151" i="922"/>
  <c r="J151" i="922"/>
  <c r="I151" i="922"/>
  <c r="H151" i="922"/>
  <c r="G151" i="922"/>
  <c r="F151" i="922"/>
  <c r="E151" i="922"/>
  <c r="D151" i="922"/>
  <c r="Q150" i="922"/>
  <c r="P150" i="922"/>
  <c r="K150" i="922"/>
  <c r="J150" i="922"/>
  <c r="I150" i="922"/>
  <c r="H150" i="922"/>
  <c r="G150" i="922"/>
  <c r="F150" i="922"/>
  <c r="E150" i="922"/>
  <c r="D150" i="922"/>
  <c r="Q149" i="922"/>
  <c r="P149" i="922"/>
  <c r="K149" i="922"/>
  <c r="J149" i="922"/>
  <c r="I149" i="922"/>
  <c r="H149" i="922"/>
  <c r="G149" i="922"/>
  <c r="F149" i="922"/>
  <c r="E149" i="922"/>
  <c r="D149" i="922"/>
  <c r="Q148" i="922"/>
  <c r="P148" i="922"/>
  <c r="K148" i="922"/>
  <c r="J148" i="922"/>
  <c r="I148" i="922"/>
  <c r="H148" i="922"/>
  <c r="G148" i="922"/>
  <c r="F148" i="922"/>
  <c r="E148" i="922"/>
  <c r="D148" i="922"/>
  <c r="Q147" i="922"/>
  <c r="P147" i="922"/>
  <c r="K147" i="922"/>
  <c r="J147" i="922"/>
  <c r="I147" i="922"/>
  <c r="H147" i="922"/>
  <c r="G147" i="922"/>
  <c r="F147" i="922"/>
  <c r="E147" i="922"/>
  <c r="D147" i="922"/>
  <c r="Q146" i="922"/>
  <c r="P146" i="922"/>
  <c r="K146" i="922"/>
  <c r="J146" i="922"/>
  <c r="I146" i="922"/>
  <c r="H146" i="922"/>
  <c r="G146" i="922"/>
  <c r="F146" i="922"/>
  <c r="E146" i="922"/>
  <c r="D146" i="922"/>
  <c r="Q145" i="922"/>
  <c r="P145" i="922"/>
  <c r="K145" i="922"/>
  <c r="J145" i="922"/>
  <c r="I145" i="922"/>
  <c r="H145" i="922"/>
  <c r="G145" i="922"/>
  <c r="F145" i="922"/>
  <c r="E145" i="922"/>
  <c r="D145" i="922"/>
  <c r="Q144" i="922"/>
  <c r="P144" i="922"/>
  <c r="K144" i="922"/>
  <c r="J144" i="922"/>
  <c r="I144" i="922"/>
  <c r="H144" i="922"/>
  <c r="G144" i="922"/>
  <c r="F144" i="922"/>
  <c r="E144" i="922"/>
  <c r="D144" i="922"/>
  <c r="Q143" i="922"/>
  <c r="P143" i="922"/>
  <c r="K143" i="922"/>
  <c r="J143" i="922"/>
  <c r="I143" i="922"/>
  <c r="H143" i="922"/>
  <c r="G143" i="922"/>
  <c r="F143" i="922"/>
  <c r="E143" i="922"/>
  <c r="D143" i="922"/>
  <c r="Q142" i="922"/>
  <c r="P142" i="922"/>
  <c r="K142" i="922"/>
  <c r="J142" i="922"/>
  <c r="I142" i="922"/>
  <c r="H142" i="922"/>
  <c r="G142" i="922"/>
  <c r="F142" i="922"/>
  <c r="E142" i="922"/>
  <c r="D142" i="922"/>
  <c r="Q141" i="922"/>
  <c r="P141" i="922"/>
  <c r="K141" i="922"/>
  <c r="J141" i="922"/>
  <c r="I141" i="922"/>
  <c r="H141" i="922"/>
  <c r="G141" i="922"/>
  <c r="F141" i="922"/>
  <c r="E141" i="922"/>
  <c r="D141" i="922"/>
  <c r="Q140" i="922"/>
  <c r="P140" i="922"/>
  <c r="K140" i="922"/>
  <c r="J140" i="922"/>
  <c r="I140" i="922"/>
  <c r="H140" i="922"/>
  <c r="G140" i="922"/>
  <c r="F140" i="922"/>
  <c r="E140" i="922"/>
  <c r="D140" i="922"/>
  <c r="Q139" i="922"/>
  <c r="P139" i="922"/>
  <c r="K139" i="922"/>
  <c r="J139" i="922"/>
  <c r="I139" i="922"/>
  <c r="H139" i="922"/>
  <c r="G139" i="922"/>
  <c r="F139" i="922"/>
  <c r="E139" i="922"/>
  <c r="D139" i="922"/>
  <c r="Q138" i="922"/>
  <c r="P138" i="922"/>
  <c r="K138" i="922"/>
  <c r="J138" i="922"/>
  <c r="I138" i="922"/>
  <c r="H138" i="922"/>
  <c r="G138" i="922"/>
  <c r="F138" i="922"/>
  <c r="E138" i="922"/>
  <c r="D138" i="922"/>
  <c r="Q137" i="922"/>
  <c r="P137" i="922"/>
  <c r="K137" i="922"/>
  <c r="J137" i="922"/>
  <c r="I137" i="922"/>
  <c r="H137" i="922"/>
  <c r="G137" i="922"/>
  <c r="F137" i="922"/>
  <c r="E137" i="922"/>
  <c r="D137" i="922"/>
  <c r="Q136" i="922"/>
  <c r="P136" i="922"/>
  <c r="K136" i="922"/>
  <c r="J136" i="922"/>
  <c r="I136" i="922"/>
  <c r="H136" i="922"/>
  <c r="G136" i="922"/>
  <c r="F136" i="922"/>
  <c r="E136" i="922"/>
  <c r="D136" i="922"/>
  <c r="Q135" i="922"/>
  <c r="P135" i="922"/>
  <c r="K135" i="922"/>
  <c r="J135" i="922"/>
  <c r="I135" i="922"/>
  <c r="H135" i="922"/>
  <c r="G135" i="922"/>
  <c r="F135" i="922"/>
  <c r="E135" i="922"/>
  <c r="D135" i="922"/>
  <c r="Q134" i="922"/>
  <c r="P134" i="922"/>
  <c r="K134" i="922"/>
  <c r="J134" i="922"/>
  <c r="I134" i="922"/>
  <c r="H134" i="922"/>
  <c r="G134" i="922"/>
  <c r="F134" i="922"/>
  <c r="E134" i="922"/>
  <c r="D134" i="922"/>
  <c r="Q133" i="922"/>
  <c r="P133" i="922"/>
  <c r="K133" i="922"/>
  <c r="J133" i="922"/>
  <c r="I133" i="922"/>
  <c r="H133" i="922"/>
  <c r="G133" i="922"/>
  <c r="F133" i="922"/>
  <c r="E133" i="922"/>
  <c r="D133" i="922"/>
  <c r="Q132" i="922"/>
  <c r="P132" i="922"/>
  <c r="K132" i="922"/>
  <c r="J132" i="922"/>
  <c r="I132" i="922"/>
  <c r="H132" i="922"/>
  <c r="G132" i="922"/>
  <c r="F132" i="922"/>
  <c r="E132" i="922"/>
  <c r="D132" i="922"/>
  <c r="Q131" i="922"/>
  <c r="P131" i="922"/>
  <c r="K131" i="922"/>
  <c r="J131" i="922"/>
  <c r="I131" i="922"/>
  <c r="H131" i="922"/>
  <c r="G131" i="922"/>
  <c r="F131" i="922"/>
  <c r="E131" i="922"/>
  <c r="D131" i="922"/>
  <c r="Q130" i="922"/>
  <c r="P130" i="922"/>
  <c r="K130" i="922"/>
  <c r="J130" i="922"/>
  <c r="I130" i="922"/>
  <c r="H130" i="922"/>
  <c r="G130" i="922"/>
  <c r="F130" i="922"/>
  <c r="E130" i="922"/>
  <c r="D130" i="922"/>
  <c r="Q129" i="922"/>
  <c r="P129" i="922"/>
  <c r="K129" i="922"/>
  <c r="J129" i="922"/>
  <c r="I129" i="922"/>
  <c r="H129" i="922"/>
  <c r="G129" i="922"/>
  <c r="F129" i="922"/>
  <c r="E129" i="922"/>
  <c r="D129" i="922"/>
  <c r="Q128" i="922"/>
  <c r="P128" i="922"/>
  <c r="K128" i="922"/>
  <c r="J128" i="922"/>
  <c r="I128" i="922"/>
  <c r="H128" i="922"/>
  <c r="G128" i="922"/>
  <c r="F128" i="922"/>
  <c r="E128" i="922"/>
  <c r="D128" i="922"/>
  <c r="Q127" i="922"/>
  <c r="P127" i="922"/>
  <c r="K127" i="922"/>
  <c r="J127" i="922"/>
  <c r="I127" i="922"/>
  <c r="H127" i="922"/>
  <c r="G127" i="922"/>
  <c r="F127" i="922"/>
  <c r="E127" i="922"/>
  <c r="D127" i="922"/>
  <c r="Q126" i="922"/>
  <c r="P126" i="922"/>
  <c r="K126" i="922"/>
  <c r="J126" i="922"/>
  <c r="I126" i="922"/>
  <c r="H126" i="922"/>
  <c r="G126" i="922"/>
  <c r="F126" i="922"/>
  <c r="E126" i="922"/>
  <c r="D126" i="922"/>
  <c r="Q125" i="922"/>
  <c r="P125" i="922"/>
  <c r="K125" i="922"/>
  <c r="J125" i="922"/>
  <c r="I125" i="922"/>
  <c r="H125" i="922"/>
  <c r="G125" i="922"/>
  <c r="F125" i="922"/>
  <c r="E125" i="922"/>
  <c r="D125" i="922"/>
  <c r="Q124" i="922"/>
  <c r="P124" i="922"/>
  <c r="K124" i="922"/>
  <c r="J124" i="922"/>
  <c r="I124" i="922"/>
  <c r="H124" i="922"/>
  <c r="G124" i="922"/>
  <c r="F124" i="922"/>
  <c r="E124" i="922"/>
  <c r="D124" i="922"/>
  <c r="Q123" i="922"/>
  <c r="P123" i="922"/>
  <c r="K123" i="922"/>
  <c r="J123" i="922"/>
  <c r="I123" i="922"/>
  <c r="H123" i="922"/>
  <c r="G123" i="922"/>
  <c r="F123" i="922"/>
  <c r="E123" i="922"/>
  <c r="D123" i="922"/>
  <c r="Q122" i="922"/>
  <c r="P122" i="922"/>
  <c r="K122" i="922"/>
  <c r="J122" i="922"/>
  <c r="I122" i="922"/>
  <c r="H122" i="922"/>
  <c r="G122" i="922"/>
  <c r="F122" i="922"/>
  <c r="E122" i="922"/>
  <c r="D122" i="922"/>
  <c r="Q121" i="922"/>
  <c r="P121" i="922"/>
  <c r="K121" i="922"/>
  <c r="J121" i="922"/>
  <c r="I121" i="922"/>
  <c r="H121" i="922"/>
  <c r="G121" i="922"/>
  <c r="F121" i="922"/>
  <c r="E121" i="922"/>
  <c r="D121" i="922"/>
  <c r="Q120" i="922"/>
  <c r="P120" i="922"/>
  <c r="K120" i="922"/>
  <c r="J120" i="922"/>
  <c r="I120" i="922"/>
  <c r="H120" i="922"/>
  <c r="G120" i="922"/>
  <c r="F120" i="922"/>
  <c r="E120" i="922"/>
  <c r="D120" i="922"/>
  <c r="Q119" i="922"/>
  <c r="P119" i="922"/>
  <c r="K119" i="922"/>
  <c r="J119" i="922"/>
  <c r="I119" i="922"/>
  <c r="H119" i="922"/>
  <c r="G119" i="922"/>
  <c r="F119" i="922"/>
  <c r="E119" i="922"/>
  <c r="D119" i="922"/>
  <c r="Q118" i="922"/>
  <c r="P118" i="922"/>
  <c r="K118" i="922"/>
  <c r="J118" i="922"/>
  <c r="I118" i="922"/>
  <c r="H118" i="922"/>
  <c r="G118" i="922"/>
  <c r="F118" i="922"/>
  <c r="E118" i="922"/>
  <c r="D118" i="922"/>
  <c r="Q117" i="922"/>
  <c r="P117" i="922"/>
  <c r="K117" i="922"/>
  <c r="J117" i="922"/>
  <c r="I117" i="922"/>
  <c r="H117" i="922"/>
  <c r="G117" i="922"/>
  <c r="F117" i="922"/>
  <c r="E117" i="922"/>
  <c r="D117" i="922"/>
  <c r="Q116" i="922"/>
  <c r="P116" i="922"/>
  <c r="K116" i="922"/>
  <c r="J116" i="922"/>
  <c r="I116" i="922"/>
  <c r="H116" i="922"/>
  <c r="G116" i="922"/>
  <c r="F116" i="922"/>
  <c r="E116" i="922"/>
  <c r="D116" i="922"/>
  <c r="Q115" i="922"/>
  <c r="P115" i="922"/>
  <c r="K115" i="922"/>
  <c r="J115" i="922"/>
  <c r="I115" i="922"/>
  <c r="H115" i="922"/>
  <c r="G115" i="922"/>
  <c r="F115" i="922"/>
  <c r="E115" i="922"/>
  <c r="D115" i="922"/>
  <c r="Q114" i="922"/>
  <c r="P114" i="922"/>
  <c r="K114" i="922"/>
  <c r="J114" i="922"/>
  <c r="I114" i="922"/>
  <c r="H114" i="922"/>
  <c r="G114" i="922"/>
  <c r="F114" i="922"/>
  <c r="E114" i="922"/>
  <c r="D114" i="922"/>
  <c r="Q113" i="922"/>
  <c r="P113" i="922"/>
  <c r="K113" i="922"/>
  <c r="J113" i="922"/>
  <c r="I113" i="922"/>
  <c r="H113" i="922"/>
  <c r="G113" i="922"/>
  <c r="F113" i="922"/>
  <c r="E113" i="922"/>
  <c r="D113" i="922"/>
  <c r="Q112" i="922"/>
  <c r="P112" i="922"/>
  <c r="K112" i="922"/>
  <c r="J112" i="922"/>
  <c r="I112" i="922"/>
  <c r="H112" i="922"/>
  <c r="G112" i="922"/>
  <c r="F112" i="922"/>
  <c r="E112" i="922"/>
  <c r="D112" i="922"/>
  <c r="Q111" i="922"/>
  <c r="P111" i="922"/>
  <c r="K111" i="922"/>
  <c r="J111" i="922"/>
  <c r="I111" i="922"/>
  <c r="H111" i="922"/>
  <c r="G111" i="922"/>
  <c r="F111" i="922"/>
  <c r="E111" i="922"/>
  <c r="D111" i="922"/>
  <c r="Q110" i="922"/>
  <c r="P110" i="922"/>
  <c r="K110" i="922"/>
  <c r="J110" i="922"/>
  <c r="I110" i="922"/>
  <c r="H110" i="922"/>
  <c r="G110" i="922"/>
  <c r="F110" i="922"/>
  <c r="E110" i="922"/>
  <c r="D110" i="922"/>
  <c r="Q109" i="922"/>
  <c r="P109" i="922"/>
  <c r="K109" i="922"/>
  <c r="J109" i="922"/>
  <c r="I109" i="922"/>
  <c r="H109" i="922"/>
  <c r="G109" i="922"/>
  <c r="F109" i="922"/>
  <c r="E109" i="922"/>
  <c r="D109" i="922"/>
  <c r="Q108" i="922"/>
  <c r="P108" i="922"/>
  <c r="K108" i="922"/>
  <c r="J108" i="922"/>
  <c r="I108" i="922"/>
  <c r="H108" i="922"/>
  <c r="G108" i="922"/>
  <c r="F108" i="922"/>
  <c r="E108" i="922"/>
  <c r="D108" i="922"/>
  <c r="Q107" i="922"/>
  <c r="P107" i="922"/>
  <c r="K107" i="922"/>
  <c r="J107" i="922"/>
  <c r="I107" i="922"/>
  <c r="H107" i="922"/>
  <c r="G107" i="922"/>
  <c r="F107" i="922"/>
  <c r="E107" i="922"/>
  <c r="D107" i="922"/>
  <c r="Q106" i="922"/>
  <c r="P106" i="922"/>
  <c r="K106" i="922"/>
  <c r="J106" i="922"/>
  <c r="I106" i="922"/>
  <c r="H106" i="922"/>
  <c r="G106" i="922"/>
  <c r="F106" i="922"/>
  <c r="E106" i="922"/>
  <c r="D106" i="922"/>
  <c r="Q105" i="922"/>
  <c r="P105" i="922"/>
  <c r="K105" i="922"/>
  <c r="J105" i="922"/>
  <c r="I105" i="922"/>
  <c r="H105" i="922"/>
  <c r="G105" i="922"/>
  <c r="F105" i="922"/>
  <c r="E105" i="922"/>
  <c r="D105" i="922"/>
  <c r="Q104" i="922"/>
  <c r="P104" i="922"/>
  <c r="K104" i="922"/>
  <c r="J104" i="922"/>
  <c r="I104" i="922"/>
  <c r="H104" i="922"/>
  <c r="G104" i="922"/>
  <c r="F104" i="922"/>
  <c r="E104" i="922"/>
  <c r="D104" i="922"/>
  <c r="Q103" i="922"/>
  <c r="P103" i="922"/>
  <c r="K103" i="922"/>
  <c r="J103" i="922"/>
  <c r="I103" i="922"/>
  <c r="H103" i="922"/>
  <c r="G103" i="922"/>
  <c r="F103" i="922"/>
  <c r="E103" i="922"/>
  <c r="D103" i="922"/>
  <c r="Q102" i="922"/>
  <c r="P102" i="922"/>
  <c r="K102" i="922"/>
  <c r="J102" i="922"/>
  <c r="I102" i="922"/>
  <c r="H102" i="922"/>
  <c r="G102" i="922"/>
  <c r="F102" i="922"/>
  <c r="E102" i="922"/>
  <c r="D102" i="922"/>
  <c r="Q101" i="922"/>
  <c r="P101" i="922"/>
  <c r="K101" i="922"/>
  <c r="J101" i="922"/>
  <c r="I101" i="922"/>
  <c r="H101" i="922"/>
  <c r="G101" i="922"/>
  <c r="F101" i="922"/>
  <c r="E101" i="922"/>
  <c r="D101" i="922"/>
  <c r="Q100" i="922"/>
  <c r="P100" i="922"/>
  <c r="K100" i="922"/>
  <c r="J100" i="922"/>
  <c r="I100" i="922"/>
  <c r="H100" i="922"/>
  <c r="G100" i="922"/>
  <c r="F100" i="922"/>
  <c r="E100" i="922"/>
  <c r="D100" i="922"/>
  <c r="Q99" i="922"/>
  <c r="P99" i="922"/>
  <c r="K99" i="922"/>
  <c r="J99" i="922"/>
  <c r="I99" i="922"/>
  <c r="H99" i="922"/>
  <c r="G99" i="922"/>
  <c r="F99" i="922"/>
  <c r="E99" i="922"/>
  <c r="D99" i="922"/>
  <c r="Q98" i="922"/>
  <c r="P98" i="922"/>
  <c r="K98" i="922"/>
  <c r="J98" i="922"/>
  <c r="I98" i="922"/>
  <c r="H98" i="922"/>
  <c r="G98" i="922"/>
  <c r="F98" i="922"/>
  <c r="E98" i="922"/>
  <c r="D98" i="922"/>
  <c r="Q97" i="922"/>
  <c r="P97" i="922"/>
  <c r="K97" i="922"/>
  <c r="J97" i="922"/>
  <c r="I97" i="922"/>
  <c r="H97" i="922"/>
  <c r="G97" i="922"/>
  <c r="F97" i="922"/>
  <c r="E97" i="922"/>
  <c r="D97" i="922"/>
  <c r="Q96" i="922"/>
  <c r="P96" i="922"/>
  <c r="K96" i="922"/>
  <c r="J96" i="922"/>
  <c r="I96" i="922"/>
  <c r="H96" i="922"/>
  <c r="G96" i="922"/>
  <c r="F96" i="922"/>
  <c r="E96" i="922"/>
  <c r="D96" i="922"/>
  <c r="Q95" i="922"/>
  <c r="P95" i="922"/>
  <c r="K95" i="922"/>
  <c r="J95" i="922"/>
  <c r="I95" i="922"/>
  <c r="H95" i="922"/>
  <c r="G95" i="922"/>
  <c r="F95" i="922"/>
  <c r="E95" i="922"/>
  <c r="D95" i="922"/>
  <c r="Q94" i="922"/>
  <c r="P94" i="922"/>
  <c r="K94" i="922"/>
  <c r="J94" i="922"/>
  <c r="I94" i="922"/>
  <c r="H94" i="922"/>
  <c r="G94" i="922"/>
  <c r="F94" i="922"/>
  <c r="E94" i="922"/>
  <c r="D94" i="922"/>
  <c r="Q93" i="922"/>
  <c r="P93" i="922"/>
  <c r="K93" i="922"/>
  <c r="J93" i="922"/>
  <c r="I93" i="922"/>
  <c r="H93" i="922"/>
  <c r="G93" i="922"/>
  <c r="F93" i="922"/>
  <c r="E93" i="922"/>
  <c r="D93" i="922"/>
  <c r="Q92" i="922"/>
  <c r="P92" i="922"/>
  <c r="K92" i="922"/>
  <c r="J92" i="922"/>
  <c r="I92" i="922"/>
  <c r="H92" i="922"/>
  <c r="G92" i="922"/>
  <c r="F92" i="922"/>
  <c r="E92" i="922"/>
  <c r="D92" i="922"/>
  <c r="Q91" i="922"/>
  <c r="P91" i="922"/>
  <c r="K91" i="922"/>
  <c r="J91" i="922"/>
  <c r="I91" i="922"/>
  <c r="H91" i="922"/>
  <c r="G91" i="922"/>
  <c r="F91" i="922"/>
  <c r="E91" i="922"/>
  <c r="D91" i="922"/>
  <c r="Q90" i="922"/>
  <c r="P90" i="922"/>
  <c r="K90" i="922"/>
  <c r="J90" i="922"/>
  <c r="I90" i="922"/>
  <c r="H90" i="922"/>
  <c r="G90" i="922"/>
  <c r="F90" i="922"/>
  <c r="E90" i="922"/>
  <c r="D90" i="922"/>
  <c r="Q89" i="922"/>
  <c r="P89" i="922"/>
  <c r="K89" i="922"/>
  <c r="J89" i="922"/>
  <c r="I89" i="922"/>
  <c r="H89" i="922"/>
  <c r="G89" i="922"/>
  <c r="F89" i="922"/>
  <c r="E89" i="922"/>
  <c r="D89" i="922"/>
  <c r="Q88" i="922"/>
  <c r="P88" i="922"/>
  <c r="K88" i="922"/>
  <c r="J88" i="922"/>
  <c r="I88" i="922"/>
  <c r="H88" i="922"/>
  <c r="G88" i="922"/>
  <c r="F88" i="922"/>
  <c r="E88" i="922"/>
  <c r="D88" i="922"/>
  <c r="Q87" i="922"/>
  <c r="P87" i="922"/>
  <c r="K87" i="922"/>
  <c r="J87" i="922"/>
  <c r="I87" i="922"/>
  <c r="H87" i="922"/>
  <c r="G87" i="922"/>
  <c r="F87" i="922"/>
  <c r="E87" i="922"/>
  <c r="D87" i="922"/>
  <c r="Q86" i="922"/>
  <c r="P86" i="922"/>
  <c r="K86" i="922"/>
  <c r="J86" i="922"/>
  <c r="I86" i="922"/>
  <c r="H86" i="922"/>
  <c r="G86" i="922"/>
  <c r="F86" i="922"/>
  <c r="E86" i="922"/>
  <c r="D86" i="922"/>
  <c r="Q85" i="922"/>
  <c r="P85" i="922"/>
  <c r="K85" i="922"/>
  <c r="J85" i="922"/>
  <c r="I85" i="922"/>
  <c r="H85" i="922"/>
  <c r="G85" i="922"/>
  <c r="F85" i="922"/>
  <c r="E85" i="922"/>
  <c r="D85" i="922"/>
  <c r="Q84" i="922"/>
  <c r="P84" i="922"/>
  <c r="K84" i="922"/>
  <c r="J84" i="922"/>
  <c r="I84" i="922"/>
  <c r="H84" i="922"/>
  <c r="G84" i="922"/>
  <c r="F84" i="922"/>
  <c r="E84" i="922"/>
  <c r="D84" i="922"/>
  <c r="Q83" i="922"/>
  <c r="P83" i="922"/>
  <c r="K83" i="922"/>
  <c r="J83" i="922"/>
  <c r="I83" i="922"/>
  <c r="H83" i="922"/>
  <c r="G83" i="922"/>
  <c r="F83" i="922"/>
  <c r="E83" i="922"/>
  <c r="D83" i="922"/>
  <c r="Q82" i="922"/>
  <c r="P82" i="922"/>
  <c r="K82" i="922"/>
  <c r="J82" i="922"/>
  <c r="I82" i="922"/>
  <c r="H82" i="922"/>
  <c r="G82" i="922"/>
  <c r="F82" i="922"/>
  <c r="E82" i="922"/>
  <c r="D82" i="922"/>
  <c r="Q81" i="922"/>
  <c r="P81" i="922"/>
  <c r="K81" i="922"/>
  <c r="J81" i="922"/>
  <c r="I81" i="922"/>
  <c r="H81" i="922"/>
  <c r="G81" i="922"/>
  <c r="F81" i="922"/>
  <c r="E81" i="922"/>
  <c r="D81" i="922"/>
  <c r="Q80" i="922"/>
  <c r="P80" i="922"/>
  <c r="K80" i="922"/>
  <c r="J80" i="922"/>
  <c r="I80" i="922"/>
  <c r="H80" i="922"/>
  <c r="G80" i="922"/>
  <c r="F80" i="922"/>
  <c r="E80" i="922"/>
  <c r="D80" i="922"/>
  <c r="Q79" i="922"/>
  <c r="P79" i="922"/>
  <c r="K79" i="922"/>
  <c r="J79" i="922"/>
  <c r="I79" i="922"/>
  <c r="H79" i="922"/>
  <c r="G79" i="922"/>
  <c r="F79" i="922"/>
  <c r="E79" i="922"/>
  <c r="D79" i="922"/>
  <c r="Q78" i="922"/>
  <c r="P78" i="922"/>
  <c r="K78" i="922"/>
  <c r="J78" i="922"/>
  <c r="I78" i="922"/>
  <c r="H78" i="922"/>
  <c r="G78" i="922"/>
  <c r="F78" i="922"/>
  <c r="E78" i="922"/>
  <c r="D78" i="922"/>
  <c r="Q77" i="922"/>
  <c r="P77" i="922"/>
  <c r="K77" i="922"/>
  <c r="J77" i="922"/>
  <c r="I77" i="922"/>
  <c r="H77" i="922"/>
  <c r="G77" i="922"/>
  <c r="F77" i="922"/>
  <c r="E77" i="922"/>
  <c r="D77" i="922"/>
  <c r="Q76" i="922"/>
  <c r="P76" i="922"/>
  <c r="K76" i="922"/>
  <c r="J76" i="922"/>
  <c r="I76" i="922"/>
  <c r="H76" i="922"/>
  <c r="G76" i="922"/>
  <c r="F76" i="922"/>
  <c r="E76" i="922"/>
  <c r="D76" i="922"/>
  <c r="Q75" i="922"/>
  <c r="P75" i="922"/>
  <c r="K75" i="922"/>
  <c r="J75" i="922"/>
  <c r="I75" i="922"/>
  <c r="H75" i="922"/>
  <c r="G75" i="922"/>
  <c r="F75" i="922"/>
  <c r="E75" i="922"/>
  <c r="D75" i="922"/>
  <c r="Q74" i="922"/>
  <c r="P74" i="922"/>
  <c r="K74" i="922"/>
  <c r="J74" i="922"/>
  <c r="I74" i="922"/>
  <c r="H74" i="922"/>
  <c r="G74" i="922"/>
  <c r="F74" i="922"/>
  <c r="E74" i="922"/>
  <c r="D74" i="922"/>
  <c r="Q73" i="922"/>
  <c r="P73" i="922"/>
  <c r="K73" i="922"/>
  <c r="J73" i="922"/>
  <c r="I73" i="922"/>
  <c r="H73" i="922"/>
  <c r="G73" i="922"/>
  <c r="F73" i="922"/>
  <c r="E73" i="922"/>
  <c r="D73" i="922"/>
  <c r="Q72" i="922"/>
  <c r="P72" i="922"/>
  <c r="K72" i="922"/>
  <c r="J72" i="922"/>
  <c r="I72" i="922"/>
  <c r="H72" i="922"/>
  <c r="G72" i="922"/>
  <c r="F72" i="922"/>
  <c r="E72" i="922"/>
  <c r="D72" i="922"/>
  <c r="Q71" i="922"/>
  <c r="P71" i="922"/>
  <c r="K71" i="922"/>
  <c r="J71" i="922"/>
  <c r="I71" i="922"/>
  <c r="H71" i="922"/>
  <c r="G71" i="922"/>
  <c r="F71" i="922"/>
  <c r="E71" i="922"/>
  <c r="D71" i="922"/>
  <c r="Q70" i="922"/>
  <c r="P70" i="922"/>
  <c r="K70" i="922"/>
  <c r="J70" i="922"/>
  <c r="I70" i="922"/>
  <c r="H70" i="922"/>
  <c r="G70" i="922"/>
  <c r="F70" i="922"/>
  <c r="E70" i="922"/>
  <c r="D70" i="922"/>
  <c r="Q69" i="922"/>
  <c r="P69" i="922"/>
  <c r="K69" i="922"/>
  <c r="J69" i="922"/>
  <c r="I69" i="922"/>
  <c r="H69" i="922"/>
  <c r="G69" i="922"/>
  <c r="F69" i="922"/>
  <c r="E69" i="922"/>
  <c r="D69" i="922"/>
  <c r="Q68" i="922"/>
  <c r="P68" i="922"/>
  <c r="K68" i="922"/>
  <c r="J68" i="922"/>
  <c r="I68" i="922"/>
  <c r="H68" i="922"/>
  <c r="G68" i="922"/>
  <c r="F68" i="922"/>
  <c r="E68" i="922"/>
  <c r="D68" i="922"/>
  <c r="Q67" i="922"/>
  <c r="P67" i="922"/>
  <c r="K67" i="922"/>
  <c r="J67" i="922"/>
  <c r="I67" i="922"/>
  <c r="H67" i="922"/>
  <c r="G67" i="922"/>
  <c r="F67" i="922"/>
  <c r="E67" i="922"/>
  <c r="D67" i="922"/>
  <c r="Q66" i="922"/>
  <c r="P66" i="922"/>
  <c r="K66" i="922"/>
  <c r="J66" i="922"/>
  <c r="I66" i="922"/>
  <c r="H66" i="922"/>
  <c r="G66" i="922"/>
  <c r="F66" i="922"/>
  <c r="E66" i="922"/>
  <c r="D66" i="922"/>
  <c r="Q65" i="922"/>
  <c r="P65" i="922"/>
  <c r="K65" i="922"/>
  <c r="J65" i="922"/>
  <c r="I65" i="922"/>
  <c r="H65" i="922"/>
  <c r="G65" i="922"/>
  <c r="F65" i="922"/>
  <c r="E65" i="922"/>
  <c r="D65" i="922"/>
  <c r="Q64" i="922"/>
  <c r="P64" i="922"/>
  <c r="K64" i="922"/>
  <c r="J64" i="922"/>
  <c r="I64" i="922"/>
  <c r="H64" i="922"/>
  <c r="G64" i="922"/>
  <c r="F64" i="922"/>
  <c r="E64" i="922"/>
  <c r="D64" i="922"/>
  <c r="Q63" i="922"/>
  <c r="P63" i="922"/>
  <c r="K63" i="922"/>
  <c r="J63" i="922"/>
  <c r="I63" i="922"/>
  <c r="H63" i="922"/>
  <c r="G63" i="922"/>
  <c r="F63" i="922"/>
  <c r="E63" i="922"/>
  <c r="D63" i="922"/>
  <c r="Q62" i="922"/>
  <c r="P62" i="922"/>
  <c r="K62" i="922"/>
  <c r="J62" i="922"/>
  <c r="I62" i="922"/>
  <c r="H62" i="922"/>
  <c r="G62" i="922"/>
  <c r="F62" i="922"/>
  <c r="E62" i="922"/>
  <c r="D62" i="922"/>
  <c r="Q61" i="922"/>
  <c r="P61" i="922"/>
  <c r="K61" i="922"/>
  <c r="J61" i="922"/>
  <c r="I61" i="922"/>
  <c r="H61" i="922"/>
  <c r="G61" i="922"/>
  <c r="F61" i="922"/>
  <c r="E61" i="922"/>
  <c r="D61" i="922"/>
  <c r="Q60" i="922"/>
  <c r="P60" i="922"/>
  <c r="K60" i="922"/>
  <c r="J60" i="922"/>
  <c r="I60" i="922"/>
  <c r="H60" i="922"/>
  <c r="G60" i="922"/>
  <c r="F60" i="922"/>
  <c r="E60" i="922"/>
  <c r="D60" i="922"/>
  <c r="Q59" i="922"/>
  <c r="P59" i="922"/>
  <c r="K59" i="922"/>
  <c r="J59" i="922"/>
  <c r="I59" i="922"/>
  <c r="H59" i="922"/>
  <c r="G59" i="922"/>
  <c r="F59" i="922"/>
  <c r="E59" i="922"/>
  <c r="D59" i="922"/>
  <c r="Q58" i="922"/>
  <c r="P58" i="922"/>
  <c r="K58" i="922"/>
  <c r="J58" i="922"/>
  <c r="I58" i="922"/>
  <c r="H58" i="922"/>
  <c r="G58" i="922"/>
  <c r="F58" i="922"/>
  <c r="E58" i="922"/>
  <c r="D58" i="922"/>
  <c r="Q57" i="922"/>
  <c r="P57" i="922"/>
  <c r="K57" i="922"/>
  <c r="J57" i="922"/>
  <c r="I57" i="922"/>
  <c r="H57" i="922"/>
  <c r="G57" i="922"/>
  <c r="F57" i="922"/>
  <c r="E57" i="922"/>
  <c r="D57" i="922"/>
  <c r="Q56" i="922"/>
  <c r="P56" i="922"/>
  <c r="K56" i="922"/>
  <c r="J56" i="922"/>
  <c r="I56" i="922"/>
  <c r="H56" i="922"/>
  <c r="G56" i="922"/>
  <c r="F56" i="922"/>
  <c r="E56" i="922"/>
  <c r="D56" i="922"/>
  <c r="Q55" i="922"/>
  <c r="P55" i="922"/>
  <c r="K55" i="922"/>
  <c r="J55" i="922"/>
  <c r="I55" i="922"/>
  <c r="H55" i="922"/>
  <c r="G55" i="922"/>
  <c r="F55" i="922"/>
  <c r="E55" i="922"/>
  <c r="D55" i="922"/>
  <c r="Q54" i="922"/>
  <c r="P54" i="922"/>
  <c r="K54" i="922"/>
  <c r="J54" i="922"/>
  <c r="I54" i="922"/>
  <c r="H54" i="922"/>
  <c r="G54" i="922"/>
  <c r="F54" i="922"/>
  <c r="E54" i="922"/>
  <c r="D54" i="922"/>
  <c r="Q53" i="922"/>
  <c r="P53" i="922"/>
  <c r="K53" i="922"/>
  <c r="J53" i="922"/>
  <c r="I53" i="922"/>
  <c r="H53" i="922"/>
  <c r="G53" i="922"/>
  <c r="F53" i="922"/>
  <c r="E53" i="922"/>
  <c r="D53" i="922"/>
  <c r="Q52" i="922"/>
  <c r="P52" i="922"/>
  <c r="K52" i="922"/>
  <c r="J52" i="922"/>
  <c r="I52" i="922"/>
  <c r="H52" i="922"/>
  <c r="G52" i="922"/>
  <c r="F52" i="922"/>
  <c r="E52" i="922"/>
  <c r="D52" i="922"/>
  <c r="Q51" i="922"/>
  <c r="P51" i="922"/>
  <c r="K51" i="922"/>
  <c r="J51" i="922"/>
  <c r="I51" i="922"/>
  <c r="H51" i="922"/>
  <c r="G51" i="922"/>
  <c r="F51" i="922"/>
  <c r="E51" i="922"/>
  <c r="D51" i="922"/>
  <c r="Q50" i="922"/>
  <c r="P50" i="922"/>
  <c r="K50" i="922"/>
  <c r="J50" i="922"/>
  <c r="I50" i="922"/>
  <c r="H50" i="922"/>
  <c r="G50" i="922"/>
  <c r="F50" i="922"/>
  <c r="E50" i="922"/>
  <c r="D50" i="922"/>
  <c r="Q49" i="922"/>
  <c r="P49" i="922"/>
  <c r="K49" i="922"/>
  <c r="J49" i="922"/>
  <c r="I49" i="922"/>
  <c r="H49" i="922"/>
  <c r="G49" i="922"/>
  <c r="F49" i="922"/>
  <c r="E49" i="922"/>
  <c r="D49" i="922"/>
  <c r="Q48" i="922"/>
  <c r="P48" i="922"/>
  <c r="K48" i="922"/>
  <c r="J48" i="922"/>
  <c r="I48" i="922"/>
  <c r="H48" i="922"/>
  <c r="G48" i="922"/>
  <c r="F48" i="922"/>
  <c r="E48" i="922"/>
  <c r="D48" i="922"/>
  <c r="Q47" i="922"/>
  <c r="P47" i="922"/>
  <c r="K47" i="922"/>
  <c r="J47" i="922"/>
  <c r="I47" i="922"/>
  <c r="H47" i="922"/>
  <c r="G47" i="922"/>
  <c r="F47" i="922"/>
  <c r="E47" i="922"/>
  <c r="D47" i="922"/>
  <c r="Q46" i="922"/>
  <c r="P46" i="922"/>
  <c r="K46" i="922"/>
  <c r="J46" i="922"/>
  <c r="I46" i="922"/>
  <c r="H46" i="922"/>
  <c r="G46" i="922"/>
  <c r="F46" i="922"/>
  <c r="E46" i="922"/>
  <c r="D46" i="922"/>
  <c r="Q45" i="922"/>
  <c r="P45" i="922"/>
  <c r="K45" i="922"/>
  <c r="J45" i="922"/>
  <c r="I45" i="922"/>
  <c r="H45" i="922"/>
  <c r="G45" i="922"/>
  <c r="F45" i="922"/>
  <c r="E45" i="922"/>
  <c r="D45" i="922"/>
  <c r="Q44" i="922"/>
  <c r="P44" i="922"/>
  <c r="K44" i="922"/>
  <c r="J44" i="922"/>
  <c r="I44" i="922"/>
  <c r="H44" i="922"/>
  <c r="G44" i="922"/>
  <c r="F44" i="922"/>
  <c r="E44" i="922"/>
  <c r="D44" i="922"/>
  <c r="Q43" i="922"/>
  <c r="P43" i="922"/>
  <c r="K43" i="922"/>
  <c r="J43" i="922"/>
  <c r="I43" i="922"/>
  <c r="H43" i="922"/>
  <c r="G43" i="922"/>
  <c r="F43" i="922"/>
  <c r="E43" i="922"/>
  <c r="D43" i="922"/>
  <c r="Q42" i="922"/>
  <c r="P42" i="922"/>
  <c r="K42" i="922"/>
  <c r="J42" i="922"/>
  <c r="I42" i="922"/>
  <c r="H42" i="922"/>
  <c r="G42" i="922"/>
  <c r="F42" i="922"/>
  <c r="E42" i="922"/>
  <c r="D42" i="922"/>
  <c r="Q41" i="922"/>
  <c r="P41" i="922"/>
  <c r="K41" i="922"/>
  <c r="J41" i="922"/>
  <c r="I41" i="922"/>
  <c r="H41" i="922"/>
  <c r="G41" i="922"/>
  <c r="F41" i="922"/>
  <c r="E41" i="922"/>
  <c r="D41" i="922"/>
  <c r="Q40" i="922"/>
  <c r="P40" i="922"/>
  <c r="K40" i="922"/>
  <c r="J40" i="922"/>
  <c r="I40" i="922"/>
  <c r="H40" i="922"/>
  <c r="G40" i="922"/>
  <c r="F40" i="922"/>
  <c r="E40" i="922"/>
  <c r="D40" i="922"/>
  <c r="Q39" i="922"/>
  <c r="P39" i="922"/>
  <c r="K39" i="922"/>
  <c r="J39" i="922"/>
  <c r="I39" i="922"/>
  <c r="H39" i="922"/>
  <c r="G39" i="922"/>
  <c r="F39" i="922"/>
  <c r="E39" i="922"/>
  <c r="D39" i="922"/>
  <c r="Q38" i="922"/>
  <c r="P38" i="922"/>
  <c r="K38" i="922"/>
  <c r="J38" i="922"/>
  <c r="I38" i="922"/>
  <c r="H38" i="922"/>
  <c r="G38" i="922"/>
  <c r="F38" i="922"/>
  <c r="E38" i="922"/>
  <c r="D38" i="922"/>
  <c r="Q37" i="922"/>
  <c r="P37" i="922"/>
  <c r="K37" i="922"/>
  <c r="J37" i="922"/>
  <c r="I37" i="922"/>
  <c r="H37" i="922"/>
  <c r="G37" i="922"/>
  <c r="F37" i="922"/>
  <c r="E37" i="922"/>
  <c r="D37" i="922"/>
  <c r="Q36" i="922"/>
  <c r="P36" i="922"/>
  <c r="K36" i="922"/>
  <c r="J36" i="922"/>
  <c r="I36" i="922"/>
  <c r="H36" i="922"/>
  <c r="G36" i="922"/>
  <c r="F36" i="922"/>
  <c r="E36" i="922"/>
  <c r="D36" i="922"/>
  <c r="Q35" i="922"/>
  <c r="P35" i="922"/>
  <c r="K35" i="922"/>
  <c r="J35" i="922"/>
  <c r="I35" i="922"/>
  <c r="H35" i="922"/>
  <c r="G35" i="922"/>
  <c r="F35" i="922"/>
  <c r="E35" i="922"/>
  <c r="D35" i="922"/>
  <c r="Q34" i="922"/>
  <c r="P34" i="922"/>
  <c r="K34" i="922"/>
  <c r="J34" i="922"/>
  <c r="I34" i="922"/>
  <c r="H34" i="922"/>
  <c r="G34" i="922"/>
  <c r="F34" i="922"/>
  <c r="E34" i="922"/>
  <c r="D34" i="922"/>
  <c r="Q33" i="922"/>
  <c r="P33" i="922"/>
  <c r="K33" i="922"/>
  <c r="J33" i="922"/>
  <c r="I33" i="922"/>
  <c r="H33" i="922"/>
  <c r="G33" i="922"/>
  <c r="F33" i="922"/>
  <c r="E33" i="922"/>
  <c r="D33" i="922"/>
  <c r="Q32" i="922"/>
  <c r="P32" i="922"/>
  <c r="K32" i="922"/>
  <c r="J32" i="922"/>
  <c r="I32" i="922"/>
  <c r="H32" i="922"/>
  <c r="G32" i="922"/>
  <c r="F32" i="922"/>
  <c r="E32" i="922"/>
  <c r="D32" i="922"/>
  <c r="Q31" i="922"/>
  <c r="P31" i="922"/>
  <c r="K31" i="922"/>
  <c r="J31" i="922"/>
  <c r="I31" i="922"/>
  <c r="H31" i="922"/>
  <c r="G31" i="922"/>
  <c r="F31" i="922"/>
  <c r="E31" i="922"/>
  <c r="D31" i="922"/>
  <c r="Q30" i="922"/>
  <c r="P30" i="922"/>
  <c r="K30" i="922"/>
  <c r="J30" i="922"/>
  <c r="I30" i="922"/>
  <c r="H30" i="922"/>
  <c r="G30" i="922"/>
  <c r="F30" i="922"/>
  <c r="E30" i="922"/>
  <c r="D30" i="922"/>
  <c r="Q29" i="922"/>
  <c r="P29" i="922"/>
  <c r="K29" i="922"/>
  <c r="J29" i="922"/>
  <c r="I29" i="922"/>
  <c r="H29" i="922"/>
  <c r="G29" i="922"/>
  <c r="F29" i="922"/>
  <c r="E29" i="922"/>
  <c r="D29" i="922"/>
  <c r="Q28" i="922"/>
  <c r="P28" i="922"/>
  <c r="K28" i="922"/>
  <c r="J28" i="922"/>
  <c r="I28" i="922"/>
  <c r="H28" i="922"/>
  <c r="G28" i="922"/>
  <c r="F28" i="922"/>
  <c r="E28" i="922"/>
  <c r="D28" i="922"/>
  <c r="Q27" i="922"/>
  <c r="P27" i="922"/>
  <c r="K27" i="922"/>
  <c r="J27" i="922"/>
  <c r="I27" i="922"/>
  <c r="H27" i="922"/>
  <c r="G27" i="922"/>
  <c r="F27" i="922"/>
  <c r="E27" i="922"/>
  <c r="D27" i="922"/>
  <c r="Q26" i="922"/>
  <c r="P26" i="922"/>
  <c r="K26" i="922"/>
  <c r="J26" i="922"/>
  <c r="I26" i="922"/>
  <c r="H26" i="922"/>
  <c r="G26" i="922"/>
  <c r="F26" i="922"/>
  <c r="E26" i="922"/>
  <c r="D26" i="922"/>
  <c r="Q25" i="922"/>
  <c r="P25" i="922"/>
  <c r="K25" i="922"/>
  <c r="J25" i="922"/>
  <c r="I25" i="922"/>
  <c r="H25" i="922"/>
  <c r="G25" i="922"/>
  <c r="F25" i="922"/>
  <c r="E25" i="922"/>
  <c r="D25" i="922"/>
  <c r="Q24" i="922"/>
  <c r="P24" i="922"/>
  <c r="K24" i="922"/>
  <c r="J24" i="922"/>
  <c r="I24" i="922"/>
  <c r="H24" i="922"/>
  <c r="G24" i="922"/>
  <c r="F24" i="922"/>
  <c r="E24" i="922"/>
  <c r="D24" i="922"/>
  <c r="Q23" i="922"/>
  <c r="P23" i="922"/>
  <c r="K23" i="922"/>
  <c r="J23" i="922"/>
  <c r="I23" i="922"/>
  <c r="H23" i="922"/>
  <c r="G23" i="922"/>
  <c r="F23" i="922"/>
  <c r="E23" i="922"/>
  <c r="D23" i="922"/>
  <c r="Q22" i="922"/>
  <c r="P22" i="922"/>
  <c r="K22" i="922"/>
  <c r="J22" i="922"/>
  <c r="I22" i="922"/>
  <c r="H22" i="922"/>
  <c r="G22" i="922"/>
  <c r="F22" i="922"/>
  <c r="E22" i="922"/>
  <c r="D22" i="922"/>
  <c r="Q21" i="922"/>
  <c r="P21" i="922"/>
  <c r="K21" i="922"/>
  <c r="J21" i="922"/>
  <c r="I21" i="922"/>
  <c r="H21" i="922"/>
  <c r="G21" i="922"/>
  <c r="F21" i="922"/>
  <c r="E21" i="922"/>
  <c r="D21" i="922"/>
  <c r="Q20" i="922"/>
  <c r="P20" i="922"/>
  <c r="K20" i="922"/>
  <c r="J20" i="922"/>
  <c r="I20" i="922"/>
  <c r="H20" i="922"/>
  <c r="G20" i="922"/>
  <c r="F20" i="922"/>
  <c r="E20" i="922"/>
  <c r="D20" i="922"/>
  <c r="Q19" i="922"/>
  <c r="P19" i="922"/>
  <c r="K19" i="922"/>
  <c r="J19" i="922"/>
  <c r="I19" i="922"/>
  <c r="H19" i="922"/>
  <c r="G19" i="922"/>
  <c r="F19" i="922"/>
  <c r="E19" i="922"/>
  <c r="D19" i="922"/>
  <c r="Q18" i="922"/>
  <c r="P18" i="922"/>
  <c r="K18" i="922"/>
  <c r="J18" i="922"/>
  <c r="I18" i="922"/>
  <c r="H18" i="922"/>
  <c r="G18" i="922"/>
  <c r="F18" i="922"/>
  <c r="E18" i="922"/>
  <c r="D18" i="922"/>
  <c r="Q17" i="922"/>
  <c r="P17" i="922"/>
  <c r="K17" i="922"/>
  <c r="J17" i="922"/>
  <c r="I17" i="922"/>
  <c r="H17" i="922"/>
  <c r="G17" i="922"/>
  <c r="F17" i="922"/>
  <c r="E17" i="922"/>
  <c r="D17" i="922"/>
  <c r="Q16" i="922"/>
  <c r="P16" i="922"/>
  <c r="K16" i="922"/>
  <c r="J16" i="922"/>
  <c r="I16" i="922"/>
  <c r="H16" i="922"/>
  <c r="G16" i="922"/>
  <c r="F16" i="922"/>
  <c r="E16" i="922"/>
  <c r="D16" i="922"/>
  <c r="Q15" i="922"/>
  <c r="P15" i="922"/>
  <c r="K15" i="922"/>
  <c r="J15" i="922"/>
  <c r="I15" i="922"/>
  <c r="H15" i="922"/>
  <c r="G15" i="922"/>
  <c r="F15" i="922"/>
  <c r="E15" i="922"/>
  <c r="D15" i="922"/>
  <c r="D10" i="922"/>
  <c r="D9" i="922"/>
  <c r="D8" i="922"/>
  <c r="D7" i="922"/>
  <c r="K3" i="922"/>
  <c r="K2" i="922"/>
  <c r="R16" i="898" l="1"/>
  <c r="S16" i="898"/>
  <c r="R17" i="898"/>
  <c r="S17" i="898"/>
  <c r="R18" i="898"/>
  <c r="S18" i="898"/>
  <c r="R19" i="898"/>
  <c r="S19" i="898"/>
  <c r="R20" i="898"/>
  <c r="S20" i="898"/>
  <c r="R21" i="898"/>
  <c r="S21" i="898"/>
  <c r="R22" i="898"/>
  <c r="S22" i="898"/>
  <c r="R23" i="898"/>
  <c r="S23" i="898"/>
  <c r="R24" i="898"/>
  <c r="S24" i="898"/>
  <c r="R25" i="898"/>
  <c r="S25" i="898"/>
  <c r="R26" i="898"/>
  <c r="S26" i="898"/>
  <c r="R27" i="898"/>
  <c r="S27" i="898"/>
  <c r="R28" i="898"/>
  <c r="S28" i="898"/>
  <c r="R29" i="898"/>
  <c r="S29" i="898"/>
  <c r="R30" i="898"/>
  <c r="S30" i="898"/>
  <c r="R31" i="898"/>
  <c r="S31" i="898"/>
  <c r="R32" i="898"/>
  <c r="S32" i="898"/>
  <c r="R33" i="898"/>
  <c r="S33" i="898"/>
  <c r="R34" i="898"/>
  <c r="S34" i="898"/>
  <c r="R35" i="898"/>
  <c r="S35" i="898"/>
  <c r="R36" i="898"/>
  <c r="S36" i="898"/>
  <c r="R37" i="898"/>
  <c r="S37" i="898"/>
  <c r="R38" i="898"/>
  <c r="S38" i="898"/>
  <c r="R39" i="898"/>
  <c r="S39" i="898"/>
  <c r="R40" i="898"/>
  <c r="S40" i="898"/>
  <c r="R41" i="898"/>
  <c r="S41" i="898"/>
  <c r="R42" i="898"/>
  <c r="S42" i="898"/>
  <c r="R43" i="898"/>
  <c r="S43" i="898"/>
  <c r="R44" i="898"/>
  <c r="S44" i="898"/>
  <c r="R45" i="898"/>
  <c r="S45" i="898"/>
  <c r="R46" i="898"/>
  <c r="S46" i="898"/>
  <c r="R47" i="898"/>
  <c r="S47" i="898"/>
  <c r="R48" i="898"/>
  <c r="S48" i="898"/>
  <c r="R49" i="898"/>
  <c r="S49" i="898"/>
  <c r="R50" i="898"/>
  <c r="S50" i="898"/>
  <c r="R51" i="898"/>
  <c r="S51" i="898"/>
  <c r="R52" i="898"/>
  <c r="S52" i="898"/>
  <c r="R53" i="898"/>
  <c r="S53" i="898"/>
  <c r="R54" i="898"/>
  <c r="S54" i="898"/>
  <c r="R55" i="898"/>
  <c r="S55" i="898"/>
  <c r="R56" i="898"/>
  <c r="S56" i="898"/>
  <c r="R57" i="898"/>
  <c r="S57" i="898"/>
  <c r="R58" i="898"/>
  <c r="S58" i="898"/>
  <c r="R59" i="898"/>
  <c r="S59" i="898"/>
  <c r="R60" i="898"/>
  <c r="S60" i="898"/>
  <c r="R61" i="898"/>
  <c r="S61" i="898"/>
  <c r="R62" i="898"/>
  <c r="S62" i="898"/>
  <c r="R63" i="898"/>
  <c r="S63" i="898"/>
  <c r="R64" i="898"/>
  <c r="S64" i="898"/>
  <c r="R65" i="898"/>
  <c r="S65" i="898"/>
  <c r="R66" i="898"/>
  <c r="S66" i="898"/>
  <c r="R67" i="898"/>
  <c r="S67" i="898"/>
  <c r="R68" i="898"/>
  <c r="S68" i="898"/>
  <c r="R69" i="898"/>
  <c r="S69" i="898"/>
  <c r="R70" i="898"/>
  <c r="S70" i="898"/>
  <c r="R71" i="898"/>
  <c r="S71" i="898"/>
  <c r="R72" i="898"/>
  <c r="S72" i="898"/>
  <c r="R73" i="898"/>
  <c r="S73" i="898"/>
  <c r="R74" i="898"/>
  <c r="S74" i="898"/>
  <c r="R75" i="898"/>
  <c r="S75" i="898"/>
  <c r="R76" i="898"/>
  <c r="S76" i="898"/>
  <c r="R77" i="898"/>
  <c r="S77" i="898"/>
  <c r="R78" i="898"/>
  <c r="S78" i="898"/>
  <c r="R79" i="898"/>
  <c r="S79" i="898"/>
  <c r="R80" i="898"/>
  <c r="S80" i="898"/>
  <c r="R81" i="898"/>
  <c r="S81" i="898"/>
  <c r="R82" i="898"/>
  <c r="S82" i="898"/>
  <c r="R83" i="898"/>
  <c r="S83" i="898"/>
  <c r="R84" i="898"/>
  <c r="S84" i="898"/>
  <c r="R85" i="898"/>
  <c r="S85" i="898"/>
  <c r="R86" i="898"/>
  <c r="S86" i="898"/>
  <c r="R87" i="898"/>
  <c r="S87" i="898"/>
  <c r="R88" i="898"/>
  <c r="S88" i="898"/>
  <c r="R89" i="898"/>
  <c r="S89" i="898"/>
  <c r="R90" i="898"/>
  <c r="S90" i="898"/>
  <c r="R91" i="898"/>
  <c r="S91" i="898"/>
  <c r="R92" i="898"/>
  <c r="S92" i="898"/>
  <c r="R93" i="898"/>
  <c r="S93" i="898"/>
  <c r="R94" i="898"/>
  <c r="S94" i="898"/>
  <c r="R95" i="898"/>
  <c r="S95" i="898"/>
  <c r="R96" i="898"/>
  <c r="S96" i="898"/>
  <c r="R97" i="898"/>
  <c r="S97" i="898"/>
  <c r="R98" i="898"/>
  <c r="S98" i="898"/>
  <c r="R99" i="898"/>
  <c r="S99" i="898"/>
  <c r="R100" i="898"/>
  <c r="S100" i="898"/>
  <c r="R101" i="898"/>
  <c r="S101" i="898"/>
  <c r="R102" i="898"/>
  <c r="S102" i="898"/>
  <c r="R103" i="898"/>
  <c r="S103" i="898"/>
  <c r="R104" i="898"/>
  <c r="S104" i="898"/>
  <c r="R105" i="898"/>
  <c r="S105" i="898"/>
  <c r="R106" i="898"/>
  <c r="S106" i="898"/>
  <c r="R107" i="898"/>
  <c r="S107" i="898"/>
  <c r="R108" i="898"/>
  <c r="S108" i="898"/>
  <c r="R109" i="898"/>
  <c r="S109" i="898"/>
  <c r="R110" i="898"/>
  <c r="S110" i="898"/>
  <c r="R111" i="898"/>
  <c r="S111" i="898"/>
  <c r="R112" i="898"/>
  <c r="S112" i="898"/>
  <c r="R113" i="898"/>
  <c r="S113" i="898"/>
  <c r="R114" i="898"/>
  <c r="S114" i="898"/>
  <c r="R115" i="898"/>
  <c r="S115" i="898"/>
  <c r="R116" i="898"/>
  <c r="S116" i="898"/>
  <c r="R117" i="898"/>
  <c r="S117" i="898"/>
  <c r="R118" i="898"/>
  <c r="S118" i="898"/>
  <c r="R119" i="898"/>
  <c r="S119" i="898"/>
  <c r="R120" i="898"/>
  <c r="S120" i="898"/>
  <c r="R121" i="898"/>
  <c r="S121" i="898"/>
  <c r="R122" i="898"/>
  <c r="S122" i="898"/>
  <c r="R123" i="898"/>
  <c r="S123" i="898"/>
  <c r="R124" i="898"/>
  <c r="S124" i="898"/>
  <c r="R125" i="898"/>
  <c r="S125" i="898"/>
  <c r="R126" i="898"/>
  <c r="S126" i="898"/>
  <c r="R127" i="898"/>
  <c r="S127" i="898"/>
  <c r="R128" i="898"/>
  <c r="S128" i="898"/>
  <c r="R129" i="898"/>
  <c r="S129" i="898"/>
  <c r="R130" i="898"/>
  <c r="S130" i="898"/>
  <c r="R131" i="898"/>
  <c r="S131" i="898"/>
  <c r="R132" i="898"/>
  <c r="S132" i="898"/>
  <c r="R133" i="898"/>
  <c r="S133" i="898"/>
  <c r="R134" i="898"/>
  <c r="S134" i="898"/>
  <c r="R135" i="898"/>
  <c r="S135" i="898"/>
  <c r="R136" i="898"/>
  <c r="S136" i="898"/>
  <c r="R137" i="898"/>
  <c r="S137" i="898"/>
  <c r="R138" i="898"/>
  <c r="S138" i="898"/>
  <c r="R139" i="898"/>
  <c r="S139" i="898"/>
  <c r="R140" i="898"/>
  <c r="S140" i="898"/>
  <c r="R141" i="898"/>
  <c r="S141" i="898"/>
  <c r="R142" i="898"/>
  <c r="S142" i="898"/>
  <c r="R143" i="898"/>
  <c r="S143" i="898"/>
  <c r="R144" i="898"/>
  <c r="S144" i="898"/>
  <c r="R145" i="898"/>
  <c r="S145" i="898"/>
  <c r="R146" i="898"/>
  <c r="S146" i="898"/>
  <c r="R147" i="898"/>
  <c r="S147" i="898"/>
  <c r="R148" i="898"/>
  <c r="S148" i="898"/>
  <c r="R149" i="898"/>
  <c r="S149" i="898"/>
  <c r="R150" i="898"/>
  <c r="S150" i="898"/>
  <c r="R151" i="898"/>
  <c r="S151" i="898"/>
  <c r="R152" i="898"/>
  <c r="S152" i="898"/>
  <c r="R153" i="898"/>
  <c r="S153" i="898"/>
  <c r="R154" i="898"/>
  <c r="S154" i="898"/>
  <c r="R155" i="898"/>
  <c r="S155" i="898"/>
  <c r="R156" i="898"/>
  <c r="S156" i="898"/>
  <c r="R157" i="898"/>
  <c r="S157" i="898"/>
  <c r="R158" i="898"/>
  <c r="S158" i="898"/>
  <c r="R159" i="898"/>
  <c r="S159" i="898"/>
  <c r="R160" i="898"/>
  <c r="S160" i="898"/>
  <c r="R161" i="898"/>
  <c r="S161" i="898"/>
  <c r="R162" i="898"/>
  <c r="S162" i="898"/>
  <c r="R163" i="898"/>
  <c r="S163" i="898"/>
  <c r="R164" i="898"/>
  <c r="S164" i="898"/>
  <c r="R165" i="898"/>
  <c r="S165" i="898"/>
  <c r="R166" i="898"/>
  <c r="S166" i="898"/>
  <c r="R167" i="898"/>
  <c r="S167" i="898"/>
  <c r="R168" i="898"/>
  <c r="S168" i="898"/>
  <c r="R169" i="898"/>
  <c r="S169" i="898"/>
  <c r="R170" i="898"/>
  <c r="S170" i="898"/>
  <c r="R171" i="898"/>
  <c r="S171" i="898"/>
  <c r="R172" i="898"/>
  <c r="S172" i="898"/>
  <c r="R173" i="898"/>
  <c r="S173" i="898"/>
  <c r="R174" i="898"/>
  <c r="S174" i="898"/>
  <c r="R175" i="898"/>
  <c r="S175" i="898"/>
  <c r="R176" i="898"/>
  <c r="S176" i="898"/>
  <c r="R177" i="898"/>
  <c r="S177" i="898"/>
  <c r="R178" i="898"/>
  <c r="S178" i="898"/>
  <c r="R179" i="898"/>
  <c r="S179" i="898"/>
  <c r="R180" i="898"/>
  <c r="S180" i="898"/>
  <c r="R181" i="898"/>
  <c r="S181" i="898"/>
  <c r="R182" i="898"/>
  <c r="S182" i="898"/>
  <c r="R183" i="898"/>
  <c r="S183" i="898"/>
  <c r="R184" i="898"/>
  <c r="S184" i="898"/>
  <c r="R185" i="898"/>
  <c r="S185" i="898"/>
  <c r="R186" i="898"/>
  <c r="S186" i="898"/>
  <c r="R187" i="898"/>
  <c r="S187" i="898"/>
  <c r="R188" i="898"/>
  <c r="S188" i="898"/>
  <c r="R189" i="898"/>
  <c r="S189" i="898"/>
  <c r="R190" i="898"/>
  <c r="S190" i="898"/>
  <c r="R191" i="898"/>
  <c r="S191" i="898"/>
  <c r="R192" i="898"/>
  <c r="S192" i="898"/>
  <c r="R193" i="898"/>
  <c r="S193" i="898"/>
  <c r="R194" i="898"/>
  <c r="S194" i="898"/>
  <c r="R195" i="898"/>
  <c r="S195" i="898"/>
  <c r="R196" i="898"/>
  <c r="S196" i="898"/>
  <c r="R197" i="898"/>
  <c r="S197" i="898"/>
  <c r="R198" i="898"/>
  <c r="S198" i="898"/>
  <c r="R199" i="898"/>
  <c r="S199" i="898"/>
  <c r="R200" i="898"/>
  <c r="S200" i="898"/>
  <c r="R201" i="898"/>
  <c r="S201" i="898"/>
  <c r="R202" i="898"/>
  <c r="S202" i="898"/>
  <c r="R203" i="898"/>
  <c r="S203" i="898"/>
  <c r="R204" i="898"/>
  <c r="S204" i="898"/>
  <c r="R205" i="898"/>
  <c r="S205" i="898"/>
  <c r="R206" i="898"/>
  <c r="S206" i="898"/>
  <c r="R207" i="898"/>
  <c r="S207" i="898"/>
  <c r="R208" i="898"/>
  <c r="S208" i="898"/>
  <c r="R209" i="898"/>
  <c r="S209" i="898"/>
  <c r="R210" i="898"/>
  <c r="S210" i="898"/>
  <c r="R211" i="898"/>
  <c r="S211" i="898"/>
  <c r="R212" i="898"/>
  <c r="S212" i="898"/>
  <c r="R213" i="898"/>
  <c r="S213" i="898"/>
  <c r="R214" i="898"/>
  <c r="S214" i="898"/>
  <c r="R215" i="898"/>
  <c r="S215" i="898"/>
  <c r="R216" i="898"/>
  <c r="S216" i="898"/>
  <c r="R217" i="898"/>
  <c r="S217" i="898"/>
  <c r="R218" i="898"/>
  <c r="S218" i="898"/>
  <c r="R219" i="898"/>
  <c r="S219" i="898"/>
  <c r="R220" i="898"/>
  <c r="S220" i="898"/>
  <c r="R221" i="898"/>
  <c r="S221" i="898"/>
  <c r="R222" i="898"/>
  <c r="S222" i="898"/>
  <c r="R223" i="898"/>
  <c r="S223" i="898"/>
  <c r="R224" i="898"/>
  <c r="S224" i="898"/>
  <c r="R225" i="898"/>
  <c r="S225" i="898"/>
  <c r="R226" i="898"/>
  <c r="S226" i="898"/>
  <c r="R227" i="898"/>
  <c r="S227" i="898"/>
  <c r="R228" i="898"/>
  <c r="S228" i="898"/>
  <c r="R229" i="898"/>
  <c r="S229" i="898"/>
  <c r="R230" i="898"/>
  <c r="S230" i="898"/>
  <c r="R231" i="898"/>
  <c r="S231" i="898"/>
  <c r="R232" i="898"/>
  <c r="S232" i="898"/>
  <c r="R233" i="898"/>
  <c r="S233" i="898"/>
  <c r="R234" i="898"/>
  <c r="S234" i="898"/>
  <c r="R235" i="898"/>
  <c r="S235" i="898"/>
  <c r="R236" i="898"/>
  <c r="S236" i="898"/>
  <c r="R237" i="898"/>
  <c r="S237" i="898"/>
  <c r="R238" i="898"/>
  <c r="S238" i="898"/>
  <c r="R239" i="898"/>
  <c r="S239" i="898"/>
  <c r="R240" i="898"/>
  <c r="S240" i="898"/>
  <c r="R241" i="898"/>
  <c r="S241" i="898"/>
  <c r="R242" i="898"/>
  <c r="S242" i="898"/>
  <c r="R243" i="898"/>
  <c r="S243" i="898"/>
  <c r="R244" i="898"/>
  <c r="S244" i="898"/>
  <c r="R245" i="898"/>
  <c r="S245" i="898"/>
  <c r="R246" i="898"/>
  <c r="S246" i="898"/>
  <c r="R247" i="898"/>
  <c r="S247" i="898"/>
  <c r="R248" i="898"/>
  <c r="S248" i="898"/>
  <c r="R249" i="898"/>
  <c r="S249" i="898"/>
  <c r="R250" i="898"/>
  <c r="S250" i="898"/>
  <c r="R251" i="898"/>
  <c r="S251" i="898"/>
  <c r="R252" i="898"/>
  <c r="S252" i="898"/>
  <c r="R253" i="898"/>
  <c r="S253" i="898"/>
  <c r="R254" i="898"/>
  <c r="S254" i="898"/>
  <c r="R255" i="898"/>
  <c r="S255" i="898"/>
  <c r="R256" i="898"/>
  <c r="S256" i="898"/>
  <c r="R257" i="898"/>
  <c r="S257" i="898"/>
  <c r="R258" i="898"/>
  <c r="S258" i="898"/>
  <c r="R259" i="898"/>
  <c r="S259" i="898"/>
  <c r="R260" i="898"/>
  <c r="S260" i="898"/>
  <c r="R261" i="898"/>
  <c r="S261" i="898"/>
  <c r="R262" i="898"/>
  <c r="S262" i="898"/>
  <c r="R263" i="898"/>
  <c r="S263" i="898"/>
  <c r="R264" i="898"/>
  <c r="S264" i="898"/>
  <c r="R265" i="898"/>
  <c r="S265" i="898"/>
  <c r="R266" i="898"/>
  <c r="S266" i="898"/>
  <c r="R267" i="898"/>
  <c r="S267" i="898"/>
  <c r="R268" i="898"/>
  <c r="S268" i="898"/>
  <c r="R269" i="898"/>
  <c r="S269" i="898"/>
  <c r="R270" i="898"/>
  <c r="S270" i="898"/>
  <c r="R271" i="898"/>
  <c r="S271" i="898"/>
  <c r="R272" i="898"/>
  <c r="S272" i="898"/>
  <c r="R273" i="898"/>
  <c r="S273" i="898"/>
  <c r="R274" i="898"/>
  <c r="S274" i="898"/>
  <c r="R275" i="898"/>
  <c r="S275" i="898"/>
  <c r="R276" i="898"/>
  <c r="S276" i="898"/>
  <c r="R277" i="898"/>
  <c r="S277" i="898"/>
  <c r="R278" i="898"/>
  <c r="S278" i="898"/>
  <c r="R279" i="898"/>
  <c r="S279" i="898"/>
  <c r="R280" i="898"/>
  <c r="S280" i="898"/>
  <c r="R281" i="898"/>
  <c r="S281" i="898"/>
  <c r="R282" i="898"/>
  <c r="S282" i="898"/>
  <c r="R283" i="898"/>
  <c r="S283" i="898"/>
  <c r="R284" i="898"/>
  <c r="S284" i="898"/>
  <c r="R285" i="898"/>
  <c r="S285" i="898"/>
  <c r="R286" i="898"/>
  <c r="S286" i="898"/>
  <c r="R287" i="898"/>
  <c r="S287" i="898"/>
  <c r="R288" i="898"/>
  <c r="S288" i="898"/>
  <c r="R289" i="898"/>
  <c r="S289" i="898"/>
  <c r="R290" i="898"/>
  <c r="S290" i="898"/>
  <c r="R291" i="898"/>
  <c r="S291" i="898"/>
  <c r="R292" i="898"/>
  <c r="S292" i="898"/>
  <c r="R293" i="898"/>
  <c r="S293" i="898"/>
  <c r="R294" i="898"/>
  <c r="S294" i="898"/>
  <c r="R295" i="898"/>
  <c r="S295" i="898"/>
  <c r="R296" i="898"/>
  <c r="S296" i="898"/>
  <c r="R297" i="898"/>
  <c r="S297" i="898"/>
  <c r="R298" i="898"/>
  <c r="S298" i="898"/>
  <c r="R299" i="898"/>
  <c r="S299" i="898"/>
  <c r="R300" i="898"/>
  <c r="S300" i="898"/>
  <c r="R301" i="898"/>
  <c r="S301" i="898"/>
  <c r="R302" i="898"/>
  <c r="S302" i="898"/>
  <c r="R303" i="898"/>
  <c r="S303" i="898"/>
  <c r="R304" i="898"/>
  <c r="S304" i="898"/>
  <c r="R305" i="898"/>
  <c r="S305" i="898"/>
  <c r="R306" i="898"/>
  <c r="S306" i="898"/>
  <c r="R307" i="898"/>
  <c r="S307" i="898"/>
  <c r="R308" i="898"/>
  <c r="S308" i="898"/>
  <c r="R309" i="898"/>
  <c r="S309" i="898"/>
  <c r="R310" i="898"/>
  <c r="S310" i="898"/>
  <c r="R311" i="898"/>
  <c r="S311" i="898"/>
  <c r="R312" i="898"/>
  <c r="S312" i="898"/>
  <c r="R313" i="898"/>
  <c r="S313" i="898"/>
  <c r="R314" i="898"/>
  <c r="S314" i="898"/>
  <c r="R315" i="898"/>
  <c r="S315" i="898"/>
  <c r="R316" i="898"/>
  <c r="S316" i="898"/>
  <c r="R317" i="898"/>
  <c r="S317" i="898"/>
  <c r="R318" i="898"/>
  <c r="S318" i="898"/>
  <c r="R319" i="898"/>
  <c r="S319" i="898"/>
  <c r="R320" i="898"/>
  <c r="S320" i="898"/>
  <c r="R321" i="898"/>
  <c r="S321" i="898"/>
  <c r="R322" i="898"/>
  <c r="S322" i="898"/>
  <c r="R323" i="898"/>
  <c r="S323" i="898"/>
  <c r="R324" i="898"/>
  <c r="S324" i="898"/>
  <c r="Q16" i="898"/>
  <c r="Q17" i="898"/>
  <c r="Q18" i="898"/>
  <c r="Q19" i="898"/>
  <c r="Q20" i="898"/>
  <c r="Q21" i="898"/>
  <c r="Q22" i="898"/>
  <c r="Q23" i="898"/>
  <c r="Q24" i="898"/>
  <c r="Q25" i="898"/>
  <c r="Q26" i="898"/>
  <c r="Q27" i="898"/>
  <c r="Q28" i="898"/>
  <c r="Q29" i="898"/>
  <c r="Q30" i="898"/>
  <c r="Q31" i="898"/>
  <c r="Q32" i="898"/>
  <c r="Q33" i="898"/>
  <c r="Q34" i="898"/>
  <c r="Q35" i="898"/>
  <c r="Q36" i="898"/>
  <c r="Q37" i="898"/>
  <c r="Q38" i="898"/>
  <c r="Q39" i="898"/>
  <c r="Q40" i="898"/>
  <c r="Q41" i="898"/>
  <c r="Q42" i="898"/>
  <c r="Q43" i="898"/>
  <c r="Q44" i="898"/>
  <c r="Q45" i="898"/>
  <c r="Q46" i="898"/>
  <c r="Q47" i="898"/>
  <c r="Q48" i="898"/>
  <c r="Q49" i="898"/>
  <c r="Q50" i="898"/>
  <c r="Q51" i="898"/>
  <c r="Q52" i="898"/>
  <c r="Q53" i="898"/>
  <c r="Q54" i="898"/>
  <c r="Q55" i="898"/>
  <c r="Q56" i="898"/>
  <c r="Q57" i="898"/>
  <c r="Q58" i="898"/>
  <c r="Q59" i="898"/>
  <c r="Q60" i="898"/>
  <c r="Q61" i="898"/>
  <c r="Q62" i="898"/>
  <c r="Q63" i="898"/>
  <c r="Q64" i="898"/>
  <c r="Q65" i="898"/>
  <c r="Q66" i="898"/>
  <c r="Q67" i="898"/>
  <c r="Q68" i="898"/>
  <c r="Q69" i="898"/>
  <c r="Q70" i="898"/>
  <c r="Q71" i="898"/>
  <c r="Q72" i="898"/>
  <c r="Q73" i="898"/>
  <c r="Q74" i="898"/>
  <c r="Q75" i="898"/>
  <c r="Q76" i="898"/>
  <c r="Q77" i="898"/>
  <c r="Q78" i="898"/>
  <c r="Q79" i="898"/>
  <c r="Q80" i="898"/>
  <c r="Q81" i="898"/>
  <c r="Q82" i="898"/>
  <c r="Q83" i="898"/>
  <c r="Q84" i="898"/>
  <c r="Q85" i="898"/>
  <c r="Q86" i="898"/>
  <c r="Q87" i="898"/>
  <c r="Q88" i="898"/>
  <c r="R15" i="898"/>
  <c r="S15" i="898"/>
  <c r="P15" i="897"/>
  <c r="O15" i="897" l="1"/>
  <c r="P17" i="897"/>
  <c r="P18" i="897"/>
  <c r="P19" i="897"/>
  <c r="P20" i="897"/>
  <c r="P21" i="897"/>
  <c r="P22" i="897"/>
  <c r="P23" i="897"/>
  <c r="P24" i="897"/>
  <c r="P25" i="897"/>
  <c r="P26" i="897"/>
  <c r="P27" i="897"/>
  <c r="P28" i="897"/>
  <c r="P29" i="897"/>
  <c r="P30" i="897"/>
  <c r="P31" i="897"/>
  <c r="P32" i="897"/>
  <c r="P33" i="897"/>
  <c r="P34" i="897"/>
  <c r="P35" i="897"/>
  <c r="P36" i="897"/>
  <c r="P37" i="897"/>
  <c r="P38" i="897"/>
  <c r="P39" i="897"/>
  <c r="P40" i="897"/>
  <c r="P41" i="897"/>
  <c r="P42" i="897"/>
  <c r="P43" i="897"/>
  <c r="P44" i="897"/>
  <c r="P45" i="897"/>
  <c r="P46" i="897"/>
  <c r="P47" i="897"/>
  <c r="P48" i="897"/>
  <c r="P49" i="897"/>
  <c r="P50" i="897"/>
  <c r="P51" i="897"/>
  <c r="P52" i="897"/>
  <c r="P53" i="897"/>
  <c r="P54" i="897"/>
  <c r="P55" i="897"/>
  <c r="P56" i="897"/>
  <c r="P57" i="897"/>
  <c r="P58" i="897"/>
  <c r="P59" i="897"/>
  <c r="P60" i="897"/>
  <c r="P61" i="897"/>
  <c r="P62" i="897"/>
  <c r="P63" i="897"/>
  <c r="P64" i="897"/>
  <c r="P65" i="897"/>
  <c r="P66" i="897"/>
  <c r="P67" i="897"/>
  <c r="P68" i="897"/>
  <c r="P69" i="897"/>
  <c r="P70" i="897"/>
  <c r="P71" i="897"/>
  <c r="P72" i="897"/>
  <c r="P73" i="897"/>
  <c r="P74" i="897"/>
  <c r="P75" i="897"/>
  <c r="P76" i="897"/>
  <c r="P77" i="897"/>
  <c r="P78" i="897"/>
  <c r="P79" i="897"/>
  <c r="P80" i="897"/>
  <c r="P81" i="897"/>
  <c r="P82" i="897"/>
  <c r="P83" i="897"/>
  <c r="P84" i="897"/>
  <c r="P85" i="897"/>
  <c r="P86" i="897"/>
  <c r="P87" i="897"/>
  <c r="P88" i="897"/>
  <c r="P89" i="897"/>
  <c r="P90" i="897"/>
  <c r="P91" i="897"/>
  <c r="P92" i="897"/>
  <c r="P93" i="897"/>
  <c r="P94" i="897"/>
  <c r="P95" i="897"/>
  <c r="P96" i="897"/>
  <c r="P97" i="897"/>
  <c r="P98" i="897"/>
  <c r="P99" i="897"/>
  <c r="P100" i="897"/>
  <c r="P101" i="897"/>
  <c r="P102" i="897"/>
  <c r="P103" i="897"/>
  <c r="P104" i="897"/>
  <c r="P105" i="897"/>
  <c r="P106" i="897"/>
  <c r="P107" i="897"/>
  <c r="P108" i="897"/>
  <c r="P109" i="897"/>
  <c r="P110" i="897"/>
  <c r="P111" i="897"/>
  <c r="P112" i="897"/>
  <c r="P113" i="897"/>
  <c r="P114" i="897"/>
  <c r="P115" i="897"/>
  <c r="P116" i="897"/>
  <c r="P117" i="897"/>
  <c r="P118" i="897"/>
  <c r="P119" i="897"/>
  <c r="P120" i="897"/>
  <c r="P121" i="897"/>
  <c r="P122" i="897"/>
  <c r="P123" i="897"/>
  <c r="P124" i="897"/>
  <c r="P125" i="897"/>
  <c r="P126" i="897"/>
  <c r="P127" i="897"/>
  <c r="P128" i="897"/>
  <c r="P129" i="897"/>
  <c r="P130" i="897"/>
  <c r="P131" i="897"/>
  <c r="P132" i="897"/>
  <c r="P133" i="897"/>
  <c r="P134" i="897"/>
  <c r="P135" i="897"/>
  <c r="P136" i="897"/>
  <c r="P137" i="897"/>
  <c r="P138" i="897"/>
  <c r="P139" i="897"/>
  <c r="P140" i="897"/>
  <c r="P141" i="897"/>
  <c r="P142" i="897"/>
  <c r="P143" i="897"/>
  <c r="P144" i="897"/>
  <c r="P145" i="897"/>
  <c r="P146" i="897"/>
  <c r="P147" i="897"/>
  <c r="P148" i="897"/>
  <c r="P149" i="897"/>
  <c r="P150" i="897"/>
  <c r="P151" i="897"/>
  <c r="P152" i="897"/>
  <c r="P153" i="897"/>
  <c r="P154" i="897"/>
  <c r="P155" i="897"/>
  <c r="P156" i="897"/>
  <c r="P157" i="897"/>
  <c r="P158" i="897"/>
  <c r="P159" i="897"/>
  <c r="P160" i="897"/>
  <c r="P161" i="897"/>
  <c r="P162" i="897"/>
  <c r="P163" i="897"/>
  <c r="P164" i="897"/>
  <c r="P165" i="897"/>
  <c r="P166" i="897"/>
  <c r="P167" i="897"/>
  <c r="P168" i="897"/>
  <c r="P169" i="897"/>
  <c r="P170" i="897"/>
  <c r="P171" i="897"/>
  <c r="P172" i="897"/>
  <c r="P173" i="897"/>
  <c r="P174" i="897"/>
  <c r="P175" i="897"/>
  <c r="P176" i="897"/>
  <c r="P177" i="897"/>
  <c r="P178" i="897"/>
  <c r="P179" i="897"/>
  <c r="P180" i="897"/>
  <c r="P181" i="897"/>
  <c r="P182" i="897"/>
  <c r="P183" i="897"/>
  <c r="P184" i="897"/>
  <c r="P185" i="897"/>
  <c r="P186" i="897"/>
  <c r="P187" i="897"/>
  <c r="P188" i="897"/>
  <c r="P189" i="897"/>
  <c r="P190" i="897"/>
  <c r="P191" i="897"/>
  <c r="P192" i="897"/>
  <c r="P193" i="897"/>
  <c r="P194" i="897"/>
  <c r="P195" i="897"/>
  <c r="P196" i="897"/>
  <c r="P197" i="897"/>
  <c r="P198" i="897"/>
  <c r="P199" i="897"/>
  <c r="P200" i="897"/>
  <c r="P201" i="897"/>
  <c r="P202" i="897"/>
  <c r="P203" i="897"/>
  <c r="P204" i="897"/>
  <c r="P205" i="897"/>
  <c r="P206" i="897"/>
  <c r="P207" i="897"/>
  <c r="P208" i="897"/>
  <c r="P209" i="897"/>
  <c r="P210" i="897"/>
  <c r="P211" i="897"/>
  <c r="P212" i="897"/>
  <c r="P213" i="897"/>
  <c r="P214" i="897"/>
  <c r="P215" i="897"/>
  <c r="P216" i="897"/>
  <c r="P217" i="897"/>
  <c r="P218" i="897"/>
  <c r="P219" i="897"/>
  <c r="P220" i="897"/>
  <c r="P221" i="897"/>
  <c r="P222" i="897"/>
  <c r="P223" i="897"/>
  <c r="P224" i="897"/>
  <c r="P225" i="897"/>
  <c r="P226" i="897"/>
  <c r="P227" i="897"/>
  <c r="P228" i="897"/>
  <c r="P229" i="897"/>
  <c r="P230" i="897"/>
  <c r="P231" i="897"/>
  <c r="P232" i="897"/>
  <c r="P233" i="897"/>
  <c r="P234" i="897"/>
  <c r="P235" i="897"/>
  <c r="P236" i="897"/>
  <c r="P237" i="897"/>
  <c r="P238" i="897"/>
  <c r="P239" i="897"/>
  <c r="P240" i="897"/>
  <c r="P241" i="897"/>
  <c r="P242" i="897"/>
  <c r="P243" i="897"/>
  <c r="P244" i="897"/>
  <c r="P245" i="897"/>
  <c r="P246" i="897"/>
  <c r="P247" i="897"/>
  <c r="P248" i="897"/>
  <c r="P249" i="897"/>
  <c r="P250" i="897"/>
  <c r="P251" i="897"/>
  <c r="P252" i="897"/>
  <c r="P253" i="897"/>
  <c r="P254" i="897"/>
  <c r="P255" i="897"/>
  <c r="P256" i="897"/>
  <c r="P257" i="897"/>
  <c r="P258" i="897"/>
  <c r="P259" i="897"/>
  <c r="P260" i="897"/>
  <c r="P261" i="897"/>
  <c r="P262" i="897"/>
  <c r="P263" i="897"/>
  <c r="P264" i="897"/>
  <c r="P265" i="897"/>
  <c r="P266" i="897"/>
  <c r="P267" i="897"/>
  <c r="P268" i="897"/>
  <c r="P269" i="897"/>
  <c r="P270" i="897"/>
  <c r="P271" i="897"/>
  <c r="P272" i="897"/>
  <c r="P273" i="897"/>
  <c r="P274" i="897"/>
  <c r="P275" i="897"/>
  <c r="P276" i="897"/>
  <c r="P277" i="897"/>
  <c r="P278" i="897"/>
  <c r="P279" i="897"/>
  <c r="P280" i="897"/>
  <c r="P281" i="897"/>
  <c r="P282" i="897"/>
  <c r="P283" i="897"/>
  <c r="P284" i="897"/>
  <c r="P285" i="897"/>
  <c r="P286" i="897"/>
  <c r="P287" i="897"/>
  <c r="P288" i="897"/>
  <c r="P289" i="897"/>
  <c r="P290" i="897"/>
  <c r="P291" i="897"/>
  <c r="P292" i="897"/>
  <c r="P293" i="897"/>
  <c r="P294" i="897"/>
  <c r="P295" i="897"/>
  <c r="P296" i="897"/>
  <c r="P297" i="897"/>
  <c r="P298" i="897"/>
  <c r="P299" i="897"/>
  <c r="P300" i="897"/>
  <c r="P301" i="897"/>
  <c r="P302" i="897"/>
  <c r="P303" i="897"/>
  <c r="P304" i="897"/>
  <c r="P305" i="897"/>
  <c r="P306" i="897"/>
  <c r="P307" i="897"/>
  <c r="P308" i="897"/>
  <c r="P309" i="897"/>
  <c r="P310" i="897"/>
  <c r="P311" i="897"/>
  <c r="P312" i="897"/>
  <c r="P313" i="897"/>
  <c r="P314" i="897"/>
  <c r="P315" i="897"/>
  <c r="P316" i="897"/>
  <c r="P317" i="897"/>
  <c r="P318" i="897"/>
  <c r="P319" i="897"/>
  <c r="P320" i="897"/>
  <c r="P321" i="897"/>
  <c r="P322" i="897"/>
  <c r="P323" i="897"/>
  <c r="P324" i="897"/>
  <c r="P16" i="897"/>
  <c r="AY281" i="900" l="1"/>
  <c r="AX281" i="900"/>
  <c r="AW281" i="900"/>
  <c r="AV281" i="900"/>
  <c r="AK281" i="900"/>
  <c r="AJ281" i="900"/>
  <c r="AI281" i="900"/>
  <c r="AH281" i="900"/>
  <c r="AG281" i="900"/>
  <c r="AF281" i="900"/>
  <c r="AU281" i="900" s="1"/>
  <c r="AY280" i="900"/>
  <c r="AX280" i="900"/>
  <c r="AW280" i="900"/>
  <c r="AV280" i="900"/>
  <c r="AK280" i="900"/>
  <c r="AJ280" i="900"/>
  <c r="AI280" i="900"/>
  <c r="AH280" i="900"/>
  <c r="AG280" i="900"/>
  <c r="AF280" i="900"/>
  <c r="AU280" i="900" s="1"/>
  <c r="AY279" i="900"/>
  <c r="AX279" i="900"/>
  <c r="AW279" i="900"/>
  <c r="AV279" i="900"/>
  <c r="AK279" i="900"/>
  <c r="AJ279" i="900"/>
  <c r="AI279" i="900"/>
  <c r="AH279" i="900"/>
  <c r="AG279" i="900"/>
  <c r="AF279" i="900"/>
  <c r="AU279" i="900" s="1"/>
  <c r="AY278" i="900"/>
  <c r="AX278" i="900"/>
  <c r="AW278" i="900"/>
  <c r="AV278" i="900"/>
  <c r="AK278" i="900"/>
  <c r="AJ278" i="900"/>
  <c r="AI278" i="900"/>
  <c r="AH278" i="900"/>
  <c r="AG278" i="900"/>
  <c r="AF278" i="900"/>
  <c r="AU278" i="900" s="1"/>
  <c r="AY277" i="900"/>
  <c r="AX277" i="900"/>
  <c r="AW277" i="900"/>
  <c r="AV277" i="900"/>
  <c r="AK277" i="900"/>
  <c r="AJ277" i="900"/>
  <c r="AI277" i="900"/>
  <c r="AH277" i="900"/>
  <c r="AG277" i="900"/>
  <c r="AF277" i="900"/>
  <c r="AU277" i="900" s="1"/>
  <c r="AY276" i="900"/>
  <c r="AX276" i="900"/>
  <c r="AW276" i="900"/>
  <c r="AV276" i="900"/>
  <c r="AK276" i="900"/>
  <c r="AJ276" i="900"/>
  <c r="AI276" i="900"/>
  <c r="AH276" i="900"/>
  <c r="AG276" i="900"/>
  <c r="AF276" i="900"/>
  <c r="AU276" i="900" s="1"/>
  <c r="AY275" i="900"/>
  <c r="AX275" i="900"/>
  <c r="AW275" i="900"/>
  <c r="AV275" i="900"/>
  <c r="AK275" i="900"/>
  <c r="AJ275" i="900"/>
  <c r="AI275" i="900"/>
  <c r="AH275" i="900"/>
  <c r="AG275" i="900"/>
  <c r="AF275" i="900"/>
  <c r="AU275" i="900" s="1"/>
  <c r="AY274" i="900"/>
  <c r="AX274" i="900"/>
  <c r="AW274" i="900"/>
  <c r="AV274" i="900"/>
  <c r="AK274" i="900"/>
  <c r="AJ274" i="900"/>
  <c r="AI274" i="900"/>
  <c r="AH274" i="900"/>
  <c r="AG274" i="900"/>
  <c r="AF274" i="900"/>
  <c r="AU274" i="900" s="1"/>
  <c r="AY273" i="900"/>
  <c r="AX273" i="900"/>
  <c r="AW273" i="900"/>
  <c r="AV273" i="900"/>
  <c r="AK273" i="900"/>
  <c r="AJ273" i="900"/>
  <c r="AI273" i="900"/>
  <c r="AH273" i="900"/>
  <c r="AG273" i="900"/>
  <c r="AF273" i="900"/>
  <c r="AU273" i="900" s="1"/>
  <c r="AY272" i="900"/>
  <c r="AX272" i="900"/>
  <c r="AW272" i="900"/>
  <c r="AV272" i="900"/>
  <c r="AK272" i="900"/>
  <c r="AJ272" i="900"/>
  <c r="AI272" i="900"/>
  <c r="AH272" i="900"/>
  <c r="AG272" i="900"/>
  <c r="AF272" i="900"/>
  <c r="AU272" i="900" s="1"/>
  <c r="AY271" i="900"/>
  <c r="AX271" i="900"/>
  <c r="AW271" i="900"/>
  <c r="AV271" i="900"/>
  <c r="AK271" i="900"/>
  <c r="AJ271" i="900"/>
  <c r="AI271" i="900"/>
  <c r="AH271" i="900"/>
  <c r="AG271" i="900"/>
  <c r="AF271" i="900"/>
  <c r="AU271" i="900" s="1"/>
  <c r="AY270" i="900"/>
  <c r="AX270" i="900"/>
  <c r="AW270" i="900"/>
  <c r="AV270" i="900"/>
  <c r="AK270" i="900"/>
  <c r="AJ270" i="900"/>
  <c r="AI270" i="900"/>
  <c r="AH270" i="900"/>
  <c r="AG270" i="900"/>
  <c r="AF270" i="900"/>
  <c r="AU270" i="900" s="1"/>
  <c r="AY269" i="900"/>
  <c r="AX269" i="900"/>
  <c r="AW269" i="900"/>
  <c r="AV269" i="900"/>
  <c r="AK269" i="900"/>
  <c r="AJ269" i="900"/>
  <c r="AI269" i="900"/>
  <c r="AH269" i="900"/>
  <c r="AG269" i="900"/>
  <c r="AF269" i="900"/>
  <c r="AU269" i="900" s="1"/>
  <c r="AY268" i="900"/>
  <c r="AX268" i="900"/>
  <c r="AW268" i="900"/>
  <c r="AV268" i="900"/>
  <c r="AK268" i="900"/>
  <c r="AJ268" i="900"/>
  <c r="AI268" i="900"/>
  <c r="AH268" i="900"/>
  <c r="AG268" i="900"/>
  <c r="AF268" i="900"/>
  <c r="AU268" i="900" s="1"/>
  <c r="AY267" i="900"/>
  <c r="AX267" i="900"/>
  <c r="AW267" i="900"/>
  <c r="AV267" i="900"/>
  <c r="AK267" i="900"/>
  <c r="AJ267" i="900"/>
  <c r="AI267" i="900"/>
  <c r="AH267" i="900"/>
  <c r="AG267" i="900"/>
  <c r="AF267" i="900"/>
  <c r="AU267" i="900" s="1"/>
  <c r="AY266" i="900"/>
  <c r="AX266" i="900"/>
  <c r="AW266" i="900"/>
  <c r="AV266" i="900"/>
  <c r="AK266" i="900"/>
  <c r="AJ266" i="900"/>
  <c r="AI266" i="900"/>
  <c r="AH266" i="900"/>
  <c r="AG266" i="900"/>
  <c r="AF266" i="900"/>
  <c r="AU266" i="900" s="1"/>
  <c r="AY265" i="900"/>
  <c r="AX265" i="900"/>
  <c r="AW265" i="900"/>
  <c r="AV265" i="900"/>
  <c r="AK265" i="900"/>
  <c r="AJ265" i="900"/>
  <c r="AI265" i="900"/>
  <c r="AH265" i="900"/>
  <c r="AG265" i="900"/>
  <c r="AF265" i="900"/>
  <c r="AU265" i="900" s="1"/>
  <c r="AY264" i="900"/>
  <c r="AX264" i="900"/>
  <c r="AW264" i="900"/>
  <c r="AV264" i="900"/>
  <c r="AK264" i="900"/>
  <c r="AJ264" i="900"/>
  <c r="AI264" i="900"/>
  <c r="AH264" i="900"/>
  <c r="AG264" i="900"/>
  <c r="AF264" i="900"/>
  <c r="AU264" i="900" s="1"/>
  <c r="AY263" i="900"/>
  <c r="AX263" i="900"/>
  <c r="AW263" i="900"/>
  <c r="AV263" i="900"/>
  <c r="AK263" i="900"/>
  <c r="AJ263" i="900"/>
  <c r="AI263" i="900"/>
  <c r="AH263" i="900"/>
  <c r="AG263" i="900"/>
  <c r="AF263" i="900"/>
  <c r="AU263" i="900" s="1"/>
  <c r="AY262" i="900"/>
  <c r="AX262" i="900"/>
  <c r="AW262" i="900"/>
  <c r="AV262" i="900"/>
  <c r="AK262" i="900"/>
  <c r="AJ262" i="900"/>
  <c r="AI262" i="900"/>
  <c r="AH262" i="900"/>
  <c r="AG262" i="900"/>
  <c r="AF262" i="900"/>
  <c r="AU262" i="900" s="1"/>
  <c r="AY261" i="900"/>
  <c r="AX261" i="900"/>
  <c r="AW261" i="900"/>
  <c r="AV261" i="900"/>
  <c r="AK261" i="900"/>
  <c r="AJ261" i="900"/>
  <c r="AI261" i="900"/>
  <c r="AH261" i="900"/>
  <c r="AG261" i="900"/>
  <c r="AF261" i="900"/>
  <c r="AU261" i="900" s="1"/>
  <c r="AY260" i="900"/>
  <c r="AX260" i="900"/>
  <c r="AW260" i="900"/>
  <c r="AV260" i="900"/>
  <c r="AK260" i="900"/>
  <c r="AJ260" i="900"/>
  <c r="AI260" i="900"/>
  <c r="AH260" i="900"/>
  <c r="AG260" i="900"/>
  <c r="AF260" i="900"/>
  <c r="AU260" i="900" s="1"/>
  <c r="AY259" i="900"/>
  <c r="AX259" i="900"/>
  <c r="AW259" i="900"/>
  <c r="AV259" i="900"/>
  <c r="AK259" i="900"/>
  <c r="AJ259" i="900"/>
  <c r="AI259" i="900"/>
  <c r="AH259" i="900"/>
  <c r="AG259" i="900"/>
  <c r="AF259" i="900"/>
  <c r="AU259" i="900" s="1"/>
  <c r="AY258" i="900"/>
  <c r="AX258" i="900"/>
  <c r="AW258" i="900"/>
  <c r="AV258" i="900"/>
  <c r="AK258" i="900"/>
  <c r="AJ258" i="900"/>
  <c r="AI258" i="900"/>
  <c r="AH258" i="900"/>
  <c r="AG258" i="900"/>
  <c r="AF258" i="900"/>
  <c r="AU258" i="900" s="1"/>
  <c r="AY257" i="900"/>
  <c r="AX257" i="900"/>
  <c r="AW257" i="900"/>
  <c r="AV257" i="900"/>
  <c r="AK257" i="900"/>
  <c r="AJ257" i="900"/>
  <c r="AI257" i="900"/>
  <c r="AH257" i="900"/>
  <c r="AG257" i="900"/>
  <c r="AF257" i="900"/>
  <c r="AU257" i="900" s="1"/>
  <c r="AY256" i="900"/>
  <c r="AX256" i="900"/>
  <c r="AW256" i="900"/>
  <c r="AV256" i="900"/>
  <c r="AK256" i="900"/>
  <c r="AJ256" i="900"/>
  <c r="AI256" i="900"/>
  <c r="AH256" i="900"/>
  <c r="AG256" i="900"/>
  <c r="AF256" i="900"/>
  <c r="AU256" i="900" s="1"/>
  <c r="AY255" i="900"/>
  <c r="AX255" i="900"/>
  <c r="AW255" i="900"/>
  <c r="AV255" i="900"/>
  <c r="AK255" i="900"/>
  <c r="AJ255" i="900"/>
  <c r="AI255" i="900"/>
  <c r="AH255" i="900"/>
  <c r="AG255" i="900"/>
  <c r="AF255" i="900"/>
  <c r="AU255" i="900" s="1"/>
  <c r="AY254" i="900"/>
  <c r="AX254" i="900"/>
  <c r="AW254" i="900"/>
  <c r="AV254" i="900"/>
  <c r="AK254" i="900"/>
  <c r="AJ254" i="900"/>
  <c r="AI254" i="900"/>
  <c r="AH254" i="900"/>
  <c r="AG254" i="900"/>
  <c r="AF254" i="900"/>
  <c r="AU254" i="900" s="1"/>
  <c r="AY253" i="900"/>
  <c r="AX253" i="900"/>
  <c r="AW253" i="900"/>
  <c r="AV253" i="900"/>
  <c r="AK253" i="900"/>
  <c r="AJ253" i="900"/>
  <c r="AI253" i="900"/>
  <c r="AH253" i="900"/>
  <c r="AG253" i="900"/>
  <c r="AF253" i="900"/>
  <c r="AU253" i="900" s="1"/>
  <c r="AY252" i="900"/>
  <c r="AX252" i="900"/>
  <c r="AW252" i="900"/>
  <c r="AV252" i="900"/>
  <c r="AK252" i="900"/>
  <c r="AJ252" i="900"/>
  <c r="AI252" i="900"/>
  <c r="AH252" i="900"/>
  <c r="AG252" i="900"/>
  <c r="AF252" i="900"/>
  <c r="AU252" i="900" s="1"/>
  <c r="AY251" i="900"/>
  <c r="AX251" i="900"/>
  <c r="AW251" i="900"/>
  <c r="AV251" i="900"/>
  <c r="AK251" i="900"/>
  <c r="AJ251" i="900"/>
  <c r="AI251" i="900"/>
  <c r="AH251" i="900"/>
  <c r="AG251" i="900"/>
  <c r="AF251" i="900"/>
  <c r="AU251" i="900" s="1"/>
  <c r="AY250" i="900"/>
  <c r="AX250" i="900"/>
  <c r="AW250" i="900"/>
  <c r="AV250" i="900"/>
  <c r="AK250" i="900"/>
  <c r="AJ250" i="900"/>
  <c r="AI250" i="900"/>
  <c r="AH250" i="900"/>
  <c r="AG250" i="900"/>
  <c r="AF250" i="900"/>
  <c r="AU250" i="900" s="1"/>
  <c r="AY249" i="900"/>
  <c r="AX249" i="900"/>
  <c r="AW249" i="900"/>
  <c r="AV249" i="900"/>
  <c r="AK249" i="900"/>
  <c r="AJ249" i="900"/>
  <c r="AI249" i="900"/>
  <c r="AH249" i="900"/>
  <c r="AG249" i="900"/>
  <c r="AF249" i="900"/>
  <c r="AU249" i="900" s="1"/>
  <c r="AY248" i="900"/>
  <c r="AX248" i="900"/>
  <c r="AW248" i="900"/>
  <c r="AV248" i="900"/>
  <c r="AK248" i="900"/>
  <c r="AJ248" i="900"/>
  <c r="AI248" i="900"/>
  <c r="AH248" i="900"/>
  <c r="AG248" i="900"/>
  <c r="AF248" i="900"/>
  <c r="AU248" i="900" s="1"/>
  <c r="AY247" i="900"/>
  <c r="AX247" i="900"/>
  <c r="AW247" i="900"/>
  <c r="AV247" i="900"/>
  <c r="AK247" i="900"/>
  <c r="AJ247" i="900"/>
  <c r="AI247" i="900"/>
  <c r="AH247" i="900"/>
  <c r="AG247" i="900"/>
  <c r="AF247" i="900"/>
  <c r="AU247" i="900" s="1"/>
  <c r="AY246" i="900"/>
  <c r="AX246" i="900"/>
  <c r="AW246" i="900"/>
  <c r="AV246" i="900"/>
  <c r="AK246" i="900"/>
  <c r="AJ246" i="900"/>
  <c r="AI246" i="900"/>
  <c r="AH246" i="900"/>
  <c r="AG246" i="900"/>
  <c r="AF246" i="900"/>
  <c r="AU246" i="900" s="1"/>
  <c r="AY245" i="900"/>
  <c r="AX245" i="900"/>
  <c r="AW245" i="900"/>
  <c r="AV245" i="900"/>
  <c r="AK245" i="900"/>
  <c r="AJ245" i="900"/>
  <c r="AI245" i="900"/>
  <c r="AH245" i="900"/>
  <c r="AG245" i="900"/>
  <c r="AF245" i="900"/>
  <c r="AU245" i="900" s="1"/>
  <c r="AY244" i="900"/>
  <c r="AX244" i="900"/>
  <c r="AW244" i="900"/>
  <c r="AV244" i="900"/>
  <c r="AK244" i="900"/>
  <c r="AJ244" i="900"/>
  <c r="AI244" i="900"/>
  <c r="AH244" i="900"/>
  <c r="AG244" i="900"/>
  <c r="AF244" i="900"/>
  <c r="AU244" i="900" s="1"/>
  <c r="AY243" i="900"/>
  <c r="AX243" i="900"/>
  <c r="AW243" i="900"/>
  <c r="AV243" i="900"/>
  <c r="AK243" i="900"/>
  <c r="AJ243" i="900"/>
  <c r="AI243" i="900"/>
  <c r="AH243" i="900"/>
  <c r="AG243" i="900"/>
  <c r="AF243" i="900"/>
  <c r="AU243" i="900" s="1"/>
  <c r="AY242" i="900"/>
  <c r="AX242" i="900"/>
  <c r="AW242" i="900"/>
  <c r="AV242" i="900"/>
  <c r="AK242" i="900"/>
  <c r="AJ242" i="900"/>
  <c r="AI242" i="900"/>
  <c r="AH242" i="900"/>
  <c r="AG242" i="900"/>
  <c r="AF242" i="900"/>
  <c r="AU242" i="900" s="1"/>
  <c r="AY241" i="900"/>
  <c r="AX241" i="900"/>
  <c r="AW241" i="900"/>
  <c r="AV241" i="900"/>
  <c r="AK241" i="900"/>
  <c r="AJ241" i="900"/>
  <c r="AI241" i="900"/>
  <c r="AH241" i="900"/>
  <c r="AG241" i="900"/>
  <c r="AF241" i="900"/>
  <c r="AU241" i="900" s="1"/>
  <c r="AY240" i="900"/>
  <c r="AX240" i="900"/>
  <c r="AW240" i="900"/>
  <c r="AV240" i="900"/>
  <c r="AK240" i="900"/>
  <c r="AJ240" i="900"/>
  <c r="AI240" i="900"/>
  <c r="AH240" i="900"/>
  <c r="AG240" i="900"/>
  <c r="AF240" i="900"/>
  <c r="AU240" i="900" s="1"/>
  <c r="AY239" i="900"/>
  <c r="AX239" i="900"/>
  <c r="AW239" i="900"/>
  <c r="AV239" i="900"/>
  <c r="AK239" i="900"/>
  <c r="AJ239" i="900"/>
  <c r="AI239" i="900"/>
  <c r="AH239" i="900"/>
  <c r="AG239" i="900"/>
  <c r="AF239" i="900"/>
  <c r="AU239" i="900" s="1"/>
  <c r="AY238" i="900"/>
  <c r="AX238" i="900"/>
  <c r="AW238" i="900"/>
  <c r="AV238" i="900"/>
  <c r="AK238" i="900"/>
  <c r="AJ238" i="900"/>
  <c r="AI238" i="900"/>
  <c r="AH238" i="900"/>
  <c r="AG238" i="900"/>
  <c r="AF238" i="900"/>
  <c r="AU238" i="900" s="1"/>
  <c r="AY237" i="900"/>
  <c r="AX237" i="900"/>
  <c r="AW237" i="900"/>
  <c r="AV237" i="900"/>
  <c r="AK237" i="900"/>
  <c r="AJ237" i="900"/>
  <c r="AI237" i="900"/>
  <c r="AH237" i="900"/>
  <c r="AG237" i="900"/>
  <c r="AF237" i="900"/>
  <c r="AU237" i="900" s="1"/>
  <c r="AY236" i="900"/>
  <c r="AX236" i="900"/>
  <c r="AW236" i="900"/>
  <c r="AV236" i="900"/>
  <c r="AK236" i="900"/>
  <c r="AJ236" i="900"/>
  <c r="AI236" i="900"/>
  <c r="AH236" i="900"/>
  <c r="AG236" i="900"/>
  <c r="AF236" i="900"/>
  <c r="AU236" i="900" s="1"/>
  <c r="AY235" i="900"/>
  <c r="AX235" i="900"/>
  <c r="AW235" i="900"/>
  <c r="AV235" i="900"/>
  <c r="AK235" i="900"/>
  <c r="AJ235" i="900"/>
  <c r="AI235" i="900"/>
  <c r="AH235" i="900"/>
  <c r="AG235" i="900"/>
  <c r="AF235" i="900"/>
  <c r="AU235" i="900" s="1"/>
  <c r="AY234" i="900"/>
  <c r="AX234" i="900"/>
  <c r="AW234" i="900"/>
  <c r="AV234" i="900"/>
  <c r="AK234" i="900"/>
  <c r="AJ234" i="900"/>
  <c r="AI234" i="900"/>
  <c r="AH234" i="900"/>
  <c r="AG234" i="900"/>
  <c r="AF234" i="900"/>
  <c r="AU234" i="900" s="1"/>
  <c r="AY233" i="900"/>
  <c r="AX233" i="900"/>
  <c r="AW233" i="900"/>
  <c r="AV233" i="900"/>
  <c r="AK233" i="900"/>
  <c r="AJ233" i="900"/>
  <c r="AI233" i="900"/>
  <c r="AH233" i="900"/>
  <c r="AG233" i="900"/>
  <c r="AF233" i="900"/>
  <c r="AU233" i="900" s="1"/>
  <c r="AY232" i="900"/>
  <c r="AX232" i="900"/>
  <c r="AW232" i="900"/>
  <c r="AV232" i="900"/>
  <c r="AK232" i="900"/>
  <c r="AJ232" i="900"/>
  <c r="AI232" i="900"/>
  <c r="AH232" i="900"/>
  <c r="AG232" i="900"/>
  <c r="AF232" i="900"/>
  <c r="AU232" i="900" s="1"/>
  <c r="AY231" i="900"/>
  <c r="AX231" i="900"/>
  <c r="AW231" i="900"/>
  <c r="AV231" i="900"/>
  <c r="AK231" i="900"/>
  <c r="AJ231" i="900"/>
  <c r="AI231" i="900"/>
  <c r="AH231" i="900"/>
  <c r="AG231" i="900"/>
  <c r="AF231" i="900"/>
  <c r="AU231" i="900" s="1"/>
  <c r="AY230" i="900"/>
  <c r="AX230" i="900"/>
  <c r="AW230" i="900"/>
  <c r="AV230" i="900"/>
  <c r="AK230" i="900"/>
  <c r="AJ230" i="900"/>
  <c r="AI230" i="900"/>
  <c r="AH230" i="900"/>
  <c r="AG230" i="900"/>
  <c r="AF230" i="900"/>
  <c r="AU230" i="900" s="1"/>
  <c r="AY229" i="900"/>
  <c r="AX229" i="900"/>
  <c r="AW229" i="900"/>
  <c r="AV229" i="900"/>
  <c r="AK229" i="900"/>
  <c r="AJ229" i="900"/>
  <c r="AI229" i="900"/>
  <c r="AH229" i="900"/>
  <c r="AG229" i="900"/>
  <c r="AF229" i="900"/>
  <c r="AU229" i="900" s="1"/>
  <c r="AY228" i="900"/>
  <c r="AX228" i="900"/>
  <c r="AW228" i="900"/>
  <c r="AV228" i="900"/>
  <c r="AK228" i="900"/>
  <c r="AJ228" i="900"/>
  <c r="AI228" i="900"/>
  <c r="AH228" i="900"/>
  <c r="AG228" i="900"/>
  <c r="AF228" i="900"/>
  <c r="AU228" i="900" s="1"/>
  <c r="AY227" i="900"/>
  <c r="AX227" i="900"/>
  <c r="AW227" i="900"/>
  <c r="AV227" i="900"/>
  <c r="AK227" i="900"/>
  <c r="AJ227" i="900"/>
  <c r="AI227" i="900"/>
  <c r="AH227" i="900"/>
  <c r="AG227" i="900"/>
  <c r="AF227" i="900"/>
  <c r="AU227" i="900" s="1"/>
  <c r="AY226" i="900"/>
  <c r="AX226" i="900"/>
  <c r="AW226" i="900"/>
  <c r="AV226" i="900"/>
  <c r="AK226" i="900"/>
  <c r="AJ226" i="900"/>
  <c r="AI226" i="900"/>
  <c r="AH226" i="900"/>
  <c r="AG226" i="900"/>
  <c r="AF226" i="900"/>
  <c r="AU226" i="900" s="1"/>
  <c r="AY225" i="900"/>
  <c r="AX225" i="900"/>
  <c r="AW225" i="900"/>
  <c r="AV225" i="900"/>
  <c r="AK225" i="900"/>
  <c r="AJ225" i="900"/>
  <c r="AI225" i="900"/>
  <c r="AH225" i="900"/>
  <c r="AG225" i="900"/>
  <c r="AF225" i="900"/>
  <c r="AU225" i="900" s="1"/>
  <c r="AY224" i="900"/>
  <c r="AX224" i="900"/>
  <c r="AW224" i="900"/>
  <c r="AV224" i="900"/>
  <c r="AK224" i="900"/>
  <c r="AJ224" i="900"/>
  <c r="AI224" i="900"/>
  <c r="AH224" i="900"/>
  <c r="AG224" i="900"/>
  <c r="AF224" i="900"/>
  <c r="AU224" i="900" s="1"/>
  <c r="AY223" i="900"/>
  <c r="AX223" i="900"/>
  <c r="AW223" i="900"/>
  <c r="AV223" i="900"/>
  <c r="AK223" i="900"/>
  <c r="AJ223" i="900"/>
  <c r="AI223" i="900"/>
  <c r="AH223" i="900"/>
  <c r="AG223" i="900"/>
  <c r="AF223" i="900"/>
  <c r="AU223" i="900" s="1"/>
  <c r="AY222" i="900"/>
  <c r="AX222" i="900"/>
  <c r="AW222" i="900"/>
  <c r="AV222" i="900"/>
  <c r="AK222" i="900"/>
  <c r="AJ222" i="900"/>
  <c r="AI222" i="900"/>
  <c r="AH222" i="900"/>
  <c r="AG222" i="900"/>
  <c r="AF222" i="900"/>
  <c r="AU222" i="900" s="1"/>
  <c r="AY221" i="900"/>
  <c r="AX221" i="900"/>
  <c r="AW221" i="900"/>
  <c r="AV221" i="900"/>
  <c r="AK221" i="900"/>
  <c r="AJ221" i="900"/>
  <c r="AI221" i="900"/>
  <c r="AH221" i="900"/>
  <c r="AG221" i="900"/>
  <c r="AF221" i="900"/>
  <c r="AU221" i="900" s="1"/>
  <c r="AY220" i="900"/>
  <c r="AX220" i="900"/>
  <c r="AW220" i="900"/>
  <c r="AV220" i="900"/>
  <c r="AK220" i="900"/>
  <c r="AJ220" i="900"/>
  <c r="AI220" i="900"/>
  <c r="AH220" i="900"/>
  <c r="AG220" i="900"/>
  <c r="AF220" i="900"/>
  <c r="AU220" i="900" s="1"/>
  <c r="AY219" i="900"/>
  <c r="AX219" i="900"/>
  <c r="AW219" i="900"/>
  <c r="AV219" i="900"/>
  <c r="AK219" i="900"/>
  <c r="AJ219" i="900"/>
  <c r="AI219" i="900"/>
  <c r="AH219" i="900"/>
  <c r="AG219" i="900"/>
  <c r="AF219" i="900"/>
  <c r="AU219" i="900" s="1"/>
  <c r="AY218" i="900"/>
  <c r="AX218" i="900"/>
  <c r="AW218" i="900"/>
  <c r="AV218" i="900"/>
  <c r="AK218" i="900"/>
  <c r="AJ218" i="900"/>
  <c r="AI218" i="900"/>
  <c r="AH218" i="900"/>
  <c r="AG218" i="900"/>
  <c r="AF218" i="900"/>
  <c r="AU218" i="900" s="1"/>
  <c r="AY217" i="900"/>
  <c r="AX217" i="900"/>
  <c r="AW217" i="900"/>
  <c r="AV217" i="900"/>
  <c r="AK217" i="900"/>
  <c r="AJ217" i="900"/>
  <c r="AI217" i="900"/>
  <c r="AH217" i="900"/>
  <c r="AG217" i="900"/>
  <c r="AF217" i="900"/>
  <c r="AU217" i="900" s="1"/>
  <c r="AY216" i="900"/>
  <c r="AX216" i="900"/>
  <c r="AW216" i="900"/>
  <c r="AV216" i="900"/>
  <c r="AK216" i="900"/>
  <c r="AJ216" i="900"/>
  <c r="AI216" i="900"/>
  <c r="AH216" i="900"/>
  <c r="AG216" i="900"/>
  <c r="AF216" i="900"/>
  <c r="AU216" i="900" s="1"/>
  <c r="AY215" i="900"/>
  <c r="AX215" i="900"/>
  <c r="AW215" i="900"/>
  <c r="AV215" i="900"/>
  <c r="AK215" i="900"/>
  <c r="AJ215" i="900"/>
  <c r="AI215" i="900"/>
  <c r="AH215" i="900"/>
  <c r="AG215" i="900"/>
  <c r="AF215" i="900"/>
  <c r="AU215" i="900" s="1"/>
  <c r="AY214" i="900"/>
  <c r="AX214" i="900"/>
  <c r="AW214" i="900"/>
  <c r="AV214" i="900"/>
  <c r="AK214" i="900"/>
  <c r="AJ214" i="900"/>
  <c r="AI214" i="900"/>
  <c r="AH214" i="900"/>
  <c r="AG214" i="900"/>
  <c r="AF214" i="900"/>
  <c r="AU214" i="900" s="1"/>
  <c r="AY213" i="900"/>
  <c r="AX213" i="900"/>
  <c r="AW213" i="900"/>
  <c r="AV213" i="900"/>
  <c r="AK213" i="900"/>
  <c r="AJ213" i="900"/>
  <c r="AI213" i="900"/>
  <c r="AH213" i="900"/>
  <c r="AG213" i="900"/>
  <c r="AF213" i="900"/>
  <c r="AU213" i="900" s="1"/>
  <c r="AY212" i="900"/>
  <c r="AX212" i="900"/>
  <c r="AW212" i="900"/>
  <c r="AV212" i="900"/>
  <c r="AK212" i="900"/>
  <c r="AJ212" i="900"/>
  <c r="AI212" i="900"/>
  <c r="AH212" i="900"/>
  <c r="AG212" i="900"/>
  <c r="AF212" i="900"/>
  <c r="AU212" i="900" s="1"/>
  <c r="AY211" i="900"/>
  <c r="AX211" i="900"/>
  <c r="AW211" i="900"/>
  <c r="AV211" i="900"/>
  <c r="AK211" i="900"/>
  <c r="AJ211" i="900"/>
  <c r="AI211" i="900"/>
  <c r="AH211" i="900"/>
  <c r="AG211" i="900"/>
  <c r="AF211" i="900"/>
  <c r="AU211" i="900" s="1"/>
  <c r="AY210" i="900"/>
  <c r="AX210" i="900"/>
  <c r="AW210" i="900"/>
  <c r="AV210" i="900"/>
  <c r="AK210" i="900"/>
  <c r="AJ210" i="900"/>
  <c r="AI210" i="900"/>
  <c r="AH210" i="900"/>
  <c r="AG210" i="900"/>
  <c r="AF210" i="900"/>
  <c r="AU210" i="900" s="1"/>
  <c r="AY209" i="900"/>
  <c r="AX209" i="900"/>
  <c r="AW209" i="900"/>
  <c r="AV209" i="900"/>
  <c r="AK209" i="900"/>
  <c r="AJ209" i="900"/>
  <c r="AI209" i="900"/>
  <c r="AH209" i="900"/>
  <c r="AG209" i="900"/>
  <c r="AF209" i="900"/>
  <c r="AU209" i="900" s="1"/>
  <c r="AY208" i="900"/>
  <c r="AX208" i="900"/>
  <c r="AW208" i="900"/>
  <c r="AV208" i="900"/>
  <c r="AK208" i="900"/>
  <c r="AJ208" i="900"/>
  <c r="AI208" i="900"/>
  <c r="AH208" i="900"/>
  <c r="AG208" i="900"/>
  <c r="AF208" i="900"/>
  <c r="AU208" i="900" s="1"/>
  <c r="AY207" i="900"/>
  <c r="AX207" i="900"/>
  <c r="AW207" i="900"/>
  <c r="AV207" i="900"/>
  <c r="AK207" i="900"/>
  <c r="AJ207" i="900"/>
  <c r="AI207" i="900"/>
  <c r="AH207" i="900"/>
  <c r="AG207" i="900"/>
  <c r="AF207" i="900"/>
  <c r="AU207" i="900" s="1"/>
  <c r="AY206" i="900"/>
  <c r="AX206" i="900"/>
  <c r="AW206" i="900"/>
  <c r="AV206" i="900"/>
  <c r="AK206" i="900"/>
  <c r="AJ206" i="900"/>
  <c r="AI206" i="900"/>
  <c r="AH206" i="900"/>
  <c r="AG206" i="900"/>
  <c r="AF206" i="900"/>
  <c r="AU206" i="900" s="1"/>
  <c r="AY205" i="900"/>
  <c r="AX205" i="900"/>
  <c r="AW205" i="900"/>
  <c r="AV205" i="900"/>
  <c r="AK205" i="900"/>
  <c r="AJ205" i="900"/>
  <c r="AI205" i="900"/>
  <c r="AH205" i="900"/>
  <c r="AG205" i="900"/>
  <c r="AF205" i="900"/>
  <c r="AU205" i="900" s="1"/>
  <c r="AY204" i="900"/>
  <c r="AX204" i="900"/>
  <c r="AW204" i="900"/>
  <c r="AV204" i="900"/>
  <c r="AK204" i="900"/>
  <c r="AJ204" i="900"/>
  <c r="AI204" i="900"/>
  <c r="AH204" i="900"/>
  <c r="AG204" i="900"/>
  <c r="AF204" i="900"/>
  <c r="AU204" i="900" s="1"/>
  <c r="AY203" i="900"/>
  <c r="AX203" i="900"/>
  <c r="AW203" i="900"/>
  <c r="AV203" i="900"/>
  <c r="AK203" i="900"/>
  <c r="AJ203" i="900"/>
  <c r="AI203" i="900"/>
  <c r="AH203" i="900"/>
  <c r="AG203" i="900"/>
  <c r="AF203" i="900"/>
  <c r="AU203" i="900" s="1"/>
  <c r="AY202" i="900"/>
  <c r="AX202" i="900"/>
  <c r="AW202" i="900"/>
  <c r="AV202" i="900"/>
  <c r="AK202" i="900"/>
  <c r="AJ202" i="900"/>
  <c r="AI202" i="900"/>
  <c r="AH202" i="900"/>
  <c r="AG202" i="900"/>
  <c r="AF202" i="900"/>
  <c r="AU202" i="900" s="1"/>
  <c r="AY201" i="900"/>
  <c r="AX201" i="900"/>
  <c r="AW201" i="900"/>
  <c r="AV201" i="900"/>
  <c r="AK201" i="900"/>
  <c r="AJ201" i="900"/>
  <c r="AI201" i="900"/>
  <c r="AH201" i="900"/>
  <c r="AG201" i="900"/>
  <c r="AF201" i="900"/>
  <c r="AU201" i="900" s="1"/>
  <c r="AY200" i="900"/>
  <c r="AX200" i="900"/>
  <c r="AW200" i="900"/>
  <c r="AV200" i="900"/>
  <c r="AK200" i="900"/>
  <c r="AJ200" i="900"/>
  <c r="AI200" i="900"/>
  <c r="AH200" i="900"/>
  <c r="AG200" i="900"/>
  <c r="AF200" i="900"/>
  <c r="AU200" i="900" s="1"/>
  <c r="AY199" i="900"/>
  <c r="AX199" i="900"/>
  <c r="AW199" i="900"/>
  <c r="AV199" i="900"/>
  <c r="AK199" i="900"/>
  <c r="AJ199" i="900"/>
  <c r="AI199" i="900"/>
  <c r="AH199" i="900"/>
  <c r="AG199" i="900"/>
  <c r="AF199" i="900"/>
  <c r="AU199" i="900" s="1"/>
  <c r="AY198" i="900"/>
  <c r="AX198" i="900"/>
  <c r="AW198" i="900"/>
  <c r="AV198" i="900"/>
  <c r="AK198" i="900"/>
  <c r="AJ198" i="900"/>
  <c r="AI198" i="900"/>
  <c r="AH198" i="900"/>
  <c r="AG198" i="900"/>
  <c r="AF198" i="900"/>
  <c r="AU198" i="900" s="1"/>
  <c r="AY197" i="900"/>
  <c r="AX197" i="900"/>
  <c r="AW197" i="900"/>
  <c r="AV197" i="900"/>
  <c r="AK197" i="900"/>
  <c r="AJ197" i="900"/>
  <c r="AI197" i="900"/>
  <c r="AH197" i="900"/>
  <c r="AG197" i="900"/>
  <c r="AF197" i="900"/>
  <c r="AU197" i="900" s="1"/>
  <c r="AY196" i="900"/>
  <c r="AX196" i="900"/>
  <c r="AW196" i="900"/>
  <c r="AV196" i="900"/>
  <c r="AK196" i="900"/>
  <c r="AJ196" i="900"/>
  <c r="AI196" i="900"/>
  <c r="AH196" i="900"/>
  <c r="AG196" i="900"/>
  <c r="AF196" i="900"/>
  <c r="AU196" i="900" s="1"/>
  <c r="AY195" i="900"/>
  <c r="AX195" i="900"/>
  <c r="AW195" i="900"/>
  <c r="AV195" i="900"/>
  <c r="AK195" i="900"/>
  <c r="AJ195" i="900"/>
  <c r="AI195" i="900"/>
  <c r="AH195" i="900"/>
  <c r="AG195" i="900"/>
  <c r="AF195" i="900"/>
  <c r="AU195" i="900" s="1"/>
  <c r="AY194" i="900"/>
  <c r="AX194" i="900"/>
  <c r="AW194" i="900"/>
  <c r="AV194" i="900"/>
  <c r="AK194" i="900"/>
  <c r="AJ194" i="900"/>
  <c r="AI194" i="900"/>
  <c r="AH194" i="900"/>
  <c r="AG194" i="900"/>
  <c r="AF194" i="900"/>
  <c r="AU194" i="900" s="1"/>
  <c r="AY193" i="900"/>
  <c r="AX193" i="900"/>
  <c r="AW193" i="900"/>
  <c r="AV193" i="900"/>
  <c r="AK193" i="900"/>
  <c r="AJ193" i="900"/>
  <c r="AI193" i="900"/>
  <c r="AH193" i="900"/>
  <c r="AG193" i="900"/>
  <c r="AF193" i="900"/>
  <c r="AU193" i="900" s="1"/>
  <c r="AY192" i="900"/>
  <c r="AX192" i="900"/>
  <c r="AW192" i="900"/>
  <c r="AV192" i="900"/>
  <c r="AK192" i="900"/>
  <c r="AJ192" i="900"/>
  <c r="AI192" i="900"/>
  <c r="AH192" i="900"/>
  <c r="AG192" i="900"/>
  <c r="AF192" i="900"/>
  <c r="AU192" i="900" s="1"/>
  <c r="AY191" i="900"/>
  <c r="AX191" i="900"/>
  <c r="AW191" i="900"/>
  <c r="AV191" i="900"/>
  <c r="AK191" i="900"/>
  <c r="AJ191" i="900"/>
  <c r="AI191" i="900"/>
  <c r="AH191" i="900"/>
  <c r="AG191" i="900"/>
  <c r="AF191" i="900"/>
  <c r="AU191" i="900" s="1"/>
  <c r="AY190" i="900"/>
  <c r="AX190" i="900"/>
  <c r="AW190" i="900"/>
  <c r="AV190" i="900"/>
  <c r="AK190" i="900"/>
  <c r="AJ190" i="900"/>
  <c r="AI190" i="900"/>
  <c r="AH190" i="900"/>
  <c r="AG190" i="900"/>
  <c r="AF190" i="900"/>
  <c r="AU190" i="900" s="1"/>
  <c r="AY189" i="900"/>
  <c r="AX189" i="900"/>
  <c r="AW189" i="900"/>
  <c r="AV189" i="900"/>
  <c r="AK189" i="900"/>
  <c r="AJ189" i="900"/>
  <c r="AI189" i="900"/>
  <c r="AH189" i="900"/>
  <c r="AG189" i="900"/>
  <c r="AF189" i="900"/>
  <c r="AU189" i="900" s="1"/>
  <c r="AY188" i="900"/>
  <c r="AX188" i="900"/>
  <c r="AW188" i="900"/>
  <c r="AV188" i="900"/>
  <c r="AK188" i="900"/>
  <c r="AJ188" i="900"/>
  <c r="AI188" i="900"/>
  <c r="AH188" i="900"/>
  <c r="AG188" i="900"/>
  <c r="AF188" i="900"/>
  <c r="AU188" i="900" s="1"/>
  <c r="AY187" i="900"/>
  <c r="AX187" i="900"/>
  <c r="AW187" i="900"/>
  <c r="AV187" i="900"/>
  <c r="AK187" i="900"/>
  <c r="AJ187" i="900"/>
  <c r="AI187" i="900"/>
  <c r="AH187" i="900"/>
  <c r="AG187" i="900"/>
  <c r="AF187" i="900"/>
  <c r="AU187" i="900" s="1"/>
  <c r="AY186" i="900"/>
  <c r="AX186" i="900"/>
  <c r="AW186" i="900"/>
  <c r="AV186" i="900"/>
  <c r="AK186" i="900"/>
  <c r="AJ186" i="900"/>
  <c r="AI186" i="900"/>
  <c r="AH186" i="900"/>
  <c r="AG186" i="900"/>
  <c r="AF186" i="900"/>
  <c r="AU186" i="900" s="1"/>
  <c r="AY185" i="900"/>
  <c r="AX185" i="900"/>
  <c r="AW185" i="900"/>
  <c r="AV185" i="900"/>
  <c r="AK185" i="900"/>
  <c r="AJ185" i="900"/>
  <c r="AI185" i="900"/>
  <c r="AH185" i="900"/>
  <c r="AG185" i="900"/>
  <c r="AF185" i="900"/>
  <c r="AU185" i="900" s="1"/>
  <c r="AY184" i="900"/>
  <c r="AX184" i="900"/>
  <c r="AW184" i="900"/>
  <c r="AV184" i="900"/>
  <c r="AK184" i="900"/>
  <c r="AJ184" i="900"/>
  <c r="AI184" i="900"/>
  <c r="AH184" i="900"/>
  <c r="AG184" i="900"/>
  <c r="AF184" i="900"/>
  <c r="AU184" i="900" s="1"/>
  <c r="AY183" i="900"/>
  <c r="AX183" i="900"/>
  <c r="AW183" i="900"/>
  <c r="AV183" i="900"/>
  <c r="AK183" i="900"/>
  <c r="AJ183" i="900"/>
  <c r="AI183" i="900"/>
  <c r="AH183" i="900"/>
  <c r="AG183" i="900"/>
  <c r="AF183" i="900"/>
  <c r="AU183" i="900" s="1"/>
  <c r="AY182" i="900"/>
  <c r="AX182" i="900"/>
  <c r="AW182" i="900"/>
  <c r="AV182" i="900"/>
  <c r="AK182" i="900"/>
  <c r="AJ182" i="900"/>
  <c r="AI182" i="900"/>
  <c r="AH182" i="900"/>
  <c r="AG182" i="900"/>
  <c r="AF182" i="900"/>
  <c r="AU182" i="900" s="1"/>
  <c r="AY181" i="900"/>
  <c r="AX181" i="900"/>
  <c r="AW181" i="900"/>
  <c r="AV181" i="900"/>
  <c r="AK181" i="900"/>
  <c r="AJ181" i="900"/>
  <c r="AI181" i="900"/>
  <c r="AH181" i="900"/>
  <c r="AG181" i="900"/>
  <c r="AF181" i="900"/>
  <c r="AU181" i="900" s="1"/>
  <c r="AY180" i="900"/>
  <c r="AX180" i="900"/>
  <c r="AW180" i="900"/>
  <c r="AV180" i="900"/>
  <c r="AK180" i="900"/>
  <c r="AJ180" i="900"/>
  <c r="AI180" i="900"/>
  <c r="AH180" i="900"/>
  <c r="AG180" i="900"/>
  <c r="AF180" i="900"/>
  <c r="AU180" i="900" s="1"/>
  <c r="AY179" i="900"/>
  <c r="AX179" i="900"/>
  <c r="AW179" i="900"/>
  <c r="AV179" i="900"/>
  <c r="AK179" i="900"/>
  <c r="AJ179" i="900"/>
  <c r="AI179" i="900"/>
  <c r="AH179" i="900"/>
  <c r="AG179" i="900"/>
  <c r="AF179" i="900"/>
  <c r="AU179" i="900" s="1"/>
  <c r="AY178" i="900"/>
  <c r="AX178" i="900"/>
  <c r="AW178" i="900"/>
  <c r="AV178" i="900"/>
  <c r="AK178" i="900"/>
  <c r="AJ178" i="900"/>
  <c r="AI178" i="900"/>
  <c r="AH178" i="900"/>
  <c r="AG178" i="900"/>
  <c r="AF178" i="900"/>
  <c r="AU178" i="900" s="1"/>
  <c r="AY177" i="900"/>
  <c r="AX177" i="900"/>
  <c r="AW177" i="900"/>
  <c r="AV177" i="900"/>
  <c r="AK177" i="900"/>
  <c r="AJ177" i="900"/>
  <c r="AI177" i="900"/>
  <c r="AH177" i="900"/>
  <c r="AG177" i="900"/>
  <c r="AF177" i="900"/>
  <c r="AU177" i="900" s="1"/>
  <c r="AY176" i="900"/>
  <c r="AX176" i="900"/>
  <c r="AW176" i="900"/>
  <c r="AV176" i="900"/>
  <c r="AK176" i="900"/>
  <c r="AJ176" i="900"/>
  <c r="AI176" i="900"/>
  <c r="AH176" i="900"/>
  <c r="AG176" i="900"/>
  <c r="AF176" i="900"/>
  <c r="AU176" i="900" s="1"/>
  <c r="AY175" i="900"/>
  <c r="AX175" i="900"/>
  <c r="AW175" i="900"/>
  <c r="AV175" i="900"/>
  <c r="AK175" i="900"/>
  <c r="AJ175" i="900"/>
  <c r="AI175" i="900"/>
  <c r="AH175" i="900"/>
  <c r="AG175" i="900"/>
  <c r="AF175" i="900"/>
  <c r="AU175" i="900" s="1"/>
  <c r="AY174" i="900"/>
  <c r="AX174" i="900"/>
  <c r="AW174" i="900"/>
  <c r="AV174" i="900"/>
  <c r="AK174" i="900"/>
  <c r="AJ174" i="900"/>
  <c r="AI174" i="900"/>
  <c r="AH174" i="900"/>
  <c r="AG174" i="900"/>
  <c r="AF174" i="900"/>
  <c r="AU174" i="900" s="1"/>
  <c r="AY173" i="900"/>
  <c r="AX173" i="900"/>
  <c r="AW173" i="900"/>
  <c r="AV173" i="900"/>
  <c r="AK173" i="900"/>
  <c r="AJ173" i="900"/>
  <c r="AI173" i="900"/>
  <c r="AH173" i="900"/>
  <c r="AG173" i="900"/>
  <c r="AF173" i="900"/>
  <c r="AU173" i="900" s="1"/>
  <c r="AY172" i="900"/>
  <c r="AX172" i="900"/>
  <c r="AW172" i="900"/>
  <c r="AV172" i="900"/>
  <c r="AK172" i="900"/>
  <c r="AJ172" i="900"/>
  <c r="AI172" i="900"/>
  <c r="AH172" i="900"/>
  <c r="AG172" i="900"/>
  <c r="AF172" i="900"/>
  <c r="AU172" i="900" s="1"/>
  <c r="AY171" i="900"/>
  <c r="AX171" i="900"/>
  <c r="AW171" i="900"/>
  <c r="AV171" i="900"/>
  <c r="AK171" i="900"/>
  <c r="AJ171" i="900"/>
  <c r="AI171" i="900"/>
  <c r="AH171" i="900"/>
  <c r="AG171" i="900"/>
  <c r="AF171" i="900"/>
  <c r="AU171" i="900" s="1"/>
  <c r="AY170" i="900"/>
  <c r="AX170" i="900"/>
  <c r="AW170" i="900"/>
  <c r="AV170" i="900"/>
  <c r="AK170" i="900"/>
  <c r="AJ170" i="900"/>
  <c r="AI170" i="900"/>
  <c r="AH170" i="900"/>
  <c r="AG170" i="900"/>
  <c r="AF170" i="900"/>
  <c r="AU170" i="900" s="1"/>
  <c r="AY169" i="900"/>
  <c r="AX169" i="900"/>
  <c r="AW169" i="900"/>
  <c r="AV169" i="900"/>
  <c r="AK169" i="900"/>
  <c r="AJ169" i="900"/>
  <c r="AI169" i="900"/>
  <c r="AH169" i="900"/>
  <c r="AG169" i="900"/>
  <c r="AF169" i="900"/>
  <c r="AU169" i="900" s="1"/>
  <c r="AY168" i="900"/>
  <c r="AX168" i="900"/>
  <c r="AW168" i="900"/>
  <c r="AV168" i="900"/>
  <c r="AK168" i="900"/>
  <c r="AJ168" i="900"/>
  <c r="AI168" i="900"/>
  <c r="AH168" i="900"/>
  <c r="AG168" i="900"/>
  <c r="AF168" i="900"/>
  <c r="AU168" i="900" s="1"/>
  <c r="AY167" i="900"/>
  <c r="AX167" i="900"/>
  <c r="AW167" i="900"/>
  <c r="AV167" i="900"/>
  <c r="AK167" i="900"/>
  <c r="AJ167" i="900"/>
  <c r="AI167" i="900"/>
  <c r="AH167" i="900"/>
  <c r="AG167" i="900"/>
  <c r="AF167" i="900"/>
  <c r="AU167" i="900" s="1"/>
  <c r="AY166" i="900"/>
  <c r="AX166" i="900"/>
  <c r="AW166" i="900"/>
  <c r="AV166" i="900"/>
  <c r="AK166" i="900"/>
  <c r="AJ166" i="900"/>
  <c r="AI166" i="900"/>
  <c r="AH166" i="900"/>
  <c r="AG166" i="900"/>
  <c r="AF166" i="900"/>
  <c r="AU166" i="900" s="1"/>
  <c r="AY165" i="900"/>
  <c r="AX165" i="900"/>
  <c r="AW165" i="900"/>
  <c r="AV165" i="900"/>
  <c r="AK165" i="900"/>
  <c r="AJ165" i="900"/>
  <c r="AI165" i="900"/>
  <c r="AH165" i="900"/>
  <c r="AG165" i="900"/>
  <c r="AF165" i="900"/>
  <c r="AU165" i="900" s="1"/>
  <c r="AY164" i="900"/>
  <c r="AX164" i="900"/>
  <c r="AW164" i="900"/>
  <c r="AV164" i="900"/>
  <c r="AK164" i="900"/>
  <c r="AJ164" i="900"/>
  <c r="AI164" i="900"/>
  <c r="AH164" i="900"/>
  <c r="AG164" i="900"/>
  <c r="AF164" i="900"/>
  <c r="AU164" i="900" s="1"/>
  <c r="AY163" i="900"/>
  <c r="AX163" i="900"/>
  <c r="AW163" i="900"/>
  <c r="AV163" i="900"/>
  <c r="AK163" i="900"/>
  <c r="AJ163" i="900"/>
  <c r="AI163" i="900"/>
  <c r="AH163" i="900"/>
  <c r="AG163" i="900"/>
  <c r="AF163" i="900"/>
  <c r="AU163" i="900" s="1"/>
  <c r="AY162" i="900"/>
  <c r="AX162" i="900"/>
  <c r="AW162" i="900"/>
  <c r="AV162" i="900"/>
  <c r="AK162" i="900"/>
  <c r="AJ162" i="900"/>
  <c r="AI162" i="900"/>
  <c r="AH162" i="900"/>
  <c r="AG162" i="900"/>
  <c r="AF162" i="900"/>
  <c r="AU162" i="900" s="1"/>
  <c r="AY161" i="900"/>
  <c r="AX161" i="900"/>
  <c r="AW161" i="900"/>
  <c r="AV161" i="900"/>
  <c r="AK161" i="900"/>
  <c r="AJ161" i="900"/>
  <c r="AI161" i="900"/>
  <c r="AH161" i="900"/>
  <c r="AG161" i="900"/>
  <c r="AF161" i="900"/>
  <c r="AU161" i="900" s="1"/>
  <c r="AY160" i="900"/>
  <c r="AX160" i="900"/>
  <c r="AW160" i="900"/>
  <c r="AV160" i="900"/>
  <c r="AK160" i="900"/>
  <c r="AJ160" i="900"/>
  <c r="AI160" i="900"/>
  <c r="AH160" i="900"/>
  <c r="AG160" i="900"/>
  <c r="AF160" i="900"/>
  <c r="AU160" i="900" s="1"/>
  <c r="AY159" i="900"/>
  <c r="AX159" i="900"/>
  <c r="AW159" i="900"/>
  <c r="AV159" i="900"/>
  <c r="AK159" i="900"/>
  <c r="AJ159" i="900"/>
  <c r="AI159" i="900"/>
  <c r="AH159" i="900"/>
  <c r="AG159" i="900"/>
  <c r="AF159" i="900"/>
  <c r="AU159" i="900" s="1"/>
  <c r="AY158" i="900"/>
  <c r="AX158" i="900"/>
  <c r="AW158" i="900"/>
  <c r="AV158" i="900"/>
  <c r="AK158" i="900"/>
  <c r="AJ158" i="900"/>
  <c r="AI158" i="900"/>
  <c r="AH158" i="900"/>
  <c r="AG158" i="900"/>
  <c r="AF158" i="900"/>
  <c r="AU158" i="900" s="1"/>
  <c r="AY157" i="900"/>
  <c r="AX157" i="900"/>
  <c r="AW157" i="900"/>
  <c r="AV157" i="900"/>
  <c r="AK157" i="900"/>
  <c r="AJ157" i="900"/>
  <c r="AI157" i="900"/>
  <c r="AH157" i="900"/>
  <c r="AG157" i="900"/>
  <c r="AF157" i="900"/>
  <c r="AU157" i="900" s="1"/>
  <c r="AY156" i="900"/>
  <c r="AX156" i="900"/>
  <c r="AW156" i="900"/>
  <c r="AV156" i="900"/>
  <c r="AK156" i="900"/>
  <c r="AJ156" i="900"/>
  <c r="AI156" i="900"/>
  <c r="AH156" i="900"/>
  <c r="AG156" i="900"/>
  <c r="AF156" i="900"/>
  <c r="AU156" i="900" s="1"/>
  <c r="AY155" i="900"/>
  <c r="AX155" i="900"/>
  <c r="AW155" i="900"/>
  <c r="AV155" i="900"/>
  <c r="AK155" i="900"/>
  <c r="AJ155" i="900"/>
  <c r="AI155" i="900"/>
  <c r="AH155" i="900"/>
  <c r="AG155" i="900"/>
  <c r="AF155" i="900"/>
  <c r="AU155" i="900" s="1"/>
  <c r="AY154" i="900"/>
  <c r="AX154" i="900"/>
  <c r="AW154" i="900"/>
  <c r="AV154" i="900"/>
  <c r="AK154" i="900"/>
  <c r="AJ154" i="900"/>
  <c r="AI154" i="900"/>
  <c r="AH154" i="900"/>
  <c r="AG154" i="900"/>
  <c r="AF154" i="900"/>
  <c r="AU154" i="900" s="1"/>
  <c r="AY153" i="900"/>
  <c r="AX153" i="900"/>
  <c r="AW153" i="900"/>
  <c r="AV153" i="900"/>
  <c r="AK153" i="900"/>
  <c r="AJ153" i="900"/>
  <c r="AI153" i="900"/>
  <c r="AH153" i="900"/>
  <c r="AG153" i="900"/>
  <c r="AF153" i="900"/>
  <c r="AU153" i="900" s="1"/>
  <c r="AY152" i="900"/>
  <c r="AX152" i="900"/>
  <c r="AW152" i="900"/>
  <c r="AV152" i="900"/>
  <c r="AK152" i="900"/>
  <c r="AJ152" i="900"/>
  <c r="AI152" i="900"/>
  <c r="AH152" i="900"/>
  <c r="AG152" i="900"/>
  <c r="AF152" i="900"/>
  <c r="AU152" i="900" s="1"/>
  <c r="AY151" i="900"/>
  <c r="AX151" i="900"/>
  <c r="AW151" i="900"/>
  <c r="AV151" i="900"/>
  <c r="AK151" i="900"/>
  <c r="AJ151" i="900"/>
  <c r="AI151" i="900"/>
  <c r="AH151" i="900"/>
  <c r="AG151" i="900"/>
  <c r="AF151" i="900"/>
  <c r="AU151" i="900" s="1"/>
  <c r="AY150" i="900"/>
  <c r="AX150" i="900"/>
  <c r="AW150" i="900"/>
  <c r="AV150" i="900"/>
  <c r="AK150" i="900"/>
  <c r="AJ150" i="900"/>
  <c r="AI150" i="900"/>
  <c r="AH150" i="900"/>
  <c r="AG150" i="900"/>
  <c r="AF150" i="900"/>
  <c r="AU150" i="900" s="1"/>
  <c r="AY149" i="900"/>
  <c r="AX149" i="900"/>
  <c r="AW149" i="900"/>
  <c r="AV149" i="900"/>
  <c r="AK149" i="900"/>
  <c r="AJ149" i="900"/>
  <c r="AI149" i="900"/>
  <c r="AH149" i="900"/>
  <c r="AG149" i="900"/>
  <c r="AF149" i="900"/>
  <c r="AU149" i="900" s="1"/>
  <c r="AY148" i="900"/>
  <c r="AX148" i="900"/>
  <c r="AW148" i="900"/>
  <c r="AV148" i="900"/>
  <c r="AK148" i="900"/>
  <c r="AJ148" i="900"/>
  <c r="AI148" i="900"/>
  <c r="AH148" i="900"/>
  <c r="AG148" i="900"/>
  <c r="AF148" i="900"/>
  <c r="AU148" i="900" s="1"/>
  <c r="AY147" i="900"/>
  <c r="AX147" i="900"/>
  <c r="AW147" i="900"/>
  <c r="AV147" i="900"/>
  <c r="AK147" i="900"/>
  <c r="AJ147" i="900"/>
  <c r="AI147" i="900"/>
  <c r="AH147" i="900"/>
  <c r="AG147" i="900"/>
  <c r="AF147" i="900"/>
  <c r="AU147" i="900" s="1"/>
  <c r="AY146" i="900"/>
  <c r="AX146" i="900"/>
  <c r="AW146" i="900"/>
  <c r="AV146" i="900"/>
  <c r="AK146" i="900"/>
  <c r="AJ146" i="900"/>
  <c r="AI146" i="900"/>
  <c r="AH146" i="900"/>
  <c r="AG146" i="900"/>
  <c r="AF146" i="900"/>
  <c r="AU146" i="900" s="1"/>
  <c r="AY145" i="900"/>
  <c r="AX145" i="900"/>
  <c r="AW145" i="900"/>
  <c r="AV145" i="900"/>
  <c r="AK145" i="900"/>
  <c r="AJ145" i="900"/>
  <c r="AI145" i="900"/>
  <c r="AH145" i="900"/>
  <c r="AG145" i="900"/>
  <c r="AF145" i="900"/>
  <c r="AU145" i="900" s="1"/>
  <c r="AY144" i="900"/>
  <c r="AX144" i="900"/>
  <c r="AW144" i="900"/>
  <c r="AV144" i="900"/>
  <c r="AK144" i="900"/>
  <c r="AJ144" i="900"/>
  <c r="AI144" i="900"/>
  <c r="AH144" i="900"/>
  <c r="AG144" i="900"/>
  <c r="AF144" i="900"/>
  <c r="AU144" i="900" s="1"/>
  <c r="AY143" i="900"/>
  <c r="AX143" i="900"/>
  <c r="AW143" i="900"/>
  <c r="AV143" i="900"/>
  <c r="AK143" i="900"/>
  <c r="AJ143" i="900"/>
  <c r="AI143" i="900"/>
  <c r="AH143" i="900"/>
  <c r="AG143" i="900"/>
  <c r="AF143" i="900"/>
  <c r="AU143" i="900" s="1"/>
  <c r="AY142" i="900"/>
  <c r="AX142" i="900"/>
  <c r="AW142" i="900"/>
  <c r="AV142" i="900"/>
  <c r="AK142" i="900"/>
  <c r="AJ142" i="900"/>
  <c r="AI142" i="900"/>
  <c r="AH142" i="900"/>
  <c r="AG142" i="900"/>
  <c r="AF142" i="900"/>
  <c r="AU142" i="900" s="1"/>
  <c r="AY141" i="900"/>
  <c r="AX141" i="900"/>
  <c r="AW141" i="900"/>
  <c r="AV141" i="900"/>
  <c r="AK141" i="900"/>
  <c r="AJ141" i="900"/>
  <c r="AI141" i="900"/>
  <c r="AH141" i="900"/>
  <c r="AG141" i="900"/>
  <c r="AF141" i="900"/>
  <c r="AU141" i="900" s="1"/>
  <c r="AY140" i="900"/>
  <c r="AX140" i="900"/>
  <c r="AW140" i="900"/>
  <c r="AV140" i="900"/>
  <c r="AK140" i="900"/>
  <c r="AJ140" i="900"/>
  <c r="AI140" i="900"/>
  <c r="AH140" i="900"/>
  <c r="AG140" i="900"/>
  <c r="AF140" i="900"/>
  <c r="AU140" i="900" s="1"/>
  <c r="AY139" i="900"/>
  <c r="AX139" i="900"/>
  <c r="AW139" i="900"/>
  <c r="AV139" i="900"/>
  <c r="AK139" i="900"/>
  <c r="AJ139" i="900"/>
  <c r="AI139" i="900"/>
  <c r="AH139" i="900"/>
  <c r="AG139" i="900"/>
  <c r="AF139" i="900"/>
  <c r="AU139" i="900" s="1"/>
  <c r="AY138" i="900"/>
  <c r="AX138" i="900"/>
  <c r="AW138" i="900"/>
  <c r="AV138" i="900"/>
  <c r="AK138" i="900"/>
  <c r="AJ138" i="900"/>
  <c r="AI138" i="900"/>
  <c r="AH138" i="900"/>
  <c r="AG138" i="900"/>
  <c r="AF138" i="900"/>
  <c r="AU138" i="900" s="1"/>
  <c r="AY137" i="900"/>
  <c r="AX137" i="900"/>
  <c r="AW137" i="900"/>
  <c r="AV137" i="900"/>
  <c r="AK137" i="900"/>
  <c r="AJ137" i="900"/>
  <c r="AI137" i="900"/>
  <c r="AH137" i="900"/>
  <c r="AG137" i="900"/>
  <c r="AF137" i="900"/>
  <c r="AU137" i="900" s="1"/>
  <c r="AY136" i="900"/>
  <c r="AX136" i="900"/>
  <c r="AW136" i="900"/>
  <c r="AV136" i="900"/>
  <c r="AK136" i="900"/>
  <c r="AJ136" i="900"/>
  <c r="AI136" i="900"/>
  <c r="AH136" i="900"/>
  <c r="AG136" i="900"/>
  <c r="AF136" i="900"/>
  <c r="AU136" i="900" s="1"/>
  <c r="AY135" i="900"/>
  <c r="AX135" i="900"/>
  <c r="AW135" i="900"/>
  <c r="AV135" i="900"/>
  <c r="AK135" i="900"/>
  <c r="AJ135" i="900"/>
  <c r="AI135" i="900"/>
  <c r="AH135" i="900"/>
  <c r="AG135" i="900"/>
  <c r="AF135" i="900"/>
  <c r="AU135" i="900" s="1"/>
  <c r="AY134" i="900"/>
  <c r="AX134" i="900"/>
  <c r="AW134" i="900"/>
  <c r="AV134" i="900"/>
  <c r="AK134" i="900"/>
  <c r="AJ134" i="900"/>
  <c r="AI134" i="900"/>
  <c r="AH134" i="900"/>
  <c r="AG134" i="900"/>
  <c r="AF134" i="900"/>
  <c r="AU134" i="900" s="1"/>
  <c r="AY133" i="900"/>
  <c r="AX133" i="900"/>
  <c r="AW133" i="900"/>
  <c r="AV133" i="900"/>
  <c r="AK133" i="900"/>
  <c r="AJ133" i="900"/>
  <c r="AI133" i="900"/>
  <c r="AH133" i="900"/>
  <c r="AG133" i="900"/>
  <c r="AF133" i="900"/>
  <c r="AU133" i="900" s="1"/>
  <c r="AY132" i="900"/>
  <c r="AX132" i="900"/>
  <c r="AW132" i="900"/>
  <c r="AV132" i="900"/>
  <c r="AK132" i="900"/>
  <c r="AJ132" i="900"/>
  <c r="AI132" i="900"/>
  <c r="AH132" i="900"/>
  <c r="AG132" i="900"/>
  <c r="AF132" i="900"/>
  <c r="AU132" i="900" s="1"/>
  <c r="AY131" i="900"/>
  <c r="AX131" i="900"/>
  <c r="AW131" i="900"/>
  <c r="AV131" i="900"/>
  <c r="AK131" i="900"/>
  <c r="AJ131" i="900"/>
  <c r="AI131" i="900"/>
  <c r="AH131" i="900"/>
  <c r="AG131" i="900"/>
  <c r="AF131" i="900"/>
  <c r="AU131" i="900" s="1"/>
  <c r="AY130" i="900"/>
  <c r="AX130" i="900"/>
  <c r="AW130" i="900"/>
  <c r="AV130" i="900"/>
  <c r="AK130" i="900"/>
  <c r="AJ130" i="900"/>
  <c r="AI130" i="900"/>
  <c r="AH130" i="900"/>
  <c r="AG130" i="900"/>
  <c r="AF130" i="900"/>
  <c r="AU130" i="900" s="1"/>
  <c r="AY129" i="900"/>
  <c r="AX129" i="900"/>
  <c r="AW129" i="900"/>
  <c r="AV129" i="900"/>
  <c r="AK129" i="900"/>
  <c r="AJ129" i="900"/>
  <c r="AI129" i="900"/>
  <c r="AH129" i="900"/>
  <c r="AG129" i="900"/>
  <c r="AF129" i="900"/>
  <c r="AU129" i="900" s="1"/>
  <c r="AY128" i="900"/>
  <c r="AX128" i="900"/>
  <c r="AW128" i="900"/>
  <c r="AV128" i="900"/>
  <c r="AK128" i="900"/>
  <c r="AJ128" i="900"/>
  <c r="AI128" i="900"/>
  <c r="AH128" i="900"/>
  <c r="AG128" i="900"/>
  <c r="AF128" i="900"/>
  <c r="AU128" i="900" s="1"/>
  <c r="AY127" i="900"/>
  <c r="AX127" i="900"/>
  <c r="AW127" i="900"/>
  <c r="AV127" i="900"/>
  <c r="AK127" i="900"/>
  <c r="AJ127" i="900"/>
  <c r="AI127" i="900"/>
  <c r="AH127" i="900"/>
  <c r="AG127" i="900"/>
  <c r="AF127" i="900"/>
  <c r="AU127" i="900" s="1"/>
  <c r="AY126" i="900"/>
  <c r="AX126" i="900"/>
  <c r="AW126" i="900"/>
  <c r="AV126" i="900"/>
  <c r="AK126" i="900"/>
  <c r="AJ126" i="900"/>
  <c r="AI126" i="900"/>
  <c r="AH126" i="900"/>
  <c r="AG126" i="900"/>
  <c r="AF126" i="900"/>
  <c r="AU126" i="900" s="1"/>
  <c r="AY125" i="900"/>
  <c r="AX125" i="900"/>
  <c r="AW125" i="900"/>
  <c r="AV125" i="900"/>
  <c r="AK125" i="900"/>
  <c r="AJ125" i="900"/>
  <c r="AI125" i="900"/>
  <c r="AH125" i="900"/>
  <c r="AG125" i="900"/>
  <c r="AF125" i="900"/>
  <c r="AU125" i="900" s="1"/>
  <c r="AY124" i="900"/>
  <c r="AX124" i="900"/>
  <c r="AW124" i="900"/>
  <c r="AV124" i="900"/>
  <c r="AK124" i="900"/>
  <c r="AJ124" i="900"/>
  <c r="AI124" i="900"/>
  <c r="AH124" i="900"/>
  <c r="AG124" i="900"/>
  <c r="AF124" i="900"/>
  <c r="AU124" i="900" s="1"/>
  <c r="AY123" i="900"/>
  <c r="AX123" i="900"/>
  <c r="AW123" i="900"/>
  <c r="AV123" i="900"/>
  <c r="AK123" i="900"/>
  <c r="AJ123" i="900"/>
  <c r="AI123" i="900"/>
  <c r="AH123" i="900"/>
  <c r="AG123" i="900"/>
  <c r="AF123" i="900"/>
  <c r="AU123" i="900" s="1"/>
  <c r="AY122" i="900"/>
  <c r="AX122" i="900"/>
  <c r="AW122" i="900"/>
  <c r="AV122" i="900"/>
  <c r="AK122" i="900"/>
  <c r="AJ122" i="900"/>
  <c r="AI122" i="900"/>
  <c r="AH122" i="900"/>
  <c r="AG122" i="900"/>
  <c r="AF122" i="900"/>
  <c r="AU122" i="900" s="1"/>
  <c r="AY121" i="900"/>
  <c r="AX121" i="900"/>
  <c r="AW121" i="900"/>
  <c r="AV121" i="900"/>
  <c r="AK121" i="900"/>
  <c r="AJ121" i="900"/>
  <c r="AI121" i="900"/>
  <c r="AH121" i="900"/>
  <c r="AG121" i="900"/>
  <c r="AF121" i="900"/>
  <c r="AU121" i="900" s="1"/>
  <c r="AY120" i="900"/>
  <c r="AX120" i="900"/>
  <c r="AW120" i="900"/>
  <c r="AV120" i="900"/>
  <c r="AK120" i="900"/>
  <c r="AJ120" i="900"/>
  <c r="AI120" i="900"/>
  <c r="AH120" i="900"/>
  <c r="AG120" i="900"/>
  <c r="AF120" i="900"/>
  <c r="AU120" i="900" s="1"/>
  <c r="AY119" i="900"/>
  <c r="AX119" i="900"/>
  <c r="AW119" i="900"/>
  <c r="AV119" i="900"/>
  <c r="AK119" i="900"/>
  <c r="AJ119" i="900"/>
  <c r="AI119" i="900"/>
  <c r="AH119" i="900"/>
  <c r="AG119" i="900"/>
  <c r="AF119" i="900"/>
  <c r="AU119" i="900" s="1"/>
  <c r="AY118" i="900"/>
  <c r="AX118" i="900"/>
  <c r="AW118" i="900"/>
  <c r="AV118" i="900"/>
  <c r="AK118" i="900"/>
  <c r="AJ118" i="900"/>
  <c r="AI118" i="900"/>
  <c r="AH118" i="900"/>
  <c r="AG118" i="900"/>
  <c r="AF118" i="900"/>
  <c r="AU118" i="900" s="1"/>
  <c r="AY117" i="900"/>
  <c r="AX117" i="900"/>
  <c r="AW117" i="900"/>
  <c r="AV117" i="900"/>
  <c r="AK117" i="900"/>
  <c r="AJ117" i="900"/>
  <c r="AI117" i="900"/>
  <c r="AH117" i="900"/>
  <c r="AG117" i="900"/>
  <c r="AF117" i="900"/>
  <c r="AU117" i="900" s="1"/>
  <c r="AY116" i="900"/>
  <c r="AX116" i="900"/>
  <c r="AW116" i="900"/>
  <c r="AV116" i="900"/>
  <c r="AK116" i="900"/>
  <c r="AJ116" i="900"/>
  <c r="AI116" i="900"/>
  <c r="AH116" i="900"/>
  <c r="AG116" i="900"/>
  <c r="AF116" i="900"/>
  <c r="AU116" i="900" s="1"/>
  <c r="AY115" i="900"/>
  <c r="AX115" i="900"/>
  <c r="AW115" i="900"/>
  <c r="AV115" i="900"/>
  <c r="AK115" i="900"/>
  <c r="AJ115" i="900"/>
  <c r="AI115" i="900"/>
  <c r="AH115" i="900"/>
  <c r="AG115" i="900"/>
  <c r="AF115" i="900"/>
  <c r="AU115" i="900" s="1"/>
  <c r="AY114" i="900"/>
  <c r="AX114" i="900"/>
  <c r="AW114" i="900"/>
  <c r="AV114" i="900"/>
  <c r="AK114" i="900"/>
  <c r="AJ114" i="900"/>
  <c r="AI114" i="900"/>
  <c r="AH114" i="900"/>
  <c r="AG114" i="900"/>
  <c r="AF114" i="900"/>
  <c r="AU114" i="900" s="1"/>
  <c r="AY113" i="900"/>
  <c r="AX113" i="900"/>
  <c r="AW113" i="900"/>
  <c r="AV113" i="900"/>
  <c r="AK113" i="900"/>
  <c r="AJ113" i="900"/>
  <c r="AI113" i="900"/>
  <c r="AH113" i="900"/>
  <c r="AG113" i="900"/>
  <c r="AF113" i="900"/>
  <c r="AU113" i="900" s="1"/>
  <c r="AY112" i="900"/>
  <c r="AX112" i="900"/>
  <c r="AW112" i="900"/>
  <c r="AV112" i="900"/>
  <c r="AK112" i="900"/>
  <c r="AJ112" i="900"/>
  <c r="AI112" i="900"/>
  <c r="AH112" i="900"/>
  <c r="AG112" i="900"/>
  <c r="AF112" i="900"/>
  <c r="AU112" i="900" s="1"/>
  <c r="AY111" i="900"/>
  <c r="AX111" i="900"/>
  <c r="AW111" i="900"/>
  <c r="AV111" i="900"/>
  <c r="AK111" i="900"/>
  <c r="AJ111" i="900"/>
  <c r="AI111" i="900"/>
  <c r="AH111" i="900"/>
  <c r="AG111" i="900"/>
  <c r="AF111" i="900"/>
  <c r="AU111" i="900" s="1"/>
  <c r="AY110" i="900"/>
  <c r="AX110" i="900"/>
  <c r="AW110" i="900"/>
  <c r="AV110" i="900"/>
  <c r="AK110" i="900"/>
  <c r="AJ110" i="900"/>
  <c r="AI110" i="900"/>
  <c r="AH110" i="900"/>
  <c r="AG110" i="900"/>
  <c r="AF110" i="900"/>
  <c r="AU110" i="900" s="1"/>
  <c r="AY109" i="900"/>
  <c r="AX109" i="900"/>
  <c r="AW109" i="900"/>
  <c r="AV109" i="900"/>
  <c r="AK109" i="900"/>
  <c r="AJ109" i="900"/>
  <c r="AI109" i="900"/>
  <c r="AH109" i="900"/>
  <c r="AG109" i="900"/>
  <c r="AF109" i="900"/>
  <c r="AU109" i="900" s="1"/>
  <c r="AY108" i="900"/>
  <c r="AX108" i="900"/>
  <c r="AW108" i="900"/>
  <c r="AV108" i="900"/>
  <c r="AK108" i="900"/>
  <c r="AJ108" i="900"/>
  <c r="AI108" i="900"/>
  <c r="AH108" i="900"/>
  <c r="AG108" i="900"/>
  <c r="AF108" i="900"/>
  <c r="AU108" i="900" s="1"/>
  <c r="AY107" i="900"/>
  <c r="AX107" i="900"/>
  <c r="AW107" i="900"/>
  <c r="AV107" i="900"/>
  <c r="AK107" i="900"/>
  <c r="AJ107" i="900"/>
  <c r="AI107" i="900"/>
  <c r="AH107" i="900"/>
  <c r="AG107" i="900"/>
  <c r="AF107" i="900"/>
  <c r="AU107" i="900" s="1"/>
  <c r="AY106" i="900"/>
  <c r="AX106" i="900"/>
  <c r="AW106" i="900"/>
  <c r="AV106" i="900"/>
  <c r="AK106" i="900"/>
  <c r="AJ106" i="900"/>
  <c r="AI106" i="900"/>
  <c r="AH106" i="900"/>
  <c r="AG106" i="900"/>
  <c r="AF106" i="900"/>
  <c r="AU106" i="900" s="1"/>
  <c r="AY105" i="900"/>
  <c r="AX105" i="900"/>
  <c r="AW105" i="900"/>
  <c r="AV105" i="900"/>
  <c r="AK105" i="900"/>
  <c r="AJ105" i="900"/>
  <c r="AI105" i="900"/>
  <c r="AH105" i="900"/>
  <c r="AG105" i="900"/>
  <c r="AF105" i="900"/>
  <c r="AU105" i="900" s="1"/>
  <c r="AY104" i="900"/>
  <c r="AX104" i="900"/>
  <c r="AW104" i="900"/>
  <c r="AV104" i="900"/>
  <c r="AK104" i="900"/>
  <c r="AJ104" i="900"/>
  <c r="AI104" i="900"/>
  <c r="AH104" i="900"/>
  <c r="AG104" i="900"/>
  <c r="AF104" i="900"/>
  <c r="AU104" i="900" s="1"/>
  <c r="AY103" i="900"/>
  <c r="AX103" i="900"/>
  <c r="AW103" i="900"/>
  <c r="AV103" i="900"/>
  <c r="AK103" i="900"/>
  <c r="AJ103" i="900"/>
  <c r="AI103" i="900"/>
  <c r="AH103" i="900"/>
  <c r="AG103" i="900"/>
  <c r="AF103" i="900"/>
  <c r="AU103" i="900" s="1"/>
  <c r="AY102" i="900"/>
  <c r="AX102" i="900"/>
  <c r="AW102" i="900"/>
  <c r="AV102" i="900"/>
  <c r="AK102" i="900"/>
  <c r="AJ102" i="900"/>
  <c r="AI102" i="900"/>
  <c r="AH102" i="900"/>
  <c r="AG102" i="900"/>
  <c r="AF102" i="900"/>
  <c r="AU102" i="900" s="1"/>
  <c r="AY101" i="900"/>
  <c r="AX101" i="900"/>
  <c r="AW101" i="900"/>
  <c r="AV101" i="900"/>
  <c r="AK101" i="900"/>
  <c r="AJ101" i="900"/>
  <c r="AI101" i="900"/>
  <c r="AH101" i="900"/>
  <c r="AG101" i="900"/>
  <c r="AF101" i="900"/>
  <c r="AU101" i="900" s="1"/>
  <c r="AY100" i="900"/>
  <c r="AX100" i="900"/>
  <c r="AW100" i="900"/>
  <c r="AV100" i="900"/>
  <c r="AK100" i="900"/>
  <c r="AJ100" i="900"/>
  <c r="AI100" i="900"/>
  <c r="AH100" i="900"/>
  <c r="AG100" i="900"/>
  <c r="AF100" i="900"/>
  <c r="AU100" i="900" s="1"/>
  <c r="AY99" i="900"/>
  <c r="AX99" i="900"/>
  <c r="AW99" i="900"/>
  <c r="AV99" i="900"/>
  <c r="AK99" i="900"/>
  <c r="AJ99" i="900"/>
  <c r="AI99" i="900"/>
  <c r="AH99" i="900"/>
  <c r="AG99" i="900"/>
  <c r="AF99" i="900"/>
  <c r="AU99" i="900" s="1"/>
  <c r="AY98" i="900"/>
  <c r="AX98" i="900"/>
  <c r="AW98" i="900"/>
  <c r="AV98" i="900"/>
  <c r="AK98" i="900"/>
  <c r="AJ98" i="900"/>
  <c r="AI98" i="900"/>
  <c r="AH98" i="900"/>
  <c r="AG98" i="900"/>
  <c r="AF98" i="900"/>
  <c r="AU98" i="900" s="1"/>
  <c r="AY97" i="900"/>
  <c r="AX97" i="900"/>
  <c r="AW97" i="900"/>
  <c r="AV97" i="900"/>
  <c r="AK97" i="900"/>
  <c r="AJ97" i="900"/>
  <c r="AI97" i="900"/>
  <c r="AH97" i="900"/>
  <c r="AG97" i="900"/>
  <c r="AF97" i="900"/>
  <c r="AU97" i="900" s="1"/>
  <c r="AY96" i="900"/>
  <c r="AX96" i="900"/>
  <c r="AW96" i="900"/>
  <c r="AV96" i="900"/>
  <c r="AK96" i="900"/>
  <c r="AJ96" i="900"/>
  <c r="AI96" i="900"/>
  <c r="AH96" i="900"/>
  <c r="AG96" i="900"/>
  <c r="AF96" i="900"/>
  <c r="AU96" i="900" s="1"/>
  <c r="AY95" i="900"/>
  <c r="AX95" i="900"/>
  <c r="AW95" i="900"/>
  <c r="AV95" i="900"/>
  <c r="AK95" i="900"/>
  <c r="AJ95" i="900"/>
  <c r="AI95" i="900"/>
  <c r="AH95" i="900"/>
  <c r="AG95" i="900"/>
  <c r="AF95" i="900"/>
  <c r="AU95" i="900" s="1"/>
  <c r="AY94" i="900"/>
  <c r="AX94" i="900"/>
  <c r="AW94" i="900"/>
  <c r="AV94" i="900"/>
  <c r="AK94" i="900"/>
  <c r="AJ94" i="900"/>
  <c r="AI94" i="900"/>
  <c r="AH94" i="900"/>
  <c r="AG94" i="900"/>
  <c r="AF94" i="900"/>
  <c r="AU94" i="900" s="1"/>
  <c r="AY93" i="900"/>
  <c r="AX93" i="900"/>
  <c r="AW93" i="900"/>
  <c r="AV93" i="900"/>
  <c r="AK93" i="900"/>
  <c r="AJ93" i="900"/>
  <c r="AI93" i="900"/>
  <c r="AH93" i="900"/>
  <c r="AG93" i="900"/>
  <c r="AF93" i="900"/>
  <c r="AU93" i="900" s="1"/>
  <c r="AY92" i="900"/>
  <c r="AX92" i="900"/>
  <c r="AW92" i="900"/>
  <c r="AV92" i="900"/>
  <c r="AK92" i="900"/>
  <c r="AJ92" i="900"/>
  <c r="AI92" i="900"/>
  <c r="AH92" i="900"/>
  <c r="AG92" i="900"/>
  <c r="AF92" i="900"/>
  <c r="AU92" i="900" s="1"/>
  <c r="AY91" i="900"/>
  <c r="AX91" i="900"/>
  <c r="AW91" i="900"/>
  <c r="AV91" i="900"/>
  <c r="AK91" i="900"/>
  <c r="AJ91" i="900"/>
  <c r="AI91" i="900"/>
  <c r="AH91" i="900"/>
  <c r="AG91" i="900"/>
  <c r="AF91" i="900"/>
  <c r="AU91" i="900" s="1"/>
  <c r="AY90" i="900"/>
  <c r="AX90" i="900"/>
  <c r="AW90" i="900"/>
  <c r="AV90" i="900"/>
  <c r="AK90" i="900"/>
  <c r="AJ90" i="900"/>
  <c r="AI90" i="900"/>
  <c r="AH90" i="900"/>
  <c r="AG90" i="900"/>
  <c r="AF90" i="900"/>
  <c r="AU90" i="900" s="1"/>
  <c r="AY89" i="900"/>
  <c r="AX89" i="900"/>
  <c r="AW89" i="900"/>
  <c r="AV89" i="900"/>
  <c r="AK89" i="900"/>
  <c r="AJ89" i="900"/>
  <c r="AI89" i="900"/>
  <c r="AH89" i="900"/>
  <c r="AG89" i="900"/>
  <c r="AF89" i="900"/>
  <c r="AU89" i="900" s="1"/>
  <c r="AY88" i="900"/>
  <c r="AX88" i="900"/>
  <c r="AW88" i="900"/>
  <c r="AV88" i="900"/>
  <c r="AK88" i="900"/>
  <c r="AJ88" i="900"/>
  <c r="AI88" i="900"/>
  <c r="AH88" i="900"/>
  <c r="AG88" i="900"/>
  <c r="AF88" i="900"/>
  <c r="AU88" i="900" s="1"/>
  <c r="AY87" i="900"/>
  <c r="AX87" i="900"/>
  <c r="AW87" i="900"/>
  <c r="AV87" i="900"/>
  <c r="AK87" i="900"/>
  <c r="AJ87" i="900"/>
  <c r="AI87" i="900"/>
  <c r="AH87" i="900"/>
  <c r="AG87" i="900"/>
  <c r="AF87" i="900"/>
  <c r="AU87" i="900" s="1"/>
  <c r="AY86" i="900"/>
  <c r="AX86" i="900"/>
  <c r="AW86" i="900"/>
  <c r="AV86" i="900"/>
  <c r="AK86" i="900"/>
  <c r="AJ86" i="900"/>
  <c r="AI86" i="900"/>
  <c r="AH86" i="900"/>
  <c r="AG86" i="900"/>
  <c r="AF86" i="900"/>
  <c r="AU86" i="900" s="1"/>
  <c r="AY85" i="900"/>
  <c r="AX85" i="900"/>
  <c r="AW85" i="900"/>
  <c r="AV85" i="900"/>
  <c r="AK85" i="900"/>
  <c r="AJ85" i="900"/>
  <c r="AI85" i="900"/>
  <c r="AH85" i="900"/>
  <c r="AG85" i="900"/>
  <c r="AF85" i="900"/>
  <c r="AU85" i="900" s="1"/>
  <c r="AY84" i="900"/>
  <c r="AX84" i="900"/>
  <c r="AW84" i="900"/>
  <c r="AV84" i="900"/>
  <c r="AK84" i="900"/>
  <c r="AJ84" i="900"/>
  <c r="AI84" i="900"/>
  <c r="AH84" i="900"/>
  <c r="AG84" i="900"/>
  <c r="AF84" i="900"/>
  <c r="AU84" i="900" s="1"/>
  <c r="AY83" i="900"/>
  <c r="AX83" i="900"/>
  <c r="AW83" i="900"/>
  <c r="AV83" i="900"/>
  <c r="AK83" i="900"/>
  <c r="AJ83" i="900"/>
  <c r="AI83" i="900"/>
  <c r="AH83" i="900"/>
  <c r="AG83" i="900"/>
  <c r="AF83" i="900"/>
  <c r="AU83" i="900" s="1"/>
  <c r="AY82" i="900"/>
  <c r="AX82" i="900"/>
  <c r="AW82" i="900"/>
  <c r="AV82" i="900"/>
  <c r="AK82" i="900"/>
  <c r="AJ82" i="900"/>
  <c r="AI82" i="900"/>
  <c r="AH82" i="900"/>
  <c r="AG82" i="900"/>
  <c r="AF82" i="900"/>
  <c r="AU82" i="900" s="1"/>
  <c r="AY81" i="900"/>
  <c r="AX81" i="900"/>
  <c r="AW81" i="900"/>
  <c r="AV81" i="900"/>
  <c r="AK81" i="900"/>
  <c r="AJ81" i="900"/>
  <c r="AI81" i="900"/>
  <c r="AH81" i="900"/>
  <c r="AG81" i="900"/>
  <c r="AF81" i="900"/>
  <c r="AU81" i="900" s="1"/>
  <c r="AY80" i="900"/>
  <c r="AX80" i="900"/>
  <c r="AW80" i="900"/>
  <c r="AV80" i="900"/>
  <c r="AK80" i="900"/>
  <c r="AJ80" i="900"/>
  <c r="AI80" i="900"/>
  <c r="AH80" i="900"/>
  <c r="AG80" i="900"/>
  <c r="AF80" i="900"/>
  <c r="AU80" i="900" s="1"/>
  <c r="AY79" i="900"/>
  <c r="AX79" i="900"/>
  <c r="AW79" i="900"/>
  <c r="AV79" i="900"/>
  <c r="AK79" i="900"/>
  <c r="AJ79" i="900"/>
  <c r="AI79" i="900"/>
  <c r="AH79" i="900"/>
  <c r="AG79" i="900"/>
  <c r="AF79" i="900"/>
  <c r="AU79" i="900" s="1"/>
  <c r="AY78" i="900"/>
  <c r="AX78" i="900"/>
  <c r="AW78" i="900"/>
  <c r="AV78" i="900"/>
  <c r="AK78" i="900"/>
  <c r="AJ78" i="900"/>
  <c r="AI78" i="900"/>
  <c r="AH78" i="900"/>
  <c r="AG78" i="900"/>
  <c r="AF78" i="900"/>
  <c r="AU78" i="900" s="1"/>
  <c r="AY77" i="900"/>
  <c r="AX77" i="900"/>
  <c r="AW77" i="900"/>
  <c r="AV77" i="900"/>
  <c r="AK77" i="900"/>
  <c r="AJ77" i="900"/>
  <c r="AI77" i="900"/>
  <c r="AH77" i="900"/>
  <c r="AG77" i="900"/>
  <c r="AF77" i="900"/>
  <c r="AU77" i="900" s="1"/>
  <c r="AY76" i="900"/>
  <c r="AX76" i="900"/>
  <c r="AW76" i="900"/>
  <c r="AV76" i="900"/>
  <c r="AK76" i="900"/>
  <c r="AJ76" i="900"/>
  <c r="AI76" i="900"/>
  <c r="AH76" i="900"/>
  <c r="AG76" i="900"/>
  <c r="AF76" i="900"/>
  <c r="AU76" i="900" s="1"/>
  <c r="AY75" i="900"/>
  <c r="AX75" i="900"/>
  <c r="AW75" i="900"/>
  <c r="AV75" i="900"/>
  <c r="AK75" i="900"/>
  <c r="AJ75" i="900"/>
  <c r="AI75" i="900"/>
  <c r="AH75" i="900"/>
  <c r="AG75" i="900"/>
  <c r="AF75" i="900"/>
  <c r="AU75" i="900" s="1"/>
  <c r="AY74" i="900"/>
  <c r="AX74" i="900"/>
  <c r="AW74" i="900"/>
  <c r="AV74" i="900"/>
  <c r="AK74" i="900"/>
  <c r="AJ74" i="900"/>
  <c r="AI74" i="900"/>
  <c r="AH74" i="900"/>
  <c r="AG74" i="900"/>
  <c r="AF74" i="900"/>
  <c r="AU74" i="900" s="1"/>
  <c r="AY73" i="900"/>
  <c r="AX73" i="900"/>
  <c r="AW73" i="900"/>
  <c r="AV73" i="900"/>
  <c r="AK73" i="900"/>
  <c r="AJ73" i="900"/>
  <c r="AI73" i="900"/>
  <c r="AH73" i="900"/>
  <c r="AG73" i="900"/>
  <c r="AF73" i="900"/>
  <c r="AU73" i="900" s="1"/>
  <c r="AY72" i="900"/>
  <c r="AX72" i="900"/>
  <c r="AW72" i="900"/>
  <c r="AV72" i="900"/>
  <c r="AK72" i="900"/>
  <c r="AJ72" i="900"/>
  <c r="AI72" i="900"/>
  <c r="AH72" i="900"/>
  <c r="AG72" i="900"/>
  <c r="AF72" i="900"/>
  <c r="AU72" i="900" s="1"/>
  <c r="AY71" i="900"/>
  <c r="AX71" i="900"/>
  <c r="AW71" i="900"/>
  <c r="AV71" i="900"/>
  <c r="AK71" i="900"/>
  <c r="AJ71" i="900"/>
  <c r="AI71" i="900"/>
  <c r="AH71" i="900"/>
  <c r="AG71" i="900"/>
  <c r="AF71" i="900"/>
  <c r="AU71" i="900" s="1"/>
  <c r="AY70" i="900"/>
  <c r="AX70" i="900"/>
  <c r="AW70" i="900"/>
  <c r="AV70" i="900"/>
  <c r="AK70" i="900"/>
  <c r="AJ70" i="900"/>
  <c r="AI70" i="900"/>
  <c r="AH70" i="900"/>
  <c r="AG70" i="900"/>
  <c r="AF70" i="900"/>
  <c r="AU70" i="900" s="1"/>
  <c r="AY69" i="900"/>
  <c r="AX69" i="900"/>
  <c r="AW69" i="900"/>
  <c r="AV69" i="900"/>
  <c r="AK69" i="900"/>
  <c r="AJ69" i="900"/>
  <c r="AI69" i="900"/>
  <c r="AH69" i="900"/>
  <c r="AG69" i="900"/>
  <c r="AF69" i="900"/>
  <c r="AU69" i="900" s="1"/>
  <c r="AY68" i="900"/>
  <c r="AX68" i="900"/>
  <c r="AW68" i="900"/>
  <c r="AV68" i="900"/>
  <c r="AK68" i="900"/>
  <c r="AJ68" i="900"/>
  <c r="AI68" i="900"/>
  <c r="AH68" i="900"/>
  <c r="AG68" i="900"/>
  <c r="AF68" i="900"/>
  <c r="AU68" i="900" s="1"/>
  <c r="AY67" i="900"/>
  <c r="AX67" i="900"/>
  <c r="AW67" i="900"/>
  <c r="AV67" i="900"/>
  <c r="AK67" i="900"/>
  <c r="AJ67" i="900"/>
  <c r="AI67" i="900"/>
  <c r="AH67" i="900"/>
  <c r="AG67" i="900"/>
  <c r="AF67" i="900"/>
  <c r="AU67" i="900" s="1"/>
  <c r="AY66" i="900"/>
  <c r="AX66" i="900"/>
  <c r="AW66" i="900"/>
  <c r="AV66" i="900"/>
  <c r="AK66" i="900"/>
  <c r="AJ66" i="900"/>
  <c r="AI66" i="900"/>
  <c r="AH66" i="900"/>
  <c r="AG66" i="900"/>
  <c r="AF66" i="900"/>
  <c r="AU66" i="900" s="1"/>
  <c r="AY65" i="900"/>
  <c r="AX65" i="900"/>
  <c r="AW65" i="900"/>
  <c r="AV65" i="900"/>
  <c r="AK65" i="900"/>
  <c r="AJ65" i="900"/>
  <c r="AI65" i="900"/>
  <c r="AH65" i="900"/>
  <c r="AG65" i="900"/>
  <c r="AF65" i="900"/>
  <c r="AU65" i="900" s="1"/>
  <c r="AY64" i="900"/>
  <c r="AX64" i="900"/>
  <c r="AW64" i="900"/>
  <c r="AV64" i="900"/>
  <c r="AK64" i="900"/>
  <c r="AJ64" i="900"/>
  <c r="AI64" i="900"/>
  <c r="AH64" i="900"/>
  <c r="AG64" i="900"/>
  <c r="AF64" i="900"/>
  <c r="AU64" i="900" s="1"/>
  <c r="AY63" i="900"/>
  <c r="AX63" i="900"/>
  <c r="AW63" i="900"/>
  <c r="AV63" i="900"/>
  <c r="AK63" i="900"/>
  <c r="AJ63" i="900"/>
  <c r="AI63" i="900"/>
  <c r="AH63" i="900"/>
  <c r="AG63" i="900"/>
  <c r="AF63" i="900"/>
  <c r="AU63" i="900" s="1"/>
  <c r="AY62" i="900"/>
  <c r="AX62" i="900"/>
  <c r="AW62" i="900"/>
  <c r="AV62" i="900"/>
  <c r="AK62" i="900"/>
  <c r="AJ62" i="900"/>
  <c r="AI62" i="900"/>
  <c r="AH62" i="900"/>
  <c r="AG62" i="900"/>
  <c r="AF62" i="900"/>
  <c r="AU62" i="900" s="1"/>
  <c r="AY61" i="900"/>
  <c r="AX61" i="900"/>
  <c r="AW61" i="900"/>
  <c r="AV61" i="900"/>
  <c r="AK61" i="900"/>
  <c r="AJ61" i="900"/>
  <c r="AI61" i="900"/>
  <c r="AH61" i="900"/>
  <c r="AG61" i="900"/>
  <c r="AF61" i="900"/>
  <c r="AU61" i="900" s="1"/>
  <c r="AY60" i="900"/>
  <c r="AX60" i="900"/>
  <c r="AW60" i="900"/>
  <c r="AV60" i="900"/>
  <c r="AK60" i="900"/>
  <c r="AJ60" i="900"/>
  <c r="AI60" i="900"/>
  <c r="AH60" i="900"/>
  <c r="AG60" i="900"/>
  <c r="AF60" i="900"/>
  <c r="AU60" i="900" s="1"/>
  <c r="AY59" i="900"/>
  <c r="AX59" i="900"/>
  <c r="AW59" i="900"/>
  <c r="AV59" i="900"/>
  <c r="AK59" i="900"/>
  <c r="AJ59" i="900"/>
  <c r="AI59" i="900"/>
  <c r="AH59" i="900"/>
  <c r="AG59" i="900"/>
  <c r="AF59" i="900"/>
  <c r="AU59" i="900" s="1"/>
  <c r="AY58" i="900"/>
  <c r="AX58" i="900"/>
  <c r="AW58" i="900"/>
  <c r="AV58" i="900"/>
  <c r="AK58" i="900"/>
  <c r="AJ58" i="900"/>
  <c r="AI58" i="900"/>
  <c r="AH58" i="900"/>
  <c r="AG58" i="900"/>
  <c r="AF58" i="900"/>
  <c r="AU58" i="900" s="1"/>
  <c r="AY57" i="900"/>
  <c r="AX57" i="900"/>
  <c r="AW57" i="900"/>
  <c r="AV57" i="900"/>
  <c r="AK57" i="900"/>
  <c r="AJ57" i="900"/>
  <c r="AI57" i="900"/>
  <c r="AH57" i="900"/>
  <c r="AG57" i="900"/>
  <c r="AF57" i="900"/>
  <c r="AU57" i="900" s="1"/>
  <c r="AY56" i="900"/>
  <c r="AX56" i="900"/>
  <c r="AW56" i="900"/>
  <c r="AV56" i="900"/>
  <c r="AK56" i="900"/>
  <c r="AJ56" i="900"/>
  <c r="AI56" i="900"/>
  <c r="AH56" i="900"/>
  <c r="AG56" i="900"/>
  <c r="AF56" i="900"/>
  <c r="AU56" i="900" s="1"/>
  <c r="AY55" i="900"/>
  <c r="AX55" i="900"/>
  <c r="AW55" i="900"/>
  <c r="AV55" i="900"/>
  <c r="AK55" i="900"/>
  <c r="AJ55" i="900"/>
  <c r="AI55" i="900"/>
  <c r="AH55" i="900"/>
  <c r="AG55" i="900"/>
  <c r="AF55" i="900"/>
  <c r="AU55" i="900" s="1"/>
  <c r="AY54" i="900"/>
  <c r="AX54" i="900"/>
  <c r="AW54" i="900"/>
  <c r="AV54" i="900"/>
  <c r="AK54" i="900"/>
  <c r="AJ54" i="900"/>
  <c r="AI54" i="900"/>
  <c r="AH54" i="900"/>
  <c r="AG54" i="900"/>
  <c r="AF54" i="900"/>
  <c r="AU54" i="900" s="1"/>
  <c r="AY53" i="900"/>
  <c r="AX53" i="900"/>
  <c r="AW53" i="900"/>
  <c r="AV53" i="900"/>
  <c r="AK53" i="900"/>
  <c r="AJ53" i="900"/>
  <c r="AI53" i="900"/>
  <c r="AH53" i="900"/>
  <c r="AG53" i="900"/>
  <c r="AF53" i="900"/>
  <c r="AU53" i="900" s="1"/>
  <c r="AY52" i="900"/>
  <c r="AX52" i="900"/>
  <c r="AW52" i="900"/>
  <c r="AV52" i="900"/>
  <c r="AK52" i="900"/>
  <c r="AJ52" i="900"/>
  <c r="AI52" i="900"/>
  <c r="AH52" i="900"/>
  <c r="AG52" i="900"/>
  <c r="AF52" i="900"/>
  <c r="AU52" i="900" s="1"/>
  <c r="AY51" i="900"/>
  <c r="AX51" i="900"/>
  <c r="AW51" i="900"/>
  <c r="AV51" i="900"/>
  <c r="AK51" i="900"/>
  <c r="AJ51" i="900"/>
  <c r="AI51" i="900"/>
  <c r="AH51" i="900"/>
  <c r="AG51" i="900"/>
  <c r="AF51" i="900"/>
  <c r="AU51" i="900" s="1"/>
  <c r="AY50" i="900"/>
  <c r="AX50" i="900"/>
  <c r="AW50" i="900"/>
  <c r="AV50" i="900"/>
  <c r="AK50" i="900"/>
  <c r="AJ50" i="900"/>
  <c r="AI50" i="900"/>
  <c r="AH50" i="900"/>
  <c r="AG50" i="900"/>
  <c r="AF50" i="900"/>
  <c r="AU50" i="900" s="1"/>
  <c r="AY49" i="900"/>
  <c r="AX49" i="900"/>
  <c r="AW49" i="900"/>
  <c r="AV49" i="900"/>
  <c r="AK49" i="900"/>
  <c r="AJ49" i="900"/>
  <c r="AI49" i="900"/>
  <c r="AH49" i="900"/>
  <c r="AG49" i="900"/>
  <c r="AF49" i="900"/>
  <c r="AU49" i="900" s="1"/>
  <c r="AY48" i="900"/>
  <c r="AX48" i="900"/>
  <c r="AW48" i="900"/>
  <c r="AV48" i="900"/>
  <c r="AK48" i="900"/>
  <c r="AJ48" i="900"/>
  <c r="AI48" i="900"/>
  <c r="AH48" i="900"/>
  <c r="AG48" i="900"/>
  <c r="AF48" i="900"/>
  <c r="AU48" i="900" s="1"/>
  <c r="AY47" i="900"/>
  <c r="AX47" i="900"/>
  <c r="AW47" i="900"/>
  <c r="AV47" i="900"/>
  <c r="AK47" i="900"/>
  <c r="AJ47" i="900"/>
  <c r="AI47" i="900"/>
  <c r="AH47" i="900"/>
  <c r="AG47" i="900"/>
  <c r="AF47" i="900"/>
  <c r="AU47" i="900" s="1"/>
  <c r="AY46" i="900"/>
  <c r="AX46" i="900"/>
  <c r="AW46" i="900"/>
  <c r="AV46" i="900"/>
  <c r="AK46" i="900"/>
  <c r="AJ46" i="900"/>
  <c r="AI46" i="900"/>
  <c r="AH46" i="900"/>
  <c r="AG46" i="900"/>
  <c r="AF46" i="900"/>
  <c r="AU46" i="900" s="1"/>
  <c r="AY45" i="900"/>
  <c r="AX45" i="900"/>
  <c r="AW45" i="900"/>
  <c r="AV45" i="900"/>
  <c r="AK45" i="900"/>
  <c r="AJ45" i="900"/>
  <c r="AI45" i="900"/>
  <c r="AH45" i="900"/>
  <c r="AG45" i="900"/>
  <c r="AF45" i="900"/>
  <c r="AU45" i="900" s="1"/>
  <c r="AY44" i="900"/>
  <c r="AX44" i="900"/>
  <c r="AW44" i="900"/>
  <c r="AV44" i="900"/>
  <c r="AK44" i="900"/>
  <c r="AJ44" i="900"/>
  <c r="AI44" i="900"/>
  <c r="AH44" i="900"/>
  <c r="AG44" i="900"/>
  <c r="AF44" i="900"/>
  <c r="AU44" i="900" s="1"/>
  <c r="AY43" i="900"/>
  <c r="AX43" i="900"/>
  <c r="AW43" i="900"/>
  <c r="AV43" i="900"/>
  <c r="AK43" i="900"/>
  <c r="AJ43" i="900"/>
  <c r="AI43" i="900"/>
  <c r="AH43" i="900"/>
  <c r="AG43" i="900"/>
  <c r="AF43" i="900"/>
  <c r="AU43" i="900" s="1"/>
  <c r="AY42" i="900"/>
  <c r="AX42" i="900"/>
  <c r="AW42" i="900"/>
  <c r="AV42" i="900"/>
  <c r="AK42" i="900"/>
  <c r="AJ42" i="900"/>
  <c r="AI42" i="900"/>
  <c r="AH42" i="900"/>
  <c r="AG42" i="900"/>
  <c r="AF42" i="900"/>
  <c r="AU42" i="900" s="1"/>
  <c r="AY41" i="900"/>
  <c r="AX41" i="900"/>
  <c r="AW41" i="900"/>
  <c r="AV41" i="900"/>
  <c r="AK41" i="900"/>
  <c r="AJ41" i="900"/>
  <c r="AI41" i="900"/>
  <c r="AH41" i="900"/>
  <c r="AG41" i="900"/>
  <c r="AF41" i="900"/>
  <c r="AU41" i="900" s="1"/>
  <c r="AY40" i="900"/>
  <c r="AX40" i="900"/>
  <c r="AW40" i="900"/>
  <c r="AV40" i="900"/>
  <c r="AK40" i="900"/>
  <c r="AJ40" i="900"/>
  <c r="AI40" i="900"/>
  <c r="AH40" i="900"/>
  <c r="AG40" i="900"/>
  <c r="AF40" i="900"/>
  <c r="AU40" i="900" s="1"/>
  <c r="AY39" i="900"/>
  <c r="AX39" i="900"/>
  <c r="AW39" i="900"/>
  <c r="AV39" i="900"/>
  <c r="AK39" i="900"/>
  <c r="AJ39" i="900"/>
  <c r="AI39" i="900"/>
  <c r="AH39" i="900"/>
  <c r="AG39" i="900"/>
  <c r="AF39" i="900"/>
  <c r="AU39" i="900" s="1"/>
  <c r="AY38" i="900"/>
  <c r="AX38" i="900"/>
  <c r="AW38" i="900"/>
  <c r="AV38" i="900"/>
  <c r="AK38" i="900"/>
  <c r="AJ38" i="900"/>
  <c r="AI38" i="900"/>
  <c r="AH38" i="900"/>
  <c r="AG38" i="900"/>
  <c r="AF38" i="900"/>
  <c r="AU38" i="900" s="1"/>
  <c r="AY37" i="900"/>
  <c r="AX37" i="900"/>
  <c r="AW37" i="900"/>
  <c r="AV37" i="900"/>
  <c r="AK37" i="900"/>
  <c r="AJ37" i="900"/>
  <c r="AI37" i="900"/>
  <c r="AH37" i="900"/>
  <c r="AG37" i="900"/>
  <c r="AF37" i="900"/>
  <c r="AU37" i="900" s="1"/>
  <c r="AY36" i="900"/>
  <c r="AX36" i="900"/>
  <c r="AW36" i="900"/>
  <c r="AV36" i="900"/>
  <c r="AK36" i="900"/>
  <c r="AJ36" i="900"/>
  <c r="AI36" i="900"/>
  <c r="AH36" i="900"/>
  <c r="AG36" i="900"/>
  <c r="AF36" i="900"/>
  <c r="AU36" i="900" s="1"/>
  <c r="AY35" i="900"/>
  <c r="AX35" i="900"/>
  <c r="AW35" i="900"/>
  <c r="AV35" i="900"/>
  <c r="AK35" i="900"/>
  <c r="AJ35" i="900"/>
  <c r="AI35" i="900"/>
  <c r="AH35" i="900"/>
  <c r="AG35" i="900"/>
  <c r="AF35" i="900"/>
  <c r="AU35" i="900" s="1"/>
  <c r="AY34" i="900"/>
  <c r="AX34" i="900"/>
  <c r="AW34" i="900"/>
  <c r="AV34" i="900"/>
  <c r="AK34" i="900"/>
  <c r="AJ34" i="900"/>
  <c r="AI34" i="900"/>
  <c r="AH34" i="900"/>
  <c r="AG34" i="900"/>
  <c r="AF34" i="900"/>
  <c r="AU34" i="900" s="1"/>
  <c r="AY33" i="900"/>
  <c r="AX33" i="900"/>
  <c r="AW33" i="900"/>
  <c r="AV33" i="900"/>
  <c r="AK33" i="900"/>
  <c r="AJ33" i="900"/>
  <c r="AI33" i="900"/>
  <c r="AH33" i="900"/>
  <c r="AG33" i="900"/>
  <c r="AF33" i="900"/>
  <c r="AU33" i="900" s="1"/>
  <c r="AY32" i="900"/>
  <c r="AX32" i="900"/>
  <c r="AW32" i="900"/>
  <c r="AV32" i="900"/>
  <c r="AK32" i="900"/>
  <c r="AJ32" i="900"/>
  <c r="AI32" i="900"/>
  <c r="AH32" i="900"/>
  <c r="AG32" i="900"/>
  <c r="AF32" i="900"/>
  <c r="AU32" i="900" s="1"/>
  <c r="AY31" i="900"/>
  <c r="AX31" i="900"/>
  <c r="AW31" i="900"/>
  <c r="AV31" i="900"/>
  <c r="AK31" i="900"/>
  <c r="AJ31" i="900"/>
  <c r="AI31" i="900"/>
  <c r="AH31" i="900"/>
  <c r="AG31" i="900"/>
  <c r="AF31" i="900"/>
  <c r="AU31" i="900" s="1"/>
  <c r="AY30" i="900"/>
  <c r="AX30" i="900"/>
  <c r="AW30" i="900"/>
  <c r="AV30" i="900"/>
  <c r="AK30" i="900"/>
  <c r="AJ30" i="900"/>
  <c r="AI30" i="900"/>
  <c r="AH30" i="900"/>
  <c r="AG30" i="900"/>
  <c r="AF30" i="900"/>
  <c r="AU30" i="900" s="1"/>
  <c r="AY29" i="900"/>
  <c r="AX29" i="900"/>
  <c r="AW29" i="900"/>
  <c r="AV29" i="900"/>
  <c r="AK29" i="900"/>
  <c r="AJ29" i="900"/>
  <c r="AI29" i="900"/>
  <c r="AH29" i="900"/>
  <c r="AG29" i="900"/>
  <c r="AF29" i="900"/>
  <c r="AU29" i="900" s="1"/>
  <c r="AY28" i="900"/>
  <c r="AX28" i="900"/>
  <c r="AW28" i="900"/>
  <c r="AV28" i="900"/>
  <c r="AK28" i="900"/>
  <c r="AJ28" i="900"/>
  <c r="AI28" i="900"/>
  <c r="AH28" i="900"/>
  <c r="AG28" i="900"/>
  <c r="AF28" i="900"/>
  <c r="AU28" i="900" s="1"/>
  <c r="AY27" i="900"/>
  <c r="AX27" i="900"/>
  <c r="AW27" i="900"/>
  <c r="AV27" i="900"/>
  <c r="AK27" i="900"/>
  <c r="AJ27" i="900"/>
  <c r="AI27" i="900"/>
  <c r="AH27" i="900"/>
  <c r="AG27" i="900"/>
  <c r="AF27" i="900"/>
  <c r="AU27" i="900" s="1"/>
  <c r="AY26" i="900"/>
  <c r="AX26" i="900"/>
  <c r="AW26" i="900"/>
  <c r="AV26" i="900"/>
  <c r="AK26" i="900"/>
  <c r="AJ26" i="900"/>
  <c r="AI26" i="900"/>
  <c r="AH26" i="900"/>
  <c r="AG26" i="900"/>
  <c r="AF26" i="900"/>
  <c r="AU26" i="900" s="1"/>
  <c r="AY25" i="900"/>
  <c r="AX25" i="900"/>
  <c r="AW25" i="900"/>
  <c r="AV25" i="900"/>
  <c r="AK25" i="900"/>
  <c r="AJ25" i="900"/>
  <c r="AI25" i="900"/>
  <c r="AH25" i="900"/>
  <c r="AG25" i="900"/>
  <c r="AF25" i="900"/>
  <c r="AU25" i="900" s="1"/>
  <c r="AY24" i="900"/>
  <c r="AX24" i="900"/>
  <c r="AW24" i="900"/>
  <c r="AV24" i="900"/>
  <c r="AK24" i="900"/>
  <c r="AJ24" i="900"/>
  <c r="AI24" i="900"/>
  <c r="AH24" i="900"/>
  <c r="AG24" i="900"/>
  <c r="AF24" i="900"/>
  <c r="AU24" i="900" s="1"/>
  <c r="AY23" i="900"/>
  <c r="AX23" i="900"/>
  <c r="AW23" i="900"/>
  <c r="AV23" i="900"/>
  <c r="AK23" i="900"/>
  <c r="AJ23" i="900"/>
  <c r="AI23" i="900"/>
  <c r="AH23" i="900"/>
  <c r="AG23" i="900"/>
  <c r="AF23" i="900"/>
  <c r="AU23" i="900" s="1"/>
  <c r="AY22" i="900"/>
  <c r="AX22" i="900"/>
  <c r="AW22" i="900"/>
  <c r="AV22" i="900"/>
  <c r="AK22" i="900"/>
  <c r="AJ22" i="900"/>
  <c r="AI22" i="900"/>
  <c r="AH22" i="900"/>
  <c r="AG22" i="900"/>
  <c r="AF22" i="900"/>
  <c r="AU22" i="900" s="1"/>
  <c r="AY21" i="900"/>
  <c r="AX21" i="900"/>
  <c r="AW21" i="900"/>
  <c r="AV21" i="900"/>
  <c r="AK21" i="900"/>
  <c r="AJ21" i="900"/>
  <c r="AI21" i="900"/>
  <c r="AH21" i="900"/>
  <c r="AG21" i="900"/>
  <c r="AF21" i="900"/>
  <c r="AU21" i="900" s="1"/>
  <c r="AY20" i="900"/>
  <c r="AX20" i="900"/>
  <c r="AW20" i="900"/>
  <c r="AV20" i="900"/>
  <c r="AK20" i="900"/>
  <c r="AJ20" i="900"/>
  <c r="AI20" i="900"/>
  <c r="AH20" i="900"/>
  <c r="AG20" i="900"/>
  <c r="AF20" i="900"/>
  <c r="AU20" i="900" s="1"/>
  <c r="AY19" i="900"/>
  <c r="AX19" i="900"/>
  <c r="AW19" i="900"/>
  <c r="AV19" i="900"/>
  <c r="AK19" i="900"/>
  <c r="AJ19" i="900"/>
  <c r="AI19" i="900"/>
  <c r="AH19" i="900"/>
  <c r="AG19" i="900"/>
  <c r="AF19" i="900"/>
  <c r="AU19" i="900" s="1"/>
  <c r="AY18" i="900"/>
  <c r="AX18" i="900"/>
  <c r="AW18" i="900"/>
  <c r="AV18" i="900"/>
  <c r="AK18" i="900"/>
  <c r="AJ18" i="900"/>
  <c r="AI18" i="900"/>
  <c r="AH18" i="900"/>
  <c r="AG18" i="900"/>
  <c r="AF18" i="900"/>
  <c r="AU18" i="900" s="1"/>
  <c r="AY17" i="900"/>
  <c r="AX17" i="900"/>
  <c r="AW17" i="900"/>
  <c r="AV17" i="900"/>
  <c r="AK17" i="900"/>
  <c r="AJ17" i="900"/>
  <c r="AI17" i="900"/>
  <c r="AH17" i="900"/>
  <c r="AG17" i="900"/>
  <c r="AF17" i="900"/>
  <c r="AU17" i="900" s="1"/>
  <c r="AY16" i="900"/>
  <c r="AX16" i="900"/>
  <c r="AW16" i="900"/>
  <c r="AV16" i="900"/>
  <c r="AK16" i="900"/>
  <c r="AJ16" i="900"/>
  <c r="AI16" i="900"/>
  <c r="AH16" i="900"/>
  <c r="AG16" i="900"/>
  <c r="AF16" i="900"/>
  <c r="AU16" i="900" s="1"/>
  <c r="AY15" i="900"/>
  <c r="AX15" i="900"/>
  <c r="AW15" i="900"/>
  <c r="AV15" i="900"/>
  <c r="AK15" i="900"/>
  <c r="AJ15" i="900"/>
  <c r="AI15" i="900"/>
  <c r="AH15" i="900"/>
  <c r="AG15" i="900"/>
  <c r="AY14" i="900"/>
  <c r="AX14" i="900"/>
  <c r="AW14" i="900"/>
  <c r="AV14" i="900"/>
  <c r="AU14" i="900"/>
  <c r="AK14" i="900"/>
  <c r="AJ14" i="900"/>
  <c r="AI14" i="900"/>
  <c r="AH14" i="900"/>
  <c r="AG14" i="900"/>
  <c r="AF14" i="900"/>
  <c r="AY13" i="900"/>
  <c r="AX13" i="900"/>
  <c r="AW13" i="900"/>
  <c r="AV13" i="900"/>
  <c r="AU13" i="900"/>
  <c r="AK13" i="900"/>
  <c r="AJ13" i="900"/>
  <c r="AI13" i="900"/>
  <c r="AH13" i="900"/>
  <c r="AG13" i="900"/>
  <c r="AF13" i="900"/>
  <c r="AY12" i="900"/>
  <c r="AX12" i="900"/>
  <c r="AW12" i="900"/>
  <c r="AV12" i="900"/>
  <c r="AU12" i="900"/>
  <c r="D10" i="900"/>
  <c r="D9" i="900"/>
  <c r="D8" i="900"/>
  <c r="D7" i="900"/>
  <c r="AV6" i="900"/>
  <c r="AJ6" i="900"/>
  <c r="AJ3" i="900"/>
  <c r="K3" i="900"/>
  <c r="K2" i="900"/>
  <c r="AU1" i="900"/>
  <c r="AJ1" i="900"/>
  <c r="AY2" i="900" s="1"/>
  <c r="D10" i="899"/>
  <c r="D9" i="899"/>
  <c r="D8" i="899"/>
  <c r="D7" i="899"/>
  <c r="K2" i="899"/>
  <c r="Q324" i="898"/>
  <c r="P324" i="898"/>
  <c r="K324" i="898"/>
  <c r="J324" i="898"/>
  <c r="I324" i="898"/>
  <c r="H324" i="898"/>
  <c r="G324" i="898"/>
  <c r="F324" i="898"/>
  <c r="E324" i="898"/>
  <c r="D324" i="898"/>
  <c r="Q323" i="898"/>
  <c r="P323" i="898"/>
  <c r="K323" i="898"/>
  <c r="J323" i="898"/>
  <c r="I323" i="898"/>
  <c r="H323" i="898"/>
  <c r="G323" i="898"/>
  <c r="F323" i="898"/>
  <c r="E323" i="898"/>
  <c r="D323" i="898"/>
  <c r="Q322" i="898"/>
  <c r="P322" i="898"/>
  <c r="K322" i="898"/>
  <c r="J322" i="898"/>
  <c r="I322" i="898"/>
  <c r="H322" i="898"/>
  <c r="G322" i="898"/>
  <c r="F322" i="898"/>
  <c r="E322" i="898"/>
  <c r="D322" i="898"/>
  <c r="Q321" i="898"/>
  <c r="P321" i="898"/>
  <c r="K321" i="898"/>
  <c r="J321" i="898"/>
  <c r="I321" i="898"/>
  <c r="H321" i="898"/>
  <c r="G321" i="898"/>
  <c r="F321" i="898"/>
  <c r="E321" i="898"/>
  <c r="D321" i="898"/>
  <c r="Q320" i="898"/>
  <c r="P320" i="898"/>
  <c r="K320" i="898"/>
  <c r="J320" i="898"/>
  <c r="I320" i="898"/>
  <c r="H320" i="898"/>
  <c r="G320" i="898"/>
  <c r="F320" i="898"/>
  <c r="E320" i="898"/>
  <c r="D320" i="898"/>
  <c r="Q319" i="898"/>
  <c r="P319" i="898"/>
  <c r="K319" i="898"/>
  <c r="J319" i="898"/>
  <c r="I319" i="898"/>
  <c r="H319" i="898"/>
  <c r="G319" i="898"/>
  <c r="F319" i="898"/>
  <c r="E319" i="898"/>
  <c r="D319" i="898"/>
  <c r="Q318" i="898"/>
  <c r="P318" i="898"/>
  <c r="K318" i="898"/>
  <c r="J318" i="898"/>
  <c r="I318" i="898"/>
  <c r="H318" i="898"/>
  <c r="G318" i="898"/>
  <c r="F318" i="898"/>
  <c r="E318" i="898"/>
  <c r="D318" i="898"/>
  <c r="Q317" i="898"/>
  <c r="P317" i="898"/>
  <c r="K317" i="898"/>
  <c r="J317" i="898"/>
  <c r="I317" i="898"/>
  <c r="H317" i="898"/>
  <c r="G317" i="898"/>
  <c r="F317" i="898"/>
  <c r="E317" i="898"/>
  <c r="D317" i="898"/>
  <c r="Q316" i="898"/>
  <c r="P316" i="898"/>
  <c r="K316" i="898"/>
  <c r="J316" i="898"/>
  <c r="I316" i="898"/>
  <c r="H316" i="898"/>
  <c r="G316" i="898"/>
  <c r="F316" i="898"/>
  <c r="E316" i="898"/>
  <c r="D316" i="898"/>
  <c r="Q315" i="898"/>
  <c r="P315" i="898"/>
  <c r="K315" i="898"/>
  <c r="J315" i="898"/>
  <c r="I315" i="898"/>
  <c r="H315" i="898"/>
  <c r="G315" i="898"/>
  <c r="F315" i="898"/>
  <c r="E315" i="898"/>
  <c r="D315" i="898"/>
  <c r="Q314" i="898"/>
  <c r="P314" i="898"/>
  <c r="K314" i="898"/>
  <c r="J314" i="898"/>
  <c r="I314" i="898"/>
  <c r="H314" i="898"/>
  <c r="G314" i="898"/>
  <c r="F314" i="898"/>
  <c r="E314" i="898"/>
  <c r="D314" i="898"/>
  <c r="Q313" i="898"/>
  <c r="P313" i="898"/>
  <c r="K313" i="898"/>
  <c r="J313" i="898"/>
  <c r="I313" i="898"/>
  <c r="H313" i="898"/>
  <c r="G313" i="898"/>
  <c r="F313" i="898"/>
  <c r="E313" i="898"/>
  <c r="D313" i="898"/>
  <c r="Q312" i="898"/>
  <c r="P312" i="898"/>
  <c r="K312" i="898"/>
  <c r="J312" i="898"/>
  <c r="I312" i="898"/>
  <c r="H312" i="898"/>
  <c r="G312" i="898"/>
  <c r="F312" i="898"/>
  <c r="E312" i="898"/>
  <c r="D312" i="898"/>
  <c r="Q311" i="898"/>
  <c r="P311" i="898"/>
  <c r="K311" i="898"/>
  <c r="J311" i="898"/>
  <c r="I311" i="898"/>
  <c r="H311" i="898"/>
  <c r="G311" i="898"/>
  <c r="F311" i="898"/>
  <c r="E311" i="898"/>
  <c r="D311" i="898"/>
  <c r="Q310" i="898"/>
  <c r="P310" i="898"/>
  <c r="K310" i="898"/>
  <c r="J310" i="898"/>
  <c r="I310" i="898"/>
  <c r="H310" i="898"/>
  <c r="G310" i="898"/>
  <c r="F310" i="898"/>
  <c r="E310" i="898"/>
  <c r="D310" i="898"/>
  <c r="Q309" i="898"/>
  <c r="P309" i="898"/>
  <c r="K309" i="898"/>
  <c r="J309" i="898"/>
  <c r="I309" i="898"/>
  <c r="H309" i="898"/>
  <c r="G309" i="898"/>
  <c r="F309" i="898"/>
  <c r="E309" i="898"/>
  <c r="D309" i="898"/>
  <c r="Q308" i="898"/>
  <c r="P308" i="898"/>
  <c r="K308" i="898"/>
  <c r="J308" i="898"/>
  <c r="I308" i="898"/>
  <c r="H308" i="898"/>
  <c r="G308" i="898"/>
  <c r="F308" i="898"/>
  <c r="E308" i="898"/>
  <c r="D308" i="898"/>
  <c r="Q307" i="898"/>
  <c r="P307" i="898"/>
  <c r="K307" i="898"/>
  <c r="J307" i="898"/>
  <c r="I307" i="898"/>
  <c r="H307" i="898"/>
  <c r="G307" i="898"/>
  <c r="F307" i="898"/>
  <c r="E307" i="898"/>
  <c r="D307" i="898"/>
  <c r="Q306" i="898"/>
  <c r="P306" i="898"/>
  <c r="K306" i="898"/>
  <c r="J306" i="898"/>
  <c r="I306" i="898"/>
  <c r="H306" i="898"/>
  <c r="G306" i="898"/>
  <c r="F306" i="898"/>
  <c r="E306" i="898"/>
  <c r="D306" i="898"/>
  <c r="Q305" i="898"/>
  <c r="P305" i="898"/>
  <c r="K305" i="898"/>
  <c r="J305" i="898"/>
  <c r="I305" i="898"/>
  <c r="H305" i="898"/>
  <c r="G305" i="898"/>
  <c r="F305" i="898"/>
  <c r="E305" i="898"/>
  <c r="D305" i="898"/>
  <c r="Q304" i="898"/>
  <c r="P304" i="898"/>
  <c r="K304" i="898"/>
  <c r="J304" i="898"/>
  <c r="I304" i="898"/>
  <c r="H304" i="898"/>
  <c r="G304" i="898"/>
  <c r="F304" i="898"/>
  <c r="E304" i="898"/>
  <c r="D304" i="898"/>
  <c r="Q303" i="898"/>
  <c r="P303" i="898"/>
  <c r="K303" i="898"/>
  <c r="J303" i="898"/>
  <c r="I303" i="898"/>
  <c r="H303" i="898"/>
  <c r="G303" i="898"/>
  <c r="F303" i="898"/>
  <c r="E303" i="898"/>
  <c r="D303" i="898"/>
  <c r="Q302" i="898"/>
  <c r="P302" i="898"/>
  <c r="K302" i="898"/>
  <c r="J302" i="898"/>
  <c r="I302" i="898"/>
  <c r="H302" i="898"/>
  <c r="G302" i="898"/>
  <c r="F302" i="898"/>
  <c r="E302" i="898"/>
  <c r="D302" i="898"/>
  <c r="Q301" i="898"/>
  <c r="P301" i="898"/>
  <c r="K301" i="898"/>
  <c r="J301" i="898"/>
  <c r="I301" i="898"/>
  <c r="H301" i="898"/>
  <c r="G301" i="898"/>
  <c r="F301" i="898"/>
  <c r="E301" i="898"/>
  <c r="D301" i="898"/>
  <c r="Q300" i="898"/>
  <c r="P300" i="898"/>
  <c r="K300" i="898"/>
  <c r="J300" i="898"/>
  <c r="I300" i="898"/>
  <c r="H300" i="898"/>
  <c r="G300" i="898"/>
  <c r="F300" i="898"/>
  <c r="E300" i="898"/>
  <c r="D300" i="898"/>
  <c r="Q299" i="898"/>
  <c r="P299" i="898"/>
  <c r="K299" i="898"/>
  <c r="J299" i="898"/>
  <c r="I299" i="898"/>
  <c r="H299" i="898"/>
  <c r="G299" i="898"/>
  <c r="F299" i="898"/>
  <c r="E299" i="898"/>
  <c r="D299" i="898"/>
  <c r="Q298" i="898"/>
  <c r="P298" i="898"/>
  <c r="K298" i="898"/>
  <c r="J298" i="898"/>
  <c r="I298" i="898"/>
  <c r="H298" i="898"/>
  <c r="G298" i="898"/>
  <c r="F298" i="898"/>
  <c r="E298" i="898"/>
  <c r="D298" i="898"/>
  <c r="Q297" i="898"/>
  <c r="P297" i="898"/>
  <c r="K297" i="898"/>
  <c r="J297" i="898"/>
  <c r="I297" i="898"/>
  <c r="H297" i="898"/>
  <c r="G297" i="898"/>
  <c r="F297" i="898"/>
  <c r="E297" i="898"/>
  <c r="D297" i="898"/>
  <c r="Q296" i="898"/>
  <c r="P296" i="898"/>
  <c r="K296" i="898"/>
  <c r="J296" i="898"/>
  <c r="I296" i="898"/>
  <c r="H296" i="898"/>
  <c r="G296" i="898"/>
  <c r="F296" i="898"/>
  <c r="E296" i="898"/>
  <c r="D296" i="898"/>
  <c r="Q295" i="898"/>
  <c r="P295" i="898"/>
  <c r="K295" i="898"/>
  <c r="J295" i="898"/>
  <c r="I295" i="898"/>
  <c r="H295" i="898"/>
  <c r="G295" i="898"/>
  <c r="F295" i="898"/>
  <c r="E295" i="898"/>
  <c r="D295" i="898"/>
  <c r="Q294" i="898"/>
  <c r="P294" i="898"/>
  <c r="K294" i="898"/>
  <c r="J294" i="898"/>
  <c r="I294" i="898"/>
  <c r="H294" i="898"/>
  <c r="G294" i="898"/>
  <c r="F294" i="898"/>
  <c r="E294" i="898"/>
  <c r="D294" i="898"/>
  <c r="Q293" i="898"/>
  <c r="P293" i="898"/>
  <c r="K293" i="898"/>
  <c r="J293" i="898"/>
  <c r="I293" i="898"/>
  <c r="H293" i="898"/>
  <c r="G293" i="898"/>
  <c r="F293" i="898"/>
  <c r="E293" i="898"/>
  <c r="D293" i="898"/>
  <c r="Q292" i="898"/>
  <c r="P292" i="898"/>
  <c r="K292" i="898"/>
  <c r="J292" i="898"/>
  <c r="I292" i="898"/>
  <c r="H292" i="898"/>
  <c r="G292" i="898"/>
  <c r="F292" i="898"/>
  <c r="E292" i="898"/>
  <c r="D292" i="898"/>
  <c r="Q291" i="898"/>
  <c r="P291" i="898"/>
  <c r="K291" i="898"/>
  <c r="J291" i="898"/>
  <c r="I291" i="898"/>
  <c r="H291" i="898"/>
  <c r="G291" i="898"/>
  <c r="F291" i="898"/>
  <c r="E291" i="898"/>
  <c r="D291" i="898"/>
  <c r="Q290" i="898"/>
  <c r="P290" i="898"/>
  <c r="K290" i="898"/>
  <c r="J290" i="898"/>
  <c r="I290" i="898"/>
  <c r="H290" i="898"/>
  <c r="G290" i="898"/>
  <c r="F290" i="898"/>
  <c r="E290" i="898"/>
  <c r="D290" i="898"/>
  <c r="Q289" i="898"/>
  <c r="P289" i="898"/>
  <c r="K289" i="898"/>
  <c r="J289" i="898"/>
  <c r="I289" i="898"/>
  <c r="H289" i="898"/>
  <c r="G289" i="898"/>
  <c r="F289" i="898"/>
  <c r="E289" i="898"/>
  <c r="D289" i="898"/>
  <c r="Q288" i="898"/>
  <c r="P288" i="898"/>
  <c r="K288" i="898"/>
  <c r="J288" i="898"/>
  <c r="I288" i="898"/>
  <c r="H288" i="898"/>
  <c r="G288" i="898"/>
  <c r="F288" i="898"/>
  <c r="E288" i="898"/>
  <c r="D288" i="898"/>
  <c r="Q287" i="898"/>
  <c r="P287" i="898"/>
  <c r="K287" i="898"/>
  <c r="J287" i="898"/>
  <c r="I287" i="898"/>
  <c r="H287" i="898"/>
  <c r="G287" i="898"/>
  <c r="F287" i="898"/>
  <c r="E287" i="898"/>
  <c r="D287" i="898"/>
  <c r="Q286" i="898"/>
  <c r="P286" i="898"/>
  <c r="K286" i="898"/>
  <c r="J286" i="898"/>
  <c r="I286" i="898"/>
  <c r="H286" i="898"/>
  <c r="G286" i="898"/>
  <c r="F286" i="898"/>
  <c r="E286" i="898"/>
  <c r="D286" i="898"/>
  <c r="Q285" i="898"/>
  <c r="P285" i="898"/>
  <c r="K285" i="898"/>
  <c r="J285" i="898"/>
  <c r="I285" i="898"/>
  <c r="H285" i="898"/>
  <c r="G285" i="898"/>
  <c r="F285" i="898"/>
  <c r="E285" i="898"/>
  <c r="D285" i="898"/>
  <c r="Q284" i="898"/>
  <c r="P284" i="898"/>
  <c r="K284" i="898"/>
  <c r="J284" i="898"/>
  <c r="I284" i="898"/>
  <c r="H284" i="898"/>
  <c r="G284" i="898"/>
  <c r="F284" i="898"/>
  <c r="E284" i="898"/>
  <c r="D284" i="898"/>
  <c r="Q283" i="898"/>
  <c r="P283" i="898"/>
  <c r="K283" i="898"/>
  <c r="J283" i="898"/>
  <c r="I283" i="898"/>
  <c r="H283" i="898"/>
  <c r="G283" i="898"/>
  <c r="F283" i="898"/>
  <c r="E283" i="898"/>
  <c r="D283" i="898"/>
  <c r="Q282" i="898"/>
  <c r="P282" i="898"/>
  <c r="K282" i="898"/>
  <c r="J282" i="898"/>
  <c r="I282" i="898"/>
  <c r="H282" i="898"/>
  <c r="G282" i="898"/>
  <c r="F282" i="898"/>
  <c r="E282" i="898"/>
  <c r="D282" i="898"/>
  <c r="Q281" i="898"/>
  <c r="P281" i="898"/>
  <c r="K281" i="898"/>
  <c r="J281" i="898"/>
  <c r="I281" i="898"/>
  <c r="H281" i="898"/>
  <c r="G281" i="898"/>
  <c r="F281" i="898"/>
  <c r="E281" i="898"/>
  <c r="D281" i="898"/>
  <c r="Q280" i="898"/>
  <c r="P280" i="898"/>
  <c r="K280" i="898"/>
  <c r="J280" i="898"/>
  <c r="I280" i="898"/>
  <c r="H280" i="898"/>
  <c r="G280" i="898"/>
  <c r="F280" i="898"/>
  <c r="E280" i="898"/>
  <c r="D280" i="898"/>
  <c r="Q279" i="898"/>
  <c r="P279" i="898"/>
  <c r="K279" i="898"/>
  <c r="J279" i="898"/>
  <c r="I279" i="898"/>
  <c r="H279" i="898"/>
  <c r="G279" i="898"/>
  <c r="F279" i="898"/>
  <c r="E279" i="898"/>
  <c r="D279" i="898"/>
  <c r="Q278" i="898"/>
  <c r="P278" i="898"/>
  <c r="K278" i="898"/>
  <c r="J278" i="898"/>
  <c r="I278" i="898"/>
  <c r="H278" i="898"/>
  <c r="G278" i="898"/>
  <c r="F278" i="898"/>
  <c r="E278" i="898"/>
  <c r="D278" i="898"/>
  <c r="Q277" i="898"/>
  <c r="P277" i="898"/>
  <c r="K277" i="898"/>
  <c r="J277" i="898"/>
  <c r="I277" i="898"/>
  <c r="H277" i="898"/>
  <c r="G277" i="898"/>
  <c r="F277" i="898"/>
  <c r="E277" i="898"/>
  <c r="D277" i="898"/>
  <c r="Q276" i="898"/>
  <c r="P276" i="898"/>
  <c r="K276" i="898"/>
  <c r="J276" i="898"/>
  <c r="I276" i="898"/>
  <c r="H276" i="898"/>
  <c r="G276" i="898"/>
  <c r="F276" i="898"/>
  <c r="E276" i="898"/>
  <c r="D276" i="898"/>
  <c r="Q275" i="898"/>
  <c r="P275" i="898"/>
  <c r="K275" i="898"/>
  <c r="J275" i="898"/>
  <c r="I275" i="898"/>
  <c r="H275" i="898"/>
  <c r="G275" i="898"/>
  <c r="F275" i="898"/>
  <c r="E275" i="898"/>
  <c r="D275" i="898"/>
  <c r="Q274" i="898"/>
  <c r="P274" i="898"/>
  <c r="K274" i="898"/>
  <c r="J274" i="898"/>
  <c r="I274" i="898"/>
  <c r="H274" i="898"/>
  <c r="G274" i="898"/>
  <c r="F274" i="898"/>
  <c r="E274" i="898"/>
  <c r="D274" i="898"/>
  <c r="Q273" i="898"/>
  <c r="P273" i="898"/>
  <c r="K273" i="898"/>
  <c r="J273" i="898"/>
  <c r="I273" i="898"/>
  <c r="H273" i="898"/>
  <c r="G273" i="898"/>
  <c r="F273" i="898"/>
  <c r="E273" i="898"/>
  <c r="D273" i="898"/>
  <c r="Q272" i="898"/>
  <c r="P272" i="898"/>
  <c r="K272" i="898"/>
  <c r="J272" i="898"/>
  <c r="I272" i="898"/>
  <c r="H272" i="898"/>
  <c r="G272" i="898"/>
  <c r="F272" i="898"/>
  <c r="E272" i="898"/>
  <c r="D272" i="898"/>
  <c r="Q271" i="898"/>
  <c r="P271" i="898"/>
  <c r="K271" i="898"/>
  <c r="J271" i="898"/>
  <c r="I271" i="898"/>
  <c r="H271" i="898"/>
  <c r="G271" i="898"/>
  <c r="F271" i="898"/>
  <c r="E271" i="898"/>
  <c r="D271" i="898"/>
  <c r="Q270" i="898"/>
  <c r="P270" i="898"/>
  <c r="K270" i="898"/>
  <c r="J270" i="898"/>
  <c r="I270" i="898"/>
  <c r="H270" i="898"/>
  <c r="G270" i="898"/>
  <c r="F270" i="898"/>
  <c r="E270" i="898"/>
  <c r="D270" i="898"/>
  <c r="Q269" i="898"/>
  <c r="P269" i="898"/>
  <c r="K269" i="898"/>
  <c r="J269" i="898"/>
  <c r="I269" i="898"/>
  <c r="H269" i="898"/>
  <c r="G269" i="898"/>
  <c r="F269" i="898"/>
  <c r="E269" i="898"/>
  <c r="D269" i="898"/>
  <c r="Q268" i="898"/>
  <c r="P268" i="898"/>
  <c r="K268" i="898"/>
  <c r="J268" i="898"/>
  <c r="I268" i="898"/>
  <c r="H268" i="898"/>
  <c r="G268" i="898"/>
  <c r="F268" i="898"/>
  <c r="E268" i="898"/>
  <c r="D268" i="898"/>
  <c r="Q267" i="898"/>
  <c r="P267" i="898"/>
  <c r="K267" i="898"/>
  <c r="J267" i="898"/>
  <c r="I267" i="898"/>
  <c r="H267" i="898"/>
  <c r="G267" i="898"/>
  <c r="F267" i="898"/>
  <c r="E267" i="898"/>
  <c r="D267" i="898"/>
  <c r="Q266" i="898"/>
  <c r="P266" i="898"/>
  <c r="K266" i="898"/>
  <c r="J266" i="898"/>
  <c r="I266" i="898"/>
  <c r="H266" i="898"/>
  <c r="G266" i="898"/>
  <c r="F266" i="898"/>
  <c r="E266" i="898"/>
  <c r="D266" i="898"/>
  <c r="Q265" i="898"/>
  <c r="P265" i="898"/>
  <c r="K265" i="898"/>
  <c r="J265" i="898"/>
  <c r="I265" i="898"/>
  <c r="H265" i="898"/>
  <c r="G265" i="898"/>
  <c r="F265" i="898"/>
  <c r="E265" i="898"/>
  <c r="D265" i="898"/>
  <c r="Q264" i="898"/>
  <c r="P264" i="898"/>
  <c r="K264" i="898"/>
  <c r="J264" i="898"/>
  <c r="I264" i="898"/>
  <c r="H264" i="898"/>
  <c r="G264" i="898"/>
  <c r="F264" i="898"/>
  <c r="E264" i="898"/>
  <c r="D264" i="898"/>
  <c r="Q263" i="898"/>
  <c r="P263" i="898"/>
  <c r="K263" i="898"/>
  <c r="J263" i="898"/>
  <c r="I263" i="898"/>
  <c r="H263" i="898"/>
  <c r="G263" i="898"/>
  <c r="F263" i="898"/>
  <c r="E263" i="898"/>
  <c r="D263" i="898"/>
  <c r="Q262" i="898"/>
  <c r="P262" i="898"/>
  <c r="K262" i="898"/>
  <c r="J262" i="898"/>
  <c r="I262" i="898"/>
  <c r="H262" i="898"/>
  <c r="G262" i="898"/>
  <c r="F262" i="898"/>
  <c r="E262" i="898"/>
  <c r="D262" i="898"/>
  <c r="Q261" i="898"/>
  <c r="P261" i="898"/>
  <c r="K261" i="898"/>
  <c r="J261" i="898"/>
  <c r="I261" i="898"/>
  <c r="H261" i="898"/>
  <c r="G261" i="898"/>
  <c r="F261" i="898"/>
  <c r="E261" i="898"/>
  <c r="D261" i="898"/>
  <c r="Q260" i="898"/>
  <c r="P260" i="898"/>
  <c r="K260" i="898"/>
  <c r="J260" i="898"/>
  <c r="I260" i="898"/>
  <c r="H260" i="898"/>
  <c r="G260" i="898"/>
  <c r="F260" i="898"/>
  <c r="E260" i="898"/>
  <c r="D260" i="898"/>
  <c r="Q259" i="898"/>
  <c r="P259" i="898"/>
  <c r="K259" i="898"/>
  <c r="J259" i="898"/>
  <c r="I259" i="898"/>
  <c r="H259" i="898"/>
  <c r="G259" i="898"/>
  <c r="F259" i="898"/>
  <c r="E259" i="898"/>
  <c r="D259" i="898"/>
  <c r="Q258" i="898"/>
  <c r="P258" i="898"/>
  <c r="K258" i="898"/>
  <c r="J258" i="898"/>
  <c r="I258" i="898"/>
  <c r="H258" i="898"/>
  <c r="G258" i="898"/>
  <c r="F258" i="898"/>
  <c r="E258" i="898"/>
  <c r="D258" i="898"/>
  <c r="Q257" i="898"/>
  <c r="P257" i="898"/>
  <c r="K257" i="898"/>
  <c r="J257" i="898"/>
  <c r="I257" i="898"/>
  <c r="H257" i="898"/>
  <c r="G257" i="898"/>
  <c r="F257" i="898"/>
  <c r="E257" i="898"/>
  <c r="D257" i="898"/>
  <c r="Q256" i="898"/>
  <c r="P256" i="898"/>
  <c r="K256" i="898"/>
  <c r="J256" i="898"/>
  <c r="I256" i="898"/>
  <c r="H256" i="898"/>
  <c r="G256" i="898"/>
  <c r="F256" i="898"/>
  <c r="E256" i="898"/>
  <c r="D256" i="898"/>
  <c r="Q255" i="898"/>
  <c r="P255" i="898"/>
  <c r="K255" i="898"/>
  <c r="J255" i="898"/>
  <c r="I255" i="898"/>
  <c r="H255" i="898"/>
  <c r="G255" i="898"/>
  <c r="F255" i="898"/>
  <c r="E255" i="898"/>
  <c r="D255" i="898"/>
  <c r="Q254" i="898"/>
  <c r="P254" i="898"/>
  <c r="K254" i="898"/>
  <c r="J254" i="898"/>
  <c r="I254" i="898"/>
  <c r="H254" i="898"/>
  <c r="G254" i="898"/>
  <c r="F254" i="898"/>
  <c r="E254" i="898"/>
  <c r="D254" i="898"/>
  <c r="Q253" i="898"/>
  <c r="P253" i="898"/>
  <c r="K253" i="898"/>
  <c r="J253" i="898"/>
  <c r="I253" i="898"/>
  <c r="H253" i="898"/>
  <c r="G253" i="898"/>
  <c r="F253" i="898"/>
  <c r="E253" i="898"/>
  <c r="D253" i="898"/>
  <c r="Q252" i="898"/>
  <c r="P252" i="898"/>
  <c r="K252" i="898"/>
  <c r="J252" i="898"/>
  <c r="I252" i="898"/>
  <c r="H252" i="898"/>
  <c r="G252" i="898"/>
  <c r="F252" i="898"/>
  <c r="E252" i="898"/>
  <c r="D252" i="898"/>
  <c r="Q251" i="898"/>
  <c r="P251" i="898"/>
  <c r="K251" i="898"/>
  <c r="J251" i="898"/>
  <c r="I251" i="898"/>
  <c r="H251" i="898"/>
  <c r="G251" i="898"/>
  <c r="F251" i="898"/>
  <c r="E251" i="898"/>
  <c r="D251" i="898"/>
  <c r="Q250" i="898"/>
  <c r="P250" i="898"/>
  <c r="K250" i="898"/>
  <c r="J250" i="898"/>
  <c r="I250" i="898"/>
  <c r="H250" i="898"/>
  <c r="G250" i="898"/>
  <c r="F250" i="898"/>
  <c r="E250" i="898"/>
  <c r="D250" i="898"/>
  <c r="Q249" i="898"/>
  <c r="P249" i="898"/>
  <c r="K249" i="898"/>
  <c r="J249" i="898"/>
  <c r="I249" i="898"/>
  <c r="H249" i="898"/>
  <c r="G249" i="898"/>
  <c r="F249" i="898"/>
  <c r="E249" i="898"/>
  <c r="D249" i="898"/>
  <c r="Q248" i="898"/>
  <c r="P248" i="898"/>
  <c r="K248" i="898"/>
  <c r="J248" i="898"/>
  <c r="I248" i="898"/>
  <c r="H248" i="898"/>
  <c r="G248" i="898"/>
  <c r="F248" i="898"/>
  <c r="E248" i="898"/>
  <c r="D248" i="898"/>
  <c r="Q247" i="898"/>
  <c r="P247" i="898"/>
  <c r="K247" i="898"/>
  <c r="J247" i="898"/>
  <c r="I247" i="898"/>
  <c r="H247" i="898"/>
  <c r="G247" i="898"/>
  <c r="F247" i="898"/>
  <c r="E247" i="898"/>
  <c r="D247" i="898"/>
  <c r="Q246" i="898"/>
  <c r="P246" i="898"/>
  <c r="K246" i="898"/>
  <c r="J246" i="898"/>
  <c r="I246" i="898"/>
  <c r="H246" i="898"/>
  <c r="G246" i="898"/>
  <c r="F246" i="898"/>
  <c r="E246" i="898"/>
  <c r="D246" i="898"/>
  <c r="Q245" i="898"/>
  <c r="P245" i="898"/>
  <c r="K245" i="898"/>
  <c r="J245" i="898"/>
  <c r="I245" i="898"/>
  <c r="H245" i="898"/>
  <c r="G245" i="898"/>
  <c r="F245" i="898"/>
  <c r="E245" i="898"/>
  <c r="D245" i="898"/>
  <c r="Q244" i="898"/>
  <c r="P244" i="898"/>
  <c r="K244" i="898"/>
  <c r="J244" i="898"/>
  <c r="I244" i="898"/>
  <c r="H244" i="898"/>
  <c r="G244" i="898"/>
  <c r="F244" i="898"/>
  <c r="E244" i="898"/>
  <c r="D244" i="898"/>
  <c r="Q243" i="898"/>
  <c r="P243" i="898"/>
  <c r="K243" i="898"/>
  <c r="J243" i="898"/>
  <c r="I243" i="898"/>
  <c r="H243" i="898"/>
  <c r="G243" i="898"/>
  <c r="F243" i="898"/>
  <c r="E243" i="898"/>
  <c r="D243" i="898"/>
  <c r="Q242" i="898"/>
  <c r="P242" i="898"/>
  <c r="K242" i="898"/>
  <c r="J242" i="898"/>
  <c r="I242" i="898"/>
  <c r="H242" i="898"/>
  <c r="G242" i="898"/>
  <c r="F242" i="898"/>
  <c r="E242" i="898"/>
  <c r="D242" i="898"/>
  <c r="Q241" i="898"/>
  <c r="P241" i="898"/>
  <c r="K241" i="898"/>
  <c r="J241" i="898"/>
  <c r="I241" i="898"/>
  <c r="H241" i="898"/>
  <c r="G241" i="898"/>
  <c r="F241" i="898"/>
  <c r="E241" i="898"/>
  <c r="D241" i="898"/>
  <c r="Q240" i="898"/>
  <c r="P240" i="898"/>
  <c r="K240" i="898"/>
  <c r="J240" i="898"/>
  <c r="I240" i="898"/>
  <c r="H240" i="898"/>
  <c r="G240" i="898"/>
  <c r="F240" i="898"/>
  <c r="E240" i="898"/>
  <c r="D240" i="898"/>
  <c r="Q239" i="898"/>
  <c r="P239" i="898"/>
  <c r="K239" i="898"/>
  <c r="J239" i="898"/>
  <c r="I239" i="898"/>
  <c r="H239" i="898"/>
  <c r="G239" i="898"/>
  <c r="F239" i="898"/>
  <c r="E239" i="898"/>
  <c r="D239" i="898"/>
  <c r="Q238" i="898"/>
  <c r="P238" i="898"/>
  <c r="K238" i="898"/>
  <c r="J238" i="898"/>
  <c r="I238" i="898"/>
  <c r="H238" i="898"/>
  <c r="G238" i="898"/>
  <c r="F238" i="898"/>
  <c r="E238" i="898"/>
  <c r="D238" i="898"/>
  <c r="Q237" i="898"/>
  <c r="P237" i="898"/>
  <c r="K237" i="898"/>
  <c r="J237" i="898"/>
  <c r="I237" i="898"/>
  <c r="H237" i="898"/>
  <c r="G237" i="898"/>
  <c r="F237" i="898"/>
  <c r="E237" i="898"/>
  <c r="D237" i="898"/>
  <c r="Q236" i="898"/>
  <c r="P236" i="898"/>
  <c r="K236" i="898"/>
  <c r="J236" i="898"/>
  <c r="I236" i="898"/>
  <c r="H236" i="898"/>
  <c r="G236" i="898"/>
  <c r="F236" i="898"/>
  <c r="E236" i="898"/>
  <c r="D236" i="898"/>
  <c r="Q235" i="898"/>
  <c r="P235" i="898"/>
  <c r="K235" i="898"/>
  <c r="J235" i="898"/>
  <c r="I235" i="898"/>
  <c r="H235" i="898"/>
  <c r="G235" i="898"/>
  <c r="F235" i="898"/>
  <c r="E235" i="898"/>
  <c r="D235" i="898"/>
  <c r="Q234" i="898"/>
  <c r="P234" i="898"/>
  <c r="K234" i="898"/>
  <c r="J234" i="898"/>
  <c r="I234" i="898"/>
  <c r="H234" i="898"/>
  <c r="G234" i="898"/>
  <c r="F234" i="898"/>
  <c r="E234" i="898"/>
  <c r="D234" i="898"/>
  <c r="Q233" i="898"/>
  <c r="P233" i="898"/>
  <c r="K233" i="898"/>
  <c r="J233" i="898"/>
  <c r="I233" i="898"/>
  <c r="H233" i="898"/>
  <c r="G233" i="898"/>
  <c r="F233" i="898"/>
  <c r="E233" i="898"/>
  <c r="D233" i="898"/>
  <c r="Q232" i="898"/>
  <c r="P232" i="898"/>
  <c r="K232" i="898"/>
  <c r="J232" i="898"/>
  <c r="I232" i="898"/>
  <c r="H232" i="898"/>
  <c r="G232" i="898"/>
  <c r="F232" i="898"/>
  <c r="E232" i="898"/>
  <c r="D232" i="898"/>
  <c r="Q231" i="898"/>
  <c r="P231" i="898"/>
  <c r="K231" i="898"/>
  <c r="J231" i="898"/>
  <c r="I231" i="898"/>
  <c r="H231" i="898"/>
  <c r="G231" i="898"/>
  <c r="F231" i="898"/>
  <c r="E231" i="898"/>
  <c r="D231" i="898"/>
  <c r="Q230" i="898"/>
  <c r="P230" i="898"/>
  <c r="K230" i="898"/>
  <c r="J230" i="898"/>
  <c r="I230" i="898"/>
  <c r="H230" i="898"/>
  <c r="G230" i="898"/>
  <c r="F230" i="898"/>
  <c r="E230" i="898"/>
  <c r="D230" i="898"/>
  <c r="Q229" i="898"/>
  <c r="P229" i="898"/>
  <c r="K229" i="898"/>
  <c r="J229" i="898"/>
  <c r="I229" i="898"/>
  <c r="H229" i="898"/>
  <c r="G229" i="898"/>
  <c r="F229" i="898"/>
  <c r="E229" i="898"/>
  <c r="D229" i="898"/>
  <c r="Q228" i="898"/>
  <c r="P228" i="898"/>
  <c r="K228" i="898"/>
  <c r="J228" i="898"/>
  <c r="I228" i="898"/>
  <c r="H228" i="898"/>
  <c r="G228" i="898"/>
  <c r="F228" i="898"/>
  <c r="E228" i="898"/>
  <c r="D228" i="898"/>
  <c r="Q227" i="898"/>
  <c r="P227" i="898"/>
  <c r="K227" i="898"/>
  <c r="J227" i="898"/>
  <c r="I227" i="898"/>
  <c r="H227" i="898"/>
  <c r="G227" i="898"/>
  <c r="F227" i="898"/>
  <c r="E227" i="898"/>
  <c r="D227" i="898"/>
  <c r="Q226" i="898"/>
  <c r="P226" i="898"/>
  <c r="K226" i="898"/>
  <c r="J226" i="898"/>
  <c r="I226" i="898"/>
  <c r="H226" i="898"/>
  <c r="G226" i="898"/>
  <c r="F226" i="898"/>
  <c r="E226" i="898"/>
  <c r="D226" i="898"/>
  <c r="Q225" i="898"/>
  <c r="P225" i="898"/>
  <c r="K225" i="898"/>
  <c r="J225" i="898"/>
  <c r="I225" i="898"/>
  <c r="H225" i="898"/>
  <c r="G225" i="898"/>
  <c r="F225" i="898"/>
  <c r="E225" i="898"/>
  <c r="D225" i="898"/>
  <c r="Q224" i="898"/>
  <c r="P224" i="898"/>
  <c r="K224" i="898"/>
  <c r="J224" i="898"/>
  <c r="I224" i="898"/>
  <c r="H224" i="898"/>
  <c r="G224" i="898"/>
  <c r="F224" i="898"/>
  <c r="E224" i="898"/>
  <c r="D224" i="898"/>
  <c r="Q223" i="898"/>
  <c r="P223" i="898"/>
  <c r="K223" i="898"/>
  <c r="J223" i="898"/>
  <c r="I223" i="898"/>
  <c r="H223" i="898"/>
  <c r="G223" i="898"/>
  <c r="F223" i="898"/>
  <c r="E223" i="898"/>
  <c r="D223" i="898"/>
  <c r="Q222" i="898"/>
  <c r="P222" i="898"/>
  <c r="K222" i="898"/>
  <c r="J222" i="898"/>
  <c r="I222" i="898"/>
  <c r="H222" i="898"/>
  <c r="G222" i="898"/>
  <c r="F222" i="898"/>
  <c r="E222" i="898"/>
  <c r="D222" i="898"/>
  <c r="Q221" i="898"/>
  <c r="P221" i="898"/>
  <c r="K221" i="898"/>
  <c r="J221" i="898"/>
  <c r="I221" i="898"/>
  <c r="H221" i="898"/>
  <c r="G221" i="898"/>
  <c r="F221" i="898"/>
  <c r="E221" i="898"/>
  <c r="D221" i="898"/>
  <c r="Q220" i="898"/>
  <c r="P220" i="898"/>
  <c r="K220" i="898"/>
  <c r="J220" i="898"/>
  <c r="I220" i="898"/>
  <c r="H220" i="898"/>
  <c r="G220" i="898"/>
  <c r="F220" i="898"/>
  <c r="E220" i="898"/>
  <c r="D220" i="898"/>
  <c r="Q219" i="898"/>
  <c r="P219" i="898"/>
  <c r="K219" i="898"/>
  <c r="J219" i="898"/>
  <c r="I219" i="898"/>
  <c r="H219" i="898"/>
  <c r="G219" i="898"/>
  <c r="F219" i="898"/>
  <c r="E219" i="898"/>
  <c r="D219" i="898"/>
  <c r="Q218" i="898"/>
  <c r="P218" i="898"/>
  <c r="K218" i="898"/>
  <c r="J218" i="898"/>
  <c r="I218" i="898"/>
  <c r="H218" i="898"/>
  <c r="G218" i="898"/>
  <c r="F218" i="898"/>
  <c r="E218" i="898"/>
  <c r="D218" i="898"/>
  <c r="Q217" i="898"/>
  <c r="P217" i="898"/>
  <c r="K217" i="898"/>
  <c r="J217" i="898"/>
  <c r="I217" i="898"/>
  <c r="H217" i="898"/>
  <c r="G217" i="898"/>
  <c r="F217" i="898"/>
  <c r="E217" i="898"/>
  <c r="D217" i="898"/>
  <c r="Q216" i="898"/>
  <c r="P216" i="898"/>
  <c r="K216" i="898"/>
  <c r="J216" i="898"/>
  <c r="I216" i="898"/>
  <c r="H216" i="898"/>
  <c r="G216" i="898"/>
  <c r="F216" i="898"/>
  <c r="E216" i="898"/>
  <c r="D216" i="898"/>
  <c r="Q215" i="898"/>
  <c r="P215" i="898"/>
  <c r="K215" i="898"/>
  <c r="J215" i="898"/>
  <c r="I215" i="898"/>
  <c r="H215" i="898"/>
  <c r="G215" i="898"/>
  <c r="F215" i="898"/>
  <c r="E215" i="898"/>
  <c r="D215" i="898"/>
  <c r="Q214" i="898"/>
  <c r="P214" i="898"/>
  <c r="K214" i="898"/>
  <c r="J214" i="898"/>
  <c r="I214" i="898"/>
  <c r="H214" i="898"/>
  <c r="G214" i="898"/>
  <c r="F214" i="898"/>
  <c r="E214" i="898"/>
  <c r="D214" i="898"/>
  <c r="Q213" i="898"/>
  <c r="P213" i="898"/>
  <c r="K213" i="898"/>
  <c r="J213" i="898"/>
  <c r="I213" i="898"/>
  <c r="H213" i="898"/>
  <c r="G213" i="898"/>
  <c r="F213" i="898"/>
  <c r="E213" i="898"/>
  <c r="D213" i="898"/>
  <c r="Q212" i="898"/>
  <c r="P212" i="898"/>
  <c r="K212" i="898"/>
  <c r="J212" i="898"/>
  <c r="I212" i="898"/>
  <c r="H212" i="898"/>
  <c r="G212" i="898"/>
  <c r="F212" i="898"/>
  <c r="E212" i="898"/>
  <c r="D212" i="898"/>
  <c r="Q211" i="898"/>
  <c r="P211" i="898"/>
  <c r="K211" i="898"/>
  <c r="J211" i="898"/>
  <c r="I211" i="898"/>
  <c r="H211" i="898"/>
  <c r="G211" i="898"/>
  <c r="F211" i="898"/>
  <c r="E211" i="898"/>
  <c r="D211" i="898"/>
  <c r="Q210" i="898"/>
  <c r="P210" i="898"/>
  <c r="K210" i="898"/>
  <c r="J210" i="898"/>
  <c r="I210" i="898"/>
  <c r="H210" i="898"/>
  <c r="G210" i="898"/>
  <c r="F210" i="898"/>
  <c r="E210" i="898"/>
  <c r="D210" i="898"/>
  <c r="Q209" i="898"/>
  <c r="P209" i="898"/>
  <c r="K209" i="898"/>
  <c r="J209" i="898"/>
  <c r="I209" i="898"/>
  <c r="H209" i="898"/>
  <c r="G209" i="898"/>
  <c r="F209" i="898"/>
  <c r="E209" i="898"/>
  <c r="D209" i="898"/>
  <c r="Q208" i="898"/>
  <c r="P208" i="898"/>
  <c r="K208" i="898"/>
  <c r="J208" i="898"/>
  <c r="I208" i="898"/>
  <c r="H208" i="898"/>
  <c r="G208" i="898"/>
  <c r="F208" i="898"/>
  <c r="E208" i="898"/>
  <c r="D208" i="898"/>
  <c r="Q207" i="898"/>
  <c r="P207" i="898"/>
  <c r="K207" i="898"/>
  <c r="J207" i="898"/>
  <c r="I207" i="898"/>
  <c r="H207" i="898"/>
  <c r="G207" i="898"/>
  <c r="F207" i="898"/>
  <c r="E207" i="898"/>
  <c r="D207" i="898"/>
  <c r="Q206" i="898"/>
  <c r="P206" i="898"/>
  <c r="K206" i="898"/>
  <c r="J206" i="898"/>
  <c r="I206" i="898"/>
  <c r="H206" i="898"/>
  <c r="G206" i="898"/>
  <c r="F206" i="898"/>
  <c r="E206" i="898"/>
  <c r="D206" i="898"/>
  <c r="Q205" i="898"/>
  <c r="P205" i="898"/>
  <c r="K205" i="898"/>
  <c r="J205" i="898"/>
  <c r="I205" i="898"/>
  <c r="H205" i="898"/>
  <c r="G205" i="898"/>
  <c r="F205" i="898"/>
  <c r="E205" i="898"/>
  <c r="D205" i="898"/>
  <c r="Q204" i="898"/>
  <c r="P204" i="898"/>
  <c r="K204" i="898"/>
  <c r="J204" i="898"/>
  <c r="I204" i="898"/>
  <c r="H204" i="898"/>
  <c r="G204" i="898"/>
  <c r="F204" i="898"/>
  <c r="E204" i="898"/>
  <c r="D204" i="898"/>
  <c r="Q203" i="898"/>
  <c r="P203" i="898"/>
  <c r="K203" i="898"/>
  <c r="J203" i="898"/>
  <c r="I203" i="898"/>
  <c r="H203" i="898"/>
  <c r="G203" i="898"/>
  <c r="F203" i="898"/>
  <c r="E203" i="898"/>
  <c r="D203" i="898"/>
  <c r="Q202" i="898"/>
  <c r="P202" i="898"/>
  <c r="K202" i="898"/>
  <c r="J202" i="898"/>
  <c r="I202" i="898"/>
  <c r="H202" i="898"/>
  <c r="G202" i="898"/>
  <c r="F202" i="898"/>
  <c r="E202" i="898"/>
  <c r="D202" i="898"/>
  <c r="Q201" i="898"/>
  <c r="P201" i="898"/>
  <c r="K201" i="898"/>
  <c r="J201" i="898"/>
  <c r="I201" i="898"/>
  <c r="H201" i="898"/>
  <c r="G201" i="898"/>
  <c r="F201" i="898"/>
  <c r="E201" i="898"/>
  <c r="D201" i="898"/>
  <c r="Q200" i="898"/>
  <c r="P200" i="898"/>
  <c r="K200" i="898"/>
  <c r="J200" i="898"/>
  <c r="I200" i="898"/>
  <c r="H200" i="898"/>
  <c r="G200" i="898"/>
  <c r="F200" i="898"/>
  <c r="E200" i="898"/>
  <c r="D200" i="898"/>
  <c r="Q199" i="898"/>
  <c r="P199" i="898"/>
  <c r="K199" i="898"/>
  <c r="J199" i="898"/>
  <c r="I199" i="898"/>
  <c r="H199" i="898"/>
  <c r="G199" i="898"/>
  <c r="F199" i="898"/>
  <c r="E199" i="898"/>
  <c r="D199" i="898"/>
  <c r="Q198" i="898"/>
  <c r="P198" i="898"/>
  <c r="K198" i="898"/>
  <c r="J198" i="898"/>
  <c r="I198" i="898"/>
  <c r="H198" i="898"/>
  <c r="G198" i="898"/>
  <c r="F198" i="898"/>
  <c r="E198" i="898"/>
  <c r="D198" i="898"/>
  <c r="Q197" i="898"/>
  <c r="P197" i="898"/>
  <c r="K197" i="898"/>
  <c r="J197" i="898"/>
  <c r="I197" i="898"/>
  <c r="H197" i="898"/>
  <c r="G197" i="898"/>
  <c r="F197" i="898"/>
  <c r="E197" i="898"/>
  <c r="D197" i="898"/>
  <c r="Q196" i="898"/>
  <c r="P196" i="898"/>
  <c r="K196" i="898"/>
  <c r="J196" i="898"/>
  <c r="I196" i="898"/>
  <c r="H196" i="898"/>
  <c r="G196" i="898"/>
  <c r="F196" i="898"/>
  <c r="E196" i="898"/>
  <c r="D196" i="898"/>
  <c r="Q195" i="898"/>
  <c r="P195" i="898"/>
  <c r="K195" i="898"/>
  <c r="J195" i="898"/>
  <c r="I195" i="898"/>
  <c r="H195" i="898"/>
  <c r="G195" i="898"/>
  <c r="F195" i="898"/>
  <c r="E195" i="898"/>
  <c r="D195" i="898"/>
  <c r="Q194" i="898"/>
  <c r="P194" i="898"/>
  <c r="K194" i="898"/>
  <c r="J194" i="898"/>
  <c r="I194" i="898"/>
  <c r="H194" i="898"/>
  <c r="G194" i="898"/>
  <c r="F194" i="898"/>
  <c r="E194" i="898"/>
  <c r="D194" i="898"/>
  <c r="Q193" i="898"/>
  <c r="P193" i="898"/>
  <c r="K193" i="898"/>
  <c r="J193" i="898"/>
  <c r="I193" i="898"/>
  <c r="H193" i="898"/>
  <c r="G193" i="898"/>
  <c r="F193" i="898"/>
  <c r="E193" i="898"/>
  <c r="D193" i="898"/>
  <c r="Q192" i="898"/>
  <c r="P192" i="898"/>
  <c r="K192" i="898"/>
  <c r="J192" i="898"/>
  <c r="I192" i="898"/>
  <c r="H192" i="898"/>
  <c r="G192" i="898"/>
  <c r="F192" i="898"/>
  <c r="E192" i="898"/>
  <c r="D192" i="898"/>
  <c r="Q191" i="898"/>
  <c r="P191" i="898"/>
  <c r="K191" i="898"/>
  <c r="J191" i="898"/>
  <c r="I191" i="898"/>
  <c r="H191" i="898"/>
  <c r="G191" i="898"/>
  <c r="F191" i="898"/>
  <c r="E191" i="898"/>
  <c r="D191" i="898"/>
  <c r="Q190" i="898"/>
  <c r="P190" i="898"/>
  <c r="K190" i="898"/>
  <c r="J190" i="898"/>
  <c r="I190" i="898"/>
  <c r="H190" i="898"/>
  <c r="G190" i="898"/>
  <c r="F190" i="898"/>
  <c r="E190" i="898"/>
  <c r="D190" i="898"/>
  <c r="Q189" i="898"/>
  <c r="P189" i="898"/>
  <c r="K189" i="898"/>
  <c r="J189" i="898"/>
  <c r="I189" i="898"/>
  <c r="H189" i="898"/>
  <c r="G189" i="898"/>
  <c r="F189" i="898"/>
  <c r="E189" i="898"/>
  <c r="D189" i="898"/>
  <c r="Q188" i="898"/>
  <c r="P188" i="898"/>
  <c r="K188" i="898"/>
  <c r="J188" i="898"/>
  <c r="I188" i="898"/>
  <c r="H188" i="898"/>
  <c r="G188" i="898"/>
  <c r="F188" i="898"/>
  <c r="E188" i="898"/>
  <c r="D188" i="898"/>
  <c r="Q187" i="898"/>
  <c r="P187" i="898"/>
  <c r="K187" i="898"/>
  <c r="J187" i="898"/>
  <c r="I187" i="898"/>
  <c r="H187" i="898"/>
  <c r="G187" i="898"/>
  <c r="F187" i="898"/>
  <c r="E187" i="898"/>
  <c r="D187" i="898"/>
  <c r="Q186" i="898"/>
  <c r="P186" i="898"/>
  <c r="K186" i="898"/>
  <c r="J186" i="898"/>
  <c r="I186" i="898"/>
  <c r="H186" i="898"/>
  <c r="G186" i="898"/>
  <c r="F186" i="898"/>
  <c r="E186" i="898"/>
  <c r="D186" i="898"/>
  <c r="Q185" i="898"/>
  <c r="P185" i="898"/>
  <c r="K185" i="898"/>
  <c r="J185" i="898"/>
  <c r="I185" i="898"/>
  <c r="H185" i="898"/>
  <c r="G185" i="898"/>
  <c r="F185" i="898"/>
  <c r="E185" i="898"/>
  <c r="D185" i="898"/>
  <c r="Q184" i="898"/>
  <c r="P184" i="898"/>
  <c r="K184" i="898"/>
  <c r="J184" i="898"/>
  <c r="I184" i="898"/>
  <c r="H184" i="898"/>
  <c r="G184" i="898"/>
  <c r="F184" i="898"/>
  <c r="E184" i="898"/>
  <c r="D184" i="898"/>
  <c r="Q183" i="898"/>
  <c r="P183" i="898"/>
  <c r="K183" i="898"/>
  <c r="J183" i="898"/>
  <c r="I183" i="898"/>
  <c r="H183" i="898"/>
  <c r="G183" i="898"/>
  <c r="F183" i="898"/>
  <c r="E183" i="898"/>
  <c r="D183" i="898"/>
  <c r="Q182" i="898"/>
  <c r="P182" i="898"/>
  <c r="K182" i="898"/>
  <c r="J182" i="898"/>
  <c r="I182" i="898"/>
  <c r="H182" i="898"/>
  <c r="G182" i="898"/>
  <c r="F182" i="898"/>
  <c r="E182" i="898"/>
  <c r="D182" i="898"/>
  <c r="Q181" i="898"/>
  <c r="P181" i="898"/>
  <c r="K181" i="898"/>
  <c r="J181" i="898"/>
  <c r="I181" i="898"/>
  <c r="H181" i="898"/>
  <c r="G181" i="898"/>
  <c r="F181" i="898"/>
  <c r="E181" i="898"/>
  <c r="D181" i="898"/>
  <c r="Q180" i="898"/>
  <c r="P180" i="898"/>
  <c r="K180" i="898"/>
  <c r="J180" i="898"/>
  <c r="I180" i="898"/>
  <c r="H180" i="898"/>
  <c r="G180" i="898"/>
  <c r="F180" i="898"/>
  <c r="E180" i="898"/>
  <c r="D180" i="898"/>
  <c r="Q179" i="898"/>
  <c r="P179" i="898"/>
  <c r="K179" i="898"/>
  <c r="J179" i="898"/>
  <c r="I179" i="898"/>
  <c r="H179" i="898"/>
  <c r="G179" i="898"/>
  <c r="F179" i="898"/>
  <c r="E179" i="898"/>
  <c r="D179" i="898"/>
  <c r="Q178" i="898"/>
  <c r="P178" i="898"/>
  <c r="K178" i="898"/>
  <c r="J178" i="898"/>
  <c r="I178" i="898"/>
  <c r="H178" i="898"/>
  <c r="G178" i="898"/>
  <c r="F178" i="898"/>
  <c r="E178" i="898"/>
  <c r="D178" i="898"/>
  <c r="Q177" i="898"/>
  <c r="P177" i="898"/>
  <c r="K177" i="898"/>
  <c r="J177" i="898"/>
  <c r="I177" i="898"/>
  <c r="H177" i="898"/>
  <c r="G177" i="898"/>
  <c r="F177" i="898"/>
  <c r="E177" i="898"/>
  <c r="D177" i="898"/>
  <c r="Q176" i="898"/>
  <c r="P176" i="898"/>
  <c r="K176" i="898"/>
  <c r="J176" i="898"/>
  <c r="I176" i="898"/>
  <c r="H176" i="898"/>
  <c r="G176" i="898"/>
  <c r="F176" i="898"/>
  <c r="E176" i="898"/>
  <c r="D176" i="898"/>
  <c r="Q175" i="898"/>
  <c r="P175" i="898"/>
  <c r="K175" i="898"/>
  <c r="J175" i="898"/>
  <c r="I175" i="898"/>
  <c r="H175" i="898"/>
  <c r="G175" i="898"/>
  <c r="F175" i="898"/>
  <c r="E175" i="898"/>
  <c r="D175" i="898"/>
  <c r="Q174" i="898"/>
  <c r="P174" i="898"/>
  <c r="K174" i="898"/>
  <c r="J174" i="898"/>
  <c r="I174" i="898"/>
  <c r="H174" i="898"/>
  <c r="G174" i="898"/>
  <c r="F174" i="898"/>
  <c r="E174" i="898"/>
  <c r="D174" i="898"/>
  <c r="Q173" i="898"/>
  <c r="P173" i="898"/>
  <c r="K173" i="898"/>
  <c r="J173" i="898"/>
  <c r="I173" i="898"/>
  <c r="H173" i="898"/>
  <c r="G173" i="898"/>
  <c r="F173" i="898"/>
  <c r="E173" i="898"/>
  <c r="D173" i="898"/>
  <c r="Q172" i="898"/>
  <c r="P172" i="898"/>
  <c r="K172" i="898"/>
  <c r="J172" i="898"/>
  <c r="I172" i="898"/>
  <c r="H172" i="898"/>
  <c r="G172" i="898"/>
  <c r="F172" i="898"/>
  <c r="E172" i="898"/>
  <c r="D172" i="898"/>
  <c r="Q171" i="898"/>
  <c r="P171" i="898"/>
  <c r="K171" i="898"/>
  <c r="J171" i="898"/>
  <c r="I171" i="898"/>
  <c r="H171" i="898"/>
  <c r="G171" i="898"/>
  <c r="F171" i="898"/>
  <c r="E171" i="898"/>
  <c r="D171" i="898"/>
  <c r="Q170" i="898"/>
  <c r="P170" i="898"/>
  <c r="K170" i="898"/>
  <c r="J170" i="898"/>
  <c r="I170" i="898"/>
  <c r="H170" i="898"/>
  <c r="G170" i="898"/>
  <c r="F170" i="898"/>
  <c r="E170" i="898"/>
  <c r="D170" i="898"/>
  <c r="Q169" i="898"/>
  <c r="P169" i="898"/>
  <c r="K169" i="898"/>
  <c r="J169" i="898"/>
  <c r="I169" i="898"/>
  <c r="H169" i="898"/>
  <c r="G169" i="898"/>
  <c r="F169" i="898"/>
  <c r="E169" i="898"/>
  <c r="D169" i="898"/>
  <c r="Q168" i="898"/>
  <c r="P168" i="898"/>
  <c r="K168" i="898"/>
  <c r="J168" i="898"/>
  <c r="I168" i="898"/>
  <c r="H168" i="898"/>
  <c r="G168" i="898"/>
  <c r="F168" i="898"/>
  <c r="E168" i="898"/>
  <c r="D168" i="898"/>
  <c r="Q167" i="898"/>
  <c r="P167" i="898"/>
  <c r="K167" i="898"/>
  <c r="J167" i="898"/>
  <c r="I167" i="898"/>
  <c r="H167" i="898"/>
  <c r="G167" i="898"/>
  <c r="F167" i="898"/>
  <c r="E167" i="898"/>
  <c r="D167" i="898"/>
  <c r="Q166" i="898"/>
  <c r="P166" i="898"/>
  <c r="K166" i="898"/>
  <c r="J166" i="898"/>
  <c r="I166" i="898"/>
  <c r="H166" i="898"/>
  <c r="G166" i="898"/>
  <c r="F166" i="898"/>
  <c r="E166" i="898"/>
  <c r="D166" i="898"/>
  <c r="Q165" i="898"/>
  <c r="P165" i="898"/>
  <c r="K165" i="898"/>
  <c r="J165" i="898"/>
  <c r="I165" i="898"/>
  <c r="H165" i="898"/>
  <c r="G165" i="898"/>
  <c r="F165" i="898"/>
  <c r="E165" i="898"/>
  <c r="D165" i="898"/>
  <c r="Q164" i="898"/>
  <c r="P164" i="898"/>
  <c r="K164" i="898"/>
  <c r="J164" i="898"/>
  <c r="I164" i="898"/>
  <c r="H164" i="898"/>
  <c r="G164" i="898"/>
  <c r="F164" i="898"/>
  <c r="E164" i="898"/>
  <c r="D164" i="898"/>
  <c r="Q163" i="898"/>
  <c r="P163" i="898"/>
  <c r="K163" i="898"/>
  <c r="J163" i="898"/>
  <c r="I163" i="898"/>
  <c r="H163" i="898"/>
  <c r="G163" i="898"/>
  <c r="F163" i="898"/>
  <c r="E163" i="898"/>
  <c r="D163" i="898"/>
  <c r="Q162" i="898"/>
  <c r="P162" i="898"/>
  <c r="K162" i="898"/>
  <c r="J162" i="898"/>
  <c r="I162" i="898"/>
  <c r="H162" i="898"/>
  <c r="G162" i="898"/>
  <c r="F162" i="898"/>
  <c r="E162" i="898"/>
  <c r="D162" i="898"/>
  <c r="Q161" i="898"/>
  <c r="P161" i="898"/>
  <c r="K161" i="898"/>
  <c r="J161" i="898"/>
  <c r="I161" i="898"/>
  <c r="H161" i="898"/>
  <c r="G161" i="898"/>
  <c r="F161" i="898"/>
  <c r="E161" i="898"/>
  <c r="D161" i="898"/>
  <c r="Q160" i="898"/>
  <c r="P160" i="898"/>
  <c r="K160" i="898"/>
  <c r="J160" i="898"/>
  <c r="I160" i="898"/>
  <c r="H160" i="898"/>
  <c r="G160" i="898"/>
  <c r="F160" i="898"/>
  <c r="E160" i="898"/>
  <c r="D160" i="898"/>
  <c r="Q159" i="898"/>
  <c r="P159" i="898"/>
  <c r="K159" i="898"/>
  <c r="J159" i="898"/>
  <c r="I159" i="898"/>
  <c r="H159" i="898"/>
  <c r="G159" i="898"/>
  <c r="F159" i="898"/>
  <c r="E159" i="898"/>
  <c r="D159" i="898"/>
  <c r="Q158" i="898"/>
  <c r="P158" i="898"/>
  <c r="K158" i="898"/>
  <c r="J158" i="898"/>
  <c r="I158" i="898"/>
  <c r="H158" i="898"/>
  <c r="G158" i="898"/>
  <c r="F158" i="898"/>
  <c r="E158" i="898"/>
  <c r="D158" i="898"/>
  <c r="Q157" i="898"/>
  <c r="P157" i="898"/>
  <c r="K157" i="898"/>
  <c r="J157" i="898"/>
  <c r="I157" i="898"/>
  <c r="H157" i="898"/>
  <c r="G157" i="898"/>
  <c r="F157" i="898"/>
  <c r="E157" i="898"/>
  <c r="D157" i="898"/>
  <c r="Q156" i="898"/>
  <c r="P156" i="898"/>
  <c r="K156" i="898"/>
  <c r="J156" i="898"/>
  <c r="I156" i="898"/>
  <c r="H156" i="898"/>
  <c r="G156" i="898"/>
  <c r="F156" i="898"/>
  <c r="E156" i="898"/>
  <c r="D156" i="898"/>
  <c r="Q155" i="898"/>
  <c r="P155" i="898"/>
  <c r="K155" i="898"/>
  <c r="J155" i="898"/>
  <c r="I155" i="898"/>
  <c r="H155" i="898"/>
  <c r="G155" i="898"/>
  <c r="F155" i="898"/>
  <c r="E155" i="898"/>
  <c r="D155" i="898"/>
  <c r="Q154" i="898"/>
  <c r="P154" i="898"/>
  <c r="K154" i="898"/>
  <c r="J154" i="898"/>
  <c r="I154" i="898"/>
  <c r="H154" i="898"/>
  <c r="G154" i="898"/>
  <c r="F154" i="898"/>
  <c r="E154" i="898"/>
  <c r="D154" i="898"/>
  <c r="Q153" i="898"/>
  <c r="P153" i="898"/>
  <c r="K153" i="898"/>
  <c r="J153" i="898"/>
  <c r="I153" i="898"/>
  <c r="H153" i="898"/>
  <c r="G153" i="898"/>
  <c r="F153" i="898"/>
  <c r="E153" i="898"/>
  <c r="D153" i="898"/>
  <c r="Q152" i="898"/>
  <c r="P152" i="898"/>
  <c r="K152" i="898"/>
  <c r="J152" i="898"/>
  <c r="I152" i="898"/>
  <c r="H152" i="898"/>
  <c r="G152" i="898"/>
  <c r="F152" i="898"/>
  <c r="E152" i="898"/>
  <c r="D152" i="898"/>
  <c r="Q151" i="898"/>
  <c r="P151" i="898"/>
  <c r="K151" i="898"/>
  <c r="J151" i="898"/>
  <c r="I151" i="898"/>
  <c r="H151" i="898"/>
  <c r="G151" i="898"/>
  <c r="F151" i="898"/>
  <c r="E151" i="898"/>
  <c r="D151" i="898"/>
  <c r="Q150" i="898"/>
  <c r="P150" i="898"/>
  <c r="K150" i="898"/>
  <c r="J150" i="898"/>
  <c r="I150" i="898"/>
  <c r="H150" i="898"/>
  <c r="G150" i="898"/>
  <c r="F150" i="898"/>
  <c r="E150" i="898"/>
  <c r="D150" i="898"/>
  <c r="Q149" i="898"/>
  <c r="P149" i="898"/>
  <c r="K149" i="898"/>
  <c r="J149" i="898"/>
  <c r="I149" i="898"/>
  <c r="H149" i="898"/>
  <c r="G149" i="898"/>
  <c r="F149" i="898"/>
  <c r="E149" i="898"/>
  <c r="D149" i="898"/>
  <c r="Q148" i="898"/>
  <c r="P148" i="898"/>
  <c r="K148" i="898"/>
  <c r="J148" i="898"/>
  <c r="I148" i="898"/>
  <c r="H148" i="898"/>
  <c r="G148" i="898"/>
  <c r="F148" i="898"/>
  <c r="E148" i="898"/>
  <c r="D148" i="898"/>
  <c r="Q147" i="898"/>
  <c r="P147" i="898"/>
  <c r="K147" i="898"/>
  <c r="J147" i="898"/>
  <c r="I147" i="898"/>
  <c r="H147" i="898"/>
  <c r="G147" i="898"/>
  <c r="F147" i="898"/>
  <c r="E147" i="898"/>
  <c r="D147" i="898"/>
  <c r="Q146" i="898"/>
  <c r="P146" i="898"/>
  <c r="K146" i="898"/>
  <c r="J146" i="898"/>
  <c r="I146" i="898"/>
  <c r="H146" i="898"/>
  <c r="G146" i="898"/>
  <c r="F146" i="898"/>
  <c r="E146" i="898"/>
  <c r="D146" i="898"/>
  <c r="Q145" i="898"/>
  <c r="P145" i="898"/>
  <c r="K145" i="898"/>
  <c r="J145" i="898"/>
  <c r="I145" i="898"/>
  <c r="H145" i="898"/>
  <c r="G145" i="898"/>
  <c r="F145" i="898"/>
  <c r="E145" i="898"/>
  <c r="D145" i="898"/>
  <c r="Q144" i="898"/>
  <c r="P144" i="898"/>
  <c r="K144" i="898"/>
  <c r="J144" i="898"/>
  <c r="I144" i="898"/>
  <c r="H144" i="898"/>
  <c r="G144" i="898"/>
  <c r="F144" i="898"/>
  <c r="E144" i="898"/>
  <c r="D144" i="898"/>
  <c r="Q143" i="898"/>
  <c r="P143" i="898"/>
  <c r="K143" i="898"/>
  <c r="J143" i="898"/>
  <c r="I143" i="898"/>
  <c r="H143" i="898"/>
  <c r="G143" i="898"/>
  <c r="F143" i="898"/>
  <c r="E143" i="898"/>
  <c r="D143" i="898"/>
  <c r="Q142" i="898"/>
  <c r="P142" i="898"/>
  <c r="K142" i="898"/>
  <c r="J142" i="898"/>
  <c r="I142" i="898"/>
  <c r="H142" i="898"/>
  <c r="G142" i="898"/>
  <c r="F142" i="898"/>
  <c r="E142" i="898"/>
  <c r="D142" i="898"/>
  <c r="Q141" i="898"/>
  <c r="P141" i="898"/>
  <c r="K141" i="898"/>
  <c r="J141" i="898"/>
  <c r="I141" i="898"/>
  <c r="H141" i="898"/>
  <c r="G141" i="898"/>
  <c r="F141" i="898"/>
  <c r="E141" i="898"/>
  <c r="D141" i="898"/>
  <c r="Q140" i="898"/>
  <c r="P140" i="898"/>
  <c r="K140" i="898"/>
  <c r="J140" i="898"/>
  <c r="I140" i="898"/>
  <c r="H140" i="898"/>
  <c r="G140" i="898"/>
  <c r="F140" i="898"/>
  <c r="E140" i="898"/>
  <c r="D140" i="898"/>
  <c r="Q139" i="898"/>
  <c r="P139" i="898"/>
  <c r="K139" i="898"/>
  <c r="J139" i="898"/>
  <c r="I139" i="898"/>
  <c r="H139" i="898"/>
  <c r="G139" i="898"/>
  <c r="F139" i="898"/>
  <c r="E139" i="898"/>
  <c r="D139" i="898"/>
  <c r="Q138" i="898"/>
  <c r="P138" i="898"/>
  <c r="K138" i="898"/>
  <c r="J138" i="898"/>
  <c r="I138" i="898"/>
  <c r="H138" i="898"/>
  <c r="G138" i="898"/>
  <c r="F138" i="898"/>
  <c r="E138" i="898"/>
  <c r="D138" i="898"/>
  <c r="Q137" i="898"/>
  <c r="P137" i="898"/>
  <c r="K137" i="898"/>
  <c r="J137" i="898"/>
  <c r="I137" i="898"/>
  <c r="H137" i="898"/>
  <c r="G137" i="898"/>
  <c r="F137" i="898"/>
  <c r="E137" i="898"/>
  <c r="D137" i="898"/>
  <c r="Q136" i="898"/>
  <c r="P136" i="898"/>
  <c r="K136" i="898"/>
  <c r="J136" i="898"/>
  <c r="I136" i="898"/>
  <c r="H136" i="898"/>
  <c r="G136" i="898"/>
  <c r="F136" i="898"/>
  <c r="E136" i="898"/>
  <c r="D136" i="898"/>
  <c r="Q135" i="898"/>
  <c r="P135" i="898"/>
  <c r="K135" i="898"/>
  <c r="J135" i="898"/>
  <c r="I135" i="898"/>
  <c r="H135" i="898"/>
  <c r="G135" i="898"/>
  <c r="F135" i="898"/>
  <c r="E135" i="898"/>
  <c r="D135" i="898"/>
  <c r="Q134" i="898"/>
  <c r="P134" i="898"/>
  <c r="K134" i="898"/>
  <c r="J134" i="898"/>
  <c r="I134" i="898"/>
  <c r="H134" i="898"/>
  <c r="G134" i="898"/>
  <c r="F134" i="898"/>
  <c r="E134" i="898"/>
  <c r="D134" i="898"/>
  <c r="Q133" i="898"/>
  <c r="P133" i="898"/>
  <c r="K133" i="898"/>
  <c r="J133" i="898"/>
  <c r="I133" i="898"/>
  <c r="H133" i="898"/>
  <c r="G133" i="898"/>
  <c r="F133" i="898"/>
  <c r="E133" i="898"/>
  <c r="D133" i="898"/>
  <c r="Q132" i="898"/>
  <c r="P132" i="898"/>
  <c r="K132" i="898"/>
  <c r="J132" i="898"/>
  <c r="I132" i="898"/>
  <c r="H132" i="898"/>
  <c r="G132" i="898"/>
  <c r="F132" i="898"/>
  <c r="E132" i="898"/>
  <c r="D132" i="898"/>
  <c r="Q131" i="898"/>
  <c r="P131" i="898"/>
  <c r="K131" i="898"/>
  <c r="J131" i="898"/>
  <c r="I131" i="898"/>
  <c r="H131" i="898"/>
  <c r="G131" i="898"/>
  <c r="F131" i="898"/>
  <c r="E131" i="898"/>
  <c r="D131" i="898"/>
  <c r="Q130" i="898"/>
  <c r="P130" i="898"/>
  <c r="K130" i="898"/>
  <c r="J130" i="898"/>
  <c r="I130" i="898"/>
  <c r="H130" i="898"/>
  <c r="G130" i="898"/>
  <c r="F130" i="898"/>
  <c r="E130" i="898"/>
  <c r="D130" i="898"/>
  <c r="Q129" i="898"/>
  <c r="P129" i="898"/>
  <c r="K129" i="898"/>
  <c r="J129" i="898"/>
  <c r="I129" i="898"/>
  <c r="H129" i="898"/>
  <c r="G129" i="898"/>
  <c r="F129" i="898"/>
  <c r="E129" i="898"/>
  <c r="D129" i="898"/>
  <c r="Q128" i="898"/>
  <c r="P128" i="898"/>
  <c r="K128" i="898"/>
  <c r="J128" i="898"/>
  <c r="I128" i="898"/>
  <c r="H128" i="898"/>
  <c r="G128" i="898"/>
  <c r="F128" i="898"/>
  <c r="E128" i="898"/>
  <c r="D128" i="898"/>
  <c r="Q127" i="898"/>
  <c r="P127" i="898"/>
  <c r="K127" i="898"/>
  <c r="J127" i="898"/>
  <c r="I127" i="898"/>
  <c r="H127" i="898"/>
  <c r="G127" i="898"/>
  <c r="F127" i="898"/>
  <c r="E127" i="898"/>
  <c r="D127" i="898"/>
  <c r="Q126" i="898"/>
  <c r="P126" i="898"/>
  <c r="K126" i="898"/>
  <c r="J126" i="898"/>
  <c r="I126" i="898"/>
  <c r="H126" i="898"/>
  <c r="G126" i="898"/>
  <c r="F126" i="898"/>
  <c r="E126" i="898"/>
  <c r="D126" i="898"/>
  <c r="Q125" i="898"/>
  <c r="P125" i="898"/>
  <c r="K125" i="898"/>
  <c r="J125" i="898"/>
  <c r="I125" i="898"/>
  <c r="H125" i="898"/>
  <c r="G125" i="898"/>
  <c r="F125" i="898"/>
  <c r="E125" i="898"/>
  <c r="D125" i="898"/>
  <c r="Q124" i="898"/>
  <c r="P124" i="898"/>
  <c r="K124" i="898"/>
  <c r="J124" i="898"/>
  <c r="I124" i="898"/>
  <c r="H124" i="898"/>
  <c r="G124" i="898"/>
  <c r="F124" i="898"/>
  <c r="E124" i="898"/>
  <c r="D124" i="898"/>
  <c r="Q123" i="898"/>
  <c r="P123" i="898"/>
  <c r="K123" i="898"/>
  <c r="J123" i="898"/>
  <c r="I123" i="898"/>
  <c r="H123" i="898"/>
  <c r="G123" i="898"/>
  <c r="F123" i="898"/>
  <c r="E123" i="898"/>
  <c r="D123" i="898"/>
  <c r="Q122" i="898"/>
  <c r="P122" i="898"/>
  <c r="K122" i="898"/>
  <c r="J122" i="898"/>
  <c r="I122" i="898"/>
  <c r="H122" i="898"/>
  <c r="G122" i="898"/>
  <c r="F122" i="898"/>
  <c r="E122" i="898"/>
  <c r="D122" i="898"/>
  <c r="Q121" i="898"/>
  <c r="P121" i="898"/>
  <c r="K121" i="898"/>
  <c r="J121" i="898"/>
  <c r="I121" i="898"/>
  <c r="H121" i="898"/>
  <c r="G121" i="898"/>
  <c r="F121" i="898"/>
  <c r="E121" i="898"/>
  <c r="D121" i="898"/>
  <c r="Q120" i="898"/>
  <c r="P120" i="898"/>
  <c r="K120" i="898"/>
  <c r="J120" i="898"/>
  <c r="I120" i="898"/>
  <c r="H120" i="898"/>
  <c r="G120" i="898"/>
  <c r="F120" i="898"/>
  <c r="E120" i="898"/>
  <c r="D120" i="898"/>
  <c r="Q119" i="898"/>
  <c r="P119" i="898"/>
  <c r="K119" i="898"/>
  <c r="J119" i="898"/>
  <c r="I119" i="898"/>
  <c r="H119" i="898"/>
  <c r="G119" i="898"/>
  <c r="F119" i="898"/>
  <c r="E119" i="898"/>
  <c r="D119" i="898"/>
  <c r="Q118" i="898"/>
  <c r="P118" i="898"/>
  <c r="K118" i="898"/>
  <c r="J118" i="898"/>
  <c r="I118" i="898"/>
  <c r="H118" i="898"/>
  <c r="G118" i="898"/>
  <c r="F118" i="898"/>
  <c r="E118" i="898"/>
  <c r="D118" i="898"/>
  <c r="Q117" i="898"/>
  <c r="P117" i="898"/>
  <c r="K117" i="898"/>
  <c r="J117" i="898"/>
  <c r="I117" i="898"/>
  <c r="H117" i="898"/>
  <c r="G117" i="898"/>
  <c r="F117" i="898"/>
  <c r="E117" i="898"/>
  <c r="D117" i="898"/>
  <c r="Q116" i="898"/>
  <c r="P116" i="898"/>
  <c r="K116" i="898"/>
  <c r="J116" i="898"/>
  <c r="I116" i="898"/>
  <c r="H116" i="898"/>
  <c r="G116" i="898"/>
  <c r="F116" i="898"/>
  <c r="E116" i="898"/>
  <c r="D116" i="898"/>
  <c r="Q115" i="898"/>
  <c r="P115" i="898"/>
  <c r="K115" i="898"/>
  <c r="J115" i="898"/>
  <c r="I115" i="898"/>
  <c r="H115" i="898"/>
  <c r="G115" i="898"/>
  <c r="F115" i="898"/>
  <c r="E115" i="898"/>
  <c r="D115" i="898"/>
  <c r="Q114" i="898"/>
  <c r="P114" i="898"/>
  <c r="K114" i="898"/>
  <c r="J114" i="898"/>
  <c r="I114" i="898"/>
  <c r="H114" i="898"/>
  <c r="G114" i="898"/>
  <c r="F114" i="898"/>
  <c r="E114" i="898"/>
  <c r="D114" i="898"/>
  <c r="Q113" i="898"/>
  <c r="P113" i="898"/>
  <c r="K113" i="898"/>
  <c r="J113" i="898"/>
  <c r="I113" i="898"/>
  <c r="H113" i="898"/>
  <c r="G113" i="898"/>
  <c r="F113" i="898"/>
  <c r="E113" i="898"/>
  <c r="D113" i="898"/>
  <c r="Q112" i="898"/>
  <c r="P112" i="898"/>
  <c r="K112" i="898"/>
  <c r="J112" i="898"/>
  <c r="I112" i="898"/>
  <c r="H112" i="898"/>
  <c r="G112" i="898"/>
  <c r="F112" i="898"/>
  <c r="E112" i="898"/>
  <c r="D112" i="898"/>
  <c r="Q111" i="898"/>
  <c r="P111" i="898"/>
  <c r="K111" i="898"/>
  <c r="J111" i="898"/>
  <c r="I111" i="898"/>
  <c r="H111" i="898"/>
  <c r="G111" i="898"/>
  <c r="F111" i="898"/>
  <c r="E111" i="898"/>
  <c r="D111" i="898"/>
  <c r="Q110" i="898"/>
  <c r="P110" i="898"/>
  <c r="K110" i="898"/>
  <c r="J110" i="898"/>
  <c r="I110" i="898"/>
  <c r="H110" i="898"/>
  <c r="G110" i="898"/>
  <c r="F110" i="898"/>
  <c r="E110" i="898"/>
  <c r="D110" i="898"/>
  <c r="Q109" i="898"/>
  <c r="P109" i="898"/>
  <c r="K109" i="898"/>
  <c r="J109" i="898"/>
  <c r="I109" i="898"/>
  <c r="H109" i="898"/>
  <c r="G109" i="898"/>
  <c r="F109" i="898"/>
  <c r="E109" i="898"/>
  <c r="D109" i="898"/>
  <c r="Q108" i="898"/>
  <c r="P108" i="898"/>
  <c r="K108" i="898"/>
  <c r="J108" i="898"/>
  <c r="I108" i="898"/>
  <c r="H108" i="898"/>
  <c r="G108" i="898"/>
  <c r="F108" i="898"/>
  <c r="E108" i="898"/>
  <c r="D108" i="898"/>
  <c r="Q107" i="898"/>
  <c r="P107" i="898"/>
  <c r="K107" i="898"/>
  <c r="J107" i="898"/>
  <c r="I107" i="898"/>
  <c r="H107" i="898"/>
  <c r="G107" i="898"/>
  <c r="F107" i="898"/>
  <c r="E107" i="898"/>
  <c r="D107" i="898"/>
  <c r="Q106" i="898"/>
  <c r="P106" i="898"/>
  <c r="K106" i="898"/>
  <c r="J106" i="898"/>
  <c r="I106" i="898"/>
  <c r="H106" i="898"/>
  <c r="G106" i="898"/>
  <c r="F106" i="898"/>
  <c r="E106" i="898"/>
  <c r="D106" i="898"/>
  <c r="Q105" i="898"/>
  <c r="P105" i="898"/>
  <c r="K105" i="898"/>
  <c r="J105" i="898"/>
  <c r="I105" i="898"/>
  <c r="H105" i="898"/>
  <c r="G105" i="898"/>
  <c r="F105" i="898"/>
  <c r="E105" i="898"/>
  <c r="D105" i="898"/>
  <c r="Q104" i="898"/>
  <c r="P104" i="898"/>
  <c r="K104" i="898"/>
  <c r="J104" i="898"/>
  <c r="I104" i="898"/>
  <c r="H104" i="898"/>
  <c r="G104" i="898"/>
  <c r="F104" i="898"/>
  <c r="E104" i="898"/>
  <c r="D104" i="898"/>
  <c r="Q103" i="898"/>
  <c r="P103" i="898"/>
  <c r="K103" i="898"/>
  <c r="J103" i="898"/>
  <c r="I103" i="898"/>
  <c r="H103" i="898"/>
  <c r="G103" i="898"/>
  <c r="F103" i="898"/>
  <c r="E103" i="898"/>
  <c r="D103" i="898"/>
  <c r="Q102" i="898"/>
  <c r="P102" i="898"/>
  <c r="K102" i="898"/>
  <c r="J102" i="898"/>
  <c r="I102" i="898"/>
  <c r="H102" i="898"/>
  <c r="G102" i="898"/>
  <c r="F102" i="898"/>
  <c r="E102" i="898"/>
  <c r="D102" i="898"/>
  <c r="Q101" i="898"/>
  <c r="P101" i="898"/>
  <c r="K101" i="898"/>
  <c r="J101" i="898"/>
  <c r="I101" i="898"/>
  <c r="H101" i="898"/>
  <c r="G101" i="898"/>
  <c r="F101" i="898"/>
  <c r="E101" i="898"/>
  <c r="D101" i="898"/>
  <c r="Q100" i="898"/>
  <c r="P100" i="898"/>
  <c r="K100" i="898"/>
  <c r="J100" i="898"/>
  <c r="I100" i="898"/>
  <c r="H100" i="898"/>
  <c r="G100" i="898"/>
  <c r="F100" i="898"/>
  <c r="E100" i="898"/>
  <c r="D100" i="898"/>
  <c r="Q99" i="898"/>
  <c r="P99" i="898"/>
  <c r="K99" i="898"/>
  <c r="J99" i="898"/>
  <c r="I99" i="898"/>
  <c r="H99" i="898"/>
  <c r="G99" i="898"/>
  <c r="F99" i="898"/>
  <c r="E99" i="898"/>
  <c r="D99" i="898"/>
  <c r="Q98" i="898"/>
  <c r="P98" i="898"/>
  <c r="K98" i="898"/>
  <c r="J98" i="898"/>
  <c r="I98" i="898"/>
  <c r="H98" i="898"/>
  <c r="G98" i="898"/>
  <c r="F98" i="898"/>
  <c r="E98" i="898"/>
  <c r="D98" i="898"/>
  <c r="Q97" i="898"/>
  <c r="P97" i="898"/>
  <c r="K97" i="898"/>
  <c r="J97" i="898"/>
  <c r="I97" i="898"/>
  <c r="H97" i="898"/>
  <c r="G97" i="898"/>
  <c r="F97" i="898"/>
  <c r="E97" i="898"/>
  <c r="D97" i="898"/>
  <c r="Q96" i="898"/>
  <c r="P96" i="898"/>
  <c r="K96" i="898"/>
  <c r="J96" i="898"/>
  <c r="I96" i="898"/>
  <c r="H96" i="898"/>
  <c r="G96" i="898"/>
  <c r="F96" i="898"/>
  <c r="E96" i="898"/>
  <c r="D96" i="898"/>
  <c r="Q95" i="898"/>
  <c r="P95" i="898"/>
  <c r="K95" i="898"/>
  <c r="J95" i="898"/>
  <c r="I95" i="898"/>
  <c r="H95" i="898"/>
  <c r="G95" i="898"/>
  <c r="F95" i="898"/>
  <c r="E95" i="898"/>
  <c r="D95" i="898"/>
  <c r="Q94" i="898"/>
  <c r="P94" i="898"/>
  <c r="K94" i="898"/>
  <c r="J94" i="898"/>
  <c r="I94" i="898"/>
  <c r="H94" i="898"/>
  <c r="G94" i="898"/>
  <c r="F94" i="898"/>
  <c r="E94" i="898"/>
  <c r="D94" i="898"/>
  <c r="Q93" i="898"/>
  <c r="P93" i="898"/>
  <c r="K93" i="898"/>
  <c r="J93" i="898"/>
  <c r="I93" i="898"/>
  <c r="H93" i="898"/>
  <c r="G93" i="898"/>
  <c r="F93" i="898"/>
  <c r="E93" i="898"/>
  <c r="D93" i="898"/>
  <c r="Q92" i="898"/>
  <c r="P92" i="898"/>
  <c r="K92" i="898"/>
  <c r="J92" i="898"/>
  <c r="I92" i="898"/>
  <c r="H92" i="898"/>
  <c r="G92" i="898"/>
  <c r="F92" i="898"/>
  <c r="E92" i="898"/>
  <c r="D92" i="898"/>
  <c r="Q91" i="898"/>
  <c r="P91" i="898"/>
  <c r="K91" i="898"/>
  <c r="J91" i="898"/>
  <c r="I91" i="898"/>
  <c r="H91" i="898"/>
  <c r="G91" i="898"/>
  <c r="F91" i="898"/>
  <c r="E91" i="898"/>
  <c r="D91" i="898"/>
  <c r="Q90" i="898"/>
  <c r="P90" i="898"/>
  <c r="K90" i="898"/>
  <c r="J90" i="898"/>
  <c r="I90" i="898"/>
  <c r="H90" i="898"/>
  <c r="G90" i="898"/>
  <c r="F90" i="898"/>
  <c r="E90" i="898"/>
  <c r="D90" i="898"/>
  <c r="Q89" i="898"/>
  <c r="P89" i="898"/>
  <c r="K89" i="898"/>
  <c r="J89" i="898"/>
  <c r="I89" i="898"/>
  <c r="H89" i="898"/>
  <c r="G89" i="898"/>
  <c r="F89" i="898"/>
  <c r="E89" i="898"/>
  <c r="D89" i="898"/>
  <c r="P88" i="898"/>
  <c r="K88" i="898"/>
  <c r="J88" i="898"/>
  <c r="I88" i="898"/>
  <c r="H88" i="898"/>
  <c r="G88" i="898"/>
  <c r="F88" i="898"/>
  <c r="E88" i="898"/>
  <c r="D88" i="898"/>
  <c r="P87" i="898"/>
  <c r="K87" i="898"/>
  <c r="J87" i="898"/>
  <c r="I87" i="898"/>
  <c r="H87" i="898"/>
  <c r="G87" i="898"/>
  <c r="F87" i="898"/>
  <c r="E87" i="898"/>
  <c r="D87" i="898"/>
  <c r="P86" i="898"/>
  <c r="K86" i="898"/>
  <c r="J86" i="898"/>
  <c r="I86" i="898"/>
  <c r="H86" i="898"/>
  <c r="G86" i="898"/>
  <c r="F86" i="898"/>
  <c r="E86" i="898"/>
  <c r="D86" i="898"/>
  <c r="P85" i="898"/>
  <c r="K85" i="898"/>
  <c r="J85" i="898"/>
  <c r="I85" i="898"/>
  <c r="H85" i="898"/>
  <c r="G85" i="898"/>
  <c r="F85" i="898"/>
  <c r="E85" i="898"/>
  <c r="D85" i="898"/>
  <c r="P84" i="898"/>
  <c r="K84" i="898"/>
  <c r="J84" i="898"/>
  <c r="I84" i="898"/>
  <c r="H84" i="898"/>
  <c r="G84" i="898"/>
  <c r="F84" i="898"/>
  <c r="E84" i="898"/>
  <c r="D84" i="898"/>
  <c r="P83" i="898"/>
  <c r="K83" i="898"/>
  <c r="J83" i="898"/>
  <c r="I83" i="898"/>
  <c r="H83" i="898"/>
  <c r="G83" i="898"/>
  <c r="F83" i="898"/>
  <c r="E83" i="898"/>
  <c r="D83" i="898"/>
  <c r="P82" i="898"/>
  <c r="K82" i="898"/>
  <c r="J82" i="898"/>
  <c r="I82" i="898"/>
  <c r="H82" i="898"/>
  <c r="G82" i="898"/>
  <c r="F82" i="898"/>
  <c r="E82" i="898"/>
  <c r="D82" i="898"/>
  <c r="P81" i="898"/>
  <c r="K81" i="898"/>
  <c r="J81" i="898"/>
  <c r="I81" i="898"/>
  <c r="H81" i="898"/>
  <c r="G81" i="898"/>
  <c r="F81" i="898"/>
  <c r="E81" i="898"/>
  <c r="D81" i="898"/>
  <c r="P80" i="898"/>
  <c r="K80" i="898"/>
  <c r="J80" i="898"/>
  <c r="I80" i="898"/>
  <c r="H80" i="898"/>
  <c r="G80" i="898"/>
  <c r="F80" i="898"/>
  <c r="E80" i="898"/>
  <c r="D80" i="898"/>
  <c r="P79" i="898"/>
  <c r="K79" i="898"/>
  <c r="J79" i="898"/>
  <c r="I79" i="898"/>
  <c r="H79" i="898"/>
  <c r="G79" i="898"/>
  <c r="F79" i="898"/>
  <c r="E79" i="898"/>
  <c r="D79" i="898"/>
  <c r="P78" i="898"/>
  <c r="K78" i="898"/>
  <c r="J78" i="898"/>
  <c r="I78" i="898"/>
  <c r="H78" i="898"/>
  <c r="G78" i="898"/>
  <c r="F78" i="898"/>
  <c r="E78" i="898"/>
  <c r="D78" i="898"/>
  <c r="P77" i="898"/>
  <c r="K77" i="898"/>
  <c r="J77" i="898"/>
  <c r="I77" i="898"/>
  <c r="H77" i="898"/>
  <c r="G77" i="898"/>
  <c r="F77" i="898"/>
  <c r="E77" i="898"/>
  <c r="D77" i="898"/>
  <c r="P76" i="898"/>
  <c r="K76" i="898"/>
  <c r="J76" i="898"/>
  <c r="I76" i="898"/>
  <c r="H76" i="898"/>
  <c r="G76" i="898"/>
  <c r="F76" i="898"/>
  <c r="E76" i="898"/>
  <c r="D76" i="898"/>
  <c r="P75" i="898"/>
  <c r="K75" i="898"/>
  <c r="J75" i="898"/>
  <c r="I75" i="898"/>
  <c r="H75" i="898"/>
  <c r="G75" i="898"/>
  <c r="F75" i="898"/>
  <c r="E75" i="898"/>
  <c r="D75" i="898"/>
  <c r="P74" i="898"/>
  <c r="K74" i="898"/>
  <c r="J74" i="898"/>
  <c r="I74" i="898"/>
  <c r="H74" i="898"/>
  <c r="G74" i="898"/>
  <c r="F74" i="898"/>
  <c r="E74" i="898"/>
  <c r="D74" i="898"/>
  <c r="P73" i="898"/>
  <c r="K73" i="898"/>
  <c r="J73" i="898"/>
  <c r="I73" i="898"/>
  <c r="H73" i="898"/>
  <c r="G73" i="898"/>
  <c r="F73" i="898"/>
  <c r="E73" i="898"/>
  <c r="D73" i="898"/>
  <c r="P72" i="898"/>
  <c r="K72" i="898"/>
  <c r="J72" i="898"/>
  <c r="I72" i="898"/>
  <c r="H72" i="898"/>
  <c r="G72" i="898"/>
  <c r="F72" i="898"/>
  <c r="E72" i="898"/>
  <c r="D72" i="898"/>
  <c r="P71" i="898"/>
  <c r="K71" i="898"/>
  <c r="J71" i="898"/>
  <c r="I71" i="898"/>
  <c r="H71" i="898"/>
  <c r="G71" i="898"/>
  <c r="F71" i="898"/>
  <c r="E71" i="898"/>
  <c r="D71" i="898"/>
  <c r="P70" i="898"/>
  <c r="K70" i="898"/>
  <c r="J70" i="898"/>
  <c r="I70" i="898"/>
  <c r="H70" i="898"/>
  <c r="G70" i="898"/>
  <c r="F70" i="898"/>
  <c r="E70" i="898"/>
  <c r="D70" i="898"/>
  <c r="P69" i="898"/>
  <c r="K69" i="898"/>
  <c r="J69" i="898"/>
  <c r="I69" i="898"/>
  <c r="H69" i="898"/>
  <c r="G69" i="898"/>
  <c r="F69" i="898"/>
  <c r="E69" i="898"/>
  <c r="D69" i="898"/>
  <c r="P68" i="898"/>
  <c r="K68" i="898"/>
  <c r="J68" i="898"/>
  <c r="I68" i="898"/>
  <c r="H68" i="898"/>
  <c r="G68" i="898"/>
  <c r="F68" i="898"/>
  <c r="E68" i="898"/>
  <c r="D68" i="898"/>
  <c r="P67" i="898"/>
  <c r="K67" i="898"/>
  <c r="J67" i="898"/>
  <c r="I67" i="898"/>
  <c r="H67" i="898"/>
  <c r="G67" i="898"/>
  <c r="F67" i="898"/>
  <c r="E67" i="898"/>
  <c r="D67" i="898"/>
  <c r="P66" i="898"/>
  <c r="K66" i="898"/>
  <c r="J66" i="898"/>
  <c r="I66" i="898"/>
  <c r="H66" i="898"/>
  <c r="G66" i="898"/>
  <c r="F66" i="898"/>
  <c r="E66" i="898"/>
  <c r="D66" i="898"/>
  <c r="P65" i="898"/>
  <c r="K65" i="898"/>
  <c r="J65" i="898"/>
  <c r="I65" i="898"/>
  <c r="H65" i="898"/>
  <c r="G65" i="898"/>
  <c r="F65" i="898"/>
  <c r="E65" i="898"/>
  <c r="D65" i="898"/>
  <c r="P64" i="898"/>
  <c r="K64" i="898"/>
  <c r="J64" i="898"/>
  <c r="I64" i="898"/>
  <c r="H64" i="898"/>
  <c r="G64" i="898"/>
  <c r="F64" i="898"/>
  <c r="E64" i="898"/>
  <c r="D64" i="898"/>
  <c r="P63" i="898"/>
  <c r="K63" i="898"/>
  <c r="J63" i="898"/>
  <c r="I63" i="898"/>
  <c r="H63" i="898"/>
  <c r="G63" i="898"/>
  <c r="F63" i="898"/>
  <c r="E63" i="898"/>
  <c r="D63" i="898"/>
  <c r="P62" i="898"/>
  <c r="K62" i="898"/>
  <c r="J62" i="898"/>
  <c r="I62" i="898"/>
  <c r="H62" i="898"/>
  <c r="G62" i="898"/>
  <c r="F62" i="898"/>
  <c r="E62" i="898"/>
  <c r="D62" i="898"/>
  <c r="P61" i="898"/>
  <c r="K61" i="898"/>
  <c r="J61" i="898"/>
  <c r="I61" i="898"/>
  <c r="H61" i="898"/>
  <c r="G61" i="898"/>
  <c r="F61" i="898"/>
  <c r="E61" i="898"/>
  <c r="D61" i="898"/>
  <c r="P60" i="898"/>
  <c r="K60" i="898"/>
  <c r="J60" i="898"/>
  <c r="I60" i="898"/>
  <c r="H60" i="898"/>
  <c r="G60" i="898"/>
  <c r="F60" i="898"/>
  <c r="E60" i="898"/>
  <c r="D60" i="898"/>
  <c r="P59" i="898"/>
  <c r="K59" i="898"/>
  <c r="J59" i="898"/>
  <c r="I59" i="898"/>
  <c r="H59" i="898"/>
  <c r="G59" i="898"/>
  <c r="F59" i="898"/>
  <c r="E59" i="898"/>
  <c r="D59" i="898"/>
  <c r="P58" i="898"/>
  <c r="K58" i="898"/>
  <c r="J58" i="898"/>
  <c r="I58" i="898"/>
  <c r="H58" i="898"/>
  <c r="G58" i="898"/>
  <c r="F58" i="898"/>
  <c r="E58" i="898"/>
  <c r="D58" i="898"/>
  <c r="P57" i="898"/>
  <c r="K57" i="898"/>
  <c r="J57" i="898"/>
  <c r="I57" i="898"/>
  <c r="H57" i="898"/>
  <c r="G57" i="898"/>
  <c r="F57" i="898"/>
  <c r="E57" i="898"/>
  <c r="D57" i="898"/>
  <c r="P56" i="898"/>
  <c r="K56" i="898"/>
  <c r="J56" i="898"/>
  <c r="I56" i="898"/>
  <c r="H56" i="898"/>
  <c r="G56" i="898"/>
  <c r="F56" i="898"/>
  <c r="E56" i="898"/>
  <c r="D56" i="898"/>
  <c r="P55" i="898"/>
  <c r="K55" i="898"/>
  <c r="J55" i="898"/>
  <c r="I55" i="898"/>
  <c r="H55" i="898"/>
  <c r="G55" i="898"/>
  <c r="F55" i="898"/>
  <c r="E55" i="898"/>
  <c r="D55" i="898"/>
  <c r="P54" i="898"/>
  <c r="K54" i="898"/>
  <c r="J54" i="898"/>
  <c r="I54" i="898"/>
  <c r="H54" i="898"/>
  <c r="G54" i="898"/>
  <c r="F54" i="898"/>
  <c r="E54" i="898"/>
  <c r="D54" i="898"/>
  <c r="P53" i="898"/>
  <c r="K53" i="898"/>
  <c r="J53" i="898"/>
  <c r="I53" i="898"/>
  <c r="H53" i="898"/>
  <c r="G53" i="898"/>
  <c r="F53" i="898"/>
  <c r="E53" i="898"/>
  <c r="D53" i="898"/>
  <c r="P52" i="898"/>
  <c r="K52" i="898"/>
  <c r="J52" i="898"/>
  <c r="I52" i="898"/>
  <c r="H52" i="898"/>
  <c r="G52" i="898"/>
  <c r="F52" i="898"/>
  <c r="E52" i="898"/>
  <c r="D52" i="898"/>
  <c r="P51" i="898"/>
  <c r="K51" i="898"/>
  <c r="J51" i="898"/>
  <c r="I51" i="898"/>
  <c r="H51" i="898"/>
  <c r="G51" i="898"/>
  <c r="F51" i="898"/>
  <c r="E51" i="898"/>
  <c r="D51" i="898"/>
  <c r="P50" i="898"/>
  <c r="K50" i="898"/>
  <c r="J50" i="898"/>
  <c r="I50" i="898"/>
  <c r="H50" i="898"/>
  <c r="G50" i="898"/>
  <c r="F50" i="898"/>
  <c r="E50" i="898"/>
  <c r="D50" i="898"/>
  <c r="P49" i="898"/>
  <c r="K49" i="898"/>
  <c r="J49" i="898"/>
  <c r="I49" i="898"/>
  <c r="H49" i="898"/>
  <c r="G49" i="898"/>
  <c r="F49" i="898"/>
  <c r="E49" i="898"/>
  <c r="D49" i="898"/>
  <c r="P48" i="898"/>
  <c r="K48" i="898"/>
  <c r="J48" i="898"/>
  <c r="I48" i="898"/>
  <c r="H48" i="898"/>
  <c r="G48" i="898"/>
  <c r="F48" i="898"/>
  <c r="E48" i="898"/>
  <c r="D48" i="898"/>
  <c r="P47" i="898"/>
  <c r="K47" i="898"/>
  <c r="J47" i="898"/>
  <c r="I47" i="898"/>
  <c r="H47" i="898"/>
  <c r="G47" i="898"/>
  <c r="F47" i="898"/>
  <c r="E47" i="898"/>
  <c r="D47" i="898"/>
  <c r="P46" i="898"/>
  <c r="K46" i="898"/>
  <c r="J46" i="898"/>
  <c r="I46" i="898"/>
  <c r="H46" i="898"/>
  <c r="G46" i="898"/>
  <c r="F46" i="898"/>
  <c r="E46" i="898"/>
  <c r="D46" i="898"/>
  <c r="P45" i="898"/>
  <c r="K45" i="898"/>
  <c r="J45" i="898"/>
  <c r="I45" i="898"/>
  <c r="H45" i="898"/>
  <c r="G45" i="898"/>
  <c r="F45" i="898"/>
  <c r="E45" i="898"/>
  <c r="D45" i="898"/>
  <c r="P44" i="898"/>
  <c r="K44" i="898"/>
  <c r="J44" i="898"/>
  <c r="I44" i="898"/>
  <c r="H44" i="898"/>
  <c r="G44" i="898"/>
  <c r="F44" i="898"/>
  <c r="E44" i="898"/>
  <c r="D44" i="898"/>
  <c r="P43" i="898"/>
  <c r="K43" i="898"/>
  <c r="J43" i="898"/>
  <c r="I43" i="898"/>
  <c r="H43" i="898"/>
  <c r="G43" i="898"/>
  <c r="F43" i="898"/>
  <c r="E43" i="898"/>
  <c r="D43" i="898"/>
  <c r="P42" i="898"/>
  <c r="K42" i="898"/>
  <c r="J42" i="898"/>
  <c r="I42" i="898"/>
  <c r="H42" i="898"/>
  <c r="G42" i="898"/>
  <c r="F42" i="898"/>
  <c r="E42" i="898"/>
  <c r="D42" i="898"/>
  <c r="P41" i="898"/>
  <c r="K41" i="898"/>
  <c r="J41" i="898"/>
  <c r="I41" i="898"/>
  <c r="H41" i="898"/>
  <c r="G41" i="898"/>
  <c r="F41" i="898"/>
  <c r="E41" i="898"/>
  <c r="D41" i="898"/>
  <c r="P40" i="898"/>
  <c r="K40" i="898"/>
  <c r="J40" i="898"/>
  <c r="I40" i="898"/>
  <c r="H40" i="898"/>
  <c r="G40" i="898"/>
  <c r="F40" i="898"/>
  <c r="E40" i="898"/>
  <c r="D40" i="898"/>
  <c r="P39" i="898"/>
  <c r="K39" i="898"/>
  <c r="J39" i="898"/>
  <c r="I39" i="898"/>
  <c r="H39" i="898"/>
  <c r="G39" i="898"/>
  <c r="F39" i="898"/>
  <c r="E39" i="898"/>
  <c r="D39" i="898"/>
  <c r="P38" i="898"/>
  <c r="K38" i="898"/>
  <c r="J38" i="898"/>
  <c r="I38" i="898"/>
  <c r="H38" i="898"/>
  <c r="G38" i="898"/>
  <c r="F38" i="898"/>
  <c r="E38" i="898"/>
  <c r="D38" i="898"/>
  <c r="P37" i="898"/>
  <c r="K37" i="898"/>
  <c r="J37" i="898"/>
  <c r="I37" i="898"/>
  <c r="H37" i="898"/>
  <c r="G37" i="898"/>
  <c r="F37" i="898"/>
  <c r="E37" i="898"/>
  <c r="D37" i="898"/>
  <c r="P36" i="898"/>
  <c r="K36" i="898"/>
  <c r="J36" i="898"/>
  <c r="I36" i="898"/>
  <c r="H36" i="898"/>
  <c r="G36" i="898"/>
  <c r="F36" i="898"/>
  <c r="E36" i="898"/>
  <c r="D36" i="898"/>
  <c r="P35" i="898"/>
  <c r="K35" i="898"/>
  <c r="J35" i="898"/>
  <c r="I35" i="898"/>
  <c r="H35" i="898"/>
  <c r="G35" i="898"/>
  <c r="F35" i="898"/>
  <c r="E35" i="898"/>
  <c r="D35" i="898"/>
  <c r="P34" i="898"/>
  <c r="K34" i="898"/>
  <c r="J34" i="898"/>
  <c r="I34" i="898"/>
  <c r="H34" i="898"/>
  <c r="G34" i="898"/>
  <c r="F34" i="898"/>
  <c r="E34" i="898"/>
  <c r="D34" i="898"/>
  <c r="P33" i="898"/>
  <c r="K33" i="898"/>
  <c r="J33" i="898"/>
  <c r="I33" i="898"/>
  <c r="H33" i="898"/>
  <c r="G33" i="898"/>
  <c r="F33" i="898"/>
  <c r="E33" i="898"/>
  <c r="D33" i="898"/>
  <c r="P32" i="898"/>
  <c r="K32" i="898"/>
  <c r="J32" i="898"/>
  <c r="I32" i="898"/>
  <c r="H32" i="898"/>
  <c r="G32" i="898"/>
  <c r="F32" i="898"/>
  <c r="E32" i="898"/>
  <c r="D32" i="898"/>
  <c r="P31" i="898"/>
  <c r="K31" i="898"/>
  <c r="J31" i="898"/>
  <c r="I31" i="898"/>
  <c r="H31" i="898"/>
  <c r="G31" i="898"/>
  <c r="F31" i="898"/>
  <c r="E31" i="898"/>
  <c r="D31" i="898"/>
  <c r="P30" i="898"/>
  <c r="K30" i="898"/>
  <c r="J30" i="898"/>
  <c r="I30" i="898"/>
  <c r="H30" i="898"/>
  <c r="G30" i="898"/>
  <c r="F30" i="898"/>
  <c r="E30" i="898"/>
  <c r="D30" i="898"/>
  <c r="P29" i="898"/>
  <c r="K29" i="898"/>
  <c r="J29" i="898"/>
  <c r="I29" i="898"/>
  <c r="H29" i="898"/>
  <c r="G29" i="898"/>
  <c r="F29" i="898"/>
  <c r="E29" i="898"/>
  <c r="D29" i="898"/>
  <c r="P28" i="898"/>
  <c r="K28" i="898"/>
  <c r="J28" i="898"/>
  <c r="I28" i="898"/>
  <c r="H28" i="898"/>
  <c r="G28" i="898"/>
  <c r="F28" i="898"/>
  <c r="E28" i="898"/>
  <c r="D28" i="898"/>
  <c r="P27" i="898"/>
  <c r="K27" i="898"/>
  <c r="J27" i="898"/>
  <c r="I27" i="898"/>
  <c r="H27" i="898"/>
  <c r="G27" i="898"/>
  <c r="F27" i="898"/>
  <c r="E27" i="898"/>
  <c r="D27" i="898"/>
  <c r="P26" i="898"/>
  <c r="K26" i="898"/>
  <c r="J26" i="898"/>
  <c r="I26" i="898"/>
  <c r="H26" i="898"/>
  <c r="G26" i="898"/>
  <c r="F26" i="898"/>
  <c r="E26" i="898"/>
  <c r="D26" i="898"/>
  <c r="P25" i="898"/>
  <c r="K25" i="898"/>
  <c r="J25" i="898"/>
  <c r="I25" i="898"/>
  <c r="H25" i="898"/>
  <c r="G25" i="898"/>
  <c r="F25" i="898"/>
  <c r="E25" i="898"/>
  <c r="D25" i="898"/>
  <c r="P24" i="898"/>
  <c r="K24" i="898"/>
  <c r="J24" i="898"/>
  <c r="I24" i="898"/>
  <c r="H24" i="898"/>
  <c r="G24" i="898"/>
  <c r="F24" i="898"/>
  <c r="E24" i="898"/>
  <c r="D24" i="898"/>
  <c r="P23" i="898"/>
  <c r="K23" i="898"/>
  <c r="J23" i="898"/>
  <c r="I23" i="898"/>
  <c r="H23" i="898"/>
  <c r="G23" i="898"/>
  <c r="F23" i="898"/>
  <c r="E23" i="898"/>
  <c r="D23" i="898"/>
  <c r="P22" i="898"/>
  <c r="K22" i="898"/>
  <c r="J22" i="898"/>
  <c r="I22" i="898"/>
  <c r="H22" i="898"/>
  <c r="G22" i="898"/>
  <c r="F22" i="898"/>
  <c r="E22" i="898"/>
  <c r="D22" i="898"/>
  <c r="P21" i="898"/>
  <c r="K21" i="898"/>
  <c r="J21" i="898"/>
  <c r="I21" i="898"/>
  <c r="H21" i="898"/>
  <c r="G21" i="898"/>
  <c r="F21" i="898"/>
  <c r="E21" i="898"/>
  <c r="D21" i="898"/>
  <c r="P20" i="898"/>
  <c r="K20" i="898"/>
  <c r="J20" i="898"/>
  <c r="I20" i="898"/>
  <c r="H20" i="898"/>
  <c r="G20" i="898"/>
  <c r="F20" i="898"/>
  <c r="E20" i="898"/>
  <c r="D20" i="898"/>
  <c r="P19" i="898"/>
  <c r="K19" i="898"/>
  <c r="J19" i="898"/>
  <c r="I19" i="898"/>
  <c r="H19" i="898"/>
  <c r="G19" i="898"/>
  <c r="F19" i="898"/>
  <c r="E19" i="898"/>
  <c r="D19" i="898"/>
  <c r="P18" i="898"/>
  <c r="K18" i="898"/>
  <c r="J18" i="898"/>
  <c r="I18" i="898"/>
  <c r="H18" i="898"/>
  <c r="G18" i="898"/>
  <c r="F18" i="898"/>
  <c r="E18" i="898"/>
  <c r="D18" i="898"/>
  <c r="P17" i="898"/>
  <c r="K17" i="898"/>
  <c r="J17" i="898"/>
  <c r="I17" i="898"/>
  <c r="H17" i="898"/>
  <c r="G17" i="898"/>
  <c r="F17" i="898"/>
  <c r="E17" i="898"/>
  <c r="D17" i="898"/>
  <c r="P16" i="898"/>
  <c r="K16" i="898"/>
  <c r="J16" i="898"/>
  <c r="I16" i="898"/>
  <c r="H16" i="898"/>
  <c r="G16" i="898"/>
  <c r="F16" i="898"/>
  <c r="E16" i="898"/>
  <c r="D16" i="898"/>
  <c r="Q15" i="898"/>
  <c r="P15" i="898"/>
  <c r="K15" i="898"/>
  <c r="J15" i="898"/>
  <c r="I15" i="898"/>
  <c r="H15" i="898"/>
  <c r="G15" i="898"/>
  <c r="F15" i="898"/>
  <c r="E15" i="898"/>
  <c r="D15" i="898"/>
  <c r="D10" i="898"/>
  <c r="D9" i="898"/>
  <c r="D8" i="898"/>
  <c r="D7" i="898"/>
  <c r="K3" i="898"/>
  <c r="K2" i="898"/>
  <c r="R19" i="862" l="1"/>
  <c r="S19" i="862"/>
  <c r="R20" i="862"/>
  <c r="S20" i="862"/>
  <c r="R21" i="862"/>
  <c r="S21" i="862"/>
  <c r="R22" i="862"/>
  <c r="S22" i="862"/>
  <c r="R23" i="862"/>
  <c r="S23" i="862"/>
  <c r="R24" i="862"/>
  <c r="S24" i="862"/>
  <c r="R25" i="862"/>
  <c r="S25" i="862"/>
  <c r="R26" i="862"/>
  <c r="S26" i="862"/>
  <c r="R27" i="862"/>
  <c r="S27" i="862"/>
  <c r="R28" i="862"/>
  <c r="S28" i="862"/>
  <c r="R29" i="862"/>
  <c r="S29" i="862"/>
  <c r="R30" i="862"/>
  <c r="S30" i="862"/>
  <c r="R31" i="862"/>
  <c r="S31" i="862"/>
  <c r="R32" i="862"/>
  <c r="S32" i="862"/>
  <c r="R33" i="862"/>
  <c r="S33" i="862"/>
  <c r="R34" i="862"/>
  <c r="S34" i="862"/>
  <c r="R35" i="862"/>
  <c r="S35" i="862"/>
  <c r="R36" i="862"/>
  <c r="S36" i="862"/>
  <c r="R37" i="862"/>
  <c r="S37" i="862"/>
  <c r="R38" i="862"/>
  <c r="S38" i="862"/>
  <c r="R39" i="862"/>
  <c r="S39" i="862"/>
  <c r="R40" i="862"/>
  <c r="S40" i="862"/>
  <c r="R41" i="862"/>
  <c r="S41" i="862"/>
  <c r="R42" i="862"/>
  <c r="S42" i="862"/>
  <c r="R43" i="862"/>
  <c r="S43" i="862"/>
  <c r="R44" i="862"/>
  <c r="S44" i="862"/>
  <c r="R45" i="862"/>
  <c r="S45" i="862"/>
  <c r="R46" i="862"/>
  <c r="S46" i="862"/>
  <c r="R47" i="862"/>
  <c r="S47" i="862"/>
  <c r="R48" i="862"/>
  <c r="S48" i="862"/>
  <c r="R49" i="862"/>
  <c r="S49" i="862"/>
  <c r="R50" i="862"/>
  <c r="S50" i="862"/>
  <c r="R51" i="862"/>
  <c r="S51" i="862"/>
  <c r="R52" i="862"/>
  <c r="S52" i="862"/>
  <c r="R53" i="862"/>
  <c r="S53" i="862"/>
  <c r="R54" i="862"/>
  <c r="S54" i="862"/>
  <c r="R55" i="862"/>
  <c r="S55" i="862"/>
  <c r="R56" i="862"/>
  <c r="S56" i="862"/>
  <c r="R57" i="862"/>
  <c r="S57" i="862"/>
  <c r="R58" i="862"/>
  <c r="S58" i="862"/>
  <c r="R59" i="862"/>
  <c r="S59" i="862"/>
  <c r="R60" i="862"/>
  <c r="S60" i="862"/>
  <c r="R61" i="862"/>
  <c r="S61" i="862"/>
  <c r="R62" i="862"/>
  <c r="S62" i="862"/>
  <c r="R63" i="862"/>
  <c r="S63" i="862"/>
  <c r="R64" i="862"/>
  <c r="S64" i="862"/>
  <c r="R65" i="862"/>
  <c r="S65" i="862"/>
  <c r="R66" i="862"/>
  <c r="S66" i="862"/>
  <c r="R67" i="862"/>
  <c r="S67" i="862"/>
  <c r="R68" i="862"/>
  <c r="S68" i="862"/>
  <c r="R69" i="862"/>
  <c r="S69" i="862"/>
  <c r="R70" i="862"/>
  <c r="S70" i="862"/>
  <c r="R71" i="862"/>
  <c r="S71" i="862"/>
  <c r="R72" i="862"/>
  <c r="S72" i="862"/>
  <c r="R73" i="862"/>
  <c r="S73" i="862"/>
  <c r="R74" i="862"/>
  <c r="S74" i="862"/>
  <c r="R75" i="862"/>
  <c r="S75" i="862"/>
  <c r="R76" i="862"/>
  <c r="S76" i="862"/>
  <c r="R77" i="862"/>
  <c r="S77" i="862"/>
  <c r="R78" i="862"/>
  <c r="S78" i="862"/>
  <c r="R79" i="862"/>
  <c r="S79" i="862"/>
  <c r="R80" i="862"/>
  <c r="S80" i="862"/>
  <c r="R81" i="862"/>
  <c r="S81" i="862"/>
  <c r="R82" i="862"/>
  <c r="S82" i="862"/>
  <c r="R83" i="862"/>
  <c r="S83" i="862"/>
  <c r="R84" i="862"/>
  <c r="S84" i="862"/>
  <c r="R85" i="862"/>
  <c r="S85" i="862"/>
  <c r="R86" i="862"/>
  <c r="S86" i="862"/>
  <c r="R87" i="862"/>
  <c r="S87" i="862"/>
  <c r="R88" i="862"/>
  <c r="S88" i="862"/>
  <c r="R89" i="862"/>
  <c r="S89" i="862"/>
  <c r="R90" i="862"/>
  <c r="S90" i="862"/>
  <c r="R91" i="862"/>
  <c r="S91" i="862"/>
  <c r="R92" i="862"/>
  <c r="S92" i="862"/>
  <c r="R93" i="862"/>
  <c r="S93" i="862"/>
  <c r="R94" i="862"/>
  <c r="S94" i="862"/>
  <c r="R95" i="862"/>
  <c r="S95" i="862"/>
  <c r="R96" i="862"/>
  <c r="S96" i="862"/>
  <c r="R97" i="862"/>
  <c r="S97" i="862"/>
  <c r="R98" i="862"/>
  <c r="S98" i="862"/>
  <c r="R99" i="862"/>
  <c r="S99" i="862"/>
  <c r="R100" i="862"/>
  <c r="S100" i="862"/>
  <c r="R101" i="862"/>
  <c r="S101" i="862"/>
  <c r="R102" i="862"/>
  <c r="S102" i="862"/>
  <c r="R103" i="862"/>
  <c r="S103" i="862"/>
  <c r="R104" i="862"/>
  <c r="S104" i="862"/>
  <c r="R105" i="862"/>
  <c r="S105" i="862"/>
  <c r="R106" i="862"/>
  <c r="S106" i="862"/>
  <c r="R107" i="862"/>
  <c r="S107" i="862"/>
  <c r="R108" i="862"/>
  <c r="S108" i="862"/>
  <c r="R109" i="862"/>
  <c r="S109" i="862"/>
  <c r="R110" i="862"/>
  <c r="S110" i="862"/>
  <c r="R111" i="862"/>
  <c r="S111" i="862"/>
  <c r="R112" i="862"/>
  <c r="S112" i="862"/>
  <c r="R113" i="862"/>
  <c r="S113" i="862"/>
  <c r="R114" i="862"/>
  <c r="S114" i="862"/>
  <c r="R115" i="862"/>
  <c r="S115" i="862"/>
  <c r="R116" i="862"/>
  <c r="S116" i="862"/>
  <c r="R117" i="862"/>
  <c r="S117" i="862"/>
  <c r="R118" i="862"/>
  <c r="S118" i="862"/>
  <c r="R119" i="862"/>
  <c r="S119" i="862"/>
  <c r="R120" i="862"/>
  <c r="S120" i="862"/>
  <c r="R121" i="862"/>
  <c r="S121" i="862"/>
  <c r="R122" i="862"/>
  <c r="S122" i="862"/>
  <c r="R123" i="862"/>
  <c r="S123" i="862"/>
  <c r="R124" i="862"/>
  <c r="S124" i="862"/>
  <c r="R125" i="862"/>
  <c r="S125" i="862"/>
  <c r="R126" i="862"/>
  <c r="S126" i="862"/>
  <c r="R127" i="862"/>
  <c r="S127" i="862"/>
  <c r="R128" i="862"/>
  <c r="S128" i="862"/>
  <c r="R129" i="862"/>
  <c r="S129" i="862"/>
  <c r="R130" i="862"/>
  <c r="S130" i="862"/>
  <c r="R131" i="862"/>
  <c r="S131" i="862"/>
  <c r="R132" i="862"/>
  <c r="S132" i="862"/>
  <c r="R133" i="862"/>
  <c r="S133" i="862"/>
  <c r="R134" i="862"/>
  <c r="S134" i="862"/>
  <c r="R135" i="862"/>
  <c r="S135" i="862"/>
  <c r="R136" i="862"/>
  <c r="S136" i="862"/>
  <c r="R137" i="862"/>
  <c r="S137" i="862"/>
  <c r="R138" i="862"/>
  <c r="S138" i="862"/>
  <c r="R139" i="862"/>
  <c r="S139" i="862"/>
  <c r="R140" i="862"/>
  <c r="S140" i="862"/>
  <c r="R141" i="862"/>
  <c r="S141" i="862"/>
  <c r="R142" i="862"/>
  <c r="S142" i="862"/>
  <c r="R143" i="862"/>
  <c r="S143" i="862"/>
  <c r="R144" i="862"/>
  <c r="S144" i="862"/>
  <c r="R145" i="862"/>
  <c r="S145" i="862"/>
  <c r="R146" i="862"/>
  <c r="S146" i="862"/>
  <c r="R147" i="862"/>
  <c r="S147" i="862"/>
  <c r="R148" i="862"/>
  <c r="S148" i="862"/>
  <c r="R149" i="862"/>
  <c r="S149" i="862"/>
  <c r="R150" i="862"/>
  <c r="S150" i="862"/>
  <c r="R151" i="862"/>
  <c r="S151" i="862"/>
  <c r="R152" i="862"/>
  <c r="S152" i="862"/>
  <c r="R153" i="862"/>
  <c r="S153" i="862"/>
  <c r="R154" i="862"/>
  <c r="S154" i="862"/>
  <c r="R155" i="862"/>
  <c r="S155" i="862"/>
  <c r="R156" i="862"/>
  <c r="S156" i="862"/>
  <c r="R157" i="862"/>
  <c r="S157" i="862"/>
  <c r="R158" i="862"/>
  <c r="S158" i="862"/>
  <c r="R159" i="862"/>
  <c r="S159" i="862"/>
  <c r="R160" i="862"/>
  <c r="S160" i="862"/>
  <c r="R161" i="862"/>
  <c r="S161" i="862"/>
  <c r="R162" i="862"/>
  <c r="S162" i="862"/>
  <c r="R163" i="862"/>
  <c r="S163" i="862"/>
  <c r="R164" i="862"/>
  <c r="S164" i="862"/>
  <c r="R165" i="862"/>
  <c r="S165" i="862"/>
  <c r="R166" i="862"/>
  <c r="S166" i="862"/>
  <c r="R167" i="862"/>
  <c r="S167" i="862"/>
  <c r="R168" i="862"/>
  <c r="S168" i="862"/>
  <c r="R169" i="862"/>
  <c r="S169" i="862"/>
  <c r="R170" i="862"/>
  <c r="S170" i="862"/>
  <c r="R171" i="862"/>
  <c r="S171" i="862"/>
  <c r="R172" i="862"/>
  <c r="S172" i="862"/>
  <c r="R173" i="862"/>
  <c r="S173" i="862"/>
  <c r="R174" i="862"/>
  <c r="S174" i="862"/>
  <c r="R175" i="862"/>
  <c r="S175" i="862"/>
  <c r="R176" i="862"/>
  <c r="S176" i="862"/>
  <c r="R177" i="862"/>
  <c r="S177" i="862"/>
  <c r="R178" i="862"/>
  <c r="S178" i="862"/>
  <c r="R179" i="862"/>
  <c r="S179" i="862"/>
  <c r="R180" i="862"/>
  <c r="S180" i="862"/>
  <c r="R181" i="862"/>
  <c r="S181" i="862"/>
  <c r="R182" i="862"/>
  <c r="S182" i="862"/>
  <c r="R183" i="862"/>
  <c r="S183" i="862"/>
  <c r="R184" i="862"/>
  <c r="S184" i="862"/>
  <c r="R185" i="862"/>
  <c r="S185" i="862"/>
  <c r="R186" i="862"/>
  <c r="S186" i="862"/>
  <c r="R187" i="862"/>
  <c r="S187" i="862"/>
  <c r="R188" i="862"/>
  <c r="S188" i="862"/>
  <c r="R189" i="862"/>
  <c r="S189" i="862"/>
  <c r="R190" i="862"/>
  <c r="S190" i="862"/>
  <c r="R191" i="862"/>
  <c r="S191" i="862"/>
  <c r="R192" i="862"/>
  <c r="S192" i="862"/>
  <c r="R193" i="862"/>
  <c r="S193" i="862"/>
  <c r="R194" i="862"/>
  <c r="S194" i="862"/>
  <c r="R195" i="862"/>
  <c r="S195" i="862"/>
  <c r="R196" i="862"/>
  <c r="S196" i="862"/>
  <c r="R197" i="862"/>
  <c r="S197" i="862"/>
  <c r="R198" i="862"/>
  <c r="S198" i="862"/>
  <c r="R199" i="862"/>
  <c r="S199" i="862"/>
  <c r="R200" i="862"/>
  <c r="S200" i="862"/>
  <c r="R201" i="862"/>
  <c r="S201" i="862"/>
  <c r="R202" i="862"/>
  <c r="S202" i="862"/>
  <c r="R203" i="862"/>
  <c r="S203" i="862"/>
  <c r="R204" i="862"/>
  <c r="S204" i="862"/>
  <c r="R205" i="862"/>
  <c r="S205" i="862"/>
  <c r="R206" i="862"/>
  <c r="S206" i="862"/>
  <c r="R207" i="862"/>
  <c r="S207" i="862"/>
  <c r="R208" i="862"/>
  <c r="S208" i="862"/>
  <c r="R209" i="862"/>
  <c r="S209" i="862"/>
  <c r="R210" i="862"/>
  <c r="S210" i="862"/>
  <c r="R211" i="862"/>
  <c r="S211" i="862"/>
  <c r="R212" i="862"/>
  <c r="S212" i="862"/>
  <c r="R213" i="862"/>
  <c r="S213" i="862"/>
  <c r="R214" i="862"/>
  <c r="S214" i="862"/>
  <c r="R215" i="862"/>
  <c r="S215" i="862"/>
  <c r="R216" i="862"/>
  <c r="S216" i="862"/>
  <c r="R217" i="862"/>
  <c r="S217" i="862"/>
  <c r="R218" i="862"/>
  <c r="S218" i="862"/>
  <c r="R219" i="862"/>
  <c r="S219" i="862"/>
  <c r="R220" i="862"/>
  <c r="S220" i="862"/>
  <c r="R221" i="862"/>
  <c r="S221" i="862"/>
  <c r="R222" i="862"/>
  <c r="S222" i="862"/>
  <c r="R223" i="862"/>
  <c r="S223" i="862"/>
  <c r="R224" i="862"/>
  <c r="S224" i="862"/>
  <c r="R225" i="862"/>
  <c r="S225" i="862"/>
  <c r="R226" i="862"/>
  <c r="S226" i="862"/>
  <c r="R227" i="862"/>
  <c r="S227" i="862"/>
  <c r="R228" i="862"/>
  <c r="S228" i="862"/>
  <c r="R229" i="862"/>
  <c r="S229" i="862"/>
  <c r="R230" i="862"/>
  <c r="S230" i="862"/>
  <c r="R231" i="862"/>
  <c r="S231" i="862"/>
  <c r="R232" i="862"/>
  <c r="S232" i="862"/>
  <c r="R233" i="862"/>
  <c r="S233" i="862"/>
  <c r="R234" i="862"/>
  <c r="S234" i="862"/>
  <c r="R235" i="862"/>
  <c r="S235" i="862"/>
  <c r="R236" i="862"/>
  <c r="S236" i="862"/>
  <c r="R237" i="862"/>
  <c r="S237" i="862"/>
  <c r="R238" i="862"/>
  <c r="S238" i="862"/>
  <c r="R239" i="862"/>
  <c r="S239" i="862"/>
  <c r="R240" i="862"/>
  <c r="S240" i="862"/>
  <c r="R241" i="862"/>
  <c r="S241" i="862"/>
  <c r="R242" i="862"/>
  <c r="S242" i="862"/>
  <c r="R243" i="862"/>
  <c r="S243" i="862"/>
  <c r="R244" i="862"/>
  <c r="S244" i="862"/>
  <c r="R245" i="862"/>
  <c r="S245" i="862"/>
  <c r="R246" i="862"/>
  <c r="S246" i="862"/>
  <c r="R247" i="862"/>
  <c r="S247" i="862"/>
  <c r="R248" i="862"/>
  <c r="S248" i="862"/>
  <c r="R249" i="862"/>
  <c r="S249" i="862"/>
  <c r="R250" i="862"/>
  <c r="S250" i="862"/>
  <c r="R251" i="862"/>
  <c r="S251" i="862"/>
  <c r="R252" i="862"/>
  <c r="S252" i="862"/>
  <c r="R253" i="862"/>
  <c r="S253" i="862"/>
  <c r="R254" i="862"/>
  <c r="S254" i="862"/>
  <c r="R255" i="862"/>
  <c r="S255" i="862"/>
  <c r="R256" i="862"/>
  <c r="S256" i="862"/>
  <c r="R257" i="862"/>
  <c r="S257" i="862"/>
  <c r="R258" i="862"/>
  <c r="S258" i="862"/>
  <c r="R259" i="862"/>
  <c r="S259" i="862"/>
  <c r="R260" i="862"/>
  <c r="S260" i="862"/>
  <c r="R261" i="862"/>
  <c r="S261" i="862"/>
  <c r="R262" i="862"/>
  <c r="S262" i="862"/>
  <c r="R263" i="862"/>
  <c r="S263" i="862"/>
  <c r="R264" i="862"/>
  <c r="S264" i="862"/>
  <c r="R265" i="862"/>
  <c r="S265" i="862"/>
  <c r="R266" i="862"/>
  <c r="S266" i="862"/>
  <c r="R267" i="862"/>
  <c r="S267" i="862"/>
  <c r="R268" i="862"/>
  <c r="S268" i="862"/>
  <c r="R269" i="862"/>
  <c r="S269" i="862"/>
  <c r="R270" i="862"/>
  <c r="S270" i="862"/>
  <c r="R271" i="862"/>
  <c r="S271" i="862"/>
  <c r="R272" i="862"/>
  <c r="S272" i="862"/>
  <c r="R273" i="862"/>
  <c r="S273" i="862"/>
  <c r="R274" i="862"/>
  <c r="S274" i="862"/>
  <c r="R275" i="862"/>
  <c r="S275" i="862"/>
  <c r="R276" i="862"/>
  <c r="S276" i="862"/>
  <c r="R277" i="862"/>
  <c r="S277" i="862"/>
  <c r="R278" i="862"/>
  <c r="S278" i="862"/>
  <c r="R279" i="862"/>
  <c r="S279" i="862"/>
  <c r="R280" i="862"/>
  <c r="S280" i="862"/>
  <c r="R281" i="862"/>
  <c r="S281" i="862"/>
  <c r="R282" i="862"/>
  <c r="S282" i="862"/>
  <c r="R283" i="862"/>
  <c r="S283" i="862"/>
  <c r="R284" i="862"/>
  <c r="S284" i="862"/>
  <c r="R285" i="862"/>
  <c r="S285" i="862"/>
  <c r="R286" i="862"/>
  <c r="S286" i="862"/>
  <c r="R287" i="862"/>
  <c r="S287" i="862"/>
  <c r="R288" i="862"/>
  <c r="S288" i="862"/>
  <c r="R289" i="862"/>
  <c r="S289" i="862"/>
  <c r="R290" i="862"/>
  <c r="S290" i="862"/>
  <c r="R291" i="862"/>
  <c r="S291" i="862"/>
  <c r="R292" i="862"/>
  <c r="S292" i="862"/>
  <c r="R293" i="862"/>
  <c r="S293" i="862"/>
  <c r="R294" i="862"/>
  <c r="S294" i="862"/>
  <c r="R295" i="862"/>
  <c r="S295" i="862"/>
  <c r="R296" i="862"/>
  <c r="S296" i="862"/>
  <c r="R297" i="862"/>
  <c r="S297" i="862"/>
  <c r="R298" i="862"/>
  <c r="S298" i="862"/>
  <c r="R299" i="862"/>
  <c r="S299" i="862"/>
  <c r="R300" i="862"/>
  <c r="S300" i="862"/>
  <c r="R301" i="862"/>
  <c r="S301" i="862"/>
  <c r="R302" i="862"/>
  <c r="S302" i="862"/>
  <c r="R303" i="862"/>
  <c r="S303" i="862"/>
  <c r="R304" i="862"/>
  <c r="S304" i="862"/>
  <c r="R305" i="862"/>
  <c r="S305" i="862"/>
  <c r="R306" i="862"/>
  <c r="S306" i="862"/>
  <c r="R307" i="862"/>
  <c r="S307" i="862"/>
  <c r="R308" i="862"/>
  <c r="S308" i="862"/>
  <c r="R309" i="862"/>
  <c r="S309" i="862"/>
  <c r="R310" i="862"/>
  <c r="S310" i="862"/>
  <c r="R311" i="862"/>
  <c r="S311" i="862"/>
  <c r="R312" i="862"/>
  <c r="S312" i="862"/>
  <c r="R313" i="862"/>
  <c r="S313" i="862"/>
  <c r="R314" i="862"/>
  <c r="S314" i="862"/>
  <c r="R315" i="862"/>
  <c r="S315" i="862"/>
  <c r="R316" i="862"/>
  <c r="S316" i="862"/>
  <c r="R317" i="862"/>
  <c r="S317" i="862"/>
  <c r="R318" i="862"/>
  <c r="S318" i="862"/>
  <c r="R319" i="862"/>
  <c r="S319" i="862"/>
  <c r="R320" i="862"/>
  <c r="S320" i="862"/>
  <c r="R321" i="862"/>
  <c r="S321" i="862"/>
  <c r="R322" i="862"/>
  <c r="S322" i="862"/>
  <c r="R323" i="862"/>
  <c r="S323" i="862"/>
  <c r="R324" i="862"/>
  <c r="S324" i="862"/>
  <c r="R13" i="862"/>
  <c r="S13" i="862"/>
  <c r="R14" i="862"/>
  <c r="S14" i="862"/>
  <c r="R15" i="862"/>
  <c r="S15" i="862"/>
  <c r="R16" i="862"/>
  <c r="S16" i="862"/>
  <c r="R17" i="862"/>
  <c r="S17" i="862"/>
  <c r="R18" i="862"/>
  <c r="S18" i="862"/>
  <c r="K290" i="864" l="1"/>
  <c r="J290" i="864"/>
  <c r="I290" i="864"/>
  <c r="H290" i="864"/>
  <c r="G290" i="864"/>
  <c r="F290" i="864"/>
  <c r="E290" i="864"/>
  <c r="D290" i="864"/>
  <c r="K289" i="864"/>
  <c r="J289" i="864"/>
  <c r="I289" i="864"/>
  <c r="H289" i="864"/>
  <c r="G289" i="864"/>
  <c r="F289" i="864"/>
  <c r="E289" i="864"/>
  <c r="D289" i="864"/>
  <c r="K288" i="864"/>
  <c r="J288" i="864"/>
  <c r="I288" i="864"/>
  <c r="H288" i="864"/>
  <c r="G288" i="864"/>
  <c r="F288" i="864"/>
  <c r="E288" i="864"/>
  <c r="D288" i="864"/>
  <c r="K287" i="864"/>
  <c r="J287" i="864"/>
  <c r="I287" i="864"/>
  <c r="H287" i="864"/>
  <c r="G287" i="864"/>
  <c r="F287" i="864"/>
  <c r="E287" i="864"/>
  <c r="D287" i="864"/>
  <c r="K286" i="864"/>
  <c r="J286" i="864"/>
  <c r="I286" i="864"/>
  <c r="H286" i="864"/>
  <c r="G286" i="864"/>
  <c r="F286" i="864"/>
  <c r="E286" i="864"/>
  <c r="D286" i="864"/>
  <c r="K285" i="864"/>
  <c r="J285" i="864"/>
  <c r="I285" i="864"/>
  <c r="H285" i="864"/>
  <c r="G285" i="864"/>
  <c r="F285" i="864"/>
  <c r="E285" i="864"/>
  <c r="D285" i="864"/>
  <c r="K284" i="864"/>
  <c r="J284" i="864"/>
  <c r="I284" i="864"/>
  <c r="H284" i="864"/>
  <c r="G284" i="864"/>
  <c r="F284" i="864"/>
  <c r="E284" i="864"/>
  <c r="D284" i="864"/>
  <c r="K283" i="864"/>
  <c r="J283" i="864"/>
  <c r="I283" i="864"/>
  <c r="H283" i="864"/>
  <c r="G283" i="864"/>
  <c r="F283" i="864"/>
  <c r="E283" i="864"/>
  <c r="D283" i="864"/>
  <c r="K282" i="864"/>
  <c r="J282" i="864"/>
  <c r="I282" i="864"/>
  <c r="H282" i="864"/>
  <c r="G282" i="864"/>
  <c r="F282" i="864"/>
  <c r="E282" i="864"/>
  <c r="D282" i="864"/>
  <c r="K281" i="864"/>
  <c r="J281" i="864"/>
  <c r="I281" i="864"/>
  <c r="H281" i="864"/>
  <c r="G281" i="864"/>
  <c r="F281" i="864"/>
  <c r="E281" i="864"/>
  <c r="D281" i="864"/>
  <c r="K280" i="864"/>
  <c r="J280" i="864"/>
  <c r="I280" i="864"/>
  <c r="H280" i="864"/>
  <c r="G280" i="864"/>
  <c r="F280" i="864"/>
  <c r="E280" i="864"/>
  <c r="D280" i="864"/>
  <c r="K279" i="864"/>
  <c r="J279" i="864"/>
  <c r="I279" i="864"/>
  <c r="H279" i="864"/>
  <c r="G279" i="864"/>
  <c r="F279" i="864"/>
  <c r="E279" i="864"/>
  <c r="D279" i="864"/>
  <c r="K278" i="864"/>
  <c r="J278" i="864"/>
  <c r="I278" i="864"/>
  <c r="H278" i="864"/>
  <c r="G278" i="864"/>
  <c r="F278" i="864"/>
  <c r="E278" i="864"/>
  <c r="D278" i="864"/>
  <c r="K277" i="864"/>
  <c r="J277" i="864"/>
  <c r="I277" i="864"/>
  <c r="H277" i="864"/>
  <c r="G277" i="864"/>
  <c r="F277" i="864"/>
  <c r="E277" i="864"/>
  <c r="D277" i="864"/>
  <c r="K276" i="864"/>
  <c r="J276" i="864"/>
  <c r="I276" i="864"/>
  <c r="H276" i="864"/>
  <c r="G276" i="864"/>
  <c r="F276" i="864"/>
  <c r="E276" i="864"/>
  <c r="D276" i="864"/>
  <c r="K275" i="864"/>
  <c r="J275" i="864"/>
  <c r="I275" i="864"/>
  <c r="H275" i="864"/>
  <c r="G275" i="864"/>
  <c r="F275" i="864"/>
  <c r="E275" i="864"/>
  <c r="D275" i="864"/>
  <c r="K274" i="864"/>
  <c r="J274" i="864"/>
  <c r="I274" i="864"/>
  <c r="H274" i="864"/>
  <c r="G274" i="864"/>
  <c r="F274" i="864"/>
  <c r="E274" i="864"/>
  <c r="D274" i="864"/>
  <c r="K273" i="864"/>
  <c r="J273" i="864"/>
  <c r="I273" i="864"/>
  <c r="H273" i="864"/>
  <c r="G273" i="864"/>
  <c r="F273" i="864"/>
  <c r="E273" i="864"/>
  <c r="D273" i="864"/>
  <c r="K272" i="864"/>
  <c r="J272" i="864"/>
  <c r="I272" i="864"/>
  <c r="H272" i="864"/>
  <c r="G272" i="864"/>
  <c r="F272" i="864"/>
  <c r="E272" i="864"/>
  <c r="D272" i="864"/>
  <c r="K271" i="864"/>
  <c r="J271" i="864"/>
  <c r="I271" i="864"/>
  <c r="H271" i="864"/>
  <c r="G271" i="864"/>
  <c r="F271" i="864"/>
  <c r="E271" i="864"/>
  <c r="D271" i="864"/>
  <c r="K270" i="864"/>
  <c r="J270" i="864"/>
  <c r="I270" i="864"/>
  <c r="H270" i="864"/>
  <c r="G270" i="864"/>
  <c r="F270" i="864"/>
  <c r="E270" i="864"/>
  <c r="D270" i="864"/>
  <c r="K269" i="864"/>
  <c r="J269" i="864"/>
  <c r="I269" i="864"/>
  <c r="H269" i="864"/>
  <c r="G269" i="864"/>
  <c r="F269" i="864"/>
  <c r="E269" i="864"/>
  <c r="D269" i="864"/>
  <c r="K268" i="864"/>
  <c r="J268" i="864"/>
  <c r="I268" i="864"/>
  <c r="H268" i="864"/>
  <c r="G268" i="864"/>
  <c r="F268" i="864"/>
  <c r="E268" i="864"/>
  <c r="D268" i="864"/>
  <c r="K267" i="864"/>
  <c r="J267" i="864"/>
  <c r="I267" i="864"/>
  <c r="H267" i="864"/>
  <c r="G267" i="864"/>
  <c r="F267" i="864"/>
  <c r="E267" i="864"/>
  <c r="D267" i="864"/>
  <c r="K266" i="864"/>
  <c r="J266" i="864"/>
  <c r="I266" i="864"/>
  <c r="H266" i="864"/>
  <c r="G266" i="864"/>
  <c r="F266" i="864"/>
  <c r="E266" i="864"/>
  <c r="D266" i="864"/>
  <c r="K265" i="864"/>
  <c r="J265" i="864"/>
  <c r="I265" i="864"/>
  <c r="H265" i="864"/>
  <c r="G265" i="864"/>
  <c r="F265" i="864"/>
  <c r="E265" i="864"/>
  <c r="D265" i="864"/>
  <c r="K264" i="864"/>
  <c r="J264" i="864"/>
  <c r="I264" i="864"/>
  <c r="H264" i="864"/>
  <c r="G264" i="864"/>
  <c r="F264" i="864"/>
  <c r="E264" i="864"/>
  <c r="D264" i="864"/>
  <c r="K263" i="864"/>
  <c r="J263" i="864"/>
  <c r="I263" i="864"/>
  <c r="H263" i="864"/>
  <c r="G263" i="864"/>
  <c r="F263" i="864"/>
  <c r="E263" i="864"/>
  <c r="D263" i="864"/>
  <c r="K262" i="864"/>
  <c r="J262" i="864"/>
  <c r="I262" i="864"/>
  <c r="H262" i="864"/>
  <c r="G262" i="864"/>
  <c r="F262" i="864"/>
  <c r="E262" i="864"/>
  <c r="D262" i="864"/>
  <c r="K261" i="864"/>
  <c r="J261" i="864"/>
  <c r="I261" i="864"/>
  <c r="H261" i="864"/>
  <c r="G261" i="864"/>
  <c r="F261" i="864"/>
  <c r="E261" i="864"/>
  <c r="D261" i="864"/>
  <c r="K260" i="864"/>
  <c r="J260" i="864"/>
  <c r="I260" i="864"/>
  <c r="H260" i="864"/>
  <c r="G260" i="864"/>
  <c r="F260" i="864"/>
  <c r="E260" i="864"/>
  <c r="D260" i="864"/>
  <c r="K259" i="864"/>
  <c r="J259" i="864"/>
  <c r="I259" i="864"/>
  <c r="H259" i="864"/>
  <c r="G259" i="864"/>
  <c r="F259" i="864"/>
  <c r="E259" i="864"/>
  <c r="D259" i="864"/>
  <c r="K258" i="864"/>
  <c r="J258" i="864"/>
  <c r="I258" i="864"/>
  <c r="H258" i="864"/>
  <c r="G258" i="864"/>
  <c r="F258" i="864"/>
  <c r="E258" i="864"/>
  <c r="D258" i="864"/>
  <c r="K257" i="864"/>
  <c r="J257" i="864"/>
  <c r="I257" i="864"/>
  <c r="H257" i="864"/>
  <c r="G257" i="864"/>
  <c r="F257" i="864"/>
  <c r="E257" i="864"/>
  <c r="D257" i="864"/>
  <c r="K256" i="864"/>
  <c r="J256" i="864"/>
  <c r="I256" i="864"/>
  <c r="H256" i="864"/>
  <c r="G256" i="864"/>
  <c r="F256" i="864"/>
  <c r="E256" i="864"/>
  <c r="D256" i="864"/>
  <c r="K255" i="864"/>
  <c r="J255" i="864"/>
  <c r="I255" i="864"/>
  <c r="H255" i="864"/>
  <c r="G255" i="864"/>
  <c r="F255" i="864"/>
  <c r="E255" i="864"/>
  <c r="D255" i="864"/>
  <c r="K254" i="864"/>
  <c r="J254" i="864"/>
  <c r="I254" i="864"/>
  <c r="H254" i="864"/>
  <c r="G254" i="864"/>
  <c r="F254" i="864"/>
  <c r="E254" i="864"/>
  <c r="D254" i="864"/>
  <c r="K253" i="864"/>
  <c r="J253" i="864"/>
  <c r="I253" i="864"/>
  <c r="H253" i="864"/>
  <c r="G253" i="864"/>
  <c r="F253" i="864"/>
  <c r="E253" i="864"/>
  <c r="D253" i="864"/>
  <c r="K252" i="864"/>
  <c r="J252" i="864"/>
  <c r="I252" i="864"/>
  <c r="H252" i="864"/>
  <c r="G252" i="864"/>
  <c r="F252" i="864"/>
  <c r="E252" i="864"/>
  <c r="D252" i="864"/>
  <c r="K251" i="864"/>
  <c r="J251" i="864"/>
  <c r="I251" i="864"/>
  <c r="H251" i="864"/>
  <c r="G251" i="864"/>
  <c r="F251" i="864"/>
  <c r="E251" i="864"/>
  <c r="D251" i="864"/>
  <c r="K250" i="864"/>
  <c r="J250" i="864"/>
  <c r="I250" i="864"/>
  <c r="H250" i="864"/>
  <c r="G250" i="864"/>
  <c r="F250" i="864"/>
  <c r="E250" i="864"/>
  <c r="D250" i="864"/>
  <c r="K249" i="864"/>
  <c r="J249" i="864"/>
  <c r="I249" i="864"/>
  <c r="H249" i="864"/>
  <c r="G249" i="864"/>
  <c r="F249" i="864"/>
  <c r="E249" i="864"/>
  <c r="D249" i="864"/>
  <c r="K248" i="864"/>
  <c r="J248" i="864"/>
  <c r="I248" i="864"/>
  <c r="H248" i="864"/>
  <c r="G248" i="864"/>
  <c r="F248" i="864"/>
  <c r="E248" i="864"/>
  <c r="D248" i="864"/>
  <c r="K247" i="864"/>
  <c r="J247" i="864"/>
  <c r="I247" i="864"/>
  <c r="H247" i="864"/>
  <c r="G247" i="864"/>
  <c r="F247" i="864"/>
  <c r="E247" i="864"/>
  <c r="D247" i="864"/>
  <c r="K246" i="864"/>
  <c r="J246" i="864"/>
  <c r="I246" i="864"/>
  <c r="H246" i="864"/>
  <c r="G246" i="864"/>
  <c r="F246" i="864"/>
  <c r="E246" i="864"/>
  <c r="D246" i="864"/>
  <c r="K245" i="864"/>
  <c r="J245" i="864"/>
  <c r="I245" i="864"/>
  <c r="H245" i="864"/>
  <c r="G245" i="864"/>
  <c r="F245" i="864"/>
  <c r="E245" i="864"/>
  <c r="D245" i="864"/>
  <c r="K244" i="864"/>
  <c r="J244" i="864"/>
  <c r="I244" i="864"/>
  <c r="H244" i="864"/>
  <c r="G244" i="864"/>
  <c r="F244" i="864"/>
  <c r="E244" i="864"/>
  <c r="D244" i="864"/>
  <c r="K243" i="864"/>
  <c r="J243" i="864"/>
  <c r="I243" i="864"/>
  <c r="H243" i="864"/>
  <c r="G243" i="864"/>
  <c r="F243" i="864"/>
  <c r="E243" i="864"/>
  <c r="D243" i="864"/>
  <c r="K242" i="864"/>
  <c r="J242" i="864"/>
  <c r="I242" i="864"/>
  <c r="H242" i="864"/>
  <c r="G242" i="864"/>
  <c r="F242" i="864"/>
  <c r="E242" i="864"/>
  <c r="D242" i="864"/>
  <c r="K241" i="864"/>
  <c r="J241" i="864"/>
  <c r="I241" i="864"/>
  <c r="H241" i="864"/>
  <c r="G241" i="864"/>
  <c r="F241" i="864"/>
  <c r="E241" i="864"/>
  <c r="D241" i="864"/>
  <c r="K240" i="864"/>
  <c r="J240" i="864"/>
  <c r="I240" i="864"/>
  <c r="H240" i="864"/>
  <c r="G240" i="864"/>
  <c r="F240" i="864"/>
  <c r="E240" i="864"/>
  <c r="D240" i="864"/>
  <c r="K239" i="864"/>
  <c r="J239" i="864"/>
  <c r="I239" i="864"/>
  <c r="H239" i="864"/>
  <c r="G239" i="864"/>
  <c r="F239" i="864"/>
  <c r="E239" i="864"/>
  <c r="D239" i="864"/>
  <c r="K238" i="864"/>
  <c r="J238" i="864"/>
  <c r="I238" i="864"/>
  <c r="H238" i="864"/>
  <c r="G238" i="864"/>
  <c r="F238" i="864"/>
  <c r="E238" i="864"/>
  <c r="D238" i="864"/>
  <c r="K237" i="864"/>
  <c r="J237" i="864"/>
  <c r="I237" i="864"/>
  <c r="H237" i="864"/>
  <c r="G237" i="864"/>
  <c r="F237" i="864"/>
  <c r="E237" i="864"/>
  <c r="D237" i="864"/>
  <c r="K236" i="864"/>
  <c r="J236" i="864"/>
  <c r="I236" i="864"/>
  <c r="H236" i="864"/>
  <c r="G236" i="864"/>
  <c r="F236" i="864"/>
  <c r="E236" i="864"/>
  <c r="D236" i="864"/>
  <c r="K235" i="864"/>
  <c r="J235" i="864"/>
  <c r="I235" i="864"/>
  <c r="H235" i="864"/>
  <c r="G235" i="864"/>
  <c r="F235" i="864"/>
  <c r="E235" i="864"/>
  <c r="D235" i="864"/>
  <c r="K234" i="864"/>
  <c r="J234" i="864"/>
  <c r="I234" i="864"/>
  <c r="H234" i="864"/>
  <c r="G234" i="864"/>
  <c r="F234" i="864"/>
  <c r="E234" i="864"/>
  <c r="D234" i="864"/>
  <c r="K233" i="864"/>
  <c r="J233" i="864"/>
  <c r="I233" i="864"/>
  <c r="H233" i="864"/>
  <c r="G233" i="864"/>
  <c r="F233" i="864"/>
  <c r="E233" i="864"/>
  <c r="D233" i="864"/>
  <c r="K232" i="864"/>
  <c r="J232" i="864"/>
  <c r="I232" i="864"/>
  <c r="H232" i="864"/>
  <c r="G232" i="864"/>
  <c r="F232" i="864"/>
  <c r="E232" i="864"/>
  <c r="D232" i="864"/>
  <c r="K231" i="864"/>
  <c r="J231" i="864"/>
  <c r="I231" i="864"/>
  <c r="H231" i="864"/>
  <c r="G231" i="864"/>
  <c r="F231" i="864"/>
  <c r="E231" i="864"/>
  <c r="D231" i="864"/>
  <c r="K230" i="864"/>
  <c r="J230" i="864"/>
  <c r="I230" i="864"/>
  <c r="H230" i="864"/>
  <c r="G230" i="864"/>
  <c r="F230" i="864"/>
  <c r="E230" i="864"/>
  <c r="D230" i="864"/>
  <c r="K229" i="864"/>
  <c r="J229" i="864"/>
  <c r="I229" i="864"/>
  <c r="H229" i="864"/>
  <c r="G229" i="864"/>
  <c r="F229" i="864"/>
  <c r="E229" i="864"/>
  <c r="D229" i="864"/>
  <c r="K228" i="864"/>
  <c r="J228" i="864"/>
  <c r="I228" i="864"/>
  <c r="H228" i="864"/>
  <c r="G228" i="864"/>
  <c r="F228" i="864"/>
  <c r="E228" i="864"/>
  <c r="D228" i="864"/>
  <c r="K227" i="864"/>
  <c r="J227" i="864"/>
  <c r="I227" i="864"/>
  <c r="H227" i="864"/>
  <c r="G227" i="864"/>
  <c r="F227" i="864"/>
  <c r="E227" i="864"/>
  <c r="D227" i="864"/>
  <c r="K226" i="864"/>
  <c r="J226" i="864"/>
  <c r="I226" i="864"/>
  <c r="H226" i="864"/>
  <c r="G226" i="864"/>
  <c r="F226" i="864"/>
  <c r="E226" i="864"/>
  <c r="D226" i="864"/>
  <c r="K225" i="864"/>
  <c r="J225" i="864"/>
  <c r="I225" i="864"/>
  <c r="H225" i="864"/>
  <c r="G225" i="864"/>
  <c r="F225" i="864"/>
  <c r="E225" i="864"/>
  <c r="D225" i="864"/>
  <c r="K224" i="864"/>
  <c r="J224" i="864"/>
  <c r="I224" i="864"/>
  <c r="H224" i="864"/>
  <c r="G224" i="864"/>
  <c r="F224" i="864"/>
  <c r="E224" i="864"/>
  <c r="D224" i="864"/>
  <c r="K223" i="864"/>
  <c r="J223" i="864"/>
  <c r="I223" i="864"/>
  <c r="H223" i="864"/>
  <c r="G223" i="864"/>
  <c r="F223" i="864"/>
  <c r="E223" i="864"/>
  <c r="D223" i="864"/>
  <c r="K222" i="864"/>
  <c r="J222" i="864"/>
  <c r="I222" i="864"/>
  <c r="H222" i="864"/>
  <c r="G222" i="864"/>
  <c r="F222" i="864"/>
  <c r="E222" i="864"/>
  <c r="D222" i="864"/>
  <c r="K221" i="864"/>
  <c r="J221" i="864"/>
  <c r="I221" i="864"/>
  <c r="H221" i="864"/>
  <c r="G221" i="864"/>
  <c r="F221" i="864"/>
  <c r="E221" i="864"/>
  <c r="D221" i="864"/>
  <c r="K220" i="864"/>
  <c r="J220" i="864"/>
  <c r="I220" i="864"/>
  <c r="H220" i="864"/>
  <c r="G220" i="864"/>
  <c r="F220" i="864"/>
  <c r="E220" i="864"/>
  <c r="D220" i="864"/>
  <c r="K219" i="864"/>
  <c r="J219" i="864"/>
  <c r="I219" i="864"/>
  <c r="H219" i="864"/>
  <c r="G219" i="864"/>
  <c r="F219" i="864"/>
  <c r="E219" i="864"/>
  <c r="D219" i="864"/>
  <c r="K218" i="864"/>
  <c r="J218" i="864"/>
  <c r="I218" i="864"/>
  <c r="H218" i="864"/>
  <c r="G218" i="864"/>
  <c r="F218" i="864"/>
  <c r="E218" i="864"/>
  <c r="D218" i="864"/>
  <c r="K217" i="864"/>
  <c r="J217" i="864"/>
  <c r="I217" i="864"/>
  <c r="H217" i="864"/>
  <c r="G217" i="864"/>
  <c r="F217" i="864"/>
  <c r="E217" i="864"/>
  <c r="D217" i="864"/>
  <c r="K216" i="864"/>
  <c r="J216" i="864"/>
  <c r="I216" i="864"/>
  <c r="H216" i="864"/>
  <c r="G216" i="864"/>
  <c r="F216" i="864"/>
  <c r="E216" i="864"/>
  <c r="D216" i="864"/>
  <c r="K215" i="864"/>
  <c r="J215" i="864"/>
  <c r="I215" i="864"/>
  <c r="H215" i="864"/>
  <c r="G215" i="864"/>
  <c r="F215" i="864"/>
  <c r="E215" i="864"/>
  <c r="D215" i="864"/>
  <c r="K214" i="864"/>
  <c r="J214" i="864"/>
  <c r="I214" i="864"/>
  <c r="H214" i="864"/>
  <c r="G214" i="864"/>
  <c r="F214" i="864"/>
  <c r="E214" i="864"/>
  <c r="D214" i="864"/>
  <c r="K213" i="864"/>
  <c r="J213" i="864"/>
  <c r="I213" i="864"/>
  <c r="H213" i="864"/>
  <c r="G213" i="864"/>
  <c r="F213" i="864"/>
  <c r="E213" i="864"/>
  <c r="D213" i="864"/>
  <c r="K212" i="864"/>
  <c r="J212" i="864"/>
  <c r="I212" i="864"/>
  <c r="H212" i="864"/>
  <c r="G212" i="864"/>
  <c r="F212" i="864"/>
  <c r="E212" i="864"/>
  <c r="D212" i="864"/>
  <c r="K211" i="864"/>
  <c r="J211" i="864"/>
  <c r="I211" i="864"/>
  <c r="H211" i="864"/>
  <c r="G211" i="864"/>
  <c r="F211" i="864"/>
  <c r="E211" i="864"/>
  <c r="D211" i="864"/>
  <c r="K210" i="864"/>
  <c r="J210" i="864"/>
  <c r="I210" i="864"/>
  <c r="H210" i="864"/>
  <c r="G210" i="864"/>
  <c r="F210" i="864"/>
  <c r="E210" i="864"/>
  <c r="D210" i="864"/>
  <c r="K209" i="864"/>
  <c r="J209" i="864"/>
  <c r="I209" i="864"/>
  <c r="H209" i="864"/>
  <c r="G209" i="864"/>
  <c r="F209" i="864"/>
  <c r="E209" i="864"/>
  <c r="D209" i="864"/>
  <c r="K208" i="864"/>
  <c r="J208" i="864"/>
  <c r="I208" i="864"/>
  <c r="H208" i="864"/>
  <c r="G208" i="864"/>
  <c r="F208" i="864"/>
  <c r="E208" i="864"/>
  <c r="D208" i="864"/>
  <c r="K207" i="864"/>
  <c r="J207" i="864"/>
  <c r="I207" i="864"/>
  <c r="H207" i="864"/>
  <c r="G207" i="864"/>
  <c r="F207" i="864"/>
  <c r="E207" i="864"/>
  <c r="D207" i="864"/>
  <c r="K206" i="864"/>
  <c r="J206" i="864"/>
  <c r="I206" i="864"/>
  <c r="H206" i="864"/>
  <c r="G206" i="864"/>
  <c r="F206" i="864"/>
  <c r="E206" i="864"/>
  <c r="D206" i="864"/>
  <c r="K205" i="864"/>
  <c r="J205" i="864"/>
  <c r="I205" i="864"/>
  <c r="H205" i="864"/>
  <c r="G205" i="864"/>
  <c r="F205" i="864"/>
  <c r="E205" i="864"/>
  <c r="D205" i="864"/>
  <c r="K204" i="864"/>
  <c r="J204" i="864"/>
  <c r="I204" i="864"/>
  <c r="H204" i="864"/>
  <c r="G204" i="864"/>
  <c r="F204" i="864"/>
  <c r="E204" i="864"/>
  <c r="D204" i="864"/>
  <c r="K203" i="864"/>
  <c r="J203" i="864"/>
  <c r="I203" i="864"/>
  <c r="H203" i="864"/>
  <c r="G203" i="864"/>
  <c r="F203" i="864"/>
  <c r="E203" i="864"/>
  <c r="D203" i="864"/>
  <c r="K202" i="864"/>
  <c r="J202" i="864"/>
  <c r="I202" i="864"/>
  <c r="H202" i="864"/>
  <c r="G202" i="864"/>
  <c r="F202" i="864"/>
  <c r="E202" i="864"/>
  <c r="D202" i="864"/>
  <c r="K201" i="864"/>
  <c r="J201" i="864"/>
  <c r="I201" i="864"/>
  <c r="H201" i="864"/>
  <c r="G201" i="864"/>
  <c r="F201" i="864"/>
  <c r="E201" i="864"/>
  <c r="D201" i="864"/>
  <c r="K200" i="864"/>
  <c r="J200" i="864"/>
  <c r="I200" i="864"/>
  <c r="H200" i="864"/>
  <c r="G200" i="864"/>
  <c r="F200" i="864"/>
  <c r="E200" i="864"/>
  <c r="D200" i="864"/>
  <c r="K199" i="864"/>
  <c r="J199" i="864"/>
  <c r="I199" i="864"/>
  <c r="H199" i="864"/>
  <c r="G199" i="864"/>
  <c r="F199" i="864"/>
  <c r="E199" i="864"/>
  <c r="D199" i="864"/>
  <c r="K198" i="864"/>
  <c r="J198" i="864"/>
  <c r="I198" i="864"/>
  <c r="H198" i="864"/>
  <c r="G198" i="864"/>
  <c r="F198" i="864"/>
  <c r="E198" i="864"/>
  <c r="D198" i="864"/>
  <c r="K197" i="864"/>
  <c r="J197" i="864"/>
  <c r="I197" i="864"/>
  <c r="H197" i="864"/>
  <c r="G197" i="864"/>
  <c r="F197" i="864"/>
  <c r="E197" i="864"/>
  <c r="D197" i="864"/>
  <c r="K196" i="864"/>
  <c r="J196" i="864"/>
  <c r="I196" i="864"/>
  <c r="H196" i="864"/>
  <c r="G196" i="864"/>
  <c r="F196" i="864"/>
  <c r="E196" i="864"/>
  <c r="D196" i="864"/>
  <c r="K195" i="864"/>
  <c r="J195" i="864"/>
  <c r="I195" i="864"/>
  <c r="H195" i="864"/>
  <c r="G195" i="864"/>
  <c r="F195" i="864"/>
  <c r="E195" i="864"/>
  <c r="D195" i="864"/>
  <c r="K194" i="864"/>
  <c r="J194" i="864"/>
  <c r="I194" i="864"/>
  <c r="H194" i="864"/>
  <c r="G194" i="864"/>
  <c r="F194" i="864"/>
  <c r="E194" i="864"/>
  <c r="D194" i="864"/>
  <c r="K193" i="864"/>
  <c r="J193" i="864"/>
  <c r="I193" i="864"/>
  <c r="H193" i="864"/>
  <c r="G193" i="864"/>
  <c r="F193" i="864"/>
  <c r="E193" i="864"/>
  <c r="D193" i="864"/>
  <c r="K192" i="864"/>
  <c r="J192" i="864"/>
  <c r="I192" i="864"/>
  <c r="H192" i="864"/>
  <c r="G192" i="864"/>
  <c r="F192" i="864"/>
  <c r="E192" i="864"/>
  <c r="D192" i="864"/>
  <c r="K191" i="864"/>
  <c r="J191" i="864"/>
  <c r="I191" i="864"/>
  <c r="H191" i="864"/>
  <c r="G191" i="864"/>
  <c r="F191" i="864"/>
  <c r="E191" i="864"/>
  <c r="D191" i="864"/>
  <c r="K190" i="864"/>
  <c r="J190" i="864"/>
  <c r="I190" i="864"/>
  <c r="H190" i="864"/>
  <c r="G190" i="864"/>
  <c r="F190" i="864"/>
  <c r="E190" i="864"/>
  <c r="D190" i="864"/>
  <c r="K189" i="864"/>
  <c r="J189" i="864"/>
  <c r="I189" i="864"/>
  <c r="H189" i="864"/>
  <c r="G189" i="864"/>
  <c r="F189" i="864"/>
  <c r="E189" i="864"/>
  <c r="D189" i="864"/>
  <c r="K188" i="864"/>
  <c r="J188" i="864"/>
  <c r="I188" i="864"/>
  <c r="H188" i="864"/>
  <c r="G188" i="864"/>
  <c r="F188" i="864"/>
  <c r="E188" i="864"/>
  <c r="D188" i="864"/>
  <c r="K187" i="864"/>
  <c r="J187" i="864"/>
  <c r="I187" i="864"/>
  <c r="H187" i="864"/>
  <c r="G187" i="864"/>
  <c r="F187" i="864"/>
  <c r="E187" i="864"/>
  <c r="D187" i="864"/>
  <c r="K186" i="864"/>
  <c r="J186" i="864"/>
  <c r="I186" i="864"/>
  <c r="H186" i="864"/>
  <c r="G186" i="864"/>
  <c r="F186" i="864"/>
  <c r="E186" i="864"/>
  <c r="D186" i="864"/>
  <c r="K185" i="864"/>
  <c r="J185" i="864"/>
  <c r="I185" i="864"/>
  <c r="H185" i="864"/>
  <c r="G185" i="864"/>
  <c r="F185" i="864"/>
  <c r="E185" i="864"/>
  <c r="D185" i="864"/>
  <c r="K184" i="864"/>
  <c r="J184" i="864"/>
  <c r="I184" i="864"/>
  <c r="H184" i="864"/>
  <c r="G184" i="864"/>
  <c r="F184" i="864"/>
  <c r="E184" i="864"/>
  <c r="D184" i="864"/>
  <c r="K183" i="864"/>
  <c r="J183" i="864"/>
  <c r="I183" i="864"/>
  <c r="H183" i="864"/>
  <c r="G183" i="864"/>
  <c r="F183" i="864"/>
  <c r="E183" i="864"/>
  <c r="D183" i="864"/>
  <c r="K182" i="864"/>
  <c r="J182" i="864"/>
  <c r="I182" i="864"/>
  <c r="H182" i="864"/>
  <c r="G182" i="864"/>
  <c r="F182" i="864"/>
  <c r="E182" i="864"/>
  <c r="D182" i="864"/>
  <c r="K181" i="864"/>
  <c r="J181" i="864"/>
  <c r="I181" i="864"/>
  <c r="H181" i="864"/>
  <c r="G181" i="864"/>
  <c r="F181" i="864"/>
  <c r="E181" i="864"/>
  <c r="D181" i="864"/>
  <c r="K180" i="864"/>
  <c r="J180" i="864"/>
  <c r="I180" i="864"/>
  <c r="H180" i="864"/>
  <c r="G180" i="864"/>
  <c r="F180" i="864"/>
  <c r="E180" i="864"/>
  <c r="D180" i="864"/>
  <c r="K179" i="864"/>
  <c r="J179" i="864"/>
  <c r="I179" i="864"/>
  <c r="H179" i="864"/>
  <c r="G179" i="864"/>
  <c r="F179" i="864"/>
  <c r="E179" i="864"/>
  <c r="D179" i="864"/>
  <c r="K178" i="864"/>
  <c r="J178" i="864"/>
  <c r="I178" i="864"/>
  <c r="H178" i="864"/>
  <c r="G178" i="864"/>
  <c r="F178" i="864"/>
  <c r="E178" i="864"/>
  <c r="D178" i="864"/>
  <c r="K177" i="864"/>
  <c r="J177" i="864"/>
  <c r="I177" i="864"/>
  <c r="H177" i="864"/>
  <c r="G177" i="864"/>
  <c r="F177" i="864"/>
  <c r="E177" i="864"/>
  <c r="D177" i="864"/>
  <c r="K176" i="864"/>
  <c r="J176" i="864"/>
  <c r="I176" i="864"/>
  <c r="H176" i="864"/>
  <c r="G176" i="864"/>
  <c r="F176" i="864"/>
  <c r="E176" i="864"/>
  <c r="D176" i="864"/>
  <c r="K175" i="864"/>
  <c r="J175" i="864"/>
  <c r="I175" i="864"/>
  <c r="H175" i="864"/>
  <c r="G175" i="864"/>
  <c r="F175" i="864"/>
  <c r="E175" i="864"/>
  <c r="D175" i="864"/>
  <c r="K174" i="864"/>
  <c r="J174" i="864"/>
  <c r="I174" i="864"/>
  <c r="H174" i="864"/>
  <c r="G174" i="864"/>
  <c r="F174" i="864"/>
  <c r="E174" i="864"/>
  <c r="D174" i="864"/>
  <c r="K173" i="864"/>
  <c r="J173" i="864"/>
  <c r="I173" i="864"/>
  <c r="H173" i="864"/>
  <c r="G173" i="864"/>
  <c r="F173" i="864"/>
  <c r="E173" i="864"/>
  <c r="D173" i="864"/>
  <c r="K172" i="864"/>
  <c r="J172" i="864"/>
  <c r="I172" i="864"/>
  <c r="H172" i="864"/>
  <c r="G172" i="864"/>
  <c r="F172" i="864"/>
  <c r="E172" i="864"/>
  <c r="D172" i="864"/>
  <c r="K171" i="864"/>
  <c r="J171" i="864"/>
  <c r="I171" i="864"/>
  <c r="H171" i="864"/>
  <c r="G171" i="864"/>
  <c r="F171" i="864"/>
  <c r="E171" i="864"/>
  <c r="D171" i="864"/>
  <c r="K170" i="864"/>
  <c r="J170" i="864"/>
  <c r="I170" i="864"/>
  <c r="H170" i="864"/>
  <c r="G170" i="864"/>
  <c r="F170" i="864"/>
  <c r="E170" i="864"/>
  <c r="D170" i="864"/>
  <c r="K169" i="864"/>
  <c r="J169" i="864"/>
  <c r="I169" i="864"/>
  <c r="H169" i="864"/>
  <c r="G169" i="864"/>
  <c r="F169" i="864"/>
  <c r="E169" i="864"/>
  <c r="D169" i="864"/>
  <c r="K168" i="864"/>
  <c r="J168" i="864"/>
  <c r="I168" i="864"/>
  <c r="H168" i="864"/>
  <c r="G168" i="864"/>
  <c r="F168" i="864"/>
  <c r="E168" i="864"/>
  <c r="D168" i="864"/>
  <c r="K167" i="864"/>
  <c r="J167" i="864"/>
  <c r="I167" i="864"/>
  <c r="H167" i="864"/>
  <c r="G167" i="864"/>
  <c r="F167" i="864"/>
  <c r="E167" i="864"/>
  <c r="D167" i="864"/>
  <c r="K166" i="864"/>
  <c r="J166" i="864"/>
  <c r="I166" i="864"/>
  <c r="H166" i="864"/>
  <c r="G166" i="864"/>
  <c r="F166" i="864"/>
  <c r="E166" i="864"/>
  <c r="D166" i="864"/>
  <c r="K165" i="864"/>
  <c r="J165" i="864"/>
  <c r="I165" i="864"/>
  <c r="H165" i="864"/>
  <c r="G165" i="864"/>
  <c r="F165" i="864"/>
  <c r="E165" i="864"/>
  <c r="D165" i="864"/>
  <c r="K164" i="864"/>
  <c r="J164" i="864"/>
  <c r="I164" i="864"/>
  <c r="H164" i="864"/>
  <c r="G164" i="864"/>
  <c r="F164" i="864"/>
  <c r="E164" i="864"/>
  <c r="D164" i="864"/>
  <c r="K163" i="864"/>
  <c r="J163" i="864"/>
  <c r="I163" i="864"/>
  <c r="H163" i="864"/>
  <c r="G163" i="864"/>
  <c r="F163" i="864"/>
  <c r="E163" i="864"/>
  <c r="D163" i="864"/>
  <c r="K162" i="864"/>
  <c r="J162" i="864"/>
  <c r="I162" i="864"/>
  <c r="H162" i="864"/>
  <c r="G162" i="864"/>
  <c r="F162" i="864"/>
  <c r="E162" i="864"/>
  <c r="D162" i="864"/>
  <c r="K161" i="864"/>
  <c r="J161" i="864"/>
  <c r="I161" i="864"/>
  <c r="H161" i="864"/>
  <c r="G161" i="864"/>
  <c r="F161" i="864"/>
  <c r="E161" i="864"/>
  <c r="D161" i="864"/>
  <c r="K160" i="864"/>
  <c r="J160" i="864"/>
  <c r="I160" i="864"/>
  <c r="H160" i="864"/>
  <c r="G160" i="864"/>
  <c r="F160" i="864"/>
  <c r="E160" i="864"/>
  <c r="D160" i="864"/>
  <c r="K159" i="864"/>
  <c r="J159" i="864"/>
  <c r="I159" i="864"/>
  <c r="H159" i="864"/>
  <c r="G159" i="864"/>
  <c r="F159" i="864"/>
  <c r="E159" i="864"/>
  <c r="D159" i="864"/>
  <c r="K158" i="864"/>
  <c r="J158" i="864"/>
  <c r="I158" i="864"/>
  <c r="H158" i="864"/>
  <c r="G158" i="864"/>
  <c r="F158" i="864"/>
  <c r="E158" i="864"/>
  <c r="D158" i="864"/>
  <c r="K157" i="864"/>
  <c r="J157" i="864"/>
  <c r="I157" i="864"/>
  <c r="H157" i="864"/>
  <c r="G157" i="864"/>
  <c r="F157" i="864"/>
  <c r="E157" i="864"/>
  <c r="D157" i="864"/>
  <c r="K156" i="864"/>
  <c r="J156" i="864"/>
  <c r="I156" i="864"/>
  <c r="H156" i="864"/>
  <c r="G156" i="864"/>
  <c r="F156" i="864"/>
  <c r="E156" i="864"/>
  <c r="D156" i="864"/>
  <c r="K155" i="864"/>
  <c r="J155" i="864"/>
  <c r="I155" i="864"/>
  <c r="H155" i="864"/>
  <c r="G155" i="864"/>
  <c r="F155" i="864"/>
  <c r="E155" i="864"/>
  <c r="D155" i="864"/>
  <c r="K154" i="864"/>
  <c r="J154" i="864"/>
  <c r="I154" i="864"/>
  <c r="H154" i="864"/>
  <c r="G154" i="864"/>
  <c r="F154" i="864"/>
  <c r="E154" i="864"/>
  <c r="D154" i="864"/>
  <c r="K153" i="864"/>
  <c r="J153" i="864"/>
  <c r="I153" i="864"/>
  <c r="H153" i="864"/>
  <c r="G153" i="864"/>
  <c r="F153" i="864"/>
  <c r="E153" i="864"/>
  <c r="D153" i="864"/>
  <c r="K152" i="864"/>
  <c r="J152" i="864"/>
  <c r="I152" i="864"/>
  <c r="H152" i="864"/>
  <c r="G152" i="864"/>
  <c r="F152" i="864"/>
  <c r="E152" i="864"/>
  <c r="D152" i="864"/>
  <c r="K151" i="864"/>
  <c r="J151" i="864"/>
  <c r="I151" i="864"/>
  <c r="H151" i="864"/>
  <c r="G151" i="864"/>
  <c r="F151" i="864"/>
  <c r="E151" i="864"/>
  <c r="D151" i="864"/>
  <c r="K150" i="864"/>
  <c r="J150" i="864"/>
  <c r="I150" i="864"/>
  <c r="H150" i="864"/>
  <c r="G150" i="864"/>
  <c r="F150" i="864"/>
  <c r="E150" i="864"/>
  <c r="D150" i="864"/>
  <c r="K149" i="864"/>
  <c r="J149" i="864"/>
  <c r="I149" i="864"/>
  <c r="H149" i="864"/>
  <c r="G149" i="864"/>
  <c r="F149" i="864"/>
  <c r="E149" i="864"/>
  <c r="D149" i="864"/>
  <c r="K148" i="864"/>
  <c r="J148" i="864"/>
  <c r="I148" i="864"/>
  <c r="H148" i="864"/>
  <c r="G148" i="864"/>
  <c r="F148" i="864"/>
  <c r="E148" i="864"/>
  <c r="D148" i="864"/>
  <c r="K147" i="864"/>
  <c r="J147" i="864"/>
  <c r="I147" i="864"/>
  <c r="H147" i="864"/>
  <c r="G147" i="864"/>
  <c r="F147" i="864"/>
  <c r="E147" i="864"/>
  <c r="D147" i="864"/>
  <c r="K146" i="864"/>
  <c r="J146" i="864"/>
  <c r="I146" i="864"/>
  <c r="H146" i="864"/>
  <c r="G146" i="864"/>
  <c r="F146" i="864"/>
  <c r="E146" i="864"/>
  <c r="D146" i="864"/>
  <c r="K145" i="864"/>
  <c r="J145" i="864"/>
  <c r="I145" i="864"/>
  <c r="H145" i="864"/>
  <c r="G145" i="864"/>
  <c r="F145" i="864"/>
  <c r="E145" i="864"/>
  <c r="D145" i="864"/>
  <c r="K144" i="864"/>
  <c r="J144" i="864"/>
  <c r="I144" i="864"/>
  <c r="H144" i="864"/>
  <c r="G144" i="864"/>
  <c r="F144" i="864"/>
  <c r="E144" i="864"/>
  <c r="D144" i="864"/>
  <c r="K143" i="864"/>
  <c r="J143" i="864"/>
  <c r="I143" i="864"/>
  <c r="H143" i="864"/>
  <c r="G143" i="864"/>
  <c r="F143" i="864"/>
  <c r="E143" i="864"/>
  <c r="D143" i="864"/>
  <c r="K142" i="864"/>
  <c r="J142" i="864"/>
  <c r="I142" i="864"/>
  <c r="H142" i="864"/>
  <c r="G142" i="864"/>
  <c r="F142" i="864"/>
  <c r="E142" i="864"/>
  <c r="D142" i="864"/>
  <c r="K141" i="864"/>
  <c r="J141" i="864"/>
  <c r="I141" i="864"/>
  <c r="H141" i="864"/>
  <c r="G141" i="864"/>
  <c r="F141" i="864"/>
  <c r="E141" i="864"/>
  <c r="D141" i="864"/>
  <c r="K140" i="864"/>
  <c r="J140" i="864"/>
  <c r="I140" i="864"/>
  <c r="H140" i="864"/>
  <c r="G140" i="864"/>
  <c r="F140" i="864"/>
  <c r="E140" i="864"/>
  <c r="D140" i="864"/>
  <c r="K139" i="864"/>
  <c r="J139" i="864"/>
  <c r="I139" i="864"/>
  <c r="H139" i="864"/>
  <c r="G139" i="864"/>
  <c r="F139" i="864"/>
  <c r="E139" i="864"/>
  <c r="D139" i="864"/>
  <c r="K138" i="864"/>
  <c r="J138" i="864"/>
  <c r="I138" i="864"/>
  <c r="H138" i="864"/>
  <c r="G138" i="864"/>
  <c r="F138" i="864"/>
  <c r="E138" i="864"/>
  <c r="D138" i="864"/>
  <c r="K137" i="864"/>
  <c r="J137" i="864"/>
  <c r="I137" i="864"/>
  <c r="H137" i="864"/>
  <c r="G137" i="864"/>
  <c r="F137" i="864"/>
  <c r="E137" i="864"/>
  <c r="D137" i="864"/>
  <c r="K136" i="864"/>
  <c r="J136" i="864"/>
  <c r="I136" i="864"/>
  <c r="H136" i="864"/>
  <c r="G136" i="864"/>
  <c r="F136" i="864"/>
  <c r="E136" i="864"/>
  <c r="D136" i="864"/>
  <c r="K135" i="864"/>
  <c r="J135" i="864"/>
  <c r="I135" i="864"/>
  <c r="H135" i="864"/>
  <c r="G135" i="864"/>
  <c r="F135" i="864"/>
  <c r="E135" i="864"/>
  <c r="D135" i="864"/>
  <c r="K134" i="864"/>
  <c r="J134" i="864"/>
  <c r="I134" i="864"/>
  <c r="H134" i="864"/>
  <c r="G134" i="864"/>
  <c r="F134" i="864"/>
  <c r="E134" i="864"/>
  <c r="D134" i="864"/>
  <c r="K133" i="864"/>
  <c r="J133" i="864"/>
  <c r="I133" i="864"/>
  <c r="H133" i="864"/>
  <c r="G133" i="864"/>
  <c r="F133" i="864"/>
  <c r="E133" i="864"/>
  <c r="D133" i="864"/>
  <c r="K132" i="864"/>
  <c r="J132" i="864"/>
  <c r="I132" i="864"/>
  <c r="H132" i="864"/>
  <c r="G132" i="864"/>
  <c r="F132" i="864"/>
  <c r="E132" i="864"/>
  <c r="D132" i="864"/>
  <c r="K131" i="864"/>
  <c r="J131" i="864"/>
  <c r="I131" i="864"/>
  <c r="H131" i="864"/>
  <c r="G131" i="864"/>
  <c r="F131" i="864"/>
  <c r="E131" i="864"/>
  <c r="D131" i="864"/>
  <c r="K130" i="864"/>
  <c r="J130" i="864"/>
  <c r="I130" i="864"/>
  <c r="H130" i="864"/>
  <c r="G130" i="864"/>
  <c r="F130" i="864"/>
  <c r="E130" i="864"/>
  <c r="D130" i="864"/>
  <c r="K129" i="864"/>
  <c r="J129" i="864"/>
  <c r="I129" i="864"/>
  <c r="H129" i="864"/>
  <c r="G129" i="864"/>
  <c r="F129" i="864"/>
  <c r="E129" i="864"/>
  <c r="D129" i="864"/>
  <c r="K128" i="864"/>
  <c r="J128" i="864"/>
  <c r="I128" i="864"/>
  <c r="H128" i="864"/>
  <c r="G128" i="864"/>
  <c r="F128" i="864"/>
  <c r="E128" i="864"/>
  <c r="D128" i="864"/>
  <c r="K127" i="864"/>
  <c r="J127" i="864"/>
  <c r="I127" i="864"/>
  <c r="H127" i="864"/>
  <c r="G127" i="864"/>
  <c r="F127" i="864"/>
  <c r="E127" i="864"/>
  <c r="D127" i="864"/>
  <c r="K126" i="864"/>
  <c r="J126" i="864"/>
  <c r="I126" i="864"/>
  <c r="H126" i="864"/>
  <c r="G126" i="864"/>
  <c r="F126" i="864"/>
  <c r="E126" i="864"/>
  <c r="D126" i="864"/>
  <c r="K125" i="864"/>
  <c r="J125" i="864"/>
  <c r="I125" i="864"/>
  <c r="H125" i="864"/>
  <c r="G125" i="864"/>
  <c r="F125" i="864"/>
  <c r="E125" i="864"/>
  <c r="D125" i="864"/>
  <c r="K124" i="864"/>
  <c r="J124" i="864"/>
  <c r="I124" i="864"/>
  <c r="H124" i="864"/>
  <c r="G124" i="864"/>
  <c r="F124" i="864"/>
  <c r="E124" i="864"/>
  <c r="D124" i="864"/>
  <c r="K123" i="864"/>
  <c r="J123" i="864"/>
  <c r="I123" i="864"/>
  <c r="H123" i="864"/>
  <c r="G123" i="864"/>
  <c r="F123" i="864"/>
  <c r="E123" i="864"/>
  <c r="D123" i="864"/>
  <c r="K122" i="864"/>
  <c r="J122" i="864"/>
  <c r="I122" i="864"/>
  <c r="H122" i="864"/>
  <c r="G122" i="864"/>
  <c r="F122" i="864"/>
  <c r="E122" i="864"/>
  <c r="D122" i="864"/>
  <c r="K121" i="864"/>
  <c r="J121" i="864"/>
  <c r="I121" i="864"/>
  <c r="H121" i="864"/>
  <c r="G121" i="864"/>
  <c r="F121" i="864"/>
  <c r="E121" i="864"/>
  <c r="D121" i="864"/>
  <c r="K120" i="864"/>
  <c r="J120" i="864"/>
  <c r="I120" i="864"/>
  <c r="H120" i="864"/>
  <c r="G120" i="864"/>
  <c r="F120" i="864"/>
  <c r="E120" i="864"/>
  <c r="D120" i="864"/>
  <c r="K119" i="864"/>
  <c r="J119" i="864"/>
  <c r="I119" i="864"/>
  <c r="H119" i="864"/>
  <c r="G119" i="864"/>
  <c r="F119" i="864"/>
  <c r="E119" i="864"/>
  <c r="D119" i="864"/>
  <c r="K118" i="864"/>
  <c r="J118" i="864"/>
  <c r="I118" i="864"/>
  <c r="H118" i="864"/>
  <c r="G118" i="864"/>
  <c r="F118" i="864"/>
  <c r="E118" i="864"/>
  <c r="D118" i="864"/>
  <c r="K117" i="864"/>
  <c r="J117" i="864"/>
  <c r="I117" i="864"/>
  <c r="H117" i="864"/>
  <c r="G117" i="864"/>
  <c r="F117" i="864"/>
  <c r="E117" i="864"/>
  <c r="D117" i="864"/>
  <c r="K116" i="864"/>
  <c r="J116" i="864"/>
  <c r="I116" i="864"/>
  <c r="H116" i="864"/>
  <c r="G116" i="864"/>
  <c r="F116" i="864"/>
  <c r="E116" i="864"/>
  <c r="D116" i="864"/>
  <c r="K115" i="864"/>
  <c r="J115" i="864"/>
  <c r="I115" i="864"/>
  <c r="H115" i="864"/>
  <c r="G115" i="864"/>
  <c r="F115" i="864"/>
  <c r="E115" i="864"/>
  <c r="D115" i="864"/>
  <c r="K114" i="864"/>
  <c r="J114" i="864"/>
  <c r="I114" i="864"/>
  <c r="H114" i="864"/>
  <c r="G114" i="864"/>
  <c r="F114" i="864"/>
  <c r="E114" i="864"/>
  <c r="D114" i="864"/>
  <c r="K113" i="864"/>
  <c r="J113" i="864"/>
  <c r="I113" i="864"/>
  <c r="H113" i="864"/>
  <c r="G113" i="864"/>
  <c r="F113" i="864"/>
  <c r="E113" i="864"/>
  <c r="D113" i="864"/>
  <c r="K112" i="864"/>
  <c r="J112" i="864"/>
  <c r="I112" i="864"/>
  <c r="H112" i="864"/>
  <c r="G112" i="864"/>
  <c r="F112" i="864"/>
  <c r="E112" i="864"/>
  <c r="D112" i="864"/>
  <c r="K111" i="864"/>
  <c r="J111" i="864"/>
  <c r="I111" i="864"/>
  <c r="H111" i="864"/>
  <c r="G111" i="864"/>
  <c r="F111" i="864"/>
  <c r="E111" i="864"/>
  <c r="D111" i="864"/>
  <c r="K110" i="864"/>
  <c r="J110" i="864"/>
  <c r="I110" i="864"/>
  <c r="H110" i="864"/>
  <c r="G110" i="864"/>
  <c r="F110" i="864"/>
  <c r="E110" i="864"/>
  <c r="D110" i="864"/>
  <c r="K109" i="864"/>
  <c r="J109" i="864"/>
  <c r="I109" i="864"/>
  <c r="H109" i="864"/>
  <c r="G109" i="864"/>
  <c r="F109" i="864"/>
  <c r="E109" i="864"/>
  <c r="D109" i="864"/>
  <c r="K108" i="864"/>
  <c r="J108" i="864"/>
  <c r="I108" i="864"/>
  <c r="H108" i="864"/>
  <c r="G108" i="864"/>
  <c r="F108" i="864"/>
  <c r="E108" i="864"/>
  <c r="D108" i="864"/>
  <c r="K107" i="864"/>
  <c r="J107" i="864"/>
  <c r="I107" i="864"/>
  <c r="H107" i="864"/>
  <c r="G107" i="864"/>
  <c r="F107" i="864"/>
  <c r="E107" i="864"/>
  <c r="D107" i="864"/>
  <c r="K106" i="864"/>
  <c r="J106" i="864"/>
  <c r="I106" i="864"/>
  <c r="H106" i="864"/>
  <c r="G106" i="864"/>
  <c r="F106" i="864"/>
  <c r="E106" i="864"/>
  <c r="D106" i="864"/>
  <c r="K105" i="864"/>
  <c r="J105" i="864"/>
  <c r="I105" i="864"/>
  <c r="H105" i="864"/>
  <c r="G105" i="864"/>
  <c r="F105" i="864"/>
  <c r="E105" i="864"/>
  <c r="D105" i="864"/>
  <c r="K104" i="864"/>
  <c r="J104" i="864"/>
  <c r="I104" i="864"/>
  <c r="H104" i="864"/>
  <c r="G104" i="864"/>
  <c r="F104" i="864"/>
  <c r="E104" i="864"/>
  <c r="D104" i="864"/>
  <c r="K103" i="864"/>
  <c r="J103" i="864"/>
  <c r="I103" i="864"/>
  <c r="H103" i="864"/>
  <c r="G103" i="864"/>
  <c r="F103" i="864"/>
  <c r="E103" i="864"/>
  <c r="D103" i="864"/>
  <c r="K102" i="864"/>
  <c r="J102" i="864"/>
  <c r="I102" i="864"/>
  <c r="H102" i="864"/>
  <c r="G102" i="864"/>
  <c r="F102" i="864"/>
  <c r="E102" i="864"/>
  <c r="D102" i="864"/>
  <c r="K101" i="864"/>
  <c r="J101" i="864"/>
  <c r="I101" i="864"/>
  <c r="H101" i="864"/>
  <c r="G101" i="864"/>
  <c r="F101" i="864"/>
  <c r="E101" i="864"/>
  <c r="D101" i="864"/>
  <c r="K100" i="864"/>
  <c r="J100" i="864"/>
  <c r="I100" i="864"/>
  <c r="H100" i="864"/>
  <c r="G100" i="864"/>
  <c r="F100" i="864"/>
  <c r="E100" i="864"/>
  <c r="D100" i="864"/>
  <c r="K99" i="864"/>
  <c r="J99" i="864"/>
  <c r="I99" i="864"/>
  <c r="H99" i="864"/>
  <c r="G99" i="864"/>
  <c r="F99" i="864"/>
  <c r="E99" i="864"/>
  <c r="D99" i="864"/>
  <c r="K98" i="864"/>
  <c r="J98" i="864"/>
  <c r="I98" i="864"/>
  <c r="H98" i="864"/>
  <c r="G98" i="864"/>
  <c r="F98" i="864"/>
  <c r="E98" i="864"/>
  <c r="D98" i="864"/>
  <c r="K97" i="864"/>
  <c r="J97" i="864"/>
  <c r="I97" i="864"/>
  <c r="H97" i="864"/>
  <c r="G97" i="864"/>
  <c r="F97" i="864"/>
  <c r="E97" i="864"/>
  <c r="D97" i="864"/>
  <c r="K96" i="864"/>
  <c r="J96" i="864"/>
  <c r="I96" i="864"/>
  <c r="H96" i="864"/>
  <c r="G96" i="864"/>
  <c r="F96" i="864"/>
  <c r="E96" i="864"/>
  <c r="D96" i="864"/>
  <c r="K95" i="864"/>
  <c r="J95" i="864"/>
  <c r="I95" i="864"/>
  <c r="H95" i="864"/>
  <c r="G95" i="864"/>
  <c r="F95" i="864"/>
  <c r="E95" i="864"/>
  <c r="D95" i="864"/>
  <c r="K94" i="864"/>
  <c r="J94" i="864"/>
  <c r="I94" i="864"/>
  <c r="H94" i="864"/>
  <c r="G94" i="864"/>
  <c r="F94" i="864"/>
  <c r="E94" i="864"/>
  <c r="D94" i="864"/>
  <c r="K93" i="864"/>
  <c r="J93" i="864"/>
  <c r="I93" i="864"/>
  <c r="H93" i="864"/>
  <c r="G93" i="864"/>
  <c r="F93" i="864"/>
  <c r="E93" i="864"/>
  <c r="D93" i="864"/>
  <c r="K92" i="864"/>
  <c r="J92" i="864"/>
  <c r="I92" i="864"/>
  <c r="H92" i="864"/>
  <c r="G92" i="864"/>
  <c r="F92" i="864"/>
  <c r="E92" i="864"/>
  <c r="D92" i="864"/>
  <c r="K91" i="864"/>
  <c r="J91" i="864"/>
  <c r="I91" i="864"/>
  <c r="H91" i="864"/>
  <c r="G91" i="864"/>
  <c r="F91" i="864"/>
  <c r="E91" i="864"/>
  <c r="D91" i="864"/>
  <c r="K90" i="864"/>
  <c r="J90" i="864"/>
  <c r="I90" i="864"/>
  <c r="H90" i="864"/>
  <c r="G90" i="864"/>
  <c r="F90" i="864"/>
  <c r="E90" i="864"/>
  <c r="D90" i="864"/>
  <c r="K89" i="864"/>
  <c r="J89" i="864"/>
  <c r="I89" i="864"/>
  <c r="H89" i="864"/>
  <c r="G89" i="864"/>
  <c r="F89" i="864"/>
  <c r="E89" i="864"/>
  <c r="D89" i="864"/>
  <c r="K88" i="864"/>
  <c r="J88" i="864"/>
  <c r="I88" i="864"/>
  <c r="H88" i="864"/>
  <c r="G88" i="864"/>
  <c r="F88" i="864"/>
  <c r="E88" i="864"/>
  <c r="D88" i="864"/>
  <c r="K87" i="864"/>
  <c r="J87" i="864"/>
  <c r="I87" i="864"/>
  <c r="H87" i="864"/>
  <c r="G87" i="864"/>
  <c r="F87" i="864"/>
  <c r="E87" i="864"/>
  <c r="D87" i="864"/>
  <c r="K86" i="864"/>
  <c r="J86" i="864"/>
  <c r="I86" i="864"/>
  <c r="H86" i="864"/>
  <c r="G86" i="864"/>
  <c r="F86" i="864"/>
  <c r="E86" i="864"/>
  <c r="D86" i="864"/>
  <c r="K85" i="864"/>
  <c r="J85" i="864"/>
  <c r="I85" i="864"/>
  <c r="H85" i="864"/>
  <c r="G85" i="864"/>
  <c r="F85" i="864"/>
  <c r="E85" i="864"/>
  <c r="D85" i="864"/>
  <c r="K84" i="864"/>
  <c r="J84" i="864"/>
  <c r="I84" i="864"/>
  <c r="H84" i="864"/>
  <c r="G84" i="864"/>
  <c r="F84" i="864"/>
  <c r="E84" i="864"/>
  <c r="D84" i="864"/>
  <c r="K83" i="864"/>
  <c r="J83" i="864"/>
  <c r="I83" i="864"/>
  <c r="H83" i="864"/>
  <c r="G83" i="864"/>
  <c r="F83" i="864"/>
  <c r="E83" i="864"/>
  <c r="D83" i="864"/>
  <c r="K82" i="864"/>
  <c r="J82" i="864"/>
  <c r="I82" i="864"/>
  <c r="H82" i="864"/>
  <c r="G82" i="864"/>
  <c r="F82" i="864"/>
  <c r="E82" i="864"/>
  <c r="D82" i="864"/>
  <c r="K81" i="864"/>
  <c r="J81" i="864"/>
  <c r="I81" i="864"/>
  <c r="H81" i="864"/>
  <c r="G81" i="864"/>
  <c r="F81" i="864"/>
  <c r="E81" i="864"/>
  <c r="D81" i="864"/>
  <c r="K80" i="864"/>
  <c r="J80" i="864"/>
  <c r="I80" i="864"/>
  <c r="H80" i="864"/>
  <c r="G80" i="864"/>
  <c r="F80" i="864"/>
  <c r="E80" i="864"/>
  <c r="D80" i="864"/>
  <c r="K79" i="864"/>
  <c r="J79" i="864"/>
  <c r="I79" i="864"/>
  <c r="H79" i="864"/>
  <c r="G79" i="864"/>
  <c r="F79" i="864"/>
  <c r="E79" i="864"/>
  <c r="D79" i="864"/>
  <c r="K78" i="864"/>
  <c r="J78" i="864"/>
  <c r="I78" i="864"/>
  <c r="H78" i="864"/>
  <c r="G78" i="864"/>
  <c r="F78" i="864"/>
  <c r="E78" i="864"/>
  <c r="D78" i="864"/>
  <c r="K77" i="864"/>
  <c r="J77" i="864"/>
  <c r="I77" i="864"/>
  <c r="H77" i="864"/>
  <c r="G77" i="864"/>
  <c r="F77" i="864"/>
  <c r="E77" i="864"/>
  <c r="D77" i="864"/>
  <c r="K76" i="864"/>
  <c r="J76" i="864"/>
  <c r="I76" i="864"/>
  <c r="H76" i="864"/>
  <c r="G76" i="864"/>
  <c r="F76" i="864"/>
  <c r="E76" i="864"/>
  <c r="D76" i="864"/>
  <c r="K75" i="864"/>
  <c r="J75" i="864"/>
  <c r="I75" i="864"/>
  <c r="H75" i="864"/>
  <c r="G75" i="864"/>
  <c r="F75" i="864"/>
  <c r="E75" i="864"/>
  <c r="D75" i="864"/>
  <c r="K74" i="864"/>
  <c r="J74" i="864"/>
  <c r="I74" i="864"/>
  <c r="H74" i="864"/>
  <c r="G74" i="864"/>
  <c r="F74" i="864"/>
  <c r="E74" i="864"/>
  <c r="D74" i="864"/>
  <c r="K73" i="864"/>
  <c r="J73" i="864"/>
  <c r="I73" i="864"/>
  <c r="H73" i="864"/>
  <c r="G73" i="864"/>
  <c r="F73" i="864"/>
  <c r="E73" i="864"/>
  <c r="D73" i="864"/>
  <c r="K72" i="864"/>
  <c r="J72" i="864"/>
  <c r="I72" i="864"/>
  <c r="H72" i="864"/>
  <c r="G72" i="864"/>
  <c r="F72" i="864"/>
  <c r="E72" i="864"/>
  <c r="D72" i="864"/>
  <c r="K71" i="864"/>
  <c r="J71" i="864"/>
  <c r="I71" i="864"/>
  <c r="H71" i="864"/>
  <c r="G71" i="864"/>
  <c r="F71" i="864"/>
  <c r="E71" i="864"/>
  <c r="D71" i="864"/>
  <c r="K70" i="864"/>
  <c r="J70" i="864"/>
  <c r="I70" i="864"/>
  <c r="H70" i="864"/>
  <c r="G70" i="864"/>
  <c r="F70" i="864"/>
  <c r="E70" i="864"/>
  <c r="D70" i="864"/>
  <c r="K69" i="864"/>
  <c r="J69" i="864"/>
  <c r="I69" i="864"/>
  <c r="H69" i="864"/>
  <c r="G69" i="864"/>
  <c r="F69" i="864"/>
  <c r="E69" i="864"/>
  <c r="D69" i="864"/>
  <c r="K68" i="864"/>
  <c r="J68" i="864"/>
  <c r="I68" i="864"/>
  <c r="H68" i="864"/>
  <c r="G68" i="864"/>
  <c r="F68" i="864"/>
  <c r="E68" i="864"/>
  <c r="D68" i="864"/>
  <c r="K67" i="864"/>
  <c r="J67" i="864"/>
  <c r="I67" i="864"/>
  <c r="H67" i="864"/>
  <c r="G67" i="864"/>
  <c r="F67" i="864"/>
  <c r="E67" i="864"/>
  <c r="D67" i="864"/>
  <c r="K66" i="864"/>
  <c r="J66" i="864"/>
  <c r="I66" i="864"/>
  <c r="H66" i="864"/>
  <c r="G66" i="864"/>
  <c r="F66" i="864"/>
  <c r="E66" i="864"/>
  <c r="D66" i="864"/>
  <c r="K65" i="864"/>
  <c r="J65" i="864"/>
  <c r="I65" i="864"/>
  <c r="H65" i="864"/>
  <c r="G65" i="864"/>
  <c r="F65" i="864"/>
  <c r="E65" i="864"/>
  <c r="D65" i="864"/>
  <c r="K64" i="864"/>
  <c r="J64" i="864"/>
  <c r="I64" i="864"/>
  <c r="H64" i="864"/>
  <c r="G64" i="864"/>
  <c r="F64" i="864"/>
  <c r="E64" i="864"/>
  <c r="D64" i="864"/>
  <c r="K63" i="864"/>
  <c r="J63" i="864"/>
  <c r="I63" i="864"/>
  <c r="H63" i="864"/>
  <c r="G63" i="864"/>
  <c r="F63" i="864"/>
  <c r="E63" i="864"/>
  <c r="D63" i="864"/>
  <c r="K62" i="864"/>
  <c r="J62" i="864"/>
  <c r="I62" i="864"/>
  <c r="H62" i="864"/>
  <c r="G62" i="864"/>
  <c r="F62" i="864"/>
  <c r="E62" i="864"/>
  <c r="D62" i="864"/>
  <c r="K61" i="864"/>
  <c r="J61" i="864"/>
  <c r="I61" i="864"/>
  <c r="H61" i="864"/>
  <c r="G61" i="864"/>
  <c r="F61" i="864"/>
  <c r="E61" i="864"/>
  <c r="D61" i="864"/>
  <c r="K60" i="864"/>
  <c r="J60" i="864"/>
  <c r="I60" i="864"/>
  <c r="H60" i="864"/>
  <c r="G60" i="864"/>
  <c r="F60" i="864"/>
  <c r="E60" i="864"/>
  <c r="D60" i="864"/>
  <c r="K59" i="864"/>
  <c r="J59" i="864"/>
  <c r="I59" i="864"/>
  <c r="H59" i="864"/>
  <c r="G59" i="864"/>
  <c r="F59" i="864"/>
  <c r="E59" i="864"/>
  <c r="D59" i="864"/>
  <c r="K58" i="864"/>
  <c r="J58" i="864"/>
  <c r="I58" i="864"/>
  <c r="H58" i="864"/>
  <c r="G58" i="864"/>
  <c r="F58" i="864"/>
  <c r="E58" i="864"/>
  <c r="D58" i="864"/>
  <c r="K57" i="864"/>
  <c r="J57" i="864"/>
  <c r="I57" i="864"/>
  <c r="H57" i="864"/>
  <c r="G57" i="864"/>
  <c r="F57" i="864"/>
  <c r="E57" i="864"/>
  <c r="D57" i="864"/>
  <c r="K56" i="864"/>
  <c r="J56" i="864"/>
  <c r="I56" i="864"/>
  <c r="H56" i="864"/>
  <c r="G56" i="864"/>
  <c r="F56" i="864"/>
  <c r="E56" i="864"/>
  <c r="D56" i="864"/>
  <c r="K55" i="864"/>
  <c r="J55" i="864"/>
  <c r="I55" i="864"/>
  <c r="H55" i="864"/>
  <c r="G55" i="864"/>
  <c r="F55" i="864"/>
  <c r="E55" i="864"/>
  <c r="D55" i="864"/>
  <c r="K54" i="864"/>
  <c r="J54" i="864"/>
  <c r="I54" i="864"/>
  <c r="H54" i="864"/>
  <c r="G54" i="864"/>
  <c r="F54" i="864"/>
  <c r="E54" i="864"/>
  <c r="D54" i="864"/>
  <c r="K53" i="864"/>
  <c r="J53" i="864"/>
  <c r="I53" i="864"/>
  <c r="H53" i="864"/>
  <c r="G53" i="864"/>
  <c r="F53" i="864"/>
  <c r="E53" i="864"/>
  <c r="D53" i="864"/>
  <c r="K52" i="864"/>
  <c r="J52" i="864"/>
  <c r="I52" i="864"/>
  <c r="H52" i="864"/>
  <c r="G52" i="864"/>
  <c r="F52" i="864"/>
  <c r="E52" i="864"/>
  <c r="D52" i="864"/>
  <c r="K51" i="864"/>
  <c r="J51" i="864"/>
  <c r="I51" i="864"/>
  <c r="H51" i="864"/>
  <c r="G51" i="864"/>
  <c r="F51" i="864"/>
  <c r="E51" i="864"/>
  <c r="D51" i="864"/>
  <c r="K50" i="864"/>
  <c r="J50" i="864"/>
  <c r="I50" i="864"/>
  <c r="H50" i="864"/>
  <c r="G50" i="864"/>
  <c r="F50" i="864"/>
  <c r="E50" i="864"/>
  <c r="D50" i="864"/>
  <c r="K49" i="864"/>
  <c r="J49" i="864"/>
  <c r="I49" i="864"/>
  <c r="H49" i="864"/>
  <c r="G49" i="864"/>
  <c r="F49" i="864"/>
  <c r="E49" i="864"/>
  <c r="D49" i="864"/>
  <c r="K48" i="864"/>
  <c r="J48" i="864"/>
  <c r="I48" i="864"/>
  <c r="H48" i="864"/>
  <c r="G48" i="864"/>
  <c r="F48" i="864"/>
  <c r="E48" i="864"/>
  <c r="D48" i="864"/>
  <c r="K47" i="864"/>
  <c r="J47" i="864"/>
  <c r="I47" i="864"/>
  <c r="H47" i="864"/>
  <c r="G47" i="864"/>
  <c r="F47" i="864"/>
  <c r="E47" i="864"/>
  <c r="D47" i="864"/>
  <c r="K46" i="864"/>
  <c r="J46" i="864"/>
  <c r="I46" i="864"/>
  <c r="H46" i="864"/>
  <c r="G46" i="864"/>
  <c r="F46" i="864"/>
  <c r="E46" i="864"/>
  <c r="D46" i="864"/>
  <c r="K45" i="864"/>
  <c r="J45" i="864"/>
  <c r="I45" i="864"/>
  <c r="H45" i="864"/>
  <c r="G45" i="864"/>
  <c r="F45" i="864"/>
  <c r="E45" i="864"/>
  <c r="D45" i="864"/>
  <c r="K44" i="864"/>
  <c r="J44" i="864"/>
  <c r="I44" i="864"/>
  <c r="H44" i="864"/>
  <c r="G44" i="864"/>
  <c r="F44" i="864"/>
  <c r="E44" i="864"/>
  <c r="D44" i="864"/>
  <c r="K43" i="864"/>
  <c r="J43" i="864"/>
  <c r="I43" i="864"/>
  <c r="H43" i="864"/>
  <c r="G43" i="864"/>
  <c r="F43" i="864"/>
  <c r="E43" i="864"/>
  <c r="D43" i="864"/>
  <c r="K42" i="864"/>
  <c r="J42" i="864"/>
  <c r="I42" i="864"/>
  <c r="H42" i="864"/>
  <c r="G42" i="864"/>
  <c r="F42" i="864"/>
  <c r="E42" i="864"/>
  <c r="D42" i="864"/>
  <c r="K41" i="864"/>
  <c r="J41" i="864"/>
  <c r="I41" i="864"/>
  <c r="H41" i="864"/>
  <c r="G41" i="864"/>
  <c r="F41" i="864"/>
  <c r="E41" i="864"/>
  <c r="D41" i="864"/>
  <c r="K40" i="864"/>
  <c r="J40" i="864"/>
  <c r="I40" i="864"/>
  <c r="H40" i="864"/>
  <c r="G40" i="864"/>
  <c r="F40" i="864"/>
  <c r="E40" i="864"/>
  <c r="D40" i="864"/>
  <c r="K39" i="864"/>
  <c r="J39" i="864"/>
  <c r="I39" i="864"/>
  <c r="H39" i="864"/>
  <c r="G39" i="864"/>
  <c r="F39" i="864"/>
  <c r="E39" i="864"/>
  <c r="D39" i="864"/>
  <c r="K38" i="864"/>
  <c r="J38" i="864"/>
  <c r="I38" i="864"/>
  <c r="H38" i="864"/>
  <c r="G38" i="864"/>
  <c r="F38" i="864"/>
  <c r="E38" i="864"/>
  <c r="D38" i="864"/>
  <c r="K37" i="864"/>
  <c r="J37" i="864"/>
  <c r="I37" i="864"/>
  <c r="H37" i="864"/>
  <c r="G37" i="864"/>
  <c r="F37" i="864"/>
  <c r="E37" i="864"/>
  <c r="D37" i="864"/>
  <c r="K36" i="864"/>
  <c r="J36" i="864"/>
  <c r="I36" i="864"/>
  <c r="H36" i="864"/>
  <c r="G36" i="864"/>
  <c r="F36" i="864"/>
  <c r="E36" i="864"/>
  <c r="D36" i="864"/>
  <c r="K35" i="864"/>
  <c r="J35" i="864"/>
  <c r="I35" i="864"/>
  <c r="H35" i="864"/>
  <c r="G35" i="864"/>
  <c r="F35" i="864"/>
  <c r="E35" i="864"/>
  <c r="D35" i="864"/>
  <c r="K34" i="864"/>
  <c r="J34" i="864"/>
  <c r="I34" i="864"/>
  <c r="H34" i="864"/>
  <c r="G34" i="864"/>
  <c r="F34" i="864"/>
  <c r="E34" i="864"/>
  <c r="D34" i="864"/>
  <c r="K33" i="864"/>
  <c r="J33" i="864"/>
  <c r="I33" i="864"/>
  <c r="H33" i="864"/>
  <c r="G33" i="864"/>
  <c r="F33" i="864"/>
  <c r="E33" i="864"/>
  <c r="D33" i="864"/>
  <c r="K32" i="864"/>
  <c r="J32" i="864"/>
  <c r="I32" i="864"/>
  <c r="H32" i="864"/>
  <c r="G32" i="864"/>
  <c r="F32" i="864"/>
  <c r="E32" i="864"/>
  <c r="D32" i="864"/>
  <c r="K31" i="864"/>
  <c r="J31" i="864"/>
  <c r="I31" i="864"/>
  <c r="H31" i="864"/>
  <c r="G31" i="864"/>
  <c r="F31" i="864"/>
  <c r="E31" i="864"/>
  <c r="D31" i="864"/>
  <c r="K30" i="864"/>
  <c r="J30" i="864"/>
  <c r="I30" i="864"/>
  <c r="H30" i="864"/>
  <c r="G30" i="864"/>
  <c r="F30" i="864"/>
  <c r="E30" i="864"/>
  <c r="D30" i="864"/>
  <c r="K29" i="864"/>
  <c r="J29" i="864"/>
  <c r="I29" i="864"/>
  <c r="H29" i="864"/>
  <c r="G29" i="864"/>
  <c r="F29" i="864"/>
  <c r="E29" i="864"/>
  <c r="D29" i="864"/>
  <c r="K28" i="864"/>
  <c r="J28" i="864"/>
  <c r="I28" i="864"/>
  <c r="H28" i="864"/>
  <c r="G28" i="864"/>
  <c r="F28" i="864"/>
  <c r="E28" i="864"/>
  <c r="D28" i="864"/>
  <c r="K27" i="864"/>
  <c r="J27" i="864"/>
  <c r="I27" i="864"/>
  <c r="H27" i="864"/>
  <c r="G27" i="864"/>
  <c r="F27" i="864"/>
  <c r="E27" i="864"/>
  <c r="D27" i="864"/>
  <c r="K26" i="864"/>
  <c r="J26" i="864"/>
  <c r="I26" i="864"/>
  <c r="H26" i="864"/>
  <c r="G26" i="864"/>
  <c r="F26" i="864"/>
  <c r="E26" i="864"/>
  <c r="D26" i="864"/>
  <c r="K25" i="864"/>
  <c r="J25" i="864"/>
  <c r="I25" i="864"/>
  <c r="H25" i="864"/>
  <c r="G25" i="864"/>
  <c r="F25" i="864"/>
  <c r="E25" i="864"/>
  <c r="D25" i="864"/>
  <c r="K24" i="864"/>
  <c r="J24" i="864"/>
  <c r="I24" i="864"/>
  <c r="H24" i="864"/>
  <c r="G24" i="864"/>
  <c r="F24" i="864"/>
  <c r="E24" i="864"/>
  <c r="D24" i="864"/>
  <c r="K23" i="864"/>
  <c r="J23" i="864"/>
  <c r="I23" i="864"/>
  <c r="H23" i="864"/>
  <c r="G23" i="864"/>
  <c r="F23" i="864"/>
  <c r="E23" i="864"/>
  <c r="D23" i="864"/>
  <c r="K22" i="864"/>
  <c r="J22" i="864"/>
  <c r="I22" i="864"/>
  <c r="H22" i="864"/>
  <c r="G22" i="864"/>
  <c r="F22" i="864"/>
  <c r="E22" i="864"/>
  <c r="D22" i="864"/>
  <c r="K21" i="864"/>
  <c r="J21" i="864"/>
  <c r="I21" i="864"/>
  <c r="H21" i="864"/>
  <c r="G21" i="864"/>
  <c r="F21" i="864"/>
  <c r="E21" i="864"/>
  <c r="D21" i="864"/>
  <c r="K20" i="864"/>
  <c r="J20" i="864"/>
  <c r="I20" i="864"/>
  <c r="H20" i="864"/>
  <c r="G20" i="864"/>
  <c r="F20" i="864"/>
  <c r="E20" i="864"/>
  <c r="D20" i="864"/>
  <c r="K19" i="864"/>
  <c r="J19" i="864"/>
  <c r="I19" i="864"/>
  <c r="H19" i="864"/>
  <c r="G19" i="864"/>
  <c r="F19" i="864"/>
  <c r="E19" i="864"/>
  <c r="D19" i="864"/>
  <c r="K18" i="864"/>
  <c r="J18" i="864"/>
  <c r="I18" i="864"/>
  <c r="H18" i="864"/>
  <c r="G18" i="864"/>
  <c r="F18" i="864"/>
  <c r="E18" i="864"/>
  <c r="D18" i="864"/>
  <c r="K17" i="864"/>
  <c r="J17" i="864"/>
  <c r="I17" i="864"/>
  <c r="H17" i="864"/>
  <c r="G17" i="864"/>
  <c r="F17" i="864"/>
  <c r="E17" i="864"/>
  <c r="D17" i="864"/>
  <c r="K16" i="864"/>
  <c r="J16" i="864"/>
  <c r="I16" i="864"/>
  <c r="H16" i="864"/>
  <c r="G16" i="864"/>
  <c r="F16" i="864"/>
  <c r="E16" i="864"/>
  <c r="D16" i="864"/>
  <c r="K15" i="864"/>
  <c r="J15" i="864"/>
  <c r="I15" i="864"/>
  <c r="H15" i="864"/>
  <c r="G15" i="864"/>
  <c r="F15" i="864"/>
  <c r="E15" i="864"/>
  <c r="D15" i="864"/>
  <c r="D10" i="864"/>
  <c r="D9" i="864"/>
  <c r="D8" i="864"/>
  <c r="D7" i="864"/>
  <c r="K3" i="864"/>
  <c r="K2" i="864"/>
  <c r="D10" i="863"/>
  <c r="D9" i="863"/>
  <c r="D8" i="863"/>
  <c r="D7" i="863"/>
  <c r="K3" i="863"/>
  <c r="K2" i="863"/>
  <c r="Q324" i="862"/>
  <c r="P324" i="862"/>
  <c r="K324" i="862"/>
  <c r="J324" i="862"/>
  <c r="I324" i="862"/>
  <c r="H324" i="862"/>
  <c r="G324" i="862"/>
  <c r="F324" i="862"/>
  <c r="E324" i="862"/>
  <c r="D324" i="862"/>
  <c r="Q323" i="862"/>
  <c r="P323" i="862"/>
  <c r="K323" i="862"/>
  <c r="J323" i="862"/>
  <c r="I323" i="862"/>
  <c r="H323" i="862"/>
  <c r="G323" i="862"/>
  <c r="F323" i="862"/>
  <c r="E323" i="862"/>
  <c r="D323" i="862"/>
  <c r="Q322" i="862"/>
  <c r="P322" i="862"/>
  <c r="K322" i="862"/>
  <c r="J322" i="862"/>
  <c r="I322" i="862"/>
  <c r="H322" i="862"/>
  <c r="G322" i="862"/>
  <c r="F322" i="862"/>
  <c r="E322" i="862"/>
  <c r="D322" i="862"/>
  <c r="Q321" i="862"/>
  <c r="P321" i="862"/>
  <c r="K321" i="862"/>
  <c r="J321" i="862"/>
  <c r="I321" i="862"/>
  <c r="H321" i="862"/>
  <c r="G321" i="862"/>
  <c r="F321" i="862"/>
  <c r="E321" i="862"/>
  <c r="D321" i="862"/>
  <c r="Q320" i="862"/>
  <c r="P320" i="862"/>
  <c r="K320" i="862"/>
  <c r="J320" i="862"/>
  <c r="I320" i="862"/>
  <c r="H320" i="862"/>
  <c r="G320" i="862"/>
  <c r="F320" i="862"/>
  <c r="E320" i="862"/>
  <c r="D320" i="862"/>
  <c r="Q319" i="862"/>
  <c r="P319" i="862"/>
  <c r="K319" i="862"/>
  <c r="J319" i="862"/>
  <c r="I319" i="862"/>
  <c r="H319" i="862"/>
  <c r="G319" i="862"/>
  <c r="F319" i="862"/>
  <c r="E319" i="862"/>
  <c r="D319" i="862"/>
  <c r="Q318" i="862"/>
  <c r="P318" i="862"/>
  <c r="K318" i="862"/>
  <c r="J318" i="862"/>
  <c r="I318" i="862"/>
  <c r="H318" i="862"/>
  <c r="G318" i="862"/>
  <c r="F318" i="862"/>
  <c r="E318" i="862"/>
  <c r="D318" i="862"/>
  <c r="Q317" i="862"/>
  <c r="P317" i="862"/>
  <c r="K317" i="862"/>
  <c r="J317" i="862"/>
  <c r="I317" i="862"/>
  <c r="H317" i="862"/>
  <c r="G317" i="862"/>
  <c r="F317" i="862"/>
  <c r="E317" i="862"/>
  <c r="D317" i="862"/>
  <c r="Q316" i="862"/>
  <c r="P316" i="862"/>
  <c r="K316" i="862"/>
  <c r="J316" i="862"/>
  <c r="I316" i="862"/>
  <c r="H316" i="862"/>
  <c r="G316" i="862"/>
  <c r="F316" i="862"/>
  <c r="E316" i="862"/>
  <c r="D316" i="862"/>
  <c r="Q315" i="862"/>
  <c r="P315" i="862"/>
  <c r="K315" i="862"/>
  <c r="J315" i="862"/>
  <c r="I315" i="862"/>
  <c r="H315" i="862"/>
  <c r="G315" i="862"/>
  <c r="F315" i="862"/>
  <c r="E315" i="862"/>
  <c r="D315" i="862"/>
  <c r="Q314" i="862"/>
  <c r="P314" i="862"/>
  <c r="K314" i="862"/>
  <c r="J314" i="862"/>
  <c r="I314" i="862"/>
  <c r="H314" i="862"/>
  <c r="G314" i="862"/>
  <c r="F314" i="862"/>
  <c r="E314" i="862"/>
  <c r="D314" i="862"/>
  <c r="Q313" i="862"/>
  <c r="P313" i="862"/>
  <c r="K313" i="862"/>
  <c r="J313" i="862"/>
  <c r="I313" i="862"/>
  <c r="H313" i="862"/>
  <c r="G313" i="862"/>
  <c r="F313" i="862"/>
  <c r="E313" i="862"/>
  <c r="D313" i="862"/>
  <c r="Q312" i="862"/>
  <c r="P312" i="862"/>
  <c r="K312" i="862"/>
  <c r="J312" i="862"/>
  <c r="I312" i="862"/>
  <c r="H312" i="862"/>
  <c r="G312" i="862"/>
  <c r="F312" i="862"/>
  <c r="E312" i="862"/>
  <c r="D312" i="862"/>
  <c r="Q311" i="862"/>
  <c r="P311" i="862"/>
  <c r="K311" i="862"/>
  <c r="J311" i="862"/>
  <c r="I311" i="862"/>
  <c r="H311" i="862"/>
  <c r="G311" i="862"/>
  <c r="F311" i="862"/>
  <c r="E311" i="862"/>
  <c r="D311" i="862"/>
  <c r="Q310" i="862"/>
  <c r="P310" i="862"/>
  <c r="K310" i="862"/>
  <c r="J310" i="862"/>
  <c r="I310" i="862"/>
  <c r="H310" i="862"/>
  <c r="G310" i="862"/>
  <c r="F310" i="862"/>
  <c r="E310" i="862"/>
  <c r="D310" i="862"/>
  <c r="Q309" i="862"/>
  <c r="P309" i="862"/>
  <c r="K309" i="862"/>
  <c r="J309" i="862"/>
  <c r="I309" i="862"/>
  <c r="H309" i="862"/>
  <c r="G309" i="862"/>
  <c r="F309" i="862"/>
  <c r="E309" i="862"/>
  <c r="D309" i="862"/>
  <c r="Q308" i="862"/>
  <c r="P308" i="862"/>
  <c r="K308" i="862"/>
  <c r="J308" i="862"/>
  <c r="I308" i="862"/>
  <c r="H308" i="862"/>
  <c r="G308" i="862"/>
  <c r="F308" i="862"/>
  <c r="E308" i="862"/>
  <c r="D308" i="862"/>
  <c r="Q307" i="862"/>
  <c r="P307" i="862"/>
  <c r="K307" i="862"/>
  <c r="J307" i="862"/>
  <c r="I307" i="862"/>
  <c r="H307" i="862"/>
  <c r="G307" i="862"/>
  <c r="F307" i="862"/>
  <c r="E307" i="862"/>
  <c r="D307" i="862"/>
  <c r="Q306" i="862"/>
  <c r="P306" i="862"/>
  <c r="K306" i="862"/>
  <c r="J306" i="862"/>
  <c r="I306" i="862"/>
  <c r="H306" i="862"/>
  <c r="G306" i="862"/>
  <c r="F306" i="862"/>
  <c r="E306" i="862"/>
  <c r="D306" i="862"/>
  <c r="Q305" i="862"/>
  <c r="P305" i="862"/>
  <c r="K305" i="862"/>
  <c r="J305" i="862"/>
  <c r="I305" i="862"/>
  <c r="H305" i="862"/>
  <c r="G305" i="862"/>
  <c r="F305" i="862"/>
  <c r="E305" i="862"/>
  <c r="D305" i="862"/>
  <c r="Q304" i="862"/>
  <c r="P304" i="862"/>
  <c r="K304" i="862"/>
  <c r="J304" i="862"/>
  <c r="I304" i="862"/>
  <c r="H304" i="862"/>
  <c r="G304" i="862"/>
  <c r="F304" i="862"/>
  <c r="E304" i="862"/>
  <c r="D304" i="862"/>
  <c r="Q303" i="862"/>
  <c r="P303" i="862"/>
  <c r="K303" i="862"/>
  <c r="J303" i="862"/>
  <c r="I303" i="862"/>
  <c r="H303" i="862"/>
  <c r="G303" i="862"/>
  <c r="F303" i="862"/>
  <c r="E303" i="862"/>
  <c r="D303" i="862"/>
  <c r="Q302" i="862"/>
  <c r="P302" i="862"/>
  <c r="K302" i="862"/>
  <c r="J302" i="862"/>
  <c r="I302" i="862"/>
  <c r="H302" i="862"/>
  <c r="G302" i="862"/>
  <c r="F302" i="862"/>
  <c r="E302" i="862"/>
  <c r="D302" i="862"/>
  <c r="Q301" i="862"/>
  <c r="P301" i="862"/>
  <c r="K301" i="862"/>
  <c r="J301" i="862"/>
  <c r="I301" i="862"/>
  <c r="H301" i="862"/>
  <c r="G301" i="862"/>
  <c r="F301" i="862"/>
  <c r="E301" i="862"/>
  <c r="D301" i="862"/>
  <c r="Q300" i="862"/>
  <c r="P300" i="862"/>
  <c r="K300" i="862"/>
  <c r="J300" i="862"/>
  <c r="I300" i="862"/>
  <c r="H300" i="862"/>
  <c r="G300" i="862"/>
  <c r="F300" i="862"/>
  <c r="E300" i="862"/>
  <c r="D300" i="862"/>
  <c r="Q299" i="862"/>
  <c r="P299" i="862"/>
  <c r="K299" i="862"/>
  <c r="J299" i="862"/>
  <c r="I299" i="862"/>
  <c r="H299" i="862"/>
  <c r="G299" i="862"/>
  <c r="F299" i="862"/>
  <c r="E299" i="862"/>
  <c r="D299" i="862"/>
  <c r="Q298" i="862"/>
  <c r="P298" i="862"/>
  <c r="K298" i="862"/>
  <c r="J298" i="862"/>
  <c r="I298" i="862"/>
  <c r="H298" i="862"/>
  <c r="G298" i="862"/>
  <c r="F298" i="862"/>
  <c r="E298" i="862"/>
  <c r="D298" i="862"/>
  <c r="Q297" i="862"/>
  <c r="P297" i="862"/>
  <c r="K297" i="862"/>
  <c r="J297" i="862"/>
  <c r="I297" i="862"/>
  <c r="H297" i="862"/>
  <c r="G297" i="862"/>
  <c r="F297" i="862"/>
  <c r="E297" i="862"/>
  <c r="D297" i="862"/>
  <c r="Q296" i="862"/>
  <c r="P296" i="862"/>
  <c r="K296" i="862"/>
  <c r="J296" i="862"/>
  <c r="I296" i="862"/>
  <c r="H296" i="862"/>
  <c r="G296" i="862"/>
  <c r="F296" i="862"/>
  <c r="E296" i="862"/>
  <c r="D296" i="862"/>
  <c r="Q295" i="862"/>
  <c r="P295" i="862"/>
  <c r="K295" i="862"/>
  <c r="J295" i="862"/>
  <c r="I295" i="862"/>
  <c r="H295" i="862"/>
  <c r="G295" i="862"/>
  <c r="F295" i="862"/>
  <c r="E295" i="862"/>
  <c r="D295" i="862"/>
  <c r="Q294" i="862"/>
  <c r="P294" i="862"/>
  <c r="K294" i="862"/>
  <c r="J294" i="862"/>
  <c r="I294" i="862"/>
  <c r="H294" i="862"/>
  <c r="G294" i="862"/>
  <c r="F294" i="862"/>
  <c r="E294" i="862"/>
  <c r="D294" i="862"/>
  <c r="Q293" i="862"/>
  <c r="P293" i="862"/>
  <c r="K293" i="862"/>
  <c r="J293" i="862"/>
  <c r="I293" i="862"/>
  <c r="H293" i="862"/>
  <c r="G293" i="862"/>
  <c r="F293" i="862"/>
  <c r="E293" i="862"/>
  <c r="D293" i="862"/>
  <c r="Q292" i="862"/>
  <c r="P292" i="862"/>
  <c r="K292" i="862"/>
  <c r="J292" i="862"/>
  <c r="I292" i="862"/>
  <c r="H292" i="862"/>
  <c r="G292" i="862"/>
  <c r="F292" i="862"/>
  <c r="E292" i="862"/>
  <c r="D292" i="862"/>
  <c r="Q291" i="862"/>
  <c r="P291" i="862"/>
  <c r="K291" i="862"/>
  <c r="J291" i="862"/>
  <c r="I291" i="862"/>
  <c r="H291" i="862"/>
  <c r="G291" i="862"/>
  <c r="F291" i="862"/>
  <c r="E291" i="862"/>
  <c r="D291" i="862"/>
  <c r="Q290" i="862"/>
  <c r="P290" i="862"/>
  <c r="K290" i="862"/>
  <c r="J290" i="862"/>
  <c r="I290" i="862"/>
  <c r="H290" i="862"/>
  <c r="G290" i="862"/>
  <c r="F290" i="862"/>
  <c r="E290" i="862"/>
  <c r="D290" i="862"/>
  <c r="Q289" i="862"/>
  <c r="P289" i="862"/>
  <c r="K289" i="862"/>
  <c r="J289" i="862"/>
  <c r="I289" i="862"/>
  <c r="H289" i="862"/>
  <c r="G289" i="862"/>
  <c r="F289" i="862"/>
  <c r="E289" i="862"/>
  <c r="D289" i="862"/>
  <c r="Q288" i="862"/>
  <c r="P288" i="862"/>
  <c r="K288" i="862"/>
  <c r="J288" i="862"/>
  <c r="I288" i="862"/>
  <c r="H288" i="862"/>
  <c r="G288" i="862"/>
  <c r="F288" i="862"/>
  <c r="E288" i="862"/>
  <c r="D288" i="862"/>
  <c r="Q287" i="862"/>
  <c r="P287" i="862"/>
  <c r="K287" i="862"/>
  <c r="J287" i="862"/>
  <c r="I287" i="862"/>
  <c r="H287" i="862"/>
  <c r="G287" i="862"/>
  <c r="F287" i="862"/>
  <c r="E287" i="862"/>
  <c r="D287" i="862"/>
  <c r="Q286" i="862"/>
  <c r="P286" i="862"/>
  <c r="K286" i="862"/>
  <c r="J286" i="862"/>
  <c r="I286" i="862"/>
  <c r="H286" i="862"/>
  <c r="G286" i="862"/>
  <c r="F286" i="862"/>
  <c r="E286" i="862"/>
  <c r="D286" i="862"/>
  <c r="Q285" i="862"/>
  <c r="P285" i="862"/>
  <c r="K285" i="862"/>
  <c r="J285" i="862"/>
  <c r="I285" i="862"/>
  <c r="H285" i="862"/>
  <c r="G285" i="862"/>
  <c r="F285" i="862"/>
  <c r="E285" i="862"/>
  <c r="D285" i="862"/>
  <c r="Q284" i="862"/>
  <c r="P284" i="862"/>
  <c r="K284" i="862"/>
  <c r="J284" i="862"/>
  <c r="I284" i="862"/>
  <c r="H284" i="862"/>
  <c r="G284" i="862"/>
  <c r="F284" i="862"/>
  <c r="E284" i="862"/>
  <c r="D284" i="862"/>
  <c r="Q283" i="862"/>
  <c r="P283" i="862"/>
  <c r="K283" i="862"/>
  <c r="J283" i="862"/>
  <c r="I283" i="862"/>
  <c r="H283" i="862"/>
  <c r="G283" i="862"/>
  <c r="F283" i="862"/>
  <c r="E283" i="862"/>
  <c r="D283" i="862"/>
  <c r="Q282" i="862"/>
  <c r="P282" i="862"/>
  <c r="K282" i="862"/>
  <c r="J282" i="862"/>
  <c r="I282" i="862"/>
  <c r="H282" i="862"/>
  <c r="G282" i="862"/>
  <c r="F282" i="862"/>
  <c r="E282" i="862"/>
  <c r="D282" i="862"/>
  <c r="Q281" i="862"/>
  <c r="P281" i="862"/>
  <c r="K281" i="862"/>
  <c r="J281" i="862"/>
  <c r="I281" i="862"/>
  <c r="H281" i="862"/>
  <c r="G281" i="862"/>
  <c r="F281" i="862"/>
  <c r="E281" i="862"/>
  <c r="D281" i="862"/>
  <c r="Q280" i="862"/>
  <c r="P280" i="862"/>
  <c r="K280" i="862"/>
  <c r="J280" i="862"/>
  <c r="I280" i="862"/>
  <c r="H280" i="862"/>
  <c r="G280" i="862"/>
  <c r="F280" i="862"/>
  <c r="E280" i="862"/>
  <c r="D280" i="862"/>
  <c r="Q279" i="862"/>
  <c r="P279" i="862"/>
  <c r="K279" i="862"/>
  <c r="J279" i="862"/>
  <c r="I279" i="862"/>
  <c r="H279" i="862"/>
  <c r="G279" i="862"/>
  <c r="F279" i="862"/>
  <c r="E279" i="862"/>
  <c r="D279" i="862"/>
  <c r="Q278" i="862"/>
  <c r="P278" i="862"/>
  <c r="K278" i="862"/>
  <c r="J278" i="862"/>
  <c r="I278" i="862"/>
  <c r="H278" i="862"/>
  <c r="G278" i="862"/>
  <c r="F278" i="862"/>
  <c r="E278" i="862"/>
  <c r="D278" i="862"/>
  <c r="Q277" i="862"/>
  <c r="P277" i="862"/>
  <c r="K277" i="862"/>
  <c r="J277" i="862"/>
  <c r="I277" i="862"/>
  <c r="H277" i="862"/>
  <c r="G277" i="862"/>
  <c r="F277" i="862"/>
  <c r="E277" i="862"/>
  <c r="D277" i="862"/>
  <c r="Q276" i="862"/>
  <c r="P276" i="862"/>
  <c r="K276" i="862"/>
  <c r="J276" i="862"/>
  <c r="I276" i="862"/>
  <c r="H276" i="862"/>
  <c r="G276" i="862"/>
  <c r="F276" i="862"/>
  <c r="E276" i="862"/>
  <c r="D276" i="862"/>
  <c r="Q275" i="862"/>
  <c r="P275" i="862"/>
  <c r="K275" i="862"/>
  <c r="J275" i="862"/>
  <c r="I275" i="862"/>
  <c r="H275" i="862"/>
  <c r="G275" i="862"/>
  <c r="F275" i="862"/>
  <c r="E275" i="862"/>
  <c r="D275" i="862"/>
  <c r="Q274" i="862"/>
  <c r="P274" i="862"/>
  <c r="K274" i="862"/>
  <c r="J274" i="862"/>
  <c r="I274" i="862"/>
  <c r="H274" i="862"/>
  <c r="G274" i="862"/>
  <c r="F274" i="862"/>
  <c r="E274" i="862"/>
  <c r="D274" i="862"/>
  <c r="Q273" i="862"/>
  <c r="P273" i="862"/>
  <c r="K273" i="862"/>
  <c r="J273" i="862"/>
  <c r="I273" i="862"/>
  <c r="H273" i="862"/>
  <c r="G273" i="862"/>
  <c r="F273" i="862"/>
  <c r="E273" i="862"/>
  <c r="D273" i="862"/>
  <c r="Q272" i="862"/>
  <c r="P272" i="862"/>
  <c r="K272" i="862"/>
  <c r="J272" i="862"/>
  <c r="I272" i="862"/>
  <c r="H272" i="862"/>
  <c r="G272" i="862"/>
  <c r="F272" i="862"/>
  <c r="E272" i="862"/>
  <c r="D272" i="862"/>
  <c r="Q271" i="862"/>
  <c r="P271" i="862"/>
  <c r="K271" i="862"/>
  <c r="J271" i="862"/>
  <c r="I271" i="862"/>
  <c r="H271" i="862"/>
  <c r="G271" i="862"/>
  <c r="F271" i="862"/>
  <c r="E271" i="862"/>
  <c r="D271" i="862"/>
  <c r="Q270" i="862"/>
  <c r="P270" i="862"/>
  <c r="K270" i="862"/>
  <c r="J270" i="862"/>
  <c r="I270" i="862"/>
  <c r="H270" i="862"/>
  <c r="G270" i="862"/>
  <c r="F270" i="862"/>
  <c r="E270" i="862"/>
  <c r="D270" i="862"/>
  <c r="Q269" i="862"/>
  <c r="P269" i="862"/>
  <c r="K269" i="862"/>
  <c r="J269" i="862"/>
  <c r="I269" i="862"/>
  <c r="H269" i="862"/>
  <c r="G269" i="862"/>
  <c r="F269" i="862"/>
  <c r="E269" i="862"/>
  <c r="D269" i="862"/>
  <c r="Q268" i="862"/>
  <c r="P268" i="862"/>
  <c r="K268" i="862"/>
  <c r="J268" i="862"/>
  <c r="I268" i="862"/>
  <c r="H268" i="862"/>
  <c r="G268" i="862"/>
  <c r="F268" i="862"/>
  <c r="E268" i="862"/>
  <c r="D268" i="862"/>
  <c r="Q267" i="862"/>
  <c r="P267" i="862"/>
  <c r="K267" i="862"/>
  <c r="J267" i="862"/>
  <c r="I267" i="862"/>
  <c r="H267" i="862"/>
  <c r="G267" i="862"/>
  <c r="F267" i="862"/>
  <c r="E267" i="862"/>
  <c r="D267" i="862"/>
  <c r="Q266" i="862"/>
  <c r="P266" i="862"/>
  <c r="K266" i="862"/>
  <c r="J266" i="862"/>
  <c r="I266" i="862"/>
  <c r="H266" i="862"/>
  <c r="G266" i="862"/>
  <c r="F266" i="862"/>
  <c r="E266" i="862"/>
  <c r="D266" i="862"/>
  <c r="Q265" i="862"/>
  <c r="P265" i="862"/>
  <c r="K265" i="862"/>
  <c r="J265" i="862"/>
  <c r="I265" i="862"/>
  <c r="H265" i="862"/>
  <c r="G265" i="862"/>
  <c r="F265" i="862"/>
  <c r="E265" i="862"/>
  <c r="D265" i="862"/>
  <c r="Q264" i="862"/>
  <c r="P264" i="862"/>
  <c r="K264" i="862"/>
  <c r="J264" i="862"/>
  <c r="I264" i="862"/>
  <c r="H264" i="862"/>
  <c r="G264" i="862"/>
  <c r="F264" i="862"/>
  <c r="E264" i="862"/>
  <c r="D264" i="862"/>
  <c r="Q263" i="862"/>
  <c r="P263" i="862"/>
  <c r="K263" i="862"/>
  <c r="J263" i="862"/>
  <c r="I263" i="862"/>
  <c r="H263" i="862"/>
  <c r="G263" i="862"/>
  <c r="F263" i="862"/>
  <c r="E263" i="862"/>
  <c r="D263" i="862"/>
  <c r="Q262" i="862"/>
  <c r="P262" i="862"/>
  <c r="K262" i="862"/>
  <c r="J262" i="862"/>
  <c r="I262" i="862"/>
  <c r="H262" i="862"/>
  <c r="G262" i="862"/>
  <c r="F262" i="862"/>
  <c r="E262" i="862"/>
  <c r="D262" i="862"/>
  <c r="Q261" i="862"/>
  <c r="P261" i="862"/>
  <c r="K261" i="862"/>
  <c r="J261" i="862"/>
  <c r="I261" i="862"/>
  <c r="H261" i="862"/>
  <c r="G261" i="862"/>
  <c r="F261" i="862"/>
  <c r="E261" i="862"/>
  <c r="D261" i="862"/>
  <c r="Q260" i="862"/>
  <c r="P260" i="862"/>
  <c r="K260" i="862"/>
  <c r="J260" i="862"/>
  <c r="I260" i="862"/>
  <c r="H260" i="862"/>
  <c r="G260" i="862"/>
  <c r="F260" i="862"/>
  <c r="E260" i="862"/>
  <c r="D260" i="862"/>
  <c r="Q259" i="862"/>
  <c r="P259" i="862"/>
  <c r="K259" i="862"/>
  <c r="J259" i="862"/>
  <c r="I259" i="862"/>
  <c r="H259" i="862"/>
  <c r="G259" i="862"/>
  <c r="F259" i="862"/>
  <c r="E259" i="862"/>
  <c r="D259" i="862"/>
  <c r="Q258" i="862"/>
  <c r="P258" i="862"/>
  <c r="K258" i="862"/>
  <c r="J258" i="862"/>
  <c r="I258" i="862"/>
  <c r="H258" i="862"/>
  <c r="G258" i="862"/>
  <c r="F258" i="862"/>
  <c r="E258" i="862"/>
  <c r="D258" i="862"/>
  <c r="Q257" i="862"/>
  <c r="P257" i="862"/>
  <c r="K257" i="862"/>
  <c r="J257" i="862"/>
  <c r="I257" i="862"/>
  <c r="H257" i="862"/>
  <c r="G257" i="862"/>
  <c r="F257" i="862"/>
  <c r="E257" i="862"/>
  <c r="D257" i="862"/>
  <c r="Q256" i="862"/>
  <c r="P256" i="862"/>
  <c r="K256" i="862"/>
  <c r="J256" i="862"/>
  <c r="I256" i="862"/>
  <c r="H256" i="862"/>
  <c r="G256" i="862"/>
  <c r="F256" i="862"/>
  <c r="E256" i="862"/>
  <c r="D256" i="862"/>
  <c r="Q255" i="862"/>
  <c r="P255" i="862"/>
  <c r="K255" i="862"/>
  <c r="J255" i="862"/>
  <c r="I255" i="862"/>
  <c r="H255" i="862"/>
  <c r="G255" i="862"/>
  <c r="F255" i="862"/>
  <c r="E255" i="862"/>
  <c r="D255" i="862"/>
  <c r="Q254" i="862"/>
  <c r="P254" i="862"/>
  <c r="K254" i="862"/>
  <c r="J254" i="862"/>
  <c r="I254" i="862"/>
  <c r="H254" i="862"/>
  <c r="G254" i="862"/>
  <c r="F254" i="862"/>
  <c r="E254" i="862"/>
  <c r="D254" i="862"/>
  <c r="Q253" i="862"/>
  <c r="P253" i="862"/>
  <c r="K253" i="862"/>
  <c r="J253" i="862"/>
  <c r="I253" i="862"/>
  <c r="H253" i="862"/>
  <c r="G253" i="862"/>
  <c r="F253" i="862"/>
  <c r="E253" i="862"/>
  <c r="D253" i="862"/>
  <c r="Q252" i="862"/>
  <c r="P252" i="862"/>
  <c r="K252" i="862"/>
  <c r="J252" i="862"/>
  <c r="I252" i="862"/>
  <c r="H252" i="862"/>
  <c r="G252" i="862"/>
  <c r="F252" i="862"/>
  <c r="E252" i="862"/>
  <c r="D252" i="862"/>
  <c r="Q251" i="862"/>
  <c r="P251" i="862"/>
  <c r="K251" i="862"/>
  <c r="J251" i="862"/>
  <c r="I251" i="862"/>
  <c r="H251" i="862"/>
  <c r="G251" i="862"/>
  <c r="F251" i="862"/>
  <c r="E251" i="862"/>
  <c r="D251" i="862"/>
  <c r="Q250" i="862"/>
  <c r="P250" i="862"/>
  <c r="K250" i="862"/>
  <c r="J250" i="862"/>
  <c r="I250" i="862"/>
  <c r="H250" i="862"/>
  <c r="G250" i="862"/>
  <c r="F250" i="862"/>
  <c r="E250" i="862"/>
  <c r="D250" i="862"/>
  <c r="Q249" i="862"/>
  <c r="P249" i="862"/>
  <c r="K249" i="862"/>
  <c r="J249" i="862"/>
  <c r="I249" i="862"/>
  <c r="H249" i="862"/>
  <c r="G249" i="862"/>
  <c r="F249" i="862"/>
  <c r="E249" i="862"/>
  <c r="D249" i="862"/>
  <c r="Q248" i="862"/>
  <c r="P248" i="862"/>
  <c r="K248" i="862"/>
  <c r="J248" i="862"/>
  <c r="I248" i="862"/>
  <c r="H248" i="862"/>
  <c r="G248" i="862"/>
  <c r="F248" i="862"/>
  <c r="E248" i="862"/>
  <c r="D248" i="862"/>
  <c r="Q247" i="862"/>
  <c r="P247" i="862"/>
  <c r="K247" i="862"/>
  <c r="J247" i="862"/>
  <c r="I247" i="862"/>
  <c r="H247" i="862"/>
  <c r="G247" i="862"/>
  <c r="F247" i="862"/>
  <c r="E247" i="862"/>
  <c r="D247" i="862"/>
  <c r="Q246" i="862"/>
  <c r="P246" i="862"/>
  <c r="K246" i="862"/>
  <c r="J246" i="862"/>
  <c r="I246" i="862"/>
  <c r="H246" i="862"/>
  <c r="G246" i="862"/>
  <c r="F246" i="862"/>
  <c r="E246" i="862"/>
  <c r="D246" i="862"/>
  <c r="Q245" i="862"/>
  <c r="P245" i="862"/>
  <c r="K245" i="862"/>
  <c r="J245" i="862"/>
  <c r="I245" i="862"/>
  <c r="H245" i="862"/>
  <c r="G245" i="862"/>
  <c r="F245" i="862"/>
  <c r="E245" i="862"/>
  <c r="D245" i="862"/>
  <c r="Q244" i="862"/>
  <c r="P244" i="862"/>
  <c r="K244" i="862"/>
  <c r="J244" i="862"/>
  <c r="I244" i="862"/>
  <c r="H244" i="862"/>
  <c r="G244" i="862"/>
  <c r="F244" i="862"/>
  <c r="E244" i="862"/>
  <c r="D244" i="862"/>
  <c r="Q243" i="862"/>
  <c r="P243" i="862"/>
  <c r="K243" i="862"/>
  <c r="J243" i="862"/>
  <c r="I243" i="862"/>
  <c r="H243" i="862"/>
  <c r="G243" i="862"/>
  <c r="F243" i="862"/>
  <c r="E243" i="862"/>
  <c r="D243" i="862"/>
  <c r="Q242" i="862"/>
  <c r="P242" i="862"/>
  <c r="K242" i="862"/>
  <c r="J242" i="862"/>
  <c r="I242" i="862"/>
  <c r="H242" i="862"/>
  <c r="G242" i="862"/>
  <c r="F242" i="862"/>
  <c r="E242" i="862"/>
  <c r="D242" i="862"/>
  <c r="Q241" i="862"/>
  <c r="P241" i="862"/>
  <c r="K241" i="862"/>
  <c r="J241" i="862"/>
  <c r="I241" i="862"/>
  <c r="H241" i="862"/>
  <c r="G241" i="862"/>
  <c r="F241" i="862"/>
  <c r="E241" i="862"/>
  <c r="D241" i="862"/>
  <c r="Q240" i="862"/>
  <c r="P240" i="862"/>
  <c r="K240" i="862"/>
  <c r="J240" i="862"/>
  <c r="I240" i="862"/>
  <c r="H240" i="862"/>
  <c r="G240" i="862"/>
  <c r="F240" i="862"/>
  <c r="E240" i="862"/>
  <c r="D240" i="862"/>
  <c r="Q239" i="862"/>
  <c r="P239" i="862"/>
  <c r="K239" i="862"/>
  <c r="J239" i="862"/>
  <c r="I239" i="862"/>
  <c r="H239" i="862"/>
  <c r="G239" i="862"/>
  <c r="F239" i="862"/>
  <c r="E239" i="862"/>
  <c r="D239" i="862"/>
  <c r="Q238" i="862"/>
  <c r="P238" i="862"/>
  <c r="K238" i="862"/>
  <c r="J238" i="862"/>
  <c r="I238" i="862"/>
  <c r="H238" i="862"/>
  <c r="G238" i="862"/>
  <c r="F238" i="862"/>
  <c r="E238" i="862"/>
  <c r="D238" i="862"/>
  <c r="Q237" i="862"/>
  <c r="P237" i="862"/>
  <c r="K237" i="862"/>
  <c r="J237" i="862"/>
  <c r="I237" i="862"/>
  <c r="H237" i="862"/>
  <c r="G237" i="862"/>
  <c r="F237" i="862"/>
  <c r="E237" i="862"/>
  <c r="D237" i="862"/>
  <c r="Q236" i="862"/>
  <c r="P236" i="862"/>
  <c r="K236" i="862"/>
  <c r="J236" i="862"/>
  <c r="I236" i="862"/>
  <c r="H236" i="862"/>
  <c r="G236" i="862"/>
  <c r="F236" i="862"/>
  <c r="E236" i="862"/>
  <c r="D236" i="862"/>
  <c r="Q235" i="862"/>
  <c r="P235" i="862"/>
  <c r="K235" i="862"/>
  <c r="J235" i="862"/>
  <c r="I235" i="862"/>
  <c r="H235" i="862"/>
  <c r="G235" i="862"/>
  <c r="F235" i="862"/>
  <c r="E235" i="862"/>
  <c r="D235" i="862"/>
  <c r="Q234" i="862"/>
  <c r="P234" i="862"/>
  <c r="K234" i="862"/>
  <c r="J234" i="862"/>
  <c r="I234" i="862"/>
  <c r="H234" i="862"/>
  <c r="G234" i="862"/>
  <c r="F234" i="862"/>
  <c r="E234" i="862"/>
  <c r="D234" i="862"/>
  <c r="Q233" i="862"/>
  <c r="P233" i="862"/>
  <c r="K233" i="862"/>
  <c r="J233" i="862"/>
  <c r="I233" i="862"/>
  <c r="H233" i="862"/>
  <c r="G233" i="862"/>
  <c r="F233" i="862"/>
  <c r="E233" i="862"/>
  <c r="D233" i="862"/>
  <c r="Q232" i="862"/>
  <c r="P232" i="862"/>
  <c r="K232" i="862"/>
  <c r="J232" i="862"/>
  <c r="I232" i="862"/>
  <c r="H232" i="862"/>
  <c r="G232" i="862"/>
  <c r="F232" i="862"/>
  <c r="E232" i="862"/>
  <c r="D232" i="862"/>
  <c r="Q231" i="862"/>
  <c r="P231" i="862"/>
  <c r="K231" i="862"/>
  <c r="J231" i="862"/>
  <c r="I231" i="862"/>
  <c r="H231" i="862"/>
  <c r="G231" i="862"/>
  <c r="F231" i="862"/>
  <c r="E231" i="862"/>
  <c r="D231" i="862"/>
  <c r="Q230" i="862"/>
  <c r="P230" i="862"/>
  <c r="K230" i="862"/>
  <c r="J230" i="862"/>
  <c r="I230" i="862"/>
  <c r="H230" i="862"/>
  <c r="G230" i="862"/>
  <c r="F230" i="862"/>
  <c r="E230" i="862"/>
  <c r="D230" i="862"/>
  <c r="Q229" i="862"/>
  <c r="P229" i="862"/>
  <c r="K229" i="862"/>
  <c r="J229" i="862"/>
  <c r="I229" i="862"/>
  <c r="H229" i="862"/>
  <c r="G229" i="862"/>
  <c r="F229" i="862"/>
  <c r="E229" i="862"/>
  <c r="D229" i="862"/>
  <c r="Q228" i="862"/>
  <c r="P228" i="862"/>
  <c r="K228" i="862"/>
  <c r="J228" i="862"/>
  <c r="I228" i="862"/>
  <c r="H228" i="862"/>
  <c r="G228" i="862"/>
  <c r="F228" i="862"/>
  <c r="E228" i="862"/>
  <c r="D228" i="862"/>
  <c r="Q227" i="862"/>
  <c r="P227" i="862"/>
  <c r="K227" i="862"/>
  <c r="J227" i="862"/>
  <c r="I227" i="862"/>
  <c r="H227" i="862"/>
  <c r="G227" i="862"/>
  <c r="F227" i="862"/>
  <c r="E227" i="862"/>
  <c r="D227" i="862"/>
  <c r="Q226" i="862"/>
  <c r="P226" i="862"/>
  <c r="K226" i="862"/>
  <c r="J226" i="862"/>
  <c r="I226" i="862"/>
  <c r="H226" i="862"/>
  <c r="G226" i="862"/>
  <c r="F226" i="862"/>
  <c r="E226" i="862"/>
  <c r="D226" i="862"/>
  <c r="Q225" i="862"/>
  <c r="P225" i="862"/>
  <c r="K225" i="862"/>
  <c r="J225" i="862"/>
  <c r="I225" i="862"/>
  <c r="H225" i="862"/>
  <c r="G225" i="862"/>
  <c r="F225" i="862"/>
  <c r="E225" i="862"/>
  <c r="D225" i="862"/>
  <c r="Q224" i="862"/>
  <c r="P224" i="862"/>
  <c r="K224" i="862"/>
  <c r="J224" i="862"/>
  <c r="I224" i="862"/>
  <c r="H224" i="862"/>
  <c r="G224" i="862"/>
  <c r="F224" i="862"/>
  <c r="E224" i="862"/>
  <c r="D224" i="862"/>
  <c r="Q223" i="862"/>
  <c r="P223" i="862"/>
  <c r="K223" i="862"/>
  <c r="J223" i="862"/>
  <c r="I223" i="862"/>
  <c r="H223" i="862"/>
  <c r="G223" i="862"/>
  <c r="F223" i="862"/>
  <c r="E223" i="862"/>
  <c r="D223" i="862"/>
  <c r="Q222" i="862"/>
  <c r="P222" i="862"/>
  <c r="K222" i="862"/>
  <c r="J222" i="862"/>
  <c r="I222" i="862"/>
  <c r="H222" i="862"/>
  <c r="G222" i="862"/>
  <c r="F222" i="862"/>
  <c r="E222" i="862"/>
  <c r="D222" i="862"/>
  <c r="Q221" i="862"/>
  <c r="P221" i="862"/>
  <c r="K221" i="862"/>
  <c r="J221" i="862"/>
  <c r="I221" i="862"/>
  <c r="H221" i="862"/>
  <c r="G221" i="862"/>
  <c r="F221" i="862"/>
  <c r="E221" i="862"/>
  <c r="D221" i="862"/>
  <c r="Q220" i="862"/>
  <c r="P220" i="862"/>
  <c r="K220" i="862"/>
  <c r="J220" i="862"/>
  <c r="I220" i="862"/>
  <c r="H220" i="862"/>
  <c r="G220" i="862"/>
  <c r="F220" i="862"/>
  <c r="E220" i="862"/>
  <c r="D220" i="862"/>
  <c r="Q219" i="862"/>
  <c r="P219" i="862"/>
  <c r="K219" i="862"/>
  <c r="J219" i="862"/>
  <c r="I219" i="862"/>
  <c r="H219" i="862"/>
  <c r="G219" i="862"/>
  <c r="F219" i="862"/>
  <c r="E219" i="862"/>
  <c r="D219" i="862"/>
  <c r="Q218" i="862"/>
  <c r="P218" i="862"/>
  <c r="K218" i="862"/>
  <c r="J218" i="862"/>
  <c r="I218" i="862"/>
  <c r="H218" i="862"/>
  <c r="G218" i="862"/>
  <c r="F218" i="862"/>
  <c r="E218" i="862"/>
  <c r="D218" i="862"/>
  <c r="Q217" i="862"/>
  <c r="P217" i="862"/>
  <c r="K217" i="862"/>
  <c r="J217" i="862"/>
  <c r="I217" i="862"/>
  <c r="H217" i="862"/>
  <c r="G217" i="862"/>
  <c r="F217" i="862"/>
  <c r="E217" i="862"/>
  <c r="D217" i="862"/>
  <c r="Q216" i="862"/>
  <c r="P216" i="862"/>
  <c r="K216" i="862"/>
  <c r="J216" i="862"/>
  <c r="I216" i="862"/>
  <c r="H216" i="862"/>
  <c r="G216" i="862"/>
  <c r="F216" i="862"/>
  <c r="E216" i="862"/>
  <c r="D216" i="862"/>
  <c r="Q215" i="862"/>
  <c r="P215" i="862"/>
  <c r="K215" i="862"/>
  <c r="J215" i="862"/>
  <c r="I215" i="862"/>
  <c r="H215" i="862"/>
  <c r="G215" i="862"/>
  <c r="F215" i="862"/>
  <c r="E215" i="862"/>
  <c r="D215" i="862"/>
  <c r="Q214" i="862"/>
  <c r="P214" i="862"/>
  <c r="K214" i="862"/>
  <c r="J214" i="862"/>
  <c r="I214" i="862"/>
  <c r="H214" i="862"/>
  <c r="G214" i="862"/>
  <c r="F214" i="862"/>
  <c r="E214" i="862"/>
  <c r="D214" i="862"/>
  <c r="Q213" i="862"/>
  <c r="P213" i="862"/>
  <c r="K213" i="862"/>
  <c r="J213" i="862"/>
  <c r="I213" i="862"/>
  <c r="H213" i="862"/>
  <c r="G213" i="862"/>
  <c r="F213" i="862"/>
  <c r="E213" i="862"/>
  <c r="D213" i="862"/>
  <c r="Q212" i="862"/>
  <c r="P212" i="862"/>
  <c r="K212" i="862"/>
  <c r="J212" i="862"/>
  <c r="I212" i="862"/>
  <c r="H212" i="862"/>
  <c r="G212" i="862"/>
  <c r="F212" i="862"/>
  <c r="E212" i="862"/>
  <c r="D212" i="862"/>
  <c r="Q211" i="862"/>
  <c r="P211" i="862"/>
  <c r="K211" i="862"/>
  <c r="J211" i="862"/>
  <c r="I211" i="862"/>
  <c r="H211" i="862"/>
  <c r="G211" i="862"/>
  <c r="F211" i="862"/>
  <c r="E211" i="862"/>
  <c r="D211" i="862"/>
  <c r="Q210" i="862"/>
  <c r="P210" i="862"/>
  <c r="K210" i="862"/>
  <c r="J210" i="862"/>
  <c r="I210" i="862"/>
  <c r="H210" i="862"/>
  <c r="G210" i="862"/>
  <c r="F210" i="862"/>
  <c r="E210" i="862"/>
  <c r="D210" i="862"/>
  <c r="Q209" i="862"/>
  <c r="P209" i="862"/>
  <c r="K209" i="862"/>
  <c r="J209" i="862"/>
  <c r="I209" i="862"/>
  <c r="H209" i="862"/>
  <c r="G209" i="862"/>
  <c r="F209" i="862"/>
  <c r="E209" i="862"/>
  <c r="D209" i="862"/>
  <c r="Q208" i="862"/>
  <c r="P208" i="862"/>
  <c r="K208" i="862"/>
  <c r="J208" i="862"/>
  <c r="I208" i="862"/>
  <c r="H208" i="862"/>
  <c r="G208" i="862"/>
  <c r="F208" i="862"/>
  <c r="E208" i="862"/>
  <c r="D208" i="862"/>
  <c r="Q207" i="862"/>
  <c r="P207" i="862"/>
  <c r="K207" i="862"/>
  <c r="J207" i="862"/>
  <c r="I207" i="862"/>
  <c r="H207" i="862"/>
  <c r="G207" i="862"/>
  <c r="F207" i="862"/>
  <c r="E207" i="862"/>
  <c r="D207" i="862"/>
  <c r="Q206" i="862"/>
  <c r="P206" i="862"/>
  <c r="K206" i="862"/>
  <c r="J206" i="862"/>
  <c r="I206" i="862"/>
  <c r="H206" i="862"/>
  <c r="G206" i="862"/>
  <c r="F206" i="862"/>
  <c r="E206" i="862"/>
  <c r="D206" i="862"/>
  <c r="Q205" i="862"/>
  <c r="P205" i="862"/>
  <c r="K205" i="862"/>
  <c r="J205" i="862"/>
  <c r="I205" i="862"/>
  <c r="H205" i="862"/>
  <c r="G205" i="862"/>
  <c r="F205" i="862"/>
  <c r="E205" i="862"/>
  <c r="D205" i="862"/>
  <c r="Q204" i="862"/>
  <c r="P204" i="862"/>
  <c r="K204" i="862"/>
  <c r="J204" i="862"/>
  <c r="I204" i="862"/>
  <c r="H204" i="862"/>
  <c r="G204" i="862"/>
  <c r="F204" i="862"/>
  <c r="E204" i="862"/>
  <c r="D204" i="862"/>
  <c r="Q203" i="862"/>
  <c r="P203" i="862"/>
  <c r="K203" i="862"/>
  <c r="J203" i="862"/>
  <c r="I203" i="862"/>
  <c r="H203" i="862"/>
  <c r="G203" i="862"/>
  <c r="F203" i="862"/>
  <c r="E203" i="862"/>
  <c r="D203" i="862"/>
  <c r="Q202" i="862"/>
  <c r="P202" i="862"/>
  <c r="K202" i="862"/>
  <c r="J202" i="862"/>
  <c r="I202" i="862"/>
  <c r="H202" i="862"/>
  <c r="G202" i="862"/>
  <c r="F202" i="862"/>
  <c r="E202" i="862"/>
  <c r="D202" i="862"/>
  <c r="Q201" i="862"/>
  <c r="P201" i="862"/>
  <c r="K201" i="862"/>
  <c r="J201" i="862"/>
  <c r="I201" i="862"/>
  <c r="H201" i="862"/>
  <c r="G201" i="862"/>
  <c r="F201" i="862"/>
  <c r="E201" i="862"/>
  <c r="D201" i="862"/>
  <c r="Q200" i="862"/>
  <c r="P200" i="862"/>
  <c r="K200" i="862"/>
  <c r="J200" i="862"/>
  <c r="I200" i="862"/>
  <c r="H200" i="862"/>
  <c r="G200" i="862"/>
  <c r="F200" i="862"/>
  <c r="E200" i="862"/>
  <c r="D200" i="862"/>
  <c r="Q199" i="862"/>
  <c r="P199" i="862"/>
  <c r="K199" i="862"/>
  <c r="J199" i="862"/>
  <c r="I199" i="862"/>
  <c r="H199" i="862"/>
  <c r="G199" i="862"/>
  <c r="F199" i="862"/>
  <c r="E199" i="862"/>
  <c r="D199" i="862"/>
  <c r="Q198" i="862"/>
  <c r="P198" i="862"/>
  <c r="K198" i="862"/>
  <c r="J198" i="862"/>
  <c r="I198" i="862"/>
  <c r="H198" i="862"/>
  <c r="G198" i="862"/>
  <c r="F198" i="862"/>
  <c r="E198" i="862"/>
  <c r="D198" i="862"/>
  <c r="Q197" i="862"/>
  <c r="P197" i="862"/>
  <c r="K197" i="862"/>
  <c r="J197" i="862"/>
  <c r="I197" i="862"/>
  <c r="H197" i="862"/>
  <c r="G197" i="862"/>
  <c r="F197" i="862"/>
  <c r="E197" i="862"/>
  <c r="D197" i="862"/>
  <c r="Q196" i="862"/>
  <c r="P196" i="862"/>
  <c r="K196" i="862"/>
  <c r="J196" i="862"/>
  <c r="I196" i="862"/>
  <c r="H196" i="862"/>
  <c r="G196" i="862"/>
  <c r="F196" i="862"/>
  <c r="E196" i="862"/>
  <c r="D196" i="862"/>
  <c r="Q195" i="862"/>
  <c r="P195" i="862"/>
  <c r="K195" i="862"/>
  <c r="J195" i="862"/>
  <c r="I195" i="862"/>
  <c r="H195" i="862"/>
  <c r="G195" i="862"/>
  <c r="F195" i="862"/>
  <c r="E195" i="862"/>
  <c r="D195" i="862"/>
  <c r="Q194" i="862"/>
  <c r="P194" i="862"/>
  <c r="K194" i="862"/>
  <c r="J194" i="862"/>
  <c r="I194" i="862"/>
  <c r="H194" i="862"/>
  <c r="G194" i="862"/>
  <c r="F194" i="862"/>
  <c r="E194" i="862"/>
  <c r="D194" i="862"/>
  <c r="Q193" i="862"/>
  <c r="P193" i="862"/>
  <c r="K193" i="862"/>
  <c r="J193" i="862"/>
  <c r="I193" i="862"/>
  <c r="H193" i="862"/>
  <c r="G193" i="862"/>
  <c r="F193" i="862"/>
  <c r="E193" i="862"/>
  <c r="D193" i="862"/>
  <c r="Q192" i="862"/>
  <c r="P192" i="862"/>
  <c r="K192" i="862"/>
  <c r="J192" i="862"/>
  <c r="I192" i="862"/>
  <c r="H192" i="862"/>
  <c r="G192" i="862"/>
  <c r="F192" i="862"/>
  <c r="E192" i="862"/>
  <c r="D192" i="862"/>
  <c r="Q191" i="862"/>
  <c r="P191" i="862"/>
  <c r="K191" i="862"/>
  <c r="J191" i="862"/>
  <c r="I191" i="862"/>
  <c r="H191" i="862"/>
  <c r="G191" i="862"/>
  <c r="F191" i="862"/>
  <c r="E191" i="862"/>
  <c r="D191" i="862"/>
  <c r="Q190" i="862"/>
  <c r="P190" i="862"/>
  <c r="K190" i="862"/>
  <c r="J190" i="862"/>
  <c r="I190" i="862"/>
  <c r="H190" i="862"/>
  <c r="G190" i="862"/>
  <c r="F190" i="862"/>
  <c r="E190" i="862"/>
  <c r="D190" i="862"/>
  <c r="Q189" i="862"/>
  <c r="P189" i="862"/>
  <c r="K189" i="862"/>
  <c r="J189" i="862"/>
  <c r="I189" i="862"/>
  <c r="H189" i="862"/>
  <c r="G189" i="862"/>
  <c r="F189" i="862"/>
  <c r="E189" i="862"/>
  <c r="D189" i="862"/>
  <c r="Q188" i="862"/>
  <c r="P188" i="862"/>
  <c r="K188" i="862"/>
  <c r="J188" i="862"/>
  <c r="I188" i="862"/>
  <c r="H188" i="862"/>
  <c r="G188" i="862"/>
  <c r="F188" i="862"/>
  <c r="E188" i="862"/>
  <c r="D188" i="862"/>
  <c r="Q187" i="862"/>
  <c r="P187" i="862"/>
  <c r="K187" i="862"/>
  <c r="J187" i="862"/>
  <c r="I187" i="862"/>
  <c r="H187" i="862"/>
  <c r="G187" i="862"/>
  <c r="F187" i="862"/>
  <c r="E187" i="862"/>
  <c r="D187" i="862"/>
  <c r="Q186" i="862"/>
  <c r="P186" i="862"/>
  <c r="K186" i="862"/>
  <c r="J186" i="862"/>
  <c r="I186" i="862"/>
  <c r="H186" i="862"/>
  <c r="G186" i="862"/>
  <c r="F186" i="862"/>
  <c r="E186" i="862"/>
  <c r="D186" i="862"/>
  <c r="Q185" i="862"/>
  <c r="P185" i="862"/>
  <c r="K185" i="862"/>
  <c r="J185" i="862"/>
  <c r="I185" i="862"/>
  <c r="H185" i="862"/>
  <c r="G185" i="862"/>
  <c r="F185" i="862"/>
  <c r="E185" i="862"/>
  <c r="D185" i="862"/>
  <c r="Q184" i="862"/>
  <c r="P184" i="862"/>
  <c r="K184" i="862"/>
  <c r="J184" i="862"/>
  <c r="I184" i="862"/>
  <c r="H184" i="862"/>
  <c r="G184" i="862"/>
  <c r="F184" i="862"/>
  <c r="E184" i="862"/>
  <c r="D184" i="862"/>
  <c r="Q183" i="862"/>
  <c r="P183" i="862"/>
  <c r="K183" i="862"/>
  <c r="J183" i="862"/>
  <c r="I183" i="862"/>
  <c r="H183" i="862"/>
  <c r="G183" i="862"/>
  <c r="F183" i="862"/>
  <c r="E183" i="862"/>
  <c r="D183" i="862"/>
  <c r="Q182" i="862"/>
  <c r="P182" i="862"/>
  <c r="K182" i="862"/>
  <c r="J182" i="862"/>
  <c r="I182" i="862"/>
  <c r="H182" i="862"/>
  <c r="G182" i="862"/>
  <c r="F182" i="862"/>
  <c r="E182" i="862"/>
  <c r="D182" i="862"/>
  <c r="Q181" i="862"/>
  <c r="P181" i="862"/>
  <c r="K181" i="862"/>
  <c r="J181" i="862"/>
  <c r="I181" i="862"/>
  <c r="H181" i="862"/>
  <c r="G181" i="862"/>
  <c r="F181" i="862"/>
  <c r="E181" i="862"/>
  <c r="D181" i="862"/>
  <c r="Q180" i="862"/>
  <c r="P180" i="862"/>
  <c r="K180" i="862"/>
  <c r="J180" i="862"/>
  <c r="I180" i="862"/>
  <c r="H180" i="862"/>
  <c r="G180" i="862"/>
  <c r="F180" i="862"/>
  <c r="E180" i="862"/>
  <c r="D180" i="862"/>
  <c r="Q179" i="862"/>
  <c r="P179" i="862"/>
  <c r="K179" i="862"/>
  <c r="J179" i="862"/>
  <c r="I179" i="862"/>
  <c r="H179" i="862"/>
  <c r="G179" i="862"/>
  <c r="F179" i="862"/>
  <c r="E179" i="862"/>
  <c r="D179" i="862"/>
  <c r="Q178" i="862"/>
  <c r="P178" i="862"/>
  <c r="K178" i="862"/>
  <c r="J178" i="862"/>
  <c r="I178" i="862"/>
  <c r="H178" i="862"/>
  <c r="G178" i="862"/>
  <c r="F178" i="862"/>
  <c r="E178" i="862"/>
  <c r="D178" i="862"/>
  <c r="Q177" i="862"/>
  <c r="P177" i="862"/>
  <c r="K177" i="862"/>
  <c r="J177" i="862"/>
  <c r="I177" i="862"/>
  <c r="H177" i="862"/>
  <c r="G177" i="862"/>
  <c r="F177" i="862"/>
  <c r="E177" i="862"/>
  <c r="D177" i="862"/>
  <c r="Q176" i="862"/>
  <c r="P176" i="862"/>
  <c r="K176" i="862"/>
  <c r="J176" i="862"/>
  <c r="I176" i="862"/>
  <c r="H176" i="862"/>
  <c r="G176" i="862"/>
  <c r="F176" i="862"/>
  <c r="E176" i="862"/>
  <c r="D176" i="862"/>
  <c r="Q175" i="862"/>
  <c r="P175" i="862"/>
  <c r="K175" i="862"/>
  <c r="J175" i="862"/>
  <c r="I175" i="862"/>
  <c r="H175" i="862"/>
  <c r="G175" i="862"/>
  <c r="F175" i="862"/>
  <c r="E175" i="862"/>
  <c r="D175" i="862"/>
  <c r="Q174" i="862"/>
  <c r="P174" i="862"/>
  <c r="K174" i="862"/>
  <c r="J174" i="862"/>
  <c r="I174" i="862"/>
  <c r="H174" i="862"/>
  <c r="G174" i="862"/>
  <c r="F174" i="862"/>
  <c r="E174" i="862"/>
  <c r="D174" i="862"/>
  <c r="Q173" i="862"/>
  <c r="P173" i="862"/>
  <c r="K173" i="862"/>
  <c r="J173" i="862"/>
  <c r="I173" i="862"/>
  <c r="H173" i="862"/>
  <c r="G173" i="862"/>
  <c r="F173" i="862"/>
  <c r="E173" i="862"/>
  <c r="D173" i="862"/>
  <c r="Q172" i="862"/>
  <c r="P172" i="862"/>
  <c r="K172" i="862"/>
  <c r="J172" i="862"/>
  <c r="I172" i="862"/>
  <c r="H172" i="862"/>
  <c r="G172" i="862"/>
  <c r="F172" i="862"/>
  <c r="E172" i="862"/>
  <c r="D172" i="862"/>
  <c r="Q171" i="862"/>
  <c r="P171" i="862"/>
  <c r="K171" i="862"/>
  <c r="J171" i="862"/>
  <c r="I171" i="862"/>
  <c r="H171" i="862"/>
  <c r="G171" i="862"/>
  <c r="F171" i="862"/>
  <c r="E171" i="862"/>
  <c r="D171" i="862"/>
  <c r="Q170" i="862"/>
  <c r="P170" i="862"/>
  <c r="K170" i="862"/>
  <c r="J170" i="862"/>
  <c r="I170" i="862"/>
  <c r="H170" i="862"/>
  <c r="G170" i="862"/>
  <c r="F170" i="862"/>
  <c r="E170" i="862"/>
  <c r="D170" i="862"/>
  <c r="Q169" i="862"/>
  <c r="P169" i="862"/>
  <c r="K169" i="862"/>
  <c r="J169" i="862"/>
  <c r="I169" i="862"/>
  <c r="H169" i="862"/>
  <c r="G169" i="862"/>
  <c r="F169" i="862"/>
  <c r="E169" i="862"/>
  <c r="D169" i="862"/>
  <c r="Q168" i="862"/>
  <c r="P168" i="862"/>
  <c r="K168" i="862"/>
  <c r="J168" i="862"/>
  <c r="I168" i="862"/>
  <c r="H168" i="862"/>
  <c r="G168" i="862"/>
  <c r="F168" i="862"/>
  <c r="E168" i="862"/>
  <c r="D168" i="862"/>
  <c r="Q167" i="862"/>
  <c r="P167" i="862"/>
  <c r="K167" i="862"/>
  <c r="J167" i="862"/>
  <c r="I167" i="862"/>
  <c r="H167" i="862"/>
  <c r="G167" i="862"/>
  <c r="F167" i="862"/>
  <c r="E167" i="862"/>
  <c r="D167" i="862"/>
  <c r="Q166" i="862"/>
  <c r="P166" i="862"/>
  <c r="K166" i="862"/>
  <c r="J166" i="862"/>
  <c r="I166" i="862"/>
  <c r="H166" i="862"/>
  <c r="G166" i="862"/>
  <c r="F166" i="862"/>
  <c r="E166" i="862"/>
  <c r="D166" i="862"/>
  <c r="Q165" i="862"/>
  <c r="P165" i="862"/>
  <c r="K165" i="862"/>
  <c r="J165" i="862"/>
  <c r="I165" i="862"/>
  <c r="H165" i="862"/>
  <c r="G165" i="862"/>
  <c r="F165" i="862"/>
  <c r="E165" i="862"/>
  <c r="D165" i="862"/>
  <c r="Q164" i="862"/>
  <c r="P164" i="862"/>
  <c r="K164" i="862"/>
  <c r="J164" i="862"/>
  <c r="I164" i="862"/>
  <c r="H164" i="862"/>
  <c r="G164" i="862"/>
  <c r="F164" i="862"/>
  <c r="E164" i="862"/>
  <c r="D164" i="862"/>
  <c r="Q163" i="862"/>
  <c r="P163" i="862"/>
  <c r="K163" i="862"/>
  <c r="J163" i="862"/>
  <c r="I163" i="862"/>
  <c r="H163" i="862"/>
  <c r="G163" i="862"/>
  <c r="F163" i="862"/>
  <c r="E163" i="862"/>
  <c r="D163" i="862"/>
  <c r="Q162" i="862"/>
  <c r="P162" i="862"/>
  <c r="K162" i="862"/>
  <c r="J162" i="862"/>
  <c r="I162" i="862"/>
  <c r="H162" i="862"/>
  <c r="G162" i="862"/>
  <c r="F162" i="862"/>
  <c r="E162" i="862"/>
  <c r="D162" i="862"/>
  <c r="Q161" i="862"/>
  <c r="P161" i="862"/>
  <c r="K161" i="862"/>
  <c r="J161" i="862"/>
  <c r="I161" i="862"/>
  <c r="H161" i="862"/>
  <c r="G161" i="862"/>
  <c r="F161" i="862"/>
  <c r="E161" i="862"/>
  <c r="D161" i="862"/>
  <c r="Q160" i="862"/>
  <c r="P160" i="862"/>
  <c r="K160" i="862"/>
  <c r="J160" i="862"/>
  <c r="I160" i="862"/>
  <c r="H160" i="862"/>
  <c r="G160" i="862"/>
  <c r="F160" i="862"/>
  <c r="E160" i="862"/>
  <c r="D160" i="862"/>
  <c r="Q159" i="862"/>
  <c r="P159" i="862"/>
  <c r="K159" i="862"/>
  <c r="J159" i="862"/>
  <c r="I159" i="862"/>
  <c r="H159" i="862"/>
  <c r="G159" i="862"/>
  <c r="F159" i="862"/>
  <c r="E159" i="862"/>
  <c r="D159" i="862"/>
  <c r="Q158" i="862"/>
  <c r="P158" i="862"/>
  <c r="K158" i="862"/>
  <c r="J158" i="862"/>
  <c r="I158" i="862"/>
  <c r="H158" i="862"/>
  <c r="G158" i="862"/>
  <c r="F158" i="862"/>
  <c r="E158" i="862"/>
  <c r="D158" i="862"/>
  <c r="Q157" i="862"/>
  <c r="P157" i="862"/>
  <c r="K157" i="862"/>
  <c r="J157" i="862"/>
  <c r="I157" i="862"/>
  <c r="H157" i="862"/>
  <c r="G157" i="862"/>
  <c r="F157" i="862"/>
  <c r="E157" i="862"/>
  <c r="D157" i="862"/>
  <c r="Q156" i="862"/>
  <c r="P156" i="862"/>
  <c r="K156" i="862"/>
  <c r="J156" i="862"/>
  <c r="I156" i="862"/>
  <c r="H156" i="862"/>
  <c r="G156" i="862"/>
  <c r="F156" i="862"/>
  <c r="E156" i="862"/>
  <c r="D156" i="862"/>
  <c r="Q155" i="862"/>
  <c r="P155" i="862"/>
  <c r="K155" i="862"/>
  <c r="J155" i="862"/>
  <c r="I155" i="862"/>
  <c r="H155" i="862"/>
  <c r="G155" i="862"/>
  <c r="F155" i="862"/>
  <c r="E155" i="862"/>
  <c r="D155" i="862"/>
  <c r="Q154" i="862"/>
  <c r="P154" i="862"/>
  <c r="K154" i="862"/>
  <c r="J154" i="862"/>
  <c r="I154" i="862"/>
  <c r="H154" i="862"/>
  <c r="G154" i="862"/>
  <c r="F154" i="862"/>
  <c r="E154" i="862"/>
  <c r="D154" i="862"/>
  <c r="Q153" i="862"/>
  <c r="P153" i="862"/>
  <c r="K153" i="862"/>
  <c r="J153" i="862"/>
  <c r="I153" i="862"/>
  <c r="H153" i="862"/>
  <c r="G153" i="862"/>
  <c r="F153" i="862"/>
  <c r="E153" i="862"/>
  <c r="D153" i="862"/>
  <c r="Q152" i="862"/>
  <c r="P152" i="862"/>
  <c r="K152" i="862"/>
  <c r="J152" i="862"/>
  <c r="I152" i="862"/>
  <c r="H152" i="862"/>
  <c r="G152" i="862"/>
  <c r="F152" i="862"/>
  <c r="E152" i="862"/>
  <c r="D152" i="862"/>
  <c r="Q151" i="862"/>
  <c r="P151" i="862"/>
  <c r="K151" i="862"/>
  <c r="J151" i="862"/>
  <c r="I151" i="862"/>
  <c r="H151" i="862"/>
  <c r="G151" i="862"/>
  <c r="F151" i="862"/>
  <c r="E151" i="862"/>
  <c r="D151" i="862"/>
  <c r="Q150" i="862"/>
  <c r="P150" i="862"/>
  <c r="K150" i="862"/>
  <c r="J150" i="862"/>
  <c r="I150" i="862"/>
  <c r="H150" i="862"/>
  <c r="G150" i="862"/>
  <c r="F150" i="862"/>
  <c r="E150" i="862"/>
  <c r="D150" i="862"/>
  <c r="Q149" i="862"/>
  <c r="P149" i="862"/>
  <c r="K149" i="862"/>
  <c r="J149" i="862"/>
  <c r="I149" i="862"/>
  <c r="H149" i="862"/>
  <c r="G149" i="862"/>
  <c r="F149" i="862"/>
  <c r="E149" i="862"/>
  <c r="D149" i="862"/>
  <c r="Q148" i="862"/>
  <c r="P148" i="862"/>
  <c r="K148" i="862"/>
  <c r="J148" i="862"/>
  <c r="I148" i="862"/>
  <c r="H148" i="862"/>
  <c r="G148" i="862"/>
  <c r="F148" i="862"/>
  <c r="E148" i="862"/>
  <c r="D148" i="862"/>
  <c r="Q147" i="862"/>
  <c r="P147" i="862"/>
  <c r="K147" i="862"/>
  <c r="J147" i="862"/>
  <c r="I147" i="862"/>
  <c r="H147" i="862"/>
  <c r="G147" i="862"/>
  <c r="F147" i="862"/>
  <c r="E147" i="862"/>
  <c r="D147" i="862"/>
  <c r="Q146" i="862"/>
  <c r="P146" i="862"/>
  <c r="K146" i="862"/>
  <c r="J146" i="862"/>
  <c r="I146" i="862"/>
  <c r="H146" i="862"/>
  <c r="G146" i="862"/>
  <c r="F146" i="862"/>
  <c r="E146" i="862"/>
  <c r="D146" i="862"/>
  <c r="Q145" i="862"/>
  <c r="P145" i="862"/>
  <c r="K145" i="862"/>
  <c r="J145" i="862"/>
  <c r="I145" i="862"/>
  <c r="H145" i="862"/>
  <c r="G145" i="862"/>
  <c r="F145" i="862"/>
  <c r="E145" i="862"/>
  <c r="D145" i="862"/>
  <c r="Q144" i="862"/>
  <c r="P144" i="862"/>
  <c r="K144" i="862"/>
  <c r="J144" i="862"/>
  <c r="I144" i="862"/>
  <c r="H144" i="862"/>
  <c r="G144" i="862"/>
  <c r="F144" i="862"/>
  <c r="E144" i="862"/>
  <c r="D144" i="862"/>
  <c r="Q143" i="862"/>
  <c r="P143" i="862"/>
  <c r="K143" i="862"/>
  <c r="J143" i="862"/>
  <c r="I143" i="862"/>
  <c r="H143" i="862"/>
  <c r="G143" i="862"/>
  <c r="F143" i="862"/>
  <c r="E143" i="862"/>
  <c r="D143" i="862"/>
  <c r="Q142" i="862"/>
  <c r="P142" i="862"/>
  <c r="K142" i="862"/>
  <c r="J142" i="862"/>
  <c r="I142" i="862"/>
  <c r="H142" i="862"/>
  <c r="G142" i="862"/>
  <c r="F142" i="862"/>
  <c r="E142" i="862"/>
  <c r="D142" i="862"/>
  <c r="Q141" i="862"/>
  <c r="P141" i="862"/>
  <c r="K141" i="862"/>
  <c r="J141" i="862"/>
  <c r="I141" i="862"/>
  <c r="H141" i="862"/>
  <c r="G141" i="862"/>
  <c r="F141" i="862"/>
  <c r="E141" i="862"/>
  <c r="D141" i="862"/>
  <c r="Q140" i="862"/>
  <c r="P140" i="862"/>
  <c r="K140" i="862"/>
  <c r="J140" i="862"/>
  <c r="I140" i="862"/>
  <c r="H140" i="862"/>
  <c r="G140" i="862"/>
  <c r="F140" i="862"/>
  <c r="E140" i="862"/>
  <c r="D140" i="862"/>
  <c r="Q139" i="862"/>
  <c r="P139" i="862"/>
  <c r="K139" i="862"/>
  <c r="J139" i="862"/>
  <c r="I139" i="862"/>
  <c r="H139" i="862"/>
  <c r="G139" i="862"/>
  <c r="F139" i="862"/>
  <c r="E139" i="862"/>
  <c r="D139" i="862"/>
  <c r="Q138" i="862"/>
  <c r="P138" i="862"/>
  <c r="K138" i="862"/>
  <c r="J138" i="862"/>
  <c r="I138" i="862"/>
  <c r="H138" i="862"/>
  <c r="G138" i="862"/>
  <c r="F138" i="862"/>
  <c r="E138" i="862"/>
  <c r="D138" i="862"/>
  <c r="Q137" i="862"/>
  <c r="P137" i="862"/>
  <c r="K137" i="862"/>
  <c r="J137" i="862"/>
  <c r="I137" i="862"/>
  <c r="H137" i="862"/>
  <c r="G137" i="862"/>
  <c r="F137" i="862"/>
  <c r="E137" i="862"/>
  <c r="D137" i="862"/>
  <c r="Q136" i="862"/>
  <c r="P136" i="862"/>
  <c r="K136" i="862"/>
  <c r="J136" i="862"/>
  <c r="I136" i="862"/>
  <c r="H136" i="862"/>
  <c r="G136" i="862"/>
  <c r="F136" i="862"/>
  <c r="E136" i="862"/>
  <c r="D136" i="862"/>
  <c r="Q135" i="862"/>
  <c r="P135" i="862"/>
  <c r="K135" i="862"/>
  <c r="J135" i="862"/>
  <c r="I135" i="862"/>
  <c r="H135" i="862"/>
  <c r="G135" i="862"/>
  <c r="F135" i="862"/>
  <c r="E135" i="862"/>
  <c r="D135" i="862"/>
  <c r="Q134" i="862"/>
  <c r="P134" i="862"/>
  <c r="K134" i="862"/>
  <c r="J134" i="862"/>
  <c r="I134" i="862"/>
  <c r="H134" i="862"/>
  <c r="G134" i="862"/>
  <c r="F134" i="862"/>
  <c r="E134" i="862"/>
  <c r="D134" i="862"/>
  <c r="Q133" i="862"/>
  <c r="P133" i="862"/>
  <c r="K133" i="862"/>
  <c r="J133" i="862"/>
  <c r="I133" i="862"/>
  <c r="H133" i="862"/>
  <c r="G133" i="862"/>
  <c r="F133" i="862"/>
  <c r="E133" i="862"/>
  <c r="D133" i="862"/>
  <c r="Q132" i="862"/>
  <c r="P132" i="862"/>
  <c r="K132" i="862"/>
  <c r="J132" i="862"/>
  <c r="I132" i="862"/>
  <c r="H132" i="862"/>
  <c r="G132" i="862"/>
  <c r="F132" i="862"/>
  <c r="E132" i="862"/>
  <c r="D132" i="862"/>
  <c r="Q131" i="862"/>
  <c r="P131" i="862"/>
  <c r="K131" i="862"/>
  <c r="J131" i="862"/>
  <c r="I131" i="862"/>
  <c r="H131" i="862"/>
  <c r="G131" i="862"/>
  <c r="F131" i="862"/>
  <c r="E131" i="862"/>
  <c r="D131" i="862"/>
  <c r="Q130" i="862"/>
  <c r="P130" i="862"/>
  <c r="K130" i="862"/>
  <c r="J130" i="862"/>
  <c r="I130" i="862"/>
  <c r="H130" i="862"/>
  <c r="G130" i="862"/>
  <c r="F130" i="862"/>
  <c r="E130" i="862"/>
  <c r="D130" i="862"/>
  <c r="Q129" i="862"/>
  <c r="P129" i="862"/>
  <c r="K129" i="862"/>
  <c r="J129" i="862"/>
  <c r="I129" i="862"/>
  <c r="H129" i="862"/>
  <c r="G129" i="862"/>
  <c r="F129" i="862"/>
  <c r="E129" i="862"/>
  <c r="D129" i="862"/>
  <c r="Q128" i="862"/>
  <c r="P128" i="862"/>
  <c r="K128" i="862"/>
  <c r="J128" i="862"/>
  <c r="I128" i="862"/>
  <c r="H128" i="862"/>
  <c r="G128" i="862"/>
  <c r="F128" i="862"/>
  <c r="E128" i="862"/>
  <c r="D128" i="862"/>
  <c r="Q127" i="862"/>
  <c r="P127" i="862"/>
  <c r="K127" i="862"/>
  <c r="J127" i="862"/>
  <c r="I127" i="862"/>
  <c r="H127" i="862"/>
  <c r="G127" i="862"/>
  <c r="F127" i="862"/>
  <c r="E127" i="862"/>
  <c r="D127" i="862"/>
  <c r="Q126" i="862"/>
  <c r="P126" i="862"/>
  <c r="K126" i="862"/>
  <c r="J126" i="862"/>
  <c r="I126" i="862"/>
  <c r="H126" i="862"/>
  <c r="G126" i="862"/>
  <c r="F126" i="862"/>
  <c r="E126" i="862"/>
  <c r="D126" i="862"/>
  <c r="Q125" i="862"/>
  <c r="P125" i="862"/>
  <c r="K125" i="862"/>
  <c r="J125" i="862"/>
  <c r="I125" i="862"/>
  <c r="H125" i="862"/>
  <c r="G125" i="862"/>
  <c r="F125" i="862"/>
  <c r="E125" i="862"/>
  <c r="D125" i="862"/>
  <c r="Q124" i="862"/>
  <c r="P124" i="862"/>
  <c r="K124" i="862"/>
  <c r="J124" i="862"/>
  <c r="I124" i="862"/>
  <c r="H124" i="862"/>
  <c r="G124" i="862"/>
  <c r="F124" i="862"/>
  <c r="E124" i="862"/>
  <c r="D124" i="862"/>
  <c r="Q123" i="862"/>
  <c r="P123" i="862"/>
  <c r="K123" i="862"/>
  <c r="J123" i="862"/>
  <c r="I123" i="862"/>
  <c r="H123" i="862"/>
  <c r="G123" i="862"/>
  <c r="F123" i="862"/>
  <c r="E123" i="862"/>
  <c r="D123" i="862"/>
  <c r="Q122" i="862"/>
  <c r="P122" i="862"/>
  <c r="K122" i="862"/>
  <c r="J122" i="862"/>
  <c r="I122" i="862"/>
  <c r="H122" i="862"/>
  <c r="G122" i="862"/>
  <c r="F122" i="862"/>
  <c r="E122" i="862"/>
  <c r="D122" i="862"/>
  <c r="Q121" i="862"/>
  <c r="P121" i="862"/>
  <c r="K121" i="862"/>
  <c r="J121" i="862"/>
  <c r="I121" i="862"/>
  <c r="H121" i="862"/>
  <c r="G121" i="862"/>
  <c r="F121" i="862"/>
  <c r="E121" i="862"/>
  <c r="D121" i="862"/>
  <c r="Q120" i="862"/>
  <c r="P120" i="862"/>
  <c r="K120" i="862"/>
  <c r="J120" i="862"/>
  <c r="I120" i="862"/>
  <c r="H120" i="862"/>
  <c r="G120" i="862"/>
  <c r="F120" i="862"/>
  <c r="E120" i="862"/>
  <c r="D120" i="862"/>
  <c r="Q119" i="862"/>
  <c r="P119" i="862"/>
  <c r="K119" i="862"/>
  <c r="J119" i="862"/>
  <c r="I119" i="862"/>
  <c r="H119" i="862"/>
  <c r="G119" i="862"/>
  <c r="F119" i="862"/>
  <c r="E119" i="862"/>
  <c r="D119" i="862"/>
  <c r="Q118" i="862"/>
  <c r="P118" i="862"/>
  <c r="K118" i="862"/>
  <c r="J118" i="862"/>
  <c r="I118" i="862"/>
  <c r="H118" i="862"/>
  <c r="G118" i="862"/>
  <c r="F118" i="862"/>
  <c r="E118" i="862"/>
  <c r="D118" i="862"/>
  <c r="Q117" i="862"/>
  <c r="P117" i="862"/>
  <c r="K117" i="862"/>
  <c r="J117" i="862"/>
  <c r="I117" i="862"/>
  <c r="H117" i="862"/>
  <c r="G117" i="862"/>
  <c r="F117" i="862"/>
  <c r="E117" i="862"/>
  <c r="D117" i="862"/>
  <c r="Q116" i="862"/>
  <c r="P116" i="862"/>
  <c r="K116" i="862"/>
  <c r="J116" i="862"/>
  <c r="I116" i="862"/>
  <c r="H116" i="862"/>
  <c r="G116" i="862"/>
  <c r="F116" i="862"/>
  <c r="E116" i="862"/>
  <c r="D116" i="862"/>
  <c r="Q115" i="862"/>
  <c r="P115" i="862"/>
  <c r="K115" i="862"/>
  <c r="J115" i="862"/>
  <c r="I115" i="862"/>
  <c r="H115" i="862"/>
  <c r="G115" i="862"/>
  <c r="F115" i="862"/>
  <c r="E115" i="862"/>
  <c r="D115" i="862"/>
  <c r="Q114" i="862"/>
  <c r="P114" i="862"/>
  <c r="K114" i="862"/>
  <c r="J114" i="862"/>
  <c r="I114" i="862"/>
  <c r="H114" i="862"/>
  <c r="G114" i="862"/>
  <c r="F114" i="862"/>
  <c r="E114" i="862"/>
  <c r="D114" i="862"/>
  <c r="Q113" i="862"/>
  <c r="P113" i="862"/>
  <c r="K113" i="862"/>
  <c r="J113" i="862"/>
  <c r="I113" i="862"/>
  <c r="H113" i="862"/>
  <c r="G113" i="862"/>
  <c r="F113" i="862"/>
  <c r="E113" i="862"/>
  <c r="D113" i="862"/>
  <c r="Q112" i="862"/>
  <c r="P112" i="862"/>
  <c r="K112" i="862"/>
  <c r="J112" i="862"/>
  <c r="I112" i="862"/>
  <c r="H112" i="862"/>
  <c r="G112" i="862"/>
  <c r="F112" i="862"/>
  <c r="E112" i="862"/>
  <c r="D112" i="862"/>
  <c r="Q111" i="862"/>
  <c r="P111" i="862"/>
  <c r="K111" i="862"/>
  <c r="J111" i="862"/>
  <c r="I111" i="862"/>
  <c r="H111" i="862"/>
  <c r="G111" i="862"/>
  <c r="F111" i="862"/>
  <c r="E111" i="862"/>
  <c r="D111" i="862"/>
  <c r="Q110" i="862"/>
  <c r="P110" i="862"/>
  <c r="K110" i="862"/>
  <c r="J110" i="862"/>
  <c r="I110" i="862"/>
  <c r="H110" i="862"/>
  <c r="G110" i="862"/>
  <c r="F110" i="862"/>
  <c r="E110" i="862"/>
  <c r="D110" i="862"/>
  <c r="Q109" i="862"/>
  <c r="P109" i="862"/>
  <c r="K109" i="862"/>
  <c r="J109" i="862"/>
  <c r="I109" i="862"/>
  <c r="H109" i="862"/>
  <c r="G109" i="862"/>
  <c r="F109" i="862"/>
  <c r="E109" i="862"/>
  <c r="D109" i="862"/>
  <c r="Q108" i="862"/>
  <c r="P108" i="862"/>
  <c r="K108" i="862"/>
  <c r="J108" i="862"/>
  <c r="I108" i="862"/>
  <c r="H108" i="862"/>
  <c r="G108" i="862"/>
  <c r="F108" i="862"/>
  <c r="E108" i="862"/>
  <c r="D108" i="862"/>
  <c r="Q107" i="862"/>
  <c r="P107" i="862"/>
  <c r="K107" i="862"/>
  <c r="J107" i="862"/>
  <c r="I107" i="862"/>
  <c r="H107" i="862"/>
  <c r="G107" i="862"/>
  <c r="F107" i="862"/>
  <c r="E107" i="862"/>
  <c r="D107" i="862"/>
  <c r="Q106" i="862"/>
  <c r="P106" i="862"/>
  <c r="K106" i="862"/>
  <c r="J106" i="862"/>
  <c r="I106" i="862"/>
  <c r="H106" i="862"/>
  <c r="G106" i="862"/>
  <c r="F106" i="862"/>
  <c r="E106" i="862"/>
  <c r="D106" i="862"/>
  <c r="Q105" i="862"/>
  <c r="P105" i="862"/>
  <c r="K105" i="862"/>
  <c r="J105" i="862"/>
  <c r="I105" i="862"/>
  <c r="H105" i="862"/>
  <c r="G105" i="862"/>
  <c r="F105" i="862"/>
  <c r="E105" i="862"/>
  <c r="D105" i="862"/>
  <c r="Q104" i="862"/>
  <c r="P104" i="862"/>
  <c r="K104" i="862"/>
  <c r="J104" i="862"/>
  <c r="I104" i="862"/>
  <c r="H104" i="862"/>
  <c r="G104" i="862"/>
  <c r="F104" i="862"/>
  <c r="E104" i="862"/>
  <c r="D104" i="862"/>
  <c r="Q103" i="862"/>
  <c r="P103" i="862"/>
  <c r="K103" i="862"/>
  <c r="J103" i="862"/>
  <c r="I103" i="862"/>
  <c r="H103" i="862"/>
  <c r="G103" i="862"/>
  <c r="F103" i="862"/>
  <c r="E103" i="862"/>
  <c r="D103" i="862"/>
  <c r="Q102" i="862"/>
  <c r="P102" i="862"/>
  <c r="K102" i="862"/>
  <c r="J102" i="862"/>
  <c r="I102" i="862"/>
  <c r="H102" i="862"/>
  <c r="G102" i="862"/>
  <c r="F102" i="862"/>
  <c r="E102" i="862"/>
  <c r="D102" i="862"/>
  <c r="Q101" i="862"/>
  <c r="P101" i="862"/>
  <c r="K101" i="862"/>
  <c r="J101" i="862"/>
  <c r="I101" i="862"/>
  <c r="H101" i="862"/>
  <c r="G101" i="862"/>
  <c r="F101" i="862"/>
  <c r="E101" i="862"/>
  <c r="D101" i="862"/>
  <c r="Q100" i="862"/>
  <c r="P100" i="862"/>
  <c r="K100" i="862"/>
  <c r="J100" i="862"/>
  <c r="I100" i="862"/>
  <c r="H100" i="862"/>
  <c r="G100" i="862"/>
  <c r="F100" i="862"/>
  <c r="E100" i="862"/>
  <c r="D100" i="862"/>
  <c r="Q99" i="862"/>
  <c r="P99" i="862"/>
  <c r="K99" i="862"/>
  <c r="J99" i="862"/>
  <c r="I99" i="862"/>
  <c r="H99" i="862"/>
  <c r="G99" i="862"/>
  <c r="F99" i="862"/>
  <c r="E99" i="862"/>
  <c r="D99" i="862"/>
  <c r="Q98" i="862"/>
  <c r="P98" i="862"/>
  <c r="K98" i="862"/>
  <c r="J98" i="862"/>
  <c r="I98" i="862"/>
  <c r="H98" i="862"/>
  <c r="G98" i="862"/>
  <c r="F98" i="862"/>
  <c r="E98" i="862"/>
  <c r="D98" i="862"/>
  <c r="Q97" i="862"/>
  <c r="P97" i="862"/>
  <c r="K97" i="862"/>
  <c r="J97" i="862"/>
  <c r="I97" i="862"/>
  <c r="H97" i="862"/>
  <c r="G97" i="862"/>
  <c r="F97" i="862"/>
  <c r="E97" i="862"/>
  <c r="D97" i="862"/>
  <c r="Q96" i="862"/>
  <c r="P96" i="862"/>
  <c r="K96" i="862"/>
  <c r="J96" i="862"/>
  <c r="I96" i="862"/>
  <c r="H96" i="862"/>
  <c r="G96" i="862"/>
  <c r="F96" i="862"/>
  <c r="E96" i="862"/>
  <c r="D96" i="862"/>
  <c r="Q95" i="862"/>
  <c r="P95" i="862"/>
  <c r="K95" i="862"/>
  <c r="J95" i="862"/>
  <c r="I95" i="862"/>
  <c r="H95" i="862"/>
  <c r="G95" i="862"/>
  <c r="F95" i="862"/>
  <c r="E95" i="862"/>
  <c r="D95" i="862"/>
  <c r="Q94" i="862"/>
  <c r="P94" i="862"/>
  <c r="K94" i="862"/>
  <c r="J94" i="862"/>
  <c r="I94" i="862"/>
  <c r="H94" i="862"/>
  <c r="G94" i="862"/>
  <c r="F94" i="862"/>
  <c r="E94" i="862"/>
  <c r="D94" i="862"/>
  <c r="Q93" i="862"/>
  <c r="P93" i="862"/>
  <c r="K93" i="862"/>
  <c r="J93" i="862"/>
  <c r="I93" i="862"/>
  <c r="H93" i="862"/>
  <c r="G93" i="862"/>
  <c r="F93" i="862"/>
  <c r="E93" i="862"/>
  <c r="D93" i="862"/>
  <c r="Q92" i="862"/>
  <c r="P92" i="862"/>
  <c r="K92" i="862"/>
  <c r="J92" i="862"/>
  <c r="I92" i="862"/>
  <c r="H92" i="862"/>
  <c r="G92" i="862"/>
  <c r="F92" i="862"/>
  <c r="E92" i="862"/>
  <c r="D92" i="862"/>
  <c r="Q91" i="862"/>
  <c r="P91" i="862"/>
  <c r="K91" i="862"/>
  <c r="J91" i="862"/>
  <c r="I91" i="862"/>
  <c r="H91" i="862"/>
  <c r="G91" i="862"/>
  <c r="F91" i="862"/>
  <c r="E91" i="862"/>
  <c r="D91" i="862"/>
  <c r="Q90" i="862"/>
  <c r="P90" i="862"/>
  <c r="K90" i="862"/>
  <c r="J90" i="862"/>
  <c r="I90" i="862"/>
  <c r="H90" i="862"/>
  <c r="G90" i="862"/>
  <c r="F90" i="862"/>
  <c r="E90" i="862"/>
  <c r="D90" i="862"/>
  <c r="Q89" i="862"/>
  <c r="P89" i="862"/>
  <c r="K89" i="862"/>
  <c r="J89" i="862"/>
  <c r="I89" i="862"/>
  <c r="H89" i="862"/>
  <c r="G89" i="862"/>
  <c r="F89" i="862"/>
  <c r="E89" i="862"/>
  <c r="D89" i="862"/>
  <c r="Q88" i="862"/>
  <c r="P88" i="862"/>
  <c r="K88" i="862"/>
  <c r="J88" i="862"/>
  <c r="I88" i="862"/>
  <c r="H88" i="862"/>
  <c r="G88" i="862"/>
  <c r="F88" i="862"/>
  <c r="E88" i="862"/>
  <c r="D88" i="862"/>
  <c r="Q87" i="862"/>
  <c r="P87" i="862"/>
  <c r="K87" i="862"/>
  <c r="J87" i="862"/>
  <c r="I87" i="862"/>
  <c r="H87" i="862"/>
  <c r="G87" i="862"/>
  <c r="F87" i="862"/>
  <c r="E87" i="862"/>
  <c r="D87" i="862"/>
  <c r="Q86" i="862"/>
  <c r="P86" i="862"/>
  <c r="K86" i="862"/>
  <c r="J86" i="862"/>
  <c r="I86" i="862"/>
  <c r="H86" i="862"/>
  <c r="G86" i="862"/>
  <c r="F86" i="862"/>
  <c r="E86" i="862"/>
  <c r="D86" i="862"/>
  <c r="Q85" i="862"/>
  <c r="P85" i="862"/>
  <c r="K85" i="862"/>
  <c r="J85" i="862"/>
  <c r="I85" i="862"/>
  <c r="H85" i="862"/>
  <c r="G85" i="862"/>
  <c r="F85" i="862"/>
  <c r="E85" i="862"/>
  <c r="D85" i="862"/>
  <c r="Q84" i="862"/>
  <c r="P84" i="862"/>
  <c r="K84" i="862"/>
  <c r="J84" i="862"/>
  <c r="I84" i="862"/>
  <c r="H84" i="862"/>
  <c r="G84" i="862"/>
  <c r="F84" i="862"/>
  <c r="E84" i="862"/>
  <c r="D84" i="862"/>
  <c r="Q83" i="862"/>
  <c r="P83" i="862"/>
  <c r="K83" i="862"/>
  <c r="J83" i="862"/>
  <c r="I83" i="862"/>
  <c r="H83" i="862"/>
  <c r="G83" i="862"/>
  <c r="F83" i="862"/>
  <c r="E83" i="862"/>
  <c r="D83" i="862"/>
  <c r="Q82" i="862"/>
  <c r="P82" i="862"/>
  <c r="K82" i="862"/>
  <c r="J82" i="862"/>
  <c r="I82" i="862"/>
  <c r="H82" i="862"/>
  <c r="G82" i="862"/>
  <c r="F82" i="862"/>
  <c r="E82" i="862"/>
  <c r="D82" i="862"/>
  <c r="Q81" i="862"/>
  <c r="P81" i="862"/>
  <c r="K81" i="862"/>
  <c r="J81" i="862"/>
  <c r="I81" i="862"/>
  <c r="H81" i="862"/>
  <c r="G81" i="862"/>
  <c r="F81" i="862"/>
  <c r="E81" i="862"/>
  <c r="D81" i="862"/>
  <c r="Q80" i="862"/>
  <c r="P80" i="862"/>
  <c r="K80" i="862"/>
  <c r="J80" i="862"/>
  <c r="I80" i="862"/>
  <c r="H80" i="862"/>
  <c r="G80" i="862"/>
  <c r="F80" i="862"/>
  <c r="E80" i="862"/>
  <c r="D80" i="862"/>
  <c r="Q79" i="862"/>
  <c r="P79" i="862"/>
  <c r="K79" i="862"/>
  <c r="J79" i="862"/>
  <c r="I79" i="862"/>
  <c r="H79" i="862"/>
  <c r="G79" i="862"/>
  <c r="F79" i="862"/>
  <c r="E79" i="862"/>
  <c r="D79" i="862"/>
  <c r="Q78" i="862"/>
  <c r="P78" i="862"/>
  <c r="K78" i="862"/>
  <c r="J78" i="862"/>
  <c r="I78" i="862"/>
  <c r="H78" i="862"/>
  <c r="G78" i="862"/>
  <c r="F78" i="862"/>
  <c r="E78" i="862"/>
  <c r="D78" i="862"/>
  <c r="Q77" i="862"/>
  <c r="P77" i="862"/>
  <c r="K77" i="862"/>
  <c r="J77" i="862"/>
  <c r="I77" i="862"/>
  <c r="H77" i="862"/>
  <c r="G77" i="862"/>
  <c r="F77" i="862"/>
  <c r="E77" i="862"/>
  <c r="D77" i="862"/>
  <c r="Q76" i="862"/>
  <c r="P76" i="862"/>
  <c r="K76" i="862"/>
  <c r="J76" i="862"/>
  <c r="I76" i="862"/>
  <c r="H76" i="862"/>
  <c r="G76" i="862"/>
  <c r="F76" i="862"/>
  <c r="E76" i="862"/>
  <c r="D76" i="862"/>
  <c r="Q75" i="862"/>
  <c r="P75" i="862"/>
  <c r="K75" i="862"/>
  <c r="J75" i="862"/>
  <c r="I75" i="862"/>
  <c r="H75" i="862"/>
  <c r="G75" i="862"/>
  <c r="F75" i="862"/>
  <c r="E75" i="862"/>
  <c r="D75" i="862"/>
  <c r="Q74" i="862"/>
  <c r="P74" i="862"/>
  <c r="K74" i="862"/>
  <c r="J74" i="862"/>
  <c r="I74" i="862"/>
  <c r="H74" i="862"/>
  <c r="G74" i="862"/>
  <c r="F74" i="862"/>
  <c r="E74" i="862"/>
  <c r="D74" i="862"/>
  <c r="Q73" i="862"/>
  <c r="P73" i="862"/>
  <c r="K73" i="862"/>
  <c r="J73" i="862"/>
  <c r="I73" i="862"/>
  <c r="H73" i="862"/>
  <c r="G73" i="862"/>
  <c r="F73" i="862"/>
  <c r="E73" i="862"/>
  <c r="D73" i="862"/>
  <c r="Q72" i="862"/>
  <c r="P72" i="862"/>
  <c r="K72" i="862"/>
  <c r="J72" i="862"/>
  <c r="I72" i="862"/>
  <c r="H72" i="862"/>
  <c r="G72" i="862"/>
  <c r="F72" i="862"/>
  <c r="E72" i="862"/>
  <c r="D72" i="862"/>
  <c r="Q71" i="862"/>
  <c r="P71" i="862"/>
  <c r="K71" i="862"/>
  <c r="J71" i="862"/>
  <c r="I71" i="862"/>
  <c r="H71" i="862"/>
  <c r="G71" i="862"/>
  <c r="F71" i="862"/>
  <c r="E71" i="862"/>
  <c r="D71" i="862"/>
  <c r="Q70" i="862"/>
  <c r="P70" i="862"/>
  <c r="K70" i="862"/>
  <c r="J70" i="862"/>
  <c r="I70" i="862"/>
  <c r="H70" i="862"/>
  <c r="G70" i="862"/>
  <c r="F70" i="862"/>
  <c r="E70" i="862"/>
  <c r="D70" i="862"/>
  <c r="Q69" i="862"/>
  <c r="P69" i="862"/>
  <c r="K69" i="862"/>
  <c r="J69" i="862"/>
  <c r="I69" i="862"/>
  <c r="H69" i="862"/>
  <c r="G69" i="862"/>
  <c r="F69" i="862"/>
  <c r="E69" i="862"/>
  <c r="D69" i="862"/>
  <c r="Q68" i="862"/>
  <c r="P68" i="862"/>
  <c r="K68" i="862"/>
  <c r="J68" i="862"/>
  <c r="I68" i="862"/>
  <c r="H68" i="862"/>
  <c r="G68" i="862"/>
  <c r="F68" i="862"/>
  <c r="E68" i="862"/>
  <c r="D68" i="862"/>
  <c r="Q67" i="862"/>
  <c r="P67" i="862"/>
  <c r="K67" i="862"/>
  <c r="J67" i="862"/>
  <c r="I67" i="862"/>
  <c r="H67" i="862"/>
  <c r="G67" i="862"/>
  <c r="F67" i="862"/>
  <c r="E67" i="862"/>
  <c r="D67" i="862"/>
  <c r="Q66" i="862"/>
  <c r="P66" i="862"/>
  <c r="K66" i="862"/>
  <c r="J66" i="862"/>
  <c r="I66" i="862"/>
  <c r="H66" i="862"/>
  <c r="G66" i="862"/>
  <c r="F66" i="862"/>
  <c r="E66" i="862"/>
  <c r="D66" i="862"/>
  <c r="Q65" i="862"/>
  <c r="P65" i="862"/>
  <c r="K65" i="862"/>
  <c r="J65" i="862"/>
  <c r="I65" i="862"/>
  <c r="H65" i="862"/>
  <c r="G65" i="862"/>
  <c r="F65" i="862"/>
  <c r="E65" i="862"/>
  <c r="D65" i="862"/>
  <c r="Q64" i="862"/>
  <c r="P64" i="862"/>
  <c r="K64" i="862"/>
  <c r="J64" i="862"/>
  <c r="I64" i="862"/>
  <c r="H64" i="862"/>
  <c r="G64" i="862"/>
  <c r="F64" i="862"/>
  <c r="E64" i="862"/>
  <c r="D64" i="862"/>
  <c r="Q63" i="862"/>
  <c r="P63" i="862"/>
  <c r="K63" i="862"/>
  <c r="J63" i="862"/>
  <c r="I63" i="862"/>
  <c r="H63" i="862"/>
  <c r="G63" i="862"/>
  <c r="F63" i="862"/>
  <c r="E63" i="862"/>
  <c r="D63" i="862"/>
  <c r="Q62" i="862"/>
  <c r="P62" i="862"/>
  <c r="K62" i="862"/>
  <c r="J62" i="862"/>
  <c r="I62" i="862"/>
  <c r="H62" i="862"/>
  <c r="G62" i="862"/>
  <c r="F62" i="862"/>
  <c r="E62" i="862"/>
  <c r="D62" i="862"/>
  <c r="Q61" i="862"/>
  <c r="P61" i="862"/>
  <c r="K61" i="862"/>
  <c r="J61" i="862"/>
  <c r="I61" i="862"/>
  <c r="H61" i="862"/>
  <c r="G61" i="862"/>
  <c r="F61" i="862"/>
  <c r="E61" i="862"/>
  <c r="D61" i="862"/>
  <c r="Q60" i="862"/>
  <c r="P60" i="862"/>
  <c r="K60" i="862"/>
  <c r="J60" i="862"/>
  <c r="I60" i="862"/>
  <c r="H60" i="862"/>
  <c r="G60" i="862"/>
  <c r="F60" i="862"/>
  <c r="E60" i="862"/>
  <c r="D60" i="862"/>
  <c r="Q59" i="862"/>
  <c r="P59" i="862"/>
  <c r="K59" i="862"/>
  <c r="J59" i="862"/>
  <c r="I59" i="862"/>
  <c r="H59" i="862"/>
  <c r="G59" i="862"/>
  <c r="F59" i="862"/>
  <c r="E59" i="862"/>
  <c r="D59" i="862"/>
  <c r="Q58" i="862"/>
  <c r="P58" i="862"/>
  <c r="K58" i="862"/>
  <c r="J58" i="862"/>
  <c r="I58" i="862"/>
  <c r="H58" i="862"/>
  <c r="G58" i="862"/>
  <c r="F58" i="862"/>
  <c r="E58" i="862"/>
  <c r="D58" i="862"/>
  <c r="Q57" i="862"/>
  <c r="P57" i="862"/>
  <c r="K57" i="862"/>
  <c r="J57" i="862"/>
  <c r="I57" i="862"/>
  <c r="H57" i="862"/>
  <c r="G57" i="862"/>
  <c r="F57" i="862"/>
  <c r="E57" i="862"/>
  <c r="D57" i="862"/>
  <c r="Q56" i="862"/>
  <c r="P56" i="862"/>
  <c r="K56" i="862"/>
  <c r="J56" i="862"/>
  <c r="I56" i="862"/>
  <c r="H56" i="862"/>
  <c r="G56" i="862"/>
  <c r="F56" i="862"/>
  <c r="E56" i="862"/>
  <c r="D56" i="862"/>
  <c r="Q55" i="862"/>
  <c r="P55" i="862"/>
  <c r="K55" i="862"/>
  <c r="J55" i="862"/>
  <c r="I55" i="862"/>
  <c r="H55" i="862"/>
  <c r="G55" i="862"/>
  <c r="F55" i="862"/>
  <c r="E55" i="862"/>
  <c r="D55" i="862"/>
  <c r="Q54" i="862"/>
  <c r="P54" i="862"/>
  <c r="K54" i="862"/>
  <c r="J54" i="862"/>
  <c r="I54" i="862"/>
  <c r="H54" i="862"/>
  <c r="G54" i="862"/>
  <c r="F54" i="862"/>
  <c r="E54" i="862"/>
  <c r="D54" i="862"/>
  <c r="Q53" i="862"/>
  <c r="P53" i="862"/>
  <c r="K53" i="862"/>
  <c r="J53" i="862"/>
  <c r="I53" i="862"/>
  <c r="H53" i="862"/>
  <c r="G53" i="862"/>
  <c r="F53" i="862"/>
  <c r="E53" i="862"/>
  <c r="D53" i="862"/>
  <c r="Q52" i="862"/>
  <c r="P52" i="862"/>
  <c r="K52" i="862"/>
  <c r="J52" i="862"/>
  <c r="I52" i="862"/>
  <c r="H52" i="862"/>
  <c r="G52" i="862"/>
  <c r="F52" i="862"/>
  <c r="E52" i="862"/>
  <c r="D52" i="862"/>
  <c r="Q51" i="862"/>
  <c r="P51" i="862"/>
  <c r="K51" i="862"/>
  <c r="J51" i="862"/>
  <c r="I51" i="862"/>
  <c r="H51" i="862"/>
  <c r="G51" i="862"/>
  <c r="F51" i="862"/>
  <c r="E51" i="862"/>
  <c r="D51" i="862"/>
  <c r="Q50" i="862"/>
  <c r="P50" i="862"/>
  <c r="K50" i="862"/>
  <c r="J50" i="862"/>
  <c r="I50" i="862"/>
  <c r="H50" i="862"/>
  <c r="G50" i="862"/>
  <c r="F50" i="862"/>
  <c r="E50" i="862"/>
  <c r="D50" i="862"/>
  <c r="Q49" i="862"/>
  <c r="P49" i="862"/>
  <c r="K49" i="862"/>
  <c r="J49" i="862"/>
  <c r="I49" i="862"/>
  <c r="H49" i="862"/>
  <c r="G49" i="862"/>
  <c r="F49" i="862"/>
  <c r="E49" i="862"/>
  <c r="D49" i="862"/>
  <c r="Q48" i="862"/>
  <c r="P48" i="862"/>
  <c r="K48" i="862"/>
  <c r="J48" i="862"/>
  <c r="I48" i="862"/>
  <c r="H48" i="862"/>
  <c r="G48" i="862"/>
  <c r="F48" i="862"/>
  <c r="E48" i="862"/>
  <c r="D48" i="862"/>
  <c r="Q47" i="862"/>
  <c r="P47" i="862"/>
  <c r="K47" i="862"/>
  <c r="J47" i="862"/>
  <c r="I47" i="862"/>
  <c r="H47" i="862"/>
  <c r="G47" i="862"/>
  <c r="F47" i="862"/>
  <c r="E47" i="862"/>
  <c r="D47" i="862"/>
  <c r="Q46" i="862"/>
  <c r="P46" i="862"/>
  <c r="K46" i="862"/>
  <c r="J46" i="862"/>
  <c r="I46" i="862"/>
  <c r="H46" i="862"/>
  <c r="G46" i="862"/>
  <c r="F46" i="862"/>
  <c r="E46" i="862"/>
  <c r="D46" i="862"/>
  <c r="Q45" i="862"/>
  <c r="P45" i="862"/>
  <c r="K45" i="862"/>
  <c r="J45" i="862"/>
  <c r="I45" i="862"/>
  <c r="H45" i="862"/>
  <c r="G45" i="862"/>
  <c r="F45" i="862"/>
  <c r="E45" i="862"/>
  <c r="D45" i="862"/>
  <c r="Q44" i="862"/>
  <c r="P44" i="862"/>
  <c r="K44" i="862"/>
  <c r="J44" i="862"/>
  <c r="I44" i="862"/>
  <c r="H44" i="862"/>
  <c r="G44" i="862"/>
  <c r="F44" i="862"/>
  <c r="E44" i="862"/>
  <c r="D44" i="862"/>
  <c r="Q43" i="862"/>
  <c r="P43" i="862"/>
  <c r="K43" i="862"/>
  <c r="J43" i="862"/>
  <c r="I43" i="862"/>
  <c r="H43" i="862"/>
  <c r="G43" i="862"/>
  <c r="F43" i="862"/>
  <c r="E43" i="862"/>
  <c r="D43" i="862"/>
  <c r="Q42" i="862"/>
  <c r="P42" i="862"/>
  <c r="K42" i="862"/>
  <c r="J42" i="862"/>
  <c r="I42" i="862"/>
  <c r="H42" i="862"/>
  <c r="G42" i="862"/>
  <c r="F42" i="862"/>
  <c r="E42" i="862"/>
  <c r="D42" i="862"/>
  <c r="Q41" i="862"/>
  <c r="P41" i="862"/>
  <c r="K41" i="862"/>
  <c r="J41" i="862"/>
  <c r="I41" i="862"/>
  <c r="H41" i="862"/>
  <c r="G41" i="862"/>
  <c r="F41" i="862"/>
  <c r="E41" i="862"/>
  <c r="D41" i="862"/>
  <c r="Q40" i="862"/>
  <c r="P40" i="862"/>
  <c r="K40" i="862"/>
  <c r="J40" i="862"/>
  <c r="I40" i="862"/>
  <c r="H40" i="862"/>
  <c r="G40" i="862"/>
  <c r="F40" i="862"/>
  <c r="E40" i="862"/>
  <c r="D40" i="862"/>
  <c r="Q39" i="862"/>
  <c r="P39" i="862"/>
  <c r="K39" i="862"/>
  <c r="J39" i="862"/>
  <c r="I39" i="862"/>
  <c r="H39" i="862"/>
  <c r="G39" i="862"/>
  <c r="F39" i="862"/>
  <c r="E39" i="862"/>
  <c r="D39" i="862"/>
  <c r="Q38" i="862"/>
  <c r="P38" i="862"/>
  <c r="K38" i="862"/>
  <c r="J38" i="862"/>
  <c r="I38" i="862"/>
  <c r="H38" i="862"/>
  <c r="G38" i="862"/>
  <c r="F38" i="862"/>
  <c r="E38" i="862"/>
  <c r="D38" i="862"/>
  <c r="Q37" i="862"/>
  <c r="P37" i="862"/>
  <c r="K37" i="862"/>
  <c r="J37" i="862"/>
  <c r="I37" i="862"/>
  <c r="H37" i="862"/>
  <c r="G37" i="862"/>
  <c r="F37" i="862"/>
  <c r="E37" i="862"/>
  <c r="D37" i="862"/>
  <c r="Q36" i="862"/>
  <c r="P36" i="862"/>
  <c r="K36" i="862"/>
  <c r="J36" i="862"/>
  <c r="I36" i="862"/>
  <c r="H36" i="862"/>
  <c r="G36" i="862"/>
  <c r="F36" i="862"/>
  <c r="E36" i="862"/>
  <c r="D36" i="862"/>
  <c r="Q35" i="862"/>
  <c r="P35" i="862"/>
  <c r="K35" i="862"/>
  <c r="J35" i="862"/>
  <c r="I35" i="862"/>
  <c r="H35" i="862"/>
  <c r="G35" i="862"/>
  <c r="F35" i="862"/>
  <c r="E35" i="862"/>
  <c r="D35" i="862"/>
  <c r="Q34" i="862"/>
  <c r="P34" i="862"/>
  <c r="K34" i="862"/>
  <c r="J34" i="862"/>
  <c r="I34" i="862"/>
  <c r="H34" i="862"/>
  <c r="G34" i="862"/>
  <c r="F34" i="862"/>
  <c r="E34" i="862"/>
  <c r="D34" i="862"/>
  <c r="Q33" i="862"/>
  <c r="P33" i="862"/>
  <c r="K33" i="862"/>
  <c r="J33" i="862"/>
  <c r="I33" i="862"/>
  <c r="H33" i="862"/>
  <c r="G33" i="862"/>
  <c r="F33" i="862"/>
  <c r="E33" i="862"/>
  <c r="D33" i="862"/>
  <c r="Q32" i="862"/>
  <c r="P32" i="862"/>
  <c r="K32" i="862"/>
  <c r="J32" i="862"/>
  <c r="I32" i="862"/>
  <c r="H32" i="862"/>
  <c r="G32" i="862"/>
  <c r="F32" i="862"/>
  <c r="E32" i="862"/>
  <c r="D32" i="862"/>
  <c r="Q31" i="862"/>
  <c r="P31" i="862"/>
  <c r="K31" i="862"/>
  <c r="J31" i="862"/>
  <c r="I31" i="862"/>
  <c r="H31" i="862"/>
  <c r="G31" i="862"/>
  <c r="F31" i="862"/>
  <c r="E31" i="862"/>
  <c r="D31" i="862"/>
  <c r="Q30" i="862"/>
  <c r="P30" i="862"/>
  <c r="K30" i="862"/>
  <c r="J30" i="862"/>
  <c r="I30" i="862"/>
  <c r="H30" i="862"/>
  <c r="G30" i="862"/>
  <c r="F30" i="862"/>
  <c r="E30" i="862"/>
  <c r="D30" i="862"/>
  <c r="Q29" i="862"/>
  <c r="P29" i="862"/>
  <c r="K29" i="862"/>
  <c r="J29" i="862"/>
  <c r="I29" i="862"/>
  <c r="H29" i="862"/>
  <c r="G29" i="862"/>
  <c r="F29" i="862"/>
  <c r="E29" i="862"/>
  <c r="D29" i="862"/>
  <c r="Q28" i="862"/>
  <c r="P28" i="862"/>
  <c r="K28" i="862"/>
  <c r="J28" i="862"/>
  <c r="I28" i="862"/>
  <c r="H28" i="862"/>
  <c r="G28" i="862"/>
  <c r="F28" i="862"/>
  <c r="E28" i="862"/>
  <c r="D28" i="862"/>
  <c r="Q27" i="862"/>
  <c r="P27" i="862"/>
  <c r="K27" i="862"/>
  <c r="J27" i="862"/>
  <c r="I27" i="862"/>
  <c r="H27" i="862"/>
  <c r="G27" i="862"/>
  <c r="F27" i="862"/>
  <c r="E27" i="862"/>
  <c r="D27" i="862"/>
  <c r="Q26" i="862"/>
  <c r="P26" i="862"/>
  <c r="K26" i="862"/>
  <c r="J26" i="862"/>
  <c r="I26" i="862"/>
  <c r="H26" i="862"/>
  <c r="G26" i="862"/>
  <c r="F26" i="862"/>
  <c r="E26" i="862"/>
  <c r="D26" i="862"/>
  <c r="Q25" i="862"/>
  <c r="P25" i="862"/>
  <c r="K25" i="862"/>
  <c r="J25" i="862"/>
  <c r="I25" i="862"/>
  <c r="H25" i="862"/>
  <c r="G25" i="862"/>
  <c r="F25" i="862"/>
  <c r="E25" i="862"/>
  <c r="D25" i="862"/>
  <c r="Q24" i="862"/>
  <c r="P24" i="862"/>
  <c r="K24" i="862"/>
  <c r="J24" i="862"/>
  <c r="I24" i="862"/>
  <c r="H24" i="862"/>
  <c r="G24" i="862"/>
  <c r="F24" i="862"/>
  <c r="E24" i="862"/>
  <c r="D24" i="862"/>
  <c r="Q23" i="862"/>
  <c r="P23" i="862"/>
  <c r="K23" i="862"/>
  <c r="J23" i="862"/>
  <c r="I23" i="862"/>
  <c r="H23" i="862"/>
  <c r="G23" i="862"/>
  <c r="F23" i="862"/>
  <c r="E23" i="862"/>
  <c r="D23" i="862"/>
  <c r="Q22" i="862"/>
  <c r="P22" i="862"/>
  <c r="K22" i="862"/>
  <c r="J22" i="862"/>
  <c r="I22" i="862"/>
  <c r="H22" i="862"/>
  <c r="G22" i="862"/>
  <c r="F22" i="862"/>
  <c r="E22" i="862"/>
  <c r="D22" i="862"/>
  <c r="Q21" i="862"/>
  <c r="P21" i="862"/>
  <c r="K21" i="862"/>
  <c r="J21" i="862"/>
  <c r="I21" i="862"/>
  <c r="H21" i="862"/>
  <c r="G21" i="862"/>
  <c r="F21" i="862"/>
  <c r="E21" i="862"/>
  <c r="D21" i="862"/>
  <c r="Q20" i="862"/>
  <c r="P20" i="862"/>
  <c r="K20" i="862"/>
  <c r="J20" i="862"/>
  <c r="I20" i="862"/>
  <c r="H20" i="862"/>
  <c r="G20" i="862"/>
  <c r="F20" i="862"/>
  <c r="E20" i="862"/>
  <c r="D20" i="862"/>
  <c r="Q19" i="862"/>
  <c r="P19" i="862"/>
  <c r="K19" i="862"/>
  <c r="J19" i="862"/>
  <c r="I19" i="862"/>
  <c r="H19" i="862"/>
  <c r="G19" i="862"/>
  <c r="F19" i="862"/>
  <c r="E19" i="862"/>
  <c r="D19" i="862"/>
  <c r="Q18" i="862"/>
  <c r="P18" i="862"/>
  <c r="K18" i="862"/>
  <c r="J18" i="862"/>
  <c r="I18" i="862"/>
  <c r="H18" i="862"/>
  <c r="G18" i="862"/>
  <c r="F18" i="862"/>
  <c r="E18" i="862"/>
  <c r="D18" i="862"/>
  <c r="Q17" i="862"/>
  <c r="P17" i="862"/>
  <c r="K17" i="862"/>
  <c r="J17" i="862"/>
  <c r="I17" i="862"/>
  <c r="H17" i="862"/>
  <c r="G17" i="862"/>
  <c r="F17" i="862"/>
  <c r="E17" i="862"/>
  <c r="D17" i="862"/>
  <c r="Q16" i="862"/>
  <c r="P16" i="862"/>
  <c r="K16" i="862"/>
  <c r="J16" i="862"/>
  <c r="I16" i="862"/>
  <c r="H16" i="862"/>
  <c r="G16" i="862"/>
  <c r="F16" i="862"/>
  <c r="E16" i="862"/>
  <c r="D16" i="862"/>
  <c r="Q15" i="862"/>
  <c r="P15" i="862"/>
  <c r="K15" i="862"/>
  <c r="J15" i="862"/>
  <c r="I15" i="862"/>
  <c r="H15" i="862"/>
  <c r="G15" i="862"/>
  <c r="F15" i="862"/>
  <c r="E15" i="862"/>
  <c r="D15" i="862"/>
  <c r="D10" i="862"/>
  <c r="D9" i="862"/>
  <c r="D8" i="862"/>
  <c r="D7" i="862"/>
  <c r="K3" i="862"/>
  <c r="K2" i="862"/>
  <c r="R16" i="834" l="1"/>
  <c r="S16" i="834"/>
  <c r="R17" i="834"/>
  <c r="S17" i="834"/>
  <c r="R18" i="834"/>
  <c r="S18" i="834"/>
  <c r="R19" i="834"/>
  <c r="S19" i="834"/>
  <c r="R20" i="834"/>
  <c r="S20" i="834"/>
  <c r="R21" i="834"/>
  <c r="S21" i="834"/>
  <c r="R22" i="834"/>
  <c r="S22" i="834"/>
  <c r="R23" i="834"/>
  <c r="S23" i="834"/>
  <c r="R24" i="834"/>
  <c r="S24" i="834"/>
  <c r="R25" i="834"/>
  <c r="S25" i="834"/>
  <c r="R26" i="834"/>
  <c r="S26" i="834"/>
  <c r="R27" i="834"/>
  <c r="S27" i="834"/>
  <c r="R28" i="834"/>
  <c r="S28" i="834"/>
  <c r="R29" i="834"/>
  <c r="S29" i="834"/>
  <c r="R30" i="834"/>
  <c r="S30" i="834"/>
  <c r="R31" i="834"/>
  <c r="S31" i="834"/>
  <c r="R32" i="834"/>
  <c r="S32" i="834"/>
  <c r="R33" i="834"/>
  <c r="S33" i="834"/>
  <c r="R34" i="834"/>
  <c r="S34" i="834"/>
  <c r="R35" i="834"/>
  <c r="S35" i="834"/>
  <c r="R36" i="834"/>
  <c r="S36" i="834"/>
  <c r="R37" i="834"/>
  <c r="S37" i="834"/>
  <c r="R38" i="834"/>
  <c r="S38" i="834"/>
  <c r="R39" i="834"/>
  <c r="S39" i="834"/>
  <c r="R40" i="834"/>
  <c r="S40" i="834"/>
  <c r="R41" i="834"/>
  <c r="S41" i="834"/>
  <c r="R42" i="834"/>
  <c r="S42" i="834"/>
  <c r="R43" i="834"/>
  <c r="S43" i="834"/>
  <c r="R44" i="834"/>
  <c r="S44" i="834"/>
  <c r="R45" i="834"/>
  <c r="S45" i="834"/>
  <c r="R46" i="834"/>
  <c r="S46" i="834"/>
  <c r="R47" i="834"/>
  <c r="S47" i="834"/>
  <c r="R48" i="834"/>
  <c r="S48" i="834"/>
  <c r="R49" i="834"/>
  <c r="S49" i="834"/>
  <c r="R50" i="834"/>
  <c r="S50" i="834"/>
  <c r="R51" i="834"/>
  <c r="S51" i="834"/>
  <c r="R52" i="834"/>
  <c r="S52" i="834"/>
  <c r="R53" i="834"/>
  <c r="S53" i="834"/>
  <c r="R54" i="834"/>
  <c r="S54" i="834"/>
  <c r="R55" i="834"/>
  <c r="S55" i="834"/>
  <c r="R56" i="834"/>
  <c r="S56" i="834"/>
  <c r="R57" i="834"/>
  <c r="S57" i="834"/>
  <c r="R58" i="834"/>
  <c r="S58" i="834"/>
  <c r="R59" i="834"/>
  <c r="S59" i="834"/>
  <c r="R60" i="834"/>
  <c r="S60" i="834"/>
  <c r="R61" i="834"/>
  <c r="S61" i="834"/>
  <c r="R62" i="834"/>
  <c r="S62" i="834"/>
  <c r="R63" i="834"/>
  <c r="S63" i="834"/>
  <c r="R64" i="834"/>
  <c r="S64" i="834"/>
  <c r="R65" i="834"/>
  <c r="S65" i="834"/>
  <c r="R66" i="834"/>
  <c r="S66" i="834"/>
  <c r="R67" i="834"/>
  <c r="S67" i="834"/>
  <c r="R68" i="834"/>
  <c r="S68" i="834"/>
  <c r="R69" i="834"/>
  <c r="S69" i="834"/>
  <c r="R70" i="834"/>
  <c r="S70" i="834"/>
  <c r="R71" i="834"/>
  <c r="S71" i="834"/>
  <c r="R72" i="834"/>
  <c r="S72" i="834"/>
  <c r="R73" i="834"/>
  <c r="S73" i="834"/>
  <c r="R74" i="834"/>
  <c r="S74" i="834"/>
  <c r="R75" i="834"/>
  <c r="S75" i="834"/>
  <c r="R76" i="834"/>
  <c r="S76" i="834"/>
  <c r="R77" i="834"/>
  <c r="S77" i="834"/>
  <c r="R78" i="834"/>
  <c r="S78" i="834"/>
  <c r="R79" i="834"/>
  <c r="S79" i="834"/>
  <c r="R80" i="834"/>
  <c r="S80" i="834"/>
  <c r="R81" i="834"/>
  <c r="S81" i="834"/>
  <c r="R82" i="834"/>
  <c r="S82" i="834"/>
  <c r="R83" i="834"/>
  <c r="S83" i="834"/>
  <c r="R84" i="834"/>
  <c r="S84" i="834"/>
  <c r="R85" i="834"/>
  <c r="S85" i="834"/>
  <c r="R86" i="834"/>
  <c r="S86" i="834"/>
  <c r="R87" i="834"/>
  <c r="S87" i="834"/>
  <c r="R88" i="834"/>
  <c r="S88" i="834"/>
  <c r="R89" i="834"/>
  <c r="S89" i="834"/>
  <c r="R90" i="834"/>
  <c r="S90" i="834"/>
  <c r="R91" i="834"/>
  <c r="S91" i="834"/>
  <c r="R92" i="834"/>
  <c r="S92" i="834"/>
  <c r="R93" i="834"/>
  <c r="S93" i="834"/>
  <c r="R94" i="834"/>
  <c r="S94" i="834"/>
  <c r="R95" i="834"/>
  <c r="S95" i="834"/>
  <c r="R96" i="834"/>
  <c r="S96" i="834"/>
  <c r="R97" i="834"/>
  <c r="S97" i="834"/>
  <c r="R98" i="834"/>
  <c r="S98" i="834"/>
  <c r="R99" i="834"/>
  <c r="S99" i="834"/>
  <c r="R100" i="834"/>
  <c r="S100" i="834"/>
  <c r="R101" i="834"/>
  <c r="S101" i="834"/>
  <c r="R102" i="834"/>
  <c r="S102" i="834"/>
  <c r="R103" i="834"/>
  <c r="S103" i="834"/>
  <c r="R104" i="834"/>
  <c r="S104" i="834"/>
  <c r="R105" i="834"/>
  <c r="S105" i="834"/>
  <c r="R106" i="834"/>
  <c r="S106" i="834"/>
  <c r="R107" i="834"/>
  <c r="S107" i="834"/>
  <c r="R108" i="834"/>
  <c r="S108" i="834"/>
  <c r="R109" i="834"/>
  <c r="S109" i="834"/>
  <c r="R110" i="834"/>
  <c r="S110" i="834"/>
  <c r="R111" i="834"/>
  <c r="S111" i="834"/>
  <c r="R112" i="834"/>
  <c r="S112" i="834"/>
  <c r="R113" i="834"/>
  <c r="S113" i="834"/>
  <c r="R114" i="834"/>
  <c r="S114" i="834"/>
  <c r="R115" i="834"/>
  <c r="S115" i="834"/>
  <c r="R116" i="834"/>
  <c r="S116" i="834"/>
  <c r="R117" i="834"/>
  <c r="S117" i="834"/>
  <c r="R118" i="834"/>
  <c r="S118" i="834"/>
  <c r="R119" i="834"/>
  <c r="S119" i="834"/>
  <c r="R120" i="834"/>
  <c r="S120" i="834"/>
  <c r="R121" i="834"/>
  <c r="S121" i="834"/>
  <c r="R122" i="834"/>
  <c r="S122" i="834"/>
  <c r="R123" i="834"/>
  <c r="S123" i="834"/>
  <c r="R124" i="834"/>
  <c r="S124" i="834"/>
  <c r="R125" i="834"/>
  <c r="S125" i="834"/>
  <c r="R126" i="834"/>
  <c r="S126" i="834"/>
  <c r="R127" i="834"/>
  <c r="S127" i="834"/>
  <c r="R128" i="834"/>
  <c r="S128" i="834"/>
  <c r="R129" i="834"/>
  <c r="S129" i="834"/>
  <c r="R130" i="834"/>
  <c r="S130" i="834"/>
  <c r="R131" i="834"/>
  <c r="S131" i="834"/>
  <c r="R132" i="834"/>
  <c r="S132" i="834"/>
  <c r="R133" i="834"/>
  <c r="S133" i="834"/>
  <c r="R134" i="834"/>
  <c r="S134" i="834"/>
  <c r="R135" i="834"/>
  <c r="S135" i="834"/>
  <c r="R136" i="834"/>
  <c r="S136" i="834"/>
  <c r="R137" i="834"/>
  <c r="S137" i="834"/>
  <c r="R138" i="834"/>
  <c r="S138" i="834"/>
  <c r="R139" i="834"/>
  <c r="S139" i="834"/>
  <c r="R140" i="834"/>
  <c r="S140" i="834"/>
  <c r="R141" i="834"/>
  <c r="S141" i="834"/>
  <c r="R142" i="834"/>
  <c r="S142" i="834"/>
  <c r="R143" i="834"/>
  <c r="S143" i="834"/>
  <c r="R144" i="834"/>
  <c r="S144" i="834"/>
  <c r="R145" i="834"/>
  <c r="S145" i="834"/>
  <c r="R146" i="834"/>
  <c r="S146" i="834"/>
  <c r="R147" i="834"/>
  <c r="S147" i="834"/>
  <c r="R148" i="834"/>
  <c r="S148" i="834"/>
  <c r="R149" i="834"/>
  <c r="S149" i="834"/>
  <c r="R150" i="834"/>
  <c r="S150" i="834"/>
  <c r="R151" i="834"/>
  <c r="S151" i="834"/>
  <c r="R152" i="834"/>
  <c r="S152" i="834"/>
  <c r="R153" i="834"/>
  <c r="S153" i="834"/>
  <c r="R154" i="834"/>
  <c r="S154" i="834"/>
  <c r="R155" i="834"/>
  <c r="S155" i="834"/>
  <c r="R156" i="834"/>
  <c r="S156" i="834"/>
  <c r="R157" i="834"/>
  <c r="S157" i="834"/>
  <c r="R158" i="834"/>
  <c r="S158" i="834"/>
  <c r="R159" i="834"/>
  <c r="S159" i="834"/>
  <c r="R160" i="834"/>
  <c r="S160" i="834"/>
  <c r="R161" i="834"/>
  <c r="S161" i="834"/>
  <c r="R162" i="834"/>
  <c r="S162" i="834"/>
  <c r="R163" i="834"/>
  <c r="S163" i="834"/>
  <c r="R164" i="834"/>
  <c r="S164" i="834"/>
  <c r="R165" i="834"/>
  <c r="S165" i="834"/>
  <c r="R166" i="834"/>
  <c r="S166" i="834"/>
  <c r="R167" i="834"/>
  <c r="S167" i="834"/>
  <c r="R168" i="834"/>
  <c r="S168" i="834"/>
  <c r="R169" i="834"/>
  <c r="S169" i="834"/>
  <c r="R170" i="834"/>
  <c r="S170" i="834"/>
  <c r="R171" i="834"/>
  <c r="S171" i="834"/>
  <c r="R172" i="834"/>
  <c r="S172" i="834"/>
  <c r="R173" i="834"/>
  <c r="S173" i="834"/>
  <c r="R174" i="834"/>
  <c r="S174" i="834"/>
  <c r="R175" i="834"/>
  <c r="S175" i="834"/>
  <c r="R176" i="834"/>
  <c r="S176" i="834"/>
  <c r="R177" i="834"/>
  <c r="S177" i="834"/>
  <c r="R178" i="834"/>
  <c r="S178" i="834"/>
  <c r="R179" i="834"/>
  <c r="S179" i="834"/>
  <c r="R180" i="834"/>
  <c r="S180" i="834"/>
  <c r="R181" i="834"/>
  <c r="S181" i="834"/>
  <c r="R182" i="834"/>
  <c r="S182" i="834"/>
  <c r="R183" i="834"/>
  <c r="S183" i="834"/>
  <c r="R184" i="834"/>
  <c r="S184" i="834"/>
  <c r="R185" i="834"/>
  <c r="S185" i="834"/>
  <c r="R186" i="834"/>
  <c r="S186" i="834"/>
  <c r="R187" i="834"/>
  <c r="S187" i="834"/>
  <c r="R188" i="834"/>
  <c r="S188" i="834"/>
  <c r="R189" i="834"/>
  <c r="S189" i="834"/>
  <c r="R190" i="834"/>
  <c r="S190" i="834"/>
  <c r="R191" i="834"/>
  <c r="S191" i="834"/>
  <c r="R192" i="834"/>
  <c r="S192" i="834"/>
  <c r="R193" i="834"/>
  <c r="S193" i="834"/>
  <c r="R194" i="834"/>
  <c r="S194" i="834"/>
  <c r="R195" i="834"/>
  <c r="S195" i="834"/>
  <c r="R196" i="834"/>
  <c r="S196" i="834"/>
  <c r="R197" i="834"/>
  <c r="S197" i="834"/>
  <c r="R198" i="834"/>
  <c r="S198" i="834"/>
  <c r="R199" i="834"/>
  <c r="S199" i="834"/>
  <c r="R200" i="834"/>
  <c r="S200" i="834"/>
  <c r="R201" i="834"/>
  <c r="S201" i="834"/>
  <c r="R202" i="834"/>
  <c r="S202" i="834"/>
  <c r="R203" i="834"/>
  <c r="S203" i="834"/>
  <c r="R204" i="834"/>
  <c r="S204" i="834"/>
  <c r="R205" i="834"/>
  <c r="S205" i="834"/>
  <c r="R206" i="834"/>
  <c r="S206" i="834"/>
  <c r="R207" i="834"/>
  <c r="S207" i="834"/>
  <c r="R208" i="834"/>
  <c r="S208" i="834"/>
  <c r="R209" i="834"/>
  <c r="S209" i="834"/>
  <c r="R210" i="834"/>
  <c r="S210" i="834"/>
  <c r="R211" i="834"/>
  <c r="S211" i="834"/>
  <c r="R212" i="834"/>
  <c r="S212" i="834"/>
  <c r="R213" i="834"/>
  <c r="S213" i="834"/>
  <c r="R214" i="834"/>
  <c r="S214" i="834"/>
  <c r="R215" i="834"/>
  <c r="S215" i="834"/>
  <c r="R216" i="834"/>
  <c r="S216" i="834"/>
  <c r="R217" i="834"/>
  <c r="S217" i="834"/>
  <c r="R218" i="834"/>
  <c r="S218" i="834"/>
  <c r="R219" i="834"/>
  <c r="S219" i="834"/>
  <c r="R220" i="834"/>
  <c r="S220" i="834"/>
  <c r="R221" i="834"/>
  <c r="S221" i="834"/>
  <c r="R222" i="834"/>
  <c r="S222" i="834"/>
  <c r="R223" i="834"/>
  <c r="S223" i="834"/>
  <c r="R224" i="834"/>
  <c r="S224" i="834"/>
  <c r="R225" i="834"/>
  <c r="S225" i="834"/>
  <c r="R226" i="834"/>
  <c r="S226" i="834"/>
  <c r="R227" i="834"/>
  <c r="S227" i="834"/>
  <c r="R228" i="834"/>
  <c r="S228" i="834"/>
  <c r="R229" i="834"/>
  <c r="S229" i="834"/>
  <c r="R230" i="834"/>
  <c r="S230" i="834"/>
  <c r="R231" i="834"/>
  <c r="S231" i="834"/>
  <c r="R232" i="834"/>
  <c r="S232" i="834"/>
  <c r="R233" i="834"/>
  <c r="S233" i="834"/>
  <c r="R234" i="834"/>
  <c r="S234" i="834"/>
  <c r="R235" i="834"/>
  <c r="S235" i="834"/>
  <c r="R236" i="834"/>
  <c r="S236" i="834"/>
  <c r="R237" i="834"/>
  <c r="S237" i="834"/>
  <c r="R238" i="834"/>
  <c r="S238" i="834"/>
  <c r="R239" i="834"/>
  <c r="S239" i="834"/>
  <c r="R240" i="834"/>
  <c r="S240" i="834"/>
  <c r="R241" i="834"/>
  <c r="S241" i="834"/>
  <c r="R242" i="834"/>
  <c r="S242" i="834"/>
  <c r="R243" i="834"/>
  <c r="S243" i="834"/>
  <c r="R244" i="834"/>
  <c r="S244" i="834"/>
  <c r="R245" i="834"/>
  <c r="S245" i="834"/>
  <c r="R246" i="834"/>
  <c r="S246" i="834"/>
  <c r="R247" i="834"/>
  <c r="S247" i="834"/>
  <c r="R248" i="834"/>
  <c r="S248" i="834"/>
  <c r="R249" i="834"/>
  <c r="S249" i="834"/>
  <c r="R250" i="834"/>
  <c r="S250" i="834"/>
  <c r="R251" i="834"/>
  <c r="S251" i="834"/>
  <c r="R252" i="834"/>
  <c r="S252" i="834"/>
  <c r="R253" i="834"/>
  <c r="S253" i="834"/>
  <c r="R254" i="834"/>
  <c r="S254" i="834"/>
  <c r="R255" i="834"/>
  <c r="S255" i="834"/>
  <c r="R256" i="834"/>
  <c r="S256" i="834"/>
  <c r="R257" i="834"/>
  <c r="S257" i="834"/>
  <c r="R258" i="834"/>
  <c r="S258" i="834"/>
  <c r="R259" i="834"/>
  <c r="S259" i="834"/>
  <c r="R260" i="834"/>
  <c r="S260" i="834"/>
  <c r="R261" i="834"/>
  <c r="S261" i="834"/>
  <c r="R262" i="834"/>
  <c r="S262" i="834"/>
  <c r="R263" i="834"/>
  <c r="S263" i="834"/>
  <c r="R264" i="834"/>
  <c r="S264" i="834"/>
  <c r="R265" i="834"/>
  <c r="S265" i="834"/>
  <c r="R266" i="834"/>
  <c r="S266" i="834"/>
  <c r="R267" i="834"/>
  <c r="S267" i="834"/>
  <c r="R268" i="834"/>
  <c r="S268" i="834"/>
  <c r="R269" i="834"/>
  <c r="S269" i="834"/>
  <c r="R270" i="834"/>
  <c r="S270" i="834"/>
  <c r="R271" i="834"/>
  <c r="S271" i="834"/>
  <c r="R272" i="834"/>
  <c r="S272" i="834"/>
  <c r="R273" i="834"/>
  <c r="S273" i="834"/>
  <c r="R274" i="834"/>
  <c r="S274" i="834"/>
  <c r="R275" i="834"/>
  <c r="S275" i="834"/>
  <c r="R276" i="834"/>
  <c r="S276" i="834"/>
  <c r="R277" i="834"/>
  <c r="S277" i="834"/>
  <c r="R278" i="834"/>
  <c r="S278" i="834"/>
  <c r="R279" i="834"/>
  <c r="S279" i="834"/>
  <c r="R280" i="834"/>
  <c r="S280" i="834"/>
  <c r="R281" i="834"/>
  <c r="S281" i="834"/>
  <c r="R282" i="834"/>
  <c r="S282" i="834"/>
  <c r="R283" i="834"/>
  <c r="S283" i="834"/>
  <c r="R284" i="834"/>
  <c r="S284" i="834"/>
  <c r="R285" i="834"/>
  <c r="S285" i="834"/>
  <c r="R286" i="834"/>
  <c r="S286" i="834"/>
  <c r="R287" i="834"/>
  <c r="S287" i="834"/>
  <c r="R288" i="834"/>
  <c r="S288" i="834"/>
  <c r="R289" i="834"/>
  <c r="S289" i="834"/>
  <c r="R290" i="834"/>
  <c r="S290" i="834"/>
  <c r="R291" i="834"/>
  <c r="S291" i="834"/>
  <c r="R292" i="834"/>
  <c r="S292" i="834"/>
  <c r="R293" i="834"/>
  <c r="S293" i="834"/>
  <c r="R294" i="834"/>
  <c r="S294" i="834"/>
  <c r="R295" i="834"/>
  <c r="S295" i="834"/>
  <c r="R296" i="834"/>
  <c r="S296" i="834"/>
  <c r="R297" i="834"/>
  <c r="S297" i="834"/>
  <c r="R298" i="834"/>
  <c r="S298" i="834"/>
  <c r="R299" i="834"/>
  <c r="S299" i="834"/>
  <c r="R300" i="834"/>
  <c r="S300" i="834"/>
  <c r="R301" i="834"/>
  <c r="S301" i="834"/>
  <c r="R302" i="834"/>
  <c r="S302" i="834"/>
  <c r="R303" i="834"/>
  <c r="S303" i="834"/>
  <c r="R304" i="834"/>
  <c r="S304" i="834"/>
  <c r="R305" i="834"/>
  <c r="S305" i="834"/>
  <c r="R306" i="834"/>
  <c r="S306" i="834"/>
  <c r="R307" i="834"/>
  <c r="S307" i="834"/>
  <c r="R308" i="834"/>
  <c r="S308" i="834"/>
  <c r="R309" i="834"/>
  <c r="S309" i="834"/>
  <c r="R310" i="834"/>
  <c r="S310" i="834"/>
  <c r="R311" i="834"/>
  <c r="S311" i="834"/>
  <c r="R312" i="834"/>
  <c r="S312" i="834"/>
  <c r="R313" i="834"/>
  <c r="S313" i="834"/>
  <c r="R314" i="834"/>
  <c r="S314" i="834"/>
  <c r="R315" i="834"/>
  <c r="S315" i="834"/>
  <c r="R316" i="834"/>
  <c r="S316" i="834"/>
  <c r="R317" i="834"/>
  <c r="S317" i="834"/>
  <c r="R318" i="834"/>
  <c r="S318" i="834"/>
  <c r="R319" i="834"/>
  <c r="S319" i="834"/>
  <c r="R320" i="834"/>
  <c r="S320" i="834"/>
  <c r="R321" i="834"/>
  <c r="S321" i="834"/>
  <c r="R322" i="834"/>
  <c r="S322" i="834"/>
  <c r="R323" i="834"/>
  <c r="S323" i="834"/>
  <c r="R324" i="834"/>
  <c r="S324" i="834"/>
  <c r="R325" i="834"/>
  <c r="S325" i="834"/>
  <c r="S15" i="834"/>
  <c r="R15" i="834"/>
  <c r="D10" i="836"/>
  <c r="D9" i="836"/>
  <c r="D8" i="836"/>
  <c r="D7" i="836"/>
  <c r="K2" i="836"/>
  <c r="D10" i="835"/>
  <c r="D9" i="835"/>
  <c r="D8" i="835"/>
  <c r="D7" i="835"/>
  <c r="K2" i="835"/>
  <c r="Q325" i="834"/>
  <c r="P325" i="834"/>
  <c r="O325" i="834"/>
  <c r="N325" i="834"/>
  <c r="M325" i="834"/>
  <c r="L325" i="834"/>
  <c r="K325" i="834"/>
  <c r="J325" i="834"/>
  <c r="I325" i="834"/>
  <c r="H325" i="834"/>
  <c r="G325" i="834"/>
  <c r="F325" i="834"/>
  <c r="E325" i="834"/>
  <c r="D325" i="834"/>
  <c r="Q324" i="834"/>
  <c r="P324" i="834"/>
  <c r="O324" i="834"/>
  <c r="N324" i="834"/>
  <c r="M324" i="834"/>
  <c r="L324" i="834"/>
  <c r="K324" i="834"/>
  <c r="J324" i="834"/>
  <c r="I324" i="834"/>
  <c r="H324" i="834"/>
  <c r="G324" i="834"/>
  <c r="F324" i="834"/>
  <c r="E324" i="834"/>
  <c r="D324" i="834"/>
  <c r="Q323" i="834"/>
  <c r="P323" i="834"/>
  <c r="O323" i="834"/>
  <c r="N323" i="834"/>
  <c r="M323" i="834"/>
  <c r="L323" i="834"/>
  <c r="K323" i="834"/>
  <c r="J323" i="834"/>
  <c r="I323" i="834"/>
  <c r="H323" i="834"/>
  <c r="G323" i="834"/>
  <c r="F323" i="834"/>
  <c r="E323" i="834"/>
  <c r="D323" i="834"/>
  <c r="Q322" i="834"/>
  <c r="P322" i="834"/>
  <c r="O322" i="834"/>
  <c r="N322" i="834"/>
  <c r="M322" i="834"/>
  <c r="L322" i="834"/>
  <c r="K322" i="834"/>
  <c r="J322" i="834"/>
  <c r="I322" i="834"/>
  <c r="H322" i="834"/>
  <c r="G322" i="834"/>
  <c r="F322" i="834"/>
  <c r="E322" i="834"/>
  <c r="D322" i="834"/>
  <c r="Q321" i="834"/>
  <c r="P321" i="834"/>
  <c r="O321" i="834"/>
  <c r="N321" i="834"/>
  <c r="M321" i="834"/>
  <c r="L321" i="834"/>
  <c r="K321" i="834"/>
  <c r="J321" i="834"/>
  <c r="I321" i="834"/>
  <c r="H321" i="834"/>
  <c r="G321" i="834"/>
  <c r="F321" i="834"/>
  <c r="E321" i="834"/>
  <c r="D321" i="834"/>
  <c r="Q320" i="834"/>
  <c r="P320" i="834"/>
  <c r="O320" i="834"/>
  <c r="N320" i="834"/>
  <c r="M320" i="834"/>
  <c r="L320" i="834"/>
  <c r="K320" i="834"/>
  <c r="J320" i="834"/>
  <c r="I320" i="834"/>
  <c r="H320" i="834"/>
  <c r="G320" i="834"/>
  <c r="F320" i="834"/>
  <c r="E320" i="834"/>
  <c r="D320" i="834"/>
  <c r="Q319" i="834"/>
  <c r="P319" i="834"/>
  <c r="O319" i="834"/>
  <c r="N319" i="834"/>
  <c r="M319" i="834"/>
  <c r="L319" i="834"/>
  <c r="K319" i="834"/>
  <c r="J319" i="834"/>
  <c r="I319" i="834"/>
  <c r="H319" i="834"/>
  <c r="G319" i="834"/>
  <c r="F319" i="834"/>
  <c r="E319" i="834"/>
  <c r="D319" i="834"/>
  <c r="Q318" i="834"/>
  <c r="P318" i="834"/>
  <c r="O318" i="834"/>
  <c r="N318" i="834"/>
  <c r="M318" i="834"/>
  <c r="L318" i="834"/>
  <c r="K318" i="834"/>
  <c r="J318" i="834"/>
  <c r="I318" i="834"/>
  <c r="H318" i="834"/>
  <c r="G318" i="834"/>
  <c r="F318" i="834"/>
  <c r="E318" i="834"/>
  <c r="D318" i="834"/>
  <c r="Q317" i="834"/>
  <c r="P317" i="834"/>
  <c r="O317" i="834"/>
  <c r="N317" i="834"/>
  <c r="M317" i="834"/>
  <c r="L317" i="834"/>
  <c r="K317" i="834"/>
  <c r="J317" i="834"/>
  <c r="I317" i="834"/>
  <c r="H317" i="834"/>
  <c r="G317" i="834"/>
  <c r="F317" i="834"/>
  <c r="E317" i="834"/>
  <c r="D317" i="834"/>
  <c r="Q316" i="834"/>
  <c r="P316" i="834"/>
  <c r="O316" i="834"/>
  <c r="N316" i="834"/>
  <c r="M316" i="834"/>
  <c r="L316" i="834"/>
  <c r="K316" i="834"/>
  <c r="J316" i="834"/>
  <c r="I316" i="834"/>
  <c r="H316" i="834"/>
  <c r="G316" i="834"/>
  <c r="F316" i="834"/>
  <c r="E316" i="834"/>
  <c r="D316" i="834"/>
  <c r="Q315" i="834"/>
  <c r="P315" i="834"/>
  <c r="O315" i="834"/>
  <c r="N315" i="834"/>
  <c r="M315" i="834"/>
  <c r="L315" i="834"/>
  <c r="K315" i="834"/>
  <c r="J315" i="834"/>
  <c r="I315" i="834"/>
  <c r="H315" i="834"/>
  <c r="G315" i="834"/>
  <c r="F315" i="834"/>
  <c r="E315" i="834"/>
  <c r="D315" i="834"/>
  <c r="Q314" i="834"/>
  <c r="P314" i="834"/>
  <c r="O314" i="834"/>
  <c r="N314" i="834"/>
  <c r="M314" i="834"/>
  <c r="L314" i="834"/>
  <c r="K314" i="834"/>
  <c r="J314" i="834"/>
  <c r="I314" i="834"/>
  <c r="H314" i="834"/>
  <c r="G314" i="834"/>
  <c r="F314" i="834"/>
  <c r="E314" i="834"/>
  <c r="D314" i="834"/>
  <c r="Q313" i="834"/>
  <c r="P313" i="834"/>
  <c r="O313" i="834"/>
  <c r="N313" i="834"/>
  <c r="M313" i="834"/>
  <c r="L313" i="834"/>
  <c r="K313" i="834"/>
  <c r="J313" i="834"/>
  <c r="I313" i="834"/>
  <c r="H313" i="834"/>
  <c r="G313" i="834"/>
  <c r="F313" i="834"/>
  <c r="E313" i="834"/>
  <c r="D313" i="834"/>
  <c r="Q312" i="834"/>
  <c r="P312" i="834"/>
  <c r="O312" i="834"/>
  <c r="N312" i="834"/>
  <c r="M312" i="834"/>
  <c r="L312" i="834"/>
  <c r="K312" i="834"/>
  <c r="J312" i="834"/>
  <c r="I312" i="834"/>
  <c r="H312" i="834"/>
  <c r="G312" i="834"/>
  <c r="F312" i="834"/>
  <c r="E312" i="834"/>
  <c r="D312" i="834"/>
  <c r="Q311" i="834"/>
  <c r="P311" i="834"/>
  <c r="O311" i="834"/>
  <c r="N311" i="834"/>
  <c r="M311" i="834"/>
  <c r="L311" i="834"/>
  <c r="K311" i="834"/>
  <c r="J311" i="834"/>
  <c r="I311" i="834"/>
  <c r="H311" i="834"/>
  <c r="G311" i="834"/>
  <c r="F311" i="834"/>
  <c r="E311" i="834"/>
  <c r="D311" i="834"/>
  <c r="Q310" i="834"/>
  <c r="P310" i="834"/>
  <c r="O310" i="834"/>
  <c r="N310" i="834"/>
  <c r="M310" i="834"/>
  <c r="L310" i="834"/>
  <c r="K310" i="834"/>
  <c r="J310" i="834"/>
  <c r="I310" i="834"/>
  <c r="H310" i="834"/>
  <c r="G310" i="834"/>
  <c r="F310" i="834"/>
  <c r="E310" i="834"/>
  <c r="D310" i="834"/>
  <c r="Q309" i="834"/>
  <c r="P309" i="834"/>
  <c r="O309" i="834"/>
  <c r="N309" i="834"/>
  <c r="M309" i="834"/>
  <c r="L309" i="834"/>
  <c r="K309" i="834"/>
  <c r="J309" i="834"/>
  <c r="I309" i="834"/>
  <c r="H309" i="834"/>
  <c r="G309" i="834"/>
  <c r="F309" i="834"/>
  <c r="E309" i="834"/>
  <c r="D309" i="834"/>
  <c r="Q308" i="834"/>
  <c r="P308" i="834"/>
  <c r="O308" i="834"/>
  <c r="N308" i="834"/>
  <c r="M308" i="834"/>
  <c r="L308" i="834"/>
  <c r="K308" i="834"/>
  <c r="J308" i="834"/>
  <c r="I308" i="834"/>
  <c r="H308" i="834"/>
  <c r="G308" i="834"/>
  <c r="F308" i="834"/>
  <c r="E308" i="834"/>
  <c r="D308" i="834"/>
  <c r="Q307" i="834"/>
  <c r="P307" i="834"/>
  <c r="O307" i="834"/>
  <c r="N307" i="834"/>
  <c r="M307" i="834"/>
  <c r="L307" i="834"/>
  <c r="K307" i="834"/>
  <c r="J307" i="834"/>
  <c r="I307" i="834"/>
  <c r="H307" i="834"/>
  <c r="G307" i="834"/>
  <c r="F307" i="834"/>
  <c r="E307" i="834"/>
  <c r="D307" i="834"/>
  <c r="Q306" i="834"/>
  <c r="P306" i="834"/>
  <c r="O306" i="834"/>
  <c r="N306" i="834"/>
  <c r="M306" i="834"/>
  <c r="L306" i="834"/>
  <c r="K306" i="834"/>
  <c r="J306" i="834"/>
  <c r="I306" i="834"/>
  <c r="H306" i="834"/>
  <c r="G306" i="834"/>
  <c r="F306" i="834"/>
  <c r="E306" i="834"/>
  <c r="D306" i="834"/>
  <c r="Q305" i="834"/>
  <c r="P305" i="834"/>
  <c r="O305" i="834"/>
  <c r="N305" i="834"/>
  <c r="M305" i="834"/>
  <c r="L305" i="834"/>
  <c r="K305" i="834"/>
  <c r="J305" i="834"/>
  <c r="I305" i="834"/>
  <c r="H305" i="834"/>
  <c r="G305" i="834"/>
  <c r="F305" i="834"/>
  <c r="E305" i="834"/>
  <c r="D305" i="834"/>
  <c r="Q304" i="834"/>
  <c r="P304" i="834"/>
  <c r="O304" i="834"/>
  <c r="N304" i="834"/>
  <c r="M304" i="834"/>
  <c r="L304" i="834"/>
  <c r="K304" i="834"/>
  <c r="J304" i="834"/>
  <c r="I304" i="834"/>
  <c r="H304" i="834"/>
  <c r="G304" i="834"/>
  <c r="F304" i="834"/>
  <c r="E304" i="834"/>
  <c r="D304" i="834"/>
  <c r="Q303" i="834"/>
  <c r="P303" i="834"/>
  <c r="O303" i="834"/>
  <c r="N303" i="834"/>
  <c r="M303" i="834"/>
  <c r="L303" i="834"/>
  <c r="K303" i="834"/>
  <c r="J303" i="834"/>
  <c r="I303" i="834"/>
  <c r="H303" i="834"/>
  <c r="G303" i="834"/>
  <c r="F303" i="834"/>
  <c r="E303" i="834"/>
  <c r="D303" i="834"/>
  <c r="Q302" i="834"/>
  <c r="P302" i="834"/>
  <c r="O302" i="834"/>
  <c r="N302" i="834"/>
  <c r="M302" i="834"/>
  <c r="L302" i="834"/>
  <c r="K302" i="834"/>
  <c r="J302" i="834"/>
  <c r="I302" i="834"/>
  <c r="H302" i="834"/>
  <c r="G302" i="834"/>
  <c r="F302" i="834"/>
  <c r="E302" i="834"/>
  <c r="D302" i="834"/>
  <c r="Q301" i="834"/>
  <c r="P301" i="834"/>
  <c r="O301" i="834"/>
  <c r="N301" i="834"/>
  <c r="M301" i="834"/>
  <c r="L301" i="834"/>
  <c r="K301" i="834"/>
  <c r="J301" i="834"/>
  <c r="I301" i="834"/>
  <c r="H301" i="834"/>
  <c r="G301" i="834"/>
  <c r="F301" i="834"/>
  <c r="E301" i="834"/>
  <c r="D301" i="834"/>
  <c r="Q300" i="834"/>
  <c r="P300" i="834"/>
  <c r="O300" i="834"/>
  <c r="N300" i="834"/>
  <c r="M300" i="834"/>
  <c r="L300" i="834"/>
  <c r="K300" i="834"/>
  <c r="J300" i="834"/>
  <c r="I300" i="834"/>
  <c r="H300" i="834"/>
  <c r="G300" i="834"/>
  <c r="F300" i="834"/>
  <c r="E300" i="834"/>
  <c r="D300" i="834"/>
  <c r="Q299" i="834"/>
  <c r="P299" i="834"/>
  <c r="O299" i="834"/>
  <c r="N299" i="834"/>
  <c r="M299" i="834"/>
  <c r="L299" i="834"/>
  <c r="K299" i="834"/>
  <c r="J299" i="834"/>
  <c r="I299" i="834"/>
  <c r="H299" i="834"/>
  <c r="G299" i="834"/>
  <c r="F299" i="834"/>
  <c r="E299" i="834"/>
  <c r="D299" i="834"/>
  <c r="Q298" i="834"/>
  <c r="P298" i="834"/>
  <c r="O298" i="834"/>
  <c r="N298" i="834"/>
  <c r="M298" i="834"/>
  <c r="L298" i="834"/>
  <c r="K298" i="834"/>
  <c r="J298" i="834"/>
  <c r="I298" i="834"/>
  <c r="H298" i="834"/>
  <c r="G298" i="834"/>
  <c r="F298" i="834"/>
  <c r="E298" i="834"/>
  <c r="D298" i="834"/>
  <c r="Q297" i="834"/>
  <c r="P297" i="834"/>
  <c r="O297" i="834"/>
  <c r="N297" i="834"/>
  <c r="M297" i="834"/>
  <c r="L297" i="834"/>
  <c r="K297" i="834"/>
  <c r="J297" i="834"/>
  <c r="I297" i="834"/>
  <c r="H297" i="834"/>
  <c r="G297" i="834"/>
  <c r="F297" i="834"/>
  <c r="E297" i="834"/>
  <c r="D297" i="834"/>
  <c r="Q296" i="834"/>
  <c r="P296" i="834"/>
  <c r="O296" i="834"/>
  <c r="N296" i="834"/>
  <c r="M296" i="834"/>
  <c r="L296" i="834"/>
  <c r="K296" i="834"/>
  <c r="J296" i="834"/>
  <c r="I296" i="834"/>
  <c r="H296" i="834"/>
  <c r="G296" i="834"/>
  <c r="F296" i="834"/>
  <c r="E296" i="834"/>
  <c r="D296" i="834"/>
  <c r="Q295" i="834"/>
  <c r="P295" i="834"/>
  <c r="O295" i="834"/>
  <c r="N295" i="834"/>
  <c r="M295" i="834"/>
  <c r="L295" i="834"/>
  <c r="K295" i="834"/>
  <c r="J295" i="834"/>
  <c r="I295" i="834"/>
  <c r="H295" i="834"/>
  <c r="G295" i="834"/>
  <c r="F295" i="834"/>
  <c r="E295" i="834"/>
  <c r="D295" i="834"/>
  <c r="Q294" i="834"/>
  <c r="P294" i="834"/>
  <c r="O294" i="834"/>
  <c r="N294" i="834"/>
  <c r="M294" i="834"/>
  <c r="L294" i="834"/>
  <c r="K294" i="834"/>
  <c r="J294" i="834"/>
  <c r="I294" i="834"/>
  <c r="H294" i="834"/>
  <c r="G294" i="834"/>
  <c r="F294" i="834"/>
  <c r="E294" i="834"/>
  <c r="D294" i="834"/>
  <c r="Q293" i="834"/>
  <c r="P293" i="834"/>
  <c r="O293" i="834"/>
  <c r="N293" i="834"/>
  <c r="M293" i="834"/>
  <c r="L293" i="834"/>
  <c r="K293" i="834"/>
  <c r="J293" i="834"/>
  <c r="I293" i="834"/>
  <c r="H293" i="834"/>
  <c r="G293" i="834"/>
  <c r="F293" i="834"/>
  <c r="E293" i="834"/>
  <c r="D293" i="834"/>
  <c r="Q292" i="834"/>
  <c r="P292" i="834"/>
  <c r="O292" i="834"/>
  <c r="N292" i="834"/>
  <c r="M292" i="834"/>
  <c r="L292" i="834"/>
  <c r="K292" i="834"/>
  <c r="J292" i="834"/>
  <c r="I292" i="834"/>
  <c r="H292" i="834"/>
  <c r="G292" i="834"/>
  <c r="F292" i="834"/>
  <c r="E292" i="834"/>
  <c r="D292" i="834"/>
  <c r="Q291" i="834"/>
  <c r="P291" i="834"/>
  <c r="O291" i="834"/>
  <c r="N291" i="834"/>
  <c r="M291" i="834"/>
  <c r="L291" i="834"/>
  <c r="K291" i="834"/>
  <c r="J291" i="834"/>
  <c r="I291" i="834"/>
  <c r="H291" i="834"/>
  <c r="G291" i="834"/>
  <c r="F291" i="834"/>
  <c r="E291" i="834"/>
  <c r="D291" i="834"/>
  <c r="Q290" i="834"/>
  <c r="P290" i="834"/>
  <c r="O290" i="834"/>
  <c r="N290" i="834"/>
  <c r="M290" i="834"/>
  <c r="L290" i="834"/>
  <c r="K290" i="834"/>
  <c r="J290" i="834"/>
  <c r="I290" i="834"/>
  <c r="H290" i="834"/>
  <c r="G290" i="834"/>
  <c r="F290" i="834"/>
  <c r="E290" i="834"/>
  <c r="D290" i="834"/>
  <c r="Q289" i="834"/>
  <c r="P289" i="834"/>
  <c r="O289" i="834"/>
  <c r="N289" i="834"/>
  <c r="M289" i="834"/>
  <c r="L289" i="834"/>
  <c r="K289" i="834"/>
  <c r="J289" i="834"/>
  <c r="I289" i="834"/>
  <c r="H289" i="834"/>
  <c r="G289" i="834"/>
  <c r="F289" i="834"/>
  <c r="E289" i="834"/>
  <c r="D289" i="834"/>
  <c r="Q288" i="834"/>
  <c r="P288" i="834"/>
  <c r="O288" i="834"/>
  <c r="N288" i="834"/>
  <c r="M288" i="834"/>
  <c r="L288" i="834"/>
  <c r="K288" i="834"/>
  <c r="J288" i="834"/>
  <c r="I288" i="834"/>
  <c r="H288" i="834"/>
  <c r="G288" i="834"/>
  <c r="F288" i="834"/>
  <c r="E288" i="834"/>
  <c r="D288" i="834"/>
  <c r="Q287" i="834"/>
  <c r="P287" i="834"/>
  <c r="O287" i="834"/>
  <c r="N287" i="834"/>
  <c r="M287" i="834"/>
  <c r="L287" i="834"/>
  <c r="K287" i="834"/>
  <c r="J287" i="834"/>
  <c r="I287" i="834"/>
  <c r="H287" i="834"/>
  <c r="G287" i="834"/>
  <c r="F287" i="834"/>
  <c r="E287" i="834"/>
  <c r="D287" i="834"/>
  <c r="Q286" i="834"/>
  <c r="P286" i="834"/>
  <c r="O286" i="834"/>
  <c r="N286" i="834"/>
  <c r="M286" i="834"/>
  <c r="L286" i="834"/>
  <c r="K286" i="834"/>
  <c r="J286" i="834"/>
  <c r="I286" i="834"/>
  <c r="H286" i="834"/>
  <c r="G286" i="834"/>
  <c r="F286" i="834"/>
  <c r="E286" i="834"/>
  <c r="D286" i="834"/>
  <c r="Q285" i="834"/>
  <c r="P285" i="834"/>
  <c r="O285" i="834"/>
  <c r="N285" i="834"/>
  <c r="M285" i="834"/>
  <c r="L285" i="834"/>
  <c r="K285" i="834"/>
  <c r="J285" i="834"/>
  <c r="I285" i="834"/>
  <c r="H285" i="834"/>
  <c r="G285" i="834"/>
  <c r="F285" i="834"/>
  <c r="E285" i="834"/>
  <c r="D285" i="834"/>
  <c r="Q284" i="834"/>
  <c r="P284" i="834"/>
  <c r="O284" i="834"/>
  <c r="N284" i="834"/>
  <c r="M284" i="834"/>
  <c r="L284" i="834"/>
  <c r="K284" i="834"/>
  <c r="J284" i="834"/>
  <c r="I284" i="834"/>
  <c r="H284" i="834"/>
  <c r="G284" i="834"/>
  <c r="F284" i="834"/>
  <c r="E284" i="834"/>
  <c r="D284" i="834"/>
  <c r="Q283" i="834"/>
  <c r="P283" i="834"/>
  <c r="O283" i="834"/>
  <c r="N283" i="834"/>
  <c r="M283" i="834"/>
  <c r="L283" i="834"/>
  <c r="K283" i="834"/>
  <c r="J283" i="834"/>
  <c r="I283" i="834"/>
  <c r="H283" i="834"/>
  <c r="G283" i="834"/>
  <c r="F283" i="834"/>
  <c r="E283" i="834"/>
  <c r="D283" i="834"/>
  <c r="Q282" i="834"/>
  <c r="P282" i="834"/>
  <c r="O282" i="834"/>
  <c r="N282" i="834"/>
  <c r="M282" i="834"/>
  <c r="L282" i="834"/>
  <c r="K282" i="834"/>
  <c r="J282" i="834"/>
  <c r="I282" i="834"/>
  <c r="H282" i="834"/>
  <c r="G282" i="834"/>
  <c r="F282" i="834"/>
  <c r="E282" i="834"/>
  <c r="D282" i="834"/>
  <c r="Q281" i="834"/>
  <c r="P281" i="834"/>
  <c r="O281" i="834"/>
  <c r="N281" i="834"/>
  <c r="M281" i="834"/>
  <c r="L281" i="834"/>
  <c r="K281" i="834"/>
  <c r="J281" i="834"/>
  <c r="I281" i="834"/>
  <c r="H281" i="834"/>
  <c r="G281" i="834"/>
  <c r="F281" i="834"/>
  <c r="E281" i="834"/>
  <c r="D281" i="834"/>
  <c r="Q280" i="834"/>
  <c r="P280" i="834"/>
  <c r="O280" i="834"/>
  <c r="N280" i="834"/>
  <c r="M280" i="834"/>
  <c r="L280" i="834"/>
  <c r="K280" i="834"/>
  <c r="J280" i="834"/>
  <c r="I280" i="834"/>
  <c r="H280" i="834"/>
  <c r="G280" i="834"/>
  <c r="F280" i="834"/>
  <c r="E280" i="834"/>
  <c r="D280" i="834"/>
  <c r="Q279" i="834"/>
  <c r="P279" i="834"/>
  <c r="O279" i="834"/>
  <c r="N279" i="834"/>
  <c r="M279" i="834"/>
  <c r="L279" i="834"/>
  <c r="K279" i="834"/>
  <c r="J279" i="834"/>
  <c r="I279" i="834"/>
  <c r="H279" i="834"/>
  <c r="G279" i="834"/>
  <c r="F279" i="834"/>
  <c r="E279" i="834"/>
  <c r="D279" i="834"/>
  <c r="Q278" i="834"/>
  <c r="P278" i="834"/>
  <c r="O278" i="834"/>
  <c r="N278" i="834"/>
  <c r="M278" i="834"/>
  <c r="L278" i="834"/>
  <c r="K278" i="834"/>
  <c r="J278" i="834"/>
  <c r="I278" i="834"/>
  <c r="H278" i="834"/>
  <c r="G278" i="834"/>
  <c r="F278" i="834"/>
  <c r="E278" i="834"/>
  <c r="D278" i="834"/>
  <c r="Q277" i="834"/>
  <c r="P277" i="834"/>
  <c r="O277" i="834"/>
  <c r="N277" i="834"/>
  <c r="M277" i="834"/>
  <c r="L277" i="834"/>
  <c r="K277" i="834"/>
  <c r="J277" i="834"/>
  <c r="I277" i="834"/>
  <c r="H277" i="834"/>
  <c r="G277" i="834"/>
  <c r="F277" i="834"/>
  <c r="E277" i="834"/>
  <c r="D277" i="834"/>
  <c r="Q276" i="834"/>
  <c r="P276" i="834"/>
  <c r="O276" i="834"/>
  <c r="N276" i="834"/>
  <c r="M276" i="834"/>
  <c r="L276" i="834"/>
  <c r="K276" i="834"/>
  <c r="J276" i="834"/>
  <c r="I276" i="834"/>
  <c r="H276" i="834"/>
  <c r="G276" i="834"/>
  <c r="F276" i="834"/>
  <c r="E276" i="834"/>
  <c r="D276" i="834"/>
  <c r="Q275" i="834"/>
  <c r="P275" i="834"/>
  <c r="O275" i="834"/>
  <c r="N275" i="834"/>
  <c r="M275" i="834"/>
  <c r="L275" i="834"/>
  <c r="K275" i="834"/>
  <c r="J275" i="834"/>
  <c r="I275" i="834"/>
  <c r="H275" i="834"/>
  <c r="G275" i="834"/>
  <c r="F275" i="834"/>
  <c r="E275" i="834"/>
  <c r="D275" i="834"/>
  <c r="Q274" i="834"/>
  <c r="P274" i="834"/>
  <c r="O274" i="834"/>
  <c r="N274" i="834"/>
  <c r="M274" i="834"/>
  <c r="L274" i="834"/>
  <c r="K274" i="834"/>
  <c r="J274" i="834"/>
  <c r="I274" i="834"/>
  <c r="H274" i="834"/>
  <c r="G274" i="834"/>
  <c r="F274" i="834"/>
  <c r="E274" i="834"/>
  <c r="D274" i="834"/>
  <c r="Q273" i="834"/>
  <c r="P273" i="834"/>
  <c r="O273" i="834"/>
  <c r="N273" i="834"/>
  <c r="M273" i="834"/>
  <c r="L273" i="834"/>
  <c r="K273" i="834"/>
  <c r="J273" i="834"/>
  <c r="I273" i="834"/>
  <c r="H273" i="834"/>
  <c r="G273" i="834"/>
  <c r="F273" i="834"/>
  <c r="E273" i="834"/>
  <c r="D273" i="834"/>
  <c r="Q272" i="834"/>
  <c r="P272" i="834"/>
  <c r="O272" i="834"/>
  <c r="N272" i="834"/>
  <c r="M272" i="834"/>
  <c r="L272" i="834"/>
  <c r="K272" i="834"/>
  <c r="J272" i="834"/>
  <c r="I272" i="834"/>
  <c r="H272" i="834"/>
  <c r="G272" i="834"/>
  <c r="F272" i="834"/>
  <c r="E272" i="834"/>
  <c r="D272" i="834"/>
  <c r="Q271" i="834"/>
  <c r="P271" i="834"/>
  <c r="O271" i="834"/>
  <c r="N271" i="834"/>
  <c r="M271" i="834"/>
  <c r="L271" i="834"/>
  <c r="K271" i="834"/>
  <c r="J271" i="834"/>
  <c r="I271" i="834"/>
  <c r="H271" i="834"/>
  <c r="G271" i="834"/>
  <c r="F271" i="834"/>
  <c r="E271" i="834"/>
  <c r="D271" i="834"/>
  <c r="Q270" i="834"/>
  <c r="P270" i="834"/>
  <c r="O270" i="834"/>
  <c r="N270" i="834"/>
  <c r="M270" i="834"/>
  <c r="L270" i="834"/>
  <c r="K270" i="834"/>
  <c r="J270" i="834"/>
  <c r="I270" i="834"/>
  <c r="H270" i="834"/>
  <c r="G270" i="834"/>
  <c r="F270" i="834"/>
  <c r="E270" i="834"/>
  <c r="D270" i="834"/>
  <c r="Q269" i="834"/>
  <c r="P269" i="834"/>
  <c r="O269" i="834"/>
  <c r="N269" i="834"/>
  <c r="M269" i="834"/>
  <c r="L269" i="834"/>
  <c r="K269" i="834"/>
  <c r="J269" i="834"/>
  <c r="I269" i="834"/>
  <c r="H269" i="834"/>
  <c r="G269" i="834"/>
  <c r="F269" i="834"/>
  <c r="E269" i="834"/>
  <c r="D269" i="834"/>
  <c r="Q268" i="834"/>
  <c r="P268" i="834"/>
  <c r="O268" i="834"/>
  <c r="N268" i="834"/>
  <c r="M268" i="834"/>
  <c r="L268" i="834"/>
  <c r="K268" i="834"/>
  <c r="J268" i="834"/>
  <c r="I268" i="834"/>
  <c r="H268" i="834"/>
  <c r="G268" i="834"/>
  <c r="F268" i="834"/>
  <c r="E268" i="834"/>
  <c r="D268" i="834"/>
  <c r="Q267" i="834"/>
  <c r="P267" i="834"/>
  <c r="O267" i="834"/>
  <c r="N267" i="834"/>
  <c r="M267" i="834"/>
  <c r="L267" i="834"/>
  <c r="K267" i="834"/>
  <c r="J267" i="834"/>
  <c r="I267" i="834"/>
  <c r="H267" i="834"/>
  <c r="G267" i="834"/>
  <c r="F267" i="834"/>
  <c r="E267" i="834"/>
  <c r="D267" i="834"/>
  <c r="Q266" i="834"/>
  <c r="P266" i="834"/>
  <c r="O266" i="834"/>
  <c r="N266" i="834"/>
  <c r="M266" i="834"/>
  <c r="L266" i="834"/>
  <c r="K266" i="834"/>
  <c r="J266" i="834"/>
  <c r="I266" i="834"/>
  <c r="H266" i="834"/>
  <c r="G266" i="834"/>
  <c r="F266" i="834"/>
  <c r="E266" i="834"/>
  <c r="D266" i="834"/>
  <c r="Q265" i="834"/>
  <c r="P265" i="834"/>
  <c r="O265" i="834"/>
  <c r="N265" i="834"/>
  <c r="M265" i="834"/>
  <c r="L265" i="834"/>
  <c r="K265" i="834"/>
  <c r="J265" i="834"/>
  <c r="I265" i="834"/>
  <c r="H265" i="834"/>
  <c r="G265" i="834"/>
  <c r="F265" i="834"/>
  <c r="E265" i="834"/>
  <c r="D265" i="834"/>
  <c r="Q264" i="834"/>
  <c r="P264" i="834"/>
  <c r="O264" i="834"/>
  <c r="N264" i="834"/>
  <c r="M264" i="834"/>
  <c r="L264" i="834"/>
  <c r="K264" i="834"/>
  <c r="J264" i="834"/>
  <c r="I264" i="834"/>
  <c r="H264" i="834"/>
  <c r="G264" i="834"/>
  <c r="F264" i="834"/>
  <c r="E264" i="834"/>
  <c r="D264" i="834"/>
  <c r="Q263" i="834"/>
  <c r="P263" i="834"/>
  <c r="O263" i="834"/>
  <c r="N263" i="834"/>
  <c r="M263" i="834"/>
  <c r="L263" i="834"/>
  <c r="K263" i="834"/>
  <c r="J263" i="834"/>
  <c r="I263" i="834"/>
  <c r="H263" i="834"/>
  <c r="G263" i="834"/>
  <c r="F263" i="834"/>
  <c r="E263" i="834"/>
  <c r="D263" i="834"/>
  <c r="Q262" i="834"/>
  <c r="P262" i="834"/>
  <c r="O262" i="834"/>
  <c r="N262" i="834"/>
  <c r="M262" i="834"/>
  <c r="L262" i="834"/>
  <c r="K262" i="834"/>
  <c r="J262" i="834"/>
  <c r="I262" i="834"/>
  <c r="H262" i="834"/>
  <c r="G262" i="834"/>
  <c r="F262" i="834"/>
  <c r="E262" i="834"/>
  <c r="D262" i="834"/>
  <c r="Q261" i="834"/>
  <c r="P261" i="834"/>
  <c r="O261" i="834"/>
  <c r="N261" i="834"/>
  <c r="M261" i="834"/>
  <c r="L261" i="834"/>
  <c r="K261" i="834"/>
  <c r="J261" i="834"/>
  <c r="I261" i="834"/>
  <c r="H261" i="834"/>
  <c r="G261" i="834"/>
  <c r="F261" i="834"/>
  <c r="E261" i="834"/>
  <c r="D261" i="834"/>
  <c r="Q260" i="834"/>
  <c r="P260" i="834"/>
  <c r="O260" i="834"/>
  <c r="N260" i="834"/>
  <c r="M260" i="834"/>
  <c r="L260" i="834"/>
  <c r="K260" i="834"/>
  <c r="J260" i="834"/>
  <c r="I260" i="834"/>
  <c r="H260" i="834"/>
  <c r="G260" i="834"/>
  <c r="F260" i="834"/>
  <c r="E260" i="834"/>
  <c r="D260" i="834"/>
  <c r="Q259" i="834"/>
  <c r="P259" i="834"/>
  <c r="O259" i="834"/>
  <c r="N259" i="834"/>
  <c r="M259" i="834"/>
  <c r="L259" i="834"/>
  <c r="K259" i="834"/>
  <c r="J259" i="834"/>
  <c r="I259" i="834"/>
  <c r="H259" i="834"/>
  <c r="G259" i="834"/>
  <c r="F259" i="834"/>
  <c r="E259" i="834"/>
  <c r="D259" i="834"/>
  <c r="Q258" i="834"/>
  <c r="P258" i="834"/>
  <c r="O258" i="834"/>
  <c r="N258" i="834"/>
  <c r="M258" i="834"/>
  <c r="L258" i="834"/>
  <c r="K258" i="834"/>
  <c r="J258" i="834"/>
  <c r="I258" i="834"/>
  <c r="H258" i="834"/>
  <c r="G258" i="834"/>
  <c r="F258" i="834"/>
  <c r="E258" i="834"/>
  <c r="D258" i="834"/>
  <c r="Q257" i="834"/>
  <c r="P257" i="834"/>
  <c r="O257" i="834"/>
  <c r="N257" i="834"/>
  <c r="M257" i="834"/>
  <c r="L257" i="834"/>
  <c r="K257" i="834"/>
  <c r="J257" i="834"/>
  <c r="I257" i="834"/>
  <c r="H257" i="834"/>
  <c r="G257" i="834"/>
  <c r="F257" i="834"/>
  <c r="E257" i="834"/>
  <c r="D257" i="834"/>
  <c r="Q256" i="834"/>
  <c r="P256" i="834"/>
  <c r="O256" i="834"/>
  <c r="N256" i="834"/>
  <c r="M256" i="834"/>
  <c r="L256" i="834"/>
  <c r="K256" i="834"/>
  <c r="J256" i="834"/>
  <c r="I256" i="834"/>
  <c r="H256" i="834"/>
  <c r="G256" i="834"/>
  <c r="F256" i="834"/>
  <c r="E256" i="834"/>
  <c r="D256" i="834"/>
  <c r="Q255" i="834"/>
  <c r="P255" i="834"/>
  <c r="O255" i="834"/>
  <c r="N255" i="834"/>
  <c r="M255" i="834"/>
  <c r="L255" i="834"/>
  <c r="K255" i="834"/>
  <c r="J255" i="834"/>
  <c r="I255" i="834"/>
  <c r="H255" i="834"/>
  <c r="G255" i="834"/>
  <c r="F255" i="834"/>
  <c r="E255" i="834"/>
  <c r="D255" i="834"/>
  <c r="Q254" i="834"/>
  <c r="P254" i="834"/>
  <c r="O254" i="834"/>
  <c r="N254" i="834"/>
  <c r="M254" i="834"/>
  <c r="L254" i="834"/>
  <c r="K254" i="834"/>
  <c r="J254" i="834"/>
  <c r="I254" i="834"/>
  <c r="H254" i="834"/>
  <c r="G254" i="834"/>
  <c r="F254" i="834"/>
  <c r="E254" i="834"/>
  <c r="D254" i="834"/>
  <c r="Q253" i="834"/>
  <c r="P253" i="834"/>
  <c r="O253" i="834"/>
  <c r="N253" i="834"/>
  <c r="M253" i="834"/>
  <c r="L253" i="834"/>
  <c r="K253" i="834"/>
  <c r="J253" i="834"/>
  <c r="I253" i="834"/>
  <c r="H253" i="834"/>
  <c r="G253" i="834"/>
  <c r="F253" i="834"/>
  <c r="E253" i="834"/>
  <c r="D253" i="834"/>
  <c r="Q252" i="834"/>
  <c r="P252" i="834"/>
  <c r="O252" i="834"/>
  <c r="N252" i="834"/>
  <c r="M252" i="834"/>
  <c r="L252" i="834"/>
  <c r="K252" i="834"/>
  <c r="J252" i="834"/>
  <c r="I252" i="834"/>
  <c r="H252" i="834"/>
  <c r="G252" i="834"/>
  <c r="F252" i="834"/>
  <c r="E252" i="834"/>
  <c r="D252" i="834"/>
  <c r="Q251" i="834"/>
  <c r="P251" i="834"/>
  <c r="O251" i="834"/>
  <c r="N251" i="834"/>
  <c r="M251" i="834"/>
  <c r="L251" i="834"/>
  <c r="K251" i="834"/>
  <c r="J251" i="834"/>
  <c r="I251" i="834"/>
  <c r="H251" i="834"/>
  <c r="G251" i="834"/>
  <c r="F251" i="834"/>
  <c r="E251" i="834"/>
  <c r="D251" i="834"/>
  <c r="Q250" i="834"/>
  <c r="P250" i="834"/>
  <c r="O250" i="834"/>
  <c r="N250" i="834"/>
  <c r="M250" i="834"/>
  <c r="L250" i="834"/>
  <c r="K250" i="834"/>
  <c r="J250" i="834"/>
  <c r="I250" i="834"/>
  <c r="H250" i="834"/>
  <c r="G250" i="834"/>
  <c r="F250" i="834"/>
  <c r="E250" i="834"/>
  <c r="D250" i="834"/>
  <c r="Q249" i="834"/>
  <c r="P249" i="834"/>
  <c r="O249" i="834"/>
  <c r="N249" i="834"/>
  <c r="M249" i="834"/>
  <c r="L249" i="834"/>
  <c r="K249" i="834"/>
  <c r="J249" i="834"/>
  <c r="I249" i="834"/>
  <c r="H249" i="834"/>
  <c r="G249" i="834"/>
  <c r="F249" i="834"/>
  <c r="E249" i="834"/>
  <c r="D249" i="834"/>
  <c r="Q248" i="834"/>
  <c r="P248" i="834"/>
  <c r="O248" i="834"/>
  <c r="N248" i="834"/>
  <c r="M248" i="834"/>
  <c r="L248" i="834"/>
  <c r="K248" i="834"/>
  <c r="J248" i="834"/>
  <c r="I248" i="834"/>
  <c r="H248" i="834"/>
  <c r="G248" i="834"/>
  <c r="F248" i="834"/>
  <c r="E248" i="834"/>
  <c r="D248" i="834"/>
  <c r="Q247" i="834"/>
  <c r="P247" i="834"/>
  <c r="O247" i="834"/>
  <c r="N247" i="834"/>
  <c r="M247" i="834"/>
  <c r="L247" i="834"/>
  <c r="K247" i="834"/>
  <c r="J247" i="834"/>
  <c r="I247" i="834"/>
  <c r="H247" i="834"/>
  <c r="G247" i="834"/>
  <c r="F247" i="834"/>
  <c r="E247" i="834"/>
  <c r="D247" i="834"/>
  <c r="Q246" i="834"/>
  <c r="P246" i="834"/>
  <c r="O246" i="834"/>
  <c r="N246" i="834"/>
  <c r="M246" i="834"/>
  <c r="L246" i="834"/>
  <c r="K246" i="834"/>
  <c r="J246" i="834"/>
  <c r="I246" i="834"/>
  <c r="H246" i="834"/>
  <c r="G246" i="834"/>
  <c r="F246" i="834"/>
  <c r="E246" i="834"/>
  <c r="D246" i="834"/>
  <c r="Q245" i="834"/>
  <c r="P245" i="834"/>
  <c r="O245" i="834"/>
  <c r="N245" i="834"/>
  <c r="M245" i="834"/>
  <c r="L245" i="834"/>
  <c r="K245" i="834"/>
  <c r="J245" i="834"/>
  <c r="I245" i="834"/>
  <c r="H245" i="834"/>
  <c r="G245" i="834"/>
  <c r="F245" i="834"/>
  <c r="E245" i="834"/>
  <c r="D245" i="834"/>
  <c r="Q244" i="834"/>
  <c r="P244" i="834"/>
  <c r="O244" i="834"/>
  <c r="N244" i="834"/>
  <c r="M244" i="834"/>
  <c r="L244" i="834"/>
  <c r="K244" i="834"/>
  <c r="J244" i="834"/>
  <c r="I244" i="834"/>
  <c r="H244" i="834"/>
  <c r="G244" i="834"/>
  <c r="F244" i="834"/>
  <c r="E244" i="834"/>
  <c r="D244" i="834"/>
  <c r="Q243" i="834"/>
  <c r="P243" i="834"/>
  <c r="O243" i="834"/>
  <c r="N243" i="834"/>
  <c r="M243" i="834"/>
  <c r="L243" i="834"/>
  <c r="K243" i="834"/>
  <c r="J243" i="834"/>
  <c r="I243" i="834"/>
  <c r="H243" i="834"/>
  <c r="G243" i="834"/>
  <c r="F243" i="834"/>
  <c r="E243" i="834"/>
  <c r="D243" i="834"/>
  <c r="Q242" i="834"/>
  <c r="P242" i="834"/>
  <c r="O242" i="834"/>
  <c r="N242" i="834"/>
  <c r="M242" i="834"/>
  <c r="L242" i="834"/>
  <c r="K242" i="834"/>
  <c r="J242" i="834"/>
  <c r="I242" i="834"/>
  <c r="H242" i="834"/>
  <c r="G242" i="834"/>
  <c r="F242" i="834"/>
  <c r="E242" i="834"/>
  <c r="D242" i="834"/>
  <c r="Q241" i="834"/>
  <c r="P241" i="834"/>
  <c r="O241" i="834"/>
  <c r="N241" i="834"/>
  <c r="M241" i="834"/>
  <c r="L241" i="834"/>
  <c r="K241" i="834"/>
  <c r="J241" i="834"/>
  <c r="I241" i="834"/>
  <c r="H241" i="834"/>
  <c r="G241" i="834"/>
  <c r="F241" i="834"/>
  <c r="E241" i="834"/>
  <c r="D241" i="834"/>
  <c r="Q240" i="834"/>
  <c r="P240" i="834"/>
  <c r="O240" i="834"/>
  <c r="N240" i="834"/>
  <c r="M240" i="834"/>
  <c r="L240" i="834"/>
  <c r="K240" i="834"/>
  <c r="J240" i="834"/>
  <c r="I240" i="834"/>
  <c r="H240" i="834"/>
  <c r="G240" i="834"/>
  <c r="F240" i="834"/>
  <c r="E240" i="834"/>
  <c r="D240" i="834"/>
  <c r="Q239" i="834"/>
  <c r="P239" i="834"/>
  <c r="O239" i="834"/>
  <c r="N239" i="834"/>
  <c r="M239" i="834"/>
  <c r="L239" i="834"/>
  <c r="K239" i="834"/>
  <c r="J239" i="834"/>
  <c r="I239" i="834"/>
  <c r="H239" i="834"/>
  <c r="G239" i="834"/>
  <c r="F239" i="834"/>
  <c r="E239" i="834"/>
  <c r="D239" i="834"/>
  <c r="Q238" i="834"/>
  <c r="P238" i="834"/>
  <c r="O238" i="834"/>
  <c r="N238" i="834"/>
  <c r="M238" i="834"/>
  <c r="L238" i="834"/>
  <c r="K238" i="834"/>
  <c r="J238" i="834"/>
  <c r="I238" i="834"/>
  <c r="H238" i="834"/>
  <c r="G238" i="834"/>
  <c r="F238" i="834"/>
  <c r="E238" i="834"/>
  <c r="D238" i="834"/>
  <c r="Q237" i="834"/>
  <c r="P237" i="834"/>
  <c r="O237" i="834"/>
  <c r="N237" i="834"/>
  <c r="M237" i="834"/>
  <c r="L237" i="834"/>
  <c r="K237" i="834"/>
  <c r="J237" i="834"/>
  <c r="I237" i="834"/>
  <c r="H237" i="834"/>
  <c r="G237" i="834"/>
  <c r="F237" i="834"/>
  <c r="E237" i="834"/>
  <c r="D237" i="834"/>
  <c r="Q236" i="834"/>
  <c r="P236" i="834"/>
  <c r="O236" i="834"/>
  <c r="N236" i="834"/>
  <c r="M236" i="834"/>
  <c r="L236" i="834"/>
  <c r="K236" i="834"/>
  <c r="J236" i="834"/>
  <c r="I236" i="834"/>
  <c r="H236" i="834"/>
  <c r="G236" i="834"/>
  <c r="F236" i="834"/>
  <c r="E236" i="834"/>
  <c r="D236" i="834"/>
  <c r="Q235" i="834"/>
  <c r="P235" i="834"/>
  <c r="O235" i="834"/>
  <c r="N235" i="834"/>
  <c r="M235" i="834"/>
  <c r="L235" i="834"/>
  <c r="K235" i="834"/>
  <c r="J235" i="834"/>
  <c r="I235" i="834"/>
  <c r="H235" i="834"/>
  <c r="G235" i="834"/>
  <c r="F235" i="834"/>
  <c r="E235" i="834"/>
  <c r="D235" i="834"/>
  <c r="Q234" i="834"/>
  <c r="P234" i="834"/>
  <c r="O234" i="834"/>
  <c r="N234" i="834"/>
  <c r="M234" i="834"/>
  <c r="L234" i="834"/>
  <c r="K234" i="834"/>
  <c r="J234" i="834"/>
  <c r="I234" i="834"/>
  <c r="H234" i="834"/>
  <c r="G234" i="834"/>
  <c r="F234" i="834"/>
  <c r="E234" i="834"/>
  <c r="D234" i="834"/>
  <c r="Q233" i="834"/>
  <c r="P233" i="834"/>
  <c r="O233" i="834"/>
  <c r="N233" i="834"/>
  <c r="M233" i="834"/>
  <c r="L233" i="834"/>
  <c r="K233" i="834"/>
  <c r="J233" i="834"/>
  <c r="I233" i="834"/>
  <c r="H233" i="834"/>
  <c r="G233" i="834"/>
  <c r="F233" i="834"/>
  <c r="E233" i="834"/>
  <c r="D233" i="834"/>
  <c r="Q232" i="834"/>
  <c r="P232" i="834"/>
  <c r="O232" i="834"/>
  <c r="N232" i="834"/>
  <c r="M232" i="834"/>
  <c r="L232" i="834"/>
  <c r="K232" i="834"/>
  <c r="J232" i="834"/>
  <c r="I232" i="834"/>
  <c r="H232" i="834"/>
  <c r="G232" i="834"/>
  <c r="F232" i="834"/>
  <c r="E232" i="834"/>
  <c r="D232" i="834"/>
  <c r="Q231" i="834"/>
  <c r="P231" i="834"/>
  <c r="O231" i="834"/>
  <c r="N231" i="834"/>
  <c r="M231" i="834"/>
  <c r="L231" i="834"/>
  <c r="K231" i="834"/>
  <c r="J231" i="834"/>
  <c r="I231" i="834"/>
  <c r="H231" i="834"/>
  <c r="G231" i="834"/>
  <c r="F231" i="834"/>
  <c r="E231" i="834"/>
  <c r="D231" i="834"/>
  <c r="Q230" i="834"/>
  <c r="P230" i="834"/>
  <c r="O230" i="834"/>
  <c r="N230" i="834"/>
  <c r="M230" i="834"/>
  <c r="L230" i="834"/>
  <c r="K230" i="834"/>
  <c r="J230" i="834"/>
  <c r="I230" i="834"/>
  <c r="H230" i="834"/>
  <c r="G230" i="834"/>
  <c r="F230" i="834"/>
  <c r="E230" i="834"/>
  <c r="D230" i="834"/>
  <c r="Q229" i="834"/>
  <c r="P229" i="834"/>
  <c r="O229" i="834"/>
  <c r="N229" i="834"/>
  <c r="M229" i="834"/>
  <c r="L229" i="834"/>
  <c r="K229" i="834"/>
  <c r="J229" i="834"/>
  <c r="I229" i="834"/>
  <c r="H229" i="834"/>
  <c r="G229" i="834"/>
  <c r="F229" i="834"/>
  <c r="E229" i="834"/>
  <c r="D229" i="834"/>
  <c r="Q228" i="834"/>
  <c r="P228" i="834"/>
  <c r="O228" i="834"/>
  <c r="N228" i="834"/>
  <c r="M228" i="834"/>
  <c r="L228" i="834"/>
  <c r="K228" i="834"/>
  <c r="J228" i="834"/>
  <c r="I228" i="834"/>
  <c r="H228" i="834"/>
  <c r="G228" i="834"/>
  <c r="F228" i="834"/>
  <c r="E228" i="834"/>
  <c r="D228" i="834"/>
  <c r="Q227" i="834"/>
  <c r="P227" i="834"/>
  <c r="O227" i="834"/>
  <c r="N227" i="834"/>
  <c r="M227" i="834"/>
  <c r="L227" i="834"/>
  <c r="K227" i="834"/>
  <c r="J227" i="834"/>
  <c r="I227" i="834"/>
  <c r="H227" i="834"/>
  <c r="G227" i="834"/>
  <c r="F227" i="834"/>
  <c r="E227" i="834"/>
  <c r="D227" i="834"/>
  <c r="Q226" i="834"/>
  <c r="P226" i="834"/>
  <c r="O226" i="834"/>
  <c r="N226" i="834"/>
  <c r="M226" i="834"/>
  <c r="L226" i="834"/>
  <c r="K226" i="834"/>
  <c r="J226" i="834"/>
  <c r="I226" i="834"/>
  <c r="H226" i="834"/>
  <c r="G226" i="834"/>
  <c r="F226" i="834"/>
  <c r="E226" i="834"/>
  <c r="D226" i="834"/>
  <c r="Q225" i="834"/>
  <c r="P225" i="834"/>
  <c r="O225" i="834"/>
  <c r="N225" i="834"/>
  <c r="M225" i="834"/>
  <c r="L225" i="834"/>
  <c r="K225" i="834"/>
  <c r="J225" i="834"/>
  <c r="I225" i="834"/>
  <c r="H225" i="834"/>
  <c r="G225" i="834"/>
  <c r="F225" i="834"/>
  <c r="E225" i="834"/>
  <c r="D225" i="834"/>
  <c r="Q224" i="834"/>
  <c r="P224" i="834"/>
  <c r="O224" i="834"/>
  <c r="N224" i="834"/>
  <c r="M224" i="834"/>
  <c r="L224" i="834"/>
  <c r="K224" i="834"/>
  <c r="J224" i="834"/>
  <c r="I224" i="834"/>
  <c r="H224" i="834"/>
  <c r="G224" i="834"/>
  <c r="F224" i="834"/>
  <c r="E224" i="834"/>
  <c r="D224" i="834"/>
  <c r="Q223" i="834"/>
  <c r="P223" i="834"/>
  <c r="O223" i="834"/>
  <c r="N223" i="834"/>
  <c r="M223" i="834"/>
  <c r="L223" i="834"/>
  <c r="K223" i="834"/>
  <c r="J223" i="834"/>
  <c r="I223" i="834"/>
  <c r="H223" i="834"/>
  <c r="G223" i="834"/>
  <c r="F223" i="834"/>
  <c r="E223" i="834"/>
  <c r="D223" i="834"/>
  <c r="Q222" i="834"/>
  <c r="P222" i="834"/>
  <c r="O222" i="834"/>
  <c r="N222" i="834"/>
  <c r="M222" i="834"/>
  <c r="L222" i="834"/>
  <c r="K222" i="834"/>
  <c r="J222" i="834"/>
  <c r="I222" i="834"/>
  <c r="H222" i="834"/>
  <c r="G222" i="834"/>
  <c r="F222" i="834"/>
  <c r="E222" i="834"/>
  <c r="D222" i="834"/>
  <c r="Q221" i="834"/>
  <c r="P221" i="834"/>
  <c r="O221" i="834"/>
  <c r="N221" i="834"/>
  <c r="M221" i="834"/>
  <c r="L221" i="834"/>
  <c r="K221" i="834"/>
  <c r="J221" i="834"/>
  <c r="I221" i="834"/>
  <c r="H221" i="834"/>
  <c r="G221" i="834"/>
  <c r="F221" i="834"/>
  <c r="E221" i="834"/>
  <c r="D221" i="834"/>
  <c r="Q220" i="834"/>
  <c r="P220" i="834"/>
  <c r="O220" i="834"/>
  <c r="N220" i="834"/>
  <c r="M220" i="834"/>
  <c r="L220" i="834"/>
  <c r="K220" i="834"/>
  <c r="J220" i="834"/>
  <c r="I220" i="834"/>
  <c r="H220" i="834"/>
  <c r="G220" i="834"/>
  <c r="F220" i="834"/>
  <c r="E220" i="834"/>
  <c r="D220" i="834"/>
  <c r="Q219" i="834"/>
  <c r="P219" i="834"/>
  <c r="O219" i="834"/>
  <c r="N219" i="834"/>
  <c r="M219" i="834"/>
  <c r="L219" i="834"/>
  <c r="K219" i="834"/>
  <c r="J219" i="834"/>
  <c r="I219" i="834"/>
  <c r="H219" i="834"/>
  <c r="G219" i="834"/>
  <c r="F219" i="834"/>
  <c r="E219" i="834"/>
  <c r="D219" i="834"/>
  <c r="Q218" i="834"/>
  <c r="P218" i="834"/>
  <c r="O218" i="834"/>
  <c r="N218" i="834"/>
  <c r="M218" i="834"/>
  <c r="L218" i="834"/>
  <c r="K218" i="834"/>
  <c r="J218" i="834"/>
  <c r="I218" i="834"/>
  <c r="H218" i="834"/>
  <c r="G218" i="834"/>
  <c r="F218" i="834"/>
  <c r="E218" i="834"/>
  <c r="D218" i="834"/>
  <c r="Q217" i="834"/>
  <c r="P217" i="834"/>
  <c r="O217" i="834"/>
  <c r="N217" i="834"/>
  <c r="M217" i="834"/>
  <c r="L217" i="834"/>
  <c r="K217" i="834"/>
  <c r="J217" i="834"/>
  <c r="I217" i="834"/>
  <c r="H217" i="834"/>
  <c r="G217" i="834"/>
  <c r="F217" i="834"/>
  <c r="E217" i="834"/>
  <c r="D217" i="834"/>
  <c r="Q216" i="834"/>
  <c r="P216" i="834"/>
  <c r="O216" i="834"/>
  <c r="N216" i="834"/>
  <c r="M216" i="834"/>
  <c r="L216" i="834"/>
  <c r="K216" i="834"/>
  <c r="J216" i="834"/>
  <c r="I216" i="834"/>
  <c r="H216" i="834"/>
  <c r="G216" i="834"/>
  <c r="F216" i="834"/>
  <c r="E216" i="834"/>
  <c r="D216" i="834"/>
  <c r="Q215" i="834"/>
  <c r="P215" i="834"/>
  <c r="O215" i="834"/>
  <c r="N215" i="834"/>
  <c r="M215" i="834"/>
  <c r="L215" i="834"/>
  <c r="K215" i="834"/>
  <c r="J215" i="834"/>
  <c r="I215" i="834"/>
  <c r="H215" i="834"/>
  <c r="G215" i="834"/>
  <c r="F215" i="834"/>
  <c r="E215" i="834"/>
  <c r="D215" i="834"/>
  <c r="Q214" i="834"/>
  <c r="P214" i="834"/>
  <c r="O214" i="834"/>
  <c r="N214" i="834"/>
  <c r="M214" i="834"/>
  <c r="L214" i="834"/>
  <c r="K214" i="834"/>
  <c r="J214" i="834"/>
  <c r="I214" i="834"/>
  <c r="H214" i="834"/>
  <c r="G214" i="834"/>
  <c r="F214" i="834"/>
  <c r="E214" i="834"/>
  <c r="D214" i="834"/>
  <c r="Q213" i="834"/>
  <c r="P213" i="834"/>
  <c r="O213" i="834"/>
  <c r="N213" i="834"/>
  <c r="M213" i="834"/>
  <c r="L213" i="834"/>
  <c r="K213" i="834"/>
  <c r="J213" i="834"/>
  <c r="I213" i="834"/>
  <c r="H213" i="834"/>
  <c r="G213" i="834"/>
  <c r="F213" i="834"/>
  <c r="E213" i="834"/>
  <c r="D213" i="834"/>
  <c r="Q212" i="834"/>
  <c r="P212" i="834"/>
  <c r="O212" i="834"/>
  <c r="N212" i="834"/>
  <c r="M212" i="834"/>
  <c r="L212" i="834"/>
  <c r="K212" i="834"/>
  <c r="J212" i="834"/>
  <c r="I212" i="834"/>
  <c r="H212" i="834"/>
  <c r="G212" i="834"/>
  <c r="F212" i="834"/>
  <c r="E212" i="834"/>
  <c r="D212" i="834"/>
  <c r="Q211" i="834"/>
  <c r="P211" i="834"/>
  <c r="O211" i="834"/>
  <c r="N211" i="834"/>
  <c r="M211" i="834"/>
  <c r="L211" i="834"/>
  <c r="K211" i="834"/>
  <c r="J211" i="834"/>
  <c r="I211" i="834"/>
  <c r="H211" i="834"/>
  <c r="G211" i="834"/>
  <c r="F211" i="834"/>
  <c r="E211" i="834"/>
  <c r="D211" i="834"/>
  <c r="Q210" i="834"/>
  <c r="P210" i="834"/>
  <c r="O210" i="834"/>
  <c r="N210" i="834"/>
  <c r="M210" i="834"/>
  <c r="L210" i="834"/>
  <c r="K210" i="834"/>
  <c r="J210" i="834"/>
  <c r="I210" i="834"/>
  <c r="H210" i="834"/>
  <c r="G210" i="834"/>
  <c r="F210" i="834"/>
  <c r="E210" i="834"/>
  <c r="D210" i="834"/>
  <c r="Q209" i="834"/>
  <c r="P209" i="834"/>
  <c r="O209" i="834"/>
  <c r="N209" i="834"/>
  <c r="M209" i="834"/>
  <c r="L209" i="834"/>
  <c r="K209" i="834"/>
  <c r="J209" i="834"/>
  <c r="I209" i="834"/>
  <c r="H209" i="834"/>
  <c r="G209" i="834"/>
  <c r="F209" i="834"/>
  <c r="E209" i="834"/>
  <c r="D209" i="834"/>
  <c r="Q208" i="834"/>
  <c r="P208" i="834"/>
  <c r="O208" i="834"/>
  <c r="N208" i="834"/>
  <c r="M208" i="834"/>
  <c r="L208" i="834"/>
  <c r="K208" i="834"/>
  <c r="J208" i="834"/>
  <c r="I208" i="834"/>
  <c r="H208" i="834"/>
  <c r="G208" i="834"/>
  <c r="F208" i="834"/>
  <c r="E208" i="834"/>
  <c r="D208" i="834"/>
  <c r="Q207" i="834"/>
  <c r="P207" i="834"/>
  <c r="O207" i="834"/>
  <c r="N207" i="834"/>
  <c r="M207" i="834"/>
  <c r="L207" i="834"/>
  <c r="K207" i="834"/>
  <c r="J207" i="834"/>
  <c r="I207" i="834"/>
  <c r="H207" i="834"/>
  <c r="G207" i="834"/>
  <c r="F207" i="834"/>
  <c r="E207" i="834"/>
  <c r="D207" i="834"/>
  <c r="Q206" i="834"/>
  <c r="P206" i="834"/>
  <c r="O206" i="834"/>
  <c r="N206" i="834"/>
  <c r="M206" i="834"/>
  <c r="L206" i="834"/>
  <c r="K206" i="834"/>
  <c r="J206" i="834"/>
  <c r="I206" i="834"/>
  <c r="H206" i="834"/>
  <c r="G206" i="834"/>
  <c r="F206" i="834"/>
  <c r="E206" i="834"/>
  <c r="D206" i="834"/>
  <c r="Q205" i="834"/>
  <c r="P205" i="834"/>
  <c r="O205" i="834"/>
  <c r="N205" i="834"/>
  <c r="M205" i="834"/>
  <c r="L205" i="834"/>
  <c r="K205" i="834"/>
  <c r="J205" i="834"/>
  <c r="I205" i="834"/>
  <c r="H205" i="834"/>
  <c r="G205" i="834"/>
  <c r="F205" i="834"/>
  <c r="E205" i="834"/>
  <c r="D205" i="834"/>
  <c r="Q204" i="834"/>
  <c r="P204" i="834"/>
  <c r="O204" i="834"/>
  <c r="N204" i="834"/>
  <c r="M204" i="834"/>
  <c r="L204" i="834"/>
  <c r="K204" i="834"/>
  <c r="J204" i="834"/>
  <c r="I204" i="834"/>
  <c r="H204" i="834"/>
  <c r="G204" i="834"/>
  <c r="F204" i="834"/>
  <c r="E204" i="834"/>
  <c r="D204" i="834"/>
  <c r="Q203" i="834"/>
  <c r="P203" i="834"/>
  <c r="O203" i="834"/>
  <c r="N203" i="834"/>
  <c r="M203" i="834"/>
  <c r="L203" i="834"/>
  <c r="K203" i="834"/>
  <c r="J203" i="834"/>
  <c r="I203" i="834"/>
  <c r="H203" i="834"/>
  <c r="G203" i="834"/>
  <c r="F203" i="834"/>
  <c r="E203" i="834"/>
  <c r="D203" i="834"/>
  <c r="Q202" i="834"/>
  <c r="P202" i="834"/>
  <c r="O202" i="834"/>
  <c r="N202" i="834"/>
  <c r="M202" i="834"/>
  <c r="L202" i="834"/>
  <c r="K202" i="834"/>
  <c r="J202" i="834"/>
  <c r="I202" i="834"/>
  <c r="H202" i="834"/>
  <c r="G202" i="834"/>
  <c r="F202" i="834"/>
  <c r="E202" i="834"/>
  <c r="D202" i="834"/>
  <c r="Q201" i="834"/>
  <c r="P201" i="834"/>
  <c r="O201" i="834"/>
  <c r="N201" i="834"/>
  <c r="M201" i="834"/>
  <c r="L201" i="834"/>
  <c r="K201" i="834"/>
  <c r="J201" i="834"/>
  <c r="I201" i="834"/>
  <c r="H201" i="834"/>
  <c r="G201" i="834"/>
  <c r="F201" i="834"/>
  <c r="E201" i="834"/>
  <c r="D201" i="834"/>
  <c r="Q200" i="834"/>
  <c r="P200" i="834"/>
  <c r="O200" i="834"/>
  <c r="N200" i="834"/>
  <c r="M200" i="834"/>
  <c r="L200" i="834"/>
  <c r="K200" i="834"/>
  <c r="J200" i="834"/>
  <c r="I200" i="834"/>
  <c r="H200" i="834"/>
  <c r="G200" i="834"/>
  <c r="F200" i="834"/>
  <c r="E200" i="834"/>
  <c r="D200" i="834"/>
  <c r="Q199" i="834"/>
  <c r="P199" i="834"/>
  <c r="O199" i="834"/>
  <c r="N199" i="834"/>
  <c r="M199" i="834"/>
  <c r="L199" i="834"/>
  <c r="K199" i="834"/>
  <c r="J199" i="834"/>
  <c r="I199" i="834"/>
  <c r="H199" i="834"/>
  <c r="G199" i="834"/>
  <c r="F199" i="834"/>
  <c r="E199" i="834"/>
  <c r="D199" i="834"/>
  <c r="Q198" i="834"/>
  <c r="P198" i="834"/>
  <c r="O198" i="834"/>
  <c r="N198" i="834"/>
  <c r="M198" i="834"/>
  <c r="L198" i="834"/>
  <c r="K198" i="834"/>
  <c r="J198" i="834"/>
  <c r="I198" i="834"/>
  <c r="H198" i="834"/>
  <c r="G198" i="834"/>
  <c r="F198" i="834"/>
  <c r="E198" i="834"/>
  <c r="D198" i="834"/>
  <c r="Q197" i="834"/>
  <c r="P197" i="834"/>
  <c r="O197" i="834"/>
  <c r="N197" i="834"/>
  <c r="M197" i="834"/>
  <c r="L197" i="834"/>
  <c r="K197" i="834"/>
  <c r="J197" i="834"/>
  <c r="I197" i="834"/>
  <c r="H197" i="834"/>
  <c r="G197" i="834"/>
  <c r="F197" i="834"/>
  <c r="E197" i="834"/>
  <c r="D197" i="834"/>
  <c r="Q196" i="834"/>
  <c r="P196" i="834"/>
  <c r="O196" i="834"/>
  <c r="N196" i="834"/>
  <c r="M196" i="834"/>
  <c r="L196" i="834"/>
  <c r="K196" i="834"/>
  <c r="J196" i="834"/>
  <c r="I196" i="834"/>
  <c r="H196" i="834"/>
  <c r="G196" i="834"/>
  <c r="F196" i="834"/>
  <c r="E196" i="834"/>
  <c r="D196" i="834"/>
  <c r="Q195" i="834"/>
  <c r="P195" i="834"/>
  <c r="O195" i="834"/>
  <c r="N195" i="834"/>
  <c r="M195" i="834"/>
  <c r="L195" i="834"/>
  <c r="K195" i="834"/>
  <c r="J195" i="834"/>
  <c r="I195" i="834"/>
  <c r="H195" i="834"/>
  <c r="G195" i="834"/>
  <c r="F195" i="834"/>
  <c r="E195" i="834"/>
  <c r="D195" i="834"/>
  <c r="Q194" i="834"/>
  <c r="P194" i="834"/>
  <c r="O194" i="834"/>
  <c r="N194" i="834"/>
  <c r="M194" i="834"/>
  <c r="L194" i="834"/>
  <c r="K194" i="834"/>
  <c r="J194" i="834"/>
  <c r="I194" i="834"/>
  <c r="H194" i="834"/>
  <c r="G194" i="834"/>
  <c r="F194" i="834"/>
  <c r="E194" i="834"/>
  <c r="D194" i="834"/>
  <c r="Q193" i="834"/>
  <c r="P193" i="834"/>
  <c r="O193" i="834"/>
  <c r="N193" i="834"/>
  <c r="M193" i="834"/>
  <c r="L193" i="834"/>
  <c r="K193" i="834"/>
  <c r="J193" i="834"/>
  <c r="I193" i="834"/>
  <c r="H193" i="834"/>
  <c r="G193" i="834"/>
  <c r="F193" i="834"/>
  <c r="E193" i="834"/>
  <c r="D193" i="834"/>
  <c r="Q192" i="834"/>
  <c r="P192" i="834"/>
  <c r="O192" i="834"/>
  <c r="N192" i="834"/>
  <c r="M192" i="834"/>
  <c r="L192" i="834"/>
  <c r="K192" i="834"/>
  <c r="J192" i="834"/>
  <c r="I192" i="834"/>
  <c r="H192" i="834"/>
  <c r="G192" i="834"/>
  <c r="F192" i="834"/>
  <c r="E192" i="834"/>
  <c r="D192" i="834"/>
  <c r="Q191" i="834"/>
  <c r="P191" i="834"/>
  <c r="O191" i="834"/>
  <c r="N191" i="834"/>
  <c r="M191" i="834"/>
  <c r="L191" i="834"/>
  <c r="K191" i="834"/>
  <c r="J191" i="834"/>
  <c r="I191" i="834"/>
  <c r="H191" i="834"/>
  <c r="G191" i="834"/>
  <c r="F191" i="834"/>
  <c r="E191" i="834"/>
  <c r="D191" i="834"/>
  <c r="Q190" i="834"/>
  <c r="P190" i="834"/>
  <c r="O190" i="834"/>
  <c r="N190" i="834"/>
  <c r="M190" i="834"/>
  <c r="L190" i="834"/>
  <c r="K190" i="834"/>
  <c r="J190" i="834"/>
  <c r="I190" i="834"/>
  <c r="H190" i="834"/>
  <c r="G190" i="834"/>
  <c r="F190" i="834"/>
  <c r="E190" i="834"/>
  <c r="D190" i="834"/>
  <c r="Q189" i="834"/>
  <c r="P189" i="834"/>
  <c r="O189" i="834"/>
  <c r="N189" i="834"/>
  <c r="M189" i="834"/>
  <c r="L189" i="834"/>
  <c r="K189" i="834"/>
  <c r="J189" i="834"/>
  <c r="I189" i="834"/>
  <c r="H189" i="834"/>
  <c r="G189" i="834"/>
  <c r="F189" i="834"/>
  <c r="E189" i="834"/>
  <c r="D189" i="834"/>
  <c r="Q188" i="834"/>
  <c r="P188" i="834"/>
  <c r="O188" i="834"/>
  <c r="N188" i="834"/>
  <c r="M188" i="834"/>
  <c r="L188" i="834"/>
  <c r="K188" i="834"/>
  <c r="J188" i="834"/>
  <c r="I188" i="834"/>
  <c r="H188" i="834"/>
  <c r="G188" i="834"/>
  <c r="F188" i="834"/>
  <c r="E188" i="834"/>
  <c r="D188" i="834"/>
  <c r="Q187" i="834"/>
  <c r="P187" i="834"/>
  <c r="O187" i="834"/>
  <c r="N187" i="834"/>
  <c r="M187" i="834"/>
  <c r="L187" i="834"/>
  <c r="K187" i="834"/>
  <c r="J187" i="834"/>
  <c r="I187" i="834"/>
  <c r="H187" i="834"/>
  <c r="G187" i="834"/>
  <c r="F187" i="834"/>
  <c r="E187" i="834"/>
  <c r="D187" i="834"/>
  <c r="Q186" i="834"/>
  <c r="P186" i="834"/>
  <c r="O186" i="834"/>
  <c r="N186" i="834"/>
  <c r="M186" i="834"/>
  <c r="L186" i="834"/>
  <c r="K186" i="834"/>
  <c r="J186" i="834"/>
  <c r="I186" i="834"/>
  <c r="H186" i="834"/>
  <c r="G186" i="834"/>
  <c r="F186" i="834"/>
  <c r="E186" i="834"/>
  <c r="D186" i="834"/>
  <c r="Q185" i="834"/>
  <c r="P185" i="834"/>
  <c r="O185" i="834"/>
  <c r="N185" i="834"/>
  <c r="M185" i="834"/>
  <c r="L185" i="834"/>
  <c r="K185" i="834"/>
  <c r="J185" i="834"/>
  <c r="I185" i="834"/>
  <c r="H185" i="834"/>
  <c r="G185" i="834"/>
  <c r="F185" i="834"/>
  <c r="E185" i="834"/>
  <c r="D185" i="834"/>
  <c r="Q184" i="834"/>
  <c r="P184" i="834"/>
  <c r="O184" i="834"/>
  <c r="N184" i="834"/>
  <c r="M184" i="834"/>
  <c r="L184" i="834"/>
  <c r="K184" i="834"/>
  <c r="J184" i="834"/>
  <c r="I184" i="834"/>
  <c r="H184" i="834"/>
  <c r="G184" i="834"/>
  <c r="F184" i="834"/>
  <c r="E184" i="834"/>
  <c r="D184" i="834"/>
  <c r="Q183" i="834"/>
  <c r="P183" i="834"/>
  <c r="O183" i="834"/>
  <c r="N183" i="834"/>
  <c r="M183" i="834"/>
  <c r="L183" i="834"/>
  <c r="K183" i="834"/>
  <c r="J183" i="834"/>
  <c r="I183" i="834"/>
  <c r="H183" i="834"/>
  <c r="G183" i="834"/>
  <c r="F183" i="834"/>
  <c r="E183" i="834"/>
  <c r="D183" i="834"/>
  <c r="Q182" i="834"/>
  <c r="P182" i="834"/>
  <c r="O182" i="834"/>
  <c r="N182" i="834"/>
  <c r="M182" i="834"/>
  <c r="L182" i="834"/>
  <c r="K182" i="834"/>
  <c r="J182" i="834"/>
  <c r="I182" i="834"/>
  <c r="H182" i="834"/>
  <c r="G182" i="834"/>
  <c r="F182" i="834"/>
  <c r="E182" i="834"/>
  <c r="D182" i="834"/>
  <c r="Q181" i="834"/>
  <c r="P181" i="834"/>
  <c r="O181" i="834"/>
  <c r="N181" i="834"/>
  <c r="M181" i="834"/>
  <c r="L181" i="834"/>
  <c r="K181" i="834"/>
  <c r="J181" i="834"/>
  <c r="I181" i="834"/>
  <c r="H181" i="834"/>
  <c r="G181" i="834"/>
  <c r="F181" i="834"/>
  <c r="E181" i="834"/>
  <c r="D181" i="834"/>
  <c r="Q180" i="834"/>
  <c r="P180" i="834"/>
  <c r="O180" i="834"/>
  <c r="N180" i="834"/>
  <c r="M180" i="834"/>
  <c r="L180" i="834"/>
  <c r="K180" i="834"/>
  <c r="J180" i="834"/>
  <c r="I180" i="834"/>
  <c r="H180" i="834"/>
  <c r="G180" i="834"/>
  <c r="F180" i="834"/>
  <c r="E180" i="834"/>
  <c r="D180" i="834"/>
  <c r="Q179" i="834"/>
  <c r="P179" i="834"/>
  <c r="O179" i="834"/>
  <c r="N179" i="834"/>
  <c r="M179" i="834"/>
  <c r="L179" i="834"/>
  <c r="K179" i="834"/>
  <c r="J179" i="834"/>
  <c r="I179" i="834"/>
  <c r="H179" i="834"/>
  <c r="G179" i="834"/>
  <c r="F179" i="834"/>
  <c r="E179" i="834"/>
  <c r="D179" i="834"/>
  <c r="Q178" i="834"/>
  <c r="P178" i="834"/>
  <c r="O178" i="834"/>
  <c r="N178" i="834"/>
  <c r="M178" i="834"/>
  <c r="L178" i="834"/>
  <c r="K178" i="834"/>
  <c r="J178" i="834"/>
  <c r="I178" i="834"/>
  <c r="H178" i="834"/>
  <c r="G178" i="834"/>
  <c r="F178" i="834"/>
  <c r="E178" i="834"/>
  <c r="D178" i="834"/>
  <c r="Q177" i="834"/>
  <c r="P177" i="834"/>
  <c r="O177" i="834"/>
  <c r="N177" i="834"/>
  <c r="M177" i="834"/>
  <c r="L177" i="834"/>
  <c r="K177" i="834"/>
  <c r="J177" i="834"/>
  <c r="I177" i="834"/>
  <c r="H177" i="834"/>
  <c r="G177" i="834"/>
  <c r="F177" i="834"/>
  <c r="E177" i="834"/>
  <c r="D177" i="834"/>
  <c r="Q176" i="834"/>
  <c r="P176" i="834"/>
  <c r="O176" i="834"/>
  <c r="N176" i="834"/>
  <c r="M176" i="834"/>
  <c r="L176" i="834"/>
  <c r="K176" i="834"/>
  <c r="J176" i="834"/>
  <c r="I176" i="834"/>
  <c r="H176" i="834"/>
  <c r="G176" i="834"/>
  <c r="F176" i="834"/>
  <c r="E176" i="834"/>
  <c r="D176" i="834"/>
  <c r="Q175" i="834"/>
  <c r="P175" i="834"/>
  <c r="O175" i="834"/>
  <c r="N175" i="834"/>
  <c r="M175" i="834"/>
  <c r="L175" i="834"/>
  <c r="K175" i="834"/>
  <c r="J175" i="834"/>
  <c r="I175" i="834"/>
  <c r="H175" i="834"/>
  <c r="G175" i="834"/>
  <c r="F175" i="834"/>
  <c r="E175" i="834"/>
  <c r="D175" i="834"/>
  <c r="Q174" i="834"/>
  <c r="P174" i="834"/>
  <c r="O174" i="834"/>
  <c r="N174" i="834"/>
  <c r="M174" i="834"/>
  <c r="L174" i="834"/>
  <c r="K174" i="834"/>
  <c r="J174" i="834"/>
  <c r="I174" i="834"/>
  <c r="H174" i="834"/>
  <c r="G174" i="834"/>
  <c r="F174" i="834"/>
  <c r="E174" i="834"/>
  <c r="D174" i="834"/>
  <c r="Q173" i="834"/>
  <c r="P173" i="834"/>
  <c r="O173" i="834"/>
  <c r="N173" i="834"/>
  <c r="M173" i="834"/>
  <c r="L173" i="834"/>
  <c r="K173" i="834"/>
  <c r="J173" i="834"/>
  <c r="I173" i="834"/>
  <c r="H173" i="834"/>
  <c r="G173" i="834"/>
  <c r="F173" i="834"/>
  <c r="E173" i="834"/>
  <c r="D173" i="834"/>
  <c r="Q172" i="834"/>
  <c r="P172" i="834"/>
  <c r="O172" i="834"/>
  <c r="N172" i="834"/>
  <c r="M172" i="834"/>
  <c r="L172" i="834"/>
  <c r="K172" i="834"/>
  <c r="J172" i="834"/>
  <c r="I172" i="834"/>
  <c r="H172" i="834"/>
  <c r="G172" i="834"/>
  <c r="F172" i="834"/>
  <c r="E172" i="834"/>
  <c r="D172" i="834"/>
  <c r="Q171" i="834"/>
  <c r="P171" i="834"/>
  <c r="O171" i="834"/>
  <c r="N171" i="834"/>
  <c r="M171" i="834"/>
  <c r="L171" i="834"/>
  <c r="K171" i="834"/>
  <c r="J171" i="834"/>
  <c r="I171" i="834"/>
  <c r="H171" i="834"/>
  <c r="G171" i="834"/>
  <c r="F171" i="834"/>
  <c r="E171" i="834"/>
  <c r="D171" i="834"/>
  <c r="Q170" i="834"/>
  <c r="P170" i="834"/>
  <c r="O170" i="834"/>
  <c r="N170" i="834"/>
  <c r="M170" i="834"/>
  <c r="L170" i="834"/>
  <c r="K170" i="834"/>
  <c r="J170" i="834"/>
  <c r="I170" i="834"/>
  <c r="H170" i="834"/>
  <c r="G170" i="834"/>
  <c r="F170" i="834"/>
  <c r="E170" i="834"/>
  <c r="D170" i="834"/>
  <c r="Q169" i="834"/>
  <c r="P169" i="834"/>
  <c r="O169" i="834"/>
  <c r="N169" i="834"/>
  <c r="M169" i="834"/>
  <c r="L169" i="834"/>
  <c r="K169" i="834"/>
  <c r="J169" i="834"/>
  <c r="I169" i="834"/>
  <c r="H169" i="834"/>
  <c r="G169" i="834"/>
  <c r="F169" i="834"/>
  <c r="E169" i="834"/>
  <c r="D169" i="834"/>
  <c r="Q168" i="834"/>
  <c r="P168" i="834"/>
  <c r="O168" i="834"/>
  <c r="N168" i="834"/>
  <c r="M168" i="834"/>
  <c r="L168" i="834"/>
  <c r="K168" i="834"/>
  <c r="J168" i="834"/>
  <c r="I168" i="834"/>
  <c r="H168" i="834"/>
  <c r="G168" i="834"/>
  <c r="F168" i="834"/>
  <c r="E168" i="834"/>
  <c r="D168" i="834"/>
  <c r="Q167" i="834"/>
  <c r="P167" i="834"/>
  <c r="O167" i="834"/>
  <c r="N167" i="834"/>
  <c r="M167" i="834"/>
  <c r="L167" i="834"/>
  <c r="K167" i="834"/>
  <c r="J167" i="834"/>
  <c r="I167" i="834"/>
  <c r="H167" i="834"/>
  <c r="G167" i="834"/>
  <c r="F167" i="834"/>
  <c r="E167" i="834"/>
  <c r="D167" i="834"/>
  <c r="Q166" i="834"/>
  <c r="P166" i="834"/>
  <c r="O166" i="834"/>
  <c r="N166" i="834"/>
  <c r="M166" i="834"/>
  <c r="L166" i="834"/>
  <c r="K166" i="834"/>
  <c r="J166" i="834"/>
  <c r="I166" i="834"/>
  <c r="H166" i="834"/>
  <c r="G166" i="834"/>
  <c r="F166" i="834"/>
  <c r="E166" i="834"/>
  <c r="D166" i="834"/>
  <c r="Q165" i="834"/>
  <c r="P165" i="834"/>
  <c r="O165" i="834"/>
  <c r="N165" i="834"/>
  <c r="M165" i="834"/>
  <c r="L165" i="834"/>
  <c r="K165" i="834"/>
  <c r="J165" i="834"/>
  <c r="I165" i="834"/>
  <c r="H165" i="834"/>
  <c r="G165" i="834"/>
  <c r="F165" i="834"/>
  <c r="E165" i="834"/>
  <c r="D165" i="834"/>
  <c r="Q164" i="834"/>
  <c r="P164" i="834"/>
  <c r="O164" i="834"/>
  <c r="N164" i="834"/>
  <c r="M164" i="834"/>
  <c r="L164" i="834"/>
  <c r="K164" i="834"/>
  <c r="J164" i="834"/>
  <c r="I164" i="834"/>
  <c r="H164" i="834"/>
  <c r="G164" i="834"/>
  <c r="F164" i="834"/>
  <c r="E164" i="834"/>
  <c r="D164" i="834"/>
  <c r="Q163" i="834"/>
  <c r="P163" i="834"/>
  <c r="O163" i="834"/>
  <c r="N163" i="834"/>
  <c r="M163" i="834"/>
  <c r="L163" i="834"/>
  <c r="K163" i="834"/>
  <c r="J163" i="834"/>
  <c r="I163" i="834"/>
  <c r="H163" i="834"/>
  <c r="G163" i="834"/>
  <c r="F163" i="834"/>
  <c r="E163" i="834"/>
  <c r="D163" i="834"/>
  <c r="Q162" i="834"/>
  <c r="P162" i="834"/>
  <c r="O162" i="834"/>
  <c r="N162" i="834"/>
  <c r="M162" i="834"/>
  <c r="L162" i="834"/>
  <c r="K162" i="834"/>
  <c r="J162" i="834"/>
  <c r="I162" i="834"/>
  <c r="H162" i="834"/>
  <c r="G162" i="834"/>
  <c r="F162" i="834"/>
  <c r="E162" i="834"/>
  <c r="D162" i="834"/>
  <c r="Q161" i="834"/>
  <c r="P161" i="834"/>
  <c r="O161" i="834"/>
  <c r="N161" i="834"/>
  <c r="M161" i="834"/>
  <c r="L161" i="834"/>
  <c r="K161" i="834"/>
  <c r="J161" i="834"/>
  <c r="I161" i="834"/>
  <c r="H161" i="834"/>
  <c r="G161" i="834"/>
  <c r="F161" i="834"/>
  <c r="E161" i="834"/>
  <c r="D161" i="834"/>
  <c r="Q160" i="834"/>
  <c r="P160" i="834"/>
  <c r="O160" i="834"/>
  <c r="N160" i="834"/>
  <c r="M160" i="834"/>
  <c r="L160" i="834"/>
  <c r="K160" i="834"/>
  <c r="J160" i="834"/>
  <c r="I160" i="834"/>
  <c r="H160" i="834"/>
  <c r="G160" i="834"/>
  <c r="F160" i="834"/>
  <c r="E160" i="834"/>
  <c r="D160" i="834"/>
  <c r="Q159" i="834"/>
  <c r="P159" i="834"/>
  <c r="O159" i="834"/>
  <c r="N159" i="834"/>
  <c r="M159" i="834"/>
  <c r="L159" i="834"/>
  <c r="K159" i="834"/>
  <c r="J159" i="834"/>
  <c r="I159" i="834"/>
  <c r="H159" i="834"/>
  <c r="G159" i="834"/>
  <c r="F159" i="834"/>
  <c r="E159" i="834"/>
  <c r="D159" i="834"/>
  <c r="Q158" i="834"/>
  <c r="P158" i="834"/>
  <c r="O158" i="834"/>
  <c r="N158" i="834"/>
  <c r="M158" i="834"/>
  <c r="L158" i="834"/>
  <c r="K158" i="834"/>
  <c r="J158" i="834"/>
  <c r="I158" i="834"/>
  <c r="H158" i="834"/>
  <c r="G158" i="834"/>
  <c r="F158" i="834"/>
  <c r="E158" i="834"/>
  <c r="D158" i="834"/>
  <c r="Q157" i="834"/>
  <c r="P157" i="834"/>
  <c r="O157" i="834"/>
  <c r="N157" i="834"/>
  <c r="M157" i="834"/>
  <c r="L157" i="834"/>
  <c r="K157" i="834"/>
  <c r="J157" i="834"/>
  <c r="I157" i="834"/>
  <c r="H157" i="834"/>
  <c r="G157" i="834"/>
  <c r="F157" i="834"/>
  <c r="E157" i="834"/>
  <c r="D157" i="834"/>
  <c r="Q156" i="834"/>
  <c r="P156" i="834"/>
  <c r="O156" i="834"/>
  <c r="N156" i="834"/>
  <c r="M156" i="834"/>
  <c r="L156" i="834"/>
  <c r="K156" i="834"/>
  <c r="J156" i="834"/>
  <c r="I156" i="834"/>
  <c r="H156" i="834"/>
  <c r="G156" i="834"/>
  <c r="F156" i="834"/>
  <c r="E156" i="834"/>
  <c r="D156" i="834"/>
  <c r="Q155" i="834"/>
  <c r="P155" i="834"/>
  <c r="O155" i="834"/>
  <c r="N155" i="834"/>
  <c r="M155" i="834"/>
  <c r="L155" i="834"/>
  <c r="K155" i="834"/>
  <c r="J155" i="834"/>
  <c r="I155" i="834"/>
  <c r="H155" i="834"/>
  <c r="G155" i="834"/>
  <c r="F155" i="834"/>
  <c r="E155" i="834"/>
  <c r="D155" i="834"/>
  <c r="Q154" i="834"/>
  <c r="P154" i="834"/>
  <c r="O154" i="834"/>
  <c r="N154" i="834"/>
  <c r="M154" i="834"/>
  <c r="L154" i="834"/>
  <c r="K154" i="834"/>
  <c r="J154" i="834"/>
  <c r="I154" i="834"/>
  <c r="H154" i="834"/>
  <c r="G154" i="834"/>
  <c r="F154" i="834"/>
  <c r="E154" i="834"/>
  <c r="D154" i="834"/>
  <c r="Q153" i="834"/>
  <c r="P153" i="834"/>
  <c r="O153" i="834"/>
  <c r="N153" i="834"/>
  <c r="M153" i="834"/>
  <c r="L153" i="834"/>
  <c r="K153" i="834"/>
  <c r="J153" i="834"/>
  <c r="I153" i="834"/>
  <c r="H153" i="834"/>
  <c r="G153" i="834"/>
  <c r="F153" i="834"/>
  <c r="E153" i="834"/>
  <c r="D153" i="834"/>
  <c r="Q152" i="834"/>
  <c r="P152" i="834"/>
  <c r="O152" i="834"/>
  <c r="N152" i="834"/>
  <c r="M152" i="834"/>
  <c r="L152" i="834"/>
  <c r="K152" i="834"/>
  <c r="J152" i="834"/>
  <c r="I152" i="834"/>
  <c r="H152" i="834"/>
  <c r="G152" i="834"/>
  <c r="F152" i="834"/>
  <c r="E152" i="834"/>
  <c r="D152" i="834"/>
  <c r="Q151" i="834"/>
  <c r="P151" i="834"/>
  <c r="O151" i="834"/>
  <c r="N151" i="834"/>
  <c r="M151" i="834"/>
  <c r="L151" i="834"/>
  <c r="K151" i="834"/>
  <c r="J151" i="834"/>
  <c r="I151" i="834"/>
  <c r="H151" i="834"/>
  <c r="G151" i="834"/>
  <c r="F151" i="834"/>
  <c r="E151" i="834"/>
  <c r="D151" i="834"/>
  <c r="Q150" i="834"/>
  <c r="P150" i="834"/>
  <c r="O150" i="834"/>
  <c r="N150" i="834"/>
  <c r="M150" i="834"/>
  <c r="L150" i="834"/>
  <c r="K150" i="834"/>
  <c r="J150" i="834"/>
  <c r="I150" i="834"/>
  <c r="H150" i="834"/>
  <c r="G150" i="834"/>
  <c r="F150" i="834"/>
  <c r="E150" i="834"/>
  <c r="D150" i="834"/>
  <c r="Q149" i="834"/>
  <c r="P149" i="834"/>
  <c r="O149" i="834"/>
  <c r="N149" i="834"/>
  <c r="M149" i="834"/>
  <c r="L149" i="834"/>
  <c r="K149" i="834"/>
  <c r="J149" i="834"/>
  <c r="I149" i="834"/>
  <c r="H149" i="834"/>
  <c r="G149" i="834"/>
  <c r="F149" i="834"/>
  <c r="E149" i="834"/>
  <c r="D149" i="834"/>
  <c r="Q148" i="834"/>
  <c r="P148" i="834"/>
  <c r="O148" i="834"/>
  <c r="N148" i="834"/>
  <c r="M148" i="834"/>
  <c r="L148" i="834"/>
  <c r="K148" i="834"/>
  <c r="J148" i="834"/>
  <c r="I148" i="834"/>
  <c r="H148" i="834"/>
  <c r="G148" i="834"/>
  <c r="F148" i="834"/>
  <c r="E148" i="834"/>
  <c r="D148" i="834"/>
  <c r="Q147" i="834"/>
  <c r="P147" i="834"/>
  <c r="O147" i="834"/>
  <c r="N147" i="834"/>
  <c r="M147" i="834"/>
  <c r="L147" i="834"/>
  <c r="K147" i="834"/>
  <c r="J147" i="834"/>
  <c r="I147" i="834"/>
  <c r="H147" i="834"/>
  <c r="G147" i="834"/>
  <c r="F147" i="834"/>
  <c r="E147" i="834"/>
  <c r="D147" i="834"/>
  <c r="Q146" i="834"/>
  <c r="P146" i="834"/>
  <c r="O146" i="834"/>
  <c r="N146" i="834"/>
  <c r="M146" i="834"/>
  <c r="L146" i="834"/>
  <c r="K146" i="834"/>
  <c r="J146" i="834"/>
  <c r="I146" i="834"/>
  <c r="H146" i="834"/>
  <c r="G146" i="834"/>
  <c r="F146" i="834"/>
  <c r="E146" i="834"/>
  <c r="D146" i="834"/>
  <c r="Q145" i="834"/>
  <c r="P145" i="834"/>
  <c r="O145" i="834"/>
  <c r="N145" i="834"/>
  <c r="M145" i="834"/>
  <c r="L145" i="834"/>
  <c r="K145" i="834"/>
  <c r="J145" i="834"/>
  <c r="I145" i="834"/>
  <c r="H145" i="834"/>
  <c r="G145" i="834"/>
  <c r="F145" i="834"/>
  <c r="E145" i="834"/>
  <c r="D145" i="834"/>
  <c r="Q144" i="834"/>
  <c r="P144" i="834"/>
  <c r="O144" i="834"/>
  <c r="N144" i="834"/>
  <c r="M144" i="834"/>
  <c r="L144" i="834"/>
  <c r="K144" i="834"/>
  <c r="J144" i="834"/>
  <c r="I144" i="834"/>
  <c r="H144" i="834"/>
  <c r="G144" i="834"/>
  <c r="F144" i="834"/>
  <c r="E144" i="834"/>
  <c r="D144" i="834"/>
  <c r="Q143" i="834"/>
  <c r="P143" i="834"/>
  <c r="O143" i="834"/>
  <c r="N143" i="834"/>
  <c r="M143" i="834"/>
  <c r="L143" i="834"/>
  <c r="K143" i="834"/>
  <c r="J143" i="834"/>
  <c r="I143" i="834"/>
  <c r="H143" i="834"/>
  <c r="G143" i="834"/>
  <c r="F143" i="834"/>
  <c r="E143" i="834"/>
  <c r="D143" i="834"/>
  <c r="Q142" i="834"/>
  <c r="P142" i="834"/>
  <c r="O142" i="834"/>
  <c r="N142" i="834"/>
  <c r="M142" i="834"/>
  <c r="L142" i="834"/>
  <c r="K142" i="834"/>
  <c r="J142" i="834"/>
  <c r="I142" i="834"/>
  <c r="H142" i="834"/>
  <c r="G142" i="834"/>
  <c r="F142" i="834"/>
  <c r="E142" i="834"/>
  <c r="D142" i="834"/>
  <c r="Q141" i="834"/>
  <c r="P141" i="834"/>
  <c r="O141" i="834"/>
  <c r="N141" i="834"/>
  <c r="M141" i="834"/>
  <c r="L141" i="834"/>
  <c r="K141" i="834"/>
  <c r="J141" i="834"/>
  <c r="I141" i="834"/>
  <c r="H141" i="834"/>
  <c r="G141" i="834"/>
  <c r="F141" i="834"/>
  <c r="E141" i="834"/>
  <c r="D141" i="834"/>
  <c r="Q140" i="834"/>
  <c r="P140" i="834"/>
  <c r="O140" i="834"/>
  <c r="N140" i="834"/>
  <c r="M140" i="834"/>
  <c r="L140" i="834"/>
  <c r="K140" i="834"/>
  <c r="J140" i="834"/>
  <c r="I140" i="834"/>
  <c r="H140" i="834"/>
  <c r="G140" i="834"/>
  <c r="F140" i="834"/>
  <c r="E140" i="834"/>
  <c r="D140" i="834"/>
  <c r="Q139" i="834"/>
  <c r="P139" i="834"/>
  <c r="O139" i="834"/>
  <c r="N139" i="834"/>
  <c r="M139" i="834"/>
  <c r="L139" i="834"/>
  <c r="K139" i="834"/>
  <c r="J139" i="834"/>
  <c r="I139" i="834"/>
  <c r="H139" i="834"/>
  <c r="G139" i="834"/>
  <c r="F139" i="834"/>
  <c r="E139" i="834"/>
  <c r="D139" i="834"/>
  <c r="Q138" i="834"/>
  <c r="P138" i="834"/>
  <c r="O138" i="834"/>
  <c r="N138" i="834"/>
  <c r="M138" i="834"/>
  <c r="L138" i="834"/>
  <c r="K138" i="834"/>
  <c r="J138" i="834"/>
  <c r="I138" i="834"/>
  <c r="H138" i="834"/>
  <c r="G138" i="834"/>
  <c r="F138" i="834"/>
  <c r="E138" i="834"/>
  <c r="D138" i="834"/>
  <c r="Q137" i="834"/>
  <c r="P137" i="834"/>
  <c r="O137" i="834"/>
  <c r="N137" i="834"/>
  <c r="M137" i="834"/>
  <c r="L137" i="834"/>
  <c r="K137" i="834"/>
  <c r="J137" i="834"/>
  <c r="I137" i="834"/>
  <c r="H137" i="834"/>
  <c r="G137" i="834"/>
  <c r="F137" i="834"/>
  <c r="E137" i="834"/>
  <c r="D137" i="834"/>
  <c r="Q136" i="834"/>
  <c r="P136" i="834"/>
  <c r="O136" i="834"/>
  <c r="N136" i="834"/>
  <c r="M136" i="834"/>
  <c r="L136" i="834"/>
  <c r="K136" i="834"/>
  <c r="J136" i="834"/>
  <c r="I136" i="834"/>
  <c r="H136" i="834"/>
  <c r="G136" i="834"/>
  <c r="F136" i="834"/>
  <c r="E136" i="834"/>
  <c r="D136" i="834"/>
  <c r="Q135" i="834"/>
  <c r="P135" i="834"/>
  <c r="O135" i="834"/>
  <c r="N135" i="834"/>
  <c r="M135" i="834"/>
  <c r="L135" i="834"/>
  <c r="K135" i="834"/>
  <c r="J135" i="834"/>
  <c r="I135" i="834"/>
  <c r="H135" i="834"/>
  <c r="G135" i="834"/>
  <c r="F135" i="834"/>
  <c r="E135" i="834"/>
  <c r="D135" i="834"/>
  <c r="Q134" i="834"/>
  <c r="P134" i="834"/>
  <c r="O134" i="834"/>
  <c r="N134" i="834"/>
  <c r="M134" i="834"/>
  <c r="L134" i="834"/>
  <c r="K134" i="834"/>
  <c r="J134" i="834"/>
  <c r="I134" i="834"/>
  <c r="H134" i="834"/>
  <c r="G134" i="834"/>
  <c r="F134" i="834"/>
  <c r="E134" i="834"/>
  <c r="D134" i="834"/>
  <c r="Q133" i="834"/>
  <c r="P133" i="834"/>
  <c r="O133" i="834"/>
  <c r="N133" i="834"/>
  <c r="M133" i="834"/>
  <c r="L133" i="834"/>
  <c r="K133" i="834"/>
  <c r="J133" i="834"/>
  <c r="I133" i="834"/>
  <c r="H133" i="834"/>
  <c r="G133" i="834"/>
  <c r="F133" i="834"/>
  <c r="E133" i="834"/>
  <c r="D133" i="834"/>
  <c r="Q132" i="834"/>
  <c r="P132" i="834"/>
  <c r="O132" i="834"/>
  <c r="N132" i="834"/>
  <c r="M132" i="834"/>
  <c r="L132" i="834"/>
  <c r="K132" i="834"/>
  <c r="J132" i="834"/>
  <c r="I132" i="834"/>
  <c r="H132" i="834"/>
  <c r="G132" i="834"/>
  <c r="F132" i="834"/>
  <c r="E132" i="834"/>
  <c r="D132" i="834"/>
  <c r="Q131" i="834"/>
  <c r="P131" i="834"/>
  <c r="O131" i="834"/>
  <c r="N131" i="834"/>
  <c r="M131" i="834"/>
  <c r="L131" i="834"/>
  <c r="K131" i="834"/>
  <c r="J131" i="834"/>
  <c r="I131" i="834"/>
  <c r="H131" i="834"/>
  <c r="G131" i="834"/>
  <c r="F131" i="834"/>
  <c r="E131" i="834"/>
  <c r="D131" i="834"/>
  <c r="Q130" i="834"/>
  <c r="P130" i="834"/>
  <c r="O130" i="834"/>
  <c r="N130" i="834"/>
  <c r="M130" i="834"/>
  <c r="L130" i="834"/>
  <c r="K130" i="834"/>
  <c r="J130" i="834"/>
  <c r="I130" i="834"/>
  <c r="H130" i="834"/>
  <c r="G130" i="834"/>
  <c r="F130" i="834"/>
  <c r="E130" i="834"/>
  <c r="D130" i="834"/>
  <c r="Q129" i="834"/>
  <c r="P129" i="834"/>
  <c r="O129" i="834"/>
  <c r="N129" i="834"/>
  <c r="M129" i="834"/>
  <c r="L129" i="834"/>
  <c r="K129" i="834"/>
  <c r="J129" i="834"/>
  <c r="I129" i="834"/>
  <c r="H129" i="834"/>
  <c r="G129" i="834"/>
  <c r="F129" i="834"/>
  <c r="E129" i="834"/>
  <c r="D129" i="834"/>
  <c r="Q128" i="834"/>
  <c r="P128" i="834"/>
  <c r="O128" i="834"/>
  <c r="N128" i="834"/>
  <c r="M128" i="834"/>
  <c r="L128" i="834"/>
  <c r="K128" i="834"/>
  <c r="J128" i="834"/>
  <c r="I128" i="834"/>
  <c r="H128" i="834"/>
  <c r="G128" i="834"/>
  <c r="F128" i="834"/>
  <c r="E128" i="834"/>
  <c r="D128" i="834"/>
  <c r="Q127" i="834"/>
  <c r="P127" i="834"/>
  <c r="O127" i="834"/>
  <c r="N127" i="834"/>
  <c r="M127" i="834"/>
  <c r="L127" i="834"/>
  <c r="K127" i="834"/>
  <c r="J127" i="834"/>
  <c r="I127" i="834"/>
  <c r="H127" i="834"/>
  <c r="G127" i="834"/>
  <c r="F127" i="834"/>
  <c r="E127" i="834"/>
  <c r="D127" i="834"/>
  <c r="Q126" i="834"/>
  <c r="P126" i="834"/>
  <c r="O126" i="834"/>
  <c r="N126" i="834"/>
  <c r="M126" i="834"/>
  <c r="L126" i="834"/>
  <c r="K126" i="834"/>
  <c r="J126" i="834"/>
  <c r="I126" i="834"/>
  <c r="H126" i="834"/>
  <c r="G126" i="834"/>
  <c r="F126" i="834"/>
  <c r="E126" i="834"/>
  <c r="D126" i="834"/>
  <c r="Q125" i="834"/>
  <c r="P125" i="834"/>
  <c r="O125" i="834"/>
  <c r="N125" i="834"/>
  <c r="M125" i="834"/>
  <c r="L125" i="834"/>
  <c r="K125" i="834"/>
  <c r="J125" i="834"/>
  <c r="I125" i="834"/>
  <c r="H125" i="834"/>
  <c r="G125" i="834"/>
  <c r="F125" i="834"/>
  <c r="E125" i="834"/>
  <c r="D125" i="834"/>
  <c r="Q124" i="834"/>
  <c r="P124" i="834"/>
  <c r="O124" i="834"/>
  <c r="N124" i="834"/>
  <c r="M124" i="834"/>
  <c r="L124" i="834"/>
  <c r="K124" i="834"/>
  <c r="J124" i="834"/>
  <c r="I124" i="834"/>
  <c r="H124" i="834"/>
  <c r="G124" i="834"/>
  <c r="F124" i="834"/>
  <c r="E124" i="834"/>
  <c r="D124" i="834"/>
  <c r="Q123" i="834"/>
  <c r="P123" i="834"/>
  <c r="O123" i="834"/>
  <c r="N123" i="834"/>
  <c r="M123" i="834"/>
  <c r="L123" i="834"/>
  <c r="K123" i="834"/>
  <c r="J123" i="834"/>
  <c r="I123" i="834"/>
  <c r="H123" i="834"/>
  <c r="G123" i="834"/>
  <c r="F123" i="834"/>
  <c r="E123" i="834"/>
  <c r="D123" i="834"/>
  <c r="Q122" i="834"/>
  <c r="P122" i="834"/>
  <c r="O122" i="834"/>
  <c r="N122" i="834"/>
  <c r="M122" i="834"/>
  <c r="L122" i="834"/>
  <c r="K122" i="834"/>
  <c r="J122" i="834"/>
  <c r="I122" i="834"/>
  <c r="H122" i="834"/>
  <c r="G122" i="834"/>
  <c r="F122" i="834"/>
  <c r="E122" i="834"/>
  <c r="D122" i="834"/>
  <c r="Q121" i="834"/>
  <c r="P121" i="834"/>
  <c r="O121" i="834"/>
  <c r="N121" i="834"/>
  <c r="M121" i="834"/>
  <c r="L121" i="834"/>
  <c r="K121" i="834"/>
  <c r="J121" i="834"/>
  <c r="I121" i="834"/>
  <c r="H121" i="834"/>
  <c r="G121" i="834"/>
  <c r="F121" i="834"/>
  <c r="E121" i="834"/>
  <c r="D121" i="834"/>
  <c r="Q120" i="834"/>
  <c r="P120" i="834"/>
  <c r="O120" i="834"/>
  <c r="N120" i="834"/>
  <c r="M120" i="834"/>
  <c r="L120" i="834"/>
  <c r="K120" i="834"/>
  <c r="J120" i="834"/>
  <c r="I120" i="834"/>
  <c r="H120" i="834"/>
  <c r="G120" i="834"/>
  <c r="F120" i="834"/>
  <c r="E120" i="834"/>
  <c r="D120" i="834"/>
  <c r="Q119" i="834"/>
  <c r="P119" i="834"/>
  <c r="O119" i="834"/>
  <c r="N119" i="834"/>
  <c r="M119" i="834"/>
  <c r="L119" i="834"/>
  <c r="K119" i="834"/>
  <c r="J119" i="834"/>
  <c r="I119" i="834"/>
  <c r="H119" i="834"/>
  <c r="G119" i="834"/>
  <c r="F119" i="834"/>
  <c r="E119" i="834"/>
  <c r="D119" i="834"/>
  <c r="Q118" i="834"/>
  <c r="P118" i="834"/>
  <c r="O118" i="834"/>
  <c r="N118" i="834"/>
  <c r="M118" i="834"/>
  <c r="L118" i="834"/>
  <c r="K118" i="834"/>
  <c r="J118" i="834"/>
  <c r="I118" i="834"/>
  <c r="H118" i="834"/>
  <c r="G118" i="834"/>
  <c r="F118" i="834"/>
  <c r="E118" i="834"/>
  <c r="D118" i="834"/>
  <c r="Q117" i="834"/>
  <c r="P117" i="834"/>
  <c r="O117" i="834"/>
  <c r="N117" i="834"/>
  <c r="M117" i="834"/>
  <c r="L117" i="834"/>
  <c r="K117" i="834"/>
  <c r="J117" i="834"/>
  <c r="I117" i="834"/>
  <c r="H117" i="834"/>
  <c r="G117" i="834"/>
  <c r="F117" i="834"/>
  <c r="E117" i="834"/>
  <c r="D117" i="834"/>
  <c r="Q116" i="834"/>
  <c r="P116" i="834"/>
  <c r="O116" i="834"/>
  <c r="N116" i="834"/>
  <c r="M116" i="834"/>
  <c r="L116" i="834"/>
  <c r="K116" i="834"/>
  <c r="J116" i="834"/>
  <c r="I116" i="834"/>
  <c r="H116" i="834"/>
  <c r="G116" i="834"/>
  <c r="F116" i="834"/>
  <c r="E116" i="834"/>
  <c r="D116" i="834"/>
  <c r="Q115" i="834"/>
  <c r="P115" i="834"/>
  <c r="O115" i="834"/>
  <c r="N115" i="834"/>
  <c r="M115" i="834"/>
  <c r="L115" i="834"/>
  <c r="K115" i="834"/>
  <c r="J115" i="834"/>
  <c r="I115" i="834"/>
  <c r="H115" i="834"/>
  <c r="G115" i="834"/>
  <c r="F115" i="834"/>
  <c r="E115" i="834"/>
  <c r="D115" i="834"/>
  <c r="Q114" i="834"/>
  <c r="P114" i="834"/>
  <c r="O114" i="834"/>
  <c r="N114" i="834"/>
  <c r="M114" i="834"/>
  <c r="L114" i="834"/>
  <c r="K114" i="834"/>
  <c r="J114" i="834"/>
  <c r="I114" i="834"/>
  <c r="H114" i="834"/>
  <c r="G114" i="834"/>
  <c r="F114" i="834"/>
  <c r="E114" i="834"/>
  <c r="D114" i="834"/>
  <c r="Q113" i="834"/>
  <c r="P113" i="834"/>
  <c r="O113" i="834"/>
  <c r="N113" i="834"/>
  <c r="M113" i="834"/>
  <c r="L113" i="834"/>
  <c r="K113" i="834"/>
  <c r="J113" i="834"/>
  <c r="I113" i="834"/>
  <c r="H113" i="834"/>
  <c r="G113" i="834"/>
  <c r="F113" i="834"/>
  <c r="E113" i="834"/>
  <c r="D113" i="834"/>
  <c r="Q112" i="834"/>
  <c r="P112" i="834"/>
  <c r="O112" i="834"/>
  <c r="N112" i="834"/>
  <c r="M112" i="834"/>
  <c r="L112" i="834"/>
  <c r="K112" i="834"/>
  <c r="J112" i="834"/>
  <c r="I112" i="834"/>
  <c r="H112" i="834"/>
  <c r="G112" i="834"/>
  <c r="F112" i="834"/>
  <c r="E112" i="834"/>
  <c r="D112" i="834"/>
  <c r="Q111" i="834"/>
  <c r="P111" i="834"/>
  <c r="O111" i="834"/>
  <c r="N111" i="834"/>
  <c r="M111" i="834"/>
  <c r="L111" i="834"/>
  <c r="K111" i="834"/>
  <c r="J111" i="834"/>
  <c r="I111" i="834"/>
  <c r="H111" i="834"/>
  <c r="G111" i="834"/>
  <c r="F111" i="834"/>
  <c r="E111" i="834"/>
  <c r="D111" i="834"/>
  <c r="Q110" i="834"/>
  <c r="P110" i="834"/>
  <c r="O110" i="834"/>
  <c r="N110" i="834"/>
  <c r="M110" i="834"/>
  <c r="L110" i="834"/>
  <c r="K110" i="834"/>
  <c r="J110" i="834"/>
  <c r="I110" i="834"/>
  <c r="H110" i="834"/>
  <c r="G110" i="834"/>
  <c r="F110" i="834"/>
  <c r="E110" i="834"/>
  <c r="D110" i="834"/>
  <c r="Q109" i="834"/>
  <c r="P109" i="834"/>
  <c r="O109" i="834"/>
  <c r="N109" i="834"/>
  <c r="M109" i="834"/>
  <c r="L109" i="834"/>
  <c r="K109" i="834"/>
  <c r="J109" i="834"/>
  <c r="I109" i="834"/>
  <c r="H109" i="834"/>
  <c r="G109" i="834"/>
  <c r="F109" i="834"/>
  <c r="E109" i="834"/>
  <c r="D109" i="834"/>
  <c r="Q108" i="834"/>
  <c r="P108" i="834"/>
  <c r="O108" i="834"/>
  <c r="N108" i="834"/>
  <c r="M108" i="834"/>
  <c r="L108" i="834"/>
  <c r="K108" i="834"/>
  <c r="J108" i="834"/>
  <c r="I108" i="834"/>
  <c r="H108" i="834"/>
  <c r="G108" i="834"/>
  <c r="F108" i="834"/>
  <c r="E108" i="834"/>
  <c r="D108" i="834"/>
  <c r="Q107" i="834"/>
  <c r="P107" i="834"/>
  <c r="O107" i="834"/>
  <c r="N107" i="834"/>
  <c r="M107" i="834"/>
  <c r="L107" i="834"/>
  <c r="K107" i="834"/>
  <c r="J107" i="834"/>
  <c r="I107" i="834"/>
  <c r="H107" i="834"/>
  <c r="G107" i="834"/>
  <c r="F107" i="834"/>
  <c r="E107" i="834"/>
  <c r="D107" i="834"/>
  <c r="Q106" i="834"/>
  <c r="P106" i="834"/>
  <c r="O106" i="834"/>
  <c r="N106" i="834"/>
  <c r="M106" i="834"/>
  <c r="L106" i="834"/>
  <c r="K106" i="834"/>
  <c r="J106" i="834"/>
  <c r="I106" i="834"/>
  <c r="H106" i="834"/>
  <c r="G106" i="834"/>
  <c r="F106" i="834"/>
  <c r="E106" i="834"/>
  <c r="D106" i="834"/>
  <c r="Q105" i="834"/>
  <c r="P105" i="834"/>
  <c r="O105" i="834"/>
  <c r="N105" i="834"/>
  <c r="M105" i="834"/>
  <c r="L105" i="834"/>
  <c r="K105" i="834"/>
  <c r="J105" i="834"/>
  <c r="I105" i="834"/>
  <c r="H105" i="834"/>
  <c r="G105" i="834"/>
  <c r="F105" i="834"/>
  <c r="E105" i="834"/>
  <c r="D105" i="834"/>
  <c r="Q104" i="834"/>
  <c r="P104" i="834"/>
  <c r="O104" i="834"/>
  <c r="N104" i="834"/>
  <c r="M104" i="834"/>
  <c r="L104" i="834"/>
  <c r="K104" i="834"/>
  <c r="J104" i="834"/>
  <c r="I104" i="834"/>
  <c r="H104" i="834"/>
  <c r="G104" i="834"/>
  <c r="F104" i="834"/>
  <c r="E104" i="834"/>
  <c r="D104" i="834"/>
  <c r="Q103" i="834"/>
  <c r="P103" i="834"/>
  <c r="O103" i="834"/>
  <c r="N103" i="834"/>
  <c r="M103" i="834"/>
  <c r="L103" i="834"/>
  <c r="K103" i="834"/>
  <c r="J103" i="834"/>
  <c r="I103" i="834"/>
  <c r="H103" i="834"/>
  <c r="G103" i="834"/>
  <c r="F103" i="834"/>
  <c r="E103" i="834"/>
  <c r="D103" i="834"/>
  <c r="Q102" i="834"/>
  <c r="P102" i="834"/>
  <c r="O102" i="834"/>
  <c r="N102" i="834"/>
  <c r="M102" i="834"/>
  <c r="L102" i="834"/>
  <c r="K102" i="834"/>
  <c r="J102" i="834"/>
  <c r="I102" i="834"/>
  <c r="H102" i="834"/>
  <c r="G102" i="834"/>
  <c r="F102" i="834"/>
  <c r="E102" i="834"/>
  <c r="D102" i="834"/>
  <c r="Q101" i="834"/>
  <c r="P101" i="834"/>
  <c r="O101" i="834"/>
  <c r="N101" i="834"/>
  <c r="M101" i="834"/>
  <c r="L101" i="834"/>
  <c r="K101" i="834"/>
  <c r="J101" i="834"/>
  <c r="I101" i="834"/>
  <c r="H101" i="834"/>
  <c r="G101" i="834"/>
  <c r="F101" i="834"/>
  <c r="E101" i="834"/>
  <c r="D101" i="834"/>
  <c r="Q100" i="834"/>
  <c r="P100" i="834"/>
  <c r="O100" i="834"/>
  <c r="N100" i="834"/>
  <c r="M100" i="834"/>
  <c r="L100" i="834"/>
  <c r="K100" i="834"/>
  <c r="J100" i="834"/>
  <c r="I100" i="834"/>
  <c r="H100" i="834"/>
  <c r="G100" i="834"/>
  <c r="F100" i="834"/>
  <c r="E100" i="834"/>
  <c r="D100" i="834"/>
  <c r="Q99" i="834"/>
  <c r="P99" i="834"/>
  <c r="O99" i="834"/>
  <c r="N99" i="834"/>
  <c r="M99" i="834"/>
  <c r="L99" i="834"/>
  <c r="K99" i="834"/>
  <c r="J99" i="834"/>
  <c r="I99" i="834"/>
  <c r="H99" i="834"/>
  <c r="G99" i="834"/>
  <c r="F99" i="834"/>
  <c r="E99" i="834"/>
  <c r="D99" i="834"/>
  <c r="Q98" i="834"/>
  <c r="P98" i="834"/>
  <c r="O98" i="834"/>
  <c r="N98" i="834"/>
  <c r="M98" i="834"/>
  <c r="L98" i="834"/>
  <c r="K98" i="834"/>
  <c r="J98" i="834"/>
  <c r="I98" i="834"/>
  <c r="H98" i="834"/>
  <c r="G98" i="834"/>
  <c r="F98" i="834"/>
  <c r="E98" i="834"/>
  <c r="D98" i="834"/>
  <c r="Q97" i="834"/>
  <c r="P97" i="834"/>
  <c r="O97" i="834"/>
  <c r="N97" i="834"/>
  <c r="M97" i="834"/>
  <c r="L97" i="834"/>
  <c r="K97" i="834"/>
  <c r="J97" i="834"/>
  <c r="I97" i="834"/>
  <c r="H97" i="834"/>
  <c r="G97" i="834"/>
  <c r="F97" i="834"/>
  <c r="E97" i="834"/>
  <c r="D97" i="834"/>
  <c r="Q96" i="834"/>
  <c r="P96" i="834"/>
  <c r="O96" i="834"/>
  <c r="N96" i="834"/>
  <c r="M96" i="834"/>
  <c r="L96" i="834"/>
  <c r="K96" i="834"/>
  <c r="J96" i="834"/>
  <c r="I96" i="834"/>
  <c r="H96" i="834"/>
  <c r="G96" i="834"/>
  <c r="F96" i="834"/>
  <c r="E96" i="834"/>
  <c r="D96" i="834"/>
  <c r="Q95" i="834"/>
  <c r="P95" i="834"/>
  <c r="O95" i="834"/>
  <c r="N95" i="834"/>
  <c r="M95" i="834"/>
  <c r="L95" i="834"/>
  <c r="K95" i="834"/>
  <c r="J95" i="834"/>
  <c r="I95" i="834"/>
  <c r="H95" i="834"/>
  <c r="G95" i="834"/>
  <c r="F95" i="834"/>
  <c r="E95" i="834"/>
  <c r="D95" i="834"/>
  <c r="Q94" i="834"/>
  <c r="P94" i="834"/>
  <c r="O94" i="834"/>
  <c r="N94" i="834"/>
  <c r="M94" i="834"/>
  <c r="L94" i="834"/>
  <c r="K94" i="834"/>
  <c r="J94" i="834"/>
  <c r="I94" i="834"/>
  <c r="H94" i="834"/>
  <c r="G94" i="834"/>
  <c r="F94" i="834"/>
  <c r="E94" i="834"/>
  <c r="D94" i="834"/>
  <c r="Q93" i="834"/>
  <c r="P93" i="834"/>
  <c r="O93" i="834"/>
  <c r="N93" i="834"/>
  <c r="M93" i="834"/>
  <c r="L93" i="834"/>
  <c r="K93" i="834"/>
  <c r="J93" i="834"/>
  <c r="I93" i="834"/>
  <c r="H93" i="834"/>
  <c r="G93" i="834"/>
  <c r="F93" i="834"/>
  <c r="E93" i="834"/>
  <c r="D93" i="834"/>
  <c r="Q92" i="834"/>
  <c r="P92" i="834"/>
  <c r="O92" i="834"/>
  <c r="N92" i="834"/>
  <c r="M92" i="834"/>
  <c r="L92" i="834"/>
  <c r="K92" i="834"/>
  <c r="J92" i="834"/>
  <c r="I92" i="834"/>
  <c r="H92" i="834"/>
  <c r="G92" i="834"/>
  <c r="F92" i="834"/>
  <c r="E92" i="834"/>
  <c r="D92" i="834"/>
  <c r="Q91" i="834"/>
  <c r="P91" i="834"/>
  <c r="O91" i="834"/>
  <c r="N91" i="834"/>
  <c r="M91" i="834"/>
  <c r="L91" i="834"/>
  <c r="K91" i="834"/>
  <c r="J91" i="834"/>
  <c r="I91" i="834"/>
  <c r="H91" i="834"/>
  <c r="G91" i="834"/>
  <c r="F91" i="834"/>
  <c r="E91" i="834"/>
  <c r="D91" i="834"/>
  <c r="Q90" i="834"/>
  <c r="P90" i="834"/>
  <c r="O90" i="834"/>
  <c r="N90" i="834"/>
  <c r="M90" i="834"/>
  <c r="L90" i="834"/>
  <c r="K90" i="834"/>
  <c r="J90" i="834"/>
  <c r="I90" i="834"/>
  <c r="H90" i="834"/>
  <c r="G90" i="834"/>
  <c r="F90" i="834"/>
  <c r="E90" i="834"/>
  <c r="D90" i="834"/>
  <c r="Q89" i="834"/>
  <c r="P89" i="834"/>
  <c r="O89" i="834"/>
  <c r="N89" i="834"/>
  <c r="M89" i="834"/>
  <c r="L89" i="834"/>
  <c r="K89" i="834"/>
  <c r="J89" i="834"/>
  <c r="I89" i="834"/>
  <c r="H89" i="834"/>
  <c r="G89" i="834"/>
  <c r="F89" i="834"/>
  <c r="E89" i="834"/>
  <c r="D89" i="834"/>
  <c r="Q88" i="834"/>
  <c r="P88" i="834"/>
  <c r="O88" i="834"/>
  <c r="N88" i="834"/>
  <c r="M88" i="834"/>
  <c r="L88" i="834"/>
  <c r="K88" i="834"/>
  <c r="J88" i="834"/>
  <c r="I88" i="834"/>
  <c r="H88" i="834"/>
  <c r="G88" i="834"/>
  <c r="F88" i="834"/>
  <c r="E88" i="834"/>
  <c r="D88" i="834"/>
  <c r="Q87" i="834"/>
  <c r="P87" i="834"/>
  <c r="O87" i="834"/>
  <c r="N87" i="834"/>
  <c r="M87" i="834"/>
  <c r="L87" i="834"/>
  <c r="K87" i="834"/>
  <c r="J87" i="834"/>
  <c r="I87" i="834"/>
  <c r="H87" i="834"/>
  <c r="G87" i="834"/>
  <c r="F87" i="834"/>
  <c r="E87" i="834"/>
  <c r="D87" i="834"/>
  <c r="Q86" i="834"/>
  <c r="P86" i="834"/>
  <c r="O86" i="834"/>
  <c r="N86" i="834"/>
  <c r="M86" i="834"/>
  <c r="L86" i="834"/>
  <c r="K86" i="834"/>
  <c r="J86" i="834"/>
  <c r="I86" i="834"/>
  <c r="H86" i="834"/>
  <c r="G86" i="834"/>
  <c r="F86" i="834"/>
  <c r="E86" i="834"/>
  <c r="D86" i="834"/>
  <c r="Q85" i="834"/>
  <c r="P85" i="834"/>
  <c r="O85" i="834"/>
  <c r="N85" i="834"/>
  <c r="M85" i="834"/>
  <c r="L85" i="834"/>
  <c r="K85" i="834"/>
  <c r="J85" i="834"/>
  <c r="I85" i="834"/>
  <c r="H85" i="834"/>
  <c r="G85" i="834"/>
  <c r="F85" i="834"/>
  <c r="E85" i="834"/>
  <c r="D85" i="834"/>
  <c r="Q84" i="834"/>
  <c r="P84" i="834"/>
  <c r="O84" i="834"/>
  <c r="N84" i="834"/>
  <c r="M84" i="834"/>
  <c r="L84" i="834"/>
  <c r="K84" i="834"/>
  <c r="J84" i="834"/>
  <c r="I84" i="834"/>
  <c r="H84" i="834"/>
  <c r="G84" i="834"/>
  <c r="F84" i="834"/>
  <c r="E84" i="834"/>
  <c r="D84" i="834"/>
  <c r="Q83" i="834"/>
  <c r="P83" i="834"/>
  <c r="O83" i="834"/>
  <c r="N83" i="834"/>
  <c r="M83" i="834"/>
  <c r="L83" i="834"/>
  <c r="K83" i="834"/>
  <c r="J83" i="834"/>
  <c r="I83" i="834"/>
  <c r="H83" i="834"/>
  <c r="G83" i="834"/>
  <c r="F83" i="834"/>
  <c r="E83" i="834"/>
  <c r="D83" i="834"/>
  <c r="Q82" i="834"/>
  <c r="P82" i="834"/>
  <c r="O82" i="834"/>
  <c r="N82" i="834"/>
  <c r="M82" i="834"/>
  <c r="L82" i="834"/>
  <c r="K82" i="834"/>
  <c r="J82" i="834"/>
  <c r="I82" i="834"/>
  <c r="H82" i="834"/>
  <c r="G82" i="834"/>
  <c r="F82" i="834"/>
  <c r="E82" i="834"/>
  <c r="D82" i="834"/>
  <c r="Q81" i="834"/>
  <c r="P81" i="834"/>
  <c r="O81" i="834"/>
  <c r="N81" i="834"/>
  <c r="M81" i="834"/>
  <c r="L81" i="834"/>
  <c r="K81" i="834"/>
  <c r="J81" i="834"/>
  <c r="I81" i="834"/>
  <c r="H81" i="834"/>
  <c r="G81" i="834"/>
  <c r="F81" i="834"/>
  <c r="E81" i="834"/>
  <c r="D81" i="834"/>
  <c r="Q80" i="834"/>
  <c r="P80" i="834"/>
  <c r="O80" i="834"/>
  <c r="N80" i="834"/>
  <c r="M80" i="834"/>
  <c r="L80" i="834"/>
  <c r="K80" i="834"/>
  <c r="J80" i="834"/>
  <c r="I80" i="834"/>
  <c r="H80" i="834"/>
  <c r="G80" i="834"/>
  <c r="F80" i="834"/>
  <c r="E80" i="834"/>
  <c r="D80" i="834"/>
  <c r="Q79" i="834"/>
  <c r="P79" i="834"/>
  <c r="O79" i="834"/>
  <c r="N79" i="834"/>
  <c r="M79" i="834"/>
  <c r="L79" i="834"/>
  <c r="K79" i="834"/>
  <c r="J79" i="834"/>
  <c r="I79" i="834"/>
  <c r="H79" i="834"/>
  <c r="G79" i="834"/>
  <c r="F79" i="834"/>
  <c r="E79" i="834"/>
  <c r="D79" i="834"/>
  <c r="Q78" i="834"/>
  <c r="P78" i="834"/>
  <c r="O78" i="834"/>
  <c r="N78" i="834"/>
  <c r="M78" i="834"/>
  <c r="L78" i="834"/>
  <c r="K78" i="834"/>
  <c r="J78" i="834"/>
  <c r="I78" i="834"/>
  <c r="H78" i="834"/>
  <c r="G78" i="834"/>
  <c r="F78" i="834"/>
  <c r="E78" i="834"/>
  <c r="D78" i="834"/>
  <c r="Q77" i="834"/>
  <c r="P77" i="834"/>
  <c r="O77" i="834"/>
  <c r="N77" i="834"/>
  <c r="M77" i="834"/>
  <c r="L77" i="834"/>
  <c r="K77" i="834"/>
  <c r="J77" i="834"/>
  <c r="I77" i="834"/>
  <c r="H77" i="834"/>
  <c r="G77" i="834"/>
  <c r="F77" i="834"/>
  <c r="E77" i="834"/>
  <c r="D77" i="834"/>
  <c r="Q76" i="834"/>
  <c r="P76" i="834"/>
  <c r="O76" i="834"/>
  <c r="N76" i="834"/>
  <c r="M76" i="834"/>
  <c r="L76" i="834"/>
  <c r="K76" i="834"/>
  <c r="J76" i="834"/>
  <c r="I76" i="834"/>
  <c r="H76" i="834"/>
  <c r="G76" i="834"/>
  <c r="F76" i="834"/>
  <c r="E76" i="834"/>
  <c r="D76" i="834"/>
  <c r="Q75" i="834"/>
  <c r="P75" i="834"/>
  <c r="O75" i="834"/>
  <c r="N75" i="834"/>
  <c r="M75" i="834"/>
  <c r="L75" i="834"/>
  <c r="K75" i="834"/>
  <c r="J75" i="834"/>
  <c r="I75" i="834"/>
  <c r="H75" i="834"/>
  <c r="G75" i="834"/>
  <c r="F75" i="834"/>
  <c r="E75" i="834"/>
  <c r="D75" i="834"/>
  <c r="Q74" i="834"/>
  <c r="P74" i="834"/>
  <c r="O74" i="834"/>
  <c r="N74" i="834"/>
  <c r="M74" i="834"/>
  <c r="L74" i="834"/>
  <c r="K74" i="834"/>
  <c r="J74" i="834"/>
  <c r="I74" i="834"/>
  <c r="H74" i="834"/>
  <c r="G74" i="834"/>
  <c r="F74" i="834"/>
  <c r="E74" i="834"/>
  <c r="D74" i="834"/>
  <c r="Q73" i="834"/>
  <c r="P73" i="834"/>
  <c r="O73" i="834"/>
  <c r="N73" i="834"/>
  <c r="M73" i="834"/>
  <c r="L73" i="834"/>
  <c r="K73" i="834"/>
  <c r="J73" i="834"/>
  <c r="I73" i="834"/>
  <c r="H73" i="834"/>
  <c r="G73" i="834"/>
  <c r="F73" i="834"/>
  <c r="E73" i="834"/>
  <c r="D73" i="834"/>
  <c r="Q72" i="834"/>
  <c r="P72" i="834"/>
  <c r="O72" i="834"/>
  <c r="N72" i="834"/>
  <c r="M72" i="834"/>
  <c r="L72" i="834"/>
  <c r="K72" i="834"/>
  <c r="J72" i="834"/>
  <c r="I72" i="834"/>
  <c r="H72" i="834"/>
  <c r="G72" i="834"/>
  <c r="F72" i="834"/>
  <c r="E72" i="834"/>
  <c r="D72" i="834"/>
  <c r="Q71" i="834"/>
  <c r="P71" i="834"/>
  <c r="O71" i="834"/>
  <c r="N71" i="834"/>
  <c r="M71" i="834"/>
  <c r="L71" i="834"/>
  <c r="K71" i="834"/>
  <c r="J71" i="834"/>
  <c r="I71" i="834"/>
  <c r="H71" i="834"/>
  <c r="G71" i="834"/>
  <c r="F71" i="834"/>
  <c r="E71" i="834"/>
  <c r="D71" i="834"/>
  <c r="Q70" i="834"/>
  <c r="P70" i="834"/>
  <c r="O70" i="834"/>
  <c r="N70" i="834"/>
  <c r="M70" i="834"/>
  <c r="L70" i="834"/>
  <c r="K70" i="834"/>
  <c r="J70" i="834"/>
  <c r="I70" i="834"/>
  <c r="H70" i="834"/>
  <c r="G70" i="834"/>
  <c r="F70" i="834"/>
  <c r="E70" i="834"/>
  <c r="D70" i="834"/>
  <c r="Q69" i="834"/>
  <c r="P69" i="834"/>
  <c r="O69" i="834"/>
  <c r="N69" i="834"/>
  <c r="M69" i="834"/>
  <c r="L69" i="834"/>
  <c r="K69" i="834"/>
  <c r="J69" i="834"/>
  <c r="I69" i="834"/>
  <c r="H69" i="834"/>
  <c r="G69" i="834"/>
  <c r="F69" i="834"/>
  <c r="E69" i="834"/>
  <c r="D69" i="834"/>
  <c r="Q68" i="834"/>
  <c r="P68" i="834"/>
  <c r="O68" i="834"/>
  <c r="N68" i="834"/>
  <c r="M68" i="834"/>
  <c r="L68" i="834"/>
  <c r="K68" i="834"/>
  <c r="J68" i="834"/>
  <c r="I68" i="834"/>
  <c r="H68" i="834"/>
  <c r="G68" i="834"/>
  <c r="F68" i="834"/>
  <c r="E68" i="834"/>
  <c r="D68" i="834"/>
  <c r="Q67" i="834"/>
  <c r="P67" i="834"/>
  <c r="O67" i="834"/>
  <c r="N67" i="834"/>
  <c r="M67" i="834"/>
  <c r="L67" i="834"/>
  <c r="K67" i="834"/>
  <c r="J67" i="834"/>
  <c r="I67" i="834"/>
  <c r="H67" i="834"/>
  <c r="G67" i="834"/>
  <c r="F67" i="834"/>
  <c r="E67" i="834"/>
  <c r="D67" i="834"/>
  <c r="Q66" i="834"/>
  <c r="P66" i="834"/>
  <c r="O66" i="834"/>
  <c r="N66" i="834"/>
  <c r="M66" i="834"/>
  <c r="L66" i="834"/>
  <c r="K66" i="834"/>
  <c r="J66" i="834"/>
  <c r="I66" i="834"/>
  <c r="H66" i="834"/>
  <c r="G66" i="834"/>
  <c r="F66" i="834"/>
  <c r="E66" i="834"/>
  <c r="D66" i="834"/>
  <c r="Q65" i="834"/>
  <c r="P65" i="834"/>
  <c r="O65" i="834"/>
  <c r="N65" i="834"/>
  <c r="M65" i="834"/>
  <c r="L65" i="834"/>
  <c r="K65" i="834"/>
  <c r="J65" i="834"/>
  <c r="I65" i="834"/>
  <c r="H65" i="834"/>
  <c r="G65" i="834"/>
  <c r="F65" i="834"/>
  <c r="E65" i="834"/>
  <c r="D65" i="834"/>
  <c r="Q64" i="834"/>
  <c r="P64" i="834"/>
  <c r="O64" i="834"/>
  <c r="N64" i="834"/>
  <c r="M64" i="834"/>
  <c r="L64" i="834"/>
  <c r="K64" i="834"/>
  <c r="J64" i="834"/>
  <c r="I64" i="834"/>
  <c r="H64" i="834"/>
  <c r="G64" i="834"/>
  <c r="F64" i="834"/>
  <c r="E64" i="834"/>
  <c r="D64" i="834"/>
  <c r="Q63" i="834"/>
  <c r="P63" i="834"/>
  <c r="O63" i="834"/>
  <c r="N63" i="834"/>
  <c r="M63" i="834"/>
  <c r="L63" i="834"/>
  <c r="K63" i="834"/>
  <c r="J63" i="834"/>
  <c r="I63" i="834"/>
  <c r="H63" i="834"/>
  <c r="G63" i="834"/>
  <c r="F63" i="834"/>
  <c r="E63" i="834"/>
  <c r="D63" i="834"/>
  <c r="Q62" i="834"/>
  <c r="P62" i="834"/>
  <c r="O62" i="834"/>
  <c r="N62" i="834"/>
  <c r="M62" i="834"/>
  <c r="L62" i="834"/>
  <c r="K62" i="834"/>
  <c r="J62" i="834"/>
  <c r="I62" i="834"/>
  <c r="H62" i="834"/>
  <c r="G62" i="834"/>
  <c r="F62" i="834"/>
  <c r="E62" i="834"/>
  <c r="D62" i="834"/>
  <c r="Q61" i="834"/>
  <c r="P61" i="834"/>
  <c r="O61" i="834"/>
  <c r="N61" i="834"/>
  <c r="M61" i="834"/>
  <c r="L61" i="834"/>
  <c r="K61" i="834"/>
  <c r="J61" i="834"/>
  <c r="I61" i="834"/>
  <c r="H61" i="834"/>
  <c r="G61" i="834"/>
  <c r="F61" i="834"/>
  <c r="E61" i="834"/>
  <c r="D61" i="834"/>
  <c r="Q60" i="834"/>
  <c r="P60" i="834"/>
  <c r="O60" i="834"/>
  <c r="N60" i="834"/>
  <c r="M60" i="834"/>
  <c r="L60" i="834"/>
  <c r="K60" i="834"/>
  <c r="J60" i="834"/>
  <c r="I60" i="834"/>
  <c r="H60" i="834"/>
  <c r="G60" i="834"/>
  <c r="F60" i="834"/>
  <c r="E60" i="834"/>
  <c r="D60" i="834"/>
  <c r="Q59" i="834"/>
  <c r="P59" i="834"/>
  <c r="O59" i="834"/>
  <c r="N59" i="834"/>
  <c r="M59" i="834"/>
  <c r="L59" i="834"/>
  <c r="K59" i="834"/>
  <c r="J59" i="834"/>
  <c r="I59" i="834"/>
  <c r="H59" i="834"/>
  <c r="G59" i="834"/>
  <c r="F59" i="834"/>
  <c r="E59" i="834"/>
  <c r="D59" i="834"/>
  <c r="Q58" i="834"/>
  <c r="P58" i="834"/>
  <c r="O58" i="834"/>
  <c r="N58" i="834"/>
  <c r="M58" i="834"/>
  <c r="L58" i="834"/>
  <c r="K58" i="834"/>
  <c r="J58" i="834"/>
  <c r="I58" i="834"/>
  <c r="H58" i="834"/>
  <c r="G58" i="834"/>
  <c r="F58" i="834"/>
  <c r="E58" i="834"/>
  <c r="D58" i="834"/>
  <c r="Q57" i="834"/>
  <c r="P57" i="834"/>
  <c r="O57" i="834"/>
  <c r="N57" i="834"/>
  <c r="M57" i="834"/>
  <c r="L57" i="834"/>
  <c r="K57" i="834"/>
  <c r="J57" i="834"/>
  <c r="I57" i="834"/>
  <c r="H57" i="834"/>
  <c r="G57" i="834"/>
  <c r="F57" i="834"/>
  <c r="E57" i="834"/>
  <c r="D57" i="834"/>
  <c r="Q56" i="834"/>
  <c r="P56" i="834"/>
  <c r="O56" i="834"/>
  <c r="N56" i="834"/>
  <c r="M56" i="834"/>
  <c r="L56" i="834"/>
  <c r="K56" i="834"/>
  <c r="J56" i="834"/>
  <c r="I56" i="834"/>
  <c r="H56" i="834"/>
  <c r="G56" i="834"/>
  <c r="F56" i="834"/>
  <c r="E56" i="834"/>
  <c r="D56" i="834"/>
  <c r="Q55" i="834"/>
  <c r="P55" i="834"/>
  <c r="O55" i="834"/>
  <c r="N55" i="834"/>
  <c r="M55" i="834"/>
  <c r="L55" i="834"/>
  <c r="K55" i="834"/>
  <c r="J55" i="834"/>
  <c r="I55" i="834"/>
  <c r="H55" i="834"/>
  <c r="G55" i="834"/>
  <c r="F55" i="834"/>
  <c r="E55" i="834"/>
  <c r="D55" i="834"/>
  <c r="Q54" i="834"/>
  <c r="P54" i="834"/>
  <c r="O54" i="834"/>
  <c r="N54" i="834"/>
  <c r="M54" i="834"/>
  <c r="L54" i="834"/>
  <c r="K54" i="834"/>
  <c r="J54" i="834"/>
  <c r="I54" i="834"/>
  <c r="H54" i="834"/>
  <c r="G54" i="834"/>
  <c r="F54" i="834"/>
  <c r="E54" i="834"/>
  <c r="D54" i="834"/>
  <c r="Q53" i="834"/>
  <c r="P53" i="834"/>
  <c r="O53" i="834"/>
  <c r="N53" i="834"/>
  <c r="M53" i="834"/>
  <c r="L53" i="834"/>
  <c r="K53" i="834"/>
  <c r="J53" i="834"/>
  <c r="I53" i="834"/>
  <c r="H53" i="834"/>
  <c r="G53" i="834"/>
  <c r="F53" i="834"/>
  <c r="E53" i="834"/>
  <c r="D53" i="834"/>
  <c r="Q52" i="834"/>
  <c r="P52" i="834"/>
  <c r="O52" i="834"/>
  <c r="N52" i="834"/>
  <c r="M52" i="834"/>
  <c r="L52" i="834"/>
  <c r="K52" i="834"/>
  <c r="J52" i="834"/>
  <c r="I52" i="834"/>
  <c r="H52" i="834"/>
  <c r="G52" i="834"/>
  <c r="F52" i="834"/>
  <c r="E52" i="834"/>
  <c r="D52" i="834"/>
  <c r="Q51" i="834"/>
  <c r="P51" i="834"/>
  <c r="O51" i="834"/>
  <c r="N51" i="834"/>
  <c r="M51" i="834"/>
  <c r="L51" i="834"/>
  <c r="K51" i="834"/>
  <c r="J51" i="834"/>
  <c r="I51" i="834"/>
  <c r="H51" i="834"/>
  <c r="G51" i="834"/>
  <c r="F51" i="834"/>
  <c r="E51" i="834"/>
  <c r="D51" i="834"/>
  <c r="Q50" i="834"/>
  <c r="P50" i="834"/>
  <c r="O50" i="834"/>
  <c r="N50" i="834"/>
  <c r="M50" i="834"/>
  <c r="L50" i="834"/>
  <c r="K50" i="834"/>
  <c r="J50" i="834"/>
  <c r="I50" i="834"/>
  <c r="H50" i="834"/>
  <c r="G50" i="834"/>
  <c r="F50" i="834"/>
  <c r="E50" i="834"/>
  <c r="D50" i="834"/>
  <c r="Q49" i="834"/>
  <c r="P49" i="834"/>
  <c r="O49" i="834"/>
  <c r="N49" i="834"/>
  <c r="M49" i="834"/>
  <c r="L49" i="834"/>
  <c r="K49" i="834"/>
  <c r="J49" i="834"/>
  <c r="I49" i="834"/>
  <c r="H49" i="834"/>
  <c r="G49" i="834"/>
  <c r="F49" i="834"/>
  <c r="E49" i="834"/>
  <c r="D49" i="834"/>
  <c r="Q48" i="834"/>
  <c r="P48" i="834"/>
  <c r="O48" i="834"/>
  <c r="N48" i="834"/>
  <c r="M48" i="834"/>
  <c r="L48" i="834"/>
  <c r="K48" i="834"/>
  <c r="J48" i="834"/>
  <c r="I48" i="834"/>
  <c r="H48" i="834"/>
  <c r="G48" i="834"/>
  <c r="F48" i="834"/>
  <c r="E48" i="834"/>
  <c r="D48" i="834"/>
  <c r="Q47" i="834"/>
  <c r="P47" i="834"/>
  <c r="O47" i="834"/>
  <c r="N47" i="834"/>
  <c r="M47" i="834"/>
  <c r="L47" i="834"/>
  <c r="K47" i="834"/>
  <c r="J47" i="834"/>
  <c r="I47" i="834"/>
  <c r="H47" i="834"/>
  <c r="G47" i="834"/>
  <c r="F47" i="834"/>
  <c r="E47" i="834"/>
  <c r="D47" i="834"/>
  <c r="Q46" i="834"/>
  <c r="P46" i="834"/>
  <c r="O46" i="834"/>
  <c r="N46" i="834"/>
  <c r="M46" i="834"/>
  <c r="L46" i="834"/>
  <c r="K46" i="834"/>
  <c r="J46" i="834"/>
  <c r="I46" i="834"/>
  <c r="H46" i="834"/>
  <c r="G46" i="834"/>
  <c r="F46" i="834"/>
  <c r="E46" i="834"/>
  <c r="D46" i="834"/>
  <c r="Q45" i="834"/>
  <c r="P45" i="834"/>
  <c r="O45" i="834"/>
  <c r="N45" i="834"/>
  <c r="M45" i="834"/>
  <c r="L45" i="834"/>
  <c r="K45" i="834"/>
  <c r="J45" i="834"/>
  <c r="I45" i="834"/>
  <c r="H45" i="834"/>
  <c r="G45" i="834"/>
  <c r="F45" i="834"/>
  <c r="E45" i="834"/>
  <c r="D45" i="834"/>
  <c r="Q44" i="834"/>
  <c r="P44" i="834"/>
  <c r="O44" i="834"/>
  <c r="N44" i="834"/>
  <c r="M44" i="834"/>
  <c r="L44" i="834"/>
  <c r="K44" i="834"/>
  <c r="J44" i="834"/>
  <c r="I44" i="834"/>
  <c r="H44" i="834"/>
  <c r="G44" i="834"/>
  <c r="F44" i="834"/>
  <c r="E44" i="834"/>
  <c r="D44" i="834"/>
  <c r="Q43" i="834"/>
  <c r="P43" i="834"/>
  <c r="O43" i="834"/>
  <c r="N43" i="834"/>
  <c r="M43" i="834"/>
  <c r="L43" i="834"/>
  <c r="K43" i="834"/>
  <c r="J43" i="834"/>
  <c r="I43" i="834"/>
  <c r="H43" i="834"/>
  <c r="G43" i="834"/>
  <c r="F43" i="834"/>
  <c r="E43" i="834"/>
  <c r="D43" i="834"/>
  <c r="Q42" i="834"/>
  <c r="P42" i="834"/>
  <c r="O42" i="834"/>
  <c r="N42" i="834"/>
  <c r="M42" i="834"/>
  <c r="L42" i="834"/>
  <c r="K42" i="834"/>
  <c r="J42" i="834"/>
  <c r="I42" i="834"/>
  <c r="H42" i="834"/>
  <c r="G42" i="834"/>
  <c r="F42" i="834"/>
  <c r="E42" i="834"/>
  <c r="D42" i="834"/>
  <c r="Q41" i="834"/>
  <c r="P41" i="834"/>
  <c r="O41" i="834"/>
  <c r="N41" i="834"/>
  <c r="M41" i="834"/>
  <c r="L41" i="834"/>
  <c r="K41" i="834"/>
  <c r="J41" i="834"/>
  <c r="I41" i="834"/>
  <c r="H41" i="834"/>
  <c r="G41" i="834"/>
  <c r="F41" i="834"/>
  <c r="E41" i="834"/>
  <c r="D41" i="834"/>
  <c r="Q40" i="834"/>
  <c r="P40" i="834"/>
  <c r="O40" i="834"/>
  <c r="N40" i="834"/>
  <c r="M40" i="834"/>
  <c r="L40" i="834"/>
  <c r="K40" i="834"/>
  <c r="J40" i="834"/>
  <c r="I40" i="834"/>
  <c r="H40" i="834"/>
  <c r="G40" i="834"/>
  <c r="F40" i="834"/>
  <c r="E40" i="834"/>
  <c r="D40" i="834"/>
  <c r="Q39" i="834"/>
  <c r="P39" i="834"/>
  <c r="O39" i="834"/>
  <c r="N39" i="834"/>
  <c r="M39" i="834"/>
  <c r="L39" i="834"/>
  <c r="K39" i="834"/>
  <c r="J39" i="834"/>
  <c r="I39" i="834"/>
  <c r="H39" i="834"/>
  <c r="G39" i="834"/>
  <c r="F39" i="834"/>
  <c r="E39" i="834"/>
  <c r="D39" i="834"/>
  <c r="Q38" i="834"/>
  <c r="P38" i="834"/>
  <c r="O38" i="834"/>
  <c r="N38" i="834"/>
  <c r="M38" i="834"/>
  <c r="L38" i="834"/>
  <c r="K38" i="834"/>
  <c r="J38" i="834"/>
  <c r="I38" i="834"/>
  <c r="H38" i="834"/>
  <c r="G38" i="834"/>
  <c r="F38" i="834"/>
  <c r="E38" i="834"/>
  <c r="D38" i="834"/>
  <c r="Q37" i="834"/>
  <c r="P37" i="834"/>
  <c r="O37" i="834"/>
  <c r="N37" i="834"/>
  <c r="M37" i="834"/>
  <c r="L37" i="834"/>
  <c r="K37" i="834"/>
  <c r="J37" i="834"/>
  <c r="I37" i="834"/>
  <c r="H37" i="834"/>
  <c r="G37" i="834"/>
  <c r="F37" i="834"/>
  <c r="E37" i="834"/>
  <c r="D37" i="834"/>
  <c r="Q36" i="834"/>
  <c r="P36" i="834"/>
  <c r="O36" i="834"/>
  <c r="N36" i="834"/>
  <c r="M36" i="834"/>
  <c r="L36" i="834"/>
  <c r="K36" i="834"/>
  <c r="J36" i="834"/>
  <c r="I36" i="834"/>
  <c r="H36" i="834"/>
  <c r="G36" i="834"/>
  <c r="F36" i="834"/>
  <c r="E36" i="834"/>
  <c r="D36" i="834"/>
  <c r="Q35" i="834"/>
  <c r="P35" i="834"/>
  <c r="O35" i="834"/>
  <c r="N35" i="834"/>
  <c r="M35" i="834"/>
  <c r="L35" i="834"/>
  <c r="K35" i="834"/>
  <c r="J35" i="834"/>
  <c r="I35" i="834"/>
  <c r="H35" i="834"/>
  <c r="G35" i="834"/>
  <c r="F35" i="834"/>
  <c r="E35" i="834"/>
  <c r="D35" i="834"/>
  <c r="Q34" i="834"/>
  <c r="P34" i="834"/>
  <c r="O34" i="834"/>
  <c r="N34" i="834"/>
  <c r="M34" i="834"/>
  <c r="L34" i="834"/>
  <c r="K34" i="834"/>
  <c r="J34" i="834"/>
  <c r="I34" i="834"/>
  <c r="H34" i="834"/>
  <c r="G34" i="834"/>
  <c r="F34" i="834"/>
  <c r="E34" i="834"/>
  <c r="D34" i="834"/>
  <c r="Q33" i="834"/>
  <c r="P33" i="834"/>
  <c r="O33" i="834"/>
  <c r="N33" i="834"/>
  <c r="M33" i="834"/>
  <c r="L33" i="834"/>
  <c r="K33" i="834"/>
  <c r="J33" i="834"/>
  <c r="I33" i="834"/>
  <c r="H33" i="834"/>
  <c r="G33" i="834"/>
  <c r="F33" i="834"/>
  <c r="E33" i="834"/>
  <c r="D33" i="834"/>
  <c r="Q32" i="834"/>
  <c r="P32" i="834"/>
  <c r="O32" i="834"/>
  <c r="N32" i="834"/>
  <c r="M32" i="834"/>
  <c r="L32" i="834"/>
  <c r="K32" i="834"/>
  <c r="J32" i="834"/>
  <c r="I32" i="834"/>
  <c r="H32" i="834"/>
  <c r="G32" i="834"/>
  <c r="F32" i="834"/>
  <c r="E32" i="834"/>
  <c r="D32" i="834"/>
  <c r="Q31" i="834"/>
  <c r="P31" i="834"/>
  <c r="O31" i="834"/>
  <c r="N31" i="834"/>
  <c r="M31" i="834"/>
  <c r="L31" i="834"/>
  <c r="K31" i="834"/>
  <c r="J31" i="834"/>
  <c r="I31" i="834"/>
  <c r="H31" i="834"/>
  <c r="G31" i="834"/>
  <c r="F31" i="834"/>
  <c r="E31" i="834"/>
  <c r="D31" i="834"/>
  <c r="Q30" i="834"/>
  <c r="P30" i="834"/>
  <c r="O30" i="834"/>
  <c r="N30" i="834"/>
  <c r="M30" i="834"/>
  <c r="L30" i="834"/>
  <c r="K30" i="834"/>
  <c r="J30" i="834"/>
  <c r="I30" i="834"/>
  <c r="H30" i="834"/>
  <c r="G30" i="834"/>
  <c r="F30" i="834"/>
  <c r="E30" i="834"/>
  <c r="D30" i="834"/>
  <c r="Q29" i="834"/>
  <c r="P29" i="834"/>
  <c r="O29" i="834"/>
  <c r="N29" i="834"/>
  <c r="M29" i="834"/>
  <c r="L29" i="834"/>
  <c r="K29" i="834"/>
  <c r="J29" i="834"/>
  <c r="I29" i="834"/>
  <c r="H29" i="834"/>
  <c r="G29" i="834"/>
  <c r="F29" i="834"/>
  <c r="E29" i="834"/>
  <c r="D29" i="834"/>
  <c r="Q28" i="834"/>
  <c r="P28" i="834"/>
  <c r="O28" i="834"/>
  <c r="N28" i="834"/>
  <c r="M28" i="834"/>
  <c r="L28" i="834"/>
  <c r="K28" i="834"/>
  <c r="J28" i="834"/>
  <c r="I28" i="834"/>
  <c r="H28" i="834"/>
  <c r="G28" i="834"/>
  <c r="F28" i="834"/>
  <c r="E28" i="834"/>
  <c r="D28" i="834"/>
  <c r="Q27" i="834"/>
  <c r="P27" i="834"/>
  <c r="O27" i="834"/>
  <c r="N27" i="834"/>
  <c r="M27" i="834"/>
  <c r="L27" i="834"/>
  <c r="K27" i="834"/>
  <c r="J27" i="834"/>
  <c r="I27" i="834"/>
  <c r="H27" i="834"/>
  <c r="G27" i="834"/>
  <c r="F27" i="834"/>
  <c r="E27" i="834"/>
  <c r="D27" i="834"/>
  <c r="Q26" i="834"/>
  <c r="P26" i="834"/>
  <c r="O26" i="834"/>
  <c r="N26" i="834"/>
  <c r="M26" i="834"/>
  <c r="L26" i="834"/>
  <c r="K26" i="834"/>
  <c r="J26" i="834"/>
  <c r="I26" i="834"/>
  <c r="H26" i="834"/>
  <c r="G26" i="834"/>
  <c r="F26" i="834"/>
  <c r="E26" i="834"/>
  <c r="D26" i="834"/>
  <c r="Q25" i="834"/>
  <c r="P25" i="834"/>
  <c r="O25" i="834"/>
  <c r="N25" i="834"/>
  <c r="M25" i="834"/>
  <c r="L25" i="834"/>
  <c r="K25" i="834"/>
  <c r="J25" i="834"/>
  <c r="I25" i="834"/>
  <c r="H25" i="834"/>
  <c r="G25" i="834"/>
  <c r="F25" i="834"/>
  <c r="E25" i="834"/>
  <c r="D25" i="834"/>
  <c r="Q24" i="834"/>
  <c r="P24" i="834"/>
  <c r="O24" i="834"/>
  <c r="N24" i="834"/>
  <c r="M24" i="834"/>
  <c r="L24" i="834"/>
  <c r="K24" i="834"/>
  <c r="J24" i="834"/>
  <c r="I24" i="834"/>
  <c r="H24" i="834"/>
  <c r="G24" i="834"/>
  <c r="F24" i="834"/>
  <c r="E24" i="834"/>
  <c r="D24" i="834"/>
  <c r="Q23" i="834"/>
  <c r="P23" i="834"/>
  <c r="O23" i="834"/>
  <c r="N23" i="834"/>
  <c r="M23" i="834"/>
  <c r="L23" i="834"/>
  <c r="K23" i="834"/>
  <c r="J23" i="834"/>
  <c r="I23" i="834"/>
  <c r="H23" i="834"/>
  <c r="G23" i="834"/>
  <c r="F23" i="834"/>
  <c r="E23" i="834"/>
  <c r="D23" i="834"/>
  <c r="Q22" i="834"/>
  <c r="P22" i="834"/>
  <c r="O22" i="834"/>
  <c r="N22" i="834"/>
  <c r="M22" i="834"/>
  <c r="L22" i="834"/>
  <c r="K22" i="834"/>
  <c r="J22" i="834"/>
  <c r="I22" i="834"/>
  <c r="H22" i="834"/>
  <c r="G22" i="834"/>
  <c r="F22" i="834"/>
  <c r="E22" i="834"/>
  <c r="D22" i="834"/>
  <c r="Q21" i="834"/>
  <c r="P21" i="834"/>
  <c r="O21" i="834"/>
  <c r="N21" i="834"/>
  <c r="M21" i="834"/>
  <c r="L21" i="834"/>
  <c r="K21" i="834"/>
  <c r="J21" i="834"/>
  <c r="I21" i="834"/>
  <c r="H21" i="834"/>
  <c r="G21" i="834"/>
  <c r="F21" i="834"/>
  <c r="E21" i="834"/>
  <c r="D21" i="834"/>
  <c r="Q20" i="834"/>
  <c r="P20" i="834"/>
  <c r="O20" i="834"/>
  <c r="N20" i="834"/>
  <c r="M20" i="834"/>
  <c r="L20" i="834"/>
  <c r="K20" i="834"/>
  <c r="J20" i="834"/>
  <c r="I20" i="834"/>
  <c r="H20" i="834"/>
  <c r="G20" i="834"/>
  <c r="F20" i="834"/>
  <c r="E20" i="834"/>
  <c r="D20" i="834"/>
  <c r="Q19" i="834"/>
  <c r="P19" i="834"/>
  <c r="O19" i="834"/>
  <c r="N19" i="834"/>
  <c r="M19" i="834"/>
  <c r="L19" i="834"/>
  <c r="K19" i="834"/>
  <c r="J19" i="834"/>
  <c r="I19" i="834"/>
  <c r="H19" i="834"/>
  <c r="G19" i="834"/>
  <c r="F19" i="834"/>
  <c r="E19" i="834"/>
  <c r="D19" i="834"/>
  <c r="Q18" i="834"/>
  <c r="P18" i="834"/>
  <c r="O18" i="834"/>
  <c r="N18" i="834"/>
  <c r="M18" i="834"/>
  <c r="L18" i="834"/>
  <c r="K18" i="834"/>
  <c r="J18" i="834"/>
  <c r="I18" i="834"/>
  <c r="H18" i="834"/>
  <c r="G18" i="834"/>
  <c r="F18" i="834"/>
  <c r="E18" i="834"/>
  <c r="D18" i="834"/>
  <c r="Q17" i="834"/>
  <c r="P17" i="834"/>
  <c r="O17" i="834"/>
  <c r="N17" i="834"/>
  <c r="M17" i="834"/>
  <c r="L17" i="834"/>
  <c r="K17" i="834"/>
  <c r="J17" i="834"/>
  <c r="I17" i="834"/>
  <c r="H17" i="834"/>
  <c r="G17" i="834"/>
  <c r="F17" i="834"/>
  <c r="E17" i="834"/>
  <c r="D17" i="834"/>
  <c r="Q16" i="834"/>
  <c r="P16" i="834"/>
  <c r="O16" i="834"/>
  <c r="N16" i="834"/>
  <c r="M16" i="834"/>
  <c r="L16" i="834"/>
  <c r="K16" i="834"/>
  <c r="J16" i="834"/>
  <c r="I16" i="834"/>
  <c r="H16" i="834"/>
  <c r="G16" i="834"/>
  <c r="F16" i="834"/>
  <c r="E16" i="834"/>
  <c r="D16" i="834"/>
  <c r="Q15" i="834"/>
  <c r="P15" i="834"/>
  <c r="O15" i="834"/>
  <c r="N15" i="834"/>
  <c r="M15" i="834"/>
  <c r="L15" i="834"/>
  <c r="K15" i="834"/>
  <c r="J15" i="834"/>
  <c r="I15" i="834"/>
  <c r="H15" i="834"/>
  <c r="G15" i="834"/>
  <c r="F15" i="834"/>
  <c r="E15" i="834"/>
  <c r="D15" i="834"/>
  <c r="D10" i="834"/>
  <c r="D9" i="834"/>
  <c r="D8" i="834"/>
  <c r="D7" i="834"/>
  <c r="K2" i="834"/>
  <c r="Q16" i="804" l="1"/>
  <c r="Q17" i="804"/>
  <c r="Q18" i="804"/>
  <c r="Q19" i="804"/>
  <c r="Q20" i="804"/>
  <c r="Q21" i="804"/>
  <c r="Q22" i="804"/>
  <c r="Q23" i="804"/>
  <c r="Q24" i="804"/>
  <c r="Q25" i="804"/>
  <c r="Q26" i="804"/>
  <c r="Q27" i="804"/>
  <c r="Q28" i="804"/>
  <c r="Q29" i="804"/>
  <c r="Q30" i="804"/>
  <c r="Q31" i="804"/>
  <c r="Q32" i="804"/>
  <c r="Q33" i="804"/>
  <c r="Q34" i="804"/>
  <c r="Q35" i="804"/>
  <c r="Q36" i="804"/>
  <c r="Q37" i="804"/>
  <c r="Q38" i="804"/>
  <c r="Q39" i="804"/>
  <c r="Q40" i="804"/>
  <c r="Q41" i="804"/>
  <c r="Q42" i="804"/>
  <c r="Q43" i="804"/>
  <c r="Q44" i="804"/>
  <c r="Q45" i="804"/>
  <c r="Q46" i="804"/>
  <c r="Q47" i="804"/>
  <c r="Q48" i="804"/>
  <c r="Q49" i="804"/>
  <c r="Q50" i="804"/>
  <c r="Q51" i="804"/>
  <c r="Q52" i="804"/>
  <c r="Q53" i="804"/>
  <c r="Q54" i="804"/>
  <c r="Q55" i="804"/>
  <c r="Q56" i="804"/>
  <c r="Q57" i="804"/>
  <c r="Q58" i="804"/>
  <c r="Q59" i="804"/>
  <c r="Q60" i="804"/>
  <c r="Q61" i="804"/>
  <c r="Q62" i="804"/>
  <c r="Q63" i="804"/>
  <c r="Q64" i="804"/>
  <c r="Q65" i="804"/>
  <c r="Q66" i="804"/>
  <c r="Q67" i="804"/>
  <c r="Q68" i="804"/>
  <c r="Q69" i="804"/>
  <c r="Q70" i="804"/>
  <c r="Q71" i="804"/>
  <c r="Q72" i="804"/>
  <c r="Q73" i="804"/>
  <c r="Q74" i="804"/>
  <c r="Q75" i="804"/>
  <c r="Q76" i="804"/>
  <c r="Q77" i="804"/>
  <c r="Q78" i="804"/>
  <c r="Q79" i="804"/>
  <c r="Q80" i="804"/>
  <c r="Q81" i="804"/>
  <c r="Q82" i="804"/>
  <c r="Q83" i="804"/>
  <c r="Q84" i="804"/>
  <c r="Q85" i="804"/>
  <c r="Q86" i="804"/>
  <c r="Q87" i="804"/>
  <c r="Q88" i="804"/>
  <c r="Q89" i="804"/>
  <c r="Q90" i="804"/>
  <c r="Q91" i="804"/>
  <c r="Q92" i="804"/>
  <c r="Q93" i="804"/>
  <c r="Q94" i="804"/>
  <c r="Q95" i="804"/>
  <c r="Q96" i="804"/>
  <c r="Q97" i="804"/>
  <c r="Q98" i="804"/>
  <c r="Q99" i="804"/>
  <c r="Q100" i="804"/>
  <c r="Q101" i="804"/>
  <c r="Q102" i="804"/>
  <c r="Q103" i="804"/>
  <c r="Q104" i="804"/>
  <c r="Q105" i="804"/>
  <c r="Q106" i="804"/>
  <c r="Q107" i="804"/>
  <c r="Q108" i="804"/>
  <c r="Q109" i="804"/>
  <c r="Q110" i="804"/>
  <c r="Q111" i="804"/>
  <c r="Q112" i="804"/>
  <c r="Q113" i="804"/>
  <c r="Q114" i="804"/>
  <c r="Q115" i="804"/>
  <c r="Q116" i="804"/>
  <c r="Q117" i="804"/>
  <c r="Q118" i="804"/>
  <c r="Q119" i="804"/>
  <c r="Q120" i="804"/>
  <c r="Q121" i="804"/>
  <c r="Q122" i="804"/>
  <c r="Q123" i="804"/>
  <c r="Q124" i="804"/>
  <c r="Q125" i="804"/>
  <c r="Q126" i="804"/>
  <c r="Q127" i="804"/>
  <c r="Q128" i="804"/>
  <c r="Q129" i="804"/>
  <c r="Q130" i="804"/>
  <c r="Q131" i="804"/>
  <c r="Q132" i="804"/>
  <c r="Q133" i="804"/>
  <c r="Q134" i="804"/>
  <c r="Q135" i="804"/>
  <c r="Q136" i="804"/>
  <c r="Q137" i="804"/>
  <c r="Q138" i="804"/>
  <c r="Q139" i="804"/>
  <c r="Q140" i="804"/>
  <c r="Q141" i="804"/>
  <c r="Q142" i="804"/>
  <c r="Q143" i="804"/>
  <c r="Q144" i="804"/>
  <c r="Q145" i="804"/>
  <c r="Q146" i="804"/>
  <c r="Q147" i="804"/>
  <c r="Q148" i="804"/>
  <c r="Q149" i="804"/>
  <c r="Q150" i="804"/>
  <c r="Q151" i="804"/>
  <c r="Q152" i="804"/>
  <c r="Q153" i="804"/>
  <c r="Q154" i="804"/>
  <c r="Q155" i="804"/>
  <c r="Q156" i="804"/>
  <c r="Q157" i="804"/>
  <c r="Q158" i="804"/>
  <c r="Q159" i="804"/>
  <c r="Q160" i="804"/>
  <c r="Q161" i="804"/>
  <c r="Q162" i="804"/>
  <c r="Q163" i="804"/>
  <c r="Q164" i="804"/>
  <c r="Q165" i="804"/>
  <c r="Q166" i="804"/>
  <c r="Q167" i="804"/>
  <c r="Q168" i="804"/>
  <c r="Q169" i="804"/>
  <c r="Q170" i="804"/>
  <c r="Q171" i="804"/>
  <c r="Q172" i="804"/>
  <c r="Q173" i="804"/>
  <c r="Q174" i="804"/>
  <c r="Q175" i="804"/>
  <c r="Q176" i="804"/>
  <c r="Q177" i="804"/>
  <c r="Q178" i="804"/>
  <c r="Q179" i="804"/>
  <c r="Q180" i="804"/>
  <c r="Q181" i="804"/>
  <c r="Q182" i="804"/>
  <c r="Q183" i="804"/>
  <c r="Q184" i="804"/>
  <c r="Q185" i="804"/>
  <c r="Q186" i="804"/>
  <c r="Q187" i="804"/>
  <c r="Q188" i="804"/>
  <c r="Q189" i="804"/>
  <c r="Q190" i="804"/>
  <c r="Q191" i="804"/>
  <c r="Q192" i="804"/>
  <c r="Q193" i="804"/>
  <c r="Q194" i="804"/>
  <c r="Q195" i="804"/>
  <c r="Q196" i="804"/>
  <c r="Q197" i="804"/>
  <c r="Q198" i="804"/>
  <c r="Q199" i="804"/>
  <c r="Q200" i="804"/>
  <c r="Q201" i="804"/>
  <c r="Q202" i="804"/>
  <c r="Q203" i="804"/>
  <c r="Q204" i="804"/>
  <c r="Q205" i="804"/>
  <c r="Q206" i="804"/>
  <c r="Q207" i="804"/>
  <c r="Q208" i="804"/>
  <c r="Q209" i="804"/>
  <c r="Q210" i="804"/>
  <c r="Q211" i="804"/>
  <c r="Q212" i="804"/>
  <c r="Q213" i="804"/>
  <c r="Q214" i="804"/>
  <c r="Q215" i="804"/>
  <c r="Q216" i="804"/>
  <c r="Q217" i="804"/>
  <c r="Q218" i="804"/>
  <c r="Q219" i="804"/>
  <c r="Q220" i="804"/>
  <c r="Q221" i="804"/>
  <c r="Q222" i="804"/>
  <c r="Q223" i="804"/>
  <c r="Q224" i="804"/>
  <c r="Q225" i="804"/>
  <c r="Q226" i="804"/>
  <c r="Q227" i="804"/>
  <c r="Q228" i="804"/>
  <c r="Q229" i="804"/>
  <c r="Q230" i="804"/>
  <c r="Q231" i="804"/>
  <c r="Q232" i="804"/>
  <c r="Q233" i="804"/>
  <c r="Q234" i="804"/>
  <c r="Q235" i="804"/>
  <c r="Q236" i="804"/>
  <c r="Q237" i="804"/>
  <c r="Q238" i="804"/>
  <c r="Q239" i="804"/>
  <c r="Q240" i="804"/>
  <c r="Q241" i="804"/>
  <c r="Q242" i="804"/>
  <c r="Q243" i="804"/>
  <c r="Q244" i="804"/>
  <c r="Q245" i="804"/>
  <c r="Q246" i="804"/>
  <c r="Q247" i="804"/>
  <c r="Q248" i="804"/>
  <c r="Q249" i="804"/>
  <c r="Q250" i="804"/>
  <c r="Q251" i="804"/>
  <c r="Q252" i="804"/>
  <c r="Q253" i="804"/>
  <c r="Q254" i="804"/>
  <c r="Q255" i="804"/>
  <c r="Q256" i="804"/>
  <c r="Q257" i="804"/>
  <c r="Q258" i="804"/>
  <c r="Q259" i="804"/>
  <c r="Q260" i="804"/>
  <c r="Q261" i="804"/>
  <c r="Q262" i="804"/>
  <c r="Q263" i="804"/>
  <c r="Q264" i="804"/>
  <c r="Q265" i="804"/>
  <c r="Q266" i="804"/>
  <c r="Q267" i="804"/>
  <c r="Q268" i="804"/>
  <c r="Q269" i="804"/>
  <c r="Q270" i="804"/>
  <c r="Q271" i="804"/>
  <c r="Q272" i="804"/>
  <c r="Q273" i="804"/>
  <c r="Q274" i="804"/>
  <c r="Q275" i="804"/>
  <c r="Q276" i="804"/>
  <c r="Q277" i="804"/>
  <c r="Q278" i="804"/>
  <c r="Q279" i="804"/>
  <c r="Q280" i="804"/>
  <c r="Q281" i="804"/>
  <c r="Q282" i="804"/>
  <c r="Q283" i="804"/>
  <c r="Q284" i="804"/>
  <c r="Q285" i="804"/>
  <c r="Q286" i="804"/>
  <c r="Q287" i="804"/>
  <c r="Q288" i="804"/>
  <c r="Q289" i="804"/>
  <c r="Q290" i="804"/>
  <c r="Q291" i="804"/>
  <c r="Q292" i="804"/>
  <c r="Q293" i="804"/>
  <c r="Q294" i="804"/>
  <c r="Q295" i="804"/>
  <c r="Q296" i="804"/>
  <c r="Q297" i="804"/>
  <c r="Q298" i="804"/>
  <c r="Q299" i="804"/>
  <c r="Q300" i="804"/>
  <c r="Q301" i="804"/>
  <c r="Q302" i="804"/>
  <c r="Q303" i="804"/>
  <c r="Q304" i="804"/>
  <c r="Q305" i="804"/>
  <c r="Q306" i="804"/>
  <c r="Q307" i="804"/>
  <c r="Q308" i="804"/>
  <c r="Q309" i="804"/>
  <c r="Q310" i="804"/>
  <c r="Q311" i="804"/>
  <c r="Q312" i="804"/>
  <c r="Q313" i="804"/>
  <c r="Q314" i="804"/>
  <c r="Q315" i="804"/>
  <c r="Q316" i="804"/>
  <c r="Q317" i="804"/>
  <c r="Q318" i="804"/>
  <c r="Q319" i="804"/>
  <c r="Q320" i="804"/>
  <c r="Q321" i="804"/>
  <c r="Q322" i="804"/>
  <c r="Q323" i="804"/>
  <c r="Q324" i="804"/>
  <c r="Q325" i="804"/>
  <c r="Q326" i="804"/>
  <c r="Q15" i="804"/>
  <c r="K305" i="806" l="1"/>
  <c r="J305" i="806"/>
  <c r="I305" i="806"/>
  <c r="H305" i="806"/>
  <c r="G305" i="806"/>
  <c r="F305" i="806"/>
  <c r="E305" i="806"/>
  <c r="D305" i="806"/>
  <c r="K304" i="806"/>
  <c r="J304" i="806"/>
  <c r="I304" i="806"/>
  <c r="H304" i="806"/>
  <c r="G304" i="806"/>
  <c r="F304" i="806"/>
  <c r="E304" i="806"/>
  <c r="D304" i="806"/>
  <c r="K303" i="806"/>
  <c r="J303" i="806"/>
  <c r="I303" i="806"/>
  <c r="H303" i="806"/>
  <c r="G303" i="806"/>
  <c r="F303" i="806"/>
  <c r="E303" i="806"/>
  <c r="D303" i="806"/>
  <c r="K302" i="806"/>
  <c r="J302" i="806"/>
  <c r="I302" i="806"/>
  <c r="H302" i="806"/>
  <c r="G302" i="806"/>
  <c r="F302" i="806"/>
  <c r="E302" i="806"/>
  <c r="D302" i="806"/>
  <c r="K301" i="806"/>
  <c r="J301" i="806"/>
  <c r="I301" i="806"/>
  <c r="H301" i="806"/>
  <c r="G301" i="806"/>
  <c r="F301" i="806"/>
  <c r="E301" i="806"/>
  <c r="D301" i="806"/>
  <c r="K300" i="806"/>
  <c r="J300" i="806"/>
  <c r="I300" i="806"/>
  <c r="H300" i="806"/>
  <c r="G300" i="806"/>
  <c r="F300" i="806"/>
  <c r="E300" i="806"/>
  <c r="D300" i="806"/>
  <c r="K299" i="806"/>
  <c r="J299" i="806"/>
  <c r="I299" i="806"/>
  <c r="H299" i="806"/>
  <c r="G299" i="806"/>
  <c r="F299" i="806"/>
  <c r="E299" i="806"/>
  <c r="D299" i="806"/>
  <c r="K298" i="806"/>
  <c r="J298" i="806"/>
  <c r="I298" i="806"/>
  <c r="H298" i="806"/>
  <c r="G298" i="806"/>
  <c r="F298" i="806"/>
  <c r="E298" i="806"/>
  <c r="D298" i="806"/>
  <c r="K297" i="806"/>
  <c r="J297" i="806"/>
  <c r="I297" i="806"/>
  <c r="H297" i="806"/>
  <c r="G297" i="806"/>
  <c r="F297" i="806"/>
  <c r="E297" i="806"/>
  <c r="D297" i="806"/>
  <c r="K296" i="806"/>
  <c r="J296" i="806"/>
  <c r="I296" i="806"/>
  <c r="H296" i="806"/>
  <c r="G296" i="806"/>
  <c r="F296" i="806"/>
  <c r="E296" i="806"/>
  <c r="D296" i="806"/>
  <c r="K295" i="806"/>
  <c r="J295" i="806"/>
  <c r="I295" i="806"/>
  <c r="H295" i="806"/>
  <c r="G295" i="806"/>
  <c r="F295" i="806"/>
  <c r="E295" i="806"/>
  <c r="D295" i="806"/>
  <c r="K294" i="806"/>
  <c r="J294" i="806"/>
  <c r="I294" i="806"/>
  <c r="H294" i="806"/>
  <c r="G294" i="806"/>
  <c r="F294" i="806"/>
  <c r="E294" i="806"/>
  <c r="D294" i="806"/>
  <c r="K293" i="806"/>
  <c r="J293" i="806"/>
  <c r="I293" i="806"/>
  <c r="H293" i="806"/>
  <c r="G293" i="806"/>
  <c r="F293" i="806"/>
  <c r="E293" i="806"/>
  <c r="D293" i="806"/>
  <c r="K292" i="806"/>
  <c r="J292" i="806"/>
  <c r="I292" i="806"/>
  <c r="H292" i="806"/>
  <c r="G292" i="806"/>
  <c r="F292" i="806"/>
  <c r="E292" i="806"/>
  <c r="D292" i="806"/>
  <c r="K291" i="806"/>
  <c r="J291" i="806"/>
  <c r="I291" i="806"/>
  <c r="H291" i="806"/>
  <c r="G291" i="806"/>
  <c r="F291" i="806"/>
  <c r="E291" i="806"/>
  <c r="D291" i="806"/>
  <c r="K290" i="806"/>
  <c r="J290" i="806"/>
  <c r="I290" i="806"/>
  <c r="H290" i="806"/>
  <c r="G290" i="806"/>
  <c r="F290" i="806"/>
  <c r="E290" i="806"/>
  <c r="D290" i="806"/>
  <c r="K289" i="806"/>
  <c r="J289" i="806"/>
  <c r="I289" i="806"/>
  <c r="H289" i="806"/>
  <c r="G289" i="806"/>
  <c r="F289" i="806"/>
  <c r="E289" i="806"/>
  <c r="D289" i="806"/>
  <c r="K288" i="806"/>
  <c r="J288" i="806"/>
  <c r="I288" i="806"/>
  <c r="H288" i="806"/>
  <c r="G288" i="806"/>
  <c r="F288" i="806"/>
  <c r="E288" i="806"/>
  <c r="D288" i="806"/>
  <c r="K287" i="806"/>
  <c r="J287" i="806"/>
  <c r="I287" i="806"/>
  <c r="H287" i="806"/>
  <c r="G287" i="806"/>
  <c r="F287" i="806"/>
  <c r="E287" i="806"/>
  <c r="D287" i="806"/>
  <c r="K286" i="806"/>
  <c r="J286" i="806"/>
  <c r="I286" i="806"/>
  <c r="H286" i="806"/>
  <c r="G286" i="806"/>
  <c r="F286" i="806"/>
  <c r="E286" i="806"/>
  <c r="D286" i="806"/>
  <c r="K285" i="806"/>
  <c r="J285" i="806"/>
  <c r="I285" i="806"/>
  <c r="H285" i="806"/>
  <c r="G285" i="806"/>
  <c r="F285" i="806"/>
  <c r="E285" i="806"/>
  <c r="D285" i="806"/>
  <c r="K284" i="806"/>
  <c r="J284" i="806"/>
  <c r="I284" i="806"/>
  <c r="H284" i="806"/>
  <c r="G284" i="806"/>
  <c r="F284" i="806"/>
  <c r="E284" i="806"/>
  <c r="D284" i="806"/>
  <c r="K283" i="806"/>
  <c r="J283" i="806"/>
  <c r="I283" i="806"/>
  <c r="H283" i="806"/>
  <c r="G283" i="806"/>
  <c r="F283" i="806"/>
  <c r="E283" i="806"/>
  <c r="D283" i="806"/>
  <c r="K282" i="806"/>
  <c r="J282" i="806"/>
  <c r="I282" i="806"/>
  <c r="H282" i="806"/>
  <c r="G282" i="806"/>
  <c r="F282" i="806"/>
  <c r="E282" i="806"/>
  <c r="D282" i="806"/>
  <c r="K281" i="806"/>
  <c r="J281" i="806"/>
  <c r="I281" i="806"/>
  <c r="H281" i="806"/>
  <c r="G281" i="806"/>
  <c r="F281" i="806"/>
  <c r="E281" i="806"/>
  <c r="D281" i="806"/>
  <c r="K280" i="806"/>
  <c r="J280" i="806"/>
  <c r="I280" i="806"/>
  <c r="H280" i="806"/>
  <c r="G280" i="806"/>
  <c r="F280" i="806"/>
  <c r="E280" i="806"/>
  <c r="D280" i="806"/>
  <c r="K279" i="806"/>
  <c r="J279" i="806"/>
  <c r="I279" i="806"/>
  <c r="H279" i="806"/>
  <c r="G279" i="806"/>
  <c r="F279" i="806"/>
  <c r="E279" i="806"/>
  <c r="D279" i="806"/>
  <c r="K278" i="806"/>
  <c r="J278" i="806"/>
  <c r="I278" i="806"/>
  <c r="H278" i="806"/>
  <c r="G278" i="806"/>
  <c r="F278" i="806"/>
  <c r="E278" i="806"/>
  <c r="D278" i="806"/>
  <c r="K277" i="806"/>
  <c r="J277" i="806"/>
  <c r="I277" i="806"/>
  <c r="H277" i="806"/>
  <c r="G277" i="806"/>
  <c r="F277" i="806"/>
  <c r="E277" i="806"/>
  <c r="D277" i="806"/>
  <c r="K276" i="806"/>
  <c r="J276" i="806"/>
  <c r="I276" i="806"/>
  <c r="H276" i="806"/>
  <c r="G276" i="806"/>
  <c r="F276" i="806"/>
  <c r="E276" i="806"/>
  <c r="D276" i="806"/>
  <c r="K275" i="806"/>
  <c r="J275" i="806"/>
  <c r="I275" i="806"/>
  <c r="H275" i="806"/>
  <c r="G275" i="806"/>
  <c r="F275" i="806"/>
  <c r="E275" i="806"/>
  <c r="D275" i="806"/>
  <c r="K274" i="806"/>
  <c r="J274" i="806"/>
  <c r="I274" i="806"/>
  <c r="H274" i="806"/>
  <c r="G274" i="806"/>
  <c r="F274" i="806"/>
  <c r="E274" i="806"/>
  <c r="D274" i="806"/>
  <c r="K273" i="806"/>
  <c r="J273" i="806"/>
  <c r="I273" i="806"/>
  <c r="H273" i="806"/>
  <c r="G273" i="806"/>
  <c r="F273" i="806"/>
  <c r="E273" i="806"/>
  <c r="D273" i="806"/>
  <c r="K272" i="806"/>
  <c r="J272" i="806"/>
  <c r="I272" i="806"/>
  <c r="H272" i="806"/>
  <c r="G272" i="806"/>
  <c r="F272" i="806"/>
  <c r="E272" i="806"/>
  <c r="D272" i="806"/>
  <c r="K271" i="806"/>
  <c r="J271" i="806"/>
  <c r="I271" i="806"/>
  <c r="H271" i="806"/>
  <c r="G271" i="806"/>
  <c r="F271" i="806"/>
  <c r="E271" i="806"/>
  <c r="D271" i="806"/>
  <c r="K270" i="806"/>
  <c r="J270" i="806"/>
  <c r="I270" i="806"/>
  <c r="H270" i="806"/>
  <c r="G270" i="806"/>
  <c r="F270" i="806"/>
  <c r="E270" i="806"/>
  <c r="D270" i="806"/>
  <c r="K269" i="806"/>
  <c r="J269" i="806"/>
  <c r="I269" i="806"/>
  <c r="H269" i="806"/>
  <c r="G269" i="806"/>
  <c r="F269" i="806"/>
  <c r="E269" i="806"/>
  <c r="D269" i="806"/>
  <c r="K268" i="806"/>
  <c r="J268" i="806"/>
  <c r="I268" i="806"/>
  <c r="H268" i="806"/>
  <c r="G268" i="806"/>
  <c r="F268" i="806"/>
  <c r="E268" i="806"/>
  <c r="D268" i="806"/>
  <c r="K267" i="806"/>
  <c r="J267" i="806"/>
  <c r="I267" i="806"/>
  <c r="H267" i="806"/>
  <c r="G267" i="806"/>
  <c r="F267" i="806"/>
  <c r="E267" i="806"/>
  <c r="D267" i="806"/>
  <c r="K266" i="806"/>
  <c r="J266" i="806"/>
  <c r="I266" i="806"/>
  <c r="H266" i="806"/>
  <c r="G266" i="806"/>
  <c r="F266" i="806"/>
  <c r="E266" i="806"/>
  <c r="D266" i="806"/>
  <c r="K265" i="806"/>
  <c r="J265" i="806"/>
  <c r="I265" i="806"/>
  <c r="H265" i="806"/>
  <c r="G265" i="806"/>
  <c r="F265" i="806"/>
  <c r="E265" i="806"/>
  <c r="D265" i="806"/>
  <c r="K264" i="806"/>
  <c r="J264" i="806"/>
  <c r="I264" i="806"/>
  <c r="H264" i="806"/>
  <c r="G264" i="806"/>
  <c r="F264" i="806"/>
  <c r="E264" i="806"/>
  <c r="D264" i="806"/>
  <c r="K263" i="806"/>
  <c r="J263" i="806"/>
  <c r="I263" i="806"/>
  <c r="H263" i="806"/>
  <c r="G263" i="806"/>
  <c r="F263" i="806"/>
  <c r="E263" i="806"/>
  <c r="D263" i="806"/>
  <c r="K262" i="806"/>
  <c r="J262" i="806"/>
  <c r="I262" i="806"/>
  <c r="H262" i="806"/>
  <c r="G262" i="806"/>
  <c r="F262" i="806"/>
  <c r="E262" i="806"/>
  <c r="D262" i="806"/>
  <c r="K261" i="806"/>
  <c r="J261" i="806"/>
  <c r="I261" i="806"/>
  <c r="H261" i="806"/>
  <c r="G261" i="806"/>
  <c r="F261" i="806"/>
  <c r="E261" i="806"/>
  <c r="D261" i="806"/>
  <c r="K260" i="806"/>
  <c r="J260" i="806"/>
  <c r="I260" i="806"/>
  <c r="H260" i="806"/>
  <c r="G260" i="806"/>
  <c r="F260" i="806"/>
  <c r="E260" i="806"/>
  <c r="D260" i="806"/>
  <c r="K259" i="806"/>
  <c r="J259" i="806"/>
  <c r="I259" i="806"/>
  <c r="H259" i="806"/>
  <c r="G259" i="806"/>
  <c r="F259" i="806"/>
  <c r="E259" i="806"/>
  <c r="D259" i="806"/>
  <c r="K258" i="806"/>
  <c r="J258" i="806"/>
  <c r="I258" i="806"/>
  <c r="H258" i="806"/>
  <c r="G258" i="806"/>
  <c r="F258" i="806"/>
  <c r="E258" i="806"/>
  <c r="D258" i="806"/>
  <c r="K257" i="806"/>
  <c r="J257" i="806"/>
  <c r="I257" i="806"/>
  <c r="H257" i="806"/>
  <c r="G257" i="806"/>
  <c r="F257" i="806"/>
  <c r="E257" i="806"/>
  <c r="D257" i="806"/>
  <c r="K256" i="806"/>
  <c r="J256" i="806"/>
  <c r="I256" i="806"/>
  <c r="H256" i="806"/>
  <c r="G256" i="806"/>
  <c r="F256" i="806"/>
  <c r="E256" i="806"/>
  <c r="D256" i="806"/>
  <c r="K255" i="806"/>
  <c r="J255" i="806"/>
  <c r="I255" i="806"/>
  <c r="H255" i="806"/>
  <c r="G255" i="806"/>
  <c r="F255" i="806"/>
  <c r="E255" i="806"/>
  <c r="D255" i="806"/>
  <c r="K254" i="806"/>
  <c r="J254" i="806"/>
  <c r="I254" i="806"/>
  <c r="H254" i="806"/>
  <c r="G254" i="806"/>
  <c r="F254" i="806"/>
  <c r="E254" i="806"/>
  <c r="D254" i="806"/>
  <c r="K253" i="806"/>
  <c r="J253" i="806"/>
  <c r="I253" i="806"/>
  <c r="H253" i="806"/>
  <c r="G253" i="806"/>
  <c r="F253" i="806"/>
  <c r="E253" i="806"/>
  <c r="D253" i="806"/>
  <c r="K252" i="806"/>
  <c r="J252" i="806"/>
  <c r="I252" i="806"/>
  <c r="H252" i="806"/>
  <c r="G252" i="806"/>
  <c r="F252" i="806"/>
  <c r="E252" i="806"/>
  <c r="D252" i="806"/>
  <c r="K251" i="806"/>
  <c r="J251" i="806"/>
  <c r="I251" i="806"/>
  <c r="H251" i="806"/>
  <c r="G251" i="806"/>
  <c r="F251" i="806"/>
  <c r="E251" i="806"/>
  <c r="D251" i="806"/>
  <c r="K250" i="806"/>
  <c r="J250" i="806"/>
  <c r="I250" i="806"/>
  <c r="H250" i="806"/>
  <c r="G250" i="806"/>
  <c r="F250" i="806"/>
  <c r="E250" i="806"/>
  <c r="D250" i="806"/>
  <c r="K249" i="806"/>
  <c r="J249" i="806"/>
  <c r="I249" i="806"/>
  <c r="H249" i="806"/>
  <c r="G249" i="806"/>
  <c r="F249" i="806"/>
  <c r="E249" i="806"/>
  <c r="D249" i="806"/>
  <c r="K248" i="806"/>
  <c r="J248" i="806"/>
  <c r="I248" i="806"/>
  <c r="H248" i="806"/>
  <c r="G248" i="806"/>
  <c r="F248" i="806"/>
  <c r="E248" i="806"/>
  <c r="D248" i="806"/>
  <c r="K247" i="806"/>
  <c r="J247" i="806"/>
  <c r="I247" i="806"/>
  <c r="H247" i="806"/>
  <c r="G247" i="806"/>
  <c r="F247" i="806"/>
  <c r="E247" i="806"/>
  <c r="D247" i="806"/>
  <c r="K246" i="806"/>
  <c r="J246" i="806"/>
  <c r="I246" i="806"/>
  <c r="H246" i="806"/>
  <c r="G246" i="806"/>
  <c r="F246" i="806"/>
  <c r="E246" i="806"/>
  <c r="D246" i="806"/>
  <c r="K245" i="806"/>
  <c r="J245" i="806"/>
  <c r="I245" i="806"/>
  <c r="H245" i="806"/>
  <c r="G245" i="806"/>
  <c r="F245" i="806"/>
  <c r="E245" i="806"/>
  <c r="D245" i="806"/>
  <c r="K244" i="806"/>
  <c r="J244" i="806"/>
  <c r="I244" i="806"/>
  <c r="H244" i="806"/>
  <c r="G244" i="806"/>
  <c r="F244" i="806"/>
  <c r="E244" i="806"/>
  <c r="D244" i="806"/>
  <c r="K243" i="806"/>
  <c r="J243" i="806"/>
  <c r="I243" i="806"/>
  <c r="H243" i="806"/>
  <c r="G243" i="806"/>
  <c r="F243" i="806"/>
  <c r="E243" i="806"/>
  <c r="D243" i="806"/>
  <c r="K242" i="806"/>
  <c r="J242" i="806"/>
  <c r="I242" i="806"/>
  <c r="H242" i="806"/>
  <c r="G242" i="806"/>
  <c r="F242" i="806"/>
  <c r="E242" i="806"/>
  <c r="D242" i="806"/>
  <c r="K241" i="806"/>
  <c r="J241" i="806"/>
  <c r="I241" i="806"/>
  <c r="H241" i="806"/>
  <c r="G241" i="806"/>
  <c r="F241" i="806"/>
  <c r="E241" i="806"/>
  <c r="D241" i="806"/>
  <c r="K240" i="806"/>
  <c r="J240" i="806"/>
  <c r="I240" i="806"/>
  <c r="H240" i="806"/>
  <c r="G240" i="806"/>
  <c r="F240" i="806"/>
  <c r="E240" i="806"/>
  <c r="D240" i="806"/>
  <c r="K239" i="806"/>
  <c r="J239" i="806"/>
  <c r="I239" i="806"/>
  <c r="H239" i="806"/>
  <c r="G239" i="806"/>
  <c r="F239" i="806"/>
  <c r="E239" i="806"/>
  <c r="D239" i="806"/>
  <c r="K238" i="806"/>
  <c r="J238" i="806"/>
  <c r="I238" i="806"/>
  <c r="H238" i="806"/>
  <c r="G238" i="806"/>
  <c r="F238" i="806"/>
  <c r="E238" i="806"/>
  <c r="D238" i="806"/>
  <c r="K237" i="806"/>
  <c r="J237" i="806"/>
  <c r="I237" i="806"/>
  <c r="H237" i="806"/>
  <c r="G237" i="806"/>
  <c r="F237" i="806"/>
  <c r="E237" i="806"/>
  <c r="D237" i="806"/>
  <c r="K236" i="806"/>
  <c r="J236" i="806"/>
  <c r="I236" i="806"/>
  <c r="H236" i="806"/>
  <c r="G236" i="806"/>
  <c r="F236" i="806"/>
  <c r="E236" i="806"/>
  <c r="D236" i="806"/>
  <c r="K235" i="806"/>
  <c r="J235" i="806"/>
  <c r="I235" i="806"/>
  <c r="H235" i="806"/>
  <c r="G235" i="806"/>
  <c r="F235" i="806"/>
  <c r="E235" i="806"/>
  <c r="D235" i="806"/>
  <c r="K234" i="806"/>
  <c r="J234" i="806"/>
  <c r="I234" i="806"/>
  <c r="H234" i="806"/>
  <c r="G234" i="806"/>
  <c r="F234" i="806"/>
  <c r="E234" i="806"/>
  <c r="D234" i="806"/>
  <c r="K233" i="806"/>
  <c r="J233" i="806"/>
  <c r="I233" i="806"/>
  <c r="H233" i="806"/>
  <c r="G233" i="806"/>
  <c r="F233" i="806"/>
  <c r="E233" i="806"/>
  <c r="D233" i="806"/>
  <c r="K232" i="806"/>
  <c r="J232" i="806"/>
  <c r="I232" i="806"/>
  <c r="H232" i="806"/>
  <c r="G232" i="806"/>
  <c r="F232" i="806"/>
  <c r="E232" i="806"/>
  <c r="D232" i="806"/>
  <c r="K231" i="806"/>
  <c r="J231" i="806"/>
  <c r="I231" i="806"/>
  <c r="H231" i="806"/>
  <c r="G231" i="806"/>
  <c r="F231" i="806"/>
  <c r="E231" i="806"/>
  <c r="D231" i="806"/>
  <c r="K230" i="806"/>
  <c r="J230" i="806"/>
  <c r="I230" i="806"/>
  <c r="H230" i="806"/>
  <c r="G230" i="806"/>
  <c r="F230" i="806"/>
  <c r="E230" i="806"/>
  <c r="D230" i="806"/>
  <c r="K229" i="806"/>
  <c r="J229" i="806"/>
  <c r="I229" i="806"/>
  <c r="H229" i="806"/>
  <c r="G229" i="806"/>
  <c r="F229" i="806"/>
  <c r="E229" i="806"/>
  <c r="D229" i="806"/>
  <c r="K228" i="806"/>
  <c r="J228" i="806"/>
  <c r="I228" i="806"/>
  <c r="H228" i="806"/>
  <c r="G228" i="806"/>
  <c r="F228" i="806"/>
  <c r="E228" i="806"/>
  <c r="D228" i="806"/>
  <c r="K227" i="806"/>
  <c r="J227" i="806"/>
  <c r="I227" i="806"/>
  <c r="H227" i="806"/>
  <c r="G227" i="806"/>
  <c r="F227" i="806"/>
  <c r="E227" i="806"/>
  <c r="D227" i="806"/>
  <c r="K226" i="806"/>
  <c r="J226" i="806"/>
  <c r="I226" i="806"/>
  <c r="H226" i="806"/>
  <c r="G226" i="806"/>
  <c r="F226" i="806"/>
  <c r="E226" i="806"/>
  <c r="D226" i="806"/>
  <c r="K225" i="806"/>
  <c r="J225" i="806"/>
  <c r="I225" i="806"/>
  <c r="H225" i="806"/>
  <c r="G225" i="806"/>
  <c r="F225" i="806"/>
  <c r="E225" i="806"/>
  <c r="D225" i="806"/>
  <c r="K224" i="806"/>
  <c r="J224" i="806"/>
  <c r="I224" i="806"/>
  <c r="H224" i="806"/>
  <c r="G224" i="806"/>
  <c r="F224" i="806"/>
  <c r="E224" i="806"/>
  <c r="D224" i="806"/>
  <c r="K223" i="806"/>
  <c r="J223" i="806"/>
  <c r="I223" i="806"/>
  <c r="H223" i="806"/>
  <c r="G223" i="806"/>
  <c r="F223" i="806"/>
  <c r="E223" i="806"/>
  <c r="D223" i="806"/>
  <c r="K222" i="806"/>
  <c r="J222" i="806"/>
  <c r="I222" i="806"/>
  <c r="H222" i="806"/>
  <c r="G222" i="806"/>
  <c r="F222" i="806"/>
  <c r="E222" i="806"/>
  <c r="D222" i="806"/>
  <c r="K221" i="806"/>
  <c r="J221" i="806"/>
  <c r="I221" i="806"/>
  <c r="H221" i="806"/>
  <c r="G221" i="806"/>
  <c r="F221" i="806"/>
  <c r="E221" i="806"/>
  <c r="D221" i="806"/>
  <c r="K220" i="806"/>
  <c r="J220" i="806"/>
  <c r="I220" i="806"/>
  <c r="H220" i="806"/>
  <c r="G220" i="806"/>
  <c r="F220" i="806"/>
  <c r="E220" i="806"/>
  <c r="D220" i="806"/>
  <c r="K219" i="806"/>
  <c r="J219" i="806"/>
  <c r="I219" i="806"/>
  <c r="H219" i="806"/>
  <c r="G219" i="806"/>
  <c r="F219" i="806"/>
  <c r="E219" i="806"/>
  <c r="D219" i="806"/>
  <c r="K218" i="806"/>
  <c r="J218" i="806"/>
  <c r="I218" i="806"/>
  <c r="H218" i="806"/>
  <c r="G218" i="806"/>
  <c r="F218" i="806"/>
  <c r="E218" i="806"/>
  <c r="D218" i="806"/>
  <c r="K217" i="806"/>
  <c r="J217" i="806"/>
  <c r="I217" i="806"/>
  <c r="H217" i="806"/>
  <c r="G217" i="806"/>
  <c r="F217" i="806"/>
  <c r="E217" i="806"/>
  <c r="D217" i="806"/>
  <c r="K216" i="806"/>
  <c r="J216" i="806"/>
  <c r="I216" i="806"/>
  <c r="H216" i="806"/>
  <c r="G216" i="806"/>
  <c r="F216" i="806"/>
  <c r="E216" i="806"/>
  <c r="D216" i="806"/>
  <c r="K215" i="806"/>
  <c r="J215" i="806"/>
  <c r="I215" i="806"/>
  <c r="H215" i="806"/>
  <c r="G215" i="806"/>
  <c r="F215" i="806"/>
  <c r="E215" i="806"/>
  <c r="D215" i="806"/>
  <c r="K214" i="806"/>
  <c r="J214" i="806"/>
  <c r="I214" i="806"/>
  <c r="H214" i="806"/>
  <c r="G214" i="806"/>
  <c r="F214" i="806"/>
  <c r="E214" i="806"/>
  <c r="D214" i="806"/>
  <c r="K213" i="806"/>
  <c r="J213" i="806"/>
  <c r="I213" i="806"/>
  <c r="H213" i="806"/>
  <c r="G213" i="806"/>
  <c r="F213" i="806"/>
  <c r="E213" i="806"/>
  <c r="D213" i="806"/>
  <c r="K212" i="806"/>
  <c r="J212" i="806"/>
  <c r="I212" i="806"/>
  <c r="H212" i="806"/>
  <c r="G212" i="806"/>
  <c r="F212" i="806"/>
  <c r="E212" i="806"/>
  <c r="D212" i="806"/>
  <c r="K211" i="806"/>
  <c r="J211" i="806"/>
  <c r="I211" i="806"/>
  <c r="H211" i="806"/>
  <c r="G211" i="806"/>
  <c r="F211" i="806"/>
  <c r="E211" i="806"/>
  <c r="D211" i="806"/>
  <c r="K210" i="806"/>
  <c r="J210" i="806"/>
  <c r="I210" i="806"/>
  <c r="H210" i="806"/>
  <c r="G210" i="806"/>
  <c r="F210" i="806"/>
  <c r="E210" i="806"/>
  <c r="D210" i="806"/>
  <c r="K209" i="806"/>
  <c r="J209" i="806"/>
  <c r="I209" i="806"/>
  <c r="H209" i="806"/>
  <c r="G209" i="806"/>
  <c r="F209" i="806"/>
  <c r="E209" i="806"/>
  <c r="D209" i="806"/>
  <c r="K208" i="806"/>
  <c r="J208" i="806"/>
  <c r="I208" i="806"/>
  <c r="H208" i="806"/>
  <c r="G208" i="806"/>
  <c r="F208" i="806"/>
  <c r="E208" i="806"/>
  <c r="D208" i="806"/>
  <c r="K207" i="806"/>
  <c r="J207" i="806"/>
  <c r="I207" i="806"/>
  <c r="H207" i="806"/>
  <c r="G207" i="806"/>
  <c r="F207" i="806"/>
  <c r="E207" i="806"/>
  <c r="D207" i="806"/>
  <c r="K206" i="806"/>
  <c r="J206" i="806"/>
  <c r="I206" i="806"/>
  <c r="H206" i="806"/>
  <c r="G206" i="806"/>
  <c r="F206" i="806"/>
  <c r="E206" i="806"/>
  <c r="D206" i="806"/>
  <c r="K205" i="806"/>
  <c r="J205" i="806"/>
  <c r="I205" i="806"/>
  <c r="H205" i="806"/>
  <c r="G205" i="806"/>
  <c r="F205" i="806"/>
  <c r="E205" i="806"/>
  <c r="D205" i="806"/>
  <c r="K204" i="806"/>
  <c r="J204" i="806"/>
  <c r="I204" i="806"/>
  <c r="H204" i="806"/>
  <c r="G204" i="806"/>
  <c r="F204" i="806"/>
  <c r="E204" i="806"/>
  <c r="D204" i="806"/>
  <c r="K203" i="806"/>
  <c r="J203" i="806"/>
  <c r="I203" i="806"/>
  <c r="H203" i="806"/>
  <c r="G203" i="806"/>
  <c r="F203" i="806"/>
  <c r="E203" i="806"/>
  <c r="D203" i="806"/>
  <c r="K202" i="806"/>
  <c r="J202" i="806"/>
  <c r="I202" i="806"/>
  <c r="H202" i="806"/>
  <c r="G202" i="806"/>
  <c r="F202" i="806"/>
  <c r="E202" i="806"/>
  <c r="D202" i="806"/>
  <c r="K201" i="806"/>
  <c r="J201" i="806"/>
  <c r="I201" i="806"/>
  <c r="H201" i="806"/>
  <c r="G201" i="806"/>
  <c r="F201" i="806"/>
  <c r="E201" i="806"/>
  <c r="D201" i="806"/>
  <c r="K200" i="806"/>
  <c r="J200" i="806"/>
  <c r="I200" i="806"/>
  <c r="H200" i="806"/>
  <c r="G200" i="806"/>
  <c r="F200" i="806"/>
  <c r="E200" i="806"/>
  <c r="D200" i="806"/>
  <c r="K199" i="806"/>
  <c r="J199" i="806"/>
  <c r="I199" i="806"/>
  <c r="H199" i="806"/>
  <c r="G199" i="806"/>
  <c r="F199" i="806"/>
  <c r="E199" i="806"/>
  <c r="D199" i="806"/>
  <c r="K198" i="806"/>
  <c r="J198" i="806"/>
  <c r="I198" i="806"/>
  <c r="H198" i="806"/>
  <c r="G198" i="806"/>
  <c r="F198" i="806"/>
  <c r="E198" i="806"/>
  <c r="D198" i="806"/>
  <c r="K197" i="806"/>
  <c r="J197" i="806"/>
  <c r="I197" i="806"/>
  <c r="H197" i="806"/>
  <c r="G197" i="806"/>
  <c r="F197" i="806"/>
  <c r="E197" i="806"/>
  <c r="D197" i="806"/>
  <c r="K196" i="806"/>
  <c r="J196" i="806"/>
  <c r="I196" i="806"/>
  <c r="H196" i="806"/>
  <c r="G196" i="806"/>
  <c r="F196" i="806"/>
  <c r="E196" i="806"/>
  <c r="D196" i="806"/>
  <c r="K195" i="806"/>
  <c r="J195" i="806"/>
  <c r="I195" i="806"/>
  <c r="H195" i="806"/>
  <c r="G195" i="806"/>
  <c r="F195" i="806"/>
  <c r="E195" i="806"/>
  <c r="D195" i="806"/>
  <c r="K194" i="806"/>
  <c r="J194" i="806"/>
  <c r="I194" i="806"/>
  <c r="H194" i="806"/>
  <c r="G194" i="806"/>
  <c r="F194" i="806"/>
  <c r="E194" i="806"/>
  <c r="D194" i="806"/>
  <c r="K193" i="806"/>
  <c r="J193" i="806"/>
  <c r="I193" i="806"/>
  <c r="H193" i="806"/>
  <c r="G193" i="806"/>
  <c r="F193" i="806"/>
  <c r="E193" i="806"/>
  <c r="D193" i="806"/>
  <c r="K192" i="806"/>
  <c r="J192" i="806"/>
  <c r="I192" i="806"/>
  <c r="H192" i="806"/>
  <c r="G192" i="806"/>
  <c r="F192" i="806"/>
  <c r="E192" i="806"/>
  <c r="D192" i="806"/>
  <c r="K191" i="806"/>
  <c r="J191" i="806"/>
  <c r="I191" i="806"/>
  <c r="H191" i="806"/>
  <c r="G191" i="806"/>
  <c r="F191" i="806"/>
  <c r="E191" i="806"/>
  <c r="D191" i="806"/>
  <c r="K190" i="806"/>
  <c r="J190" i="806"/>
  <c r="I190" i="806"/>
  <c r="H190" i="806"/>
  <c r="G190" i="806"/>
  <c r="F190" i="806"/>
  <c r="E190" i="806"/>
  <c r="D190" i="806"/>
  <c r="K189" i="806"/>
  <c r="J189" i="806"/>
  <c r="I189" i="806"/>
  <c r="H189" i="806"/>
  <c r="G189" i="806"/>
  <c r="F189" i="806"/>
  <c r="E189" i="806"/>
  <c r="D189" i="806"/>
  <c r="K188" i="806"/>
  <c r="J188" i="806"/>
  <c r="I188" i="806"/>
  <c r="H188" i="806"/>
  <c r="G188" i="806"/>
  <c r="F188" i="806"/>
  <c r="E188" i="806"/>
  <c r="D188" i="806"/>
  <c r="K187" i="806"/>
  <c r="J187" i="806"/>
  <c r="I187" i="806"/>
  <c r="H187" i="806"/>
  <c r="G187" i="806"/>
  <c r="F187" i="806"/>
  <c r="E187" i="806"/>
  <c r="D187" i="806"/>
  <c r="K186" i="806"/>
  <c r="J186" i="806"/>
  <c r="I186" i="806"/>
  <c r="H186" i="806"/>
  <c r="G186" i="806"/>
  <c r="F186" i="806"/>
  <c r="E186" i="806"/>
  <c r="D186" i="806"/>
  <c r="K185" i="806"/>
  <c r="J185" i="806"/>
  <c r="I185" i="806"/>
  <c r="H185" i="806"/>
  <c r="G185" i="806"/>
  <c r="F185" i="806"/>
  <c r="E185" i="806"/>
  <c r="D185" i="806"/>
  <c r="K184" i="806"/>
  <c r="J184" i="806"/>
  <c r="I184" i="806"/>
  <c r="H184" i="806"/>
  <c r="G184" i="806"/>
  <c r="F184" i="806"/>
  <c r="E184" i="806"/>
  <c r="D184" i="806"/>
  <c r="K183" i="806"/>
  <c r="J183" i="806"/>
  <c r="I183" i="806"/>
  <c r="H183" i="806"/>
  <c r="G183" i="806"/>
  <c r="F183" i="806"/>
  <c r="E183" i="806"/>
  <c r="D183" i="806"/>
  <c r="K182" i="806"/>
  <c r="J182" i="806"/>
  <c r="I182" i="806"/>
  <c r="H182" i="806"/>
  <c r="G182" i="806"/>
  <c r="F182" i="806"/>
  <c r="E182" i="806"/>
  <c r="D182" i="806"/>
  <c r="K181" i="806"/>
  <c r="J181" i="806"/>
  <c r="I181" i="806"/>
  <c r="H181" i="806"/>
  <c r="G181" i="806"/>
  <c r="F181" i="806"/>
  <c r="E181" i="806"/>
  <c r="D181" i="806"/>
  <c r="K180" i="806"/>
  <c r="J180" i="806"/>
  <c r="I180" i="806"/>
  <c r="H180" i="806"/>
  <c r="G180" i="806"/>
  <c r="F180" i="806"/>
  <c r="E180" i="806"/>
  <c r="D180" i="806"/>
  <c r="K179" i="806"/>
  <c r="J179" i="806"/>
  <c r="I179" i="806"/>
  <c r="H179" i="806"/>
  <c r="G179" i="806"/>
  <c r="F179" i="806"/>
  <c r="E179" i="806"/>
  <c r="D179" i="806"/>
  <c r="K178" i="806"/>
  <c r="J178" i="806"/>
  <c r="I178" i="806"/>
  <c r="H178" i="806"/>
  <c r="G178" i="806"/>
  <c r="F178" i="806"/>
  <c r="E178" i="806"/>
  <c r="D178" i="806"/>
  <c r="K177" i="806"/>
  <c r="J177" i="806"/>
  <c r="I177" i="806"/>
  <c r="H177" i="806"/>
  <c r="G177" i="806"/>
  <c r="F177" i="806"/>
  <c r="E177" i="806"/>
  <c r="D177" i="806"/>
  <c r="K176" i="806"/>
  <c r="J176" i="806"/>
  <c r="I176" i="806"/>
  <c r="H176" i="806"/>
  <c r="G176" i="806"/>
  <c r="F176" i="806"/>
  <c r="E176" i="806"/>
  <c r="D176" i="806"/>
  <c r="K175" i="806"/>
  <c r="J175" i="806"/>
  <c r="I175" i="806"/>
  <c r="H175" i="806"/>
  <c r="G175" i="806"/>
  <c r="F175" i="806"/>
  <c r="E175" i="806"/>
  <c r="D175" i="806"/>
  <c r="K174" i="806"/>
  <c r="J174" i="806"/>
  <c r="I174" i="806"/>
  <c r="H174" i="806"/>
  <c r="G174" i="806"/>
  <c r="F174" i="806"/>
  <c r="E174" i="806"/>
  <c r="D174" i="806"/>
  <c r="K173" i="806"/>
  <c r="J173" i="806"/>
  <c r="I173" i="806"/>
  <c r="H173" i="806"/>
  <c r="G173" i="806"/>
  <c r="F173" i="806"/>
  <c r="E173" i="806"/>
  <c r="D173" i="806"/>
  <c r="K172" i="806"/>
  <c r="J172" i="806"/>
  <c r="I172" i="806"/>
  <c r="H172" i="806"/>
  <c r="G172" i="806"/>
  <c r="F172" i="806"/>
  <c r="E172" i="806"/>
  <c r="D172" i="806"/>
  <c r="K171" i="806"/>
  <c r="J171" i="806"/>
  <c r="I171" i="806"/>
  <c r="H171" i="806"/>
  <c r="G171" i="806"/>
  <c r="F171" i="806"/>
  <c r="E171" i="806"/>
  <c r="D171" i="806"/>
  <c r="K170" i="806"/>
  <c r="J170" i="806"/>
  <c r="I170" i="806"/>
  <c r="H170" i="806"/>
  <c r="G170" i="806"/>
  <c r="F170" i="806"/>
  <c r="E170" i="806"/>
  <c r="D170" i="806"/>
  <c r="K169" i="806"/>
  <c r="J169" i="806"/>
  <c r="I169" i="806"/>
  <c r="H169" i="806"/>
  <c r="G169" i="806"/>
  <c r="F169" i="806"/>
  <c r="E169" i="806"/>
  <c r="D169" i="806"/>
  <c r="K168" i="806"/>
  <c r="J168" i="806"/>
  <c r="I168" i="806"/>
  <c r="H168" i="806"/>
  <c r="G168" i="806"/>
  <c r="F168" i="806"/>
  <c r="E168" i="806"/>
  <c r="D168" i="806"/>
  <c r="K167" i="806"/>
  <c r="J167" i="806"/>
  <c r="I167" i="806"/>
  <c r="H167" i="806"/>
  <c r="G167" i="806"/>
  <c r="F167" i="806"/>
  <c r="E167" i="806"/>
  <c r="D167" i="806"/>
  <c r="K166" i="806"/>
  <c r="J166" i="806"/>
  <c r="I166" i="806"/>
  <c r="H166" i="806"/>
  <c r="G166" i="806"/>
  <c r="F166" i="806"/>
  <c r="E166" i="806"/>
  <c r="D166" i="806"/>
  <c r="K165" i="806"/>
  <c r="J165" i="806"/>
  <c r="I165" i="806"/>
  <c r="H165" i="806"/>
  <c r="G165" i="806"/>
  <c r="F165" i="806"/>
  <c r="E165" i="806"/>
  <c r="D165" i="806"/>
  <c r="K164" i="806"/>
  <c r="J164" i="806"/>
  <c r="I164" i="806"/>
  <c r="H164" i="806"/>
  <c r="G164" i="806"/>
  <c r="F164" i="806"/>
  <c r="E164" i="806"/>
  <c r="D164" i="806"/>
  <c r="K163" i="806"/>
  <c r="J163" i="806"/>
  <c r="I163" i="806"/>
  <c r="H163" i="806"/>
  <c r="G163" i="806"/>
  <c r="F163" i="806"/>
  <c r="E163" i="806"/>
  <c r="D163" i="806"/>
  <c r="K162" i="806"/>
  <c r="J162" i="806"/>
  <c r="I162" i="806"/>
  <c r="H162" i="806"/>
  <c r="G162" i="806"/>
  <c r="F162" i="806"/>
  <c r="E162" i="806"/>
  <c r="D162" i="806"/>
  <c r="K161" i="806"/>
  <c r="J161" i="806"/>
  <c r="I161" i="806"/>
  <c r="H161" i="806"/>
  <c r="G161" i="806"/>
  <c r="F161" i="806"/>
  <c r="E161" i="806"/>
  <c r="D161" i="806"/>
  <c r="K160" i="806"/>
  <c r="J160" i="806"/>
  <c r="I160" i="806"/>
  <c r="H160" i="806"/>
  <c r="G160" i="806"/>
  <c r="F160" i="806"/>
  <c r="E160" i="806"/>
  <c r="D160" i="806"/>
  <c r="K159" i="806"/>
  <c r="J159" i="806"/>
  <c r="I159" i="806"/>
  <c r="H159" i="806"/>
  <c r="G159" i="806"/>
  <c r="F159" i="806"/>
  <c r="E159" i="806"/>
  <c r="D159" i="806"/>
  <c r="K158" i="806"/>
  <c r="J158" i="806"/>
  <c r="I158" i="806"/>
  <c r="H158" i="806"/>
  <c r="G158" i="806"/>
  <c r="F158" i="806"/>
  <c r="E158" i="806"/>
  <c r="D158" i="806"/>
  <c r="K157" i="806"/>
  <c r="J157" i="806"/>
  <c r="I157" i="806"/>
  <c r="H157" i="806"/>
  <c r="G157" i="806"/>
  <c r="F157" i="806"/>
  <c r="E157" i="806"/>
  <c r="D157" i="806"/>
  <c r="K156" i="806"/>
  <c r="J156" i="806"/>
  <c r="I156" i="806"/>
  <c r="H156" i="806"/>
  <c r="G156" i="806"/>
  <c r="F156" i="806"/>
  <c r="E156" i="806"/>
  <c r="D156" i="806"/>
  <c r="K155" i="806"/>
  <c r="J155" i="806"/>
  <c r="I155" i="806"/>
  <c r="H155" i="806"/>
  <c r="G155" i="806"/>
  <c r="F155" i="806"/>
  <c r="E155" i="806"/>
  <c r="D155" i="806"/>
  <c r="K154" i="806"/>
  <c r="J154" i="806"/>
  <c r="I154" i="806"/>
  <c r="H154" i="806"/>
  <c r="G154" i="806"/>
  <c r="F154" i="806"/>
  <c r="E154" i="806"/>
  <c r="D154" i="806"/>
  <c r="K153" i="806"/>
  <c r="J153" i="806"/>
  <c r="I153" i="806"/>
  <c r="H153" i="806"/>
  <c r="G153" i="806"/>
  <c r="F153" i="806"/>
  <c r="E153" i="806"/>
  <c r="D153" i="806"/>
  <c r="K152" i="806"/>
  <c r="J152" i="806"/>
  <c r="I152" i="806"/>
  <c r="H152" i="806"/>
  <c r="G152" i="806"/>
  <c r="F152" i="806"/>
  <c r="E152" i="806"/>
  <c r="D152" i="806"/>
  <c r="K151" i="806"/>
  <c r="J151" i="806"/>
  <c r="I151" i="806"/>
  <c r="H151" i="806"/>
  <c r="G151" i="806"/>
  <c r="F151" i="806"/>
  <c r="E151" i="806"/>
  <c r="D151" i="806"/>
  <c r="K150" i="806"/>
  <c r="J150" i="806"/>
  <c r="I150" i="806"/>
  <c r="H150" i="806"/>
  <c r="G150" i="806"/>
  <c r="F150" i="806"/>
  <c r="E150" i="806"/>
  <c r="D150" i="806"/>
  <c r="K149" i="806"/>
  <c r="J149" i="806"/>
  <c r="I149" i="806"/>
  <c r="H149" i="806"/>
  <c r="G149" i="806"/>
  <c r="F149" i="806"/>
  <c r="E149" i="806"/>
  <c r="D149" i="806"/>
  <c r="K148" i="806"/>
  <c r="J148" i="806"/>
  <c r="I148" i="806"/>
  <c r="H148" i="806"/>
  <c r="G148" i="806"/>
  <c r="F148" i="806"/>
  <c r="E148" i="806"/>
  <c r="D148" i="806"/>
  <c r="K147" i="806"/>
  <c r="J147" i="806"/>
  <c r="I147" i="806"/>
  <c r="H147" i="806"/>
  <c r="G147" i="806"/>
  <c r="F147" i="806"/>
  <c r="E147" i="806"/>
  <c r="D147" i="806"/>
  <c r="K146" i="806"/>
  <c r="J146" i="806"/>
  <c r="I146" i="806"/>
  <c r="H146" i="806"/>
  <c r="G146" i="806"/>
  <c r="F146" i="806"/>
  <c r="E146" i="806"/>
  <c r="D146" i="806"/>
  <c r="K145" i="806"/>
  <c r="J145" i="806"/>
  <c r="I145" i="806"/>
  <c r="H145" i="806"/>
  <c r="G145" i="806"/>
  <c r="F145" i="806"/>
  <c r="E145" i="806"/>
  <c r="D145" i="806"/>
  <c r="K144" i="806"/>
  <c r="J144" i="806"/>
  <c r="I144" i="806"/>
  <c r="H144" i="806"/>
  <c r="G144" i="806"/>
  <c r="F144" i="806"/>
  <c r="E144" i="806"/>
  <c r="D144" i="806"/>
  <c r="K143" i="806"/>
  <c r="J143" i="806"/>
  <c r="I143" i="806"/>
  <c r="H143" i="806"/>
  <c r="G143" i="806"/>
  <c r="F143" i="806"/>
  <c r="E143" i="806"/>
  <c r="D143" i="806"/>
  <c r="K142" i="806"/>
  <c r="J142" i="806"/>
  <c r="I142" i="806"/>
  <c r="H142" i="806"/>
  <c r="G142" i="806"/>
  <c r="F142" i="806"/>
  <c r="E142" i="806"/>
  <c r="D142" i="806"/>
  <c r="K141" i="806"/>
  <c r="J141" i="806"/>
  <c r="I141" i="806"/>
  <c r="H141" i="806"/>
  <c r="G141" i="806"/>
  <c r="F141" i="806"/>
  <c r="E141" i="806"/>
  <c r="D141" i="806"/>
  <c r="K140" i="806"/>
  <c r="J140" i="806"/>
  <c r="I140" i="806"/>
  <c r="H140" i="806"/>
  <c r="G140" i="806"/>
  <c r="F140" i="806"/>
  <c r="E140" i="806"/>
  <c r="D140" i="806"/>
  <c r="K139" i="806"/>
  <c r="J139" i="806"/>
  <c r="I139" i="806"/>
  <c r="H139" i="806"/>
  <c r="G139" i="806"/>
  <c r="F139" i="806"/>
  <c r="E139" i="806"/>
  <c r="D139" i="806"/>
  <c r="K138" i="806"/>
  <c r="J138" i="806"/>
  <c r="I138" i="806"/>
  <c r="H138" i="806"/>
  <c r="G138" i="806"/>
  <c r="F138" i="806"/>
  <c r="E138" i="806"/>
  <c r="D138" i="806"/>
  <c r="K137" i="806"/>
  <c r="J137" i="806"/>
  <c r="I137" i="806"/>
  <c r="H137" i="806"/>
  <c r="G137" i="806"/>
  <c r="F137" i="806"/>
  <c r="E137" i="806"/>
  <c r="D137" i="806"/>
  <c r="K136" i="806"/>
  <c r="J136" i="806"/>
  <c r="I136" i="806"/>
  <c r="H136" i="806"/>
  <c r="G136" i="806"/>
  <c r="F136" i="806"/>
  <c r="E136" i="806"/>
  <c r="D136" i="806"/>
  <c r="K135" i="806"/>
  <c r="J135" i="806"/>
  <c r="I135" i="806"/>
  <c r="H135" i="806"/>
  <c r="G135" i="806"/>
  <c r="F135" i="806"/>
  <c r="E135" i="806"/>
  <c r="D135" i="806"/>
  <c r="K134" i="806"/>
  <c r="J134" i="806"/>
  <c r="I134" i="806"/>
  <c r="H134" i="806"/>
  <c r="G134" i="806"/>
  <c r="F134" i="806"/>
  <c r="E134" i="806"/>
  <c r="D134" i="806"/>
  <c r="K133" i="806"/>
  <c r="J133" i="806"/>
  <c r="I133" i="806"/>
  <c r="H133" i="806"/>
  <c r="G133" i="806"/>
  <c r="F133" i="806"/>
  <c r="E133" i="806"/>
  <c r="D133" i="806"/>
  <c r="K132" i="806"/>
  <c r="J132" i="806"/>
  <c r="I132" i="806"/>
  <c r="H132" i="806"/>
  <c r="G132" i="806"/>
  <c r="F132" i="806"/>
  <c r="E132" i="806"/>
  <c r="D132" i="806"/>
  <c r="K131" i="806"/>
  <c r="J131" i="806"/>
  <c r="I131" i="806"/>
  <c r="H131" i="806"/>
  <c r="G131" i="806"/>
  <c r="F131" i="806"/>
  <c r="E131" i="806"/>
  <c r="D131" i="806"/>
  <c r="K130" i="806"/>
  <c r="J130" i="806"/>
  <c r="I130" i="806"/>
  <c r="H130" i="806"/>
  <c r="G130" i="806"/>
  <c r="F130" i="806"/>
  <c r="E130" i="806"/>
  <c r="D130" i="806"/>
  <c r="K129" i="806"/>
  <c r="J129" i="806"/>
  <c r="I129" i="806"/>
  <c r="H129" i="806"/>
  <c r="G129" i="806"/>
  <c r="F129" i="806"/>
  <c r="E129" i="806"/>
  <c r="D129" i="806"/>
  <c r="K128" i="806"/>
  <c r="J128" i="806"/>
  <c r="I128" i="806"/>
  <c r="H128" i="806"/>
  <c r="G128" i="806"/>
  <c r="F128" i="806"/>
  <c r="E128" i="806"/>
  <c r="D128" i="806"/>
  <c r="K127" i="806"/>
  <c r="J127" i="806"/>
  <c r="I127" i="806"/>
  <c r="H127" i="806"/>
  <c r="G127" i="806"/>
  <c r="F127" i="806"/>
  <c r="E127" i="806"/>
  <c r="D127" i="806"/>
  <c r="K126" i="806"/>
  <c r="J126" i="806"/>
  <c r="I126" i="806"/>
  <c r="H126" i="806"/>
  <c r="G126" i="806"/>
  <c r="F126" i="806"/>
  <c r="E126" i="806"/>
  <c r="D126" i="806"/>
  <c r="K125" i="806"/>
  <c r="J125" i="806"/>
  <c r="I125" i="806"/>
  <c r="H125" i="806"/>
  <c r="G125" i="806"/>
  <c r="F125" i="806"/>
  <c r="E125" i="806"/>
  <c r="D125" i="806"/>
  <c r="K124" i="806"/>
  <c r="J124" i="806"/>
  <c r="I124" i="806"/>
  <c r="H124" i="806"/>
  <c r="G124" i="806"/>
  <c r="F124" i="806"/>
  <c r="E124" i="806"/>
  <c r="D124" i="806"/>
  <c r="K123" i="806"/>
  <c r="J123" i="806"/>
  <c r="I123" i="806"/>
  <c r="H123" i="806"/>
  <c r="G123" i="806"/>
  <c r="F123" i="806"/>
  <c r="E123" i="806"/>
  <c r="D123" i="806"/>
  <c r="K122" i="806"/>
  <c r="J122" i="806"/>
  <c r="I122" i="806"/>
  <c r="H122" i="806"/>
  <c r="G122" i="806"/>
  <c r="F122" i="806"/>
  <c r="E122" i="806"/>
  <c r="D122" i="806"/>
  <c r="K121" i="806"/>
  <c r="J121" i="806"/>
  <c r="I121" i="806"/>
  <c r="H121" i="806"/>
  <c r="G121" i="806"/>
  <c r="F121" i="806"/>
  <c r="E121" i="806"/>
  <c r="D121" i="806"/>
  <c r="K120" i="806"/>
  <c r="J120" i="806"/>
  <c r="I120" i="806"/>
  <c r="H120" i="806"/>
  <c r="G120" i="806"/>
  <c r="F120" i="806"/>
  <c r="E120" i="806"/>
  <c r="D120" i="806"/>
  <c r="K119" i="806"/>
  <c r="J119" i="806"/>
  <c r="I119" i="806"/>
  <c r="H119" i="806"/>
  <c r="G119" i="806"/>
  <c r="F119" i="806"/>
  <c r="E119" i="806"/>
  <c r="D119" i="806"/>
  <c r="K118" i="806"/>
  <c r="J118" i="806"/>
  <c r="I118" i="806"/>
  <c r="H118" i="806"/>
  <c r="G118" i="806"/>
  <c r="F118" i="806"/>
  <c r="E118" i="806"/>
  <c r="D118" i="806"/>
  <c r="K117" i="806"/>
  <c r="J117" i="806"/>
  <c r="I117" i="806"/>
  <c r="H117" i="806"/>
  <c r="G117" i="806"/>
  <c r="F117" i="806"/>
  <c r="E117" i="806"/>
  <c r="D117" i="806"/>
  <c r="K116" i="806"/>
  <c r="J116" i="806"/>
  <c r="I116" i="806"/>
  <c r="H116" i="806"/>
  <c r="G116" i="806"/>
  <c r="F116" i="806"/>
  <c r="E116" i="806"/>
  <c r="D116" i="806"/>
  <c r="K115" i="806"/>
  <c r="J115" i="806"/>
  <c r="I115" i="806"/>
  <c r="H115" i="806"/>
  <c r="G115" i="806"/>
  <c r="F115" i="806"/>
  <c r="E115" i="806"/>
  <c r="D115" i="806"/>
  <c r="K114" i="806"/>
  <c r="J114" i="806"/>
  <c r="I114" i="806"/>
  <c r="H114" i="806"/>
  <c r="G114" i="806"/>
  <c r="F114" i="806"/>
  <c r="E114" i="806"/>
  <c r="D114" i="806"/>
  <c r="K113" i="806"/>
  <c r="J113" i="806"/>
  <c r="I113" i="806"/>
  <c r="H113" i="806"/>
  <c r="G113" i="806"/>
  <c r="F113" i="806"/>
  <c r="E113" i="806"/>
  <c r="D113" i="806"/>
  <c r="K112" i="806"/>
  <c r="J112" i="806"/>
  <c r="I112" i="806"/>
  <c r="H112" i="806"/>
  <c r="G112" i="806"/>
  <c r="F112" i="806"/>
  <c r="E112" i="806"/>
  <c r="D112" i="806"/>
  <c r="K111" i="806"/>
  <c r="J111" i="806"/>
  <c r="I111" i="806"/>
  <c r="H111" i="806"/>
  <c r="G111" i="806"/>
  <c r="F111" i="806"/>
  <c r="E111" i="806"/>
  <c r="D111" i="806"/>
  <c r="K110" i="806"/>
  <c r="J110" i="806"/>
  <c r="I110" i="806"/>
  <c r="H110" i="806"/>
  <c r="G110" i="806"/>
  <c r="F110" i="806"/>
  <c r="E110" i="806"/>
  <c r="D110" i="806"/>
  <c r="K109" i="806"/>
  <c r="J109" i="806"/>
  <c r="I109" i="806"/>
  <c r="H109" i="806"/>
  <c r="G109" i="806"/>
  <c r="F109" i="806"/>
  <c r="E109" i="806"/>
  <c r="D109" i="806"/>
  <c r="K108" i="806"/>
  <c r="J108" i="806"/>
  <c r="I108" i="806"/>
  <c r="H108" i="806"/>
  <c r="G108" i="806"/>
  <c r="F108" i="806"/>
  <c r="E108" i="806"/>
  <c r="D108" i="806"/>
  <c r="K107" i="806"/>
  <c r="J107" i="806"/>
  <c r="I107" i="806"/>
  <c r="H107" i="806"/>
  <c r="G107" i="806"/>
  <c r="F107" i="806"/>
  <c r="E107" i="806"/>
  <c r="D107" i="806"/>
  <c r="K106" i="806"/>
  <c r="J106" i="806"/>
  <c r="I106" i="806"/>
  <c r="H106" i="806"/>
  <c r="G106" i="806"/>
  <c r="F106" i="806"/>
  <c r="E106" i="806"/>
  <c r="D106" i="806"/>
  <c r="K105" i="806"/>
  <c r="J105" i="806"/>
  <c r="I105" i="806"/>
  <c r="H105" i="806"/>
  <c r="G105" i="806"/>
  <c r="F105" i="806"/>
  <c r="E105" i="806"/>
  <c r="D105" i="806"/>
  <c r="K104" i="806"/>
  <c r="J104" i="806"/>
  <c r="I104" i="806"/>
  <c r="H104" i="806"/>
  <c r="G104" i="806"/>
  <c r="F104" i="806"/>
  <c r="E104" i="806"/>
  <c r="D104" i="806"/>
  <c r="K103" i="806"/>
  <c r="J103" i="806"/>
  <c r="I103" i="806"/>
  <c r="H103" i="806"/>
  <c r="G103" i="806"/>
  <c r="F103" i="806"/>
  <c r="E103" i="806"/>
  <c r="D103" i="806"/>
  <c r="K102" i="806"/>
  <c r="J102" i="806"/>
  <c r="I102" i="806"/>
  <c r="H102" i="806"/>
  <c r="G102" i="806"/>
  <c r="F102" i="806"/>
  <c r="E102" i="806"/>
  <c r="D102" i="806"/>
  <c r="K101" i="806"/>
  <c r="J101" i="806"/>
  <c r="I101" i="806"/>
  <c r="H101" i="806"/>
  <c r="G101" i="806"/>
  <c r="F101" i="806"/>
  <c r="E101" i="806"/>
  <c r="D101" i="806"/>
  <c r="K100" i="806"/>
  <c r="J100" i="806"/>
  <c r="I100" i="806"/>
  <c r="H100" i="806"/>
  <c r="G100" i="806"/>
  <c r="F100" i="806"/>
  <c r="E100" i="806"/>
  <c r="D100" i="806"/>
  <c r="K99" i="806"/>
  <c r="J99" i="806"/>
  <c r="I99" i="806"/>
  <c r="H99" i="806"/>
  <c r="G99" i="806"/>
  <c r="F99" i="806"/>
  <c r="E99" i="806"/>
  <c r="D99" i="806"/>
  <c r="K98" i="806"/>
  <c r="J98" i="806"/>
  <c r="I98" i="806"/>
  <c r="H98" i="806"/>
  <c r="G98" i="806"/>
  <c r="F98" i="806"/>
  <c r="E98" i="806"/>
  <c r="D98" i="806"/>
  <c r="K97" i="806"/>
  <c r="J97" i="806"/>
  <c r="I97" i="806"/>
  <c r="H97" i="806"/>
  <c r="G97" i="806"/>
  <c r="F97" i="806"/>
  <c r="E97" i="806"/>
  <c r="D97" i="806"/>
  <c r="K96" i="806"/>
  <c r="J96" i="806"/>
  <c r="I96" i="806"/>
  <c r="H96" i="806"/>
  <c r="G96" i="806"/>
  <c r="F96" i="806"/>
  <c r="E96" i="806"/>
  <c r="D96" i="806"/>
  <c r="K95" i="806"/>
  <c r="J95" i="806"/>
  <c r="I95" i="806"/>
  <c r="H95" i="806"/>
  <c r="G95" i="806"/>
  <c r="F95" i="806"/>
  <c r="E95" i="806"/>
  <c r="D95" i="806"/>
  <c r="K94" i="806"/>
  <c r="J94" i="806"/>
  <c r="I94" i="806"/>
  <c r="H94" i="806"/>
  <c r="G94" i="806"/>
  <c r="F94" i="806"/>
  <c r="E94" i="806"/>
  <c r="D94" i="806"/>
  <c r="K93" i="806"/>
  <c r="J93" i="806"/>
  <c r="I93" i="806"/>
  <c r="H93" i="806"/>
  <c r="G93" i="806"/>
  <c r="F93" i="806"/>
  <c r="E93" i="806"/>
  <c r="D93" i="806"/>
  <c r="K92" i="806"/>
  <c r="J92" i="806"/>
  <c r="I92" i="806"/>
  <c r="H92" i="806"/>
  <c r="G92" i="806"/>
  <c r="F92" i="806"/>
  <c r="E92" i="806"/>
  <c r="D92" i="806"/>
  <c r="K91" i="806"/>
  <c r="J91" i="806"/>
  <c r="I91" i="806"/>
  <c r="H91" i="806"/>
  <c r="G91" i="806"/>
  <c r="F91" i="806"/>
  <c r="E91" i="806"/>
  <c r="D91" i="806"/>
  <c r="K90" i="806"/>
  <c r="J90" i="806"/>
  <c r="I90" i="806"/>
  <c r="H90" i="806"/>
  <c r="G90" i="806"/>
  <c r="F90" i="806"/>
  <c r="E90" i="806"/>
  <c r="D90" i="806"/>
  <c r="K89" i="806"/>
  <c r="J89" i="806"/>
  <c r="I89" i="806"/>
  <c r="H89" i="806"/>
  <c r="G89" i="806"/>
  <c r="F89" i="806"/>
  <c r="E89" i="806"/>
  <c r="D89" i="806"/>
  <c r="K88" i="806"/>
  <c r="J88" i="806"/>
  <c r="I88" i="806"/>
  <c r="H88" i="806"/>
  <c r="G88" i="806"/>
  <c r="F88" i="806"/>
  <c r="E88" i="806"/>
  <c r="D88" i="806"/>
  <c r="K87" i="806"/>
  <c r="J87" i="806"/>
  <c r="I87" i="806"/>
  <c r="H87" i="806"/>
  <c r="G87" i="806"/>
  <c r="F87" i="806"/>
  <c r="E87" i="806"/>
  <c r="D87" i="806"/>
  <c r="K86" i="806"/>
  <c r="J86" i="806"/>
  <c r="I86" i="806"/>
  <c r="H86" i="806"/>
  <c r="G86" i="806"/>
  <c r="F86" i="806"/>
  <c r="E86" i="806"/>
  <c r="D86" i="806"/>
  <c r="K85" i="806"/>
  <c r="J85" i="806"/>
  <c r="I85" i="806"/>
  <c r="H85" i="806"/>
  <c r="G85" i="806"/>
  <c r="F85" i="806"/>
  <c r="E85" i="806"/>
  <c r="D85" i="806"/>
  <c r="K84" i="806"/>
  <c r="J84" i="806"/>
  <c r="I84" i="806"/>
  <c r="H84" i="806"/>
  <c r="G84" i="806"/>
  <c r="F84" i="806"/>
  <c r="E84" i="806"/>
  <c r="D84" i="806"/>
  <c r="K83" i="806"/>
  <c r="J83" i="806"/>
  <c r="I83" i="806"/>
  <c r="H83" i="806"/>
  <c r="G83" i="806"/>
  <c r="F83" i="806"/>
  <c r="E83" i="806"/>
  <c r="D83" i="806"/>
  <c r="K82" i="806"/>
  <c r="J82" i="806"/>
  <c r="I82" i="806"/>
  <c r="H82" i="806"/>
  <c r="G82" i="806"/>
  <c r="F82" i="806"/>
  <c r="E82" i="806"/>
  <c r="D82" i="806"/>
  <c r="K81" i="806"/>
  <c r="J81" i="806"/>
  <c r="I81" i="806"/>
  <c r="H81" i="806"/>
  <c r="G81" i="806"/>
  <c r="F81" i="806"/>
  <c r="E81" i="806"/>
  <c r="D81" i="806"/>
  <c r="K80" i="806"/>
  <c r="J80" i="806"/>
  <c r="I80" i="806"/>
  <c r="H80" i="806"/>
  <c r="G80" i="806"/>
  <c r="F80" i="806"/>
  <c r="E80" i="806"/>
  <c r="D80" i="806"/>
  <c r="K79" i="806"/>
  <c r="J79" i="806"/>
  <c r="I79" i="806"/>
  <c r="H79" i="806"/>
  <c r="G79" i="806"/>
  <c r="F79" i="806"/>
  <c r="E79" i="806"/>
  <c r="D79" i="806"/>
  <c r="K78" i="806"/>
  <c r="J78" i="806"/>
  <c r="I78" i="806"/>
  <c r="H78" i="806"/>
  <c r="G78" i="806"/>
  <c r="F78" i="806"/>
  <c r="E78" i="806"/>
  <c r="D78" i="806"/>
  <c r="K77" i="806"/>
  <c r="J77" i="806"/>
  <c r="I77" i="806"/>
  <c r="H77" i="806"/>
  <c r="G77" i="806"/>
  <c r="F77" i="806"/>
  <c r="E77" i="806"/>
  <c r="D77" i="806"/>
  <c r="K76" i="806"/>
  <c r="J76" i="806"/>
  <c r="I76" i="806"/>
  <c r="H76" i="806"/>
  <c r="G76" i="806"/>
  <c r="F76" i="806"/>
  <c r="E76" i="806"/>
  <c r="D76" i="806"/>
  <c r="K75" i="806"/>
  <c r="J75" i="806"/>
  <c r="I75" i="806"/>
  <c r="H75" i="806"/>
  <c r="G75" i="806"/>
  <c r="F75" i="806"/>
  <c r="E75" i="806"/>
  <c r="D75" i="806"/>
  <c r="K74" i="806"/>
  <c r="J74" i="806"/>
  <c r="I74" i="806"/>
  <c r="H74" i="806"/>
  <c r="G74" i="806"/>
  <c r="F74" i="806"/>
  <c r="E74" i="806"/>
  <c r="D74" i="806"/>
  <c r="K73" i="806"/>
  <c r="J73" i="806"/>
  <c r="I73" i="806"/>
  <c r="H73" i="806"/>
  <c r="G73" i="806"/>
  <c r="F73" i="806"/>
  <c r="E73" i="806"/>
  <c r="D73" i="806"/>
  <c r="K72" i="806"/>
  <c r="J72" i="806"/>
  <c r="I72" i="806"/>
  <c r="H72" i="806"/>
  <c r="G72" i="806"/>
  <c r="F72" i="806"/>
  <c r="E72" i="806"/>
  <c r="D72" i="806"/>
  <c r="K71" i="806"/>
  <c r="J71" i="806"/>
  <c r="I71" i="806"/>
  <c r="H71" i="806"/>
  <c r="G71" i="806"/>
  <c r="F71" i="806"/>
  <c r="E71" i="806"/>
  <c r="D71" i="806"/>
  <c r="K70" i="806"/>
  <c r="J70" i="806"/>
  <c r="I70" i="806"/>
  <c r="H70" i="806"/>
  <c r="G70" i="806"/>
  <c r="F70" i="806"/>
  <c r="E70" i="806"/>
  <c r="D70" i="806"/>
  <c r="K69" i="806"/>
  <c r="J69" i="806"/>
  <c r="I69" i="806"/>
  <c r="H69" i="806"/>
  <c r="G69" i="806"/>
  <c r="F69" i="806"/>
  <c r="E69" i="806"/>
  <c r="D69" i="806"/>
  <c r="K68" i="806"/>
  <c r="J68" i="806"/>
  <c r="I68" i="806"/>
  <c r="H68" i="806"/>
  <c r="G68" i="806"/>
  <c r="F68" i="806"/>
  <c r="E68" i="806"/>
  <c r="D68" i="806"/>
  <c r="K67" i="806"/>
  <c r="J67" i="806"/>
  <c r="I67" i="806"/>
  <c r="H67" i="806"/>
  <c r="G67" i="806"/>
  <c r="F67" i="806"/>
  <c r="E67" i="806"/>
  <c r="D67" i="806"/>
  <c r="K66" i="806"/>
  <c r="J66" i="806"/>
  <c r="I66" i="806"/>
  <c r="H66" i="806"/>
  <c r="G66" i="806"/>
  <c r="F66" i="806"/>
  <c r="E66" i="806"/>
  <c r="D66" i="806"/>
  <c r="K65" i="806"/>
  <c r="J65" i="806"/>
  <c r="I65" i="806"/>
  <c r="H65" i="806"/>
  <c r="G65" i="806"/>
  <c r="F65" i="806"/>
  <c r="E65" i="806"/>
  <c r="D65" i="806"/>
  <c r="K64" i="806"/>
  <c r="J64" i="806"/>
  <c r="I64" i="806"/>
  <c r="H64" i="806"/>
  <c r="G64" i="806"/>
  <c r="F64" i="806"/>
  <c r="E64" i="806"/>
  <c r="D64" i="806"/>
  <c r="K63" i="806"/>
  <c r="J63" i="806"/>
  <c r="I63" i="806"/>
  <c r="H63" i="806"/>
  <c r="G63" i="806"/>
  <c r="F63" i="806"/>
  <c r="E63" i="806"/>
  <c r="D63" i="806"/>
  <c r="K62" i="806"/>
  <c r="J62" i="806"/>
  <c r="I62" i="806"/>
  <c r="H62" i="806"/>
  <c r="G62" i="806"/>
  <c r="F62" i="806"/>
  <c r="E62" i="806"/>
  <c r="D62" i="806"/>
  <c r="K61" i="806"/>
  <c r="J61" i="806"/>
  <c r="I61" i="806"/>
  <c r="H61" i="806"/>
  <c r="G61" i="806"/>
  <c r="F61" i="806"/>
  <c r="E61" i="806"/>
  <c r="D61" i="806"/>
  <c r="K60" i="806"/>
  <c r="J60" i="806"/>
  <c r="I60" i="806"/>
  <c r="H60" i="806"/>
  <c r="G60" i="806"/>
  <c r="F60" i="806"/>
  <c r="E60" i="806"/>
  <c r="D60" i="806"/>
  <c r="K59" i="806"/>
  <c r="J59" i="806"/>
  <c r="I59" i="806"/>
  <c r="H59" i="806"/>
  <c r="G59" i="806"/>
  <c r="F59" i="806"/>
  <c r="E59" i="806"/>
  <c r="D59" i="806"/>
  <c r="K58" i="806"/>
  <c r="J58" i="806"/>
  <c r="I58" i="806"/>
  <c r="H58" i="806"/>
  <c r="G58" i="806"/>
  <c r="F58" i="806"/>
  <c r="E58" i="806"/>
  <c r="D58" i="806"/>
  <c r="K57" i="806"/>
  <c r="J57" i="806"/>
  <c r="I57" i="806"/>
  <c r="H57" i="806"/>
  <c r="G57" i="806"/>
  <c r="F57" i="806"/>
  <c r="E57" i="806"/>
  <c r="D57" i="806"/>
  <c r="K56" i="806"/>
  <c r="J56" i="806"/>
  <c r="I56" i="806"/>
  <c r="H56" i="806"/>
  <c r="G56" i="806"/>
  <c r="F56" i="806"/>
  <c r="E56" i="806"/>
  <c r="D56" i="806"/>
  <c r="K55" i="806"/>
  <c r="J55" i="806"/>
  <c r="I55" i="806"/>
  <c r="H55" i="806"/>
  <c r="G55" i="806"/>
  <c r="F55" i="806"/>
  <c r="E55" i="806"/>
  <c r="D55" i="806"/>
  <c r="K54" i="806"/>
  <c r="J54" i="806"/>
  <c r="I54" i="806"/>
  <c r="H54" i="806"/>
  <c r="G54" i="806"/>
  <c r="F54" i="806"/>
  <c r="E54" i="806"/>
  <c r="D54" i="806"/>
  <c r="K53" i="806"/>
  <c r="J53" i="806"/>
  <c r="I53" i="806"/>
  <c r="H53" i="806"/>
  <c r="G53" i="806"/>
  <c r="F53" i="806"/>
  <c r="E53" i="806"/>
  <c r="D53" i="806"/>
  <c r="K52" i="806"/>
  <c r="J52" i="806"/>
  <c r="I52" i="806"/>
  <c r="H52" i="806"/>
  <c r="G52" i="806"/>
  <c r="F52" i="806"/>
  <c r="E52" i="806"/>
  <c r="D52" i="806"/>
  <c r="K51" i="806"/>
  <c r="J51" i="806"/>
  <c r="I51" i="806"/>
  <c r="H51" i="806"/>
  <c r="G51" i="806"/>
  <c r="F51" i="806"/>
  <c r="E51" i="806"/>
  <c r="D51" i="806"/>
  <c r="K50" i="806"/>
  <c r="J50" i="806"/>
  <c r="I50" i="806"/>
  <c r="H50" i="806"/>
  <c r="G50" i="806"/>
  <c r="F50" i="806"/>
  <c r="E50" i="806"/>
  <c r="D50" i="806"/>
  <c r="K49" i="806"/>
  <c r="J49" i="806"/>
  <c r="I49" i="806"/>
  <c r="H49" i="806"/>
  <c r="G49" i="806"/>
  <c r="F49" i="806"/>
  <c r="E49" i="806"/>
  <c r="D49" i="806"/>
  <c r="K48" i="806"/>
  <c r="J48" i="806"/>
  <c r="I48" i="806"/>
  <c r="H48" i="806"/>
  <c r="G48" i="806"/>
  <c r="F48" i="806"/>
  <c r="E48" i="806"/>
  <c r="D48" i="806"/>
  <c r="K47" i="806"/>
  <c r="J47" i="806"/>
  <c r="I47" i="806"/>
  <c r="H47" i="806"/>
  <c r="G47" i="806"/>
  <c r="F47" i="806"/>
  <c r="E47" i="806"/>
  <c r="D47" i="806"/>
  <c r="K46" i="806"/>
  <c r="J46" i="806"/>
  <c r="I46" i="806"/>
  <c r="H46" i="806"/>
  <c r="G46" i="806"/>
  <c r="F46" i="806"/>
  <c r="E46" i="806"/>
  <c r="D46" i="806"/>
  <c r="K45" i="806"/>
  <c r="J45" i="806"/>
  <c r="I45" i="806"/>
  <c r="H45" i="806"/>
  <c r="G45" i="806"/>
  <c r="F45" i="806"/>
  <c r="E45" i="806"/>
  <c r="D45" i="806"/>
  <c r="K44" i="806"/>
  <c r="J44" i="806"/>
  <c r="I44" i="806"/>
  <c r="H44" i="806"/>
  <c r="G44" i="806"/>
  <c r="F44" i="806"/>
  <c r="E44" i="806"/>
  <c r="D44" i="806"/>
  <c r="K43" i="806"/>
  <c r="J43" i="806"/>
  <c r="I43" i="806"/>
  <c r="H43" i="806"/>
  <c r="G43" i="806"/>
  <c r="F43" i="806"/>
  <c r="E43" i="806"/>
  <c r="D43" i="806"/>
  <c r="K42" i="806"/>
  <c r="J42" i="806"/>
  <c r="I42" i="806"/>
  <c r="H42" i="806"/>
  <c r="G42" i="806"/>
  <c r="F42" i="806"/>
  <c r="E42" i="806"/>
  <c r="D42" i="806"/>
  <c r="K41" i="806"/>
  <c r="J41" i="806"/>
  <c r="I41" i="806"/>
  <c r="H41" i="806"/>
  <c r="G41" i="806"/>
  <c r="F41" i="806"/>
  <c r="E41" i="806"/>
  <c r="D41" i="806"/>
  <c r="K40" i="806"/>
  <c r="J40" i="806"/>
  <c r="I40" i="806"/>
  <c r="H40" i="806"/>
  <c r="G40" i="806"/>
  <c r="F40" i="806"/>
  <c r="E40" i="806"/>
  <c r="D40" i="806"/>
  <c r="K39" i="806"/>
  <c r="J39" i="806"/>
  <c r="I39" i="806"/>
  <c r="H39" i="806"/>
  <c r="G39" i="806"/>
  <c r="F39" i="806"/>
  <c r="E39" i="806"/>
  <c r="D39" i="806"/>
  <c r="K38" i="806"/>
  <c r="J38" i="806"/>
  <c r="I38" i="806"/>
  <c r="H38" i="806"/>
  <c r="G38" i="806"/>
  <c r="F38" i="806"/>
  <c r="E38" i="806"/>
  <c r="D38" i="806"/>
  <c r="K37" i="806"/>
  <c r="J37" i="806"/>
  <c r="I37" i="806"/>
  <c r="H37" i="806"/>
  <c r="G37" i="806"/>
  <c r="F37" i="806"/>
  <c r="E37" i="806"/>
  <c r="D37" i="806"/>
  <c r="K36" i="806"/>
  <c r="J36" i="806"/>
  <c r="I36" i="806"/>
  <c r="H36" i="806"/>
  <c r="G36" i="806"/>
  <c r="F36" i="806"/>
  <c r="E36" i="806"/>
  <c r="D36" i="806"/>
  <c r="K35" i="806"/>
  <c r="J35" i="806"/>
  <c r="I35" i="806"/>
  <c r="H35" i="806"/>
  <c r="G35" i="806"/>
  <c r="F35" i="806"/>
  <c r="E35" i="806"/>
  <c r="D35" i="806"/>
  <c r="K34" i="806"/>
  <c r="J34" i="806"/>
  <c r="I34" i="806"/>
  <c r="H34" i="806"/>
  <c r="G34" i="806"/>
  <c r="F34" i="806"/>
  <c r="E34" i="806"/>
  <c r="D34" i="806"/>
  <c r="K33" i="806"/>
  <c r="J33" i="806"/>
  <c r="I33" i="806"/>
  <c r="H33" i="806"/>
  <c r="G33" i="806"/>
  <c r="F33" i="806"/>
  <c r="E33" i="806"/>
  <c r="D33" i="806"/>
  <c r="K32" i="806"/>
  <c r="J32" i="806"/>
  <c r="I32" i="806"/>
  <c r="H32" i="806"/>
  <c r="G32" i="806"/>
  <c r="F32" i="806"/>
  <c r="E32" i="806"/>
  <c r="D32" i="806"/>
  <c r="K31" i="806"/>
  <c r="J31" i="806"/>
  <c r="I31" i="806"/>
  <c r="H31" i="806"/>
  <c r="G31" i="806"/>
  <c r="F31" i="806"/>
  <c r="E31" i="806"/>
  <c r="D31" i="806"/>
  <c r="K30" i="806"/>
  <c r="J30" i="806"/>
  <c r="I30" i="806"/>
  <c r="H30" i="806"/>
  <c r="G30" i="806"/>
  <c r="F30" i="806"/>
  <c r="E30" i="806"/>
  <c r="D30" i="806"/>
  <c r="K29" i="806"/>
  <c r="J29" i="806"/>
  <c r="I29" i="806"/>
  <c r="H29" i="806"/>
  <c r="G29" i="806"/>
  <c r="F29" i="806"/>
  <c r="E29" i="806"/>
  <c r="D29" i="806"/>
  <c r="K28" i="806"/>
  <c r="J28" i="806"/>
  <c r="I28" i="806"/>
  <c r="H28" i="806"/>
  <c r="G28" i="806"/>
  <c r="F28" i="806"/>
  <c r="E28" i="806"/>
  <c r="D28" i="806"/>
  <c r="K27" i="806"/>
  <c r="J27" i="806"/>
  <c r="I27" i="806"/>
  <c r="H27" i="806"/>
  <c r="G27" i="806"/>
  <c r="F27" i="806"/>
  <c r="E27" i="806"/>
  <c r="D27" i="806"/>
  <c r="K26" i="806"/>
  <c r="J26" i="806"/>
  <c r="I26" i="806"/>
  <c r="H26" i="806"/>
  <c r="G26" i="806"/>
  <c r="F26" i="806"/>
  <c r="E26" i="806"/>
  <c r="D26" i="806"/>
  <c r="K25" i="806"/>
  <c r="J25" i="806"/>
  <c r="I25" i="806"/>
  <c r="H25" i="806"/>
  <c r="G25" i="806"/>
  <c r="F25" i="806"/>
  <c r="E25" i="806"/>
  <c r="D25" i="806"/>
  <c r="K24" i="806"/>
  <c r="J24" i="806"/>
  <c r="I24" i="806"/>
  <c r="H24" i="806"/>
  <c r="G24" i="806"/>
  <c r="F24" i="806"/>
  <c r="E24" i="806"/>
  <c r="D24" i="806"/>
  <c r="K23" i="806"/>
  <c r="J23" i="806"/>
  <c r="I23" i="806"/>
  <c r="H23" i="806"/>
  <c r="G23" i="806"/>
  <c r="F23" i="806"/>
  <c r="E23" i="806"/>
  <c r="D23" i="806"/>
  <c r="K22" i="806"/>
  <c r="J22" i="806"/>
  <c r="I22" i="806"/>
  <c r="H22" i="806"/>
  <c r="G22" i="806"/>
  <c r="F22" i="806"/>
  <c r="E22" i="806"/>
  <c r="D22" i="806"/>
  <c r="K21" i="806"/>
  <c r="J21" i="806"/>
  <c r="I21" i="806"/>
  <c r="H21" i="806"/>
  <c r="G21" i="806"/>
  <c r="F21" i="806"/>
  <c r="E21" i="806"/>
  <c r="D21" i="806"/>
  <c r="K20" i="806"/>
  <c r="J20" i="806"/>
  <c r="I20" i="806"/>
  <c r="H20" i="806"/>
  <c r="G20" i="806"/>
  <c r="F20" i="806"/>
  <c r="E20" i="806"/>
  <c r="D20" i="806"/>
  <c r="K19" i="806"/>
  <c r="J19" i="806"/>
  <c r="I19" i="806"/>
  <c r="H19" i="806"/>
  <c r="G19" i="806"/>
  <c r="F19" i="806"/>
  <c r="E19" i="806"/>
  <c r="D19" i="806"/>
  <c r="K18" i="806"/>
  <c r="J18" i="806"/>
  <c r="I18" i="806"/>
  <c r="H18" i="806"/>
  <c r="G18" i="806"/>
  <c r="F18" i="806"/>
  <c r="E18" i="806"/>
  <c r="D18" i="806"/>
  <c r="K17" i="806"/>
  <c r="J17" i="806"/>
  <c r="I17" i="806"/>
  <c r="H17" i="806"/>
  <c r="G17" i="806"/>
  <c r="F17" i="806"/>
  <c r="E17" i="806"/>
  <c r="D17" i="806"/>
  <c r="K16" i="806"/>
  <c r="J16" i="806"/>
  <c r="I16" i="806"/>
  <c r="H16" i="806"/>
  <c r="G16" i="806"/>
  <c r="F16" i="806"/>
  <c r="E16" i="806"/>
  <c r="D16" i="806"/>
  <c r="K15" i="806"/>
  <c r="J15" i="806"/>
  <c r="I15" i="806"/>
  <c r="H15" i="806"/>
  <c r="G15" i="806"/>
  <c r="F15" i="806"/>
  <c r="E15" i="806"/>
  <c r="D15" i="806"/>
  <c r="D10" i="806"/>
  <c r="D9" i="806"/>
  <c r="D8" i="806"/>
  <c r="D7" i="806"/>
  <c r="K3" i="806"/>
  <c r="K2" i="806"/>
  <c r="M305" i="805"/>
  <c r="M304" i="805"/>
  <c r="M303" i="805"/>
  <c r="M302" i="805"/>
  <c r="M301" i="805"/>
  <c r="M300" i="805"/>
  <c r="M299" i="805"/>
  <c r="M298" i="805"/>
  <c r="M297" i="805"/>
  <c r="M296" i="805"/>
  <c r="M295" i="805"/>
  <c r="M294" i="805"/>
  <c r="M293" i="805"/>
  <c r="M292" i="805"/>
  <c r="M291" i="805"/>
  <c r="M290" i="805"/>
  <c r="M289" i="805"/>
  <c r="M288" i="805"/>
  <c r="M287" i="805"/>
  <c r="M286" i="805"/>
  <c r="M285" i="805"/>
  <c r="M284" i="805"/>
  <c r="M283" i="805"/>
  <c r="M282" i="805"/>
  <c r="M281" i="805"/>
  <c r="M280" i="805"/>
  <c r="M279" i="805"/>
  <c r="M278" i="805"/>
  <c r="M277" i="805"/>
  <c r="M276" i="805"/>
  <c r="M275" i="805"/>
  <c r="M274" i="805"/>
  <c r="M273" i="805"/>
  <c r="M272" i="805"/>
  <c r="M271" i="805"/>
  <c r="M270" i="805"/>
  <c r="M269" i="805"/>
  <c r="M268" i="805"/>
  <c r="M267" i="805"/>
  <c r="M266" i="805"/>
  <c r="M265" i="805"/>
  <c r="M264" i="805"/>
  <c r="M263" i="805"/>
  <c r="M262" i="805"/>
  <c r="M261" i="805"/>
  <c r="M260" i="805"/>
  <c r="M259" i="805"/>
  <c r="M258" i="805"/>
  <c r="M257" i="805"/>
  <c r="M256" i="805"/>
  <c r="M255" i="805"/>
  <c r="M254" i="805"/>
  <c r="M253" i="805"/>
  <c r="M252" i="805"/>
  <c r="M251" i="805"/>
  <c r="M250" i="805"/>
  <c r="M249" i="805"/>
  <c r="M248" i="805"/>
  <c r="M247" i="805"/>
  <c r="M246" i="805"/>
  <c r="M245" i="805"/>
  <c r="M244" i="805"/>
  <c r="M243" i="805"/>
  <c r="M242" i="805"/>
  <c r="M241" i="805"/>
  <c r="M240" i="805"/>
  <c r="M239" i="805"/>
  <c r="M238" i="805"/>
  <c r="M237" i="805"/>
  <c r="M236" i="805"/>
  <c r="M235" i="805"/>
  <c r="M234" i="805"/>
  <c r="M233" i="805"/>
  <c r="M232" i="805"/>
  <c r="M231" i="805"/>
  <c r="M230" i="805"/>
  <c r="M229" i="805"/>
  <c r="M228" i="805"/>
  <c r="M227" i="805"/>
  <c r="M226" i="805"/>
  <c r="M225" i="805"/>
  <c r="M224" i="805"/>
  <c r="M223" i="805"/>
  <c r="M222" i="805"/>
  <c r="M221" i="805"/>
  <c r="M220" i="805"/>
  <c r="M219" i="805"/>
  <c r="M218" i="805"/>
  <c r="M217" i="805"/>
  <c r="M216" i="805"/>
  <c r="M215" i="805"/>
  <c r="M214" i="805"/>
  <c r="M213" i="805"/>
  <c r="M212" i="805"/>
  <c r="M211" i="805"/>
  <c r="M210" i="805"/>
  <c r="M209" i="805"/>
  <c r="M208" i="805"/>
  <c r="M207" i="805"/>
  <c r="M206" i="805"/>
  <c r="M205" i="805"/>
  <c r="M204" i="805"/>
  <c r="M203" i="805"/>
  <c r="M202" i="805"/>
  <c r="M201" i="805"/>
  <c r="M200" i="805"/>
  <c r="M199" i="805"/>
  <c r="M198" i="805"/>
  <c r="M197" i="805"/>
  <c r="M196" i="805"/>
  <c r="M195" i="805"/>
  <c r="M194" i="805"/>
  <c r="M193" i="805"/>
  <c r="M192" i="805"/>
  <c r="M191" i="805"/>
  <c r="M190" i="805"/>
  <c r="M189" i="805"/>
  <c r="M188" i="805"/>
  <c r="M187" i="805"/>
  <c r="M186" i="805"/>
  <c r="M185" i="805"/>
  <c r="M184" i="805"/>
  <c r="M183" i="805"/>
  <c r="M182" i="805"/>
  <c r="M181" i="805"/>
  <c r="M180" i="805"/>
  <c r="M179" i="805"/>
  <c r="M178" i="805"/>
  <c r="M177" i="805"/>
  <c r="M176" i="805"/>
  <c r="M175" i="805"/>
  <c r="M174" i="805"/>
  <c r="M173" i="805"/>
  <c r="M172" i="805"/>
  <c r="M171" i="805"/>
  <c r="M170" i="805"/>
  <c r="M169" i="805"/>
  <c r="M168" i="805"/>
  <c r="M167" i="805"/>
  <c r="M166" i="805"/>
  <c r="M165" i="805"/>
  <c r="M164" i="805"/>
  <c r="M163" i="805"/>
  <c r="M162" i="805"/>
  <c r="M161" i="805"/>
  <c r="M160" i="805"/>
  <c r="M159" i="805"/>
  <c r="M158" i="805"/>
  <c r="M157" i="805"/>
  <c r="M156" i="805"/>
  <c r="M155" i="805"/>
  <c r="M154" i="805"/>
  <c r="M153" i="805"/>
  <c r="M152" i="805"/>
  <c r="M151" i="805"/>
  <c r="M150" i="805"/>
  <c r="M149" i="805"/>
  <c r="M148" i="805"/>
  <c r="M147" i="805"/>
  <c r="M146" i="805"/>
  <c r="M145" i="805"/>
  <c r="M144" i="805"/>
  <c r="M143" i="805"/>
  <c r="M142" i="805"/>
  <c r="M141" i="805"/>
  <c r="M140" i="805"/>
  <c r="M139" i="805"/>
  <c r="M138" i="805"/>
  <c r="M137" i="805"/>
  <c r="M136" i="805"/>
  <c r="M135" i="805"/>
  <c r="M134" i="805"/>
  <c r="M133" i="805"/>
  <c r="M132" i="805"/>
  <c r="M131" i="805"/>
  <c r="M130" i="805"/>
  <c r="M129" i="805"/>
  <c r="M128" i="805"/>
  <c r="M127" i="805"/>
  <c r="M126" i="805"/>
  <c r="M125" i="805"/>
  <c r="M124" i="805"/>
  <c r="M123" i="805"/>
  <c r="M122" i="805"/>
  <c r="M121" i="805"/>
  <c r="M120" i="805"/>
  <c r="M119" i="805"/>
  <c r="M118" i="805"/>
  <c r="M117" i="805"/>
  <c r="M116" i="805"/>
  <c r="M115" i="805"/>
  <c r="M114" i="805"/>
  <c r="M113" i="805"/>
  <c r="M112" i="805"/>
  <c r="M111" i="805"/>
  <c r="M110" i="805"/>
  <c r="M109" i="805"/>
  <c r="M108" i="805"/>
  <c r="M107" i="805"/>
  <c r="M106" i="805"/>
  <c r="M105" i="805"/>
  <c r="M104" i="805"/>
  <c r="M103" i="805"/>
  <c r="M102" i="805"/>
  <c r="M101" i="805"/>
  <c r="M100" i="805"/>
  <c r="M99" i="805"/>
  <c r="M98" i="805"/>
  <c r="M97" i="805"/>
  <c r="M96" i="805"/>
  <c r="M95" i="805"/>
  <c r="M94" i="805"/>
  <c r="M93" i="805"/>
  <c r="M92" i="805"/>
  <c r="M91" i="805"/>
  <c r="M90" i="805"/>
  <c r="M89" i="805"/>
  <c r="M88" i="805"/>
  <c r="M87" i="805"/>
  <c r="M86" i="805"/>
  <c r="M85" i="805"/>
  <c r="M84" i="805"/>
  <c r="M83" i="805"/>
  <c r="M82" i="805"/>
  <c r="M81" i="805"/>
  <c r="M80" i="805"/>
  <c r="M79" i="805"/>
  <c r="M78" i="805"/>
  <c r="M77" i="805"/>
  <c r="M76" i="805"/>
  <c r="M75" i="805"/>
  <c r="M74" i="805"/>
  <c r="M73" i="805"/>
  <c r="M72" i="805"/>
  <c r="M71" i="805"/>
  <c r="M70" i="805"/>
  <c r="M69" i="805"/>
  <c r="M68" i="805"/>
  <c r="M67" i="805"/>
  <c r="M66" i="805"/>
  <c r="M65" i="805"/>
  <c r="M64" i="805"/>
  <c r="M63" i="805"/>
  <c r="M62" i="805"/>
  <c r="M61" i="805"/>
  <c r="M60" i="805"/>
  <c r="M59" i="805"/>
  <c r="M58" i="805"/>
  <c r="M57" i="805"/>
  <c r="M56" i="805"/>
  <c r="M55" i="805"/>
  <c r="M54" i="805"/>
  <c r="M53" i="805"/>
  <c r="M52" i="805"/>
  <c r="M51" i="805"/>
  <c r="M50" i="805"/>
  <c r="M49" i="805"/>
  <c r="M48" i="805"/>
  <c r="M47" i="805"/>
  <c r="M46" i="805"/>
  <c r="M45" i="805"/>
  <c r="M44" i="805"/>
  <c r="M43" i="805"/>
  <c r="M42" i="805"/>
  <c r="M41" i="805"/>
  <c r="M40" i="805"/>
  <c r="M39" i="805"/>
  <c r="M38" i="805"/>
  <c r="M37" i="805"/>
  <c r="M36" i="805"/>
  <c r="M35" i="805"/>
  <c r="M34" i="805"/>
  <c r="M33" i="805"/>
  <c r="M32" i="805"/>
  <c r="M31" i="805"/>
  <c r="M30" i="805"/>
  <c r="M29" i="805"/>
  <c r="M28" i="805"/>
  <c r="M27" i="805"/>
  <c r="M26" i="805"/>
  <c r="M25" i="805"/>
  <c r="M24" i="805"/>
  <c r="M23" i="805"/>
  <c r="M22" i="805"/>
  <c r="M21" i="805"/>
  <c r="M20" i="805"/>
  <c r="M19" i="805"/>
  <c r="M18" i="805"/>
  <c r="M17" i="805"/>
  <c r="M16" i="805"/>
  <c r="D10" i="805"/>
  <c r="D9" i="805"/>
  <c r="D8" i="805"/>
  <c r="D7" i="805"/>
  <c r="K3" i="805"/>
  <c r="K2" i="805"/>
  <c r="P326" i="804"/>
  <c r="K326" i="804"/>
  <c r="J326" i="804"/>
  <c r="I326" i="804"/>
  <c r="H326" i="804"/>
  <c r="G326" i="804"/>
  <c r="F326" i="804"/>
  <c r="E326" i="804"/>
  <c r="D326" i="804"/>
  <c r="P325" i="804"/>
  <c r="K325" i="804"/>
  <c r="J325" i="804"/>
  <c r="I325" i="804"/>
  <c r="H325" i="804"/>
  <c r="G325" i="804"/>
  <c r="F325" i="804"/>
  <c r="E325" i="804"/>
  <c r="D325" i="804"/>
  <c r="P324" i="804"/>
  <c r="K324" i="804"/>
  <c r="J324" i="804"/>
  <c r="I324" i="804"/>
  <c r="H324" i="804"/>
  <c r="G324" i="804"/>
  <c r="F324" i="804"/>
  <c r="E324" i="804"/>
  <c r="D324" i="804"/>
  <c r="P323" i="804"/>
  <c r="K323" i="804"/>
  <c r="J323" i="804"/>
  <c r="I323" i="804"/>
  <c r="H323" i="804"/>
  <c r="G323" i="804"/>
  <c r="F323" i="804"/>
  <c r="E323" i="804"/>
  <c r="D323" i="804"/>
  <c r="P322" i="804"/>
  <c r="K322" i="804"/>
  <c r="J322" i="804"/>
  <c r="I322" i="804"/>
  <c r="H322" i="804"/>
  <c r="G322" i="804"/>
  <c r="F322" i="804"/>
  <c r="E322" i="804"/>
  <c r="D322" i="804"/>
  <c r="P321" i="804"/>
  <c r="K321" i="804"/>
  <c r="J321" i="804"/>
  <c r="I321" i="804"/>
  <c r="H321" i="804"/>
  <c r="G321" i="804"/>
  <c r="F321" i="804"/>
  <c r="E321" i="804"/>
  <c r="D321" i="804"/>
  <c r="P320" i="804"/>
  <c r="K320" i="804"/>
  <c r="J320" i="804"/>
  <c r="I320" i="804"/>
  <c r="H320" i="804"/>
  <c r="G320" i="804"/>
  <c r="F320" i="804"/>
  <c r="E320" i="804"/>
  <c r="D320" i="804"/>
  <c r="P319" i="804"/>
  <c r="K319" i="804"/>
  <c r="J319" i="804"/>
  <c r="I319" i="804"/>
  <c r="H319" i="804"/>
  <c r="G319" i="804"/>
  <c r="F319" i="804"/>
  <c r="E319" i="804"/>
  <c r="D319" i="804"/>
  <c r="P318" i="804"/>
  <c r="K318" i="804"/>
  <c r="J318" i="804"/>
  <c r="I318" i="804"/>
  <c r="H318" i="804"/>
  <c r="G318" i="804"/>
  <c r="F318" i="804"/>
  <c r="E318" i="804"/>
  <c r="D318" i="804"/>
  <c r="P317" i="804"/>
  <c r="K317" i="804"/>
  <c r="J317" i="804"/>
  <c r="I317" i="804"/>
  <c r="H317" i="804"/>
  <c r="G317" i="804"/>
  <c r="F317" i="804"/>
  <c r="E317" i="804"/>
  <c r="D317" i="804"/>
  <c r="P316" i="804"/>
  <c r="K316" i="804"/>
  <c r="J316" i="804"/>
  <c r="I316" i="804"/>
  <c r="H316" i="804"/>
  <c r="G316" i="804"/>
  <c r="F316" i="804"/>
  <c r="E316" i="804"/>
  <c r="D316" i="804"/>
  <c r="P315" i="804"/>
  <c r="K315" i="804"/>
  <c r="J315" i="804"/>
  <c r="I315" i="804"/>
  <c r="H315" i="804"/>
  <c r="G315" i="804"/>
  <c r="F315" i="804"/>
  <c r="E315" i="804"/>
  <c r="D315" i="804"/>
  <c r="P314" i="804"/>
  <c r="K314" i="804"/>
  <c r="J314" i="804"/>
  <c r="I314" i="804"/>
  <c r="H314" i="804"/>
  <c r="G314" i="804"/>
  <c r="F314" i="804"/>
  <c r="E314" i="804"/>
  <c r="D314" i="804"/>
  <c r="P313" i="804"/>
  <c r="K313" i="804"/>
  <c r="J313" i="804"/>
  <c r="I313" i="804"/>
  <c r="H313" i="804"/>
  <c r="G313" i="804"/>
  <c r="F313" i="804"/>
  <c r="E313" i="804"/>
  <c r="D313" i="804"/>
  <c r="P312" i="804"/>
  <c r="K312" i="804"/>
  <c r="J312" i="804"/>
  <c r="I312" i="804"/>
  <c r="H312" i="804"/>
  <c r="G312" i="804"/>
  <c r="F312" i="804"/>
  <c r="E312" i="804"/>
  <c r="D312" i="804"/>
  <c r="P311" i="804"/>
  <c r="K311" i="804"/>
  <c r="J311" i="804"/>
  <c r="I311" i="804"/>
  <c r="H311" i="804"/>
  <c r="G311" i="804"/>
  <c r="F311" i="804"/>
  <c r="E311" i="804"/>
  <c r="D311" i="804"/>
  <c r="P310" i="804"/>
  <c r="K310" i="804"/>
  <c r="J310" i="804"/>
  <c r="I310" i="804"/>
  <c r="H310" i="804"/>
  <c r="G310" i="804"/>
  <c r="F310" i="804"/>
  <c r="E310" i="804"/>
  <c r="D310" i="804"/>
  <c r="P309" i="804"/>
  <c r="K309" i="804"/>
  <c r="J309" i="804"/>
  <c r="I309" i="804"/>
  <c r="H309" i="804"/>
  <c r="G309" i="804"/>
  <c r="F309" i="804"/>
  <c r="E309" i="804"/>
  <c r="D309" i="804"/>
  <c r="P308" i="804"/>
  <c r="K308" i="804"/>
  <c r="J308" i="804"/>
  <c r="I308" i="804"/>
  <c r="H308" i="804"/>
  <c r="G308" i="804"/>
  <c r="F308" i="804"/>
  <c r="E308" i="804"/>
  <c r="D308" i="804"/>
  <c r="P307" i="804"/>
  <c r="K307" i="804"/>
  <c r="J307" i="804"/>
  <c r="I307" i="804"/>
  <c r="H307" i="804"/>
  <c r="G307" i="804"/>
  <c r="F307" i="804"/>
  <c r="E307" i="804"/>
  <c r="D307" i="804"/>
  <c r="P306" i="804"/>
  <c r="K306" i="804"/>
  <c r="J306" i="804"/>
  <c r="I306" i="804"/>
  <c r="H306" i="804"/>
  <c r="G306" i="804"/>
  <c r="F306" i="804"/>
  <c r="E306" i="804"/>
  <c r="D306" i="804"/>
  <c r="P305" i="804"/>
  <c r="K305" i="804"/>
  <c r="J305" i="804"/>
  <c r="I305" i="804"/>
  <c r="H305" i="804"/>
  <c r="G305" i="804"/>
  <c r="F305" i="804"/>
  <c r="E305" i="804"/>
  <c r="D305" i="804"/>
  <c r="P304" i="804"/>
  <c r="K304" i="804"/>
  <c r="J304" i="804"/>
  <c r="I304" i="804"/>
  <c r="H304" i="804"/>
  <c r="G304" i="804"/>
  <c r="F304" i="804"/>
  <c r="E304" i="804"/>
  <c r="D304" i="804"/>
  <c r="P303" i="804"/>
  <c r="K303" i="804"/>
  <c r="J303" i="804"/>
  <c r="I303" i="804"/>
  <c r="H303" i="804"/>
  <c r="G303" i="804"/>
  <c r="F303" i="804"/>
  <c r="E303" i="804"/>
  <c r="D303" i="804"/>
  <c r="P302" i="804"/>
  <c r="K302" i="804"/>
  <c r="J302" i="804"/>
  <c r="I302" i="804"/>
  <c r="H302" i="804"/>
  <c r="G302" i="804"/>
  <c r="F302" i="804"/>
  <c r="E302" i="804"/>
  <c r="D302" i="804"/>
  <c r="P301" i="804"/>
  <c r="K301" i="804"/>
  <c r="J301" i="804"/>
  <c r="I301" i="804"/>
  <c r="H301" i="804"/>
  <c r="G301" i="804"/>
  <c r="F301" i="804"/>
  <c r="E301" i="804"/>
  <c r="D301" i="804"/>
  <c r="P300" i="804"/>
  <c r="K300" i="804"/>
  <c r="J300" i="804"/>
  <c r="I300" i="804"/>
  <c r="H300" i="804"/>
  <c r="G300" i="804"/>
  <c r="F300" i="804"/>
  <c r="E300" i="804"/>
  <c r="D300" i="804"/>
  <c r="P299" i="804"/>
  <c r="K299" i="804"/>
  <c r="J299" i="804"/>
  <c r="I299" i="804"/>
  <c r="H299" i="804"/>
  <c r="G299" i="804"/>
  <c r="F299" i="804"/>
  <c r="E299" i="804"/>
  <c r="D299" i="804"/>
  <c r="P298" i="804"/>
  <c r="K298" i="804"/>
  <c r="J298" i="804"/>
  <c r="I298" i="804"/>
  <c r="H298" i="804"/>
  <c r="G298" i="804"/>
  <c r="F298" i="804"/>
  <c r="E298" i="804"/>
  <c r="D298" i="804"/>
  <c r="P297" i="804"/>
  <c r="K297" i="804"/>
  <c r="J297" i="804"/>
  <c r="I297" i="804"/>
  <c r="H297" i="804"/>
  <c r="G297" i="804"/>
  <c r="F297" i="804"/>
  <c r="E297" i="804"/>
  <c r="D297" i="804"/>
  <c r="P296" i="804"/>
  <c r="K296" i="804"/>
  <c r="J296" i="804"/>
  <c r="I296" i="804"/>
  <c r="H296" i="804"/>
  <c r="G296" i="804"/>
  <c r="F296" i="804"/>
  <c r="E296" i="804"/>
  <c r="D296" i="804"/>
  <c r="P295" i="804"/>
  <c r="K295" i="804"/>
  <c r="J295" i="804"/>
  <c r="I295" i="804"/>
  <c r="H295" i="804"/>
  <c r="G295" i="804"/>
  <c r="F295" i="804"/>
  <c r="E295" i="804"/>
  <c r="D295" i="804"/>
  <c r="P294" i="804"/>
  <c r="K294" i="804"/>
  <c r="J294" i="804"/>
  <c r="I294" i="804"/>
  <c r="H294" i="804"/>
  <c r="G294" i="804"/>
  <c r="F294" i="804"/>
  <c r="E294" i="804"/>
  <c r="D294" i="804"/>
  <c r="P293" i="804"/>
  <c r="K293" i="804"/>
  <c r="J293" i="804"/>
  <c r="I293" i="804"/>
  <c r="H293" i="804"/>
  <c r="G293" i="804"/>
  <c r="F293" i="804"/>
  <c r="E293" i="804"/>
  <c r="D293" i="804"/>
  <c r="P292" i="804"/>
  <c r="K292" i="804"/>
  <c r="J292" i="804"/>
  <c r="I292" i="804"/>
  <c r="H292" i="804"/>
  <c r="G292" i="804"/>
  <c r="F292" i="804"/>
  <c r="E292" i="804"/>
  <c r="D292" i="804"/>
  <c r="P291" i="804"/>
  <c r="K291" i="804"/>
  <c r="J291" i="804"/>
  <c r="I291" i="804"/>
  <c r="H291" i="804"/>
  <c r="G291" i="804"/>
  <c r="F291" i="804"/>
  <c r="E291" i="804"/>
  <c r="D291" i="804"/>
  <c r="P290" i="804"/>
  <c r="K290" i="804"/>
  <c r="J290" i="804"/>
  <c r="I290" i="804"/>
  <c r="H290" i="804"/>
  <c r="G290" i="804"/>
  <c r="F290" i="804"/>
  <c r="E290" i="804"/>
  <c r="D290" i="804"/>
  <c r="P289" i="804"/>
  <c r="K289" i="804"/>
  <c r="J289" i="804"/>
  <c r="I289" i="804"/>
  <c r="H289" i="804"/>
  <c r="G289" i="804"/>
  <c r="F289" i="804"/>
  <c r="E289" i="804"/>
  <c r="D289" i="804"/>
  <c r="P288" i="804"/>
  <c r="K288" i="804"/>
  <c r="J288" i="804"/>
  <c r="I288" i="804"/>
  <c r="H288" i="804"/>
  <c r="G288" i="804"/>
  <c r="F288" i="804"/>
  <c r="E288" i="804"/>
  <c r="D288" i="804"/>
  <c r="P287" i="804"/>
  <c r="K287" i="804"/>
  <c r="J287" i="804"/>
  <c r="I287" i="804"/>
  <c r="H287" i="804"/>
  <c r="G287" i="804"/>
  <c r="F287" i="804"/>
  <c r="E287" i="804"/>
  <c r="D287" i="804"/>
  <c r="P286" i="804"/>
  <c r="K286" i="804"/>
  <c r="J286" i="804"/>
  <c r="I286" i="804"/>
  <c r="H286" i="804"/>
  <c r="G286" i="804"/>
  <c r="F286" i="804"/>
  <c r="E286" i="804"/>
  <c r="D286" i="804"/>
  <c r="P285" i="804"/>
  <c r="K285" i="804"/>
  <c r="J285" i="804"/>
  <c r="I285" i="804"/>
  <c r="H285" i="804"/>
  <c r="G285" i="804"/>
  <c r="F285" i="804"/>
  <c r="E285" i="804"/>
  <c r="D285" i="804"/>
  <c r="P284" i="804"/>
  <c r="K284" i="804"/>
  <c r="J284" i="804"/>
  <c r="I284" i="804"/>
  <c r="H284" i="804"/>
  <c r="G284" i="804"/>
  <c r="F284" i="804"/>
  <c r="E284" i="804"/>
  <c r="D284" i="804"/>
  <c r="P283" i="804"/>
  <c r="K283" i="804"/>
  <c r="J283" i="804"/>
  <c r="I283" i="804"/>
  <c r="H283" i="804"/>
  <c r="G283" i="804"/>
  <c r="F283" i="804"/>
  <c r="E283" i="804"/>
  <c r="D283" i="804"/>
  <c r="P282" i="804"/>
  <c r="K282" i="804"/>
  <c r="J282" i="804"/>
  <c r="I282" i="804"/>
  <c r="H282" i="804"/>
  <c r="G282" i="804"/>
  <c r="F282" i="804"/>
  <c r="E282" i="804"/>
  <c r="D282" i="804"/>
  <c r="P281" i="804"/>
  <c r="K281" i="804"/>
  <c r="J281" i="804"/>
  <c r="I281" i="804"/>
  <c r="H281" i="804"/>
  <c r="G281" i="804"/>
  <c r="F281" i="804"/>
  <c r="E281" i="804"/>
  <c r="D281" i="804"/>
  <c r="P280" i="804"/>
  <c r="K280" i="804"/>
  <c r="J280" i="804"/>
  <c r="I280" i="804"/>
  <c r="H280" i="804"/>
  <c r="G280" i="804"/>
  <c r="F280" i="804"/>
  <c r="E280" i="804"/>
  <c r="D280" i="804"/>
  <c r="P279" i="804"/>
  <c r="K279" i="804"/>
  <c r="J279" i="804"/>
  <c r="I279" i="804"/>
  <c r="H279" i="804"/>
  <c r="G279" i="804"/>
  <c r="F279" i="804"/>
  <c r="E279" i="804"/>
  <c r="D279" i="804"/>
  <c r="P278" i="804"/>
  <c r="K278" i="804"/>
  <c r="J278" i="804"/>
  <c r="I278" i="804"/>
  <c r="H278" i="804"/>
  <c r="G278" i="804"/>
  <c r="F278" i="804"/>
  <c r="E278" i="804"/>
  <c r="D278" i="804"/>
  <c r="P277" i="804"/>
  <c r="K277" i="804"/>
  <c r="J277" i="804"/>
  <c r="I277" i="804"/>
  <c r="H277" i="804"/>
  <c r="G277" i="804"/>
  <c r="F277" i="804"/>
  <c r="E277" i="804"/>
  <c r="D277" i="804"/>
  <c r="P276" i="804"/>
  <c r="K276" i="804"/>
  <c r="J276" i="804"/>
  <c r="I276" i="804"/>
  <c r="H276" i="804"/>
  <c r="G276" i="804"/>
  <c r="F276" i="804"/>
  <c r="E276" i="804"/>
  <c r="D276" i="804"/>
  <c r="P275" i="804"/>
  <c r="K275" i="804"/>
  <c r="J275" i="804"/>
  <c r="I275" i="804"/>
  <c r="H275" i="804"/>
  <c r="G275" i="804"/>
  <c r="F275" i="804"/>
  <c r="E275" i="804"/>
  <c r="D275" i="804"/>
  <c r="P274" i="804"/>
  <c r="K274" i="804"/>
  <c r="J274" i="804"/>
  <c r="I274" i="804"/>
  <c r="H274" i="804"/>
  <c r="G274" i="804"/>
  <c r="F274" i="804"/>
  <c r="E274" i="804"/>
  <c r="D274" i="804"/>
  <c r="P273" i="804"/>
  <c r="K273" i="804"/>
  <c r="J273" i="804"/>
  <c r="I273" i="804"/>
  <c r="H273" i="804"/>
  <c r="G273" i="804"/>
  <c r="F273" i="804"/>
  <c r="E273" i="804"/>
  <c r="D273" i="804"/>
  <c r="P272" i="804"/>
  <c r="K272" i="804"/>
  <c r="J272" i="804"/>
  <c r="I272" i="804"/>
  <c r="H272" i="804"/>
  <c r="G272" i="804"/>
  <c r="F272" i="804"/>
  <c r="E272" i="804"/>
  <c r="D272" i="804"/>
  <c r="P271" i="804"/>
  <c r="K271" i="804"/>
  <c r="J271" i="804"/>
  <c r="I271" i="804"/>
  <c r="H271" i="804"/>
  <c r="G271" i="804"/>
  <c r="F271" i="804"/>
  <c r="E271" i="804"/>
  <c r="D271" i="804"/>
  <c r="P270" i="804"/>
  <c r="K270" i="804"/>
  <c r="J270" i="804"/>
  <c r="I270" i="804"/>
  <c r="H270" i="804"/>
  <c r="G270" i="804"/>
  <c r="F270" i="804"/>
  <c r="E270" i="804"/>
  <c r="D270" i="804"/>
  <c r="P269" i="804"/>
  <c r="K269" i="804"/>
  <c r="J269" i="804"/>
  <c r="I269" i="804"/>
  <c r="H269" i="804"/>
  <c r="G269" i="804"/>
  <c r="F269" i="804"/>
  <c r="E269" i="804"/>
  <c r="D269" i="804"/>
  <c r="P268" i="804"/>
  <c r="K268" i="804"/>
  <c r="J268" i="804"/>
  <c r="I268" i="804"/>
  <c r="H268" i="804"/>
  <c r="G268" i="804"/>
  <c r="F268" i="804"/>
  <c r="E268" i="804"/>
  <c r="D268" i="804"/>
  <c r="P267" i="804"/>
  <c r="K267" i="804"/>
  <c r="J267" i="804"/>
  <c r="I267" i="804"/>
  <c r="H267" i="804"/>
  <c r="G267" i="804"/>
  <c r="F267" i="804"/>
  <c r="E267" i="804"/>
  <c r="D267" i="804"/>
  <c r="P266" i="804"/>
  <c r="K266" i="804"/>
  <c r="J266" i="804"/>
  <c r="I266" i="804"/>
  <c r="H266" i="804"/>
  <c r="G266" i="804"/>
  <c r="F266" i="804"/>
  <c r="E266" i="804"/>
  <c r="D266" i="804"/>
  <c r="P265" i="804"/>
  <c r="K265" i="804"/>
  <c r="J265" i="804"/>
  <c r="I265" i="804"/>
  <c r="H265" i="804"/>
  <c r="G265" i="804"/>
  <c r="F265" i="804"/>
  <c r="E265" i="804"/>
  <c r="D265" i="804"/>
  <c r="P264" i="804"/>
  <c r="K264" i="804"/>
  <c r="J264" i="804"/>
  <c r="I264" i="804"/>
  <c r="H264" i="804"/>
  <c r="G264" i="804"/>
  <c r="F264" i="804"/>
  <c r="E264" i="804"/>
  <c r="D264" i="804"/>
  <c r="P263" i="804"/>
  <c r="K263" i="804"/>
  <c r="J263" i="804"/>
  <c r="I263" i="804"/>
  <c r="H263" i="804"/>
  <c r="G263" i="804"/>
  <c r="F263" i="804"/>
  <c r="E263" i="804"/>
  <c r="D263" i="804"/>
  <c r="P262" i="804"/>
  <c r="K262" i="804"/>
  <c r="J262" i="804"/>
  <c r="I262" i="804"/>
  <c r="H262" i="804"/>
  <c r="G262" i="804"/>
  <c r="F262" i="804"/>
  <c r="E262" i="804"/>
  <c r="D262" i="804"/>
  <c r="P261" i="804"/>
  <c r="K261" i="804"/>
  <c r="J261" i="804"/>
  <c r="I261" i="804"/>
  <c r="H261" i="804"/>
  <c r="G261" i="804"/>
  <c r="F261" i="804"/>
  <c r="E261" i="804"/>
  <c r="D261" i="804"/>
  <c r="P260" i="804"/>
  <c r="K260" i="804"/>
  <c r="J260" i="804"/>
  <c r="I260" i="804"/>
  <c r="H260" i="804"/>
  <c r="G260" i="804"/>
  <c r="F260" i="804"/>
  <c r="E260" i="804"/>
  <c r="D260" i="804"/>
  <c r="P259" i="804"/>
  <c r="K259" i="804"/>
  <c r="J259" i="804"/>
  <c r="I259" i="804"/>
  <c r="H259" i="804"/>
  <c r="G259" i="804"/>
  <c r="F259" i="804"/>
  <c r="E259" i="804"/>
  <c r="D259" i="804"/>
  <c r="P258" i="804"/>
  <c r="K258" i="804"/>
  <c r="J258" i="804"/>
  <c r="I258" i="804"/>
  <c r="H258" i="804"/>
  <c r="G258" i="804"/>
  <c r="F258" i="804"/>
  <c r="E258" i="804"/>
  <c r="D258" i="804"/>
  <c r="P257" i="804"/>
  <c r="K257" i="804"/>
  <c r="J257" i="804"/>
  <c r="I257" i="804"/>
  <c r="H257" i="804"/>
  <c r="G257" i="804"/>
  <c r="F257" i="804"/>
  <c r="E257" i="804"/>
  <c r="D257" i="804"/>
  <c r="P256" i="804"/>
  <c r="K256" i="804"/>
  <c r="J256" i="804"/>
  <c r="I256" i="804"/>
  <c r="H256" i="804"/>
  <c r="G256" i="804"/>
  <c r="F256" i="804"/>
  <c r="E256" i="804"/>
  <c r="D256" i="804"/>
  <c r="P255" i="804"/>
  <c r="K255" i="804"/>
  <c r="J255" i="804"/>
  <c r="I255" i="804"/>
  <c r="H255" i="804"/>
  <c r="G255" i="804"/>
  <c r="F255" i="804"/>
  <c r="E255" i="804"/>
  <c r="D255" i="804"/>
  <c r="P254" i="804"/>
  <c r="K254" i="804"/>
  <c r="J254" i="804"/>
  <c r="I254" i="804"/>
  <c r="H254" i="804"/>
  <c r="G254" i="804"/>
  <c r="F254" i="804"/>
  <c r="E254" i="804"/>
  <c r="D254" i="804"/>
  <c r="P253" i="804"/>
  <c r="K253" i="804"/>
  <c r="J253" i="804"/>
  <c r="I253" i="804"/>
  <c r="H253" i="804"/>
  <c r="G253" i="804"/>
  <c r="F253" i="804"/>
  <c r="E253" i="804"/>
  <c r="D253" i="804"/>
  <c r="P252" i="804"/>
  <c r="K252" i="804"/>
  <c r="J252" i="804"/>
  <c r="I252" i="804"/>
  <c r="H252" i="804"/>
  <c r="G252" i="804"/>
  <c r="F252" i="804"/>
  <c r="E252" i="804"/>
  <c r="D252" i="804"/>
  <c r="P251" i="804"/>
  <c r="K251" i="804"/>
  <c r="J251" i="804"/>
  <c r="I251" i="804"/>
  <c r="H251" i="804"/>
  <c r="G251" i="804"/>
  <c r="F251" i="804"/>
  <c r="E251" i="804"/>
  <c r="D251" i="804"/>
  <c r="P250" i="804"/>
  <c r="K250" i="804"/>
  <c r="J250" i="804"/>
  <c r="I250" i="804"/>
  <c r="H250" i="804"/>
  <c r="G250" i="804"/>
  <c r="F250" i="804"/>
  <c r="E250" i="804"/>
  <c r="D250" i="804"/>
  <c r="P249" i="804"/>
  <c r="K249" i="804"/>
  <c r="J249" i="804"/>
  <c r="I249" i="804"/>
  <c r="H249" i="804"/>
  <c r="G249" i="804"/>
  <c r="F249" i="804"/>
  <c r="E249" i="804"/>
  <c r="D249" i="804"/>
  <c r="P248" i="804"/>
  <c r="K248" i="804"/>
  <c r="J248" i="804"/>
  <c r="I248" i="804"/>
  <c r="H248" i="804"/>
  <c r="G248" i="804"/>
  <c r="F248" i="804"/>
  <c r="E248" i="804"/>
  <c r="D248" i="804"/>
  <c r="P247" i="804"/>
  <c r="K247" i="804"/>
  <c r="J247" i="804"/>
  <c r="I247" i="804"/>
  <c r="H247" i="804"/>
  <c r="G247" i="804"/>
  <c r="F247" i="804"/>
  <c r="E247" i="804"/>
  <c r="D247" i="804"/>
  <c r="P246" i="804"/>
  <c r="K246" i="804"/>
  <c r="J246" i="804"/>
  <c r="I246" i="804"/>
  <c r="H246" i="804"/>
  <c r="G246" i="804"/>
  <c r="F246" i="804"/>
  <c r="E246" i="804"/>
  <c r="D246" i="804"/>
  <c r="P245" i="804"/>
  <c r="K245" i="804"/>
  <c r="J245" i="804"/>
  <c r="I245" i="804"/>
  <c r="H245" i="804"/>
  <c r="G245" i="804"/>
  <c r="F245" i="804"/>
  <c r="E245" i="804"/>
  <c r="D245" i="804"/>
  <c r="P244" i="804"/>
  <c r="K244" i="804"/>
  <c r="J244" i="804"/>
  <c r="I244" i="804"/>
  <c r="H244" i="804"/>
  <c r="G244" i="804"/>
  <c r="F244" i="804"/>
  <c r="E244" i="804"/>
  <c r="D244" i="804"/>
  <c r="P243" i="804"/>
  <c r="K243" i="804"/>
  <c r="J243" i="804"/>
  <c r="I243" i="804"/>
  <c r="H243" i="804"/>
  <c r="G243" i="804"/>
  <c r="F243" i="804"/>
  <c r="E243" i="804"/>
  <c r="D243" i="804"/>
  <c r="P242" i="804"/>
  <c r="K242" i="804"/>
  <c r="J242" i="804"/>
  <c r="I242" i="804"/>
  <c r="H242" i="804"/>
  <c r="G242" i="804"/>
  <c r="F242" i="804"/>
  <c r="E242" i="804"/>
  <c r="D242" i="804"/>
  <c r="P241" i="804"/>
  <c r="K241" i="804"/>
  <c r="J241" i="804"/>
  <c r="I241" i="804"/>
  <c r="H241" i="804"/>
  <c r="G241" i="804"/>
  <c r="F241" i="804"/>
  <c r="E241" i="804"/>
  <c r="D241" i="804"/>
  <c r="P240" i="804"/>
  <c r="K240" i="804"/>
  <c r="J240" i="804"/>
  <c r="I240" i="804"/>
  <c r="H240" i="804"/>
  <c r="G240" i="804"/>
  <c r="F240" i="804"/>
  <c r="E240" i="804"/>
  <c r="D240" i="804"/>
  <c r="P239" i="804"/>
  <c r="K239" i="804"/>
  <c r="J239" i="804"/>
  <c r="I239" i="804"/>
  <c r="H239" i="804"/>
  <c r="G239" i="804"/>
  <c r="F239" i="804"/>
  <c r="E239" i="804"/>
  <c r="D239" i="804"/>
  <c r="P238" i="804"/>
  <c r="K238" i="804"/>
  <c r="J238" i="804"/>
  <c r="I238" i="804"/>
  <c r="H238" i="804"/>
  <c r="G238" i="804"/>
  <c r="F238" i="804"/>
  <c r="E238" i="804"/>
  <c r="D238" i="804"/>
  <c r="P237" i="804"/>
  <c r="K237" i="804"/>
  <c r="J237" i="804"/>
  <c r="I237" i="804"/>
  <c r="H237" i="804"/>
  <c r="G237" i="804"/>
  <c r="F237" i="804"/>
  <c r="E237" i="804"/>
  <c r="D237" i="804"/>
  <c r="P236" i="804"/>
  <c r="K236" i="804"/>
  <c r="J236" i="804"/>
  <c r="I236" i="804"/>
  <c r="H236" i="804"/>
  <c r="G236" i="804"/>
  <c r="F236" i="804"/>
  <c r="E236" i="804"/>
  <c r="D236" i="804"/>
  <c r="P235" i="804"/>
  <c r="K235" i="804"/>
  <c r="J235" i="804"/>
  <c r="I235" i="804"/>
  <c r="H235" i="804"/>
  <c r="G235" i="804"/>
  <c r="F235" i="804"/>
  <c r="E235" i="804"/>
  <c r="D235" i="804"/>
  <c r="P234" i="804"/>
  <c r="K234" i="804"/>
  <c r="J234" i="804"/>
  <c r="I234" i="804"/>
  <c r="H234" i="804"/>
  <c r="G234" i="804"/>
  <c r="F234" i="804"/>
  <c r="E234" i="804"/>
  <c r="D234" i="804"/>
  <c r="P233" i="804"/>
  <c r="K233" i="804"/>
  <c r="J233" i="804"/>
  <c r="I233" i="804"/>
  <c r="H233" i="804"/>
  <c r="G233" i="804"/>
  <c r="F233" i="804"/>
  <c r="E233" i="804"/>
  <c r="D233" i="804"/>
  <c r="P232" i="804"/>
  <c r="K232" i="804"/>
  <c r="J232" i="804"/>
  <c r="I232" i="804"/>
  <c r="H232" i="804"/>
  <c r="G232" i="804"/>
  <c r="F232" i="804"/>
  <c r="E232" i="804"/>
  <c r="D232" i="804"/>
  <c r="P231" i="804"/>
  <c r="K231" i="804"/>
  <c r="J231" i="804"/>
  <c r="I231" i="804"/>
  <c r="H231" i="804"/>
  <c r="G231" i="804"/>
  <c r="F231" i="804"/>
  <c r="E231" i="804"/>
  <c r="D231" i="804"/>
  <c r="P230" i="804"/>
  <c r="K230" i="804"/>
  <c r="J230" i="804"/>
  <c r="I230" i="804"/>
  <c r="H230" i="804"/>
  <c r="G230" i="804"/>
  <c r="F230" i="804"/>
  <c r="E230" i="804"/>
  <c r="D230" i="804"/>
  <c r="P229" i="804"/>
  <c r="K229" i="804"/>
  <c r="J229" i="804"/>
  <c r="I229" i="804"/>
  <c r="H229" i="804"/>
  <c r="G229" i="804"/>
  <c r="F229" i="804"/>
  <c r="E229" i="804"/>
  <c r="D229" i="804"/>
  <c r="P228" i="804"/>
  <c r="K228" i="804"/>
  <c r="J228" i="804"/>
  <c r="I228" i="804"/>
  <c r="H228" i="804"/>
  <c r="G228" i="804"/>
  <c r="F228" i="804"/>
  <c r="E228" i="804"/>
  <c r="D228" i="804"/>
  <c r="P227" i="804"/>
  <c r="K227" i="804"/>
  <c r="J227" i="804"/>
  <c r="I227" i="804"/>
  <c r="H227" i="804"/>
  <c r="G227" i="804"/>
  <c r="F227" i="804"/>
  <c r="E227" i="804"/>
  <c r="D227" i="804"/>
  <c r="P226" i="804"/>
  <c r="K226" i="804"/>
  <c r="J226" i="804"/>
  <c r="I226" i="804"/>
  <c r="H226" i="804"/>
  <c r="G226" i="804"/>
  <c r="F226" i="804"/>
  <c r="E226" i="804"/>
  <c r="D226" i="804"/>
  <c r="P225" i="804"/>
  <c r="K225" i="804"/>
  <c r="J225" i="804"/>
  <c r="I225" i="804"/>
  <c r="H225" i="804"/>
  <c r="G225" i="804"/>
  <c r="F225" i="804"/>
  <c r="E225" i="804"/>
  <c r="D225" i="804"/>
  <c r="P224" i="804"/>
  <c r="K224" i="804"/>
  <c r="J224" i="804"/>
  <c r="I224" i="804"/>
  <c r="H224" i="804"/>
  <c r="G224" i="804"/>
  <c r="F224" i="804"/>
  <c r="E224" i="804"/>
  <c r="D224" i="804"/>
  <c r="P223" i="804"/>
  <c r="K223" i="804"/>
  <c r="J223" i="804"/>
  <c r="I223" i="804"/>
  <c r="H223" i="804"/>
  <c r="G223" i="804"/>
  <c r="F223" i="804"/>
  <c r="E223" i="804"/>
  <c r="D223" i="804"/>
  <c r="P222" i="804"/>
  <c r="K222" i="804"/>
  <c r="J222" i="804"/>
  <c r="I222" i="804"/>
  <c r="H222" i="804"/>
  <c r="G222" i="804"/>
  <c r="F222" i="804"/>
  <c r="E222" i="804"/>
  <c r="D222" i="804"/>
  <c r="P221" i="804"/>
  <c r="K221" i="804"/>
  <c r="J221" i="804"/>
  <c r="I221" i="804"/>
  <c r="H221" i="804"/>
  <c r="G221" i="804"/>
  <c r="F221" i="804"/>
  <c r="E221" i="804"/>
  <c r="D221" i="804"/>
  <c r="P220" i="804"/>
  <c r="K220" i="804"/>
  <c r="J220" i="804"/>
  <c r="I220" i="804"/>
  <c r="H220" i="804"/>
  <c r="G220" i="804"/>
  <c r="F220" i="804"/>
  <c r="E220" i="804"/>
  <c r="D220" i="804"/>
  <c r="P219" i="804"/>
  <c r="K219" i="804"/>
  <c r="J219" i="804"/>
  <c r="I219" i="804"/>
  <c r="H219" i="804"/>
  <c r="G219" i="804"/>
  <c r="F219" i="804"/>
  <c r="E219" i="804"/>
  <c r="D219" i="804"/>
  <c r="P218" i="804"/>
  <c r="K218" i="804"/>
  <c r="J218" i="804"/>
  <c r="I218" i="804"/>
  <c r="H218" i="804"/>
  <c r="G218" i="804"/>
  <c r="F218" i="804"/>
  <c r="E218" i="804"/>
  <c r="D218" i="804"/>
  <c r="P217" i="804"/>
  <c r="K217" i="804"/>
  <c r="J217" i="804"/>
  <c r="I217" i="804"/>
  <c r="H217" i="804"/>
  <c r="G217" i="804"/>
  <c r="F217" i="804"/>
  <c r="E217" i="804"/>
  <c r="D217" i="804"/>
  <c r="P216" i="804"/>
  <c r="K216" i="804"/>
  <c r="J216" i="804"/>
  <c r="I216" i="804"/>
  <c r="H216" i="804"/>
  <c r="G216" i="804"/>
  <c r="F216" i="804"/>
  <c r="E216" i="804"/>
  <c r="D216" i="804"/>
  <c r="P215" i="804"/>
  <c r="K215" i="804"/>
  <c r="J215" i="804"/>
  <c r="I215" i="804"/>
  <c r="H215" i="804"/>
  <c r="G215" i="804"/>
  <c r="F215" i="804"/>
  <c r="E215" i="804"/>
  <c r="D215" i="804"/>
  <c r="P214" i="804"/>
  <c r="K214" i="804"/>
  <c r="J214" i="804"/>
  <c r="I214" i="804"/>
  <c r="H214" i="804"/>
  <c r="G214" i="804"/>
  <c r="F214" i="804"/>
  <c r="E214" i="804"/>
  <c r="D214" i="804"/>
  <c r="P213" i="804"/>
  <c r="K213" i="804"/>
  <c r="J213" i="804"/>
  <c r="I213" i="804"/>
  <c r="H213" i="804"/>
  <c r="G213" i="804"/>
  <c r="F213" i="804"/>
  <c r="E213" i="804"/>
  <c r="D213" i="804"/>
  <c r="P212" i="804"/>
  <c r="K212" i="804"/>
  <c r="J212" i="804"/>
  <c r="I212" i="804"/>
  <c r="H212" i="804"/>
  <c r="G212" i="804"/>
  <c r="F212" i="804"/>
  <c r="E212" i="804"/>
  <c r="D212" i="804"/>
  <c r="P211" i="804"/>
  <c r="K211" i="804"/>
  <c r="J211" i="804"/>
  <c r="I211" i="804"/>
  <c r="H211" i="804"/>
  <c r="G211" i="804"/>
  <c r="F211" i="804"/>
  <c r="E211" i="804"/>
  <c r="D211" i="804"/>
  <c r="P210" i="804"/>
  <c r="K210" i="804"/>
  <c r="J210" i="804"/>
  <c r="I210" i="804"/>
  <c r="H210" i="804"/>
  <c r="G210" i="804"/>
  <c r="F210" i="804"/>
  <c r="E210" i="804"/>
  <c r="D210" i="804"/>
  <c r="P209" i="804"/>
  <c r="K209" i="804"/>
  <c r="J209" i="804"/>
  <c r="I209" i="804"/>
  <c r="H209" i="804"/>
  <c r="G209" i="804"/>
  <c r="F209" i="804"/>
  <c r="E209" i="804"/>
  <c r="D209" i="804"/>
  <c r="P208" i="804"/>
  <c r="K208" i="804"/>
  <c r="J208" i="804"/>
  <c r="I208" i="804"/>
  <c r="H208" i="804"/>
  <c r="G208" i="804"/>
  <c r="F208" i="804"/>
  <c r="E208" i="804"/>
  <c r="D208" i="804"/>
  <c r="P207" i="804"/>
  <c r="K207" i="804"/>
  <c r="J207" i="804"/>
  <c r="I207" i="804"/>
  <c r="H207" i="804"/>
  <c r="G207" i="804"/>
  <c r="F207" i="804"/>
  <c r="E207" i="804"/>
  <c r="D207" i="804"/>
  <c r="P206" i="804"/>
  <c r="K206" i="804"/>
  <c r="J206" i="804"/>
  <c r="I206" i="804"/>
  <c r="H206" i="804"/>
  <c r="G206" i="804"/>
  <c r="F206" i="804"/>
  <c r="E206" i="804"/>
  <c r="D206" i="804"/>
  <c r="P205" i="804"/>
  <c r="K205" i="804"/>
  <c r="J205" i="804"/>
  <c r="I205" i="804"/>
  <c r="H205" i="804"/>
  <c r="G205" i="804"/>
  <c r="F205" i="804"/>
  <c r="E205" i="804"/>
  <c r="D205" i="804"/>
  <c r="P204" i="804"/>
  <c r="K204" i="804"/>
  <c r="J204" i="804"/>
  <c r="I204" i="804"/>
  <c r="H204" i="804"/>
  <c r="G204" i="804"/>
  <c r="F204" i="804"/>
  <c r="E204" i="804"/>
  <c r="D204" i="804"/>
  <c r="P203" i="804"/>
  <c r="K203" i="804"/>
  <c r="J203" i="804"/>
  <c r="I203" i="804"/>
  <c r="H203" i="804"/>
  <c r="G203" i="804"/>
  <c r="F203" i="804"/>
  <c r="E203" i="804"/>
  <c r="D203" i="804"/>
  <c r="P202" i="804"/>
  <c r="K202" i="804"/>
  <c r="J202" i="804"/>
  <c r="I202" i="804"/>
  <c r="H202" i="804"/>
  <c r="G202" i="804"/>
  <c r="F202" i="804"/>
  <c r="E202" i="804"/>
  <c r="D202" i="804"/>
  <c r="P201" i="804"/>
  <c r="K201" i="804"/>
  <c r="J201" i="804"/>
  <c r="I201" i="804"/>
  <c r="H201" i="804"/>
  <c r="G201" i="804"/>
  <c r="F201" i="804"/>
  <c r="E201" i="804"/>
  <c r="D201" i="804"/>
  <c r="P200" i="804"/>
  <c r="K200" i="804"/>
  <c r="J200" i="804"/>
  <c r="I200" i="804"/>
  <c r="H200" i="804"/>
  <c r="G200" i="804"/>
  <c r="F200" i="804"/>
  <c r="E200" i="804"/>
  <c r="D200" i="804"/>
  <c r="P199" i="804"/>
  <c r="K199" i="804"/>
  <c r="J199" i="804"/>
  <c r="I199" i="804"/>
  <c r="H199" i="804"/>
  <c r="G199" i="804"/>
  <c r="F199" i="804"/>
  <c r="E199" i="804"/>
  <c r="D199" i="804"/>
  <c r="P198" i="804"/>
  <c r="K198" i="804"/>
  <c r="J198" i="804"/>
  <c r="I198" i="804"/>
  <c r="H198" i="804"/>
  <c r="G198" i="804"/>
  <c r="F198" i="804"/>
  <c r="E198" i="804"/>
  <c r="D198" i="804"/>
  <c r="P197" i="804"/>
  <c r="K197" i="804"/>
  <c r="J197" i="804"/>
  <c r="I197" i="804"/>
  <c r="H197" i="804"/>
  <c r="G197" i="804"/>
  <c r="F197" i="804"/>
  <c r="E197" i="804"/>
  <c r="D197" i="804"/>
  <c r="P196" i="804"/>
  <c r="K196" i="804"/>
  <c r="J196" i="804"/>
  <c r="I196" i="804"/>
  <c r="H196" i="804"/>
  <c r="G196" i="804"/>
  <c r="F196" i="804"/>
  <c r="E196" i="804"/>
  <c r="D196" i="804"/>
  <c r="P195" i="804"/>
  <c r="K195" i="804"/>
  <c r="J195" i="804"/>
  <c r="I195" i="804"/>
  <c r="H195" i="804"/>
  <c r="G195" i="804"/>
  <c r="F195" i="804"/>
  <c r="E195" i="804"/>
  <c r="D195" i="804"/>
  <c r="P194" i="804"/>
  <c r="K194" i="804"/>
  <c r="J194" i="804"/>
  <c r="I194" i="804"/>
  <c r="H194" i="804"/>
  <c r="G194" i="804"/>
  <c r="F194" i="804"/>
  <c r="E194" i="804"/>
  <c r="D194" i="804"/>
  <c r="P193" i="804"/>
  <c r="K193" i="804"/>
  <c r="J193" i="804"/>
  <c r="I193" i="804"/>
  <c r="H193" i="804"/>
  <c r="G193" i="804"/>
  <c r="F193" i="804"/>
  <c r="E193" i="804"/>
  <c r="D193" i="804"/>
  <c r="P192" i="804"/>
  <c r="K192" i="804"/>
  <c r="J192" i="804"/>
  <c r="I192" i="804"/>
  <c r="H192" i="804"/>
  <c r="G192" i="804"/>
  <c r="F192" i="804"/>
  <c r="E192" i="804"/>
  <c r="D192" i="804"/>
  <c r="P191" i="804"/>
  <c r="K191" i="804"/>
  <c r="J191" i="804"/>
  <c r="I191" i="804"/>
  <c r="H191" i="804"/>
  <c r="G191" i="804"/>
  <c r="F191" i="804"/>
  <c r="E191" i="804"/>
  <c r="D191" i="804"/>
  <c r="P190" i="804"/>
  <c r="K190" i="804"/>
  <c r="J190" i="804"/>
  <c r="I190" i="804"/>
  <c r="H190" i="804"/>
  <c r="G190" i="804"/>
  <c r="F190" i="804"/>
  <c r="E190" i="804"/>
  <c r="D190" i="804"/>
  <c r="P189" i="804"/>
  <c r="K189" i="804"/>
  <c r="J189" i="804"/>
  <c r="I189" i="804"/>
  <c r="H189" i="804"/>
  <c r="G189" i="804"/>
  <c r="F189" i="804"/>
  <c r="E189" i="804"/>
  <c r="D189" i="804"/>
  <c r="P188" i="804"/>
  <c r="K188" i="804"/>
  <c r="J188" i="804"/>
  <c r="I188" i="804"/>
  <c r="H188" i="804"/>
  <c r="G188" i="804"/>
  <c r="F188" i="804"/>
  <c r="E188" i="804"/>
  <c r="D188" i="804"/>
  <c r="P187" i="804"/>
  <c r="K187" i="804"/>
  <c r="J187" i="804"/>
  <c r="I187" i="804"/>
  <c r="H187" i="804"/>
  <c r="G187" i="804"/>
  <c r="F187" i="804"/>
  <c r="E187" i="804"/>
  <c r="D187" i="804"/>
  <c r="P186" i="804"/>
  <c r="K186" i="804"/>
  <c r="J186" i="804"/>
  <c r="I186" i="804"/>
  <c r="H186" i="804"/>
  <c r="G186" i="804"/>
  <c r="F186" i="804"/>
  <c r="E186" i="804"/>
  <c r="D186" i="804"/>
  <c r="P185" i="804"/>
  <c r="K185" i="804"/>
  <c r="J185" i="804"/>
  <c r="I185" i="804"/>
  <c r="H185" i="804"/>
  <c r="G185" i="804"/>
  <c r="F185" i="804"/>
  <c r="E185" i="804"/>
  <c r="D185" i="804"/>
  <c r="P184" i="804"/>
  <c r="K184" i="804"/>
  <c r="J184" i="804"/>
  <c r="I184" i="804"/>
  <c r="H184" i="804"/>
  <c r="G184" i="804"/>
  <c r="F184" i="804"/>
  <c r="E184" i="804"/>
  <c r="D184" i="804"/>
  <c r="P183" i="804"/>
  <c r="K183" i="804"/>
  <c r="J183" i="804"/>
  <c r="I183" i="804"/>
  <c r="H183" i="804"/>
  <c r="G183" i="804"/>
  <c r="F183" i="804"/>
  <c r="E183" i="804"/>
  <c r="D183" i="804"/>
  <c r="P182" i="804"/>
  <c r="K182" i="804"/>
  <c r="J182" i="804"/>
  <c r="I182" i="804"/>
  <c r="H182" i="804"/>
  <c r="G182" i="804"/>
  <c r="F182" i="804"/>
  <c r="E182" i="804"/>
  <c r="D182" i="804"/>
  <c r="P181" i="804"/>
  <c r="K181" i="804"/>
  <c r="J181" i="804"/>
  <c r="I181" i="804"/>
  <c r="H181" i="804"/>
  <c r="G181" i="804"/>
  <c r="F181" i="804"/>
  <c r="E181" i="804"/>
  <c r="D181" i="804"/>
  <c r="P180" i="804"/>
  <c r="K180" i="804"/>
  <c r="J180" i="804"/>
  <c r="I180" i="804"/>
  <c r="H180" i="804"/>
  <c r="G180" i="804"/>
  <c r="F180" i="804"/>
  <c r="E180" i="804"/>
  <c r="D180" i="804"/>
  <c r="P179" i="804"/>
  <c r="K179" i="804"/>
  <c r="J179" i="804"/>
  <c r="I179" i="804"/>
  <c r="H179" i="804"/>
  <c r="G179" i="804"/>
  <c r="F179" i="804"/>
  <c r="E179" i="804"/>
  <c r="D179" i="804"/>
  <c r="P178" i="804"/>
  <c r="K178" i="804"/>
  <c r="J178" i="804"/>
  <c r="I178" i="804"/>
  <c r="H178" i="804"/>
  <c r="G178" i="804"/>
  <c r="F178" i="804"/>
  <c r="E178" i="804"/>
  <c r="D178" i="804"/>
  <c r="P177" i="804"/>
  <c r="K177" i="804"/>
  <c r="J177" i="804"/>
  <c r="I177" i="804"/>
  <c r="H177" i="804"/>
  <c r="G177" i="804"/>
  <c r="F177" i="804"/>
  <c r="E177" i="804"/>
  <c r="D177" i="804"/>
  <c r="P176" i="804"/>
  <c r="K176" i="804"/>
  <c r="J176" i="804"/>
  <c r="I176" i="804"/>
  <c r="H176" i="804"/>
  <c r="G176" i="804"/>
  <c r="F176" i="804"/>
  <c r="E176" i="804"/>
  <c r="D176" i="804"/>
  <c r="P175" i="804"/>
  <c r="K175" i="804"/>
  <c r="J175" i="804"/>
  <c r="I175" i="804"/>
  <c r="H175" i="804"/>
  <c r="G175" i="804"/>
  <c r="F175" i="804"/>
  <c r="E175" i="804"/>
  <c r="D175" i="804"/>
  <c r="P174" i="804"/>
  <c r="K174" i="804"/>
  <c r="J174" i="804"/>
  <c r="I174" i="804"/>
  <c r="H174" i="804"/>
  <c r="G174" i="804"/>
  <c r="F174" i="804"/>
  <c r="E174" i="804"/>
  <c r="D174" i="804"/>
  <c r="P173" i="804"/>
  <c r="K173" i="804"/>
  <c r="J173" i="804"/>
  <c r="I173" i="804"/>
  <c r="H173" i="804"/>
  <c r="G173" i="804"/>
  <c r="F173" i="804"/>
  <c r="E173" i="804"/>
  <c r="D173" i="804"/>
  <c r="P172" i="804"/>
  <c r="K172" i="804"/>
  <c r="J172" i="804"/>
  <c r="I172" i="804"/>
  <c r="H172" i="804"/>
  <c r="G172" i="804"/>
  <c r="F172" i="804"/>
  <c r="E172" i="804"/>
  <c r="D172" i="804"/>
  <c r="P171" i="804"/>
  <c r="K171" i="804"/>
  <c r="J171" i="804"/>
  <c r="I171" i="804"/>
  <c r="H171" i="804"/>
  <c r="G171" i="804"/>
  <c r="F171" i="804"/>
  <c r="E171" i="804"/>
  <c r="D171" i="804"/>
  <c r="P170" i="804"/>
  <c r="K170" i="804"/>
  <c r="J170" i="804"/>
  <c r="I170" i="804"/>
  <c r="H170" i="804"/>
  <c r="G170" i="804"/>
  <c r="F170" i="804"/>
  <c r="E170" i="804"/>
  <c r="D170" i="804"/>
  <c r="P169" i="804"/>
  <c r="K169" i="804"/>
  <c r="J169" i="804"/>
  <c r="I169" i="804"/>
  <c r="H169" i="804"/>
  <c r="G169" i="804"/>
  <c r="F169" i="804"/>
  <c r="E169" i="804"/>
  <c r="D169" i="804"/>
  <c r="P168" i="804"/>
  <c r="K168" i="804"/>
  <c r="J168" i="804"/>
  <c r="I168" i="804"/>
  <c r="H168" i="804"/>
  <c r="G168" i="804"/>
  <c r="F168" i="804"/>
  <c r="E168" i="804"/>
  <c r="D168" i="804"/>
  <c r="P167" i="804"/>
  <c r="K167" i="804"/>
  <c r="J167" i="804"/>
  <c r="I167" i="804"/>
  <c r="H167" i="804"/>
  <c r="G167" i="804"/>
  <c r="F167" i="804"/>
  <c r="E167" i="804"/>
  <c r="D167" i="804"/>
  <c r="P166" i="804"/>
  <c r="K166" i="804"/>
  <c r="J166" i="804"/>
  <c r="I166" i="804"/>
  <c r="H166" i="804"/>
  <c r="G166" i="804"/>
  <c r="F166" i="804"/>
  <c r="E166" i="804"/>
  <c r="D166" i="804"/>
  <c r="P165" i="804"/>
  <c r="K165" i="804"/>
  <c r="J165" i="804"/>
  <c r="I165" i="804"/>
  <c r="H165" i="804"/>
  <c r="G165" i="804"/>
  <c r="F165" i="804"/>
  <c r="E165" i="804"/>
  <c r="D165" i="804"/>
  <c r="P164" i="804"/>
  <c r="K164" i="804"/>
  <c r="J164" i="804"/>
  <c r="I164" i="804"/>
  <c r="H164" i="804"/>
  <c r="G164" i="804"/>
  <c r="F164" i="804"/>
  <c r="E164" i="804"/>
  <c r="D164" i="804"/>
  <c r="P163" i="804"/>
  <c r="K163" i="804"/>
  <c r="J163" i="804"/>
  <c r="I163" i="804"/>
  <c r="H163" i="804"/>
  <c r="G163" i="804"/>
  <c r="F163" i="804"/>
  <c r="E163" i="804"/>
  <c r="D163" i="804"/>
  <c r="P162" i="804"/>
  <c r="K162" i="804"/>
  <c r="J162" i="804"/>
  <c r="I162" i="804"/>
  <c r="H162" i="804"/>
  <c r="G162" i="804"/>
  <c r="F162" i="804"/>
  <c r="E162" i="804"/>
  <c r="D162" i="804"/>
  <c r="P161" i="804"/>
  <c r="K161" i="804"/>
  <c r="J161" i="804"/>
  <c r="I161" i="804"/>
  <c r="H161" i="804"/>
  <c r="G161" i="804"/>
  <c r="F161" i="804"/>
  <c r="E161" i="804"/>
  <c r="D161" i="804"/>
  <c r="P160" i="804"/>
  <c r="K160" i="804"/>
  <c r="J160" i="804"/>
  <c r="I160" i="804"/>
  <c r="H160" i="804"/>
  <c r="G160" i="804"/>
  <c r="F160" i="804"/>
  <c r="E160" i="804"/>
  <c r="D160" i="804"/>
  <c r="P159" i="804"/>
  <c r="K159" i="804"/>
  <c r="J159" i="804"/>
  <c r="I159" i="804"/>
  <c r="H159" i="804"/>
  <c r="G159" i="804"/>
  <c r="F159" i="804"/>
  <c r="E159" i="804"/>
  <c r="D159" i="804"/>
  <c r="P158" i="804"/>
  <c r="K158" i="804"/>
  <c r="J158" i="804"/>
  <c r="I158" i="804"/>
  <c r="H158" i="804"/>
  <c r="G158" i="804"/>
  <c r="F158" i="804"/>
  <c r="E158" i="804"/>
  <c r="D158" i="804"/>
  <c r="P157" i="804"/>
  <c r="K157" i="804"/>
  <c r="J157" i="804"/>
  <c r="I157" i="804"/>
  <c r="H157" i="804"/>
  <c r="G157" i="804"/>
  <c r="F157" i="804"/>
  <c r="E157" i="804"/>
  <c r="D157" i="804"/>
  <c r="P156" i="804"/>
  <c r="K156" i="804"/>
  <c r="J156" i="804"/>
  <c r="I156" i="804"/>
  <c r="H156" i="804"/>
  <c r="G156" i="804"/>
  <c r="F156" i="804"/>
  <c r="E156" i="804"/>
  <c r="D156" i="804"/>
  <c r="P155" i="804"/>
  <c r="K155" i="804"/>
  <c r="J155" i="804"/>
  <c r="I155" i="804"/>
  <c r="H155" i="804"/>
  <c r="G155" i="804"/>
  <c r="F155" i="804"/>
  <c r="E155" i="804"/>
  <c r="D155" i="804"/>
  <c r="P154" i="804"/>
  <c r="K154" i="804"/>
  <c r="J154" i="804"/>
  <c r="I154" i="804"/>
  <c r="H154" i="804"/>
  <c r="G154" i="804"/>
  <c r="F154" i="804"/>
  <c r="E154" i="804"/>
  <c r="D154" i="804"/>
  <c r="P153" i="804"/>
  <c r="K153" i="804"/>
  <c r="J153" i="804"/>
  <c r="I153" i="804"/>
  <c r="H153" i="804"/>
  <c r="G153" i="804"/>
  <c r="F153" i="804"/>
  <c r="E153" i="804"/>
  <c r="D153" i="804"/>
  <c r="P152" i="804"/>
  <c r="K152" i="804"/>
  <c r="J152" i="804"/>
  <c r="I152" i="804"/>
  <c r="H152" i="804"/>
  <c r="G152" i="804"/>
  <c r="F152" i="804"/>
  <c r="E152" i="804"/>
  <c r="D152" i="804"/>
  <c r="P151" i="804"/>
  <c r="K151" i="804"/>
  <c r="J151" i="804"/>
  <c r="I151" i="804"/>
  <c r="H151" i="804"/>
  <c r="G151" i="804"/>
  <c r="F151" i="804"/>
  <c r="E151" i="804"/>
  <c r="D151" i="804"/>
  <c r="P150" i="804"/>
  <c r="K150" i="804"/>
  <c r="J150" i="804"/>
  <c r="I150" i="804"/>
  <c r="H150" i="804"/>
  <c r="G150" i="804"/>
  <c r="F150" i="804"/>
  <c r="E150" i="804"/>
  <c r="D150" i="804"/>
  <c r="P149" i="804"/>
  <c r="K149" i="804"/>
  <c r="J149" i="804"/>
  <c r="I149" i="804"/>
  <c r="H149" i="804"/>
  <c r="G149" i="804"/>
  <c r="F149" i="804"/>
  <c r="E149" i="804"/>
  <c r="D149" i="804"/>
  <c r="P148" i="804"/>
  <c r="K148" i="804"/>
  <c r="J148" i="804"/>
  <c r="I148" i="804"/>
  <c r="H148" i="804"/>
  <c r="G148" i="804"/>
  <c r="F148" i="804"/>
  <c r="E148" i="804"/>
  <c r="D148" i="804"/>
  <c r="P147" i="804"/>
  <c r="K147" i="804"/>
  <c r="J147" i="804"/>
  <c r="I147" i="804"/>
  <c r="H147" i="804"/>
  <c r="G147" i="804"/>
  <c r="F147" i="804"/>
  <c r="E147" i="804"/>
  <c r="D147" i="804"/>
  <c r="P146" i="804"/>
  <c r="K146" i="804"/>
  <c r="J146" i="804"/>
  <c r="I146" i="804"/>
  <c r="H146" i="804"/>
  <c r="G146" i="804"/>
  <c r="F146" i="804"/>
  <c r="E146" i="804"/>
  <c r="D146" i="804"/>
  <c r="P145" i="804"/>
  <c r="K145" i="804"/>
  <c r="J145" i="804"/>
  <c r="I145" i="804"/>
  <c r="H145" i="804"/>
  <c r="G145" i="804"/>
  <c r="F145" i="804"/>
  <c r="E145" i="804"/>
  <c r="D145" i="804"/>
  <c r="P144" i="804"/>
  <c r="K144" i="804"/>
  <c r="J144" i="804"/>
  <c r="I144" i="804"/>
  <c r="H144" i="804"/>
  <c r="G144" i="804"/>
  <c r="F144" i="804"/>
  <c r="E144" i="804"/>
  <c r="D144" i="804"/>
  <c r="P143" i="804"/>
  <c r="K143" i="804"/>
  <c r="J143" i="804"/>
  <c r="I143" i="804"/>
  <c r="H143" i="804"/>
  <c r="G143" i="804"/>
  <c r="F143" i="804"/>
  <c r="E143" i="804"/>
  <c r="D143" i="804"/>
  <c r="P142" i="804"/>
  <c r="K142" i="804"/>
  <c r="J142" i="804"/>
  <c r="I142" i="804"/>
  <c r="H142" i="804"/>
  <c r="G142" i="804"/>
  <c r="F142" i="804"/>
  <c r="E142" i="804"/>
  <c r="D142" i="804"/>
  <c r="P141" i="804"/>
  <c r="K141" i="804"/>
  <c r="J141" i="804"/>
  <c r="I141" i="804"/>
  <c r="H141" i="804"/>
  <c r="G141" i="804"/>
  <c r="F141" i="804"/>
  <c r="E141" i="804"/>
  <c r="D141" i="804"/>
  <c r="P140" i="804"/>
  <c r="K140" i="804"/>
  <c r="J140" i="804"/>
  <c r="I140" i="804"/>
  <c r="H140" i="804"/>
  <c r="G140" i="804"/>
  <c r="F140" i="804"/>
  <c r="E140" i="804"/>
  <c r="D140" i="804"/>
  <c r="P139" i="804"/>
  <c r="K139" i="804"/>
  <c r="J139" i="804"/>
  <c r="I139" i="804"/>
  <c r="H139" i="804"/>
  <c r="G139" i="804"/>
  <c r="F139" i="804"/>
  <c r="E139" i="804"/>
  <c r="D139" i="804"/>
  <c r="P138" i="804"/>
  <c r="K138" i="804"/>
  <c r="J138" i="804"/>
  <c r="I138" i="804"/>
  <c r="H138" i="804"/>
  <c r="G138" i="804"/>
  <c r="F138" i="804"/>
  <c r="E138" i="804"/>
  <c r="D138" i="804"/>
  <c r="P137" i="804"/>
  <c r="K137" i="804"/>
  <c r="J137" i="804"/>
  <c r="I137" i="804"/>
  <c r="H137" i="804"/>
  <c r="G137" i="804"/>
  <c r="F137" i="804"/>
  <c r="E137" i="804"/>
  <c r="D137" i="804"/>
  <c r="P136" i="804"/>
  <c r="K136" i="804"/>
  <c r="J136" i="804"/>
  <c r="I136" i="804"/>
  <c r="H136" i="804"/>
  <c r="G136" i="804"/>
  <c r="F136" i="804"/>
  <c r="E136" i="804"/>
  <c r="D136" i="804"/>
  <c r="P135" i="804"/>
  <c r="K135" i="804"/>
  <c r="J135" i="804"/>
  <c r="I135" i="804"/>
  <c r="H135" i="804"/>
  <c r="G135" i="804"/>
  <c r="F135" i="804"/>
  <c r="E135" i="804"/>
  <c r="D135" i="804"/>
  <c r="P134" i="804"/>
  <c r="K134" i="804"/>
  <c r="J134" i="804"/>
  <c r="I134" i="804"/>
  <c r="H134" i="804"/>
  <c r="G134" i="804"/>
  <c r="F134" i="804"/>
  <c r="E134" i="804"/>
  <c r="D134" i="804"/>
  <c r="P133" i="804"/>
  <c r="K133" i="804"/>
  <c r="J133" i="804"/>
  <c r="I133" i="804"/>
  <c r="H133" i="804"/>
  <c r="G133" i="804"/>
  <c r="F133" i="804"/>
  <c r="E133" i="804"/>
  <c r="D133" i="804"/>
  <c r="P132" i="804"/>
  <c r="K132" i="804"/>
  <c r="J132" i="804"/>
  <c r="I132" i="804"/>
  <c r="H132" i="804"/>
  <c r="G132" i="804"/>
  <c r="F132" i="804"/>
  <c r="E132" i="804"/>
  <c r="D132" i="804"/>
  <c r="P131" i="804"/>
  <c r="K131" i="804"/>
  <c r="J131" i="804"/>
  <c r="I131" i="804"/>
  <c r="H131" i="804"/>
  <c r="G131" i="804"/>
  <c r="F131" i="804"/>
  <c r="E131" i="804"/>
  <c r="D131" i="804"/>
  <c r="P130" i="804"/>
  <c r="K130" i="804"/>
  <c r="J130" i="804"/>
  <c r="I130" i="804"/>
  <c r="H130" i="804"/>
  <c r="G130" i="804"/>
  <c r="F130" i="804"/>
  <c r="E130" i="804"/>
  <c r="D130" i="804"/>
  <c r="P129" i="804"/>
  <c r="K129" i="804"/>
  <c r="J129" i="804"/>
  <c r="I129" i="804"/>
  <c r="H129" i="804"/>
  <c r="G129" i="804"/>
  <c r="F129" i="804"/>
  <c r="E129" i="804"/>
  <c r="D129" i="804"/>
  <c r="P128" i="804"/>
  <c r="K128" i="804"/>
  <c r="J128" i="804"/>
  <c r="I128" i="804"/>
  <c r="H128" i="804"/>
  <c r="G128" i="804"/>
  <c r="F128" i="804"/>
  <c r="E128" i="804"/>
  <c r="D128" i="804"/>
  <c r="P127" i="804"/>
  <c r="K127" i="804"/>
  <c r="J127" i="804"/>
  <c r="I127" i="804"/>
  <c r="H127" i="804"/>
  <c r="G127" i="804"/>
  <c r="F127" i="804"/>
  <c r="E127" i="804"/>
  <c r="D127" i="804"/>
  <c r="P126" i="804"/>
  <c r="K126" i="804"/>
  <c r="J126" i="804"/>
  <c r="I126" i="804"/>
  <c r="H126" i="804"/>
  <c r="G126" i="804"/>
  <c r="F126" i="804"/>
  <c r="E126" i="804"/>
  <c r="D126" i="804"/>
  <c r="P125" i="804"/>
  <c r="K125" i="804"/>
  <c r="J125" i="804"/>
  <c r="I125" i="804"/>
  <c r="H125" i="804"/>
  <c r="G125" i="804"/>
  <c r="F125" i="804"/>
  <c r="E125" i="804"/>
  <c r="D125" i="804"/>
  <c r="P124" i="804"/>
  <c r="K124" i="804"/>
  <c r="J124" i="804"/>
  <c r="I124" i="804"/>
  <c r="H124" i="804"/>
  <c r="G124" i="804"/>
  <c r="F124" i="804"/>
  <c r="E124" i="804"/>
  <c r="D124" i="804"/>
  <c r="P123" i="804"/>
  <c r="K123" i="804"/>
  <c r="J123" i="804"/>
  <c r="I123" i="804"/>
  <c r="H123" i="804"/>
  <c r="G123" i="804"/>
  <c r="F123" i="804"/>
  <c r="E123" i="804"/>
  <c r="D123" i="804"/>
  <c r="P122" i="804"/>
  <c r="K122" i="804"/>
  <c r="J122" i="804"/>
  <c r="I122" i="804"/>
  <c r="H122" i="804"/>
  <c r="G122" i="804"/>
  <c r="F122" i="804"/>
  <c r="E122" i="804"/>
  <c r="D122" i="804"/>
  <c r="P121" i="804"/>
  <c r="K121" i="804"/>
  <c r="J121" i="804"/>
  <c r="I121" i="804"/>
  <c r="H121" i="804"/>
  <c r="G121" i="804"/>
  <c r="F121" i="804"/>
  <c r="E121" i="804"/>
  <c r="D121" i="804"/>
  <c r="P120" i="804"/>
  <c r="K120" i="804"/>
  <c r="J120" i="804"/>
  <c r="I120" i="804"/>
  <c r="H120" i="804"/>
  <c r="G120" i="804"/>
  <c r="F120" i="804"/>
  <c r="E120" i="804"/>
  <c r="D120" i="804"/>
  <c r="P119" i="804"/>
  <c r="K119" i="804"/>
  <c r="J119" i="804"/>
  <c r="I119" i="804"/>
  <c r="H119" i="804"/>
  <c r="G119" i="804"/>
  <c r="F119" i="804"/>
  <c r="E119" i="804"/>
  <c r="D119" i="804"/>
  <c r="P118" i="804"/>
  <c r="K118" i="804"/>
  <c r="J118" i="804"/>
  <c r="I118" i="804"/>
  <c r="H118" i="804"/>
  <c r="G118" i="804"/>
  <c r="F118" i="804"/>
  <c r="E118" i="804"/>
  <c r="D118" i="804"/>
  <c r="P117" i="804"/>
  <c r="K117" i="804"/>
  <c r="J117" i="804"/>
  <c r="I117" i="804"/>
  <c r="H117" i="804"/>
  <c r="G117" i="804"/>
  <c r="F117" i="804"/>
  <c r="E117" i="804"/>
  <c r="D117" i="804"/>
  <c r="P116" i="804"/>
  <c r="K116" i="804"/>
  <c r="J116" i="804"/>
  <c r="I116" i="804"/>
  <c r="H116" i="804"/>
  <c r="G116" i="804"/>
  <c r="F116" i="804"/>
  <c r="E116" i="804"/>
  <c r="D116" i="804"/>
  <c r="P115" i="804"/>
  <c r="K115" i="804"/>
  <c r="J115" i="804"/>
  <c r="I115" i="804"/>
  <c r="H115" i="804"/>
  <c r="G115" i="804"/>
  <c r="F115" i="804"/>
  <c r="E115" i="804"/>
  <c r="D115" i="804"/>
  <c r="P114" i="804"/>
  <c r="K114" i="804"/>
  <c r="J114" i="804"/>
  <c r="I114" i="804"/>
  <c r="H114" i="804"/>
  <c r="G114" i="804"/>
  <c r="F114" i="804"/>
  <c r="E114" i="804"/>
  <c r="D114" i="804"/>
  <c r="P113" i="804"/>
  <c r="K113" i="804"/>
  <c r="J113" i="804"/>
  <c r="I113" i="804"/>
  <c r="H113" i="804"/>
  <c r="G113" i="804"/>
  <c r="F113" i="804"/>
  <c r="E113" i="804"/>
  <c r="D113" i="804"/>
  <c r="P112" i="804"/>
  <c r="K112" i="804"/>
  <c r="J112" i="804"/>
  <c r="I112" i="804"/>
  <c r="H112" i="804"/>
  <c r="G112" i="804"/>
  <c r="F112" i="804"/>
  <c r="E112" i="804"/>
  <c r="D112" i="804"/>
  <c r="P111" i="804"/>
  <c r="K111" i="804"/>
  <c r="J111" i="804"/>
  <c r="I111" i="804"/>
  <c r="H111" i="804"/>
  <c r="G111" i="804"/>
  <c r="F111" i="804"/>
  <c r="E111" i="804"/>
  <c r="D111" i="804"/>
  <c r="P110" i="804"/>
  <c r="K110" i="804"/>
  <c r="J110" i="804"/>
  <c r="I110" i="804"/>
  <c r="H110" i="804"/>
  <c r="G110" i="804"/>
  <c r="F110" i="804"/>
  <c r="E110" i="804"/>
  <c r="D110" i="804"/>
  <c r="P109" i="804"/>
  <c r="K109" i="804"/>
  <c r="J109" i="804"/>
  <c r="I109" i="804"/>
  <c r="H109" i="804"/>
  <c r="G109" i="804"/>
  <c r="F109" i="804"/>
  <c r="E109" i="804"/>
  <c r="D109" i="804"/>
  <c r="P108" i="804"/>
  <c r="K108" i="804"/>
  <c r="J108" i="804"/>
  <c r="I108" i="804"/>
  <c r="H108" i="804"/>
  <c r="G108" i="804"/>
  <c r="F108" i="804"/>
  <c r="E108" i="804"/>
  <c r="D108" i="804"/>
  <c r="P107" i="804"/>
  <c r="K107" i="804"/>
  <c r="J107" i="804"/>
  <c r="I107" i="804"/>
  <c r="H107" i="804"/>
  <c r="G107" i="804"/>
  <c r="F107" i="804"/>
  <c r="E107" i="804"/>
  <c r="D107" i="804"/>
  <c r="P106" i="804"/>
  <c r="K106" i="804"/>
  <c r="J106" i="804"/>
  <c r="I106" i="804"/>
  <c r="H106" i="804"/>
  <c r="G106" i="804"/>
  <c r="F106" i="804"/>
  <c r="E106" i="804"/>
  <c r="D106" i="804"/>
  <c r="P105" i="804"/>
  <c r="K105" i="804"/>
  <c r="J105" i="804"/>
  <c r="I105" i="804"/>
  <c r="H105" i="804"/>
  <c r="G105" i="804"/>
  <c r="F105" i="804"/>
  <c r="E105" i="804"/>
  <c r="D105" i="804"/>
  <c r="P104" i="804"/>
  <c r="K104" i="804"/>
  <c r="J104" i="804"/>
  <c r="I104" i="804"/>
  <c r="H104" i="804"/>
  <c r="G104" i="804"/>
  <c r="F104" i="804"/>
  <c r="E104" i="804"/>
  <c r="D104" i="804"/>
  <c r="P103" i="804"/>
  <c r="K103" i="804"/>
  <c r="J103" i="804"/>
  <c r="I103" i="804"/>
  <c r="H103" i="804"/>
  <c r="G103" i="804"/>
  <c r="F103" i="804"/>
  <c r="E103" i="804"/>
  <c r="D103" i="804"/>
  <c r="P102" i="804"/>
  <c r="K102" i="804"/>
  <c r="J102" i="804"/>
  <c r="I102" i="804"/>
  <c r="H102" i="804"/>
  <c r="G102" i="804"/>
  <c r="F102" i="804"/>
  <c r="E102" i="804"/>
  <c r="D102" i="804"/>
  <c r="P101" i="804"/>
  <c r="K101" i="804"/>
  <c r="J101" i="804"/>
  <c r="I101" i="804"/>
  <c r="H101" i="804"/>
  <c r="G101" i="804"/>
  <c r="F101" i="804"/>
  <c r="E101" i="804"/>
  <c r="D101" i="804"/>
  <c r="P100" i="804"/>
  <c r="K100" i="804"/>
  <c r="J100" i="804"/>
  <c r="I100" i="804"/>
  <c r="H100" i="804"/>
  <c r="G100" i="804"/>
  <c r="F100" i="804"/>
  <c r="E100" i="804"/>
  <c r="D100" i="804"/>
  <c r="P99" i="804"/>
  <c r="K99" i="804"/>
  <c r="J99" i="804"/>
  <c r="I99" i="804"/>
  <c r="H99" i="804"/>
  <c r="G99" i="804"/>
  <c r="F99" i="804"/>
  <c r="E99" i="804"/>
  <c r="D99" i="804"/>
  <c r="P98" i="804"/>
  <c r="K98" i="804"/>
  <c r="J98" i="804"/>
  <c r="I98" i="804"/>
  <c r="H98" i="804"/>
  <c r="G98" i="804"/>
  <c r="F98" i="804"/>
  <c r="E98" i="804"/>
  <c r="D98" i="804"/>
  <c r="P97" i="804"/>
  <c r="K97" i="804"/>
  <c r="J97" i="804"/>
  <c r="I97" i="804"/>
  <c r="H97" i="804"/>
  <c r="G97" i="804"/>
  <c r="F97" i="804"/>
  <c r="E97" i="804"/>
  <c r="D97" i="804"/>
  <c r="P96" i="804"/>
  <c r="K96" i="804"/>
  <c r="J96" i="804"/>
  <c r="I96" i="804"/>
  <c r="H96" i="804"/>
  <c r="G96" i="804"/>
  <c r="F96" i="804"/>
  <c r="E96" i="804"/>
  <c r="D96" i="804"/>
  <c r="P95" i="804"/>
  <c r="K95" i="804"/>
  <c r="J95" i="804"/>
  <c r="I95" i="804"/>
  <c r="H95" i="804"/>
  <c r="G95" i="804"/>
  <c r="F95" i="804"/>
  <c r="E95" i="804"/>
  <c r="D95" i="804"/>
  <c r="P94" i="804"/>
  <c r="K94" i="804"/>
  <c r="J94" i="804"/>
  <c r="I94" i="804"/>
  <c r="H94" i="804"/>
  <c r="G94" i="804"/>
  <c r="F94" i="804"/>
  <c r="E94" i="804"/>
  <c r="D94" i="804"/>
  <c r="P93" i="804"/>
  <c r="K93" i="804"/>
  <c r="J93" i="804"/>
  <c r="I93" i="804"/>
  <c r="H93" i="804"/>
  <c r="G93" i="804"/>
  <c r="F93" i="804"/>
  <c r="E93" i="804"/>
  <c r="D93" i="804"/>
  <c r="P92" i="804"/>
  <c r="K92" i="804"/>
  <c r="J92" i="804"/>
  <c r="I92" i="804"/>
  <c r="H92" i="804"/>
  <c r="G92" i="804"/>
  <c r="F92" i="804"/>
  <c r="E92" i="804"/>
  <c r="D92" i="804"/>
  <c r="P91" i="804"/>
  <c r="K91" i="804"/>
  <c r="J91" i="804"/>
  <c r="I91" i="804"/>
  <c r="H91" i="804"/>
  <c r="G91" i="804"/>
  <c r="F91" i="804"/>
  <c r="E91" i="804"/>
  <c r="D91" i="804"/>
  <c r="P90" i="804"/>
  <c r="K90" i="804"/>
  <c r="J90" i="804"/>
  <c r="I90" i="804"/>
  <c r="H90" i="804"/>
  <c r="G90" i="804"/>
  <c r="F90" i="804"/>
  <c r="E90" i="804"/>
  <c r="D90" i="804"/>
  <c r="P89" i="804"/>
  <c r="K89" i="804"/>
  <c r="J89" i="804"/>
  <c r="I89" i="804"/>
  <c r="H89" i="804"/>
  <c r="G89" i="804"/>
  <c r="F89" i="804"/>
  <c r="E89" i="804"/>
  <c r="D89" i="804"/>
  <c r="P88" i="804"/>
  <c r="K88" i="804"/>
  <c r="J88" i="804"/>
  <c r="I88" i="804"/>
  <c r="H88" i="804"/>
  <c r="G88" i="804"/>
  <c r="F88" i="804"/>
  <c r="E88" i="804"/>
  <c r="D88" i="804"/>
  <c r="P87" i="804"/>
  <c r="K87" i="804"/>
  <c r="J87" i="804"/>
  <c r="I87" i="804"/>
  <c r="H87" i="804"/>
  <c r="G87" i="804"/>
  <c r="F87" i="804"/>
  <c r="E87" i="804"/>
  <c r="D87" i="804"/>
  <c r="P86" i="804"/>
  <c r="K86" i="804"/>
  <c r="J86" i="804"/>
  <c r="I86" i="804"/>
  <c r="H86" i="804"/>
  <c r="G86" i="804"/>
  <c r="F86" i="804"/>
  <c r="E86" i="804"/>
  <c r="D86" i="804"/>
  <c r="P85" i="804"/>
  <c r="K85" i="804"/>
  <c r="J85" i="804"/>
  <c r="I85" i="804"/>
  <c r="H85" i="804"/>
  <c r="G85" i="804"/>
  <c r="F85" i="804"/>
  <c r="E85" i="804"/>
  <c r="D85" i="804"/>
  <c r="P84" i="804"/>
  <c r="K84" i="804"/>
  <c r="J84" i="804"/>
  <c r="I84" i="804"/>
  <c r="H84" i="804"/>
  <c r="G84" i="804"/>
  <c r="F84" i="804"/>
  <c r="E84" i="804"/>
  <c r="D84" i="804"/>
  <c r="P83" i="804"/>
  <c r="K83" i="804"/>
  <c r="J83" i="804"/>
  <c r="I83" i="804"/>
  <c r="H83" i="804"/>
  <c r="G83" i="804"/>
  <c r="F83" i="804"/>
  <c r="E83" i="804"/>
  <c r="D83" i="804"/>
  <c r="P82" i="804"/>
  <c r="K82" i="804"/>
  <c r="J82" i="804"/>
  <c r="I82" i="804"/>
  <c r="H82" i="804"/>
  <c r="G82" i="804"/>
  <c r="F82" i="804"/>
  <c r="E82" i="804"/>
  <c r="D82" i="804"/>
  <c r="P81" i="804"/>
  <c r="K81" i="804"/>
  <c r="J81" i="804"/>
  <c r="I81" i="804"/>
  <c r="H81" i="804"/>
  <c r="G81" i="804"/>
  <c r="F81" i="804"/>
  <c r="E81" i="804"/>
  <c r="D81" i="804"/>
  <c r="P80" i="804"/>
  <c r="K80" i="804"/>
  <c r="J80" i="804"/>
  <c r="I80" i="804"/>
  <c r="H80" i="804"/>
  <c r="G80" i="804"/>
  <c r="F80" i="804"/>
  <c r="E80" i="804"/>
  <c r="D80" i="804"/>
  <c r="P79" i="804"/>
  <c r="K79" i="804"/>
  <c r="J79" i="804"/>
  <c r="I79" i="804"/>
  <c r="H79" i="804"/>
  <c r="G79" i="804"/>
  <c r="F79" i="804"/>
  <c r="E79" i="804"/>
  <c r="D79" i="804"/>
  <c r="P78" i="804"/>
  <c r="K78" i="804"/>
  <c r="J78" i="804"/>
  <c r="I78" i="804"/>
  <c r="H78" i="804"/>
  <c r="G78" i="804"/>
  <c r="F78" i="804"/>
  <c r="E78" i="804"/>
  <c r="D78" i="804"/>
  <c r="P77" i="804"/>
  <c r="K77" i="804"/>
  <c r="J77" i="804"/>
  <c r="I77" i="804"/>
  <c r="H77" i="804"/>
  <c r="G77" i="804"/>
  <c r="F77" i="804"/>
  <c r="E77" i="804"/>
  <c r="D77" i="804"/>
  <c r="P76" i="804"/>
  <c r="K76" i="804"/>
  <c r="J76" i="804"/>
  <c r="I76" i="804"/>
  <c r="H76" i="804"/>
  <c r="G76" i="804"/>
  <c r="F76" i="804"/>
  <c r="E76" i="804"/>
  <c r="D76" i="804"/>
  <c r="P75" i="804"/>
  <c r="K75" i="804"/>
  <c r="J75" i="804"/>
  <c r="I75" i="804"/>
  <c r="H75" i="804"/>
  <c r="G75" i="804"/>
  <c r="F75" i="804"/>
  <c r="E75" i="804"/>
  <c r="D75" i="804"/>
  <c r="P74" i="804"/>
  <c r="K74" i="804"/>
  <c r="J74" i="804"/>
  <c r="I74" i="804"/>
  <c r="H74" i="804"/>
  <c r="G74" i="804"/>
  <c r="F74" i="804"/>
  <c r="E74" i="804"/>
  <c r="D74" i="804"/>
  <c r="P73" i="804"/>
  <c r="K73" i="804"/>
  <c r="J73" i="804"/>
  <c r="I73" i="804"/>
  <c r="H73" i="804"/>
  <c r="G73" i="804"/>
  <c r="F73" i="804"/>
  <c r="E73" i="804"/>
  <c r="D73" i="804"/>
  <c r="P72" i="804"/>
  <c r="K72" i="804"/>
  <c r="J72" i="804"/>
  <c r="I72" i="804"/>
  <c r="H72" i="804"/>
  <c r="G72" i="804"/>
  <c r="F72" i="804"/>
  <c r="E72" i="804"/>
  <c r="D72" i="804"/>
  <c r="P71" i="804"/>
  <c r="K71" i="804"/>
  <c r="J71" i="804"/>
  <c r="I71" i="804"/>
  <c r="H71" i="804"/>
  <c r="G71" i="804"/>
  <c r="F71" i="804"/>
  <c r="E71" i="804"/>
  <c r="D71" i="804"/>
  <c r="P70" i="804"/>
  <c r="K70" i="804"/>
  <c r="J70" i="804"/>
  <c r="I70" i="804"/>
  <c r="H70" i="804"/>
  <c r="G70" i="804"/>
  <c r="F70" i="804"/>
  <c r="E70" i="804"/>
  <c r="D70" i="804"/>
  <c r="P69" i="804"/>
  <c r="K69" i="804"/>
  <c r="J69" i="804"/>
  <c r="I69" i="804"/>
  <c r="H69" i="804"/>
  <c r="G69" i="804"/>
  <c r="F69" i="804"/>
  <c r="E69" i="804"/>
  <c r="D69" i="804"/>
  <c r="P68" i="804"/>
  <c r="K68" i="804"/>
  <c r="J68" i="804"/>
  <c r="I68" i="804"/>
  <c r="H68" i="804"/>
  <c r="G68" i="804"/>
  <c r="F68" i="804"/>
  <c r="E68" i="804"/>
  <c r="D68" i="804"/>
  <c r="P67" i="804"/>
  <c r="K67" i="804"/>
  <c r="J67" i="804"/>
  <c r="I67" i="804"/>
  <c r="H67" i="804"/>
  <c r="G67" i="804"/>
  <c r="F67" i="804"/>
  <c r="E67" i="804"/>
  <c r="D67" i="804"/>
  <c r="P66" i="804"/>
  <c r="K66" i="804"/>
  <c r="J66" i="804"/>
  <c r="I66" i="804"/>
  <c r="H66" i="804"/>
  <c r="G66" i="804"/>
  <c r="F66" i="804"/>
  <c r="E66" i="804"/>
  <c r="D66" i="804"/>
  <c r="P65" i="804"/>
  <c r="K65" i="804"/>
  <c r="J65" i="804"/>
  <c r="I65" i="804"/>
  <c r="H65" i="804"/>
  <c r="G65" i="804"/>
  <c r="F65" i="804"/>
  <c r="E65" i="804"/>
  <c r="D65" i="804"/>
  <c r="P64" i="804"/>
  <c r="K64" i="804"/>
  <c r="J64" i="804"/>
  <c r="I64" i="804"/>
  <c r="H64" i="804"/>
  <c r="G64" i="804"/>
  <c r="F64" i="804"/>
  <c r="E64" i="804"/>
  <c r="D64" i="804"/>
  <c r="P63" i="804"/>
  <c r="K63" i="804"/>
  <c r="J63" i="804"/>
  <c r="I63" i="804"/>
  <c r="H63" i="804"/>
  <c r="G63" i="804"/>
  <c r="F63" i="804"/>
  <c r="E63" i="804"/>
  <c r="D63" i="804"/>
  <c r="P62" i="804"/>
  <c r="K62" i="804"/>
  <c r="J62" i="804"/>
  <c r="I62" i="804"/>
  <c r="H62" i="804"/>
  <c r="G62" i="804"/>
  <c r="F62" i="804"/>
  <c r="E62" i="804"/>
  <c r="D62" i="804"/>
  <c r="P61" i="804"/>
  <c r="K61" i="804"/>
  <c r="J61" i="804"/>
  <c r="I61" i="804"/>
  <c r="H61" i="804"/>
  <c r="G61" i="804"/>
  <c r="F61" i="804"/>
  <c r="E61" i="804"/>
  <c r="D61" i="804"/>
  <c r="P60" i="804"/>
  <c r="K60" i="804"/>
  <c r="J60" i="804"/>
  <c r="I60" i="804"/>
  <c r="H60" i="804"/>
  <c r="G60" i="804"/>
  <c r="F60" i="804"/>
  <c r="E60" i="804"/>
  <c r="D60" i="804"/>
  <c r="P59" i="804"/>
  <c r="K59" i="804"/>
  <c r="J59" i="804"/>
  <c r="I59" i="804"/>
  <c r="H59" i="804"/>
  <c r="G59" i="804"/>
  <c r="F59" i="804"/>
  <c r="E59" i="804"/>
  <c r="D59" i="804"/>
  <c r="P58" i="804"/>
  <c r="K58" i="804"/>
  <c r="J58" i="804"/>
  <c r="I58" i="804"/>
  <c r="H58" i="804"/>
  <c r="G58" i="804"/>
  <c r="F58" i="804"/>
  <c r="E58" i="804"/>
  <c r="D58" i="804"/>
  <c r="P57" i="804"/>
  <c r="K57" i="804"/>
  <c r="J57" i="804"/>
  <c r="I57" i="804"/>
  <c r="H57" i="804"/>
  <c r="G57" i="804"/>
  <c r="F57" i="804"/>
  <c r="E57" i="804"/>
  <c r="D57" i="804"/>
  <c r="P56" i="804"/>
  <c r="K56" i="804"/>
  <c r="J56" i="804"/>
  <c r="I56" i="804"/>
  <c r="H56" i="804"/>
  <c r="G56" i="804"/>
  <c r="F56" i="804"/>
  <c r="E56" i="804"/>
  <c r="D56" i="804"/>
  <c r="P55" i="804"/>
  <c r="K55" i="804"/>
  <c r="J55" i="804"/>
  <c r="I55" i="804"/>
  <c r="H55" i="804"/>
  <c r="G55" i="804"/>
  <c r="F55" i="804"/>
  <c r="E55" i="804"/>
  <c r="D55" i="804"/>
  <c r="P54" i="804"/>
  <c r="K54" i="804"/>
  <c r="J54" i="804"/>
  <c r="I54" i="804"/>
  <c r="H54" i="804"/>
  <c r="G54" i="804"/>
  <c r="F54" i="804"/>
  <c r="E54" i="804"/>
  <c r="D54" i="804"/>
  <c r="P53" i="804"/>
  <c r="K53" i="804"/>
  <c r="J53" i="804"/>
  <c r="I53" i="804"/>
  <c r="H53" i="804"/>
  <c r="G53" i="804"/>
  <c r="F53" i="804"/>
  <c r="E53" i="804"/>
  <c r="D53" i="804"/>
  <c r="P52" i="804"/>
  <c r="K52" i="804"/>
  <c r="J52" i="804"/>
  <c r="I52" i="804"/>
  <c r="H52" i="804"/>
  <c r="G52" i="804"/>
  <c r="F52" i="804"/>
  <c r="E52" i="804"/>
  <c r="D52" i="804"/>
  <c r="P51" i="804"/>
  <c r="K51" i="804"/>
  <c r="J51" i="804"/>
  <c r="I51" i="804"/>
  <c r="H51" i="804"/>
  <c r="G51" i="804"/>
  <c r="F51" i="804"/>
  <c r="E51" i="804"/>
  <c r="D51" i="804"/>
  <c r="P50" i="804"/>
  <c r="K50" i="804"/>
  <c r="J50" i="804"/>
  <c r="I50" i="804"/>
  <c r="H50" i="804"/>
  <c r="G50" i="804"/>
  <c r="F50" i="804"/>
  <c r="E50" i="804"/>
  <c r="D50" i="804"/>
  <c r="P49" i="804"/>
  <c r="K49" i="804"/>
  <c r="J49" i="804"/>
  <c r="I49" i="804"/>
  <c r="H49" i="804"/>
  <c r="G49" i="804"/>
  <c r="F49" i="804"/>
  <c r="E49" i="804"/>
  <c r="D49" i="804"/>
  <c r="P48" i="804"/>
  <c r="K48" i="804"/>
  <c r="J48" i="804"/>
  <c r="I48" i="804"/>
  <c r="H48" i="804"/>
  <c r="G48" i="804"/>
  <c r="F48" i="804"/>
  <c r="E48" i="804"/>
  <c r="D48" i="804"/>
  <c r="P47" i="804"/>
  <c r="K47" i="804"/>
  <c r="J47" i="804"/>
  <c r="I47" i="804"/>
  <c r="H47" i="804"/>
  <c r="G47" i="804"/>
  <c r="F47" i="804"/>
  <c r="E47" i="804"/>
  <c r="D47" i="804"/>
  <c r="P46" i="804"/>
  <c r="K46" i="804"/>
  <c r="J46" i="804"/>
  <c r="I46" i="804"/>
  <c r="H46" i="804"/>
  <c r="G46" i="804"/>
  <c r="F46" i="804"/>
  <c r="E46" i="804"/>
  <c r="D46" i="804"/>
  <c r="P45" i="804"/>
  <c r="K45" i="804"/>
  <c r="J45" i="804"/>
  <c r="I45" i="804"/>
  <c r="H45" i="804"/>
  <c r="G45" i="804"/>
  <c r="F45" i="804"/>
  <c r="E45" i="804"/>
  <c r="D45" i="804"/>
  <c r="P44" i="804"/>
  <c r="K44" i="804"/>
  <c r="J44" i="804"/>
  <c r="I44" i="804"/>
  <c r="H44" i="804"/>
  <c r="G44" i="804"/>
  <c r="F44" i="804"/>
  <c r="E44" i="804"/>
  <c r="D44" i="804"/>
  <c r="P43" i="804"/>
  <c r="K43" i="804"/>
  <c r="J43" i="804"/>
  <c r="I43" i="804"/>
  <c r="H43" i="804"/>
  <c r="G43" i="804"/>
  <c r="F43" i="804"/>
  <c r="E43" i="804"/>
  <c r="D43" i="804"/>
  <c r="P42" i="804"/>
  <c r="K42" i="804"/>
  <c r="J42" i="804"/>
  <c r="I42" i="804"/>
  <c r="H42" i="804"/>
  <c r="G42" i="804"/>
  <c r="F42" i="804"/>
  <c r="E42" i="804"/>
  <c r="D42" i="804"/>
  <c r="P41" i="804"/>
  <c r="K41" i="804"/>
  <c r="J41" i="804"/>
  <c r="I41" i="804"/>
  <c r="H41" i="804"/>
  <c r="G41" i="804"/>
  <c r="F41" i="804"/>
  <c r="E41" i="804"/>
  <c r="D41" i="804"/>
  <c r="P40" i="804"/>
  <c r="K40" i="804"/>
  <c r="J40" i="804"/>
  <c r="I40" i="804"/>
  <c r="H40" i="804"/>
  <c r="G40" i="804"/>
  <c r="F40" i="804"/>
  <c r="E40" i="804"/>
  <c r="D40" i="804"/>
  <c r="P39" i="804"/>
  <c r="K39" i="804"/>
  <c r="J39" i="804"/>
  <c r="I39" i="804"/>
  <c r="H39" i="804"/>
  <c r="G39" i="804"/>
  <c r="F39" i="804"/>
  <c r="E39" i="804"/>
  <c r="D39" i="804"/>
  <c r="P38" i="804"/>
  <c r="K38" i="804"/>
  <c r="J38" i="804"/>
  <c r="I38" i="804"/>
  <c r="H38" i="804"/>
  <c r="G38" i="804"/>
  <c r="F38" i="804"/>
  <c r="E38" i="804"/>
  <c r="D38" i="804"/>
  <c r="P37" i="804"/>
  <c r="K37" i="804"/>
  <c r="J37" i="804"/>
  <c r="I37" i="804"/>
  <c r="H37" i="804"/>
  <c r="G37" i="804"/>
  <c r="F37" i="804"/>
  <c r="E37" i="804"/>
  <c r="D37" i="804"/>
  <c r="P36" i="804"/>
  <c r="K36" i="804"/>
  <c r="J36" i="804"/>
  <c r="I36" i="804"/>
  <c r="H36" i="804"/>
  <c r="G36" i="804"/>
  <c r="F36" i="804"/>
  <c r="E36" i="804"/>
  <c r="D36" i="804"/>
  <c r="P35" i="804"/>
  <c r="K35" i="804"/>
  <c r="J35" i="804"/>
  <c r="I35" i="804"/>
  <c r="H35" i="804"/>
  <c r="G35" i="804"/>
  <c r="F35" i="804"/>
  <c r="E35" i="804"/>
  <c r="D35" i="804"/>
  <c r="P34" i="804"/>
  <c r="K34" i="804"/>
  <c r="J34" i="804"/>
  <c r="I34" i="804"/>
  <c r="H34" i="804"/>
  <c r="G34" i="804"/>
  <c r="F34" i="804"/>
  <c r="E34" i="804"/>
  <c r="D34" i="804"/>
  <c r="P33" i="804"/>
  <c r="K33" i="804"/>
  <c r="J33" i="804"/>
  <c r="I33" i="804"/>
  <c r="H33" i="804"/>
  <c r="G33" i="804"/>
  <c r="F33" i="804"/>
  <c r="E33" i="804"/>
  <c r="D33" i="804"/>
  <c r="P32" i="804"/>
  <c r="K32" i="804"/>
  <c r="J32" i="804"/>
  <c r="I32" i="804"/>
  <c r="H32" i="804"/>
  <c r="G32" i="804"/>
  <c r="F32" i="804"/>
  <c r="E32" i="804"/>
  <c r="D32" i="804"/>
  <c r="P31" i="804"/>
  <c r="K31" i="804"/>
  <c r="J31" i="804"/>
  <c r="I31" i="804"/>
  <c r="H31" i="804"/>
  <c r="G31" i="804"/>
  <c r="F31" i="804"/>
  <c r="E31" i="804"/>
  <c r="D31" i="804"/>
  <c r="P30" i="804"/>
  <c r="K30" i="804"/>
  <c r="J30" i="804"/>
  <c r="I30" i="804"/>
  <c r="H30" i="804"/>
  <c r="G30" i="804"/>
  <c r="F30" i="804"/>
  <c r="E30" i="804"/>
  <c r="D30" i="804"/>
  <c r="P29" i="804"/>
  <c r="K29" i="804"/>
  <c r="J29" i="804"/>
  <c r="I29" i="804"/>
  <c r="H29" i="804"/>
  <c r="G29" i="804"/>
  <c r="F29" i="804"/>
  <c r="E29" i="804"/>
  <c r="D29" i="804"/>
  <c r="P28" i="804"/>
  <c r="K28" i="804"/>
  <c r="J28" i="804"/>
  <c r="I28" i="804"/>
  <c r="H28" i="804"/>
  <c r="G28" i="804"/>
  <c r="F28" i="804"/>
  <c r="E28" i="804"/>
  <c r="D28" i="804"/>
  <c r="P27" i="804"/>
  <c r="K27" i="804"/>
  <c r="J27" i="804"/>
  <c r="I27" i="804"/>
  <c r="H27" i="804"/>
  <c r="G27" i="804"/>
  <c r="F27" i="804"/>
  <c r="E27" i="804"/>
  <c r="D27" i="804"/>
  <c r="P26" i="804"/>
  <c r="K26" i="804"/>
  <c r="J26" i="804"/>
  <c r="I26" i="804"/>
  <c r="H26" i="804"/>
  <c r="G26" i="804"/>
  <c r="F26" i="804"/>
  <c r="E26" i="804"/>
  <c r="D26" i="804"/>
  <c r="P25" i="804"/>
  <c r="K25" i="804"/>
  <c r="J25" i="804"/>
  <c r="I25" i="804"/>
  <c r="H25" i="804"/>
  <c r="G25" i="804"/>
  <c r="F25" i="804"/>
  <c r="E25" i="804"/>
  <c r="D25" i="804"/>
  <c r="P24" i="804"/>
  <c r="K24" i="804"/>
  <c r="J24" i="804"/>
  <c r="I24" i="804"/>
  <c r="H24" i="804"/>
  <c r="G24" i="804"/>
  <c r="F24" i="804"/>
  <c r="E24" i="804"/>
  <c r="D24" i="804"/>
  <c r="P23" i="804"/>
  <c r="K23" i="804"/>
  <c r="J23" i="804"/>
  <c r="I23" i="804"/>
  <c r="H23" i="804"/>
  <c r="G23" i="804"/>
  <c r="F23" i="804"/>
  <c r="E23" i="804"/>
  <c r="D23" i="804"/>
  <c r="P22" i="804"/>
  <c r="K22" i="804"/>
  <c r="J22" i="804"/>
  <c r="I22" i="804"/>
  <c r="H22" i="804"/>
  <c r="G22" i="804"/>
  <c r="F22" i="804"/>
  <c r="E22" i="804"/>
  <c r="D22" i="804"/>
  <c r="P21" i="804"/>
  <c r="K21" i="804"/>
  <c r="J21" i="804"/>
  <c r="I21" i="804"/>
  <c r="H21" i="804"/>
  <c r="G21" i="804"/>
  <c r="F21" i="804"/>
  <c r="E21" i="804"/>
  <c r="D21" i="804"/>
  <c r="P20" i="804"/>
  <c r="K20" i="804"/>
  <c r="J20" i="804"/>
  <c r="I20" i="804"/>
  <c r="H20" i="804"/>
  <c r="G20" i="804"/>
  <c r="F20" i="804"/>
  <c r="E20" i="804"/>
  <c r="D20" i="804"/>
  <c r="P19" i="804"/>
  <c r="K19" i="804"/>
  <c r="J19" i="804"/>
  <c r="I19" i="804"/>
  <c r="H19" i="804"/>
  <c r="G19" i="804"/>
  <c r="F19" i="804"/>
  <c r="E19" i="804"/>
  <c r="D19" i="804"/>
  <c r="P18" i="804"/>
  <c r="K18" i="804"/>
  <c r="J18" i="804"/>
  <c r="I18" i="804"/>
  <c r="H18" i="804"/>
  <c r="G18" i="804"/>
  <c r="F18" i="804"/>
  <c r="E18" i="804"/>
  <c r="D18" i="804"/>
  <c r="P17" i="804"/>
  <c r="K17" i="804"/>
  <c r="J17" i="804"/>
  <c r="I17" i="804"/>
  <c r="H17" i="804"/>
  <c r="G17" i="804"/>
  <c r="F17" i="804"/>
  <c r="E17" i="804"/>
  <c r="D17" i="804"/>
  <c r="P16" i="804"/>
  <c r="K16" i="804"/>
  <c r="J16" i="804"/>
  <c r="I16" i="804"/>
  <c r="H16" i="804"/>
  <c r="G16" i="804"/>
  <c r="F16" i="804"/>
  <c r="E16" i="804"/>
  <c r="D16" i="804"/>
  <c r="P15" i="804"/>
  <c r="K15" i="804"/>
  <c r="J15" i="804"/>
  <c r="I15" i="804"/>
  <c r="H15" i="804"/>
  <c r="G15" i="804"/>
  <c r="F15" i="804"/>
  <c r="E15" i="804"/>
  <c r="D15" i="804"/>
  <c r="P14" i="804"/>
  <c r="P13" i="804"/>
  <c r="D10" i="804"/>
  <c r="D9" i="804"/>
  <c r="D8" i="804"/>
  <c r="D7" i="804"/>
  <c r="K3" i="804"/>
  <c r="K2" i="804"/>
  <c r="M18" i="785" l="1"/>
  <c r="K18" i="785" s="1"/>
  <c r="M19" i="785"/>
  <c r="M20" i="785"/>
  <c r="M21" i="785"/>
  <c r="M22" i="785"/>
  <c r="M23" i="785"/>
  <c r="M25" i="785"/>
  <c r="F25" i="785" s="1"/>
  <c r="M26" i="785"/>
  <c r="M27" i="785"/>
  <c r="M28" i="785"/>
  <c r="M29" i="785"/>
  <c r="M30" i="785"/>
  <c r="M31" i="785"/>
  <c r="M32" i="785"/>
  <c r="M33" i="785"/>
  <c r="M34" i="785"/>
  <c r="M35" i="785"/>
  <c r="M36" i="785"/>
  <c r="M295" i="785"/>
  <c r="M38" i="785"/>
  <c r="M39" i="785"/>
  <c r="I39" i="785" s="1"/>
  <c r="M40" i="785"/>
  <c r="M41" i="785"/>
  <c r="M42" i="785"/>
  <c r="M43" i="785"/>
  <c r="M44" i="785"/>
  <c r="M46" i="785"/>
  <c r="M296" i="785"/>
  <c r="M47" i="785"/>
  <c r="M48" i="785"/>
  <c r="M49" i="785"/>
  <c r="M50" i="785"/>
  <c r="M51" i="785"/>
  <c r="K51" i="785"/>
  <c r="M52" i="785"/>
  <c r="M53" i="785"/>
  <c r="K53" i="785" s="1"/>
  <c r="M54" i="785"/>
  <c r="M55" i="785"/>
  <c r="M297" i="785"/>
  <c r="M56" i="785"/>
  <c r="M57" i="785"/>
  <c r="M298" i="785"/>
  <c r="M58" i="785"/>
  <c r="M59" i="785"/>
  <c r="K59" i="785" s="1"/>
  <c r="M60" i="785"/>
  <c r="M61" i="785"/>
  <c r="M299" i="785"/>
  <c r="M62" i="785"/>
  <c r="M63" i="785"/>
  <c r="I63" i="785" s="1"/>
  <c r="M64" i="785"/>
  <c r="M65" i="785"/>
  <c r="M66" i="785"/>
  <c r="M67" i="785"/>
  <c r="M68" i="785"/>
  <c r="M300" i="785"/>
  <c r="M69" i="785"/>
  <c r="M70" i="785"/>
  <c r="I70" i="785"/>
  <c r="M71" i="785"/>
  <c r="M72" i="785"/>
  <c r="M73" i="785"/>
  <c r="I73" i="785" s="1"/>
  <c r="M74" i="785"/>
  <c r="M75" i="785"/>
  <c r="M301" i="785"/>
  <c r="M76" i="785"/>
  <c r="M77" i="785"/>
  <c r="I77" i="785"/>
  <c r="M78" i="785"/>
  <c r="K78" i="785"/>
  <c r="M302" i="785"/>
  <c r="M79" i="785"/>
  <c r="M80" i="785"/>
  <c r="M81" i="785"/>
  <c r="M82" i="785"/>
  <c r="M83" i="785"/>
  <c r="I83" i="785" s="1"/>
  <c r="M84" i="785"/>
  <c r="I84" i="785"/>
  <c r="M85" i="785"/>
  <c r="M86" i="785"/>
  <c r="M87" i="785"/>
  <c r="M88" i="785"/>
  <c r="M89" i="785"/>
  <c r="M90" i="785"/>
  <c r="M91" i="785"/>
  <c r="M92" i="785"/>
  <c r="I92" i="785" s="1"/>
  <c r="M93" i="785"/>
  <c r="M94" i="785"/>
  <c r="M95" i="785"/>
  <c r="M96" i="785"/>
  <c r="M98" i="785"/>
  <c r="M99" i="785"/>
  <c r="M100" i="785"/>
  <c r="M101" i="785"/>
  <c r="I101" i="785"/>
  <c r="M102" i="785"/>
  <c r="M103" i="785"/>
  <c r="M104" i="785"/>
  <c r="M105" i="785"/>
  <c r="M106" i="785"/>
  <c r="M107" i="785"/>
  <c r="M108" i="785"/>
  <c r="M109" i="785"/>
  <c r="I109" i="785" s="1"/>
  <c r="J109" i="785" s="1"/>
  <c r="M110" i="785"/>
  <c r="K110" i="785" s="1"/>
  <c r="M111" i="785"/>
  <c r="M112" i="785"/>
  <c r="M113" i="785"/>
  <c r="M303" i="785"/>
  <c r="M116" i="785"/>
  <c r="M117" i="785"/>
  <c r="M118" i="785"/>
  <c r="I118" i="785"/>
  <c r="M119" i="785"/>
  <c r="M304" i="785"/>
  <c r="M120" i="785"/>
  <c r="M121" i="785"/>
  <c r="M122" i="785"/>
  <c r="M123" i="785"/>
  <c r="M124" i="785"/>
  <c r="M125" i="785"/>
  <c r="I125" i="785"/>
  <c r="M305" i="785"/>
  <c r="M126" i="785"/>
  <c r="M127" i="785"/>
  <c r="M128" i="785"/>
  <c r="M306" i="785"/>
  <c r="M129" i="785"/>
  <c r="M307" i="785"/>
  <c r="M130" i="785"/>
  <c r="M131" i="785"/>
  <c r="M132" i="785"/>
  <c r="M133" i="785"/>
  <c r="M134" i="785"/>
  <c r="M135" i="785"/>
  <c r="M136" i="785"/>
  <c r="M137" i="785"/>
  <c r="M138" i="785"/>
  <c r="K138" i="785"/>
  <c r="M139" i="785"/>
  <c r="I139" i="785" s="1"/>
  <c r="M140" i="785"/>
  <c r="M143" i="785"/>
  <c r="M145" i="785"/>
  <c r="M146" i="785"/>
  <c r="M147" i="785"/>
  <c r="M148" i="785"/>
  <c r="M149" i="785"/>
  <c r="K149" i="785" s="1"/>
  <c r="M150" i="785"/>
  <c r="M151" i="785"/>
  <c r="M152" i="785"/>
  <c r="M153" i="785"/>
  <c r="M154" i="785"/>
  <c r="M155" i="785"/>
  <c r="M156" i="785"/>
  <c r="M157" i="785"/>
  <c r="K157" i="785" s="1"/>
  <c r="M158" i="785"/>
  <c r="I158" i="785"/>
  <c r="M159" i="785"/>
  <c r="M160" i="785"/>
  <c r="M161" i="785"/>
  <c r="M163" i="785"/>
  <c r="M162" i="785"/>
  <c r="M165" i="785"/>
  <c r="M166" i="785"/>
  <c r="K166" i="785" s="1"/>
  <c r="M167" i="785"/>
  <c r="M168" i="785"/>
  <c r="M169" i="785"/>
  <c r="M308" i="785"/>
  <c r="M170" i="785"/>
  <c r="M173" i="785"/>
  <c r="M174" i="785"/>
  <c r="M175" i="785"/>
  <c r="K175" i="785"/>
  <c r="M176" i="785"/>
  <c r="I176" i="785"/>
  <c r="M309" i="785"/>
  <c r="M177" i="785"/>
  <c r="M178" i="785"/>
  <c r="M179" i="785"/>
  <c r="M180" i="785"/>
  <c r="M182" i="785"/>
  <c r="M183" i="785"/>
  <c r="K183" i="785"/>
  <c r="M184" i="785"/>
  <c r="M185" i="785"/>
  <c r="M186" i="785"/>
  <c r="M188" i="785"/>
  <c r="M189" i="785"/>
  <c r="M190" i="785"/>
  <c r="M191" i="785"/>
  <c r="F191" i="785" s="1"/>
  <c r="H191" i="785" s="1"/>
  <c r="M192" i="785"/>
  <c r="K192" i="785"/>
  <c r="M193" i="785"/>
  <c r="M194" i="785"/>
  <c r="M195" i="785"/>
  <c r="F195" i="785" s="1"/>
  <c r="H195" i="785" s="1"/>
  <c r="J195" i="785" s="1"/>
  <c r="M196" i="785"/>
  <c r="M197" i="785"/>
  <c r="M198" i="785"/>
  <c r="M199" i="785"/>
  <c r="F199" i="785"/>
  <c r="H199" i="785" s="1"/>
  <c r="M200" i="785"/>
  <c r="K200" i="785" s="1"/>
  <c r="M201" i="785"/>
  <c r="M202" i="785"/>
  <c r="M203" i="785"/>
  <c r="K203" i="785" s="1"/>
  <c r="M204" i="785"/>
  <c r="M205" i="785"/>
  <c r="M206" i="785"/>
  <c r="F206" i="785" s="1"/>
  <c r="H206" i="785" s="1"/>
  <c r="M207" i="785"/>
  <c r="F207" i="785" s="1"/>
  <c r="H207" i="785"/>
  <c r="J207" i="785" s="1"/>
  <c r="M210" i="785"/>
  <c r="K210" i="785"/>
  <c r="M211" i="785"/>
  <c r="I211" i="785" s="1"/>
  <c r="M212" i="785"/>
  <c r="M213" i="785"/>
  <c r="F213" i="785" s="1"/>
  <c r="H213" i="785"/>
  <c r="J213" i="785" s="1"/>
  <c r="M310" i="785"/>
  <c r="M214" i="785"/>
  <c r="M215" i="785"/>
  <c r="M216" i="785"/>
  <c r="M217" i="785"/>
  <c r="K217" i="785" s="1"/>
  <c r="M218" i="785"/>
  <c r="M219" i="785"/>
  <c r="M220" i="785"/>
  <c r="F220" i="785"/>
  <c r="H220" i="785" s="1"/>
  <c r="J220" i="785" s="1"/>
  <c r="M221" i="785"/>
  <c r="M222" i="785"/>
  <c r="M223" i="785"/>
  <c r="M224" i="785"/>
  <c r="F224" i="785"/>
  <c r="H224" i="785" s="1"/>
  <c r="M226" i="785"/>
  <c r="M228" i="785"/>
  <c r="I228" i="785"/>
  <c r="M229" i="785"/>
  <c r="M230" i="785"/>
  <c r="F230" i="785"/>
  <c r="H230" i="785" s="1"/>
  <c r="M231" i="785"/>
  <c r="M232" i="785"/>
  <c r="M233" i="785"/>
  <c r="M235" i="785"/>
  <c r="F235" i="785" s="1"/>
  <c r="H235" i="785" s="1"/>
  <c r="J235" i="785" s="1"/>
  <c r="M236" i="785"/>
  <c r="M237" i="785"/>
  <c r="M238" i="785"/>
  <c r="I238" i="785" s="1"/>
  <c r="M239" i="785"/>
  <c r="F239" i="785" s="1"/>
  <c r="H239" i="785" s="1"/>
  <c r="M240" i="785"/>
  <c r="M241" i="785"/>
  <c r="M242" i="785"/>
  <c r="M243" i="785"/>
  <c r="F243" i="785"/>
  <c r="H243" i="785" s="1"/>
  <c r="J243" i="785" s="1"/>
  <c r="M244" i="785"/>
  <c r="M245" i="785"/>
  <c r="I245" i="785" s="1"/>
  <c r="M246" i="785"/>
  <c r="M247" i="785"/>
  <c r="M248" i="785"/>
  <c r="M312" i="785"/>
  <c r="M250" i="785"/>
  <c r="M251" i="785"/>
  <c r="F251" i="785"/>
  <c r="H251" i="785"/>
  <c r="M252" i="785"/>
  <c r="M253" i="785"/>
  <c r="M209" i="785"/>
  <c r="M313" i="785"/>
  <c r="F313" i="785" s="1"/>
  <c r="H313" i="785" s="1"/>
  <c r="J313" i="785" s="1"/>
  <c r="M254" i="785"/>
  <c r="M255" i="785"/>
  <c r="M256" i="785"/>
  <c r="M257" i="785"/>
  <c r="M258" i="785"/>
  <c r="M259" i="785"/>
  <c r="I259" i="785" s="1"/>
  <c r="M260" i="785"/>
  <c r="M261" i="785"/>
  <c r="F261" i="785"/>
  <c r="H261" i="785" s="1"/>
  <c r="M262" i="785"/>
  <c r="M314" i="785"/>
  <c r="M263" i="785"/>
  <c r="M264" i="785"/>
  <c r="F264" i="785"/>
  <c r="H264" i="785" s="1"/>
  <c r="J264" i="785" s="1"/>
  <c r="M265" i="785"/>
  <c r="M266" i="785"/>
  <c r="M267" i="785"/>
  <c r="M268" i="785"/>
  <c r="F268" i="785" s="1"/>
  <c r="H268" i="785" s="1"/>
  <c r="J268" i="785" s="1"/>
  <c r="M269" i="785"/>
  <c r="M272" i="785"/>
  <c r="M273" i="785"/>
  <c r="M315" i="785"/>
  <c r="F315" i="785" s="1"/>
  <c r="H315" i="785" s="1"/>
  <c r="J315" i="785" s="1"/>
  <c r="M274" i="785"/>
  <c r="M249" i="785"/>
  <c r="I249" i="785"/>
  <c r="M275" i="785"/>
  <c r="M227" i="785"/>
  <c r="M276" i="785"/>
  <c r="M277" i="785"/>
  <c r="M311" i="785"/>
  <c r="M278" i="785"/>
  <c r="M279" i="785"/>
  <c r="M280" i="785"/>
  <c r="M281" i="785"/>
  <c r="M282" i="785"/>
  <c r="F282" i="785" s="1"/>
  <c r="H282" i="785" s="1"/>
  <c r="J282" i="785" s="1"/>
  <c r="M283" i="785"/>
  <c r="M284" i="785"/>
  <c r="M285" i="785"/>
  <c r="M286" i="785"/>
  <c r="F286" i="785"/>
  <c r="H286" i="785" s="1"/>
  <c r="J286" i="785" s="1"/>
  <c r="M288" i="785"/>
  <c r="M289" i="785"/>
  <c r="I289" i="785" s="1"/>
  <c r="M291" i="785"/>
  <c r="M292" i="785"/>
  <c r="F292" i="785" s="1"/>
  <c r="H292" i="785" s="1"/>
  <c r="M293" i="785"/>
  <c r="M142" i="785"/>
  <c r="M181" i="785"/>
  <c r="M234" i="785"/>
  <c r="F234" i="785"/>
  <c r="H234" i="785" s="1"/>
  <c r="J234" i="785" s="1"/>
  <c r="M24" i="785"/>
  <c r="M16" i="785"/>
  <c r="M17" i="785"/>
  <c r="M45" i="785"/>
  <c r="F45" i="785"/>
  <c r="H45" i="785" s="1"/>
  <c r="M187" i="785"/>
  <c r="M208" i="785"/>
  <c r="M287" i="785"/>
  <c r="F287" i="785" s="1"/>
  <c r="H287" i="785" s="1"/>
  <c r="M294" i="785"/>
  <c r="F294" i="785"/>
  <c r="H294" i="785" s="1"/>
  <c r="J294" i="785" s="1"/>
  <c r="M172" i="785"/>
  <c r="M225" i="785"/>
  <c r="I225" i="785" s="1"/>
  <c r="M115" i="785"/>
  <c r="M97" i="785"/>
  <c r="F97" i="785"/>
  <c r="H97" i="785"/>
  <c r="J97" i="785" s="1"/>
  <c r="M141" i="785"/>
  <c r="M164" i="785"/>
  <c r="M271" i="785"/>
  <c r="M144" i="785"/>
  <c r="F144" i="785"/>
  <c r="H144" i="785" s="1"/>
  <c r="J144" i="785" s="1"/>
  <c r="M37" i="785"/>
  <c r="M290" i="785"/>
  <c r="M270" i="785"/>
  <c r="M171" i="785"/>
  <c r="M114" i="785"/>
  <c r="M27" i="783"/>
  <c r="K27" i="783" s="1"/>
  <c r="M326" i="783"/>
  <c r="I326" i="783" s="1"/>
  <c r="M196" i="783"/>
  <c r="M284" i="783"/>
  <c r="M267" i="783"/>
  <c r="M102" i="783"/>
  <c r="K102" i="783" s="1"/>
  <c r="M307" i="783"/>
  <c r="M62" i="783"/>
  <c r="M279" i="783"/>
  <c r="M60" i="783"/>
  <c r="M137" i="783"/>
  <c r="M166" i="783"/>
  <c r="M303" i="783"/>
  <c r="M124" i="783"/>
  <c r="F124" i="783" s="1"/>
  <c r="H124" i="783" s="1"/>
  <c r="J124" i="783" s="1"/>
  <c r="M199" i="783"/>
  <c r="M293" i="783"/>
  <c r="M173" i="783"/>
  <c r="M111" i="783"/>
  <c r="I111" i="783"/>
  <c r="M245" i="783"/>
  <c r="M217" i="783"/>
  <c r="M187" i="783"/>
  <c r="M72" i="783"/>
  <c r="K72" i="783"/>
  <c r="M159" i="783"/>
  <c r="M42" i="783"/>
  <c r="M259" i="783"/>
  <c r="M28" i="783"/>
  <c r="M85" i="783"/>
  <c r="M272" i="783"/>
  <c r="M264" i="783"/>
  <c r="M79" i="783"/>
  <c r="F79" i="783"/>
  <c r="H79" i="783" s="1"/>
  <c r="M36" i="783"/>
  <c r="M82" i="783"/>
  <c r="M221" i="783"/>
  <c r="F221" i="783" s="1"/>
  <c r="H221" i="783" s="1"/>
  <c r="M308" i="783"/>
  <c r="I308" i="783" s="1"/>
  <c r="M314" i="783"/>
  <c r="M73" i="783"/>
  <c r="M312" i="783"/>
  <c r="M123" i="783"/>
  <c r="M210" i="783"/>
  <c r="M190" i="783"/>
  <c r="M120" i="783"/>
  <c r="I120" i="783"/>
  <c r="M234" i="783"/>
  <c r="M219" i="783"/>
  <c r="M44" i="783"/>
  <c r="M147" i="783"/>
  <c r="M257" i="783"/>
  <c r="F257" i="783" s="1"/>
  <c r="H257" i="783" s="1"/>
  <c r="M212" i="783"/>
  <c r="F212" i="783" s="1"/>
  <c r="M125" i="783"/>
  <c r="M150" i="783"/>
  <c r="F150" i="783" s="1"/>
  <c r="H150" i="783" s="1"/>
  <c r="M154" i="783"/>
  <c r="I154" i="783" s="1"/>
  <c r="M81" i="783"/>
  <c r="M71" i="783"/>
  <c r="M191" i="783"/>
  <c r="M130" i="783"/>
  <c r="F130" i="783" s="1"/>
  <c r="H130" i="783" s="1"/>
  <c r="M185" i="783"/>
  <c r="M157" i="783"/>
  <c r="M91" i="783"/>
  <c r="I91" i="783"/>
  <c r="M39" i="783"/>
  <c r="M238" i="783"/>
  <c r="M56" i="783"/>
  <c r="M100" i="783"/>
  <c r="M285" i="783"/>
  <c r="F285" i="783" s="1"/>
  <c r="H285" i="783" s="1"/>
  <c r="M98" i="783"/>
  <c r="M195" i="783"/>
  <c r="M118" i="783"/>
  <c r="F118" i="783" s="1"/>
  <c r="H118" i="783" s="1"/>
  <c r="M112" i="783"/>
  <c r="I112" i="783" s="1"/>
  <c r="M188" i="783"/>
  <c r="M167" i="783"/>
  <c r="M200" i="783"/>
  <c r="M89" i="783"/>
  <c r="M83" i="783"/>
  <c r="M145" i="783"/>
  <c r="M287" i="783"/>
  <c r="I287" i="783"/>
  <c r="M156" i="783"/>
  <c r="M178" i="783"/>
  <c r="M252" i="783"/>
  <c r="M296" i="783"/>
  <c r="M202" i="783"/>
  <c r="F202" i="783" s="1"/>
  <c r="H202" i="783" s="1"/>
  <c r="M192" i="783"/>
  <c r="M107" i="783"/>
  <c r="M302" i="783"/>
  <c r="F302" i="783" s="1"/>
  <c r="H302" i="783" s="1"/>
  <c r="M75" i="783"/>
  <c r="I75" i="783" s="1"/>
  <c r="M51" i="783"/>
  <c r="M233" i="783"/>
  <c r="M16" i="783"/>
  <c r="M132" i="783"/>
  <c r="F132" i="783" s="1"/>
  <c r="H132" i="783" s="1"/>
  <c r="M146" i="783"/>
  <c r="M17" i="783"/>
  <c r="M65" i="783"/>
  <c r="K65" i="783"/>
  <c r="M183" i="783"/>
  <c r="F183" i="783"/>
  <c r="H183" i="783" s="1"/>
  <c r="M174" i="783"/>
  <c r="M63" i="783"/>
  <c r="M295" i="783"/>
  <c r="F295" i="783" s="1"/>
  <c r="H295" i="783"/>
  <c r="M321" i="783"/>
  <c r="F321" i="783"/>
  <c r="H321" i="783" s="1"/>
  <c r="M57" i="783"/>
  <c r="M53" i="783"/>
  <c r="M142" i="783"/>
  <c r="K142" i="783" s="1"/>
  <c r="M95" i="783"/>
  <c r="I95" i="783" s="1"/>
  <c r="M276" i="783"/>
  <c r="M310" i="783"/>
  <c r="M230" i="783"/>
  <c r="F230" i="783"/>
  <c r="H230" i="783" s="1"/>
  <c r="M103" i="783"/>
  <c r="F103" i="783"/>
  <c r="H103" i="783" s="1"/>
  <c r="M64" i="783"/>
  <c r="M32" i="783"/>
  <c r="M108" i="783"/>
  <c r="K108" i="783"/>
  <c r="M243" i="783"/>
  <c r="F243" i="783" s="1"/>
  <c r="H243" i="783"/>
  <c r="M177" i="783"/>
  <c r="M140" i="783"/>
  <c r="M266" i="783"/>
  <c r="F266" i="783" s="1"/>
  <c r="H266" i="783" s="1"/>
  <c r="M155" i="783"/>
  <c r="F155" i="783" s="1"/>
  <c r="H155" i="783" s="1"/>
  <c r="M211" i="783"/>
  <c r="M271" i="783"/>
  <c r="M227" i="783"/>
  <c r="K227" i="783" s="1"/>
  <c r="M121" i="783"/>
  <c r="I121" i="783" s="1"/>
  <c r="J121" i="783" s="1"/>
  <c r="M179" i="783"/>
  <c r="M172" i="783"/>
  <c r="I172" i="783" s="1"/>
  <c r="M260" i="783"/>
  <c r="F260" i="783"/>
  <c r="H260" i="783" s="1"/>
  <c r="M269" i="783"/>
  <c r="F269" i="783" s="1"/>
  <c r="H269" i="783" s="1"/>
  <c r="M181" i="783"/>
  <c r="M315" i="783"/>
  <c r="M67" i="783"/>
  <c r="K67" i="783"/>
  <c r="M223" i="783"/>
  <c r="F223" i="783" s="1"/>
  <c r="H223" i="783" s="1"/>
  <c r="M113" i="783"/>
  <c r="M316" i="783"/>
  <c r="M18" i="783"/>
  <c r="F18" i="783" s="1"/>
  <c r="H18" i="783" s="1"/>
  <c r="M247" i="783"/>
  <c r="F247" i="783" s="1"/>
  <c r="H247" i="783" s="1"/>
  <c r="M70" i="783"/>
  <c r="M214" i="783"/>
  <c r="M33" i="783"/>
  <c r="M274" i="783"/>
  <c r="I274" i="783" s="1"/>
  <c r="M148" i="783"/>
  <c r="F148" i="783" s="1"/>
  <c r="H148" i="783" s="1"/>
  <c r="M254" i="783"/>
  <c r="M168" i="783"/>
  <c r="F168" i="783" s="1"/>
  <c r="H168" i="783"/>
  <c r="M231" i="783"/>
  <c r="F231" i="783" s="1"/>
  <c r="H231" i="783" s="1"/>
  <c r="M127" i="783"/>
  <c r="F127" i="783"/>
  <c r="H127" i="783"/>
  <c r="M109" i="783"/>
  <c r="M86" i="783"/>
  <c r="K86" i="783" s="1"/>
  <c r="M313" i="783"/>
  <c r="F313" i="783" s="1"/>
  <c r="H313" i="783" s="1"/>
  <c r="M268" i="783"/>
  <c r="F268" i="783"/>
  <c r="H268" i="783" s="1"/>
  <c r="M19" i="783"/>
  <c r="M68" i="783"/>
  <c r="F68" i="783" s="1"/>
  <c r="H68" i="783" s="1"/>
  <c r="M250" i="783"/>
  <c r="F250" i="783" s="1"/>
  <c r="H250" i="783" s="1"/>
  <c r="M160" i="783"/>
  <c r="F160" i="783"/>
  <c r="H160" i="783" s="1"/>
  <c r="M151" i="783"/>
  <c r="M59" i="783"/>
  <c r="K59" i="783" s="1"/>
  <c r="M197" i="783"/>
  <c r="I197" i="783"/>
  <c r="M97" i="783"/>
  <c r="F97" i="783"/>
  <c r="H97" i="783" s="1"/>
  <c r="M232" i="783"/>
  <c r="M119" i="783"/>
  <c r="F119" i="783" s="1"/>
  <c r="H119" i="783" s="1"/>
  <c r="M248" i="783"/>
  <c r="F248" i="783" s="1"/>
  <c r="H248" i="783"/>
  <c r="J248" i="783" s="1"/>
  <c r="M226" i="783"/>
  <c r="F226" i="783" s="1"/>
  <c r="H226" i="783" s="1"/>
  <c r="M203" i="783"/>
  <c r="M198" i="783"/>
  <c r="K198" i="783"/>
  <c r="M54" i="783"/>
  <c r="F54" i="783"/>
  <c r="H54" i="783" s="1"/>
  <c r="M144" i="783"/>
  <c r="F144" i="783"/>
  <c r="H144" i="783" s="1"/>
  <c r="J144" i="783" s="1"/>
  <c r="M324" i="783"/>
  <c r="M235" i="783"/>
  <c r="M186" i="783"/>
  <c r="F186" i="783"/>
  <c r="H186" i="783"/>
  <c r="M236" i="783"/>
  <c r="F236" i="783" s="1"/>
  <c r="H236" i="783"/>
  <c r="M48" i="783"/>
  <c r="M43" i="783"/>
  <c r="K43" i="783" s="1"/>
  <c r="M131" i="783"/>
  <c r="I131" i="783"/>
  <c r="M141" i="783"/>
  <c r="F141" i="783" s="1"/>
  <c r="H141" i="783"/>
  <c r="M270" i="783"/>
  <c r="M224" i="783"/>
  <c r="F224" i="783" s="1"/>
  <c r="H224" i="783" s="1"/>
  <c r="M205" i="783"/>
  <c r="F205" i="783" s="1"/>
  <c r="H205" i="783" s="1"/>
  <c r="M258" i="783"/>
  <c r="M90" i="783"/>
  <c r="M47" i="783"/>
  <c r="K47" i="783"/>
  <c r="M29" i="783"/>
  <c r="F29" i="783" s="1"/>
  <c r="H29" i="783"/>
  <c r="M283" i="783"/>
  <c r="F283" i="783"/>
  <c r="H283" i="783" s="1"/>
  <c r="J283" i="783" s="1"/>
  <c r="M289" i="783"/>
  <c r="M325" i="783"/>
  <c r="F325" i="783" s="1"/>
  <c r="H325" i="783" s="1"/>
  <c r="M193" i="783"/>
  <c r="F193" i="783" s="1"/>
  <c r="H193" i="783"/>
  <c r="M237" i="783"/>
  <c r="F237" i="783" s="1"/>
  <c r="H237" i="783" s="1"/>
  <c r="M189" i="783"/>
  <c r="M161" i="783"/>
  <c r="I161" i="783"/>
  <c r="M61" i="783"/>
  <c r="I61" i="783"/>
  <c r="M213" i="783"/>
  <c r="F213" i="783" s="1"/>
  <c r="H213" i="783" s="1"/>
  <c r="M74" i="783"/>
  <c r="M116" i="783"/>
  <c r="F116" i="783"/>
  <c r="H116" i="783" s="1"/>
  <c r="M106" i="783"/>
  <c r="F106" i="783" s="1"/>
  <c r="H106" i="783" s="1"/>
  <c r="M37" i="783"/>
  <c r="F37" i="783" s="1"/>
  <c r="H37" i="783" s="1"/>
  <c r="M143" i="783"/>
  <c r="M171" i="783"/>
  <c r="K171" i="783"/>
  <c r="M291" i="783"/>
  <c r="F291" i="783"/>
  <c r="H291" i="783" s="1"/>
  <c r="M206" i="783"/>
  <c r="F206" i="783" s="1"/>
  <c r="H206" i="783" s="1"/>
  <c r="M240" i="783"/>
  <c r="M201" i="783"/>
  <c r="M241" i="783"/>
  <c r="F241" i="783" s="1"/>
  <c r="H241" i="783" s="1"/>
  <c r="M165" i="783"/>
  <c r="F165" i="783"/>
  <c r="H165" i="783"/>
  <c r="M66" i="783"/>
  <c r="M249" i="783"/>
  <c r="K249" i="783" s="1"/>
  <c r="M255" i="783"/>
  <c r="I255" i="783" s="1"/>
  <c r="M317" i="783"/>
  <c r="F317" i="783"/>
  <c r="H317" i="783"/>
  <c r="M35" i="783"/>
  <c r="M169" i="783"/>
  <c r="F169" i="783" s="1"/>
  <c r="H169" i="783" s="1"/>
  <c r="M297" i="783"/>
  <c r="F297" i="783" s="1"/>
  <c r="H297" i="783" s="1"/>
  <c r="M76" i="783"/>
  <c r="F76" i="783" s="1"/>
  <c r="H76" i="783"/>
  <c r="J76" i="783" s="1"/>
  <c r="M265" i="783"/>
  <c r="M88" i="783"/>
  <c r="F88" i="783"/>
  <c r="H88" i="783" s="1"/>
  <c r="M216" i="783"/>
  <c r="F216" i="783"/>
  <c r="H216" i="783" s="1"/>
  <c r="M322" i="783"/>
  <c r="M69" i="783"/>
  <c r="M209" i="783"/>
  <c r="K209" i="783"/>
  <c r="M256" i="783"/>
  <c r="F256" i="783" s="1"/>
  <c r="H256" i="783"/>
  <c r="M34" i="783"/>
  <c r="F34" i="783" s="1"/>
  <c r="H34" i="783" s="1"/>
  <c r="M77" i="783"/>
  <c r="M281" i="783"/>
  <c r="K281" i="783"/>
  <c r="M280" i="783"/>
  <c r="I280" i="783"/>
  <c r="M136" i="783"/>
  <c r="F136" i="783"/>
  <c r="H136" i="783" s="1"/>
  <c r="M114" i="783"/>
  <c r="M105" i="783"/>
  <c r="K105" i="783"/>
  <c r="M273" i="783"/>
  <c r="F273" i="783"/>
  <c r="H273" i="783" s="1"/>
  <c r="M222" i="783"/>
  <c r="F222" i="783" s="1"/>
  <c r="H222" i="783" s="1"/>
  <c r="M263" i="783"/>
  <c r="M30" i="783"/>
  <c r="K30" i="783" s="1"/>
  <c r="M305" i="783"/>
  <c r="F305" i="783" s="1"/>
  <c r="H305" i="783" s="1"/>
  <c r="M129" i="783"/>
  <c r="F129" i="783" s="1"/>
  <c r="H129" i="783" s="1"/>
  <c r="M38" i="783"/>
  <c r="M152" i="783"/>
  <c r="K152" i="783"/>
  <c r="M175" i="783"/>
  <c r="F175" i="783"/>
  <c r="H175" i="783" s="1"/>
  <c r="M306" i="783"/>
  <c r="F306" i="783" s="1"/>
  <c r="H306" i="783" s="1"/>
  <c r="J306" i="783" s="1"/>
  <c r="M164" i="783"/>
  <c r="M55" i="783"/>
  <c r="K55" i="783" s="1"/>
  <c r="M84" i="783"/>
  <c r="I84" i="783"/>
  <c r="M176" i="783"/>
  <c r="F176" i="783" s="1"/>
  <c r="H176" i="783"/>
  <c r="M301" i="783"/>
  <c r="M228" i="783"/>
  <c r="K228" i="783" s="1"/>
  <c r="M278" i="783"/>
  <c r="F278" i="783"/>
  <c r="H278" i="783" s="1"/>
  <c r="M135" i="783"/>
  <c r="F135" i="783"/>
  <c r="H135" i="783" s="1"/>
  <c r="M96" i="783"/>
  <c r="M21" i="783"/>
  <c r="K21" i="783" s="1"/>
  <c r="M122" i="783"/>
  <c r="F122" i="783" s="1"/>
  <c r="H122" i="783" s="1"/>
  <c r="M41" i="783"/>
  <c r="F41" i="783" s="1"/>
  <c r="H41" i="783"/>
  <c r="M50" i="783"/>
  <c r="M262" i="783"/>
  <c r="K262" i="783" s="1"/>
  <c r="M94" i="783"/>
  <c r="F94" i="783" s="1"/>
  <c r="H94" i="783" s="1"/>
  <c r="M309" i="783"/>
  <c r="F309" i="783"/>
  <c r="H309" i="783" s="1"/>
  <c r="M128" i="783"/>
  <c r="M180" i="783"/>
  <c r="K180" i="783"/>
  <c r="M46" i="783"/>
  <c r="I46" i="783"/>
  <c r="M26" i="783"/>
  <c r="F26" i="783"/>
  <c r="H26" i="783" s="1"/>
  <c r="M184" i="783"/>
  <c r="M126" i="783"/>
  <c r="K126" i="783"/>
  <c r="M225" i="783"/>
  <c r="F225" i="783"/>
  <c r="H225" i="783" s="1"/>
  <c r="M300" i="783"/>
  <c r="M218" i="783"/>
  <c r="M251" i="783"/>
  <c r="K251" i="783" s="1"/>
  <c r="M133" i="783"/>
  <c r="F133" i="783" s="1"/>
  <c r="H133" i="783" s="1"/>
  <c r="M288" i="783"/>
  <c r="F288" i="783"/>
  <c r="H288" i="783" s="1"/>
  <c r="J288" i="783" s="1"/>
  <c r="M239" i="783"/>
  <c r="M299" i="783"/>
  <c r="K299" i="783"/>
  <c r="M261" i="783"/>
  <c r="F261" i="783"/>
  <c r="H261" i="783" s="1"/>
  <c r="M80" i="783"/>
  <c r="F80" i="783" s="1"/>
  <c r="H80" i="783" s="1"/>
  <c r="M229" i="783"/>
  <c r="M31" i="783"/>
  <c r="K31" i="783" s="1"/>
  <c r="M25" i="783"/>
  <c r="I25" i="783" s="1"/>
  <c r="M208" i="783"/>
  <c r="F208" i="783" s="1"/>
  <c r="H208" i="783" s="1"/>
  <c r="J208" i="783" s="1"/>
  <c r="M170" i="783"/>
  <c r="M52" i="783"/>
  <c r="K52" i="783" s="1"/>
  <c r="M319" i="783"/>
  <c r="F319" i="783" s="1"/>
  <c r="H319" i="783" s="1"/>
  <c r="M22" i="783"/>
  <c r="F22" i="783" s="1"/>
  <c r="H22" i="783" s="1"/>
  <c r="M298" i="783"/>
  <c r="M162" i="783"/>
  <c r="K162" i="783"/>
  <c r="M115" i="783"/>
  <c r="F115" i="783"/>
  <c r="H115" i="783" s="1"/>
  <c r="M110" i="783"/>
  <c r="F110" i="783" s="1"/>
  <c r="H110" i="783"/>
  <c r="M163" i="783"/>
  <c r="M138" i="783"/>
  <c r="K138" i="783" s="1"/>
  <c r="M294" i="783"/>
  <c r="F294" i="783" s="1"/>
  <c r="H294" i="783" s="1"/>
  <c r="M318" i="783"/>
  <c r="F318" i="783"/>
  <c r="H318" i="783" s="1"/>
  <c r="J318" i="783" s="1"/>
  <c r="M104" i="783"/>
  <c r="M99" i="783"/>
  <c r="K99" i="783" s="1"/>
  <c r="M149" i="783"/>
  <c r="I149" i="783"/>
  <c r="M253" i="783"/>
  <c r="F253" i="783"/>
  <c r="H253" i="783" s="1"/>
  <c r="J253" i="783" s="1"/>
  <c r="M292" i="783"/>
  <c r="M117" i="783"/>
  <c r="K117" i="783" s="1"/>
  <c r="M204" i="783"/>
  <c r="F204" i="783"/>
  <c r="H204" i="783" s="1"/>
  <c r="M101" i="783"/>
  <c r="F101" i="783" s="1"/>
  <c r="H101" i="783" s="1"/>
  <c r="M45" i="783"/>
  <c r="M24" i="783"/>
  <c r="K24" i="783" s="1"/>
  <c r="M220" i="783"/>
  <c r="F220" i="783" s="1"/>
  <c r="H220" i="783"/>
  <c r="M158" i="783"/>
  <c r="F158" i="783"/>
  <c r="H158" i="783" s="1"/>
  <c r="M242" i="783"/>
  <c r="M290" i="783"/>
  <c r="K290" i="783"/>
  <c r="M139" i="783"/>
  <c r="F139" i="783"/>
  <c r="H139" i="783" s="1"/>
  <c r="M304" i="783"/>
  <c r="M311" i="783"/>
  <c r="M23" i="783"/>
  <c r="K23" i="783" s="1"/>
  <c r="M20" i="783"/>
  <c r="I20" i="783" s="1"/>
  <c r="M286" i="783"/>
  <c r="F286" i="783" s="1"/>
  <c r="H286" i="783" s="1"/>
  <c r="M244" i="783"/>
  <c r="M277" i="783"/>
  <c r="M323" i="783"/>
  <c r="F323" i="783"/>
  <c r="H323" i="783" s="1"/>
  <c r="J323" i="783" s="1"/>
  <c r="M49" i="783"/>
  <c r="F49" i="783" s="1"/>
  <c r="H49" i="783" s="1"/>
  <c r="M153" i="783"/>
  <c r="M92" i="783"/>
  <c r="M58" i="783"/>
  <c r="F58" i="783"/>
  <c r="H58" i="783" s="1"/>
  <c r="M246" i="783"/>
  <c r="M320" i="783"/>
  <c r="M275" i="783"/>
  <c r="M40" i="783"/>
  <c r="F40" i="783"/>
  <c r="H40" i="783" s="1"/>
  <c r="M282" i="783"/>
  <c r="F282" i="783" s="1"/>
  <c r="H282" i="783" s="1"/>
  <c r="M87" i="783"/>
  <c r="M207" i="783"/>
  <c r="M93" i="783"/>
  <c r="M78" i="783"/>
  <c r="F78" i="783" s="1"/>
  <c r="H78" i="783"/>
  <c r="M194" i="783"/>
  <c r="M182" i="783"/>
  <c r="M215" i="783"/>
  <c r="M134" i="783"/>
  <c r="F134" i="783" s="1"/>
  <c r="H134" i="783"/>
  <c r="K308" i="783"/>
  <c r="K245" i="785"/>
  <c r="K211" i="785"/>
  <c r="I210" i="785"/>
  <c r="I192" i="785"/>
  <c r="K176" i="785"/>
  <c r="I175" i="785"/>
  <c r="I157" i="785"/>
  <c r="K139" i="785"/>
  <c r="I138" i="785"/>
  <c r="K270" i="785"/>
  <c r="I270" i="785"/>
  <c r="K271" i="785"/>
  <c r="I271" i="785"/>
  <c r="I115" i="785"/>
  <c r="K115" i="785"/>
  <c r="K17" i="785"/>
  <c r="I17" i="785"/>
  <c r="K285" i="785"/>
  <c r="I285" i="785"/>
  <c r="K281" i="785"/>
  <c r="I281" i="785"/>
  <c r="K311" i="785"/>
  <c r="I311" i="785"/>
  <c r="I275" i="785"/>
  <c r="K275" i="785"/>
  <c r="K273" i="785"/>
  <c r="K267" i="785"/>
  <c r="I267" i="785"/>
  <c r="K263" i="785"/>
  <c r="I263" i="785"/>
  <c r="K256" i="785"/>
  <c r="I256" i="785"/>
  <c r="K209" i="785"/>
  <c r="I209" i="785"/>
  <c r="K250" i="785"/>
  <c r="I250" i="785"/>
  <c r="I246" i="785"/>
  <c r="K246" i="785"/>
  <c r="K242" i="785"/>
  <c r="K238" i="785"/>
  <c r="K233" i="785"/>
  <c r="I233" i="785"/>
  <c r="I229" i="785"/>
  <c r="K229" i="785"/>
  <c r="K223" i="785"/>
  <c r="I223" i="785"/>
  <c r="I219" i="785"/>
  <c r="K215" i="785"/>
  <c r="I215" i="785"/>
  <c r="F215" i="785"/>
  <c r="H215" i="785"/>
  <c r="I212" i="785"/>
  <c r="K212" i="785"/>
  <c r="F212" i="785"/>
  <c r="H212" i="785"/>
  <c r="K206" i="785"/>
  <c r="I206" i="785"/>
  <c r="J206" i="785"/>
  <c r="I202" i="785"/>
  <c r="K202" i="785"/>
  <c r="F202" i="785"/>
  <c r="H202" i="785" s="1"/>
  <c r="I198" i="785"/>
  <c r="I190" i="785"/>
  <c r="I185" i="785"/>
  <c r="K185" i="785"/>
  <c r="F185" i="785"/>
  <c r="H185" i="785" s="1"/>
  <c r="K180" i="785"/>
  <c r="I180" i="785"/>
  <c r="F180" i="785"/>
  <c r="H180" i="785"/>
  <c r="I309" i="785"/>
  <c r="K309" i="785"/>
  <c r="F309" i="785"/>
  <c r="H309" i="785" s="1"/>
  <c r="K173" i="785"/>
  <c r="I173" i="785"/>
  <c r="F173" i="785"/>
  <c r="H173" i="785"/>
  <c r="I168" i="785"/>
  <c r="K168" i="785"/>
  <c r="F168" i="785"/>
  <c r="H168" i="785" s="1"/>
  <c r="K162" i="785"/>
  <c r="I162" i="785"/>
  <c r="F162" i="785"/>
  <c r="H162" i="785"/>
  <c r="I155" i="785"/>
  <c r="I151" i="785"/>
  <c r="K151" i="785"/>
  <c r="F151" i="785"/>
  <c r="H151" i="785" s="1"/>
  <c r="K147" i="785"/>
  <c r="I147" i="785"/>
  <c r="F147" i="785"/>
  <c r="H147" i="785"/>
  <c r="I140" i="785"/>
  <c r="K140" i="785"/>
  <c r="F140" i="785"/>
  <c r="H140" i="785" s="1"/>
  <c r="K136" i="785"/>
  <c r="I136" i="785"/>
  <c r="F136" i="785"/>
  <c r="H136" i="785"/>
  <c r="I132" i="785"/>
  <c r="K132" i="785"/>
  <c r="F132" i="785"/>
  <c r="H132" i="785" s="1"/>
  <c r="K129" i="785"/>
  <c r="I129" i="785"/>
  <c r="F129" i="785"/>
  <c r="H129" i="785"/>
  <c r="K123" i="785"/>
  <c r="I123" i="785"/>
  <c r="F123" i="785"/>
  <c r="H123" i="785"/>
  <c r="I304" i="785"/>
  <c r="K304" i="785"/>
  <c r="F304" i="785"/>
  <c r="H304" i="785" s="1"/>
  <c r="K116" i="785"/>
  <c r="I116" i="785"/>
  <c r="F116" i="785"/>
  <c r="H116" i="785"/>
  <c r="I107" i="785"/>
  <c r="I103" i="785"/>
  <c r="K103" i="785"/>
  <c r="F103" i="785"/>
  <c r="H103" i="785" s="1"/>
  <c r="K99" i="785"/>
  <c r="I99" i="785"/>
  <c r="F99" i="785"/>
  <c r="H99" i="785"/>
  <c r="I94" i="785"/>
  <c r="K94" i="785"/>
  <c r="F94" i="785"/>
  <c r="H94" i="785" s="1"/>
  <c r="I90" i="785"/>
  <c r="I86" i="785"/>
  <c r="K86" i="785"/>
  <c r="F86" i="785"/>
  <c r="H86" i="785" s="1"/>
  <c r="K82" i="785"/>
  <c r="I82" i="785"/>
  <c r="F82" i="785"/>
  <c r="H82" i="785"/>
  <c r="I302" i="785"/>
  <c r="K302" i="785"/>
  <c r="F302" i="785"/>
  <c r="H302" i="785" s="1"/>
  <c r="K301" i="785"/>
  <c r="I301" i="785"/>
  <c r="F301" i="785"/>
  <c r="H301" i="785"/>
  <c r="I72" i="785"/>
  <c r="K72" i="785"/>
  <c r="F72" i="785"/>
  <c r="H72" i="785" s="1"/>
  <c r="K300" i="785"/>
  <c r="I300" i="785"/>
  <c r="F300" i="785"/>
  <c r="H300" i="785"/>
  <c r="K299" i="785"/>
  <c r="I299" i="785"/>
  <c r="F299" i="785"/>
  <c r="H299" i="785"/>
  <c r="I58" i="785"/>
  <c r="K58" i="785"/>
  <c r="F58" i="785"/>
  <c r="H58" i="785" s="1"/>
  <c r="K297" i="785"/>
  <c r="F297" i="785"/>
  <c r="H297" i="785" s="1"/>
  <c r="J297" i="785"/>
  <c r="I297" i="785"/>
  <c r="I52" i="785"/>
  <c r="F52" i="785"/>
  <c r="H52" i="785" s="1"/>
  <c r="K52" i="785"/>
  <c r="I44" i="785"/>
  <c r="K44" i="785"/>
  <c r="F44" i="785"/>
  <c r="H44" i="785"/>
  <c r="I36" i="785"/>
  <c r="F36" i="785"/>
  <c r="H36" i="785" s="1"/>
  <c r="K36" i="785"/>
  <c r="K32" i="785"/>
  <c r="I32" i="785"/>
  <c r="F32" i="785"/>
  <c r="H32" i="785" s="1"/>
  <c r="I28" i="785"/>
  <c r="K28" i="785"/>
  <c r="F28" i="785"/>
  <c r="H28" i="785"/>
  <c r="K23" i="785"/>
  <c r="F23" i="785"/>
  <c r="H23" i="785"/>
  <c r="J23" i="785" s="1"/>
  <c r="I23" i="785"/>
  <c r="I19" i="785"/>
  <c r="F19" i="785"/>
  <c r="H19" i="785"/>
  <c r="K19" i="785"/>
  <c r="F271" i="785"/>
  <c r="H271" i="785"/>
  <c r="F285" i="785"/>
  <c r="H285" i="785"/>
  <c r="F311" i="785"/>
  <c r="H311" i="785" s="1"/>
  <c r="J311" i="785" s="1"/>
  <c r="F263" i="785"/>
  <c r="H263" i="785" s="1"/>
  <c r="J263" i="785" s="1"/>
  <c r="F256" i="785"/>
  <c r="H256" i="785" s="1"/>
  <c r="F250" i="785"/>
  <c r="H250" i="785" s="1"/>
  <c r="J250" i="785" s="1"/>
  <c r="F233" i="785"/>
  <c r="H233" i="785"/>
  <c r="J233" i="785" s="1"/>
  <c r="F223" i="785"/>
  <c r="H223" i="785" s="1"/>
  <c r="K144" i="785"/>
  <c r="I144" i="785"/>
  <c r="K97" i="785"/>
  <c r="I97" i="785"/>
  <c r="K294" i="785"/>
  <c r="I294" i="785"/>
  <c r="K45" i="785"/>
  <c r="I45" i="785"/>
  <c r="J45" i="785"/>
  <c r="K234" i="785"/>
  <c r="I234" i="785"/>
  <c r="K292" i="785"/>
  <c r="I292" i="785"/>
  <c r="J292" i="785"/>
  <c r="K286" i="785"/>
  <c r="I286" i="785"/>
  <c r="K282" i="785"/>
  <c r="I282" i="785"/>
  <c r="I278" i="785"/>
  <c r="K227" i="785"/>
  <c r="K315" i="785"/>
  <c r="I315" i="785"/>
  <c r="K268" i="785"/>
  <c r="I268" i="785"/>
  <c r="K264" i="785"/>
  <c r="I264" i="785"/>
  <c r="K261" i="785"/>
  <c r="I261" i="785"/>
  <c r="J261" i="785"/>
  <c r="I257" i="785"/>
  <c r="K313" i="785"/>
  <c r="I313" i="785"/>
  <c r="K251" i="785"/>
  <c r="I251" i="785"/>
  <c r="K247" i="785"/>
  <c r="K243" i="785"/>
  <c r="I243" i="785"/>
  <c r="K239" i="785"/>
  <c r="I239" i="785"/>
  <c r="J239" i="785"/>
  <c r="K235" i="785"/>
  <c r="I235" i="785"/>
  <c r="K230" i="785"/>
  <c r="I230" i="785"/>
  <c r="J230" i="785"/>
  <c r="K224" i="785"/>
  <c r="I224" i="785"/>
  <c r="K220" i="785"/>
  <c r="I220" i="785"/>
  <c r="K216" i="785"/>
  <c r="I216" i="785"/>
  <c r="K213" i="785"/>
  <c r="I213" i="785"/>
  <c r="K207" i="785"/>
  <c r="I207" i="785"/>
  <c r="I203" i="785"/>
  <c r="K199" i="785"/>
  <c r="I199" i="785"/>
  <c r="K195" i="785"/>
  <c r="I195" i="785"/>
  <c r="K191" i="785"/>
  <c r="I191" i="785"/>
  <c r="K186" i="785"/>
  <c r="I186" i="785"/>
  <c r="K177" i="785"/>
  <c r="I177" i="785"/>
  <c r="F177" i="785"/>
  <c r="H177" i="785"/>
  <c r="K174" i="785"/>
  <c r="I174" i="785"/>
  <c r="F174" i="785"/>
  <c r="H174" i="785" s="1"/>
  <c r="I169" i="785"/>
  <c r="K165" i="785"/>
  <c r="F165" i="785"/>
  <c r="H165" i="785"/>
  <c r="I165" i="785"/>
  <c r="K160" i="785"/>
  <c r="I160" i="785"/>
  <c r="F160" i="785"/>
  <c r="H160" i="785"/>
  <c r="K156" i="785"/>
  <c r="I156" i="785"/>
  <c r="F156" i="785"/>
  <c r="H156" i="785" s="1"/>
  <c r="J156" i="785" s="1"/>
  <c r="K152" i="785"/>
  <c r="I152" i="785"/>
  <c r="F152" i="785"/>
  <c r="H152" i="785" s="1"/>
  <c r="K143" i="785"/>
  <c r="I143" i="785"/>
  <c r="F143" i="785"/>
  <c r="H143" i="785" s="1"/>
  <c r="K133" i="785"/>
  <c r="I133" i="785"/>
  <c r="F133" i="785"/>
  <c r="H133" i="785" s="1"/>
  <c r="K307" i="785"/>
  <c r="I307" i="785"/>
  <c r="F307" i="785"/>
  <c r="H307" i="785"/>
  <c r="K127" i="785"/>
  <c r="I127" i="785"/>
  <c r="F127" i="785"/>
  <c r="H127" i="785" s="1"/>
  <c r="K124" i="785"/>
  <c r="I124" i="785"/>
  <c r="F124" i="785"/>
  <c r="H124" i="785"/>
  <c r="J124" i="785" s="1"/>
  <c r="K120" i="785"/>
  <c r="K117" i="785"/>
  <c r="I117" i="785"/>
  <c r="F117" i="785"/>
  <c r="H117" i="785" s="1"/>
  <c r="K112" i="785"/>
  <c r="I112" i="785"/>
  <c r="F112" i="785"/>
  <c r="H112" i="785"/>
  <c r="K108" i="785"/>
  <c r="I108" i="785"/>
  <c r="F108" i="785"/>
  <c r="H108" i="785" s="1"/>
  <c r="J108" i="785"/>
  <c r="K104" i="785"/>
  <c r="I104" i="785"/>
  <c r="F104" i="785"/>
  <c r="H104" i="785" s="1"/>
  <c r="I100" i="785"/>
  <c r="K95" i="785"/>
  <c r="I95" i="785"/>
  <c r="F95" i="785"/>
  <c r="H95" i="785" s="1"/>
  <c r="K91" i="785"/>
  <c r="I91" i="785"/>
  <c r="F91" i="785"/>
  <c r="H91" i="785"/>
  <c r="K87" i="785"/>
  <c r="I87" i="785"/>
  <c r="F87" i="785"/>
  <c r="H87" i="785"/>
  <c r="K83" i="785"/>
  <c r="F83" i="785"/>
  <c r="H83" i="785" s="1"/>
  <c r="K79" i="785"/>
  <c r="I79" i="785"/>
  <c r="F79" i="785"/>
  <c r="H79" i="785"/>
  <c r="K76" i="785"/>
  <c r="I76" i="785"/>
  <c r="F76" i="785"/>
  <c r="H76" i="785" s="1"/>
  <c r="J76" i="785" s="1"/>
  <c r="K73" i="785"/>
  <c r="F73" i="785"/>
  <c r="H73" i="785" s="1"/>
  <c r="K69" i="785"/>
  <c r="I69" i="785"/>
  <c r="F69" i="785"/>
  <c r="H69" i="785" s="1"/>
  <c r="K66" i="785"/>
  <c r="I66" i="785"/>
  <c r="F66" i="785"/>
  <c r="H66" i="785"/>
  <c r="J66" i="785" s="1"/>
  <c r="K62" i="785"/>
  <c r="I62" i="785"/>
  <c r="J62" i="785" s="1"/>
  <c r="F62" i="785"/>
  <c r="H62" i="785" s="1"/>
  <c r="I59" i="785"/>
  <c r="F59" i="785"/>
  <c r="H59" i="785" s="1"/>
  <c r="K56" i="785"/>
  <c r="I56" i="785"/>
  <c r="F56" i="785"/>
  <c r="H56" i="785"/>
  <c r="I53" i="785"/>
  <c r="F53" i="785"/>
  <c r="H53" i="785" s="1"/>
  <c r="K49" i="785"/>
  <c r="I49" i="785"/>
  <c r="F49" i="785"/>
  <c r="H49" i="785"/>
  <c r="J49" i="785" s="1"/>
  <c r="K46" i="785"/>
  <c r="I46" i="785"/>
  <c r="F46" i="785"/>
  <c r="H46" i="785"/>
  <c r="K41" i="785"/>
  <c r="I41" i="785"/>
  <c r="F41" i="785"/>
  <c r="H41" i="785" s="1"/>
  <c r="K295" i="785"/>
  <c r="I295" i="785"/>
  <c r="F295" i="785"/>
  <c r="H295" i="785"/>
  <c r="K33" i="785"/>
  <c r="I33" i="785"/>
  <c r="J33" i="785" s="1"/>
  <c r="F33" i="785"/>
  <c r="H33" i="785" s="1"/>
  <c r="K29" i="785"/>
  <c r="I29" i="785"/>
  <c r="F29" i="785"/>
  <c r="H29" i="785" s="1"/>
  <c r="J29" i="785" s="1"/>
  <c r="K25" i="785"/>
  <c r="I25" i="785"/>
  <c r="H25" i="785"/>
  <c r="K20" i="785"/>
  <c r="I20" i="785"/>
  <c r="F20" i="785"/>
  <c r="H20" i="785"/>
  <c r="F270" i="785"/>
  <c r="H270" i="785"/>
  <c r="J270" i="785"/>
  <c r="F115" i="785"/>
  <c r="H115" i="785"/>
  <c r="F17" i="785"/>
  <c r="H17" i="785"/>
  <c r="J17" i="785"/>
  <c r="F291" i="785"/>
  <c r="H291" i="785"/>
  <c r="F281" i="785"/>
  <c r="H281" i="785"/>
  <c r="J281" i="785"/>
  <c r="F275" i="785"/>
  <c r="H275" i="785"/>
  <c r="J275" i="785" s="1"/>
  <c r="F267" i="785"/>
  <c r="H267" i="785"/>
  <c r="J267" i="785" s="1"/>
  <c r="F260" i="785"/>
  <c r="H260" i="785"/>
  <c r="F209" i="785"/>
  <c r="H209" i="785" s="1"/>
  <c r="J209" i="785" s="1"/>
  <c r="F246" i="785"/>
  <c r="H246" i="785" s="1"/>
  <c r="J246" i="785" s="1"/>
  <c r="F238" i="785"/>
  <c r="H238" i="785" s="1"/>
  <c r="J238" i="785" s="1"/>
  <c r="F229" i="785"/>
  <c r="H229" i="785"/>
  <c r="F216" i="785"/>
  <c r="H216" i="785" s="1"/>
  <c r="J216" i="785" s="1"/>
  <c r="F203" i="785"/>
  <c r="H203" i="785" s="1"/>
  <c r="F186" i="785"/>
  <c r="H186" i="785" s="1"/>
  <c r="J186" i="785" s="1"/>
  <c r="K287" i="785"/>
  <c r="I287" i="785"/>
  <c r="J287" i="785"/>
  <c r="K290" i="785"/>
  <c r="K164" i="785"/>
  <c r="I164" i="785"/>
  <c r="K208" i="785"/>
  <c r="I208" i="785"/>
  <c r="K16" i="785"/>
  <c r="I16" i="785"/>
  <c r="K142" i="785"/>
  <c r="I142" i="785"/>
  <c r="K284" i="785"/>
  <c r="I284" i="785"/>
  <c r="K280" i="785"/>
  <c r="I280" i="785"/>
  <c r="K277" i="785"/>
  <c r="I277" i="785"/>
  <c r="K272" i="785"/>
  <c r="I272" i="785"/>
  <c r="K266" i="785"/>
  <c r="I266" i="785"/>
  <c r="K314" i="785"/>
  <c r="I314" i="785"/>
  <c r="K253" i="785"/>
  <c r="I253" i="785"/>
  <c r="K312" i="785"/>
  <c r="I312" i="785"/>
  <c r="K241" i="785"/>
  <c r="I241" i="785"/>
  <c r="K237" i="785"/>
  <c r="I237" i="785"/>
  <c r="K232" i="785"/>
  <c r="I232" i="785"/>
  <c r="K222" i="785"/>
  <c r="I222" i="785"/>
  <c r="I218" i="785"/>
  <c r="K218" i="785"/>
  <c r="K205" i="785"/>
  <c r="I205" i="785"/>
  <c r="I201" i="785"/>
  <c r="K201" i="785"/>
  <c r="K197" i="785"/>
  <c r="I197" i="785"/>
  <c r="K189" i="785"/>
  <c r="I189" i="785"/>
  <c r="I184" i="785"/>
  <c r="K184" i="785"/>
  <c r="K179" i="785"/>
  <c r="I179" i="785"/>
  <c r="K170" i="785"/>
  <c r="I170" i="785"/>
  <c r="I167" i="785"/>
  <c r="K167" i="785"/>
  <c r="K163" i="785"/>
  <c r="I163" i="785"/>
  <c r="K154" i="785"/>
  <c r="I154" i="785"/>
  <c r="I150" i="785"/>
  <c r="K150" i="785"/>
  <c r="K135" i="785"/>
  <c r="I135" i="785"/>
  <c r="I131" i="785"/>
  <c r="K131" i="785"/>
  <c r="F131" i="785"/>
  <c r="H131" i="785"/>
  <c r="K306" i="785"/>
  <c r="I306" i="785"/>
  <c r="F306" i="785"/>
  <c r="H306" i="785" s="1"/>
  <c r="I305" i="785"/>
  <c r="F305" i="785"/>
  <c r="H305" i="785" s="1"/>
  <c r="K122" i="785"/>
  <c r="I122" i="785"/>
  <c r="F122" i="785"/>
  <c r="H122" i="785"/>
  <c r="K303" i="785"/>
  <c r="I303" i="785"/>
  <c r="F303" i="785"/>
  <c r="H303" i="785"/>
  <c r="I110" i="785"/>
  <c r="F110" i="785"/>
  <c r="H110" i="785" s="1"/>
  <c r="K106" i="785"/>
  <c r="I106" i="785"/>
  <c r="F106" i="785"/>
  <c r="H106" i="785"/>
  <c r="I102" i="785"/>
  <c r="J102" i="785" s="1"/>
  <c r="K102" i="785"/>
  <c r="F102" i="785"/>
  <c r="H102" i="785" s="1"/>
  <c r="K98" i="785"/>
  <c r="I98" i="785"/>
  <c r="F98" i="785"/>
  <c r="H98" i="785"/>
  <c r="I93" i="785"/>
  <c r="F93" i="785"/>
  <c r="H93" i="785"/>
  <c r="K89" i="785"/>
  <c r="I89" i="785"/>
  <c r="F89" i="785"/>
  <c r="H89" i="785" s="1"/>
  <c r="I85" i="785"/>
  <c r="K85" i="785"/>
  <c r="F85" i="785"/>
  <c r="H85" i="785"/>
  <c r="J85" i="785" s="1"/>
  <c r="K81" i="785"/>
  <c r="I81" i="785"/>
  <c r="F81" i="785"/>
  <c r="H81" i="785" s="1"/>
  <c r="I78" i="785"/>
  <c r="F78" i="785"/>
  <c r="H78" i="785" s="1"/>
  <c r="K75" i="785"/>
  <c r="I75" i="785"/>
  <c r="F75" i="785"/>
  <c r="H75" i="785"/>
  <c r="I71" i="785"/>
  <c r="K71" i="785"/>
  <c r="F71" i="785"/>
  <c r="H71" i="785" s="1"/>
  <c r="K68" i="785"/>
  <c r="I68" i="785"/>
  <c r="F68" i="785"/>
  <c r="H68" i="785"/>
  <c r="I64" i="785"/>
  <c r="F64" i="785"/>
  <c r="H64" i="785"/>
  <c r="I298" i="785"/>
  <c r="K298" i="785"/>
  <c r="F298" i="785"/>
  <c r="H298" i="785"/>
  <c r="I51" i="785"/>
  <c r="F51" i="785"/>
  <c r="H51" i="785" s="1"/>
  <c r="K47" i="785"/>
  <c r="I47" i="785"/>
  <c r="F47" i="785"/>
  <c r="H47" i="785"/>
  <c r="I43" i="785"/>
  <c r="K43" i="785"/>
  <c r="F43" i="785"/>
  <c r="H43" i="785" s="1"/>
  <c r="J43" i="785" s="1"/>
  <c r="K39" i="785"/>
  <c r="F39" i="785"/>
  <c r="H39" i="785"/>
  <c r="J39" i="785" s="1"/>
  <c r="I35" i="785"/>
  <c r="F35" i="785"/>
  <c r="H35" i="785" s="1"/>
  <c r="K31" i="785"/>
  <c r="I31" i="785"/>
  <c r="F31" i="785"/>
  <c r="H31" i="785"/>
  <c r="I27" i="785"/>
  <c r="K27" i="785"/>
  <c r="F27" i="785"/>
  <c r="H27" i="785" s="1"/>
  <c r="K22" i="785"/>
  <c r="F22" i="785"/>
  <c r="H22" i="785" s="1"/>
  <c r="J22" i="785" s="1"/>
  <c r="I18" i="785"/>
  <c r="F18" i="785"/>
  <c r="H18" i="785" s="1"/>
  <c r="F164" i="785"/>
  <c r="H164" i="785"/>
  <c r="J164" i="785" s="1"/>
  <c r="F225" i="785"/>
  <c r="H225" i="785" s="1"/>
  <c r="J225" i="785" s="1"/>
  <c r="F208" i="785"/>
  <c r="H208" i="785" s="1"/>
  <c r="F16" i="785"/>
  <c r="H16" i="785"/>
  <c r="J16" i="785" s="1"/>
  <c r="F142" i="785"/>
  <c r="H142" i="785" s="1"/>
  <c r="J142" i="785" s="1"/>
  <c r="F289" i="785"/>
  <c r="H289" i="785" s="1"/>
  <c r="J289" i="785" s="1"/>
  <c r="F284" i="785"/>
  <c r="H284" i="785" s="1"/>
  <c r="J284" i="785" s="1"/>
  <c r="F280" i="785"/>
  <c r="H280" i="785" s="1"/>
  <c r="F277" i="785"/>
  <c r="H277" i="785" s="1"/>
  <c r="J277" i="785" s="1"/>
  <c r="F249" i="785"/>
  <c r="H249" i="785" s="1"/>
  <c r="J249" i="785"/>
  <c r="F272" i="785"/>
  <c r="H272" i="785" s="1"/>
  <c r="F266" i="785"/>
  <c r="H266" i="785" s="1"/>
  <c r="J266" i="785" s="1"/>
  <c r="F314" i="785"/>
  <c r="H314" i="785" s="1"/>
  <c r="J314" i="785" s="1"/>
  <c r="F259" i="785"/>
  <c r="H259" i="785" s="1"/>
  <c r="J259" i="785" s="1"/>
  <c r="F253" i="785"/>
  <c r="H253" i="785"/>
  <c r="F312" i="785"/>
  <c r="H312" i="785" s="1"/>
  <c r="J312" i="785" s="1"/>
  <c r="F245" i="785"/>
  <c r="H245" i="785"/>
  <c r="J245" i="785"/>
  <c r="F241" i="785"/>
  <c r="H241" i="785"/>
  <c r="F237" i="785"/>
  <c r="H237" i="785" s="1"/>
  <c r="J237" i="785" s="1"/>
  <c r="F232" i="785"/>
  <c r="H232" i="785"/>
  <c r="J232" i="785"/>
  <c r="F228" i="785"/>
  <c r="H228" i="785"/>
  <c r="J228" i="785" s="1"/>
  <c r="F222" i="785"/>
  <c r="H222" i="785"/>
  <c r="J222" i="785" s="1"/>
  <c r="F218" i="785"/>
  <c r="H218" i="785"/>
  <c r="J218" i="785" s="1"/>
  <c r="F214" i="785"/>
  <c r="H214" i="785" s="1"/>
  <c r="F211" i="785"/>
  <c r="H211" i="785" s="1"/>
  <c r="J211" i="785" s="1"/>
  <c r="F205" i="785"/>
  <c r="H205" i="785" s="1"/>
  <c r="F201" i="785"/>
  <c r="H201" i="785" s="1"/>
  <c r="F197" i="785"/>
  <c r="H197" i="785"/>
  <c r="J197" i="785" s="1"/>
  <c r="F189" i="785"/>
  <c r="H189" i="785" s="1"/>
  <c r="J189" i="785" s="1"/>
  <c r="F184" i="785"/>
  <c r="H184" i="785" s="1"/>
  <c r="F179" i="785"/>
  <c r="H179" i="785" s="1"/>
  <c r="J179" i="785"/>
  <c r="F176" i="785"/>
  <c r="H176" i="785" s="1"/>
  <c r="J176" i="785" s="1"/>
  <c r="F170" i="785"/>
  <c r="H170" i="785"/>
  <c r="F167" i="785"/>
  <c r="H167" i="785" s="1"/>
  <c r="F163" i="785"/>
  <c r="H163" i="785" s="1"/>
  <c r="J163" i="785" s="1"/>
  <c r="F158" i="785"/>
  <c r="H158" i="785" s="1"/>
  <c r="J158" i="785" s="1"/>
  <c r="F154" i="785"/>
  <c r="H154" i="785" s="1"/>
  <c r="J154" i="785"/>
  <c r="F150" i="785"/>
  <c r="H150" i="785" s="1"/>
  <c r="J150" i="785" s="1"/>
  <c r="F139" i="785"/>
  <c r="H139" i="785"/>
  <c r="J139" i="785" s="1"/>
  <c r="F135" i="785"/>
  <c r="H135" i="785"/>
  <c r="I217" i="785"/>
  <c r="I200" i="785"/>
  <c r="I183" i="785"/>
  <c r="I166" i="785"/>
  <c r="I149" i="785"/>
  <c r="K114" i="785"/>
  <c r="I114" i="785"/>
  <c r="K37" i="785"/>
  <c r="I37" i="785"/>
  <c r="K141" i="785"/>
  <c r="I141" i="785"/>
  <c r="K172" i="785"/>
  <c r="I172" i="785"/>
  <c r="J172" i="785" s="1"/>
  <c r="K187" i="785"/>
  <c r="I187" i="785"/>
  <c r="K24" i="785"/>
  <c r="I24" i="785"/>
  <c r="K293" i="785"/>
  <c r="I293" i="785"/>
  <c r="K288" i="785"/>
  <c r="I288" i="785"/>
  <c r="K283" i="785"/>
  <c r="I283" i="785"/>
  <c r="K279" i="785"/>
  <c r="I279" i="785"/>
  <c r="K276" i="785"/>
  <c r="I276" i="785"/>
  <c r="K274" i="785"/>
  <c r="I274" i="785"/>
  <c r="K269" i="785"/>
  <c r="I269" i="785"/>
  <c r="K265" i="785"/>
  <c r="I265" i="785"/>
  <c r="K262" i="785"/>
  <c r="I262" i="785"/>
  <c r="K258" i="785"/>
  <c r="I258" i="785"/>
  <c r="K254" i="785"/>
  <c r="I254" i="785"/>
  <c r="K252" i="785"/>
  <c r="I252" i="785"/>
  <c r="K248" i="785"/>
  <c r="I248" i="785"/>
  <c r="K244" i="785"/>
  <c r="I244" i="785"/>
  <c r="J244" i="785" s="1"/>
  <c r="K240" i="785"/>
  <c r="I240" i="785"/>
  <c r="K236" i="785"/>
  <c r="I236" i="785"/>
  <c r="K231" i="785"/>
  <c r="I231" i="785"/>
  <c r="K221" i="785"/>
  <c r="I221" i="785"/>
  <c r="J221" i="785" s="1"/>
  <c r="K310" i="785"/>
  <c r="I310" i="785"/>
  <c r="K204" i="785"/>
  <c r="I204" i="785"/>
  <c r="K196" i="785"/>
  <c r="I196" i="785"/>
  <c r="K188" i="785"/>
  <c r="I188" i="785"/>
  <c r="J188" i="785" s="1"/>
  <c r="K178" i="785"/>
  <c r="I178" i="785"/>
  <c r="K308" i="785"/>
  <c r="I308" i="785"/>
  <c r="K153" i="785"/>
  <c r="I153" i="785"/>
  <c r="K145" i="785"/>
  <c r="I145" i="785"/>
  <c r="K134" i="785"/>
  <c r="I134" i="785"/>
  <c r="K128" i="785"/>
  <c r="F128" i="785"/>
  <c r="H128" i="785"/>
  <c r="I128" i="785"/>
  <c r="K125" i="785"/>
  <c r="F125" i="785"/>
  <c r="H125" i="785" s="1"/>
  <c r="J125" i="785" s="1"/>
  <c r="K121" i="785"/>
  <c r="F121" i="785"/>
  <c r="H121" i="785"/>
  <c r="I121" i="785"/>
  <c r="K118" i="785"/>
  <c r="F118" i="785"/>
  <c r="H118" i="785" s="1"/>
  <c r="J118" i="785" s="1"/>
  <c r="K113" i="785"/>
  <c r="F113" i="785"/>
  <c r="H113" i="785"/>
  <c r="I113" i="785"/>
  <c r="K109" i="785"/>
  <c r="F109" i="785"/>
  <c r="H109" i="785" s="1"/>
  <c r="K105" i="785"/>
  <c r="F105" i="785"/>
  <c r="H105" i="785"/>
  <c r="I105" i="785"/>
  <c r="K101" i="785"/>
  <c r="F101" i="785"/>
  <c r="H101" i="785" s="1"/>
  <c r="J101" i="785" s="1"/>
  <c r="K96" i="785"/>
  <c r="F96" i="785"/>
  <c r="H96" i="785"/>
  <c r="I96" i="785"/>
  <c r="K92" i="785"/>
  <c r="F92" i="785"/>
  <c r="H92" i="785" s="1"/>
  <c r="J92" i="785"/>
  <c r="K88" i="785"/>
  <c r="F88" i="785"/>
  <c r="H88" i="785"/>
  <c r="I88" i="785"/>
  <c r="K84" i="785"/>
  <c r="F84" i="785"/>
  <c r="H84" i="785" s="1"/>
  <c r="J84" i="785"/>
  <c r="K80" i="785"/>
  <c r="F80" i="785"/>
  <c r="H80" i="785"/>
  <c r="I80" i="785"/>
  <c r="K77" i="785"/>
  <c r="F77" i="785"/>
  <c r="H77" i="785" s="1"/>
  <c r="J77" i="785" s="1"/>
  <c r="K74" i="785"/>
  <c r="F74" i="785"/>
  <c r="H74" i="785"/>
  <c r="I74" i="785"/>
  <c r="K70" i="785"/>
  <c r="F70" i="785"/>
  <c r="H70" i="785" s="1"/>
  <c r="J70" i="785"/>
  <c r="K67" i="785"/>
  <c r="F67" i="785"/>
  <c r="H67" i="785"/>
  <c r="I67" i="785"/>
  <c r="K63" i="785"/>
  <c r="F63" i="785"/>
  <c r="H63" i="785" s="1"/>
  <c r="J63" i="785"/>
  <c r="K60" i="785"/>
  <c r="F60" i="785"/>
  <c r="H60" i="785"/>
  <c r="I60" i="785"/>
  <c r="K57" i="785"/>
  <c r="I57" i="785"/>
  <c r="F57" i="785"/>
  <c r="H57" i="785"/>
  <c r="K54" i="785"/>
  <c r="I54" i="785"/>
  <c r="F54" i="785"/>
  <c r="H54" i="785" s="1"/>
  <c r="K50" i="785"/>
  <c r="I50" i="785"/>
  <c r="F50" i="785"/>
  <c r="H50" i="785"/>
  <c r="K296" i="785"/>
  <c r="I296" i="785"/>
  <c r="F296" i="785"/>
  <c r="H296" i="785" s="1"/>
  <c r="K42" i="785"/>
  <c r="I42" i="785"/>
  <c r="F42" i="785"/>
  <c r="H42" i="785"/>
  <c r="K38" i="785"/>
  <c r="I38" i="785"/>
  <c r="F38" i="785"/>
  <c r="H38" i="785" s="1"/>
  <c r="K34" i="785"/>
  <c r="I34" i="785"/>
  <c r="F34" i="785"/>
  <c r="H34" i="785"/>
  <c r="K30" i="785"/>
  <c r="I30" i="785"/>
  <c r="F30" i="785"/>
  <c r="H30" i="785" s="1"/>
  <c r="K26" i="785"/>
  <c r="I26" i="785"/>
  <c r="F26" i="785"/>
  <c r="H26" i="785"/>
  <c r="K21" i="785"/>
  <c r="I21" i="785"/>
  <c r="F21" i="785"/>
  <c r="H21" i="785" s="1"/>
  <c r="F114" i="785"/>
  <c r="H114" i="785"/>
  <c r="F37" i="785"/>
  <c r="H37" i="785"/>
  <c r="J37" i="785" s="1"/>
  <c r="F141" i="785"/>
  <c r="H141" i="785"/>
  <c r="F172" i="785"/>
  <c r="H172" i="785"/>
  <c r="F187" i="785"/>
  <c r="H187" i="785"/>
  <c r="F24" i="785"/>
  <c r="H24" i="785" s="1"/>
  <c r="J24" i="785" s="1"/>
  <c r="F293" i="785"/>
  <c r="H293" i="785"/>
  <c r="F288" i="785"/>
  <c r="H288" i="785" s="1"/>
  <c r="F283" i="785"/>
  <c r="H283" i="785" s="1"/>
  <c r="F279" i="785"/>
  <c r="H279" i="785" s="1"/>
  <c r="J279" i="785" s="1"/>
  <c r="F276" i="785"/>
  <c r="H276" i="785" s="1"/>
  <c r="F274" i="785"/>
  <c r="H274" i="785" s="1"/>
  <c r="F269" i="785"/>
  <c r="H269" i="785" s="1"/>
  <c r="F265" i="785"/>
  <c r="H265" i="785"/>
  <c r="J265" i="785" s="1"/>
  <c r="F262" i="785"/>
  <c r="H262" i="785" s="1"/>
  <c r="F258" i="785"/>
  <c r="H258" i="785"/>
  <c r="F254" i="785"/>
  <c r="H254" i="785"/>
  <c r="F252" i="785"/>
  <c r="H252" i="785"/>
  <c r="J252" i="785" s="1"/>
  <c r="F248" i="785"/>
  <c r="H248" i="785"/>
  <c r="F244" i="785"/>
  <c r="H244" i="785"/>
  <c r="F240" i="785"/>
  <c r="H240" i="785"/>
  <c r="J240" i="785" s="1"/>
  <c r="F236" i="785"/>
  <c r="H236" i="785"/>
  <c r="J236" i="785"/>
  <c r="F231" i="785"/>
  <c r="H231" i="785"/>
  <c r="F226" i="785"/>
  <c r="H226" i="785" s="1"/>
  <c r="F221" i="785"/>
  <c r="H221" i="785" s="1"/>
  <c r="F217" i="785"/>
  <c r="H217" i="785" s="1"/>
  <c r="J217" i="785" s="1"/>
  <c r="F310" i="785"/>
  <c r="H310" i="785" s="1"/>
  <c r="F210" i="785"/>
  <c r="H210" i="785" s="1"/>
  <c r="J210" i="785" s="1"/>
  <c r="F204" i="785"/>
  <c r="H204" i="785" s="1"/>
  <c r="F200" i="785"/>
  <c r="H200" i="785"/>
  <c r="J200" i="785" s="1"/>
  <c r="F196" i="785"/>
  <c r="H196" i="785" s="1"/>
  <c r="F192" i="785"/>
  <c r="H192" i="785"/>
  <c r="J192" i="785" s="1"/>
  <c r="F188" i="785"/>
  <c r="H188" i="785"/>
  <c r="F183" i="785"/>
  <c r="H183" i="785"/>
  <c r="J183" i="785" s="1"/>
  <c r="F178" i="785"/>
  <c r="H178" i="785"/>
  <c r="F175" i="785"/>
  <c r="H175" i="785"/>
  <c r="F308" i="785"/>
  <c r="H308" i="785" s="1"/>
  <c r="F166" i="785"/>
  <c r="H166" i="785" s="1"/>
  <c r="J166" i="785" s="1"/>
  <c r="F157" i="785"/>
  <c r="H157" i="785"/>
  <c r="J157" i="785" s="1"/>
  <c r="F153" i="785"/>
  <c r="H153" i="785" s="1"/>
  <c r="F149" i="785"/>
  <c r="H149" i="785"/>
  <c r="F145" i="785"/>
  <c r="H145" i="785"/>
  <c r="F138" i="785"/>
  <c r="H138" i="785"/>
  <c r="J138" i="785" s="1"/>
  <c r="F134" i="785"/>
  <c r="H134" i="785"/>
  <c r="I22" i="785"/>
  <c r="K289" i="785"/>
  <c r="K259" i="785"/>
  <c r="K228" i="785"/>
  <c r="K158" i="785"/>
  <c r="K305" i="785"/>
  <c r="K93" i="785"/>
  <c r="K64" i="785"/>
  <c r="K35" i="785"/>
  <c r="K225" i="785"/>
  <c r="K249" i="785"/>
  <c r="K326" i="783"/>
  <c r="I302" i="783"/>
  <c r="J302" i="783"/>
  <c r="F280" i="783"/>
  <c r="H280" i="783"/>
  <c r="J280" i="783"/>
  <c r="F274" i="783"/>
  <c r="H274" i="783"/>
  <c r="J274" i="783" s="1"/>
  <c r="F255" i="783"/>
  <c r="H255" i="783"/>
  <c r="J255" i="783" s="1"/>
  <c r="J221" i="783"/>
  <c r="K221" i="783"/>
  <c r="I221" i="783"/>
  <c r="F197" i="783"/>
  <c r="H197" i="783" s="1"/>
  <c r="I150" i="783"/>
  <c r="J150" i="783" s="1"/>
  <c r="F149" i="783"/>
  <c r="H149" i="783"/>
  <c r="J149" i="783" s="1"/>
  <c r="I142" i="783"/>
  <c r="F131" i="783"/>
  <c r="H131" i="783" s="1"/>
  <c r="J131" i="783" s="1"/>
  <c r="F121" i="783"/>
  <c r="H121" i="783"/>
  <c r="K118" i="783"/>
  <c r="I118" i="783"/>
  <c r="J118" i="783" s="1"/>
  <c r="K112" i="783"/>
  <c r="I102" i="783"/>
  <c r="F102" i="783"/>
  <c r="H102" i="783"/>
  <c r="F95" i="783"/>
  <c r="H95" i="783" s="1"/>
  <c r="J95" i="783"/>
  <c r="F84" i="783"/>
  <c r="H84" i="783" s="1"/>
  <c r="J84" i="783" s="1"/>
  <c r="F72" i="783"/>
  <c r="H72" i="783"/>
  <c r="F61" i="783"/>
  <c r="H61" i="783" s="1"/>
  <c r="J61" i="783" s="1"/>
  <c r="I59" i="783"/>
  <c r="F46" i="783"/>
  <c r="H46" i="783"/>
  <c r="J46" i="783" s="1"/>
  <c r="F25" i="783"/>
  <c r="H25" i="783" s="1"/>
  <c r="J25" i="783" s="1"/>
  <c r="F20" i="783"/>
  <c r="H20" i="783" s="1"/>
  <c r="J20" i="783" s="1"/>
  <c r="K207" i="783"/>
  <c r="I207" i="783"/>
  <c r="F207" i="783"/>
  <c r="H207" i="783" s="1"/>
  <c r="K92" i="783"/>
  <c r="I92" i="783"/>
  <c r="F92" i="783"/>
  <c r="H92" i="783"/>
  <c r="K194" i="783"/>
  <c r="I194" i="783"/>
  <c r="F194" i="783"/>
  <c r="H194" i="783" s="1"/>
  <c r="K87" i="783"/>
  <c r="I87" i="783"/>
  <c r="F87" i="783"/>
  <c r="H87" i="783"/>
  <c r="K320" i="783"/>
  <c r="I320" i="783"/>
  <c r="F320" i="783"/>
  <c r="H320" i="783" s="1"/>
  <c r="J320" i="783" s="1"/>
  <c r="K153" i="783"/>
  <c r="I153" i="783"/>
  <c r="F153" i="783"/>
  <c r="H153" i="783" s="1"/>
  <c r="K244" i="783"/>
  <c r="I244" i="783"/>
  <c r="F244" i="783"/>
  <c r="H244" i="783"/>
  <c r="K311" i="783"/>
  <c r="I311" i="783"/>
  <c r="F311" i="783"/>
  <c r="H311" i="783" s="1"/>
  <c r="K242" i="783"/>
  <c r="I242" i="783"/>
  <c r="F242" i="783"/>
  <c r="H242" i="783"/>
  <c r="J242" i="783" s="1"/>
  <c r="K45" i="783"/>
  <c r="I45" i="783"/>
  <c r="F45" i="783"/>
  <c r="H45" i="783"/>
  <c r="K292" i="783"/>
  <c r="I292" i="783"/>
  <c r="F292" i="783"/>
  <c r="H292" i="783" s="1"/>
  <c r="K104" i="783"/>
  <c r="I104" i="783"/>
  <c r="F104" i="783"/>
  <c r="H104" i="783"/>
  <c r="K163" i="783"/>
  <c r="I163" i="783"/>
  <c r="F163" i="783"/>
  <c r="H163" i="783" s="1"/>
  <c r="J163" i="783" s="1"/>
  <c r="K298" i="783"/>
  <c r="I298" i="783"/>
  <c r="F298" i="783"/>
  <c r="H298" i="783"/>
  <c r="K170" i="783"/>
  <c r="I170" i="783"/>
  <c r="F170" i="783"/>
  <c r="H170" i="783" s="1"/>
  <c r="K229" i="783"/>
  <c r="I229" i="783"/>
  <c r="F229" i="783"/>
  <c r="H229" i="783"/>
  <c r="K239" i="783"/>
  <c r="I239" i="783"/>
  <c r="F239" i="783"/>
  <c r="H239" i="783" s="1"/>
  <c r="K218" i="783"/>
  <c r="I218" i="783"/>
  <c r="F218" i="783"/>
  <c r="H218" i="783" s="1"/>
  <c r="K184" i="783"/>
  <c r="I184" i="783"/>
  <c r="F184" i="783"/>
  <c r="H184" i="783"/>
  <c r="K128" i="783"/>
  <c r="I128" i="783"/>
  <c r="F128" i="783"/>
  <c r="H128" i="783" s="1"/>
  <c r="K50" i="783"/>
  <c r="I50" i="783"/>
  <c r="F50" i="783"/>
  <c r="H50" i="783"/>
  <c r="J50" i="783" s="1"/>
  <c r="K96" i="783"/>
  <c r="I96" i="783"/>
  <c r="F96" i="783"/>
  <c r="H96" i="783"/>
  <c r="K301" i="783"/>
  <c r="I301" i="783"/>
  <c r="F301" i="783"/>
  <c r="H301" i="783" s="1"/>
  <c r="K164" i="783"/>
  <c r="I164" i="783"/>
  <c r="F164" i="783"/>
  <c r="H164" i="783"/>
  <c r="K263" i="783"/>
  <c r="I263" i="783"/>
  <c r="F263" i="783"/>
  <c r="H263" i="783" s="1"/>
  <c r="K114" i="783"/>
  <c r="I114" i="783"/>
  <c r="F114" i="783"/>
  <c r="H114" i="783"/>
  <c r="K77" i="783"/>
  <c r="I77" i="783"/>
  <c r="F77" i="783"/>
  <c r="H77" i="783" s="1"/>
  <c r="K69" i="783"/>
  <c r="I69" i="783"/>
  <c r="F69" i="783"/>
  <c r="H69" i="783"/>
  <c r="K265" i="783"/>
  <c r="F265" i="783"/>
  <c r="H265" i="783"/>
  <c r="I265" i="783"/>
  <c r="K35" i="783"/>
  <c r="I35" i="783"/>
  <c r="F35" i="783"/>
  <c r="H35" i="783"/>
  <c r="K66" i="783"/>
  <c r="I66" i="783"/>
  <c r="F66" i="783"/>
  <c r="H66" i="783" s="1"/>
  <c r="K240" i="783"/>
  <c r="I240" i="783"/>
  <c r="F240" i="783"/>
  <c r="H240" i="783"/>
  <c r="J240" i="783"/>
  <c r="K143" i="783"/>
  <c r="I143" i="783"/>
  <c r="F143" i="783"/>
  <c r="H143" i="783" s="1"/>
  <c r="K74" i="783"/>
  <c r="I74" i="783"/>
  <c r="F74" i="783"/>
  <c r="H74" i="783"/>
  <c r="K189" i="783"/>
  <c r="I189" i="783"/>
  <c r="F189" i="783"/>
  <c r="H189" i="783" s="1"/>
  <c r="K289" i="783"/>
  <c r="I289" i="783"/>
  <c r="F289" i="783"/>
  <c r="H289" i="783"/>
  <c r="J289" i="783" s="1"/>
  <c r="K90" i="783"/>
  <c r="I90" i="783"/>
  <c r="F90" i="783"/>
  <c r="H90" i="783"/>
  <c r="K270" i="783"/>
  <c r="I270" i="783"/>
  <c r="F270" i="783"/>
  <c r="H270" i="783" s="1"/>
  <c r="K48" i="783"/>
  <c r="I48" i="783"/>
  <c r="F48" i="783"/>
  <c r="H48" i="783"/>
  <c r="K324" i="783"/>
  <c r="I324" i="783"/>
  <c r="F324" i="783"/>
  <c r="H324" i="783" s="1"/>
  <c r="J324" i="783"/>
  <c r="K203" i="783"/>
  <c r="I203" i="783"/>
  <c r="F203" i="783"/>
  <c r="H203" i="783" s="1"/>
  <c r="K232" i="783"/>
  <c r="I232" i="783"/>
  <c r="F232" i="783"/>
  <c r="H232" i="783"/>
  <c r="K151" i="783"/>
  <c r="I151" i="783"/>
  <c r="F151" i="783"/>
  <c r="H151" i="783" s="1"/>
  <c r="K19" i="783"/>
  <c r="I19" i="783"/>
  <c r="F19" i="783"/>
  <c r="H19" i="783"/>
  <c r="J19" i="783" s="1"/>
  <c r="K109" i="783"/>
  <c r="I109" i="783"/>
  <c r="F109" i="783"/>
  <c r="H109" i="783"/>
  <c r="K254" i="783"/>
  <c r="I254" i="783"/>
  <c r="F254" i="783"/>
  <c r="H254" i="783" s="1"/>
  <c r="K214" i="783"/>
  <c r="I214" i="783"/>
  <c r="F214" i="783"/>
  <c r="H214" i="783"/>
  <c r="K316" i="783"/>
  <c r="I316" i="783"/>
  <c r="F316" i="783"/>
  <c r="H316" i="783" s="1"/>
  <c r="K315" i="783"/>
  <c r="I315" i="783"/>
  <c r="F315" i="783"/>
  <c r="H315" i="783"/>
  <c r="K172" i="783"/>
  <c r="F172" i="783"/>
  <c r="H172" i="783" s="1"/>
  <c r="K271" i="783"/>
  <c r="I271" i="783"/>
  <c r="F271" i="783"/>
  <c r="H271" i="783"/>
  <c r="K140" i="783"/>
  <c r="I140" i="783"/>
  <c r="F140" i="783"/>
  <c r="H140" i="783" s="1"/>
  <c r="J140" i="783" s="1"/>
  <c r="K32" i="783"/>
  <c r="I32" i="783"/>
  <c r="F32" i="783"/>
  <c r="H32" i="783"/>
  <c r="K310" i="783"/>
  <c r="I310" i="783"/>
  <c r="F310" i="783"/>
  <c r="H310" i="783" s="1"/>
  <c r="K53" i="783"/>
  <c r="I53" i="783"/>
  <c r="F53" i="783"/>
  <c r="H53" i="783"/>
  <c r="K63" i="783"/>
  <c r="I63" i="783"/>
  <c r="F63" i="783"/>
  <c r="H63" i="783" s="1"/>
  <c r="K17" i="783"/>
  <c r="I17" i="783"/>
  <c r="F17" i="783"/>
  <c r="H17" i="783" s="1"/>
  <c r="K233" i="783"/>
  <c r="I233" i="783"/>
  <c r="F233" i="783"/>
  <c r="H233" i="783"/>
  <c r="K107" i="783"/>
  <c r="F107" i="783"/>
  <c r="H107" i="783"/>
  <c r="I107" i="783"/>
  <c r="K252" i="783"/>
  <c r="I252" i="783"/>
  <c r="F252" i="783"/>
  <c r="H252" i="783"/>
  <c r="J252" i="783" s="1"/>
  <c r="K145" i="783"/>
  <c r="F145" i="783"/>
  <c r="H145" i="783" s="1"/>
  <c r="J145" i="783" s="1"/>
  <c r="I145" i="783"/>
  <c r="K195" i="783"/>
  <c r="F195" i="783"/>
  <c r="H195" i="783"/>
  <c r="I195" i="783"/>
  <c r="K56" i="783"/>
  <c r="I56" i="783"/>
  <c r="F56" i="783"/>
  <c r="H56" i="783"/>
  <c r="J56" i="783"/>
  <c r="K157" i="783"/>
  <c r="F157" i="783"/>
  <c r="H157" i="783" s="1"/>
  <c r="J157" i="783" s="1"/>
  <c r="I157" i="783"/>
  <c r="K71" i="783"/>
  <c r="I71" i="783"/>
  <c r="F71" i="783"/>
  <c r="H71" i="783" s="1"/>
  <c r="K125" i="783"/>
  <c r="F125" i="783"/>
  <c r="H125" i="783" s="1"/>
  <c r="I125" i="783"/>
  <c r="K44" i="783"/>
  <c r="I44" i="783"/>
  <c r="F44" i="783"/>
  <c r="H44" i="783" s="1"/>
  <c r="J44" i="783"/>
  <c r="K190" i="783"/>
  <c r="F190" i="783"/>
  <c r="H190" i="783"/>
  <c r="J190" i="783" s="1"/>
  <c r="I190" i="783"/>
  <c r="K73" i="783"/>
  <c r="I73" i="783"/>
  <c r="F73" i="783"/>
  <c r="H73" i="783" s="1"/>
  <c r="K82" i="783"/>
  <c r="F82" i="783"/>
  <c r="H82" i="783" s="1"/>
  <c r="I82" i="783"/>
  <c r="K272" i="783"/>
  <c r="I272" i="783"/>
  <c r="F272" i="783"/>
  <c r="H272" i="783" s="1"/>
  <c r="J272" i="783" s="1"/>
  <c r="I42" i="783"/>
  <c r="K42" i="783"/>
  <c r="F42" i="783"/>
  <c r="H42" i="783"/>
  <c r="I217" i="783"/>
  <c r="K217" i="783"/>
  <c r="F217" i="783"/>
  <c r="H217" i="783" s="1"/>
  <c r="I293" i="783"/>
  <c r="K293" i="783"/>
  <c r="F293" i="783"/>
  <c r="H293" i="783"/>
  <c r="J293" i="783" s="1"/>
  <c r="I166" i="783"/>
  <c r="K166" i="783"/>
  <c r="F166" i="783"/>
  <c r="H166" i="783"/>
  <c r="I62" i="783"/>
  <c r="K62" i="783"/>
  <c r="F62" i="783"/>
  <c r="H62" i="783" s="1"/>
  <c r="I284" i="783"/>
  <c r="K284" i="783"/>
  <c r="F284" i="783"/>
  <c r="H284" i="783"/>
  <c r="K215" i="783"/>
  <c r="I215" i="783"/>
  <c r="K275" i="783"/>
  <c r="I275" i="783"/>
  <c r="F275" i="783"/>
  <c r="H275" i="783" s="1"/>
  <c r="K134" i="783"/>
  <c r="I134" i="783"/>
  <c r="J134" i="783" s="1"/>
  <c r="K78" i="783"/>
  <c r="I78" i="783"/>
  <c r="K282" i="783"/>
  <c r="I282" i="783"/>
  <c r="J282" i="783" s="1"/>
  <c r="I246" i="783"/>
  <c r="K49" i="783"/>
  <c r="I49" i="783"/>
  <c r="J49" i="783"/>
  <c r="K286" i="783"/>
  <c r="I286" i="783"/>
  <c r="K158" i="783"/>
  <c r="I158" i="783"/>
  <c r="J158" i="783" s="1"/>
  <c r="K101" i="783"/>
  <c r="I101" i="783"/>
  <c r="J101" i="783"/>
  <c r="K253" i="783"/>
  <c r="I253" i="783"/>
  <c r="K318" i="783"/>
  <c r="I318" i="783"/>
  <c r="K110" i="783"/>
  <c r="I110" i="783"/>
  <c r="K22" i="783"/>
  <c r="I22" i="783"/>
  <c r="J22" i="783" s="1"/>
  <c r="K208" i="783"/>
  <c r="I208" i="783"/>
  <c r="K80" i="783"/>
  <c r="I80" i="783"/>
  <c r="J80" i="783"/>
  <c r="K288" i="783"/>
  <c r="I288" i="783"/>
  <c r="K300" i="783"/>
  <c r="K26" i="783"/>
  <c r="I26" i="783"/>
  <c r="J26" i="783"/>
  <c r="K309" i="783"/>
  <c r="I309" i="783"/>
  <c r="J309" i="783"/>
  <c r="K41" i="783"/>
  <c r="I41" i="783"/>
  <c r="K135" i="783"/>
  <c r="I135" i="783"/>
  <c r="J135" i="783"/>
  <c r="K176" i="783"/>
  <c r="I176" i="783"/>
  <c r="K306" i="783"/>
  <c r="I306" i="783"/>
  <c r="K129" i="783"/>
  <c r="I129" i="783"/>
  <c r="J129" i="783"/>
  <c r="K222" i="783"/>
  <c r="I222" i="783"/>
  <c r="J222" i="783"/>
  <c r="K136" i="783"/>
  <c r="I136" i="783"/>
  <c r="K34" i="783"/>
  <c r="I34" i="783"/>
  <c r="J34" i="783"/>
  <c r="K76" i="783"/>
  <c r="I76" i="783"/>
  <c r="K317" i="783"/>
  <c r="I317" i="783"/>
  <c r="K165" i="783"/>
  <c r="I165" i="783"/>
  <c r="J165" i="783" s="1"/>
  <c r="K206" i="783"/>
  <c r="I206" i="783"/>
  <c r="K37" i="783"/>
  <c r="I37" i="783"/>
  <c r="K213" i="783"/>
  <c r="I213" i="783"/>
  <c r="K237" i="783"/>
  <c r="I237" i="783"/>
  <c r="J237" i="783" s="1"/>
  <c r="K283" i="783"/>
  <c r="I283" i="783"/>
  <c r="I258" i="783"/>
  <c r="K141" i="783"/>
  <c r="I141" i="783"/>
  <c r="K236" i="783"/>
  <c r="I236" i="783"/>
  <c r="J236" i="783"/>
  <c r="K144" i="783"/>
  <c r="I144" i="783"/>
  <c r="K226" i="783"/>
  <c r="I226" i="783"/>
  <c r="J226" i="783"/>
  <c r="K97" i="783"/>
  <c r="I97" i="783"/>
  <c r="K160" i="783"/>
  <c r="I160" i="783"/>
  <c r="J160" i="783"/>
  <c r="K268" i="783"/>
  <c r="I268" i="783"/>
  <c r="K127" i="783"/>
  <c r="I127" i="783"/>
  <c r="J127" i="783"/>
  <c r="K148" i="783"/>
  <c r="I148" i="783"/>
  <c r="K70" i="783"/>
  <c r="I70" i="783"/>
  <c r="F70" i="783"/>
  <c r="H70" i="783"/>
  <c r="K113" i="783"/>
  <c r="I113" i="783"/>
  <c r="F113" i="783"/>
  <c r="H113" i="783" s="1"/>
  <c r="K181" i="783"/>
  <c r="I181" i="783"/>
  <c r="F181" i="783"/>
  <c r="H181" i="783"/>
  <c r="J181" i="783" s="1"/>
  <c r="K179" i="783"/>
  <c r="I179" i="783"/>
  <c r="F179" i="783"/>
  <c r="H179" i="783"/>
  <c r="K211" i="783"/>
  <c r="I211" i="783"/>
  <c r="F211" i="783"/>
  <c r="H211" i="783" s="1"/>
  <c r="K177" i="783"/>
  <c r="I177" i="783"/>
  <c r="F177" i="783"/>
  <c r="H177" i="783"/>
  <c r="F64" i="783"/>
  <c r="H64" i="783" s="1"/>
  <c r="K276" i="783"/>
  <c r="I276" i="783"/>
  <c r="F276" i="783"/>
  <c r="H276" i="783" s="1"/>
  <c r="J276" i="783" s="1"/>
  <c r="K57" i="783"/>
  <c r="I57" i="783"/>
  <c r="F57" i="783"/>
  <c r="H57" i="783"/>
  <c r="K174" i="783"/>
  <c r="I174" i="783"/>
  <c r="F174" i="783"/>
  <c r="H174" i="783" s="1"/>
  <c r="K146" i="783"/>
  <c r="I146" i="783"/>
  <c r="F146" i="783"/>
  <c r="H146" i="783"/>
  <c r="J146" i="783"/>
  <c r="K51" i="783"/>
  <c r="I51" i="783"/>
  <c r="F51" i="783"/>
  <c r="H51" i="783" s="1"/>
  <c r="K192" i="783"/>
  <c r="I192" i="783"/>
  <c r="F192" i="783"/>
  <c r="H192" i="783" s="1"/>
  <c r="J192" i="783" s="1"/>
  <c r="I178" i="783"/>
  <c r="K83" i="783"/>
  <c r="I83" i="783"/>
  <c r="F83" i="783"/>
  <c r="H83" i="783"/>
  <c r="J83" i="783" s="1"/>
  <c r="K188" i="783"/>
  <c r="I188" i="783"/>
  <c r="F188" i="783"/>
  <c r="H188" i="783"/>
  <c r="K98" i="783"/>
  <c r="I98" i="783"/>
  <c r="F98" i="783"/>
  <c r="H98" i="783" s="1"/>
  <c r="K238" i="783"/>
  <c r="I238" i="783"/>
  <c r="F238" i="783"/>
  <c r="H238" i="783"/>
  <c r="K185" i="783"/>
  <c r="I185" i="783"/>
  <c r="F185" i="783"/>
  <c r="H185" i="783" s="1"/>
  <c r="J185" i="783"/>
  <c r="K81" i="783"/>
  <c r="I81" i="783"/>
  <c r="F81" i="783"/>
  <c r="H81" i="783" s="1"/>
  <c r="K212" i="783"/>
  <c r="I212" i="783"/>
  <c r="H212" i="783"/>
  <c r="K219" i="783"/>
  <c r="I219" i="783"/>
  <c r="F219" i="783"/>
  <c r="H219" i="783" s="1"/>
  <c r="K210" i="783"/>
  <c r="I210" i="783"/>
  <c r="F210" i="783"/>
  <c r="H210" i="783"/>
  <c r="K314" i="783"/>
  <c r="I314" i="783"/>
  <c r="F314" i="783"/>
  <c r="H314" i="783"/>
  <c r="K36" i="783"/>
  <c r="I36" i="783"/>
  <c r="F36" i="783"/>
  <c r="H36" i="783" s="1"/>
  <c r="K85" i="783"/>
  <c r="I85" i="783"/>
  <c r="F85" i="783"/>
  <c r="H85" i="783"/>
  <c r="K159" i="783"/>
  <c r="F159" i="783"/>
  <c r="H159" i="783"/>
  <c r="I159" i="783"/>
  <c r="K245" i="783"/>
  <c r="I245" i="783"/>
  <c r="F245" i="783"/>
  <c r="H245" i="783"/>
  <c r="K199" i="783"/>
  <c r="I199" i="783"/>
  <c r="F199" i="783"/>
  <c r="H199" i="783" s="1"/>
  <c r="I137" i="783"/>
  <c r="K307" i="783"/>
  <c r="I307" i="783"/>
  <c r="F307" i="783"/>
  <c r="H307" i="783" s="1"/>
  <c r="K196" i="783"/>
  <c r="I196" i="783"/>
  <c r="F196" i="783"/>
  <c r="H196" i="783"/>
  <c r="F215" i="783"/>
  <c r="H215" i="783" s="1"/>
  <c r="J215" i="783"/>
  <c r="K40" i="783"/>
  <c r="I40" i="783"/>
  <c r="J40" i="783"/>
  <c r="J286" i="783"/>
  <c r="J110" i="783"/>
  <c r="J41" i="783"/>
  <c r="J176" i="783"/>
  <c r="J136" i="783"/>
  <c r="J317" i="783"/>
  <c r="J206" i="783"/>
  <c r="J213" i="783"/>
  <c r="J141" i="783"/>
  <c r="J97" i="783"/>
  <c r="J268" i="783"/>
  <c r="J148" i="783"/>
  <c r="I93" i="783"/>
  <c r="K93" i="783"/>
  <c r="K182" i="783"/>
  <c r="I182" i="783"/>
  <c r="F182" i="783"/>
  <c r="H182" i="783"/>
  <c r="K277" i="783"/>
  <c r="I277" i="783"/>
  <c r="F277" i="783"/>
  <c r="H277" i="783" s="1"/>
  <c r="F93" i="783"/>
  <c r="H93" i="783"/>
  <c r="J93" i="783" s="1"/>
  <c r="I58" i="783"/>
  <c r="J58" i="783"/>
  <c r="K58" i="783"/>
  <c r="K323" i="783"/>
  <c r="I323" i="783"/>
  <c r="K139" i="783"/>
  <c r="I139" i="783"/>
  <c r="J139" i="783"/>
  <c r="I220" i="783"/>
  <c r="K220" i="783"/>
  <c r="K204" i="783"/>
  <c r="I204" i="783"/>
  <c r="J204" i="783"/>
  <c r="K294" i="783"/>
  <c r="I294" i="783"/>
  <c r="J294" i="783"/>
  <c r="I115" i="783"/>
  <c r="J115" i="783"/>
  <c r="K115" i="783"/>
  <c r="K319" i="783"/>
  <c r="I319" i="783"/>
  <c r="J319" i="783" s="1"/>
  <c r="K261" i="783"/>
  <c r="I261" i="783"/>
  <c r="J261" i="783" s="1"/>
  <c r="I133" i="783"/>
  <c r="K133" i="783"/>
  <c r="K225" i="783"/>
  <c r="I225" i="783"/>
  <c r="J225" i="783"/>
  <c r="K94" i="783"/>
  <c r="I94" i="783"/>
  <c r="J94" i="783"/>
  <c r="I122" i="783"/>
  <c r="J122" i="783" s="1"/>
  <c r="K122" i="783"/>
  <c r="K278" i="783"/>
  <c r="I278" i="783"/>
  <c r="J278" i="783" s="1"/>
  <c r="K175" i="783"/>
  <c r="I175" i="783"/>
  <c r="J175" i="783" s="1"/>
  <c r="I305" i="783"/>
  <c r="J305" i="783"/>
  <c r="K305" i="783"/>
  <c r="K273" i="783"/>
  <c r="I273" i="783"/>
  <c r="K256" i="783"/>
  <c r="I256" i="783"/>
  <c r="J256" i="783" s="1"/>
  <c r="I216" i="783"/>
  <c r="J216" i="783" s="1"/>
  <c r="K216" i="783"/>
  <c r="I297" i="783"/>
  <c r="K297" i="783"/>
  <c r="I241" i="783"/>
  <c r="J241" i="783" s="1"/>
  <c r="K241" i="783"/>
  <c r="I291" i="783"/>
  <c r="J291" i="783"/>
  <c r="K291" i="783"/>
  <c r="I106" i="783"/>
  <c r="J106" i="783"/>
  <c r="K106" i="783"/>
  <c r="I193" i="783"/>
  <c r="J193" i="783"/>
  <c r="K193" i="783"/>
  <c r="I29" i="783"/>
  <c r="J29" i="783"/>
  <c r="K29" i="783"/>
  <c r="I205" i="783"/>
  <c r="J205" i="783" s="1"/>
  <c r="K205" i="783"/>
  <c r="I186" i="783"/>
  <c r="J186" i="783" s="1"/>
  <c r="K186" i="783"/>
  <c r="I54" i="783"/>
  <c r="J54" i="783" s="1"/>
  <c r="K54" i="783"/>
  <c r="I248" i="783"/>
  <c r="K248" i="783"/>
  <c r="I250" i="783"/>
  <c r="J250" i="783"/>
  <c r="K250" i="783"/>
  <c r="I313" i="783"/>
  <c r="J313" i="783"/>
  <c r="K313" i="783"/>
  <c r="I231" i="783"/>
  <c r="J231" i="783"/>
  <c r="K231" i="783"/>
  <c r="I247" i="783"/>
  <c r="J247" i="783"/>
  <c r="K247" i="783"/>
  <c r="I223" i="783"/>
  <c r="K223" i="783"/>
  <c r="I269" i="783"/>
  <c r="J269" i="783" s="1"/>
  <c r="K269" i="783"/>
  <c r="I155" i="783"/>
  <c r="K155" i="783"/>
  <c r="I243" i="783"/>
  <c r="J243" i="783" s="1"/>
  <c r="K243" i="783"/>
  <c r="I103" i="783"/>
  <c r="J103" i="783"/>
  <c r="K103" i="783"/>
  <c r="I321" i="783"/>
  <c r="J321" i="783"/>
  <c r="K321" i="783"/>
  <c r="I183" i="783"/>
  <c r="J183" i="783"/>
  <c r="K183" i="783"/>
  <c r="I132" i="783"/>
  <c r="J132" i="783"/>
  <c r="K132" i="783"/>
  <c r="I202" i="783"/>
  <c r="J202" i="783" s="1"/>
  <c r="K202" i="783"/>
  <c r="I156" i="783"/>
  <c r="K156" i="783"/>
  <c r="I89" i="783"/>
  <c r="I285" i="783"/>
  <c r="J285" i="783"/>
  <c r="K285" i="783"/>
  <c r="I39" i="783"/>
  <c r="K39" i="783"/>
  <c r="I130" i="783"/>
  <c r="J130" i="783"/>
  <c r="K130" i="783"/>
  <c r="I257" i="783"/>
  <c r="J257" i="783"/>
  <c r="K257" i="783"/>
  <c r="I234" i="783"/>
  <c r="K234" i="783"/>
  <c r="I123" i="783"/>
  <c r="I79" i="783"/>
  <c r="J79" i="783" s="1"/>
  <c r="K79" i="783"/>
  <c r="I28" i="783"/>
  <c r="K28" i="783"/>
  <c r="K124" i="783"/>
  <c r="I124" i="783"/>
  <c r="I60" i="783"/>
  <c r="K60" i="783"/>
  <c r="F23" i="783"/>
  <c r="H23" i="783" s="1"/>
  <c r="F290" i="783"/>
  <c r="H290" i="783"/>
  <c r="F24" i="783"/>
  <c r="H24" i="783"/>
  <c r="F117" i="783"/>
  <c r="H117" i="783" s="1"/>
  <c r="F99" i="783"/>
  <c r="H99" i="783" s="1"/>
  <c r="F138" i="783"/>
  <c r="H138" i="783"/>
  <c r="F162" i="783"/>
  <c r="H162" i="783"/>
  <c r="F52" i="783"/>
  <c r="H52" i="783" s="1"/>
  <c r="F31" i="783"/>
  <c r="H31" i="783" s="1"/>
  <c r="F299" i="783"/>
  <c r="H299" i="783"/>
  <c r="F251" i="783"/>
  <c r="H251" i="783"/>
  <c r="F126" i="783"/>
  <c r="H126" i="783" s="1"/>
  <c r="J126" i="783" s="1"/>
  <c r="F180" i="783"/>
  <c r="H180" i="783" s="1"/>
  <c r="F262" i="783"/>
  <c r="H262" i="783"/>
  <c r="F21" i="783"/>
  <c r="H21" i="783"/>
  <c r="F228" i="783"/>
  <c r="H228" i="783" s="1"/>
  <c r="F55" i="783"/>
  <c r="H55" i="783" s="1"/>
  <c r="F152" i="783"/>
  <c r="H152" i="783"/>
  <c r="F30" i="783"/>
  <c r="H30" i="783"/>
  <c r="F105" i="783"/>
  <c r="H105" i="783" s="1"/>
  <c r="F281" i="783"/>
  <c r="H281" i="783" s="1"/>
  <c r="F209" i="783"/>
  <c r="H209" i="783"/>
  <c r="F249" i="783"/>
  <c r="H249" i="783"/>
  <c r="F171" i="783"/>
  <c r="H171" i="783" s="1"/>
  <c r="F161" i="783"/>
  <c r="H161" i="783" s="1"/>
  <c r="J161" i="783" s="1"/>
  <c r="F47" i="783"/>
  <c r="H47" i="783" s="1"/>
  <c r="F43" i="783"/>
  <c r="H43" i="783"/>
  <c r="J43" i="783" s="1"/>
  <c r="F198" i="783"/>
  <c r="H198" i="783"/>
  <c r="F59" i="783"/>
  <c r="H59" i="783"/>
  <c r="J59" i="783"/>
  <c r="F86" i="783"/>
  <c r="H86" i="783"/>
  <c r="F33" i="783"/>
  <c r="H33" i="783" s="1"/>
  <c r="F67" i="783"/>
  <c r="H67" i="783" s="1"/>
  <c r="F227" i="783"/>
  <c r="H227" i="783"/>
  <c r="F108" i="783"/>
  <c r="H108" i="783"/>
  <c r="F142" i="783"/>
  <c r="H142" i="783"/>
  <c r="J142" i="783" s="1"/>
  <c r="F65" i="783"/>
  <c r="H65" i="783"/>
  <c r="I23" i="783"/>
  <c r="I24" i="783"/>
  <c r="I99" i="783"/>
  <c r="I162" i="783"/>
  <c r="I31" i="783"/>
  <c r="I251" i="783"/>
  <c r="I180" i="783"/>
  <c r="I21" i="783"/>
  <c r="I55" i="783"/>
  <c r="I30" i="783"/>
  <c r="I281" i="783"/>
  <c r="I171" i="783"/>
  <c r="I47" i="783"/>
  <c r="I198" i="783"/>
  <c r="I86" i="783"/>
  <c r="I67" i="783"/>
  <c r="I108" i="783"/>
  <c r="I65" i="783"/>
  <c r="K149" i="783"/>
  <c r="K46" i="783"/>
  <c r="K280" i="783"/>
  <c r="K61" i="783"/>
  <c r="K197" i="783"/>
  <c r="K121" i="783"/>
  <c r="K75" i="783"/>
  <c r="K154" i="783"/>
  <c r="K111" i="783"/>
  <c r="K88" i="783"/>
  <c r="I88" i="783"/>
  <c r="J88" i="783" s="1"/>
  <c r="K169" i="783"/>
  <c r="I169" i="783"/>
  <c r="J169" i="783" s="1"/>
  <c r="I201" i="783"/>
  <c r="K116" i="783"/>
  <c r="I116" i="783"/>
  <c r="J116" i="783"/>
  <c r="K325" i="783"/>
  <c r="I325" i="783"/>
  <c r="J325" i="783"/>
  <c r="K224" i="783"/>
  <c r="I224" i="783"/>
  <c r="J224" i="783"/>
  <c r="K119" i="783"/>
  <c r="I119" i="783"/>
  <c r="J119" i="783"/>
  <c r="K68" i="783"/>
  <c r="I68" i="783"/>
  <c r="J68" i="783" s="1"/>
  <c r="K168" i="783"/>
  <c r="I168" i="783"/>
  <c r="J168" i="783" s="1"/>
  <c r="K18" i="783"/>
  <c r="I18" i="783"/>
  <c r="J18" i="783" s="1"/>
  <c r="K260" i="783"/>
  <c r="I260" i="783"/>
  <c r="J260" i="783"/>
  <c r="K266" i="783"/>
  <c r="I266" i="783"/>
  <c r="J266" i="783"/>
  <c r="K230" i="783"/>
  <c r="I230" i="783"/>
  <c r="J230" i="783"/>
  <c r="K295" i="783"/>
  <c r="I295" i="783"/>
  <c r="J295" i="783"/>
  <c r="K16" i="783"/>
  <c r="I16" i="783"/>
  <c r="F16" i="783"/>
  <c r="H16" i="783" s="1"/>
  <c r="J16" i="783" s="1"/>
  <c r="K296" i="783"/>
  <c r="I296" i="783"/>
  <c r="F296" i="783"/>
  <c r="H296" i="783"/>
  <c r="K287" i="783"/>
  <c r="F287" i="783"/>
  <c r="H287" i="783"/>
  <c r="J287" i="783" s="1"/>
  <c r="K200" i="783"/>
  <c r="I200" i="783"/>
  <c r="F200" i="783"/>
  <c r="H200" i="783"/>
  <c r="K100" i="783"/>
  <c r="I100" i="783"/>
  <c r="F100" i="783"/>
  <c r="H100" i="783" s="1"/>
  <c r="K91" i="783"/>
  <c r="F91" i="783"/>
  <c r="H91" i="783"/>
  <c r="J91" i="783"/>
  <c r="K191" i="783"/>
  <c r="I191" i="783"/>
  <c r="F191" i="783"/>
  <c r="H191" i="783" s="1"/>
  <c r="K147" i="783"/>
  <c r="I147" i="783"/>
  <c r="F147" i="783"/>
  <c r="H147" i="783"/>
  <c r="K120" i="783"/>
  <c r="F120" i="783"/>
  <c r="H120" i="783"/>
  <c r="J120" i="783" s="1"/>
  <c r="K312" i="783"/>
  <c r="I312" i="783"/>
  <c r="F312" i="783"/>
  <c r="H312" i="783"/>
  <c r="K264" i="783"/>
  <c r="I264" i="783"/>
  <c r="F264" i="783"/>
  <c r="H264" i="783" s="1"/>
  <c r="I259" i="783"/>
  <c r="K259" i="783"/>
  <c r="F259" i="783"/>
  <c r="H259" i="783"/>
  <c r="I187" i="783"/>
  <c r="K187" i="783"/>
  <c r="F187" i="783"/>
  <c r="H187" i="783"/>
  <c r="J187" i="783" s="1"/>
  <c r="I173" i="783"/>
  <c r="F173" i="783"/>
  <c r="H173" i="783"/>
  <c r="I303" i="783"/>
  <c r="K303" i="783"/>
  <c r="F303" i="783"/>
  <c r="H303" i="783" s="1"/>
  <c r="J303" i="783" s="1"/>
  <c r="I279" i="783"/>
  <c r="K279" i="783"/>
  <c r="F279" i="783"/>
  <c r="H279" i="783" s="1"/>
  <c r="J279" i="783" s="1"/>
  <c r="I267" i="783"/>
  <c r="K267" i="783"/>
  <c r="F267" i="783"/>
  <c r="H267" i="783" s="1"/>
  <c r="J267" i="783" s="1"/>
  <c r="I27" i="783"/>
  <c r="F27" i="783"/>
  <c r="H27" i="783" s="1"/>
  <c r="F75" i="783"/>
  <c r="H75" i="783"/>
  <c r="J75" i="783" s="1"/>
  <c r="F156" i="783"/>
  <c r="H156" i="783" s="1"/>
  <c r="F112" i="783"/>
  <c r="H112" i="783"/>
  <c r="J112" i="783" s="1"/>
  <c r="F39" i="783"/>
  <c r="H39" i="783"/>
  <c r="F154" i="783"/>
  <c r="H154" i="783"/>
  <c r="J154" i="783" s="1"/>
  <c r="F234" i="783"/>
  <c r="H234" i="783"/>
  <c r="F308" i="783"/>
  <c r="H308" i="783"/>
  <c r="J308" i="783"/>
  <c r="F28" i="783"/>
  <c r="H28" i="783"/>
  <c r="F111" i="783"/>
  <c r="H111" i="783"/>
  <c r="J111" i="783"/>
  <c r="F60" i="783"/>
  <c r="H60" i="783"/>
  <c r="F326" i="783"/>
  <c r="H326" i="783" s="1"/>
  <c r="J326" i="783" s="1"/>
  <c r="I72" i="783"/>
  <c r="J72" i="783"/>
  <c r="K161" i="783"/>
  <c r="K302" i="783"/>
  <c r="K150" i="783"/>
  <c r="K173" i="783"/>
  <c r="I290" i="783"/>
  <c r="I117" i="783"/>
  <c r="I138" i="783"/>
  <c r="I52" i="783"/>
  <c r="I299" i="783"/>
  <c r="I126" i="783"/>
  <c r="I262" i="783"/>
  <c r="I228" i="783"/>
  <c r="I152" i="783"/>
  <c r="I105" i="783"/>
  <c r="I209" i="783"/>
  <c r="I249" i="783"/>
  <c r="I43" i="783"/>
  <c r="K20" i="783"/>
  <c r="K25" i="783"/>
  <c r="K84" i="783"/>
  <c r="K255" i="783"/>
  <c r="K131" i="783"/>
  <c r="K274" i="783"/>
  <c r="K95" i="783"/>
  <c r="M18" i="745"/>
  <c r="K18" i="745" s="1"/>
  <c r="M19" i="745"/>
  <c r="F19" i="745"/>
  <c r="H19" i="745" s="1"/>
  <c r="M20" i="745"/>
  <c r="K20" i="745" s="1"/>
  <c r="M21" i="745"/>
  <c r="M22" i="745"/>
  <c r="M23" i="745"/>
  <c r="M25" i="745"/>
  <c r="M26" i="745"/>
  <c r="I26" i="745" s="1"/>
  <c r="M27" i="745"/>
  <c r="I27" i="745" s="1"/>
  <c r="M28" i="745"/>
  <c r="M29" i="745"/>
  <c r="F29" i="745" s="1"/>
  <c r="H29" i="745" s="1"/>
  <c r="M30" i="745"/>
  <c r="M31" i="745"/>
  <c r="M32" i="745"/>
  <c r="I32" i="745"/>
  <c r="M33" i="745"/>
  <c r="M34" i="745"/>
  <c r="M35" i="745"/>
  <c r="K35" i="745"/>
  <c r="M36" i="745"/>
  <c r="I36" i="745"/>
  <c r="M301" i="745"/>
  <c r="M38" i="745"/>
  <c r="M39" i="745"/>
  <c r="M40" i="745"/>
  <c r="K40" i="745"/>
  <c r="M41" i="745"/>
  <c r="I41" i="745" s="1"/>
  <c r="M42" i="745"/>
  <c r="M43" i="745"/>
  <c r="K43" i="745" s="1"/>
  <c r="M44" i="745"/>
  <c r="K44" i="745" s="1"/>
  <c r="M46" i="745"/>
  <c r="I46" i="745"/>
  <c r="M302" i="745"/>
  <c r="M47" i="745"/>
  <c r="M48" i="745"/>
  <c r="F48" i="745" s="1"/>
  <c r="H48" i="745" s="1"/>
  <c r="M49" i="745"/>
  <c r="K49" i="745"/>
  <c r="M50" i="745"/>
  <c r="K50" i="745" s="1"/>
  <c r="M51" i="745"/>
  <c r="K51" i="745" s="1"/>
  <c r="M52" i="745"/>
  <c r="I52" i="745"/>
  <c r="M53" i="745"/>
  <c r="K53" i="745"/>
  <c r="M54" i="745"/>
  <c r="F54" i="745" s="1"/>
  <c r="H54" i="745" s="1"/>
  <c r="M55" i="745"/>
  <c r="F55" i="745"/>
  <c r="H55" i="745" s="1"/>
  <c r="M303" i="745"/>
  <c r="M56" i="745"/>
  <c r="M57" i="745"/>
  <c r="M304" i="745"/>
  <c r="I304" i="745"/>
  <c r="M58" i="745"/>
  <c r="M59" i="745"/>
  <c r="M60" i="745"/>
  <c r="M61" i="745"/>
  <c r="M305" i="745"/>
  <c r="I305" i="745" s="1"/>
  <c r="M62" i="745"/>
  <c r="M63" i="745"/>
  <c r="M64" i="745"/>
  <c r="K64" i="745"/>
  <c r="M65" i="745"/>
  <c r="I65" i="745" s="1"/>
  <c r="M66" i="745"/>
  <c r="M67" i="745"/>
  <c r="I67" i="745"/>
  <c r="M68" i="745"/>
  <c r="M306" i="745"/>
  <c r="K306" i="745"/>
  <c r="M69" i="745"/>
  <c r="I69" i="745" s="1"/>
  <c r="M70" i="745"/>
  <c r="M71" i="745"/>
  <c r="K71" i="745"/>
  <c r="M72" i="745"/>
  <c r="K72" i="745" s="1"/>
  <c r="M73" i="745"/>
  <c r="I73" i="745" s="1"/>
  <c r="M74" i="745"/>
  <c r="M75" i="745"/>
  <c r="M307" i="745"/>
  <c r="M76" i="745"/>
  <c r="K76" i="745"/>
  <c r="M77" i="745"/>
  <c r="F77" i="745"/>
  <c r="H77" i="745" s="1"/>
  <c r="M78" i="745"/>
  <c r="K78" i="745"/>
  <c r="M308" i="745"/>
  <c r="M79" i="745"/>
  <c r="K79" i="745"/>
  <c r="M80" i="745"/>
  <c r="M81" i="745"/>
  <c r="M82" i="745"/>
  <c r="M83" i="745"/>
  <c r="M84" i="745"/>
  <c r="M85" i="745"/>
  <c r="M86" i="745"/>
  <c r="M87" i="745"/>
  <c r="F87" i="745" s="1"/>
  <c r="H87" i="745" s="1"/>
  <c r="M88" i="745"/>
  <c r="I88" i="745" s="1"/>
  <c r="M89" i="745"/>
  <c r="M90" i="745"/>
  <c r="I90" i="745"/>
  <c r="M91" i="745"/>
  <c r="M92" i="745"/>
  <c r="M93" i="745"/>
  <c r="M94" i="745"/>
  <c r="I94" i="745" s="1"/>
  <c r="M95" i="745"/>
  <c r="M96" i="745"/>
  <c r="M98" i="745"/>
  <c r="M99" i="745"/>
  <c r="M100" i="745"/>
  <c r="I100" i="745" s="1"/>
  <c r="M101" i="745"/>
  <c r="M102" i="745"/>
  <c r="M103" i="745"/>
  <c r="K103" i="745"/>
  <c r="M104" i="745"/>
  <c r="I104" i="745" s="1"/>
  <c r="M105" i="745"/>
  <c r="M106" i="745"/>
  <c r="M107" i="745"/>
  <c r="F107" i="745"/>
  <c r="H107" i="745" s="1"/>
  <c r="M108" i="745"/>
  <c r="K108" i="745"/>
  <c r="M109" i="745"/>
  <c r="M110" i="745"/>
  <c r="M111" i="745"/>
  <c r="M112" i="745"/>
  <c r="K112" i="745"/>
  <c r="M113" i="745"/>
  <c r="M309" i="745"/>
  <c r="M116" i="745"/>
  <c r="M117" i="745"/>
  <c r="M118" i="745"/>
  <c r="F118" i="745" s="1"/>
  <c r="H118" i="745" s="1"/>
  <c r="M119" i="745"/>
  <c r="M120" i="745"/>
  <c r="M310" i="745"/>
  <c r="I310" i="745"/>
  <c r="M121" i="745"/>
  <c r="F121" i="745"/>
  <c r="H121" i="745" s="1"/>
  <c r="M122" i="745"/>
  <c r="M123" i="745"/>
  <c r="I123" i="745" s="1"/>
  <c r="M124" i="745"/>
  <c r="M125" i="745"/>
  <c r="M126" i="745"/>
  <c r="M127" i="745"/>
  <c r="I127" i="745"/>
  <c r="M311" i="745"/>
  <c r="M128" i="745"/>
  <c r="M129" i="745"/>
  <c r="M130" i="745"/>
  <c r="K130" i="745"/>
  <c r="M312" i="745"/>
  <c r="I312" i="745"/>
  <c r="M131" i="745"/>
  <c r="M313" i="745"/>
  <c r="M132" i="745"/>
  <c r="K132" i="745"/>
  <c r="M133" i="745"/>
  <c r="I133" i="745"/>
  <c r="M134" i="745"/>
  <c r="M135" i="745"/>
  <c r="M136" i="745"/>
  <c r="I136" i="745" s="1"/>
  <c r="M137" i="745"/>
  <c r="K137" i="745"/>
  <c r="M138" i="745"/>
  <c r="M139" i="745"/>
  <c r="M140" i="745"/>
  <c r="F140" i="745" s="1"/>
  <c r="H140" i="745" s="1"/>
  <c r="M141" i="745"/>
  <c r="M142" i="745"/>
  <c r="K142" i="745" s="1"/>
  <c r="M145" i="745"/>
  <c r="M147" i="745"/>
  <c r="M148" i="745"/>
  <c r="M149" i="745"/>
  <c r="M150" i="745"/>
  <c r="M151" i="745"/>
  <c r="F151" i="745"/>
  <c r="H151" i="745" s="1"/>
  <c r="J151" i="745" s="1"/>
  <c r="M152" i="745"/>
  <c r="F152" i="745"/>
  <c r="H152" i="745" s="1"/>
  <c r="M153" i="745"/>
  <c r="I153" i="745"/>
  <c r="M154" i="745"/>
  <c r="M155" i="745"/>
  <c r="M314" i="745"/>
  <c r="M156" i="745"/>
  <c r="M157" i="745"/>
  <c r="F157" i="745"/>
  <c r="H157" i="745"/>
  <c r="M158" i="745"/>
  <c r="I158" i="745"/>
  <c r="M159" i="745"/>
  <c r="F159" i="745" s="1"/>
  <c r="H159" i="745" s="1"/>
  <c r="M160" i="745"/>
  <c r="M161" i="745"/>
  <c r="M162" i="745"/>
  <c r="K162" i="745" s="1"/>
  <c r="M163" i="745"/>
  <c r="I163" i="745" s="1"/>
  <c r="M164" i="745"/>
  <c r="M166" i="745"/>
  <c r="M165" i="745"/>
  <c r="K165" i="745"/>
  <c r="M168" i="745"/>
  <c r="I168" i="745" s="1"/>
  <c r="M169" i="745"/>
  <c r="M170" i="745"/>
  <c r="M171" i="745"/>
  <c r="M172" i="745"/>
  <c r="K172" i="745" s="1"/>
  <c r="M315" i="745"/>
  <c r="F315" i="745"/>
  <c r="H315" i="745" s="1"/>
  <c r="M173" i="745"/>
  <c r="M176" i="745"/>
  <c r="K176" i="745" s="1"/>
  <c r="M177" i="745"/>
  <c r="F177" i="745" s="1"/>
  <c r="H177" i="745" s="1"/>
  <c r="J177" i="745" s="1"/>
  <c r="M178" i="745"/>
  <c r="K178" i="745" s="1"/>
  <c r="M179" i="745"/>
  <c r="M180" i="745"/>
  <c r="F180" i="745" s="1"/>
  <c r="H180" i="745" s="1"/>
  <c r="M316" i="745"/>
  <c r="F316" i="745"/>
  <c r="H316" i="745"/>
  <c r="J316" i="745" s="1"/>
  <c r="M181" i="745"/>
  <c r="M182" i="745"/>
  <c r="M183" i="745"/>
  <c r="M184" i="745"/>
  <c r="F184" i="745"/>
  <c r="H184" i="745" s="1"/>
  <c r="M185" i="745"/>
  <c r="I185" i="745"/>
  <c r="M187" i="745"/>
  <c r="F187" i="745"/>
  <c r="H187" i="745" s="1"/>
  <c r="M188" i="745"/>
  <c r="I188" i="745"/>
  <c r="M189" i="745"/>
  <c r="M190" i="745"/>
  <c r="M191" i="745"/>
  <c r="K191" i="745" s="1"/>
  <c r="M193" i="745"/>
  <c r="I193" i="745" s="1"/>
  <c r="M194" i="745"/>
  <c r="M195" i="745"/>
  <c r="I195" i="745" s="1"/>
  <c r="M196" i="745"/>
  <c r="M197" i="745"/>
  <c r="K197" i="745" s="1"/>
  <c r="M198" i="745"/>
  <c r="I198" i="745" s="1"/>
  <c r="M199" i="745"/>
  <c r="M200" i="745"/>
  <c r="M201" i="745"/>
  <c r="K201" i="745"/>
  <c r="M202" i="745"/>
  <c r="I202" i="745" s="1"/>
  <c r="M203" i="745"/>
  <c r="M204" i="745"/>
  <c r="M205" i="745"/>
  <c r="M206" i="745"/>
  <c r="K206" i="745" s="1"/>
  <c r="M207" i="745"/>
  <c r="F207" i="745"/>
  <c r="H207" i="745" s="1"/>
  <c r="M208" i="745"/>
  <c r="M209" i="745"/>
  <c r="M210" i="745"/>
  <c r="K210" i="745"/>
  <c r="M211" i="745"/>
  <c r="K211" i="745" s="1"/>
  <c r="M212" i="745"/>
  <c r="M215" i="745"/>
  <c r="M216" i="745"/>
  <c r="K216" i="745"/>
  <c r="M217" i="745"/>
  <c r="M218" i="745"/>
  <c r="M317" i="745"/>
  <c r="F317" i="745" s="1"/>
  <c r="H317" i="745"/>
  <c r="M219" i="745"/>
  <c r="F219" i="745" s="1"/>
  <c r="H219" i="745" s="1"/>
  <c r="M220" i="745"/>
  <c r="I220" i="745"/>
  <c r="M221" i="745"/>
  <c r="M222" i="745"/>
  <c r="I222" i="745"/>
  <c r="M223" i="745"/>
  <c r="M224" i="745"/>
  <c r="M225" i="745"/>
  <c r="K225" i="745" s="1"/>
  <c r="M226" i="745"/>
  <c r="I226" i="745"/>
  <c r="M227" i="745"/>
  <c r="F227" i="745"/>
  <c r="H227" i="745" s="1"/>
  <c r="M228" i="745"/>
  <c r="M229" i="745"/>
  <c r="M230" i="745"/>
  <c r="K230" i="745"/>
  <c r="M232" i="745"/>
  <c r="I232" i="745" s="1"/>
  <c r="M234" i="745"/>
  <c r="M235" i="745"/>
  <c r="M236" i="745"/>
  <c r="K236" i="745" s="1"/>
  <c r="M237" i="745"/>
  <c r="I237" i="745"/>
  <c r="M238" i="745"/>
  <c r="M239" i="745"/>
  <c r="M241" i="745"/>
  <c r="F241" i="745" s="1"/>
  <c r="H241" i="745" s="1"/>
  <c r="M242" i="745"/>
  <c r="K242" i="745" s="1"/>
  <c r="M243" i="745"/>
  <c r="F243" i="745"/>
  <c r="H243" i="745" s="1"/>
  <c r="M244" i="745"/>
  <c r="M245" i="745"/>
  <c r="M246" i="745"/>
  <c r="K246" i="745" s="1"/>
  <c r="M247" i="745"/>
  <c r="K247" i="745"/>
  <c r="M248" i="745"/>
  <c r="M249" i="745"/>
  <c r="F249" i="745"/>
  <c r="H249" i="745" s="1"/>
  <c r="M250" i="745"/>
  <c r="M251" i="745"/>
  <c r="M252" i="745"/>
  <c r="I252" i="745"/>
  <c r="M253" i="745"/>
  <c r="M254" i="745"/>
  <c r="K254" i="745"/>
  <c r="M319" i="745"/>
  <c r="F319" i="745" s="1"/>
  <c r="H319" i="745" s="1"/>
  <c r="M256" i="745"/>
  <c r="M257" i="745"/>
  <c r="I257" i="745"/>
  <c r="M258" i="745"/>
  <c r="M259" i="745"/>
  <c r="F259" i="745" s="1"/>
  <c r="H259" i="745" s="1"/>
  <c r="M214" i="745"/>
  <c r="M320" i="745"/>
  <c r="I320" i="745"/>
  <c r="M260" i="745"/>
  <c r="M261" i="745"/>
  <c r="M262" i="745"/>
  <c r="M263" i="745"/>
  <c r="K263" i="745" s="1"/>
  <c r="M264" i="745"/>
  <c r="I264" i="745"/>
  <c r="M265" i="745"/>
  <c r="M266" i="745"/>
  <c r="M267" i="745"/>
  <c r="K267" i="745" s="1"/>
  <c r="M268" i="745"/>
  <c r="I268" i="745"/>
  <c r="M321" i="745"/>
  <c r="M269" i="745"/>
  <c r="M270" i="745"/>
  <c r="K270" i="745" s="1"/>
  <c r="M271" i="745"/>
  <c r="F271" i="745" s="1"/>
  <c r="H271" i="745" s="1"/>
  <c r="M272" i="745"/>
  <c r="M273" i="745"/>
  <c r="M274" i="745"/>
  <c r="F274" i="745" s="1"/>
  <c r="H274" i="745" s="1"/>
  <c r="M275" i="745"/>
  <c r="K275" i="745" s="1"/>
  <c r="M278" i="745"/>
  <c r="K278" i="745"/>
  <c r="M279" i="745"/>
  <c r="M322" i="745"/>
  <c r="F322" i="745" s="1"/>
  <c r="H322" i="745" s="1"/>
  <c r="M280" i="745"/>
  <c r="F280" i="745" s="1"/>
  <c r="H280" i="745" s="1"/>
  <c r="J280" i="745" s="1"/>
  <c r="M255" i="745"/>
  <c r="I255" i="745" s="1"/>
  <c r="M281" i="745"/>
  <c r="K281" i="745" s="1"/>
  <c r="M233" i="745"/>
  <c r="F233" i="745"/>
  <c r="H233" i="745" s="1"/>
  <c r="M282" i="745"/>
  <c r="F282" i="745"/>
  <c r="H282" i="745" s="1"/>
  <c r="M283" i="745"/>
  <c r="I283" i="745" s="1"/>
  <c r="M318" i="745"/>
  <c r="M284" i="745"/>
  <c r="I284" i="745" s="1"/>
  <c r="M285" i="745"/>
  <c r="F285" i="745"/>
  <c r="H285" i="745" s="1"/>
  <c r="M286" i="745"/>
  <c r="F286" i="745" s="1"/>
  <c r="H286" i="745" s="1"/>
  <c r="M287" i="745"/>
  <c r="M288" i="745"/>
  <c r="I288" i="745"/>
  <c r="M289" i="745"/>
  <c r="M290" i="745"/>
  <c r="M291" i="745"/>
  <c r="M292" i="745"/>
  <c r="K292" i="745" s="1"/>
  <c r="M294" i="745"/>
  <c r="I294" i="745"/>
  <c r="M295" i="745"/>
  <c r="F295" i="745"/>
  <c r="H295" i="745" s="1"/>
  <c r="J295" i="745" s="1"/>
  <c r="M297" i="745"/>
  <c r="F297" i="745"/>
  <c r="H297" i="745" s="1"/>
  <c r="M298" i="745"/>
  <c r="K298" i="745"/>
  <c r="M299" i="745"/>
  <c r="I299" i="745"/>
  <c r="M144" i="745"/>
  <c r="M186" i="745"/>
  <c r="M114" i="745"/>
  <c r="F114" i="745" s="1"/>
  <c r="H114" i="745" s="1"/>
  <c r="M240" i="745"/>
  <c r="K240" i="745" s="1"/>
  <c r="M24" i="745"/>
  <c r="M16" i="745"/>
  <c r="M17" i="745"/>
  <c r="K17" i="745"/>
  <c r="M45" i="745"/>
  <c r="F45" i="745"/>
  <c r="H45" i="745"/>
  <c r="M192" i="745"/>
  <c r="K192" i="745"/>
  <c r="M213" i="745"/>
  <c r="M293" i="745"/>
  <c r="F293" i="745"/>
  <c r="H293" i="745" s="1"/>
  <c r="J293" i="745" s="1"/>
  <c r="M300" i="745"/>
  <c r="F300" i="745"/>
  <c r="H300" i="745" s="1"/>
  <c r="J300" i="745" s="1"/>
  <c r="M175" i="745"/>
  <c r="I175" i="745" s="1"/>
  <c r="M231" i="745"/>
  <c r="M115" i="745"/>
  <c r="F115" i="745" s="1"/>
  <c r="H115" i="745" s="1"/>
  <c r="M97" i="745"/>
  <c r="F97" i="745" s="1"/>
  <c r="H97" i="745"/>
  <c r="M143" i="745"/>
  <c r="M167" i="745"/>
  <c r="M277" i="745"/>
  <c r="I277" i="745" s="1"/>
  <c r="M146" i="745"/>
  <c r="M37" i="745"/>
  <c r="M296" i="745"/>
  <c r="M276" i="745"/>
  <c r="I276" i="745" s="1"/>
  <c r="M174" i="745"/>
  <c r="F174" i="745"/>
  <c r="H174" i="745" s="1"/>
  <c r="M139" i="743"/>
  <c r="I139" i="743" s="1"/>
  <c r="M310" i="743"/>
  <c r="I310" i="743" s="1"/>
  <c r="M264" i="743"/>
  <c r="M219" i="743"/>
  <c r="K219" i="743"/>
  <c r="M86" i="743"/>
  <c r="F86" i="743"/>
  <c r="H86" i="743"/>
  <c r="M161" i="743"/>
  <c r="F161" i="743"/>
  <c r="H161" i="743" s="1"/>
  <c r="J161" i="743" s="1"/>
  <c r="M81" i="743"/>
  <c r="K81" i="743"/>
  <c r="M57" i="743"/>
  <c r="K57" i="743"/>
  <c r="M211" i="743"/>
  <c r="K211" i="743" s="1"/>
  <c r="M23" i="743"/>
  <c r="M306" i="743"/>
  <c r="M249" i="743"/>
  <c r="M141" i="743"/>
  <c r="M308" i="743"/>
  <c r="F308" i="743"/>
  <c r="H308" i="743"/>
  <c r="M112" i="743"/>
  <c r="F112" i="743"/>
  <c r="H112" i="743" s="1"/>
  <c r="M43" i="743"/>
  <c r="F43" i="743" s="1"/>
  <c r="H43" i="743" s="1"/>
  <c r="M269" i="743"/>
  <c r="K269" i="743"/>
  <c r="M300" i="743"/>
  <c r="M272" i="743"/>
  <c r="F272" i="743" s="1"/>
  <c r="H272" i="743" s="1"/>
  <c r="M320" i="743"/>
  <c r="I320" i="743" s="1"/>
  <c r="M267" i="743"/>
  <c r="M238" i="743"/>
  <c r="M263" i="743"/>
  <c r="F263" i="743"/>
  <c r="H263" i="743" s="1"/>
  <c r="J263" i="743" s="1"/>
  <c r="M140" i="743"/>
  <c r="K140" i="743"/>
  <c r="M72" i="743"/>
  <c r="K72" i="743" s="1"/>
  <c r="M220" i="743"/>
  <c r="M196" i="743"/>
  <c r="F196" i="743"/>
  <c r="H196" i="743" s="1"/>
  <c r="M278" i="743"/>
  <c r="K278" i="743" s="1"/>
  <c r="M102" i="743"/>
  <c r="M304" i="743"/>
  <c r="I304" i="743"/>
  <c r="M241" i="743"/>
  <c r="I241" i="743"/>
  <c r="M254" i="743"/>
  <c r="F254" i="743" s="1"/>
  <c r="H254" i="743" s="1"/>
  <c r="M32" i="743"/>
  <c r="K32" i="743" s="1"/>
  <c r="M173" i="743"/>
  <c r="M186" i="743"/>
  <c r="M132" i="743"/>
  <c r="I132" i="743" s="1"/>
  <c r="M246" i="743"/>
  <c r="K246" i="743"/>
  <c r="M88" i="743"/>
  <c r="M27" i="743"/>
  <c r="I27" i="743"/>
  <c r="M328" i="743"/>
  <c r="I328" i="743"/>
  <c r="M49" i="743"/>
  <c r="I49" i="743"/>
  <c r="M268" i="743"/>
  <c r="M309" i="743"/>
  <c r="F309" i="743" s="1"/>
  <c r="H309" i="743"/>
  <c r="M183" i="743"/>
  <c r="M281" i="743"/>
  <c r="F281" i="743" s="1"/>
  <c r="H281" i="743" s="1"/>
  <c r="M175" i="743"/>
  <c r="F175" i="743" s="1"/>
  <c r="H175" i="743" s="1"/>
  <c r="J175" i="743" s="1"/>
  <c r="M60" i="743"/>
  <c r="I60" i="743" s="1"/>
  <c r="M80" i="743"/>
  <c r="K80" i="743" s="1"/>
  <c r="M189" i="743"/>
  <c r="I189" i="743" s="1"/>
  <c r="F189" i="743"/>
  <c r="H189" i="743" s="1"/>
  <c r="M325" i="743"/>
  <c r="M286" i="743"/>
  <c r="F286" i="743" s="1"/>
  <c r="H286" i="743" s="1"/>
  <c r="M240" i="743"/>
  <c r="I240" i="743" s="1"/>
  <c r="M168" i="743"/>
  <c r="M237" i="743"/>
  <c r="M245" i="743"/>
  <c r="K245" i="743"/>
  <c r="M305" i="743"/>
  <c r="M125" i="743"/>
  <c r="M201" i="743"/>
  <c r="M99" i="743"/>
  <c r="M295" i="743"/>
  <c r="K295" i="743" s="1"/>
  <c r="M131" i="743"/>
  <c r="F131" i="743" s="1"/>
  <c r="H131" i="743"/>
  <c r="M212" i="743"/>
  <c r="M324" i="743"/>
  <c r="I324" i="743"/>
  <c r="M194" i="743"/>
  <c r="F194" i="743"/>
  <c r="H194" i="743"/>
  <c r="M103" i="743"/>
  <c r="I103" i="743"/>
  <c r="M158" i="743"/>
  <c r="M16" i="743"/>
  <c r="M215" i="743"/>
  <c r="M252" i="743"/>
  <c r="K252" i="743"/>
  <c r="M198" i="743"/>
  <c r="F198" i="743" s="1"/>
  <c r="H198" i="743" s="1"/>
  <c r="J198" i="743" s="1"/>
  <c r="M127" i="743"/>
  <c r="K127" i="743" s="1"/>
  <c r="M247" i="743"/>
  <c r="I247" i="743" s="1"/>
  <c r="M199" i="743"/>
  <c r="K199" i="743"/>
  <c r="M144" i="743"/>
  <c r="M221" i="743"/>
  <c r="M294" i="743"/>
  <c r="M84" i="743"/>
  <c r="K84" i="743"/>
  <c r="M155" i="743"/>
  <c r="F155" i="743" s="1"/>
  <c r="H155" i="743"/>
  <c r="M160" i="743"/>
  <c r="K160" i="743"/>
  <c r="M42" i="743"/>
  <c r="K42" i="743" s="1"/>
  <c r="M28" i="743"/>
  <c r="K28" i="743" s="1"/>
  <c r="M287" i="743"/>
  <c r="M274" i="743"/>
  <c r="I274" i="743" s="1"/>
  <c r="M266" i="743"/>
  <c r="M124" i="743"/>
  <c r="M236" i="743"/>
  <c r="M223" i="743"/>
  <c r="K223" i="743" s="1"/>
  <c r="M74" i="743"/>
  <c r="F74" i="743"/>
  <c r="H74" i="743" s="1"/>
  <c r="M73" i="743"/>
  <c r="K73" i="743" s="1"/>
  <c r="M137" i="743"/>
  <c r="M122" i="743"/>
  <c r="F122" i="743" s="1"/>
  <c r="H122" i="743" s="1"/>
  <c r="M216" i="743"/>
  <c r="K216" i="743" s="1"/>
  <c r="M98" i="743"/>
  <c r="M261" i="743"/>
  <c r="M214" i="743"/>
  <c r="F214" i="743"/>
  <c r="H214" i="743" s="1"/>
  <c r="M87" i="743"/>
  <c r="F87" i="743"/>
  <c r="H87" i="743" s="1"/>
  <c r="M154" i="743"/>
  <c r="K154" i="743" s="1"/>
  <c r="M92" i="743"/>
  <c r="M121" i="743"/>
  <c r="M118" i="743"/>
  <c r="K118" i="743"/>
  <c r="M101" i="743"/>
  <c r="F101" i="743" s="1"/>
  <c r="H101" i="743" s="1"/>
  <c r="M265" i="743"/>
  <c r="M58" i="743"/>
  <c r="F58" i="743"/>
  <c r="H58" i="743" s="1"/>
  <c r="M296" i="743"/>
  <c r="I296" i="743"/>
  <c r="M316" i="743"/>
  <c r="K316" i="743"/>
  <c r="M113" i="743"/>
  <c r="M190" i="743"/>
  <c r="F190" i="743"/>
  <c r="H190" i="743" s="1"/>
  <c r="M169" i="743"/>
  <c r="K169" i="743"/>
  <c r="M90" i="743"/>
  <c r="F90" i="743"/>
  <c r="H90" i="743" s="1"/>
  <c r="M83" i="743"/>
  <c r="F83" i="743"/>
  <c r="H83" i="743" s="1"/>
  <c r="M284" i="743"/>
  <c r="M234" i="743"/>
  <c r="K234" i="743" s="1"/>
  <c r="M146" i="743"/>
  <c r="F146" i="743" s="1"/>
  <c r="H146" i="743" s="1"/>
  <c r="M289" i="743"/>
  <c r="M108" i="743"/>
  <c r="F108" i="743" s="1"/>
  <c r="H108" i="743"/>
  <c r="M157" i="743"/>
  <c r="F157" i="743"/>
  <c r="H157" i="743" s="1"/>
  <c r="M180" i="743"/>
  <c r="M301" i="743"/>
  <c r="M204" i="743"/>
  <c r="F204" i="743" s="1"/>
  <c r="H204" i="743"/>
  <c r="M256" i="743"/>
  <c r="I256" i="743"/>
  <c r="M56" i="743"/>
  <c r="K56" i="743" s="1"/>
  <c r="M230" i="743"/>
  <c r="M75" i="743"/>
  <c r="M51" i="743"/>
  <c r="K51" i="743"/>
  <c r="M235" i="743"/>
  <c r="I235" i="743"/>
  <c r="M100" i="743"/>
  <c r="M147" i="743"/>
  <c r="F147" i="743"/>
  <c r="H147" i="743" s="1"/>
  <c r="M192" i="743"/>
  <c r="K192" i="743"/>
  <c r="M17" i="743"/>
  <c r="I17" i="743"/>
  <c r="M71" i="743"/>
  <c r="M65" i="743"/>
  <c r="M106" i="743"/>
  <c r="K106" i="743" s="1"/>
  <c r="M176" i="743"/>
  <c r="K176" i="743"/>
  <c r="M248" i="743"/>
  <c r="F248" i="743"/>
  <c r="H248" i="743" s="1"/>
  <c r="M62" i="743"/>
  <c r="I62" i="743"/>
  <c r="M53" i="743"/>
  <c r="I53" i="743" s="1"/>
  <c r="J53" i="743" s="1"/>
  <c r="M202" i="743"/>
  <c r="K202" i="743" s="1"/>
  <c r="M143" i="743"/>
  <c r="M96" i="743"/>
  <c r="M64" i="743"/>
  <c r="F64" i="743"/>
  <c r="H64" i="743" s="1"/>
  <c r="M312" i="743"/>
  <c r="M59" i="743"/>
  <c r="K59" i="743" s="1"/>
  <c r="M148" i="743"/>
  <c r="M232" i="743"/>
  <c r="K232" i="743"/>
  <c r="M206" i="743"/>
  <c r="I206" i="743" s="1"/>
  <c r="M185" i="743"/>
  <c r="M104" i="743"/>
  <c r="F104" i="743"/>
  <c r="H104" i="743" s="1"/>
  <c r="M193" i="743"/>
  <c r="M276" i="743"/>
  <c r="M109" i="743"/>
  <c r="M233" i="743"/>
  <c r="I233" i="743"/>
  <c r="M114" i="743"/>
  <c r="K114" i="743"/>
  <c r="M179" i="743"/>
  <c r="K179" i="743" s="1"/>
  <c r="M156" i="743"/>
  <c r="M213" i="743"/>
  <c r="F213" i="743"/>
  <c r="H213" i="743"/>
  <c r="M307" i="743"/>
  <c r="I307" i="743"/>
  <c r="M82" i="743"/>
  <c r="M133" i="743"/>
  <c r="M229" i="743"/>
  <c r="F229" i="743" s="1"/>
  <c r="H229" i="743" s="1"/>
  <c r="M94" i="743"/>
  <c r="M181" i="743"/>
  <c r="K181" i="743" s="1"/>
  <c r="M63" i="743"/>
  <c r="F63" i="743"/>
  <c r="H63" i="743" s="1"/>
  <c r="M174" i="743"/>
  <c r="M262" i="743"/>
  <c r="K262" i="743" s="1"/>
  <c r="M271" i="743"/>
  <c r="F271" i="743" s="1"/>
  <c r="H271" i="743" s="1"/>
  <c r="M50" i="743"/>
  <c r="M317" i="743"/>
  <c r="I317" i="743"/>
  <c r="M20" i="743"/>
  <c r="F20" i="743" s="1"/>
  <c r="H20" i="743"/>
  <c r="M67" i="743"/>
  <c r="K67" i="743" s="1"/>
  <c r="M225" i="743"/>
  <c r="M135" i="743"/>
  <c r="F135" i="743" s="1"/>
  <c r="H135" i="743" s="1"/>
  <c r="M318" i="743"/>
  <c r="I318" i="743"/>
  <c r="M18" i="743"/>
  <c r="F18" i="743" s="1"/>
  <c r="H18" i="743" s="1"/>
  <c r="M70" i="743"/>
  <c r="F70" i="743" s="1"/>
  <c r="H70" i="743" s="1"/>
  <c r="M33" i="743"/>
  <c r="I33" i="743"/>
  <c r="M259" i="743"/>
  <c r="F259" i="743" s="1"/>
  <c r="H259" i="743" s="1"/>
  <c r="M149" i="743"/>
  <c r="I149" i="743"/>
  <c r="M298" i="743"/>
  <c r="M170" i="743"/>
  <c r="F170" i="743"/>
  <c r="H170" i="743" s="1"/>
  <c r="M39" i="743"/>
  <c r="F39" i="743"/>
  <c r="H39" i="743" s="1"/>
  <c r="M128" i="743"/>
  <c r="M110" i="743"/>
  <c r="F110" i="743" s="1"/>
  <c r="H110" i="743" s="1"/>
  <c r="M79" i="743"/>
  <c r="I79" i="743" s="1"/>
  <c r="M184" i="743"/>
  <c r="M315" i="743"/>
  <c r="K315" i="743" s="1"/>
  <c r="M44" i="743"/>
  <c r="M270" i="743"/>
  <c r="M243" i="743"/>
  <c r="F243" i="743" s="1"/>
  <c r="H243" i="743" s="1"/>
  <c r="M19" i="743"/>
  <c r="F19" i="743" s="1"/>
  <c r="H19" i="743" s="1"/>
  <c r="J19" i="743" s="1"/>
  <c r="M314" i="743"/>
  <c r="M68" i="743"/>
  <c r="K68" i="743"/>
  <c r="M152" i="743"/>
  <c r="F152" i="743" s="1"/>
  <c r="H152" i="743" s="1"/>
  <c r="M188" i="743"/>
  <c r="I188" i="743" s="1"/>
  <c r="M120" i="743"/>
  <c r="M250" i="743"/>
  <c r="M291" i="743"/>
  <c r="M105" i="743"/>
  <c r="K105" i="743"/>
  <c r="M228" i="743"/>
  <c r="F228" i="743" s="1"/>
  <c r="H228" i="743" s="1"/>
  <c r="M205" i="743"/>
  <c r="I205" i="743"/>
  <c r="M200" i="743"/>
  <c r="F200" i="743" s="1"/>
  <c r="H200" i="743" s="1"/>
  <c r="M54" i="743"/>
  <c r="K54" i="743" s="1"/>
  <c r="M145" i="743"/>
  <c r="M326" i="743"/>
  <c r="K326" i="743"/>
  <c r="M279" i="743"/>
  <c r="M288" i="743"/>
  <c r="M239" i="743"/>
  <c r="K239" i="743" s="1"/>
  <c r="M48" i="743"/>
  <c r="K48" i="743"/>
  <c r="M217" i="743"/>
  <c r="I217" i="743"/>
  <c r="M142" i="743"/>
  <c r="I142" i="743" s="1"/>
  <c r="M226" i="743"/>
  <c r="M207" i="743"/>
  <c r="F207" i="743"/>
  <c r="H207" i="743"/>
  <c r="M260" i="743"/>
  <c r="M91" i="743"/>
  <c r="M167" i="743"/>
  <c r="M47" i="743"/>
  <c r="K47" i="743"/>
  <c r="M159" i="743"/>
  <c r="K159" i="743" s="1"/>
  <c r="M285" i="743"/>
  <c r="M327" i="743"/>
  <c r="M195" i="743"/>
  <c r="F195" i="743"/>
  <c r="H195" i="743" s="1"/>
  <c r="M150" i="743"/>
  <c r="F150" i="743"/>
  <c r="H150" i="743" s="1"/>
  <c r="M89" i="743"/>
  <c r="M151" i="743"/>
  <c r="M191" i="743"/>
  <c r="K191" i="743"/>
  <c r="M162" i="743"/>
  <c r="I162" i="743"/>
  <c r="M126" i="743"/>
  <c r="K126" i="743" s="1"/>
  <c r="M61" i="743"/>
  <c r="M29" i="743"/>
  <c r="M76" i="743"/>
  <c r="I76" i="743"/>
  <c r="M117" i="743"/>
  <c r="I117" i="743" s="1"/>
  <c r="M107" i="743"/>
  <c r="M45" i="743"/>
  <c r="F45" i="743"/>
  <c r="H45" i="743" s="1"/>
  <c r="M37" i="743"/>
  <c r="F37" i="743"/>
  <c r="H37" i="743" s="1"/>
  <c r="M322" i="743"/>
  <c r="K322" i="743"/>
  <c r="M242" i="743"/>
  <c r="M293" i="743"/>
  <c r="F293" i="743" s="1"/>
  <c r="H293" i="743" s="1"/>
  <c r="M208" i="743"/>
  <c r="K208" i="743" s="1"/>
  <c r="M136" i="743"/>
  <c r="K136" i="743"/>
  <c r="M203" i="743"/>
  <c r="K203" i="743"/>
  <c r="M323" i="743"/>
  <c r="I323" i="743"/>
  <c r="M166" i="743"/>
  <c r="I166" i="743" s="1"/>
  <c r="M66" i="743"/>
  <c r="K66" i="743"/>
  <c r="M36" i="743"/>
  <c r="M251" i="743"/>
  <c r="F251" i="743"/>
  <c r="H251" i="743" s="1"/>
  <c r="M257" i="743"/>
  <c r="K257" i="743" s="1"/>
  <c r="M95" i="743"/>
  <c r="K95" i="743"/>
  <c r="M319" i="743"/>
  <c r="M35" i="743"/>
  <c r="K35" i="743"/>
  <c r="M171" i="743"/>
  <c r="I171" i="743"/>
  <c r="M299" i="743"/>
  <c r="I299" i="743" s="1"/>
  <c r="M77" i="743"/>
  <c r="M218" i="743"/>
  <c r="M69" i="743"/>
  <c r="F69" i="743"/>
  <c r="H69" i="743" s="1"/>
  <c r="M258" i="743"/>
  <c r="F258" i="743" s="1"/>
  <c r="H258" i="743" s="1"/>
  <c r="M34" i="743"/>
  <c r="M78" i="743"/>
  <c r="F78" i="743"/>
  <c r="H78" i="743"/>
  <c r="M222" i="743"/>
  <c r="K222" i="743"/>
  <c r="M283" i="743"/>
  <c r="I283" i="743"/>
  <c r="M282" i="743"/>
  <c r="M209" i="743"/>
  <c r="M115" i="743"/>
  <c r="F115" i="743"/>
  <c r="H115" i="743" s="1"/>
  <c r="M275" i="743"/>
  <c r="F275" i="743" s="1"/>
  <c r="H275" i="743" s="1"/>
  <c r="M224" i="743"/>
  <c r="F224" i="743" s="1"/>
  <c r="H224" i="743" s="1"/>
  <c r="M129" i="743"/>
  <c r="F129" i="743" s="1"/>
  <c r="H129" i="743" s="1"/>
  <c r="J129" i="743" s="1"/>
  <c r="M30" i="743"/>
  <c r="K30" i="743" s="1"/>
  <c r="M130" i="743"/>
  <c r="K130" i="743" s="1"/>
  <c r="M38" i="743"/>
  <c r="M153" i="743"/>
  <c r="M292" i="743"/>
  <c r="F292" i="743"/>
  <c r="H292" i="743" s="1"/>
  <c r="J292" i="743" s="1"/>
  <c r="M177" i="743"/>
  <c r="M93" i="743"/>
  <c r="F93" i="743" s="1"/>
  <c r="H93" i="743" s="1"/>
  <c r="M165" i="743"/>
  <c r="F165" i="743" s="1"/>
  <c r="H165" i="743" s="1"/>
  <c r="M55" i="743"/>
  <c r="I55" i="743" s="1"/>
  <c r="M85" i="743"/>
  <c r="K85" i="743" s="1"/>
  <c r="M178" i="743"/>
  <c r="M303" i="743"/>
  <c r="M119" i="743"/>
  <c r="I119" i="743" s="1"/>
  <c r="M280" i="743"/>
  <c r="M297" i="743"/>
  <c r="M97" i="743"/>
  <c r="K97" i="743"/>
  <c r="M21" i="743"/>
  <c r="K21" i="743"/>
  <c r="M123" i="743"/>
  <c r="I123" i="743" s="1"/>
  <c r="M41" i="743"/>
  <c r="M138" i="743"/>
  <c r="F138" i="743"/>
  <c r="H138" i="743"/>
  <c r="M187" i="743"/>
  <c r="F187" i="743"/>
  <c r="H187" i="743" s="1"/>
  <c r="M311" i="743"/>
  <c r="M182" i="743"/>
  <c r="M244" i="743"/>
  <c r="I244" i="743"/>
  <c r="M46" i="743"/>
  <c r="M26" i="743"/>
  <c r="M227" i="743"/>
  <c r="M302" i="743"/>
  <c r="M253" i="743"/>
  <c r="I253" i="743"/>
  <c r="M134" i="743"/>
  <c r="F134" i="743" s="1"/>
  <c r="H134" i="743"/>
  <c r="M290" i="743"/>
  <c r="M231" i="743"/>
  <c r="F231" i="743"/>
  <c r="H231" i="743" s="1"/>
  <c r="J231" i="743" s="1"/>
  <c r="M31" i="743"/>
  <c r="K31" i="743"/>
  <c r="M197" i="743"/>
  <c r="I197" i="743"/>
  <c r="M255" i="743"/>
  <c r="M25" i="743"/>
  <c r="F25" i="743"/>
  <c r="H25" i="743" s="1"/>
  <c r="M210" i="743"/>
  <c r="K210" i="743"/>
  <c r="M172" i="743"/>
  <c r="K172" i="743"/>
  <c r="M52" i="743"/>
  <c r="F52" i="743" s="1"/>
  <c r="H52" i="743" s="1"/>
  <c r="M321" i="743"/>
  <c r="I321" i="743"/>
  <c r="M163" i="743"/>
  <c r="M116" i="743"/>
  <c r="K116" i="743"/>
  <c r="M277" i="743"/>
  <c r="M164" i="743"/>
  <c r="F164" i="743"/>
  <c r="H164" i="743" s="1"/>
  <c r="M111" i="743"/>
  <c r="I111" i="743"/>
  <c r="M24" i="743"/>
  <c r="M273" i="743"/>
  <c r="M22" i="743"/>
  <c r="I22" i="743"/>
  <c r="M40" i="743"/>
  <c r="I40" i="743"/>
  <c r="M313" i="743"/>
  <c r="J82" i="783"/>
  <c r="J125" i="783"/>
  <c r="J195" i="783"/>
  <c r="J107" i="783"/>
  <c r="F199" i="743"/>
  <c r="H199" i="743"/>
  <c r="J62" i="783"/>
  <c r="J42" i="783"/>
  <c r="J175" i="785"/>
  <c r="J167" i="785"/>
  <c r="J201" i="785"/>
  <c r="J280" i="785"/>
  <c r="J115" i="785"/>
  <c r="F49" i="743"/>
  <c r="H49" i="743" s="1"/>
  <c r="J49" i="743" s="1"/>
  <c r="J264" i="783"/>
  <c r="J296" i="783"/>
  <c r="J21" i="783"/>
  <c r="J24" i="783"/>
  <c r="J199" i="783"/>
  <c r="J98" i="783"/>
  <c r="J211" i="783"/>
  <c r="J284" i="783"/>
  <c r="J217" i="783"/>
  <c r="J73" i="783"/>
  <c r="J71" i="783"/>
  <c r="J233" i="783"/>
  <c r="J172" i="783"/>
  <c r="J254" i="783"/>
  <c r="J232" i="783"/>
  <c r="J270" i="783"/>
  <c r="J74" i="783"/>
  <c r="J35" i="783"/>
  <c r="J170" i="783"/>
  <c r="J292" i="783"/>
  <c r="J244" i="783"/>
  <c r="J194" i="783"/>
  <c r="J102" i="783"/>
  <c r="J135" i="785"/>
  <c r="J205" i="785"/>
  <c r="J241" i="785"/>
  <c r="J272" i="785"/>
  <c r="J208" i="785"/>
  <c r="J25" i="785"/>
  <c r="J41" i="785"/>
  <c r="J56" i="785"/>
  <c r="J69" i="785"/>
  <c r="J83" i="785"/>
  <c r="J117" i="785"/>
  <c r="J307" i="785"/>
  <c r="J30" i="785"/>
  <c r="J80" i="785"/>
  <c r="J113" i="785"/>
  <c r="J47" i="785"/>
  <c r="J28" i="785"/>
  <c r="J44" i="785"/>
  <c r="J58" i="785"/>
  <c r="J72" i="785"/>
  <c r="J86" i="785"/>
  <c r="J103" i="785"/>
  <c r="J304" i="785"/>
  <c r="J132" i="785"/>
  <c r="J151" i="785"/>
  <c r="J168" i="785"/>
  <c r="J21" i="785"/>
  <c r="J38" i="785"/>
  <c r="J54" i="785"/>
  <c r="J71" i="785"/>
  <c r="J81" i="785"/>
  <c r="J110" i="785"/>
  <c r="J131" i="785"/>
  <c r="J253" i="785"/>
  <c r="J229" i="785"/>
  <c r="J202" i="785"/>
  <c r="J185" i="785"/>
  <c r="J174" i="785"/>
  <c r="J170" i="785"/>
  <c r="J128" i="785"/>
  <c r="J122" i="785"/>
  <c r="J303" i="785"/>
  <c r="J96" i="785"/>
  <c r="J89" i="785"/>
  <c r="J78" i="785"/>
  <c r="J67" i="785"/>
  <c r="J296" i="785"/>
  <c r="J31" i="785"/>
  <c r="J134" i="785"/>
  <c r="J153" i="785"/>
  <c r="J308" i="785"/>
  <c r="J204" i="785"/>
  <c r="J254" i="785"/>
  <c r="J269" i="785"/>
  <c r="J283" i="785"/>
  <c r="J187" i="785"/>
  <c r="J114" i="785"/>
  <c r="J26" i="785"/>
  <c r="J42" i="785"/>
  <c r="J57" i="785"/>
  <c r="J60" i="785"/>
  <c r="J88" i="785"/>
  <c r="J121" i="785"/>
  <c r="J35" i="785"/>
  <c r="J64" i="785"/>
  <c r="J75" i="785"/>
  <c r="J98" i="785"/>
  <c r="J305" i="785"/>
  <c r="J20" i="785"/>
  <c r="J295" i="785"/>
  <c r="J53" i="785"/>
  <c r="J79" i="785"/>
  <c r="J95" i="785"/>
  <c r="J112" i="785"/>
  <c r="J127" i="785"/>
  <c r="J143" i="785"/>
  <c r="J160" i="785"/>
  <c r="J165" i="785"/>
  <c r="J177" i="785"/>
  <c r="J223" i="785"/>
  <c r="J256" i="785"/>
  <c r="J285" i="785"/>
  <c r="J19" i="785"/>
  <c r="J32" i="785"/>
  <c r="J36" i="785"/>
  <c r="J52" i="785"/>
  <c r="J299" i="785"/>
  <c r="J301" i="785"/>
  <c r="J123" i="785"/>
  <c r="J136" i="785"/>
  <c r="J173" i="785"/>
  <c r="J145" i="785"/>
  <c r="J178" i="785"/>
  <c r="J196" i="785"/>
  <c r="J310" i="785"/>
  <c r="J231" i="785"/>
  <c r="J248" i="785"/>
  <c r="J262" i="785"/>
  <c r="J276" i="785"/>
  <c r="J293" i="785"/>
  <c r="J141" i="785"/>
  <c r="J34" i="785"/>
  <c r="J50" i="785"/>
  <c r="J74" i="785"/>
  <c r="J105" i="785"/>
  <c r="J18" i="785"/>
  <c r="J27" i="785"/>
  <c r="J51" i="785"/>
  <c r="J298" i="785"/>
  <c r="J68" i="785"/>
  <c r="J93" i="785"/>
  <c r="J106" i="785"/>
  <c r="J306" i="785"/>
  <c r="J203" i="785"/>
  <c r="J46" i="785"/>
  <c r="J59" i="785"/>
  <c r="J73" i="785"/>
  <c r="J87" i="785"/>
  <c r="J104" i="785"/>
  <c r="J133" i="785"/>
  <c r="J152" i="785"/>
  <c r="J271" i="785"/>
  <c r="J300" i="785"/>
  <c r="J82" i="785"/>
  <c r="J99" i="785"/>
  <c r="J116" i="785"/>
  <c r="J129" i="785"/>
  <c r="J147" i="785"/>
  <c r="J162" i="785"/>
  <c r="J180" i="785"/>
  <c r="J212" i="785"/>
  <c r="J302" i="785"/>
  <c r="J94" i="785"/>
  <c r="J140" i="785"/>
  <c r="J309" i="785"/>
  <c r="J316" i="783"/>
  <c r="J310" i="783"/>
  <c r="J307" i="783"/>
  <c r="J301" i="783"/>
  <c r="J277" i="783"/>
  <c r="J275" i="783"/>
  <c r="J265" i="783"/>
  <c r="J251" i="783"/>
  <c r="J249" i="783"/>
  <c r="J212" i="783"/>
  <c r="J207" i="783"/>
  <c r="J184" i="783"/>
  <c r="J173" i="783"/>
  <c r="J162" i="783"/>
  <c r="J147" i="783"/>
  <c r="J114" i="783"/>
  <c r="J100" i="783"/>
  <c r="J70" i="783"/>
  <c r="J69" i="783"/>
  <c r="J57" i="783"/>
  <c r="J36" i="783"/>
  <c r="J30" i="783"/>
  <c r="J28" i="783"/>
  <c r="J39" i="783"/>
  <c r="J27" i="783"/>
  <c r="J108" i="783"/>
  <c r="J86" i="783"/>
  <c r="J47" i="783"/>
  <c r="J209" i="783"/>
  <c r="J152" i="783"/>
  <c r="J262" i="783"/>
  <c r="J299" i="783"/>
  <c r="J138" i="783"/>
  <c r="J290" i="783"/>
  <c r="J196" i="783"/>
  <c r="J245" i="783"/>
  <c r="J159" i="783"/>
  <c r="J314" i="783"/>
  <c r="J81" i="783"/>
  <c r="J188" i="783"/>
  <c r="J51" i="783"/>
  <c r="J179" i="783"/>
  <c r="J17" i="783"/>
  <c r="J32" i="783"/>
  <c r="J315" i="783"/>
  <c r="J109" i="783"/>
  <c r="J203" i="783"/>
  <c r="J90" i="783"/>
  <c r="J143" i="783"/>
  <c r="J263" i="783"/>
  <c r="J96" i="783"/>
  <c r="J218" i="783"/>
  <c r="J298" i="783"/>
  <c r="J45" i="783"/>
  <c r="J153" i="783"/>
  <c r="J281" i="783"/>
  <c r="J55" i="783"/>
  <c r="J180" i="783"/>
  <c r="J31" i="783"/>
  <c r="J99" i="783"/>
  <c r="J23" i="783"/>
  <c r="J60" i="783"/>
  <c r="J234" i="783"/>
  <c r="J156" i="783"/>
  <c r="J312" i="783"/>
  <c r="J191" i="783"/>
  <c r="J200" i="783"/>
  <c r="J65" i="783"/>
  <c r="J67" i="783"/>
  <c r="J198" i="783"/>
  <c r="J171" i="783"/>
  <c r="J105" i="783"/>
  <c r="J228" i="783"/>
  <c r="J52" i="783"/>
  <c r="J117" i="783"/>
  <c r="J182" i="783"/>
  <c r="J85" i="783"/>
  <c r="J219" i="783"/>
  <c r="J238" i="783"/>
  <c r="J174" i="783"/>
  <c r="J177" i="783"/>
  <c r="J113" i="783"/>
  <c r="J53" i="783"/>
  <c r="J271" i="783"/>
  <c r="J214" i="783"/>
  <c r="J151" i="783"/>
  <c r="J48" i="783"/>
  <c r="J189" i="783"/>
  <c r="J66" i="783"/>
  <c r="J77" i="783"/>
  <c r="J164" i="783"/>
  <c r="J128" i="783"/>
  <c r="J229" i="783"/>
  <c r="J104" i="783"/>
  <c r="J311" i="783"/>
  <c r="J87" i="783"/>
  <c r="J92" i="783"/>
  <c r="J166" i="783"/>
  <c r="F111" i="743"/>
  <c r="H111" i="743" s="1"/>
  <c r="J111" i="743" s="1"/>
  <c r="F206" i="743"/>
  <c r="H206" i="743"/>
  <c r="F56" i="743"/>
  <c r="H56" i="743" s="1"/>
  <c r="I54" i="743"/>
  <c r="I252" i="743"/>
  <c r="K149" i="743"/>
  <c r="F237" i="745"/>
  <c r="H237" i="745" s="1"/>
  <c r="J237" i="745" s="1"/>
  <c r="F46" i="743"/>
  <c r="H46" i="743" s="1"/>
  <c r="F35" i="743"/>
  <c r="H35" i="743" s="1"/>
  <c r="J35" i="743" s="1"/>
  <c r="F149" i="743"/>
  <c r="H149" i="743"/>
  <c r="F316" i="743"/>
  <c r="H316" i="743" s="1"/>
  <c r="J316" i="743" s="1"/>
  <c r="F57" i="743"/>
  <c r="H57" i="743" s="1"/>
  <c r="K64" i="743"/>
  <c r="F181" i="743"/>
  <c r="H181" i="743"/>
  <c r="F202" i="743"/>
  <c r="H202" i="743" s="1"/>
  <c r="J202" i="743" s="1"/>
  <c r="F223" i="743"/>
  <c r="H223" i="743" s="1"/>
  <c r="F246" i="743"/>
  <c r="H246" i="743"/>
  <c r="I216" i="743"/>
  <c r="I211" i="743"/>
  <c r="J189" i="743"/>
  <c r="F188" i="743"/>
  <c r="H188" i="743" s="1"/>
  <c r="J188" i="743"/>
  <c r="F53" i="743"/>
  <c r="H53" i="743" s="1"/>
  <c r="F28" i="743"/>
  <c r="H28" i="743"/>
  <c r="F278" i="743"/>
  <c r="H278" i="743" s="1"/>
  <c r="J278" i="743" s="1"/>
  <c r="I322" i="743"/>
  <c r="I223" i="743"/>
  <c r="K217" i="743"/>
  <c r="K189" i="743"/>
  <c r="F27" i="745"/>
  <c r="H27" i="745" s="1"/>
  <c r="J27" i="745"/>
  <c r="F225" i="745"/>
  <c r="H225" i="745"/>
  <c r="F127" i="745"/>
  <c r="H127" i="745" s="1"/>
  <c r="J127" i="745" s="1"/>
  <c r="F188" i="745"/>
  <c r="H188" i="745" s="1"/>
  <c r="J188" i="745" s="1"/>
  <c r="F123" i="745"/>
  <c r="H123" i="745"/>
  <c r="J123" i="745"/>
  <c r="F18" i="745"/>
  <c r="H18" i="745"/>
  <c r="F103" i="745"/>
  <c r="H103" i="745" s="1"/>
  <c r="F176" i="745"/>
  <c r="H176" i="745" s="1"/>
  <c r="F306" i="745"/>
  <c r="H306" i="745"/>
  <c r="I270" i="745"/>
  <c r="F270" i="745"/>
  <c r="H270" i="745" s="1"/>
  <c r="J270" i="745" s="1"/>
  <c r="F163" i="745"/>
  <c r="H163" i="745" s="1"/>
  <c r="J163" i="745" s="1"/>
  <c r="F65" i="745"/>
  <c r="H65" i="745" s="1"/>
  <c r="J65" i="745" s="1"/>
  <c r="I177" i="745"/>
  <c r="F254" i="745"/>
  <c r="H254" i="745" s="1"/>
  <c r="J254" i="745" s="1"/>
  <c r="F162" i="745"/>
  <c r="H162" i="745"/>
  <c r="I157" i="745"/>
  <c r="J157" i="745"/>
  <c r="F158" i="745"/>
  <c r="H158" i="745"/>
  <c r="J158" i="745"/>
  <c r="F53" i="745"/>
  <c r="H53" i="745"/>
  <c r="I298" i="745"/>
  <c r="K294" i="745"/>
  <c r="F284" i="745"/>
  <c r="H284" i="745" s="1"/>
  <c r="J284" i="745" s="1"/>
  <c r="F277" i="745"/>
  <c r="H277" i="745" s="1"/>
  <c r="K268" i="745"/>
  <c r="I263" i="745"/>
  <c r="F263" i="745"/>
  <c r="H263" i="745" s="1"/>
  <c r="F320" i="745"/>
  <c r="H320" i="745"/>
  <c r="J320" i="745" s="1"/>
  <c r="F257" i="745"/>
  <c r="H257" i="745"/>
  <c r="J257" i="745" s="1"/>
  <c r="I319" i="745"/>
  <c r="K319" i="745"/>
  <c r="I254" i="745"/>
  <c r="F252" i="745"/>
  <c r="H252" i="745" s="1"/>
  <c r="J252" i="745" s="1"/>
  <c r="K252" i="745"/>
  <c r="F242" i="745"/>
  <c r="H242" i="745"/>
  <c r="I242" i="745"/>
  <c r="K237" i="745"/>
  <c r="F230" i="745"/>
  <c r="H230" i="745" s="1"/>
  <c r="I230" i="745"/>
  <c r="I225" i="745"/>
  <c r="J225" i="745" s="1"/>
  <c r="F222" i="745"/>
  <c r="H222" i="745"/>
  <c r="J222" i="745" s="1"/>
  <c r="K222" i="745"/>
  <c r="F216" i="745"/>
  <c r="H216" i="745" s="1"/>
  <c r="I210" i="745"/>
  <c r="F202" i="745"/>
  <c r="H202" i="745" s="1"/>
  <c r="J202" i="745"/>
  <c r="F198" i="745"/>
  <c r="H198" i="745"/>
  <c r="J198" i="745"/>
  <c r="F197" i="745"/>
  <c r="H197" i="745"/>
  <c r="I197" i="745"/>
  <c r="K193" i="745"/>
  <c r="K188" i="745"/>
  <c r="K177" i="745"/>
  <c r="I162" i="745"/>
  <c r="J162" i="745"/>
  <c r="K158" i="745"/>
  <c r="K157" i="745"/>
  <c r="F133" i="745"/>
  <c r="H133" i="745"/>
  <c r="J133" i="745" s="1"/>
  <c r="I132" i="745"/>
  <c r="F312" i="745"/>
  <c r="H312" i="745" s="1"/>
  <c r="J312" i="745" s="1"/>
  <c r="K312" i="745"/>
  <c r="F130" i="745"/>
  <c r="H130" i="745"/>
  <c r="I130" i="745"/>
  <c r="K127" i="745"/>
  <c r="K123" i="745"/>
  <c r="F104" i="745"/>
  <c r="H104" i="745"/>
  <c r="J104" i="745" s="1"/>
  <c r="I103" i="745"/>
  <c r="K100" i="745"/>
  <c r="F90" i="745"/>
  <c r="H90" i="745"/>
  <c r="J90" i="745" s="1"/>
  <c r="F78" i="745"/>
  <c r="H78" i="745"/>
  <c r="J78" i="745" s="1"/>
  <c r="I76" i="745"/>
  <c r="K73" i="745"/>
  <c r="I72" i="745"/>
  <c r="F72" i="745"/>
  <c r="H72" i="745"/>
  <c r="J72" i="745" s="1"/>
  <c r="F71" i="745"/>
  <c r="H71" i="745"/>
  <c r="K69" i="745"/>
  <c r="I306" i="745"/>
  <c r="F64" i="745"/>
  <c r="H64" i="745"/>
  <c r="I64" i="745"/>
  <c r="K305" i="745"/>
  <c r="F304" i="745"/>
  <c r="H304" i="745" s="1"/>
  <c r="K304" i="745"/>
  <c r="I51" i="745"/>
  <c r="F51" i="745"/>
  <c r="H51" i="745"/>
  <c r="F49" i="745"/>
  <c r="H49" i="745"/>
  <c r="K46" i="745"/>
  <c r="K45" i="745"/>
  <c r="I45" i="745"/>
  <c r="J45" i="745" s="1"/>
  <c r="I43" i="745"/>
  <c r="F43" i="745"/>
  <c r="H43" i="745" s="1"/>
  <c r="J43" i="745"/>
  <c r="F41" i="745"/>
  <c r="H41" i="745" s="1"/>
  <c r="J41" i="745" s="1"/>
  <c r="I40" i="745"/>
  <c r="F40" i="745"/>
  <c r="H40" i="745"/>
  <c r="F36" i="745"/>
  <c r="H36" i="745"/>
  <c r="J36" i="745" s="1"/>
  <c r="K36" i="745"/>
  <c r="F35" i="745"/>
  <c r="H35" i="745" s="1"/>
  <c r="I35" i="745"/>
  <c r="F32" i="745"/>
  <c r="H32" i="745" s="1"/>
  <c r="J32" i="745" s="1"/>
  <c r="K32" i="745"/>
  <c r="K27" i="745"/>
  <c r="F20" i="745"/>
  <c r="H20" i="745" s="1"/>
  <c r="I20" i="745"/>
  <c r="F17" i="745"/>
  <c r="H17" i="745" s="1"/>
  <c r="K167" i="745"/>
  <c r="I167" i="745"/>
  <c r="F167" i="745"/>
  <c r="H167" i="745"/>
  <c r="K213" i="745"/>
  <c r="I213" i="745"/>
  <c r="F213" i="745"/>
  <c r="H213" i="745" s="1"/>
  <c r="J213" i="745" s="1"/>
  <c r="K186" i="745"/>
  <c r="I186" i="745"/>
  <c r="F186" i="745"/>
  <c r="H186" i="745"/>
  <c r="K291" i="745"/>
  <c r="I291" i="745"/>
  <c r="K318" i="745"/>
  <c r="I318" i="745"/>
  <c r="F318" i="745"/>
  <c r="H318" i="745" s="1"/>
  <c r="K279" i="745"/>
  <c r="I279" i="745"/>
  <c r="F279" i="745"/>
  <c r="H279" i="745"/>
  <c r="K269" i="745"/>
  <c r="I269" i="745"/>
  <c r="K262" i="745"/>
  <c r="I262" i="745"/>
  <c r="K256" i="745"/>
  <c r="I256" i="745"/>
  <c r="F256" i="745"/>
  <c r="H256" i="745"/>
  <c r="K248" i="745"/>
  <c r="I248" i="745"/>
  <c r="F248" i="745"/>
  <c r="H248" i="745" s="1"/>
  <c r="J248" i="745" s="1"/>
  <c r="K239" i="745"/>
  <c r="I239" i="745"/>
  <c r="F239" i="745"/>
  <c r="H239" i="745"/>
  <c r="K229" i="745"/>
  <c r="I229" i="745"/>
  <c r="J229" i="745" s="1"/>
  <c r="K212" i="745"/>
  <c r="I212" i="745"/>
  <c r="F212" i="745"/>
  <c r="H212" i="745" s="1"/>
  <c r="J212" i="745" s="1"/>
  <c r="K204" i="745"/>
  <c r="I204" i="745"/>
  <c r="F204" i="745"/>
  <c r="H204" i="745"/>
  <c r="J204" i="745" s="1"/>
  <c r="K196" i="745"/>
  <c r="I196" i="745"/>
  <c r="F196" i="745"/>
  <c r="H196" i="745" s="1"/>
  <c r="K187" i="745"/>
  <c r="I187" i="745"/>
  <c r="J187" i="745"/>
  <c r="K179" i="745"/>
  <c r="I179" i="745"/>
  <c r="F179" i="745"/>
  <c r="H179" i="745" s="1"/>
  <c r="K170" i="745"/>
  <c r="I170" i="745"/>
  <c r="K161" i="745"/>
  <c r="I161" i="745"/>
  <c r="F161" i="745"/>
  <c r="H161" i="745" s="1"/>
  <c r="J161" i="745"/>
  <c r="K154" i="745"/>
  <c r="I154" i="745"/>
  <c r="K145" i="745"/>
  <c r="I145" i="745"/>
  <c r="F145" i="745"/>
  <c r="H145" i="745"/>
  <c r="J145" i="745" s="1"/>
  <c r="K135" i="745"/>
  <c r="I135" i="745"/>
  <c r="F135" i="745"/>
  <c r="H135" i="745"/>
  <c r="J135" i="745" s="1"/>
  <c r="K129" i="745"/>
  <c r="I129" i="745"/>
  <c r="F129" i="745"/>
  <c r="H129" i="745"/>
  <c r="K122" i="745"/>
  <c r="I122" i="745"/>
  <c r="F122" i="745"/>
  <c r="H122" i="745" s="1"/>
  <c r="J122" i="745" s="1"/>
  <c r="K309" i="745"/>
  <c r="I309" i="745"/>
  <c r="F309" i="745"/>
  <c r="H309" i="745"/>
  <c r="K106" i="745"/>
  <c r="I106" i="745"/>
  <c r="F106" i="745"/>
  <c r="H106" i="745" s="1"/>
  <c r="K98" i="745"/>
  <c r="I98" i="745"/>
  <c r="F98" i="745"/>
  <c r="H98" i="745"/>
  <c r="K89" i="745"/>
  <c r="I89" i="745"/>
  <c r="K81" i="745"/>
  <c r="I81" i="745"/>
  <c r="F81" i="745"/>
  <c r="H81" i="745"/>
  <c r="K75" i="745"/>
  <c r="I75" i="745"/>
  <c r="F75" i="745"/>
  <c r="H75" i="745" s="1"/>
  <c r="K68" i="745"/>
  <c r="I68" i="745"/>
  <c r="F68" i="745"/>
  <c r="H68" i="745"/>
  <c r="J68" i="745" s="1"/>
  <c r="K61" i="745"/>
  <c r="I61" i="745"/>
  <c r="F61" i="745"/>
  <c r="H61" i="745" s="1"/>
  <c r="K55" i="745"/>
  <c r="I55" i="745"/>
  <c r="J55" i="745"/>
  <c r="I47" i="745"/>
  <c r="K39" i="745"/>
  <c r="I39" i="745"/>
  <c r="F39" i="745"/>
  <c r="H39" i="745"/>
  <c r="J39" i="745" s="1"/>
  <c r="K31" i="745"/>
  <c r="I31" i="745"/>
  <c r="F31" i="745"/>
  <c r="H31" i="745"/>
  <c r="J31" i="745" s="1"/>
  <c r="K22" i="745"/>
  <c r="I22" i="745"/>
  <c r="F22" i="745"/>
  <c r="H22" i="745" s="1"/>
  <c r="J319" i="745"/>
  <c r="F291" i="745"/>
  <c r="H291" i="745" s="1"/>
  <c r="F269" i="745"/>
  <c r="H269" i="745" s="1"/>
  <c r="F229" i="745"/>
  <c r="H229" i="745" s="1"/>
  <c r="F154" i="745"/>
  <c r="H154" i="745" s="1"/>
  <c r="J154" i="745" s="1"/>
  <c r="J103" i="745"/>
  <c r="K16" i="745"/>
  <c r="I16" i="745"/>
  <c r="F287" i="745"/>
  <c r="H287" i="745"/>
  <c r="J287" i="745" s="1"/>
  <c r="K287" i="745"/>
  <c r="I287" i="745"/>
  <c r="I281" i="745"/>
  <c r="F281" i="745"/>
  <c r="H281" i="745"/>
  <c r="J281" i="745" s="1"/>
  <c r="K273" i="745"/>
  <c r="I273" i="745"/>
  <c r="F273" i="745"/>
  <c r="H273" i="745"/>
  <c r="K235" i="745"/>
  <c r="I235" i="745"/>
  <c r="J235" i="745" s="1"/>
  <c r="F235" i="745"/>
  <c r="H235" i="745"/>
  <c r="I218" i="745"/>
  <c r="F218" i="745"/>
  <c r="H218" i="745"/>
  <c r="K208" i="745"/>
  <c r="K200" i="745"/>
  <c r="I200" i="745"/>
  <c r="F200" i="745"/>
  <c r="H200" i="745" s="1"/>
  <c r="K166" i="745"/>
  <c r="I166" i="745"/>
  <c r="F166" i="745"/>
  <c r="H166" i="745"/>
  <c r="K313" i="745"/>
  <c r="I313" i="745"/>
  <c r="F313" i="745"/>
  <c r="H313" i="745"/>
  <c r="K126" i="745"/>
  <c r="F126" i="745"/>
  <c r="H126" i="745"/>
  <c r="I126" i="745"/>
  <c r="I119" i="745"/>
  <c r="K119" i="745"/>
  <c r="K110" i="745"/>
  <c r="I110" i="745"/>
  <c r="F110" i="745"/>
  <c r="H110" i="745"/>
  <c r="F102" i="745"/>
  <c r="H102" i="745" s="1"/>
  <c r="K102" i="745"/>
  <c r="K93" i="745"/>
  <c r="F93" i="745"/>
  <c r="H93" i="745"/>
  <c r="J93" i="745" s="1"/>
  <c r="I93" i="745"/>
  <c r="I85" i="745"/>
  <c r="J85" i="745" s="1"/>
  <c r="K85" i="745"/>
  <c r="F85" i="745"/>
  <c r="H85" i="745" s="1"/>
  <c r="I191" i="745"/>
  <c r="I231" i="745"/>
  <c r="K231" i="745"/>
  <c r="F231" i="745"/>
  <c r="H231" i="745"/>
  <c r="I266" i="745"/>
  <c r="K175" i="745"/>
  <c r="F175" i="745"/>
  <c r="H175" i="745" s="1"/>
  <c r="J175" i="745" s="1"/>
  <c r="K295" i="745"/>
  <c r="I295" i="745"/>
  <c r="K255" i="745"/>
  <c r="F255" i="745"/>
  <c r="H255" i="745"/>
  <c r="J255" i="745" s="1"/>
  <c r="K265" i="745"/>
  <c r="I265" i="745"/>
  <c r="F265" i="745"/>
  <c r="H265" i="745"/>
  <c r="K251" i="745"/>
  <c r="I251" i="745"/>
  <c r="F251" i="745"/>
  <c r="H251" i="745" s="1"/>
  <c r="K234" i="745"/>
  <c r="F234" i="745"/>
  <c r="H234" i="745" s="1"/>
  <c r="I234" i="745"/>
  <c r="K224" i="745"/>
  <c r="I224" i="745"/>
  <c r="F224" i="745"/>
  <c r="H224" i="745" s="1"/>
  <c r="F217" i="745"/>
  <c r="H217" i="745"/>
  <c r="K217" i="745"/>
  <c r="I217" i="745"/>
  <c r="I207" i="745"/>
  <c r="J207" i="745" s="1"/>
  <c r="K207" i="745"/>
  <c r="K199" i="745"/>
  <c r="I199" i="745"/>
  <c r="F199" i="745"/>
  <c r="H199" i="745" s="1"/>
  <c r="J199" i="745" s="1"/>
  <c r="K181" i="745"/>
  <c r="I181" i="745"/>
  <c r="F181" i="745"/>
  <c r="H181" i="745"/>
  <c r="I315" i="745"/>
  <c r="J315" i="745"/>
  <c r="K315" i="745"/>
  <c r="K164" i="745"/>
  <c r="I164" i="745"/>
  <c r="F164" i="745"/>
  <c r="H164" i="745" s="1"/>
  <c r="J164" i="745" s="1"/>
  <c r="K156" i="745"/>
  <c r="F156" i="745"/>
  <c r="H156" i="745"/>
  <c r="I156" i="745"/>
  <c r="K149" i="745"/>
  <c r="I149" i="745"/>
  <c r="I138" i="745"/>
  <c r="K138" i="745"/>
  <c r="F138" i="745"/>
  <c r="H138" i="745" s="1"/>
  <c r="K131" i="745"/>
  <c r="I131" i="745"/>
  <c r="F131" i="745"/>
  <c r="H131" i="745"/>
  <c r="I125" i="745"/>
  <c r="K118" i="745"/>
  <c r="I118" i="745"/>
  <c r="J118" i="745" s="1"/>
  <c r="I109" i="745"/>
  <c r="K109" i="745"/>
  <c r="F109" i="745"/>
  <c r="H109" i="745"/>
  <c r="K101" i="745"/>
  <c r="F101" i="745"/>
  <c r="H101" i="745"/>
  <c r="I101" i="745"/>
  <c r="K92" i="745"/>
  <c r="I92" i="745"/>
  <c r="F92" i="745"/>
  <c r="H92" i="745"/>
  <c r="F84" i="745"/>
  <c r="H84" i="745"/>
  <c r="K84" i="745"/>
  <c r="I84" i="745"/>
  <c r="I77" i="745"/>
  <c r="J77" i="745" s="1"/>
  <c r="K77" i="745"/>
  <c r="K70" i="745"/>
  <c r="I70" i="745"/>
  <c r="F70" i="745"/>
  <c r="H70" i="745"/>
  <c r="J70" i="745" s="1"/>
  <c r="K57" i="745"/>
  <c r="I57" i="745"/>
  <c r="F57" i="745"/>
  <c r="H57" i="745" s="1"/>
  <c r="I50" i="745"/>
  <c r="F50" i="745"/>
  <c r="H50" i="745" s="1"/>
  <c r="K42" i="745"/>
  <c r="F34" i="745"/>
  <c r="H34" i="745" s="1"/>
  <c r="J34" i="745" s="1"/>
  <c r="K34" i="745"/>
  <c r="I34" i="745"/>
  <c r="K26" i="745"/>
  <c r="F26" i="745"/>
  <c r="H26" i="745" s="1"/>
  <c r="J26" i="745"/>
  <c r="F16" i="745"/>
  <c r="H16" i="745" s="1"/>
  <c r="J16" i="745" s="1"/>
  <c r="F262" i="745"/>
  <c r="H262" i="745"/>
  <c r="F191" i="745"/>
  <c r="H191" i="745" s="1"/>
  <c r="F170" i="745"/>
  <c r="H170" i="745" s="1"/>
  <c r="J170" i="745" s="1"/>
  <c r="F149" i="745"/>
  <c r="H149" i="745" s="1"/>
  <c r="F89" i="745"/>
  <c r="H89" i="745"/>
  <c r="J89" i="745" s="1"/>
  <c r="I102" i="745"/>
  <c r="K296" i="745"/>
  <c r="I296" i="745"/>
  <c r="F296" i="745"/>
  <c r="H296" i="745"/>
  <c r="K297" i="745"/>
  <c r="I297" i="745"/>
  <c r="J297" i="745"/>
  <c r="K214" i="745"/>
  <c r="I214" i="745"/>
  <c r="J214" i="745" s="1"/>
  <c r="F214" i="745"/>
  <c r="H214" i="745" s="1"/>
  <c r="K37" i="745"/>
  <c r="I37" i="745"/>
  <c r="I24" i="745"/>
  <c r="K24" i="745"/>
  <c r="F24" i="745"/>
  <c r="H24" i="745"/>
  <c r="K286" i="745"/>
  <c r="I286" i="745"/>
  <c r="J286" i="745"/>
  <c r="K259" i="745"/>
  <c r="I259" i="745"/>
  <c r="J259" i="745" s="1"/>
  <c r="I243" i="745"/>
  <c r="J243" i="745" s="1"/>
  <c r="K243" i="745"/>
  <c r="K190" i="745"/>
  <c r="I190" i="745"/>
  <c r="F190" i="745"/>
  <c r="H190" i="745" s="1"/>
  <c r="F37" i="745"/>
  <c r="H37" i="745"/>
  <c r="J37" i="745" s="1"/>
  <c r="F119" i="745"/>
  <c r="H119" i="745"/>
  <c r="K218" i="745"/>
  <c r="K146" i="745"/>
  <c r="I146" i="745"/>
  <c r="K300" i="745"/>
  <c r="I300" i="745"/>
  <c r="K285" i="745"/>
  <c r="I285" i="745"/>
  <c r="J285" i="745" s="1"/>
  <c r="K280" i="745"/>
  <c r="I280" i="745"/>
  <c r="K258" i="745"/>
  <c r="I258" i="745"/>
  <c r="K250" i="745"/>
  <c r="I250" i="745"/>
  <c r="K223" i="745"/>
  <c r="I223" i="745"/>
  <c r="F223" i="745"/>
  <c r="H223" i="745" s="1"/>
  <c r="J223" i="745" s="1"/>
  <c r="K189" i="745"/>
  <c r="I189" i="745"/>
  <c r="K316" i="745"/>
  <c r="I316" i="745"/>
  <c r="K314" i="745"/>
  <c r="F314" i="745"/>
  <c r="H314" i="745" s="1"/>
  <c r="I314" i="745"/>
  <c r="K148" i="745"/>
  <c r="I148" i="745"/>
  <c r="K124" i="745"/>
  <c r="I124" i="745"/>
  <c r="K117" i="745"/>
  <c r="I117" i="745"/>
  <c r="K91" i="745"/>
  <c r="I91" i="745"/>
  <c r="F91" i="745"/>
  <c r="H91" i="745"/>
  <c r="F83" i="745"/>
  <c r="H83" i="745" s="1"/>
  <c r="J83" i="745" s="1"/>
  <c r="K83" i="745"/>
  <c r="K62" i="745"/>
  <c r="I62" i="745"/>
  <c r="F62" i="745"/>
  <c r="H62" i="745" s="1"/>
  <c r="K56" i="745"/>
  <c r="I56" i="745"/>
  <c r="K33" i="745"/>
  <c r="F33" i="745"/>
  <c r="H33" i="745" s="1"/>
  <c r="J33" i="745" s="1"/>
  <c r="I33" i="745"/>
  <c r="K25" i="745"/>
  <c r="I25" i="745"/>
  <c r="F25" i="745"/>
  <c r="H25" i="745"/>
  <c r="J25" i="745" s="1"/>
  <c r="F276" i="745"/>
  <c r="H276" i="745" s="1"/>
  <c r="J276" i="745" s="1"/>
  <c r="F294" i="745"/>
  <c r="H294" i="745" s="1"/>
  <c r="J294" i="745" s="1"/>
  <c r="F268" i="745"/>
  <c r="H268" i="745" s="1"/>
  <c r="J268" i="745" s="1"/>
  <c r="F206" i="745"/>
  <c r="H206" i="745"/>
  <c r="F172" i="745"/>
  <c r="H172" i="745" s="1"/>
  <c r="F117" i="745"/>
  <c r="H117" i="745"/>
  <c r="J117" i="745" s="1"/>
  <c r="F76" i="745"/>
  <c r="H76" i="745"/>
  <c r="J76" i="745" s="1"/>
  <c r="I17" i="745"/>
  <c r="J17" i="745"/>
  <c r="I275" i="745"/>
  <c r="I49" i="745"/>
  <c r="J49" i="745"/>
  <c r="K94" i="745"/>
  <c r="K293" i="745"/>
  <c r="I293" i="745"/>
  <c r="K114" i="745"/>
  <c r="I114" i="745"/>
  <c r="J114" i="745"/>
  <c r="K322" i="745"/>
  <c r="I322" i="745"/>
  <c r="J322" i="745"/>
  <c r="K249" i="745"/>
  <c r="I249" i="745"/>
  <c r="J249" i="745"/>
  <c r="K241" i="745"/>
  <c r="I241" i="745"/>
  <c r="J241" i="745"/>
  <c r="K215" i="745"/>
  <c r="F215" i="745"/>
  <c r="H215" i="745" s="1"/>
  <c r="J215" i="745" s="1"/>
  <c r="I215" i="745"/>
  <c r="K205" i="745"/>
  <c r="I205" i="745"/>
  <c r="K180" i="745"/>
  <c r="I180" i="745"/>
  <c r="J180" i="745" s="1"/>
  <c r="K171" i="745"/>
  <c r="I171" i="745"/>
  <c r="K147" i="745"/>
  <c r="I147" i="745"/>
  <c r="F147" i="745"/>
  <c r="H147" i="745"/>
  <c r="F136" i="745"/>
  <c r="H136" i="745" s="1"/>
  <c r="J136" i="745"/>
  <c r="K136" i="745"/>
  <c r="K116" i="745"/>
  <c r="I116" i="745"/>
  <c r="K107" i="745"/>
  <c r="I107" i="745"/>
  <c r="J107" i="745"/>
  <c r="K82" i="745"/>
  <c r="F82" i="745"/>
  <c r="H82" i="745" s="1"/>
  <c r="I82" i="745"/>
  <c r="K307" i="745"/>
  <c r="I307" i="745"/>
  <c r="F307" i="745"/>
  <c r="H307" i="745"/>
  <c r="J307" i="745" s="1"/>
  <c r="K303" i="745"/>
  <c r="I303" i="745"/>
  <c r="F303" i="745"/>
  <c r="H303" i="745"/>
  <c r="K48" i="745"/>
  <c r="I48" i="745"/>
  <c r="J48" i="745"/>
  <c r="K23" i="745"/>
  <c r="I23" i="745"/>
  <c r="F23" i="745"/>
  <c r="H23" i="745"/>
  <c r="F240" i="745"/>
  <c r="H240" i="745" s="1"/>
  <c r="F292" i="745"/>
  <c r="H292" i="745"/>
  <c r="J292" i="745" s="1"/>
  <c r="F275" i="745"/>
  <c r="H275" i="745"/>
  <c r="J275" i="745" s="1"/>
  <c r="F267" i="745"/>
  <c r="H267" i="745"/>
  <c r="F250" i="745"/>
  <c r="H250" i="745" s="1"/>
  <c r="F226" i="745"/>
  <c r="H226" i="745"/>
  <c r="J226" i="745" s="1"/>
  <c r="F205" i="745"/>
  <c r="H205" i="745" s="1"/>
  <c r="J205" i="745" s="1"/>
  <c r="F193" i="745"/>
  <c r="H193" i="745" s="1"/>
  <c r="J193" i="745" s="1"/>
  <c r="F171" i="745"/>
  <c r="H171" i="745" s="1"/>
  <c r="J171" i="745" s="1"/>
  <c r="F137" i="745"/>
  <c r="H137" i="745"/>
  <c r="F116" i="745"/>
  <c r="H116" i="745" s="1"/>
  <c r="F100" i="745"/>
  <c r="H100" i="745"/>
  <c r="J100" i="745" s="1"/>
  <c r="F73" i="745"/>
  <c r="H73" i="745" s="1"/>
  <c r="J73" i="745" s="1"/>
  <c r="F305" i="745"/>
  <c r="H305" i="745" s="1"/>
  <c r="J305" i="745" s="1"/>
  <c r="I240" i="745"/>
  <c r="I271" i="745"/>
  <c r="J271" i="745"/>
  <c r="I246" i="745"/>
  <c r="I216" i="745"/>
  <c r="J216" i="745"/>
  <c r="I121" i="745"/>
  <c r="J121" i="745"/>
  <c r="I44" i="745"/>
  <c r="K299" i="745"/>
  <c r="K271" i="745"/>
  <c r="K121" i="745"/>
  <c r="K90" i="745"/>
  <c r="K65" i="745"/>
  <c r="K41" i="745"/>
  <c r="F143" i="745"/>
  <c r="H143" i="745" s="1"/>
  <c r="K143" i="745"/>
  <c r="I192" i="745"/>
  <c r="F192" i="745"/>
  <c r="H192" i="745"/>
  <c r="K144" i="745"/>
  <c r="I144" i="745"/>
  <c r="F144" i="745"/>
  <c r="H144" i="745" s="1"/>
  <c r="J144" i="745"/>
  <c r="K290" i="745"/>
  <c r="I290" i="745"/>
  <c r="F290" i="745"/>
  <c r="H290" i="745" s="1"/>
  <c r="K283" i="745"/>
  <c r="F283" i="745"/>
  <c r="H283" i="745" s="1"/>
  <c r="J283" i="745"/>
  <c r="I278" i="745"/>
  <c r="F278" i="745"/>
  <c r="H278" i="745"/>
  <c r="K321" i="745"/>
  <c r="F321" i="745"/>
  <c r="H321" i="745"/>
  <c r="I321" i="745"/>
  <c r="F261" i="745"/>
  <c r="H261" i="745" s="1"/>
  <c r="J261" i="745" s="1"/>
  <c r="K261" i="745"/>
  <c r="I261" i="745"/>
  <c r="I247" i="745"/>
  <c r="F247" i="745"/>
  <c r="H247" i="745"/>
  <c r="K238" i="745"/>
  <c r="I238" i="745"/>
  <c r="F238" i="745"/>
  <c r="H238" i="745" s="1"/>
  <c r="J238" i="745" s="1"/>
  <c r="K228" i="745"/>
  <c r="I228" i="745"/>
  <c r="F228" i="745"/>
  <c r="H228" i="745"/>
  <c r="K220" i="745"/>
  <c r="F220" i="745"/>
  <c r="H220" i="745" s="1"/>
  <c r="J220" i="745" s="1"/>
  <c r="I211" i="745"/>
  <c r="F211" i="745"/>
  <c r="H211" i="745"/>
  <c r="K203" i="745"/>
  <c r="F195" i="745"/>
  <c r="H195" i="745"/>
  <c r="J195" i="745" s="1"/>
  <c r="K195" i="745"/>
  <c r="F185" i="745"/>
  <c r="H185" i="745" s="1"/>
  <c r="J185" i="745"/>
  <c r="K185" i="745"/>
  <c r="I178" i="745"/>
  <c r="F178" i="745"/>
  <c r="H178" i="745" s="1"/>
  <c r="K160" i="745"/>
  <c r="I160" i="745"/>
  <c r="F160" i="745"/>
  <c r="H160" i="745" s="1"/>
  <c r="J160" i="745" s="1"/>
  <c r="K153" i="745"/>
  <c r="F153" i="745"/>
  <c r="H153" i="745"/>
  <c r="J153" i="745" s="1"/>
  <c r="I142" i="745"/>
  <c r="F142" i="745"/>
  <c r="H142" i="745" s="1"/>
  <c r="J142" i="745" s="1"/>
  <c r="K134" i="745"/>
  <c r="F134" i="745"/>
  <c r="H134" i="745"/>
  <c r="J134" i="745" s="1"/>
  <c r="I134" i="745"/>
  <c r="F128" i="745"/>
  <c r="H128" i="745"/>
  <c r="K128" i="745"/>
  <c r="I128" i="745"/>
  <c r="I113" i="745"/>
  <c r="F113" i="745"/>
  <c r="H113" i="745"/>
  <c r="J113" i="745" s="1"/>
  <c r="K105" i="745"/>
  <c r="I105" i="745"/>
  <c r="F105" i="745"/>
  <c r="H105" i="745" s="1"/>
  <c r="K96" i="745"/>
  <c r="I96" i="745"/>
  <c r="F96" i="745"/>
  <c r="H96" i="745"/>
  <c r="K88" i="745"/>
  <c r="F88" i="745"/>
  <c r="H88" i="745"/>
  <c r="J88" i="745" s="1"/>
  <c r="I80" i="745"/>
  <c r="F80" i="745"/>
  <c r="H80" i="745" s="1"/>
  <c r="K74" i="745"/>
  <c r="F74" i="745"/>
  <c r="H74" i="745" s="1"/>
  <c r="I74" i="745"/>
  <c r="F67" i="745"/>
  <c r="H67" i="745"/>
  <c r="J67" i="745"/>
  <c r="K67" i="745"/>
  <c r="F60" i="745"/>
  <c r="H60" i="745" s="1"/>
  <c r="K60" i="745"/>
  <c r="I54" i="745"/>
  <c r="K302" i="745"/>
  <c r="I302" i="745"/>
  <c r="F302" i="745"/>
  <c r="H302" i="745" s="1"/>
  <c r="K38" i="745"/>
  <c r="I38" i="745"/>
  <c r="F38" i="745"/>
  <c r="H38" i="745"/>
  <c r="K30" i="745"/>
  <c r="I21" i="745"/>
  <c r="F21" i="745"/>
  <c r="H21" i="745" s="1"/>
  <c r="K21" i="745"/>
  <c r="F146" i="745"/>
  <c r="H146" i="745" s="1"/>
  <c r="J146" i="745" s="1"/>
  <c r="F258" i="745"/>
  <c r="H258" i="745"/>
  <c r="F236" i="745"/>
  <c r="H236" i="745" s="1"/>
  <c r="F201" i="745"/>
  <c r="H201" i="745"/>
  <c r="F168" i="745"/>
  <c r="H168" i="745"/>
  <c r="J168" i="745" s="1"/>
  <c r="F148" i="745"/>
  <c r="H148" i="745"/>
  <c r="F132" i="745"/>
  <c r="H132" i="745"/>
  <c r="J132" i="745"/>
  <c r="F124" i="745"/>
  <c r="H124" i="745"/>
  <c r="F112" i="745"/>
  <c r="H112" i="745"/>
  <c r="J304" i="745"/>
  <c r="I292" i="745"/>
  <c r="I267" i="745"/>
  <c r="I236" i="745"/>
  <c r="I206" i="745"/>
  <c r="I176" i="745"/>
  <c r="I60" i="745"/>
  <c r="K276" i="745"/>
  <c r="K288" i="745"/>
  <c r="K264" i="745"/>
  <c r="K202" i="745"/>
  <c r="K113" i="745"/>
  <c r="K174" i="745"/>
  <c r="I174" i="745"/>
  <c r="J174" i="745"/>
  <c r="K97" i="745"/>
  <c r="I97" i="745"/>
  <c r="J97" i="745"/>
  <c r="I289" i="745"/>
  <c r="K282" i="745"/>
  <c r="I282" i="745"/>
  <c r="I260" i="745"/>
  <c r="K227" i="745"/>
  <c r="I227" i="745"/>
  <c r="J227" i="745"/>
  <c r="K219" i="745"/>
  <c r="I219" i="745"/>
  <c r="J219" i="745"/>
  <c r="K194" i="745"/>
  <c r="F194" i="745"/>
  <c r="H194" i="745"/>
  <c r="I194" i="745"/>
  <c r="K184" i="745"/>
  <c r="I184" i="745"/>
  <c r="J184" i="745" s="1"/>
  <c r="K159" i="745"/>
  <c r="I159" i="745"/>
  <c r="K152" i="745"/>
  <c r="I152" i="745"/>
  <c r="J152" i="745"/>
  <c r="K311" i="745"/>
  <c r="I311" i="745"/>
  <c r="F311" i="745"/>
  <c r="H311" i="745"/>
  <c r="F310" i="745"/>
  <c r="H310" i="745"/>
  <c r="J310" i="745" s="1"/>
  <c r="K310" i="745"/>
  <c r="K95" i="745"/>
  <c r="I95" i="745"/>
  <c r="F95" i="745"/>
  <c r="H95" i="745"/>
  <c r="K87" i="745"/>
  <c r="I87" i="745"/>
  <c r="K66" i="745"/>
  <c r="F66" i="745"/>
  <c r="H66" i="745" s="1"/>
  <c r="J66" i="745" s="1"/>
  <c r="I66" i="745"/>
  <c r="K59" i="745"/>
  <c r="I59" i="745"/>
  <c r="F59" i="745"/>
  <c r="H59" i="745" s="1"/>
  <c r="K301" i="745"/>
  <c r="I301" i="745"/>
  <c r="J301" i="745" s="1"/>
  <c r="F301" i="745"/>
  <c r="H301" i="745"/>
  <c r="K29" i="745"/>
  <c r="I29" i="745"/>
  <c r="J29" i="745"/>
  <c r="F299" i="745"/>
  <c r="H299" i="745" s="1"/>
  <c r="J299" i="745"/>
  <c r="F288" i="745"/>
  <c r="H288" i="745"/>
  <c r="J288" i="745"/>
  <c r="F264" i="745"/>
  <c r="H264" i="745"/>
  <c r="J264" i="745" s="1"/>
  <c r="F246" i="745"/>
  <c r="H246" i="745"/>
  <c r="J246" i="745" s="1"/>
  <c r="F210" i="745"/>
  <c r="H210" i="745"/>
  <c r="J210" i="745" s="1"/>
  <c r="F189" i="745"/>
  <c r="H189" i="745" s="1"/>
  <c r="J189" i="745" s="1"/>
  <c r="F165" i="745"/>
  <c r="H165" i="745" s="1"/>
  <c r="J165" i="745" s="1"/>
  <c r="F94" i="745"/>
  <c r="H94" i="745"/>
  <c r="J94" i="745" s="1"/>
  <c r="F79" i="745"/>
  <c r="H79" i="745" s="1"/>
  <c r="F69" i="745"/>
  <c r="H69" i="745"/>
  <c r="J69" i="745" s="1"/>
  <c r="F46" i="745"/>
  <c r="H46" i="745"/>
  <c r="J46" i="745" s="1"/>
  <c r="I201" i="745"/>
  <c r="J201" i="745" s="1"/>
  <c r="I172" i="745"/>
  <c r="I137" i="745"/>
  <c r="I112" i="745"/>
  <c r="I83" i="745"/>
  <c r="K277" i="745"/>
  <c r="K320" i="745"/>
  <c r="K232" i="745"/>
  <c r="K198" i="745"/>
  <c r="K168" i="745"/>
  <c r="K80" i="745"/>
  <c r="K54" i="745"/>
  <c r="K115" i="745"/>
  <c r="I115" i="745"/>
  <c r="J115" i="745"/>
  <c r="K233" i="745"/>
  <c r="I233" i="745"/>
  <c r="J233" i="745" s="1"/>
  <c r="K274" i="745"/>
  <c r="I274" i="745"/>
  <c r="J274" i="745" s="1"/>
  <c r="K253" i="745"/>
  <c r="F253" i="745"/>
  <c r="H253" i="745" s="1"/>
  <c r="I253" i="745"/>
  <c r="K245" i="745"/>
  <c r="I245" i="745"/>
  <c r="K317" i="745"/>
  <c r="I317" i="745"/>
  <c r="J317" i="745"/>
  <c r="K209" i="745"/>
  <c r="I209" i="745"/>
  <c r="K183" i="745"/>
  <c r="I183" i="745"/>
  <c r="F183" i="745"/>
  <c r="H183" i="745"/>
  <c r="J183" i="745" s="1"/>
  <c r="K151" i="745"/>
  <c r="I151" i="745"/>
  <c r="K140" i="745"/>
  <c r="I140" i="745"/>
  <c r="J140" i="745" s="1"/>
  <c r="K120" i="745"/>
  <c r="F120" i="745"/>
  <c r="H120" i="745" s="1"/>
  <c r="I120" i="745"/>
  <c r="K111" i="745"/>
  <c r="I111" i="745"/>
  <c r="F111" i="745"/>
  <c r="H111" i="745" s="1"/>
  <c r="K86" i="745"/>
  <c r="I86" i="745"/>
  <c r="F86" i="745"/>
  <c r="H86" i="745"/>
  <c r="K308" i="745"/>
  <c r="I308" i="745"/>
  <c r="K58" i="745"/>
  <c r="I58" i="745"/>
  <c r="F58" i="745"/>
  <c r="H58" i="745"/>
  <c r="F52" i="745"/>
  <c r="H52" i="745"/>
  <c r="J52" i="745"/>
  <c r="K52" i="745"/>
  <c r="K28" i="745"/>
  <c r="I28" i="745"/>
  <c r="F28" i="745"/>
  <c r="H28" i="745"/>
  <c r="K19" i="745"/>
  <c r="I19" i="745"/>
  <c r="J19" i="745"/>
  <c r="F298" i="745"/>
  <c r="H298" i="745"/>
  <c r="F245" i="745"/>
  <c r="H245" i="745"/>
  <c r="F232" i="745"/>
  <c r="H232" i="745"/>
  <c r="J232" i="745"/>
  <c r="F209" i="745"/>
  <c r="H209" i="745"/>
  <c r="J209" i="745" s="1"/>
  <c r="F108" i="745"/>
  <c r="H108" i="745"/>
  <c r="F308" i="745"/>
  <c r="H308" i="745" s="1"/>
  <c r="J308" i="745"/>
  <c r="F56" i="745"/>
  <c r="H56" i="745" s="1"/>
  <c r="F44" i="745"/>
  <c r="H44" i="745" s="1"/>
  <c r="J44" i="745" s="1"/>
  <c r="I143" i="745"/>
  <c r="I165" i="745"/>
  <c r="I108" i="745"/>
  <c r="I79" i="745"/>
  <c r="I53" i="745"/>
  <c r="J53" i="745"/>
  <c r="K284" i="745"/>
  <c r="K257" i="745"/>
  <c r="K226" i="745"/>
  <c r="K163" i="745"/>
  <c r="K133" i="745"/>
  <c r="K104" i="745"/>
  <c r="I71" i="745"/>
  <c r="J71" i="745"/>
  <c r="I78" i="745"/>
  <c r="I18" i="745"/>
  <c r="J18" i="745"/>
  <c r="K328" i="743"/>
  <c r="F324" i="743"/>
  <c r="H324" i="743" s="1"/>
  <c r="J324" i="743" s="1"/>
  <c r="K324" i="743"/>
  <c r="F322" i="743"/>
  <c r="H322" i="743"/>
  <c r="J322" i="743" s="1"/>
  <c r="K321" i="743"/>
  <c r="K320" i="743"/>
  <c r="K317" i="743"/>
  <c r="I316" i="743"/>
  <c r="I315" i="743"/>
  <c r="F315" i="743"/>
  <c r="H315" i="743" s="1"/>
  <c r="J315" i="743" s="1"/>
  <c r="K307" i="743"/>
  <c r="F307" i="743"/>
  <c r="H307" i="743"/>
  <c r="J307" i="743" s="1"/>
  <c r="F299" i="743"/>
  <c r="H299" i="743"/>
  <c r="J299" i="743" s="1"/>
  <c r="K299" i="743"/>
  <c r="K296" i="743"/>
  <c r="F295" i="743"/>
  <c r="H295" i="743"/>
  <c r="I292" i="743"/>
  <c r="K285" i="743"/>
  <c r="F283" i="743"/>
  <c r="H283" i="743"/>
  <c r="J283" i="743" s="1"/>
  <c r="I278" i="743"/>
  <c r="F269" i="743"/>
  <c r="H269" i="743" s="1"/>
  <c r="I269" i="743"/>
  <c r="F262" i="743"/>
  <c r="H262" i="743"/>
  <c r="I259" i="743"/>
  <c r="J259" i="743" s="1"/>
  <c r="F257" i="743"/>
  <c r="H257" i="743"/>
  <c r="J257" i="743" s="1"/>
  <c r="K256" i="743"/>
  <c r="F253" i="743"/>
  <c r="H253" i="743" s="1"/>
  <c r="J253" i="743" s="1"/>
  <c r="K253" i="743"/>
  <c r="F252" i="743"/>
  <c r="H252" i="743"/>
  <c r="J252" i="743" s="1"/>
  <c r="F247" i="743"/>
  <c r="H247" i="743"/>
  <c r="J247" i="743" s="1"/>
  <c r="I246" i="743"/>
  <c r="J246" i="743"/>
  <c r="F245" i="743"/>
  <c r="H245" i="743"/>
  <c r="I245" i="743"/>
  <c r="K244" i="743"/>
  <c r="K241" i="743"/>
  <c r="F240" i="743"/>
  <c r="H240" i="743"/>
  <c r="J240" i="743"/>
  <c r="K240" i="743"/>
  <c r="I239" i="743"/>
  <c r="F235" i="743"/>
  <c r="H235" i="743" s="1"/>
  <c r="J235" i="743" s="1"/>
  <c r="I234" i="743"/>
  <c r="F233" i="743"/>
  <c r="H233" i="743"/>
  <c r="J233" i="743" s="1"/>
  <c r="F222" i="743"/>
  <c r="H222" i="743" s="1"/>
  <c r="J222" i="743" s="1"/>
  <c r="F216" i="743"/>
  <c r="H216" i="743"/>
  <c r="J216" i="743" s="1"/>
  <c r="F211" i="743"/>
  <c r="H211" i="743"/>
  <c r="I210" i="743"/>
  <c r="J206" i="743"/>
  <c r="K206" i="743"/>
  <c r="K205" i="743"/>
  <c r="I202" i="743"/>
  <c r="I199" i="743"/>
  <c r="J199" i="743" s="1"/>
  <c r="F197" i="743"/>
  <c r="H197" i="743"/>
  <c r="J197" i="743" s="1"/>
  <c r="K197" i="743"/>
  <c r="F192" i="743"/>
  <c r="H192" i="743" s="1"/>
  <c r="K188" i="743"/>
  <c r="F179" i="743"/>
  <c r="H179" i="743"/>
  <c r="I179" i="743"/>
  <c r="F176" i="743"/>
  <c r="H176" i="743"/>
  <c r="I176" i="743"/>
  <c r="K166" i="743"/>
  <c r="K162" i="743"/>
  <c r="F162" i="743"/>
  <c r="H162" i="743"/>
  <c r="J162" i="743"/>
  <c r="F160" i="743"/>
  <c r="H160" i="743"/>
  <c r="I159" i="743"/>
  <c r="F159" i="743"/>
  <c r="H159" i="743"/>
  <c r="J159" i="743" s="1"/>
  <c r="F154" i="743"/>
  <c r="H154" i="743" s="1"/>
  <c r="J154" i="743" s="1"/>
  <c r="I154" i="743"/>
  <c r="J149" i="743"/>
  <c r="I146" i="743"/>
  <c r="J146" i="743" s="1"/>
  <c r="K146" i="743"/>
  <c r="K142" i="743"/>
  <c r="F142" i="743"/>
  <c r="H142" i="743"/>
  <c r="J142" i="743" s="1"/>
  <c r="F140" i="743"/>
  <c r="H140" i="743"/>
  <c r="J140" i="743" s="1"/>
  <c r="F139" i="743"/>
  <c r="H139" i="743"/>
  <c r="J139" i="743"/>
  <c r="K132" i="743"/>
  <c r="F132" i="743"/>
  <c r="H132" i="743" s="1"/>
  <c r="J132" i="743" s="1"/>
  <c r="F130" i="743"/>
  <c r="H130" i="743" s="1"/>
  <c r="I127" i="743"/>
  <c r="I126" i="743"/>
  <c r="F126" i="743"/>
  <c r="H126" i="743"/>
  <c r="K123" i="743"/>
  <c r="F123" i="743"/>
  <c r="H123" i="743" s="1"/>
  <c r="J123" i="743" s="1"/>
  <c r="F118" i="743"/>
  <c r="H118" i="743" s="1"/>
  <c r="F117" i="743"/>
  <c r="H117" i="743"/>
  <c r="F116" i="743"/>
  <c r="H116" i="743"/>
  <c r="J116" i="743" s="1"/>
  <c r="K115" i="743"/>
  <c r="I115" i="743"/>
  <c r="F114" i="743"/>
  <c r="H114" i="743"/>
  <c r="K111" i="743"/>
  <c r="I106" i="743"/>
  <c r="F105" i="743"/>
  <c r="H105" i="743" s="1"/>
  <c r="F103" i="743"/>
  <c r="H103" i="743" s="1"/>
  <c r="J103" i="743" s="1"/>
  <c r="I97" i="743"/>
  <c r="F97" i="743"/>
  <c r="H97" i="743"/>
  <c r="F85" i="743"/>
  <c r="H85" i="743" s="1"/>
  <c r="I80" i="743"/>
  <c r="F79" i="743"/>
  <c r="H79" i="743" s="1"/>
  <c r="J79" i="743"/>
  <c r="K79" i="743"/>
  <c r="F76" i="743"/>
  <c r="H76" i="743"/>
  <c r="J76" i="743" s="1"/>
  <c r="K76" i="743"/>
  <c r="F73" i="743"/>
  <c r="H73" i="743" s="1"/>
  <c r="I73" i="743"/>
  <c r="F72" i="743"/>
  <c r="H72" i="743" s="1"/>
  <c r="F68" i="743"/>
  <c r="H68" i="743" s="1"/>
  <c r="F67" i="743"/>
  <c r="H67" i="743"/>
  <c r="J67" i="743" s="1"/>
  <c r="I67" i="743"/>
  <c r="F66" i="743"/>
  <c r="H66" i="743"/>
  <c r="K58" i="743"/>
  <c r="I58" i="743"/>
  <c r="J58" i="743" s="1"/>
  <c r="I57" i="743"/>
  <c r="J57" i="743"/>
  <c r="I56" i="743"/>
  <c r="J56" i="743"/>
  <c r="K55" i="743"/>
  <c r="F54" i="743"/>
  <c r="H54" i="743"/>
  <c r="K53" i="743"/>
  <c r="F51" i="743"/>
  <c r="H51" i="743" s="1"/>
  <c r="J51" i="743" s="1"/>
  <c r="I51" i="743"/>
  <c r="K49" i="743"/>
  <c r="F48" i="743"/>
  <c r="H48" i="743" s="1"/>
  <c r="F47" i="743"/>
  <c r="H47" i="743"/>
  <c r="K43" i="743"/>
  <c r="I43" i="743"/>
  <c r="J43" i="743"/>
  <c r="I35" i="743"/>
  <c r="I32" i="743"/>
  <c r="F32" i="743"/>
  <c r="H32" i="743"/>
  <c r="F30" i="743"/>
  <c r="H30" i="743" s="1"/>
  <c r="I28" i="743"/>
  <c r="J28" i="743" s="1"/>
  <c r="F22" i="743"/>
  <c r="H22" i="743"/>
  <c r="J22" i="743" s="1"/>
  <c r="F21" i="743"/>
  <c r="H21" i="743"/>
  <c r="I21" i="743"/>
  <c r="F17" i="743"/>
  <c r="H17" i="743"/>
  <c r="J17" i="743" s="1"/>
  <c r="K182" i="743"/>
  <c r="F182" i="743"/>
  <c r="H182" i="743" s="1"/>
  <c r="I182" i="743"/>
  <c r="J182" i="743" s="1"/>
  <c r="K224" i="743"/>
  <c r="I224" i="743"/>
  <c r="K107" i="743"/>
  <c r="I107" i="743"/>
  <c r="F107" i="743"/>
  <c r="H107" i="743"/>
  <c r="J107" i="743" s="1"/>
  <c r="K228" i="743"/>
  <c r="I228" i="743"/>
  <c r="J228" i="743" s="1"/>
  <c r="K277" i="743"/>
  <c r="F277" i="743"/>
  <c r="H277" i="743"/>
  <c r="I277" i="743"/>
  <c r="K255" i="743"/>
  <c r="F255" i="743"/>
  <c r="H255" i="743" s="1"/>
  <c r="J255" i="743" s="1"/>
  <c r="I255" i="743"/>
  <c r="F227" i="743"/>
  <c r="H227" i="743" s="1"/>
  <c r="J227" i="743" s="1"/>
  <c r="I227" i="743"/>
  <c r="K227" i="743"/>
  <c r="I41" i="743"/>
  <c r="J41" i="743" s="1"/>
  <c r="F41" i="743"/>
  <c r="H41" i="743" s="1"/>
  <c r="K41" i="743"/>
  <c r="K178" i="743"/>
  <c r="F178" i="743"/>
  <c r="H178" i="743" s="1"/>
  <c r="I178" i="743"/>
  <c r="I38" i="743"/>
  <c r="F38" i="743"/>
  <c r="H38" i="743"/>
  <c r="F282" i="743"/>
  <c r="H282" i="743" s="1"/>
  <c r="K282" i="743"/>
  <c r="I77" i="743"/>
  <c r="F77" i="743"/>
  <c r="H77" i="743" s="1"/>
  <c r="K36" i="743"/>
  <c r="I36" i="743"/>
  <c r="J36" i="743" s="1"/>
  <c r="F36" i="743"/>
  <c r="H36" i="743" s="1"/>
  <c r="K242" i="743"/>
  <c r="I242" i="743"/>
  <c r="F242" i="743"/>
  <c r="H242" i="743" s="1"/>
  <c r="J242" i="743" s="1"/>
  <c r="K61" i="743"/>
  <c r="F61" i="743"/>
  <c r="H61" i="743"/>
  <c r="I327" i="743"/>
  <c r="F327" i="743"/>
  <c r="H327" i="743" s="1"/>
  <c r="J327" i="743" s="1"/>
  <c r="K327" i="743"/>
  <c r="K226" i="743"/>
  <c r="I226" i="743"/>
  <c r="F226" i="743"/>
  <c r="H226" i="743" s="1"/>
  <c r="J226" i="743" s="1"/>
  <c r="I145" i="743"/>
  <c r="K145" i="743"/>
  <c r="F145" i="743"/>
  <c r="H145" i="743" s="1"/>
  <c r="F120" i="743"/>
  <c r="H120" i="743" s="1"/>
  <c r="F44" i="743"/>
  <c r="H44" i="743" s="1"/>
  <c r="I44" i="743"/>
  <c r="K44" i="743"/>
  <c r="K298" i="743"/>
  <c r="I298" i="743"/>
  <c r="F298" i="743"/>
  <c r="H298" i="743"/>
  <c r="J298" i="743" s="1"/>
  <c r="K225" i="743"/>
  <c r="F225" i="743"/>
  <c r="H225" i="743" s="1"/>
  <c r="I225" i="743"/>
  <c r="F156" i="743"/>
  <c r="H156" i="743" s="1"/>
  <c r="K156" i="743"/>
  <c r="I156" i="743"/>
  <c r="I185" i="743"/>
  <c r="F185" i="743"/>
  <c r="H185" i="743" s="1"/>
  <c r="J185" i="743" s="1"/>
  <c r="I143" i="743"/>
  <c r="K143" i="743"/>
  <c r="F143" i="743"/>
  <c r="H143" i="743"/>
  <c r="I71" i="743"/>
  <c r="F71" i="743"/>
  <c r="H71" i="743" s="1"/>
  <c r="J71" i="743"/>
  <c r="K71" i="743"/>
  <c r="F230" i="743"/>
  <c r="H230" i="743"/>
  <c r="I230" i="743"/>
  <c r="K230" i="743"/>
  <c r="I289" i="743"/>
  <c r="F289" i="743"/>
  <c r="H289" i="743"/>
  <c r="K289" i="743"/>
  <c r="K113" i="743"/>
  <c r="I113" i="743"/>
  <c r="F113" i="743"/>
  <c r="H113" i="743"/>
  <c r="K92" i="743"/>
  <c r="I92" i="743"/>
  <c r="F92" i="743"/>
  <c r="H92" i="743" s="1"/>
  <c r="J92" i="743" s="1"/>
  <c r="K137" i="743"/>
  <c r="F137" i="743"/>
  <c r="H137" i="743" s="1"/>
  <c r="J137" i="743" s="1"/>
  <c r="I137" i="743"/>
  <c r="I287" i="743"/>
  <c r="F287" i="743"/>
  <c r="H287" i="743"/>
  <c r="J287" i="743" s="1"/>
  <c r="K287" i="743"/>
  <c r="I144" i="743"/>
  <c r="K144" i="743"/>
  <c r="F144" i="743"/>
  <c r="H144" i="743"/>
  <c r="K158" i="743"/>
  <c r="F158" i="743"/>
  <c r="H158" i="743"/>
  <c r="J158" i="743" s="1"/>
  <c r="I158" i="743"/>
  <c r="K201" i="743"/>
  <c r="F201" i="743"/>
  <c r="H201" i="743" s="1"/>
  <c r="J201" i="743" s="1"/>
  <c r="I201" i="743"/>
  <c r="F325" i="743"/>
  <c r="H325" i="743" s="1"/>
  <c r="J325" i="743" s="1"/>
  <c r="K325" i="743"/>
  <c r="I325" i="743"/>
  <c r="K268" i="743"/>
  <c r="I268" i="743"/>
  <c r="F268" i="743"/>
  <c r="H268" i="743"/>
  <c r="K173" i="743"/>
  <c r="F173" i="743"/>
  <c r="H173" i="743"/>
  <c r="J173" i="743" s="1"/>
  <c r="I173" i="743"/>
  <c r="F220" i="743"/>
  <c r="H220" i="743"/>
  <c r="K220" i="743"/>
  <c r="I220" i="743"/>
  <c r="F300" i="743"/>
  <c r="H300" i="743" s="1"/>
  <c r="I300" i="743"/>
  <c r="K300" i="743"/>
  <c r="I23" i="743"/>
  <c r="F23" i="743"/>
  <c r="H23" i="743" s="1"/>
  <c r="J23" i="743" s="1"/>
  <c r="K23" i="743"/>
  <c r="K310" i="743"/>
  <c r="F310" i="743"/>
  <c r="H310" i="743" s="1"/>
  <c r="J310" i="743" s="1"/>
  <c r="F203" i="743"/>
  <c r="H203" i="743"/>
  <c r="F239" i="743"/>
  <c r="H239" i="743"/>
  <c r="J239" i="743"/>
  <c r="F59" i="743"/>
  <c r="H59" i="743"/>
  <c r="I172" i="743"/>
  <c r="K38" i="743"/>
  <c r="F172" i="743"/>
  <c r="H172" i="743"/>
  <c r="F136" i="743"/>
  <c r="H136" i="743" s="1"/>
  <c r="I282" i="743"/>
  <c r="J282" i="743" s="1"/>
  <c r="K274" i="743"/>
  <c r="I59" i="743"/>
  <c r="K77" i="743"/>
  <c r="K235" i="743"/>
  <c r="K52" i="743"/>
  <c r="I52" i="743"/>
  <c r="J52" i="743" s="1"/>
  <c r="K93" i="743"/>
  <c r="I93" i="743"/>
  <c r="J93" i="743"/>
  <c r="K319" i="743"/>
  <c r="I319" i="743"/>
  <c r="K151" i="743"/>
  <c r="I151" i="743"/>
  <c r="F151" i="743"/>
  <c r="H151" i="743"/>
  <c r="K314" i="743"/>
  <c r="I314" i="743"/>
  <c r="F314" i="743"/>
  <c r="H314" i="743"/>
  <c r="K50" i="743"/>
  <c r="I50" i="743"/>
  <c r="F50" i="743"/>
  <c r="H50" i="743" s="1"/>
  <c r="J50" i="743" s="1"/>
  <c r="K109" i="743"/>
  <c r="F109" i="743"/>
  <c r="H109" i="743" s="1"/>
  <c r="J109" i="743" s="1"/>
  <c r="K100" i="743"/>
  <c r="I100" i="743"/>
  <c r="J100" i="743" s="1"/>
  <c r="F100" i="743"/>
  <c r="H100" i="743"/>
  <c r="K83" i="743"/>
  <c r="I83" i="743"/>
  <c r="J83" i="743"/>
  <c r="K236" i="743"/>
  <c r="I236" i="743"/>
  <c r="F236" i="743"/>
  <c r="H236" i="743" s="1"/>
  <c r="J236" i="743" s="1"/>
  <c r="K237" i="743"/>
  <c r="I237" i="743"/>
  <c r="K238" i="743"/>
  <c r="I238" i="743"/>
  <c r="F238" i="743"/>
  <c r="H238" i="743"/>
  <c r="J238" i="743"/>
  <c r="I203" i="743"/>
  <c r="I63" i="743"/>
  <c r="J63" i="743" s="1"/>
  <c r="K24" i="743"/>
  <c r="F24" i="743"/>
  <c r="H24" i="743" s="1"/>
  <c r="J24" i="743" s="1"/>
  <c r="K134" i="743"/>
  <c r="I134" i="743"/>
  <c r="K280" i="743"/>
  <c r="I280" i="743"/>
  <c r="F280" i="743"/>
  <c r="H280" i="743"/>
  <c r="K275" i="743"/>
  <c r="I275" i="743"/>
  <c r="J275" i="743"/>
  <c r="I95" i="743"/>
  <c r="F95" i="743"/>
  <c r="H95" i="743" s="1"/>
  <c r="J95" i="743" s="1"/>
  <c r="K91" i="743"/>
  <c r="I91" i="743"/>
  <c r="F91" i="743"/>
  <c r="H91" i="743"/>
  <c r="J91" i="743"/>
  <c r="F288" i="743"/>
  <c r="H288" i="743"/>
  <c r="K288" i="743"/>
  <c r="I288" i="743"/>
  <c r="K19" i="743"/>
  <c r="I19" i="743"/>
  <c r="K128" i="743"/>
  <c r="I128" i="743"/>
  <c r="F128" i="743"/>
  <c r="H128" i="743" s="1"/>
  <c r="K271" i="743"/>
  <c r="I271" i="743"/>
  <c r="J271" i="743" s="1"/>
  <c r="I82" i="743"/>
  <c r="K82" i="743"/>
  <c r="F82" i="743"/>
  <c r="H82" i="743"/>
  <c r="K276" i="743"/>
  <c r="I276" i="743"/>
  <c r="F276" i="743"/>
  <c r="H276" i="743" s="1"/>
  <c r="J276" i="743" s="1"/>
  <c r="K312" i="743"/>
  <c r="I312" i="743"/>
  <c r="F312" i="743"/>
  <c r="H312" i="743"/>
  <c r="J312" i="743" s="1"/>
  <c r="K180" i="743"/>
  <c r="I180" i="743"/>
  <c r="F180" i="743"/>
  <c r="H180" i="743" s="1"/>
  <c r="J180" i="743" s="1"/>
  <c r="I90" i="743"/>
  <c r="J90" i="743" s="1"/>
  <c r="K90" i="743"/>
  <c r="I101" i="743"/>
  <c r="J101" i="743" s="1"/>
  <c r="K101" i="743"/>
  <c r="I98" i="743"/>
  <c r="F98" i="743"/>
  <c r="H98" i="743"/>
  <c r="J98" i="743" s="1"/>
  <c r="K98" i="743"/>
  <c r="K124" i="743"/>
  <c r="I124" i="743"/>
  <c r="F124" i="743"/>
  <c r="H124" i="743"/>
  <c r="I84" i="743"/>
  <c r="F84" i="743"/>
  <c r="H84" i="743"/>
  <c r="I131" i="743"/>
  <c r="J131" i="743"/>
  <c r="K131" i="743"/>
  <c r="K168" i="743"/>
  <c r="I168" i="743"/>
  <c r="F168" i="743"/>
  <c r="H168" i="743"/>
  <c r="K281" i="743"/>
  <c r="I281" i="743"/>
  <c r="J281" i="743"/>
  <c r="I102" i="743"/>
  <c r="F102" i="743"/>
  <c r="H102" i="743"/>
  <c r="K102" i="743"/>
  <c r="K267" i="743"/>
  <c r="I267" i="743"/>
  <c r="F267" i="743"/>
  <c r="H267" i="743"/>
  <c r="K141" i="743"/>
  <c r="I141" i="743"/>
  <c r="F141" i="743"/>
  <c r="H141" i="743" s="1"/>
  <c r="J141" i="743" s="1"/>
  <c r="K86" i="743"/>
  <c r="I86" i="743"/>
  <c r="J86" i="743" s="1"/>
  <c r="F274" i="743"/>
  <c r="H274" i="743" s="1"/>
  <c r="J274" i="743" s="1"/>
  <c r="I136" i="743"/>
  <c r="I105" i="743"/>
  <c r="J105" i="743"/>
  <c r="K297" i="743"/>
  <c r="I297" i="743"/>
  <c r="F297" i="743"/>
  <c r="H297" i="743" s="1"/>
  <c r="J297" i="743" s="1"/>
  <c r="K167" i="743"/>
  <c r="I167" i="743"/>
  <c r="F167" i="743"/>
  <c r="H167" i="743"/>
  <c r="K110" i="743"/>
  <c r="I110" i="743"/>
  <c r="J110" i="743"/>
  <c r="K133" i="743"/>
  <c r="I133" i="743"/>
  <c r="F133" i="743"/>
  <c r="H133" i="743" s="1"/>
  <c r="J133" i="743" s="1"/>
  <c r="K248" i="743"/>
  <c r="I248" i="743"/>
  <c r="J248" i="743"/>
  <c r="K265" i="743"/>
  <c r="I265" i="743"/>
  <c r="F265" i="743"/>
  <c r="H265" i="743" s="1"/>
  <c r="J265" i="743" s="1"/>
  <c r="K155" i="743"/>
  <c r="I155" i="743"/>
  <c r="J155" i="743" s="1"/>
  <c r="K175" i="743"/>
  <c r="I175" i="743"/>
  <c r="K308" i="743"/>
  <c r="I308" i="743"/>
  <c r="J308" i="743"/>
  <c r="K63" i="743"/>
  <c r="I311" i="743"/>
  <c r="K311" i="743"/>
  <c r="F311" i="743"/>
  <c r="H311" i="743" s="1"/>
  <c r="J311" i="743" s="1"/>
  <c r="F177" i="743"/>
  <c r="H177" i="743" s="1"/>
  <c r="K177" i="743"/>
  <c r="K258" i="743"/>
  <c r="I258" i="743"/>
  <c r="J258" i="743"/>
  <c r="I89" i="743"/>
  <c r="K89" i="743"/>
  <c r="F89" i="743"/>
  <c r="H89" i="743" s="1"/>
  <c r="J89" i="743" s="1"/>
  <c r="K18" i="743"/>
  <c r="I18" i="743"/>
  <c r="J18" i="743" s="1"/>
  <c r="J269" i="743"/>
  <c r="I177" i="743"/>
  <c r="K117" i="743"/>
  <c r="K185" i="743"/>
  <c r="J224" i="743"/>
  <c r="K290" i="743"/>
  <c r="I290" i="743"/>
  <c r="F290" i="743"/>
  <c r="H290" i="743"/>
  <c r="K34" i="743"/>
  <c r="I34" i="743"/>
  <c r="F34" i="743"/>
  <c r="H34" i="743" s="1"/>
  <c r="J34" i="743" s="1"/>
  <c r="K70" i="743"/>
  <c r="I70" i="743"/>
  <c r="J70" i="743" s="1"/>
  <c r="K301" i="743"/>
  <c r="I301" i="743"/>
  <c r="K261" i="743"/>
  <c r="I261" i="743"/>
  <c r="F261" i="743"/>
  <c r="H261" i="743"/>
  <c r="K198" i="743"/>
  <c r="I198" i="743"/>
  <c r="K212" i="743"/>
  <c r="I212" i="743"/>
  <c r="F212" i="743"/>
  <c r="H212" i="743" s="1"/>
  <c r="K88" i="743"/>
  <c r="I88" i="743"/>
  <c r="F88" i="743"/>
  <c r="H88" i="743"/>
  <c r="K304" i="743"/>
  <c r="F304" i="743"/>
  <c r="H304" i="743"/>
  <c r="J304" i="743" s="1"/>
  <c r="K161" i="743"/>
  <c r="I161" i="743"/>
  <c r="F319" i="743"/>
  <c r="H319" i="743"/>
  <c r="J319" i="743" s="1"/>
  <c r="F301" i="743"/>
  <c r="H301" i="743" s="1"/>
  <c r="J301" i="743" s="1"/>
  <c r="F237" i="743"/>
  <c r="H237" i="743"/>
  <c r="J237" i="743" s="1"/>
  <c r="I164" i="743"/>
  <c r="J164" i="743"/>
  <c r="K164" i="743"/>
  <c r="I25" i="743"/>
  <c r="J25" i="743" s="1"/>
  <c r="K25" i="743"/>
  <c r="I302" i="743"/>
  <c r="F302" i="743"/>
  <c r="H302" i="743"/>
  <c r="K302" i="743"/>
  <c r="I138" i="743"/>
  <c r="J138" i="743"/>
  <c r="K138" i="743"/>
  <c r="K153" i="743"/>
  <c r="I209" i="743"/>
  <c r="F209" i="743"/>
  <c r="H209" i="743"/>
  <c r="K209" i="743"/>
  <c r="I218" i="743"/>
  <c r="K218" i="743"/>
  <c r="F218" i="743"/>
  <c r="H218" i="743"/>
  <c r="J218" i="743" s="1"/>
  <c r="I251" i="743"/>
  <c r="J251" i="743" s="1"/>
  <c r="K251" i="743"/>
  <c r="I293" i="743"/>
  <c r="J293" i="743"/>
  <c r="K293" i="743"/>
  <c r="I29" i="743"/>
  <c r="K29" i="743"/>
  <c r="F29" i="743"/>
  <c r="H29" i="743" s="1"/>
  <c r="I195" i="743"/>
  <c r="J195" i="743" s="1"/>
  <c r="K195" i="743"/>
  <c r="I207" i="743"/>
  <c r="J207" i="743" s="1"/>
  <c r="K207" i="743"/>
  <c r="I326" i="743"/>
  <c r="F326" i="743"/>
  <c r="H326" i="743"/>
  <c r="I250" i="743"/>
  <c r="K250" i="743"/>
  <c r="F250" i="743"/>
  <c r="H250" i="743" s="1"/>
  <c r="J250" i="743" s="1"/>
  <c r="I270" i="743"/>
  <c r="J270" i="743" s="1"/>
  <c r="F270" i="743"/>
  <c r="H270" i="743" s="1"/>
  <c r="I170" i="743"/>
  <c r="J170" i="743" s="1"/>
  <c r="K170" i="743"/>
  <c r="I135" i="743"/>
  <c r="J135" i="743" s="1"/>
  <c r="K135" i="743"/>
  <c r="I174" i="743"/>
  <c r="K174" i="743"/>
  <c r="F174" i="743"/>
  <c r="H174" i="743" s="1"/>
  <c r="J174" i="743" s="1"/>
  <c r="I213" i="743"/>
  <c r="J213" i="743"/>
  <c r="K213" i="743"/>
  <c r="I104" i="743"/>
  <c r="J104" i="743" s="1"/>
  <c r="K104" i="743"/>
  <c r="I96" i="743"/>
  <c r="K96" i="743"/>
  <c r="F96" i="743"/>
  <c r="H96" i="743"/>
  <c r="J96" i="743" s="1"/>
  <c r="I65" i="743"/>
  <c r="K65" i="743"/>
  <c r="F65" i="743"/>
  <c r="H65" i="743" s="1"/>
  <c r="I75" i="743"/>
  <c r="F75" i="743"/>
  <c r="H75" i="743"/>
  <c r="K75" i="743"/>
  <c r="I108" i="743"/>
  <c r="J108" i="743"/>
  <c r="K108" i="743"/>
  <c r="I190" i="743"/>
  <c r="J190" i="743"/>
  <c r="K190" i="743"/>
  <c r="I121" i="743"/>
  <c r="F121" i="743"/>
  <c r="H121" i="743" s="1"/>
  <c r="J121" i="743" s="1"/>
  <c r="I122" i="743"/>
  <c r="J122" i="743" s="1"/>
  <c r="K122" i="743"/>
  <c r="I221" i="743"/>
  <c r="K221" i="743"/>
  <c r="F221" i="743"/>
  <c r="H221" i="743"/>
  <c r="I16" i="743"/>
  <c r="K16" i="743"/>
  <c r="F16" i="743"/>
  <c r="H16" i="743" s="1"/>
  <c r="I99" i="743"/>
  <c r="F99" i="743"/>
  <c r="H99" i="743"/>
  <c r="K99" i="743"/>
  <c r="I286" i="743"/>
  <c r="J286" i="743"/>
  <c r="K286" i="743"/>
  <c r="I309" i="743"/>
  <c r="J309" i="743"/>
  <c r="K309" i="743"/>
  <c r="I186" i="743"/>
  <c r="K186" i="743"/>
  <c r="F186" i="743"/>
  <c r="H186" i="743"/>
  <c r="J186" i="743" s="1"/>
  <c r="I196" i="743"/>
  <c r="J196" i="743" s="1"/>
  <c r="K196" i="743"/>
  <c r="I272" i="743"/>
  <c r="J272" i="743"/>
  <c r="K272" i="743"/>
  <c r="I306" i="743"/>
  <c r="K306" i="743"/>
  <c r="F306" i="743"/>
  <c r="H306" i="743" s="1"/>
  <c r="I264" i="743"/>
  <c r="K264" i="743"/>
  <c r="F264" i="743"/>
  <c r="H264" i="743"/>
  <c r="I24" i="743"/>
  <c r="I61" i="743"/>
  <c r="J61" i="743" s="1"/>
  <c r="I109" i="743"/>
  <c r="K270" i="743"/>
  <c r="K121" i="743"/>
  <c r="K40" i="743"/>
  <c r="K187" i="743"/>
  <c r="I187" i="743"/>
  <c r="J187" i="743" s="1"/>
  <c r="K69" i="743"/>
  <c r="I69" i="743"/>
  <c r="J69" i="743" s="1"/>
  <c r="K150" i="743"/>
  <c r="I150" i="743"/>
  <c r="J150" i="743"/>
  <c r="I260" i="743"/>
  <c r="K260" i="743"/>
  <c r="K279" i="743"/>
  <c r="I279" i="743"/>
  <c r="K243" i="743"/>
  <c r="I243" i="743"/>
  <c r="J243" i="743" s="1"/>
  <c r="K39" i="743"/>
  <c r="I39" i="743"/>
  <c r="J39" i="743" s="1"/>
  <c r="I193" i="743"/>
  <c r="K193" i="743"/>
  <c r="K157" i="743"/>
  <c r="I157" i="743"/>
  <c r="J157" i="743" s="1"/>
  <c r="I266" i="743"/>
  <c r="K266" i="743"/>
  <c r="K294" i="743"/>
  <c r="I294" i="743"/>
  <c r="J294" i="743" s="1"/>
  <c r="K215" i="743"/>
  <c r="I215" i="743"/>
  <c r="K183" i="743"/>
  <c r="I183" i="743"/>
  <c r="K249" i="743"/>
  <c r="I249" i="743"/>
  <c r="F210" i="743"/>
  <c r="H210" i="743"/>
  <c r="J210" i="743" s="1"/>
  <c r="F55" i="743"/>
  <c r="H55" i="743"/>
  <c r="J55" i="743" s="1"/>
  <c r="F208" i="743"/>
  <c r="H208" i="743"/>
  <c r="J208" i="743" s="1"/>
  <c r="F217" i="743"/>
  <c r="H217" i="743" s="1"/>
  <c r="J217" i="743" s="1"/>
  <c r="F205" i="743"/>
  <c r="H205" i="743" s="1"/>
  <c r="J205" i="743" s="1"/>
  <c r="F318" i="743"/>
  <c r="H318" i="743" s="1"/>
  <c r="J318" i="743"/>
  <c r="F232" i="743"/>
  <c r="H232" i="743" s="1"/>
  <c r="F62" i="743"/>
  <c r="H62" i="743" s="1"/>
  <c r="J62" i="743" s="1"/>
  <c r="F169" i="743"/>
  <c r="H169" i="743" s="1"/>
  <c r="J169" i="743" s="1"/>
  <c r="F42" i="743"/>
  <c r="H42" i="743" s="1"/>
  <c r="F127" i="743"/>
  <c r="H127" i="743"/>
  <c r="J127" i="743" s="1"/>
  <c r="F183" i="743"/>
  <c r="H183" i="743"/>
  <c r="J183" i="743" s="1"/>
  <c r="F81" i="743"/>
  <c r="H81" i="743"/>
  <c r="J81" i="743" s="1"/>
  <c r="I30" i="743"/>
  <c r="J30" i="743" s="1"/>
  <c r="I257" i="743"/>
  <c r="I191" i="743"/>
  <c r="I262" i="743"/>
  <c r="J262" i="743" s="1"/>
  <c r="I232" i="743"/>
  <c r="I192" i="743"/>
  <c r="J192" i="743" s="1"/>
  <c r="I169" i="743"/>
  <c r="K22" i="743"/>
  <c r="K292" i="743"/>
  <c r="K171" i="743"/>
  <c r="K27" i="743"/>
  <c r="F31" i="743"/>
  <c r="H31" i="743" s="1"/>
  <c r="J31" i="743" s="1"/>
  <c r="F244" i="743"/>
  <c r="H244" i="743"/>
  <c r="J244" i="743" s="1"/>
  <c r="F191" i="743"/>
  <c r="H191" i="743"/>
  <c r="J191" i="743" s="1"/>
  <c r="F106" i="743"/>
  <c r="H106" i="743"/>
  <c r="J106" i="743" s="1"/>
  <c r="F296" i="743"/>
  <c r="H296" i="743"/>
  <c r="J296" i="743" s="1"/>
  <c r="F215" i="743"/>
  <c r="H215" i="743" s="1"/>
  <c r="J215" i="743" s="1"/>
  <c r="F328" i="743"/>
  <c r="H328" i="743"/>
  <c r="J328" i="743" s="1"/>
  <c r="F241" i="743"/>
  <c r="H241" i="743"/>
  <c r="J241" i="743" s="1"/>
  <c r="F219" i="743"/>
  <c r="H219" i="743" s="1"/>
  <c r="J219" i="743" s="1"/>
  <c r="I222" i="743"/>
  <c r="I208" i="743"/>
  <c r="I47" i="743"/>
  <c r="J47" i="743"/>
  <c r="I64" i="743"/>
  <c r="J64" i="743"/>
  <c r="I42" i="743"/>
  <c r="I81" i="743"/>
  <c r="K323" i="743"/>
  <c r="K259" i="743"/>
  <c r="K62" i="743"/>
  <c r="K247" i="743"/>
  <c r="K163" i="743"/>
  <c r="I163" i="743"/>
  <c r="K37" i="743"/>
  <c r="I37" i="743"/>
  <c r="J37" i="743"/>
  <c r="K200" i="743"/>
  <c r="I200" i="743"/>
  <c r="J200" i="743"/>
  <c r="K152" i="743"/>
  <c r="I152" i="743"/>
  <c r="J152" i="743" s="1"/>
  <c r="I184" i="743"/>
  <c r="K184" i="743"/>
  <c r="K20" i="743"/>
  <c r="I20" i="743"/>
  <c r="J20" i="743"/>
  <c r="K87" i="743"/>
  <c r="I87" i="743"/>
  <c r="J87" i="743" s="1"/>
  <c r="K74" i="743"/>
  <c r="I74" i="743"/>
  <c r="J74" i="743" s="1"/>
  <c r="K194" i="743"/>
  <c r="I194" i="743"/>
  <c r="J194" i="743" s="1"/>
  <c r="I305" i="743"/>
  <c r="K305" i="743"/>
  <c r="K254" i="743"/>
  <c r="I254" i="743"/>
  <c r="J254" i="743" s="1"/>
  <c r="F163" i="743"/>
  <c r="H163" i="743"/>
  <c r="F166" i="743"/>
  <c r="H166" i="743"/>
  <c r="J166" i="743" s="1"/>
  <c r="F279" i="743"/>
  <c r="H279" i="743"/>
  <c r="J279" i="743" s="1"/>
  <c r="F317" i="743"/>
  <c r="H317" i="743" s="1"/>
  <c r="J317" i="743"/>
  <c r="F234" i="743"/>
  <c r="H234" i="743"/>
  <c r="J234" i="743"/>
  <c r="F294" i="743"/>
  <c r="H294" i="743"/>
  <c r="F80" i="743"/>
  <c r="H80" i="743"/>
  <c r="J80" i="743" s="1"/>
  <c r="F27" i="743"/>
  <c r="H27" i="743"/>
  <c r="J27" i="743" s="1"/>
  <c r="F249" i="743"/>
  <c r="H249" i="743"/>
  <c r="J249" i="743" s="1"/>
  <c r="I31" i="743"/>
  <c r="I68" i="743"/>
  <c r="I118" i="743"/>
  <c r="J118" i="743"/>
  <c r="I160" i="743"/>
  <c r="J160" i="743"/>
  <c r="I295" i="743"/>
  <c r="J295" i="743" s="1"/>
  <c r="I140" i="743"/>
  <c r="K33" i="743"/>
  <c r="K231" i="743"/>
  <c r="I231" i="743"/>
  <c r="K165" i="743"/>
  <c r="I165" i="743"/>
  <c r="J165" i="743"/>
  <c r="K129" i="743"/>
  <c r="I129" i="743"/>
  <c r="K78" i="743"/>
  <c r="I78" i="743"/>
  <c r="J78" i="743"/>
  <c r="K45" i="743"/>
  <c r="I45" i="743"/>
  <c r="J45" i="743" s="1"/>
  <c r="K229" i="743"/>
  <c r="I229" i="743"/>
  <c r="J229" i="743" s="1"/>
  <c r="K147" i="743"/>
  <c r="I147" i="743"/>
  <c r="J147" i="743" s="1"/>
  <c r="K204" i="743"/>
  <c r="I204" i="743"/>
  <c r="J204" i="743"/>
  <c r="I284" i="743"/>
  <c r="K284" i="743"/>
  <c r="K214" i="743"/>
  <c r="I214" i="743"/>
  <c r="J214" i="743" s="1"/>
  <c r="K263" i="743"/>
  <c r="I263" i="743"/>
  <c r="K112" i="743"/>
  <c r="I112" i="743"/>
  <c r="J112" i="743"/>
  <c r="F40" i="743"/>
  <c r="H40" i="743" s="1"/>
  <c r="J40" i="743"/>
  <c r="F321" i="743"/>
  <c r="H321" i="743"/>
  <c r="J321" i="743"/>
  <c r="F119" i="743"/>
  <c r="H119" i="743"/>
  <c r="J119" i="743"/>
  <c r="F171" i="743"/>
  <c r="H171" i="743"/>
  <c r="J171" i="743" s="1"/>
  <c r="F323" i="743"/>
  <c r="H323" i="743"/>
  <c r="J323" i="743" s="1"/>
  <c r="F260" i="743"/>
  <c r="H260" i="743"/>
  <c r="J260" i="743" s="1"/>
  <c r="F184" i="743"/>
  <c r="H184" i="743" s="1"/>
  <c r="J184" i="743" s="1"/>
  <c r="F33" i="743"/>
  <c r="H33" i="743"/>
  <c r="J33" i="743" s="1"/>
  <c r="F193" i="743"/>
  <c r="H193" i="743"/>
  <c r="J193" i="743" s="1"/>
  <c r="F256" i="743"/>
  <c r="H256" i="743" s="1"/>
  <c r="J256" i="743" s="1"/>
  <c r="F284" i="743"/>
  <c r="H284" i="743" s="1"/>
  <c r="J284" i="743" s="1"/>
  <c r="F266" i="743"/>
  <c r="H266" i="743"/>
  <c r="J266" i="743" s="1"/>
  <c r="F305" i="743"/>
  <c r="H305" i="743"/>
  <c r="J305" i="743" s="1"/>
  <c r="F60" i="743"/>
  <c r="H60" i="743"/>
  <c r="J60" i="743" s="1"/>
  <c r="F320" i="743"/>
  <c r="H320" i="743"/>
  <c r="J320" i="743" s="1"/>
  <c r="I48" i="743"/>
  <c r="J48" i="743" s="1"/>
  <c r="I114" i="743"/>
  <c r="J114" i="743"/>
  <c r="I219" i="743"/>
  <c r="K119" i="743"/>
  <c r="K318" i="743"/>
  <c r="K233" i="743"/>
  <c r="K60" i="743"/>
  <c r="I130" i="743"/>
  <c r="J130" i="743"/>
  <c r="I181" i="743"/>
  <c r="J181" i="743" s="1"/>
  <c r="I72" i="743"/>
  <c r="J72" i="743"/>
  <c r="K283" i="743"/>
  <c r="I116" i="743"/>
  <c r="I85" i="743"/>
  <c r="J85" i="743"/>
  <c r="K17" i="743"/>
  <c r="I66" i="743"/>
  <c r="J66" i="743"/>
  <c r="K103" i="743"/>
  <c r="K139" i="743"/>
  <c r="J65" i="743"/>
  <c r="J302" i="743"/>
  <c r="J280" i="743"/>
  <c r="J77" i="743"/>
  <c r="J75" i="743"/>
  <c r="J326" i="743"/>
  <c r="J21" i="743"/>
  <c r="J97" i="743"/>
  <c r="J21" i="745"/>
  <c r="J200" i="745"/>
  <c r="J264" i="743"/>
  <c r="J88" i="743"/>
  <c r="J267" i="743"/>
  <c r="J102" i="743"/>
  <c r="J168" i="743"/>
  <c r="J268" i="743"/>
  <c r="J113" i="743"/>
  <c r="J289" i="743"/>
  <c r="J245" i="745"/>
  <c r="J177" i="743"/>
  <c r="J32" i="743"/>
  <c r="J58" i="745"/>
  <c r="J111" i="745"/>
  <c r="J253" i="745"/>
  <c r="J59" i="745"/>
  <c r="J95" i="745"/>
  <c r="J54" i="745"/>
  <c r="J318" i="745"/>
  <c r="J40" i="745"/>
  <c r="J306" i="745"/>
  <c r="J223" i="743"/>
  <c r="J42" i="743"/>
  <c r="J110" i="745"/>
  <c r="J166" i="745"/>
  <c r="J22" i="745"/>
  <c r="J98" i="745"/>
  <c r="J129" i="745"/>
  <c r="J179" i="745"/>
  <c r="J186" i="745"/>
  <c r="J51" i="745"/>
  <c r="J137" i="745"/>
  <c r="J20" i="745"/>
  <c r="J79" i="745"/>
  <c r="J38" i="745"/>
  <c r="J228" i="745"/>
  <c r="J192" i="745"/>
  <c r="J24" i="745"/>
  <c r="J191" i="745"/>
  <c r="J112" i="745"/>
  <c r="J82" i="745"/>
  <c r="J147" i="745"/>
  <c r="J109" i="745"/>
  <c r="J251" i="745"/>
  <c r="J218" i="745"/>
  <c r="J242" i="745"/>
  <c r="J263" i="745"/>
  <c r="J296" i="745"/>
  <c r="J279" i="745"/>
  <c r="J273" i="745"/>
  <c r="J265" i="745"/>
  <c r="J258" i="745"/>
  <c r="J239" i="745"/>
  <c r="J236" i="745"/>
  <c r="J230" i="745"/>
  <c r="J197" i="745"/>
  <c r="J190" i="745"/>
  <c r="J181" i="745"/>
  <c r="J178" i="745"/>
  <c r="J167" i="745"/>
  <c r="J313" i="745"/>
  <c r="J130" i="745"/>
  <c r="J126" i="745"/>
  <c r="J124" i="745"/>
  <c r="J120" i="745"/>
  <c r="J309" i="745"/>
  <c r="J105" i="745"/>
  <c r="J75" i="745"/>
  <c r="J64" i="745"/>
  <c r="J62" i="745"/>
  <c r="J60" i="745"/>
  <c r="J56" i="745"/>
  <c r="J35" i="745"/>
  <c r="J23" i="745"/>
  <c r="J172" i="745"/>
  <c r="J84" i="745"/>
  <c r="J217" i="745"/>
  <c r="J291" i="745"/>
  <c r="J148" i="745"/>
  <c r="J302" i="745"/>
  <c r="J96" i="745"/>
  <c r="J290" i="745"/>
  <c r="J250" i="745"/>
  <c r="J206" i="745"/>
  <c r="J149" i="745"/>
  <c r="J50" i="745"/>
  <c r="J92" i="745"/>
  <c r="J138" i="745"/>
  <c r="J224" i="745"/>
  <c r="J196" i="745"/>
  <c r="J194" i="745"/>
  <c r="J156" i="745"/>
  <c r="J108" i="745"/>
  <c r="J28" i="745"/>
  <c r="J74" i="745"/>
  <c r="J211" i="745"/>
  <c r="J321" i="745"/>
  <c r="J116" i="745"/>
  <c r="J303" i="745"/>
  <c r="J91" i="745"/>
  <c r="J119" i="745"/>
  <c r="J57" i="745"/>
  <c r="J269" i="745"/>
  <c r="J81" i="745"/>
  <c r="J106" i="745"/>
  <c r="J143" i="745"/>
  <c r="J267" i="745"/>
  <c r="J128" i="745"/>
  <c r="J86" i="745"/>
  <c r="J311" i="745"/>
  <c r="J80" i="745"/>
  <c r="J247" i="745"/>
  <c r="J278" i="745"/>
  <c r="J240" i="745"/>
  <c r="J314" i="745"/>
  <c r="J262" i="745"/>
  <c r="J101" i="745"/>
  <c r="J234" i="745"/>
  <c r="J231" i="745"/>
  <c r="J102" i="745"/>
  <c r="J256" i="745"/>
  <c r="J290" i="743"/>
  <c r="J288" i="743"/>
  <c r="J245" i="743"/>
  <c r="J225" i="743"/>
  <c r="J221" i="743"/>
  <c r="J220" i="743"/>
  <c r="J212" i="743"/>
  <c r="J179" i="743"/>
  <c r="J176" i="743"/>
  <c r="J167" i="743"/>
  <c r="J145" i="743"/>
  <c r="J128" i="743"/>
  <c r="J124" i="743"/>
  <c r="J73" i="743"/>
  <c r="J38" i="743"/>
  <c r="J306" i="743"/>
  <c r="J172" i="743"/>
  <c r="J144" i="743"/>
  <c r="J143" i="743"/>
  <c r="J16" i="743"/>
  <c r="J209" i="743"/>
  <c r="J84" i="743"/>
  <c r="J44" i="743"/>
  <c r="J277" i="743"/>
  <c r="J163" i="743"/>
  <c r="J136" i="743"/>
  <c r="J178" i="743"/>
  <c r="J203" i="743"/>
  <c r="J29" i="743"/>
  <c r="J82" i="743"/>
  <c r="J230" i="743"/>
  <c r="J99" i="743"/>
  <c r="J314" i="743"/>
  <c r="J59" i="743"/>
  <c r="J156" i="743"/>
  <c r="K255" i="785" l="1"/>
  <c r="F255" i="785"/>
  <c r="H255" i="785" s="1"/>
  <c r="J255" i="785" s="1"/>
  <c r="I255" i="785"/>
  <c r="F161" i="785"/>
  <c r="H161" i="785" s="1"/>
  <c r="J161" i="785" s="1"/>
  <c r="K161" i="785"/>
  <c r="I161" i="785"/>
  <c r="K146" i="785"/>
  <c r="F146" i="785"/>
  <c r="H146" i="785" s="1"/>
  <c r="J146" i="785" s="1"/>
  <c r="I146" i="785"/>
  <c r="F61" i="785"/>
  <c r="H61" i="785" s="1"/>
  <c r="K61" i="785"/>
  <c r="I61" i="785"/>
  <c r="I55" i="785"/>
  <c r="K55" i="785"/>
  <c r="F55" i="785"/>
  <c r="H55" i="785" s="1"/>
  <c r="I48" i="785"/>
  <c r="F48" i="785"/>
  <c r="H48" i="785" s="1"/>
  <c r="K48" i="785"/>
  <c r="I40" i="785"/>
  <c r="F40" i="785"/>
  <c r="H40" i="785" s="1"/>
  <c r="J40" i="785" s="1"/>
  <c r="K40" i="785"/>
  <c r="K148" i="785"/>
  <c r="F148" i="785"/>
  <c r="H148" i="785" s="1"/>
  <c r="J148" i="785" s="1"/>
  <c r="I148" i="785"/>
  <c r="I130" i="785"/>
  <c r="K130" i="785"/>
  <c r="F130" i="785"/>
  <c r="H130" i="785" s="1"/>
  <c r="J130" i="785" s="1"/>
  <c r="F119" i="785"/>
  <c r="H119" i="785" s="1"/>
  <c r="J119" i="785" s="1"/>
  <c r="I119" i="785"/>
  <c r="K119" i="785"/>
  <c r="I111" i="785"/>
  <c r="K111" i="785"/>
  <c r="F111" i="785"/>
  <c r="H111" i="785" s="1"/>
  <c r="J232" i="743"/>
  <c r="J68" i="743"/>
  <c r="J134" i="743"/>
  <c r="K291" i="743"/>
  <c r="I291" i="743"/>
  <c r="F291" i="743"/>
  <c r="H291" i="743" s="1"/>
  <c r="J291" i="743" s="1"/>
  <c r="F260" i="745"/>
  <c r="H260" i="745" s="1"/>
  <c r="J260" i="745" s="1"/>
  <c r="K260" i="745"/>
  <c r="I244" i="745"/>
  <c r="F244" i="745"/>
  <c r="H244" i="745" s="1"/>
  <c r="J244" i="745" s="1"/>
  <c r="K244" i="745"/>
  <c r="I203" i="745"/>
  <c r="F203" i="745"/>
  <c r="H203" i="745" s="1"/>
  <c r="J203" i="745" s="1"/>
  <c r="I182" i="745"/>
  <c r="F182" i="745"/>
  <c r="H182" i="745" s="1"/>
  <c r="K182" i="745"/>
  <c r="K169" i="745"/>
  <c r="F169" i="745"/>
  <c r="H169" i="745" s="1"/>
  <c r="J169" i="745" s="1"/>
  <c r="I169" i="745"/>
  <c r="K141" i="745"/>
  <c r="I141" i="745"/>
  <c r="F141" i="745"/>
  <c r="H141" i="745" s="1"/>
  <c r="J141" i="745" s="1"/>
  <c r="F63" i="745"/>
  <c r="H63" i="745" s="1"/>
  <c r="K63" i="745"/>
  <c r="I63" i="745"/>
  <c r="F47" i="745"/>
  <c r="H47" i="745" s="1"/>
  <c r="J47" i="745" s="1"/>
  <c r="K47" i="745"/>
  <c r="J151" i="743"/>
  <c r="F303" i="743"/>
  <c r="H303" i="743" s="1"/>
  <c r="J303" i="743" s="1"/>
  <c r="I303" i="743"/>
  <c r="K303" i="743"/>
  <c r="J115" i="743"/>
  <c r="K120" i="743"/>
  <c r="I120" i="743"/>
  <c r="J120" i="743" s="1"/>
  <c r="K221" i="745"/>
  <c r="I221" i="745"/>
  <c r="F221" i="745"/>
  <c r="H221" i="745" s="1"/>
  <c r="F208" i="745"/>
  <c r="H208" i="745" s="1"/>
  <c r="I208" i="745"/>
  <c r="K173" i="745"/>
  <c r="F173" i="745"/>
  <c r="H173" i="745" s="1"/>
  <c r="J173" i="745" s="1"/>
  <c r="I173" i="745"/>
  <c r="J159" i="745"/>
  <c r="I155" i="745"/>
  <c r="K155" i="745"/>
  <c r="F155" i="745"/>
  <c r="H155" i="745" s="1"/>
  <c r="I150" i="745"/>
  <c r="K150" i="745"/>
  <c r="F150" i="745"/>
  <c r="H150" i="745" s="1"/>
  <c r="J150" i="745" s="1"/>
  <c r="F139" i="745"/>
  <c r="H139" i="745" s="1"/>
  <c r="K139" i="745"/>
  <c r="I139" i="745"/>
  <c r="I153" i="743"/>
  <c r="F153" i="743"/>
  <c r="H153" i="743" s="1"/>
  <c r="J261" i="743"/>
  <c r="J300" i="743"/>
  <c r="J61" i="745"/>
  <c r="K273" i="743"/>
  <c r="I273" i="743"/>
  <c r="F273" i="743"/>
  <c r="H273" i="743" s="1"/>
  <c r="F289" i="745"/>
  <c r="H289" i="745" s="1"/>
  <c r="J289" i="745" s="1"/>
  <c r="K289" i="745"/>
  <c r="I272" i="745"/>
  <c r="F272" i="745"/>
  <c r="H272" i="745" s="1"/>
  <c r="K272" i="745"/>
  <c r="F266" i="745"/>
  <c r="H266" i="745" s="1"/>
  <c r="J266" i="745" s="1"/>
  <c r="K266" i="745"/>
  <c r="F125" i="745"/>
  <c r="H125" i="745" s="1"/>
  <c r="J125" i="745" s="1"/>
  <c r="K125" i="745"/>
  <c r="K99" i="745"/>
  <c r="I99" i="745"/>
  <c r="F99" i="745"/>
  <c r="H99" i="745" s="1"/>
  <c r="J99" i="745" s="1"/>
  <c r="J126" i="743"/>
  <c r="J211" i="743"/>
  <c r="J131" i="745"/>
  <c r="K26" i="743"/>
  <c r="F26" i="743"/>
  <c r="H26" i="743" s="1"/>
  <c r="J26" i="743" s="1"/>
  <c r="I26" i="743"/>
  <c r="F285" i="743"/>
  <c r="H285" i="743" s="1"/>
  <c r="J285" i="743" s="1"/>
  <c r="I285" i="743"/>
  <c r="J282" i="745"/>
  <c r="J54" i="743"/>
  <c r="J117" i="743"/>
  <c r="I46" i="743"/>
  <c r="J46" i="743" s="1"/>
  <c r="K46" i="743"/>
  <c r="J176" i="745"/>
  <c r="K313" i="743"/>
  <c r="I313" i="743"/>
  <c r="F313" i="743"/>
  <c r="H313" i="743" s="1"/>
  <c r="J313" i="743" s="1"/>
  <c r="K94" i="743"/>
  <c r="F94" i="743"/>
  <c r="H94" i="743" s="1"/>
  <c r="J94" i="743" s="1"/>
  <c r="K148" i="743"/>
  <c r="I148" i="743"/>
  <c r="F148" i="743"/>
  <c r="H148" i="743" s="1"/>
  <c r="J148" i="743" s="1"/>
  <c r="I125" i="743"/>
  <c r="F125" i="743"/>
  <c r="H125" i="743" s="1"/>
  <c r="K125" i="743"/>
  <c r="J87" i="745"/>
  <c r="I94" i="743"/>
  <c r="J298" i="745"/>
  <c r="I42" i="745"/>
  <c r="F42" i="745"/>
  <c r="H42" i="745" s="1"/>
  <c r="I30" i="745"/>
  <c r="F30" i="745"/>
  <c r="H30" i="745" s="1"/>
  <c r="J30" i="745" s="1"/>
  <c r="J277" i="745"/>
  <c r="J259" i="783"/>
  <c r="F235" i="783"/>
  <c r="H235" i="783" s="1"/>
  <c r="K235" i="783"/>
  <c r="I235" i="783"/>
  <c r="J149" i="785"/>
  <c r="J133" i="783"/>
  <c r="F201" i="783"/>
  <c r="H201" i="783" s="1"/>
  <c r="J201" i="783" s="1"/>
  <c r="K201" i="783"/>
  <c r="J37" i="783"/>
  <c r="J288" i="785"/>
  <c r="J63" i="783"/>
  <c r="F246" i="783"/>
  <c r="H246" i="783" s="1"/>
  <c r="J246" i="783" s="1"/>
  <c r="K246" i="783"/>
  <c r="F258" i="783"/>
  <c r="H258" i="783" s="1"/>
  <c r="J258" i="783" s="1"/>
  <c r="K258" i="783"/>
  <c r="K214" i="785"/>
  <c r="I214" i="785"/>
  <c r="I193" i="785"/>
  <c r="K193" i="785"/>
  <c r="F193" i="785"/>
  <c r="H193" i="785" s="1"/>
  <c r="J193" i="785" s="1"/>
  <c r="J197" i="783"/>
  <c r="J274" i="785"/>
  <c r="J273" i="783"/>
  <c r="F290" i="785"/>
  <c r="H290" i="785" s="1"/>
  <c r="I290" i="785"/>
  <c r="J239" i="783"/>
  <c r="J155" i="783"/>
  <c r="J258" i="785"/>
  <c r="F300" i="783"/>
  <c r="H300" i="783" s="1"/>
  <c r="J300" i="783" s="1"/>
  <c r="I300" i="783"/>
  <c r="K38" i="783"/>
  <c r="I38" i="783"/>
  <c r="F38" i="783"/>
  <c r="H38" i="783" s="1"/>
  <c r="J38" i="783" s="1"/>
  <c r="F322" i="783"/>
  <c r="H322" i="783" s="1"/>
  <c r="K322" i="783"/>
  <c r="I322" i="783"/>
  <c r="J297" i="783"/>
  <c r="K64" i="783"/>
  <c r="I64" i="783"/>
  <c r="J64" i="783" s="1"/>
  <c r="F89" i="783"/>
  <c r="H89" i="783" s="1"/>
  <c r="J89" i="783" s="1"/>
  <c r="K89" i="783"/>
  <c r="K137" i="783"/>
  <c r="F137" i="783"/>
  <c r="H137" i="783" s="1"/>
  <c r="J137" i="783" s="1"/>
  <c r="J210" i="783"/>
  <c r="J223" i="783"/>
  <c r="J184" i="785"/>
  <c r="J214" i="785"/>
  <c r="J78" i="783"/>
  <c r="F304" i="783"/>
  <c r="H304" i="783" s="1"/>
  <c r="J304" i="783" s="1"/>
  <c r="K304" i="783"/>
  <c r="I304" i="783"/>
  <c r="J220" i="783"/>
  <c r="K33" i="783"/>
  <c r="I33" i="783"/>
  <c r="J33" i="783" s="1"/>
  <c r="F178" i="783"/>
  <c r="H178" i="783" s="1"/>
  <c r="J178" i="783" s="1"/>
  <c r="K178" i="783"/>
  <c r="K167" i="783"/>
  <c r="I167" i="783"/>
  <c r="F167" i="783"/>
  <c r="H167" i="783" s="1"/>
  <c r="J167" i="783" s="1"/>
  <c r="F123" i="783"/>
  <c r="H123" i="783" s="1"/>
  <c r="J123" i="783" s="1"/>
  <c r="K123" i="783"/>
  <c r="J91" i="785"/>
  <c r="F181" i="785"/>
  <c r="H181" i="785" s="1"/>
  <c r="K181" i="785"/>
  <c r="I181" i="785"/>
  <c r="J199" i="785"/>
  <c r="K155" i="785"/>
  <c r="F155" i="785"/>
  <c r="H155" i="785" s="1"/>
  <c r="J155" i="785" s="1"/>
  <c r="K137" i="785"/>
  <c r="I137" i="785"/>
  <c r="F137" i="785"/>
  <c r="H137" i="785" s="1"/>
  <c r="J137" i="785" s="1"/>
  <c r="K278" i="785"/>
  <c r="F278" i="785"/>
  <c r="H278" i="785" s="1"/>
  <c r="J278" i="785" s="1"/>
  <c r="I260" i="785"/>
  <c r="J260" i="785" s="1"/>
  <c r="K260" i="785"/>
  <c r="F242" i="785"/>
  <c r="H242" i="785" s="1"/>
  <c r="J242" i="785" s="1"/>
  <c r="I242" i="785"/>
  <c r="K226" i="785"/>
  <c r="I226" i="785"/>
  <c r="J226" i="785" s="1"/>
  <c r="K219" i="785"/>
  <c r="F219" i="785"/>
  <c r="H219" i="785" s="1"/>
  <c r="J219" i="785" s="1"/>
  <c r="K198" i="785"/>
  <c r="F198" i="785"/>
  <c r="H198" i="785" s="1"/>
  <c r="J198" i="785" s="1"/>
  <c r="J191" i="785"/>
  <c r="K169" i="785"/>
  <c r="F169" i="785"/>
  <c r="H169" i="785" s="1"/>
  <c r="J169" i="785" s="1"/>
  <c r="J224" i="785"/>
  <c r="K190" i="785"/>
  <c r="F190" i="785"/>
  <c r="H190" i="785" s="1"/>
  <c r="J190" i="785" s="1"/>
  <c r="I159" i="785"/>
  <c r="F159" i="785"/>
  <c r="H159" i="785" s="1"/>
  <c r="J159" i="785" s="1"/>
  <c r="K159" i="785"/>
  <c r="K107" i="785"/>
  <c r="F107" i="785"/>
  <c r="H107" i="785" s="1"/>
  <c r="J107" i="785" s="1"/>
  <c r="K100" i="785"/>
  <c r="F100" i="785"/>
  <c r="H100" i="785" s="1"/>
  <c r="J100" i="785" s="1"/>
  <c r="I291" i="785"/>
  <c r="J291" i="785" s="1"/>
  <c r="K291" i="785"/>
  <c r="F273" i="785"/>
  <c r="H273" i="785" s="1"/>
  <c r="I273" i="785"/>
  <c r="I247" i="785"/>
  <c r="F247" i="785"/>
  <c r="H247" i="785" s="1"/>
  <c r="J247" i="785" s="1"/>
  <c r="K182" i="785"/>
  <c r="I182" i="785"/>
  <c r="F182" i="785"/>
  <c r="H182" i="785" s="1"/>
  <c r="J182" i="785" s="1"/>
  <c r="K90" i="785"/>
  <c r="F90" i="785"/>
  <c r="H90" i="785" s="1"/>
  <c r="J90" i="785" s="1"/>
  <c r="I65" i="785"/>
  <c r="F65" i="785"/>
  <c r="H65" i="785" s="1"/>
  <c r="K65" i="785"/>
  <c r="F171" i="785"/>
  <c r="H171" i="785" s="1"/>
  <c r="K171" i="785"/>
  <c r="I171" i="785"/>
  <c r="F257" i="785"/>
  <c r="H257" i="785" s="1"/>
  <c r="J257" i="785" s="1"/>
  <c r="K257" i="785"/>
  <c r="J251" i="785"/>
  <c r="I126" i="785"/>
  <c r="K126" i="785"/>
  <c r="F126" i="785"/>
  <c r="H126" i="785" s="1"/>
  <c r="J126" i="785" s="1"/>
  <c r="I120" i="785"/>
  <c r="F120" i="785"/>
  <c r="H120" i="785" s="1"/>
  <c r="J120" i="785" s="1"/>
  <c r="J215" i="785"/>
  <c r="F227" i="785"/>
  <c r="H227" i="785" s="1"/>
  <c r="I227" i="785"/>
  <c r="I194" i="785"/>
  <c r="K194" i="785"/>
  <c r="F194" i="785"/>
  <c r="H194" i="785" s="1"/>
  <c r="J194" i="785" s="1"/>
  <c r="I227" i="783"/>
  <c r="J227" i="783" s="1"/>
  <c r="J65" i="785" l="1"/>
  <c r="J273" i="785"/>
  <c r="J125" i="743"/>
  <c r="J139" i="745"/>
  <c r="J227" i="785"/>
  <c r="J322" i="783"/>
  <c r="J42" i="745"/>
  <c r="J272" i="745"/>
  <c r="J61" i="785"/>
  <c r="J48" i="785"/>
  <c r="J290" i="785"/>
  <c r="J235" i="783"/>
  <c r="J171" i="785"/>
  <c r="J181" i="785"/>
  <c r="J155" i="745"/>
  <c r="J208" i="745"/>
  <c r="J111" i="785"/>
  <c r="J55" i="785"/>
  <c r="J273" i="743"/>
  <c r="J153" i="743"/>
  <c r="J221" i="745"/>
  <c r="J63" i="745"/>
  <c r="J182" i="745"/>
</calcChain>
</file>

<file path=xl/sharedStrings.xml><?xml version="1.0" encoding="utf-8"?>
<sst xmlns="http://schemas.openxmlformats.org/spreadsheetml/2006/main" count="27997" uniqueCount="2260">
  <si>
    <t>VEROHALLINTO</t>
  </si>
  <si>
    <t>Tietoja maksuunpanon mukaisesta tilityksestä marraskuussa</t>
  </si>
  <si>
    <t>N181</t>
  </si>
  <si>
    <t>Kunnat</t>
  </si>
  <si>
    <t xml:space="preserve"> </t>
  </si>
  <si>
    <t>Verovuosi</t>
  </si>
  <si>
    <t>Maksuunpannut tuloverot</t>
  </si>
  <si>
    <t>Tilitetyt tuloverot 31.10.</t>
  </si>
  <si>
    <t>Tilitetty määrä oikaistaan marraskuussa</t>
  </si>
  <si>
    <t>Veronpalautukset</t>
  </si>
  <si>
    <t>Veronpalautukset vähennetään ja jäännösverot tilitetään heinäkuusta alkaen</t>
  </si>
  <si>
    <t>Jäännösverot</t>
  </si>
  <si>
    <t>Maa-kunta</t>
  </si>
  <si>
    <t>Kunta no</t>
  </si>
  <si>
    <t>Nimi</t>
  </si>
  <si>
    <t>Maksuunpantu kunnallisvero</t>
  </si>
  <si>
    <t>Muutos edelliseen vuoteen</t>
  </si>
  <si>
    <t>Kuntien kertymäosuudet tilitetystä määrästä</t>
  </si>
  <si>
    <t>Kunnille tilitetty</t>
  </si>
  <si>
    <t>Tilitetyn määrän oikaisu marraskuussa</t>
  </si>
  <si>
    <t>Veronpalautusosuus</t>
  </si>
  <si>
    <t>Oikaisu- ja palautusosuudet yhteensä</t>
  </si>
  <si>
    <t>Jäännösvero-osuus</t>
  </si>
  <si>
    <t>T-1 jako-osuus</t>
  </si>
  <si>
    <t>Osuus yhteisöverosta</t>
  </si>
  <si>
    <r>
      <t xml:space="preserve">Kiinteistövero, verovuosi </t>
    </r>
    <r>
      <rPr>
        <b/>
        <sz val="9"/>
        <rFont val="Arial Narrow"/>
        <family val="2"/>
      </rPr>
      <t>2025</t>
    </r>
  </si>
  <si>
    <t>Muutos</t>
  </si>
  <si>
    <t xml:space="preserve">KUNNALLISVEROT                               </t>
  </si>
  <si>
    <t xml:space="preserve">Alajärvi                                          </t>
  </si>
  <si>
    <t xml:space="preserve">Alavieska                                         </t>
  </si>
  <si>
    <t xml:space="preserve">Alavus                                            </t>
  </si>
  <si>
    <t xml:space="preserve">Asikkala                                          </t>
  </si>
  <si>
    <t xml:space="preserve">Askola                                            </t>
  </si>
  <si>
    <t xml:space="preserve">Aura                                              </t>
  </si>
  <si>
    <t xml:space="preserve">Akaa                                              </t>
  </si>
  <si>
    <t xml:space="preserve">Brändö                                            </t>
  </si>
  <si>
    <t xml:space="preserve">Eckerö                                            </t>
  </si>
  <si>
    <t xml:space="preserve">Enonkoski                                         </t>
  </si>
  <si>
    <t xml:space="preserve">Enontekiö                                         </t>
  </si>
  <si>
    <t xml:space="preserve">Espoo                                             </t>
  </si>
  <si>
    <t xml:space="preserve">Eura                                              </t>
  </si>
  <si>
    <t xml:space="preserve">Eurajoki                                          </t>
  </si>
  <si>
    <t xml:space="preserve">Evijärvi                                          </t>
  </si>
  <si>
    <t xml:space="preserve">Finström                                          </t>
  </si>
  <si>
    <t xml:space="preserve">Forssa                                            </t>
  </si>
  <si>
    <t xml:space="preserve">Föglö                                             </t>
  </si>
  <si>
    <t xml:space="preserve">Geta                                              </t>
  </si>
  <si>
    <t xml:space="preserve">Haapajärvi                                        </t>
  </si>
  <si>
    <t xml:space="preserve">Haapavesi                                         </t>
  </si>
  <si>
    <t xml:space="preserve">Hailuoto                                          </t>
  </si>
  <si>
    <t xml:space="preserve">Halsua                                            </t>
  </si>
  <si>
    <t xml:space="preserve">Hamina                                            </t>
  </si>
  <si>
    <t xml:space="preserve">Hammarland                                        </t>
  </si>
  <si>
    <t xml:space="preserve">Hankasalmi                                        </t>
  </si>
  <si>
    <t xml:space="preserve">Hanko                                             </t>
  </si>
  <si>
    <t xml:space="preserve">Harjavalta                                        </t>
  </si>
  <si>
    <t xml:space="preserve">Hartola                                           </t>
  </si>
  <si>
    <t xml:space="preserve">Hattula                                           </t>
  </si>
  <si>
    <t xml:space="preserve">Hausjärvi                                         </t>
  </si>
  <si>
    <t xml:space="preserve">Heinävesi                                         </t>
  </si>
  <si>
    <t xml:space="preserve">Helsinki                                          </t>
  </si>
  <si>
    <t xml:space="preserve">Vantaa                                            </t>
  </si>
  <si>
    <t xml:space="preserve">Hirvensalmi                                       </t>
  </si>
  <si>
    <t xml:space="preserve">Hollola                                           </t>
  </si>
  <si>
    <t xml:space="preserve">Huittinen                                         </t>
  </si>
  <si>
    <t xml:space="preserve">Humppila                                          </t>
  </si>
  <si>
    <t xml:space="preserve">Hyrynsalmi                                        </t>
  </si>
  <si>
    <t xml:space="preserve">Hyvinkää                                          </t>
  </si>
  <si>
    <t xml:space="preserve">Hämeenkyrö                                        </t>
  </si>
  <si>
    <t xml:space="preserve">Hämeenlinna                                       </t>
  </si>
  <si>
    <t xml:space="preserve">Heinola                                           </t>
  </si>
  <si>
    <t xml:space="preserve">Ii                                                </t>
  </si>
  <si>
    <t xml:space="preserve">Iisalmi                                           </t>
  </si>
  <si>
    <t xml:space="preserve">Iitti                                             </t>
  </si>
  <si>
    <t xml:space="preserve">Ikaalinen                                         </t>
  </si>
  <si>
    <t xml:space="preserve">Ilmajoki                                          </t>
  </si>
  <si>
    <t xml:space="preserve">Ilomantsi                                         </t>
  </si>
  <si>
    <t xml:space="preserve">Inari                                             </t>
  </si>
  <si>
    <t xml:space="preserve">Inkoo                                             </t>
  </si>
  <si>
    <t xml:space="preserve">Isojoki                                           </t>
  </si>
  <si>
    <t xml:space="preserve">Isokyrö                                           </t>
  </si>
  <si>
    <t xml:space="preserve">Imatra                                            </t>
  </si>
  <si>
    <t xml:space="preserve">Janakkala                                         </t>
  </si>
  <si>
    <t xml:space="preserve">Joensuu                                           </t>
  </si>
  <si>
    <t xml:space="preserve">Jokioinen                                         </t>
  </si>
  <si>
    <t xml:space="preserve">Jomala                                            </t>
  </si>
  <si>
    <t xml:space="preserve">Joroinen                                          </t>
  </si>
  <si>
    <t xml:space="preserve">Joutsa                                            </t>
  </si>
  <si>
    <t xml:space="preserve">Juuka                                             </t>
  </si>
  <si>
    <t xml:space="preserve">Juupajoki                                         </t>
  </si>
  <si>
    <t xml:space="preserve">Juva                                              </t>
  </si>
  <si>
    <t xml:space="preserve">Jyväskylä                                         </t>
  </si>
  <si>
    <t xml:space="preserve">Jämijärvi                                         </t>
  </si>
  <si>
    <t xml:space="preserve">Jämsä                                             </t>
  </si>
  <si>
    <t xml:space="preserve">Järvenpää                                         </t>
  </si>
  <si>
    <t xml:space="preserve">Kaarina                                           </t>
  </si>
  <si>
    <t xml:space="preserve">Kaavi                                             </t>
  </si>
  <si>
    <t xml:space="preserve">Kajaani                                           </t>
  </si>
  <si>
    <t xml:space="preserve">Kalajoki                                          </t>
  </si>
  <si>
    <t xml:space="preserve">Kangasala                                         </t>
  </si>
  <si>
    <t xml:space="preserve">Kangasniemi                                       </t>
  </si>
  <si>
    <t xml:space="preserve">Kankaanpää                                        </t>
  </si>
  <si>
    <t xml:space="preserve">Kannonkoski                                       </t>
  </si>
  <si>
    <t xml:space="preserve">Kannus                                            </t>
  </si>
  <si>
    <t xml:space="preserve">Karijoki                                          </t>
  </si>
  <si>
    <t xml:space="preserve">Karkkila                                          </t>
  </si>
  <si>
    <t xml:space="preserve">Karstula                                          </t>
  </si>
  <si>
    <t xml:space="preserve">Karvia                                            </t>
  </si>
  <si>
    <t xml:space="preserve">Kaskinen                                          </t>
  </si>
  <si>
    <t xml:space="preserve">Kauhajoki                                         </t>
  </si>
  <si>
    <t xml:space="preserve">Kauhava                                           </t>
  </si>
  <si>
    <t xml:space="preserve">Kauniainen                                        </t>
  </si>
  <si>
    <t xml:space="preserve">Kaustinen                                         </t>
  </si>
  <si>
    <t xml:space="preserve">Keitele                                           </t>
  </si>
  <si>
    <t xml:space="preserve">Kemi                                              </t>
  </si>
  <si>
    <t xml:space="preserve">Keminmaa                                          </t>
  </si>
  <si>
    <t xml:space="preserve">Kempele                                           </t>
  </si>
  <si>
    <t xml:space="preserve">Kerava                                            </t>
  </si>
  <si>
    <t xml:space="preserve">Keuruu                                            </t>
  </si>
  <si>
    <t xml:space="preserve">Kihniö                                            </t>
  </si>
  <si>
    <t xml:space="preserve">Kinnula                                           </t>
  </si>
  <si>
    <t xml:space="preserve">Kirkkonummi                                       </t>
  </si>
  <si>
    <t xml:space="preserve">Kitee                                             </t>
  </si>
  <si>
    <t xml:space="preserve">Kittilä                                           </t>
  </si>
  <si>
    <t xml:space="preserve">Kiuruvesi                                         </t>
  </si>
  <si>
    <t xml:space="preserve">Kivijärvi                                         </t>
  </si>
  <si>
    <t xml:space="preserve">Kokemäki                                          </t>
  </si>
  <si>
    <t xml:space="preserve">Kokkola                                           </t>
  </si>
  <si>
    <t xml:space="preserve">Kolari                                            </t>
  </si>
  <si>
    <t xml:space="preserve">Konnevesi                                         </t>
  </si>
  <si>
    <t xml:space="preserve">Kontiolahti                                       </t>
  </si>
  <si>
    <t xml:space="preserve">Korsnäs                                           </t>
  </si>
  <si>
    <t xml:space="preserve">Koski Tl                                          </t>
  </si>
  <si>
    <t xml:space="preserve">Kotka                                             </t>
  </si>
  <si>
    <t xml:space="preserve">Kouvola                                           </t>
  </si>
  <si>
    <t xml:space="preserve">Kristiinankaupunki                                </t>
  </si>
  <si>
    <t xml:space="preserve">Kruunupyy                                         </t>
  </si>
  <si>
    <t xml:space="preserve">Kuhmo                                             </t>
  </si>
  <si>
    <t xml:space="preserve">Kuhmoinen                                         </t>
  </si>
  <si>
    <t xml:space="preserve">Kumlinge                                          </t>
  </si>
  <si>
    <t xml:space="preserve">Kuopio                                            </t>
  </si>
  <si>
    <t xml:space="preserve">Kuortane                                          </t>
  </si>
  <si>
    <t xml:space="preserve">Kurikka                                           </t>
  </si>
  <si>
    <t xml:space="preserve">Kustavi                                           </t>
  </si>
  <si>
    <t xml:space="preserve">Kuusamo                                           </t>
  </si>
  <si>
    <t xml:space="preserve">Outokumpu                                         </t>
  </si>
  <si>
    <t xml:space="preserve">Kyyjärvi                                          </t>
  </si>
  <si>
    <t xml:space="preserve">Kärkölä                                           </t>
  </si>
  <si>
    <t xml:space="preserve">Kärsämäki                                         </t>
  </si>
  <si>
    <t xml:space="preserve">Kökar                                             </t>
  </si>
  <si>
    <t xml:space="preserve">Kemijärvi                                         </t>
  </si>
  <si>
    <t xml:space="preserve">Kemiönsaari                                       </t>
  </si>
  <si>
    <t xml:space="preserve">Lahti                                             </t>
  </si>
  <si>
    <t xml:space="preserve">Laihia                                            </t>
  </si>
  <si>
    <t xml:space="preserve">Laitila                                           </t>
  </si>
  <si>
    <t xml:space="preserve">Lapinlahti                                        </t>
  </si>
  <si>
    <t xml:space="preserve">Lappajärvi                                        </t>
  </si>
  <si>
    <t xml:space="preserve">Lappeenranta                                      </t>
  </si>
  <si>
    <t xml:space="preserve">Lapinjärvi                                        </t>
  </si>
  <si>
    <t xml:space="preserve">Lapua                                             </t>
  </si>
  <si>
    <t xml:space="preserve">Laukaa                                            </t>
  </si>
  <si>
    <t xml:space="preserve">Lemi                                              </t>
  </si>
  <si>
    <t xml:space="preserve">Lemland                                           </t>
  </si>
  <si>
    <t xml:space="preserve">Lempäälä                                          </t>
  </si>
  <si>
    <t xml:space="preserve">Leppävirta                                        </t>
  </si>
  <si>
    <t xml:space="preserve">Lestijärvi                                        </t>
  </si>
  <si>
    <t xml:space="preserve">Lieksa                                            </t>
  </si>
  <si>
    <t xml:space="preserve">Lieto                                             </t>
  </si>
  <si>
    <t xml:space="preserve">Liminka                                           </t>
  </si>
  <si>
    <t xml:space="preserve">Liperi                                            </t>
  </si>
  <si>
    <t xml:space="preserve">Loimaa                                            </t>
  </si>
  <si>
    <t xml:space="preserve">Loppi                                             </t>
  </si>
  <si>
    <t xml:space="preserve">Loviisa                                           </t>
  </si>
  <si>
    <t xml:space="preserve">Luhanka                                           </t>
  </si>
  <si>
    <t xml:space="preserve">Lumijoki                                          </t>
  </si>
  <si>
    <t xml:space="preserve">Lumparland                                        </t>
  </si>
  <si>
    <t xml:space="preserve">Luoto                                             </t>
  </si>
  <si>
    <t xml:space="preserve">Luumäki                                           </t>
  </si>
  <si>
    <t xml:space="preserve">Lohja                                             </t>
  </si>
  <si>
    <t xml:space="preserve">Parainen                                          </t>
  </si>
  <si>
    <t xml:space="preserve">Maalahti                                          </t>
  </si>
  <si>
    <t xml:space="preserve">Maarianhamina                                     </t>
  </si>
  <si>
    <t xml:space="preserve">Marttila                                          </t>
  </si>
  <si>
    <t xml:space="preserve">Masku                                             </t>
  </si>
  <si>
    <t xml:space="preserve">Merijärvi                                         </t>
  </si>
  <si>
    <t xml:space="preserve">Merikarvia                                        </t>
  </si>
  <si>
    <t xml:space="preserve">Miehikkälä                                        </t>
  </si>
  <si>
    <t xml:space="preserve">Mikkeli                                           </t>
  </si>
  <si>
    <t xml:space="preserve">Muhos                                             </t>
  </si>
  <si>
    <t xml:space="preserve">Multia                                            </t>
  </si>
  <si>
    <t xml:space="preserve">Muonio                                            </t>
  </si>
  <si>
    <t xml:space="preserve">Mustasaari                                        </t>
  </si>
  <si>
    <t xml:space="preserve">Muurame                                           </t>
  </si>
  <si>
    <t xml:space="preserve">Mynämäki                                          </t>
  </si>
  <si>
    <t xml:space="preserve">Myrskylä                                          </t>
  </si>
  <si>
    <t xml:space="preserve">Mäntsälä                                          </t>
  </si>
  <si>
    <t xml:space="preserve">Mäntyharju                                        </t>
  </si>
  <si>
    <t xml:space="preserve">Mänttä-Vilppula                                   </t>
  </si>
  <si>
    <t xml:space="preserve">Naantali                                          </t>
  </si>
  <si>
    <t xml:space="preserve">Nakkila                                           </t>
  </si>
  <si>
    <t xml:space="preserve">Nivala                                            </t>
  </si>
  <si>
    <t xml:space="preserve">Nokia                                             </t>
  </si>
  <si>
    <t xml:space="preserve">Nousiainen                                        </t>
  </si>
  <si>
    <t xml:space="preserve">Nurmes                                            </t>
  </si>
  <si>
    <t xml:space="preserve">Nurmijärvi                                        </t>
  </si>
  <si>
    <t xml:space="preserve">Närpiö                                            </t>
  </si>
  <si>
    <t xml:space="preserve">Orimattila                                        </t>
  </si>
  <si>
    <t xml:space="preserve">Oripää                                            </t>
  </si>
  <si>
    <t xml:space="preserve">Orivesi                                           </t>
  </si>
  <si>
    <t xml:space="preserve">Oulainen                                          </t>
  </si>
  <si>
    <t xml:space="preserve">Oulu                                              </t>
  </si>
  <si>
    <t xml:space="preserve">Padasjoki                                         </t>
  </si>
  <si>
    <t xml:space="preserve">Paimio                                            </t>
  </si>
  <si>
    <t xml:space="preserve">Paltamo                                           </t>
  </si>
  <si>
    <t xml:space="preserve">Parikkala                                         </t>
  </si>
  <si>
    <t xml:space="preserve">Parkano                                           </t>
  </si>
  <si>
    <t xml:space="preserve">Pelkosenniemi                                     </t>
  </si>
  <si>
    <t xml:space="preserve">Perho                                             </t>
  </si>
  <si>
    <t xml:space="preserve">Petäjävesi                                        </t>
  </si>
  <si>
    <t xml:space="preserve">Pieksämäki                                        </t>
  </si>
  <si>
    <t xml:space="preserve">Pielavesi                                         </t>
  </si>
  <si>
    <t xml:space="preserve">Pietarsaari                                       </t>
  </si>
  <si>
    <t xml:space="preserve">Pedersören kunta                                  </t>
  </si>
  <si>
    <t xml:space="preserve">Pihtipudas                                        </t>
  </si>
  <si>
    <t xml:space="preserve">Pirkkala                                          </t>
  </si>
  <si>
    <t xml:space="preserve">Polvijärvi                                        </t>
  </si>
  <si>
    <t xml:space="preserve">Pomarkku                                          </t>
  </si>
  <si>
    <t xml:space="preserve">Pori                                              </t>
  </si>
  <si>
    <t xml:space="preserve">Pornainen                                         </t>
  </si>
  <si>
    <t xml:space="preserve">Posio                                             </t>
  </si>
  <si>
    <t xml:space="preserve">Pudasjärvi                                        </t>
  </si>
  <si>
    <t xml:space="preserve">Pukkila                                           </t>
  </si>
  <si>
    <t xml:space="preserve">Punkalaidun                                       </t>
  </si>
  <si>
    <t xml:space="preserve">Puolanka                                          </t>
  </si>
  <si>
    <t xml:space="preserve">Puumala                                           </t>
  </si>
  <si>
    <t xml:space="preserve">Pyhtää                                            </t>
  </si>
  <si>
    <t xml:space="preserve">Pyhäjoki                                          </t>
  </si>
  <si>
    <t xml:space="preserve">Pyhäjärvi                                         </t>
  </si>
  <si>
    <t xml:space="preserve">Pyhäntä                                           </t>
  </si>
  <si>
    <t xml:space="preserve">Pyhäranta                                         </t>
  </si>
  <si>
    <t xml:space="preserve">Pälkäne                                           </t>
  </si>
  <si>
    <t xml:space="preserve">Pöytyä                                            </t>
  </si>
  <si>
    <t xml:space="preserve">Porvoo                                            </t>
  </si>
  <si>
    <t xml:space="preserve">Raahe                                             </t>
  </si>
  <si>
    <t xml:space="preserve">Raisio                                            </t>
  </si>
  <si>
    <t xml:space="preserve">Rantasalmi                                        </t>
  </si>
  <si>
    <t xml:space="preserve">Ranua                                             </t>
  </si>
  <si>
    <t xml:space="preserve">Rauma                                             </t>
  </si>
  <si>
    <t xml:space="preserve">Rautalampi                                        </t>
  </si>
  <si>
    <t xml:space="preserve">Rautavaara                                        </t>
  </si>
  <si>
    <t xml:space="preserve">Rautjärvi                                         </t>
  </si>
  <si>
    <t xml:space="preserve">Reisjärvi                                         </t>
  </si>
  <si>
    <t xml:space="preserve">Riihimäki                                         </t>
  </si>
  <si>
    <t xml:space="preserve">Ristijärvi                                        </t>
  </si>
  <si>
    <t xml:space="preserve">Rovaniemi                                         </t>
  </si>
  <si>
    <t xml:space="preserve">Ruokolahti                                        </t>
  </si>
  <si>
    <t xml:space="preserve">Ruovesi                                           </t>
  </si>
  <si>
    <t xml:space="preserve">Rusko                                             </t>
  </si>
  <si>
    <t xml:space="preserve">Rääkkylä                                          </t>
  </si>
  <si>
    <t xml:space="preserve">Raasepori                                         </t>
  </si>
  <si>
    <t xml:space="preserve">Saarijärvi                                        </t>
  </si>
  <si>
    <t xml:space="preserve">Salla                                             </t>
  </si>
  <si>
    <t xml:space="preserve">Salo                                              </t>
  </si>
  <si>
    <t xml:space="preserve">Saltvik                                           </t>
  </si>
  <si>
    <t xml:space="preserve">Sauvo                                             </t>
  </si>
  <si>
    <t xml:space="preserve">Savitaipale                                       </t>
  </si>
  <si>
    <t xml:space="preserve">Savonlinna                                        </t>
  </si>
  <si>
    <t xml:space="preserve">Savukoski                                         </t>
  </si>
  <si>
    <t xml:space="preserve">Seinäjoki                                         </t>
  </si>
  <si>
    <t xml:space="preserve">Sievi                                             </t>
  </si>
  <si>
    <t xml:space="preserve">Siikainen                                         </t>
  </si>
  <si>
    <t xml:space="preserve">Siikajoki                                         </t>
  </si>
  <si>
    <t xml:space="preserve">Siilinjärvi                                       </t>
  </si>
  <si>
    <t xml:space="preserve">Simo                                              </t>
  </si>
  <si>
    <t xml:space="preserve">Sipoo                                             </t>
  </si>
  <si>
    <t xml:space="preserve">Siuntio                                           </t>
  </si>
  <si>
    <t xml:space="preserve">Sodankylä                                         </t>
  </si>
  <si>
    <t xml:space="preserve">Soini                                             </t>
  </si>
  <si>
    <t xml:space="preserve">Somero                                            </t>
  </si>
  <si>
    <t xml:space="preserve">Sonkajärvi                                        </t>
  </si>
  <si>
    <t xml:space="preserve">Sotkamo                                           </t>
  </si>
  <si>
    <t xml:space="preserve">Sottunga                                          </t>
  </si>
  <si>
    <t xml:space="preserve">Sulkava                                           </t>
  </si>
  <si>
    <t xml:space="preserve">Sund                                              </t>
  </si>
  <si>
    <t xml:space="preserve">Suomussalmi                                       </t>
  </si>
  <si>
    <t xml:space="preserve">Suonenjoki                                        </t>
  </si>
  <si>
    <t xml:space="preserve">Sysmä                                             </t>
  </si>
  <si>
    <t xml:space="preserve">Säkylä                                            </t>
  </si>
  <si>
    <t xml:space="preserve">Vaala                                             </t>
  </si>
  <si>
    <t xml:space="preserve">Sastamala                                         </t>
  </si>
  <si>
    <t xml:space="preserve">Siikalatva                                        </t>
  </si>
  <si>
    <t xml:space="preserve">Taipalsaari                                       </t>
  </si>
  <si>
    <t xml:space="preserve">Taivalkoski                                       </t>
  </si>
  <si>
    <t xml:space="preserve">Taivassalo                                        </t>
  </si>
  <si>
    <t xml:space="preserve">Tammela                                           </t>
  </si>
  <si>
    <t xml:space="preserve">Tampere                                           </t>
  </si>
  <si>
    <t xml:space="preserve">Tervo                                             </t>
  </si>
  <si>
    <t xml:space="preserve">Tervola                                           </t>
  </si>
  <si>
    <t xml:space="preserve">Teuva                                             </t>
  </si>
  <si>
    <t xml:space="preserve">Tohmajärvi                                        </t>
  </si>
  <si>
    <t xml:space="preserve">Toholampi                                         </t>
  </si>
  <si>
    <t xml:space="preserve">Toivakka                                          </t>
  </si>
  <si>
    <t xml:space="preserve">Tornio                                            </t>
  </si>
  <si>
    <t xml:space="preserve">Turku                                             </t>
  </si>
  <si>
    <t xml:space="preserve">Pello                                             </t>
  </si>
  <si>
    <t xml:space="preserve">Tuusniemi                                         </t>
  </si>
  <si>
    <t xml:space="preserve">Tuusula                                           </t>
  </si>
  <si>
    <t xml:space="preserve">Tyrnävä                                           </t>
  </si>
  <si>
    <t xml:space="preserve">Ulvila                                            </t>
  </si>
  <si>
    <t xml:space="preserve">Urjala                                            </t>
  </si>
  <si>
    <t xml:space="preserve">Utajärvi                                          </t>
  </si>
  <si>
    <t xml:space="preserve">Utsjoki                                           </t>
  </si>
  <si>
    <t xml:space="preserve">Uurainen                                          </t>
  </si>
  <si>
    <t xml:space="preserve">Uusikaarlepyy                                     </t>
  </si>
  <si>
    <t xml:space="preserve">Uusikaupunki                                      </t>
  </si>
  <si>
    <t xml:space="preserve">Vaasa                                             </t>
  </si>
  <si>
    <t xml:space="preserve">Valkeakoski                                       </t>
  </si>
  <si>
    <t xml:space="preserve">Varkaus                                           </t>
  </si>
  <si>
    <t xml:space="preserve">Vehmaa                                            </t>
  </si>
  <si>
    <t xml:space="preserve">Vesanto                                           </t>
  </si>
  <si>
    <t xml:space="preserve">Vesilahti                                         </t>
  </si>
  <si>
    <t xml:space="preserve">Veteli                                            </t>
  </si>
  <si>
    <t xml:space="preserve">Vieremä                                           </t>
  </si>
  <si>
    <t xml:space="preserve">Vihti                                             </t>
  </si>
  <si>
    <t xml:space="preserve">Viitasaari                                        </t>
  </si>
  <si>
    <t xml:space="preserve">Vimpeli                                           </t>
  </si>
  <si>
    <t xml:space="preserve">Virolahti                                         </t>
  </si>
  <si>
    <t xml:space="preserve">Virrat                                            </t>
  </si>
  <si>
    <t xml:space="preserve">Vårdö                                             </t>
  </si>
  <si>
    <t xml:space="preserve">Vöyri                                             </t>
  </si>
  <si>
    <t xml:space="preserve">Ylitornio                                         </t>
  </si>
  <si>
    <t xml:space="preserve">Ylivieska                                         </t>
  </si>
  <si>
    <t xml:space="preserve">Ylöjärvi                                          </t>
  </si>
  <si>
    <t xml:space="preserve">Ypäjä                                             </t>
  </si>
  <si>
    <t xml:space="preserve">Ähtäri                                            </t>
  </si>
  <si>
    <t>Äänekoski</t>
  </si>
  <si>
    <t>SKATTEFÖRVALTNINGEN</t>
  </si>
  <si>
    <t>Uppgifter om redovisningen enligt debitering</t>
  </si>
  <si>
    <t>KOMMUNER</t>
  </si>
  <si>
    <t>SKATTEÅR</t>
  </si>
  <si>
    <t>Skatt, som skall betalas</t>
  </si>
  <si>
    <t xml:space="preserve">Redovisade förv - och kap.inkomstskatter smlgt </t>
  </si>
  <si>
    <t>Det redovisade beloppet rättas i november.</t>
  </si>
  <si>
    <t>Skatteåterbäring sammanlagt</t>
  </si>
  <si>
    <t>Skatteåterbäringar dras av och kvarskatter redovisas från och med juli.</t>
  </si>
  <si>
    <t>Kvarskatt sammanlagt</t>
  </si>
  <si>
    <t>Lands-kap</t>
  </si>
  <si>
    <t>Kmn   nr</t>
  </si>
  <si>
    <t>Namn</t>
  </si>
  <si>
    <t>Debiterat kommunalskatt</t>
  </si>
  <si>
    <t>Förändring. jämfört med föregående år</t>
  </si>
  <si>
    <t>Kommunernas andel av redovisad skatt</t>
  </si>
  <si>
    <t>Redovisats till kommunerna</t>
  </si>
  <si>
    <t>Rättelse av redovisat belopp</t>
  </si>
  <si>
    <t xml:space="preserve">Andel av skatteåterbäring </t>
  </si>
  <si>
    <t>Rättelse- och återb.-andel, summa</t>
  </si>
  <si>
    <t>Andel av kvarskatt</t>
  </si>
  <si>
    <t>ed. kunallisvero</t>
  </si>
  <si>
    <t>Jakoosuus</t>
  </si>
  <si>
    <t>Andel av samfundsskatt</t>
  </si>
  <si>
    <t>Förändring</t>
  </si>
  <si>
    <r>
      <t xml:space="preserve">Fastighetsskatt, skatteår </t>
    </r>
    <r>
      <rPr>
        <b/>
        <sz val="9"/>
        <rFont val="Arial Narrow"/>
        <family val="2"/>
      </rPr>
      <t>2025</t>
    </r>
  </si>
  <si>
    <t>Ändring</t>
  </si>
  <si>
    <t>KOMMUNALSKATTER</t>
  </si>
  <si>
    <t xml:space="preserve">Enontekis                                         </t>
  </si>
  <si>
    <t xml:space="preserve">Esbo                                              </t>
  </si>
  <si>
    <t xml:space="preserve">Euraåminne                                        </t>
  </si>
  <si>
    <t xml:space="preserve">Karlö                                             </t>
  </si>
  <si>
    <t xml:space="preserve">Fredrikshamn                                      </t>
  </si>
  <si>
    <t xml:space="preserve">Hangö                                             </t>
  </si>
  <si>
    <t xml:space="preserve">Helsingfors                                       </t>
  </si>
  <si>
    <t xml:space="preserve">Vanda                                             </t>
  </si>
  <si>
    <t xml:space="preserve">Hyvinge                                           </t>
  </si>
  <si>
    <t xml:space="preserve">Tavastkyro                                        </t>
  </si>
  <si>
    <t xml:space="preserve">Tavastehus                                        </t>
  </si>
  <si>
    <t xml:space="preserve">Idensalmi                                         </t>
  </si>
  <si>
    <t xml:space="preserve">Ikalis                                            </t>
  </si>
  <si>
    <t xml:space="preserve">Ilomants                                          </t>
  </si>
  <si>
    <t xml:space="preserve">Enare                                             </t>
  </si>
  <si>
    <t xml:space="preserve">Ingå                                              </t>
  </si>
  <si>
    <t xml:space="preserve">Storå                                             </t>
  </si>
  <si>
    <t xml:space="preserve">Storkyro                                          </t>
  </si>
  <si>
    <t xml:space="preserve">Jockis                                            </t>
  </si>
  <si>
    <t xml:space="preserve">Jorois                                            </t>
  </si>
  <si>
    <t xml:space="preserve">Träskända                                         </t>
  </si>
  <si>
    <t xml:space="preserve">St Karins                                         </t>
  </si>
  <si>
    <t xml:space="preserve">Kajana                                            </t>
  </si>
  <si>
    <t xml:space="preserve">Bötom                                             </t>
  </si>
  <si>
    <t xml:space="preserve">Högfors                                           </t>
  </si>
  <si>
    <t xml:space="preserve">Kaskö                                             </t>
  </si>
  <si>
    <t xml:space="preserve">Grankulla                                         </t>
  </si>
  <si>
    <t xml:space="preserve">Kaustby                                           </t>
  </si>
  <si>
    <t xml:space="preserve">Kervo                                             </t>
  </si>
  <si>
    <t xml:space="preserve">Kyrkslätt                                         </t>
  </si>
  <si>
    <t xml:space="preserve">Kumo                                              </t>
  </si>
  <si>
    <t xml:space="preserve">Karleby                                           </t>
  </si>
  <si>
    <t xml:space="preserve">Koski (Ål)                                        </t>
  </si>
  <si>
    <t xml:space="preserve">Kristinestad                                      </t>
  </si>
  <si>
    <t xml:space="preserve">Kronoby                                           </t>
  </si>
  <si>
    <t xml:space="preserve">Gustavs                                           </t>
  </si>
  <si>
    <t xml:space="preserve">Kimitoön                                          </t>
  </si>
  <si>
    <t xml:space="preserve">Lahtis                                            </t>
  </si>
  <si>
    <t xml:space="preserve">Laihela                                           </t>
  </si>
  <si>
    <t xml:space="preserve">Villmanstrand                                     </t>
  </si>
  <si>
    <t xml:space="preserve">Lappträsk                                         </t>
  </si>
  <si>
    <t xml:space="preserve">Lappo                                             </t>
  </si>
  <si>
    <t xml:space="preserve">Lundo                                             </t>
  </si>
  <si>
    <t xml:space="preserve">Limingo                                           </t>
  </si>
  <si>
    <t xml:space="preserve">Lovisa                                            </t>
  </si>
  <si>
    <t xml:space="preserve">Larsmo                                            </t>
  </si>
  <si>
    <t xml:space="preserve">Lojo                                              </t>
  </si>
  <si>
    <t xml:space="preserve">Pargas                                            </t>
  </si>
  <si>
    <t xml:space="preserve">Malax                                             </t>
  </si>
  <si>
    <t xml:space="preserve">Mariehamn                                         </t>
  </si>
  <si>
    <t xml:space="preserve">Sastmola                                          </t>
  </si>
  <si>
    <t xml:space="preserve">St Michel                                         </t>
  </si>
  <si>
    <t xml:space="preserve">Korsholm                                          </t>
  </si>
  <si>
    <t xml:space="preserve">Mörskom                                           </t>
  </si>
  <si>
    <t xml:space="preserve">Nådendal                                          </t>
  </si>
  <si>
    <t xml:space="preserve">Nousis                                            </t>
  </si>
  <si>
    <t xml:space="preserve">Närpes                                            </t>
  </si>
  <si>
    <t xml:space="preserve">Uleåborg                                          </t>
  </si>
  <si>
    <t xml:space="preserve">Pemar                                             </t>
  </si>
  <si>
    <t xml:space="preserve">Jakobstad                                         </t>
  </si>
  <si>
    <t xml:space="preserve">Pedersöre                                         </t>
  </si>
  <si>
    <t xml:space="preserve">Birkala                                           </t>
  </si>
  <si>
    <t xml:space="preserve">Påmark                                            </t>
  </si>
  <si>
    <t xml:space="preserve">Björneborg                                        </t>
  </si>
  <si>
    <t xml:space="preserve">Borgnäs                                           </t>
  </si>
  <si>
    <t xml:space="preserve">Pyttis                                            </t>
  </si>
  <si>
    <t xml:space="preserve">Borgå                                             </t>
  </si>
  <si>
    <t xml:space="preserve">Brahestad                                         </t>
  </si>
  <si>
    <t xml:space="preserve">Reso                                              </t>
  </si>
  <si>
    <t xml:space="preserve">Raumo                                             </t>
  </si>
  <si>
    <t xml:space="preserve">Raseborg                                          </t>
  </si>
  <si>
    <t xml:space="preserve">Sagu                                              </t>
  </si>
  <si>
    <t xml:space="preserve">Nyslott                                           </t>
  </si>
  <si>
    <t xml:space="preserve">Sibbo                                             </t>
  </si>
  <si>
    <t xml:space="preserve">Sjundeå                                           </t>
  </si>
  <si>
    <t xml:space="preserve">Tövsala                                           </t>
  </si>
  <si>
    <t xml:space="preserve">Tammerfors                                        </t>
  </si>
  <si>
    <t xml:space="preserve">Östermark                                         </t>
  </si>
  <si>
    <t xml:space="preserve">Torneå                                            </t>
  </si>
  <si>
    <t xml:space="preserve">Åbo                                               </t>
  </si>
  <si>
    <t xml:space="preserve">Tusby                                             </t>
  </si>
  <si>
    <t xml:space="preserve">Ulvsby                                            </t>
  </si>
  <si>
    <t xml:space="preserve">Nykarleby                                         </t>
  </si>
  <si>
    <t xml:space="preserve">Nystad                                            </t>
  </si>
  <si>
    <t xml:space="preserve">Vasa                                              </t>
  </si>
  <si>
    <t xml:space="preserve">Vetil                                             </t>
  </si>
  <si>
    <t xml:space="preserve">Vichtis                                           </t>
  </si>
  <si>
    <t xml:space="preserve">Virdois                                           </t>
  </si>
  <si>
    <t xml:space="preserve">Vörå                                              </t>
  </si>
  <si>
    <t xml:space="preserve">Övertorneå                                        </t>
  </si>
  <si>
    <t xml:space="preserve">Etseri                                            </t>
  </si>
  <si>
    <t>992</t>
  </si>
  <si>
    <t>TIETOJA MAKSUUNPANON MUKAISESTA TILITYKSESTÄ</t>
  </si>
  <si>
    <t>SEURAKUNNAT</t>
  </si>
  <si>
    <t>VEROVUOSI</t>
  </si>
  <si>
    <t>Maksettavat verot</t>
  </si>
  <si>
    <t>Tilitetyt ansio- ja pääomatuloverot yhteensä</t>
  </si>
  <si>
    <t>Ennakonpalautukset yhteensä</t>
  </si>
  <si>
    <t>Jäännösverot yhteensä</t>
  </si>
  <si>
    <t>Tyyppi</t>
  </si>
  <si>
    <t>Kirkollisvero</t>
  </si>
  <si>
    <t>Seurakuntien kertymä-osuudet tilitetystä määrästä</t>
  </si>
  <si>
    <t>Seurakunnille tilitetty</t>
  </si>
  <si>
    <t>Tilitetyn määrän oikaisu</t>
  </si>
  <si>
    <t>ed. kirkollisvero</t>
  </si>
  <si>
    <t>Evl</t>
  </si>
  <si>
    <t>Ahvenanmaan Eteläinen Saaristoseurakunta</t>
  </si>
  <si>
    <t xml:space="preserve">Ålands södra skärgårds evl                                  </t>
  </si>
  <si>
    <t>Akaan seurakunta</t>
  </si>
  <si>
    <t xml:space="preserve">Akaa evl                                                    </t>
  </si>
  <si>
    <t>Alajärven ev lut seurakunta</t>
  </si>
  <si>
    <t xml:space="preserve">Alajärvi evl                                                </t>
  </si>
  <si>
    <t>Alavieskan ev lut seurakunta</t>
  </si>
  <si>
    <t xml:space="preserve">Alavieska evl                                               </t>
  </si>
  <si>
    <t>Alavuden ev lut seurakunta</t>
  </si>
  <si>
    <t xml:space="preserve">Alavus evl                                                  </t>
  </si>
  <si>
    <t>Asikkalan seurakunta</t>
  </si>
  <si>
    <t xml:space="preserve">Asikkala evl                                                </t>
  </si>
  <si>
    <t>Askolan-Pukkilan seurakunta</t>
  </si>
  <si>
    <t xml:space="preserve">Askola evl                                                  </t>
  </si>
  <si>
    <t>Brändö-Kumlingen seurakunta</t>
  </si>
  <si>
    <t xml:space="preserve">Aura evl                                                    </t>
  </si>
  <si>
    <t>Eckerö-Hammarlandin seurakunta</t>
  </si>
  <si>
    <t xml:space="preserve">Brändö-Kumlinge evl                                         </t>
  </si>
  <si>
    <t>Enontekiön seurakunta</t>
  </si>
  <si>
    <t xml:space="preserve">Eckerö evl                                                  </t>
  </si>
  <si>
    <t>Espoon Seurakuntayhtymä</t>
  </si>
  <si>
    <t xml:space="preserve">Enontekis evl                                               </t>
  </si>
  <si>
    <t>Eurajoen seurakunta</t>
  </si>
  <si>
    <t xml:space="preserve">Esbo evl                                                    </t>
  </si>
  <si>
    <t>Euran seurakunta</t>
  </si>
  <si>
    <t xml:space="preserve">Euraåminne evl                                              </t>
  </si>
  <si>
    <t>Forssan seurakunta</t>
  </si>
  <si>
    <t xml:space="preserve">Eura evl                                                    </t>
  </si>
  <si>
    <t>Haapajärven ev lut seurakunta</t>
  </si>
  <si>
    <t xml:space="preserve">Finström-Geta evl                                           </t>
  </si>
  <si>
    <t>Haapaveden ev lut seurakunta</t>
  </si>
  <si>
    <t xml:space="preserve">Forssa evl                                                  </t>
  </si>
  <si>
    <t>Hailuodon ev lut seurakunta</t>
  </si>
  <si>
    <t xml:space="preserve">Haapajärvi evl                                              </t>
  </si>
  <si>
    <t>Haminan seurakunta</t>
  </si>
  <si>
    <t xml:space="preserve">Haapavesi evl                                               </t>
  </si>
  <si>
    <t>Hangon Seurakuntayhtymä</t>
  </si>
  <si>
    <t xml:space="preserve">Karlö evl                                                   </t>
  </si>
  <si>
    <t>Hankasalmen seurakunta</t>
  </si>
  <si>
    <t xml:space="preserve">Fredrikshamn evl                                            </t>
  </si>
  <si>
    <t>Harjavallan seurakunta</t>
  </si>
  <si>
    <t xml:space="preserve">Hammarlands evl                                             </t>
  </si>
  <si>
    <t>Hattulan seurakunta</t>
  </si>
  <si>
    <t xml:space="preserve">Hangö evl                                                   </t>
  </si>
  <si>
    <t>Hausjärven seurakunta</t>
  </si>
  <si>
    <t xml:space="preserve">Hankasalmi evl                                              </t>
  </si>
  <si>
    <t>Heinolan seurakunta</t>
  </si>
  <si>
    <t xml:space="preserve">Harjavalta evl                                              </t>
  </si>
  <si>
    <t>Ort</t>
  </si>
  <si>
    <t>Helsingin ortodoksinen seurakunta</t>
  </si>
  <si>
    <t xml:space="preserve">Hartola evl                                                 </t>
  </si>
  <si>
    <t>Helsingin Seurakuntayhtymä</t>
  </si>
  <si>
    <t xml:space="preserve">Hausjärvi evl                                               </t>
  </si>
  <si>
    <t>Hirvensalmen seurakunta</t>
  </si>
  <si>
    <t xml:space="preserve">Heinola evl                                                 </t>
  </si>
  <si>
    <t>Hollolan seurakunta</t>
  </si>
  <si>
    <t xml:space="preserve">Heinävesi evl                                               </t>
  </si>
  <si>
    <t>Huittisten seurakunta</t>
  </si>
  <si>
    <t xml:space="preserve">Helsingfors evl                                             </t>
  </si>
  <si>
    <t>Humppilan seurakunta</t>
  </si>
  <si>
    <t xml:space="preserve">Hirvensalmi evl                                             </t>
  </si>
  <si>
    <t>Hyrynsalmen seurakunta</t>
  </si>
  <si>
    <t xml:space="preserve">Hollola evl                                                 </t>
  </si>
  <si>
    <t>Hyvinkään seurakunta</t>
  </si>
  <si>
    <t xml:space="preserve">Honkajoki evl                                               </t>
  </si>
  <si>
    <t>Hämeenkyrön seurakunta</t>
  </si>
  <si>
    <t xml:space="preserve">Huittinens evl                                              </t>
  </si>
  <si>
    <t>Hämeenlinnan seurakuntayhtymä</t>
  </si>
  <si>
    <t xml:space="preserve">Humppila evl                                                </t>
  </si>
  <si>
    <t>Iin seurakunta</t>
  </si>
  <si>
    <t xml:space="preserve">Hyrynsalmi evl                                              </t>
  </si>
  <si>
    <t>Iitin seurakunta</t>
  </si>
  <si>
    <t xml:space="preserve">Hyvinge evl                                                 </t>
  </si>
  <si>
    <t>Ikaalisten seurakunta</t>
  </si>
  <si>
    <t xml:space="preserve">Tavastkyro evl                                              </t>
  </si>
  <si>
    <t>Ilmajoen ev lut seurakunta</t>
  </si>
  <si>
    <t xml:space="preserve">Tavastehus evl                                              </t>
  </si>
  <si>
    <t>Ilomantsin ev lut seurakunta</t>
  </si>
  <si>
    <t xml:space="preserve">II evl                                                      </t>
  </si>
  <si>
    <t>Imatran seurakunta</t>
  </si>
  <si>
    <t xml:space="preserve">Iitti evl                                                   </t>
  </si>
  <si>
    <t>Inkoon seurakunta</t>
  </si>
  <si>
    <t xml:space="preserve">Ikalis evl                                                  </t>
  </si>
  <si>
    <t>Isojoen ev lut seurakunta</t>
  </si>
  <si>
    <t xml:space="preserve">Ilmajoki evl                                                </t>
  </si>
  <si>
    <t>Isonkyrön ev lut seurakunta</t>
  </si>
  <si>
    <t xml:space="preserve">Ilomants evl                                                </t>
  </si>
  <si>
    <t>Janakkalan seurakunta</t>
  </si>
  <si>
    <t xml:space="preserve">Imatra evl                                                  </t>
  </si>
  <si>
    <t>Joensuun ortodoksinen seurakunta</t>
  </si>
  <si>
    <t xml:space="preserve">Enare evl                                                   </t>
  </si>
  <si>
    <t>Joensuun seurakuntayhtymä</t>
  </si>
  <si>
    <t xml:space="preserve">Ingå evl                                                    </t>
  </si>
  <si>
    <t>Jokioisten seurakunta</t>
  </si>
  <si>
    <t xml:space="preserve">Storå evl                                                   </t>
  </si>
  <si>
    <t>Jomalan seurakunta</t>
  </si>
  <si>
    <t xml:space="preserve">Storkyro evl                                                </t>
  </si>
  <si>
    <t>Joroisten seurakunta</t>
  </si>
  <si>
    <t xml:space="preserve">Janakkala evl                                               </t>
  </si>
  <si>
    <t>Juuan ev lut seurakunta</t>
  </si>
  <si>
    <t xml:space="preserve">Joensuu evl                                                 </t>
  </si>
  <si>
    <t>Juvan seurakunta</t>
  </si>
  <si>
    <t xml:space="preserve">Jockis evl                                                  </t>
  </si>
  <si>
    <t>Jyväskylän ortodoksinen seurakunta</t>
  </si>
  <si>
    <t xml:space="preserve">Jomala evl                                                  </t>
  </si>
  <si>
    <t>Jyväskylän seurakunta</t>
  </si>
  <si>
    <t xml:space="preserve">Jorois evl                                                  </t>
  </si>
  <si>
    <t>Jämsän seurakunta</t>
  </si>
  <si>
    <t xml:space="preserve">Joutsa evl                                                  </t>
  </si>
  <si>
    <t>Järvenpään seurakunta</t>
  </si>
  <si>
    <t xml:space="preserve">Juuka evl                                                   </t>
  </si>
  <si>
    <t>Kaakkois-Suomen ortodoksinen seurakunta</t>
  </si>
  <si>
    <t xml:space="preserve">Juva evl                                                    </t>
  </si>
  <si>
    <t>Kajaanin seurakunta</t>
  </si>
  <si>
    <t xml:space="preserve">Jyväskylä evl                                               </t>
  </si>
  <si>
    <t>Kalajoen seurakunta</t>
  </si>
  <si>
    <t xml:space="preserve">Jämsä evl                                                   </t>
  </si>
  <si>
    <t>Kangasalan seurakunta</t>
  </si>
  <si>
    <t xml:space="preserve">Träskända evl                                               </t>
  </si>
  <si>
    <t>Kangasniemen seurakunta</t>
  </si>
  <si>
    <t xml:space="preserve">Kajana evl                                                  </t>
  </si>
  <si>
    <t>Kankaanpään seurakunta</t>
  </si>
  <si>
    <t xml:space="preserve">Kalajoki evl                                                </t>
  </si>
  <si>
    <t>Kannuksen seurakunta</t>
  </si>
  <si>
    <t xml:space="preserve">Kangasala evl                                               </t>
  </si>
  <si>
    <t>Karkkilan seurakunta</t>
  </si>
  <si>
    <t xml:space="preserve">Kangasniemi evl                                             </t>
  </si>
  <si>
    <t>Kaskisten ev lut seurakunta</t>
  </si>
  <si>
    <t xml:space="preserve">Kankaanpää evl                                              </t>
  </si>
  <si>
    <t>Kauhajoen ev lut seurakunta</t>
  </si>
  <si>
    <t xml:space="preserve">Kannus evl                                                  </t>
  </si>
  <si>
    <t>Kauhavan seurakunta</t>
  </si>
  <si>
    <t xml:space="preserve">Högfors evl                                                 </t>
  </si>
  <si>
    <t>Kauniaisten seurakunta</t>
  </si>
  <si>
    <t xml:space="preserve">Karstula evl                                                </t>
  </si>
  <si>
    <t>Kemijärven seurakunta</t>
  </si>
  <si>
    <t xml:space="preserve">Karvia evl                                                  </t>
  </si>
  <si>
    <t>Kemin seurakunta</t>
  </si>
  <si>
    <t xml:space="preserve">Kaskö evl                                                   </t>
  </si>
  <si>
    <t>Keminmaan seurakunta</t>
  </si>
  <si>
    <t xml:space="preserve">Kauhajoki evl                                               </t>
  </si>
  <si>
    <t>Kemiönsaaren seurakunta</t>
  </si>
  <si>
    <t xml:space="preserve">Kauhava evl                                                 </t>
  </si>
  <si>
    <t>Kempeleen ev lut seurakunta</t>
  </si>
  <si>
    <t xml:space="preserve">Grankulla evl                                               </t>
  </si>
  <si>
    <t>Keravan seurakunta</t>
  </si>
  <si>
    <t xml:space="preserve">Keitele evl                                                 </t>
  </si>
  <si>
    <t>Keuruun seurakunta</t>
  </si>
  <si>
    <t xml:space="preserve">Kemijärvi evl                                               </t>
  </si>
  <si>
    <t>Kihniön seurakunta</t>
  </si>
  <si>
    <t xml:space="preserve">Kemi evl                                                    </t>
  </si>
  <si>
    <t>Kinnulan ev lut seurakunta</t>
  </si>
  <si>
    <t xml:space="preserve">Keminmaa evl                                                </t>
  </si>
  <si>
    <t>Kirkkonummen Seurakuntayhtymä</t>
  </si>
  <si>
    <t xml:space="preserve">Kimitoöns evl                                               </t>
  </si>
  <si>
    <t>Kiteen ev lut seurakunta</t>
  </si>
  <si>
    <t xml:space="preserve">Kempele evl                                                 </t>
  </si>
  <si>
    <t>Kittilän seurakunta</t>
  </si>
  <si>
    <t xml:space="preserve">Kervo evl                                                   </t>
  </si>
  <si>
    <t>Kiuruveden ev lut seurakunta</t>
  </si>
  <si>
    <t xml:space="preserve">Keuruu evl                                                  </t>
  </si>
  <si>
    <t>Kokemäen seurakunta</t>
  </si>
  <si>
    <t xml:space="preserve">Kihniö evl                                                  </t>
  </si>
  <si>
    <t>Kokkolan seurakuntayhtymä</t>
  </si>
  <si>
    <t xml:space="preserve">Kinnula evl                                                 </t>
  </si>
  <si>
    <t>Kolarin seurakunta</t>
  </si>
  <si>
    <t xml:space="preserve">Kyrkslätts evl                                              </t>
  </si>
  <si>
    <t>Kontiolahden ev lut seurakunta</t>
  </si>
  <si>
    <t xml:space="preserve">Kitee evl                                                   </t>
  </si>
  <si>
    <t>Korsnäsin seurakunta</t>
  </si>
  <si>
    <t xml:space="preserve">Kittilä evl                                                 </t>
  </si>
  <si>
    <t>Kotka-Kymin seurakunta</t>
  </si>
  <si>
    <t xml:space="preserve">Kiuruvesi evl                                               </t>
  </si>
  <si>
    <t>Kouvolan seurakuntayhtymä</t>
  </si>
  <si>
    <t xml:space="preserve">Karleby evl                                                 </t>
  </si>
  <si>
    <t>Kristiinankaupungin Seurakuntayhtymä</t>
  </si>
  <si>
    <t xml:space="preserve">Kolari evl                                                  </t>
  </si>
  <si>
    <t>Kruunupyyn Seurakuntayhtymä</t>
  </si>
  <si>
    <t xml:space="preserve">Konnevesi evl                                               </t>
  </si>
  <si>
    <t>Kuhmon ev lut seurakunta</t>
  </si>
  <si>
    <t xml:space="preserve">Kontiolahti evl                                             </t>
  </si>
  <si>
    <t>Kuopion ev lut Seurakuntayhtymä</t>
  </si>
  <si>
    <t xml:space="preserve">Korsnäs evl                                                 </t>
  </si>
  <si>
    <t>Kuopion ortodoksinen seurakunta</t>
  </si>
  <si>
    <t xml:space="preserve">Koski Tl evl                                                </t>
  </si>
  <si>
    <t>Kuortaneen ev lut seurakunta</t>
  </si>
  <si>
    <t xml:space="preserve">Kotka-Kymin evl                                             </t>
  </si>
  <si>
    <t>Kurikan ev lut seurakunta</t>
  </si>
  <si>
    <t xml:space="preserve">Kouvola evl                                                 </t>
  </si>
  <si>
    <t>Kustavin seurakunta</t>
  </si>
  <si>
    <t xml:space="preserve">Kristinestads evl                                           </t>
  </si>
  <si>
    <t>Kuusamon ev lut seurakunta</t>
  </si>
  <si>
    <t xml:space="preserve">Kronoby evl                                                 </t>
  </si>
  <si>
    <t>Kärsämäen ev lut seurakunta</t>
  </si>
  <si>
    <t xml:space="preserve">Kuhmo evl                                                   </t>
  </si>
  <si>
    <t>Lahden Seurakuntayhtymä</t>
  </si>
  <si>
    <t xml:space="preserve">Kuopio evl                                                  </t>
  </si>
  <si>
    <t>Laihian ev lut seurakunta</t>
  </si>
  <si>
    <t xml:space="preserve">Kuortane evl                                                </t>
  </si>
  <si>
    <t>Laitilan seurakunta</t>
  </si>
  <si>
    <t xml:space="preserve">Gustavs evl                                                 </t>
  </si>
  <si>
    <t>Lappeenrannan Seurakuntayhtymä</t>
  </si>
  <si>
    <t xml:space="preserve">Kuusamo evl                                                 </t>
  </si>
  <si>
    <t>Lapuan tuomiokirkkoseurakunta</t>
  </si>
  <si>
    <t xml:space="preserve">Kyyjärvi evl                                                </t>
  </si>
  <si>
    <t>Laukaan seurakunta</t>
  </si>
  <si>
    <t xml:space="preserve">Kärsämäki evl                                               </t>
  </si>
  <si>
    <t>Lemland-Lumparlandin seurakunta</t>
  </si>
  <si>
    <t xml:space="preserve">Laihela evl                                                 </t>
  </si>
  <si>
    <t>Lempäälän seurakunta</t>
  </si>
  <si>
    <t xml:space="preserve">Laitila evl                                                 </t>
  </si>
  <si>
    <t>Leppävirran ev lut seurakunta</t>
  </si>
  <si>
    <t xml:space="preserve">Lappajärvi evl                                              </t>
  </si>
  <si>
    <t>Liedon seurakunta</t>
  </si>
  <si>
    <t xml:space="preserve">Villmanstrands evl                                          </t>
  </si>
  <si>
    <t>Lieksan seurakunta</t>
  </si>
  <si>
    <t xml:space="preserve">Lappo domkyrkoförsamling                                    </t>
  </si>
  <si>
    <t>Limingan ev lut seurakunta</t>
  </si>
  <si>
    <t xml:space="preserve">Laukaa evl                                                  </t>
  </si>
  <si>
    <t>Liperin seurakunta</t>
  </si>
  <si>
    <t xml:space="preserve">Lemi evl                                                    </t>
  </si>
  <si>
    <t>Lohjan seurakunta</t>
  </si>
  <si>
    <t xml:space="preserve">Lemland-Lumparlands evl                                     </t>
  </si>
  <si>
    <t>Loimaan seurakunta</t>
  </si>
  <si>
    <t xml:space="preserve">Lempäälä evl                                                </t>
  </si>
  <si>
    <t>Lopen seurakunta</t>
  </si>
  <si>
    <t xml:space="preserve">Leppävirta evl                                              </t>
  </si>
  <si>
    <t>Loviisanseudun seurakuntayhtymä</t>
  </si>
  <si>
    <t xml:space="preserve">Lundo evl                                                   </t>
  </si>
  <si>
    <t>Lumijoen ev lut seurakunta</t>
  </si>
  <si>
    <t xml:space="preserve">Lieksa evl                                                  </t>
  </si>
  <si>
    <t>Luodon seurakunta</t>
  </si>
  <si>
    <t xml:space="preserve">Limingo evl                                                 </t>
  </si>
  <si>
    <t>Luumäen seurakunta</t>
  </si>
  <si>
    <t xml:space="preserve">Liperi evl                                                  </t>
  </si>
  <si>
    <t>Maalahden seurakunta</t>
  </si>
  <si>
    <t xml:space="preserve">Lojo evl                                                    </t>
  </si>
  <si>
    <t>Maarianhaminan seurakunta</t>
  </si>
  <si>
    <t xml:space="preserve">Loimaa evl                                                  </t>
  </si>
  <si>
    <t>Maskun seurakunta</t>
  </si>
  <si>
    <t xml:space="preserve">Loppi evl                                                   </t>
  </si>
  <si>
    <t>Merikarvian seurakunta</t>
  </si>
  <si>
    <t xml:space="preserve">Lovisanejdens evl                                           </t>
  </si>
  <si>
    <t>Mikkelin tuomiokirkkoseurakunta</t>
  </si>
  <si>
    <t xml:space="preserve">Lumijoki evl                                                </t>
  </si>
  <si>
    <t>Muhoksen ev lut seurakunta</t>
  </si>
  <si>
    <t xml:space="preserve">Larsmo evl                                                  </t>
  </si>
  <si>
    <t>Muonion seurakunta</t>
  </si>
  <si>
    <t xml:space="preserve">Luumäki evl                                                 </t>
  </si>
  <si>
    <t>Mustasaaren Ruotsalainen seurakunta</t>
  </si>
  <si>
    <t xml:space="preserve">Malax evl                                                   </t>
  </si>
  <si>
    <t>Muuramen seurakunta</t>
  </si>
  <si>
    <t xml:space="preserve">Mariehamns evl                                              </t>
  </si>
  <si>
    <t>Mynämäen seurakunta</t>
  </si>
  <si>
    <t xml:space="preserve">Marttila evl                                                </t>
  </si>
  <si>
    <t>Myrskylän seurakunta</t>
  </si>
  <si>
    <t xml:space="preserve">Masku evl                                                   </t>
  </si>
  <si>
    <t>Mäntsälän seurakunta</t>
  </si>
  <si>
    <t xml:space="preserve">Sastmola evl                                                </t>
  </si>
  <si>
    <t>Mänttä-Vilppulan seurakunta</t>
  </si>
  <si>
    <t xml:space="preserve">Muhos evl                                                   </t>
  </si>
  <si>
    <t>Mäntyharjun seurakunta</t>
  </si>
  <si>
    <t xml:space="preserve">Multia evl                                                  </t>
  </si>
  <si>
    <t>Naantalin seurakuntayhtymä</t>
  </si>
  <si>
    <t xml:space="preserve">Muonio evl                                                  </t>
  </si>
  <si>
    <t>Nakkilan seurakunta</t>
  </si>
  <si>
    <t xml:space="preserve">Korsholms evl                                               </t>
  </si>
  <si>
    <t>Niiniveden seurakunta</t>
  </si>
  <si>
    <t xml:space="preserve">Muurame evl                                                 </t>
  </si>
  <si>
    <t>Nivalan ev lut seurakunta</t>
  </si>
  <si>
    <t xml:space="preserve">Mynämäki evl                                                </t>
  </si>
  <si>
    <t>Nokian seurakunta</t>
  </si>
  <si>
    <t xml:space="preserve">Mörskoms evl                                                </t>
  </si>
  <si>
    <t>Nousiaisten seurakunta</t>
  </si>
  <si>
    <t xml:space="preserve">Mäntsälä evl                                                </t>
  </si>
  <si>
    <t>Nurmeksen ev lut seurakunta</t>
  </si>
  <si>
    <t xml:space="preserve">Mänttä-Vilppula evl                                         </t>
  </si>
  <si>
    <t>Nurmijärven seurakunta</t>
  </si>
  <si>
    <t xml:space="preserve">Mäntyharju evl                                              </t>
  </si>
  <si>
    <t>Närpiön seurakunta</t>
  </si>
  <si>
    <t xml:space="preserve">Nådendals evl                                               </t>
  </si>
  <si>
    <t>Orimattilan seurakunta</t>
  </si>
  <si>
    <t xml:space="preserve">Nakkila evl                                                 </t>
  </si>
  <si>
    <t>Oriveden ev lut seurakunta</t>
  </si>
  <si>
    <t xml:space="preserve">Nivala evl                                                  </t>
  </si>
  <si>
    <t>Oulaisten seurakunta</t>
  </si>
  <si>
    <t xml:space="preserve">Nokia evl                                                   </t>
  </si>
  <si>
    <t>Oulun ev lut Seurakuntayhtymä</t>
  </si>
  <si>
    <t xml:space="preserve">Nousis evl                                                  </t>
  </si>
  <si>
    <t>Outokummun ja Polvijärven seurakunta</t>
  </si>
  <si>
    <t xml:space="preserve">Nurmes evl                                                  </t>
  </si>
  <si>
    <t>Paimion seurakunta</t>
  </si>
  <si>
    <t xml:space="preserve">Nurmijärvi evl                                              </t>
  </si>
  <si>
    <t>Paltamon seurakunta</t>
  </si>
  <si>
    <t xml:space="preserve">Närpes evl                                                  </t>
  </si>
  <si>
    <t>Paraisten seurakuntayhtymä</t>
  </si>
  <si>
    <t xml:space="preserve">Olaus Petri evl                                             </t>
  </si>
  <si>
    <t>Parikkalan seurakunta</t>
  </si>
  <si>
    <t xml:space="preserve">Orimattila evl                                              </t>
  </si>
  <si>
    <t>Parkanon seurakunta</t>
  </si>
  <si>
    <t xml:space="preserve">Orivesi evl                                                 </t>
  </si>
  <si>
    <t>Pelkosenniemen seurakunta</t>
  </si>
  <si>
    <t xml:space="preserve">Oulainens evl                                               </t>
  </si>
  <si>
    <t>Pellon seurakunta</t>
  </si>
  <si>
    <t xml:space="preserve">Uleåborgs evl                                               </t>
  </si>
  <si>
    <t>Perhon ev lut seurakunta</t>
  </si>
  <si>
    <t xml:space="preserve">Outokumpu evl                                               </t>
  </si>
  <si>
    <t>Petäjäveden seurakunta</t>
  </si>
  <si>
    <t xml:space="preserve">Pemars evl                                                  </t>
  </si>
  <si>
    <t>Pieksämäen seurakunta</t>
  </si>
  <si>
    <t xml:space="preserve">Paltamo evl                                                 </t>
  </si>
  <si>
    <t>Pietarsaarenseudun Seurakuntayhtymä</t>
  </si>
  <si>
    <t xml:space="preserve">Pargas evl                                                  </t>
  </si>
  <si>
    <t>Pihtiputaan seurakunta</t>
  </si>
  <si>
    <t xml:space="preserve">Parikkala evl                                               </t>
  </si>
  <si>
    <t>Pirkkalan seurakunta</t>
  </si>
  <si>
    <t xml:space="preserve">Parkano evl                                                 </t>
  </si>
  <si>
    <t>Pohjois-Ahvenanmaan seurakunta</t>
  </si>
  <si>
    <t xml:space="preserve">Pelkosenniemi evl                                           </t>
  </si>
  <si>
    <t>Pohjois-Lapin seurakuntayhtymä</t>
  </si>
  <si>
    <t xml:space="preserve">Pello evl                                                   </t>
  </si>
  <si>
    <t>Pohjois-Suomen ortodoksinen seurakunta</t>
  </si>
  <si>
    <t xml:space="preserve">Perho evl                                                   </t>
  </si>
  <si>
    <t>Porin ev lut Seurakuntayhtymä</t>
  </si>
  <si>
    <t xml:space="preserve">Petäjävesi evl                                              </t>
  </si>
  <si>
    <t>Pornaisten seurakunta</t>
  </si>
  <si>
    <t xml:space="preserve">Pedersörenejdens evl                                        </t>
  </si>
  <si>
    <t>Porvoon Seurakuntayhtymä</t>
  </si>
  <si>
    <t xml:space="preserve">Pihtipudas evl                                              </t>
  </si>
  <si>
    <t>Posion seurakunta</t>
  </si>
  <si>
    <t>Pudasjärven ev lut seurakunta</t>
  </si>
  <si>
    <t xml:space="preserve">Birkala evl                                                 </t>
  </si>
  <si>
    <t>Punkalaitumen seurakunta</t>
  </si>
  <si>
    <t xml:space="preserve">Polvijärvi evl                                              </t>
  </si>
  <si>
    <t>Puolangan ev lut seurakunta</t>
  </si>
  <si>
    <t xml:space="preserve">Påmark evl                                                  </t>
  </si>
  <si>
    <t>Pyhtään seurakunta</t>
  </si>
  <si>
    <t xml:space="preserve">Björneborgs evl                                             </t>
  </si>
  <si>
    <t>Pyhäjoen ev lut seurakunta</t>
  </si>
  <si>
    <t xml:space="preserve">Borgnäs evl                                                 </t>
  </si>
  <si>
    <t>Pyhäjärven ev lut seurakunta</t>
  </si>
  <si>
    <t xml:space="preserve">Borgå evl                                                   </t>
  </si>
  <si>
    <t>Pyhärannan seurakunta</t>
  </si>
  <si>
    <t xml:space="preserve">Posio evl                                                   </t>
  </si>
  <si>
    <t>Pälkäneen seurakunta</t>
  </si>
  <si>
    <t xml:space="preserve">Pudasjärvi evl                                              </t>
  </si>
  <si>
    <t>Pöytyän seurakunta</t>
  </si>
  <si>
    <t xml:space="preserve">Pukkila evl                                                 </t>
  </si>
  <si>
    <t>Raahen seurakunta</t>
  </si>
  <si>
    <t xml:space="preserve">Punkalaidun evl                                             </t>
  </si>
  <si>
    <t>Raaseporin seurakuntayhtymä</t>
  </si>
  <si>
    <t xml:space="preserve">Puolanka evl                                                </t>
  </si>
  <si>
    <t>Raision seurakunta</t>
  </si>
  <si>
    <t xml:space="preserve">Puumala evl                                                 </t>
  </si>
  <si>
    <t>Ranuan seurakunta</t>
  </si>
  <si>
    <t xml:space="preserve">Pyttis evl                                                  </t>
  </si>
  <si>
    <t>Rauman seurakunta</t>
  </si>
  <si>
    <t xml:space="preserve">Pyhäjoki evl                                                </t>
  </si>
  <si>
    <t>Rautalammin ev lut seurakunta</t>
  </si>
  <si>
    <t xml:space="preserve">Pyhäjärvi evl                                               </t>
  </si>
  <si>
    <t>Rautavaaran ev lut seurakunta</t>
  </si>
  <si>
    <t xml:space="preserve">Pyhäranta evl                                               </t>
  </si>
  <si>
    <t>Reisjärven ev lut seurakunta</t>
  </si>
  <si>
    <t xml:space="preserve">Pälkäne evl                                                 </t>
  </si>
  <si>
    <t>Riihimäen seurakunta</t>
  </si>
  <si>
    <t xml:space="preserve">Pöytyä evl                                                  </t>
  </si>
  <si>
    <t>Rikssvenska Olaus Petri-församlingen</t>
  </si>
  <si>
    <t xml:space="preserve">Brahestads evl                                              </t>
  </si>
  <si>
    <t>Rovaniemen seurakunta</t>
  </si>
  <si>
    <t xml:space="preserve">Raseborgs evl                                               </t>
  </si>
  <si>
    <t>Ruokolahden seurakunta</t>
  </si>
  <si>
    <t xml:space="preserve">Reso evl                                                    </t>
  </si>
  <si>
    <t>Ruoveden seurakunta</t>
  </si>
  <si>
    <t xml:space="preserve">Ranua evl                                                   </t>
  </si>
  <si>
    <t>Ruskon seurakunta</t>
  </si>
  <si>
    <t xml:space="preserve">Raumo evl                                                   </t>
  </si>
  <si>
    <t>Saarijärven seurakunta</t>
  </si>
  <si>
    <t xml:space="preserve">Rautalampi evl                                              </t>
  </si>
  <si>
    <t>Saimaan ortodoksinen seurakunta</t>
  </si>
  <si>
    <t xml:space="preserve">Rautavaara evl                                              </t>
  </si>
  <si>
    <t>Sallan seurakunta</t>
  </si>
  <si>
    <t xml:space="preserve">Rautjärvi evl                                               </t>
  </si>
  <si>
    <t>Salon seurakunta</t>
  </si>
  <si>
    <t xml:space="preserve">Reisjärvi evl                                               </t>
  </si>
  <si>
    <t>Saltvikin seurakunta</t>
  </si>
  <si>
    <t xml:space="preserve">Riihimäki evl                                               </t>
  </si>
  <si>
    <t>Sastamalan seurakunta</t>
  </si>
  <si>
    <t xml:space="preserve">Ristijärvi evl                                              </t>
  </si>
  <si>
    <t>Savonlinnan seurakunta</t>
  </si>
  <si>
    <t xml:space="preserve">Rovaniemi evl                                               </t>
  </si>
  <si>
    <t>Seinäjoen ev lut seurakunta</t>
  </si>
  <si>
    <t xml:space="preserve">Ruokolahti evl                                              </t>
  </si>
  <si>
    <t>Sievin ev lut seurakunta</t>
  </si>
  <si>
    <t xml:space="preserve">Ruovesi evl                                                 </t>
  </si>
  <si>
    <t>Siikalatvan seurakunta</t>
  </si>
  <si>
    <t xml:space="preserve">Rusko evl                                                   </t>
  </si>
  <si>
    <t>Siilinjärven ev lut seurakunta</t>
  </si>
  <si>
    <t xml:space="preserve">Saarijärvi evl                                              </t>
  </si>
  <si>
    <t>Simon seurakunta</t>
  </si>
  <si>
    <t xml:space="preserve">Salla evl                                                   </t>
  </si>
  <si>
    <t>Sipoon Seurakuntayhtymä</t>
  </si>
  <si>
    <t xml:space="preserve">Salo evl                                                    </t>
  </si>
  <si>
    <t>Siuntion Seurakuntayhtymä</t>
  </si>
  <si>
    <t xml:space="preserve">Saltviks evl                                                </t>
  </si>
  <si>
    <t>Sodankylän seurakunta</t>
  </si>
  <si>
    <t xml:space="preserve">Sastamala evl                                               </t>
  </si>
  <si>
    <t>Soinin ev lut seurakunta</t>
  </si>
  <si>
    <t xml:space="preserve">Sagu-Karuna evl                                             </t>
  </si>
  <si>
    <t>Someron seurakunta</t>
  </si>
  <si>
    <t xml:space="preserve">Savitaipale evl                                             </t>
  </si>
  <si>
    <t>Sotkamon ev lut seurakunta</t>
  </si>
  <si>
    <t xml:space="preserve">Nyslott evl                                                 </t>
  </si>
  <si>
    <t>Suomussalmen ev lut seurakunta</t>
  </si>
  <si>
    <t xml:space="preserve">Seinäjoki evl                                               </t>
  </si>
  <si>
    <t>Suonenjoen ev lut seurakunta</t>
  </si>
  <si>
    <t xml:space="preserve">Sievi evl                                                   </t>
  </si>
  <si>
    <t>Säkylä-Köyliön seurakunta</t>
  </si>
  <si>
    <t xml:space="preserve">Siikainen evl                                               </t>
  </si>
  <si>
    <t>Sääksmäen seurakunta</t>
  </si>
  <si>
    <t xml:space="preserve">Siikalatva evl                                              </t>
  </si>
  <si>
    <t>Tainionvirran seurakunta</t>
  </si>
  <si>
    <t xml:space="preserve">Siilinjärvi evl                                             </t>
  </si>
  <si>
    <t>Taipaleen ortodoksinen seurakunta</t>
  </si>
  <si>
    <t xml:space="preserve">Simo evl                                                    </t>
  </si>
  <si>
    <t>Taipaleen seurakunta</t>
  </si>
  <si>
    <t xml:space="preserve">Sibbo evl                                                   </t>
  </si>
  <si>
    <t>Taivalkosken ev lut seurakunta</t>
  </si>
  <si>
    <t xml:space="preserve">Sjundeå  evl                                                </t>
  </si>
  <si>
    <t>Taivassalon seurakunta</t>
  </si>
  <si>
    <t xml:space="preserve">Sodankylä evl                                               </t>
  </si>
  <si>
    <t>Tammelan seurakunta</t>
  </si>
  <si>
    <t xml:space="preserve">Soini evl                                                   </t>
  </si>
  <si>
    <t>Tampereen ev lut seurakuntayhtymä</t>
  </si>
  <si>
    <t xml:space="preserve">Sotkamo evl                                                 </t>
  </si>
  <si>
    <t>Tampereen ortodoksinen seurakunta</t>
  </si>
  <si>
    <t xml:space="preserve">Sulkava evl                                                 </t>
  </si>
  <si>
    <t>Tervolan seurakunta</t>
  </si>
  <si>
    <t xml:space="preserve">Sund-Vårdö evl                                              </t>
  </si>
  <si>
    <t>Teuvan ev lut seurakunta</t>
  </si>
  <si>
    <t xml:space="preserve">Suomussalmi evl                                             </t>
  </si>
  <si>
    <t>Toholammin seurakunta</t>
  </si>
  <si>
    <t xml:space="preserve">Suonenjoki evl                                              </t>
  </si>
  <si>
    <t>Tornion seurakunta</t>
  </si>
  <si>
    <t xml:space="preserve">Sysmä evl                                                   </t>
  </si>
  <si>
    <t>Turun ja Kaarinan seurakuntayhtymä</t>
  </si>
  <si>
    <t xml:space="preserve">Säkylä-Köyliö evl                                           </t>
  </si>
  <si>
    <t>Turun ortodoksinen seurakunta</t>
  </si>
  <si>
    <t xml:space="preserve">Sääksmäki evl                                               </t>
  </si>
  <si>
    <t>Tuusulan seurakunta</t>
  </si>
  <si>
    <t xml:space="preserve">Taipalsaari evl                                             </t>
  </si>
  <si>
    <t>Tyrnävän ev lut seurakunta</t>
  </si>
  <si>
    <t xml:space="preserve">Taivalkoski evl                                             </t>
  </si>
  <si>
    <t>Tyska Ev.Luth. församlingen</t>
  </si>
  <si>
    <t xml:space="preserve">Tövsala evl                                                 </t>
  </si>
  <si>
    <t>Ulvilan seurakunta</t>
  </si>
  <si>
    <t xml:space="preserve">Tammela evl                                                 </t>
  </si>
  <si>
    <t>Urjalan seurakunta</t>
  </si>
  <si>
    <t xml:space="preserve">Tammerfors evl                                              </t>
  </si>
  <si>
    <t>Uudenkaarlepyyn seurakunta</t>
  </si>
  <si>
    <t xml:space="preserve">Tervola evl                                                 </t>
  </si>
  <si>
    <t>Uudenkaupungin seurakunta</t>
  </si>
  <si>
    <t xml:space="preserve">Tervo evl                                                   </t>
  </si>
  <si>
    <t>Uuraisten seurakunta</t>
  </si>
  <si>
    <t xml:space="preserve">Östermarks evl                                              </t>
  </si>
  <si>
    <t>Vaasan Seurakuntayhtymä</t>
  </si>
  <si>
    <t xml:space="preserve">Tohmajärvi evl                                              </t>
  </si>
  <si>
    <t>Vantaan Seurakunnat</t>
  </si>
  <si>
    <t xml:space="preserve">Toholampi evl                                               </t>
  </si>
  <si>
    <t>Varkauden ev lut seurakunta</t>
  </si>
  <si>
    <t xml:space="preserve">Toivakka evl                                                </t>
  </si>
  <si>
    <t>Vehmaan seurakunta</t>
  </si>
  <si>
    <t xml:space="preserve">Torneå evl                                                  </t>
  </si>
  <si>
    <t>Vesilahden seurakunta</t>
  </si>
  <si>
    <t xml:space="preserve">Åbo och St Karins evl                                       </t>
  </si>
  <si>
    <t>Vetelin ev lut seurakunta</t>
  </si>
  <si>
    <t xml:space="preserve">Tusby evl                                                   </t>
  </si>
  <si>
    <t>Vieremän ev lut seurakunta</t>
  </si>
  <si>
    <t xml:space="preserve">Tyrnävä evl                                                 </t>
  </si>
  <si>
    <t>Vihdin seurakunta</t>
  </si>
  <si>
    <t xml:space="preserve">Tyska evl                                                   </t>
  </si>
  <si>
    <t>Viitasaaren seurakunta</t>
  </si>
  <si>
    <t xml:space="preserve">Ulvsby evl                                                  </t>
  </si>
  <si>
    <t>Virtain seurakunta</t>
  </si>
  <si>
    <t xml:space="preserve">Urjala evl                                                  </t>
  </si>
  <si>
    <t>Vöyrin seurakunta</t>
  </si>
  <si>
    <t xml:space="preserve">Utajärvi evl                                                </t>
  </si>
  <si>
    <t>Ylitornion seurakunta</t>
  </si>
  <si>
    <t xml:space="preserve">Utsjoki evl                                                 </t>
  </si>
  <si>
    <t>Ylivieskan seurakunta</t>
  </si>
  <si>
    <t xml:space="preserve">Nykarleby evl                                               </t>
  </si>
  <si>
    <t>Ylä-Savon ev.lut. seurakuntayhtymä</t>
  </si>
  <si>
    <t xml:space="preserve">Nystads evl                                                 </t>
  </si>
  <si>
    <t>Ylöjärven seurakunta</t>
  </si>
  <si>
    <t xml:space="preserve">Uurainen evl                                                </t>
  </si>
  <si>
    <t>Ypäjän seurakunta</t>
  </si>
  <si>
    <t xml:space="preserve">Vaala evl                                                   </t>
  </si>
  <si>
    <t>Ähtärin ev lut seurakunta</t>
  </si>
  <si>
    <t xml:space="preserve">Vasa evl                                                    </t>
  </si>
  <si>
    <t>Äänekosken seurakunta</t>
  </si>
  <si>
    <t xml:space="preserve">Valtimo evl                                                 </t>
  </si>
  <si>
    <t>UPPGIFTER OM REDOVISNINGEN ENLIGT DEBITERING</t>
  </si>
  <si>
    <t>Skatteförvaltningen</t>
  </si>
  <si>
    <t>FÖRSAMLINGAR</t>
  </si>
  <si>
    <t>Uppskattade utdelningar i förskottsuppbörden och</t>
  </si>
  <si>
    <t>rättelseredovisningar i december</t>
  </si>
  <si>
    <t>Redovisningsuppskattningarna baserar sig på följande antaganden:</t>
  </si>
  <si>
    <t>Skatteår</t>
  </si>
  <si>
    <t>Det totala utfallet ökar med</t>
  </si>
  <si>
    <t>De uppskattade utdelningarna för 2018 och 2019 baserar sig på preliminärä uppgifterna för beskattningen för 2018.</t>
  </si>
  <si>
    <t>Uppskattade rättelser ingår i beloppet för utdelningar under kalenderåret.</t>
  </si>
  <si>
    <t>Kyrkoskatt</t>
  </si>
  <si>
    <t>Församlingarnas andel av redovisad skatt</t>
  </si>
  <si>
    <t>Redovisats till församlingarna</t>
  </si>
  <si>
    <t>Andel av skatteåterbäring</t>
  </si>
  <si>
    <t>Uppskattade utdelningar</t>
  </si>
  <si>
    <t>Förändring jfr föreg.</t>
  </si>
  <si>
    <t>Redovisats till församlingen t.o.m. 30.11.</t>
  </si>
  <si>
    <t>Församlingens andel av redovisade skatter</t>
  </si>
  <si>
    <t>Uppskattad rättelse i december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</si>
  <si>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</si>
  <si>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Församlingarna</t>
  </si>
  <si>
    <t>Ålands Södra Skärgårdsförsamling</t>
  </si>
  <si>
    <t>Akaa församling</t>
  </si>
  <si>
    <t>Alajärvi församling</t>
  </si>
  <si>
    <t>Alavieska församling</t>
  </si>
  <si>
    <t>Alavus församling</t>
  </si>
  <si>
    <t>Asikkala församling</t>
  </si>
  <si>
    <t>Askola-Pukkila församling</t>
  </si>
  <si>
    <t>Brändö-Kumlinge församling</t>
  </si>
  <si>
    <t>Eckerö-Hammarlands församling</t>
  </si>
  <si>
    <t>Enontekis församling</t>
  </si>
  <si>
    <t>Esbo Kyrkliga Samfällighet</t>
  </si>
  <si>
    <t>Euraåminne församling</t>
  </si>
  <si>
    <t>Eura församling</t>
  </si>
  <si>
    <t>Forssa församling</t>
  </si>
  <si>
    <t xml:space="preserve">Bötom evl                                                   </t>
  </si>
  <si>
    <t>Haapajärvi församling</t>
  </si>
  <si>
    <t>Haapavesi församling</t>
  </si>
  <si>
    <t>Karlö församling</t>
  </si>
  <si>
    <t>Fredrikshamns församling</t>
  </si>
  <si>
    <t>Hangö Kyrkliga Samfällighet</t>
  </si>
  <si>
    <t xml:space="preserve">Etseri evl                                                  </t>
  </si>
  <si>
    <t>Hankasalmi församling</t>
  </si>
  <si>
    <t>Harjavalta församling</t>
  </si>
  <si>
    <t>Hattula församling</t>
  </si>
  <si>
    <t xml:space="preserve">Evijärvi evl                                                </t>
  </si>
  <si>
    <t>Hausjärvi församling</t>
  </si>
  <si>
    <t>Heinola församling</t>
  </si>
  <si>
    <t>Helsingfors Ortodoxa församling</t>
  </si>
  <si>
    <t>Helsingfors Kyrkliga Samfällighet</t>
  </si>
  <si>
    <t>Hirvensalmi församling</t>
  </si>
  <si>
    <t>Hollola församling</t>
  </si>
  <si>
    <t>Huittinens församling</t>
  </si>
  <si>
    <t>Humppila församling</t>
  </si>
  <si>
    <t xml:space="preserve">Halsua evl                                                  </t>
  </si>
  <si>
    <t>Hyrynsalmi församling</t>
  </si>
  <si>
    <t>Hyvinge församling</t>
  </si>
  <si>
    <t>Tavastkyro församling</t>
  </si>
  <si>
    <t>Tavastehus kyrkliga samfällighet</t>
  </si>
  <si>
    <t>Ii församling</t>
  </si>
  <si>
    <t>Iitti församling</t>
  </si>
  <si>
    <t xml:space="preserve">Hattula evl                                                 </t>
  </si>
  <si>
    <t>Ikalis församling</t>
  </si>
  <si>
    <t>Ilmajoki församling</t>
  </si>
  <si>
    <t>Ilomants församling</t>
  </si>
  <si>
    <t>Imatra församling</t>
  </si>
  <si>
    <t>Ingå församling</t>
  </si>
  <si>
    <t>Storå församling</t>
  </si>
  <si>
    <t>Storkyro församling</t>
  </si>
  <si>
    <t>Janakkala församling</t>
  </si>
  <si>
    <t>Joensuu Ortodoxa församling</t>
  </si>
  <si>
    <t>Joensuu kyrkliga samfällighet</t>
  </si>
  <si>
    <t>Jockis församling</t>
  </si>
  <si>
    <t>Jomala församling</t>
  </si>
  <si>
    <t>Jorois församling</t>
  </si>
  <si>
    <t>Juuka församling</t>
  </si>
  <si>
    <t>Juva församling</t>
  </si>
  <si>
    <t>Jyväskylä Ortodoxa församling</t>
  </si>
  <si>
    <t>Jyväskylä församling</t>
  </si>
  <si>
    <t>Jämsä församling</t>
  </si>
  <si>
    <t>Träskända församling</t>
  </si>
  <si>
    <t>Sydöstra Finlands Ortodoxa församling</t>
  </si>
  <si>
    <t>Kajana församling</t>
  </si>
  <si>
    <t>Kalajoki församling</t>
  </si>
  <si>
    <t>Kangasala församling</t>
  </si>
  <si>
    <t>Kangasniemi församling</t>
  </si>
  <si>
    <t>Kankaanpää församling</t>
  </si>
  <si>
    <t>Kannus församling</t>
  </si>
  <si>
    <t>Högfors församling</t>
  </si>
  <si>
    <t>Kaskö församling</t>
  </si>
  <si>
    <t>Kauhajoki församling</t>
  </si>
  <si>
    <t xml:space="preserve">Jämijärvi evl                                               </t>
  </si>
  <si>
    <t>Kauhava församling</t>
  </si>
  <si>
    <t>Grankulla församling</t>
  </si>
  <si>
    <t>Kemijärvi församling</t>
  </si>
  <si>
    <t>Kemi församling</t>
  </si>
  <si>
    <t>Keminmaa församling</t>
  </si>
  <si>
    <t>Kimitoöns församling</t>
  </si>
  <si>
    <t>Kempele församling</t>
  </si>
  <si>
    <t>Kervo församling</t>
  </si>
  <si>
    <t>Keuruu församling</t>
  </si>
  <si>
    <t>Kihniö församling</t>
  </si>
  <si>
    <t>Kinnula församling</t>
  </si>
  <si>
    <t>Kyrkslätts Kyrkliga Samfällighet</t>
  </si>
  <si>
    <t>Kitee församling</t>
  </si>
  <si>
    <t>Kittilä församling</t>
  </si>
  <si>
    <t>Kiuruvesi församling</t>
  </si>
  <si>
    <t>Kumo församling</t>
  </si>
  <si>
    <t>Karleby kyrkliga samfällighet</t>
  </si>
  <si>
    <t>Kolari församling</t>
  </si>
  <si>
    <t>Kontiolahti församling</t>
  </si>
  <si>
    <t>Korsnäs församling</t>
  </si>
  <si>
    <t>Kotka-Kymi församling</t>
  </si>
  <si>
    <t>Kouvola kyrkliga samfällighet</t>
  </si>
  <si>
    <t>Kristinestads Kyrkliga Samfällighet</t>
  </si>
  <si>
    <t>Kronoby Kyrkliga Samfällighet</t>
  </si>
  <si>
    <t>Kuhmo församling</t>
  </si>
  <si>
    <t>Kuopio Kyrkliga Samfällighet</t>
  </si>
  <si>
    <t>Kuopio Ortodoxa församling</t>
  </si>
  <si>
    <t>Kuortane församling</t>
  </si>
  <si>
    <t>Kurikka församling</t>
  </si>
  <si>
    <t>Gustavs församling</t>
  </si>
  <si>
    <t>Kuusamo församling</t>
  </si>
  <si>
    <t>Kärsämäki församling</t>
  </si>
  <si>
    <t>Lahtis Kyrkliga Samfällighet</t>
  </si>
  <si>
    <t>Laihela församling</t>
  </si>
  <si>
    <t>Laitila församling</t>
  </si>
  <si>
    <t>Villmanstrands Kyrkliga Samfällighet</t>
  </si>
  <si>
    <t>Lappo domkyrkoförsamling</t>
  </si>
  <si>
    <t>Laukaa församling</t>
  </si>
  <si>
    <t>Lemland-Lumparlands församling</t>
  </si>
  <si>
    <t xml:space="preserve">Kumo evl                                                    </t>
  </si>
  <si>
    <t>Lempäälä församling</t>
  </si>
  <si>
    <t>Leppävirta församling</t>
  </si>
  <si>
    <t>Lundo församling</t>
  </si>
  <si>
    <t xml:space="preserve">Kurikka evl                                                 </t>
  </si>
  <si>
    <t>Lieksa församling</t>
  </si>
  <si>
    <t>Limingo församling</t>
  </si>
  <si>
    <t>Liperi församling</t>
  </si>
  <si>
    <t>Lojo församling</t>
  </si>
  <si>
    <t>Loimaa församling</t>
  </si>
  <si>
    <t xml:space="preserve">Lahtis evl                                                  </t>
  </si>
  <si>
    <t>Loppi församling</t>
  </si>
  <si>
    <t>Lovisanejdens kyrkiga samfällighet</t>
  </si>
  <si>
    <t>Lumijoki församling</t>
  </si>
  <si>
    <t>Larsmo församling</t>
  </si>
  <si>
    <t>Luumäki församling</t>
  </si>
  <si>
    <t>Malax Kyrkliga Samfällighet</t>
  </si>
  <si>
    <t>Mariehamns församling</t>
  </si>
  <si>
    <t>Masku församling</t>
  </si>
  <si>
    <t>Sastmola församling</t>
  </si>
  <si>
    <t>S:t Michels domkyrkoförsamling</t>
  </si>
  <si>
    <t>Muhos församling</t>
  </si>
  <si>
    <t>Muonio församling</t>
  </si>
  <si>
    <t>Korsholms Kyrkliga Samfällighet</t>
  </si>
  <si>
    <t>Muurame församling</t>
  </si>
  <si>
    <t>Mynämäki församling</t>
  </si>
  <si>
    <t>Mörskoms församling</t>
  </si>
  <si>
    <t>Mäntsälä församling</t>
  </si>
  <si>
    <t>Mänttä-Vilppula församling</t>
  </si>
  <si>
    <t>Mäntyharju församling</t>
  </si>
  <si>
    <t>Nådendals kyrkliga samfällighet</t>
  </si>
  <si>
    <t>Nakkila församling</t>
  </si>
  <si>
    <t>Niinivesi församling</t>
  </si>
  <si>
    <t>Nivala församling</t>
  </si>
  <si>
    <t>Nokia församling</t>
  </si>
  <si>
    <t>Nousis församling</t>
  </si>
  <si>
    <t>Nurmes församling</t>
  </si>
  <si>
    <t>Nurmijärvi församling</t>
  </si>
  <si>
    <t>Närpes församling</t>
  </si>
  <si>
    <t>Orimattila församling</t>
  </si>
  <si>
    <t>Orivesi församling</t>
  </si>
  <si>
    <t>Oulainens församling</t>
  </si>
  <si>
    <t>Uleåborgs Kyrkliga Samfällighet</t>
  </si>
  <si>
    <t>Outokumpu och Polvijärvis församling</t>
  </si>
  <si>
    <t>Pemars församling</t>
  </si>
  <si>
    <t>Paltamo församling</t>
  </si>
  <si>
    <t>Pargas kyrkliga samfällighet</t>
  </si>
  <si>
    <t>Parikkala församling</t>
  </si>
  <si>
    <t>Parkano församling</t>
  </si>
  <si>
    <t>Pelkosenniemi församling</t>
  </si>
  <si>
    <t>Pello församling</t>
  </si>
  <si>
    <t>Perho församling</t>
  </si>
  <si>
    <t>Petäjävesi församling</t>
  </si>
  <si>
    <t>Pieksämäki församling</t>
  </si>
  <si>
    <t>Pedersörenejdens Kyrkliga Samfällighet</t>
  </si>
  <si>
    <t>Pihtipudas församling</t>
  </si>
  <si>
    <t>Birkala församling</t>
  </si>
  <si>
    <t>Norra-Ålands församling</t>
  </si>
  <si>
    <t>Norra Lapplands Kyrkliga Samfällighet</t>
  </si>
  <si>
    <t>Uleåborgs Ortodoxa församling</t>
  </si>
  <si>
    <t>Björneborgs Kyrkliga Samfällighet</t>
  </si>
  <si>
    <t>Borgnäs församling</t>
  </si>
  <si>
    <t>Borgå Kyrkliga Samfällighet</t>
  </si>
  <si>
    <t>Posio församling</t>
  </si>
  <si>
    <t>Pudasjärvi församling</t>
  </si>
  <si>
    <t>Punkalaidun församling</t>
  </si>
  <si>
    <t>Puolanka församling</t>
  </si>
  <si>
    <t>Pyttis församling</t>
  </si>
  <si>
    <t>Pyhäjoki församling</t>
  </si>
  <si>
    <t>Pyhäjärvi församling</t>
  </si>
  <si>
    <t xml:space="preserve">Pieksämäki evl                                              </t>
  </si>
  <si>
    <t>Pyhäranta församling</t>
  </si>
  <si>
    <t>Pälkäne församling</t>
  </si>
  <si>
    <t>Pöytyä församling</t>
  </si>
  <si>
    <t>Brahestads församling</t>
  </si>
  <si>
    <t>Raseborgs kyrkliga samfällighet</t>
  </si>
  <si>
    <t>Reso församling</t>
  </si>
  <si>
    <t>Ranua församling</t>
  </si>
  <si>
    <t>Raumo församling</t>
  </si>
  <si>
    <t>Rautalampi församling</t>
  </si>
  <si>
    <t>Rautavaara församling</t>
  </si>
  <si>
    <t>Reisjärvi församling</t>
  </si>
  <si>
    <t>Riihimäki församling</t>
  </si>
  <si>
    <t>Rovaniemi församling</t>
  </si>
  <si>
    <t>Ruokolahti församling</t>
  </si>
  <si>
    <t>Ruovesi församling</t>
  </si>
  <si>
    <t>Rusko församling</t>
  </si>
  <si>
    <t>Saarijärvi församling</t>
  </si>
  <si>
    <t>Saimaa Ortodoxa församling</t>
  </si>
  <si>
    <t>Salla församling</t>
  </si>
  <si>
    <t>Salo församling</t>
  </si>
  <si>
    <t>Saltviks församling</t>
  </si>
  <si>
    <t>Sastamala församling</t>
  </si>
  <si>
    <t>Nyslott församling</t>
  </si>
  <si>
    <t>Seinäjoki församling</t>
  </si>
  <si>
    <t>Sievi församling</t>
  </si>
  <si>
    <t>Siikalatva församling</t>
  </si>
  <si>
    <t>Siilinjärvi församling</t>
  </si>
  <si>
    <t>Simo församling</t>
  </si>
  <si>
    <t>Sibbo Kyrkliga Samfällighet</t>
  </si>
  <si>
    <t xml:space="preserve">S:t Michels evl                                             </t>
  </si>
  <si>
    <t>Sjundeå  Kyrkliga Samfällighet</t>
  </si>
  <si>
    <t>Sodankylä församling</t>
  </si>
  <si>
    <t>Soini församling</t>
  </si>
  <si>
    <t>Somero församling</t>
  </si>
  <si>
    <t>Sotkamo församling</t>
  </si>
  <si>
    <t>Suomussalmi församling</t>
  </si>
  <si>
    <t>Suonenjoki församling</t>
  </si>
  <si>
    <t>Säkylä-Köyliö församling</t>
  </si>
  <si>
    <t>Sääksmäki församling</t>
  </si>
  <si>
    <t>Tainionvirta församling</t>
  </si>
  <si>
    <t>Taipale Ortodoxa församling</t>
  </si>
  <si>
    <t>Taipale församling</t>
  </si>
  <si>
    <t>Taivalkoski församling</t>
  </si>
  <si>
    <t>Tövsala församling</t>
  </si>
  <si>
    <t>Tammela församling</t>
  </si>
  <si>
    <t>Tammerfors kyrkliga samfällighet</t>
  </si>
  <si>
    <t>Tammerfors Ortodoxa församling</t>
  </si>
  <si>
    <t>Tervola församling</t>
  </si>
  <si>
    <t>Östermarks församling</t>
  </si>
  <si>
    <t xml:space="preserve">Somero evl                                                  </t>
  </si>
  <si>
    <t>Toholampi församling</t>
  </si>
  <si>
    <t>Torneå församling</t>
  </si>
  <si>
    <t>Åbo och St Karins kyrkliga samfällighet</t>
  </si>
  <si>
    <t>Åbo Ortodoxa församling</t>
  </si>
  <si>
    <t>Tusby församling</t>
  </si>
  <si>
    <t>Tyrnävä församling</t>
  </si>
  <si>
    <t>Ulvsby församling</t>
  </si>
  <si>
    <t>Urjala församling</t>
  </si>
  <si>
    <t>Nykarleby församling</t>
  </si>
  <si>
    <t>Nystads församling</t>
  </si>
  <si>
    <t>Uurainen församling</t>
  </si>
  <si>
    <t>Vasa församling</t>
  </si>
  <si>
    <t>Vanda församlingar</t>
  </si>
  <si>
    <t>Varkaus församling</t>
  </si>
  <si>
    <t>Vehmaa församling</t>
  </si>
  <si>
    <t>Vesilahti församling</t>
  </si>
  <si>
    <t>Vetil församling</t>
  </si>
  <si>
    <t>Vieremä församling</t>
  </si>
  <si>
    <t>Vichtis församling</t>
  </si>
  <si>
    <t>Viitasaari församling</t>
  </si>
  <si>
    <t>Virdois församling</t>
  </si>
  <si>
    <t>Vörå församling</t>
  </si>
  <si>
    <t>Övertorneå församling</t>
  </si>
  <si>
    <t>Ylivieska församling</t>
  </si>
  <si>
    <t>Ylä-Savon ev.lut. kyrkliga samfällighet</t>
  </si>
  <si>
    <t>Ylöjärvi församling</t>
  </si>
  <si>
    <t>Ypäjä församling</t>
  </si>
  <si>
    <t>Etseri församling</t>
  </si>
  <si>
    <t>Äänekoski församling</t>
  </si>
  <si>
    <t>Veronpalautus-osuus</t>
  </si>
  <si>
    <r>
      <t xml:space="preserve">Kiinteistövero, verovuosi </t>
    </r>
    <r>
      <rPr>
        <b/>
        <sz val="9"/>
        <rFont val="Arial Narrow"/>
        <family val="2"/>
      </rPr>
      <t>2024</t>
    </r>
  </si>
  <si>
    <t>005</t>
  </si>
  <si>
    <t>009</t>
  </si>
  <si>
    <t>010</t>
  </si>
  <si>
    <t>016</t>
  </si>
  <si>
    <t>018</t>
  </si>
  <si>
    <t>019</t>
  </si>
  <si>
    <t>020</t>
  </si>
  <si>
    <t>035</t>
  </si>
  <si>
    <t>043</t>
  </si>
  <si>
    <t>046</t>
  </si>
  <si>
    <t>047</t>
  </si>
  <si>
    <t>049</t>
  </si>
  <si>
    <t>050</t>
  </si>
  <si>
    <t>051</t>
  </si>
  <si>
    <t>052</t>
  </si>
  <si>
    <t>060</t>
  </si>
  <si>
    <t>061</t>
  </si>
  <si>
    <t>062</t>
  </si>
  <si>
    <t>065</t>
  </si>
  <si>
    <t>069</t>
  </si>
  <si>
    <t>071</t>
  </si>
  <si>
    <t>072</t>
  </si>
  <si>
    <t>074</t>
  </si>
  <si>
    <t>075</t>
  </si>
  <si>
    <t>076</t>
  </si>
  <si>
    <t>077</t>
  </si>
  <si>
    <t>078</t>
  </si>
  <si>
    <t>079</t>
  </si>
  <si>
    <t>081</t>
  </si>
  <si>
    <t>082</t>
  </si>
  <si>
    <t>086</t>
  </si>
  <si>
    <t>090</t>
  </si>
  <si>
    <t>091</t>
  </si>
  <si>
    <t>092</t>
  </si>
  <si>
    <t>097</t>
  </si>
  <si>
    <t>098</t>
  </si>
  <si>
    <t>102</t>
  </si>
  <si>
    <t>103</t>
  </si>
  <si>
    <t>105</t>
  </si>
  <si>
    <t>106</t>
  </si>
  <si>
    <t>108</t>
  </si>
  <si>
    <t>109</t>
  </si>
  <si>
    <t>111</t>
  </si>
  <si>
    <t>139</t>
  </si>
  <si>
    <t>140</t>
  </si>
  <si>
    <t>142</t>
  </si>
  <si>
    <t>143</t>
  </si>
  <si>
    <t>145</t>
  </si>
  <si>
    <t>146</t>
  </si>
  <si>
    <t>148</t>
  </si>
  <si>
    <t>149</t>
  </si>
  <si>
    <t>151</t>
  </si>
  <si>
    <t>152</t>
  </si>
  <si>
    <t>153</t>
  </si>
  <si>
    <t>165</t>
  </si>
  <si>
    <t>167</t>
  </si>
  <si>
    <t>169</t>
  </si>
  <si>
    <t>170</t>
  </si>
  <si>
    <t>171</t>
  </si>
  <si>
    <t>172</t>
  </si>
  <si>
    <t>176</t>
  </si>
  <si>
    <t>177</t>
  </si>
  <si>
    <t>178</t>
  </si>
  <si>
    <t>179</t>
  </si>
  <si>
    <t>181</t>
  </si>
  <si>
    <t>182</t>
  </si>
  <si>
    <t>186</t>
  </si>
  <si>
    <t>202</t>
  </si>
  <si>
    <t>204</t>
  </si>
  <si>
    <t>205</t>
  </si>
  <si>
    <t>208</t>
  </si>
  <si>
    <t>211</t>
  </si>
  <si>
    <t>213</t>
  </si>
  <si>
    <t>214</t>
  </si>
  <si>
    <t>216</t>
  </si>
  <si>
    <t>217</t>
  </si>
  <si>
    <t>218</t>
  </si>
  <si>
    <t>224</t>
  </si>
  <si>
    <t>226</t>
  </si>
  <si>
    <t>230</t>
  </si>
  <si>
    <t>231</t>
  </si>
  <si>
    <t>232</t>
  </si>
  <si>
    <t>233</t>
  </si>
  <si>
    <t>235</t>
  </si>
  <si>
    <t>236</t>
  </si>
  <si>
    <t>239</t>
  </si>
  <si>
    <t>240</t>
  </si>
  <si>
    <t>241</t>
  </si>
  <si>
    <t>244</t>
  </si>
  <si>
    <t>245</t>
  </si>
  <si>
    <t>249</t>
  </si>
  <si>
    <t>250</t>
  </si>
  <si>
    <t>256</t>
  </si>
  <si>
    <t>257</t>
  </si>
  <si>
    <t>260</t>
  </si>
  <si>
    <t>261</t>
  </si>
  <si>
    <t>263</t>
  </si>
  <si>
    <t>265</t>
  </si>
  <si>
    <t>271</t>
  </si>
  <si>
    <t>272</t>
  </si>
  <si>
    <t>273</t>
  </si>
  <si>
    <t>275</t>
  </si>
  <si>
    <t>276</t>
  </si>
  <si>
    <t>280</t>
  </si>
  <si>
    <t>284</t>
  </si>
  <si>
    <t>285</t>
  </si>
  <si>
    <t>286</t>
  </si>
  <si>
    <t>287</t>
  </si>
  <si>
    <t>288</t>
  </si>
  <si>
    <t>290</t>
  </si>
  <si>
    <t>291</t>
  </si>
  <si>
    <t>295</t>
  </si>
  <si>
    <t>297</t>
  </si>
  <si>
    <t>300</t>
  </si>
  <si>
    <t>301</t>
  </si>
  <si>
    <t>304</t>
  </si>
  <si>
    <t>305</t>
  </si>
  <si>
    <t>309</t>
  </si>
  <si>
    <t>312</t>
  </si>
  <si>
    <t>316</t>
  </si>
  <si>
    <t>317</t>
  </si>
  <si>
    <t>318</t>
  </si>
  <si>
    <t>320</t>
  </si>
  <si>
    <t>322</t>
  </si>
  <si>
    <t>398</t>
  </si>
  <si>
    <t>399</t>
  </si>
  <si>
    <t>400</t>
  </si>
  <si>
    <t>402</t>
  </si>
  <si>
    <t>403</t>
  </si>
  <si>
    <t>405</t>
  </si>
  <si>
    <t>407</t>
  </si>
  <si>
    <t>408</t>
  </si>
  <si>
    <t>410</t>
  </si>
  <si>
    <t>416</t>
  </si>
  <si>
    <t>417</t>
  </si>
  <si>
    <t>418</t>
  </si>
  <si>
    <t>420</t>
  </si>
  <si>
    <t>421</t>
  </si>
  <si>
    <t>422</t>
  </si>
  <si>
    <t>423</t>
  </si>
  <si>
    <t>425</t>
  </si>
  <si>
    <t>426</t>
  </si>
  <si>
    <t>430</t>
  </si>
  <si>
    <t>433</t>
  </si>
  <si>
    <t>434</t>
  </si>
  <si>
    <t>435</t>
  </si>
  <si>
    <t>436</t>
  </si>
  <si>
    <t>438</t>
  </si>
  <si>
    <t>440</t>
  </si>
  <si>
    <t>441</t>
  </si>
  <si>
    <t>444</t>
  </si>
  <si>
    <t>445</t>
  </si>
  <si>
    <t>475</t>
  </si>
  <si>
    <t>478</t>
  </si>
  <si>
    <t>480</t>
  </si>
  <si>
    <t>481</t>
  </si>
  <si>
    <t>483</t>
  </si>
  <si>
    <t>484</t>
  </si>
  <si>
    <t>489</t>
  </si>
  <si>
    <t>491</t>
  </si>
  <si>
    <t>494</t>
  </si>
  <si>
    <t>495</t>
  </si>
  <si>
    <t>498</t>
  </si>
  <si>
    <t>499</t>
  </si>
  <si>
    <t>500</t>
  </si>
  <si>
    <t>503</t>
  </si>
  <si>
    <t>504</t>
  </si>
  <si>
    <t>505</t>
  </si>
  <si>
    <t>507</t>
  </si>
  <si>
    <t>508</t>
  </si>
  <si>
    <t>529</t>
  </si>
  <si>
    <t>531</t>
  </si>
  <si>
    <t>535</t>
  </si>
  <si>
    <t>536</t>
  </si>
  <si>
    <t>538</t>
  </si>
  <si>
    <t>541</t>
  </si>
  <si>
    <t>543</t>
  </si>
  <si>
    <t>545</t>
  </si>
  <si>
    <t>560</t>
  </si>
  <si>
    <t>561</t>
  </si>
  <si>
    <t>562</t>
  </si>
  <si>
    <t>563</t>
  </si>
  <si>
    <t>564</t>
  </si>
  <si>
    <t>576</t>
  </si>
  <si>
    <t>577</t>
  </si>
  <si>
    <t>578</t>
  </si>
  <si>
    <t>580</t>
  </si>
  <si>
    <t>581</t>
  </si>
  <si>
    <t>583</t>
  </si>
  <si>
    <t>584</t>
  </si>
  <si>
    <t>588</t>
  </si>
  <si>
    <t xml:space="preserve">Pertunmaa                                         </t>
  </si>
  <si>
    <t>592</t>
  </si>
  <si>
    <t>593</t>
  </si>
  <si>
    <t>595</t>
  </si>
  <si>
    <t>598</t>
  </si>
  <si>
    <t>599</t>
  </si>
  <si>
    <t>601</t>
  </si>
  <si>
    <t>604</t>
  </si>
  <si>
    <t>607</t>
  </si>
  <si>
    <t>608</t>
  </si>
  <si>
    <t>609</t>
  </si>
  <si>
    <t>611</t>
  </si>
  <si>
    <t>614</t>
  </si>
  <si>
    <t>615</t>
  </si>
  <si>
    <t>616</t>
  </si>
  <si>
    <t>619</t>
  </si>
  <si>
    <t>620</t>
  </si>
  <si>
    <t>623</t>
  </si>
  <si>
    <t>624</t>
  </si>
  <si>
    <t>625</t>
  </si>
  <si>
    <t>626</t>
  </si>
  <si>
    <t>630</t>
  </si>
  <si>
    <t>631</t>
  </si>
  <si>
    <t>635</t>
  </si>
  <si>
    <t>636</t>
  </si>
  <si>
    <t>638</t>
  </si>
  <si>
    <t>678</t>
  </si>
  <si>
    <t>680</t>
  </si>
  <si>
    <t>681</t>
  </si>
  <si>
    <t>683</t>
  </si>
  <si>
    <t>684</t>
  </si>
  <si>
    <t>686</t>
  </si>
  <si>
    <t>687</t>
  </si>
  <si>
    <t>689</t>
  </si>
  <si>
    <t>691</t>
  </si>
  <si>
    <t>694</t>
  </si>
  <si>
    <t>697</t>
  </si>
  <si>
    <t>698</t>
  </si>
  <si>
    <t>700</t>
  </si>
  <si>
    <t>702</t>
  </si>
  <si>
    <t>704</t>
  </si>
  <si>
    <t>707</t>
  </si>
  <si>
    <t>710</t>
  </si>
  <si>
    <t>729</t>
  </si>
  <si>
    <t>732</t>
  </si>
  <si>
    <t>734</t>
  </si>
  <si>
    <t>736</t>
  </si>
  <si>
    <t>738</t>
  </si>
  <si>
    <t>739</t>
  </si>
  <si>
    <t>740</t>
  </si>
  <si>
    <t>742</t>
  </si>
  <si>
    <t>743</t>
  </si>
  <si>
    <t>746</t>
  </si>
  <si>
    <t>747</t>
  </si>
  <si>
    <t>748</t>
  </si>
  <si>
    <t>749</t>
  </si>
  <si>
    <t>751</t>
  </si>
  <si>
    <t>753</t>
  </si>
  <si>
    <t>755</t>
  </si>
  <si>
    <t>758</t>
  </si>
  <si>
    <t>759</t>
  </si>
  <si>
    <t>761</t>
  </si>
  <si>
    <t>762</t>
  </si>
  <si>
    <t>765</t>
  </si>
  <si>
    <t>766</t>
  </si>
  <si>
    <t>768</t>
  </si>
  <si>
    <t>771</t>
  </si>
  <si>
    <t>777</t>
  </si>
  <si>
    <t>778</t>
  </si>
  <si>
    <t>781</t>
  </si>
  <si>
    <t>783</t>
  </si>
  <si>
    <t>785</t>
  </si>
  <si>
    <t>790</t>
  </si>
  <si>
    <t>791</t>
  </si>
  <si>
    <t>831</t>
  </si>
  <si>
    <t>832</t>
  </si>
  <si>
    <t>833</t>
  </si>
  <si>
    <t>834</t>
  </si>
  <si>
    <t>837</t>
  </si>
  <si>
    <t>844</t>
  </si>
  <si>
    <t>845</t>
  </si>
  <si>
    <t>846</t>
  </si>
  <si>
    <t>848</t>
  </si>
  <si>
    <t>849</t>
  </si>
  <si>
    <t>850</t>
  </si>
  <si>
    <t>851</t>
  </si>
  <si>
    <t>853</t>
  </si>
  <si>
    <t>854</t>
  </si>
  <si>
    <t>857</t>
  </si>
  <si>
    <t>858</t>
  </si>
  <si>
    <t>859</t>
  </si>
  <si>
    <t>886</t>
  </si>
  <si>
    <t>887</t>
  </si>
  <si>
    <t>889</t>
  </si>
  <si>
    <t>890</t>
  </si>
  <si>
    <t>892</t>
  </si>
  <si>
    <t>893</t>
  </si>
  <si>
    <t>895</t>
  </si>
  <si>
    <t>905</t>
  </si>
  <si>
    <t>908</t>
  </si>
  <si>
    <t>915</t>
  </si>
  <si>
    <t>918</t>
  </si>
  <si>
    <t>921</t>
  </si>
  <si>
    <t>922</t>
  </si>
  <si>
    <t>924</t>
  </si>
  <si>
    <t>925</t>
  </si>
  <si>
    <t>927</t>
  </si>
  <si>
    <t>931</t>
  </si>
  <si>
    <t>934</t>
  </si>
  <si>
    <t>935</t>
  </si>
  <si>
    <t>936</t>
  </si>
  <si>
    <t>941</t>
  </si>
  <si>
    <t>946</t>
  </si>
  <si>
    <t>976</t>
  </si>
  <si>
    <t>977</t>
  </si>
  <si>
    <t>980</t>
  </si>
  <si>
    <t>981</t>
  </si>
  <si>
    <t>989</t>
  </si>
  <si>
    <r>
      <t xml:space="preserve">Fastighetsskatt, skatteår </t>
    </r>
    <r>
      <rPr>
        <b/>
        <sz val="9"/>
        <rFont val="Arial Narrow"/>
        <family val="2"/>
      </rPr>
      <t>2024</t>
    </r>
  </si>
  <si>
    <t>Askolan seurakunta</t>
  </si>
  <si>
    <t>Joutsan seurakunta</t>
  </si>
  <si>
    <t>Outokummun seurakunta</t>
  </si>
  <si>
    <t>Pukkilan seurakunta</t>
  </si>
  <si>
    <t>Rikssvenska Olaus Petri-Församlingen</t>
  </si>
  <si>
    <t>Tohmajärven ev lut seurakunta</t>
  </si>
  <si>
    <t>Toivakan seurakunta</t>
  </si>
  <si>
    <t>Tyska Ev.Luth. Församlingen</t>
  </si>
  <si>
    <t>Utajärven ev lut seurakunta</t>
  </si>
  <si>
    <t>Vaalan ev lut seurakunta</t>
  </si>
  <si>
    <t xml:space="preserve">Vanda evl                                                   </t>
  </si>
  <si>
    <t xml:space="preserve">Varkaus evl                                                 </t>
  </si>
  <si>
    <t xml:space="preserve">Vehmaa evl                                                  </t>
  </si>
  <si>
    <t xml:space="preserve">Vesanto evl                                                 </t>
  </si>
  <si>
    <t xml:space="preserve">Vesilahti evl                                               </t>
  </si>
  <si>
    <t xml:space="preserve">Vetil evl                                                   </t>
  </si>
  <si>
    <t>Akaa Församling</t>
  </si>
  <si>
    <t>Alajärvi Församling</t>
  </si>
  <si>
    <t>Alavieska Församling</t>
  </si>
  <si>
    <t>Alavus Församling</t>
  </si>
  <si>
    <t>Asikkala Församling</t>
  </si>
  <si>
    <t>Askola Församling</t>
  </si>
  <si>
    <t>Enontekis Församling</t>
  </si>
  <si>
    <t>Euraåminne Församling</t>
  </si>
  <si>
    <t>Eura Församling</t>
  </si>
  <si>
    <t>Forssa Församling</t>
  </si>
  <si>
    <t>Haapajärvi Församling</t>
  </si>
  <si>
    <t>Haapavesi Församling</t>
  </si>
  <si>
    <t>Karlö Församling</t>
  </si>
  <si>
    <t>Hankasalmi Församling</t>
  </si>
  <si>
    <t>Harjavalta Församling</t>
  </si>
  <si>
    <t>Hattula Församling</t>
  </si>
  <si>
    <t>Hausjärvi Församling</t>
  </si>
  <si>
    <t>Heinola Församling</t>
  </si>
  <si>
    <t>Helsingfors Ortodoxa Församling</t>
  </si>
  <si>
    <t>Hirvensalmi Församling</t>
  </si>
  <si>
    <t>Hollola Församling</t>
  </si>
  <si>
    <t>Huittinens Församling</t>
  </si>
  <si>
    <t>Humppila Församling</t>
  </si>
  <si>
    <t>Hyrynsalmi Församling</t>
  </si>
  <si>
    <t>Hyvinge Församling</t>
  </si>
  <si>
    <t>Tavastkyro Församling</t>
  </si>
  <si>
    <t>Ii Församling</t>
  </si>
  <si>
    <t>Iitti Församling</t>
  </si>
  <si>
    <t>Ikalis Församling</t>
  </si>
  <si>
    <t>Ilmajoki Församling</t>
  </si>
  <si>
    <t>Ilomants Församling</t>
  </si>
  <si>
    <t>Imatra Församling</t>
  </si>
  <si>
    <t>Ingå Församling</t>
  </si>
  <si>
    <t>Storå Församling</t>
  </si>
  <si>
    <t>Storkyro Församling</t>
  </si>
  <si>
    <t>Janakkala Församling</t>
  </si>
  <si>
    <t>Joensuu Ortodoxa Församling</t>
  </si>
  <si>
    <t>Jockis Församling</t>
  </si>
  <si>
    <t>Jomala Församling</t>
  </si>
  <si>
    <t>Jorois Församling</t>
  </si>
  <si>
    <t>Joutsa Församling</t>
  </si>
  <si>
    <t>Juuka Församling</t>
  </si>
  <si>
    <t>Juva Församling</t>
  </si>
  <si>
    <t>Jyväskylä Ortodoxa Församling</t>
  </si>
  <si>
    <t>Träskända Församling</t>
  </si>
  <si>
    <t>Sydöstra Finlands Ortodoxa Församling</t>
  </si>
  <si>
    <t>Kajana Församling</t>
  </si>
  <si>
    <t>Kalajoki Församling</t>
  </si>
  <si>
    <t>Kangasala Församling</t>
  </si>
  <si>
    <t>Kangasniemi Församling</t>
  </si>
  <si>
    <t>Kankaanpää Församling</t>
  </si>
  <si>
    <t>Kannus Församling</t>
  </si>
  <si>
    <t>Högfors Församling</t>
  </si>
  <si>
    <t>Kaskö Församling</t>
  </si>
  <si>
    <t>Kauhajoki Församling</t>
  </si>
  <si>
    <t>Kauhava Församling</t>
  </si>
  <si>
    <t>Grankulla Församling</t>
  </si>
  <si>
    <t>Kemijärvi Församling</t>
  </si>
  <si>
    <t>Kemi Församling</t>
  </si>
  <si>
    <t>Keminmaa Församling</t>
  </si>
  <si>
    <t>Kempele Församling</t>
  </si>
  <si>
    <t>Kervo Församling</t>
  </si>
  <si>
    <t>Keuruu Församling</t>
  </si>
  <si>
    <t>Kihniö Församling</t>
  </si>
  <si>
    <t>Kinnula Församling</t>
  </si>
  <si>
    <t>Kitee Församling</t>
  </si>
  <si>
    <t>Kittilä Församling</t>
  </si>
  <si>
    <t>Kiuruvesi Församling</t>
  </si>
  <si>
    <t>Kumo Församling</t>
  </si>
  <si>
    <t>Kolari Församling</t>
  </si>
  <si>
    <t>Kontiolahti Församling</t>
  </si>
  <si>
    <t>Korsnäs Församling</t>
  </si>
  <si>
    <t>Kuhmo Församling</t>
  </si>
  <si>
    <t>Kuopio Ortodoxa Församling</t>
  </si>
  <si>
    <t>Kuortane Församling</t>
  </si>
  <si>
    <t>Kurikka Församling</t>
  </si>
  <si>
    <t>Gustavs Församling</t>
  </si>
  <si>
    <t>Kuusamo Församling</t>
  </si>
  <si>
    <t>Kärsämäki Församling</t>
  </si>
  <si>
    <t>Laihela Församling</t>
  </si>
  <si>
    <t>Laitila Församling</t>
  </si>
  <si>
    <t>Laukaa Församling</t>
  </si>
  <si>
    <t>Lemland-Lumparlands Församling</t>
  </si>
  <si>
    <t>Lempäälä Församling</t>
  </si>
  <si>
    <t>Leppävirta Församling</t>
  </si>
  <si>
    <t>Lundo Församling</t>
  </si>
  <si>
    <t>Lieksa Församling</t>
  </si>
  <si>
    <t>Limingo Församling</t>
  </si>
  <si>
    <t>Liperi Församling</t>
  </si>
  <si>
    <t>Loimaa Församling</t>
  </si>
  <si>
    <t>Loppi Församling</t>
  </si>
  <si>
    <t>Lumijoki Församling</t>
  </si>
  <si>
    <t>Larsmo Församling</t>
  </si>
  <si>
    <t>Luumäki Församling</t>
  </si>
  <si>
    <t>Mariehamns Församling</t>
  </si>
  <si>
    <t>Masku Församling</t>
  </si>
  <si>
    <t>Sastmola Församling</t>
  </si>
  <si>
    <t>Muhos Församling</t>
  </si>
  <si>
    <t>Muonio Församling</t>
  </si>
  <si>
    <t>Muurame Församling</t>
  </si>
  <si>
    <t>Mynämäki Församling</t>
  </si>
  <si>
    <t>Mörskoms Församling</t>
  </si>
  <si>
    <t>Mäntsälä Församling</t>
  </si>
  <si>
    <t>Mäntyharju Församling</t>
  </si>
  <si>
    <t>Nakkila Församling</t>
  </si>
  <si>
    <t>Niinivesi Församling</t>
  </si>
  <si>
    <t>Nivala Församling</t>
  </si>
  <si>
    <t>Nokia Församling</t>
  </si>
  <si>
    <t>Nousis Församling</t>
  </si>
  <si>
    <t>Nurmes Församling</t>
  </si>
  <si>
    <t>Nurmijärvi Församling</t>
  </si>
  <si>
    <t>Orimattila Församling</t>
  </si>
  <si>
    <t>Orivesi Församling</t>
  </si>
  <si>
    <t>Oulainens Församling</t>
  </si>
  <si>
    <t>Outokumpu Församling</t>
  </si>
  <si>
    <t>Pemars Församling</t>
  </si>
  <si>
    <t>Paltamo Församling</t>
  </si>
  <si>
    <t>Parikkala Församling</t>
  </si>
  <si>
    <t>Parkano Församling</t>
  </si>
  <si>
    <t>Pelkosenniemi Församling</t>
  </si>
  <si>
    <t>Pello Församling</t>
  </si>
  <si>
    <t>Perho Församling</t>
  </si>
  <si>
    <t>Petäjävesi Församling</t>
  </si>
  <si>
    <t>Pieksämäki Församling</t>
  </si>
  <si>
    <t>Pihtipudas Församling</t>
  </si>
  <si>
    <t>Birkala Församling</t>
  </si>
  <si>
    <t>Uleåborgs Ortodoxa Församling</t>
  </si>
  <si>
    <t>Borgnäs Församling</t>
  </si>
  <si>
    <t>Posio Församling</t>
  </si>
  <si>
    <t>Pudasjärvi Församling</t>
  </si>
  <si>
    <t>Pukkila Församling</t>
  </si>
  <si>
    <t>Punkalaidun Församling</t>
  </si>
  <si>
    <t>Puolanka Församling</t>
  </si>
  <si>
    <t>Pyttis Församling</t>
  </si>
  <si>
    <t>Pyhäjoki Församling</t>
  </si>
  <si>
    <t>Pyhäjärvi Församling</t>
  </si>
  <si>
    <t>Pyhäranta Församling</t>
  </si>
  <si>
    <t>Pälkäne Församling</t>
  </si>
  <si>
    <t>Brahestads Församling</t>
  </si>
  <si>
    <t>Reso Församling</t>
  </si>
  <si>
    <t>Ranua Församling</t>
  </si>
  <si>
    <t>Rautalampi Församling</t>
  </si>
  <si>
    <t>Rautavaara Församling</t>
  </si>
  <si>
    <t>Reisjärvi Församling</t>
  </si>
  <si>
    <t>Riihimäki Församling</t>
  </si>
  <si>
    <t>Rovaniemi Församling</t>
  </si>
  <si>
    <t>Ruokolahti Församling</t>
  </si>
  <si>
    <t>Ruovesi Församling</t>
  </si>
  <si>
    <t>Saarijärvi Församling</t>
  </si>
  <si>
    <t>Saimaa Ortodoxa Församling</t>
  </si>
  <si>
    <t>Salla Församling</t>
  </si>
  <si>
    <t>Saltviks Församling</t>
  </si>
  <si>
    <t>Nyslott Församling</t>
  </si>
  <si>
    <t>Sievi Församling</t>
  </si>
  <si>
    <t>Siikalatva Församling</t>
  </si>
  <si>
    <t>Siilinjärvi Församling</t>
  </si>
  <si>
    <t>Simo Församling</t>
  </si>
  <si>
    <t>Sodankylä Församling</t>
  </si>
  <si>
    <t>Soini Församling</t>
  </si>
  <si>
    <t>Somero Församling</t>
  </si>
  <si>
    <t>Sotkamo Församling</t>
  </si>
  <si>
    <t>Suomussalmi Församling</t>
  </si>
  <si>
    <t>Suonenjoki Församling</t>
  </si>
  <si>
    <t>Säkylä-Köyliö Församling</t>
  </si>
  <si>
    <t>Sääksmäki Församling</t>
  </si>
  <si>
    <t>Tainionvirta Församling</t>
  </si>
  <si>
    <t>Taipale Ortodoxa Församling</t>
  </si>
  <si>
    <t>Taipale Församling</t>
  </si>
  <si>
    <t>Taivalkoski Församling</t>
  </si>
  <si>
    <t>Tövsala Församling</t>
  </si>
  <si>
    <t>Tammela Församling</t>
  </si>
  <si>
    <t>Tammerfors Ortodoxa Församling</t>
  </si>
  <si>
    <t>Tervola Församling</t>
  </si>
  <si>
    <t>Östermarks Församling</t>
  </si>
  <si>
    <t>Tohmajärvi Församling</t>
  </si>
  <si>
    <t>Toholampi Församling</t>
  </si>
  <si>
    <t>Toivakka Församling</t>
  </si>
  <si>
    <t>Torneå Församling</t>
  </si>
  <si>
    <t>Åbo Ortodoxa Församling</t>
  </si>
  <si>
    <t>Tusby Församling</t>
  </si>
  <si>
    <t>Tyrnävä Församling</t>
  </si>
  <si>
    <t>Ulvsby Församling</t>
  </si>
  <si>
    <t>Urjala Församling</t>
  </si>
  <si>
    <t>Utajärvi Församling</t>
  </si>
  <si>
    <t>Uurainen Församling</t>
  </si>
  <si>
    <t>Vaala Församling</t>
  </si>
  <si>
    <t>Vasa Församling</t>
  </si>
  <si>
    <t>Vanda Församlingar</t>
  </si>
  <si>
    <t>Varkaus Församling</t>
  </si>
  <si>
    <t>Vehmaa Församling</t>
  </si>
  <si>
    <t>Vesilahti Församling</t>
  </si>
  <si>
    <t>Vetil Församling</t>
  </si>
  <si>
    <t>Vieremä Församling</t>
  </si>
  <si>
    <t>Vichtis Församling</t>
  </si>
  <si>
    <t>Viitasaari Församling</t>
  </si>
  <si>
    <t>Virdois Församling</t>
  </si>
  <si>
    <t>Vörå Församling</t>
  </si>
  <si>
    <t>Övertorneå Församling</t>
  </si>
  <si>
    <t>Ylivieska Församling</t>
  </si>
  <si>
    <t>Ylöjärvi Församling</t>
  </si>
  <si>
    <t>Ypäjä Församling</t>
  </si>
  <si>
    <t>Etseri Församling</t>
  </si>
  <si>
    <t>Äänekoski Församling</t>
  </si>
  <si>
    <t>Fastighetsskatt, skatteår 2023</t>
  </si>
  <si>
    <t>Polvijärven ev lut seurakunta</t>
  </si>
  <si>
    <t>Polvijärvi Församling</t>
  </si>
  <si>
    <r>
      <t xml:space="preserve">Kiinteistövero </t>
    </r>
    <r>
      <rPr>
        <b/>
        <sz val="9"/>
        <rFont val="Arial Narrow"/>
        <family val="2"/>
      </rPr>
      <t>2022</t>
    </r>
  </si>
  <si>
    <r>
      <t xml:space="preserve">Fastighetsskatt </t>
    </r>
    <r>
      <rPr>
        <b/>
        <sz val="9"/>
        <rFont val="Arial Narrow"/>
        <family val="2"/>
      </rPr>
      <t>2022</t>
    </r>
  </si>
  <si>
    <t>Evijärven ev lut seurakunta</t>
  </si>
  <si>
    <t>Karijoen ev lut seurakunta</t>
  </si>
  <si>
    <t>Karvian seurakunta</t>
  </si>
  <si>
    <t>Lappajärven ev lut seurakunta</t>
  </si>
  <si>
    <t>Martinkosken seurakunta</t>
  </si>
  <si>
    <t>Puumalan seurakunta</t>
  </si>
  <si>
    <t>Siikaisten seurakunta</t>
  </si>
  <si>
    <t>Sulkavan seurakunta</t>
  </si>
  <si>
    <t>Vimpelin ev lut seurakunta</t>
  </si>
  <si>
    <t xml:space="preserve">Vieremä evl                                                 </t>
  </si>
  <si>
    <t xml:space="preserve">Vichtis evl                                                 </t>
  </si>
  <si>
    <t xml:space="preserve">Viitasaari evl                                              </t>
  </si>
  <si>
    <t xml:space="preserve">Vimpeli evl                                                 </t>
  </si>
  <si>
    <t xml:space="preserve">Virdois evl                                                 </t>
  </si>
  <si>
    <t xml:space="preserve">Vörå evl                                                    </t>
  </si>
  <si>
    <t xml:space="preserve">Övertorneå evl                                              </t>
  </si>
  <si>
    <t xml:space="preserve">Ylivieska evl                                               </t>
  </si>
  <si>
    <t xml:space="preserve">Ylä-Savon evl                                               </t>
  </si>
  <si>
    <t>Evijärvi Församling</t>
  </si>
  <si>
    <t>Bötom Församling</t>
  </si>
  <si>
    <t>Karvia Församling</t>
  </si>
  <si>
    <t>Lappajärvi Församling</t>
  </si>
  <si>
    <t>Martinkoski Församling</t>
  </si>
  <si>
    <t>Puumala Församling</t>
  </si>
  <si>
    <t>Siikainen Församling</t>
  </si>
  <si>
    <t>Sulkava Församling</t>
  </si>
  <si>
    <t>Vimpeli Församling</t>
  </si>
  <si>
    <t>KUNNAT</t>
  </si>
  <si>
    <t>Kunnallisvero</t>
  </si>
  <si>
    <t>Jako-osuus</t>
  </si>
  <si>
    <r>
      <t xml:space="preserve">Kiinteistövero </t>
    </r>
    <r>
      <rPr>
        <b/>
        <sz val="9"/>
        <rFont val="Arial Narrow"/>
        <family val="2"/>
      </rPr>
      <t>2021</t>
    </r>
  </si>
  <si>
    <t xml:space="preserve">Honkajoki                                         </t>
  </si>
  <si>
    <t xml:space="preserve">Valtimo                                           </t>
  </si>
  <si>
    <t>Kommunalskatt</t>
  </si>
  <si>
    <t>Fastighetsskatt 2021</t>
  </si>
  <si>
    <t xml:space="preserve">Äänekoski                                         </t>
  </si>
  <si>
    <t>Eckerön seurakunta</t>
  </si>
  <si>
    <t>Finström-Geta seurakunta</t>
  </si>
  <si>
    <t>Hammarlandin seurakunta</t>
  </si>
  <si>
    <t>Heinäveden seurakunta</t>
  </si>
  <si>
    <t>Kajaanin ortodoksinen seurakunta</t>
  </si>
  <si>
    <t>Karstulan ev lut seurakunta</t>
  </si>
  <si>
    <t>Konneveden seurakunta</t>
  </si>
  <si>
    <t>Kyyjärven seurakunta</t>
  </si>
  <si>
    <t>Lapin ortodoksinen seurakunta</t>
  </si>
  <si>
    <t>Multian seurakunta</t>
  </si>
  <si>
    <t>Oulun ortodoksinen seurakunta</t>
  </si>
  <si>
    <t>Sund-Vårdö seurakunta</t>
  </si>
  <si>
    <t>Eckerö Församling</t>
  </si>
  <si>
    <t>Finström-Geta Församling</t>
  </si>
  <si>
    <t>Hammarlands Församling</t>
  </si>
  <si>
    <t>Heinävesi Församling</t>
  </si>
  <si>
    <t>Kajana Ortodoxa Församling</t>
  </si>
  <si>
    <t>Karstula Församling</t>
  </si>
  <si>
    <t>Konnevesi Församling</t>
  </si>
  <si>
    <t>Kyyjärvi Församling</t>
  </si>
  <si>
    <t>Lapplands Ortodoxa Församling</t>
  </si>
  <si>
    <t>Villmanstrands Ortodoxa Församling</t>
  </si>
  <si>
    <t>Multia Församling</t>
  </si>
  <si>
    <t>Sund-Vårdö Församling</t>
  </si>
  <si>
    <r>
      <t xml:space="preserve">Kiinteistövero </t>
    </r>
    <r>
      <rPr>
        <b/>
        <sz val="9"/>
        <rFont val="Arial Narrow"/>
        <family val="2"/>
      </rPr>
      <t>2020</t>
    </r>
  </si>
  <si>
    <t>099</t>
  </si>
  <si>
    <r>
      <t xml:space="preserve">Fastighetsskatt </t>
    </r>
    <r>
      <rPr>
        <b/>
        <sz val="9"/>
        <rFont val="Arial Narrow"/>
        <family val="2"/>
      </rPr>
      <t>2020</t>
    </r>
  </si>
  <si>
    <t>Auran seurakunta</t>
  </si>
  <si>
    <t>Haminan ortodoksinen seurakunta</t>
  </si>
  <si>
    <t>Hämeenlinnan ortodoksinen seurakunta</t>
  </si>
  <si>
    <t>Iisalmen ortodoksinen seurakunta</t>
  </si>
  <si>
    <t>Ilomantsin ortodoksinen seurakunta</t>
  </si>
  <si>
    <t>Keiteleen ev lut seurakunta</t>
  </si>
  <si>
    <t>Kotkan ortodoksinen seurakunta</t>
  </si>
  <si>
    <t>Lahden ortodoksinen seurakunta</t>
  </si>
  <si>
    <t>Lappeenrannan ortodoksinen seurakunta</t>
  </si>
  <si>
    <t>Nurmeksen ortodoksinen seurakunta</t>
  </si>
  <si>
    <t>Rautalammin ortodoksinen seurakunta</t>
  </si>
  <si>
    <t>Ristijärven ev lut seurakunta</t>
  </si>
  <si>
    <t>Vaasan ortodoksinen seurakunta</t>
  </si>
  <si>
    <t>Aura Församling</t>
  </si>
  <si>
    <t>Fredrikshamns Ortodoxa Församling</t>
  </si>
  <si>
    <t>Tavastehus Ortodoxa Församling</t>
  </si>
  <si>
    <t>Idensalmi Ortodoxa Församling</t>
  </si>
  <si>
    <t>Ilomants Ortodoxa Församling</t>
  </si>
  <si>
    <t>Keitele Församling</t>
  </si>
  <si>
    <t>Kotka Ortodoxa Församling</t>
  </si>
  <si>
    <t>Lahti Ortodoxa Församling</t>
  </si>
  <si>
    <t>Nurmes Ortodoxa Församling</t>
  </si>
  <si>
    <t>Rautalampi Ortodoxa Församling</t>
  </si>
  <si>
    <t>Ristijärvi Församling</t>
  </si>
  <si>
    <t>Åbo och St Karins C287</t>
  </si>
  <si>
    <t>Vasa Ortodoxa Församling</t>
  </si>
  <si>
    <t>Veronpalautukset yhteensä</t>
  </si>
  <si>
    <t>Kommuner</t>
  </si>
  <si>
    <t>F. jämf. föreg. år %</t>
  </si>
  <si>
    <t>Muutos ed.vuo-teen</t>
  </si>
  <si>
    <t>Halsuan ev lut seurakunta</t>
  </si>
  <si>
    <t>Karstulan ev lut  seurakunta</t>
  </si>
  <si>
    <t>Kuopion ev lut  Seurakuntayhtymä</t>
  </si>
  <si>
    <t>Tervon ev lut seurakunta</t>
  </si>
  <si>
    <t>Valtimon ev lut seurakunta</t>
  </si>
  <si>
    <t>Vesannon ev lut seurakunta</t>
  </si>
  <si>
    <t xml:space="preserve">Ylöjärvi evl                                                </t>
  </si>
  <si>
    <t xml:space="preserve">Ypäjä evl                                                   </t>
  </si>
  <si>
    <t xml:space="preserve">Äänekoski evl                                               </t>
  </si>
  <si>
    <t xml:space="preserve">Fredrikshamns ort                                           </t>
  </si>
  <si>
    <t xml:space="preserve">Helsingfors ort                                             </t>
  </si>
  <si>
    <t xml:space="preserve">Tavastehus ort                                              </t>
  </si>
  <si>
    <t xml:space="preserve">Idensalmi ort                                               </t>
  </si>
  <si>
    <t xml:space="preserve">Ilomants ort                                                </t>
  </si>
  <si>
    <t xml:space="preserve">Joensuu ort                                                 </t>
  </si>
  <si>
    <t xml:space="preserve">Jyväskylä ort                                               </t>
  </si>
  <si>
    <t xml:space="preserve">Kajana ort                                                  </t>
  </si>
  <si>
    <t xml:space="preserve">Kotka ort                                                   </t>
  </si>
  <si>
    <t xml:space="preserve">Kuopio ort                                                  </t>
  </si>
  <si>
    <t xml:space="preserve">Lahtis ort                                                  </t>
  </si>
  <si>
    <t>F. jämf. föreg. år</t>
  </si>
  <si>
    <t>Aura kommun</t>
  </si>
  <si>
    <t>Halsua Församling</t>
  </si>
  <si>
    <t>Martinkoski evl</t>
  </si>
  <si>
    <t>Tainionvirta evl</t>
  </si>
  <si>
    <t>Taipale evl</t>
  </si>
  <si>
    <t>Tervo Församling</t>
  </si>
  <si>
    <t>Valtimo Församling</t>
  </si>
  <si>
    <t>Vesanto Församling</t>
  </si>
  <si>
    <t xml:space="preserve">Lapplands ort                                               </t>
  </si>
  <si>
    <t>30.10.2018</t>
  </si>
  <si>
    <t>Ennakonpalautukset vähennetään joulukuussa tilitettävästä kertymästä</t>
  </si>
  <si>
    <t>Kertyneet jäännösverot tilitetään joulukuussa 1.erä ja seuraavan vuoden helmikuussa 2.erä</t>
  </si>
  <si>
    <t>Muutos ed.vuo-teen %</t>
  </si>
  <si>
    <t>Kuntien kertymä-osuudet tilitetystä määrästä</t>
  </si>
  <si>
    <t>Ennakonpalautusosuus</t>
  </si>
  <si>
    <t>Förskottsåterbäring sammanlagt</t>
  </si>
  <si>
    <t>Förkottsåterbäringarna dras av från det utfall som redovisas i december</t>
  </si>
  <si>
    <t>De utfallna kvarskatterna redovisas rat 1 i december och rat 2 i februari nästa år</t>
  </si>
  <si>
    <t xml:space="preserve">Andel av förskotts-återbäring </t>
  </si>
  <si>
    <t>Ennakonpa-lautusosuus</t>
  </si>
  <si>
    <t>Oikaisu- ja palautusosuu-det yhteensä</t>
  </si>
  <si>
    <t xml:space="preserve">KIRKOLLISVEROT                               </t>
  </si>
  <si>
    <t xml:space="preserve">Ahven. etel. saaristo evl                                   </t>
  </si>
  <si>
    <t xml:space="preserve">Akaan evl                                                   </t>
  </si>
  <si>
    <t xml:space="preserve">Alajärven evl                                               </t>
  </si>
  <si>
    <t xml:space="preserve">Alavieskan evl                                              </t>
  </si>
  <si>
    <t xml:space="preserve">Alavuden evl                                                </t>
  </si>
  <si>
    <t xml:space="preserve">Asikkalan evl                                               </t>
  </si>
  <si>
    <t xml:space="preserve">Askolan evl                                                 </t>
  </si>
  <si>
    <t xml:space="preserve">Auran evl                                                   </t>
  </si>
  <si>
    <t xml:space="preserve">Eckerön evl                                                 </t>
  </si>
  <si>
    <t xml:space="preserve">Enontekiön evl                                              </t>
  </si>
  <si>
    <t xml:space="preserve">Espoon evl                                                  </t>
  </si>
  <si>
    <t xml:space="preserve">Eurajoen evl                                                </t>
  </si>
  <si>
    <t xml:space="preserve">Euran evl                                                   </t>
  </si>
  <si>
    <t xml:space="preserve">Evijärven evl                                               </t>
  </si>
  <si>
    <t xml:space="preserve">Forssan evl                                                 </t>
  </si>
  <si>
    <t xml:space="preserve">Haapajärven evl                                             </t>
  </si>
  <si>
    <t xml:space="preserve">Haapaveden evl                                              </t>
  </si>
  <si>
    <t xml:space="preserve">Hailuodon evl                                               </t>
  </si>
  <si>
    <t xml:space="preserve">Halsuan evl                                                 </t>
  </si>
  <si>
    <t xml:space="preserve">Hamina evl                                                  </t>
  </si>
  <si>
    <t xml:space="preserve">Hammarlandin evl                                            </t>
  </si>
  <si>
    <t xml:space="preserve">Hangon evl                                                  </t>
  </si>
  <si>
    <t xml:space="preserve">Hankasalmen evl                                             </t>
  </si>
  <si>
    <t xml:space="preserve">Harjavallan evl                                             </t>
  </si>
  <si>
    <t xml:space="preserve">Hartolan evl                                                </t>
  </si>
  <si>
    <t xml:space="preserve">Hattulan evl                                                </t>
  </si>
  <si>
    <t xml:space="preserve">Hausjärven evl                                              </t>
  </si>
  <si>
    <t xml:space="preserve">Heinolan evl                                                </t>
  </si>
  <si>
    <t xml:space="preserve">Heinäveden evl                                              </t>
  </si>
  <si>
    <t xml:space="preserve">Helsingin evl                                               </t>
  </si>
  <si>
    <t xml:space="preserve">Hirvensalmen evl                                            </t>
  </si>
  <si>
    <t xml:space="preserve">Hollolan evl                                                </t>
  </si>
  <si>
    <t xml:space="preserve">Honkajoen evl                                               </t>
  </si>
  <si>
    <t xml:space="preserve">Huittisten evl                                              </t>
  </si>
  <si>
    <t xml:space="preserve">Humppilan evl                                               </t>
  </si>
  <si>
    <t xml:space="preserve">Hyrynsalmen evl                                             </t>
  </si>
  <si>
    <t xml:space="preserve">Hyvinkään evl                                               </t>
  </si>
  <si>
    <t xml:space="preserve">Hämeenkyrön evl                                             </t>
  </si>
  <si>
    <t xml:space="preserve">Hämeenlinna evl                                             </t>
  </si>
  <si>
    <t xml:space="preserve">Iin evl                                                     </t>
  </si>
  <si>
    <t xml:space="preserve">Iitin evl                                                   </t>
  </si>
  <si>
    <t xml:space="preserve">Ikaalisten evl                                              </t>
  </si>
  <si>
    <t xml:space="preserve">Ilmajoen evl                                                </t>
  </si>
  <si>
    <t xml:space="preserve">Ilomantsin evl                                              </t>
  </si>
  <si>
    <t xml:space="preserve">Imatran evl                                                 </t>
  </si>
  <si>
    <t xml:space="preserve">Inarin evl                                                  </t>
  </si>
  <si>
    <t xml:space="preserve">Inkoon evl                                                  </t>
  </si>
  <si>
    <t xml:space="preserve">Isojoen evl                                                 </t>
  </si>
  <si>
    <t xml:space="preserve">Isonkyrön evl                                               </t>
  </si>
  <si>
    <t xml:space="preserve">Janakkalan evl                                              </t>
  </si>
  <si>
    <t xml:space="preserve">Joensuun evl                                                </t>
  </si>
  <si>
    <t xml:space="preserve">Jokioisten evl                                              </t>
  </si>
  <si>
    <t xml:space="preserve">Jomalan evl                                                 </t>
  </si>
  <si>
    <t xml:space="preserve">Joroisten evl                                               </t>
  </si>
  <si>
    <t xml:space="preserve">Joutsan evl                                                 </t>
  </si>
  <si>
    <t xml:space="preserve">Juuan evl                                                   </t>
  </si>
  <si>
    <t xml:space="preserve">Juvan evl                                                   </t>
  </si>
  <si>
    <t xml:space="preserve">Jämijärven evl                                              </t>
  </si>
  <si>
    <t xml:space="preserve">Jämsän evl                                                  </t>
  </si>
  <si>
    <t xml:space="preserve">Järvenpään evl                                              </t>
  </si>
  <si>
    <t xml:space="preserve">Kajaanin evl                                                </t>
  </si>
  <si>
    <t xml:space="preserve">Kalajoen evl                                                </t>
  </si>
  <si>
    <t xml:space="preserve">Kangasalan evl                                              </t>
  </si>
  <si>
    <t xml:space="preserve">Kangasniemen evl                                            </t>
  </si>
  <si>
    <t xml:space="preserve">Kankaanpään evl                                             </t>
  </si>
  <si>
    <t xml:space="preserve">Kannuksen evl                                               </t>
  </si>
  <si>
    <t xml:space="preserve">Karijoen evl                                                </t>
  </si>
  <si>
    <t xml:space="preserve">Karkkilan evl                                               </t>
  </si>
  <si>
    <t xml:space="preserve">Karstulan evl                                               </t>
  </si>
  <si>
    <t xml:space="preserve">Karvian evl                                                 </t>
  </si>
  <si>
    <t xml:space="preserve">Kaskisten evl                                               </t>
  </si>
  <si>
    <t xml:space="preserve">Kauhajoen evl                                               </t>
  </si>
  <si>
    <t xml:space="preserve">Kauhavan evl                                                </t>
  </si>
  <si>
    <t xml:space="preserve">Kauniaisten evl                                             </t>
  </si>
  <si>
    <t xml:space="preserve">Keiteleen evl                                               </t>
  </si>
  <si>
    <t xml:space="preserve">Kemijärven evl                                              </t>
  </si>
  <si>
    <t xml:space="preserve">Kemin evl                                                   </t>
  </si>
  <si>
    <t xml:space="preserve">Keminmaan evl                                               </t>
  </si>
  <si>
    <t xml:space="preserve">Kemiönsaaren evl                                            </t>
  </si>
  <si>
    <t xml:space="preserve">Kempeleen evl                                               </t>
  </si>
  <si>
    <t xml:space="preserve">Keravan evl                                                 </t>
  </si>
  <si>
    <t xml:space="preserve">Keuruun evl                                                 </t>
  </si>
  <si>
    <t xml:space="preserve">Kihniön evl                                                 </t>
  </si>
  <si>
    <t xml:space="preserve">Kinnulan evl                                                </t>
  </si>
  <si>
    <t xml:space="preserve">Kirkkonummen evl                                            </t>
  </si>
  <si>
    <t xml:space="preserve">Kiteen evl                                                  </t>
  </si>
  <si>
    <t xml:space="preserve">Kittilän evl                                                </t>
  </si>
  <si>
    <t xml:space="preserve">Kiuruveden evl                                              </t>
  </si>
  <si>
    <t xml:space="preserve">Kokemäen evl                                                </t>
  </si>
  <si>
    <t xml:space="preserve">Kokkolan evl                                                </t>
  </si>
  <si>
    <t xml:space="preserve">Kolarin evl                                                 </t>
  </si>
  <si>
    <t xml:space="preserve">Konneveden evl                                              </t>
  </si>
  <si>
    <t xml:space="preserve">Kontiolahden evl                                            </t>
  </si>
  <si>
    <t xml:space="preserve">Korsnäsin evl                                               </t>
  </si>
  <si>
    <t xml:space="preserve">Kosken Tl evl                                               </t>
  </si>
  <si>
    <t xml:space="preserve">Kouvolan evl                                                </t>
  </si>
  <si>
    <t xml:space="preserve">Kristiinankaupungin evl                                     </t>
  </si>
  <si>
    <t xml:space="preserve">Kruunupyyn evl                                              </t>
  </si>
  <si>
    <t xml:space="preserve">Kuhmon evl                                                  </t>
  </si>
  <si>
    <t xml:space="preserve">Kuopion evl                                                 </t>
  </si>
  <si>
    <t xml:space="preserve">Kuortaneen evl                                              </t>
  </si>
  <si>
    <t xml:space="preserve">Kurikan evl                                                 </t>
  </si>
  <si>
    <t xml:space="preserve">Kustavin evl                                                </t>
  </si>
  <si>
    <t xml:space="preserve">Kuusamon evl                                                </t>
  </si>
  <si>
    <t xml:space="preserve">Kyyjärven evl                                               </t>
  </si>
  <si>
    <t xml:space="preserve">Kärsämäen evl                                               </t>
  </si>
  <si>
    <t xml:space="preserve">Lahden evl                                                  </t>
  </si>
  <si>
    <t xml:space="preserve">Laihian evl                                                 </t>
  </si>
  <si>
    <t xml:space="preserve">Laitilan evl                                                </t>
  </si>
  <si>
    <t xml:space="preserve">Lappajärven evl                                             </t>
  </si>
  <si>
    <t xml:space="preserve">Lappeenrannan evl                                           </t>
  </si>
  <si>
    <t xml:space="preserve">Lapuan tuomiokirkkoseurakunta                               </t>
  </si>
  <si>
    <t xml:space="preserve">Laukaan evl                                                 </t>
  </si>
  <si>
    <t xml:space="preserve">Lemin evl                                                   </t>
  </si>
  <si>
    <t xml:space="preserve">Lemland-Lumparlandin evl                                    </t>
  </si>
  <si>
    <t xml:space="preserve">Lempäälän evl                                               </t>
  </si>
  <si>
    <t xml:space="preserve">Leppävirran evl                                             </t>
  </si>
  <si>
    <t xml:space="preserve">Liedon evl                                                  </t>
  </si>
  <si>
    <t xml:space="preserve">Lieksan evl                                                 </t>
  </si>
  <si>
    <t xml:space="preserve">Limingan evl                                                </t>
  </si>
  <si>
    <t xml:space="preserve">Liperin evl                                                 </t>
  </si>
  <si>
    <t xml:space="preserve">Lohjan evl                                                  </t>
  </si>
  <si>
    <t xml:space="preserve">Loimaan evl                                                 </t>
  </si>
  <si>
    <t xml:space="preserve">Lopen evl                                                   </t>
  </si>
  <si>
    <t xml:space="preserve">Loviisanseudun evl                                          </t>
  </si>
  <si>
    <t xml:space="preserve">Lumijoen evl                                                </t>
  </si>
  <si>
    <t xml:space="preserve">Luodon evl                                                  </t>
  </si>
  <si>
    <t xml:space="preserve">Luumäen evl                                                 </t>
  </si>
  <si>
    <t xml:space="preserve">Maalahden evl                                               </t>
  </si>
  <si>
    <t xml:space="preserve">Maarianhaminan evl                                          </t>
  </si>
  <si>
    <t xml:space="preserve">Marttilan evl                                               </t>
  </si>
  <si>
    <t xml:space="preserve">Maskun evl                                                  </t>
  </si>
  <si>
    <t xml:space="preserve">Merikarvian evl                                             </t>
  </si>
  <si>
    <t xml:space="preserve">Mikkelin evl                                                </t>
  </si>
  <si>
    <t xml:space="preserve">Muhoksen evl                                                </t>
  </si>
  <si>
    <t xml:space="preserve">Multian evl                                                 </t>
  </si>
  <si>
    <t xml:space="preserve">Muonion evl                                                 </t>
  </si>
  <si>
    <t xml:space="preserve">Mustasaaren Ruotsalainen evl                                </t>
  </si>
  <si>
    <t xml:space="preserve">Muuramen evl                                                </t>
  </si>
  <si>
    <t xml:space="preserve">Mynämäen evl                                                </t>
  </si>
  <si>
    <t xml:space="preserve">Myrskylän evl                                               </t>
  </si>
  <si>
    <t xml:space="preserve">Mäntsälän evl                                               </t>
  </si>
  <si>
    <t xml:space="preserve">Mänttä-Vilppulan evl                                        </t>
  </si>
  <si>
    <t xml:space="preserve">Mäntyharjun evl                                             </t>
  </si>
  <si>
    <t xml:space="preserve">Naantalin evl                                               </t>
  </si>
  <si>
    <t xml:space="preserve">Nakkilan evl                                                </t>
  </si>
  <si>
    <t xml:space="preserve">Nivalan evl                                                 </t>
  </si>
  <si>
    <t xml:space="preserve">Nokian evl                                                  </t>
  </si>
  <si>
    <t xml:space="preserve">Nousiaisten evl                                             </t>
  </si>
  <si>
    <t xml:space="preserve">Nurmeksen evl                                               </t>
  </si>
  <si>
    <t xml:space="preserve">Nurmijärven evl                                             </t>
  </si>
  <si>
    <t xml:space="preserve">Närpiön evl                                                 </t>
  </si>
  <si>
    <t xml:space="preserve">Orimattilan evl                                             </t>
  </si>
  <si>
    <t xml:space="preserve">Oriveden evl                                                </t>
  </si>
  <si>
    <t xml:space="preserve">Oulaisten evl                                               </t>
  </si>
  <si>
    <t xml:space="preserve">Oulun evl                                                   </t>
  </si>
  <si>
    <t xml:space="preserve">Outokummun evl                                              </t>
  </si>
  <si>
    <t xml:space="preserve">Paimion evl                                                 </t>
  </si>
  <si>
    <t xml:space="preserve">Paltamon evl                                                </t>
  </si>
  <si>
    <t xml:space="preserve">Paraisten evl                                               </t>
  </si>
  <si>
    <t xml:space="preserve">Parikkalan evl                                              </t>
  </si>
  <si>
    <t xml:space="preserve">Parkanon evl                                                </t>
  </si>
  <si>
    <t xml:space="preserve">Pelkosenniemen evl                                          </t>
  </si>
  <si>
    <t xml:space="preserve">Pellon evl                                                  </t>
  </si>
  <si>
    <t xml:space="preserve">Perhon evl                                                  </t>
  </si>
  <si>
    <t xml:space="preserve">Petäjäveden evl                                             </t>
  </si>
  <si>
    <t xml:space="preserve">Pieksämäen evl                                              </t>
  </si>
  <si>
    <t xml:space="preserve">Pietarsaarenseudun evl                                      </t>
  </si>
  <si>
    <t xml:space="preserve">Pihtiputaan evl                                             </t>
  </si>
  <si>
    <t xml:space="preserve">Pirkkalan evl                                               </t>
  </si>
  <si>
    <t xml:space="preserve">Polvijärven evl                                             </t>
  </si>
  <si>
    <t xml:space="preserve">Pomarkun evl                                                </t>
  </si>
  <si>
    <t xml:space="preserve">Porin evl                                                   </t>
  </si>
  <si>
    <t xml:space="preserve">Pornaisten evl                                              </t>
  </si>
  <si>
    <t xml:space="preserve">Porvoon evl                                                 </t>
  </si>
  <si>
    <t xml:space="preserve">Posion evl                                                  </t>
  </si>
  <si>
    <t xml:space="preserve">Pudasjärven evl                                             </t>
  </si>
  <si>
    <t xml:space="preserve">Pukkilan evl                                                </t>
  </si>
  <si>
    <t xml:space="preserve">Punkalaitumen evl                                           </t>
  </si>
  <si>
    <t xml:space="preserve">Puolangan evl                                               </t>
  </si>
  <si>
    <t xml:space="preserve">Puumalan evl                                                </t>
  </si>
  <si>
    <t xml:space="preserve">Pyhtään evl                                                 </t>
  </si>
  <si>
    <t xml:space="preserve">Pyhäjoen evl                                                </t>
  </si>
  <si>
    <t xml:space="preserve">Pyhäjärven evl                                              </t>
  </si>
  <si>
    <t xml:space="preserve">Pyhärannan evl                                              </t>
  </si>
  <si>
    <t xml:space="preserve">Pälkäneen evl                                               </t>
  </si>
  <si>
    <t xml:space="preserve">Pöytyän evl                                                 </t>
  </si>
  <si>
    <t xml:space="preserve">Raahen evl                                                  </t>
  </si>
  <si>
    <t xml:space="preserve">Raaseporin evl                                              </t>
  </si>
  <si>
    <t xml:space="preserve">Raision evl                                                 </t>
  </si>
  <si>
    <t xml:space="preserve">Ranuan evl                                                  </t>
  </si>
  <si>
    <t xml:space="preserve">Rauman evl                                                  </t>
  </si>
  <si>
    <t xml:space="preserve">Rautalammin evl                                             </t>
  </si>
  <si>
    <t xml:space="preserve">Rautavaaran evl                                             </t>
  </si>
  <si>
    <t xml:space="preserve">Rautjärven evl                                              </t>
  </si>
  <si>
    <t xml:space="preserve">Reisjärven evl                                              </t>
  </si>
  <si>
    <t xml:space="preserve">Riihimäen evl                                               </t>
  </si>
  <si>
    <t xml:space="preserve">Ristijärven evl                                             </t>
  </si>
  <si>
    <t xml:space="preserve">Rovaniemen evl                                              </t>
  </si>
  <si>
    <t xml:space="preserve">Ruokolahden evl                                             </t>
  </si>
  <si>
    <t xml:space="preserve">Ruoveden evl                                                </t>
  </si>
  <si>
    <t xml:space="preserve">Ruskon evl                                                  </t>
  </si>
  <si>
    <t xml:space="preserve">Saarijärven evl                                             </t>
  </si>
  <si>
    <t xml:space="preserve">Sallan evl                                                  </t>
  </si>
  <si>
    <t xml:space="preserve">Salon evl                                                   </t>
  </si>
  <si>
    <t xml:space="preserve">Saltvikin evl                                               </t>
  </si>
  <si>
    <t xml:space="preserve">Sastamalan evl                                              </t>
  </si>
  <si>
    <t xml:space="preserve">Sauvo-Karunan evl                                           </t>
  </si>
  <si>
    <t xml:space="preserve">Savitaipaleen evl                                           </t>
  </si>
  <si>
    <t xml:space="preserve">Savonlinna evl                                              </t>
  </si>
  <si>
    <t xml:space="preserve">Seinäjoen evl                                               </t>
  </si>
  <si>
    <t xml:space="preserve">Sievin evl                                                  </t>
  </si>
  <si>
    <t xml:space="preserve">Siikaisten evl                                              </t>
  </si>
  <si>
    <t xml:space="preserve">Siikalatvan evl                                             </t>
  </si>
  <si>
    <t xml:space="preserve">Siilinjärven evl                                            </t>
  </si>
  <si>
    <t xml:space="preserve">Simon evl                                                   </t>
  </si>
  <si>
    <t xml:space="preserve">Sipoon evl                                                  </t>
  </si>
  <si>
    <t xml:space="preserve">Siuntion evl                                                </t>
  </si>
  <si>
    <t xml:space="preserve">Sodankylän evl                                              </t>
  </si>
  <si>
    <t xml:space="preserve">Soinin evl                                                  </t>
  </si>
  <si>
    <t xml:space="preserve">Someron evl                                                 </t>
  </si>
  <si>
    <t xml:space="preserve">Sotkamon evl                                                </t>
  </si>
  <si>
    <t xml:space="preserve">Sulkavan evl                                                </t>
  </si>
  <si>
    <t xml:space="preserve">Suomussalmen evl                                            </t>
  </si>
  <si>
    <t xml:space="preserve">Suonenjoen evl                                              </t>
  </si>
  <si>
    <t xml:space="preserve">Sysmän evl                                                  </t>
  </si>
  <si>
    <t xml:space="preserve">Sääksmäen evl                                               </t>
  </si>
  <si>
    <t xml:space="preserve">Taipalsaaren evl                                            </t>
  </si>
  <si>
    <t xml:space="preserve">Taivalkosken evl                                            </t>
  </si>
  <si>
    <t xml:space="preserve">Taivassalon evl                                             </t>
  </si>
  <si>
    <t xml:space="preserve">Tammelan evl                                                </t>
  </si>
  <si>
    <t xml:space="preserve">Tampereen evl                                               </t>
  </si>
  <si>
    <t xml:space="preserve">Tervolan evl                                                </t>
  </si>
  <si>
    <t xml:space="preserve">Tervon evl                                                  </t>
  </si>
  <si>
    <t xml:space="preserve">Teuvan evl                                                  </t>
  </si>
  <si>
    <t xml:space="preserve">Tohmajärven evl                                             </t>
  </si>
  <si>
    <t xml:space="preserve">Toholammin evl                                              </t>
  </si>
  <si>
    <t xml:space="preserve">Toivakan evl                                                </t>
  </si>
  <si>
    <t xml:space="preserve">Tornion evl                                                 </t>
  </si>
  <si>
    <t xml:space="preserve">Turun ja Kaarinan evl                                       </t>
  </si>
  <si>
    <t xml:space="preserve">Tuusulan evl                                                </t>
  </si>
  <si>
    <t xml:space="preserve">Tyrnävän evl                                                </t>
  </si>
  <si>
    <t xml:space="preserve">Ulvilan evl                                                 </t>
  </si>
  <si>
    <t xml:space="preserve">Urjalan evl                                                 </t>
  </si>
  <si>
    <t xml:space="preserve">Utajärven evl                                               </t>
  </si>
  <si>
    <t xml:space="preserve">Utsjoen evl                                                 </t>
  </si>
  <si>
    <t xml:space="preserve">Uudenkaarlepyyn evl                                         </t>
  </si>
  <si>
    <t xml:space="preserve">Uudenkaupungin evl                                          </t>
  </si>
  <si>
    <t xml:space="preserve">Uuraisten evl                                               </t>
  </si>
  <si>
    <t xml:space="preserve">Vaalan evl                                                  </t>
  </si>
  <si>
    <t xml:space="preserve">Vaasan evl                                                  </t>
  </si>
  <si>
    <t xml:space="preserve">Valtimon evl                                                </t>
  </si>
  <si>
    <t xml:space="preserve">Vantaan Seurakunnat                                         </t>
  </si>
  <si>
    <t xml:space="preserve">Varkauden evl                                               </t>
  </si>
  <si>
    <t xml:space="preserve">Vehmaan evl                                                 </t>
  </si>
  <si>
    <t xml:space="preserve">Vesannon evl                                                </t>
  </si>
  <si>
    <t xml:space="preserve">Vesilahden evl                                              </t>
  </si>
  <si>
    <t xml:space="preserve">Vetelin evl                                                 </t>
  </si>
  <si>
    <t xml:space="preserve">Vieremän evl                                                </t>
  </si>
  <si>
    <t xml:space="preserve">Vihdin evl                                                  </t>
  </si>
  <si>
    <t xml:space="preserve">Viitasaaren evl                                             </t>
  </si>
  <si>
    <t xml:space="preserve">Vimpelin evl                                                </t>
  </si>
  <si>
    <t xml:space="preserve">Virtain evl                                                 </t>
  </si>
  <si>
    <t xml:space="preserve">Vöyrin evl                                                  </t>
  </si>
  <si>
    <t xml:space="preserve">Ylitornion evl                                              </t>
  </si>
  <si>
    <t xml:space="preserve">Ylivieskan evl                                              </t>
  </si>
  <si>
    <t xml:space="preserve">Ylöjärven evl                                               </t>
  </si>
  <si>
    <t xml:space="preserve">Ypäjän evl                                                  </t>
  </si>
  <si>
    <t xml:space="preserve">Ähtärin evl                                                 </t>
  </si>
  <si>
    <t xml:space="preserve">Äänekosken evl                                              </t>
  </si>
  <si>
    <t xml:space="preserve">Haminan ort                                                 </t>
  </si>
  <si>
    <t xml:space="preserve">Helsingin ort                                               </t>
  </si>
  <si>
    <t xml:space="preserve">Hämeenlinnan ort                                            </t>
  </si>
  <si>
    <t xml:space="preserve">Iisalmen ort                                                </t>
  </si>
  <si>
    <t xml:space="preserve">Ilomantsin ort                                              </t>
  </si>
  <si>
    <t xml:space="preserve">Joensuun ort                                                </t>
  </si>
  <si>
    <t xml:space="preserve">Jyväskylän ort                                              </t>
  </si>
  <si>
    <t xml:space="preserve">Kajaanin ort                                                </t>
  </si>
  <si>
    <t xml:space="preserve">Kotkan ort                                                  </t>
  </si>
  <si>
    <t xml:space="preserve">Kuopion ort                                                 </t>
  </si>
  <si>
    <t xml:space="preserve">Lahden ort                                                  </t>
  </si>
  <si>
    <t xml:space="preserve">Lapin ort                                                   </t>
  </si>
  <si>
    <t xml:space="preserve">Lappeenrannan ort                                           </t>
  </si>
  <si>
    <t xml:space="preserve">Villmanstrands ort                                          </t>
  </si>
  <si>
    <t xml:space="preserve">Nurmeksen ort                                               </t>
  </si>
  <si>
    <t xml:space="preserve">Nurmes ort                                                  </t>
  </si>
  <si>
    <t xml:space="preserve">Oulun ort                                                   </t>
  </si>
  <si>
    <t xml:space="preserve">Uleåborgs ort                                               </t>
  </si>
  <si>
    <t xml:space="preserve">Rautalammin ort                                             </t>
  </si>
  <si>
    <t xml:space="preserve">Rautalampi ort                                              </t>
  </si>
  <si>
    <t xml:space="preserve">Saimaan ort                                                 </t>
  </si>
  <si>
    <t xml:space="preserve">Saimaa ort                                                  </t>
  </si>
  <si>
    <t xml:space="preserve">Taipaleen ort                                               </t>
  </si>
  <si>
    <t xml:space="preserve">Taipale ort                                                 </t>
  </si>
  <si>
    <t xml:space="preserve">Tampereen ort                                               </t>
  </si>
  <si>
    <t xml:space="preserve">Tammerfors ort                                              </t>
  </si>
  <si>
    <t xml:space="preserve">Turun ort                                                   </t>
  </si>
  <si>
    <t xml:space="preserve">Åbo ort                                                     </t>
  </si>
  <si>
    <t xml:space="preserve">Vaasan ort                                                  </t>
  </si>
  <si>
    <t xml:space="preserve">Vasa ort                                                    </t>
  </si>
  <si>
    <t>Typ</t>
  </si>
  <si>
    <t>Kmn nr</t>
  </si>
  <si>
    <t>Församling-arnas andel av redovisad skatt</t>
  </si>
  <si>
    <t>Andel av förskotts-återbäring</t>
  </si>
  <si>
    <t>KYRKOSKATTER</t>
  </si>
  <si>
    <t>25.10.2017</t>
  </si>
  <si>
    <t>Ennakonpalautukset vähennetään marraskuussa tilitettävästä kertymästä</t>
  </si>
  <si>
    <t xml:space="preserve">Juankoski                                         </t>
  </si>
  <si>
    <t xml:space="preserve">Luvia                                             </t>
  </si>
  <si>
    <t>Förkottsåterbäringarna dras av från det utfall som redovisas i november.</t>
  </si>
  <si>
    <t xml:space="preserve">Kotka-Kymi evl                                              </t>
  </si>
  <si>
    <t xml:space="preserve">Kuhmoisten evl                                              </t>
  </si>
  <si>
    <t xml:space="preserve">Kuhmoinens evl                                              </t>
  </si>
  <si>
    <t xml:space="preserve">Kärkölän evl                                                </t>
  </si>
  <si>
    <t xml:space="preserve">Kärkölä evl                                                 </t>
  </si>
  <si>
    <t xml:space="preserve">Luvian evl                                                  </t>
  </si>
  <si>
    <t xml:space="preserve">Luvia evl                                                   </t>
  </si>
  <si>
    <t xml:space="preserve">Oripään evl                                                 </t>
  </si>
  <si>
    <t xml:space="preserve">Oripää evl                                                  </t>
  </si>
  <si>
    <t xml:space="preserve">Padasjoen evl                                               </t>
  </si>
  <si>
    <t xml:space="preserve">Padasjoki evl                                               </t>
  </si>
  <si>
    <t xml:space="preserve">Rääkkylän evl                                               </t>
  </si>
  <si>
    <t xml:space="preserve">Rääkkylä evl                                                </t>
  </si>
  <si>
    <t xml:space="preserve">Mikkelin ort                                                </t>
  </si>
  <si>
    <t xml:space="preserve">St Michels ort                                              </t>
  </si>
  <si>
    <t>Keski-Karjalan seurakunta</t>
  </si>
  <si>
    <t>Askola-Pukkilas församling</t>
  </si>
  <si>
    <t>Jokilääni församling</t>
  </si>
  <si>
    <t>Centrala Karelens församling</t>
  </si>
  <si>
    <t>Norra Ålands församling</t>
  </si>
  <si>
    <t>Norra Finlands ortodoxa församling</t>
  </si>
  <si>
    <t>Tarjanne församling</t>
  </si>
  <si>
    <t>Jokiläänin seurakunta</t>
  </si>
  <si>
    <t>Tarjanteen seurakunta</t>
  </si>
  <si>
    <t>Vasa kyrkliga samfällighet</t>
  </si>
  <si>
    <t>Mustasaaren seurakuntayhtymä</t>
  </si>
  <si>
    <t>Malax församling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</si>
</sst>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-* #,##0.00_-;\-* #,##0.00_-;_-* &quot;-&quot;??_-;_-@_-"/>
    <numFmt numFmtId="164" formatCode="_-* #,##0.00\ _€_-;\-* #,##0.00\ _€_-;_-* &quot;-&quot;??\ _€_-;_-@_-"/>
    <numFmt numFmtId="165" formatCode="#,##0.0000000000"/>
    <numFmt numFmtId="166" formatCode="#,##0.0"/>
    <numFmt numFmtId="167" formatCode="#,##0.0%"/>
    <numFmt numFmtId="168" formatCode="000"/>
    <numFmt numFmtId="169" formatCode="0.00000000"/>
    <numFmt numFmtId="170" formatCode="0.0\ %"/>
    <numFmt numFmtId="171" formatCode="0.000000000000"/>
    <numFmt numFmtId="172" formatCode="#,##0.000000000000"/>
    <numFmt numFmtId="173" formatCode="#,##0.00000"/>
    <numFmt numFmtId="174" formatCode="_-* #,##0\ _€_-;\-* #,##0\ _€_-;_-* &quot;-&quot;??\ _€_-;_-@_-"/>
    <numFmt numFmtId="175" formatCode="0.0000000000"/>
    <numFmt numFmtId="176" formatCode="#,##0.0000"/>
    <numFmt numFmtId="177" formatCode="0.00000000000"/>
    <numFmt numFmtId="178" formatCode="0_ ;\-0\ "/>
  </numFmts>
  <fonts count="31">
    <font>
      <sz val="10"/>
      <name val="Arial"/>
    </font>
    <font>
      <sz val="10"/>
      <color theme="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8"/>
      <color indexed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8"/>
      <color rgb="FFFF0000"/>
      <name val="Arial"/>
      <family val="2"/>
    </font>
    <font>
      <sz val="9"/>
      <name val="Arial Narrow"/>
      <family val="2"/>
    </font>
    <font>
      <sz val="9"/>
      <color indexed="8"/>
      <name val="Arial Narrow"/>
      <family val="2"/>
    </font>
    <font>
      <sz val="9"/>
      <color rgb="FF000000"/>
      <name val="Arial Narrow"/>
      <family val="2"/>
    </font>
    <font>
      <b/>
      <sz val="9"/>
      <name val="Arial Narrow"/>
      <family val="2"/>
    </font>
    <font>
      <sz val="8"/>
      <color rgb="FF92D050"/>
      <name val="Arial"/>
      <family val="2"/>
    </font>
    <font>
      <sz val="10"/>
      <name val="Arial Narrow"/>
      <family val="2"/>
    </font>
    <font>
      <b/>
      <sz val="11"/>
      <name val="Arial Narrow"/>
      <family val="2"/>
    </font>
    <font>
      <b/>
      <sz val="8"/>
      <name val="Arial"/>
      <family val="2"/>
    </font>
    <font>
      <b/>
      <sz val="10"/>
      <name val="Arial Narrow"/>
      <family val="2"/>
    </font>
    <font>
      <sz val="8"/>
      <color indexed="8"/>
      <name val="Arial Narrow"/>
      <family val="2"/>
    </font>
    <font>
      <b/>
      <sz val="8"/>
      <color indexed="8"/>
      <name val="Arial Narrow"/>
      <family val="2"/>
    </font>
    <font>
      <sz val="9"/>
      <color rgb="FF92D050"/>
      <name val="Arial Narrow"/>
      <family val="2"/>
    </font>
    <font>
      <sz val="9"/>
      <color rgb="FF92D050"/>
      <name val="Arial"/>
      <family val="2"/>
    </font>
    <font>
      <b/>
      <sz val="8"/>
      <color rgb="FF000000"/>
      <name val="Arial"/>
      <family val="2"/>
    </font>
    <font>
      <b/>
      <sz val="8"/>
      <color theme="1"/>
      <name val="Arial"/>
      <family val="2"/>
    </font>
    <font>
      <sz val="8.5"/>
      <color rgb="FF000000"/>
      <name val="Arial"/>
      <family val="2"/>
    </font>
    <font>
      <sz val="8"/>
      <color theme="1"/>
      <name val="Arial"/>
      <family val="2"/>
    </font>
    <font>
      <sz val="11"/>
      <color indexed="8"/>
      <name val="Arial Narrow"/>
      <family val="2"/>
    </font>
    <font>
      <sz val="1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8E4BC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</borders>
  <cellStyleXfs count="6">
    <xf numFmtId="0" fontId="0" fillId="0" borderId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" fillId="0" borderId="0"/>
  </cellStyleXfs>
  <cellXfs count="189">
    <xf numFmtId="0" fontId="0" fillId="0" borderId="0" xfId="0"/>
    <xf numFmtId="0" fontId="3" fillId="0" borderId="0" xfId="0" applyFont="1"/>
    <xf numFmtId="3" fontId="3" fillId="0" borderId="0" xfId="0" applyNumberFormat="1" applyFont="1" applyAlignment="1">
      <alignment vertical="top"/>
    </xf>
    <xf numFmtId="165" fontId="3" fillId="0" borderId="0" xfId="0" applyNumberFormat="1" applyFont="1" applyAlignment="1">
      <alignment vertical="top"/>
    </xf>
    <xf numFmtId="4" fontId="3" fillId="0" borderId="0" xfId="0" applyNumberFormat="1" applyFont="1" applyAlignment="1">
      <alignment vertical="top"/>
    </xf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3" fontId="4" fillId="0" borderId="0" xfId="0" applyNumberFormat="1" applyFont="1" applyAlignment="1">
      <alignment vertical="top"/>
    </xf>
    <xf numFmtId="0" fontId="3" fillId="0" borderId="5" xfId="0" applyFont="1" applyBorder="1"/>
    <xf numFmtId="4" fontId="3" fillId="0" borderId="0" xfId="0" applyNumberFormat="1" applyFont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10" xfId="0" applyFont="1" applyBorder="1"/>
    <xf numFmtId="167" fontId="4" fillId="0" borderId="10" xfId="0" applyNumberFormat="1" applyFont="1" applyBorder="1" applyAlignment="1">
      <alignment vertical="top"/>
    </xf>
    <xf numFmtId="165" fontId="4" fillId="0" borderId="10" xfId="0" applyNumberFormat="1" applyFont="1" applyBorder="1" applyAlignment="1">
      <alignment vertical="top"/>
    </xf>
    <xf numFmtId="3" fontId="4" fillId="0" borderId="10" xfId="0" applyNumberFormat="1" applyFont="1" applyBorder="1" applyAlignment="1">
      <alignment vertical="top"/>
    </xf>
    <xf numFmtId="0" fontId="4" fillId="0" borderId="10" xfId="0" applyFont="1" applyBorder="1" applyAlignment="1">
      <alignment horizontal="center" vertical="top"/>
    </xf>
    <xf numFmtId="168" fontId="4" fillId="0" borderId="10" xfId="0" applyNumberFormat="1" applyFont="1" applyBorder="1" applyAlignment="1">
      <alignment horizontal="center" vertical="top"/>
    </xf>
    <xf numFmtId="0" fontId="4" fillId="0" borderId="10" xfId="0" applyFont="1" applyBorder="1" applyAlignment="1">
      <alignment vertical="top" wrapText="1"/>
    </xf>
    <xf numFmtId="166" fontId="3" fillId="0" borderId="0" xfId="0" applyNumberFormat="1" applyFont="1"/>
    <xf numFmtId="4" fontId="3" fillId="0" borderId="0" xfId="0" quotePrefix="1" applyNumberFormat="1" applyFont="1"/>
    <xf numFmtId="169" fontId="3" fillId="0" borderId="0" xfId="0" applyNumberFormat="1" applyFont="1"/>
    <xf numFmtId="2" fontId="3" fillId="0" borderId="4" xfId="0" applyNumberFormat="1" applyFont="1" applyBorder="1" applyAlignment="1">
      <alignment horizontal="left" vertical="top"/>
    </xf>
    <xf numFmtId="2" fontId="3" fillId="0" borderId="11" xfId="0" applyNumberFormat="1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right"/>
    </xf>
    <xf numFmtId="0" fontId="8" fillId="0" borderId="0" xfId="0" applyFont="1"/>
    <xf numFmtId="14" fontId="4" fillId="0" borderId="0" xfId="0" applyNumberFormat="1" applyFont="1"/>
    <xf numFmtId="0" fontId="4" fillId="0" borderId="0" xfId="0" applyFont="1"/>
    <xf numFmtId="4" fontId="4" fillId="0" borderId="0" xfId="0" applyNumberFormat="1" applyFont="1"/>
    <xf numFmtId="0" fontId="9" fillId="0" borderId="0" xfId="0" applyFont="1"/>
    <xf numFmtId="166" fontId="9" fillId="0" borderId="0" xfId="0" applyNumberFormat="1" applyFont="1"/>
    <xf numFmtId="10" fontId="9" fillId="0" borderId="0" xfId="0" applyNumberFormat="1" applyFont="1"/>
    <xf numFmtId="0" fontId="6" fillId="0" borderId="0" xfId="0" applyFont="1" applyAlignment="1">
      <alignment horizontal="left"/>
    </xf>
    <xf numFmtId="14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6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14" fontId="3" fillId="0" borderId="10" xfId="0" applyNumberFormat="1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2" fontId="3" fillId="0" borderId="11" xfId="0" applyNumberFormat="1" applyFont="1" applyBorder="1" applyAlignment="1">
      <alignment vertical="top" wrapText="1"/>
    </xf>
    <xf numFmtId="0" fontId="4" fillId="0" borderId="9" xfId="0" applyFont="1" applyBorder="1" applyAlignment="1">
      <alignment horizontal="center" vertical="top"/>
    </xf>
    <xf numFmtId="168" fontId="4" fillId="0" borderId="9" xfId="0" applyNumberFormat="1" applyFont="1" applyBorder="1" applyAlignment="1">
      <alignment horizontal="center" vertical="top"/>
    </xf>
    <xf numFmtId="0" fontId="4" fillId="0" borderId="9" xfId="0" applyFont="1" applyBorder="1" applyAlignment="1">
      <alignment vertical="top" wrapText="1"/>
    </xf>
    <xf numFmtId="3" fontId="4" fillId="0" borderId="9" xfId="0" applyNumberFormat="1" applyFont="1" applyBorder="1" applyAlignment="1">
      <alignment vertical="top"/>
    </xf>
    <xf numFmtId="167" fontId="4" fillId="0" borderId="9" xfId="0" applyNumberFormat="1" applyFont="1" applyBorder="1" applyAlignment="1">
      <alignment vertical="top"/>
    </xf>
    <xf numFmtId="165" fontId="4" fillId="0" borderId="9" xfId="0" applyNumberFormat="1" applyFont="1" applyBorder="1" applyAlignment="1">
      <alignment vertical="top"/>
    </xf>
    <xf numFmtId="0" fontId="4" fillId="0" borderId="12" xfId="0" applyFont="1" applyBorder="1" applyAlignment="1">
      <alignment horizontal="center" vertical="top"/>
    </xf>
    <xf numFmtId="168" fontId="4" fillId="0" borderId="12" xfId="0" applyNumberFormat="1" applyFont="1" applyBorder="1" applyAlignment="1">
      <alignment horizontal="center" vertical="top"/>
    </xf>
    <xf numFmtId="0" fontId="4" fillId="0" borderId="12" xfId="0" applyFont="1" applyBorder="1" applyAlignment="1">
      <alignment vertical="top" wrapText="1"/>
    </xf>
    <xf numFmtId="3" fontId="4" fillId="0" borderId="12" xfId="0" applyNumberFormat="1" applyFont="1" applyBorder="1" applyAlignment="1">
      <alignment vertical="top"/>
    </xf>
    <xf numFmtId="167" fontId="4" fillId="0" borderId="12" xfId="0" applyNumberFormat="1" applyFont="1" applyBorder="1" applyAlignment="1">
      <alignment vertical="top"/>
    </xf>
    <xf numFmtId="165" fontId="4" fillId="0" borderId="12" xfId="0" applyNumberFormat="1" applyFont="1" applyBorder="1" applyAlignment="1">
      <alignment vertical="top"/>
    </xf>
    <xf numFmtId="0" fontId="3" fillId="0" borderId="13" xfId="0" applyFont="1" applyBorder="1"/>
    <xf numFmtId="0" fontId="3" fillId="2" borderId="9" xfId="0" applyFont="1" applyFill="1" applyBorder="1" applyAlignment="1">
      <alignment vertical="top" wrapText="1"/>
    </xf>
    <xf numFmtId="170" fontId="4" fillId="0" borderId="10" xfId="2" applyNumberFormat="1" applyFont="1" applyBorder="1" applyAlignment="1">
      <alignment vertical="top"/>
    </xf>
    <xf numFmtId="1" fontId="4" fillId="0" borderId="0" xfId="0" applyNumberFormat="1" applyFont="1" applyAlignment="1">
      <alignment horizontal="right"/>
    </xf>
    <xf numFmtId="164" fontId="3" fillId="0" borderId="0" xfId="1" applyFont="1"/>
    <xf numFmtId="170" fontId="4" fillId="0" borderId="10" xfId="2" applyNumberFormat="1" applyFont="1" applyFill="1" applyBorder="1" applyAlignment="1">
      <alignment vertical="center"/>
    </xf>
    <xf numFmtId="171" fontId="4" fillId="0" borderId="0" xfId="0" applyNumberFormat="1" applyFont="1"/>
    <xf numFmtId="0" fontId="9" fillId="0" borderId="0" xfId="0" applyFont="1" applyAlignment="1">
      <alignment horizontal="right"/>
    </xf>
    <xf numFmtId="172" fontId="9" fillId="0" borderId="0" xfId="0" applyNumberFormat="1" applyFont="1"/>
    <xf numFmtId="165" fontId="3" fillId="0" borderId="0" xfId="0" applyNumberFormat="1" applyFont="1"/>
    <xf numFmtId="0" fontId="11" fillId="0" borderId="2" xfId="0" applyFont="1" applyBorder="1"/>
    <xf numFmtId="0" fontId="4" fillId="0" borderId="4" xfId="0" applyFont="1" applyBorder="1"/>
    <xf numFmtId="173" fontId="3" fillId="0" borderId="0" xfId="0" applyNumberFormat="1" applyFont="1" applyAlignment="1">
      <alignment vertical="top"/>
    </xf>
    <xf numFmtId="10" fontId="3" fillId="0" borderId="0" xfId="2" applyNumberFormat="1" applyFont="1" applyBorder="1"/>
    <xf numFmtId="0" fontId="12" fillId="0" borderId="9" xfId="0" applyFont="1" applyBorder="1" applyAlignment="1">
      <alignment vertical="top" wrapText="1"/>
    </xf>
    <xf numFmtId="0" fontId="13" fillId="0" borderId="9" xfId="0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12" fillId="2" borderId="10" xfId="0" applyFont="1" applyFill="1" applyBorder="1" applyAlignment="1">
      <alignment vertical="top" wrapText="1"/>
    </xf>
    <xf numFmtId="0" fontId="4" fillId="0" borderId="10" xfId="0" applyFont="1" applyBorder="1" applyAlignment="1">
      <alignment horizontal="center" vertical="center"/>
    </xf>
    <xf numFmtId="168" fontId="4" fillId="0" borderId="1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vertical="center" wrapText="1"/>
    </xf>
    <xf numFmtId="3" fontId="4" fillId="0" borderId="10" xfId="0" applyNumberFormat="1" applyFont="1" applyBorder="1" applyAlignment="1">
      <alignment vertical="center"/>
    </xf>
    <xf numFmtId="170" fontId="4" fillId="0" borderId="10" xfId="2" applyNumberFormat="1" applyFont="1" applyBorder="1" applyAlignment="1">
      <alignment vertical="center"/>
    </xf>
    <xf numFmtId="165" fontId="4" fillId="0" borderId="1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43" fontId="4" fillId="0" borderId="10" xfId="0" applyNumberFormat="1" applyFont="1" applyBorder="1" applyAlignment="1">
      <alignment vertical="top" wrapText="1"/>
    </xf>
    <xf numFmtId="170" fontId="4" fillId="0" borderId="0" xfId="2" applyNumberFormat="1" applyFont="1" applyBorder="1" applyAlignment="1">
      <alignment vertical="center"/>
    </xf>
    <xf numFmtId="0" fontId="4" fillId="0" borderId="0" xfId="0" applyFont="1" applyAlignment="1">
      <alignment wrapText="1"/>
    </xf>
    <xf numFmtId="3" fontId="4" fillId="0" borderId="0" xfId="0" applyNumberFormat="1" applyFont="1"/>
    <xf numFmtId="2" fontId="4" fillId="0" borderId="4" xfId="0" applyNumberFormat="1" applyFont="1" applyBorder="1" applyAlignment="1">
      <alignment horizontal="left"/>
    </xf>
    <xf numFmtId="2" fontId="12" fillId="0" borderId="11" xfId="0" applyNumberFormat="1" applyFont="1" applyBorder="1" applyAlignment="1">
      <alignment horizontal="left" vertical="top" wrapText="1"/>
    </xf>
    <xf numFmtId="0" fontId="12" fillId="0" borderId="11" xfId="0" applyFont="1" applyBorder="1" applyAlignment="1">
      <alignment horizontal="left" vertical="top" wrapText="1"/>
    </xf>
    <xf numFmtId="2" fontId="12" fillId="0" borderId="11" xfId="0" applyNumberFormat="1" applyFont="1" applyBorder="1" applyAlignment="1">
      <alignment vertical="top" wrapText="1"/>
    </xf>
    <xf numFmtId="0" fontId="14" fillId="0" borderId="9" xfId="0" applyFont="1" applyBorder="1" applyAlignment="1">
      <alignment vertical="top" wrapText="1"/>
    </xf>
    <xf numFmtId="0" fontId="12" fillId="3" borderId="9" xfId="0" applyFont="1" applyFill="1" applyBorder="1" applyAlignment="1">
      <alignment vertical="top" wrapText="1"/>
    </xf>
    <xf numFmtId="0" fontId="12" fillId="2" borderId="9" xfId="0" applyFont="1" applyFill="1" applyBorder="1" applyAlignment="1">
      <alignment vertical="top" wrapText="1"/>
    </xf>
    <xf numFmtId="0" fontId="12" fillId="4" borderId="10" xfId="0" applyFont="1" applyFill="1" applyBorder="1" applyAlignment="1">
      <alignment vertical="top" wrapText="1"/>
    </xf>
    <xf numFmtId="10" fontId="3" fillId="0" borderId="0" xfId="3" applyNumberFormat="1" applyFont="1" applyBorder="1"/>
    <xf numFmtId="170" fontId="4" fillId="0" borderId="10" xfId="3" applyNumberFormat="1" applyFont="1" applyBorder="1" applyAlignment="1">
      <alignment vertical="center"/>
    </xf>
    <xf numFmtId="170" fontId="4" fillId="0" borderId="10" xfId="3" applyNumberFormat="1" applyFont="1" applyBorder="1" applyAlignment="1">
      <alignment vertical="top"/>
    </xf>
    <xf numFmtId="0" fontId="12" fillId="5" borderId="10" xfId="0" applyFont="1" applyFill="1" applyBorder="1" applyAlignment="1">
      <alignment horizontal="center" vertical="top" wrapText="1"/>
    </xf>
    <xf numFmtId="0" fontId="12" fillId="2" borderId="9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2" fillId="2" borderId="10" xfId="0" applyFont="1" applyFill="1" applyBorder="1" applyAlignment="1">
      <alignment horizontal="center" vertical="top" wrapText="1"/>
    </xf>
    <xf numFmtId="0" fontId="16" fillId="0" borderId="0" xfId="0" applyFont="1"/>
    <xf numFmtId="0" fontId="6" fillId="6" borderId="0" xfId="0" applyFont="1" applyFill="1" applyAlignment="1">
      <alignment horizontal="left"/>
    </xf>
    <xf numFmtId="0" fontId="3" fillId="6" borderId="0" xfId="0" applyFont="1" applyFill="1"/>
    <xf numFmtId="14" fontId="4" fillId="6" borderId="0" xfId="0" applyNumberFormat="1" applyFont="1" applyFill="1" applyAlignment="1">
      <alignment horizontal="right"/>
    </xf>
    <xf numFmtId="0" fontId="6" fillId="7" borderId="0" xfId="0" applyFont="1" applyFill="1" applyAlignment="1">
      <alignment vertical="top"/>
    </xf>
    <xf numFmtId="0" fontId="3" fillId="7" borderId="0" xfId="0" applyFont="1" applyFill="1"/>
    <xf numFmtId="174" fontId="3" fillId="0" borderId="0" xfId="4" applyNumberFormat="1" applyFont="1" applyBorder="1"/>
    <xf numFmtId="164" fontId="4" fillId="0" borderId="0" xfId="4" applyFont="1" applyBorder="1"/>
    <xf numFmtId="0" fontId="7" fillId="6" borderId="0" xfId="0" applyFont="1" applyFill="1"/>
    <xf numFmtId="0" fontId="6" fillId="6" borderId="0" xfId="0" applyFont="1" applyFill="1" applyAlignment="1">
      <alignment horizontal="right"/>
    </xf>
    <xf numFmtId="0" fontId="18" fillId="7" borderId="0" xfId="0" applyFont="1" applyFill="1" applyAlignment="1">
      <alignment vertical="top"/>
    </xf>
    <xf numFmtId="0" fontId="6" fillId="6" borderId="0" xfId="0" applyFont="1" applyFill="1"/>
    <xf numFmtId="14" fontId="4" fillId="6" borderId="0" xfId="0" applyNumberFormat="1" applyFont="1" applyFill="1"/>
    <xf numFmtId="0" fontId="19" fillId="6" borderId="0" xfId="0" applyFont="1" applyFill="1"/>
    <xf numFmtId="0" fontId="2" fillId="6" borderId="0" xfId="0" applyFont="1" applyFill="1"/>
    <xf numFmtId="0" fontId="20" fillId="7" borderId="0" xfId="0" applyFont="1" applyFill="1" applyAlignment="1">
      <alignment vertical="top"/>
    </xf>
    <xf numFmtId="0" fontId="12" fillId="7" borderId="0" xfId="0" applyFont="1" applyFill="1"/>
    <xf numFmtId="0" fontId="9" fillId="6" borderId="0" xfId="0" applyFont="1" applyFill="1" applyAlignment="1">
      <alignment horizontal="right"/>
    </xf>
    <xf numFmtId="175" fontId="17" fillId="7" borderId="0" xfId="0" applyNumberFormat="1" applyFont="1" applyFill="1"/>
    <xf numFmtId="0" fontId="21" fillId="7" borderId="0" xfId="0" applyFont="1" applyFill="1"/>
    <xf numFmtId="0" fontId="22" fillId="7" borderId="0" xfId="0" applyFont="1" applyFill="1"/>
    <xf numFmtId="0" fontId="23" fillId="0" borderId="9" xfId="0" applyFont="1" applyBorder="1" applyAlignment="1">
      <alignment vertical="top" wrapText="1"/>
    </xf>
    <xf numFmtId="0" fontId="16" fillId="0" borderId="10" xfId="0" applyFont="1" applyBorder="1"/>
    <xf numFmtId="14" fontId="3" fillId="6" borderId="10" xfId="0" applyNumberFormat="1" applyFont="1" applyFill="1" applyBorder="1" applyAlignment="1">
      <alignment vertical="top" wrapText="1"/>
    </xf>
    <xf numFmtId="167" fontId="4" fillId="6" borderId="10" xfId="0" applyNumberFormat="1" applyFont="1" applyFill="1" applyBorder="1" applyAlignment="1">
      <alignment vertical="top"/>
    </xf>
    <xf numFmtId="3" fontId="24" fillId="0" borderId="10" xfId="0" applyNumberFormat="1" applyFont="1" applyBorder="1" applyAlignment="1">
      <alignment vertical="top"/>
    </xf>
    <xf numFmtId="0" fontId="3" fillId="6" borderId="10" xfId="0" applyFont="1" applyFill="1" applyBorder="1" applyAlignment="1">
      <alignment vertical="top" wrapText="1"/>
    </xf>
    <xf numFmtId="3" fontId="24" fillId="0" borderId="10" xfId="0" applyNumberFormat="1" applyFont="1" applyBorder="1" applyAlignment="1">
      <alignment vertical="center"/>
    </xf>
    <xf numFmtId="0" fontId="26" fillId="0" borderId="0" xfId="0" applyFont="1" applyAlignment="1">
      <alignment vertical="center"/>
    </xf>
    <xf numFmtId="3" fontId="26" fillId="0" borderId="0" xfId="0" applyNumberFormat="1" applyFont="1" applyAlignment="1">
      <alignment vertical="center"/>
    </xf>
    <xf numFmtId="0" fontId="4" fillId="6" borderId="10" xfId="0" applyFont="1" applyFill="1" applyBorder="1" applyAlignment="1">
      <alignment vertical="center" wrapText="1"/>
    </xf>
    <xf numFmtId="176" fontId="4" fillId="6" borderId="10" xfId="0" applyNumberFormat="1" applyFont="1" applyFill="1" applyBorder="1" applyAlignment="1">
      <alignment vertical="center"/>
    </xf>
    <xf numFmtId="167" fontId="4" fillId="6" borderId="10" xfId="0" applyNumberFormat="1" applyFont="1" applyFill="1" applyBorder="1" applyAlignment="1">
      <alignment vertical="center"/>
    </xf>
    <xf numFmtId="3" fontId="4" fillId="6" borderId="10" xfId="0" applyNumberFormat="1" applyFont="1" applyFill="1" applyBorder="1" applyAlignment="1">
      <alignment vertical="center"/>
    </xf>
    <xf numFmtId="3" fontId="4" fillId="7" borderId="10" xfId="0" applyNumberFormat="1" applyFont="1" applyFill="1" applyBorder="1" applyAlignment="1">
      <alignment vertical="center"/>
    </xf>
    <xf numFmtId="167" fontId="4" fillId="7" borderId="10" xfId="0" applyNumberFormat="1" applyFont="1" applyFill="1" applyBorder="1" applyAlignment="1">
      <alignment vertical="center"/>
    </xf>
    <xf numFmtId="3" fontId="28" fillId="0" borderId="0" xfId="0" applyNumberFormat="1" applyFont="1"/>
    <xf numFmtId="0" fontId="4" fillId="6" borderId="10" xfId="0" applyFont="1" applyFill="1" applyBorder="1" applyAlignment="1">
      <alignment vertical="top" wrapText="1"/>
    </xf>
    <xf numFmtId="165" fontId="4" fillId="6" borderId="10" xfId="0" applyNumberFormat="1" applyFont="1" applyFill="1" applyBorder="1" applyAlignment="1">
      <alignment vertical="top"/>
    </xf>
    <xf numFmtId="3" fontId="4" fillId="6" borderId="10" xfId="0" applyNumberFormat="1" applyFont="1" applyFill="1" applyBorder="1" applyAlignment="1">
      <alignment vertical="top"/>
    </xf>
    <xf numFmtId="170" fontId="4" fillId="0" borderId="0" xfId="3" applyNumberFormat="1" applyFont="1" applyBorder="1" applyAlignment="1">
      <alignment vertical="center"/>
    </xf>
    <xf numFmtId="14" fontId="3" fillId="7" borderId="0" xfId="0" applyNumberFormat="1" applyFont="1" applyFill="1"/>
    <xf numFmtId="0" fontId="17" fillId="7" borderId="0" xfId="0" applyFont="1" applyFill="1"/>
    <xf numFmtId="177" fontId="17" fillId="7" borderId="0" xfId="0" applyNumberFormat="1" applyFont="1" applyFill="1"/>
    <xf numFmtId="0" fontId="18" fillId="7" borderId="0" xfId="0" applyFont="1" applyFill="1"/>
    <xf numFmtId="170" fontId="29" fillId="7" borderId="0" xfId="0" applyNumberFormat="1" applyFont="1" applyFill="1"/>
    <xf numFmtId="175" fontId="12" fillId="7" borderId="0" xfId="0" applyNumberFormat="1" applyFont="1" applyFill="1"/>
    <xf numFmtId="14" fontId="13" fillId="7" borderId="0" xfId="0" applyNumberFormat="1" applyFont="1" applyFill="1"/>
    <xf numFmtId="3" fontId="30" fillId="7" borderId="0" xfId="0" applyNumberFormat="1" applyFont="1" applyFill="1"/>
    <xf numFmtId="0" fontId="18" fillId="7" borderId="0" xfId="0" applyFont="1" applyFill="1" applyAlignment="1">
      <alignment horizontal="right"/>
    </xf>
    <xf numFmtId="0" fontId="12" fillId="7" borderId="0" xfId="0" applyFont="1" applyFill="1" applyAlignment="1">
      <alignment horizontal="right"/>
    </xf>
    <xf numFmtId="0" fontId="13" fillId="7" borderId="0" xfId="0" applyFont="1" applyFill="1" applyAlignment="1">
      <alignment horizontal="right"/>
    </xf>
    <xf numFmtId="170" fontId="20" fillId="7" borderId="0" xfId="3" applyNumberFormat="1" applyFont="1" applyFill="1" applyBorder="1" applyAlignment="1">
      <alignment horizontal="center"/>
    </xf>
    <xf numFmtId="0" fontId="3" fillId="6" borderId="9" xfId="0" applyFont="1" applyFill="1" applyBorder="1" applyAlignment="1">
      <alignment vertical="top" wrapText="1"/>
    </xf>
    <xf numFmtId="0" fontId="3" fillId="7" borderId="9" xfId="0" applyFont="1" applyFill="1" applyBorder="1" applyAlignment="1">
      <alignment vertical="top" wrapText="1"/>
    </xf>
    <xf numFmtId="0" fontId="4" fillId="7" borderId="10" xfId="0" applyFont="1" applyFill="1" applyBorder="1" applyAlignment="1">
      <alignment vertical="center" wrapText="1"/>
    </xf>
    <xf numFmtId="166" fontId="3" fillId="0" borderId="0" xfId="0" applyNumberFormat="1" applyFont="1" applyAlignment="1">
      <alignment vertical="center"/>
    </xf>
    <xf numFmtId="0" fontId="3" fillId="6" borderId="5" xfId="0" applyFont="1" applyFill="1" applyBorder="1"/>
    <xf numFmtId="0" fontId="25" fillId="0" borderId="0" xfId="0" applyFont="1" applyAlignment="1">
      <alignment horizontal="left" vertical="center"/>
    </xf>
    <xf numFmtId="4" fontId="25" fillId="0" borderId="0" xfId="0" applyNumberFormat="1" applyFont="1" applyAlignment="1">
      <alignment horizontal="left" vertical="center"/>
    </xf>
    <xf numFmtId="164" fontId="3" fillId="0" borderId="0" xfId="4" applyFont="1" applyBorder="1" applyAlignment="1">
      <alignment horizontal="left" vertical="top"/>
    </xf>
    <xf numFmtId="0" fontId="27" fillId="0" borderId="0" xfId="0" applyFont="1" applyAlignment="1">
      <alignment horizontal="left"/>
    </xf>
    <xf numFmtId="4" fontId="27" fillId="0" borderId="0" xfId="0" applyNumberFormat="1" applyFont="1" applyAlignment="1">
      <alignment horizontal="right"/>
    </xf>
    <xf numFmtId="3" fontId="3" fillId="0" borderId="0" xfId="0" applyNumberFormat="1" applyFont="1"/>
    <xf numFmtId="0" fontId="12" fillId="5" borderId="10" xfId="0" applyFont="1" applyFill="1" applyBorder="1" applyAlignment="1">
      <alignment vertical="top" wrapText="1"/>
    </xf>
    <xf numFmtId="0" fontId="12" fillId="5" borderId="9" xfId="0" applyFont="1" applyFill="1" applyBorder="1" applyAlignment="1">
      <alignment vertical="top" wrapText="1"/>
    </xf>
    <xf numFmtId="170" fontId="3" fillId="0" borderId="0" xfId="2" applyNumberFormat="1" applyFont="1" applyAlignment="1">
      <alignment vertical="center"/>
    </xf>
    <xf numFmtId="0" fontId="11" fillId="0" borderId="0" xfId="0" applyFont="1"/>
    <xf numFmtId="0" fontId="12" fillId="8" borderId="10" xfId="0" applyFont="1" applyFill="1" applyBorder="1" applyAlignment="1">
      <alignment vertical="top" wrapText="1"/>
    </xf>
    <xf numFmtId="170" fontId="4" fillId="0" borderId="10" xfId="3" applyNumberFormat="1" applyFont="1" applyFill="1" applyBorder="1" applyAlignment="1">
      <alignment vertical="center"/>
    </xf>
    <xf numFmtId="178" fontId="9" fillId="0" borderId="0" xfId="1" applyNumberFormat="1" applyFont="1" applyAlignment="1">
      <alignment horizontal="right"/>
    </xf>
    <xf numFmtId="170" fontId="3" fillId="0" borderId="0" xfId="3" applyNumberFormat="1" applyFont="1" applyAlignment="1">
      <alignment vertical="center"/>
    </xf>
    <xf numFmtId="164" fontId="3" fillId="0" borderId="0" xfId="1" applyFont="1" applyBorder="1" applyAlignment="1">
      <alignment horizontal="left" vertical="top"/>
    </xf>
    <xf numFmtId="168" fontId="3" fillId="0" borderId="0" xfId="0" applyNumberFormat="1" applyFont="1"/>
  </cellXfs>
  <cellStyles count="6">
    <cellStyle name="Normaali" xfId="0" builtinId="0"/>
    <cellStyle name="Normaali 10" xfId="5" xr:uid="{EA107137-ED59-43D2-8D86-C093324A1306}"/>
    <cellStyle name="Pilkku" xfId="1" builtinId="3"/>
    <cellStyle name="Pilkku 2" xfId="4" xr:uid="{769E54B0-B83B-4C19-B0F3-4F68AEA2B125}"/>
    <cellStyle name="Prosenttia" xfId="2" builtinId="5"/>
    <cellStyle name="Prosenttia 2" xfId="3" xr:uid="{154887B4-1F9D-458E-8C17-8F81F32DDCC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50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5F85F-E286-42D2-9D65-91D33E3E9650}">
  <dimension ref="A1:P324"/>
  <sheetViews>
    <sheetView showGridLines="0" tabSelected="1" zoomScaleNormal="100" workbookViewId="0">
      <pane xSplit="3" ySplit="15" topLeftCell="D16" activePane="bottomRight" state="frozen"/>
      <selection pane="topRight"/>
      <selection pane="bottomLeft"/>
      <selection pane="bottomRight"/>
    </sheetView>
  </sheetViews>
  <sheetFormatPr defaultColWidth="9.1796875" defaultRowHeight="10"/>
  <cols>
    <col min="1" max="2" width="4.54296875" style="1" customWidth="1"/>
    <col min="3" max="3" width="21.1796875" style="19" customWidth="1"/>
    <col min="4" max="4" width="13.453125" style="1" customWidth="1"/>
    <col min="5" max="5" width="9" style="1" customWidth="1"/>
    <col min="6" max="6" width="16.453125" style="1" customWidth="1"/>
    <col min="7" max="7" width="12.453125" style="1" customWidth="1"/>
    <col min="8" max="8" width="12.54296875" style="1" customWidth="1"/>
    <col min="9" max="9" width="14.54296875" style="1" customWidth="1"/>
    <col min="10" max="10" width="12.7265625" style="1" customWidth="1"/>
    <col min="11" max="11" width="13" style="1" customWidth="1"/>
    <col min="12" max="12" width="6.08984375" style="115" hidden="1" customWidth="1"/>
    <col min="13" max="13" width="14.453125" style="1" customWidth="1"/>
    <col min="14" max="14" width="10.26953125" style="1" customWidth="1"/>
    <col min="15" max="16384" width="9.1796875" style="1"/>
  </cols>
  <sheetData>
    <row r="1" spans="1:16" ht="14">
      <c r="A1" s="33" t="s">
        <v>0</v>
      </c>
      <c r="B1" s="33"/>
      <c r="C1" s="46"/>
      <c r="D1" s="33" t="s">
        <v>1</v>
      </c>
      <c r="E1" s="34"/>
      <c r="F1" s="33"/>
      <c r="G1" s="33"/>
      <c r="H1" s="33"/>
      <c r="I1" s="33"/>
      <c r="J1" s="33"/>
      <c r="K1" s="35" t="s">
        <v>2</v>
      </c>
    </row>
    <row r="2" spans="1:16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v>46224</v>
      </c>
    </row>
    <row r="3" spans="1:16" ht="11.5">
      <c r="A3" s="38" t="s">
        <v>3</v>
      </c>
      <c r="B3" s="38"/>
      <c r="C3" s="48" t="s">
        <v>4</v>
      </c>
      <c r="D3" s="38" t="s">
        <v>4</v>
      </c>
      <c r="E3" s="38"/>
      <c r="F3" s="38"/>
      <c r="G3" s="39"/>
      <c r="H3" s="122"/>
      <c r="I3" s="74"/>
      <c r="J3" s="75" t="s">
        <v>5</v>
      </c>
      <c r="K3" s="75">
        <v>2025</v>
      </c>
      <c r="M3" s="4"/>
      <c r="N3" s="4"/>
    </row>
    <row r="4" spans="1:16" ht="2.15" customHeight="1">
      <c r="A4" s="40"/>
      <c r="B4" s="40"/>
      <c r="C4" s="49"/>
      <c r="D4" s="41"/>
      <c r="E4" s="42"/>
      <c r="F4" s="41"/>
      <c r="G4" s="40"/>
      <c r="H4" s="40"/>
      <c r="I4" s="76"/>
      <c r="M4" s="2"/>
      <c r="N4" s="2"/>
    </row>
    <row r="5" spans="1:16" ht="4.5" customHeight="1">
      <c r="H5" s="121"/>
      <c r="M5" s="77"/>
    </row>
    <row r="6" spans="1:16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M6" s="4"/>
      <c r="N6" s="4"/>
    </row>
    <row r="7" spans="1:16" ht="13.75" customHeight="1">
      <c r="A7" s="79" t="s">
        <v>6</v>
      </c>
      <c r="B7" s="38"/>
      <c r="C7" s="48"/>
      <c r="D7" s="11">
        <v>39791317048.940033</v>
      </c>
      <c r="E7" s="38"/>
      <c r="F7" s="38"/>
      <c r="K7" s="12"/>
      <c r="M7" s="2"/>
      <c r="N7" s="80"/>
    </row>
    <row r="8" spans="1:16" ht="13.75" customHeight="1">
      <c r="A8" s="79" t="s">
        <v>7</v>
      </c>
      <c r="B8" s="38"/>
      <c r="C8" s="48"/>
      <c r="D8" s="11">
        <v>39300000000</v>
      </c>
      <c r="E8" s="38"/>
      <c r="F8" s="38" t="s">
        <v>8</v>
      </c>
      <c r="K8" s="12"/>
    </row>
    <row r="9" spans="1:16" ht="13.75" customHeight="1">
      <c r="A9" s="79" t="s">
        <v>9</v>
      </c>
      <c r="B9" s="38"/>
      <c r="C9" s="48"/>
      <c r="D9" s="11">
        <v>2670000000</v>
      </c>
      <c r="E9" s="38"/>
      <c r="F9" s="38" t="s">
        <v>10</v>
      </c>
      <c r="K9" s="12"/>
      <c r="M9" s="182"/>
      <c r="N9" s="105"/>
    </row>
    <row r="10" spans="1:16" ht="13.75" customHeight="1">
      <c r="A10" s="79" t="s">
        <v>11</v>
      </c>
      <c r="B10" s="38"/>
      <c r="C10" s="48"/>
      <c r="D10" s="11">
        <v>1420000000</v>
      </c>
      <c r="E10" s="38"/>
      <c r="F10" s="38"/>
      <c r="K10" s="12"/>
      <c r="M10" s="182"/>
    </row>
    <row r="11" spans="1:16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6" s="84" customFormat="1" ht="38.25" customHeight="1">
      <c r="A12" s="82" t="s">
        <v>12</v>
      </c>
      <c r="B12" s="82" t="s">
        <v>13</v>
      </c>
      <c r="C12" s="82" t="s">
        <v>14</v>
      </c>
      <c r="D12" s="82" t="s">
        <v>15</v>
      </c>
      <c r="E12" s="17" t="s">
        <v>16</v>
      </c>
      <c r="F12" s="83" t="s">
        <v>17</v>
      </c>
      <c r="G12" s="82" t="s">
        <v>18</v>
      </c>
      <c r="H12" s="82" t="s">
        <v>19</v>
      </c>
      <c r="I12" s="82" t="s">
        <v>20</v>
      </c>
      <c r="J12" s="82" t="s">
        <v>21</v>
      </c>
      <c r="K12" s="82" t="s">
        <v>22</v>
      </c>
      <c r="L12" s="136"/>
      <c r="M12" s="85" t="s">
        <v>24</v>
      </c>
      <c r="N12" s="85" t="s">
        <v>16</v>
      </c>
    </row>
    <row r="13" spans="1:16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137"/>
    </row>
    <row r="14" spans="1:16" ht="12" hidden="1" customHeight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140"/>
      <c r="M14" s="23"/>
      <c r="N14" s="23"/>
    </row>
    <row r="15" spans="1:16" s="92" customFormat="1" ht="18" customHeight="1">
      <c r="A15" s="86"/>
      <c r="B15" s="87"/>
      <c r="C15" s="88" t="s">
        <v>27</v>
      </c>
      <c r="D15" s="89">
        <v>10253247503.390015</v>
      </c>
      <c r="E15" s="106">
        <v>6.8244989896062203E-2</v>
      </c>
      <c r="F15" s="89">
        <v>10126647137.304577</v>
      </c>
      <c r="G15" s="89">
        <v>10210139999.999998</v>
      </c>
      <c r="H15" s="89">
        <v>-83492862.695430875</v>
      </c>
      <c r="I15" s="89">
        <v>-687993584.13748622</v>
      </c>
      <c r="J15" s="89">
        <v>-771486446.83291709</v>
      </c>
      <c r="K15" s="89">
        <v>365899209.54128426</v>
      </c>
      <c r="L15" s="142"/>
      <c r="M15" s="89">
        <v>1799776446.4389431</v>
      </c>
      <c r="N15" s="106">
        <v>8.4797907644384773E-2</v>
      </c>
    </row>
    <row r="16" spans="1:16" ht="15" customHeight="1">
      <c r="A16" s="24">
        <v>14</v>
      </c>
      <c r="B16" s="25">
        <v>5</v>
      </c>
      <c r="C16" s="93" t="s">
        <v>28</v>
      </c>
      <c r="D16" s="89">
        <v>13910033.390000001</v>
      </c>
      <c r="E16" s="106">
        <v>5.4304364938216665E-2</v>
      </c>
      <c r="F16" s="89">
        <v>13738281.433475751</v>
      </c>
      <c r="G16" s="89">
        <v>13776097.760909997</v>
      </c>
      <c r="H16" s="89">
        <v>-37816.327434245497</v>
      </c>
      <c r="I16" s="89">
        <v>-933364.15845751297</v>
      </c>
      <c r="J16" s="89">
        <v>-971180.48589175846</v>
      </c>
      <c r="K16" s="89">
        <v>496395.91947927652</v>
      </c>
      <c r="L16" s="140">
        <v>1.3566466024935951E-3</v>
      </c>
      <c r="M16" s="23">
        <v>2283242.2519382257</v>
      </c>
      <c r="N16" s="106">
        <v>4.4920136214134043E-2</v>
      </c>
      <c r="P16" s="188"/>
    </row>
    <row r="17" spans="1:16" ht="15" customHeight="1">
      <c r="A17" s="24">
        <v>17</v>
      </c>
      <c r="B17" s="25">
        <v>9</v>
      </c>
      <c r="C17" s="93" t="s">
        <v>29</v>
      </c>
      <c r="D17" s="89">
        <v>3906253.31</v>
      </c>
      <c r="E17" s="106">
        <v>6.064137130982572E-2</v>
      </c>
      <c r="F17" s="89">
        <v>3858021.4596613706</v>
      </c>
      <c r="G17" s="89">
        <v>3810926.586887999</v>
      </c>
      <c r="H17" s="89">
        <v>47094.872773371637</v>
      </c>
      <c r="I17" s="89">
        <v>-262109.8548930244</v>
      </c>
      <c r="J17" s="89">
        <v>-215014.98211965276</v>
      </c>
      <c r="K17" s="89">
        <v>139399.24866969837</v>
      </c>
      <c r="L17" s="140">
        <v>3.8097717905556086E-4</v>
      </c>
      <c r="M17" s="23">
        <v>265654.3195732052</v>
      </c>
      <c r="N17" s="106">
        <v>0.2328735535544777</v>
      </c>
      <c r="P17" s="188"/>
    </row>
    <row r="18" spans="1:16" ht="15" customHeight="1">
      <c r="A18" s="24">
        <v>14</v>
      </c>
      <c r="B18" s="25">
        <v>10</v>
      </c>
      <c r="C18" s="93" t="s">
        <v>30</v>
      </c>
      <c r="D18" s="89">
        <v>17402890.989999998</v>
      </c>
      <c r="E18" s="106">
        <v>5.0810792070384636E-2</v>
      </c>
      <c r="F18" s="89">
        <v>17188011.521855839</v>
      </c>
      <c r="G18" s="89">
        <v>17119619.453807998</v>
      </c>
      <c r="H18" s="89">
        <v>68392.068047840148</v>
      </c>
      <c r="I18" s="89">
        <v>-1167735.1339276105</v>
      </c>
      <c r="J18" s="89">
        <v>-1099343.0658797703</v>
      </c>
      <c r="K18" s="89">
        <v>621042.65549708111</v>
      </c>
      <c r="L18" s="140">
        <v>1.697305266867508E-3</v>
      </c>
      <c r="M18" s="23">
        <v>2242671.0395982489</v>
      </c>
      <c r="N18" s="106">
        <v>0.21546673255345472</v>
      </c>
      <c r="P18" s="188"/>
    </row>
    <row r="19" spans="1:16" ht="15" customHeight="1">
      <c r="A19" s="24">
        <v>7</v>
      </c>
      <c r="B19" s="25">
        <v>16</v>
      </c>
      <c r="C19" s="93" t="s">
        <v>31</v>
      </c>
      <c r="D19" s="89">
        <v>13165592.689999999</v>
      </c>
      <c r="E19" s="106">
        <v>4.2355252277287203E-2</v>
      </c>
      <c r="F19" s="89">
        <v>13003032.598308599</v>
      </c>
      <c r="G19" s="89">
        <v>13111628.996807996</v>
      </c>
      <c r="H19" s="89">
        <v>-108596.39849939756</v>
      </c>
      <c r="I19" s="89">
        <v>-883412.13835837052</v>
      </c>
      <c r="J19" s="89">
        <v>-992008.53685776808</v>
      </c>
      <c r="K19" s="89">
        <v>469829.67658010713</v>
      </c>
      <c r="L19" s="140">
        <v>1.2840412450442732E-3</v>
      </c>
      <c r="M19" s="23">
        <v>1567223.3291580954</v>
      </c>
      <c r="N19" s="106">
        <v>0.24094067524282758</v>
      </c>
      <c r="P19" s="188"/>
    </row>
    <row r="20" spans="1:16" ht="15" customHeight="1">
      <c r="A20" s="24">
        <v>1</v>
      </c>
      <c r="B20" s="25">
        <v>18</v>
      </c>
      <c r="C20" s="93" t="s">
        <v>32</v>
      </c>
      <c r="D20" s="89">
        <v>10211303.949999999</v>
      </c>
      <c r="E20" s="106">
        <v>7.4872695876825546E-2</v>
      </c>
      <c r="F20" s="89">
        <v>10085221.475364309</v>
      </c>
      <c r="G20" s="89">
        <v>10190569.203647997</v>
      </c>
      <c r="H20" s="89">
        <v>-105347.72828368843</v>
      </c>
      <c r="I20" s="89">
        <v>-685179.16893696447</v>
      </c>
      <c r="J20" s="89">
        <v>-790526.8972206529</v>
      </c>
      <c r="K20" s="89">
        <v>364402.40445336688</v>
      </c>
      <c r="L20" s="140">
        <v>9.9590924208392052E-4</v>
      </c>
      <c r="M20" s="23">
        <v>789656.17629818234</v>
      </c>
      <c r="N20" s="106">
        <v>0.10763928422642888</v>
      </c>
      <c r="P20" s="188"/>
    </row>
    <row r="21" spans="1:16" ht="15" customHeight="1">
      <c r="A21" s="24">
        <v>2</v>
      </c>
      <c r="B21" s="25">
        <v>19</v>
      </c>
      <c r="C21" s="93" t="s">
        <v>33</v>
      </c>
      <c r="D21" s="89">
        <v>7818720.6500000004</v>
      </c>
      <c r="E21" s="106">
        <v>8.1126351452074807E-2</v>
      </c>
      <c r="F21" s="89">
        <v>7722180.2225615261</v>
      </c>
      <c r="G21" s="89">
        <v>7589619.7617959986</v>
      </c>
      <c r="H21" s="89">
        <v>132560.46076552756</v>
      </c>
      <c r="I21" s="89">
        <v>-524636.67160914186</v>
      </c>
      <c r="J21" s="89">
        <v>-392076.2108436143</v>
      </c>
      <c r="K21" s="89">
        <v>279020.25231647247</v>
      </c>
      <c r="L21" s="140">
        <v>7.6256041292428658E-4</v>
      </c>
      <c r="M21" s="23">
        <v>656498.01115361054</v>
      </c>
      <c r="N21" s="106">
        <v>0.42946301296919875</v>
      </c>
      <c r="P21" s="188"/>
    </row>
    <row r="22" spans="1:16" ht="15" customHeight="1">
      <c r="A22" s="24">
        <v>6</v>
      </c>
      <c r="B22" s="25">
        <v>20</v>
      </c>
      <c r="C22" s="93" t="s">
        <v>34</v>
      </c>
      <c r="D22" s="89">
        <v>35743593.68</v>
      </c>
      <c r="E22" s="106">
        <v>6.9606003070820988E-2</v>
      </c>
      <c r="F22" s="89">
        <v>35302255.260772258</v>
      </c>
      <c r="G22" s="89">
        <v>34982796.437171988</v>
      </c>
      <c r="H22" s="89">
        <v>319458.82360026985</v>
      </c>
      <c r="I22" s="89">
        <v>-2398397.494815825</v>
      </c>
      <c r="J22" s="89">
        <v>-2078938.6712155552</v>
      </c>
      <c r="K22" s="89">
        <v>1275552.2257072928</v>
      </c>
      <c r="L22" s="140">
        <v>3.4860753793548973E-3</v>
      </c>
      <c r="M22" s="23">
        <v>1565106.1102215392</v>
      </c>
      <c r="N22" s="106">
        <v>-3.141757455289218E-3</v>
      </c>
      <c r="P22" s="188"/>
    </row>
    <row r="23" spans="1:16" ht="15" customHeight="1">
      <c r="A23" s="24">
        <v>21</v>
      </c>
      <c r="B23" s="25">
        <v>35</v>
      </c>
      <c r="C23" s="93" t="s">
        <v>35</v>
      </c>
      <c r="D23" s="89">
        <v>2170775.94</v>
      </c>
      <c r="E23" s="106">
        <v>9.0498388957648057E-2</v>
      </c>
      <c r="F23" s="89">
        <v>2143972.6244063224</v>
      </c>
      <c r="G23" s="89">
        <v>2058065.0668979997</v>
      </c>
      <c r="H23" s="89">
        <v>85907.557508322643</v>
      </c>
      <c r="I23" s="89">
        <v>-145659.20883371198</v>
      </c>
      <c r="J23" s="89">
        <v>-59751.651325389335</v>
      </c>
      <c r="K23" s="89">
        <v>77466.695334783144</v>
      </c>
      <c r="L23" s="140">
        <v>2.1171594065999867E-4</v>
      </c>
      <c r="M23" s="23">
        <v>296561.97811924206</v>
      </c>
      <c r="N23" s="106">
        <v>0.14592408028927784</v>
      </c>
      <c r="P23" s="188"/>
    </row>
    <row r="24" spans="1:16" ht="15" customHeight="1">
      <c r="A24" s="24">
        <v>21</v>
      </c>
      <c r="B24" s="25">
        <v>43</v>
      </c>
      <c r="C24" s="93" t="s">
        <v>36</v>
      </c>
      <c r="D24" s="89">
        <v>3288953.89</v>
      </c>
      <c r="E24" s="106">
        <v>1.8624662501906641E-2</v>
      </c>
      <c r="F24" s="89">
        <v>3248344.0474721142</v>
      </c>
      <c r="G24" s="89">
        <v>3434601.2467679996</v>
      </c>
      <c r="H24" s="89">
        <v>-186257.1992958854</v>
      </c>
      <c r="I24" s="89">
        <v>-220689.02307253293</v>
      </c>
      <c r="J24" s="89">
        <v>-406946.22236841836</v>
      </c>
      <c r="K24" s="89">
        <v>117370.19204606621</v>
      </c>
      <c r="L24" s="140">
        <v>3.2077192020504516E-4</v>
      </c>
      <c r="M24" s="23">
        <v>132364.66191037174</v>
      </c>
      <c r="N24" s="106">
        <v>0.16042779186124267</v>
      </c>
      <c r="P24" s="188"/>
    </row>
    <row r="25" spans="1:16" ht="15" customHeight="1">
      <c r="A25" s="24">
        <v>10</v>
      </c>
      <c r="B25" s="25">
        <v>46</v>
      </c>
      <c r="C25" s="93" t="s">
        <v>37</v>
      </c>
      <c r="D25" s="89">
        <v>1904410.57</v>
      </c>
      <c r="E25" s="106">
        <v>6.6078622291022793E-2</v>
      </c>
      <c r="F25" s="89">
        <v>1880896.1590527119</v>
      </c>
      <c r="G25" s="89">
        <v>1827241.3688759997</v>
      </c>
      <c r="H25" s="89">
        <v>53654.790176712209</v>
      </c>
      <c r="I25" s="89">
        <v>-127786.07492800867</v>
      </c>
      <c r="J25" s="89">
        <v>-74131.284751296465</v>
      </c>
      <c r="K25" s="89">
        <v>67961.133482311736</v>
      </c>
      <c r="L25" s="140">
        <v>1.8573730609451765E-4</v>
      </c>
      <c r="M25" s="23">
        <v>496699.63400756376</v>
      </c>
      <c r="N25" s="106">
        <v>0.12087952733470608</v>
      </c>
      <c r="P25" s="188"/>
    </row>
    <row r="26" spans="1:16" ht="15" customHeight="1">
      <c r="A26" s="24">
        <v>19</v>
      </c>
      <c r="B26" s="25">
        <v>47</v>
      </c>
      <c r="C26" s="93" t="s">
        <v>38</v>
      </c>
      <c r="D26" s="89">
        <v>3038572.04</v>
      </c>
      <c r="E26" s="106">
        <v>7.4282138719907298E-2</v>
      </c>
      <c r="F26" s="89">
        <v>3001053.7481111353</v>
      </c>
      <c r="G26" s="89">
        <v>2942705.2899599997</v>
      </c>
      <c r="H26" s="89">
        <v>58348.458151135594</v>
      </c>
      <c r="I26" s="89">
        <v>-203888.3844136573</v>
      </c>
      <c r="J26" s="89">
        <v>-145539.92626252171</v>
      </c>
      <c r="K26" s="89">
        <v>108435.02092411736</v>
      </c>
      <c r="L26" s="140">
        <v>2.9635215954704712E-4</v>
      </c>
      <c r="M26" s="23">
        <v>549956.10837878182</v>
      </c>
      <c r="N26" s="106">
        <v>0.32520245259424785</v>
      </c>
      <c r="P26" s="188"/>
    </row>
    <row r="27" spans="1:16" ht="15" customHeight="1">
      <c r="A27" s="24">
        <v>1</v>
      </c>
      <c r="B27" s="25">
        <v>49</v>
      </c>
      <c r="C27" s="93" t="s">
        <v>39</v>
      </c>
      <c r="D27" s="89">
        <v>535965765.69999999</v>
      </c>
      <c r="E27" s="106">
        <v>5.3781530450385251E-2</v>
      </c>
      <c r="F27" s="89">
        <v>529348012.43456429</v>
      </c>
      <c r="G27" s="89">
        <v>544926000.6744839</v>
      </c>
      <c r="H27" s="89">
        <v>-15577988.239919603</v>
      </c>
      <c r="I27" s="89">
        <v>-35963338.249371164</v>
      </c>
      <c r="J27" s="89">
        <v>-51541326.489290766</v>
      </c>
      <c r="K27" s="89">
        <v>19126569.406032603</v>
      </c>
      <c r="L27" s="140">
        <v>5.2272781430741287E-2</v>
      </c>
      <c r="M27" s="23">
        <v>149768682.80986559</v>
      </c>
      <c r="N27" s="106">
        <v>0.11798149743149988</v>
      </c>
      <c r="P27" s="188"/>
    </row>
    <row r="28" spans="1:16" ht="15" customHeight="1">
      <c r="A28" s="24">
        <v>4</v>
      </c>
      <c r="B28" s="25">
        <v>50</v>
      </c>
      <c r="C28" s="93" t="s">
        <v>40</v>
      </c>
      <c r="D28" s="89">
        <v>23163332.43</v>
      </c>
      <c r="E28" s="106">
        <v>0.1054159032187949</v>
      </c>
      <c r="F28" s="89">
        <v>22877326.814274151</v>
      </c>
      <c r="G28" s="89">
        <v>22736324.674277995</v>
      </c>
      <c r="H28" s="89">
        <v>141002.1399961561</v>
      </c>
      <c r="I28" s="89">
        <v>-1554261.1347102285</v>
      </c>
      <c r="J28" s="89">
        <v>-1413258.9947140724</v>
      </c>
      <c r="K28" s="89">
        <v>826610.79074476578</v>
      </c>
      <c r="L28" s="140">
        <v>2.2591215536679034E-3</v>
      </c>
      <c r="M28" s="23">
        <v>2255165.0620328239</v>
      </c>
      <c r="N28" s="106">
        <v>0.12915700508744177</v>
      </c>
      <c r="P28" s="188"/>
    </row>
    <row r="29" spans="1:16" ht="15" customHeight="1">
      <c r="A29" s="24">
        <v>4</v>
      </c>
      <c r="B29" s="25">
        <v>51</v>
      </c>
      <c r="C29" s="93" t="s">
        <v>41</v>
      </c>
      <c r="D29" s="89">
        <v>13608878.18</v>
      </c>
      <c r="E29" s="106">
        <v>0.24380341580959852</v>
      </c>
      <c r="F29" s="89">
        <v>13440844.690217331</v>
      </c>
      <c r="G29" s="89">
        <v>13458148.896239998</v>
      </c>
      <c r="H29" s="89">
        <v>-17304.206022666767</v>
      </c>
      <c r="I29" s="89">
        <v>-913156.6239918645</v>
      </c>
      <c r="J29" s="89">
        <v>-930460.83001453127</v>
      </c>
      <c r="K29" s="89">
        <v>485648.84122413764</v>
      </c>
      <c r="L29" s="140">
        <v>1.3272749122168871E-3</v>
      </c>
      <c r="M29" s="23">
        <v>2235761.2133863461</v>
      </c>
      <c r="N29" s="106">
        <v>-0.20204876583162057</v>
      </c>
      <c r="P29" s="188"/>
    </row>
    <row r="30" spans="1:16" ht="15" customHeight="1">
      <c r="A30" s="24">
        <v>14</v>
      </c>
      <c r="B30" s="25">
        <v>52</v>
      </c>
      <c r="C30" s="93" t="s">
        <v>42</v>
      </c>
      <c r="D30" s="89">
        <v>4058306.02</v>
      </c>
      <c r="E30" s="106">
        <v>8.3656875623384419E-2</v>
      </c>
      <c r="F30" s="89">
        <v>4008196.7226628545</v>
      </c>
      <c r="G30" s="89">
        <v>3891465.1922219992</v>
      </c>
      <c r="H30" s="89">
        <v>116731.53044085531</v>
      </c>
      <c r="I30" s="89">
        <v>-272312.60176869773</v>
      </c>
      <c r="J30" s="89">
        <v>-155581.07132784242</v>
      </c>
      <c r="K30" s="89">
        <v>144825.42865601153</v>
      </c>
      <c r="L30" s="140">
        <v>3.9580689129548556E-4</v>
      </c>
      <c r="M30" s="23">
        <v>669974.14721779688</v>
      </c>
      <c r="N30" s="106">
        <v>0.16338810293490469</v>
      </c>
      <c r="P30" s="188"/>
    </row>
    <row r="31" spans="1:16" ht="15" customHeight="1">
      <c r="A31" s="24">
        <v>21</v>
      </c>
      <c r="B31" s="25">
        <v>60</v>
      </c>
      <c r="C31" s="93" t="s">
        <v>43</v>
      </c>
      <c r="D31" s="89">
        <v>10595794.74</v>
      </c>
      <c r="E31" s="106">
        <v>6.5571536519599904E-2</v>
      </c>
      <c r="F31" s="89">
        <v>10464964.825613696</v>
      </c>
      <c r="G31" s="89">
        <v>10459810.595447998</v>
      </c>
      <c r="H31" s="89">
        <v>5154.2301656976342</v>
      </c>
      <c r="I31" s="89">
        <v>-710978.52632031986</v>
      </c>
      <c r="J31" s="89">
        <v>-705824.29615462222</v>
      </c>
      <c r="K31" s="89">
        <v>378123.41100181802</v>
      </c>
      <c r="L31" s="140">
        <v>1.0334086577444589E-3</v>
      </c>
      <c r="M31" s="23">
        <v>568089.50435117772</v>
      </c>
      <c r="N31" s="106">
        <v>-5.4287413440671339E-2</v>
      </c>
      <c r="P31" s="188"/>
    </row>
    <row r="32" spans="1:16" ht="15" customHeight="1">
      <c r="A32" s="24">
        <v>5</v>
      </c>
      <c r="B32" s="25">
        <v>61</v>
      </c>
      <c r="C32" s="93" t="s">
        <v>44</v>
      </c>
      <c r="D32" s="89">
        <v>27826851.52</v>
      </c>
      <c r="E32" s="106">
        <v>8.4675131646700263E-2</v>
      </c>
      <c r="F32" s="89">
        <v>27483263.833438035</v>
      </c>
      <c r="G32" s="89">
        <v>27886310.101151995</v>
      </c>
      <c r="H32" s="89">
        <v>-403046.26771396026</v>
      </c>
      <c r="I32" s="89">
        <v>-1867183.5734167825</v>
      </c>
      <c r="J32" s="89">
        <v>-2270229.8411307428</v>
      </c>
      <c r="K32" s="89">
        <v>993033.96039394429</v>
      </c>
      <c r="L32" s="140">
        <v>2.7139549211895697E-3</v>
      </c>
      <c r="M32" s="23">
        <v>3521562.2501331628</v>
      </c>
      <c r="N32" s="106">
        <v>0.10777786542138479</v>
      </c>
      <c r="P32" s="188"/>
    </row>
    <row r="33" spans="1:16" ht="15" customHeight="1">
      <c r="A33" s="24">
        <v>21</v>
      </c>
      <c r="B33" s="25">
        <v>62</v>
      </c>
      <c r="C33" s="93" t="s">
        <v>45</v>
      </c>
      <c r="D33" s="89">
        <v>1938850.47</v>
      </c>
      <c r="E33" s="106">
        <v>0.10685401736531563</v>
      </c>
      <c r="F33" s="89">
        <v>1914910.8177868102</v>
      </c>
      <c r="G33" s="89">
        <v>1811035.8346679995</v>
      </c>
      <c r="H33" s="89">
        <v>103874.98311881069</v>
      </c>
      <c r="I33" s="89">
        <v>-130096.99449085962</v>
      </c>
      <c r="J33" s="89">
        <v>-26222.011372048932</v>
      </c>
      <c r="K33" s="89">
        <v>69190.161864052687</v>
      </c>
      <c r="L33" s="140">
        <v>1.8909623213123072E-4</v>
      </c>
      <c r="M33" s="23">
        <v>246826.69550031109</v>
      </c>
      <c r="N33" s="106">
        <v>8.0504481818864715E-2</v>
      </c>
      <c r="P33" s="188"/>
    </row>
    <row r="34" spans="1:16" ht="15" customHeight="1">
      <c r="A34" s="24">
        <v>21</v>
      </c>
      <c r="B34" s="25">
        <v>65</v>
      </c>
      <c r="C34" s="93" t="s">
        <v>46</v>
      </c>
      <c r="D34" s="89">
        <v>1427816.82</v>
      </c>
      <c r="E34" s="106">
        <v>3.0703165237117691E-2</v>
      </c>
      <c r="F34" s="89">
        <v>1410187.0756623964</v>
      </c>
      <c r="G34" s="89">
        <v>1465605.3571739995</v>
      </c>
      <c r="H34" s="89">
        <v>-55418.281511603156</v>
      </c>
      <c r="I34" s="89">
        <v>-95806.602850346011</v>
      </c>
      <c r="J34" s="89">
        <v>-151224.88436194917</v>
      </c>
      <c r="K34" s="89">
        <v>50953.32436235631</v>
      </c>
      <c r="L34" s="140">
        <v>1.3925508181948434E-4</v>
      </c>
      <c r="M34" s="23">
        <v>17233.512434626522</v>
      </c>
      <c r="N34" s="106">
        <v>0.18717468611857346</v>
      </c>
      <c r="P34" s="188"/>
    </row>
    <row r="35" spans="1:16" ht="15" customHeight="1">
      <c r="A35" s="24">
        <v>17</v>
      </c>
      <c r="B35" s="25">
        <v>69</v>
      </c>
      <c r="C35" s="93" t="s">
        <v>47</v>
      </c>
      <c r="D35" s="89">
        <v>11790513.939999999</v>
      </c>
      <c r="E35" s="106">
        <v>3.9635958318337217E-2</v>
      </c>
      <c r="F35" s="89">
        <v>11644932.417594939</v>
      </c>
      <c r="G35" s="89">
        <v>11768251.267601999</v>
      </c>
      <c r="H35" s="89">
        <v>-123318.85000705905</v>
      </c>
      <c r="I35" s="89">
        <v>-791144.26348545775</v>
      </c>
      <c r="J35" s="89">
        <v>-914463.1134925168</v>
      </c>
      <c r="K35" s="89">
        <v>420758.37234058051</v>
      </c>
      <c r="L35" s="140">
        <v>1.1499297111575353E-3</v>
      </c>
      <c r="M35" s="23">
        <v>1570439.9076825934</v>
      </c>
      <c r="N35" s="106">
        <v>-0.16246015930667834</v>
      </c>
      <c r="P35" s="188"/>
    </row>
    <row r="36" spans="1:16" ht="15" customHeight="1">
      <c r="A36" s="24">
        <v>17</v>
      </c>
      <c r="B36" s="25">
        <v>71</v>
      </c>
      <c r="C36" s="93" t="s">
        <v>48</v>
      </c>
      <c r="D36" s="89">
        <v>10650686.449999999</v>
      </c>
      <c r="E36" s="106">
        <v>6.4859870703469547E-2</v>
      </c>
      <c r="F36" s="89">
        <v>10519178.768830169</v>
      </c>
      <c r="G36" s="89">
        <v>10308073.620851999</v>
      </c>
      <c r="H36" s="89">
        <v>211105.14797816984</v>
      </c>
      <c r="I36" s="89">
        <v>-714661.76368388173</v>
      </c>
      <c r="J36" s="89">
        <v>-503556.61570571188</v>
      </c>
      <c r="K36" s="89">
        <v>380082.28630378732</v>
      </c>
      <c r="L36" s="140">
        <v>1.0387622503483488E-3</v>
      </c>
      <c r="M36" s="23">
        <v>1105597.2159078242</v>
      </c>
      <c r="N36" s="106">
        <v>0.18292517326044022</v>
      </c>
      <c r="P36" s="188"/>
    </row>
    <row r="37" spans="1:16" ht="15" customHeight="1">
      <c r="A37" s="24">
        <v>17</v>
      </c>
      <c r="B37" s="25">
        <v>72</v>
      </c>
      <c r="C37" s="93" t="s">
        <v>49</v>
      </c>
      <c r="D37" s="89">
        <v>1781773.79</v>
      </c>
      <c r="E37" s="106">
        <v>0.19706365465846187</v>
      </c>
      <c r="F37" s="89">
        <v>1759773.6174672637</v>
      </c>
      <c r="G37" s="89">
        <v>1718923.0146299996</v>
      </c>
      <c r="H37" s="89">
        <v>40850.602837264072</v>
      </c>
      <c r="I37" s="89">
        <v>-119557.13889663089</v>
      </c>
      <c r="J37" s="89">
        <v>-78706.536059366816</v>
      </c>
      <c r="K37" s="89">
        <v>63584.695592964745</v>
      </c>
      <c r="L37" s="140">
        <v>1.7377653171942793E-4</v>
      </c>
      <c r="M37" s="23">
        <v>119782.29582218926</v>
      </c>
      <c r="N37" s="106">
        <v>0.26633387564137223</v>
      </c>
      <c r="P37" s="188"/>
    </row>
    <row r="38" spans="1:16" ht="15" customHeight="1">
      <c r="A38" s="24">
        <v>16</v>
      </c>
      <c r="B38" s="25">
        <v>74</v>
      </c>
      <c r="C38" s="93" t="s">
        <v>50</v>
      </c>
      <c r="D38" s="89">
        <v>1796275.02</v>
      </c>
      <c r="E38" s="106">
        <v>6.3727344751519199E-2</v>
      </c>
      <c r="F38" s="89">
        <v>1774095.7958032829</v>
      </c>
      <c r="G38" s="89">
        <v>1720856.8151459999</v>
      </c>
      <c r="H38" s="89">
        <v>53238.980657282984</v>
      </c>
      <c r="I38" s="89">
        <v>-120530.17238663524</v>
      </c>
      <c r="J38" s="89">
        <v>-67291.191729352257</v>
      </c>
      <c r="K38" s="89">
        <v>64102.189059558819</v>
      </c>
      <c r="L38" s="140">
        <v>1.7519083777174993E-4</v>
      </c>
      <c r="M38" s="23">
        <v>320999.05884858704</v>
      </c>
      <c r="N38" s="106">
        <v>0.16835443367694003</v>
      </c>
      <c r="P38" s="188"/>
    </row>
    <row r="39" spans="1:16" ht="15" customHeight="1">
      <c r="A39" s="24">
        <v>8</v>
      </c>
      <c r="B39" s="25">
        <v>75</v>
      </c>
      <c r="C39" s="93" t="s">
        <v>51</v>
      </c>
      <c r="D39" s="89">
        <v>41933017.939999998</v>
      </c>
      <c r="E39" s="106">
        <v>6.6902102521622764E-2</v>
      </c>
      <c r="F39" s="89">
        <v>41415256.575074807</v>
      </c>
      <c r="G39" s="89">
        <v>40713912.40242599</v>
      </c>
      <c r="H39" s="89">
        <v>701344.1726488173</v>
      </c>
      <c r="I39" s="89">
        <v>-2813708.2711310368</v>
      </c>
      <c r="J39" s="89">
        <v>-2112364.0984822195</v>
      </c>
      <c r="K39" s="89">
        <v>1496429.1179798022</v>
      </c>
      <c r="L39" s="140">
        <v>4.0897303928473152E-3</v>
      </c>
      <c r="M39" s="23">
        <v>4902358.607502413</v>
      </c>
      <c r="N39" s="106">
        <v>-6.2247144937044085E-2</v>
      </c>
      <c r="P39" s="188"/>
    </row>
    <row r="40" spans="1:16" ht="15" customHeight="1">
      <c r="A40" s="24">
        <v>21</v>
      </c>
      <c r="B40" s="25">
        <v>76</v>
      </c>
      <c r="C40" s="93" t="s">
        <v>52</v>
      </c>
      <c r="D40" s="89">
        <v>5776674.4199999999</v>
      </c>
      <c r="E40" s="106">
        <v>5.3204568995111057E-2</v>
      </c>
      <c r="F40" s="89">
        <v>5705347.8382427022</v>
      </c>
      <c r="G40" s="89">
        <v>5713718.9077079985</v>
      </c>
      <c r="H40" s="89">
        <v>-8371.069465296343</v>
      </c>
      <c r="I40" s="89">
        <v>-387615.2348119088</v>
      </c>
      <c r="J40" s="89">
        <v>-395986.30427720514</v>
      </c>
      <c r="K40" s="89">
        <v>206147.42825202641</v>
      </c>
      <c r="L40" s="140">
        <v>5.6339949056043637E-4</v>
      </c>
      <c r="M40" s="23">
        <v>247778.59622193265</v>
      </c>
      <c r="N40" s="106">
        <v>-0.30919269443656716</v>
      </c>
      <c r="P40" s="188"/>
    </row>
    <row r="41" spans="1:16" ht="15" customHeight="1">
      <c r="A41" s="24">
        <v>13</v>
      </c>
      <c r="B41" s="25">
        <v>77</v>
      </c>
      <c r="C41" s="93" t="s">
        <v>53</v>
      </c>
      <c r="D41" s="89">
        <v>7565905.7699999996</v>
      </c>
      <c r="E41" s="106">
        <v>5.5470568532061559E-2</v>
      </c>
      <c r="F41" s="89">
        <v>7472486.9346570307</v>
      </c>
      <c r="G41" s="89">
        <v>7444866.5229599988</v>
      </c>
      <c r="H41" s="89">
        <v>27620.41169703193</v>
      </c>
      <c r="I41" s="89">
        <v>-507672.77647669904</v>
      </c>
      <c r="J41" s="89">
        <v>-480052.36477966711</v>
      </c>
      <c r="K41" s="89">
        <v>269998.25565427443</v>
      </c>
      <c r="L41" s="140">
        <v>7.379033586674365E-4</v>
      </c>
      <c r="M41" s="23">
        <v>1227216.841686775</v>
      </c>
      <c r="N41" s="106">
        <v>0.17744633884524941</v>
      </c>
      <c r="P41" s="188"/>
    </row>
    <row r="42" spans="1:16" ht="15" customHeight="1">
      <c r="A42" s="24">
        <v>1</v>
      </c>
      <c r="B42" s="25">
        <v>78</v>
      </c>
      <c r="C42" s="93" t="s">
        <v>54</v>
      </c>
      <c r="D42" s="89">
        <v>17887107.989999998</v>
      </c>
      <c r="E42" s="106">
        <v>6.8833789711312487E-2</v>
      </c>
      <c r="F42" s="89">
        <v>17666249.72836192</v>
      </c>
      <c r="G42" s="89">
        <v>17497621.298915997</v>
      </c>
      <c r="H42" s="89">
        <v>168628.42944592237</v>
      </c>
      <c r="I42" s="89">
        <v>-1200226.1265833671</v>
      </c>
      <c r="J42" s="89">
        <v>-1031597.6971374447</v>
      </c>
      <c r="K42" s="89">
        <v>638322.50926905673</v>
      </c>
      <c r="L42" s="140">
        <v>1.7445309872882726E-3</v>
      </c>
      <c r="M42" s="23">
        <v>2284090.1403929801</v>
      </c>
      <c r="N42" s="106">
        <v>-3.2051750043095684E-2</v>
      </c>
      <c r="P42" s="188"/>
    </row>
    <row r="43" spans="1:16" ht="15" customHeight="1">
      <c r="A43" s="24">
        <v>4</v>
      </c>
      <c r="B43" s="25">
        <v>79</v>
      </c>
      <c r="C43" s="93" t="s">
        <v>55</v>
      </c>
      <c r="D43" s="89">
        <v>12958011.390000001</v>
      </c>
      <c r="E43" s="106">
        <v>4.5954389482048885E-2</v>
      </c>
      <c r="F43" s="89">
        <v>12798014.375866592</v>
      </c>
      <c r="G43" s="89">
        <v>12878216.007281998</v>
      </c>
      <c r="H43" s="89">
        <v>-80201.631415406242</v>
      </c>
      <c r="I43" s="89">
        <v>-869483.41942910443</v>
      </c>
      <c r="J43" s="89">
        <v>-949685.05084451067</v>
      </c>
      <c r="K43" s="89">
        <v>462421.89347914915</v>
      </c>
      <c r="L43" s="140">
        <v>1.2637958252461686E-3</v>
      </c>
      <c r="M43" s="23">
        <v>7395820.3605265738</v>
      </c>
      <c r="N43" s="106">
        <v>0.19320422696976691</v>
      </c>
      <c r="P43" s="188"/>
    </row>
    <row r="44" spans="1:16" ht="15" customHeight="1">
      <c r="A44" s="24">
        <v>7</v>
      </c>
      <c r="B44" s="25">
        <v>81</v>
      </c>
      <c r="C44" s="93" t="s">
        <v>56</v>
      </c>
      <c r="D44" s="89">
        <v>3917954.83</v>
      </c>
      <c r="E44" s="106">
        <v>5.9990800645551179E-2</v>
      </c>
      <c r="F44" s="89">
        <v>3869578.4969776878</v>
      </c>
      <c r="G44" s="89">
        <v>3930413.813279999</v>
      </c>
      <c r="H44" s="89">
        <v>-60835.316302311141</v>
      </c>
      <c r="I44" s="89">
        <v>-262895.02765726275</v>
      </c>
      <c r="J44" s="89">
        <v>-323730.34395957389</v>
      </c>
      <c r="K44" s="89">
        <v>139816.8311885068</v>
      </c>
      <c r="L44" s="140">
        <v>3.8211842918105829E-4</v>
      </c>
      <c r="M44" s="23">
        <v>1381148.4527014305</v>
      </c>
      <c r="N44" s="106">
        <v>0.19518946683743432</v>
      </c>
      <c r="P44" s="188"/>
    </row>
    <row r="45" spans="1:16" ht="15" customHeight="1">
      <c r="A45" s="24">
        <v>5</v>
      </c>
      <c r="B45" s="25">
        <v>82</v>
      </c>
      <c r="C45" s="93" t="s">
        <v>57</v>
      </c>
      <c r="D45" s="89">
        <v>19251966.359999999</v>
      </c>
      <c r="E45" s="106">
        <v>0.10278220671295868</v>
      </c>
      <c r="F45" s="89">
        <v>19014255.723615322</v>
      </c>
      <c r="G45" s="89">
        <v>18965370.785489999</v>
      </c>
      <c r="H45" s="89">
        <v>48884.938125323504</v>
      </c>
      <c r="I45" s="89">
        <v>-1291808.2132837891</v>
      </c>
      <c r="J45" s="89">
        <v>-1242923.2751584656</v>
      </c>
      <c r="K45" s="89">
        <v>687029.08721459948</v>
      </c>
      <c r="L45" s="140">
        <v>1.8776457267450876E-3</v>
      </c>
      <c r="M45" s="23">
        <v>1134580.7385185505</v>
      </c>
      <c r="N45" s="106">
        <v>-0.52646426308789895</v>
      </c>
      <c r="P45" s="188"/>
    </row>
    <row r="46" spans="1:16" ht="15" customHeight="1">
      <c r="A46" s="24">
        <v>5</v>
      </c>
      <c r="B46" s="25">
        <v>86</v>
      </c>
      <c r="C46" s="93" t="s">
        <v>58</v>
      </c>
      <c r="D46" s="89">
        <v>16999909.5</v>
      </c>
      <c r="E46" s="106">
        <v>0.10995253503640789</v>
      </c>
      <c r="F46" s="89">
        <v>16790005.782625806</v>
      </c>
      <c r="G46" s="89">
        <v>16574607.285677997</v>
      </c>
      <c r="H46" s="89">
        <v>215398.49694780819</v>
      </c>
      <c r="I46" s="89">
        <v>-1140695.049353967</v>
      </c>
      <c r="J46" s="89">
        <v>-925296.55240615876</v>
      </c>
      <c r="K46" s="89">
        <v>606661.78654780274</v>
      </c>
      <c r="L46" s="140">
        <v>1.658002451845559E-3</v>
      </c>
      <c r="M46" s="23">
        <v>959912.14226719469</v>
      </c>
      <c r="N46" s="106">
        <v>1.1349539829834665E-3</v>
      </c>
      <c r="P46" s="188"/>
    </row>
    <row r="47" spans="1:16" ht="15" customHeight="1">
      <c r="A47" s="24">
        <v>12</v>
      </c>
      <c r="B47" s="25">
        <v>90</v>
      </c>
      <c r="C47" s="93" t="s">
        <v>59</v>
      </c>
      <c r="D47" s="89">
        <v>4539882.6500000004</v>
      </c>
      <c r="E47" s="106">
        <v>5.4190285280460548E-2</v>
      </c>
      <c r="F47" s="89">
        <v>4483827.1607235661</v>
      </c>
      <c r="G47" s="89">
        <v>4404044.8506419994</v>
      </c>
      <c r="H47" s="89">
        <v>79782.310081566684</v>
      </c>
      <c r="I47" s="89">
        <v>-304626.42542320408</v>
      </c>
      <c r="J47" s="89">
        <v>-224844.1153416374</v>
      </c>
      <c r="K47" s="89">
        <v>162011.05771571153</v>
      </c>
      <c r="L47" s="140">
        <v>4.4277509623160723E-4</v>
      </c>
      <c r="M47" s="23">
        <v>1629177.4518771591</v>
      </c>
      <c r="N47" s="106">
        <v>0.20113252091425493</v>
      </c>
      <c r="P47" s="188"/>
    </row>
    <row r="48" spans="1:16" ht="15" customHeight="1">
      <c r="A48" s="24">
        <v>1</v>
      </c>
      <c r="B48" s="25">
        <v>91</v>
      </c>
      <c r="C48" s="93" t="s">
        <v>60</v>
      </c>
      <c r="D48" s="89">
        <v>1076666448.4000001</v>
      </c>
      <c r="E48" s="106">
        <v>5.5274396197194431E-2</v>
      </c>
      <c r="F48" s="89">
        <v>1063372478.2237923</v>
      </c>
      <c r="G48" s="89">
        <v>1084737032.6182377</v>
      </c>
      <c r="H48" s="89">
        <v>-21364554.394445419</v>
      </c>
      <c r="I48" s="89">
        <v>-72244389.741921768</v>
      </c>
      <c r="J48" s="89">
        <v>-93608944.136367187</v>
      </c>
      <c r="K48" s="89">
        <v>38422109.900198095</v>
      </c>
      <c r="L48" s="140">
        <v>0.10500735967253533</v>
      </c>
      <c r="M48" s="23">
        <v>459721879.81853729</v>
      </c>
      <c r="N48" s="106">
        <v>0.10724412070513423</v>
      </c>
      <c r="P48" s="188"/>
    </row>
    <row r="49" spans="1:16" ht="15" customHeight="1">
      <c r="A49" s="24">
        <v>1</v>
      </c>
      <c r="B49" s="25">
        <v>92</v>
      </c>
      <c r="C49" s="93" t="s">
        <v>61</v>
      </c>
      <c r="D49" s="89">
        <v>399984389.83999997</v>
      </c>
      <c r="E49" s="106">
        <v>5.2033331292753449E-2</v>
      </c>
      <c r="F49" s="89">
        <v>395045645.29438549</v>
      </c>
      <c r="G49" s="89">
        <v>404693665.82548195</v>
      </c>
      <c r="H49" s="89">
        <v>-9648020.5310964584</v>
      </c>
      <c r="I49" s="89">
        <v>-26838978.955114737</v>
      </c>
      <c r="J49" s="89">
        <v>-36486999.486211196</v>
      </c>
      <c r="K49" s="89">
        <v>14273913.901222071</v>
      </c>
      <c r="L49" s="140">
        <v>3.9010507617977017E-2</v>
      </c>
      <c r="M49" s="23">
        <v>70929000.922667369</v>
      </c>
      <c r="N49" s="106">
        <v>3.0968907792545686E-2</v>
      </c>
      <c r="P49" s="188"/>
    </row>
    <row r="50" spans="1:16" ht="15" customHeight="1">
      <c r="A50" s="24">
        <v>10</v>
      </c>
      <c r="B50" s="25">
        <v>97</v>
      </c>
      <c r="C50" s="93" t="s">
        <v>62</v>
      </c>
      <c r="D50" s="89">
        <v>2912444.46</v>
      </c>
      <c r="E50" s="106">
        <v>6.6764907851383004E-2</v>
      </c>
      <c r="F50" s="89">
        <v>2876483.5086314133</v>
      </c>
      <c r="G50" s="89">
        <v>2857392.4231619998</v>
      </c>
      <c r="H50" s="89">
        <v>19091.085469413549</v>
      </c>
      <c r="I50" s="89">
        <v>-195425.21547190519</v>
      </c>
      <c r="J50" s="89">
        <v>-176334.13000249164</v>
      </c>
      <c r="K50" s="89">
        <v>103934.00972663122</v>
      </c>
      <c r="L50" s="140">
        <v>2.840509271854662E-4</v>
      </c>
      <c r="M50" s="23">
        <v>784669.11231145822</v>
      </c>
      <c r="N50" s="106">
        <v>0.16892325881706372</v>
      </c>
      <c r="P50" s="188"/>
    </row>
    <row r="51" spans="1:16" ht="15" customHeight="1">
      <c r="A51" s="24">
        <v>7</v>
      </c>
      <c r="B51" s="25">
        <v>98</v>
      </c>
      <c r="C51" s="93" t="s">
        <v>63</v>
      </c>
      <c r="D51" s="89">
        <v>44484742.420000002</v>
      </c>
      <c r="E51" s="106">
        <v>5.0657454214472653E-2</v>
      </c>
      <c r="F51" s="89">
        <v>43935474.037107058</v>
      </c>
      <c r="G51" s="89">
        <v>44303380.031699993</v>
      </c>
      <c r="H51" s="89">
        <v>-367905.99459293485</v>
      </c>
      <c r="I51" s="89">
        <v>-2984929.1521393345</v>
      </c>
      <c r="J51" s="89">
        <v>-3352835.1467322693</v>
      </c>
      <c r="K51" s="89">
        <v>1587490.4105010692</v>
      </c>
      <c r="L51" s="140">
        <v>4.3386002732589924E-3</v>
      </c>
      <c r="M51" s="23">
        <v>2644782.1392656364</v>
      </c>
      <c r="N51" s="106">
        <v>0.11717653642888681</v>
      </c>
      <c r="P51" s="188"/>
    </row>
    <row r="52" spans="1:16" ht="15" customHeight="1">
      <c r="A52" s="24">
        <v>4</v>
      </c>
      <c r="B52" s="25">
        <v>102</v>
      </c>
      <c r="C52" s="93" t="s">
        <v>64</v>
      </c>
      <c r="D52" s="89">
        <v>17262962.100000001</v>
      </c>
      <c r="E52" s="106">
        <v>5.9211362500792175E-2</v>
      </c>
      <c r="F52" s="89">
        <v>17049810.38188763</v>
      </c>
      <c r="G52" s="89">
        <v>16918241.799545996</v>
      </c>
      <c r="H52" s="89">
        <v>131568.58234163374</v>
      </c>
      <c r="I52" s="89">
        <v>-1158345.896174045</v>
      </c>
      <c r="J52" s="89">
        <v>-1026777.3138324113</v>
      </c>
      <c r="K52" s="89">
        <v>616049.12830230116</v>
      </c>
      <c r="L52" s="140">
        <v>1.6836579917038359E-3</v>
      </c>
      <c r="M52" s="23">
        <v>2254205.2894775895</v>
      </c>
      <c r="N52" s="106">
        <v>0.26344249570599421</v>
      </c>
      <c r="P52" s="188"/>
    </row>
    <row r="53" spans="1:16" ht="15" customHeight="1">
      <c r="A53" s="24">
        <v>5</v>
      </c>
      <c r="B53" s="25">
        <v>103</v>
      </c>
      <c r="C53" s="93" t="s">
        <v>65</v>
      </c>
      <c r="D53" s="89">
        <v>3806218.09</v>
      </c>
      <c r="E53" s="106">
        <v>6.3023751131073613E-2</v>
      </c>
      <c r="F53" s="89">
        <v>3759221.4088572031</v>
      </c>
      <c r="G53" s="89">
        <v>3697774.7523659994</v>
      </c>
      <c r="H53" s="89">
        <v>61446.656491203699</v>
      </c>
      <c r="I53" s="89">
        <v>-255397.48502922984</v>
      </c>
      <c r="J53" s="89">
        <v>-193950.82853802614</v>
      </c>
      <c r="K53" s="89">
        <v>135829.37406048927</v>
      </c>
      <c r="L53" s="140">
        <v>3.7122073652679855E-4</v>
      </c>
      <c r="M53" s="23">
        <v>320782.26106283296</v>
      </c>
      <c r="N53" s="106">
        <v>0.10631648728738385</v>
      </c>
      <c r="P53" s="188"/>
    </row>
    <row r="54" spans="1:16" ht="15" customHeight="1">
      <c r="A54" s="24">
        <v>18</v>
      </c>
      <c r="B54" s="25">
        <v>105</v>
      </c>
      <c r="C54" s="93" t="s">
        <v>66</v>
      </c>
      <c r="D54" s="89">
        <v>3083129.89</v>
      </c>
      <c r="E54" s="106">
        <v>5.0063862854290431E-2</v>
      </c>
      <c r="F54" s="89">
        <v>3045061.4270438598</v>
      </c>
      <c r="G54" s="89">
        <v>2987057.1171059995</v>
      </c>
      <c r="H54" s="89">
        <v>58004.309937860351</v>
      </c>
      <c r="I54" s="89">
        <v>-206878.21908923934</v>
      </c>
      <c r="J54" s="89">
        <v>-148873.90915137899</v>
      </c>
      <c r="K54" s="89">
        <v>110025.12026468907</v>
      </c>
      <c r="L54" s="140">
        <v>3.0069789000808085E-4</v>
      </c>
      <c r="M54" s="23">
        <v>662728.13251866901</v>
      </c>
      <c r="N54" s="106">
        <v>0.26564073990258552</v>
      </c>
      <c r="P54" s="188"/>
    </row>
    <row r="55" spans="1:16" ht="15" customHeight="1">
      <c r="A55" s="24">
        <v>1</v>
      </c>
      <c r="B55" s="25">
        <v>106</v>
      </c>
      <c r="C55" s="93" t="s">
        <v>67</v>
      </c>
      <c r="D55" s="89">
        <v>93390809.799999997</v>
      </c>
      <c r="E55" s="106">
        <v>6.4863436106354033E-2</v>
      </c>
      <c r="F55" s="89">
        <v>92237681.417427942</v>
      </c>
      <c r="G55" s="89">
        <v>93386969.954963982</v>
      </c>
      <c r="H55" s="89">
        <v>-1149288.5375360399</v>
      </c>
      <c r="I55" s="89">
        <v>-6266529.5008786926</v>
      </c>
      <c r="J55" s="89">
        <v>-7415818.0384147326</v>
      </c>
      <c r="K55" s="89">
        <v>3332761.0079579563</v>
      </c>
      <c r="L55" s="140">
        <v>9.1084127023289291E-3</v>
      </c>
      <c r="M55" s="23">
        <v>10408662.942451579</v>
      </c>
      <c r="N55" s="106">
        <v>0.21313736424253515</v>
      </c>
      <c r="P55" s="188"/>
    </row>
    <row r="56" spans="1:16" ht="15" customHeight="1">
      <c r="A56" s="24">
        <v>6</v>
      </c>
      <c r="B56" s="25">
        <v>108</v>
      </c>
      <c r="C56" s="93" t="s">
        <v>68</v>
      </c>
      <c r="D56" s="89">
        <v>20510645.100000001</v>
      </c>
      <c r="E56" s="106">
        <v>7.9666595018398789E-2</v>
      </c>
      <c r="F56" s="89">
        <v>20257393.125203736</v>
      </c>
      <c r="G56" s="89">
        <v>19962378.704321995</v>
      </c>
      <c r="H56" s="89">
        <v>295014.42088174075</v>
      </c>
      <c r="I56" s="89">
        <v>-1376265.6398039181</v>
      </c>
      <c r="J56" s="89">
        <v>-1081251.2189221773</v>
      </c>
      <c r="K56" s="89">
        <v>731946.52004552947</v>
      </c>
      <c r="L56" s="140">
        <v>2.0004047589038108E-3</v>
      </c>
      <c r="M56" s="23">
        <v>1221900.0234422472</v>
      </c>
      <c r="N56" s="106">
        <v>-7.7439332572419639E-2</v>
      </c>
      <c r="P56" s="188"/>
    </row>
    <row r="57" spans="1:16" ht="15" customHeight="1">
      <c r="A57" s="24">
        <v>5</v>
      </c>
      <c r="B57" s="25">
        <v>109</v>
      </c>
      <c r="C57" s="93" t="s">
        <v>69</v>
      </c>
      <c r="D57" s="89">
        <v>135537643.5</v>
      </c>
      <c r="E57" s="106">
        <v>5.1323808488842104E-2</v>
      </c>
      <c r="F57" s="89">
        <v>133864113.69592734</v>
      </c>
      <c r="G57" s="89">
        <v>135368381.38915798</v>
      </c>
      <c r="H57" s="89">
        <v>-1504267.6932306439</v>
      </c>
      <c r="I57" s="89">
        <v>-9094584.8236164376</v>
      </c>
      <c r="J57" s="89">
        <v>-10598852.516847081</v>
      </c>
      <c r="K57" s="89">
        <v>4836820.3930843975</v>
      </c>
      <c r="L57" s="140">
        <v>1.3218996562326951E-2</v>
      </c>
      <c r="M57" s="23">
        <v>17174342.219002917</v>
      </c>
      <c r="N57" s="106">
        <v>-3.5395570631890916E-2</v>
      </c>
      <c r="P57" s="188"/>
    </row>
    <row r="58" spans="1:16" ht="15" customHeight="1">
      <c r="A58" s="24">
        <v>7</v>
      </c>
      <c r="B58" s="25">
        <v>111</v>
      </c>
      <c r="C58" s="93" t="s">
        <v>70</v>
      </c>
      <c r="D58" s="89">
        <v>30518785.289999999</v>
      </c>
      <c r="E58" s="106">
        <v>4.3826870554024344E-2</v>
      </c>
      <c r="F58" s="89">
        <v>30141959.373243451</v>
      </c>
      <c r="G58" s="89">
        <v>30440429.714879993</v>
      </c>
      <c r="H58" s="89">
        <v>-298470.34163654223</v>
      </c>
      <c r="I58" s="89">
        <v>-2047812.5070371504</v>
      </c>
      <c r="J58" s="89">
        <v>-2346282.8486736929</v>
      </c>
      <c r="K58" s="89">
        <v>1089098.78651414</v>
      </c>
      <c r="L58" s="140">
        <v>2.9764994241980041E-3</v>
      </c>
      <c r="M58" s="23">
        <v>4514698.6083850227</v>
      </c>
      <c r="N58" s="106">
        <v>6.2642016494932617E-2</v>
      </c>
      <c r="P58" s="188"/>
    </row>
    <row r="59" spans="1:16" ht="15" customHeight="1">
      <c r="A59" s="24">
        <v>17</v>
      </c>
      <c r="B59" s="25">
        <v>139</v>
      </c>
      <c r="C59" s="93" t="s">
        <v>71</v>
      </c>
      <c r="D59" s="89">
        <v>16779297.940000001</v>
      </c>
      <c r="E59" s="106">
        <v>7.6346471944047645E-2</v>
      </c>
      <c r="F59" s="89">
        <v>16572118.189276319</v>
      </c>
      <c r="G59" s="89">
        <v>16408148.310215998</v>
      </c>
      <c r="H59" s="89">
        <v>163969.87906032056</v>
      </c>
      <c r="I59" s="89">
        <v>-1125891.9991187728</v>
      </c>
      <c r="J59" s="89">
        <v>-961922.12005845224</v>
      </c>
      <c r="K59" s="89">
        <v>598789.00327665068</v>
      </c>
      <c r="L59" s="140">
        <v>1.636486189809842E-3</v>
      </c>
      <c r="M59" s="23">
        <v>1293415.4110802726</v>
      </c>
      <c r="N59" s="106">
        <v>0.21269328960285083</v>
      </c>
      <c r="P59" s="188"/>
    </row>
    <row r="60" spans="1:16" ht="15" customHeight="1">
      <c r="A60" s="24">
        <v>11</v>
      </c>
      <c r="B60" s="25">
        <v>140</v>
      </c>
      <c r="C60" s="93" t="s">
        <v>72</v>
      </c>
      <c r="D60" s="89">
        <v>32677562.460000001</v>
      </c>
      <c r="E60" s="106">
        <v>5.9040210034357887E-2</v>
      </c>
      <c r="F60" s="89">
        <v>32274081.38058123</v>
      </c>
      <c r="G60" s="89">
        <v>32096454.183053993</v>
      </c>
      <c r="H60" s="89">
        <v>177627.19752723724</v>
      </c>
      <c r="I60" s="89">
        <v>-2192666.5976120075</v>
      </c>
      <c r="J60" s="89">
        <v>-2015039.4000847703</v>
      </c>
      <c r="K60" s="89">
        <v>1166137.2916138766</v>
      </c>
      <c r="L60" s="140">
        <v>3.1870451239176534E-3</v>
      </c>
      <c r="M60" s="23">
        <v>5108806.7565049203</v>
      </c>
      <c r="N60" s="106">
        <v>5.5331461652355918E-2</v>
      </c>
      <c r="P60" s="188"/>
    </row>
    <row r="61" spans="1:16" ht="15" customHeight="1">
      <c r="A61" s="24">
        <v>7</v>
      </c>
      <c r="B61" s="25">
        <v>142</v>
      </c>
      <c r="C61" s="93" t="s">
        <v>73</v>
      </c>
      <c r="D61" s="89">
        <v>10993801.84</v>
      </c>
      <c r="E61" s="106">
        <v>5.1172996204201793E-2</v>
      </c>
      <c r="F61" s="89">
        <v>10858057.595344389</v>
      </c>
      <c r="G61" s="89">
        <v>10889899.469765997</v>
      </c>
      <c r="H61" s="89">
        <v>-31841.874421607703</v>
      </c>
      <c r="I61" s="89">
        <v>-737684.82899667986</v>
      </c>
      <c r="J61" s="89">
        <v>-769526.70341828757</v>
      </c>
      <c r="K61" s="89">
        <v>392326.76298699831</v>
      </c>
      <c r="L61" s="140">
        <v>1.0722263201356581E-3</v>
      </c>
      <c r="M61" s="23">
        <v>1000127.8634316848</v>
      </c>
      <c r="N61" s="106">
        <v>0.21581805685789135</v>
      </c>
      <c r="P61" s="188"/>
    </row>
    <row r="62" spans="1:16" ht="15" customHeight="1">
      <c r="A62" s="24">
        <v>6</v>
      </c>
      <c r="B62" s="25">
        <v>143</v>
      </c>
      <c r="C62" s="93" t="s">
        <v>74</v>
      </c>
      <c r="D62" s="89">
        <v>12439701.109999999</v>
      </c>
      <c r="E62" s="106">
        <v>0.1074680973886295</v>
      </c>
      <c r="F62" s="89">
        <v>12286103.850790303</v>
      </c>
      <c r="G62" s="89">
        <v>12232513.480499998</v>
      </c>
      <c r="H62" s="89">
        <v>53590.370290305465</v>
      </c>
      <c r="I62" s="89">
        <v>-834704.76543537178</v>
      </c>
      <c r="J62" s="89">
        <v>-781114.39514506632</v>
      </c>
      <c r="K62" s="89">
        <v>443925.38086825015</v>
      </c>
      <c r="L62" s="140">
        <v>1.2132449846633548E-3</v>
      </c>
      <c r="M62" s="23">
        <v>1926025.2731384602</v>
      </c>
      <c r="N62" s="106">
        <v>0.14391637263450119</v>
      </c>
      <c r="P62" s="188"/>
    </row>
    <row r="63" spans="1:16" ht="15" customHeight="1">
      <c r="A63" s="24">
        <v>14</v>
      </c>
      <c r="B63" s="25">
        <v>145</v>
      </c>
      <c r="C63" s="93" t="s">
        <v>75</v>
      </c>
      <c r="D63" s="89">
        <v>23772306.690000001</v>
      </c>
      <c r="E63" s="106">
        <v>0.18418273425416509</v>
      </c>
      <c r="F63" s="89">
        <v>23478781.860071324</v>
      </c>
      <c r="G63" s="89">
        <v>23201667.119987994</v>
      </c>
      <c r="H63" s="89">
        <v>277114.74008332938</v>
      </c>
      <c r="I63" s="89">
        <v>-1595123.3477453038</v>
      </c>
      <c r="J63" s="89">
        <v>-1318008.6076619744</v>
      </c>
      <c r="K63" s="89">
        <v>848342.75423158472</v>
      </c>
      <c r="L63" s="140">
        <v>2.3185148590376074E-3</v>
      </c>
      <c r="M63" s="23">
        <v>1546685.2688476474</v>
      </c>
      <c r="N63" s="106">
        <v>0.20434602750533903</v>
      </c>
      <c r="P63" s="188"/>
    </row>
    <row r="64" spans="1:16" ht="15" customHeight="1">
      <c r="A64" s="24">
        <v>12</v>
      </c>
      <c r="B64" s="25">
        <v>146</v>
      </c>
      <c r="C64" s="93" t="s">
        <v>76</v>
      </c>
      <c r="D64" s="89">
        <v>6496898.3700000001</v>
      </c>
      <c r="E64" s="106">
        <v>6.6377473549621202E-2</v>
      </c>
      <c r="F64" s="89">
        <v>6416678.9359338749</v>
      </c>
      <c r="G64" s="89">
        <v>6507239.7573539987</v>
      </c>
      <c r="H64" s="89">
        <v>-90560.821420123801</v>
      </c>
      <c r="I64" s="89">
        <v>-435942.30938787397</v>
      </c>
      <c r="J64" s="89">
        <v>-526503.13080799778</v>
      </c>
      <c r="K64" s="89">
        <v>231849.46791415021</v>
      </c>
      <c r="L64" s="140">
        <v>6.3364298656127637E-4</v>
      </c>
      <c r="M64" s="23">
        <v>3085767.0658061355</v>
      </c>
      <c r="N64" s="106">
        <v>0.28984910365393546</v>
      </c>
      <c r="P64" s="188"/>
    </row>
    <row r="65" spans="1:16" ht="15" customHeight="1">
      <c r="A65" s="24">
        <v>19</v>
      </c>
      <c r="B65" s="25">
        <v>148</v>
      </c>
      <c r="C65" s="93" t="s">
        <v>77</v>
      </c>
      <c r="D65" s="89">
        <v>10865612.01</v>
      </c>
      <c r="E65" s="106">
        <v>8.1433387771007171E-2</v>
      </c>
      <c r="F65" s="89">
        <v>10731450.56917323</v>
      </c>
      <c r="G65" s="89">
        <v>10677684.772907998</v>
      </c>
      <c r="H65" s="89">
        <v>53765.796265231445</v>
      </c>
      <c r="I65" s="89">
        <v>-729083.28294383013</v>
      </c>
      <c r="J65" s="89">
        <v>-675317.48667859868</v>
      </c>
      <c r="K65" s="89">
        <v>387752.15797012689</v>
      </c>
      <c r="L65" s="140">
        <v>1.059723956376506E-3</v>
      </c>
      <c r="M65" s="23">
        <v>2608191.5701938504</v>
      </c>
      <c r="N65" s="106">
        <v>0.42267821651802207</v>
      </c>
      <c r="P65" s="188"/>
    </row>
    <row r="66" spans="1:16" ht="15" customHeight="1">
      <c r="A66" s="24">
        <v>1</v>
      </c>
      <c r="B66" s="25">
        <v>149</v>
      </c>
      <c r="C66" s="93" t="s">
        <v>78</v>
      </c>
      <c r="D66" s="89">
        <v>11762164.5</v>
      </c>
      <c r="E66" s="106">
        <v>6.1571525655630843E-2</v>
      </c>
      <c r="F66" s="89">
        <v>11616933.017860828</v>
      </c>
      <c r="G66" s="89">
        <v>11736173.049749997</v>
      </c>
      <c r="H66" s="89">
        <v>-119240.03188916855</v>
      </c>
      <c r="I66" s="89">
        <v>-789242.01419054484</v>
      </c>
      <c r="J66" s="89">
        <v>-908482.04607971339</v>
      </c>
      <c r="K66" s="89">
        <v>419746.6891949714</v>
      </c>
      <c r="L66" s="140">
        <v>1.1471647881425952E-3</v>
      </c>
      <c r="M66" s="23">
        <v>810552.22998444678</v>
      </c>
      <c r="N66" s="106">
        <v>0.12834075699968306</v>
      </c>
      <c r="P66" s="188"/>
    </row>
    <row r="67" spans="1:16" ht="15" customHeight="1">
      <c r="A67" s="24">
        <v>14</v>
      </c>
      <c r="B67" s="25">
        <v>151</v>
      </c>
      <c r="C67" s="93" t="s">
        <v>79</v>
      </c>
      <c r="D67" s="89">
        <v>3146881.29</v>
      </c>
      <c r="E67" s="106">
        <v>6.2619966916390712E-2</v>
      </c>
      <c r="F67" s="89">
        <v>3108025.6666270462</v>
      </c>
      <c r="G67" s="89">
        <v>3070423.9312199992</v>
      </c>
      <c r="H67" s="89">
        <v>37601.735407046974</v>
      </c>
      <c r="I67" s="89">
        <v>-211155.94223649398</v>
      </c>
      <c r="J67" s="89">
        <v>-173554.20682944701</v>
      </c>
      <c r="K67" s="89">
        <v>112300.16403588819</v>
      </c>
      <c r="L67" s="140">
        <v>3.0691556884387624E-4</v>
      </c>
      <c r="M67" s="23">
        <v>1006897.3876965006</v>
      </c>
      <c r="N67" s="106">
        <v>-4.457074485137269E-2</v>
      </c>
      <c r="P67" s="188"/>
    </row>
    <row r="68" spans="1:16" ht="15" customHeight="1">
      <c r="A68" s="24">
        <v>14</v>
      </c>
      <c r="B68" s="25">
        <v>152</v>
      </c>
      <c r="C68" s="93" t="s">
        <v>80</v>
      </c>
      <c r="D68" s="89">
        <v>8331020.29</v>
      </c>
      <c r="E68" s="106">
        <v>8.905347539288222E-2</v>
      </c>
      <c r="F68" s="89">
        <v>8228154.3230728917</v>
      </c>
      <c r="G68" s="89">
        <v>7949789.5973939989</v>
      </c>
      <c r="H68" s="89">
        <v>278364.72567889281</v>
      </c>
      <c r="I68" s="89">
        <v>-559012.01126220415</v>
      </c>
      <c r="J68" s="89">
        <v>-280647.28558331134</v>
      </c>
      <c r="K68" s="89">
        <v>297302.2681619213</v>
      </c>
      <c r="L68" s="140">
        <v>8.125250353359292E-4</v>
      </c>
      <c r="M68" s="23">
        <v>738125.14778324612</v>
      </c>
      <c r="N68" s="106">
        <v>0.15451524774801761</v>
      </c>
      <c r="P68" s="188"/>
    </row>
    <row r="69" spans="1:16" ht="15" customHeight="1">
      <c r="A69" s="24">
        <v>9</v>
      </c>
      <c r="B69" s="25">
        <v>153</v>
      </c>
      <c r="C69" s="93" t="s">
        <v>81</v>
      </c>
      <c r="D69" s="89">
        <v>46548187.020000003</v>
      </c>
      <c r="E69" s="106">
        <v>3.8083731215010408E-2</v>
      </c>
      <c r="F69" s="89">
        <v>45973440.578407049</v>
      </c>
      <c r="G69" s="89">
        <v>46642050.376217991</v>
      </c>
      <c r="H69" s="89">
        <v>-668609.79781094193</v>
      </c>
      <c r="I69" s="89">
        <v>-3123386.4209757461</v>
      </c>
      <c r="J69" s="89">
        <v>-3791996.2187866881</v>
      </c>
      <c r="K69" s="89">
        <v>1661126.8605938426</v>
      </c>
      <c r="L69" s="140">
        <v>4.5398481802579969E-3</v>
      </c>
      <c r="M69" s="23">
        <v>4982169.8616066882</v>
      </c>
      <c r="N69" s="106">
        <v>0.16737234264616951</v>
      </c>
      <c r="P69" s="188"/>
    </row>
    <row r="70" spans="1:16" ht="15" customHeight="1">
      <c r="A70" s="24">
        <v>5</v>
      </c>
      <c r="B70" s="25">
        <v>165</v>
      </c>
      <c r="C70" s="93" t="s">
        <v>82</v>
      </c>
      <c r="D70" s="89">
        <v>32618654.940000001</v>
      </c>
      <c r="E70" s="106">
        <v>9.1979509844772434E-2</v>
      </c>
      <c r="F70" s="89">
        <v>32215901.211949151</v>
      </c>
      <c r="G70" s="89">
        <v>32203654.526969992</v>
      </c>
      <c r="H70" s="89">
        <v>12246.684979159385</v>
      </c>
      <c r="I70" s="89">
        <v>-2188713.8991324231</v>
      </c>
      <c r="J70" s="89">
        <v>-2176467.2141532637</v>
      </c>
      <c r="K70" s="89">
        <v>1164035.1074037608</v>
      </c>
      <c r="L70" s="140">
        <v>3.1812998690624946E-3</v>
      </c>
      <c r="M70" s="23">
        <v>3093887.42079208</v>
      </c>
      <c r="N70" s="106">
        <v>0.16920448062240578</v>
      </c>
      <c r="P70" s="188"/>
    </row>
    <row r="71" spans="1:16" ht="15" customHeight="1">
      <c r="A71" s="24">
        <v>12</v>
      </c>
      <c r="B71" s="25">
        <v>167</v>
      </c>
      <c r="C71" s="93" t="s">
        <v>83</v>
      </c>
      <c r="D71" s="89">
        <v>126798130.63</v>
      </c>
      <c r="E71" s="106">
        <v>8.8606290088534267E-2</v>
      </c>
      <c r="F71" s="89">
        <v>125232510.59094416</v>
      </c>
      <c r="G71" s="89">
        <v>126276033.22216198</v>
      </c>
      <c r="H71" s="89">
        <v>-1043522.6312178224</v>
      </c>
      <c r="I71" s="89">
        <v>-8508162.9332778864</v>
      </c>
      <c r="J71" s="89">
        <v>-9551685.5644957088</v>
      </c>
      <c r="K71" s="89">
        <v>4524940.5862376774</v>
      </c>
      <c r="L71" s="140">
        <v>1.2366631214946966E-2</v>
      </c>
      <c r="M71" s="23">
        <v>21409889.281776335</v>
      </c>
      <c r="N71" s="106">
        <v>8.0078385089475068E-2</v>
      </c>
      <c r="P71" s="188"/>
    </row>
    <row r="72" spans="1:16" ht="15" customHeight="1">
      <c r="A72" s="24">
        <v>5</v>
      </c>
      <c r="B72" s="25">
        <v>169</v>
      </c>
      <c r="C72" s="93" t="s">
        <v>84</v>
      </c>
      <c r="D72" s="89">
        <v>9507331.4499999993</v>
      </c>
      <c r="E72" s="106">
        <v>8.1785297961870507E-2</v>
      </c>
      <c r="F72" s="89">
        <v>9389941.1654420979</v>
      </c>
      <c r="G72" s="89">
        <v>9401114.0317499992</v>
      </c>
      <c r="H72" s="89">
        <v>-11172.866307901219</v>
      </c>
      <c r="I72" s="89">
        <v>-637942.56772850896</v>
      </c>
      <c r="J72" s="89">
        <v>-649115.43403641018</v>
      </c>
      <c r="K72" s="89">
        <v>339280.3169192819</v>
      </c>
      <c r="L72" s="140">
        <v>9.2725075122361046E-4</v>
      </c>
      <c r="M72" s="23">
        <v>512807.36990476167</v>
      </c>
      <c r="N72" s="106">
        <v>5.5783440042914023E-2</v>
      </c>
      <c r="P72" s="188"/>
    </row>
    <row r="73" spans="1:16" ht="15" customHeight="1">
      <c r="A73" s="24">
        <v>21</v>
      </c>
      <c r="B73" s="25">
        <v>170</v>
      </c>
      <c r="C73" s="93" t="s">
        <v>85</v>
      </c>
      <c r="D73" s="89">
        <v>24583960.32</v>
      </c>
      <c r="E73" s="106">
        <v>0.13171023831004725</v>
      </c>
      <c r="F73" s="89">
        <v>24280413.724122673</v>
      </c>
      <c r="G73" s="89">
        <v>24515275.143995997</v>
      </c>
      <c r="H73" s="89">
        <v>-234861.41987332329</v>
      </c>
      <c r="I73" s="89">
        <v>-1649585.3598831433</v>
      </c>
      <c r="J73" s="89">
        <v>-1884446.7797564666</v>
      </c>
      <c r="K73" s="89">
        <v>877307.56967567932</v>
      </c>
      <c r="L73" s="140">
        <v>2.3976754986039148E-3</v>
      </c>
      <c r="M73" s="23">
        <v>1668195.0854575024</v>
      </c>
      <c r="N73" s="106">
        <v>-0.10421686390616136</v>
      </c>
      <c r="P73" s="188"/>
    </row>
    <row r="74" spans="1:16" ht="15" customHeight="1">
      <c r="A74" s="24">
        <v>11</v>
      </c>
      <c r="B74" s="25">
        <v>171</v>
      </c>
      <c r="C74" s="93" t="s">
        <v>86</v>
      </c>
      <c r="D74" s="89">
        <v>7960039.9299999997</v>
      </c>
      <c r="E74" s="106">
        <v>5.9137232123267269E-2</v>
      </c>
      <c r="F74" s="89">
        <v>7861754.5849071909</v>
      </c>
      <c r="G74" s="89">
        <v>7811791.3871819982</v>
      </c>
      <c r="H74" s="89">
        <v>49963.197725192644</v>
      </c>
      <c r="I74" s="89">
        <v>-534119.20462346566</v>
      </c>
      <c r="J74" s="89">
        <v>-484156.00689827302</v>
      </c>
      <c r="K74" s="89">
        <v>284063.39721547614</v>
      </c>
      <c r="L74" s="140">
        <v>7.7634329292920951E-4</v>
      </c>
      <c r="M74" s="23">
        <v>1313994.9364247641</v>
      </c>
      <c r="N74" s="106">
        <v>0.13171112486884917</v>
      </c>
      <c r="P74" s="188"/>
    </row>
    <row r="75" spans="1:16" ht="15" customHeight="1">
      <c r="A75" s="24">
        <v>13</v>
      </c>
      <c r="B75" s="25">
        <v>172</v>
      </c>
      <c r="C75" s="93" t="s">
        <v>87</v>
      </c>
      <c r="D75" s="89">
        <v>6402424.1900000004</v>
      </c>
      <c r="E75" s="106">
        <v>3.3737396640274309E-2</v>
      </c>
      <c r="F75" s="89">
        <v>6323371.2610601457</v>
      </c>
      <c r="G75" s="89">
        <v>6516648.4013639987</v>
      </c>
      <c r="H75" s="89">
        <v>-193277.14030385297</v>
      </c>
      <c r="I75" s="89">
        <v>-429603.08567507856</v>
      </c>
      <c r="J75" s="89">
        <v>-622880.22597893153</v>
      </c>
      <c r="K75" s="89">
        <v>228478.04556502306</v>
      </c>
      <c r="L75" s="140">
        <v>6.2442891268187735E-4</v>
      </c>
      <c r="M75" s="23">
        <v>1241429.3395624263</v>
      </c>
      <c r="N75" s="106">
        <v>0.18189254760383755</v>
      </c>
      <c r="P75" s="188"/>
    </row>
    <row r="76" spans="1:16" ht="15" customHeight="1">
      <c r="A76" s="24">
        <v>12</v>
      </c>
      <c r="B76" s="25">
        <v>176</v>
      </c>
      <c r="C76" s="93" t="s">
        <v>88</v>
      </c>
      <c r="D76" s="89">
        <v>5852692.1799999997</v>
      </c>
      <c r="E76" s="106">
        <v>4.1034653684552724E-2</v>
      </c>
      <c r="F76" s="89">
        <v>5780426.9808688583</v>
      </c>
      <c r="G76" s="89">
        <v>5749366.590503999</v>
      </c>
      <c r="H76" s="89">
        <v>31060.390364859253</v>
      </c>
      <c r="I76" s="89">
        <v>-392716.03152467817</v>
      </c>
      <c r="J76" s="89">
        <v>-361655.64115981892</v>
      </c>
      <c r="K76" s="89">
        <v>208860.21152248801</v>
      </c>
      <c r="L76" s="140">
        <v>5.7081350840940234E-4</v>
      </c>
      <c r="M76" s="23">
        <v>1686423.8634035084</v>
      </c>
      <c r="N76" s="106">
        <v>0.28975924387855612</v>
      </c>
      <c r="P76" s="188"/>
    </row>
    <row r="77" spans="1:16" ht="15" customHeight="1">
      <c r="A77" s="24">
        <v>6</v>
      </c>
      <c r="B77" s="25">
        <v>177</v>
      </c>
      <c r="C77" s="93" t="s">
        <v>89</v>
      </c>
      <c r="D77" s="89">
        <v>2769527.26</v>
      </c>
      <c r="E77" s="106">
        <v>6.0729382363180262E-2</v>
      </c>
      <c r="F77" s="89">
        <v>2735330.9563524323</v>
      </c>
      <c r="G77" s="89">
        <v>2670924.6363419993</v>
      </c>
      <c r="H77" s="89">
        <v>64406.320010432974</v>
      </c>
      <c r="I77" s="89">
        <v>-185835.4619201271</v>
      </c>
      <c r="J77" s="89">
        <v>-121429.14190969412</v>
      </c>
      <c r="K77" s="89">
        <v>98833.841171003922</v>
      </c>
      <c r="L77" s="140">
        <v>2.7011220192278744E-4</v>
      </c>
      <c r="M77" s="23">
        <v>1308014.3201783476</v>
      </c>
      <c r="N77" s="106">
        <v>-1.3356950173880278E-2</v>
      </c>
      <c r="P77" s="188"/>
    </row>
    <row r="78" spans="1:16" ht="15" customHeight="1">
      <c r="A78" s="24">
        <v>10</v>
      </c>
      <c r="B78" s="25">
        <v>178</v>
      </c>
      <c r="C78" s="93" t="s">
        <v>90</v>
      </c>
      <c r="D78" s="89">
        <v>9460740.6300000008</v>
      </c>
      <c r="E78" s="106">
        <v>0.19492871812914214</v>
      </c>
      <c r="F78" s="89">
        <v>9343925.6182877291</v>
      </c>
      <c r="G78" s="89">
        <v>9223590.3275699988</v>
      </c>
      <c r="H78" s="89">
        <v>120335.2907177303</v>
      </c>
      <c r="I78" s="89">
        <v>-634816.32063176169</v>
      </c>
      <c r="J78" s="89">
        <v>-514481.02991403139</v>
      </c>
      <c r="K78" s="89">
        <v>337617.6686505999</v>
      </c>
      <c r="L78" s="140">
        <v>9.2270674504560737E-4</v>
      </c>
      <c r="M78" s="23">
        <v>1966025.6263459565</v>
      </c>
      <c r="N78" s="106">
        <v>0.24409709652385292</v>
      </c>
      <c r="P78" s="188"/>
    </row>
    <row r="79" spans="1:16" ht="15" customHeight="1">
      <c r="A79" s="24">
        <v>13</v>
      </c>
      <c r="B79" s="25">
        <v>179</v>
      </c>
      <c r="C79" s="93" t="s">
        <v>91</v>
      </c>
      <c r="D79" s="89">
        <v>262678677.36000001</v>
      </c>
      <c r="E79" s="106">
        <v>7.5211088846799834E-2</v>
      </c>
      <c r="F79" s="89">
        <v>259435293.57299808</v>
      </c>
      <c r="G79" s="89">
        <v>261802669.73929194</v>
      </c>
      <c r="H79" s="89">
        <v>-2367376.1662938595</v>
      </c>
      <c r="I79" s="89">
        <v>-17625756.586257119</v>
      </c>
      <c r="J79" s="89">
        <v>-19993132.752550978</v>
      </c>
      <c r="K79" s="89">
        <v>9373997.8848258834</v>
      </c>
      <c r="L79" s="140">
        <v>2.5619071155080473E-2</v>
      </c>
      <c r="M79" s="23">
        <v>28137019.481311709</v>
      </c>
      <c r="N79" s="106">
        <v>0.1024462102025816</v>
      </c>
      <c r="P79" s="188"/>
    </row>
    <row r="80" spans="1:16" ht="15" customHeight="1">
      <c r="A80" s="24">
        <v>4</v>
      </c>
      <c r="B80" s="25">
        <v>181</v>
      </c>
      <c r="C80" s="93" t="s">
        <v>92</v>
      </c>
      <c r="D80" s="89">
        <v>2996477.91</v>
      </c>
      <c r="E80" s="106">
        <v>7.4059706575119844E-2</v>
      </c>
      <c r="F80" s="89">
        <v>2959479.3687819629</v>
      </c>
      <c r="G80" s="89">
        <v>2910239.0867879996</v>
      </c>
      <c r="H80" s="89">
        <v>49240.28199396329</v>
      </c>
      <c r="I80" s="89">
        <v>-201063.86551266772</v>
      </c>
      <c r="J80" s="89">
        <v>-151823.58351870443</v>
      </c>
      <c r="K80" s="89">
        <v>106932.84233257984</v>
      </c>
      <c r="L80" s="140">
        <v>2.9224671588287318E-4</v>
      </c>
      <c r="M80" s="23">
        <v>322905.19931442989</v>
      </c>
      <c r="N80" s="106">
        <v>0.21966602005924729</v>
      </c>
      <c r="P80" s="188"/>
    </row>
    <row r="81" spans="1:16" ht="15" customHeight="1">
      <c r="A81" s="24">
        <v>13</v>
      </c>
      <c r="B81" s="25">
        <v>182</v>
      </c>
      <c r="C81" s="93" t="s">
        <v>93</v>
      </c>
      <c r="D81" s="89">
        <v>38291796.380000003</v>
      </c>
      <c r="E81" s="106">
        <v>5.0517711499620699E-2</v>
      </c>
      <c r="F81" s="89">
        <v>37818994.42743092</v>
      </c>
      <c r="G81" s="89">
        <v>38093157.331001997</v>
      </c>
      <c r="H81" s="89">
        <v>-274162.90357107669</v>
      </c>
      <c r="I81" s="89">
        <v>-2569382.0641537039</v>
      </c>
      <c r="J81" s="89">
        <v>-2843544.9677247806</v>
      </c>
      <c r="K81" s="89">
        <v>1366487.8393626439</v>
      </c>
      <c r="L81" s="140">
        <v>3.7346017802983539E-3</v>
      </c>
      <c r="M81" s="23">
        <v>6250736.4573933287</v>
      </c>
      <c r="N81" s="106">
        <v>-3.2892454178434116E-2</v>
      </c>
      <c r="P81" s="188"/>
    </row>
    <row r="82" spans="1:16" ht="15" customHeight="1">
      <c r="A82" s="24">
        <v>1</v>
      </c>
      <c r="B82" s="25">
        <v>186</v>
      </c>
      <c r="C82" s="93" t="s">
        <v>94</v>
      </c>
      <c r="D82" s="89">
        <v>94878802.180000007</v>
      </c>
      <c r="E82" s="106">
        <v>5.1219660446183424E-2</v>
      </c>
      <c r="F82" s="89">
        <v>93707301.044797331</v>
      </c>
      <c r="G82" s="89">
        <v>95385160.718873978</v>
      </c>
      <c r="H82" s="89">
        <v>-1677859.6740766466</v>
      </c>
      <c r="I82" s="89">
        <v>-6366373.8877763078</v>
      </c>
      <c r="J82" s="89">
        <v>-8044233.5618529543</v>
      </c>
      <c r="K82" s="89">
        <v>3385861.7680308451</v>
      </c>
      <c r="L82" s="140">
        <v>9.2535367110401241E-3</v>
      </c>
      <c r="M82" s="23">
        <v>4565626.6066203751</v>
      </c>
      <c r="N82" s="106">
        <v>2.6515653485185364E-2</v>
      </c>
      <c r="P82" s="188"/>
    </row>
    <row r="83" spans="1:16" ht="15" customHeight="1">
      <c r="A83" s="24">
        <v>2</v>
      </c>
      <c r="B83" s="25">
        <v>202</v>
      </c>
      <c r="C83" s="93" t="s">
        <v>95</v>
      </c>
      <c r="D83" s="89">
        <v>75875765.959999993</v>
      </c>
      <c r="E83" s="106">
        <v>6.7030720100864416E-2</v>
      </c>
      <c r="F83" s="89">
        <v>74938901.835304603</v>
      </c>
      <c r="G83" s="89">
        <v>74985418.415483981</v>
      </c>
      <c r="H83" s="89">
        <v>-46516.58017937839</v>
      </c>
      <c r="I83" s="89">
        <v>-5091268.9033145877</v>
      </c>
      <c r="J83" s="89">
        <v>-5137785.4834939661</v>
      </c>
      <c r="K83" s="89">
        <v>2707716.0459575709</v>
      </c>
      <c r="L83" s="140">
        <v>7.4001691595675725E-3</v>
      </c>
      <c r="M83" s="23">
        <v>5043204.4257043963</v>
      </c>
      <c r="N83" s="106">
        <v>3.9607220201131721E-2</v>
      </c>
      <c r="P83" s="188"/>
    </row>
    <row r="84" spans="1:16" ht="15" customHeight="1">
      <c r="A84" s="24">
        <v>11</v>
      </c>
      <c r="B84" s="25">
        <v>204</v>
      </c>
      <c r="C84" s="93" t="s">
        <v>96</v>
      </c>
      <c r="D84" s="89">
        <v>4315245.3899999997</v>
      </c>
      <c r="E84" s="106">
        <v>6.6518666679337146E-2</v>
      </c>
      <c r="F84" s="89">
        <v>4261963.5740736946</v>
      </c>
      <c r="G84" s="89">
        <v>4219478.1918899994</v>
      </c>
      <c r="H84" s="89">
        <v>42485.382183695212</v>
      </c>
      <c r="I84" s="89">
        <v>-289553.25045233493</v>
      </c>
      <c r="J84" s="89">
        <v>-247067.86826863972</v>
      </c>
      <c r="K84" s="89">
        <v>153994.61260011821</v>
      </c>
      <c r="L84" s="140">
        <v>4.2086620737217715E-4</v>
      </c>
      <c r="M84" s="23">
        <v>941365.29723381693</v>
      </c>
      <c r="N84" s="106">
        <v>0.26344110810221211</v>
      </c>
      <c r="P84" s="188"/>
    </row>
    <row r="85" spans="1:16" ht="15" customHeight="1">
      <c r="A85" s="24">
        <v>18</v>
      </c>
      <c r="B85" s="25">
        <v>205</v>
      </c>
      <c r="C85" s="93" t="s">
        <v>97</v>
      </c>
      <c r="D85" s="89">
        <v>66385237.189999998</v>
      </c>
      <c r="E85" s="106">
        <v>6.1455533824985142E-2</v>
      </c>
      <c r="F85" s="89">
        <v>65565555.881405473</v>
      </c>
      <c r="G85" s="89">
        <v>65348770.748129986</v>
      </c>
      <c r="H85" s="89">
        <v>216785.13327548653</v>
      </c>
      <c r="I85" s="89">
        <v>-4454453.7965229666</v>
      </c>
      <c r="J85" s="89">
        <v>-4237668.6632474801</v>
      </c>
      <c r="K85" s="89">
        <v>2369035.3524579075</v>
      </c>
      <c r="L85" s="140">
        <v>6.4745571749878416E-3</v>
      </c>
      <c r="M85" s="23">
        <v>8281400.5312268892</v>
      </c>
      <c r="N85" s="106">
        <v>0.14532131383987656</v>
      </c>
      <c r="P85" s="188"/>
    </row>
    <row r="86" spans="1:16" ht="15" customHeight="1">
      <c r="A86" s="24">
        <v>17</v>
      </c>
      <c r="B86" s="25">
        <v>208</v>
      </c>
      <c r="C86" s="93" t="s">
        <v>98</v>
      </c>
      <c r="D86" s="89">
        <v>19247845.010000002</v>
      </c>
      <c r="E86" s="106">
        <v>6.0838040261798731E-2</v>
      </c>
      <c r="F86" s="89">
        <v>19010185.26133832</v>
      </c>
      <c r="G86" s="89">
        <v>18869891.682293996</v>
      </c>
      <c r="H86" s="89">
        <v>140293.57904432341</v>
      </c>
      <c r="I86" s="89">
        <v>-1291531.670426802</v>
      </c>
      <c r="J86" s="89">
        <v>-1151238.0913824786</v>
      </c>
      <c r="K86" s="89">
        <v>686882.0119872879</v>
      </c>
      <c r="L86" s="140">
        <v>1.8772437711696824E-3</v>
      </c>
      <c r="M86" s="23">
        <v>2695740.1639049524</v>
      </c>
      <c r="N86" s="106">
        <v>-0.12515918819262595</v>
      </c>
      <c r="P86" s="188"/>
    </row>
    <row r="87" spans="1:16" ht="15" customHeight="1">
      <c r="A87" s="24">
        <v>6</v>
      </c>
      <c r="B87" s="25">
        <v>211</v>
      </c>
      <c r="C87" s="93" t="s">
        <v>99</v>
      </c>
      <c r="D87" s="89">
        <v>79721658.950000003</v>
      </c>
      <c r="E87" s="106">
        <v>7.8418785754577724E-2</v>
      </c>
      <c r="F87" s="89">
        <v>78737308.264554128</v>
      </c>
      <c r="G87" s="89">
        <v>78605873.819657981</v>
      </c>
      <c r="H87" s="89">
        <v>131434.44489614666</v>
      </c>
      <c r="I87" s="89">
        <v>-5349328.5767521514</v>
      </c>
      <c r="J87" s="89">
        <v>-5217894.1318560047</v>
      </c>
      <c r="K87" s="89">
        <v>2844961.2655385975</v>
      </c>
      <c r="L87" s="140">
        <v>7.7752593920747317E-3</v>
      </c>
      <c r="M87" s="23">
        <v>4225178.4807907706</v>
      </c>
      <c r="N87" s="106">
        <v>0.13391371843817201</v>
      </c>
      <c r="P87" s="188"/>
    </row>
    <row r="88" spans="1:16" ht="15" customHeight="1">
      <c r="A88" s="24">
        <v>10</v>
      </c>
      <c r="B88" s="25">
        <v>213</v>
      </c>
      <c r="C88" s="93" t="s">
        <v>100</v>
      </c>
      <c r="D88" s="89">
        <v>8805054.4000000004</v>
      </c>
      <c r="E88" s="106">
        <v>6.2125153560273816E-2</v>
      </c>
      <c r="F88" s="89">
        <v>8696335.3712168187</v>
      </c>
      <c r="G88" s="89">
        <v>8596224.1912139989</v>
      </c>
      <c r="H88" s="89">
        <v>100111.18000281975</v>
      </c>
      <c r="I88" s="89">
        <v>-590819.73132694408</v>
      </c>
      <c r="J88" s="89">
        <v>-490708.55132412433</v>
      </c>
      <c r="K88" s="89">
        <v>314218.73351470439</v>
      </c>
      <c r="L88" s="140">
        <v>8.5875761772929006E-4</v>
      </c>
      <c r="M88" s="23">
        <v>2205791.4663883229</v>
      </c>
      <c r="N88" s="106">
        <v>0.17468135740249013</v>
      </c>
      <c r="P88" s="188"/>
    </row>
    <row r="89" spans="1:16" ht="15" customHeight="1">
      <c r="A89" s="24">
        <v>4</v>
      </c>
      <c r="B89" s="25">
        <v>214</v>
      </c>
      <c r="C89" s="93" t="s">
        <v>101</v>
      </c>
      <c r="D89" s="89">
        <v>21517237.809999999</v>
      </c>
      <c r="E89" s="106">
        <v>6.3120787068835504E-2</v>
      </c>
      <c r="F89" s="89">
        <v>21251557.089526542</v>
      </c>
      <c r="G89" s="89">
        <v>21354316.880381998</v>
      </c>
      <c r="H89" s="89">
        <v>-102759.79085545614</v>
      </c>
      <c r="I89" s="89">
        <v>-1443808.077074704</v>
      </c>
      <c r="J89" s="89">
        <v>-1546567.8679301601</v>
      </c>
      <c r="K89" s="89">
        <v>767867.96608467412</v>
      </c>
      <c r="L89" s="140">
        <v>2.0985778216009894E-3</v>
      </c>
      <c r="M89" s="23">
        <v>3014714.9426863906</v>
      </c>
      <c r="N89" s="106">
        <v>5.3225515060415507E-3</v>
      </c>
      <c r="P89" s="188"/>
    </row>
    <row r="90" spans="1:16" ht="15" customHeight="1">
      <c r="A90" s="24">
        <v>13</v>
      </c>
      <c r="B90" s="25">
        <v>216</v>
      </c>
      <c r="C90" s="93" t="s">
        <v>102</v>
      </c>
      <c r="D90" s="89">
        <v>1859177.9</v>
      </c>
      <c r="E90" s="106">
        <v>8.9019307478111154E-2</v>
      </c>
      <c r="F90" s="89">
        <v>1836221.9923541418</v>
      </c>
      <c r="G90" s="89">
        <v>1744080.7995899997</v>
      </c>
      <c r="H90" s="89">
        <v>92141.192764142063</v>
      </c>
      <c r="I90" s="89">
        <v>-124750.95978589208</v>
      </c>
      <c r="J90" s="89">
        <v>-32609.767021750013</v>
      </c>
      <c r="K90" s="89">
        <v>66346.952395493165</v>
      </c>
      <c r="L90" s="140">
        <v>1.8132576038814072E-4</v>
      </c>
      <c r="M90" s="23">
        <v>564411.49841505941</v>
      </c>
      <c r="N90" s="106">
        <v>0.22822149055642504</v>
      </c>
      <c r="P90" s="188"/>
    </row>
    <row r="91" spans="1:16" ht="15" customHeight="1">
      <c r="A91" s="24">
        <v>16</v>
      </c>
      <c r="B91" s="25">
        <v>217</v>
      </c>
      <c r="C91" s="93" t="s">
        <v>103</v>
      </c>
      <c r="D91" s="89">
        <v>9709552.2899999991</v>
      </c>
      <c r="E91" s="106">
        <v>0.15309016548155507</v>
      </c>
      <c r="F91" s="89">
        <v>9589665.1153235622</v>
      </c>
      <c r="G91" s="89">
        <v>9653465.8099619988</v>
      </c>
      <c r="H91" s="89">
        <v>-63800.69463843666</v>
      </c>
      <c r="I91" s="89">
        <v>-651511.59943801304</v>
      </c>
      <c r="J91" s="89">
        <v>-715312.2940764497</v>
      </c>
      <c r="K91" s="89">
        <v>346496.80569362495</v>
      </c>
      <c r="L91" s="140">
        <v>9.4697336495483462E-4</v>
      </c>
      <c r="M91" s="23">
        <v>903261.79060522281</v>
      </c>
      <c r="N91" s="106">
        <v>7.6953110961104354E-2</v>
      </c>
      <c r="P91" s="188"/>
    </row>
    <row r="92" spans="1:16" ht="15" customHeight="1">
      <c r="A92" s="24">
        <v>14</v>
      </c>
      <c r="B92" s="25">
        <v>218</v>
      </c>
      <c r="C92" s="93" t="s">
        <v>104</v>
      </c>
      <c r="D92" s="89">
        <v>1956917.37</v>
      </c>
      <c r="E92" s="106">
        <v>3.6354823388943469E-2</v>
      </c>
      <c r="F92" s="89">
        <v>1932754.6395715158</v>
      </c>
      <c r="G92" s="89">
        <v>1930383.1821419997</v>
      </c>
      <c r="H92" s="89">
        <v>2371.4574295161292</v>
      </c>
      <c r="I92" s="89">
        <v>-131309.28467317933</v>
      </c>
      <c r="J92" s="89">
        <v>-128937.8272436632</v>
      </c>
      <c r="K92" s="89">
        <v>69834.900462889374</v>
      </c>
      <c r="L92" s="140">
        <v>1.9085829824677379E-4</v>
      </c>
      <c r="M92" s="23">
        <v>257902.5029501828</v>
      </c>
      <c r="N92" s="106">
        <v>0.15512019319208248</v>
      </c>
      <c r="P92" s="188"/>
    </row>
    <row r="93" spans="1:16" ht="15" customHeight="1">
      <c r="A93" s="24">
        <v>1</v>
      </c>
      <c r="B93" s="25">
        <v>224</v>
      </c>
      <c r="C93" s="93" t="s">
        <v>105</v>
      </c>
      <c r="D93" s="89">
        <v>15665097.449999999</v>
      </c>
      <c r="E93" s="106">
        <v>7.0605815416290296E-2</v>
      </c>
      <c r="F93" s="89">
        <v>15471675.115146745</v>
      </c>
      <c r="G93" s="89">
        <v>15609229.359551998</v>
      </c>
      <c r="H93" s="89">
        <v>-137554.24440525286</v>
      </c>
      <c r="I93" s="89">
        <v>-1051129.072708443</v>
      </c>
      <c r="J93" s="89">
        <v>-1188683.3171136959</v>
      </c>
      <c r="K93" s="89">
        <v>559027.44690861017</v>
      </c>
      <c r="L93" s="140">
        <v>1.5278181322376811E-3</v>
      </c>
      <c r="M93" s="23">
        <v>976837.38275799446</v>
      </c>
      <c r="N93" s="106">
        <v>0.17521889686250169</v>
      </c>
      <c r="P93" s="188"/>
    </row>
    <row r="94" spans="1:16" ht="15" customHeight="1">
      <c r="A94" s="24">
        <v>13</v>
      </c>
      <c r="B94" s="25">
        <v>226</v>
      </c>
      <c r="C94" s="93" t="s">
        <v>106</v>
      </c>
      <c r="D94" s="89">
        <v>5661959.6900000004</v>
      </c>
      <c r="E94" s="106">
        <v>9.7882645142873814E-2</v>
      </c>
      <c r="F94" s="89">
        <v>5592049.5303868661</v>
      </c>
      <c r="G94" s="89">
        <v>5457259.5901739988</v>
      </c>
      <c r="H94" s="89">
        <v>134789.94021286722</v>
      </c>
      <c r="I94" s="89">
        <v>-379917.86885834433</v>
      </c>
      <c r="J94" s="89">
        <v>-245127.92864547711</v>
      </c>
      <c r="K94" s="89">
        <v>202053.69804451271</v>
      </c>
      <c r="L94" s="140">
        <v>5.5221135431754627E-4</v>
      </c>
      <c r="M94" s="23">
        <v>1275371.1508560791</v>
      </c>
      <c r="N94" s="106">
        <v>0.19199188210546336</v>
      </c>
      <c r="P94" s="188"/>
    </row>
    <row r="95" spans="1:16" ht="15" customHeight="1">
      <c r="A95" s="24">
        <v>4</v>
      </c>
      <c r="B95" s="25">
        <v>230</v>
      </c>
      <c r="C95" s="93" t="s">
        <v>107</v>
      </c>
      <c r="D95" s="89">
        <v>3186403.16</v>
      </c>
      <c r="E95" s="106">
        <v>1.5680152437043127E-2</v>
      </c>
      <c r="F95" s="89">
        <v>3147059.5465333005</v>
      </c>
      <c r="G95" s="89">
        <v>3224770.6175999995</v>
      </c>
      <c r="H95" s="89">
        <v>-77711.071066698991</v>
      </c>
      <c r="I95" s="89">
        <v>-213807.86232172803</v>
      </c>
      <c r="J95" s="89">
        <v>-291518.93338842702</v>
      </c>
      <c r="K95" s="89">
        <v>113710.54850069431</v>
      </c>
      <c r="L95" s="140">
        <v>3.1077013979682877E-4</v>
      </c>
      <c r="M95" s="23">
        <v>644717.65199893352</v>
      </c>
      <c r="N95" s="106">
        <v>0.33971036516468756</v>
      </c>
      <c r="P95" s="188"/>
    </row>
    <row r="96" spans="1:16" ht="15" customHeight="1">
      <c r="A96" s="24">
        <v>15</v>
      </c>
      <c r="B96" s="25">
        <v>231</v>
      </c>
      <c r="C96" s="93" t="s">
        <v>108</v>
      </c>
      <c r="D96" s="89">
        <v>2796563.28</v>
      </c>
      <c r="E96" s="106">
        <v>5.1284078261988553E-2</v>
      </c>
      <c r="F96" s="89">
        <v>2762033.1533340802</v>
      </c>
      <c r="G96" s="89">
        <v>2864617.1182259996</v>
      </c>
      <c r="H96" s="89">
        <v>-102583.9648919194</v>
      </c>
      <c r="I96" s="89">
        <v>-187649.5806463612</v>
      </c>
      <c r="J96" s="89">
        <v>-290233.54553828062</v>
      </c>
      <c r="K96" s="89">
        <v>99798.653377465496</v>
      </c>
      <c r="L96" s="140">
        <v>2.7274902698636472E-4</v>
      </c>
      <c r="M96" s="23">
        <v>571214.62365573819</v>
      </c>
      <c r="N96" s="106">
        <v>-0.37724760619041497</v>
      </c>
      <c r="P96" s="188"/>
    </row>
    <row r="97" spans="1:16" ht="15" customHeight="1">
      <c r="A97" s="24">
        <v>14</v>
      </c>
      <c r="B97" s="25">
        <v>232</v>
      </c>
      <c r="C97" s="93" t="s">
        <v>109</v>
      </c>
      <c r="D97" s="89">
        <v>21881176.640000001</v>
      </c>
      <c r="E97" s="106">
        <v>7.7963875720516773E-2</v>
      </c>
      <c r="F97" s="89">
        <v>21611002.241879977</v>
      </c>
      <c r="G97" s="89">
        <v>21561573.533255994</v>
      </c>
      <c r="H97" s="89">
        <v>49428.708623982966</v>
      </c>
      <c r="I97" s="89">
        <v>-1468228.396585739</v>
      </c>
      <c r="J97" s="89">
        <v>-1418799.687961756</v>
      </c>
      <c r="K97" s="89">
        <v>780855.55174222821</v>
      </c>
      <c r="L97" s="140">
        <v>2.1340728030573202E-3</v>
      </c>
      <c r="M97" s="23">
        <v>3441240.3684329274</v>
      </c>
      <c r="N97" s="106">
        <v>-3.2549625201480858E-2</v>
      </c>
      <c r="P97" s="188"/>
    </row>
    <row r="98" spans="1:16" ht="15" customHeight="1">
      <c r="A98" s="24">
        <v>14</v>
      </c>
      <c r="B98" s="25">
        <v>233</v>
      </c>
      <c r="C98" s="93" t="s">
        <v>110</v>
      </c>
      <c r="D98" s="89">
        <v>26177840.859999999</v>
      </c>
      <c r="E98" s="106">
        <v>6.3724433915241407E-2</v>
      </c>
      <c r="F98" s="89">
        <v>25854614.074037164</v>
      </c>
      <c r="G98" s="89">
        <v>25601785.150067993</v>
      </c>
      <c r="H98" s="89">
        <v>252828.92396917194</v>
      </c>
      <c r="I98" s="89">
        <v>-1756534.8493048151</v>
      </c>
      <c r="J98" s="89">
        <v>-1503705.9253356431</v>
      </c>
      <c r="K98" s="89">
        <v>934187.07341304771</v>
      </c>
      <c r="L98" s="140">
        <v>2.5531267875221839E-3</v>
      </c>
      <c r="M98" s="23">
        <v>3094020.7523239623</v>
      </c>
      <c r="N98" s="106">
        <v>0.17705001337693704</v>
      </c>
      <c r="P98" s="188"/>
    </row>
    <row r="99" spans="1:16" ht="15" customHeight="1">
      <c r="A99" s="24">
        <v>1</v>
      </c>
      <c r="B99" s="25">
        <v>235</v>
      </c>
      <c r="C99" s="93" t="s">
        <v>111</v>
      </c>
      <c r="D99" s="89">
        <v>21658507.460000001</v>
      </c>
      <c r="E99" s="106">
        <v>7.1743804511163134E-2</v>
      </c>
      <c r="F99" s="89">
        <v>21391082.434670851</v>
      </c>
      <c r="G99" s="89">
        <v>22587976.445147999</v>
      </c>
      <c r="H99" s="89">
        <v>-1196894.010477148</v>
      </c>
      <c r="I99" s="89">
        <v>-1453287.2799127526</v>
      </c>
      <c r="J99" s="89">
        <v>-2650181.2903899006</v>
      </c>
      <c r="K99" s="89">
        <v>772909.33987869241</v>
      </c>
      <c r="L99" s="140">
        <v>2.1123558611882806E-3</v>
      </c>
      <c r="M99" s="23">
        <v>1222110.0295413905</v>
      </c>
      <c r="N99" s="106">
        <v>-1.8494281691084358E-2</v>
      </c>
      <c r="P99" s="188"/>
    </row>
    <row r="100" spans="1:16" ht="15" customHeight="1">
      <c r="A100" s="24">
        <v>16</v>
      </c>
      <c r="B100" s="25">
        <v>236</v>
      </c>
      <c r="C100" s="93" t="s">
        <v>112</v>
      </c>
      <c r="D100" s="89">
        <v>7761337.9199999999</v>
      </c>
      <c r="E100" s="106">
        <v>0.13236591213499715</v>
      </c>
      <c r="F100" s="89">
        <v>7665506.0168239689</v>
      </c>
      <c r="G100" s="89">
        <v>7533716.1822539987</v>
      </c>
      <c r="H100" s="89">
        <v>131789.83456997015</v>
      </c>
      <c r="I100" s="89">
        <v>-520786.28663918568</v>
      </c>
      <c r="J100" s="89">
        <v>-388996.45206921553</v>
      </c>
      <c r="K100" s="89">
        <v>276972.48203282536</v>
      </c>
      <c r="L100" s="140">
        <v>7.5696387095248422E-4</v>
      </c>
      <c r="M100" s="23">
        <v>815136.08226081519</v>
      </c>
      <c r="N100" s="106">
        <v>0.30393616924812927</v>
      </c>
      <c r="P100" s="188"/>
    </row>
    <row r="101" spans="1:16" ht="15" customHeight="1">
      <c r="A101" s="24">
        <v>11</v>
      </c>
      <c r="B101" s="25">
        <v>239</v>
      </c>
      <c r="C101" s="93" t="s">
        <v>113</v>
      </c>
      <c r="D101" s="89">
        <v>3174056.28</v>
      </c>
      <c r="E101" s="106">
        <v>0.17003006747016891</v>
      </c>
      <c r="F101" s="89">
        <v>3134865.1176984063</v>
      </c>
      <c r="G101" s="89">
        <v>3126340.7839439991</v>
      </c>
      <c r="H101" s="89">
        <v>8524.3337544072419</v>
      </c>
      <c r="I101" s="89">
        <v>-212979.38585889936</v>
      </c>
      <c r="J101" s="89">
        <v>-204455.05210449212</v>
      </c>
      <c r="K101" s="89">
        <v>113269.93555042589</v>
      </c>
      <c r="L101" s="140">
        <v>3.0956594766200338E-4</v>
      </c>
      <c r="M101" s="23">
        <v>3414585.1432294711</v>
      </c>
      <c r="N101" s="106">
        <v>-0.10322683659387477</v>
      </c>
      <c r="P101" s="188"/>
    </row>
    <row r="102" spans="1:16" ht="15" customHeight="1">
      <c r="A102" s="24">
        <v>19</v>
      </c>
      <c r="B102" s="25">
        <v>240</v>
      </c>
      <c r="C102" s="93" t="s">
        <v>114</v>
      </c>
      <c r="D102" s="89">
        <v>40127425.509999998</v>
      </c>
      <c r="E102" s="106">
        <v>4.3745257233490431E-2</v>
      </c>
      <c r="F102" s="89">
        <v>39631958.414530747</v>
      </c>
      <c r="G102" s="89">
        <v>40359794.116805993</v>
      </c>
      <c r="H102" s="89">
        <v>-727835.70227524638</v>
      </c>
      <c r="I102" s="89">
        <v>-2692552.8999185013</v>
      </c>
      <c r="J102" s="89">
        <v>-3420388.6021937476</v>
      </c>
      <c r="K102" s="89">
        <v>1431994.4261738847</v>
      </c>
      <c r="L102" s="140">
        <v>3.9136308273776416E-3</v>
      </c>
      <c r="M102" s="23">
        <v>6379707.7264710618</v>
      </c>
      <c r="N102" s="106">
        <v>-0.12953653197882009</v>
      </c>
      <c r="P102" s="188"/>
    </row>
    <row r="103" spans="1:16" ht="15" customHeight="1">
      <c r="A103" s="24">
        <v>19</v>
      </c>
      <c r="B103" s="25">
        <v>241</v>
      </c>
      <c r="C103" s="93" t="s">
        <v>115</v>
      </c>
      <c r="D103" s="89">
        <v>16029924.41</v>
      </c>
      <c r="E103" s="106">
        <v>5.7228359516384275E-2</v>
      </c>
      <c r="F103" s="89">
        <v>15831997.431454243</v>
      </c>
      <c r="G103" s="89">
        <v>15714540.827567996</v>
      </c>
      <c r="H103" s="89">
        <v>117456.60388624668</v>
      </c>
      <c r="I103" s="89">
        <v>-1075608.9858010898</v>
      </c>
      <c r="J103" s="89">
        <v>-958152.38191484311</v>
      </c>
      <c r="K103" s="89">
        <v>572046.72653091664</v>
      </c>
      <c r="L103" s="140">
        <v>1.5633997330796953E-3</v>
      </c>
      <c r="M103" s="23">
        <v>1493217.7160057158</v>
      </c>
      <c r="N103" s="106">
        <v>7.4642180457316298E-2</v>
      </c>
      <c r="P103" s="188"/>
    </row>
    <row r="104" spans="1:16" ht="15" customHeight="1">
      <c r="A104" s="24">
        <v>17</v>
      </c>
      <c r="B104" s="25">
        <v>244</v>
      </c>
      <c r="C104" s="93" t="s">
        <v>116</v>
      </c>
      <c r="D104" s="89">
        <v>42444787.240000002</v>
      </c>
      <c r="E104" s="106">
        <v>0.20876633281465828</v>
      </c>
      <c r="F104" s="89">
        <v>41920706.883876182</v>
      </c>
      <c r="G104" s="89">
        <v>41756084.875547998</v>
      </c>
      <c r="H104" s="89">
        <v>164622.00832818449</v>
      </c>
      <c r="I104" s="89">
        <v>-2848048.0249350998</v>
      </c>
      <c r="J104" s="89">
        <v>-2683426.0166069153</v>
      </c>
      <c r="K104" s="89">
        <v>1514692.208017918</v>
      </c>
      <c r="L104" s="140">
        <v>4.1396432911588793E-3</v>
      </c>
      <c r="M104" s="23">
        <v>4102249.1318675447</v>
      </c>
      <c r="N104" s="106">
        <v>0.11586940521714806</v>
      </c>
      <c r="P104" s="188"/>
    </row>
    <row r="105" spans="1:16" ht="15" customHeight="1">
      <c r="A105" s="24">
        <v>1</v>
      </c>
      <c r="B105" s="25">
        <v>245</v>
      </c>
      <c r="C105" s="93" t="s">
        <v>117</v>
      </c>
      <c r="D105" s="89">
        <v>68286250.609999999</v>
      </c>
      <c r="E105" s="106">
        <v>5.9747948068199497E-2</v>
      </c>
      <c r="F105" s="89">
        <v>67443096.83623521</v>
      </c>
      <c r="G105" s="89">
        <v>68981679.460061997</v>
      </c>
      <c r="H105" s="89">
        <v>-1538582.6238267869</v>
      </c>
      <c r="I105" s="89">
        <v>-4582011.9224617817</v>
      </c>
      <c r="J105" s="89">
        <v>-6120594.5462885685</v>
      </c>
      <c r="K105" s="89">
        <v>2436875.2546425955</v>
      </c>
      <c r="L105" s="140">
        <v>6.6599631567874108E-3</v>
      </c>
      <c r="M105" s="23">
        <v>6002287.9822050976</v>
      </c>
      <c r="N105" s="106">
        <v>9.8875148280822556E-2</v>
      </c>
      <c r="P105" s="188"/>
    </row>
    <row r="106" spans="1:16" ht="15" customHeight="1">
      <c r="A106" s="24">
        <v>13</v>
      </c>
      <c r="B106" s="25">
        <v>249</v>
      </c>
      <c r="C106" s="93" t="s">
        <v>118</v>
      </c>
      <c r="D106" s="89">
        <v>16155454.119999999</v>
      </c>
      <c r="E106" s="106">
        <v>5.7768865651018908E-2</v>
      </c>
      <c r="F106" s="89">
        <v>15955977.183040056</v>
      </c>
      <c r="G106" s="89">
        <v>15926569.699877996</v>
      </c>
      <c r="H106" s="89">
        <v>29407.48316206038</v>
      </c>
      <c r="I106" s="89">
        <v>-1084032.0376263855</v>
      </c>
      <c r="J106" s="89">
        <v>-1054624.5544643251</v>
      </c>
      <c r="K106" s="89">
        <v>576526.40203350841</v>
      </c>
      <c r="L106" s="140">
        <v>1.575642655135219E-3</v>
      </c>
      <c r="M106" s="23">
        <v>2588697.1061496995</v>
      </c>
      <c r="N106" s="106">
        <v>7.7204160383047782E-2</v>
      </c>
      <c r="P106" s="188"/>
    </row>
    <row r="107" spans="1:16" ht="15" customHeight="1">
      <c r="A107" s="24">
        <v>6</v>
      </c>
      <c r="B107" s="25">
        <v>250</v>
      </c>
      <c r="C107" s="93" t="s">
        <v>119</v>
      </c>
      <c r="D107" s="89">
        <v>2722433.62</v>
      </c>
      <c r="E107" s="106">
        <v>0.12430796022052326</v>
      </c>
      <c r="F107" s="89">
        <v>2688818.7976891827</v>
      </c>
      <c r="G107" s="89">
        <v>2610088.5381659996</v>
      </c>
      <c r="H107" s="89">
        <v>78730.259523183107</v>
      </c>
      <c r="I107" s="89">
        <v>-182675.47556819636</v>
      </c>
      <c r="J107" s="89">
        <v>-103945.21604501325</v>
      </c>
      <c r="K107" s="89">
        <v>97153.24917859133</v>
      </c>
      <c r="L107" s="140">
        <v>2.6551915567237465E-4</v>
      </c>
      <c r="M107" s="23">
        <v>665103.79300361814</v>
      </c>
      <c r="N107" s="106">
        <v>0.10126552656494914</v>
      </c>
      <c r="P107" s="188"/>
    </row>
    <row r="108" spans="1:16" ht="15" customHeight="1">
      <c r="A108" s="24">
        <v>13</v>
      </c>
      <c r="B108" s="25">
        <v>256</v>
      </c>
      <c r="C108" s="93" t="s">
        <v>120</v>
      </c>
      <c r="D108" s="89">
        <v>2192474.4</v>
      </c>
      <c r="E108" s="106">
        <v>3.2588443198313888E-2</v>
      </c>
      <c r="F108" s="89">
        <v>2165403.1660732687</v>
      </c>
      <c r="G108" s="89">
        <v>2141411.4607319995</v>
      </c>
      <c r="H108" s="89">
        <v>23991.705341269262</v>
      </c>
      <c r="I108" s="89">
        <v>-147115.17693169537</v>
      </c>
      <c r="J108" s="89">
        <v>-123123.47159042611</v>
      </c>
      <c r="K108" s="89">
        <v>78241.030428092665</v>
      </c>
      <c r="L108" s="140">
        <v>2.138321930954174E-4</v>
      </c>
      <c r="M108" s="23">
        <v>520487.69508977782</v>
      </c>
      <c r="N108" s="106">
        <v>0.21838150633608278</v>
      </c>
      <c r="P108" s="188"/>
    </row>
    <row r="109" spans="1:16" ht="15" customHeight="1">
      <c r="A109" s="24">
        <v>1</v>
      </c>
      <c r="B109" s="25">
        <v>257</v>
      </c>
      <c r="C109" s="93" t="s">
        <v>121</v>
      </c>
      <c r="D109" s="89">
        <v>88069325.599999994</v>
      </c>
      <c r="E109" s="106">
        <v>5.628657360973599E-2</v>
      </c>
      <c r="F109" s="89">
        <v>86981903.40930666</v>
      </c>
      <c r="G109" s="89">
        <v>88421370.467363983</v>
      </c>
      <c r="H109" s="89">
        <v>-1439467.0580573231</v>
      </c>
      <c r="I109" s="89">
        <v>-5909457.5598689262</v>
      </c>
      <c r="J109" s="89">
        <v>-7348924.6179262493</v>
      </c>
      <c r="K109" s="89">
        <v>3142857.578656882</v>
      </c>
      <c r="L109" s="140">
        <v>8.5894079481531847E-3</v>
      </c>
      <c r="M109" s="23">
        <v>4531465.8527978286</v>
      </c>
      <c r="N109" s="106">
        <v>-0.12953588569929564</v>
      </c>
      <c r="P109" s="188"/>
    </row>
    <row r="110" spans="1:16" ht="15" customHeight="1">
      <c r="A110" s="24">
        <v>12</v>
      </c>
      <c r="B110" s="25">
        <v>260</v>
      </c>
      <c r="C110" s="93" t="s">
        <v>122</v>
      </c>
      <c r="D110" s="89">
        <v>13041647.67</v>
      </c>
      <c r="E110" s="106">
        <v>3.4831205904933382E-2</v>
      </c>
      <c r="F110" s="89">
        <v>12880617.97001145</v>
      </c>
      <c r="G110" s="89">
        <v>13017192.348905997</v>
      </c>
      <c r="H110" s="89">
        <v>-136574.378894547</v>
      </c>
      <c r="I110" s="89">
        <v>-875095.41933665576</v>
      </c>
      <c r="J110" s="89">
        <v>-1011669.7982312028</v>
      </c>
      <c r="K110" s="89">
        <v>465406.55260601168</v>
      </c>
      <c r="L110" s="140">
        <v>1.2719528779236101E-3</v>
      </c>
      <c r="M110" s="23">
        <v>2285147.1413039034</v>
      </c>
      <c r="N110" s="106">
        <v>0.2066693499311465</v>
      </c>
      <c r="P110" s="188"/>
    </row>
    <row r="111" spans="1:16" ht="15" customHeight="1">
      <c r="A111" s="24">
        <v>19</v>
      </c>
      <c r="B111" s="25">
        <v>261</v>
      </c>
      <c r="C111" s="93" t="s">
        <v>123</v>
      </c>
      <c r="D111" s="89">
        <v>11895319.470000001</v>
      </c>
      <c r="E111" s="106">
        <v>4.1718506825714652E-2</v>
      </c>
      <c r="F111" s="89">
        <v>11748443.877744254</v>
      </c>
      <c r="G111" s="89">
        <v>11520216.336581998</v>
      </c>
      <c r="H111" s="89">
        <v>228227.54116225615</v>
      </c>
      <c r="I111" s="89">
        <v>-798176.72146506759</v>
      </c>
      <c r="J111" s="89">
        <v>-569949.18030281144</v>
      </c>
      <c r="K111" s="89">
        <v>424498.48107879999</v>
      </c>
      <c r="L111" s="140">
        <v>1.1601514023793019E-3</v>
      </c>
      <c r="M111" s="23">
        <v>6063327.1932462761</v>
      </c>
      <c r="N111" s="106">
        <v>0.21908780332731514</v>
      </c>
      <c r="P111" s="188"/>
    </row>
    <row r="112" spans="1:16" ht="15" customHeight="1">
      <c r="A112" s="24">
        <v>11</v>
      </c>
      <c r="B112" s="25">
        <v>263</v>
      </c>
      <c r="C112" s="93" t="s">
        <v>124</v>
      </c>
      <c r="D112" s="89">
        <v>11985161.52</v>
      </c>
      <c r="E112" s="106">
        <v>6.6236071927438855E-2</v>
      </c>
      <c r="F112" s="89">
        <v>11837176.61711695</v>
      </c>
      <c r="G112" s="89">
        <v>11583050.559155999</v>
      </c>
      <c r="H112" s="89">
        <v>254126.0579609517</v>
      </c>
      <c r="I112" s="89">
        <v>-804205.12894916686</v>
      </c>
      <c r="J112" s="89">
        <v>-550079.07098821516</v>
      </c>
      <c r="K112" s="89">
        <v>427704.60041491268</v>
      </c>
      <c r="L112" s="140">
        <v>1.1689137042714872E-3</v>
      </c>
      <c r="M112" s="23">
        <v>1839631.0874225651</v>
      </c>
      <c r="N112" s="106">
        <v>0.22135260435035287</v>
      </c>
      <c r="P112" s="188"/>
    </row>
    <row r="113" spans="1:16" ht="15" customHeight="1">
      <c r="A113" s="24">
        <v>13</v>
      </c>
      <c r="B113" s="25">
        <v>265</v>
      </c>
      <c r="C113" s="93" t="s">
        <v>125</v>
      </c>
      <c r="D113" s="89">
        <v>1375316.86</v>
      </c>
      <c r="E113" s="106">
        <v>2.6568258047657611E-2</v>
      </c>
      <c r="F113" s="89">
        <v>1358335.3506877651</v>
      </c>
      <c r="G113" s="89">
        <v>1342567.0440899997</v>
      </c>
      <c r="H113" s="89">
        <v>15768.306597765302</v>
      </c>
      <c r="I113" s="89">
        <v>-92283.852069626781</v>
      </c>
      <c r="J113" s="89">
        <v>-76515.545471861478</v>
      </c>
      <c r="K113" s="89">
        <v>49079.80147523222</v>
      </c>
      <c r="L113" s="140">
        <v>1.3413475677294254E-4</v>
      </c>
      <c r="M113" s="23">
        <v>546571.70370356389</v>
      </c>
      <c r="N113" s="106">
        <v>0.22234244298724226</v>
      </c>
      <c r="P113" s="188"/>
    </row>
    <row r="114" spans="1:16" ht="15" customHeight="1">
      <c r="A114" s="24">
        <v>4</v>
      </c>
      <c r="B114" s="25">
        <v>271</v>
      </c>
      <c r="C114" s="93" t="s">
        <v>126</v>
      </c>
      <c r="D114" s="89">
        <v>12260376.970000001</v>
      </c>
      <c r="E114" s="106">
        <v>5.2095248310374043E-2</v>
      </c>
      <c r="F114" s="89">
        <v>12108993.88749524</v>
      </c>
      <c r="G114" s="89">
        <v>12034489.857227998</v>
      </c>
      <c r="H114" s="89">
        <v>74504.030267242342</v>
      </c>
      <c r="I114" s="89">
        <v>-822672.1038069285</v>
      </c>
      <c r="J114" s="89">
        <v>-748168.07353968616</v>
      </c>
      <c r="K114" s="89">
        <v>437525.9877924489</v>
      </c>
      <c r="L114" s="140">
        <v>1.1957554878048514E-3</v>
      </c>
      <c r="M114" s="23">
        <v>1103139.5189977628</v>
      </c>
      <c r="N114" s="106">
        <v>0.24958959475643017</v>
      </c>
      <c r="P114" s="188"/>
    </row>
    <row r="115" spans="1:16" ht="15" customHeight="1">
      <c r="A115" s="24">
        <v>16</v>
      </c>
      <c r="B115" s="25">
        <v>272</v>
      </c>
      <c r="C115" s="93" t="s">
        <v>127</v>
      </c>
      <c r="D115" s="89">
        <v>96622210.739999995</v>
      </c>
      <c r="E115" s="106">
        <v>0.10318626502030348</v>
      </c>
      <c r="F115" s="89">
        <v>95429183.14092727</v>
      </c>
      <c r="G115" s="89">
        <v>95052001.808645993</v>
      </c>
      <c r="H115" s="89">
        <v>377181.33228127658</v>
      </c>
      <c r="I115" s="89">
        <v>-6483356.7172080353</v>
      </c>
      <c r="J115" s="89">
        <v>-6106175.3849267587</v>
      </c>
      <c r="K115" s="89">
        <v>3448077.3552192547</v>
      </c>
      <c r="L115" s="140">
        <v>9.4235714789927729E-3</v>
      </c>
      <c r="M115" s="23">
        <v>16506082.079011323</v>
      </c>
      <c r="N115" s="106">
        <v>0.29443513398200238</v>
      </c>
      <c r="P115" s="188"/>
    </row>
    <row r="116" spans="1:16" ht="15" customHeight="1">
      <c r="A116" s="24">
        <v>19</v>
      </c>
      <c r="B116" s="25">
        <v>273</v>
      </c>
      <c r="C116" s="93" t="s">
        <v>128</v>
      </c>
      <c r="D116" s="89">
        <v>6964172.0300000003</v>
      </c>
      <c r="E116" s="106">
        <v>0.14232706375022719</v>
      </c>
      <c r="F116" s="89">
        <v>6878183.0076743001</v>
      </c>
      <c r="G116" s="89">
        <v>6755789.2794299982</v>
      </c>
      <c r="H116" s="89">
        <v>122393.72824430186</v>
      </c>
      <c r="I116" s="89">
        <v>-467296.40281146008</v>
      </c>
      <c r="J116" s="89">
        <v>-344902.67456715822</v>
      </c>
      <c r="K116" s="89">
        <v>248524.67864879151</v>
      </c>
      <c r="L116" s="140">
        <v>6.7921622175778429E-4</v>
      </c>
      <c r="M116" s="23">
        <v>1200387.5348317735</v>
      </c>
      <c r="N116" s="106">
        <v>0.66519933558724498</v>
      </c>
      <c r="P116" s="188"/>
    </row>
    <row r="117" spans="1:16" ht="15" customHeight="1">
      <c r="A117" s="24">
        <v>13</v>
      </c>
      <c r="B117" s="25">
        <v>275</v>
      </c>
      <c r="C117" s="93" t="s">
        <v>129</v>
      </c>
      <c r="D117" s="89">
        <v>4202834.7</v>
      </c>
      <c r="E117" s="106">
        <v>5.159807458756327E-2</v>
      </c>
      <c r="F117" s="89">
        <v>4150940.8574451762</v>
      </c>
      <c r="G117" s="89">
        <v>4091544.116675999</v>
      </c>
      <c r="H117" s="89">
        <v>59396.74076917721</v>
      </c>
      <c r="I117" s="89">
        <v>-282010.48573482496</v>
      </c>
      <c r="J117" s="89">
        <v>-222613.74496564775</v>
      </c>
      <c r="K117" s="89">
        <v>149983.10477282826</v>
      </c>
      <c r="L117" s="140">
        <v>4.0990278432373976E-4</v>
      </c>
      <c r="M117" s="23">
        <v>785616.55259363668</v>
      </c>
      <c r="N117" s="106">
        <v>0.28189502312587145</v>
      </c>
      <c r="P117" s="188"/>
    </row>
    <row r="118" spans="1:16" ht="15" customHeight="1">
      <c r="A118" s="24">
        <v>12</v>
      </c>
      <c r="B118" s="25">
        <v>276</v>
      </c>
      <c r="C118" s="93" t="s">
        <v>130</v>
      </c>
      <c r="D118" s="89">
        <v>29753706.57</v>
      </c>
      <c r="E118" s="106">
        <v>0.11762305405568818</v>
      </c>
      <c r="F118" s="89">
        <v>29386327.342792705</v>
      </c>
      <c r="G118" s="89">
        <v>29104449.232103992</v>
      </c>
      <c r="H118" s="89">
        <v>281878.11068871245</v>
      </c>
      <c r="I118" s="89">
        <v>-1996475.6744340081</v>
      </c>
      <c r="J118" s="89">
        <v>-1714597.5637452956</v>
      </c>
      <c r="K118" s="89">
        <v>1061796.0515716448</v>
      </c>
      <c r="L118" s="140">
        <v>2.9018812391062034E-3</v>
      </c>
      <c r="M118" s="23">
        <v>2782692.5190230813</v>
      </c>
      <c r="N118" s="106">
        <v>0.29818318249296993</v>
      </c>
      <c r="P118" s="188"/>
    </row>
    <row r="119" spans="1:16" ht="15" customHeight="1">
      <c r="A119" s="24">
        <v>15</v>
      </c>
      <c r="B119" s="25">
        <v>280</v>
      </c>
      <c r="C119" s="93" t="s">
        <v>131</v>
      </c>
      <c r="D119" s="89">
        <v>3294932.17</v>
      </c>
      <c r="E119" s="106">
        <v>5.5982776595200567E-2</v>
      </c>
      <c r="F119" s="89">
        <v>3254248.5115970643</v>
      </c>
      <c r="G119" s="89">
        <v>3179072.0729879998</v>
      </c>
      <c r="H119" s="89">
        <v>75176.438609064557</v>
      </c>
      <c r="I119" s="89">
        <v>-221090.16605506773</v>
      </c>
      <c r="J119" s="89">
        <v>-145913.72744600318</v>
      </c>
      <c r="K119" s="89">
        <v>117583.53400681504</v>
      </c>
      <c r="L119" s="140">
        <v>3.213549823029827E-4</v>
      </c>
      <c r="M119" s="23">
        <v>466627.47552459658</v>
      </c>
      <c r="N119" s="106">
        <v>0.18294484533727084</v>
      </c>
      <c r="P119" s="188"/>
    </row>
    <row r="120" spans="1:16" ht="15" customHeight="1">
      <c r="A120" s="24">
        <v>2</v>
      </c>
      <c r="B120" s="25">
        <v>284</v>
      </c>
      <c r="C120" s="93" t="s">
        <v>132</v>
      </c>
      <c r="D120" s="89">
        <v>3064854.01</v>
      </c>
      <c r="E120" s="106">
        <v>6.1535297269256217E-2</v>
      </c>
      <c r="F120" s="89">
        <v>3027011.2056069411</v>
      </c>
      <c r="G120" s="89">
        <v>2996944.6166819995</v>
      </c>
      <c r="H120" s="89">
        <v>30066.588924941607</v>
      </c>
      <c r="I120" s="89">
        <v>-205651.90633512806</v>
      </c>
      <c r="J120" s="89">
        <v>-175585.31741018646</v>
      </c>
      <c r="K120" s="89">
        <v>109372.92396849507</v>
      </c>
      <c r="L120" s="140">
        <v>2.9891544205742346E-4</v>
      </c>
      <c r="M120" s="23">
        <v>1198695.3324941644</v>
      </c>
      <c r="N120" s="106">
        <v>-0.17901399476653912</v>
      </c>
      <c r="P120" s="188"/>
    </row>
    <row r="121" spans="1:16" ht="15" customHeight="1">
      <c r="A121" s="24">
        <v>8</v>
      </c>
      <c r="B121" s="25">
        <v>285</v>
      </c>
      <c r="C121" s="93" t="s">
        <v>133</v>
      </c>
      <c r="D121" s="89">
        <v>109318481.53</v>
      </c>
      <c r="E121" s="106">
        <v>5.7022173839908818E-2</v>
      </c>
      <c r="F121" s="89">
        <v>107968688.71781774</v>
      </c>
      <c r="G121" s="89">
        <v>107782637.38932598</v>
      </c>
      <c r="H121" s="89">
        <v>186051.32849176228</v>
      </c>
      <c r="I121" s="89">
        <v>-7335277.3251036471</v>
      </c>
      <c r="J121" s="89">
        <v>-7149225.9966118848</v>
      </c>
      <c r="K121" s="89">
        <v>3901158.7272086814</v>
      </c>
      <c r="L121" s="140">
        <v>1.0661839723839321E-2</v>
      </c>
      <c r="M121" s="23">
        <v>9184848.0208423343</v>
      </c>
      <c r="N121" s="106">
        <v>0.13460308439921631</v>
      </c>
      <c r="P121" s="188"/>
    </row>
    <row r="122" spans="1:16" ht="15" customHeight="1">
      <c r="A122" s="24">
        <v>8</v>
      </c>
      <c r="B122" s="25">
        <v>286</v>
      </c>
      <c r="C122" s="93" t="s">
        <v>134</v>
      </c>
      <c r="D122" s="89">
        <v>158561765.88999999</v>
      </c>
      <c r="E122" s="106">
        <v>4.962088907752138E-2</v>
      </c>
      <c r="F122" s="89">
        <v>156603949.34434557</v>
      </c>
      <c r="G122" s="89">
        <v>157342781.51303399</v>
      </c>
      <c r="H122" s="89">
        <v>-738832.16868841648</v>
      </c>
      <c r="I122" s="89">
        <v>-10639504.955455538</v>
      </c>
      <c r="J122" s="89">
        <v>-11378337.124143954</v>
      </c>
      <c r="K122" s="89">
        <v>5658463.3096430209</v>
      </c>
      <c r="L122" s="140">
        <v>1.5464540950325735E-2</v>
      </c>
      <c r="M122" s="23">
        <v>18395698.013873342</v>
      </c>
      <c r="N122" s="106">
        <v>-1.0896984464468518E-2</v>
      </c>
      <c r="P122" s="188"/>
    </row>
    <row r="123" spans="1:16" ht="15" customHeight="1">
      <c r="A123" s="24">
        <v>15</v>
      </c>
      <c r="B123" s="25">
        <v>287</v>
      </c>
      <c r="C123" s="93" t="s">
        <v>135</v>
      </c>
      <c r="D123" s="89">
        <v>11037816.939999999</v>
      </c>
      <c r="E123" s="106">
        <v>3.86034823023369E-2</v>
      </c>
      <c r="F123" s="89">
        <v>10901529.225797648</v>
      </c>
      <c r="G123" s="89">
        <v>10995444.749987999</v>
      </c>
      <c r="H123" s="89">
        <v>-93915.524190351367</v>
      </c>
      <c r="I123" s="89">
        <v>-740638.24511144322</v>
      </c>
      <c r="J123" s="89">
        <v>-834553.76930179459</v>
      </c>
      <c r="K123" s="89">
        <v>393897.49365477503</v>
      </c>
      <c r="L123" s="140">
        <v>1.0765191161483797E-3</v>
      </c>
      <c r="M123" s="23">
        <v>1369138.9634879432</v>
      </c>
      <c r="N123" s="106">
        <v>0.2666238942760879</v>
      </c>
      <c r="P123" s="188"/>
    </row>
    <row r="124" spans="1:16" ht="15" customHeight="1">
      <c r="A124" s="24">
        <v>15</v>
      </c>
      <c r="B124" s="25">
        <v>288</v>
      </c>
      <c r="C124" s="93" t="s">
        <v>136</v>
      </c>
      <c r="D124" s="89">
        <v>11301358.59</v>
      </c>
      <c r="E124" s="106">
        <v>7.2527094279511317E-2</v>
      </c>
      <c r="F124" s="89">
        <v>11161816.836591266</v>
      </c>
      <c r="G124" s="89">
        <v>10999966.820993997</v>
      </c>
      <c r="H124" s="89">
        <v>161850.01559726894</v>
      </c>
      <c r="I124" s="89">
        <v>-758321.90721879597</v>
      </c>
      <c r="J124" s="89">
        <v>-596471.89162152703</v>
      </c>
      <c r="K124" s="89">
        <v>403302.28773434093</v>
      </c>
      <c r="L124" s="140">
        <v>1.1022223530899307E-3</v>
      </c>
      <c r="M124" s="23">
        <v>1903815.0280930449</v>
      </c>
      <c r="N124" s="106">
        <v>8.8967557402062969E-2</v>
      </c>
      <c r="P124" s="188"/>
    </row>
    <row r="125" spans="1:16" ht="15" customHeight="1">
      <c r="A125" s="24">
        <v>18</v>
      </c>
      <c r="B125" s="25">
        <v>290</v>
      </c>
      <c r="C125" s="93" t="s">
        <v>137</v>
      </c>
      <c r="D125" s="89">
        <v>12794024.99</v>
      </c>
      <c r="E125" s="106">
        <v>5.5903281224426671E-2</v>
      </c>
      <c r="F125" s="89">
        <v>12636052.772231469</v>
      </c>
      <c r="G125" s="89">
        <v>12533937.233579997</v>
      </c>
      <c r="H125" s="89">
        <v>102115.53865147196</v>
      </c>
      <c r="I125" s="89">
        <v>-858479.92116687086</v>
      </c>
      <c r="J125" s="89">
        <v>-756364.3825153989</v>
      </c>
      <c r="K125" s="89">
        <v>456569.84571421595</v>
      </c>
      <c r="L125" s="140">
        <v>1.2478022193231884E-3</v>
      </c>
      <c r="M125" s="23">
        <v>3112332.211797704</v>
      </c>
      <c r="N125" s="106">
        <v>-2.0248851264925705E-2</v>
      </c>
      <c r="P125" s="188"/>
    </row>
    <row r="126" spans="1:16" ht="15" customHeight="1">
      <c r="A126" s="24">
        <v>6</v>
      </c>
      <c r="B126" s="25">
        <v>291</v>
      </c>
      <c r="C126" s="93" t="s">
        <v>138</v>
      </c>
      <c r="D126" s="89">
        <v>3406986.96</v>
      </c>
      <c r="E126" s="106">
        <v>6.2635208917751095E-2</v>
      </c>
      <c r="F126" s="89">
        <v>3364919.7226450364</v>
      </c>
      <c r="G126" s="89">
        <v>3274129.4974019993</v>
      </c>
      <c r="H126" s="89">
        <v>90790.225243037101</v>
      </c>
      <c r="I126" s="89">
        <v>-228609.04985909027</v>
      </c>
      <c r="J126" s="89">
        <v>-137818.82461605317</v>
      </c>
      <c r="K126" s="89">
        <v>121582.34112356111</v>
      </c>
      <c r="L126" s="140">
        <v>3.3228369439765825E-4</v>
      </c>
      <c r="M126" s="23">
        <v>842317.66317659302</v>
      </c>
      <c r="N126" s="106">
        <v>0.20551556682710981</v>
      </c>
      <c r="P126" s="188"/>
    </row>
    <row r="127" spans="1:16" ht="15" customHeight="1">
      <c r="A127" s="24">
        <v>21</v>
      </c>
      <c r="B127" s="25">
        <v>295</v>
      </c>
      <c r="C127" s="93" t="s">
        <v>139</v>
      </c>
      <c r="D127" s="89">
        <v>1232644.8700000001</v>
      </c>
      <c r="E127" s="106">
        <v>-4.4402953364948927E-2</v>
      </c>
      <c r="F127" s="89">
        <v>1217424.9807167526</v>
      </c>
      <c r="G127" s="89">
        <v>1272592.8706139999</v>
      </c>
      <c r="H127" s="89">
        <v>-55167.889897247311</v>
      </c>
      <c r="I127" s="89">
        <v>-82710.552125031274</v>
      </c>
      <c r="J127" s="89">
        <v>-137878.44202227858</v>
      </c>
      <c r="K127" s="89">
        <v>43988.383527170197</v>
      </c>
      <c r="L127" s="140">
        <v>1.2021994686000243E-4</v>
      </c>
      <c r="M127" s="23">
        <v>15005.957327764097</v>
      </c>
      <c r="N127" s="106">
        <v>-7.8214178045819205E-2</v>
      </c>
      <c r="P127" s="188"/>
    </row>
    <row r="128" spans="1:16" ht="15" customHeight="1">
      <c r="A128" s="24">
        <v>11</v>
      </c>
      <c r="B128" s="25">
        <v>297</v>
      </c>
      <c r="C128" s="93" t="s">
        <v>140</v>
      </c>
      <c r="D128" s="89">
        <v>231090605.68000001</v>
      </c>
      <c r="E128" s="106">
        <v>6.7943048938548634E-2</v>
      </c>
      <c r="F128" s="89">
        <v>228237250.65581673</v>
      </c>
      <c r="G128" s="89">
        <v>229790039.78462395</v>
      </c>
      <c r="H128" s="89">
        <v>-1552789.1288072169</v>
      </c>
      <c r="I128" s="89">
        <v>-15506194.891883731</v>
      </c>
      <c r="J128" s="89">
        <v>-17058984.020690948</v>
      </c>
      <c r="K128" s="89">
        <v>8246740.3544849809</v>
      </c>
      <c r="L128" s="140">
        <v>2.2538284148860631E-2</v>
      </c>
      <c r="M128" s="23">
        <v>24976332.605589684</v>
      </c>
      <c r="N128" s="106">
        <v>8.3927923707159957E-2</v>
      </c>
      <c r="P128" s="188"/>
    </row>
    <row r="129" spans="1:16" ht="15" customHeight="1">
      <c r="A129" s="24">
        <v>14</v>
      </c>
      <c r="B129" s="25">
        <v>300</v>
      </c>
      <c r="C129" s="93" t="s">
        <v>141</v>
      </c>
      <c r="D129" s="89">
        <v>5211215.58</v>
      </c>
      <c r="E129" s="106">
        <v>5.306040308890525E-2</v>
      </c>
      <c r="F129" s="89">
        <v>5146870.9126192527</v>
      </c>
      <c r="G129" s="89">
        <v>5125957.9044119986</v>
      </c>
      <c r="H129" s="89">
        <v>20913.008207254112</v>
      </c>
      <c r="I129" s="89">
        <v>-349672.90933062095</v>
      </c>
      <c r="J129" s="89">
        <v>-328759.90112336684</v>
      </c>
      <c r="K129" s="89">
        <v>185968.36376385085</v>
      </c>
      <c r="L129" s="140">
        <v>5.0825024737548026E-4</v>
      </c>
      <c r="M129" s="23">
        <v>647243.80196088599</v>
      </c>
      <c r="N129" s="106">
        <v>0.1354478098203995</v>
      </c>
      <c r="P129" s="188"/>
    </row>
    <row r="130" spans="1:16" ht="15" customHeight="1">
      <c r="A130" s="24">
        <v>14</v>
      </c>
      <c r="B130" s="25">
        <v>301</v>
      </c>
      <c r="C130" s="93" t="s">
        <v>142</v>
      </c>
      <c r="D130" s="89">
        <v>31078976.050000001</v>
      </c>
      <c r="E130" s="106">
        <v>5.6393020793595872E-2</v>
      </c>
      <c r="F130" s="89">
        <v>30695233.265658792</v>
      </c>
      <c r="G130" s="89">
        <v>30455851.110335995</v>
      </c>
      <c r="H130" s="89">
        <v>239382.1553227976</v>
      </c>
      <c r="I130" s="89">
        <v>-2085401.3440027728</v>
      </c>
      <c r="J130" s="89">
        <v>-1846019.1886799752</v>
      </c>
      <c r="K130" s="89">
        <v>1109089.8533647705</v>
      </c>
      <c r="L130" s="140">
        <v>3.0311348711444261E-3</v>
      </c>
      <c r="M130" s="23">
        <v>3423741.9453379121</v>
      </c>
      <c r="N130" s="106">
        <v>0.16670613967651882</v>
      </c>
      <c r="P130" s="188"/>
    </row>
    <row r="131" spans="1:16" ht="15" customHeight="1">
      <c r="A131" s="24">
        <v>2</v>
      </c>
      <c r="B131" s="25">
        <v>304</v>
      </c>
      <c r="C131" s="93" t="s">
        <v>143</v>
      </c>
      <c r="D131" s="89">
        <v>1352456.31</v>
      </c>
      <c r="E131" s="106">
        <v>8.9068685823095128E-2</v>
      </c>
      <c r="F131" s="89">
        <v>1335757.0677449056</v>
      </c>
      <c r="G131" s="89">
        <v>1330554.8143799996</v>
      </c>
      <c r="H131" s="89">
        <v>5202.2533649059478</v>
      </c>
      <c r="I131" s="89">
        <v>-90749.907655951596</v>
      </c>
      <c r="J131" s="89">
        <v>-85547.654291045648</v>
      </c>
      <c r="K131" s="89">
        <v>48263.995832004221</v>
      </c>
      <c r="L131" s="140">
        <v>1.3190516561244032E-4</v>
      </c>
      <c r="M131" s="23">
        <v>241763.48954885709</v>
      </c>
      <c r="N131" s="106">
        <v>0.18592130340630142</v>
      </c>
      <c r="P131" s="188"/>
    </row>
    <row r="132" spans="1:16" ht="15" customHeight="1">
      <c r="A132" s="24">
        <v>17</v>
      </c>
      <c r="B132" s="25">
        <v>305</v>
      </c>
      <c r="C132" s="93" t="s">
        <v>144</v>
      </c>
      <c r="D132" s="89">
        <v>24842068.960000001</v>
      </c>
      <c r="E132" s="106">
        <v>0.23310522025569802</v>
      </c>
      <c r="F132" s="89">
        <v>24535335.408155501</v>
      </c>
      <c r="G132" s="89">
        <v>24294417.563627996</v>
      </c>
      <c r="H132" s="89">
        <v>240917.84452750534</v>
      </c>
      <c r="I132" s="89">
        <v>-1666904.4666609464</v>
      </c>
      <c r="J132" s="89">
        <v>-1425986.622133441</v>
      </c>
      <c r="K132" s="89">
        <v>886518.48039645841</v>
      </c>
      <c r="L132" s="140">
        <v>2.4228488536716304E-3</v>
      </c>
      <c r="M132" s="23">
        <v>4366312.7669451097</v>
      </c>
      <c r="N132" s="106">
        <v>-2.0093234424774176E-2</v>
      </c>
      <c r="P132" s="188"/>
    </row>
    <row r="133" spans="1:16" ht="15" customHeight="1">
      <c r="A133" s="24">
        <v>12</v>
      </c>
      <c r="B133" s="25">
        <v>309</v>
      </c>
      <c r="C133" s="93" t="s">
        <v>145</v>
      </c>
      <c r="D133" s="89">
        <v>9942454.9499999993</v>
      </c>
      <c r="E133" s="106">
        <v>4.1032841145120402E-2</v>
      </c>
      <c r="F133" s="89">
        <v>9819692.0462427493</v>
      </c>
      <c r="G133" s="89">
        <v>10065897.268163998</v>
      </c>
      <c r="H133" s="89">
        <v>-246205.22192124836</v>
      </c>
      <c r="I133" s="89">
        <v>-667139.38329435466</v>
      </c>
      <c r="J133" s="89">
        <v>-913344.60521560302</v>
      </c>
      <c r="K133" s="89">
        <v>354808.21134006878</v>
      </c>
      <c r="L133" s="140">
        <v>9.6968837889778252E-4</v>
      </c>
      <c r="M133" s="23">
        <v>1185932.5022526861</v>
      </c>
      <c r="N133" s="106">
        <v>0.28108210320043292</v>
      </c>
      <c r="P133" s="188"/>
    </row>
    <row r="134" spans="1:16" ht="15" customHeight="1">
      <c r="A134" s="24">
        <v>13</v>
      </c>
      <c r="B134" s="25">
        <v>312</v>
      </c>
      <c r="C134" s="93" t="s">
        <v>146</v>
      </c>
      <c r="D134" s="89">
        <v>1807583.96</v>
      </c>
      <c r="E134" s="106">
        <v>2.114411886891876E-2</v>
      </c>
      <c r="F134" s="89">
        <v>1785265.1004396027</v>
      </c>
      <c r="G134" s="89">
        <v>1828164.3655319999</v>
      </c>
      <c r="H134" s="89">
        <v>-42899.265092397109</v>
      </c>
      <c r="I134" s="89">
        <v>-121289.00300696537</v>
      </c>
      <c r="J134" s="89">
        <v>-164188.2680993625</v>
      </c>
      <c r="K134" s="89">
        <v>64505.761898835517</v>
      </c>
      <c r="L134" s="140">
        <v>1.7629379954032723E-4</v>
      </c>
      <c r="M134" s="23">
        <v>691976.17345001863</v>
      </c>
      <c r="N134" s="106">
        <v>0.16548223628902736</v>
      </c>
      <c r="P134" s="188"/>
    </row>
    <row r="135" spans="1:16" ht="15" customHeight="1">
      <c r="A135" s="24">
        <v>7</v>
      </c>
      <c r="B135" s="25">
        <v>316</v>
      </c>
      <c r="C135" s="93" t="s">
        <v>147</v>
      </c>
      <c r="D135" s="89">
        <v>7866292.8499999996</v>
      </c>
      <c r="E135" s="106">
        <v>5.8434590273957143E-2</v>
      </c>
      <c r="F135" s="89">
        <v>7769165.0322802039</v>
      </c>
      <c r="G135" s="89">
        <v>7750245.6842759987</v>
      </c>
      <c r="H135" s="89">
        <v>18919.348004205152</v>
      </c>
      <c r="I135" s="89">
        <v>-527828.76936865505</v>
      </c>
      <c r="J135" s="89">
        <v>-508909.4213644499</v>
      </c>
      <c r="K135" s="89">
        <v>280717.92228595138</v>
      </c>
      <c r="L135" s="140">
        <v>7.6720013316748474E-4</v>
      </c>
      <c r="M135" s="23">
        <v>1530167.3508248883</v>
      </c>
      <c r="N135" s="106">
        <v>-0.26385083843622392</v>
      </c>
      <c r="P135" s="188"/>
    </row>
    <row r="136" spans="1:16" ht="15" customHeight="1">
      <c r="A136" s="24">
        <v>17</v>
      </c>
      <c r="B136" s="25">
        <v>317</v>
      </c>
      <c r="C136" s="93" t="s">
        <v>148</v>
      </c>
      <c r="D136" s="89">
        <v>3546643.52</v>
      </c>
      <c r="E136" s="106">
        <v>5.0700892231297034E-2</v>
      </c>
      <c r="F136" s="89">
        <v>3502851.8951652269</v>
      </c>
      <c r="G136" s="89">
        <v>3441354.2333639995</v>
      </c>
      <c r="H136" s="89">
        <v>61497.661801227368</v>
      </c>
      <c r="I136" s="89">
        <v>-237980.01425168334</v>
      </c>
      <c r="J136" s="89">
        <v>-176482.35245045598</v>
      </c>
      <c r="K136" s="89">
        <v>126566.14990164433</v>
      </c>
      <c r="L136" s="140">
        <v>3.4590440919595269E-4</v>
      </c>
      <c r="M136" s="23">
        <v>629003.47646796028</v>
      </c>
      <c r="N136" s="106">
        <v>0.11968115070484719</v>
      </c>
      <c r="P136" s="188"/>
    </row>
    <row r="137" spans="1:16" ht="15" customHeight="1">
      <c r="A137" s="24">
        <v>21</v>
      </c>
      <c r="B137" s="25">
        <v>318</v>
      </c>
      <c r="C137" s="93" t="s">
        <v>149</v>
      </c>
      <c r="D137" s="89">
        <v>789203.23</v>
      </c>
      <c r="E137" s="106">
        <v>0.12120500403735845</v>
      </c>
      <c r="F137" s="89">
        <v>779458.66684566555</v>
      </c>
      <c r="G137" s="89">
        <v>742210.81208999979</v>
      </c>
      <c r="H137" s="89">
        <v>37247.854755665758</v>
      </c>
      <c r="I137" s="89">
        <v>-52955.588816232237</v>
      </c>
      <c r="J137" s="89">
        <v>-15707.734060566479</v>
      </c>
      <c r="K137" s="89">
        <v>28163.646486535497</v>
      </c>
      <c r="L137" s="140">
        <v>7.6971050366146629E-5</v>
      </c>
      <c r="M137" s="23">
        <v>10953.915429046818</v>
      </c>
      <c r="N137" s="106">
        <v>-0.36877936215847462</v>
      </c>
      <c r="P137" s="188"/>
    </row>
    <row r="138" spans="1:16" ht="15" customHeight="1">
      <c r="A138" s="24">
        <v>19</v>
      </c>
      <c r="B138" s="25">
        <v>320</v>
      </c>
      <c r="C138" s="93" t="s">
        <v>150</v>
      </c>
      <c r="D138" s="89">
        <v>12417495</v>
      </c>
      <c r="E138" s="106">
        <v>5.0558751879083763E-2</v>
      </c>
      <c r="F138" s="89">
        <v>12264171.927252144</v>
      </c>
      <c r="G138" s="89">
        <v>12255397.467281997</v>
      </c>
      <c r="H138" s="89">
        <v>8774.4599701464176</v>
      </c>
      <c r="I138" s="89">
        <v>-833214.73398888612</v>
      </c>
      <c r="J138" s="89">
        <v>-824440.2740187397</v>
      </c>
      <c r="K138" s="89">
        <v>443132.92968697316</v>
      </c>
      <c r="L138" s="140">
        <v>1.2110792210852633E-3</v>
      </c>
      <c r="M138" s="23">
        <v>1736280.2049831473</v>
      </c>
      <c r="N138" s="106">
        <v>-8.1677381257941883E-3</v>
      </c>
      <c r="P138" s="188"/>
    </row>
    <row r="139" spans="1:16" ht="15" customHeight="1">
      <c r="A139" s="24">
        <v>2</v>
      </c>
      <c r="B139" s="25">
        <v>322</v>
      </c>
      <c r="C139" s="93" t="s">
        <v>151</v>
      </c>
      <c r="D139" s="89">
        <v>9335429.7400000002</v>
      </c>
      <c r="E139" s="106">
        <v>5.183500033168742E-2</v>
      </c>
      <c r="F139" s="89">
        <v>9220161.9848562684</v>
      </c>
      <c r="G139" s="89">
        <v>9180706.7185559981</v>
      </c>
      <c r="H139" s="89">
        <v>39455.266300270334</v>
      </c>
      <c r="I139" s="89">
        <v>-626407.95164290676</v>
      </c>
      <c r="J139" s="89">
        <v>-586952.68534263643</v>
      </c>
      <c r="K139" s="89">
        <v>333145.80199735117</v>
      </c>
      <c r="L139" s="140">
        <v>9.1048516452113754E-4</v>
      </c>
      <c r="M139" s="23">
        <v>1126903.9879054348</v>
      </c>
      <c r="N139" s="106">
        <v>0.28341548273568784</v>
      </c>
      <c r="P139" s="188"/>
    </row>
    <row r="140" spans="1:16" ht="15" customHeight="1">
      <c r="A140" s="24">
        <v>7</v>
      </c>
      <c r="B140" s="25">
        <v>398</v>
      </c>
      <c r="C140" s="93" t="s">
        <v>152</v>
      </c>
      <c r="D140" s="89">
        <v>216326780.94999999</v>
      </c>
      <c r="E140" s="106">
        <v>4.6853338113010956E-2</v>
      </c>
      <c r="F140" s="89">
        <v>213655719.93705767</v>
      </c>
      <c r="G140" s="89">
        <v>217866312.58915794</v>
      </c>
      <c r="H140" s="89">
        <v>-4210592.652100265</v>
      </c>
      <c r="I140" s="89">
        <v>-14515541.278166514</v>
      </c>
      <c r="J140" s="89">
        <v>-18726133.930266779</v>
      </c>
      <c r="K140" s="89">
        <v>7719875.8857664606</v>
      </c>
      <c r="L140" s="140">
        <v>2.1098367212775877E-2</v>
      </c>
      <c r="M140" s="23">
        <v>26851473.132812787</v>
      </c>
      <c r="N140" s="106">
        <v>9.2435204906582635E-2</v>
      </c>
      <c r="P140" s="188"/>
    </row>
    <row r="141" spans="1:16" ht="15" customHeight="1">
      <c r="A141" s="24">
        <v>15</v>
      </c>
      <c r="B141" s="25">
        <v>399</v>
      </c>
      <c r="C141" s="93" t="s">
        <v>153</v>
      </c>
      <c r="D141" s="89">
        <v>17047045.16</v>
      </c>
      <c r="E141" s="106">
        <v>6.1997783671879914E-2</v>
      </c>
      <c r="F141" s="89">
        <v>16836559.442453694</v>
      </c>
      <c r="G141" s="89">
        <v>16765300.028429996</v>
      </c>
      <c r="H141" s="89">
        <v>71259.414023697376</v>
      </c>
      <c r="I141" s="89">
        <v>-1143857.8552506708</v>
      </c>
      <c r="J141" s="89">
        <v>-1072598.4412269734</v>
      </c>
      <c r="K141" s="89">
        <v>608343.87807339046</v>
      </c>
      <c r="L141" s="140">
        <v>1.6625995963097315E-3</v>
      </c>
      <c r="M141" s="23">
        <v>932642.98433985934</v>
      </c>
      <c r="N141" s="106">
        <v>9.1697612748040669E-3</v>
      </c>
      <c r="P141" s="188"/>
    </row>
    <row r="142" spans="1:16" ht="15" customHeight="1">
      <c r="A142" s="24">
        <v>2</v>
      </c>
      <c r="B142" s="25">
        <v>400</v>
      </c>
      <c r="C142" s="93" t="s">
        <v>154</v>
      </c>
      <c r="D142" s="89">
        <v>14378687.49</v>
      </c>
      <c r="E142" s="106">
        <v>0.10870140006862439</v>
      </c>
      <c r="F142" s="89">
        <v>14201148.900449697</v>
      </c>
      <c r="G142" s="89">
        <v>14160281.845787996</v>
      </c>
      <c r="H142" s="89">
        <v>40867.054661700502</v>
      </c>
      <c r="I142" s="89">
        <v>-964810.87949620083</v>
      </c>
      <c r="J142" s="89">
        <v>-923943.82483450032</v>
      </c>
      <c r="K142" s="89">
        <v>513120.39284067607</v>
      </c>
      <c r="L142" s="140">
        <v>1.4023544721071053E-3</v>
      </c>
      <c r="M142" s="23">
        <v>2077657.1833210483</v>
      </c>
      <c r="N142" s="106">
        <v>0.21756639228776087</v>
      </c>
      <c r="P142" s="188"/>
    </row>
    <row r="143" spans="1:16" ht="15" customHeight="1">
      <c r="A143" s="24">
        <v>11</v>
      </c>
      <c r="B143" s="25">
        <v>402</v>
      </c>
      <c r="C143" s="93" t="s">
        <v>155</v>
      </c>
      <c r="D143" s="89">
        <v>15714933.550000001</v>
      </c>
      <c r="E143" s="106">
        <v>6.2725122599606165E-2</v>
      </c>
      <c r="F143" s="89">
        <v>15520895.8717151</v>
      </c>
      <c r="G143" s="89">
        <v>15306615.104147999</v>
      </c>
      <c r="H143" s="89">
        <v>214280.76756710187</v>
      </c>
      <c r="I143" s="89">
        <v>-1054473.0783073618</v>
      </c>
      <c r="J143" s="89">
        <v>-840192.31074025994</v>
      </c>
      <c r="K143" s="89">
        <v>560805.90681515122</v>
      </c>
      <c r="L143" s="140">
        <v>1.5326786508181138E-3</v>
      </c>
      <c r="M143" s="23">
        <v>1788581.9111997914</v>
      </c>
      <c r="N143" s="106">
        <v>0.23242414783250442</v>
      </c>
      <c r="P143" s="188"/>
    </row>
    <row r="144" spans="1:16" ht="15" customHeight="1">
      <c r="A144" s="24">
        <v>14</v>
      </c>
      <c r="B144" s="25">
        <v>403</v>
      </c>
      <c r="C144" s="93" t="s">
        <v>156</v>
      </c>
      <c r="D144" s="89">
        <v>4422653.2300000004</v>
      </c>
      <c r="E144" s="106">
        <v>6.6743771700323196E-2</v>
      </c>
      <c r="F144" s="89">
        <v>4368045.212608262</v>
      </c>
      <c r="G144" s="89">
        <v>4293362.8489859989</v>
      </c>
      <c r="H144" s="89">
        <v>74682.363622263074</v>
      </c>
      <c r="I144" s="89">
        <v>-296760.32360468345</v>
      </c>
      <c r="J144" s="89">
        <v>-222077.95998242038</v>
      </c>
      <c r="K144" s="89">
        <v>157827.58783470056</v>
      </c>
      <c r="L144" s="140">
        <v>4.313417020839247E-4</v>
      </c>
      <c r="M144" s="23">
        <v>490026.26572686626</v>
      </c>
      <c r="N144" s="106">
        <v>0.16394919725038171</v>
      </c>
      <c r="P144" s="188"/>
    </row>
    <row r="145" spans="1:16" ht="15" customHeight="1">
      <c r="A145" s="24">
        <v>9</v>
      </c>
      <c r="B145" s="25">
        <v>405</v>
      </c>
      <c r="C145" s="93" t="s">
        <v>157</v>
      </c>
      <c r="D145" s="89">
        <v>132412345.51000001</v>
      </c>
      <c r="E145" s="106">
        <v>5.080718499725867E-2</v>
      </c>
      <c r="F145" s="89">
        <v>130777404.83288728</v>
      </c>
      <c r="G145" s="89">
        <v>132630218.89685997</v>
      </c>
      <c r="H145" s="89">
        <v>-1852814.0639726967</v>
      </c>
      <c r="I145" s="89">
        <v>-8884877.1222343259</v>
      </c>
      <c r="J145" s="89">
        <v>-10737691.186207023</v>
      </c>
      <c r="K145" s="89">
        <v>4725290.4545216262</v>
      </c>
      <c r="L145" s="140">
        <v>1.2914186014355036E-2</v>
      </c>
      <c r="M145" s="23">
        <v>23904258.439877391</v>
      </c>
      <c r="N145" s="106">
        <v>-5.4850035513316242E-2</v>
      </c>
      <c r="P145" s="188"/>
    </row>
    <row r="146" spans="1:16" ht="15" customHeight="1">
      <c r="A146" s="24">
        <v>1</v>
      </c>
      <c r="B146" s="25">
        <v>407</v>
      </c>
      <c r="C146" s="93" t="s">
        <v>158</v>
      </c>
      <c r="D146" s="89">
        <v>4274893.1900000004</v>
      </c>
      <c r="E146" s="106">
        <v>5.0441526102181777E-2</v>
      </c>
      <c r="F146" s="89">
        <v>4222109.6165369404</v>
      </c>
      <c r="G146" s="89">
        <v>4231013.6080619991</v>
      </c>
      <c r="H146" s="89">
        <v>-8903.9915250586346</v>
      </c>
      <c r="I146" s="89">
        <v>-286845.61516930355</v>
      </c>
      <c r="J146" s="89">
        <v>-295749.60669436218</v>
      </c>
      <c r="K146" s="89">
        <v>152554.59683161462</v>
      </c>
      <c r="L146" s="140">
        <v>4.1693065427188795E-4</v>
      </c>
      <c r="M146" s="23">
        <v>451480.5845542032</v>
      </c>
      <c r="N146" s="106">
        <v>0.235710998099802</v>
      </c>
      <c r="P146" s="188"/>
    </row>
    <row r="147" spans="1:16" ht="15" customHeight="1">
      <c r="A147" s="24">
        <v>14</v>
      </c>
      <c r="B147" s="25">
        <v>408</v>
      </c>
      <c r="C147" s="93" t="s">
        <v>159</v>
      </c>
      <c r="D147" s="89">
        <v>25754523.190000001</v>
      </c>
      <c r="E147" s="106">
        <v>6.7851965096364264E-2</v>
      </c>
      <c r="F147" s="89">
        <v>25436523.252601463</v>
      </c>
      <c r="G147" s="89">
        <v>25278539.264765993</v>
      </c>
      <c r="H147" s="89">
        <v>157983.98783547059</v>
      </c>
      <c r="I147" s="89">
        <v>-1728130.2057110916</v>
      </c>
      <c r="J147" s="89">
        <v>-1570146.217875621</v>
      </c>
      <c r="K147" s="89">
        <v>919080.48393623601</v>
      </c>
      <c r="L147" s="140">
        <v>2.5118405833356528E-3</v>
      </c>
      <c r="M147" s="23">
        <v>2730656.5822272259</v>
      </c>
      <c r="N147" s="106">
        <v>0.16410951259231443</v>
      </c>
      <c r="P147" s="188"/>
    </row>
    <row r="148" spans="1:16" ht="15" customHeight="1">
      <c r="A148" s="24">
        <v>13</v>
      </c>
      <c r="B148" s="25">
        <v>410</v>
      </c>
      <c r="C148" s="93" t="s">
        <v>160</v>
      </c>
      <c r="D148" s="89">
        <v>39187553.880000003</v>
      </c>
      <c r="E148" s="106">
        <v>6.6314060662766572E-2</v>
      </c>
      <c r="F148" s="89">
        <v>38703691.70213291</v>
      </c>
      <c r="G148" s="89">
        <v>38753598.194873989</v>
      </c>
      <c r="H148" s="89">
        <v>-49906.492741078138</v>
      </c>
      <c r="I148" s="89">
        <v>-2629487.4515189533</v>
      </c>
      <c r="J148" s="89">
        <v>-2679393.9442600315</v>
      </c>
      <c r="K148" s="89">
        <v>1398454.0004333011</v>
      </c>
      <c r="L148" s="140">
        <v>3.8219650766299637E-3</v>
      </c>
      <c r="M148" s="23">
        <v>2454786.3148915162</v>
      </c>
      <c r="N148" s="106">
        <v>0.2096830828243379</v>
      </c>
      <c r="P148" s="188"/>
    </row>
    <row r="149" spans="1:16" ht="15" customHeight="1">
      <c r="A149" s="24">
        <v>9</v>
      </c>
      <c r="B149" s="25">
        <v>416</v>
      </c>
      <c r="C149" s="93" t="s">
        <v>161</v>
      </c>
      <c r="D149" s="89">
        <v>5913071.3300000001</v>
      </c>
      <c r="E149" s="106">
        <v>7.0251118318383154E-2</v>
      </c>
      <c r="F149" s="89">
        <v>5840060.6087802332</v>
      </c>
      <c r="G149" s="89">
        <v>5762832.7441499997</v>
      </c>
      <c r="H149" s="89">
        <v>77227.864630233496</v>
      </c>
      <c r="I149" s="89">
        <v>-396767.47647438227</v>
      </c>
      <c r="J149" s="89">
        <v>-319539.61184414878</v>
      </c>
      <c r="K149" s="89">
        <v>211014.91258188122</v>
      </c>
      <c r="L149" s="140">
        <v>5.7670229144912092E-4</v>
      </c>
      <c r="M149" s="23">
        <v>348449.09011407848</v>
      </c>
      <c r="N149" s="106">
        <v>0.20390233479018227</v>
      </c>
      <c r="P149" s="188"/>
    </row>
    <row r="150" spans="1:16" ht="15" customHeight="1">
      <c r="A150" s="24">
        <v>21</v>
      </c>
      <c r="B150" s="25">
        <v>417</v>
      </c>
      <c r="C150" s="93" t="s">
        <v>162</v>
      </c>
      <c r="D150" s="89">
        <v>8840777.8699999992</v>
      </c>
      <c r="E150" s="106">
        <v>4.1952099788240993E-2</v>
      </c>
      <c r="F150" s="89">
        <v>8731617.7512715738</v>
      </c>
      <c r="G150" s="89">
        <v>9027646.5098159984</v>
      </c>
      <c r="H150" s="89">
        <v>-296028.75854442455</v>
      </c>
      <c r="I150" s="89">
        <v>-593216.77852150379</v>
      </c>
      <c r="J150" s="89">
        <v>-889245.53706592834</v>
      </c>
      <c r="K150" s="89">
        <v>315493.56760319677</v>
      </c>
      <c r="L150" s="140">
        <v>8.6224173044462127E-4</v>
      </c>
      <c r="M150" s="23">
        <v>139843.72127387451</v>
      </c>
      <c r="N150" s="106">
        <v>-3.1189179812227241E-2</v>
      </c>
      <c r="P150" s="188"/>
    </row>
    <row r="151" spans="1:16" ht="15" customHeight="1">
      <c r="A151" s="24">
        <v>6</v>
      </c>
      <c r="B151" s="25">
        <v>418</v>
      </c>
      <c r="C151" s="93" t="s">
        <v>163</v>
      </c>
      <c r="D151" s="89">
        <v>54361289.659999996</v>
      </c>
      <c r="E151" s="106">
        <v>7.3711270111235905E-2</v>
      </c>
      <c r="F151" s="89">
        <v>53690072.15846628</v>
      </c>
      <c r="G151" s="89">
        <v>53376386.109479994</v>
      </c>
      <c r="H151" s="89">
        <v>313686.04898628592</v>
      </c>
      <c r="I151" s="89">
        <v>-3647646.1237431285</v>
      </c>
      <c r="J151" s="89">
        <v>-3333960.0747568426</v>
      </c>
      <c r="K151" s="89">
        <v>1939946.6276087051</v>
      </c>
      <c r="L151" s="140">
        <v>5.3018606682445355E-3</v>
      </c>
      <c r="M151" s="23">
        <v>3592993.6353315306</v>
      </c>
      <c r="N151" s="106">
        <v>-2.7342710594527531E-2</v>
      </c>
      <c r="P151" s="188"/>
    </row>
    <row r="152" spans="1:16" ht="15" customHeight="1">
      <c r="A152" s="24">
        <v>11</v>
      </c>
      <c r="B152" s="25">
        <v>420</v>
      </c>
      <c r="C152" s="93" t="s">
        <v>164</v>
      </c>
      <c r="D152" s="89">
        <v>15766313.630000001</v>
      </c>
      <c r="E152" s="106">
        <v>5.6540427672691296E-2</v>
      </c>
      <c r="F152" s="89">
        <v>15571641.544232462</v>
      </c>
      <c r="G152" s="89">
        <v>15502956.096347997</v>
      </c>
      <c r="H152" s="89">
        <v>68685.447884464636</v>
      </c>
      <c r="I152" s="89">
        <v>-1057920.6850661749</v>
      </c>
      <c r="J152" s="89">
        <v>-989235.23718171031</v>
      </c>
      <c r="K152" s="89">
        <v>562639.46546590573</v>
      </c>
      <c r="L152" s="140">
        <v>1.537689753884046E-3</v>
      </c>
      <c r="M152" s="23">
        <v>2202627.2553421641</v>
      </c>
      <c r="N152" s="106">
        <v>0.11742619359835227</v>
      </c>
      <c r="P152" s="188"/>
    </row>
    <row r="153" spans="1:16" ht="15" customHeight="1">
      <c r="A153" s="24">
        <v>16</v>
      </c>
      <c r="B153" s="25">
        <v>421</v>
      </c>
      <c r="C153" s="93" t="s">
        <v>165</v>
      </c>
      <c r="D153" s="89">
        <v>1095181.3500000001</v>
      </c>
      <c r="E153" s="106">
        <v>5.2663655185416491E-3</v>
      </c>
      <c r="F153" s="89">
        <v>1081658.7699789777</v>
      </c>
      <c r="G153" s="89">
        <v>1112151.7516679997</v>
      </c>
      <c r="H153" s="89">
        <v>-30492.981689021923</v>
      </c>
      <c r="I153" s="89">
        <v>-73486.740861167185</v>
      </c>
      <c r="J153" s="89">
        <v>-103979.72255018911</v>
      </c>
      <c r="K153" s="89">
        <v>39082.835963617006</v>
      </c>
      <c r="L153" s="140">
        <v>1.0681311941781392E-4</v>
      </c>
      <c r="M153" s="23">
        <v>377837.61172111053</v>
      </c>
      <c r="N153" s="106">
        <v>0.31911536113641525</v>
      </c>
      <c r="P153" s="188"/>
    </row>
    <row r="154" spans="1:16" ht="15" customHeight="1">
      <c r="A154" s="24">
        <v>12</v>
      </c>
      <c r="B154" s="25">
        <v>422</v>
      </c>
      <c r="C154" s="93" t="s">
        <v>166</v>
      </c>
      <c r="D154" s="89">
        <v>15639925.1</v>
      </c>
      <c r="E154" s="106">
        <v>3.6845250046330547E-2</v>
      </c>
      <c r="F154" s="89">
        <v>15446813.576791953</v>
      </c>
      <c r="G154" s="89">
        <v>15535938.932603996</v>
      </c>
      <c r="H154" s="89">
        <v>-89125.355812042952</v>
      </c>
      <c r="I154" s="89">
        <v>-1049440.0063622014</v>
      </c>
      <c r="J154" s="89">
        <v>-1138565.3621742444</v>
      </c>
      <c r="K154" s="89">
        <v>558129.14196042169</v>
      </c>
      <c r="L154" s="140">
        <v>1.5253630710493429E-3</v>
      </c>
      <c r="M154" s="23">
        <v>4986412.8784523616</v>
      </c>
      <c r="N154" s="106">
        <v>0.19447793509758249</v>
      </c>
      <c r="P154" s="188"/>
    </row>
    <row r="155" spans="1:16" ht="15" customHeight="1">
      <c r="A155" s="24">
        <v>2</v>
      </c>
      <c r="B155" s="25">
        <v>423</v>
      </c>
      <c r="C155" s="93" t="s">
        <v>167</v>
      </c>
      <c r="D155" s="89">
        <v>38249776.039999999</v>
      </c>
      <c r="E155" s="106">
        <v>0.1007656813782658</v>
      </c>
      <c r="F155" s="89">
        <v>37777492.926991284</v>
      </c>
      <c r="G155" s="89">
        <v>37530990.085643992</v>
      </c>
      <c r="H155" s="89">
        <v>246502.84134729207</v>
      </c>
      <c r="I155" s="89">
        <v>-2566562.4965665834</v>
      </c>
      <c r="J155" s="89">
        <v>-2320059.6552192913</v>
      </c>
      <c r="K155" s="89">
        <v>1364988.294054138</v>
      </c>
      <c r="L155" s="140">
        <v>3.7305035333784283E-3</v>
      </c>
      <c r="M155" s="23">
        <v>3412004.6597746341</v>
      </c>
      <c r="N155" s="106">
        <v>-5.1496809276950772E-3</v>
      </c>
      <c r="P155" s="188"/>
    </row>
    <row r="156" spans="1:16" ht="15" customHeight="1">
      <c r="A156" s="24">
        <v>17</v>
      </c>
      <c r="B156" s="25">
        <v>425</v>
      </c>
      <c r="C156" s="93" t="s">
        <v>168</v>
      </c>
      <c r="D156" s="89">
        <v>19991946.199999999</v>
      </c>
      <c r="E156" s="106">
        <v>0.13661659382937064</v>
      </c>
      <c r="F156" s="89">
        <v>19745098.77855197</v>
      </c>
      <c r="G156" s="89">
        <v>19329849.300167996</v>
      </c>
      <c r="H156" s="89">
        <v>415249.47838397324</v>
      </c>
      <c r="I156" s="89">
        <v>-1341460.9093825384</v>
      </c>
      <c r="J156" s="89">
        <v>-926211.43099856516</v>
      </c>
      <c r="K156" s="89">
        <v>713436.13907236129</v>
      </c>
      <c r="L156" s="140">
        <v>1.9498160161831746E-3</v>
      </c>
      <c r="M156" s="23">
        <v>906024.93468416599</v>
      </c>
      <c r="N156" s="106">
        <v>6.3802756637745262E-2</v>
      </c>
      <c r="P156" s="188"/>
    </row>
    <row r="157" spans="1:16" ht="15" customHeight="1">
      <c r="A157" s="24">
        <v>12</v>
      </c>
      <c r="B157" s="25">
        <v>426</v>
      </c>
      <c r="C157" s="93" t="s">
        <v>169</v>
      </c>
      <c r="D157" s="89">
        <v>22897421.690000001</v>
      </c>
      <c r="E157" s="106">
        <v>0.13209399935467636</v>
      </c>
      <c r="F157" s="89">
        <v>22614699.365447894</v>
      </c>
      <c r="G157" s="89">
        <v>22517191.586555995</v>
      </c>
      <c r="H157" s="89">
        <v>97507.778891898692</v>
      </c>
      <c r="I157" s="89">
        <v>-1536418.5065075285</v>
      </c>
      <c r="J157" s="89">
        <v>-1438910.7276156298</v>
      </c>
      <c r="K157" s="89">
        <v>817121.45289913507</v>
      </c>
      <c r="L157" s="140">
        <v>2.2331872592005085E-3</v>
      </c>
      <c r="M157" s="23">
        <v>1316815.9885684925</v>
      </c>
      <c r="N157" s="106">
        <v>4.7349160008117064E-2</v>
      </c>
      <c r="P157" s="188"/>
    </row>
    <row r="158" spans="1:16" ht="15" customHeight="1">
      <c r="A158" s="24">
        <v>2</v>
      </c>
      <c r="B158" s="25">
        <v>430</v>
      </c>
      <c r="C158" s="93" t="s">
        <v>170</v>
      </c>
      <c r="D158" s="89">
        <v>24937539.649999999</v>
      </c>
      <c r="E158" s="106">
        <v>5.444473017801621E-2</v>
      </c>
      <c r="F158" s="89">
        <v>24629627.288778234</v>
      </c>
      <c r="G158" s="89">
        <v>24585350.397857994</v>
      </c>
      <c r="H158" s="89">
        <v>44276.890920240432</v>
      </c>
      <c r="I158" s="89">
        <v>-1673310.5562605059</v>
      </c>
      <c r="J158" s="89">
        <v>-1629033.6653402655</v>
      </c>
      <c r="K158" s="89">
        <v>889925.46437824657</v>
      </c>
      <c r="L158" s="140">
        <v>2.4321601172462618E-3</v>
      </c>
      <c r="M158" s="23">
        <v>3219348.8177208942</v>
      </c>
      <c r="N158" s="106">
        <v>7.5837929701542572E-2</v>
      </c>
      <c r="P158" s="188"/>
    </row>
    <row r="159" spans="1:16" ht="15" customHeight="1">
      <c r="A159" s="24">
        <v>5</v>
      </c>
      <c r="B159" s="25">
        <v>433</v>
      </c>
      <c r="C159" s="93" t="s">
        <v>171</v>
      </c>
      <c r="D159" s="89">
        <v>14955667.18</v>
      </c>
      <c r="E159" s="106">
        <v>7.2119499372479856E-2</v>
      </c>
      <c r="F159" s="89">
        <v>14771004.424183965</v>
      </c>
      <c r="G159" s="89">
        <v>14551510.927265996</v>
      </c>
      <c r="H159" s="89">
        <v>219493.49691796862</v>
      </c>
      <c r="I159" s="89">
        <v>-1003526.2547728036</v>
      </c>
      <c r="J159" s="89">
        <v>-784032.75785483501</v>
      </c>
      <c r="K159" s="89">
        <v>533710.59242598549</v>
      </c>
      <c r="L159" s="140">
        <v>1.4586273446588734E-3</v>
      </c>
      <c r="M159" s="23">
        <v>1432407.9924805379</v>
      </c>
      <c r="N159" s="106">
        <v>9.841426471390835E-2</v>
      </c>
      <c r="P159" s="188"/>
    </row>
    <row r="160" spans="1:16" ht="15" customHeight="1">
      <c r="A160" s="24">
        <v>1</v>
      </c>
      <c r="B160" s="25">
        <v>434</v>
      </c>
      <c r="C160" s="93" t="s">
        <v>172</v>
      </c>
      <c r="D160" s="89">
        <v>24611428.379999999</v>
      </c>
      <c r="E160" s="106">
        <v>4.6945739112760121E-2</v>
      </c>
      <c r="F160" s="89">
        <v>24307542.626558151</v>
      </c>
      <c r="G160" s="89">
        <v>24446092.256369997</v>
      </c>
      <c r="H160" s="89">
        <v>-138549.62981184572</v>
      </c>
      <c r="I160" s="89">
        <v>-1651428.4685218898</v>
      </c>
      <c r="J160" s="89">
        <v>-1789978.0983337355</v>
      </c>
      <c r="K160" s="89">
        <v>878287.79973823344</v>
      </c>
      <c r="L160" s="140">
        <v>2.4003544605611794E-3</v>
      </c>
      <c r="M160" s="23">
        <v>9932077.2457984909</v>
      </c>
      <c r="N160" s="106">
        <v>5.999247325043866E-2</v>
      </c>
      <c r="P160" s="188"/>
    </row>
    <row r="161" spans="1:16" ht="15" customHeight="1">
      <c r="A161" s="24">
        <v>13</v>
      </c>
      <c r="B161" s="25">
        <v>435</v>
      </c>
      <c r="C161" s="93" t="s">
        <v>173</v>
      </c>
      <c r="D161" s="89">
        <v>968079.09</v>
      </c>
      <c r="E161" s="106">
        <v>9.3087778278484468E-2</v>
      </c>
      <c r="F161" s="89">
        <v>956125.88520774932</v>
      </c>
      <c r="G161" s="89">
        <v>940367.16718199977</v>
      </c>
      <c r="H161" s="89">
        <v>15758.718025749549</v>
      </c>
      <c r="I161" s="89">
        <v>-64958.170827091366</v>
      </c>
      <c r="J161" s="89">
        <v>-49199.452801341817</v>
      </c>
      <c r="K161" s="89">
        <v>34547.042162722748</v>
      </c>
      <c r="L161" s="140">
        <v>9.4416826442541787E-5</v>
      </c>
      <c r="M161" s="23">
        <v>247382.53784755673</v>
      </c>
      <c r="N161" s="106">
        <v>0.25276475103410134</v>
      </c>
      <c r="P161" s="188"/>
    </row>
    <row r="162" spans="1:16" ht="15" customHeight="1">
      <c r="A162" s="24">
        <v>17</v>
      </c>
      <c r="B162" s="25">
        <v>436</v>
      </c>
      <c r="C162" s="93" t="s">
        <v>174</v>
      </c>
      <c r="D162" s="89">
        <v>3280559.98</v>
      </c>
      <c r="E162" s="106">
        <v>7.46236076381388E-2</v>
      </c>
      <c r="F162" s="89">
        <v>3240053.7799598756</v>
      </c>
      <c r="G162" s="89">
        <v>3160656.0434699995</v>
      </c>
      <c r="H162" s="89">
        <v>79397.736489876173</v>
      </c>
      <c r="I162" s="89">
        <v>-220125.79115757934</v>
      </c>
      <c r="J162" s="89">
        <v>-140728.05466770317</v>
      </c>
      <c r="K162" s="89">
        <v>117070.64548455531</v>
      </c>
      <c r="L162" s="140">
        <v>3.1995326153156392E-4</v>
      </c>
      <c r="M162" s="23">
        <v>172329.75385697995</v>
      </c>
      <c r="N162" s="106">
        <v>0.21346480581137706</v>
      </c>
      <c r="P162" s="188"/>
    </row>
    <row r="163" spans="1:16" ht="15" customHeight="1">
      <c r="A163" s="24">
        <v>21</v>
      </c>
      <c r="B163" s="25">
        <v>438</v>
      </c>
      <c r="C163" s="93" t="s">
        <v>175</v>
      </c>
      <c r="D163" s="89">
        <v>1613928.24</v>
      </c>
      <c r="E163" s="106">
        <v>0.10898850618357625</v>
      </c>
      <c r="F163" s="89">
        <v>1594000.5140817421</v>
      </c>
      <c r="G163" s="89">
        <v>1546765.7600339998</v>
      </c>
      <c r="H163" s="89">
        <v>47234.754047742346</v>
      </c>
      <c r="I163" s="89">
        <v>-108294.69141471377</v>
      </c>
      <c r="J163" s="89">
        <v>-61059.937366971426</v>
      </c>
      <c r="K163" s="89">
        <v>57594.929516439537</v>
      </c>
      <c r="L163" s="140">
        <v>1.5740654260675845E-4</v>
      </c>
      <c r="M163" s="23">
        <v>54694.259452655984</v>
      </c>
      <c r="N163" s="106">
        <v>-0.17994902013890102</v>
      </c>
      <c r="P163" s="188"/>
    </row>
    <row r="164" spans="1:16" ht="15" customHeight="1">
      <c r="A164" s="24">
        <v>15</v>
      </c>
      <c r="B164" s="25">
        <v>440</v>
      </c>
      <c r="C164" s="93" t="s">
        <v>176</v>
      </c>
      <c r="D164" s="89">
        <v>9643437.7699999996</v>
      </c>
      <c r="E164" s="106">
        <v>8.3058281531877443E-2</v>
      </c>
      <c r="F164" s="89">
        <v>9524366.9339940958</v>
      </c>
      <c r="G164" s="89">
        <v>9398360.3569919989</v>
      </c>
      <c r="H164" s="89">
        <v>126006.57700209692</v>
      </c>
      <c r="I164" s="89">
        <v>-647075.31078280497</v>
      </c>
      <c r="J164" s="89">
        <v>-521068.73378070805</v>
      </c>
      <c r="K164" s="89">
        <v>344137.43120284012</v>
      </c>
      <c r="L164" s="140">
        <v>9.405252108477441E-4</v>
      </c>
      <c r="M164" s="23">
        <v>500967.4941279444</v>
      </c>
      <c r="N164" s="106">
        <v>0.23184032305578528</v>
      </c>
      <c r="P164" s="188"/>
    </row>
    <row r="165" spans="1:16" ht="15" customHeight="1">
      <c r="A165" s="24">
        <v>9</v>
      </c>
      <c r="B165" s="25">
        <v>441</v>
      </c>
      <c r="C165" s="93" t="s">
        <v>177</v>
      </c>
      <c r="D165" s="89">
        <v>7444683.3600000003</v>
      </c>
      <c r="E165" s="106">
        <v>4.0889595029342196E-2</v>
      </c>
      <c r="F165" s="89">
        <v>7352761.2993597481</v>
      </c>
      <c r="G165" s="89">
        <v>7431876.1618379978</v>
      </c>
      <c r="H165" s="89">
        <v>-79114.862478249706</v>
      </c>
      <c r="I165" s="89">
        <v>-499538.7447656623</v>
      </c>
      <c r="J165" s="89">
        <v>-578653.60724391206</v>
      </c>
      <c r="K165" s="89">
        <v>265672.29122368555</v>
      </c>
      <c r="L165" s="140">
        <v>7.2608052790480054E-4</v>
      </c>
      <c r="M165" s="23">
        <v>1412492.8013237198</v>
      </c>
      <c r="N165" s="106">
        <v>0.20362500192586364</v>
      </c>
      <c r="P165" s="188"/>
    </row>
    <row r="166" spans="1:16" ht="15" customHeight="1">
      <c r="A166" s="24">
        <v>1</v>
      </c>
      <c r="B166" s="25">
        <v>444</v>
      </c>
      <c r="C166" s="93" t="s">
        <v>178</v>
      </c>
      <c r="D166" s="89">
        <v>88405399.719999999</v>
      </c>
      <c r="E166" s="106">
        <v>5.9296681077486202E-2</v>
      </c>
      <c r="F166" s="89">
        <v>87313827.906798318</v>
      </c>
      <c r="G166" s="89">
        <v>87565339.056581989</v>
      </c>
      <c r="H166" s="89">
        <v>-251511.1497836709</v>
      </c>
      <c r="I166" s="89">
        <v>-5932008.1555000385</v>
      </c>
      <c r="J166" s="89">
        <v>-6183519.3052837094</v>
      </c>
      <c r="K166" s="89">
        <v>3154850.7793296087</v>
      </c>
      <c r="L166" s="140">
        <v>8.6221852823479255E-3</v>
      </c>
      <c r="M166" s="23">
        <v>6570270.2992199762</v>
      </c>
      <c r="N166" s="106">
        <v>-0.17805052377969044</v>
      </c>
      <c r="P166" s="188"/>
    </row>
    <row r="167" spans="1:16" ht="15" customHeight="1">
      <c r="A167" s="24">
        <v>2</v>
      </c>
      <c r="B167" s="25">
        <v>445</v>
      </c>
      <c r="C167" s="93" t="s">
        <v>179</v>
      </c>
      <c r="D167" s="89">
        <v>29654079.649999999</v>
      </c>
      <c r="E167" s="106">
        <v>4.9643485905316531E-2</v>
      </c>
      <c r="F167" s="89">
        <v>29287930.550568298</v>
      </c>
      <c r="G167" s="89">
        <v>29362586.075639997</v>
      </c>
      <c r="H167" s="89">
        <v>-74655.525071699172</v>
      </c>
      <c r="I167" s="89">
        <v>-1989790.7015271592</v>
      </c>
      <c r="J167" s="89">
        <v>-2064446.2265988584</v>
      </c>
      <c r="K167" s="89">
        <v>1058240.7476286765</v>
      </c>
      <c r="L167" s="140">
        <v>2.8921646181071427E-3</v>
      </c>
      <c r="M167" s="23">
        <v>2378378.9468793152</v>
      </c>
      <c r="N167" s="106">
        <v>0.15990318198961884</v>
      </c>
      <c r="P167" s="188"/>
    </row>
    <row r="168" spans="1:16" ht="15" customHeight="1">
      <c r="A168" s="24">
        <v>15</v>
      </c>
      <c r="B168" s="25">
        <v>475</v>
      </c>
      <c r="C168" s="93" t="s">
        <v>180</v>
      </c>
      <c r="D168" s="89">
        <v>10388555.66</v>
      </c>
      <c r="E168" s="106">
        <v>7.6395286479674196E-2</v>
      </c>
      <c r="F168" s="89">
        <v>10260284.597663892</v>
      </c>
      <c r="G168" s="89">
        <v>10043202.168971997</v>
      </c>
      <c r="H168" s="89">
        <v>217082.42869189568</v>
      </c>
      <c r="I168" s="89">
        <v>-697072.7703756385</v>
      </c>
      <c r="J168" s="89">
        <v>-479990.34168374282</v>
      </c>
      <c r="K168" s="89">
        <v>370727.84042449686</v>
      </c>
      <c r="L168" s="140">
        <v>1.0131966146886876E-3</v>
      </c>
      <c r="M168" s="23">
        <v>1051578.2853502689</v>
      </c>
      <c r="N168" s="106">
        <v>1.0827431338837457E-2</v>
      </c>
      <c r="P168" s="188"/>
    </row>
    <row r="169" spans="1:16" ht="15" customHeight="1">
      <c r="A169" s="24">
        <v>21</v>
      </c>
      <c r="B169" s="25">
        <v>478</v>
      </c>
      <c r="C169" s="93" t="s">
        <v>181</v>
      </c>
      <c r="D169" s="89">
        <v>51058521.799999997</v>
      </c>
      <c r="E169" s="106">
        <v>5.2271650058859809E-2</v>
      </c>
      <c r="F169" s="89">
        <v>50428084.706823044</v>
      </c>
      <c r="G169" s="89">
        <v>51080787.240551986</v>
      </c>
      <c r="H169" s="89">
        <v>-652702.53372894228</v>
      </c>
      <c r="I169" s="89">
        <v>-3426030.1823719474</v>
      </c>
      <c r="J169" s="89">
        <v>-4078732.7161008897</v>
      </c>
      <c r="K169" s="89">
        <v>1822083.4677783391</v>
      </c>
      <c r="L169" s="140">
        <v>4.9797414705066469E-3</v>
      </c>
      <c r="M169" s="23">
        <v>7391831.2332903594</v>
      </c>
      <c r="N169" s="106">
        <v>2.3964259124783505E-2</v>
      </c>
      <c r="P169" s="188"/>
    </row>
    <row r="170" spans="1:16" ht="15" customHeight="1">
      <c r="A170" s="24">
        <v>2</v>
      </c>
      <c r="B170" s="25">
        <v>480</v>
      </c>
      <c r="C170" s="93" t="s">
        <v>182</v>
      </c>
      <c r="D170" s="89">
        <v>3188003.45</v>
      </c>
      <c r="E170" s="106">
        <v>4.0831674670168239E-2</v>
      </c>
      <c r="F170" s="89">
        <v>3148640.0772034125</v>
      </c>
      <c r="G170" s="89">
        <v>3171908.6387639996</v>
      </c>
      <c r="H170" s="89">
        <v>-23268.561560587026</v>
      </c>
      <c r="I170" s="89">
        <v>-213915.24188633871</v>
      </c>
      <c r="J170" s="89">
        <v>-237183.80344692574</v>
      </c>
      <c r="K170" s="89">
        <v>113767.65673355841</v>
      </c>
      <c r="L170" s="140">
        <v>3.1092621620086277E-4</v>
      </c>
      <c r="M170" s="23">
        <v>222573.22157342278</v>
      </c>
      <c r="N170" s="106">
        <v>2.5191184238822828E-2</v>
      </c>
      <c r="P170" s="188"/>
    </row>
    <row r="171" spans="1:16" ht="15" customHeight="1">
      <c r="A171" s="24">
        <v>2</v>
      </c>
      <c r="B171" s="25">
        <v>481</v>
      </c>
      <c r="C171" s="93" t="s">
        <v>183</v>
      </c>
      <c r="D171" s="89">
        <v>20518672.690000001</v>
      </c>
      <c r="E171" s="106">
        <v>5.9154668892469564E-2</v>
      </c>
      <c r="F171" s="89">
        <v>20265321.595794741</v>
      </c>
      <c r="G171" s="89">
        <v>20259901.162907995</v>
      </c>
      <c r="H171" s="89">
        <v>5420.4328867457807</v>
      </c>
      <c r="I171" s="89">
        <v>-1376804.2916226962</v>
      </c>
      <c r="J171" s="89">
        <v>-1371383.8587359504</v>
      </c>
      <c r="K171" s="89">
        <v>732232.99404652754</v>
      </c>
      <c r="L171" s="140">
        <v>2.0011876903601464E-3</v>
      </c>
      <c r="M171" s="23">
        <v>1355919.3029576046</v>
      </c>
      <c r="N171" s="106">
        <v>8.4516400728451124E-2</v>
      </c>
      <c r="P171" s="188"/>
    </row>
    <row r="172" spans="1:16" ht="15" customHeight="1">
      <c r="A172" s="24">
        <v>17</v>
      </c>
      <c r="B172" s="25">
        <v>483</v>
      </c>
      <c r="C172" s="93" t="s">
        <v>184</v>
      </c>
      <c r="D172" s="89">
        <v>1517764.71</v>
      </c>
      <c r="E172" s="106">
        <v>8.4212193303256022E-2</v>
      </c>
      <c r="F172" s="89">
        <v>1499024.3481922878</v>
      </c>
      <c r="G172" s="89">
        <v>1473040.3811219998</v>
      </c>
      <c r="H172" s="89">
        <v>25983.967070288025</v>
      </c>
      <c r="I172" s="89">
        <v>-101842.11220543024</v>
      </c>
      <c r="J172" s="89">
        <v>-75858.145135142215</v>
      </c>
      <c r="K172" s="89">
        <v>54163.220723487248</v>
      </c>
      <c r="L172" s="140">
        <v>1.4802770629482843E-4</v>
      </c>
      <c r="M172" s="23">
        <v>139831.17596807913</v>
      </c>
      <c r="N172" s="106">
        <v>0.25489005457857261</v>
      </c>
      <c r="P172" s="188"/>
    </row>
    <row r="173" spans="1:16" ht="15" customHeight="1">
      <c r="A173" s="24">
        <v>4</v>
      </c>
      <c r="B173" s="25">
        <v>484</v>
      </c>
      <c r="C173" s="93" t="s">
        <v>185</v>
      </c>
      <c r="D173" s="89">
        <v>4703257.18</v>
      </c>
      <c r="E173" s="106">
        <v>0.15297412829043933</v>
      </c>
      <c r="F173" s="89">
        <v>4645184.4493275881</v>
      </c>
      <c r="G173" s="89">
        <v>4716190.2717359988</v>
      </c>
      <c r="H173" s="89">
        <v>-71005.822408410721</v>
      </c>
      <c r="I173" s="89">
        <v>-315588.86716805754</v>
      </c>
      <c r="J173" s="89">
        <v>-386594.68957646826</v>
      </c>
      <c r="K173" s="89">
        <v>167841.27017926655</v>
      </c>
      <c r="L173" s="140">
        <v>4.5870902642747768E-4</v>
      </c>
      <c r="M173" s="23">
        <v>1947164.9338997309</v>
      </c>
      <c r="N173" s="106">
        <v>-0.18428347453201654</v>
      </c>
      <c r="P173" s="188"/>
    </row>
    <row r="174" spans="1:16" ht="15" customHeight="1">
      <c r="A174" s="24">
        <v>8</v>
      </c>
      <c r="B174" s="25">
        <v>489</v>
      </c>
      <c r="C174" s="93" t="s">
        <v>186</v>
      </c>
      <c r="D174" s="89">
        <v>2680128.69</v>
      </c>
      <c r="E174" s="106">
        <v>7.7851758470520727E-2</v>
      </c>
      <c r="F174" s="89">
        <v>2647036.2211799612</v>
      </c>
      <c r="G174" s="89">
        <v>2703974.8595219995</v>
      </c>
      <c r="H174" s="89">
        <v>-56938.638342038263</v>
      </c>
      <c r="I174" s="89">
        <v>-179836.81197329509</v>
      </c>
      <c r="J174" s="89">
        <v>-236775.45031533335</v>
      </c>
      <c r="K174" s="89">
        <v>95643.547940853561</v>
      </c>
      <c r="L174" s="140">
        <v>2.6139315266834954E-4</v>
      </c>
      <c r="M174" s="23">
        <v>579595.38620462094</v>
      </c>
      <c r="N174" s="106">
        <v>0.32373271529773873</v>
      </c>
      <c r="P174" s="188"/>
    </row>
    <row r="175" spans="1:16" ht="15" customHeight="1">
      <c r="A175" s="24">
        <v>10</v>
      </c>
      <c r="B175" s="25">
        <v>491</v>
      </c>
      <c r="C175" s="93" t="s">
        <v>187</v>
      </c>
      <c r="D175" s="89">
        <v>106243461.54000001</v>
      </c>
      <c r="E175" s="106">
        <v>5.9276775532854042E-2</v>
      </c>
      <c r="F175" s="89">
        <v>104931637.05505507</v>
      </c>
      <c r="G175" s="89">
        <v>105106569.90546598</v>
      </c>
      <c r="H175" s="89">
        <v>-174932.85041090846</v>
      </c>
      <c r="I175" s="89">
        <v>-7128943.2808396192</v>
      </c>
      <c r="J175" s="89">
        <v>-7303876.1312505277</v>
      </c>
      <c r="K175" s="89">
        <v>3791423.0182742546</v>
      </c>
      <c r="L175" s="140">
        <v>1.0361932792988065E-2</v>
      </c>
      <c r="M175" s="23">
        <v>13722179.031214198</v>
      </c>
      <c r="N175" s="106">
        <v>9.7918550493453216E-2</v>
      </c>
      <c r="P175" s="188"/>
    </row>
    <row r="176" spans="1:16" ht="15" customHeight="1">
      <c r="A176" s="24">
        <v>17</v>
      </c>
      <c r="B176" s="25">
        <v>494</v>
      </c>
      <c r="C176" s="93" t="s">
        <v>188</v>
      </c>
      <c r="D176" s="89">
        <v>16049259.26</v>
      </c>
      <c r="E176" s="106">
        <v>6.6280172469297405E-2</v>
      </c>
      <c r="F176" s="89">
        <v>15851093.547425106</v>
      </c>
      <c r="G176" s="89">
        <v>15637163.281577997</v>
      </c>
      <c r="H176" s="89">
        <v>213930.26584710926</v>
      </c>
      <c r="I176" s="89">
        <v>-1076906.3555120872</v>
      </c>
      <c r="J176" s="89">
        <v>-862976.08966497798</v>
      </c>
      <c r="K176" s="89">
        <v>572736.71341841354</v>
      </c>
      <c r="L176" s="140">
        <v>1.565285462454082E-3</v>
      </c>
      <c r="M176" s="23">
        <v>845579.81749282021</v>
      </c>
      <c r="N176" s="106">
        <v>0.23076968138548271</v>
      </c>
      <c r="P176" s="188"/>
    </row>
    <row r="177" spans="1:16" ht="15" customHeight="1">
      <c r="A177" s="24">
        <v>13</v>
      </c>
      <c r="B177" s="25">
        <v>495</v>
      </c>
      <c r="C177" s="93" t="s">
        <v>189</v>
      </c>
      <c r="D177" s="89">
        <v>2368223.89</v>
      </c>
      <c r="E177" s="106">
        <v>7.0824447378182054E-2</v>
      </c>
      <c r="F177" s="89">
        <v>2338982.6167987888</v>
      </c>
      <c r="G177" s="89">
        <v>2260102.2962039993</v>
      </c>
      <c r="H177" s="89">
        <v>78880.32059478946</v>
      </c>
      <c r="I177" s="89">
        <v>-158907.97930923066</v>
      </c>
      <c r="J177" s="89">
        <v>-80027.658714441204</v>
      </c>
      <c r="K177" s="89">
        <v>84512.857909778118</v>
      </c>
      <c r="L177" s="140">
        <v>2.3097305407062475E-4</v>
      </c>
      <c r="M177" s="23">
        <v>1052124.6586652321</v>
      </c>
      <c r="N177" s="106">
        <v>0.20155737104112492</v>
      </c>
      <c r="P177" s="188"/>
    </row>
    <row r="178" spans="1:16" ht="15" customHeight="1">
      <c r="A178" s="24">
        <v>19</v>
      </c>
      <c r="B178" s="25">
        <v>498</v>
      </c>
      <c r="C178" s="93" t="s">
        <v>190</v>
      </c>
      <c r="D178" s="89">
        <v>4410746.78</v>
      </c>
      <c r="E178" s="106">
        <v>8.2544293998309426E-2</v>
      </c>
      <c r="F178" s="89">
        <v>4356285.7756329915</v>
      </c>
      <c r="G178" s="89">
        <v>4249050.8413859997</v>
      </c>
      <c r="H178" s="89">
        <v>107234.93424699176</v>
      </c>
      <c r="I178" s="89">
        <v>-295961.40002392075</v>
      </c>
      <c r="J178" s="89">
        <v>-188726.46577692899</v>
      </c>
      <c r="K178" s="89">
        <v>157402.69214755337</v>
      </c>
      <c r="L178" s="140">
        <v>4.301804651201175E-4</v>
      </c>
      <c r="M178" s="23">
        <v>959712.14496937208</v>
      </c>
      <c r="N178" s="106">
        <v>0.5030291049538711</v>
      </c>
      <c r="P178" s="188"/>
    </row>
    <row r="179" spans="1:16" ht="15" customHeight="1">
      <c r="A179" s="24">
        <v>15</v>
      </c>
      <c r="B179" s="25">
        <v>499</v>
      </c>
      <c r="C179" s="93" t="s">
        <v>191</v>
      </c>
      <c r="D179" s="89">
        <v>43360051.32</v>
      </c>
      <c r="E179" s="106">
        <v>0.13162818283372957</v>
      </c>
      <c r="F179" s="89">
        <v>42824669.884139776</v>
      </c>
      <c r="G179" s="89">
        <v>42501573.142577991</v>
      </c>
      <c r="H179" s="89">
        <v>323096.74156178534</v>
      </c>
      <c r="I179" s="89">
        <v>-2909462.3051056797</v>
      </c>
      <c r="J179" s="89">
        <v>-2586365.5635438943</v>
      </c>
      <c r="K179" s="89">
        <v>1547354.4843633203</v>
      </c>
      <c r="L179" s="140">
        <v>4.2289090657046885E-3</v>
      </c>
      <c r="M179" s="23">
        <v>2656382.8761823229</v>
      </c>
      <c r="N179" s="106">
        <v>9.5499403740539446E-2</v>
      </c>
      <c r="P179" s="188"/>
    </row>
    <row r="180" spans="1:16" ht="15" customHeight="1">
      <c r="A180" s="24">
        <v>13</v>
      </c>
      <c r="B180" s="25">
        <v>500</v>
      </c>
      <c r="C180" s="93" t="s">
        <v>192</v>
      </c>
      <c r="D180" s="89">
        <v>18073448.780000001</v>
      </c>
      <c r="E180" s="106">
        <v>5.8252505247395003E-2</v>
      </c>
      <c r="F180" s="89">
        <v>17850289.704671156</v>
      </c>
      <c r="G180" s="89">
        <v>18010256.092091996</v>
      </c>
      <c r="H180" s="89">
        <v>-159966.38742084056</v>
      </c>
      <c r="I180" s="89">
        <v>-1212729.6058898724</v>
      </c>
      <c r="J180" s="89">
        <v>-1372695.993310713</v>
      </c>
      <c r="K180" s="89">
        <v>644972.29976165493</v>
      </c>
      <c r="L180" s="140">
        <v>1.7627048185488944E-3</v>
      </c>
      <c r="M180" s="23">
        <v>2449957.9618971664</v>
      </c>
      <c r="N180" s="106">
        <v>4.2155947471181676E-2</v>
      </c>
      <c r="P180" s="188"/>
    </row>
    <row r="181" spans="1:16" ht="15" customHeight="1">
      <c r="A181" s="24">
        <v>2</v>
      </c>
      <c r="B181" s="25">
        <v>503</v>
      </c>
      <c r="C181" s="93" t="s">
        <v>193</v>
      </c>
      <c r="D181" s="89">
        <v>14622861.289999999</v>
      </c>
      <c r="E181" s="106">
        <v>5.7885079108087822E-2</v>
      </c>
      <c r="F181" s="89">
        <v>14442307.802734777</v>
      </c>
      <c r="G181" s="89">
        <v>14407767.471275996</v>
      </c>
      <c r="H181" s="89">
        <v>34540.331458780915</v>
      </c>
      <c r="I181" s="89">
        <v>-981194.95759037801</v>
      </c>
      <c r="J181" s="89">
        <v>-946654.62613159709</v>
      </c>
      <c r="K181" s="89">
        <v>521834.02238889015</v>
      </c>
      <c r="L181" s="140">
        <v>1.4261687611817882E-3</v>
      </c>
      <c r="M181" s="23">
        <v>1347746.9379505101</v>
      </c>
      <c r="N181" s="106">
        <v>0.38113246035274795</v>
      </c>
      <c r="P181" s="188"/>
    </row>
    <row r="182" spans="1:16" ht="15" customHeight="1">
      <c r="A182" s="24">
        <v>1</v>
      </c>
      <c r="B182" s="25">
        <v>504</v>
      </c>
      <c r="C182" s="93" t="s">
        <v>194</v>
      </c>
      <c r="D182" s="89">
        <v>3409861.3</v>
      </c>
      <c r="E182" s="106">
        <v>6.8434198600850094E-2</v>
      </c>
      <c r="F182" s="89">
        <v>3367758.5721825138</v>
      </c>
      <c r="G182" s="89">
        <v>3270738.7099079993</v>
      </c>
      <c r="H182" s="89">
        <v>97019.862274514511</v>
      </c>
      <c r="I182" s="89">
        <v>-228801.91826278146</v>
      </c>
      <c r="J182" s="89">
        <v>-131782.05598826695</v>
      </c>
      <c r="K182" s="89">
        <v>121684.91533076766</v>
      </c>
      <c r="L182" s="140">
        <v>3.3256402899399463E-4</v>
      </c>
      <c r="M182" s="23">
        <v>405511.23245896655</v>
      </c>
      <c r="N182" s="106">
        <v>0.21577462204100795</v>
      </c>
      <c r="P182" s="188"/>
    </row>
    <row r="183" spans="1:16" ht="15" customHeight="1">
      <c r="A183" s="24">
        <v>1</v>
      </c>
      <c r="B183" s="25">
        <v>505</v>
      </c>
      <c r="C183" s="93" t="s">
        <v>195</v>
      </c>
      <c r="D183" s="89">
        <v>41517855.409999996</v>
      </c>
      <c r="E183" s="106">
        <v>5.7908159305316786E-2</v>
      </c>
      <c r="F183" s="89">
        <v>41005220.199326478</v>
      </c>
      <c r="G183" s="89">
        <v>41073875.993195996</v>
      </c>
      <c r="H183" s="89">
        <v>-68655.793869517744</v>
      </c>
      <c r="I183" s="89">
        <v>-2785850.837969509</v>
      </c>
      <c r="J183" s="89">
        <v>-2854506.6318390267</v>
      </c>
      <c r="K183" s="89">
        <v>1481613.5542759185</v>
      </c>
      <c r="L183" s="140">
        <v>4.0492395600782109E-3</v>
      </c>
      <c r="M183" s="23">
        <v>3481331.1583095016</v>
      </c>
      <c r="N183" s="106">
        <v>0.15958818946849718</v>
      </c>
      <c r="P183" s="188"/>
    </row>
    <row r="184" spans="1:16" ht="15" customHeight="1">
      <c r="A184" s="24">
        <v>10</v>
      </c>
      <c r="B184" s="25">
        <v>507</v>
      </c>
      <c r="C184" s="93" t="s">
        <v>196</v>
      </c>
      <c r="D184" s="89">
        <v>11340080.51</v>
      </c>
      <c r="E184" s="106">
        <v>9.1660300225687497E-2</v>
      </c>
      <c r="F184" s="89">
        <v>11200060.643754732</v>
      </c>
      <c r="G184" s="89">
        <v>11357199.199313998</v>
      </c>
      <c r="H184" s="89">
        <v>-157138.55555926636</v>
      </c>
      <c r="I184" s="89">
        <v>-760920.15060623747</v>
      </c>
      <c r="J184" s="89">
        <v>-918058.70616550383</v>
      </c>
      <c r="K184" s="89">
        <v>404684.12504151958</v>
      </c>
      <c r="L184" s="140">
        <v>1.1059989048592309E-3</v>
      </c>
      <c r="M184" s="23">
        <v>2814533.3756823242</v>
      </c>
      <c r="N184" s="106">
        <v>0.19175081831488838</v>
      </c>
      <c r="P184" s="188"/>
    </row>
    <row r="185" spans="1:16" ht="15" customHeight="1">
      <c r="A185" s="24">
        <v>6</v>
      </c>
      <c r="B185" s="25">
        <v>508</v>
      </c>
      <c r="C185" s="93" t="s">
        <v>197</v>
      </c>
      <c r="D185" s="89">
        <v>18740749.809999999</v>
      </c>
      <c r="E185" s="106">
        <v>4.5439745066429893E-2</v>
      </c>
      <c r="F185" s="89">
        <v>18509351.339819983</v>
      </c>
      <c r="G185" s="89">
        <v>18787244.683049995</v>
      </c>
      <c r="H185" s="89">
        <v>-277893.3432300128</v>
      </c>
      <c r="I185" s="89">
        <v>-1257505.5490412049</v>
      </c>
      <c r="J185" s="89">
        <v>-1535398.8922712177</v>
      </c>
      <c r="K185" s="89">
        <v>668785.72271105286</v>
      </c>
      <c r="L185" s="140">
        <v>1.8277867381825881E-3</v>
      </c>
      <c r="M185" s="23">
        <v>4889603.2838619249</v>
      </c>
      <c r="N185" s="106">
        <v>-4.9038121846939897E-2</v>
      </c>
      <c r="P185" s="188"/>
    </row>
    <row r="186" spans="1:16" ht="15" customHeight="1">
      <c r="A186" s="24">
        <v>2</v>
      </c>
      <c r="B186" s="25">
        <v>529</v>
      </c>
      <c r="C186" s="93" t="s">
        <v>198</v>
      </c>
      <c r="D186" s="89">
        <v>35654474.82</v>
      </c>
      <c r="E186" s="106">
        <v>4.9671346990561416E-2</v>
      </c>
      <c r="F186" s="89">
        <v>35214236.781924412</v>
      </c>
      <c r="G186" s="89">
        <v>35829139.446107991</v>
      </c>
      <c r="H186" s="89">
        <v>-614902.66418357939</v>
      </c>
      <c r="I186" s="89">
        <v>-2392417.6134284525</v>
      </c>
      <c r="J186" s="89">
        <v>-3007320.2776120319</v>
      </c>
      <c r="K186" s="89">
        <v>1272371.9142578286</v>
      </c>
      <c r="L186" s="140">
        <v>3.4773836102377923E-3</v>
      </c>
      <c r="M186" s="23">
        <v>5813624.9369640099</v>
      </c>
      <c r="N186" s="106">
        <v>-1.8031251403692439E-2</v>
      </c>
      <c r="P186" s="188"/>
    </row>
    <row r="187" spans="1:16" ht="15" customHeight="1">
      <c r="A187" s="24">
        <v>4</v>
      </c>
      <c r="B187" s="25">
        <v>531</v>
      </c>
      <c r="C187" s="93" t="s">
        <v>199</v>
      </c>
      <c r="D187" s="89">
        <v>9524468.2899999991</v>
      </c>
      <c r="E187" s="106">
        <v>3.4137098154302103E-2</v>
      </c>
      <c r="F187" s="89">
        <v>9406866.4109968413</v>
      </c>
      <c r="G187" s="89">
        <v>9602059.7970899977</v>
      </c>
      <c r="H187" s="89">
        <v>-195193.38609315641</v>
      </c>
      <c r="I187" s="89">
        <v>-639092.45082344953</v>
      </c>
      <c r="J187" s="89">
        <v>-834285.83691660594</v>
      </c>
      <c r="K187" s="89">
        <v>339891.86523194698</v>
      </c>
      <c r="L187" s="140">
        <v>9.2892210851741749E-4</v>
      </c>
      <c r="M187" s="23">
        <v>675526.17229336558</v>
      </c>
      <c r="N187" s="106">
        <v>5.7372491294653605E-2</v>
      </c>
      <c r="P187" s="188"/>
    </row>
    <row r="188" spans="1:16" ht="15" customHeight="1">
      <c r="A188" s="24">
        <v>17</v>
      </c>
      <c r="B188" s="25">
        <v>535</v>
      </c>
      <c r="C188" s="93" t="s">
        <v>200</v>
      </c>
      <c r="D188" s="89">
        <v>18430392.510000002</v>
      </c>
      <c r="E188" s="106">
        <v>7.5163320115925636E-2</v>
      </c>
      <c r="F188" s="89">
        <v>18202826.127925176</v>
      </c>
      <c r="G188" s="89">
        <v>17832476.113397997</v>
      </c>
      <c r="H188" s="89">
        <v>370350.0145271793</v>
      </c>
      <c r="I188" s="89">
        <v>-1236680.5537292676</v>
      </c>
      <c r="J188" s="89">
        <v>-866330.53920208826</v>
      </c>
      <c r="K188" s="89">
        <v>657710.25703953556</v>
      </c>
      <c r="L188" s="140">
        <v>1.797517567376228E-3</v>
      </c>
      <c r="M188" s="23">
        <v>1726301.9662520138</v>
      </c>
      <c r="N188" s="106">
        <v>0.22812543939484309</v>
      </c>
      <c r="P188" s="188"/>
    </row>
    <row r="189" spans="1:16" ht="15" customHeight="1">
      <c r="A189" s="24">
        <v>6</v>
      </c>
      <c r="B189" s="25">
        <v>536</v>
      </c>
      <c r="C189" s="93" t="s">
        <v>201</v>
      </c>
      <c r="D189" s="89">
        <v>74061522.370000005</v>
      </c>
      <c r="E189" s="106">
        <v>7.945993109136773E-2</v>
      </c>
      <c r="F189" s="89">
        <v>73147059.333602369</v>
      </c>
      <c r="G189" s="89">
        <v>72976143.523589984</v>
      </c>
      <c r="H189" s="89">
        <v>170915.81001238525</v>
      </c>
      <c r="I189" s="89">
        <v>-4969533.038695123</v>
      </c>
      <c r="J189" s="89">
        <v>-4798617.2286827378</v>
      </c>
      <c r="K189" s="89">
        <v>2642972.6273210016</v>
      </c>
      <c r="L189" s="140">
        <v>7.2232258458125743E-3</v>
      </c>
      <c r="M189" s="23">
        <v>4855817.86008891</v>
      </c>
      <c r="N189" s="106">
        <v>5.3659864924293643E-4</v>
      </c>
      <c r="P189" s="188"/>
    </row>
    <row r="190" spans="1:16" ht="15" customHeight="1">
      <c r="A190" s="24">
        <v>2</v>
      </c>
      <c r="B190" s="25">
        <v>538</v>
      </c>
      <c r="C190" s="93" t="s">
        <v>202</v>
      </c>
      <c r="D190" s="89">
        <v>9823165.6600000001</v>
      </c>
      <c r="E190" s="106">
        <v>5.5402799299823835E-2</v>
      </c>
      <c r="F190" s="89">
        <v>9701875.6620493326</v>
      </c>
      <c r="G190" s="89">
        <v>9677300.3607779983</v>
      </c>
      <c r="H190" s="89">
        <v>24575.301271334291</v>
      </c>
      <c r="I190" s="89">
        <v>-659135.06406289362</v>
      </c>
      <c r="J190" s="89">
        <v>-634559.76279155933</v>
      </c>
      <c r="K190" s="89">
        <v>350551.23257277493</v>
      </c>
      <c r="L190" s="140">
        <v>9.5805408547410789E-4</v>
      </c>
      <c r="M190" s="23">
        <v>379018.4715483794</v>
      </c>
      <c r="N190" s="106">
        <v>0.46969472137303159</v>
      </c>
      <c r="P190" s="188"/>
    </row>
    <row r="191" spans="1:16" ht="15" customHeight="1">
      <c r="A191" s="24">
        <v>12</v>
      </c>
      <c r="B191" s="25">
        <v>541</v>
      </c>
      <c r="C191" s="93" t="s">
        <v>203</v>
      </c>
      <c r="D191" s="89">
        <v>14019420.449999999</v>
      </c>
      <c r="E191" s="106">
        <v>5.3967544761948094E-2</v>
      </c>
      <c r="F191" s="89">
        <v>13846317.853901662</v>
      </c>
      <c r="G191" s="89">
        <v>13703147.331623998</v>
      </c>
      <c r="H191" s="89">
        <v>143170.52227766439</v>
      </c>
      <c r="I191" s="89">
        <v>-940704.03740247933</v>
      </c>
      <c r="J191" s="89">
        <v>-797533.51512481493</v>
      </c>
      <c r="K191" s="89">
        <v>500299.52550993284</v>
      </c>
      <c r="L191" s="140">
        <v>1.3673151306807703E-3</v>
      </c>
      <c r="M191" s="23">
        <v>3297665.5433136486</v>
      </c>
      <c r="N191" s="106">
        <v>0.21691070392689604</v>
      </c>
      <c r="P191" s="188"/>
    </row>
    <row r="192" spans="1:16" ht="15" customHeight="1">
      <c r="A192" s="24">
        <v>1</v>
      </c>
      <c r="B192" s="25">
        <v>543</v>
      </c>
      <c r="C192" s="93" t="s">
        <v>204</v>
      </c>
      <c r="D192" s="89">
        <v>92070393.170000002</v>
      </c>
      <c r="E192" s="106">
        <v>5.8831903922615725E-2</v>
      </c>
      <c r="F192" s="89">
        <v>90933568.424757302</v>
      </c>
      <c r="G192" s="89">
        <v>91682570.864483982</v>
      </c>
      <c r="H192" s="89">
        <v>-749002.43972668052</v>
      </c>
      <c r="I192" s="89">
        <v>-6177929.4578651907</v>
      </c>
      <c r="J192" s="89">
        <v>-6926931.8975918712</v>
      </c>
      <c r="K192" s="89">
        <v>3285640.3858309253</v>
      </c>
      <c r="L192" s="140">
        <v>8.9796323691161174E-3</v>
      </c>
      <c r="M192" s="23">
        <v>6402276.3223494831</v>
      </c>
      <c r="N192" s="106">
        <v>-2.3013288251965025E-2</v>
      </c>
      <c r="P192" s="188"/>
    </row>
    <row r="193" spans="1:16" ht="15" customHeight="1">
      <c r="A193" s="24">
        <v>15</v>
      </c>
      <c r="B193" s="25">
        <v>545</v>
      </c>
      <c r="C193" s="93" t="s">
        <v>205</v>
      </c>
      <c r="D193" s="89">
        <v>15122186.060000001</v>
      </c>
      <c r="E193" s="106">
        <v>6.9343714196196338E-2</v>
      </c>
      <c r="F193" s="89">
        <v>14935467.23841932</v>
      </c>
      <c r="G193" s="89">
        <v>14718305.816333998</v>
      </c>
      <c r="H193" s="89">
        <v>217161.42208532244</v>
      </c>
      <c r="I193" s="89">
        <v>-1014699.6826101675</v>
      </c>
      <c r="J193" s="89">
        <v>-797538.2605248451</v>
      </c>
      <c r="K193" s="89">
        <v>539653.01472151233</v>
      </c>
      <c r="L193" s="140">
        <v>1.4748679435466839E-3</v>
      </c>
      <c r="M193" s="23">
        <v>3129712.3165628193</v>
      </c>
      <c r="N193" s="106">
        <v>0.29846515814491315</v>
      </c>
      <c r="P193" s="188"/>
    </row>
    <row r="194" spans="1:16" ht="15" customHeight="1">
      <c r="A194" s="24">
        <v>7</v>
      </c>
      <c r="B194" s="25">
        <v>560</v>
      </c>
      <c r="C194" s="93" t="s">
        <v>206</v>
      </c>
      <c r="D194" s="89">
        <v>27956099.77</v>
      </c>
      <c r="E194" s="106">
        <v>4.53420780505287E-2</v>
      </c>
      <c r="F194" s="89">
        <v>27610916.210934181</v>
      </c>
      <c r="G194" s="89">
        <v>27999889.740539994</v>
      </c>
      <c r="H194" s="89">
        <v>-388973.52960581332</v>
      </c>
      <c r="I194" s="89">
        <v>-1875856.1395214826</v>
      </c>
      <c r="J194" s="89">
        <v>-2264829.6691272957</v>
      </c>
      <c r="K194" s="89">
        <v>997646.33637472114</v>
      </c>
      <c r="L194" s="140">
        <v>2.7265605127309096E-3</v>
      </c>
      <c r="M194" s="23">
        <v>2469874.9403399345</v>
      </c>
      <c r="N194" s="106">
        <v>0.16023677290299587</v>
      </c>
      <c r="P194" s="188"/>
    </row>
    <row r="195" spans="1:16" ht="15" customHeight="1">
      <c r="A195" s="24">
        <v>2</v>
      </c>
      <c r="B195" s="25">
        <v>561</v>
      </c>
      <c r="C195" s="93" t="s">
        <v>207</v>
      </c>
      <c r="D195" s="89">
        <v>2041088.13</v>
      </c>
      <c r="E195" s="106">
        <v>3.1602466910378713E-2</v>
      </c>
      <c r="F195" s="89">
        <v>2015886.1143083668</v>
      </c>
      <c r="G195" s="89">
        <v>2039123.2151699997</v>
      </c>
      <c r="H195" s="89">
        <v>-23237.100861632964</v>
      </c>
      <c r="I195" s="89">
        <v>-136957.14822400355</v>
      </c>
      <c r="J195" s="89">
        <v>-160194.24908563652</v>
      </c>
      <c r="K195" s="89">
        <v>72838.633137859564</v>
      </c>
      <c r="L195" s="140">
        <v>1.9906747879880576E-4</v>
      </c>
      <c r="M195" s="23">
        <v>369084.73623740498</v>
      </c>
      <c r="N195" s="106">
        <v>7.6596112052679022E-2</v>
      </c>
      <c r="P195" s="188"/>
    </row>
    <row r="196" spans="1:16" ht="15" customHeight="1">
      <c r="A196" s="24">
        <v>6</v>
      </c>
      <c r="B196" s="25">
        <v>562</v>
      </c>
      <c r="C196" s="93" t="s">
        <v>208</v>
      </c>
      <c r="D196" s="89">
        <v>17271173.460000001</v>
      </c>
      <c r="E196" s="106">
        <v>6.6699963314067245E-2</v>
      </c>
      <c r="F196" s="89">
        <v>17057920.353407376</v>
      </c>
      <c r="G196" s="89">
        <v>17020126.744577996</v>
      </c>
      <c r="H196" s="89">
        <v>37793.608829379082</v>
      </c>
      <c r="I196" s="89">
        <v>-1158896.8789719513</v>
      </c>
      <c r="J196" s="89">
        <v>-1121103.2701425722</v>
      </c>
      <c r="K196" s="89">
        <v>616342.16035212402</v>
      </c>
      <c r="L196" s="140">
        <v>1.6844588462620901E-3</v>
      </c>
      <c r="M196" s="23">
        <v>1655026.4323884996</v>
      </c>
      <c r="N196" s="106">
        <v>0.18361296670199589</v>
      </c>
      <c r="P196" s="188"/>
    </row>
    <row r="197" spans="1:16" ht="15" customHeight="1">
      <c r="A197" s="24">
        <v>17</v>
      </c>
      <c r="B197" s="25">
        <v>563</v>
      </c>
      <c r="C197" s="93" t="s">
        <v>209</v>
      </c>
      <c r="D197" s="89">
        <v>13105283.57</v>
      </c>
      <c r="E197" s="106">
        <v>5.7951183021510477E-2</v>
      </c>
      <c r="F197" s="89">
        <v>12943468.13571278</v>
      </c>
      <c r="G197" s="89">
        <v>12831304.498037998</v>
      </c>
      <c r="H197" s="89">
        <v>112163.63767478243</v>
      </c>
      <c r="I197" s="89">
        <v>-879365.3924262881</v>
      </c>
      <c r="J197" s="89">
        <v>-767201.75475150568</v>
      </c>
      <c r="K197" s="89">
        <v>467677.47462371876</v>
      </c>
      <c r="L197" s="140">
        <v>1.2781592920357205E-3</v>
      </c>
      <c r="M197" s="23">
        <v>1259659.656254031</v>
      </c>
      <c r="N197" s="106">
        <v>-0.15721885143130954</v>
      </c>
      <c r="P197" s="188"/>
    </row>
    <row r="198" spans="1:16" ht="15" customHeight="1">
      <c r="A198" s="24">
        <v>17</v>
      </c>
      <c r="B198" s="25">
        <v>564</v>
      </c>
      <c r="C198" s="93" t="s">
        <v>210</v>
      </c>
      <c r="D198" s="89">
        <v>409480055.14999998</v>
      </c>
      <c r="E198" s="106">
        <v>9.5017439239692525E-2</v>
      </c>
      <c r="F198" s="89">
        <v>404424064.36566228</v>
      </c>
      <c r="G198" s="89">
        <v>404723771.44428593</v>
      </c>
      <c r="H198" s="89">
        <v>-299707.07862365246</v>
      </c>
      <c r="I198" s="89">
        <v>-27476138.724079344</v>
      </c>
      <c r="J198" s="89">
        <v>-27775845.802702997</v>
      </c>
      <c r="K198" s="89">
        <v>14612777.898199502</v>
      </c>
      <c r="L198" s="140">
        <v>3.9936620569689191E-2</v>
      </c>
      <c r="M198" s="23">
        <v>43819498.032144748</v>
      </c>
      <c r="N198" s="106">
        <v>0.10319834819629148</v>
      </c>
      <c r="P198" s="188"/>
    </row>
    <row r="199" spans="1:16" ht="15" customHeight="1">
      <c r="A199" s="24">
        <v>7</v>
      </c>
      <c r="B199" s="25">
        <v>576</v>
      </c>
      <c r="C199" s="93" t="s">
        <v>211</v>
      </c>
      <c r="D199" s="89">
        <v>4100467.74</v>
      </c>
      <c r="E199" s="106">
        <v>5.4302869223304961E-2</v>
      </c>
      <c r="F199" s="89">
        <v>4049837.8574350984</v>
      </c>
      <c r="G199" s="89">
        <v>4001713.2629279993</v>
      </c>
      <c r="H199" s="89">
        <v>48124.594507099129</v>
      </c>
      <c r="I199" s="89">
        <v>-275141.65596314787</v>
      </c>
      <c r="J199" s="89">
        <v>-227017.06145604874</v>
      </c>
      <c r="K199" s="89">
        <v>146330.01927628092</v>
      </c>
      <c r="L199" s="140">
        <v>3.9991892701744195E-4</v>
      </c>
      <c r="M199" s="23">
        <v>924971.953041784</v>
      </c>
      <c r="N199" s="106">
        <v>0.2400569208476524</v>
      </c>
      <c r="P199" s="188"/>
    </row>
    <row r="200" spans="1:16" ht="15" customHeight="1">
      <c r="A200" s="24">
        <v>2</v>
      </c>
      <c r="B200" s="25">
        <v>577</v>
      </c>
      <c r="C200" s="93" t="s">
        <v>212</v>
      </c>
      <c r="D200" s="89">
        <v>22140314.25</v>
      </c>
      <c r="E200" s="106">
        <v>6.3738410408406221E-2</v>
      </c>
      <c r="F200" s="89">
        <v>21866940.190867048</v>
      </c>
      <c r="G200" s="89">
        <v>21780841.394825995</v>
      </c>
      <c r="H200" s="89">
        <v>86098.796041052788</v>
      </c>
      <c r="I200" s="89">
        <v>-1485616.5473184483</v>
      </c>
      <c r="J200" s="89">
        <v>-1399517.7512773955</v>
      </c>
      <c r="K200" s="89">
        <v>790103.18246898742</v>
      </c>
      <c r="L200" s="140">
        <v>2.1593465136465089E-3</v>
      </c>
      <c r="M200" s="23">
        <v>1486894.6557712492</v>
      </c>
      <c r="N200" s="106">
        <v>0.30161860764502846</v>
      </c>
      <c r="P200" s="188"/>
    </row>
    <row r="201" spans="1:16" ht="15" customHeight="1">
      <c r="A201" s="24">
        <v>18</v>
      </c>
      <c r="B201" s="25">
        <v>578</v>
      </c>
      <c r="C201" s="93" t="s">
        <v>213</v>
      </c>
      <c r="D201" s="89">
        <v>5106476.5599999996</v>
      </c>
      <c r="E201" s="106">
        <v>4.52936379022717E-2</v>
      </c>
      <c r="F201" s="89">
        <v>5043425.1412481423</v>
      </c>
      <c r="G201" s="89">
        <v>5040783.8955179993</v>
      </c>
      <c r="H201" s="89">
        <v>2641.2457301430404</v>
      </c>
      <c r="I201" s="89">
        <v>-342644.91417640052</v>
      </c>
      <c r="J201" s="89">
        <v>-340003.66844625748</v>
      </c>
      <c r="K201" s="89">
        <v>182230.62851329165</v>
      </c>
      <c r="L201" s="140">
        <v>4.9803504287901498E-4</v>
      </c>
      <c r="M201" s="23">
        <v>486826.30896170461</v>
      </c>
      <c r="N201" s="106">
        <v>0.23393501747919321</v>
      </c>
      <c r="P201" s="188"/>
    </row>
    <row r="202" spans="1:16" ht="15" customHeight="1">
      <c r="A202" s="24">
        <v>9</v>
      </c>
      <c r="B202" s="25">
        <v>580</v>
      </c>
      <c r="C202" s="93" t="s">
        <v>214</v>
      </c>
      <c r="D202" s="89">
        <v>7452254.0899999999</v>
      </c>
      <c r="E202" s="106">
        <v>4.9473453379895949E-2</v>
      </c>
      <c r="F202" s="89">
        <v>7360238.5509579806</v>
      </c>
      <c r="G202" s="89">
        <v>7329638.9669759981</v>
      </c>
      <c r="H202" s="89">
        <v>30599.583981982432</v>
      </c>
      <c r="I202" s="89">
        <v>-500046.74124829029</v>
      </c>
      <c r="J202" s="89">
        <v>-469447.15726630786</v>
      </c>
      <c r="K202" s="89">
        <v>265942.4616376675</v>
      </c>
      <c r="L202" s="140">
        <v>7.268189017709826E-4</v>
      </c>
      <c r="M202" s="23">
        <v>1134039.0121470578</v>
      </c>
      <c r="N202" s="106">
        <v>0.21638745358294065</v>
      </c>
      <c r="P202" s="188"/>
    </row>
    <row r="203" spans="1:16" ht="15" customHeight="1">
      <c r="A203" s="24">
        <v>6</v>
      </c>
      <c r="B203" s="25">
        <v>581</v>
      </c>
      <c r="C203" s="93" t="s">
        <v>215</v>
      </c>
      <c r="D203" s="89">
        <v>10519696.029999999</v>
      </c>
      <c r="E203" s="106">
        <v>4.4992485993877285E-2</v>
      </c>
      <c r="F203" s="89">
        <v>10389805.732504971</v>
      </c>
      <c r="G203" s="89">
        <v>10455922.574135996</v>
      </c>
      <c r="H203" s="89">
        <v>-66116.841631025076</v>
      </c>
      <c r="I203" s="89">
        <v>-705872.29785720794</v>
      </c>
      <c r="J203" s="89">
        <v>-771989.13948823302</v>
      </c>
      <c r="K203" s="89">
        <v>375407.7389352941</v>
      </c>
      <c r="L203" s="140">
        <v>1.0259867448359058E-3</v>
      </c>
      <c r="M203" s="23">
        <v>2025400.874167538</v>
      </c>
      <c r="N203" s="106">
        <v>8.6917601447765724E-2</v>
      </c>
      <c r="P203" s="188"/>
    </row>
    <row r="204" spans="1:16" ht="15" customHeight="1">
      <c r="A204" s="24">
        <v>19</v>
      </c>
      <c r="B204" s="25">
        <v>583</v>
      </c>
      <c r="C204" s="93" t="s">
        <v>216</v>
      </c>
      <c r="D204" s="89">
        <v>1743760.22</v>
      </c>
      <c r="E204" s="106">
        <v>6.3781545749744373E-2</v>
      </c>
      <c r="F204" s="89">
        <v>1722229.4140632248</v>
      </c>
      <c r="G204" s="89">
        <v>1714422.3849179996</v>
      </c>
      <c r="H204" s="89">
        <v>7807.029145225184</v>
      </c>
      <c r="I204" s="89">
        <v>-117006.42584093664</v>
      </c>
      <c r="J204" s="89">
        <v>-109199.39669571146</v>
      </c>
      <c r="K204" s="89">
        <v>62228.136589561815</v>
      </c>
      <c r="L204" s="140">
        <v>1.7006906537889223E-4</v>
      </c>
      <c r="M204" s="23">
        <v>329063.11432710197</v>
      </c>
      <c r="N204" s="106">
        <v>0.40953742934478066</v>
      </c>
      <c r="P204" s="188"/>
    </row>
    <row r="205" spans="1:16" ht="15" customHeight="1">
      <c r="A205" s="24">
        <v>16</v>
      </c>
      <c r="B205" s="25">
        <v>584</v>
      </c>
      <c r="C205" s="93" t="s">
        <v>217</v>
      </c>
      <c r="D205" s="89">
        <v>3725986.51</v>
      </c>
      <c r="E205" s="106">
        <v>8.5801714258646022E-2</v>
      </c>
      <c r="F205" s="89">
        <v>3679980.4757128707</v>
      </c>
      <c r="G205" s="89">
        <v>3617921.247425999</v>
      </c>
      <c r="H205" s="89">
        <v>62059.228286871687</v>
      </c>
      <c r="I205" s="89">
        <v>-250013.94071637059</v>
      </c>
      <c r="J205" s="89">
        <v>-187954.7124294989</v>
      </c>
      <c r="K205" s="89">
        <v>132966.21566188999</v>
      </c>
      <c r="L205" s="140">
        <v>3.6339574449637376E-4</v>
      </c>
      <c r="M205" s="23">
        <v>692205.6609660188</v>
      </c>
      <c r="N205" s="106">
        <v>0.16666522311538778</v>
      </c>
      <c r="P205" s="188"/>
    </row>
    <row r="206" spans="1:16" ht="15" customHeight="1">
      <c r="A206" s="24">
        <v>13</v>
      </c>
      <c r="B206" s="25">
        <v>592</v>
      </c>
      <c r="C206" s="93" t="s">
        <v>218</v>
      </c>
      <c r="D206" s="89">
        <v>6928596.9699999997</v>
      </c>
      <c r="E206" s="106">
        <v>6.1671191134335945E-2</v>
      </c>
      <c r="F206" s="89">
        <v>6843047.2051503351</v>
      </c>
      <c r="G206" s="89">
        <v>6752106.4819319993</v>
      </c>
      <c r="H206" s="89">
        <v>90940.72321833577</v>
      </c>
      <c r="I206" s="89">
        <v>-464909.31393769453</v>
      </c>
      <c r="J206" s="89">
        <v>-373968.59071935876</v>
      </c>
      <c r="K206" s="89">
        <v>247255.14074588998</v>
      </c>
      <c r="L206" s="140">
        <v>6.7574658348091264E-4</v>
      </c>
      <c r="M206" s="23">
        <v>652100.03661605844</v>
      </c>
      <c r="N206" s="106">
        <v>0.22727758098222473</v>
      </c>
      <c r="P206" s="188"/>
    </row>
    <row r="207" spans="1:16" ht="15" customHeight="1">
      <c r="A207" s="24">
        <v>10</v>
      </c>
      <c r="B207" s="25">
        <v>593</v>
      </c>
      <c r="C207" s="93" t="s">
        <v>219</v>
      </c>
      <c r="D207" s="89">
        <v>32125406.260000002</v>
      </c>
      <c r="E207" s="106">
        <v>5.1192771390323299E-2</v>
      </c>
      <c r="F207" s="89">
        <v>31728742.842695918</v>
      </c>
      <c r="G207" s="89">
        <v>32281037.178029995</v>
      </c>
      <c r="H207" s="89">
        <v>-552294.33533407748</v>
      </c>
      <c r="I207" s="89">
        <v>-2155616.8801526236</v>
      </c>
      <c r="J207" s="89">
        <v>-2707911.2154867011</v>
      </c>
      <c r="K207" s="89">
        <v>1146432.9474969008</v>
      </c>
      <c r="L207" s="140">
        <v>3.1331932882121914E-3</v>
      </c>
      <c r="M207" s="23">
        <v>3801553.8201413406</v>
      </c>
      <c r="N207" s="106">
        <v>0.2460110274571421</v>
      </c>
      <c r="P207" s="188"/>
    </row>
    <row r="208" spans="1:16" ht="15" customHeight="1">
      <c r="A208" s="24">
        <v>11</v>
      </c>
      <c r="B208" s="25">
        <v>595</v>
      </c>
      <c r="C208" s="93" t="s">
        <v>220</v>
      </c>
      <c r="D208" s="89">
        <v>5737542.2999999998</v>
      </c>
      <c r="E208" s="106">
        <v>5.0572233550364221E-2</v>
      </c>
      <c r="F208" s="89">
        <v>5666698.8959594266</v>
      </c>
      <c r="G208" s="89">
        <v>5591340.1696679993</v>
      </c>
      <c r="H208" s="89">
        <v>75358.726291427389</v>
      </c>
      <c r="I208" s="89">
        <v>-384989.46697739617</v>
      </c>
      <c r="J208" s="89">
        <v>-309630.74068596878</v>
      </c>
      <c r="K208" s="89">
        <v>204750.95247486988</v>
      </c>
      <c r="L208" s="140">
        <v>5.5958293195429107E-4</v>
      </c>
      <c r="M208" s="23">
        <v>1477985.92895269</v>
      </c>
      <c r="N208" s="106">
        <v>0.28262026292131326</v>
      </c>
      <c r="P208" s="188"/>
    </row>
    <row r="209" spans="1:16" ht="15" customHeight="1">
      <c r="A209" s="24">
        <v>15</v>
      </c>
      <c r="B209" s="25">
        <v>598</v>
      </c>
      <c r="C209" s="93" t="s">
        <v>221</v>
      </c>
      <c r="D209" s="89">
        <v>39160586.520000003</v>
      </c>
      <c r="E209" s="106">
        <v>6.883149869252958E-2</v>
      </c>
      <c r="F209" s="89">
        <v>38677057.317382678</v>
      </c>
      <c r="G209" s="89">
        <v>38594255.686991997</v>
      </c>
      <c r="H209" s="89">
        <v>82801.630390681326</v>
      </c>
      <c r="I209" s="89">
        <v>-2627677.9398832503</v>
      </c>
      <c r="J209" s="89">
        <v>-2544876.309492569</v>
      </c>
      <c r="K209" s="89">
        <v>1397491.6384397813</v>
      </c>
      <c r="L209" s="140">
        <v>3.8193349479813494E-3</v>
      </c>
      <c r="M209" s="23">
        <v>6629742.9541258411</v>
      </c>
      <c r="N209" s="106">
        <v>-8.9513909175293227E-2</v>
      </c>
      <c r="P209" s="188"/>
    </row>
    <row r="210" spans="1:16" ht="15" customHeight="1">
      <c r="A210" s="24">
        <v>15</v>
      </c>
      <c r="B210" s="25">
        <v>599</v>
      </c>
      <c r="C210" s="93" t="s">
        <v>222</v>
      </c>
      <c r="D210" s="89">
        <v>20612387.059999999</v>
      </c>
      <c r="E210" s="106">
        <v>0.1196051760524135</v>
      </c>
      <c r="F210" s="89">
        <v>20357878.842303324</v>
      </c>
      <c r="G210" s="89">
        <v>19928662.780013997</v>
      </c>
      <c r="H210" s="89">
        <v>429216.06228932738</v>
      </c>
      <c r="I210" s="89">
        <v>-1383092.532034348</v>
      </c>
      <c r="J210" s="89">
        <v>-953876.46974502061</v>
      </c>
      <c r="K210" s="89">
        <v>735577.30168118887</v>
      </c>
      <c r="L210" s="140">
        <v>2.0103276599131113E-3</v>
      </c>
      <c r="M210" s="23">
        <v>2460029.4969548979</v>
      </c>
      <c r="N210" s="106">
        <v>9.3935013003624279E-2</v>
      </c>
      <c r="P210" s="188"/>
    </row>
    <row r="211" spans="1:16" ht="15" customHeight="1">
      <c r="A211" s="24">
        <v>13</v>
      </c>
      <c r="B211" s="25">
        <v>601</v>
      </c>
      <c r="C211" s="93" t="s">
        <v>223</v>
      </c>
      <c r="D211" s="89">
        <v>5563744.6200000001</v>
      </c>
      <c r="E211" s="106">
        <v>0.12846174495368001</v>
      </c>
      <c r="F211" s="89">
        <v>5495047.1555659296</v>
      </c>
      <c r="G211" s="89">
        <v>5405005.1146679986</v>
      </c>
      <c r="H211" s="89">
        <v>90042.040897930972</v>
      </c>
      <c r="I211" s="89">
        <v>-373327.63117967005</v>
      </c>
      <c r="J211" s="89">
        <v>-283285.59028173907</v>
      </c>
      <c r="K211" s="89">
        <v>198548.77763113537</v>
      </c>
      <c r="L211" s="140">
        <v>5.4263243115515046E-4</v>
      </c>
      <c r="M211" s="23">
        <v>1554835.2927803649</v>
      </c>
      <c r="N211" s="106">
        <v>-4.7039218422003093E-2</v>
      </c>
      <c r="P211" s="188"/>
    </row>
    <row r="212" spans="1:16" ht="15" customHeight="1">
      <c r="A212" s="24">
        <v>6</v>
      </c>
      <c r="B212" s="25">
        <v>604</v>
      </c>
      <c r="C212" s="93" t="s">
        <v>224</v>
      </c>
      <c r="D212" s="89">
        <v>48055468.5</v>
      </c>
      <c r="E212" s="106">
        <v>7.0379123669515931E-2</v>
      </c>
      <c r="F212" s="89">
        <v>47462111.136638246</v>
      </c>
      <c r="G212" s="89">
        <v>47681464.069511987</v>
      </c>
      <c r="H212" s="89">
        <v>-219352.93287374079</v>
      </c>
      <c r="I212" s="89">
        <v>-3224525.107756339</v>
      </c>
      <c r="J212" s="89">
        <v>-3443878.0406300798</v>
      </c>
      <c r="K212" s="89">
        <v>1714915.9749116108</v>
      </c>
      <c r="L212" s="140">
        <v>4.6868534563426368E-3</v>
      </c>
      <c r="M212" s="23">
        <v>6040294.2604780039</v>
      </c>
      <c r="N212" s="106">
        <v>8.0246419907631372E-2</v>
      </c>
      <c r="P212" s="188"/>
    </row>
    <row r="213" spans="1:16" ht="15" customHeight="1">
      <c r="A213" s="24">
        <v>12</v>
      </c>
      <c r="B213" s="25">
        <v>607</v>
      </c>
      <c r="C213" s="93" t="s">
        <v>225</v>
      </c>
      <c r="D213" s="89">
        <v>5830152.4100000001</v>
      </c>
      <c r="E213" s="106">
        <v>0.13472142765415218</v>
      </c>
      <c r="F213" s="89">
        <v>5758165.5171452407</v>
      </c>
      <c r="G213" s="89">
        <v>5606982.1041479986</v>
      </c>
      <c r="H213" s="89">
        <v>151183.41299724206</v>
      </c>
      <c r="I213" s="89">
        <v>-391203.61147017282</v>
      </c>
      <c r="J213" s="89">
        <v>-240020.19847293076</v>
      </c>
      <c r="K213" s="89">
        <v>208055.85329125295</v>
      </c>
      <c r="L213" s="140">
        <v>5.6861520294642124E-4</v>
      </c>
      <c r="M213" s="23">
        <v>1081138.2076799211</v>
      </c>
      <c r="N213" s="106">
        <v>0.18389327500353914</v>
      </c>
      <c r="P213" s="188"/>
    </row>
    <row r="214" spans="1:16" ht="15" customHeight="1">
      <c r="A214" s="24">
        <v>4</v>
      </c>
      <c r="B214" s="25">
        <v>608</v>
      </c>
      <c r="C214" s="93" t="s">
        <v>226</v>
      </c>
      <c r="D214" s="89">
        <v>3849714.39</v>
      </c>
      <c r="E214" s="106">
        <v>0.16191188017422653</v>
      </c>
      <c r="F214" s="89">
        <v>3802180.6451121271</v>
      </c>
      <c r="G214" s="89">
        <v>3798772.4362319992</v>
      </c>
      <c r="H214" s="89">
        <v>3408.2088801278733</v>
      </c>
      <c r="I214" s="89">
        <v>-258316.08962975521</v>
      </c>
      <c r="J214" s="89">
        <v>-254907.88074962734</v>
      </c>
      <c r="K214" s="89">
        <v>137381.59073942038</v>
      </c>
      <c r="L214" s="140">
        <v>3.7546293393650893E-4</v>
      </c>
      <c r="M214" s="23">
        <v>462659.16452946217</v>
      </c>
      <c r="N214" s="106">
        <v>0.25342615688332937</v>
      </c>
      <c r="P214" s="188"/>
    </row>
    <row r="215" spans="1:16" ht="15" customHeight="1">
      <c r="A215" s="24">
        <v>4</v>
      </c>
      <c r="B215" s="25">
        <v>609</v>
      </c>
      <c r="C215" s="93" t="s">
        <v>227</v>
      </c>
      <c r="D215" s="89">
        <v>158068587.02000001</v>
      </c>
      <c r="E215" s="106">
        <v>9.3200578091763298E-2</v>
      </c>
      <c r="F215" s="89">
        <v>156116859.92312431</v>
      </c>
      <c r="G215" s="89">
        <v>157336582.93703997</v>
      </c>
      <c r="H215" s="89">
        <v>-1219723.013915658</v>
      </c>
      <c r="I215" s="89">
        <v>-10606412.620731348</v>
      </c>
      <c r="J215" s="89">
        <v>-11826135.634647006</v>
      </c>
      <c r="K215" s="89">
        <v>5640863.6409882074</v>
      </c>
      <c r="L215" s="140">
        <v>1.5416441178049984E-2</v>
      </c>
      <c r="M215" s="23">
        <v>17528707.761797801</v>
      </c>
      <c r="N215" s="106">
        <v>0.11105524972419123</v>
      </c>
      <c r="P215" s="188"/>
    </row>
    <row r="216" spans="1:16" ht="15" customHeight="1">
      <c r="A216" s="24">
        <v>1</v>
      </c>
      <c r="B216" s="25">
        <v>611</v>
      </c>
      <c r="C216" s="93" t="s">
        <v>228</v>
      </c>
      <c r="D216" s="89">
        <v>9924636.1699999999</v>
      </c>
      <c r="E216" s="106">
        <v>5.3755051987777858E-2</v>
      </c>
      <c r="F216" s="89">
        <v>9802093.2808352448</v>
      </c>
      <c r="G216" s="89">
        <v>9847553.424263997</v>
      </c>
      <c r="H216" s="89">
        <v>-45460.143428752199</v>
      </c>
      <c r="I216" s="89">
        <v>-665943.74198040972</v>
      </c>
      <c r="J216" s="89">
        <v>-711403.88540916191</v>
      </c>
      <c r="K216" s="89">
        <v>354172.32719557371</v>
      </c>
      <c r="L216" s="140">
        <v>9.6795051194449697E-4</v>
      </c>
      <c r="M216" s="23">
        <v>433760.53800136829</v>
      </c>
      <c r="N216" s="106">
        <v>7.1296451382354187E-2</v>
      </c>
      <c r="P216" s="188"/>
    </row>
    <row r="217" spans="1:16" ht="15" customHeight="1">
      <c r="A217" s="24">
        <v>19</v>
      </c>
      <c r="B217" s="25">
        <v>614</v>
      </c>
      <c r="C217" s="93" t="s">
        <v>229</v>
      </c>
      <c r="D217" s="89">
        <v>4495958.2699999996</v>
      </c>
      <c r="E217" s="106">
        <v>6.2934048484016181E-2</v>
      </c>
      <c r="F217" s="89">
        <v>4440445.1301193284</v>
      </c>
      <c r="G217" s="89">
        <v>4353729.2807219988</v>
      </c>
      <c r="H217" s="89">
        <v>86715.849397329614</v>
      </c>
      <c r="I217" s="89">
        <v>-301679.09662642766</v>
      </c>
      <c r="J217" s="89">
        <v>-214963.24722909805</v>
      </c>
      <c r="K217" s="89">
        <v>160443.56449795031</v>
      </c>
      <c r="L217" s="140">
        <v>4.384911481473073E-4</v>
      </c>
      <c r="M217" s="23">
        <v>690708.98771135707</v>
      </c>
      <c r="N217" s="106">
        <v>0.1938256417161619</v>
      </c>
      <c r="P217" s="188"/>
    </row>
    <row r="218" spans="1:16" ht="15" customHeight="1">
      <c r="A218" s="24">
        <v>17</v>
      </c>
      <c r="B218" s="25">
        <v>615</v>
      </c>
      <c r="C218" s="93" t="s">
        <v>230</v>
      </c>
      <c r="D218" s="89">
        <v>11120021.49</v>
      </c>
      <c r="E218" s="106">
        <v>0.11650184010443176</v>
      </c>
      <c r="F218" s="89">
        <v>10982718.76800422</v>
      </c>
      <c r="G218" s="89">
        <v>10759270.938605998</v>
      </c>
      <c r="H218" s="89">
        <v>223447.82939822227</v>
      </c>
      <c r="I218" s="89">
        <v>-746154.17584150808</v>
      </c>
      <c r="J218" s="89">
        <v>-522706.34644328582</v>
      </c>
      <c r="K218" s="89">
        <v>396831.05981083954</v>
      </c>
      <c r="L218" s="140">
        <v>1.0845365320912624E-3</v>
      </c>
      <c r="M218" s="23">
        <v>2440866.7531830962</v>
      </c>
      <c r="N218" s="106">
        <v>0.15625623149199264</v>
      </c>
      <c r="P218" s="188"/>
    </row>
    <row r="219" spans="1:16" ht="15" customHeight="1">
      <c r="A219" s="24">
        <v>1</v>
      </c>
      <c r="B219" s="25">
        <v>616</v>
      </c>
      <c r="C219" s="93" t="s">
        <v>231</v>
      </c>
      <c r="D219" s="89">
        <v>3616079.92</v>
      </c>
      <c r="E219" s="106">
        <v>0.14118709717553846</v>
      </c>
      <c r="F219" s="89">
        <v>3571430.9401021847</v>
      </c>
      <c r="G219" s="89">
        <v>3617745.6330179996</v>
      </c>
      <c r="H219" s="89">
        <v>-46314.692915814929</v>
      </c>
      <c r="I219" s="89">
        <v>-242639.20127411789</v>
      </c>
      <c r="J219" s="89">
        <v>-288953.89418993285</v>
      </c>
      <c r="K219" s="89">
        <v>129044.06959147843</v>
      </c>
      <c r="L219" s="140">
        <v>3.5267654650923246E-4</v>
      </c>
      <c r="M219" s="23">
        <v>255303.789178654</v>
      </c>
      <c r="N219" s="106">
        <v>0.32598488130344072</v>
      </c>
      <c r="P219" s="188"/>
    </row>
    <row r="220" spans="1:16" ht="15" customHeight="1">
      <c r="A220" s="24">
        <v>6</v>
      </c>
      <c r="B220" s="25">
        <v>619</v>
      </c>
      <c r="C220" s="93" t="s">
        <v>232</v>
      </c>
      <c r="D220" s="89">
        <v>4049357.27</v>
      </c>
      <c r="E220" s="106">
        <v>5.9389376683157913E-2</v>
      </c>
      <c r="F220" s="89">
        <v>3999358.4659505305</v>
      </c>
      <c r="G220" s="89">
        <v>4107084.9707699995</v>
      </c>
      <c r="H220" s="89">
        <v>-107726.50481946906</v>
      </c>
      <c r="I220" s="89">
        <v>-271712.14005312766</v>
      </c>
      <c r="J220" s="89">
        <v>-379438.64487259672</v>
      </c>
      <c r="K220" s="89">
        <v>144506.08197582071</v>
      </c>
      <c r="L220" s="140">
        <v>3.9493411903508306E-4</v>
      </c>
      <c r="M220" s="23">
        <v>498860.998907089</v>
      </c>
      <c r="N220" s="106">
        <v>0.21481796992886015</v>
      </c>
      <c r="P220" s="188"/>
    </row>
    <row r="221" spans="1:16" ht="15" customHeight="1">
      <c r="A221" s="24">
        <v>18</v>
      </c>
      <c r="B221" s="25">
        <v>620</v>
      </c>
      <c r="C221" s="93" t="s">
        <v>233</v>
      </c>
      <c r="D221" s="89">
        <v>3458020.26</v>
      </c>
      <c r="E221" s="106">
        <v>4.8014944641920021E-2</v>
      </c>
      <c r="F221" s="89">
        <v>3415322.8969740802</v>
      </c>
      <c r="G221" s="89">
        <v>3438075.7574099996</v>
      </c>
      <c r="H221" s="89">
        <v>-22752.860435919371</v>
      </c>
      <c r="I221" s="89">
        <v>-232033.38765701768</v>
      </c>
      <c r="J221" s="89">
        <v>-254786.24809293705</v>
      </c>
      <c r="K221" s="89">
        <v>123403.52452170977</v>
      </c>
      <c r="L221" s="140">
        <v>3.3726097598411431E-4</v>
      </c>
      <c r="M221" s="23">
        <v>1067646.1647707783</v>
      </c>
      <c r="N221" s="106">
        <v>0.2861014632249006</v>
      </c>
      <c r="P221" s="188"/>
    </row>
    <row r="222" spans="1:16" ht="15" customHeight="1">
      <c r="A222" s="24">
        <v>10</v>
      </c>
      <c r="B222" s="25">
        <v>623</v>
      </c>
      <c r="C222" s="93" t="s">
        <v>234</v>
      </c>
      <c r="D222" s="89">
        <v>2934376.97</v>
      </c>
      <c r="E222" s="106">
        <v>6.9009833127909426E-2</v>
      </c>
      <c r="F222" s="89">
        <v>2898145.2104026787</v>
      </c>
      <c r="G222" s="89">
        <v>2866531.5194759993</v>
      </c>
      <c r="H222" s="89">
        <v>31613.69092667941</v>
      </c>
      <c r="I222" s="89">
        <v>-196896.88834033464</v>
      </c>
      <c r="J222" s="89">
        <v>-165283.19741365523</v>
      </c>
      <c r="K222" s="89">
        <v>104716.69716976599</v>
      </c>
      <c r="L222" s="140">
        <v>2.8619000653498433E-4</v>
      </c>
      <c r="M222" s="23">
        <v>1199910.3294830814</v>
      </c>
      <c r="N222" s="106">
        <v>0.23196286600038851</v>
      </c>
      <c r="P222" s="188"/>
    </row>
    <row r="223" spans="1:16" ht="15" customHeight="1">
      <c r="A223" s="24">
        <v>8</v>
      </c>
      <c r="B223" s="25">
        <v>624</v>
      </c>
      <c r="C223" s="93" t="s">
        <v>235</v>
      </c>
      <c r="D223" s="89">
        <v>9790349.8300000001</v>
      </c>
      <c r="E223" s="106">
        <v>4.309932064740174E-2</v>
      </c>
      <c r="F223" s="89">
        <v>9669465.020365525</v>
      </c>
      <c r="G223" s="89">
        <v>9727364.7612539977</v>
      </c>
      <c r="H223" s="89">
        <v>-57899.740888472646</v>
      </c>
      <c r="I223" s="89">
        <v>-656933.11970422266</v>
      </c>
      <c r="J223" s="89">
        <v>-714832.8605926953</v>
      </c>
      <c r="K223" s="89">
        <v>349380.16104119708</v>
      </c>
      <c r="L223" s="140">
        <v>9.54853555106617E-4</v>
      </c>
      <c r="M223" s="23">
        <v>880775.05242331838</v>
      </c>
      <c r="N223" s="106">
        <v>-4.2655405099199073E-2</v>
      </c>
      <c r="P223" s="188"/>
    </row>
    <row r="224" spans="1:16" ht="15" customHeight="1">
      <c r="A224" s="24">
        <v>17</v>
      </c>
      <c r="B224" s="25">
        <v>625</v>
      </c>
      <c r="C224" s="93" t="s">
        <v>236</v>
      </c>
      <c r="D224" s="89">
        <v>4788565.47</v>
      </c>
      <c r="E224" s="106">
        <v>4.1155613138876834E-2</v>
      </c>
      <c r="F224" s="89">
        <v>4729439.4085911019</v>
      </c>
      <c r="G224" s="89">
        <v>4815063.2254679985</v>
      </c>
      <c r="H224" s="89">
        <v>-85623.816876896657</v>
      </c>
      <c r="I224" s="89">
        <v>-321313.05905695277</v>
      </c>
      <c r="J224" s="89">
        <v>-406936.87593384943</v>
      </c>
      <c r="K224" s="89">
        <v>170885.5969516378</v>
      </c>
      <c r="L224" s="140">
        <v>4.6702915036594641E-4</v>
      </c>
      <c r="M224" s="23">
        <v>423614.11566232512</v>
      </c>
      <c r="N224" s="106">
        <v>-9.0522931711747301E-2</v>
      </c>
      <c r="P224" s="188"/>
    </row>
    <row r="225" spans="1:16" ht="15" customHeight="1">
      <c r="A225" s="24">
        <v>17</v>
      </c>
      <c r="B225" s="25">
        <v>626</v>
      </c>
      <c r="C225" s="93" t="s">
        <v>237</v>
      </c>
      <c r="D225" s="89">
        <v>7624186.3799999999</v>
      </c>
      <c r="E225" s="106">
        <v>4.3802512343299682E-2</v>
      </c>
      <c r="F225" s="89">
        <v>7530047.9339620546</v>
      </c>
      <c r="G225" s="89">
        <v>7563344.987519999</v>
      </c>
      <c r="H225" s="89">
        <v>-33297.053557944484</v>
      </c>
      <c r="I225" s="89">
        <v>-511583.40925391059</v>
      </c>
      <c r="J225" s="89">
        <v>-544880.46281185513</v>
      </c>
      <c r="K225" s="89">
        <v>272078.06784290378</v>
      </c>
      <c r="L225" s="140">
        <v>7.4358747094315511E-4</v>
      </c>
      <c r="M225" s="23">
        <v>957730.4023078375</v>
      </c>
      <c r="N225" s="106">
        <v>-0.14913644706559093</v>
      </c>
      <c r="P225" s="188"/>
    </row>
    <row r="226" spans="1:16" ht="15" customHeight="1">
      <c r="A226" s="24">
        <v>17</v>
      </c>
      <c r="B226" s="25">
        <v>630</v>
      </c>
      <c r="C226" s="93" t="s">
        <v>238</v>
      </c>
      <c r="D226" s="89">
        <v>2206880.36</v>
      </c>
      <c r="E226" s="106">
        <v>7.3230438850452995E-2</v>
      </c>
      <c r="F226" s="89">
        <v>2179631.2507406771</v>
      </c>
      <c r="G226" s="89">
        <v>2148829.1274419995</v>
      </c>
      <c r="H226" s="89">
        <v>30802.123298677616</v>
      </c>
      <c r="I226" s="89">
        <v>-148081.8177984124</v>
      </c>
      <c r="J226" s="89">
        <v>-117279.69449973479</v>
      </c>
      <c r="K226" s="89">
        <v>78755.124072563907</v>
      </c>
      <c r="L226" s="140">
        <v>2.1523720745747555E-4</v>
      </c>
      <c r="M226" s="23">
        <v>649349.04608157626</v>
      </c>
      <c r="N226" s="106">
        <v>0.13171226991648832</v>
      </c>
      <c r="P226" s="188"/>
    </row>
    <row r="227" spans="1:16" ht="15" customHeight="1">
      <c r="A227" s="24">
        <v>2</v>
      </c>
      <c r="B227" s="25">
        <v>631</v>
      </c>
      <c r="C227" s="93" t="s">
        <v>239</v>
      </c>
      <c r="D227" s="89">
        <v>3819716.72</v>
      </c>
      <c r="E227" s="106">
        <v>3.0810534835932657E-2</v>
      </c>
      <c r="F227" s="89">
        <v>3772553.3666395387</v>
      </c>
      <c r="G227" s="89">
        <v>3861682.2138419994</v>
      </c>
      <c r="H227" s="89">
        <v>-89128.847202460747</v>
      </c>
      <c r="I227" s="89">
        <v>-256303.24399306791</v>
      </c>
      <c r="J227" s="89">
        <v>-345432.09119552863</v>
      </c>
      <c r="K227" s="89">
        <v>136311.08856560165</v>
      </c>
      <c r="L227" s="140">
        <v>3.7253725892572997E-4</v>
      </c>
      <c r="M227" s="23">
        <v>258126.09242254746</v>
      </c>
      <c r="N227" s="106">
        <v>0.40878778260688819</v>
      </c>
      <c r="P227" s="188"/>
    </row>
    <row r="228" spans="1:16" ht="15" customHeight="1">
      <c r="A228" s="24">
        <v>6</v>
      </c>
      <c r="B228" s="25">
        <v>635</v>
      </c>
      <c r="C228" s="93" t="s">
        <v>240</v>
      </c>
      <c r="D228" s="89">
        <v>11455260.33</v>
      </c>
      <c r="E228" s="106">
        <v>6.0660933168596554E-2</v>
      </c>
      <c r="F228" s="89">
        <v>11313818.29898471</v>
      </c>
      <c r="G228" s="89">
        <v>11141769.329369998</v>
      </c>
      <c r="H228" s="89">
        <v>172048.96961471252</v>
      </c>
      <c r="I228" s="89">
        <v>-768648.72412949556</v>
      </c>
      <c r="J228" s="89">
        <v>-596599.75451478304</v>
      </c>
      <c r="K228" s="89">
        <v>408794.45253328973</v>
      </c>
      <c r="L228" s="140">
        <v>1.1172324013647935E-3</v>
      </c>
      <c r="M228" s="23">
        <v>1137511.8874768084</v>
      </c>
      <c r="N228" s="106">
        <v>0.13347009042015556</v>
      </c>
      <c r="P228" s="188"/>
    </row>
    <row r="229" spans="1:16" ht="15" customHeight="1">
      <c r="A229" s="24">
        <v>2</v>
      </c>
      <c r="B229" s="25">
        <v>636</v>
      </c>
      <c r="C229" s="93" t="s">
        <v>241</v>
      </c>
      <c r="D229" s="89">
        <v>13131937.390000001</v>
      </c>
      <c r="E229" s="106">
        <v>4.7647868937892746E-2</v>
      </c>
      <c r="F229" s="89">
        <v>12969792.851849008</v>
      </c>
      <c r="G229" s="89">
        <v>12946410.553355997</v>
      </c>
      <c r="H229" s="89">
        <v>23382.298493010923</v>
      </c>
      <c r="I229" s="89">
        <v>-881153.86550729908</v>
      </c>
      <c r="J229" s="89">
        <v>-857771.56701428816</v>
      </c>
      <c r="K229" s="89">
        <v>468628.64757317031</v>
      </c>
      <c r="L229" s="140">
        <v>1.2807588411045583E-3</v>
      </c>
      <c r="M229" s="23">
        <v>2004230.8295451147</v>
      </c>
      <c r="N229" s="106">
        <v>-0.12781258893301606</v>
      </c>
      <c r="P229" s="188"/>
    </row>
    <row r="230" spans="1:16" ht="15" customHeight="1">
      <c r="A230" s="24">
        <v>1</v>
      </c>
      <c r="B230" s="25">
        <v>638</v>
      </c>
      <c r="C230" s="93" t="s">
        <v>242</v>
      </c>
      <c r="D230" s="89">
        <v>97622071.859999999</v>
      </c>
      <c r="E230" s="106">
        <v>4.3819961935471774E-2</v>
      </c>
      <c r="F230" s="89">
        <v>96416698.632502243</v>
      </c>
      <c r="G230" s="89">
        <v>98879960.951081976</v>
      </c>
      <c r="H230" s="89">
        <v>-2463262.3185797334</v>
      </c>
      <c r="I230" s="89">
        <v>-6550447.4643455725</v>
      </c>
      <c r="J230" s="89">
        <v>-9013709.7829253059</v>
      </c>
      <c r="K230" s="89">
        <v>3483758.5765433381</v>
      </c>
      <c r="L230" s="140">
        <v>9.5210880092110699E-3</v>
      </c>
      <c r="M230" s="23">
        <v>45160149.087415941</v>
      </c>
      <c r="N230" s="106">
        <v>0.51981249141852781</v>
      </c>
      <c r="P230" s="188"/>
    </row>
    <row r="231" spans="1:16" ht="15" customHeight="1">
      <c r="A231" s="24">
        <v>17</v>
      </c>
      <c r="B231" s="25">
        <v>678</v>
      </c>
      <c r="C231" s="93" t="s">
        <v>243</v>
      </c>
      <c r="D231" s="89">
        <v>44909319.270000003</v>
      </c>
      <c r="E231" s="106">
        <v>4.3481216489825947E-2</v>
      </c>
      <c r="F231" s="89">
        <v>44354808.491015121</v>
      </c>
      <c r="G231" s="89">
        <v>44697322.968389988</v>
      </c>
      <c r="H231" s="89">
        <v>-342514.4773748666</v>
      </c>
      <c r="I231" s="89">
        <v>-3013418.2867941572</v>
      </c>
      <c r="J231" s="89">
        <v>-3355932.7641690238</v>
      </c>
      <c r="K231" s="89">
        <v>1602641.9352987653</v>
      </c>
      <c r="L231" s="140">
        <v>4.3800092853656077E-3</v>
      </c>
      <c r="M231" s="23">
        <v>8631789.3627826739</v>
      </c>
      <c r="N231" s="106">
        <v>-0.38972840524930952</v>
      </c>
      <c r="P231" s="188"/>
    </row>
    <row r="232" spans="1:16" ht="15" customHeight="1">
      <c r="A232" s="24">
        <v>2</v>
      </c>
      <c r="B232" s="25">
        <v>680</v>
      </c>
      <c r="C232" s="93" t="s">
        <v>244</v>
      </c>
      <c r="D232" s="89">
        <v>48218497.5</v>
      </c>
      <c r="E232" s="106">
        <v>6.3147750184676665E-2</v>
      </c>
      <c r="F232" s="89">
        <v>47623127.161619775</v>
      </c>
      <c r="G232" s="89">
        <v>48311805.440663993</v>
      </c>
      <c r="H232" s="89">
        <v>-688678.27904421836</v>
      </c>
      <c r="I232" s="89">
        <v>-3235464.3644153895</v>
      </c>
      <c r="J232" s="89">
        <v>-3924142.6434596078</v>
      </c>
      <c r="K232" s="89">
        <v>1720733.8567302821</v>
      </c>
      <c r="L232" s="140">
        <v>4.702753686971625E-3</v>
      </c>
      <c r="M232" s="23">
        <v>5010570.907726259</v>
      </c>
      <c r="N232" s="106">
        <v>5.6879036688414653E-2</v>
      </c>
      <c r="P232" s="188"/>
    </row>
    <row r="233" spans="1:16" ht="15" customHeight="1">
      <c r="A233" s="24">
        <v>10</v>
      </c>
      <c r="B233" s="25">
        <v>681</v>
      </c>
      <c r="C233" s="93" t="s">
        <v>245</v>
      </c>
      <c r="D233" s="89">
        <v>5345900.12</v>
      </c>
      <c r="E233" s="106">
        <v>5.769281788209657E-2</v>
      </c>
      <c r="F233" s="89">
        <v>5279892.456376899</v>
      </c>
      <c r="G233" s="89">
        <v>5216335.0006499989</v>
      </c>
      <c r="H233" s="89">
        <v>63557.455726900138</v>
      </c>
      <c r="I233" s="89">
        <v>-358710.25085308705</v>
      </c>
      <c r="J233" s="89">
        <v>-295152.79512618692</v>
      </c>
      <c r="K233" s="89">
        <v>190774.74015407625</v>
      </c>
      <c r="L233" s="140">
        <v>5.2138604068930293E-4</v>
      </c>
      <c r="M233" s="23">
        <v>1119789.6961808335</v>
      </c>
      <c r="N233" s="106">
        <v>0.22728257172555044</v>
      </c>
      <c r="P233" s="188"/>
    </row>
    <row r="234" spans="1:16" ht="15" customHeight="1">
      <c r="A234" s="24">
        <v>19</v>
      </c>
      <c r="B234" s="25">
        <v>683</v>
      </c>
      <c r="C234" s="93" t="s">
        <v>246</v>
      </c>
      <c r="D234" s="89">
        <v>4637504.76</v>
      </c>
      <c r="E234" s="106">
        <v>0.21424331315846445</v>
      </c>
      <c r="F234" s="89">
        <v>4580243.89702514</v>
      </c>
      <c r="G234" s="89">
        <v>4531776.7650839994</v>
      </c>
      <c r="H234" s="89">
        <v>48467.131941140629</v>
      </c>
      <c r="I234" s="89">
        <v>-311176.87544674618</v>
      </c>
      <c r="J234" s="89">
        <v>-262709.74350560555</v>
      </c>
      <c r="K234" s="89">
        <v>165494.81765332568</v>
      </c>
      <c r="L234" s="140">
        <v>4.5229618796061531E-4</v>
      </c>
      <c r="M234" s="23">
        <v>609347.44177391496</v>
      </c>
      <c r="N234" s="106">
        <v>0.20505728769924048</v>
      </c>
      <c r="P234" s="188"/>
    </row>
    <row r="235" spans="1:16" ht="15" customHeight="1">
      <c r="A235" s="24">
        <v>4</v>
      </c>
      <c r="B235" s="25">
        <v>684</v>
      </c>
      <c r="C235" s="93" t="s">
        <v>247</v>
      </c>
      <c r="D235" s="89">
        <v>74402305.269999996</v>
      </c>
      <c r="E235" s="106">
        <v>3.5536111812315196E-2</v>
      </c>
      <c r="F235" s="89">
        <v>73483634.470171183</v>
      </c>
      <c r="G235" s="89">
        <v>75576166.905743986</v>
      </c>
      <c r="H235" s="89">
        <v>-2092532.435572803</v>
      </c>
      <c r="I235" s="89">
        <v>-4992399.5937749883</v>
      </c>
      <c r="J235" s="89">
        <v>-7084932.0293477913</v>
      </c>
      <c r="K235" s="89">
        <v>2655133.866352241</v>
      </c>
      <c r="L235" s="140">
        <v>7.2564624276747914E-3</v>
      </c>
      <c r="M235" s="23">
        <v>14606674.67679996</v>
      </c>
      <c r="N235" s="106">
        <v>-8.9760647522375669E-2</v>
      </c>
      <c r="P235" s="188"/>
    </row>
    <row r="236" spans="1:16" ht="15" customHeight="1">
      <c r="A236" s="24">
        <v>11</v>
      </c>
      <c r="B236" s="25">
        <v>686</v>
      </c>
      <c r="C236" s="93" t="s">
        <v>248</v>
      </c>
      <c r="D236" s="89">
        <v>5232083.3499999996</v>
      </c>
      <c r="E236" s="106">
        <v>8.6462858742706317E-2</v>
      </c>
      <c r="F236" s="89">
        <v>5167481.0211007418</v>
      </c>
      <c r="G236" s="89">
        <v>5052043.6379099991</v>
      </c>
      <c r="H236" s="89">
        <v>115437.38319074269</v>
      </c>
      <c r="I236" s="89">
        <v>-351073.1380747832</v>
      </c>
      <c r="J236" s="89">
        <v>-235635.75488404051</v>
      </c>
      <c r="K236" s="89">
        <v>186713.05470643903</v>
      </c>
      <c r="L236" s="140">
        <v>5.1028548255273505E-4</v>
      </c>
      <c r="M236" s="23">
        <v>734685.15851497825</v>
      </c>
      <c r="N236" s="106">
        <v>0.29774281986890228</v>
      </c>
      <c r="P236" s="188"/>
    </row>
    <row r="237" spans="1:16" ht="15" customHeight="1">
      <c r="A237" s="24">
        <v>11</v>
      </c>
      <c r="B237" s="25">
        <v>687</v>
      </c>
      <c r="C237" s="93" t="s">
        <v>249</v>
      </c>
      <c r="D237" s="89">
        <v>1955766.87</v>
      </c>
      <c r="E237" s="106">
        <v>6.0923049065728652E-2</v>
      </c>
      <c r="F237" s="89">
        <v>1931618.3451898952</v>
      </c>
      <c r="G237" s="89">
        <v>1917575.5825259995</v>
      </c>
      <c r="H237" s="89">
        <v>14042.76266389573</v>
      </c>
      <c r="I237" s="89">
        <v>-131232.08604725241</v>
      </c>
      <c r="J237" s="89">
        <v>-117189.32338335668</v>
      </c>
      <c r="K237" s="89">
        <v>69793.843515767207</v>
      </c>
      <c r="L237" s="140">
        <v>1.9074608989526177E-4</v>
      </c>
      <c r="M237" s="23">
        <v>1322608.9397901425</v>
      </c>
      <c r="N237" s="106">
        <v>0.28265565346597565</v>
      </c>
      <c r="P237" s="188"/>
    </row>
    <row r="238" spans="1:16" ht="15" customHeight="1">
      <c r="A238" s="24">
        <v>9</v>
      </c>
      <c r="B238" s="25">
        <v>689</v>
      </c>
      <c r="C238" s="93" t="s">
        <v>250</v>
      </c>
      <c r="D238" s="89">
        <v>5211832.8899999997</v>
      </c>
      <c r="E238" s="106">
        <v>6.1817855780085695E-2</v>
      </c>
      <c r="F238" s="89">
        <v>5147480.6004808061</v>
      </c>
      <c r="G238" s="89">
        <v>5225944.7844179999</v>
      </c>
      <c r="H238" s="89">
        <v>-78464.183937193826</v>
      </c>
      <c r="I238" s="89">
        <v>-349714.33087236009</v>
      </c>
      <c r="J238" s="89">
        <v>-428178.51480955392</v>
      </c>
      <c r="K238" s="89">
        <v>185990.3931980342</v>
      </c>
      <c r="L238" s="140">
        <v>5.0831045366619889E-4</v>
      </c>
      <c r="M238" s="23">
        <v>900015.90059114213</v>
      </c>
      <c r="N238" s="106">
        <v>-0.17146166801873797</v>
      </c>
      <c r="P238" s="188"/>
    </row>
    <row r="239" spans="1:16" ht="15" customHeight="1">
      <c r="A239" s="24">
        <v>17</v>
      </c>
      <c r="B239" s="25">
        <v>691</v>
      </c>
      <c r="C239" s="93" t="s">
        <v>251</v>
      </c>
      <c r="D239" s="89">
        <v>4517917.99</v>
      </c>
      <c r="E239" s="106">
        <v>8.7183375706701538E-2</v>
      </c>
      <c r="F239" s="89">
        <v>4462133.7059193859</v>
      </c>
      <c r="G239" s="89">
        <v>4414628.6817659987</v>
      </c>
      <c r="H239" s="89">
        <v>47505.024153387174</v>
      </c>
      <c r="I239" s="89">
        <v>-303152.59528765292</v>
      </c>
      <c r="J239" s="89">
        <v>-255647.57113426575</v>
      </c>
      <c r="K239" s="89">
        <v>161227.2229619727</v>
      </c>
      <c r="L239" s="140">
        <v>4.4063288129017158E-4</v>
      </c>
      <c r="M239" s="23">
        <v>398162.62754629971</v>
      </c>
      <c r="N239" s="106">
        <v>0.28472776298817104</v>
      </c>
      <c r="P239" s="188"/>
    </row>
    <row r="240" spans="1:16" ht="15" customHeight="1">
      <c r="A240" s="24">
        <v>5</v>
      </c>
      <c r="B240" s="25">
        <v>694</v>
      </c>
      <c r="C240" s="93" t="s">
        <v>252</v>
      </c>
      <c r="D240" s="89">
        <v>53420966.219999999</v>
      </c>
      <c r="E240" s="106">
        <v>5.4366790452825775E-2</v>
      </c>
      <c r="F240" s="89">
        <v>52761359.214721575</v>
      </c>
      <c r="G240" s="89">
        <v>53406638.754299991</v>
      </c>
      <c r="H240" s="89">
        <v>-645279.53957841545</v>
      </c>
      <c r="I240" s="89">
        <v>-3584550.3588627637</v>
      </c>
      <c r="J240" s="89">
        <v>-4229829.8984411787</v>
      </c>
      <c r="K240" s="89">
        <v>1906390.0784963013</v>
      </c>
      <c r="L240" s="140">
        <v>5.210150852433584E-3</v>
      </c>
      <c r="M240" s="23">
        <v>12223812.50184327</v>
      </c>
      <c r="N240" s="106">
        <v>9.0162517809237341E-2</v>
      </c>
      <c r="P240" s="188"/>
    </row>
    <row r="241" spans="1:16" ht="15" customHeight="1">
      <c r="A241" s="24">
        <v>18</v>
      </c>
      <c r="B241" s="25">
        <v>697</v>
      </c>
      <c r="C241" s="93" t="s">
        <v>253</v>
      </c>
      <c r="D241" s="89">
        <v>1953726.64</v>
      </c>
      <c r="E241" s="106">
        <v>4.02033955647636E-2</v>
      </c>
      <c r="F241" s="89">
        <v>1929603.3066099607</v>
      </c>
      <c r="G241" s="89">
        <v>1961473.0584419996</v>
      </c>
      <c r="H241" s="89">
        <v>-31869.751832038863</v>
      </c>
      <c r="I241" s="89">
        <v>-131095.18647960803</v>
      </c>
      <c r="J241" s="89">
        <v>-162964.9383116469</v>
      </c>
      <c r="K241" s="89">
        <v>69721.03550600876</v>
      </c>
      <c r="L241" s="140">
        <v>1.9054710610994638E-4</v>
      </c>
      <c r="M241" s="23">
        <v>414344.17835323908</v>
      </c>
      <c r="N241" s="106">
        <v>0.28736967671838132</v>
      </c>
      <c r="P241" s="188"/>
    </row>
    <row r="242" spans="1:16" ht="15" customHeight="1">
      <c r="A242" s="24">
        <v>19</v>
      </c>
      <c r="B242" s="25">
        <v>698</v>
      </c>
      <c r="C242" s="93" t="s">
        <v>254</v>
      </c>
      <c r="D242" s="89">
        <v>134242296.06</v>
      </c>
      <c r="E242" s="106">
        <v>7.7553250160996567E-2</v>
      </c>
      <c r="F242" s="89">
        <v>132584760.3553634</v>
      </c>
      <c r="G242" s="89">
        <v>131468387.66699398</v>
      </c>
      <c r="H242" s="89">
        <v>1116372.6883694232</v>
      </c>
      <c r="I242" s="89">
        <v>-9007666.9249063693</v>
      </c>
      <c r="J242" s="89">
        <v>-7891294.2365369461</v>
      </c>
      <c r="K242" s="89">
        <v>4790594.3945194921</v>
      </c>
      <c r="L242" s="140">
        <v>1.309266122909992E-2</v>
      </c>
      <c r="M242" s="23">
        <v>12012285.064899009</v>
      </c>
      <c r="N242" s="106">
        <v>0.20940048783978371</v>
      </c>
      <c r="P242" s="188"/>
    </row>
    <row r="243" spans="1:16" ht="15" customHeight="1">
      <c r="A243" s="24">
        <v>9</v>
      </c>
      <c r="B243" s="25">
        <v>700</v>
      </c>
      <c r="C243" s="93" t="s">
        <v>255</v>
      </c>
      <c r="D243" s="89">
        <v>9116650.0099999998</v>
      </c>
      <c r="E243" s="106">
        <v>5.5202004494557588E-2</v>
      </c>
      <c r="F243" s="89">
        <v>9004083.6032730415</v>
      </c>
      <c r="G243" s="89">
        <v>9007745.9259419981</v>
      </c>
      <c r="H243" s="89">
        <v>-3662.3226689565927</v>
      </c>
      <c r="I243" s="89">
        <v>-611727.81732160365</v>
      </c>
      <c r="J243" s="89">
        <v>-615390.13999056024</v>
      </c>
      <c r="K243" s="89">
        <v>325338.38973658322</v>
      </c>
      <c r="L243" s="140">
        <v>8.8914756100306525E-4</v>
      </c>
      <c r="M243" s="23">
        <v>1528252.988843675</v>
      </c>
      <c r="N243" s="106">
        <v>0.25317414032446073</v>
      </c>
      <c r="P243" s="188"/>
    </row>
    <row r="244" spans="1:16" ht="15" customHeight="1">
      <c r="A244" s="24">
        <v>6</v>
      </c>
      <c r="B244" s="25">
        <v>702</v>
      </c>
      <c r="C244" s="93" t="s">
        <v>256</v>
      </c>
      <c r="D244" s="89">
        <v>7110376.6100000003</v>
      </c>
      <c r="E244" s="106">
        <v>4.6099835562992908E-2</v>
      </c>
      <c r="F244" s="89">
        <v>7022582.3495441135</v>
      </c>
      <c r="G244" s="89">
        <v>6979365.820079999</v>
      </c>
      <c r="H244" s="89">
        <v>43216.529464114457</v>
      </c>
      <c r="I244" s="89">
        <v>-477106.73977818788</v>
      </c>
      <c r="J244" s="89">
        <v>-433890.21031407343</v>
      </c>
      <c r="K244" s="89">
        <v>253742.16123034709</v>
      </c>
      <c r="L244" s="140">
        <v>6.9347556543905803E-4</v>
      </c>
      <c r="M244" s="23">
        <v>1565269.1107001933</v>
      </c>
      <c r="N244" s="106">
        <v>0.23467858762883842</v>
      </c>
      <c r="P244" s="188"/>
    </row>
    <row r="245" spans="1:16" ht="15" customHeight="1">
      <c r="A245" s="24">
        <v>2</v>
      </c>
      <c r="B245" s="25">
        <v>704</v>
      </c>
      <c r="C245" s="93" t="s">
        <v>257</v>
      </c>
      <c r="D245" s="89">
        <v>11838329.84</v>
      </c>
      <c r="E245" s="106">
        <v>8.0837045325692136E-2</v>
      </c>
      <c r="F245" s="89">
        <v>11692157.918266073</v>
      </c>
      <c r="G245" s="89">
        <v>11771975.926673999</v>
      </c>
      <c r="H245" s="89">
        <v>-79818.008407926187</v>
      </c>
      <c r="I245" s="89">
        <v>-794352.71353105386</v>
      </c>
      <c r="J245" s="89">
        <v>-874170.72193898004</v>
      </c>
      <c r="K245" s="89">
        <v>422464.73903149681</v>
      </c>
      <c r="L245" s="140">
        <v>1.1545931994800585E-3</v>
      </c>
      <c r="M245" s="23">
        <v>983871.78280062368</v>
      </c>
      <c r="N245" s="106">
        <v>0.39757819537022776</v>
      </c>
      <c r="P245" s="188"/>
    </row>
    <row r="246" spans="1:16" ht="15" customHeight="1">
      <c r="A246" s="24">
        <v>12</v>
      </c>
      <c r="B246" s="25">
        <v>707</v>
      </c>
      <c r="C246" s="93" t="s">
        <v>258</v>
      </c>
      <c r="D246" s="89">
        <v>2884453.71</v>
      </c>
      <c r="E246" s="106">
        <v>0.1775667833456962</v>
      </c>
      <c r="F246" s="89">
        <v>2848838.3700287617</v>
      </c>
      <c r="G246" s="89">
        <v>2825781.8297219994</v>
      </c>
      <c r="H246" s="89">
        <v>23056.540306762327</v>
      </c>
      <c r="I246" s="89">
        <v>-193547.03429966397</v>
      </c>
      <c r="J246" s="89">
        <v>-170490.49399290164</v>
      </c>
      <c r="K246" s="89">
        <v>102935.12685600106</v>
      </c>
      <c r="L246" s="140">
        <v>2.8132098723319786E-4</v>
      </c>
      <c r="M246" s="23">
        <v>490557.80456844316</v>
      </c>
      <c r="N246" s="106">
        <v>0.33380049432343006</v>
      </c>
      <c r="P246" s="188"/>
    </row>
    <row r="247" spans="1:16" ht="15" customHeight="1">
      <c r="A247" s="24">
        <v>1</v>
      </c>
      <c r="B247" s="25">
        <v>710</v>
      </c>
      <c r="C247" s="93" t="s">
        <v>259</v>
      </c>
      <c r="D247" s="89">
        <v>56952346.890000001</v>
      </c>
      <c r="E247" s="106">
        <v>5.8752439589265348E-2</v>
      </c>
      <c r="F247" s="89">
        <v>56249136.715534329</v>
      </c>
      <c r="G247" s="89">
        <v>56026905.781031989</v>
      </c>
      <c r="H247" s="89">
        <v>222230.93450234085</v>
      </c>
      <c r="I247" s="89">
        <v>-3821506.23487218</v>
      </c>
      <c r="J247" s="89">
        <v>-3599275.3003698392</v>
      </c>
      <c r="K247" s="89">
        <v>2032411.5556249046</v>
      </c>
      <c r="L247" s="140">
        <v>5.5545666747213443E-3</v>
      </c>
      <c r="M247" s="23">
        <v>3339167.0379906823</v>
      </c>
      <c r="N247" s="106">
        <v>3.5014513831737926E-2</v>
      </c>
      <c r="P247" s="188"/>
    </row>
    <row r="248" spans="1:16" ht="15" customHeight="1">
      <c r="A248" s="24">
        <v>13</v>
      </c>
      <c r="B248" s="25">
        <v>729</v>
      </c>
      <c r="C248" s="93" t="s">
        <v>260</v>
      </c>
      <c r="D248" s="89">
        <v>14626163.02</v>
      </c>
      <c r="E248" s="106">
        <v>5.834459332086861E-2</v>
      </c>
      <c r="F248" s="89">
        <v>14445568.765141234</v>
      </c>
      <c r="G248" s="89">
        <v>14487490.286423998</v>
      </c>
      <c r="H248" s="89">
        <v>-41921.521282764152</v>
      </c>
      <c r="I248" s="89">
        <v>-981416.50389127468</v>
      </c>
      <c r="J248" s="89">
        <v>-1023338.0251740388</v>
      </c>
      <c r="K248" s="89">
        <v>521951.84851146443</v>
      </c>
      <c r="L248" s="140">
        <v>1.4264907791569621E-3</v>
      </c>
      <c r="M248" s="23">
        <v>2026974.4007180566</v>
      </c>
      <c r="N248" s="106">
        <v>0.20185701507123532</v>
      </c>
      <c r="P248" s="188"/>
    </row>
    <row r="249" spans="1:16" ht="15" customHeight="1">
      <c r="A249" s="24">
        <v>19</v>
      </c>
      <c r="B249" s="25">
        <v>732</v>
      </c>
      <c r="C249" s="93" t="s">
        <v>261</v>
      </c>
      <c r="D249" s="89">
        <v>5488241.3799999999</v>
      </c>
      <c r="E249" s="106">
        <v>8.591861316436944E-2</v>
      </c>
      <c r="F249" s="89">
        <v>5420476.1799847372</v>
      </c>
      <c r="G249" s="89">
        <v>5386000.9810859989</v>
      </c>
      <c r="H249" s="89">
        <v>34475.19889873825</v>
      </c>
      <c r="I249" s="89">
        <v>-368261.35879285616</v>
      </c>
      <c r="J249" s="89">
        <v>-333786.15989411791</v>
      </c>
      <c r="K249" s="89">
        <v>195854.35561268005</v>
      </c>
      <c r="L249" s="140">
        <v>5.3526859448047373E-4</v>
      </c>
      <c r="M249" s="23">
        <v>1008360.4599752995</v>
      </c>
      <c r="N249" s="106">
        <v>0.30674126585182471</v>
      </c>
      <c r="P249" s="188"/>
    </row>
    <row r="250" spans="1:16" ht="15" customHeight="1">
      <c r="A250" s="24">
        <v>2</v>
      </c>
      <c r="B250" s="25">
        <v>734</v>
      </c>
      <c r="C250" s="93" t="s">
        <v>262</v>
      </c>
      <c r="D250" s="89">
        <v>88149078.760000005</v>
      </c>
      <c r="E250" s="106">
        <v>4.8059102474570237E-2</v>
      </c>
      <c r="F250" s="89">
        <v>87060671.829666957</v>
      </c>
      <c r="G250" s="89">
        <v>87816525.857819989</v>
      </c>
      <c r="H250" s="89">
        <v>-755854.02815303206</v>
      </c>
      <c r="I250" s="89">
        <v>-5914809.002168213</v>
      </c>
      <c r="J250" s="89">
        <v>-6670663.0303212451</v>
      </c>
      <c r="K250" s="89">
        <v>3145703.6640744805</v>
      </c>
      <c r="L250" s="140">
        <v>8.5971862798450358E-3</v>
      </c>
      <c r="M250" s="23">
        <v>10181156.990384318</v>
      </c>
      <c r="N250" s="106">
        <v>9.0498861214587611E-2</v>
      </c>
      <c r="P250" s="188"/>
    </row>
    <row r="251" spans="1:16" ht="15" customHeight="1">
      <c r="A251" s="24">
        <v>21</v>
      </c>
      <c r="B251" s="25">
        <v>736</v>
      </c>
      <c r="C251" s="93" t="s">
        <v>263</v>
      </c>
      <c r="D251" s="89">
        <v>6750134.5199999996</v>
      </c>
      <c r="E251" s="106">
        <v>4.1993501869012073E-2</v>
      </c>
      <c r="F251" s="89">
        <v>6666788.2922730893</v>
      </c>
      <c r="G251" s="89">
        <v>6742764.2038319986</v>
      </c>
      <c r="H251" s="89">
        <v>-75975.911558909342</v>
      </c>
      <c r="I251" s="89">
        <v>-452934.47176511824</v>
      </c>
      <c r="J251" s="89">
        <v>-528910.38332402753</v>
      </c>
      <c r="K251" s="89">
        <v>240886.49809231007</v>
      </c>
      <c r="L251" s="140">
        <v>6.5834112731290393E-4</v>
      </c>
      <c r="M251" s="23">
        <v>1595541.4908312955</v>
      </c>
      <c r="N251" s="106">
        <v>-8.2669276178765072E-2</v>
      </c>
      <c r="P251" s="188"/>
    </row>
    <row r="252" spans="1:16" ht="15" customHeight="1">
      <c r="A252" s="24">
        <v>2</v>
      </c>
      <c r="B252" s="25">
        <v>738</v>
      </c>
      <c r="C252" s="93" t="s">
        <v>264</v>
      </c>
      <c r="D252" s="89">
        <v>5707618.6600000001</v>
      </c>
      <c r="E252" s="106">
        <v>6.0946768580770527E-2</v>
      </c>
      <c r="F252" s="89">
        <v>5637144.7334130201</v>
      </c>
      <c r="G252" s="89">
        <v>5620801.5286379987</v>
      </c>
      <c r="H252" s="89">
        <v>16343.204775021411</v>
      </c>
      <c r="I252" s="89">
        <v>-382981.58875859447</v>
      </c>
      <c r="J252" s="89">
        <v>-366638.38398357306</v>
      </c>
      <c r="K252" s="89">
        <v>203683.0921487656</v>
      </c>
      <c r="L252" s="140">
        <v>5.5666447709497888E-4</v>
      </c>
      <c r="M252" s="23">
        <v>506699.67762728897</v>
      </c>
      <c r="N252" s="106">
        <v>0.27437287863801507</v>
      </c>
      <c r="P252" s="188"/>
    </row>
    <row r="253" spans="1:16" ht="15" customHeight="1">
      <c r="A253" s="24">
        <v>9</v>
      </c>
      <c r="B253" s="25">
        <v>739</v>
      </c>
      <c r="C253" s="93" t="s">
        <v>265</v>
      </c>
      <c r="D253" s="89">
        <v>5334638.3</v>
      </c>
      <c r="E253" s="106">
        <v>6.2785392291989206E-2</v>
      </c>
      <c r="F253" s="89">
        <v>5268769.6899337675</v>
      </c>
      <c r="G253" s="89">
        <v>5215034.2288139993</v>
      </c>
      <c r="H253" s="89">
        <v>53735.46111976821</v>
      </c>
      <c r="I253" s="89">
        <v>-357954.58198786661</v>
      </c>
      <c r="J253" s="89">
        <v>-304219.1208680984</v>
      </c>
      <c r="K253" s="89">
        <v>190372.84884747962</v>
      </c>
      <c r="L253" s="140">
        <v>5.2028767453786884E-4</v>
      </c>
      <c r="M253" s="23">
        <v>1024931.2816621832</v>
      </c>
      <c r="N253" s="106">
        <v>0.295899458443456</v>
      </c>
      <c r="P253" s="188"/>
    </row>
    <row r="254" spans="1:16" ht="15" customHeight="1">
      <c r="A254" s="24">
        <v>10</v>
      </c>
      <c r="B254" s="25">
        <v>740</v>
      </c>
      <c r="C254" s="93" t="s">
        <v>266</v>
      </c>
      <c r="D254" s="89">
        <v>59956139.450000003</v>
      </c>
      <c r="E254" s="106">
        <v>4.4300771206749134E-2</v>
      </c>
      <c r="F254" s="89">
        <v>59215840.41782219</v>
      </c>
      <c r="G254" s="89">
        <v>59453398.134611987</v>
      </c>
      <c r="H254" s="89">
        <v>-237557.71678979695</v>
      </c>
      <c r="I254" s="89">
        <v>-4023060.9138825759</v>
      </c>
      <c r="J254" s="89">
        <v>-4260618.6306723729</v>
      </c>
      <c r="K254" s="89">
        <v>2139605.429855153</v>
      </c>
      <c r="L254" s="140">
        <v>5.8475267889687441E-3</v>
      </c>
      <c r="M254" s="23">
        <v>9466103.0232886784</v>
      </c>
      <c r="N254" s="106">
        <v>0.11389752834419808</v>
      </c>
      <c r="P254" s="188"/>
    </row>
    <row r="255" spans="1:16" ht="15" customHeight="1">
      <c r="A255" s="24">
        <v>19</v>
      </c>
      <c r="B255" s="25">
        <v>742</v>
      </c>
      <c r="C255" s="93" t="s">
        <v>267</v>
      </c>
      <c r="D255" s="89">
        <v>1586774.1</v>
      </c>
      <c r="E255" s="106">
        <v>3.9402384442923877E-2</v>
      </c>
      <c r="F255" s="89">
        <v>1567181.6555682761</v>
      </c>
      <c r="G255" s="89">
        <v>1575273.4919279998</v>
      </c>
      <c r="H255" s="89">
        <v>-8091.8363597237039</v>
      </c>
      <c r="I255" s="89">
        <v>-106472.6468286844</v>
      </c>
      <c r="J255" s="89">
        <v>-114564.48318840811</v>
      </c>
      <c r="K255" s="89">
        <v>56625.902058701067</v>
      </c>
      <c r="L255" s="140">
        <v>1.5475819729069912E-4</v>
      </c>
      <c r="M255" s="23">
        <v>833371.93953886558</v>
      </c>
      <c r="N255" s="106">
        <v>0.36128123471846596</v>
      </c>
      <c r="P255" s="188"/>
    </row>
    <row r="256" spans="1:16" ht="15" customHeight="1">
      <c r="A256" s="24">
        <v>14</v>
      </c>
      <c r="B256" s="25">
        <v>743</v>
      </c>
      <c r="C256" s="93" t="s">
        <v>268</v>
      </c>
      <c r="D256" s="89">
        <v>138050470.84999999</v>
      </c>
      <c r="E256" s="106">
        <v>0.17141637457887193</v>
      </c>
      <c r="F256" s="89">
        <v>136345914.3041741</v>
      </c>
      <c r="G256" s="89">
        <v>136172873.03423396</v>
      </c>
      <c r="H256" s="89">
        <v>173041.26994013786</v>
      </c>
      <c r="I256" s="89">
        <v>-9263195.7046347298</v>
      </c>
      <c r="J256" s="89">
        <v>-9090154.4346945919</v>
      </c>
      <c r="K256" s="89">
        <v>4926493.5957233394</v>
      </c>
      <c r="L256" s="140">
        <v>1.3464072802724852E-2</v>
      </c>
      <c r="M256" s="23">
        <v>15649404.645596784</v>
      </c>
      <c r="N256" s="106">
        <v>8.7332016375087251E-2</v>
      </c>
      <c r="P256" s="188"/>
    </row>
    <row r="257" spans="1:16" ht="15" customHeight="1">
      <c r="A257" s="24">
        <v>17</v>
      </c>
      <c r="B257" s="25">
        <v>746</v>
      </c>
      <c r="C257" s="93" t="s">
        <v>269</v>
      </c>
      <c r="D257" s="89">
        <v>7392907.0800000001</v>
      </c>
      <c r="E257" s="106">
        <v>7.2546351167120715E-2</v>
      </c>
      <c r="F257" s="89">
        <v>7301624.3188597718</v>
      </c>
      <c r="G257" s="89">
        <v>7043745.8578499993</v>
      </c>
      <c r="H257" s="89">
        <v>257878.46100977249</v>
      </c>
      <c r="I257" s="89">
        <v>-496064.55296070204</v>
      </c>
      <c r="J257" s="89">
        <v>-238186.09195092955</v>
      </c>
      <c r="K257" s="89">
        <v>263824.59370943706</v>
      </c>
      <c r="L257" s="140">
        <v>7.2103078342307598E-4</v>
      </c>
      <c r="M257" s="23">
        <v>1830736.8376202022</v>
      </c>
      <c r="N257" s="106">
        <v>-9.4741618566862584E-3</v>
      </c>
      <c r="P257" s="188"/>
    </row>
    <row r="258" spans="1:16" ht="15" customHeight="1">
      <c r="A258" s="24">
        <v>4</v>
      </c>
      <c r="B258" s="25">
        <v>747</v>
      </c>
      <c r="C258" s="93" t="s">
        <v>270</v>
      </c>
      <c r="D258" s="89">
        <v>1873544.26</v>
      </c>
      <c r="E258" s="106">
        <v>4.1675226391933995E-2</v>
      </c>
      <c r="F258" s="89">
        <v>1850410.9659763416</v>
      </c>
      <c r="G258" s="89">
        <v>1857159.1211039994</v>
      </c>
      <c r="H258" s="89">
        <v>-6748.1551276578102</v>
      </c>
      <c r="I258" s="89">
        <v>-125714.94348999573</v>
      </c>
      <c r="J258" s="89">
        <v>-132463.09861765354</v>
      </c>
      <c r="K258" s="89">
        <v>66859.632867338558</v>
      </c>
      <c r="L258" s="140">
        <v>1.8272691255922117E-4</v>
      </c>
      <c r="M258" s="23">
        <v>557946.70640474523</v>
      </c>
      <c r="N258" s="106">
        <v>0.2431114424687113</v>
      </c>
      <c r="P258" s="188"/>
    </row>
    <row r="259" spans="1:16" ht="15" customHeight="1">
      <c r="A259" s="24">
        <v>17</v>
      </c>
      <c r="B259" s="25">
        <v>748</v>
      </c>
      <c r="C259" s="93" t="s">
        <v>271</v>
      </c>
      <c r="D259" s="89">
        <v>8120008.9199999999</v>
      </c>
      <c r="E259" s="106">
        <v>4.1367920725169149E-2</v>
      </c>
      <c r="F259" s="89">
        <v>8019748.3828824582</v>
      </c>
      <c r="G259" s="89">
        <v>8119002.2476139991</v>
      </c>
      <c r="H259" s="89">
        <v>-99253.864731540903</v>
      </c>
      <c r="I259" s="89">
        <v>-544853.13440957153</v>
      </c>
      <c r="J259" s="89">
        <v>-644106.99914111244</v>
      </c>
      <c r="K259" s="89">
        <v>289772.07897437888</v>
      </c>
      <c r="L259" s="140">
        <v>7.9194508055279995E-4</v>
      </c>
      <c r="M259" s="23">
        <v>1046086.3130826255</v>
      </c>
      <c r="N259" s="106">
        <v>0.21786609630966369</v>
      </c>
      <c r="P259" s="188"/>
    </row>
    <row r="260" spans="1:16" ht="15" customHeight="1">
      <c r="A260" s="24">
        <v>11</v>
      </c>
      <c r="B260" s="25">
        <v>749</v>
      </c>
      <c r="C260" s="93" t="s">
        <v>272</v>
      </c>
      <c r="D260" s="89">
        <v>46709697.020000003</v>
      </c>
      <c r="E260" s="106">
        <v>7.3078813433891776E-2</v>
      </c>
      <c r="F260" s="89">
        <v>46132956.35900294</v>
      </c>
      <c r="G260" s="89">
        <v>45578190.544721998</v>
      </c>
      <c r="H260" s="89">
        <v>554765.81428094208</v>
      </c>
      <c r="I260" s="89">
        <v>-3134223.7526345509</v>
      </c>
      <c r="J260" s="89">
        <v>-2579457.9383536088</v>
      </c>
      <c r="K260" s="89">
        <v>1666890.5351090119</v>
      </c>
      <c r="L260" s="140">
        <v>4.5556002627027631E-3</v>
      </c>
      <c r="M260" s="23">
        <v>6843385.6439921129</v>
      </c>
      <c r="N260" s="106">
        <v>-0.17943042189830383</v>
      </c>
      <c r="P260" s="188"/>
    </row>
    <row r="261" spans="1:16" ht="15" customHeight="1">
      <c r="A261" s="24">
        <v>19</v>
      </c>
      <c r="B261" s="25">
        <v>751</v>
      </c>
      <c r="C261" s="93" t="s">
        <v>273</v>
      </c>
      <c r="D261" s="89">
        <v>5646945.4000000004</v>
      </c>
      <c r="E261" s="106">
        <v>2.7353693936317258E-2</v>
      </c>
      <c r="F261" s="89">
        <v>5577220.6269787615</v>
      </c>
      <c r="G261" s="89">
        <v>5661614.5212599989</v>
      </c>
      <c r="H261" s="89">
        <v>-84393.894281237386</v>
      </c>
      <c r="I261" s="89">
        <v>-378910.40900848078</v>
      </c>
      <c r="J261" s="89">
        <v>-463304.30328971817</v>
      </c>
      <c r="K261" s="89">
        <v>201517.89542773136</v>
      </c>
      <c r="L261" s="140">
        <v>5.5074700948484464E-4</v>
      </c>
      <c r="M261" s="23">
        <v>259682.81848513451</v>
      </c>
      <c r="N261" s="106">
        <v>-7.210859297667771E-2</v>
      </c>
      <c r="P261" s="188"/>
    </row>
    <row r="262" spans="1:16" ht="15" customHeight="1">
      <c r="A262" s="24">
        <v>1</v>
      </c>
      <c r="B262" s="25">
        <v>753</v>
      </c>
      <c r="C262" s="93" t="s">
        <v>274</v>
      </c>
      <c r="D262" s="89">
        <v>43756014.329999998</v>
      </c>
      <c r="E262" s="106">
        <v>5.6166460679717201E-2</v>
      </c>
      <c r="F262" s="89">
        <v>43215743.802951284</v>
      </c>
      <c r="G262" s="89">
        <v>43866630.062045991</v>
      </c>
      <c r="H262" s="89">
        <v>-650886.25909470767</v>
      </c>
      <c r="I262" s="89">
        <v>-2936031.4492081404</v>
      </c>
      <c r="J262" s="89">
        <v>-3586917.708302848</v>
      </c>
      <c r="K262" s="89">
        <v>1561484.8905900973</v>
      </c>
      <c r="L262" s="140">
        <v>4.2675273678444824E-3</v>
      </c>
      <c r="M262" s="23">
        <v>3842840.8405043553</v>
      </c>
      <c r="N262" s="106">
        <v>-0.11330274578688859</v>
      </c>
      <c r="P262" s="188"/>
    </row>
    <row r="263" spans="1:16" ht="15" customHeight="1">
      <c r="A263" s="24">
        <v>1</v>
      </c>
      <c r="B263" s="25">
        <v>755</v>
      </c>
      <c r="C263" s="93" t="s">
        <v>275</v>
      </c>
      <c r="D263" s="89">
        <v>15057712.92</v>
      </c>
      <c r="E263" s="106">
        <v>6.1436042649403388E-2</v>
      </c>
      <c r="F263" s="89">
        <v>14871790.170407632</v>
      </c>
      <c r="G263" s="89">
        <v>14891492.253041998</v>
      </c>
      <c r="H263" s="89">
        <v>-19702.082634365186</v>
      </c>
      <c r="I263" s="89">
        <v>-1010373.5306612819</v>
      </c>
      <c r="J263" s="89">
        <v>-1030075.6132956471</v>
      </c>
      <c r="K263" s="89">
        <v>537352.21480862179</v>
      </c>
      <c r="L263" s="140">
        <v>1.468579873354417E-3</v>
      </c>
      <c r="M263" s="23">
        <v>563547.88184394327</v>
      </c>
      <c r="N263" s="106">
        <v>0.14345660176664765</v>
      </c>
      <c r="P263" s="188"/>
    </row>
    <row r="264" spans="1:16" ht="15" customHeight="1">
      <c r="A264" s="24">
        <v>19</v>
      </c>
      <c r="B264" s="25">
        <v>758</v>
      </c>
      <c r="C264" s="93" t="s">
        <v>276</v>
      </c>
      <c r="D264" s="89">
        <v>14807376.060000001</v>
      </c>
      <c r="E264" s="106">
        <v>6.2440656909998671E-2</v>
      </c>
      <c r="F264" s="89">
        <v>14624544.305539683</v>
      </c>
      <c r="G264" s="89">
        <v>14612974.949051997</v>
      </c>
      <c r="H264" s="89">
        <v>11569.356487685814</v>
      </c>
      <c r="I264" s="89">
        <v>-993575.91083437542</v>
      </c>
      <c r="J264" s="89">
        <v>-982006.55434668961</v>
      </c>
      <c r="K264" s="89">
        <v>528418.64920779516</v>
      </c>
      <c r="L264" s="140">
        <v>1.4441645005745022E-3</v>
      </c>
      <c r="M264" s="23">
        <v>6255116.9165285686</v>
      </c>
      <c r="N264" s="106">
        <v>-0.22560906968705741</v>
      </c>
      <c r="P264" s="188"/>
    </row>
    <row r="265" spans="1:16" ht="15" customHeight="1">
      <c r="A265" s="24">
        <v>14</v>
      </c>
      <c r="B265" s="25">
        <v>759</v>
      </c>
      <c r="C265" s="93" t="s">
        <v>277</v>
      </c>
      <c r="D265" s="89">
        <v>2649617.81</v>
      </c>
      <c r="E265" s="106">
        <v>6.8890040632757277E-2</v>
      </c>
      <c r="F265" s="89">
        <v>2616902.0694873892</v>
      </c>
      <c r="G265" s="89">
        <v>2497306.3107119994</v>
      </c>
      <c r="H265" s="89">
        <v>119595.75877538975</v>
      </c>
      <c r="I265" s="89">
        <v>-177789.52991173865</v>
      </c>
      <c r="J265" s="89">
        <v>-58193.771136348892</v>
      </c>
      <c r="K265" s="89">
        <v>94554.731263920927</v>
      </c>
      <c r="L265" s="140">
        <v>2.5841742424767967E-4</v>
      </c>
      <c r="M265" s="23">
        <v>1044610.1936163905</v>
      </c>
      <c r="N265" s="106">
        <v>4.069601465164574E-2</v>
      </c>
      <c r="P265" s="188"/>
    </row>
    <row r="266" spans="1:16" ht="15" customHeight="1">
      <c r="A266" s="24">
        <v>2</v>
      </c>
      <c r="B266" s="25">
        <v>761</v>
      </c>
      <c r="C266" s="93" t="s">
        <v>278</v>
      </c>
      <c r="D266" s="89">
        <v>13511941.58</v>
      </c>
      <c r="E266" s="106">
        <v>5.3819176574127381E-2</v>
      </c>
      <c r="F266" s="89">
        <v>13345104.999688504</v>
      </c>
      <c r="G266" s="89">
        <v>13472551.319723999</v>
      </c>
      <c r="H266" s="89">
        <v>-127446.32003549486</v>
      </c>
      <c r="I266" s="89">
        <v>-906652.17173456249</v>
      </c>
      <c r="J266" s="89">
        <v>-1034098.4917700574</v>
      </c>
      <c r="K266" s="89">
        <v>482189.54451800702</v>
      </c>
      <c r="L266" s="140">
        <v>1.3178206783297261E-3</v>
      </c>
      <c r="M266" s="23">
        <v>1489539.302791697</v>
      </c>
      <c r="N266" s="106">
        <v>0.35085329124322939</v>
      </c>
      <c r="P266" s="188"/>
    </row>
    <row r="267" spans="1:16" ht="15" customHeight="1">
      <c r="A267" s="24">
        <v>11</v>
      </c>
      <c r="B267" s="25">
        <v>762</v>
      </c>
      <c r="C267" s="93" t="s">
        <v>279</v>
      </c>
      <c r="D267" s="89">
        <v>5388607.5599999996</v>
      </c>
      <c r="E267" s="106">
        <v>6.1332922692910463E-2</v>
      </c>
      <c r="F267" s="89">
        <v>5322072.5729569988</v>
      </c>
      <c r="G267" s="89">
        <v>5222562.1650359994</v>
      </c>
      <c r="H267" s="89">
        <v>99510.407920999452</v>
      </c>
      <c r="I267" s="89">
        <v>-361575.92289555183</v>
      </c>
      <c r="J267" s="89">
        <v>-262065.51497455238</v>
      </c>
      <c r="K267" s="89">
        <v>192298.8054350875</v>
      </c>
      <c r="L267" s="140">
        <v>5.255513005238948E-4</v>
      </c>
      <c r="M267" s="23">
        <v>1856339.8875848008</v>
      </c>
      <c r="N267" s="106">
        <v>0.26987742081735644</v>
      </c>
      <c r="P267" s="188"/>
    </row>
    <row r="268" spans="1:16" ht="15" customHeight="1">
      <c r="A268" s="24">
        <v>18</v>
      </c>
      <c r="B268" s="25">
        <v>765</v>
      </c>
      <c r="C268" s="93" t="s">
        <v>280</v>
      </c>
      <c r="D268" s="89">
        <v>18974722.579999998</v>
      </c>
      <c r="E268" s="106">
        <v>0.19606568074097397</v>
      </c>
      <c r="F268" s="89">
        <v>18740435.167723712</v>
      </c>
      <c r="G268" s="89">
        <v>18674446.119371995</v>
      </c>
      <c r="H268" s="89">
        <v>65989.04835171625</v>
      </c>
      <c r="I268" s="89">
        <v>-1273205.1373491683</v>
      </c>
      <c r="J268" s="89">
        <v>-1207216.0889974521</v>
      </c>
      <c r="K268" s="89">
        <v>677135.31649281608</v>
      </c>
      <c r="L268" s="140">
        <v>1.8506061200343029E-3</v>
      </c>
      <c r="M268" s="23">
        <v>2703946.4873450994</v>
      </c>
      <c r="N268" s="106">
        <v>0.27068122916347148</v>
      </c>
      <c r="P268" s="188"/>
    </row>
    <row r="269" spans="1:16" ht="15" customHeight="1">
      <c r="A269" s="24">
        <v>21</v>
      </c>
      <c r="B269" s="25">
        <v>766</v>
      </c>
      <c r="C269" s="93" t="s">
        <v>281</v>
      </c>
      <c r="D269" s="89">
        <v>395018.54</v>
      </c>
      <c r="E269" s="106">
        <v>8.7114067506725013E-2</v>
      </c>
      <c r="F269" s="89">
        <v>390141.11050675903</v>
      </c>
      <c r="G269" s="89">
        <v>334543.4052119999</v>
      </c>
      <c r="H269" s="89">
        <v>55597.705294759129</v>
      </c>
      <c r="I269" s="89">
        <v>-26505.770103130959</v>
      </c>
      <c r="J269" s="89">
        <v>29091.93519162817</v>
      </c>
      <c r="K269" s="89">
        <v>14096.701702788749</v>
      </c>
      <c r="L269" s="140">
        <v>3.8526187909674044E-5</v>
      </c>
      <c r="M269" s="23">
        <v>15374.426968071606</v>
      </c>
      <c r="N269" s="106">
        <v>-8.4855225769476461E-2</v>
      </c>
      <c r="P269" s="188"/>
    </row>
    <row r="270" spans="1:16" ht="15" customHeight="1">
      <c r="A270" s="24">
        <v>10</v>
      </c>
      <c r="B270" s="25">
        <v>768</v>
      </c>
      <c r="C270" s="93" t="s">
        <v>282</v>
      </c>
      <c r="D270" s="89">
        <v>3411600.35</v>
      </c>
      <c r="E270" s="106">
        <v>8.0597251196024455E-2</v>
      </c>
      <c r="F270" s="89">
        <v>3369476.1495352797</v>
      </c>
      <c r="G270" s="89">
        <v>3300255.2036339995</v>
      </c>
      <c r="H270" s="89">
        <v>69220.945901280269</v>
      </c>
      <c r="I270" s="89">
        <v>-228918.60863254956</v>
      </c>
      <c r="J270" s="89">
        <v>-159697.66273126929</v>
      </c>
      <c r="K270" s="89">
        <v>121746.97537761062</v>
      </c>
      <c r="L270" s="140">
        <v>3.3273363867126278E-4</v>
      </c>
      <c r="M270" s="23">
        <v>933394.35935330531</v>
      </c>
      <c r="N270" s="106">
        <v>0.24097516513875727</v>
      </c>
      <c r="P270" s="188"/>
    </row>
    <row r="271" spans="1:16" ht="15" customHeight="1">
      <c r="A271" s="24">
        <v>21</v>
      </c>
      <c r="B271" s="25">
        <v>771</v>
      </c>
      <c r="C271" s="93" t="s">
        <v>283</v>
      </c>
      <c r="D271" s="89">
        <v>3721530.15</v>
      </c>
      <c r="E271" s="106">
        <v>2.3070389897227761E-2</v>
      </c>
      <c r="F271" s="89">
        <v>3675579.1399193206</v>
      </c>
      <c r="G271" s="89">
        <v>3832129.9846259994</v>
      </c>
      <c r="H271" s="89">
        <v>-156550.84470667876</v>
      </c>
      <c r="I271" s="89">
        <v>-249714.91866627443</v>
      </c>
      <c r="J271" s="89">
        <v>-406265.76337295317</v>
      </c>
      <c r="K271" s="89">
        <v>132807.1852082808</v>
      </c>
      <c r="L271" s="140">
        <v>3.6296111537047714E-4</v>
      </c>
      <c r="M271" s="23">
        <v>38039.056995868028</v>
      </c>
      <c r="N271" s="106">
        <v>-0.11307695622399538</v>
      </c>
      <c r="P271" s="188"/>
    </row>
    <row r="272" spans="1:16" ht="15" customHeight="1">
      <c r="A272" s="24">
        <v>18</v>
      </c>
      <c r="B272" s="25">
        <v>777</v>
      </c>
      <c r="C272" s="93" t="s">
        <v>284</v>
      </c>
      <c r="D272" s="89">
        <v>11249498.140000001</v>
      </c>
      <c r="E272" s="106">
        <v>5.0086772634271748E-2</v>
      </c>
      <c r="F272" s="89">
        <v>11110596.725367172</v>
      </c>
      <c r="G272" s="89">
        <v>11018114.323829997</v>
      </c>
      <c r="H272" s="89">
        <v>92482.401537174359</v>
      </c>
      <c r="I272" s="89">
        <v>-754842.0676012811</v>
      </c>
      <c r="J272" s="89">
        <v>-662359.66606410674</v>
      </c>
      <c r="K272" s="89">
        <v>401451.58651453903</v>
      </c>
      <c r="L272" s="140">
        <v>1.097164399501777E-3</v>
      </c>
      <c r="M272" s="23">
        <v>2350683.5212528673</v>
      </c>
      <c r="N272" s="106">
        <v>0.33277954531734166</v>
      </c>
      <c r="P272" s="188"/>
    </row>
    <row r="273" spans="1:16" ht="15" customHeight="1">
      <c r="A273" s="24">
        <v>11</v>
      </c>
      <c r="B273" s="25">
        <v>778</v>
      </c>
      <c r="C273" s="93" t="s">
        <v>285</v>
      </c>
      <c r="D273" s="89">
        <v>11451666.890000001</v>
      </c>
      <c r="E273" s="106">
        <v>6.1584545343041031E-2</v>
      </c>
      <c r="F273" s="89">
        <v>11310269.228421746</v>
      </c>
      <c r="G273" s="89">
        <v>11171302.159319997</v>
      </c>
      <c r="H273" s="89">
        <v>138967.06910174899</v>
      </c>
      <c r="I273" s="89">
        <v>-768407.6040683476</v>
      </c>
      <c r="J273" s="89">
        <v>-629440.53496659861</v>
      </c>
      <c r="K273" s="89">
        <v>408666.21639590018</v>
      </c>
      <c r="L273" s="140">
        <v>1.1168819328913843E-3</v>
      </c>
      <c r="M273" s="23">
        <v>2129559.073670642</v>
      </c>
      <c r="N273" s="106">
        <v>-0.30180679426982471</v>
      </c>
      <c r="P273" s="188"/>
    </row>
    <row r="274" spans="1:16" ht="15" customHeight="1">
      <c r="A274" s="24">
        <v>7</v>
      </c>
      <c r="B274" s="25">
        <v>781</v>
      </c>
      <c r="C274" s="93" t="s">
        <v>286</v>
      </c>
      <c r="D274" s="89">
        <v>3882687.82</v>
      </c>
      <c r="E274" s="106">
        <v>3.8418336094237837E-2</v>
      </c>
      <c r="F274" s="89">
        <v>3834746.9408546435</v>
      </c>
      <c r="G274" s="89">
        <v>3842218.6239599991</v>
      </c>
      <c r="H274" s="89">
        <v>-7471.6831053555943</v>
      </c>
      <c r="I274" s="89">
        <v>-260528.6089588269</v>
      </c>
      <c r="J274" s="89">
        <v>-268000.29206418246</v>
      </c>
      <c r="K274" s="89">
        <v>138558.28641255962</v>
      </c>
      <c r="L274" s="140">
        <v>3.7867883504385055E-4</v>
      </c>
      <c r="M274" s="23">
        <v>1187883.3248672828</v>
      </c>
      <c r="N274" s="106">
        <v>0.20314555307877868</v>
      </c>
      <c r="P274" s="188"/>
    </row>
    <row r="275" spans="1:16" ht="15" customHeight="1">
      <c r="A275" s="24">
        <v>4</v>
      </c>
      <c r="B275" s="25">
        <v>783</v>
      </c>
      <c r="C275" s="93" t="s">
        <v>287</v>
      </c>
      <c r="D275" s="89">
        <v>12545384.5</v>
      </c>
      <c r="E275" s="106">
        <v>4.766369463147857E-2</v>
      </c>
      <c r="F275" s="89">
        <v>12390482.331700893</v>
      </c>
      <c r="G275" s="89">
        <v>12313463.554475997</v>
      </c>
      <c r="H275" s="89">
        <v>77018.777224896476</v>
      </c>
      <c r="I275" s="89">
        <v>-841796.12787891563</v>
      </c>
      <c r="J275" s="89">
        <v>-764777.35065401916</v>
      </c>
      <c r="K275" s="89">
        <v>447696.81707417988</v>
      </c>
      <c r="L275" s="140">
        <v>1.2235522936369322E-3</v>
      </c>
      <c r="M275" s="23">
        <v>1292698.1732284743</v>
      </c>
      <c r="N275" s="106">
        <v>0.2538762503772205</v>
      </c>
      <c r="P275" s="188"/>
    </row>
    <row r="276" spans="1:16" ht="15" customHeight="1">
      <c r="A276" s="24">
        <v>18</v>
      </c>
      <c r="B276" s="25">
        <v>785</v>
      </c>
      <c r="C276" s="93" t="s">
        <v>288</v>
      </c>
      <c r="D276" s="89">
        <v>3700804.45</v>
      </c>
      <c r="E276" s="106">
        <v>5.7393968724399613E-2</v>
      </c>
      <c r="F276" s="89">
        <v>3655109.3472507792</v>
      </c>
      <c r="G276" s="89">
        <v>3656275.6383359991</v>
      </c>
      <c r="H276" s="89">
        <v>-1166.291085219942</v>
      </c>
      <c r="I276" s="89">
        <v>-248324.22282848807</v>
      </c>
      <c r="J276" s="89">
        <v>-249490.51391370801</v>
      </c>
      <c r="K276" s="89">
        <v>132067.56420091874</v>
      </c>
      <c r="L276" s="140">
        <v>3.6093973629100528E-4</v>
      </c>
      <c r="M276" s="23">
        <v>578841.68771943962</v>
      </c>
      <c r="N276" s="106">
        <v>0.22570497184695126</v>
      </c>
      <c r="P276" s="188"/>
    </row>
    <row r="277" spans="1:16" ht="15" customHeight="1">
      <c r="A277" s="24">
        <v>6</v>
      </c>
      <c r="B277" s="25">
        <v>790</v>
      </c>
      <c r="C277" s="93" t="s">
        <v>289</v>
      </c>
      <c r="D277" s="89">
        <v>41873963.119999997</v>
      </c>
      <c r="E277" s="106">
        <v>6.2212564425082162E-2</v>
      </c>
      <c r="F277" s="89">
        <v>41356930.925206378</v>
      </c>
      <c r="G277" s="89">
        <v>41257600.315397993</v>
      </c>
      <c r="H277" s="89">
        <v>99330.609808385372</v>
      </c>
      <c r="I277" s="89">
        <v>-2809745.6888117311</v>
      </c>
      <c r="J277" s="89">
        <v>-2710415.0790033457</v>
      </c>
      <c r="K277" s="89">
        <v>1494321.677195752</v>
      </c>
      <c r="L277" s="140">
        <v>4.0839707718120797E-3</v>
      </c>
      <c r="M277" s="23">
        <v>5539042.7666125782</v>
      </c>
      <c r="N277" s="106">
        <v>0.25224238723106485</v>
      </c>
      <c r="P277" s="188"/>
    </row>
    <row r="278" spans="1:16" ht="15" customHeight="1">
      <c r="A278" s="24">
        <v>17</v>
      </c>
      <c r="B278" s="25">
        <v>791</v>
      </c>
      <c r="C278" s="93" t="s">
        <v>290</v>
      </c>
      <c r="D278" s="89">
        <v>7679562.2199999997</v>
      </c>
      <c r="E278" s="106">
        <v>0.10261347096479789</v>
      </c>
      <c r="F278" s="89">
        <v>7584740.0294592557</v>
      </c>
      <c r="G278" s="89">
        <v>7465414.4297099989</v>
      </c>
      <c r="H278" s="89">
        <v>119325.59974925686</v>
      </c>
      <c r="I278" s="89">
        <v>-515299.1317724227</v>
      </c>
      <c r="J278" s="89">
        <v>-395973.53202316584</v>
      </c>
      <c r="K278" s="89">
        <v>274054.21989394765</v>
      </c>
      <c r="L278" s="140">
        <v>7.489882807823491E-4</v>
      </c>
      <c r="M278" s="23">
        <v>1333431.8498613201</v>
      </c>
      <c r="N278" s="106">
        <v>1.5679351369438654E-2</v>
      </c>
      <c r="P278" s="188"/>
    </row>
    <row r="279" spans="1:16" ht="15" customHeight="1">
      <c r="A279" s="24">
        <v>9</v>
      </c>
      <c r="B279" s="25">
        <v>831</v>
      </c>
      <c r="C279" s="93" t="s">
        <v>291</v>
      </c>
      <c r="D279" s="89">
        <v>9251025.9499999993</v>
      </c>
      <c r="E279" s="106">
        <v>5.5933008346197299E-2</v>
      </c>
      <c r="F279" s="89">
        <v>9136800.3574208077</v>
      </c>
      <c r="G279" s="89">
        <v>9126741.0235859975</v>
      </c>
      <c r="H279" s="89">
        <v>10059.333834810182</v>
      </c>
      <c r="I279" s="89">
        <v>-620744.45176370372</v>
      </c>
      <c r="J279" s="89">
        <v>-610685.11792889354</v>
      </c>
      <c r="K279" s="89">
        <v>330133.75337245665</v>
      </c>
      <c r="L279" s="140">
        <v>9.0225325653568267E-4</v>
      </c>
      <c r="M279" s="23">
        <v>682954.49015940947</v>
      </c>
      <c r="N279" s="106">
        <v>0.18715593647908091</v>
      </c>
      <c r="P279" s="188"/>
    </row>
    <row r="280" spans="1:16" ht="15" customHeight="1">
      <c r="A280" s="24">
        <v>17</v>
      </c>
      <c r="B280" s="25">
        <v>832</v>
      </c>
      <c r="C280" s="93" t="s">
        <v>292</v>
      </c>
      <c r="D280" s="89">
        <v>4943383.71</v>
      </c>
      <c r="E280" s="106">
        <v>4.8626529862193069E-2</v>
      </c>
      <c r="F280" s="89">
        <v>4882346.0546444803</v>
      </c>
      <c r="G280" s="89">
        <v>4842857.268575999</v>
      </c>
      <c r="H280" s="89">
        <v>39488.786068481393</v>
      </c>
      <c r="I280" s="89">
        <v>-331701.37317813642</v>
      </c>
      <c r="J280" s="89">
        <v>-292212.58710965503</v>
      </c>
      <c r="K280" s="89">
        <v>176410.46813219241</v>
      </c>
      <c r="L280" s="140">
        <v>4.8212858495472552E-4</v>
      </c>
      <c r="M280" s="23">
        <v>1222539.8718124034</v>
      </c>
      <c r="N280" s="106">
        <v>0.23805889215758835</v>
      </c>
      <c r="P280" s="188"/>
    </row>
    <row r="281" spans="1:16" ht="15" customHeight="1">
      <c r="A281" s="24">
        <v>2</v>
      </c>
      <c r="B281" s="25">
        <v>833</v>
      </c>
      <c r="C281" s="93" t="s">
        <v>293</v>
      </c>
      <c r="D281" s="89">
        <v>2406987.15</v>
      </c>
      <c r="E281" s="106">
        <v>5.7669088772569488E-2</v>
      </c>
      <c r="F281" s="89">
        <v>2377267.2535230853</v>
      </c>
      <c r="G281" s="89">
        <v>2367362.8799459995</v>
      </c>
      <c r="H281" s="89">
        <v>9904.3735770857893</v>
      </c>
      <c r="I281" s="89">
        <v>-161508.99661340046</v>
      </c>
      <c r="J281" s="89">
        <v>-151604.62303631468</v>
      </c>
      <c r="K281" s="89">
        <v>85896.170483531329</v>
      </c>
      <c r="L281" s="140">
        <v>2.3475363773323347E-4</v>
      </c>
      <c r="M281" s="23">
        <v>275996.27099519555</v>
      </c>
      <c r="N281" s="106">
        <v>0.45957789311271369</v>
      </c>
      <c r="P281" s="188"/>
    </row>
    <row r="282" spans="1:16" ht="15" customHeight="1">
      <c r="A282" s="24">
        <v>5</v>
      </c>
      <c r="B282" s="25">
        <v>834</v>
      </c>
      <c r="C282" s="93" t="s">
        <v>294</v>
      </c>
      <c r="D282" s="89">
        <v>11009695.119999999</v>
      </c>
      <c r="E282" s="106">
        <v>6.0445009973414621E-2</v>
      </c>
      <c r="F282" s="89">
        <v>10873754.635561273</v>
      </c>
      <c r="G282" s="89">
        <v>10856712.430709999</v>
      </c>
      <c r="H282" s="89">
        <v>17042.204851273447</v>
      </c>
      <c r="I282" s="89">
        <v>-738751.26913355209</v>
      </c>
      <c r="J282" s="89">
        <v>-721709.06428227865</v>
      </c>
      <c r="K282" s="89">
        <v>392893.93339687039</v>
      </c>
      <c r="L282" s="140">
        <v>1.0737763929291556E-3</v>
      </c>
      <c r="M282" s="23">
        <v>1101677.876547724</v>
      </c>
      <c r="N282" s="106">
        <v>0.20698458145898946</v>
      </c>
      <c r="P282" s="188"/>
    </row>
    <row r="283" spans="1:16" ht="15" customHeight="1">
      <c r="A283" s="24">
        <v>6</v>
      </c>
      <c r="B283" s="25">
        <v>837</v>
      </c>
      <c r="C283" s="93" t="s">
        <v>295</v>
      </c>
      <c r="D283" s="89">
        <v>467238735.64999998</v>
      </c>
      <c r="E283" s="106">
        <v>7.1195738011649246E-2</v>
      </c>
      <c r="F283" s="89">
        <v>461469578.61336088</v>
      </c>
      <c r="G283" s="89">
        <v>466427726.41521591</v>
      </c>
      <c r="H283" s="89">
        <v>-4958147.8018550277</v>
      </c>
      <c r="I283" s="89">
        <v>-31351749.997396275</v>
      </c>
      <c r="J283" s="89">
        <v>-36309897.799251303</v>
      </c>
      <c r="K283" s="89">
        <v>16673964.418090902</v>
      </c>
      <c r="L283" s="140">
        <v>4.55698290220262E-2</v>
      </c>
      <c r="M283" s="23">
        <v>82781415.94025372</v>
      </c>
      <c r="N283" s="106">
        <v>5.2912496133317832E-2</v>
      </c>
      <c r="P283" s="188"/>
    </row>
    <row r="284" spans="1:16" ht="15" customHeight="1">
      <c r="A284" s="24">
        <v>11</v>
      </c>
      <c r="B284" s="25">
        <v>844</v>
      </c>
      <c r="C284" s="93" t="s">
        <v>296</v>
      </c>
      <c r="D284" s="89">
        <v>2311659.0099999998</v>
      </c>
      <c r="E284" s="106">
        <v>4.4767954988083503E-2</v>
      </c>
      <c r="F284" s="89">
        <v>2283116.162786575</v>
      </c>
      <c r="G284" s="89">
        <v>2279357.5992299994</v>
      </c>
      <c r="H284" s="89">
        <v>3758.563556575682</v>
      </c>
      <c r="I284" s="89">
        <v>-155112.47212824822</v>
      </c>
      <c r="J284" s="89">
        <v>-151353.90857167254</v>
      </c>
      <c r="K284" s="89">
        <v>82494.273566334261</v>
      </c>
      <c r="L284" s="140">
        <v>2.254562770708207E-4</v>
      </c>
      <c r="M284" s="23">
        <v>490371.3906438417</v>
      </c>
      <c r="N284" s="106">
        <v>0.43505034711616153</v>
      </c>
      <c r="P284" s="188"/>
    </row>
    <row r="285" spans="1:16" ht="15" customHeight="1">
      <c r="A285" s="24">
        <v>19</v>
      </c>
      <c r="B285" s="25">
        <v>845</v>
      </c>
      <c r="C285" s="93" t="s">
        <v>297</v>
      </c>
      <c r="D285" s="89">
        <v>3842682.45</v>
      </c>
      <c r="E285" s="106">
        <v>6.1469599342275361E-2</v>
      </c>
      <c r="F285" s="89">
        <v>3795235.5308888382</v>
      </c>
      <c r="G285" s="89">
        <v>3813046.211951999</v>
      </c>
      <c r="H285" s="89">
        <v>-17810.681063160766</v>
      </c>
      <c r="I285" s="89">
        <v>-257844.24599168444</v>
      </c>
      <c r="J285" s="89">
        <v>-275654.9270548452</v>
      </c>
      <c r="K285" s="89">
        <v>137130.64768097075</v>
      </c>
      <c r="L285" s="140">
        <v>3.7477710829954123E-4</v>
      </c>
      <c r="M285" s="23">
        <v>626197.25879761821</v>
      </c>
      <c r="N285" s="106">
        <v>-0.10657037959849158</v>
      </c>
      <c r="P285" s="188"/>
    </row>
    <row r="286" spans="1:16" ht="15" customHeight="1">
      <c r="A286" s="24">
        <v>14</v>
      </c>
      <c r="B286" s="25">
        <v>846</v>
      </c>
      <c r="C286" s="93" t="s">
        <v>298</v>
      </c>
      <c r="D286" s="89">
        <v>8031854.2599999998</v>
      </c>
      <c r="E286" s="106">
        <v>2.8582687789937999E-2</v>
      </c>
      <c r="F286" s="89">
        <v>7932682.1987262769</v>
      </c>
      <c r="G286" s="89">
        <v>7937431.243937999</v>
      </c>
      <c r="H286" s="89">
        <v>-4749.045211722143</v>
      </c>
      <c r="I286" s="89">
        <v>-538937.95090583095</v>
      </c>
      <c r="J286" s="89">
        <v>-543686.99611755309</v>
      </c>
      <c r="K286" s="89">
        <v>286626.1761371835</v>
      </c>
      <c r="L286" s="140">
        <v>7.8334734993419804E-4</v>
      </c>
      <c r="M286" s="23">
        <v>825558.46155056276</v>
      </c>
      <c r="N286" s="106">
        <v>0.17184289228510585</v>
      </c>
      <c r="P286" s="188"/>
    </row>
    <row r="287" spans="1:16" ht="15" customHeight="1">
      <c r="A287" s="24">
        <v>12</v>
      </c>
      <c r="B287" s="25">
        <v>848</v>
      </c>
      <c r="C287" s="93" t="s">
        <v>299</v>
      </c>
      <c r="D287" s="89">
        <v>5987108.0300000003</v>
      </c>
      <c r="E287" s="106">
        <v>1.6641173296922052E-2</v>
      </c>
      <c r="F287" s="89">
        <v>5913183.1522341575</v>
      </c>
      <c r="G287" s="89">
        <v>6031894.4374859985</v>
      </c>
      <c r="H287" s="89">
        <v>-118711.28525184095</v>
      </c>
      <c r="I287" s="89">
        <v>-401735.34393041226</v>
      </c>
      <c r="J287" s="89">
        <v>-520446.62918225321</v>
      </c>
      <c r="K287" s="89">
        <v>213656.9993937024</v>
      </c>
      <c r="L287" s="140">
        <v>5.8392309636732089E-4</v>
      </c>
      <c r="M287" s="23">
        <v>917020.67530672392</v>
      </c>
      <c r="N287" s="106">
        <v>0.32203916944094524</v>
      </c>
      <c r="P287" s="188"/>
    </row>
    <row r="288" spans="1:16" ht="15" customHeight="1">
      <c r="A288" s="24">
        <v>16</v>
      </c>
      <c r="B288" s="25">
        <v>849</v>
      </c>
      <c r="C288" s="93" t="s">
        <v>300</v>
      </c>
      <c r="D288" s="89">
        <v>4819030.2699999996</v>
      </c>
      <c r="E288" s="106">
        <v>0.10448222796579909</v>
      </c>
      <c r="F288" s="89">
        <v>4759528.0492492504</v>
      </c>
      <c r="G288" s="89">
        <v>4684730.7883679988</v>
      </c>
      <c r="H288" s="89">
        <v>74797.260881251656</v>
      </c>
      <c r="I288" s="89">
        <v>-323357.24914746813</v>
      </c>
      <c r="J288" s="89">
        <v>-248559.98826621647</v>
      </c>
      <c r="K288" s="89">
        <v>171972.7692095149</v>
      </c>
      <c r="L288" s="140">
        <v>4.7000038460075124E-4</v>
      </c>
      <c r="M288" s="23">
        <v>682791.84713794524</v>
      </c>
      <c r="N288" s="106">
        <v>0.29179069193958451</v>
      </c>
      <c r="P288" s="188"/>
    </row>
    <row r="289" spans="1:16" ht="15" customHeight="1">
      <c r="A289" s="24">
        <v>13</v>
      </c>
      <c r="B289" s="25">
        <v>850</v>
      </c>
      <c r="C289" s="93" t="s">
        <v>301</v>
      </c>
      <c r="D289" s="89">
        <v>4292834.0199999996</v>
      </c>
      <c r="E289" s="106">
        <v>5.890623701560993E-2</v>
      </c>
      <c r="F289" s="89">
        <v>4239828.924951205</v>
      </c>
      <c r="G289" s="89">
        <v>4215671.8516979991</v>
      </c>
      <c r="H289" s="89">
        <v>24157.073253205977</v>
      </c>
      <c r="I289" s="89">
        <v>-288049.44604630326</v>
      </c>
      <c r="J289" s="89">
        <v>-263892.37279309728</v>
      </c>
      <c r="K289" s="89">
        <v>153194.83647406389</v>
      </c>
      <c r="L289" s="140">
        <v>4.1868042477085108E-4</v>
      </c>
      <c r="M289" s="23">
        <v>595022.88106918894</v>
      </c>
      <c r="N289" s="106">
        <v>0.13681466218564386</v>
      </c>
      <c r="P289" s="188"/>
    </row>
    <row r="290" spans="1:16" ht="15" customHeight="1">
      <c r="A290" s="24">
        <v>19</v>
      </c>
      <c r="B290" s="25">
        <v>851</v>
      </c>
      <c r="C290" s="93" t="s">
        <v>302</v>
      </c>
      <c r="D290" s="89">
        <v>39637733.280000001</v>
      </c>
      <c r="E290" s="106">
        <v>5.0080436562283559E-2</v>
      </c>
      <c r="F290" s="89">
        <v>39148312.582568713</v>
      </c>
      <c r="G290" s="89">
        <v>39478000.480775997</v>
      </c>
      <c r="H290" s="89">
        <v>-329687.89820728451</v>
      </c>
      <c r="I290" s="89">
        <v>-2659694.5189684089</v>
      </c>
      <c r="J290" s="89">
        <v>-2989382.4171756934</v>
      </c>
      <c r="K290" s="89">
        <v>1414519.1823727118</v>
      </c>
      <c r="L290" s="140">
        <v>3.8658711073632662E-3</v>
      </c>
      <c r="M290" s="23">
        <v>6078984.7118126294</v>
      </c>
      <c r="N290" s="106">
        <v>0.14916443413650704</v>
      </c>
      <c r="P290" s="188"/>
    </row>
    <row r="291" spans="1:16" ht="15" customHeight="1">
      <c r="A291" s="24">
        <v>2</v>
      </c>
      <c r="B291" s="25">
        <v>853</v>
      </c>
      <c r="C291" s="93" t="s">
        <v>303</v>
      </c>
      <c r="D291" s="89">
        <v>329423598.10000002</v>
      </c>
      <c r="E291" s="106">
        <v>9.4994357351647851E-2</v>
      </c>
      <c r="F291" s="89">
        <v>325356091.86815965</v>
      </c>
      <c r="G291" s="89">
        <v>331259325.93316793</v>
      </c>
      <c r="H291" s="89">
        <v>-5903234.0650082827</v>
      </c>
      <c r="I291" s="89">
        <v>-22104345.172722295</v>
      </c>
      <c r="J291" s="89">
        <v>-28007579.237730578</v>
      </c>
      <c r="K291" s="89">
        <v>11755868.968264293</v>
      </c>
      <c r="L291" s="140">
        <v>3.2128708293746269E-2</v>
      </c>
      <c r="M291" s="23">
        <v>92936435.482174352</v>
      </c>
      <c r="N291" s="106">
        <v>8.3401330804507623E-2</v>
      </c>
      <c r="P291" s="188"/>
    </row>
    <row r="292" spans="1:16" ht="15" customHeight="1">
      <c r="A292" s="24">
        <v>19</v>
      </c>
      <c r="B292" s="25">
        <v>854</v>
      </c>
      <c r="C292" s="93" t="s">
        <v>304</v>
      </c>
      <c r="D292" s="89">
        <v>5489893.6200000001</v>
      </c>
      <c r="E292" s="106">
        <v>4.396705874392115E-2</v>
      </c>
      <c r="F292" s="89">
        <v>5422108.0192103684</v>
      </c>
      <c r="G292" s="89">
        <v>5382053.7409619987</v>
      </c>
      <c r="H292" s="89">
        <v>40054.278248369694</v>
      </c>
      <c r="I292" s="89">
        <v>-368372.22420589527</v>
      </c>
      <c r="J292" s="89">
        <v>-328317.94595752558</v>
      </c>
      <c r="K292" s="89">
        <v>195913.31774246116</v>
      </c>
      <c r="L292" s="140">
        <v>5.3542973757191416E-4</v>
      </c>
      <c r="M292" s="23">
        <v>996384.92919486528</v>
      </c>
      <c r="N292" s="106">
        <v>0.14415318733178717</v>
      </c>
      <c r="P292" s="188"/>
    </row>
    <row r="293" spans="1:16" ht="15" customHeight="1">
      <c r="A293" s="24">
        <v>11</v>
      </c>
      <c r="B293" s="25">
        <v>857</v>
      </c>
      <c r="C293" s="93" t="s">
        <v>305</v>
      </c>
      <c r="D293" s="89">
        <v>3716676.7</v>
      </c>
      <c r="E293" s="106">
        <v>6.7801036049593533E-2</v>
      </c>
      <c r="F293" s="89">
        <v>3670785.6171322912</v>
      </c>
      <c r="G293" s="89">
        <v>3645033.2531819995</v>
      </c>
      <c r="H293" s="89">
        <v>25752.363950291649</v>
      </c>
      <c r="I293" s="89">
        <v>-249389.25185097245</v>
      </c>
      <c r="J293" s="89">
        <v>-223636.8879006808</v>
      </c>
      <c r="K293" s="89">
        <v>132633.98413047974</v>
      </c>
      <c r="L293" s="140">
        <v>3.6248775802702135E-4</v>
      </c>
      <c r="M293" s="23">
        <v>792829.68123128172</v>
      </c>
      <c r="N293" s="106">
        <v>0.26464500678613212</v>
      </c>
      <c r="P293" s="188"/>
    </row>
    <row r="294" spans="1:16" ht="15" customHeight="1">
      <c r="A294" s="24">
        <v>1</v>
      </c>
      <c r="B294" s="25">
        <v>858</v>
      </c>
      <c r="C294" s="93" t="s">
        <v>306</v>
      </c>
      <c r="D294" s="89">
        <v>86444513.939999998</v>
      </c>
      <c r="E294" s="106">
        <v>6.8104283733583681E-2</v>
      </c>
      <c r="F294" s="89">
        <v>85377153.856547117</v>
      </c>
      <c r="G294" s="89">
        <v>86682218.102351978</v>
      </c>
      <c r="H294" s="89">
        <v>-1305064.2458048612</v>
      </c>
      <c r="I294" s="89">
        <v>-5800432.590253965</v>
      </c>
      <c r="J294" s="89">
        <v>-7105496.8360588262</v>
      </c>
      <c r="K294" s="89">
        <v>3084874.261483382</v>
      </c>
      <c r="L294" s="140">
        <v>8.4309399447754473E-3</v>
      </c>
      <c r="M294" s="23">
        <v>7004896.4198070066</v>
      </c>
      <c r="N294" s="106">
        <v>-2.225265566034651E-2</v>
      </c>
      <c r="P294" s="188"/>
    </row>
    <row r="295" spans="1:16" ht="15" customHeight="1">
      <c r="A295" s="24">
        <v>17</v>
      </c>
      <c r="B295" s="25">
        <v>859</v>
      </c>
      <c r="C295" s="93" t="s">
        <v>307</v>
      </c>
      <c r="D295" s="89">
        <v>11580836.35</v>
      </c>
      <c r="E295" s="106">
        <v>8.1585082993616886E-2</v>
      </c>
      <c r="F295" s="89">
        <v>11437843.78876506</v>
      </c>
      <c r="G295" s="89">
        <v>11176002.907775998</v>
      </c>
      <c r="H295" s="89">
        <v>261840.88098906167</v>
      </c>
      <c r="I295" s="89">
        <v>-777074.88335884758</v>
      </c>
      <c r="J295" s="89">
        <v>-515234.00236978591</v>
      </c>
      <c r="K295" s="89">
        <v>413275.78066275787</v>
      </c>
      <c r="L295" s="140">
        <v>1.1294798400380997E-3</v>
      </c>
      <c r="M295" s="23">
        <v>462792.49606134393</v>
      </c>
      <c r="N295" s="106">
        <v>0.11120024860833366</v>
      </c>
      <c r="P295" s="188"/>
    </row>
    <row r="296" spans="1:16" ht="15" customHeight="1">
      <c r="A296" s="24">
        <v>4</v>
      </c>
      <c r="B296" s="25">
        <v>886</v>
      </c>
      <c r="C296" s="93" t="s">
        <v>308</v>
      </c>
      <c r="D296" s="89">
        <v>26459031.359999999</v>
      </c>
      <c r="E296" s="106">
        <v>0.10908913620574356</v>
      </c>
      <c r="F296" s="89">
        <v>26132332.618422326</v>
      </c>
      <c r="G296" s="89">
        <v>26091875.954123992</v>
      </c>
      <c r="H296" s="89">
        <v>40456.664298333228</v>
      </c>
      <c r="I296" s="89">
        <v>-1775402.7504118986</v>
      </c>
      <c r="J296" s="89">
        <v>-1734946.0861135654</v>
      </c>
      <c r="K296" s="89">
        <v>944221.68748497975</v>
      </c>
      <c r="L296" s="140">
        <v>2.5805513181313424E-3</v>
      </c>
      <c r="M296" s="23">
        <v>1630954.7290259956</v>
      </c>
      <c r="N296" s="106">
        <v>-8.270884407628909E-3</v>
      </c>
      <c r="P296" s="188"/>
    </row>
    <row r="297" spans="1:16" ht="15" customHeight="1">
      <c r="A297" s="24">
        <v>6</v>
      </c>
      <c r="B297" s="25">
        <v>887</v>
      </c>
      <c r="C297" s="93" t="s">
        <v>309</v>
      </c>
      <c r="D297" s="89">
        <v>8537956.3800000008</v>
      </c>
      <c r="E297" s="106">
        <v>6.0618404285197602E-2</v>
      </c>
      <c r="F297" s="89">
        <v>8432535.3021442201</v>
      </c>
      <c r="G297" s="89">
        <v>8297641.9200959988</v>
      </c>
      <c r="H297" s="89">
        <v>134893.38204822131</v>
      </c>
      <c r="I297" s="89">
        <v>-572897.4365578898</v>
      </c>
      <c r="J297" s="89">
        <v>-438004.05450966849</v>
      </c>
      <c r="K297" s="89">
        <v>304687.02618434589</v>
      </c>
      <c r="L297" s="140">
        <v>8.3270752775421741E-4</v>
      </c>
      <c r="M297" s="23">
        <v>880666.20670895372</v>
      </c>
      <c r="N297" s="106">
        <v>0.29182049092383666</v>
      </c>
      <c r="P297" s="188"/>
    </row>
    <row r="298" spans="1:16" ht="15" customHeight="1">
      <c r="A298" s="24">
        <v>17</v>
      </c>
      <c r="B298" s="25">
        <v>889</v>
      </c>
      <c r="C298" s="93" t="s">
        <v>310</v>
      </c>
      <c r="D298" s="89">
        <v>3600468.07</v>
      </c>
      <c r="E298" s="106">
        <v>7.0282058312295614E-2</v>
      </c>
      <c r="F298" s="89">
        <v>3556011.8549724971</v>
      </c>
      <c r="G298" s="89">
        <v>3490025.9707439989</v>
      </c>
      <c r="H298" s="89">
        <v>65985.884228498209</v>
      </c>
      <c r="I298" s="89">
        <v>-241591.64510881851</v>
      </c>
      <c r="J298" s="89">
        <v>-175605.7608803203</v>
      </c>
      <c r="K298" s="89">
        <v>128486.94234251771</v>
      </c>
      <c r="L298" s="140">
        <v>3.5115392160479719E-4</v>
      </c>
      <c r="M298" s="23">
        <v>774762.36501833121</v>
      </c>
      <c r="N298" s="106">
        <v>0.31585005697310353</v>
      </c>
      <c r="P298" s="188"/>
    </row>
    <row r="299" spans="1:16" ht="15" customHeight="1">
      <c r="A299" s="24">
        <v>19</v>
      </c>
      <c r="B299" s="25">
        <v>890</v>
      </c>
      <c r="C299" s="93" t="s">
        <v>311</v>
      </c>
      <c r="D299" s="89">
        <v>1961311.5</v>
      </c>
      <c r="E299" s="106">
        <v>1.6741138513747478E-2</v>
      </c>
      <c r="F299" s="89">
        <v>1937094.5137402348</v>
      </c>
      <c r="G299" s="89">
        <v>2028280.0464899996</v>
      </c>
      <c r="H299" s="89">
        <v>-91185.532749764854</v>
      </c>
      <c r="I299" s="89">
        <v>-131604.13108616861</v>
      </c>
      <c r="J299" s="89">
        <v>-222789.66383593346</v>
      </c>
      <c r="K299" s="89">
        <v>69991.710165677694</v>
      </c>
      <c r="L299" s="140">
        <v>1.9128685807609099E-4</v>
      </c>
      <c r="M299" s="23">
        <v>183135.68471163118</v>
      </c>
      <c r="N299" s="106">
        <v>1.0417203808317845</v>
      </c>
      <c r="P299" s="188"/>
    </row>
    <row r="300" spans="1:16" ht="15" customHeight="1">
      <c r="A300" s="24">
        <v>13</v>
      </c>
      <c r="B300" s="25">
        <v>892</v>
      </c>
      <c r="C300" s="93" t="s">
        <v>312</v>
      </c>
      <c r="D300" s="89">
        <v>6133156.4100000001</v>
      </c>
      <c r="E300" s="106">
        <v>0.10513526394441119</v>
      </c>
      <c r="F300" s="89">
        <v>6057428.2227589814</v>
      </c>
      <c r="G300" s="89">
        <v>6024015.2724479996</v>
      </c>
      <c r="H300" s="89">
        <v>33412.950310981832</v>
      </c>
      <c r="I300" s="89">
        <v>-411535.19986683159</v>
      </c>
      <c r="J300" s="89">
        <v>-378122.24955584976</v>
      </c>
      <c r="K300" s="89">
        <v>218868.90779434488</v>
      </c>
      <c r="L300" s="140">
        <v>5.981672058508492E-4</v>
      </c>
      <c r="M300" s="23">
        <v>504500.06480843038</v>
      </c>
      <c r="N300" s="106">
        <v>0.12604364405593005</v>
      </c>
      <c r="P300" s="188"/>
    </row>
    <row r="301" spans="1:16" ht="15" customHeight="1">
      <c r="A301" s="24">
        <v>15</v>
      </c>
      <c r="B301" s="25">
        <v>893</v>
      </c>
      <c r="C301" s="93" t="s">
        <v>313</v>
      </c>
      <c r="D301" s="89">
        <v>12523012.4</v>
      </c>
      <c r="E301" s="106">
        <v>6.6697445126373323E-2</v>
      </c>
      <c r="F301" s="89">
        <v>12368386.467698237</v>
      </c>
      <c r="G301" s="89">
        <v>12195633.433805997</v>
      </c>
      <c r="H301" s="89">
        <v>172753.03389224038</v>
      </c>
      <c r="I301" s="89">
        <v>-840294.95849247556</v>
      </c>
      <c r="J301" s="89">
        <v>-667541.92460023519</v>
      </c>
      <c r="K301" s="89">
        <v>446898.44234431285</v>
      </c>
      <c r="L301" s="140">
        <v>1.2213703410416589E-3</v>
      </c>
      <c r="M301" s="23">
        <v>2331287.89412176</v>
      </c>
      <c r="N301" s="106">
        <v>0.22643637635193303</v>
      </c>
      <c r="P301" s="188"/>
    </row>
    <row r="302" spans="1:16" ht="15" customHeight="1">
      <c r="A302" s="24">
        <v>2</v>
      </c>
      <c r="B302" s="25">
        <v>895</v>
      </c>
      <c r="C302" s="93" t="s">
        <v>314</v>
      </c>
      <c r="D302" s="89">
        <v>28239476.73</v>
      </c>
      <c r="E302" s="106">
        <v>4.2299766040631237E-2</v>
      </c>
      <c r="F302" s="89">
        <v>27890794.218347277</v>
      </c>
      <c r="G302" s="89">
        <v>28164005.488871995</v>
      </c>
      <c r="H302" s="89">
        <v>-273211.27052471787</v>
      </c>
      <c r="I302" s="89">
        <v>-1894870.7522388608</v>
      </c>
      <c r="J302" s="89">
        <v>-2168082.0227635787</v>
      </c>
      <c r="K302" s="89">
        <v>1007758.9768461357</v>
      </c>
      <c r="L302" s="140">
        <v>2.75419828894828E-3</v>
      </c>
      <c r="M302" s="23">
        <v>4817912.2060149992</v>
      </c>
      <c r="N302" s="106">
        <v>-0.23711022106358315</v>
      </c>
      <c r="P302" s="188"/>
    </row>
    <row r="303" spans="1:16" ht="15" customHeight="1">
      <c r="A303" s="24">
        <v>15</v>
      </c>
      <c r="B303" s="25">
        <v>905</v>
      </c>
      <c r="C303" s="93" t="s">
        <v>315</v>
      </c>
      <c r="D303" s="89">
        <v>138178116.83000001</v>
      </c>
      <c r="E303" s="106">
        <v>6.9514416600920947E-2</v>
      </c>
      <c r="F303" s="89">
        <v>136471984.19544789</v>
      </c>
      <c r="G303" s="89">
        <v>138179588.24402997</v>
      </c>
      <c r="H303" s="89">
        <v>-1707604.048582077</v>
      </c>
      <c r="I303" s="89">
        <v>-9271760.7583166882</v>
      </c>
      <c r="J303" s="89">
        <v>-10979364.806898765</v>
      </c>
      <c r="K303" s="89">
        <v>4931048.7928126212</v>
      </c>
      <c r="L303" s="140">
        <v>1.3476522124752612E-2</v>
      </c>
      <c r="M303" s="23">
        <v>18871424.204712998</v>
      </c>
      <c r="N303" s="106">
        <v>8.9337058360298593E-2</v>
      </c>
      <c r="P303" s="188"/>
    </row>
    <row r="304" spans="1:16" ht="15" customHeight="1">
      <c r="A304" s="24">
        <v>6</v>
      </c>
      <c r="B304" s="25">
        <v>908</v>
      </c>
      <c r="C304" s="93" t="s">
        <v>316</v>
      </c>
      <c r="D304" s="89">
        <v>42732807</v>
      </c>
      <c r="E304" s="106">
        <v>6.3811481043571483E-2</v>
      </c>
      <c r="F304" s="89">
        <v>42205170.365044147</v>
      </c>
      <c r="G304" s="89">
        <v>42419508.121313989</v>
      </c>
      <c r="H304" s="89">
        <v>-214337.75626984239</v>
      </c>
      <c r="I304" s="89">
        <v>-2867374.1698388774</v>
      </c>
      <c r="J304" s="89">
        <v>-3081711.9261087198</v>
      </c>
      <c r="K304" s="89">
        <v>1524970.5322738597</v>
      </c>
      <c r="L304" s="140">
        <v>4.1677338800093647E-3</v>
      </c>
      <c r="M304" s="23">
        <v>4514515.0541179413</v>
      </c>
      <c r="N304" s="106">
        <v>1.7400498135014209E-2</v>
      </c>
      <c r="P304" s="188"/>
    </row>
    <row r="305" spans="1:16" ht="15" customHeight="1">
      <c r="A305" s="24">
        <v>11</v>
      </c>
      <c r="B305" s="25">
        <v>915</v>
      </c>
      <c r="C305" s="93" t="s">
        <v>317</v>
      </c>
      <c r="D305" s="89">
        <v>38726140.479999997</v>
      </c>
      <c r="E305" s="106">
        <v>9.5623993745148628E-2</v>
      </c>
      <c r="F305" s="89">
        <v>38247975.53175088</v>
      </c>
      <c r="G305" s="89">
        <v>39013228.781891994</v>
      </c>
      <c r="H305" s="89">
        <v>-765253.250141114</v>
      </c>
      <c r="I305" s="89">
        <v>-2598526.581928113</v>
      </c>
      <c r="J305" s="89">
        <v>-3363779.832069227</v>
      </c>
      <c r="K305" s="89">
        <v>1381987.9199767492</v>
      </c>
      <c r="L305" s="140">
        <v>3.7769633930319186E-3</v>
      </c>
      <c r="M305" s="23">
        <v>3561745.4426933606</v>
      </c>
      <c r="N305" s="106">
        <v>4.540845500698909E-2</v>
      </c>
      <c r="P305" s="188"/>
    </row>
    <row r="306" spans="1:16" ht="15" customHeight="1">
      <c r="A306" s="24">
        <v>2</v>
      </c>
      <c r="B306" s="25">
        <v>918</v>
      </c>
      <c r="C306" s="93" t="s">
        <v>318</v>
      </c>
      <c r="D306" s="89">
        <v>4072395.34</v>
      </c>
      <c r="E306" s="106">
        <v>6.8777784622622073E-2</v>
      </c>
      <c r="F306" s="89">
        <v>4022112.0769930212</v>
      </c>
      <c r="G306" s="89">
        <v>3987383.3314379989</v>
      </c>
      <c r="H306" s="89">
        <v>34728.745555022266</v>
      </c>
      <c r="I306" s="89">
        <v>-273257.99607051822</v>
      </c>
      <c r="J306" s="89">
        <v>-238529.25051549595</v>
      </c>
      <c r="K306" s="89">
        <v>145328.22262926438</v>
      </c>
      <c r="L306" s="140">
        <v>3.971810237345339E-4</v>
      </c>
      <c r="M306" s="23">
        <v>320676.09627739369</v>
      </c>
      <c r="N306" s="106">
        <v>0.19191098588400068</v>
      </c>
      <c r="P306" s="188"/>
    </row>
    <row r="307" spans="1:16" ht="15" customHeight="1">
      <c r="A307" s="24">
        <v>11</v>
      </c>
      <c r="B307" s="25">
        <v>921</v>
      </c>
      <c r="C307" s="93" t="s">
        <v>319</v>
      </c>
      <c r="D307" s="89">
        <v>2886454.77</v>
      </c>
      <c r="E307" s="106">
        <v>9.2846895096840409E-2</v>
      </c>
      <c r="F307" s="89">
        <v>2850814.7222541301</v>
      </c>
      <c r="G307" s="89">
        <v>2792717.3123459993</v>
      </c>
      <c r="H307" s="89">
        <v>58097.409908130765</v>
      </c>
      <c r="I307" s="89">
        <v>-193681.30555772333</v>
      </c>
      <c r="J307" s="89">
        <v>-135583.89564959257</v>
      </c>
      <c r="K307" s="89">
        <v>103006.53703818994</v>
      </c>
      <c r="L307" s="140">
        <v>2.8151615076546781E-4</v>
      </c>
      <c r="M307" s="23">
        <v>564864.57540342421</v>
      </c>
      <c r="N307" s="106">
        <v>0.32715203746514665</v>
      </c>
      <c r="P307" s="188"/>
    </row>
    <row r="308" spans="1:16" ht="15" customHeight="1">
      <c r="A308" s="24">
        <v>6</v>
      </c>
      <c r="B308" s="25">
        <v>922</v>
      </c>
      <c r="C308" s="93" t="s">
        <v>320</v>
      </c>
      <c r="D308" s="89">
        <v>9991258.0700000003</v>
      </c>
      <c r="E308" s="106">
        <v>6.3744272968089488E-2</v>
      </c>
      <c r="F308" s="89">
        <v>9867892.5773697086</v>
      </c>
      <c r="G308" s="89">
        <v>9937763.0742059983</v>
      </c>
      <c r="H308" s="89">
        <v>-69870.496836289763</v>
      </c>
      <c r="I308" s="89">
        <v>-670414.07586710225</v>
      </c>
      <c r="J308" s="89">
        <v>-740284.57270339201</v>
      </c>
      <c r="K308" s="89">
        <v>356549.80813905812</v>
      </c>
      <c r="L308" s="140">
        <v>9.7444815086114003E-4</v>
      </c>
      <c r="M308" s="23">
        <v>537977.71794082748</v>
      </c>
      <c r="N308" s="106">
        <v>0.2183758184393958</v>
      </c>
      <c r="P308" s="188"/>
    </row>
    <row r="309" spans="1:16" ht="15" customHeight="1">
      <c r="A309" s="24">
        <v>16</v>
      </c>
      <c r="B309" s="25">
        <v>924</v>
      </c>
      <c r="C309" s="93" t="s">
        <v>321</v>
      </c>
      <c r="D309" s="89">
        <v>5261905.0999999996</v>
      </c>
      <c r="E309" s="106">
        <v>8.9079178724032593E-2</v>
      </c>
      <c r="F309" s="89">
        <v>5196934.55171795</v>
      </c>
      <c r="G309" s="89">
        <v>5055547.7579579987</v>
      </c>
      <c r="H309" s="89">
        <v>141386.79375995137</v>
      </c>
      <c r="I309" s="89">
        <v>-353074.17946786067</v>
      </c>
      <c r="J309" s="89">
        <v>-211687.3857079093</v>
      </c>
      <c r="K309" s="89">
        <v>187777.2789679259</v>
      </c>
      <c r="L309" s="140">
        <v>5.1319400007268569E-4</v>
      </c>
      <c r="M309" s="23">
        <v>650060.92207552388</v>
      </c>
      <c r="N309" s="106">
        <v>0.22179046939109281</v>
      </c>
      <c r="P309" s="188"/>
    </row>
    <row r="310" spans="1:16" ht="15" customHeight="1">
      <c r="A310" s="24">
        <v>11</v>
      </c>
      <c r="B310" s="25">
        <v>925</v>
      </c>
      <c r="C310" s="93" t="s">
        <v>322</v>
      </c>
      <c r="D310" s="89">
        <v>5329219.9000000004</v>
      </c>
      <c r="E310" s="106">
        <v>7.8713177064801743E-2</v>
      </c>
      <c r="F310" s="89">
        <v>5263418.1927782921</v>
      </c>
      <c r="G310" s="89">
        <v>5125931.3580479994</v>
      </c>
      <c r="H310" s="89">
        <v>137486.83473029267</v>
      </c>
      <c r="I310" s="89">
        <v>-357591.00699028093</v>
      </c>
      <c r="J310" s="89">
        <v>-220104.17225998826</v>
      </c>
      <c r="K310" s="89">
        <v>190179.48686374491</v>
      </c>
      <c r="L310" s="140">
        <v>5.1975921757843157E-4</v>
      </c>
      <c r="M310" s="23">
        <v>2486458.8092142544</v>
      </c>
      <c r="N310" s="106">
        <v>0.12820408668135208</v>
      </c>
      <c r="P310" s="188"/>
    </row>
    <row r="311" spans="1:16" ht="15" customHeight="1">
      <c r="A311" s="24">
        <v>1</v>
      </c>
      <c r="B311" s="25">
        <v>927</v>
      </c>
      <c r="C311" s="93" t="s">
        <v>323</v>
      </c>
      <c r="D311" s="89">
        <v>59297750.539999999</v>
      </c>
      <c r="E311" s="106">
        <v>5.3092405681266497E-2</v>
      </c>
      <c r="F311" s="89">
        <v>58565580.861668855</v>
      </c>
      <c r="G311" s="89">
        <v>58982152.18595399</v>
      </c>
      <c r="H311" s="89">
        <v>-416571.32428513467</v>
      </c>
      <c r="I311" s="89">
        <v>-3978882.9745713957</v>
      </c>
      <c r="J311" s="89">
        <v>-4395454.2988565303</v>
      </c>
      <c r="K311" s="89">
        <v>2116110.0464012665</v>
      </c>
      <c r="L311" s="140">
        <v>5.7833140690687979E-3</v>
      </c>
      <c r="M311" s="23">
        <v>3632164.866586749</v>
      </c>
      <c r="N311" s="106">
        <v>0.20668033649739637</v>
      </c>
      <c r="P311" s="188"/>
    </row>
    <row r="312" spans="1:16" ht="15" customHeight="1">
      <c r="A312" s="24">
        <v>13</v>
      </c>
      <c r="B312" s="25">
        <v>931</v>
      </c>
      <c r="C312" s="93" t="s">
        <v>324</v>
      </c>
      <c r="D312" s="89">
        <v>8782880.1699999999</v>
      </c>
      <c r="E312" s="106">
        <v>5.4540891860801244E-2</v>
      </c>
      <c r="F312" s="89">
        <v>8674434.9340453558</v>
      </c>
      <c r="G312" s="89">
        <v>8561633.2579079978</v>
      </c>
      <c r="H312" s="89">
        <v>112801.67613735795</v>
      </c>
      <c r="I312" s="89">
        <v>-589331.83903056232</v>
      </c>
      <c r="J312" s="89">
        <v>-476530.16289320437</v>
      </c>
      <c r="K312" s="89">
        <v>313427.4200087635</v>
      </c>
      <c r="L312" s="140">
        <v>8.5659496340999579E-4</v>
      </c>
      <c r="M312" s="23">
        <v>2452865.8761380725</v>
      </c>
      <c r="N312" s="106">
        <v>4.321420852293878E-2</v>
      </c>
      <c r="P312" s="188"/>
    </row>
    <row r="313" spans="1:16" ht="15" customHeight="1">
      <c r="A313" s="24">
        <v>14</v>
      </c>
      <c r="B313" s="25">
        <v>934</v>
      </c>
      <c r="C313" s="93" t="s">
        <v>325</v>
      </c>
      <c r="D313" s="89">
        <v>4840714.5199999996</v>
      </c>
      <c r="E313" s="106">
        <v>5.5819067489882412E-2</v>
      </c>
      <c r="F313" s="89">
        <v>4780944.556371944</v>
      </c>
      <c r="G313" s="89">
        <v>4716997.8938099993</v>
      </c>
      <c r="H313" s="89">
        <v>63946.662561944686</v>
      </c>
      <c r="I313" s="89">
        <v>-324812.26375351375</v>
      </c>
      <c r="J313" s="89">
        <v>-260865.60119156906</v>
      </c>
      <c r="K313" s="89">
        <v>172746.59720224325</v>
      </c>
      <c r="L313" s="140">
        <v>4.7211525113380147E-4</v>
      </c>
      <c r="M313" s="23">
        <v>680054.79743387422</v>
      </c>
      <c r="N313" s="106">
        <v>9.5339302530309533E-2</v>
      </c>
      <c r="P313" s="188"/>
    </row>
    <row r="314" spans="1:16" ht="15" customHeight="1">
      <c r="A314" s="24">
        <v>8</v>
      </c>
      <c r="B314" s="25">
        <v>935</v>
      </c>
      <c r="C314" s="93" t="s">
        <v>326</v>
      </c>
      <c r="D314" s="89">
        <v>5306915.41</v>
      </c>
      <c r="E314" s="106">
        <v>2.8820308128471028E-2</v>
      </c>
      <c r="F314" s="89">
        <v>5241389.1039717598</v>
      </c>
      <c r="G314" s="89">
        <v>5228595.3367619989</v>
      </c>
      <c r="H314" s="89">
        <v>12793.767209760845</v>
      </c>
      <c r="I314" s="89">
        <v>-356094.37423930276</v>
      </c>
      <c r="J314" s="89">
        <v>-343300.60702954192</v>
      </c>
      <c r="K314" s="89">
        <v>189383.52487633331</v>
      </c>
      <c r="L314" s="140">
        <v>5.1758385899154224E-4</v>
      </c>
      <c r="M314" s="23">
        <v>717514.70239181677</v>
      </c>
      <c r="N314" s="106">
        <v>5.3319227732730123E-2</v>
      </c>
      <c r="P314" s="188"/>
    </row>
    <row r="315" spans="1:16" ht="15" customHeight="1">
      <c r="A315" s="24">
        <v>6</v>
      </c>
      <c r="B315" s="25">
        <v>936</v>
      </c>
      <c r="C315" s="93" t="s">
        <v>327</v>
      </c>
      <c r="D315" s="89">
        <v>9832817.8499999996</v>
      </c>
      <c r="E315" s="106">
        <v>5.7960300636850537E-2</v>
      </c>
      <c r="F315" s="89">
        <v>9711408.6731465384</v>
      </c>
      <c r="G315" s="89">
        <v>9609886.8904139977</v>
      </c>
      <c r="H315" s="89">
        <v>101521.78273254074</v>
      </c>
      <c r="I315" s="89">
        <v>-659782.72664888692</v>
      </c>
      <c r="J315" s="89">
        <v>-558260.94391634618</v>
      </c>
      <c r="K315" s="89">
        <v>350895.68233761028</v>
      </c>
      <c r="L315" s="140">
        <v>9.5899546429060556E-4</v>
      </c>
      <c r="M315" s="23">
        <v>2318404.6008072407</v>
      </c>
      <c r="N315" s="106">
        <v>0.21926013548830969</v>
      </c>
      <c r="P315" s="188"/>
    </row>
    <row r="316" spans="1:16" ht="15" customHeight="1">
      <c r="A316" s="24">
        <v>21</v>
      </c>
      <c r="B316" s="25">
        <v>941</v>
      </c>
      <c r="C316" s="93" t="s">
        <v>328</v>
      </c>
      <c r="D316" s="89">
        <v>1619649.46</v>
      </c>
      <c r="E316" s="106">
        <v>2.9308597363537858E-2</v>
      </c>
      <c r="F316" s="89">
        <v>1599651.0922147417</v>
      </c>
      <c r="G316" s="89">
        <v>1607495.6727539997</v>
      </c>
      <c r="H316" s="89">
        <v>-7844.5805392579641</v>
      </c>
      <c r="I316" s="89">
        <v>-108678.58565428399</v>
      </c>
      <c r="J316" s="89">
        <v>-116523.16619354195</v>
      </c>
      <c r="K316" s="89">
        <v>57799.097988420697</v>
      </c>
      <c r="L316" s="140">
        <v>1.5796453362356636E-4</v>
      </c>
      <c r="M316" s="23">
        <v>52162.186046447889</v>
      </c>
      <c r="N316" s="106">
        <v>-4.484630502393816E-2</v>
      </c>
      <c r="P316" s="188"/>
    </row>
    <row r="317" spans="1:16" ht="15" customHeight="1">
      <c r="A317" s="24">
        <v>15</v>
      </c>
      <c r="B317" s="25">
        <v>946</v>
      </c>
      <c r="C317" s="93" t="s">
        <v>329</v>
      </c>
      <c r="D317" s="89">
        <v>11480134.76</v>
      </c>
      <c r="E317" s="106">
        <v>4.6452697756247829E-2</v>
      </c>
      <c r="F317" s="89">
        <v>11338385.595859997</v>
      </c>
      <c r="G317" s="89">
        <v>11331310.368329998</v>
      </c>
      <c r="H317" s="89">
        <v>7075.2275299988687</v>
      </c>
      <c r="I317" s="89">
        <v>-770317.80002407613</v>
      </c>
      <c r="J317" s="89">
        <v>-763242.57249407726</v>
      </c>
      <c r="K317" s="89">
        <v>409682.12585550116</v>
      </c>
      <c r="L317" s="140">
        <v>1.1196584063931298E-3</v>
      </c>
      <c r="M317" s="23">
        <v>1459612.2719278825</v>
      </c>
      <c r="N317" s="106">
        <v>0.17749039435134106</v>
      </c>
      <c r="P317" s="188"/>
    </row>
    <row r="318" spans="1:16" ht="15" customHeight="1">
      <c r="A318" s="24">
        <v>19</v>
      </c>
      <c r="B318" s="25">
        <v>976</v>
      </c>
      <c r="C318" s="93" t="s">
        <v>330</v>
      </c>
      <c r="D318" s="89">
        <v>5865307.6900000004</v>
      </c>
      <c r="E318" s="106">
        <v>4.1170997785949348E-2</v>
      </c>
      <c r="F318" s="89">
        <v>5792886.7228369433</v>
      </c>
      <c r="G318" s="89">
        <v>5836828.691771999</v>
      </c>
      <c r="H318" s="89">
        <v>-43941.968935055658</v>
      </c>
      <c r="I318" s="89">
        <v>-393562.53307823505</v>
      </c>
      <c r="J318" s="89">
        <v>-437504.50201329071</v>
      </c>
      <c r="K318" s="89">
        <v>209310.41085059693</v>
      </c>
      <c r="L318" s="140">
        <v>5.7204390004832748E-4</v>
      </c>
      <c r="M318" s="23">
        <v>666266.60124279046</v>
      </c>
      <c r="N318" s="106">
        <v>0.32436466297568423</v>
      </c>
      <c r="P318" s="188"/>
    </row>
    <row r="319" spans="1:16" ht="15" customHeight="1">
      <c r="A319" s="24">
        <v>17</v>
      </c>
      <c r="B319" s="25">
        <v>977</v>
      </c>
      <c r="C319" s="93" t="s">
        <v>331</v>
      </c>
      <c r="D319" s="89">
        <v>31779116.989999998</v>
      </c>
      <c r="E319" s="106">
        <v>6.324175230008211E-2</v>
      </c>
      <c r="F319" s="89">
        <v>31386729.325167406</v>
      </c>
      <c r="G319" s="89">
        <v>31404739.660361994</v>
      </c>
      <c r="H319" s="89">
        <v>-18010.335194587708</v>
      </c>
      <c r="I319" s="89">
        <v>-2132380.8472823659</v>
      </c>
      <c r="J319" s="89">
        <v>-2150391.1824769536</v>
      </c>
      <c r="K319" s="89">
        <v>1134075.2071688985</v>
      </c>
      <c r="L319" s="140">
        <v>3.0994196696698213E-3</v>
      </c>
      <c r="M319" s="23">
        <v>3327295.1697953572</v>
      </c>
      <c r="N319" s="106">
        <v>-3.4471157939851449E-2</v>
      </c>
      <c r="P319" s="188"/>
    </row>
    <row r="320" spans="1:16" ht="15" customHeight="1">
      <c r="A320" s="24">
        <v>6</v>
      </c>
      <c r="B320" s="25">
        <v>980</v>
      </c>
      <c r="C320" s="93" t="s">
        <v>332</v>
      </c>
      <c r="D320" s="89">
        <v>68494010</v>
      </c>
      <c r="E320" s="106">
        <v>6.7851107930643861E-2</v>
      </c>
      <c r="F320" s="89">
        <v>67648290.949738875</v>
      </c>
      <c r="G320" s="89">
        <v>67284304.94590199</v>
      </c>
      <c r="H320" s="89">
        <v>363986.00383688509</v>
      </c>
      <c r="I320" s="89">
        <v>-4595952.5912418012</v>
      </c>
      <c r="J320" s="89">
        <v>-4231966.5874049161</v>
      </c>
      <c r="K320" s="89">
        <v>2444289.3930948903</v>
      </c>
      <c r="L320" s="140">
        <v>6.6802259457166072E-3</v>
      </c>
      <c r="M320" s="23">
        <v>7751939.9457529429</v>
      </c>
      <c r="N320" s="106">
        <v>0.12731447371312332</v>
      </c>
      <c r="P320" s="188"/>
    </row>
    <row r="321" spans="1:16" ht="15" customHeight="1">
      <c r="A321" s="24">
        <v>5</v>
      </c>
      <c r="B321" s="25">
        <v>981</v>
      </c>
      <c r="C321" s="93" t="s">
        <v>333</v>
      </c>
      <c r="D321" s="89">
        <v>4079011.33</v>
      </c>
      <c r="E321" s="106">
        <v>5.8558145043810406E-2</v>
      </c>
      <c r="F321" s="89">
        <v>4028646.3770937244</v>
      </c>
      <c r="G321" s="89">
        <v>4012052.050691999</v>
      </c>
      <c r="H321" s="89">
        <v>16594.326401725411</v>
      </c>
      <c r="I321" s="89">
        <v>-273701.92943613854</v>
      </c>
      <c r="J321" s="89">
        <v>-257107.60303441313</v>
      </c>
      <c r="K321" s="89">
        <v>145564.32202221599</v>
      </c>
      <c r="L321" s="140">
        <v>3.9782628173672422E-4</v>
      </c>
      <c r="M321" s="23">
        <v>287638.11548873538</v>
      </c>
      <c r="N321" s="106">
        <v>0.33402859283663799</v>
      </c>
      <c r="P321" s="188"/>
    </row>
    <row r="322" spans="1:16" ht="15" customHeight="1">
      <c r="A322" s="24">
        <v>14</v>
      </c>
      <c r="B322" s="25">
        <v>989</v>
      </c>
      <c r="C322" s="93" t="s">
        <v>334</v>
      </c>
      <c r="D322" s="89">
        <v>10344455.92</v>
      </c>
      <c r="E322" s="106">
        <v>0.10410128513870665</v>
      </c>
      <c r="F322" s="89">
        <v>10216729.372289762</v>
      </c>
      <c r="G322" s="89">
        <v>10122662.583521999</v>
      </c>
      <c r="H322" s="89">
        <v>94066.788767762482</v>
      </c>
      <c r="I322" s="89">
        <v>-694113.67491128913</v>
      </c>
      <c r="J322" s="89">
        <v>-600046.88614352664</v>
      </c>
      <c r="K322" s="89">
        <v>369154.0892786631</v>
      </c>
      <c r="L322" s="140">
        <v>1.0088955637304014E-3</v>
      </c>
      <c r="M322" s="23">
        <v>1292380.5725151314</v>
      </c>
      <c r="N322" s="106">
        <v>0.10814783240897707</v>
      </c>
      <c r="P322" s="188"/>
    </row>
    <row r="323" spans="1:16" ht="15" customHeight="1">
      <c r="A323" s="24">
        <v>13</v>
      </c>
      <c r="B323" s="25">
        <v>992</v>
      </c>
      <c r="C323" s="93" t="s">
        <v>335</v>
      </c>
      <c r="D323" s="89">
        <v>34217692.770000003</v>
      </c>
      <c r="E323" s="106">
        <v>4.7470523639149942E-2</v>
      </c>
      <c r="F323" s="89">
        <v>33795195.173033908</v>
      </c>
      <c r="G323" s="89">
        <v>33804994.506317995</v>
      </c>
      <c r="H323" s="89">
        <v>-9799.3332840874791</v>
      </c>
      <c r="I323" s="89">
        <v>-2296009.443053449</v>
      </c>
      <c r="J323" s="89">
        <v>-2305808.7763375365</v>
      </c>
      <c r="K323" s="89">
        <v>1221098.6551070777</v>
      </c>
      <c r="L323" s="140">
        <v>3.3372541488622667E-3</v>
      </c>
      <c r="M323" s="23">
        <v>4610389.1832420658</v>
      </c>
      <c r="N323" s="106">
        <v>-0.26670178028873526</v>
      </c>
      <c r="P323" s="188"/>
    </row>
    <row r="324" spans="1:16" ht="16.75" customHeight="1"/>
  </sheetData>
  <pageMargins left="0.75" right="0.75" top="0.66" bottom="0.55000000000000004" header="0.4921259845" footer="0.4921259845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4B36D-AA21-4656-9379-71519B08B117}">
  <dimension ref="A1:S323"/>
  <sheetViews>
    <sheetView showGridLines="0" workbookViewId="0">
      <pane xSplit="3" ySplit="15" topLeftCell="D16" activePane="bottomRight" state="frozen"/>
      <selection activeCell="O1" sqref="O1:P1048576"/>
      <selection pane="topRight" activeCell="O1" sqref="O1:P1048576"/>
      <selection pane="bottomLeft" activeCell="O1" sqref="O1:P1048576"/>
      <selection pane="bottomRight" activeCell="O1" sqref="O1:P1048576"/>
    </sheetView>
  </sheetViews>
  <sheetFormatPr defaultColWidth="9.1796875" defaultRowHeight="10"/>
  <cols>
    <col min="1" max="1" width="4.453125" style="1" customWidth="1"/>
    <col min="2" max="2" width="4" style="1" customWidth="1"/>
    <col min="3" max="3" width="26.54296875" style="19" customWidth="1"/>
    <col min="4" max="4" width="13.453125" style="1" customWidth="1"/>
    <col min="5" max="5" width="10.54296875" style="1" customWidth="1"/>
    <col min="6" max="6" width="14.54296875" style="1" customWidth="1"/>
    <col min="7" max="7" width="12.81640625" style="1" customWidth="1"/>
    <col min="8" max="8" width="11.1796875" style="1" customWidth="1"/>
    <col min="9" max="9" width="11.81640625" style="1" customWidth="1"/>
    <col min="10" max="10" width="14.1796875" style="1" customWidth="1"/>
    <col min="11" max="11" width="12.1796875" style="1" customWidth="1"/>
    <col min="12" max="12" width="14.54296875" style="1" hidden="1" customWidth="1"/>
    <col min="13" max="13" width="12.54296875" style="1" hidden="1" customWidth="1"/>
    <col min="14" max="15" width="0" style="1" hidden="1" customWidth="1"/>
    <col min="16" max="16" width="14.453125" style="1" customWidth="1"/>
    <col min="17" max="17" width="9.1796875" style="1"/>
    <col min="18" max="18" width="13.54296875" style="1" customWidth="1"/>
    <col min="19" max="16384" width="9.1796875" style="1"/>
  </cols>
  <sheetData>
    <row r="1" spans="1:19" ht="14">
      <c r="A1" s="33" t="s">
        <v>336</v>
      </c>
      <c r="B1" s="33"/>
      <c r="C1" s="46"/>
      <c r="D1" s="33" t="s">
        <v>337</v>
      </c>
      <c r="E1" s="34"/>
      <c r="F1" s="33"/>
      <c r="G1" s="33"/>
      <c r="H1" s="33"/>
      <c r="I1" s="33"/>
      <c r="J1" s="33"/>
      <c r="K1" s="35" t="s">
        <v>2</v>
      </c>
      <c r="L1" s="115"/>
    </row>
    <row r="2" spans="1:19" ht="12.5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>
        <f>'2024 Kunta'!K2</f>
        <v>45965</v>
      </c>
      <c r="L2" s="115"/>
    </row>
    <row r="3" spans="1:19" ht="11.5">
      <c r="A3" s="38" t="s">
        <v>338</v>
      </c>
      <c r="B3" s="38"/>
      <c r="C3" s="48"/>
      <c r="D3" s="38"/>
      <c r="E3" s="38"/>
      <c r="F3" s="38"/>
      <c r="G3" s="39"/>
      <c r="H3" s="122"/>
      <c r="I3" s="74"/>
      <c r="J3" s="75" t="s">
        <v>339</v>
      </c>
      <c r="K3" s="185">
        <f>'2024 Kunta'!K3</f>
        <v>2024</v>
      </c>
      <c r="L3" s="115"/>
      <c r="M3" s="4"/>
      <c r="N3" s="4"/>
    </row>
    <row r="4" spans="1:19" ht="2.15" customHeight="1">
      <c r="A4" s="40"/>
      <c r="B4" s="40"/>
      <c r="C4" s="49"/>
      <c r="D4" s="41"/>
      <c r="E4" s="42"/>
      <c r="F4" s="41"/>
      <c r="G4" s="40"/>
      <c r="H4" s="40"/>
      <c r="I4" s="76"/>
      <c r="L4" s="115"/>
      <c r="M4" s="2"/>
      <c r="N4" s="2"/>
    </row>
    <row r="5" spans="1:19" ht="4.5" customHeight="1">
      <c r="H5" s="121"/>
      <c r="L5" s="115"/>
      <c r="M5" s="77"/>
    </row>
    <row r="6" spans="1:19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L6" s="115"/>
      <c r="M6" s="4"/>
      <c r="N6" s="4"/>
    </row>
    <row r="7" spans="1:19" ht="13.75" customHeight="1">
      <c r="A7" s="79" t="s">
        <v>340</v>
      </c>
      <c r="B7" s="38"/>
      <c r="C7" s="48"/>
      <c r="D7" s="11">
        <f>'2024 Kunta'!D7</f>
        <v>38089340453.469986</v>
      </c>
      <c r="E7" s="38"/>
      <c r="F7" s="38"/>
      <c r="K7" s="12"/>
      <c r="L7" s="115"/>
      <c r="M7" s="2"/>
      <c r="N7" s="80"/>
    </row>
    <row r="8" spans="1:19" ht="13.75" customHeight="1">
      <c r="A8" s="79" t="s">
        <v>341</v>
      </c>
      <c r="B8" s="38"/>
      <c r="C8" s="48"/>
      <c r="D8" s="11">
        <f>'2024 Kunta'!D8</f>
        <v>37775168001.339996</v>
      </c>
      <c r="E8" s="38"/>
      <c r="F8" s="38" t="s">
        <v>342</v>
      </c>
      <c r="K8" s="12"/>
      <c r="L8" s="115"/>
    </row>
    <row r="9" spans="1:19" ht="13.75" customHeight="1">
      <c r="A9" s="79" t="s">
        <v>343</v>
      </c>
      <c r="B9" s="38"/>
      <c r="C9" s="48"/>
      <c r="D9" s="11">
        <f>'2024 Kunta'!D9</f>
        <v>2976558201.73</v>
      </c>
      <c r="E9" s="38"/>
      <c r="F9" s="38" t="s">
        <v>344</v>
      </c>
      <c r="K9" s="12"/>
      <c r="L9" s="115"/>
      <c r="N9" s="105"/>
      <c r="P9" s="182"/>
    </row>
    <row r="10" spans="1:19" ht="13.75" customHeight="1">
      <c r="A10" s="79" t="s">
        <v>345</v>
      </c>
      <c r="B10" s="38"/>
      <c r="C10" s="48"/>
      <c r="D10" s="11">
        <f>'2024 Kunta'!D10</f>
        <v>1248464636.3599999</v>
      </c>
      <c r="E10" s="38"/>
      <c r="F10" s="38"/>
      <c r="K10" s="12"/>
      <c r="L10" s="115"/>
      <c r="P10" s="182"/>
    </row>
    <row r="11" spans="1:19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  <c r="L11" s="115"/>
    </row>
    <row r="12" spans="1:19" s="84" customFormat="1" ht="38.25" customHeight="1">
      <c r="A12" s="82" t="s">
        <v>346</v>
      </c>
      <c r="B12" s="82" t="s">
        <v>347</v>
      </c>
      <c r="C12" s="82" t="s">
        <v>348</v>
      </c>
      <c r="D12" s="82" t="s">
        <v>349</v>
      </c>
      <c r="E12" s="17" t="s">
        <v>350</v>
      </c>
      <c r="F12" s="83" t="s">
        <v>351</v>
      </c>
      <c r="G12" s="82" t="s">
        <v>352</v>
      </c>
      <c r="H12" s="82" t="s">
        <v>353</v>
      </c>
      <c r="I12" s="82" t="s">
        <v>354</v>
      </c>
      <c r="J12" s="82" t="s">
        <v>355</v>
      </c>
      <c r="K12" s="82" t="s">
        <v>356</v>
      </c>
      <c r="L12" s="136" t="s">
        <v>357</v>
      </c>
      <c r="M12" s="85" t="s">
        <v>358</v>
      </c>
      <c r="N12" s="85"/>
      <c r="P12" s="85" t="s">
        <v>359</v>
      </c>
      <c r="Q12" s="85" t="s">
        <v>360</v>
      </c>
      <c r="R12" s="183" t="s">
        <v>361</v>
      </c>
      <c r="S12" s="183" t="s">
        <v>362</v>
      </c>
    </row>
    <row r="13" spans="1:19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  <c r="P13" s="20"/>
    </row>
    <row r="14" spans="1:19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/>
      <c r="P14" s="23"/>
      <c r="Q14" s="23"/>
      <c r="R14" s="23"/>
      <c r="S14" s="23"/>
    </row>
    <row r="15" spans="1:19" ht="18" customHeight="1">
      <c r="A15" s="56"/>
      <c r="B15" s="57"/>
      <c r="C15" s="58" t="s">
        <v>363</v>
      </c>
      <c r="D15" s="89">
        <f>'2024 Kunta'!D15</f>
        <v>9598217263.2399921</v>
      </c>
      <c r="E15" s="106">
        <f>'2024 Kunta'!E15</f>
        <v>5.9806055563112803E-2</v>
      </c>
      <c r="F15" s="89">
        <f>'2024 Kunta'!F15</f>
        <v>9519048251.1813087</v>
      </c>
      <c r="G15" s="89">
        <f>'2024 Kunta'!G15</f>
        <v>9545784953.9386158</v>
      </c>
      <c r="H15" s="89">
        <f>'2024 Kunta'!H15</f>
        <v>-26736702.757311024</v>
      </c>
      <c r="I15" s="89">
        <f>'2024 Kunta'!I15</f>
        <v>-750069493.89906657</v>
      </c>
      <c r="J15" s="89">
        <f>'2024 Kunta'!J15</f>
        <v>-776806196.65637732</v>
      </c>
      <c r="K15" s="89">
        <f>'2024 Kunta'!K15</f>
        <v>314603368.88462806</v>
      </c>
      <c r="L15" s="23">
        <f>'2024 Kunta'!L15</f>
        <v>0</v>
      </c>
      <c r="M15" s="23">
        <f>'2024 Kunta'!M15</f>
        <v>1659089157.3040724</v>
      </c>
      <c r="N15" s="23">
        <f>'2024 Kunta'!N15</f>
        <v>-5.6574148470674879E-2</v>
      </c>
      <c r="O15" s="23">
        <f>'2024 Kunta'!O15</f>
        <v>2414297931.8299994</v>
      </c>
      <c r="P15" s="89">
        <f>'2024 Kunta'!M15</f>
        <v>1659089157.3040724</v>
      </c>
      <c r="Q15" s="106">
        <f>'2024 Kunta'!N15</f>
        <v>-5.6574148470674879E-2</v>
      </c>
      <c r="R15" s="89">
        <f>'2024 Kunta'!O15</f>
        <v>2414297931.8299994</v>
      </c>
      <c r="S15" s="184">
        <f>'2024 Kunta'!P15</f>
        <v>1.312378163446315E-2</v>
      </c>
    </row>
    <row r="16" spans="1:19" ht="15" customHeight="1">
      <c r="A16" s="62">
        <v>14</v>
      </c>
      <c r="B16" s="63">
        <v>5</v>
      </c>
      <c r="C16" s="64" t="s">
        <v>28</v>
      </c>
      <c r="D16" s="23">
        <f>'2024 Kunta'!D16</f>
        <v>13193565.210000001</v>
      </c>
      <c r="E16" s="106">
        <f>'2024 Kunta'!E16</f>
        <v>4.310765546353279E-2</v>
      </c>
      <c r="F16" s="23">
        <f>'2024 Kunta'!F16</f>
        <v>13084740.675759871</v>
      </c>
      <c r="G16" s="23">
        <f>'2024 Kunta'!G16</f>
        <v>12970272.3039834</v>
      </c>
      <c r="H16" s="23">
        <f>'2024 Kunta'!H16</f>
        <v>114468.37177647091</v>
      </c>
      <c r="I16" s="23">
        <f>'2024 Kunta'!I16</f>
        <v>-1031034.2544224185</v>
      </c>
      <c r="J16" s="23">
        <f>'2024 Kunta'!J16</f>
        <v>-916565.88264594763</v>
      </c>
      <c r="K16" s="23">
        <f>'2024 Kunta'!K16</f>
        <v>432449.06307360344</v>
      </c>
      <c r="L16" s="23">
        <f>'2024 Kunta'!L16</f>
        <v>1.3745849722041359E-3</v>
      </c>
      <c r="M16" s="23">
        <f>'2024 Kunta'!M16</f>
        <v>2185087.8098786338</v>
      </c>
      <c r="N16" s="23">
        <f>'2024 Kunta'!N16</f>
        <v>8.954781646650245E-2</v>
      </c>
      <c r="O16" s="23">
        <f>'2024 Kunta'!O16</f>
        <v>3590325.54</v>
      </c>
      <c r="P16" s="89">
        <f>'2024 Kunta'!M16</f>
        <v>2185087.8098786338</v>
      </c>
      <c r="Q16" s="106">
        <f>'2024 Kunta'!N16</f>
        <v>8.954781646650245E-2</v>
      </c>
      <c r="R16" s="23">
        <f>'2024 Kunta'!O16</f>
        <v>3590325.54</v>
      </c>
      <c r="S16" s="184">
        <f>'2024 Kunta'!P16</f>
        <v>-6.1540338069761003E-3</v>
      </c>
    </row>
    <row r="17" spans="1:19" ht="15" customHeight="1">
      <c r="A17" s="62">
        <v>17</v>
      </c>
      <c r="B17" s="63">
        <v>9</v>
      </c>
      <c r="C17" s="64" t="s">
        <v>29</v>
      </c>
      <c r="D17" s="23">
        <f>'2024 Kunta'!D17</f>
        <v>3682916.22</v>
      </c>
      <c r="E17" s="106">
        <f>'2024 Kunta'!E17</f>
        <v>2.9202558512125387E-2</v>
      </c>
      <c r="F17" s="23">
        <f>'2024 Kunta'!F17</f>
        <v>3652538.4080964257</v>
      </c>
      <c r="G17" s="23">
        <f>'2024 Kunta'!G17</f>
        <v>3692655.1775987893</v>
      </c>
      <c r="H17" s="23">
        <f>'2024 Kunta'!H17</f>
        <v>-40116.769502363633</v>
      </c>
      <c r="I17" s="23">
        <f>'2024 Kunta'!I17</f>
        <v>-287807.93656212441</v>
      </c>
      <c r="J17" s="23">
        <f>'2024 Kunta'!J17</f>
        <v>-327924.70606448804</v>
      </c>
      <c r="K17" s="23">
        <f>'2024 Kunta'!K17</f>
        <v>120715.94321680524</v>
      </c>
      <c r="L17" s="23">
        <f>'2024 Kunta'!L17</f>
        <v>3.8370836156263337E-4</v>
      </c>
      <c r="M17" s="23">
        <f>'2024 Kunta'!M17</f>
        <v>215475.72239448366</v>
      </c>
      <c r="N17" s="23">
        <f>'2024 Kunta'!N17</f>
        <v>2.8828994759811044E-2</v>
      </c>
      <c r="O17" s="23">
        <f>'2024 Kunta'!O17</f>
        <v>850532.02</v>
      </c>
      <c r="P17" s="89">
        <f>'2024 Kunta'!M17</f>
        <v>215475.72239448366</v>
      </c>
      <c r="Q17" s="106">
        <f>'2024 Kunta'!N17</f>
        <v>2.8828994759811044E-2</v>
      </c>
      <c r="R17" s="23">
        <f>'2024 Kunta'!O17</f>
        <v>850532.02</v>
      </c>
      <c r="S17" s="184">
        <f>'2024 Kunta'!P17</f>
        <v>-4.8754936093883261E-3</v>
      </c>
    </row>
    <row r="18" spans="1:19" ht="15" customHeight="1">
      <c r="A18" s="62">
        <v>14</v>
      </c>
      <c r="B18" s="63">
        <v>10</v>
      </c>
      <c r="C18" s="64" t="s">
        <v>30</v>
      </c>
      <c r="D18" s="23">
        <f>'2024 Kunta'!D18</f>
        <v>16561393.470000001</v>
      </c>
      <c r="E18" s="106">
        <f>'2024 Kunta'!E18</f>
        <v>0.16093533439659025</v>
      </c>
      <c r="F18" s="23">
        <f>'2024 Kunta'!F18</f>
        <v>16424790.065078467</v>
      </c>
      <c r="G18" s="23">
        <f>'2024 Kunta'!G18</f>
        <v>16196895.578081435</v>
      </c>
      <c r="H18" s="23">
        <f>'2024 Kunta'!H18</f>
        <v>227894.48699703254</v>
      </c>
      <c r="I18" s="23">
        <f>'2024 Kunta'!I18</f>
        <v>-1294219.0906515222</v>
      </c>
      <c r="J18" s="23">
        <f>'2024 Kunta'!J18</f>
        <v>-1066324.6036544896</v>
      </c>
      <c r="K18" s="23">
        <f>'2024 Kunta'!K18</f>
        <v>542837.28281923535</v>
      </c>
      <c r="L18" s="23">
        <f>'2024 Kunta'!L18</f>
        <v>1.7254655750946718E-3</v>
      </c>
      <c r="M18" s="23">
        <f>'2024 Kunta'!M18</f>
        <v>1845111.0010118019</v>
      </c>
      <c r="N18" s="23">
        <f>'2024 Kunta'!N18</f>
        <v>-0.12926350616957816</v>
      </c>
      <c r="O18" s="23">
        <f>'2024 Kunta'!O18</f>
        <v>3362034.66</v>
      </c>
      <c r="P18" s="89">
        <f>'2024 Kunta'!M18</f>
        <v>1845111.0010118019</v>
      </c>
      <c r="Q18" s="106">
        <f>'2024 Kunta'!N18</f>
        <v>-0.12926350616957816</v>
      </c>
      <c r="R18" s="23">
        <f>'2024 Kunta'!O18</f>
        <v>3362034.66</v>
      </c>
      <c r="S18" s="184">
        <f>'2024 Kunta'!P18</f>
        <v>-1.7973069056584356E-2</v>
      </c>
    </row>
    <row r="19" spans="1:19" ht="15" customHeight="1">
      <c r="A19" s="62">
        <v>7</v>
      </c>
      <c r="B19" s="63">
        <v>16</v>
      </c>
      <c r="C19" s="64" t="s">
        <v>31</v>
      </c>
      <c r="D19" s="23">
        <f>'2024 Kunta'!D19</f>
        <v>12630619.609999999</v>
      </c>
      <c r="E19" s="106">
        <f>'2024 Kunta'!E19</f>
        <v>4.8808354120150499E-2</v>
      </c>
      <c r="F19" s="23">
        <f>'2024 Kunta'!F19</f>
        <v>12526438.422099348</v>
      </c>
      <c r="G19" s="23">
        <f>'2024 Kunta'!G19</f>
        <v>12367594.398024006</v>
      </c>
      <c r="H19" s="23">
        <f>'2024 Kunta'!H19</f>
        <v>158844.02407534234</v>
      </c>
      <c r="I19" s="23">
        <f>'2024 Kunta'!I19</f>
        <v>-987041.88482875796</v>
      </c>
      <c r="J19" s="23">
        <f>'2024 Kunta'!J19</f>
        <v>-828197.86075341562</v>
      </c>
      <c r="K19" s="23">
        <f>'2024 Kunta'!K19</f>
        <v>413997.24255302956</v>
      </c>
      <c r="L19" s="23">
        <f>'2024 Kunta'!L19</f>
        <v>1.315933913933553E-3</v>
      </c>
      <c r="M19" s="23">
        <f>'2024 Kunta'!M19</f>
        <v>1262931.7101330576</v>
      </c>
      <c r="N19" s="23">
        <f>'2024 Kunta'!N19</f>
        <v>-4.6459659663151798E-2</v>
      </c>
      <c r="O19" s="23">
        <f>'2024 Kunta'!O19</f>
        <v>3606490.96</v>
      </c>
      <c r="P19" s="89">
        <f>'2024 Kunta'!M19</f>
        <v>1262931.7101330576</v>
      </c>
      <c r="Q19" s="106">
        <f>'2024 Kunta'!N19</f>
        <v>-4.6459659663151798E-2</v>
      </c>
      <c r="R19" s="23">
        <f>'2024 Kunta'!O19</f>
        <v>3606490.96</v>
      </c>
      <c r="S19" s="184">
        <f>'2024 Kunta'!P19</f>
        <v>-1.2184500796222908E-3</v>
      </c>
    </row>
    <row r="20" spans="1:19" ht="15" customHeight="1">
      <c r="A20" s="62">
        <v>1</v>
      </c>
      <c r="B20" s="63">
        <v>18</v>
      </c>
      <c r="C20" s="64" t="s">
        <v>32</v>
      </c>
      <c r="D20" s="23">
        <f>'2024 Kunta'!D20</f>
        <v>9500012.4100000001</v>
      </c>
      <c r="E20" s="106">
        <f>'2024 Kunta'!E20</f>
        <v>6.1803621894155558E-2</v>
      </c>
      <c r="F20" s="23">
        <f>'2024 Kunta'!F20</f>
        <v>9421653.4214068241</v>
      </c>
      <c r="G20" s="23">
        <f>'2024 Kunta'!G20</f>
        <v>9172531.39814068</v>
      </c>
      <c r="H20" s="23">
        <f>'2024 Kunta'!H20</f>
        <v>249122.0232661441</v>
      </c>
      <c r="I20" s="23">
        <f>'2024 Kunta'!I20</f>
        <v>-742395.10369222425</v>
      </c>
      <c r="J20" s="23">
        <f>'2024 Kunta'!J20</f>
        <v>-493273.08042608015</v>
      </c>
      <c r="K20" s="23">
        <f>'2024 Kunta'!K20</f>
        <v>311384.48179103708</v>
      </c>
      <c r="L20" s="23">
        <f>'2024 Kunta'!L20</f>
        <v>9.8976842776667454E-4</v>
      </c>
      <c r="M20" s="23">
        <f>'2024 Kunta'!M20</f>
        <v>712918.1743040788</v>
      </c>
      <c r="N20" s="23">
        <f>'2024 Kunta'!N20</f>
        <v>-0.27488433473255547</v>
      </c>
      <c r="O20" s="23">
        <f>'2024 Kunta'!O20</f>
        <v>1330853.76</v>
      </c>
      <c r="P20" s="89">
        <f>'2024 Kunta'!M20</f>
        <v>712918.1743040788</v>
      </c>
      <c r="Q20" s="106">
        <f>'2024 Kunta'!N20</f>
        <v>-0.27488433473255547</v>
      </c>
      <c r="R20" s="23">
        <f>'2024 Kunta'!O20</f>
        <v>1330853.76</v>
      </c>
      <c r="S20" s="184">
        <f>'2024 Kunta'!P20</f>
        <v>-8.6395125861827848E-3</v>
      </c>
    </row>
    <row r="21" spans="1:19" ht="15" customHeight="1">
      <c r="A21" s="62">
        <v>2</v>
      </c>
      <c r="B21" s="63">
        <v>19</v>
      </c>
      <c r="C21" s="64" t="s">
        <v>33</v>
      </c>
      <c r="D21" s="23">
        <f>'2024 Kunta'!D21</f>
        <v>7232013.7599999998</v>
      </c>
      <c r="E21" s="106">
        <f>'2024 Kunta'!E21</f>
        <v>6.2986785876488316E-2</v>
      </c>
      <c r="F21" s="23">
        <f>'2024 Kunta'!F21</f>
        <v>7172361.9133214625</v>
      </c>
      <c r="G21" s="23">
        <f>'2024 Kunta'!G21</f>
        <v>7065542.7870750567</v>
      </c>
      <c r="H21" s="23">
        <f>'2024 Kunta'!H21</f>
        <v>106819.12624640577</v>
      </c>
      <c r="I21" s="23">
        <f>'2024 Kunta'!I21</f>
        <v>-565158.378067718</v>
      </c>
      <c r="J21" s="23">
        <f>'2024 Kunta'!J21</f>
        <v>-458339.25182131224</v>
      </c>
      <c r="K21" s="23">
        <f>'2024 Kunta'!K21</f>
        <v>237045.67528699149</v>
      </c>
      <c r="L21" s="23">
        <f>'2024 Kunta'!L21</f>
        <v>7.5347468823171312E-4</v>
      </c>
      <c r="M21" s="23">
        <f>'2024 Kunta'!M21</f>
        <v>459261.97823752742</v>
      </c>
      <c r="N21" s="23">
        <f>'2024 Kunta'!N21</f>
        <v>-0.15425880950354098</v>
      </c>
      <c r="O21" s="23">
        <f>'2024 Kunta'!O21</f>
        <v>967603.75</v>
      </c>
      <c r="P21" s="89">
        <f>'2024 Kunta'!M21</f>
        <v>459261.97823752742</v>
      </c>
      <c r="Q21" s="106">
        <f>'2024 Kunta'!N21</f>
        <v>-0.15425880950354098</v>
      </c>
      <c r="R21" s="23">
        <f>'2024 Kunta'!O21</f>
        <v>967603.75</v>
      </c>
      <c r="S21" s="184">
        <f>'2024 Kunta'!P21</f>
        <v>1.4626918639903508E-2</v>
      </c>
    </row>
    <row r="22" spans="1:19" ht="15" customHeight="1">
      <c r="A22" s="62">
        <v>6</v>
      </c>
      <c r="B22" s="63">
        <v>20</v>
      </c>
      <c r="C22" s="64" t="s">
        <v>34</v>
      </c>
      <c r="D22" s="23">
        <f>'2024 Kunta'!D22</f>
        <v>33417532.789999999</v>
      </c>
      <c r="E22" s="106">
        <f>'2024 Kunta'!E22</f>
        <v>0.10226413347487373</v>
      </c>
      <c r="F22" s="23">
        <f>'2024 Kunta'!F22</f>
        <v>33141894.826838255</v>
      </c>
      <c r="G22" s="23">
        <f>'2024 Kunta'!G22</f>
        <v>33024348.481658738</v>
      </c>
      <c r="H22" s="23">
        <f>'2024 Kunta'!H22</f>
        <v>117546.34517951682</v>
      </c>
      <c r="I22" s="23">
        <f>'2024 Kunta'!I22</f>
        <v>-2611471.6118323845</v>
      </c>
      <c r="J22" s="23">
        <f>'2024 Kunta'!J22</f>
        <v>-2493925.2666528677</v>
      </c>
      <c r="K22" s="23">
        <f>'2024 Kunta'!K22</f>
        <v>1095335.5302563377</v>
      </c>
      <c r="L22" s="23">
        <f>'2024 Kunta'!L22</f>
        <v>3.4816395455002981E-3</v>
      </c>
      <c r="M22" s="23">
        <f>'2024 Kunta'!M22</f>
        <v>1570038.7912991967</v>
      </c>
      <c r="N22" s="23">
        <f>'2024 Kunta'!N22</f>
        <v>-9.81396647342202E-2</v>
      </c>
      <c r="O22" s="23">
        <f>'2024 Kunta'!O22</f>
        <v>4208788.25</v>
      </c>
      <c r="P22" s="89">
        <f>'2024 Kunta'!M22</f>
        <v>1570038.7912991967</v>
      </c>
      <c r="Q22" s="106">
        <f>'2024 Kunta'!N22</f>
        <v>-9.81396647342202E-2</v>
      </c>
      <c r="R22" s="23">
        <f>'2024 Kunta'!O22</f>
        <v>4208788.25</v>
      </c>
      <c r="S22" s="184">
        <f>'2024 Kunta'!P22</f>
        <v>6.1459894606008536E-3</v>
      </c>
    </row>
    <row r="23" spans="1:19" ht="15" customHeight="1">
      <c r="A23" s="62">
        <v>21</v>
      </c>
      <c r="B23" s="63">
        <v>35</v>
      </c>
      <c r="C23" s="64" t="s">
        <v>35</v>
      </c>
      <c r="D23" s="23">
        <f>'2024 Kunta'!D23</f>
        <v>1990627.37</v>
      </c>
      <c r="E23" s="106">
        <f>'2024 Kunta'!E23</f>
        <v>7.5334073250527434E-2</v>
      </c>
      <c r="F23" s="23">
        <f>'2024 Kunta'!F23</f>
        <v>1974208.0706720434</v>
      </c>
      <c r="G23" s="23">
        <f>'2024 Kunta'!G23</f>
        <v>1851231.2585302328</v>
      </c>
      <c r="H23" s="23">
        <f>'2024 Kunta'!H23</f>
        <v>122976.81214181054</v>
      </c>
      <c r="I23" s="23">
        <f>'2024 Kunta'!I23</f>
        <v>-155561.06128957466</v>
      </c>
      <c r="J23" s="23">
        <f>'2024 Kunta'!J23</f>
        <v>-32584.249147764116</v>
      </c>
      <c r="K23" s="23">
        <f>'2024 Kunta'!K23</f>
        <v>65247.332876537264</v>
      </c>
      <c r="L23" s="23">
        <f>'2024 Kunta'!L23</f>
        <v>2.0739553142059636E-4</v>
      </c>
      <c r="M23" s="23">
        <f>'2024 Kunta'!M23</f>
        <v>258797.23030549963</v>
      </c>
      <c r="N23" s="23">
        <f>'2024 Kunta'!N23</f>
        <v>0.16076780959668402</v>
      </c>
      <c r="O23" s="23">
        <f>'2024 Kunta'!O23</f>
        <v>40520.28</v>
      </c>
      <c r="P23" s="89">
        <f>'2024 Kunta'!M23</f>
        <v>258797.23030549963</v>
      </c>
      <c r="Q23" s="106">
        <f>'2024 Kunta'!N23</f>
        <v>0.16076780959668402</v>
      </c>
      <c r="R23" s="23">
        <f>'2024 Kunta'!O23</f>
        <v>40520.28</v>
      </c>
      <c r="S23" s="184">
        <f>'2024 Kunta'!P23</f>
        <v>-3.7015700908459626E-2</v>
      </c>
    </row>
    <row r="24" spans="1:19" ht="15" customHeight="1">
      <c r="A24" s="62">
        <v>21</v>
      </c>
      <c r="B24" s="63">
        <v>43</v>
      </c>
      <c r="C24" s="64" t="s">
        <v>36</v>
      </c>
      <c r="D24" s="23">
        <f>'2024 Kunta'!D24</f>
        <v>3228818.24</v>
      </c>
      <c r="E24" s="106">
        <f>'2024 Kunta'!E24</f>
        <v>5.4382900095916842E-2</v>
      </c>
      <c r="F24" s="23">
        <f>'2024 Kunta'!F24</f>
        <v>3202185.9661967289</v>
      </c>
      <c r="G24" s="23">
        <f>'2024 Kunta'!G24</f>
        <v>3175615.3721966674</v>
      </c>
      <c r="H24" s="23">
        <f>'2024 Kunta'!H24</f>
        <v>26570.594000061508</v>
      </c>
      <c r="I24" s="23">
        <f>'2024 Kunta'!I24</f>
        <v>-252321.65481856937</v>
      </c>
      <c r="J24" s="23">
        <f>'2024 Kunta'!J24</f>
        <v>-225751.06081850786</v>
      </c>
      <c r="K24" s="23">
        <f>'2024 Kunta'!K24</f>
        <v>105831.85064069284</v>
      </c>
      <c r="L24" s="23">
        <f>'2024 Kunta'!L24</f>
        <v>3.3639770297407023E-4</v>
      </c>
      <c r="M24" s="23">
        <f>'2024 Kunta'!M24</f>
        <v>114065.401431026</v>
      </c>
      <c r="N24" s="23">
        <f>'2024 Kunta'!N24</f>
        <v>0.81904154130471674</v>
      </c>
      <c r="O24" s="23">
        <f>'2024 Kunta'!O24</f>
        <v>316953.27</v>
      </c>
      <c r="P24" s="89">
        <f>'2024 Kunta'!M24</f>
        <v>114065.401431026</v>
      </c>
      <c r="Q24" s="106">
        <f>'2024 Kunta'!N24</f>
        <v>0.81904154130471674</v>
      </c>
      <c r="R24" s="23">
        <f>'2024 Kunta'!O24</f>
        <v>316953.27</v>
      </c>
      <c r="S24" s="184">
        <f>'2024 Kunta'!P24</f>
        <v>-2.3164101406077497E-2</v>
      </c>
    </row>
    <row r="25" spans="1:19" ht="15" customHeight="1">
      <c r="A25" s="62">
        <v>10</v>
      </c>
      <c r="B25" s="63">
        <v>46</v>
      </c>
      <c r="C25" s="64" t="s">
        <v>37</v>
      </c>
      <c r="D25" s="23">
        <f>'2024 Kunta'!D25</f>
        <v>1786369.72</v>
      </c>
      <c r="E25" s="106">
        <f>'2024 Kunta'!E25</f>
        <v>6.6907351603013865E-2</v>
      </c>
      <c r="F25" s="23">
        <f>'2024 Kunta'!F25</f>
        <v>1771635.1998255495</v>
      </c>
      <c r="G25" s="23">
        <f>'2024 Kunta'!G25</f>
        <v>1714468.7974951544</v>
      </c>
      <c r="H25" s="23">
        <f>'2024 Kunta'!H25</f>
        <v>57166.402330395067</v>
      </c>
      <c r="I25" s="23">
        <f>'2024 Kunta'!I25</f>
        <v>-139598.98958827252</v>
      </c>
      <c r="J25" s="23">
        <f>'2024 Kunta'!J25</f>
        <v>-82432.587257877458</v>
      </c>
      <c r="K25" s="23">
        <f>'2024 Kunta'!K25</f>
        <v>58552.324517373971</v>
      </c>
      <c r="L25" s="23">
        <f>'2024 Kunta'!L25</f>
        <v>1.8611474099899564E-4</v>
      </c>
      <c r="M25" s="23">
        <f>'2024 Kunta'!M25</f>
        <v>443133.82651269011</v>
      </c>
      <c r="N25" s="23">
        <f>'2024 Kunta'!N25</f>
        <v>-3.3876226943044374E-2</v>
      </c>
      <c r="O25" s="23">
        <f>'2024 Kunta'!O25</f>
        <v>623279.78</v>
      </c>
      <c r="P25" s="89">
        <f>'2024 Kunta'!M25</f>
        <v>443133.82651269011</v>
      </c>
      <c r="Q25" s="106">
        <f>'2024 Kunta'!N25</f>
        <v>-3.3876226943044374E-2</v>
      </c>
      <c r="R25" s="23">
        <f>'2024 Kunta'!O25</f>
        <v>623279.78</v>
      </c>
      <c r="S25" s="184">
        <f>'2024 Kunta'!P25</f>
        <v>-9.8271764313112575E-3</v>
      </c>
    </row>
    <row r="26" spans="1:19" ht="15" customHeight="1">
      <c r="A26" s="62">
        <v>19</v>
      </c>
      <c r="B26" s="63">
        <v>47</v>
      </c>
      <c r="C26" s="64" t="s">
        <v>364</v>
      </c>
      <c r="D26" s="23">
        <f>'2024 Kunta'!D26</f>
        <v>2828467.43</v>
      </c>
      <c r="E26" s="106">
        <f>'2024 Kunta'!E26</f>
        <v>5.4410736827501527E-2</v>
      </c>
      <c r="F26" s="23">
        <f>'2024 Kunta'!F26</f>
        <v>2805137.3713097358</v>
      </c>
      <c r="G26" s="23">
        <f>'2024 Kunta'!G26</f>
        <v>2722832.063633488</v>
      </c>
      <c r="H26" s="23">
        <f>'2024 Kunta'!H26</f>
        <v>82305.307676247787</v>
      </c>
      <c r="I26" s="23">
        <f>'2024 Kunta'!I26</f>
        <v>-221035.53978251375</v>
      </c>
      <c r="J26" s="23">
        <f>'2024 Kunta'!J26</f>
        <v>-138730.23210626596</v>
      </c>
      <c r="K26" s="23">
        <f>'2024 Kunta'!K26</f>
        <v>92709.443624124324</v>
      </c>
      <c r="L26" s="23">
        <f>'2024 Kunta'!L26</f>
        <v>2.9468674780187436E-4</v>
      </c>
      <c r="M26" s="23">
        <f>'2024 Kunta'!M26</f>
        <v>414997.8045257724</v>
      </c>
      <c r="N26" s="23">
        <f>'2024 Kunta'!N26</f>
        <v>-0.15599573910887587</v>
      </c>
      <c r="O26" s="23">
        <f>'2024 Kunta'!O26</f>
        <v>1104958.47</v>
      </c>
      <c r="P26" s="89">
        <f>'2024 Kunta'!M26</f>
        <v>414997.8045257724</v>
      </c>
      <c r="Q26" s="106">
        <f>'2024 Kunta'!N26</f>
        <v>-0.15599573910887587</v>
      </c>
      <c r="R26" s="23">
        <f>'2024 Kunta'!O26</f>
        <v>1104958.47</v>
      </c>
      <c r="S26" s="184">
        <f>'2024 Kunta'!P26</f>
        <v>1.1788531263623447E-3</v>
      </c>
    </row>
    <row r="27" spans="1:19" ht="15" customHeight="1">
      <c r="A27" s="62">
        <v>1</v>
      </c>
      <c r="B27" s="63">
        <v>49</v>
      </c>
      <c r="C27" s="64" t="s">
        <v>365</v>
      </c>
      <c r="D27" s="23">
        <f>'2024 Kunta'!D27</f>
        <v>508611842.41000003</v>
      </c>
      <c r="E27" s="106">
        <f>'2024 Kunta'!E27</f>
        <v>3.7470161017174819E-2</v>
      </c>
      <c r="F27" s="23">
        <f>'2024 Kunta'!F27</f>
        <v>504416657.41047227</v>
      </c>
      <c r="G27" s="23">
        <f>'2024 Kunta'!G27</f>
        <v>515881216.29984951</v>
      </c>
      <c r="H27" s="23">
        <f>'2024 Kunta'!H27</f>
        <v>-11464558.889377236</v>
      </c>
      <c r="I27" s="23">
        <f>'2024 Kunta'!I27</f>
        <v>-39746362.971863233</v>
      </c>
      <c r="J27" s="23">
        <f>'2024 Kunta'!J27</f>
        <v>-51210921.861240469</v>
      </c>
      <c r="K27" s="23">
        <f>'2024 Kunta'!K27</f>
        <v>16670908.220594889</v>
      </c>
      <c r="L27" s="23">
        <f>'2024 Kunta'!L27</f>
        <v>5.2990240631239062E-2</v>
      </c>
      <c r="M27" s="23">
        <f>'2024 Kunta'!M27</f>
        <v>133963471.80516921</v>
      </c>
      <c r="N27" s="23">
        <f>'2024 Kunta'!N27</f>
        <v>3.2962586983526831E-2</v>
      </c>
      <c r="O27" s="23">
        <f>'2024 Kunta'!O27</f>
        <v>170230317.91999999</v>
      </c>
      <c r="P27" s="89">
        <f>'2024 Kunta'!M27</f>
        <v>133963471.80516921</v>
      </c>
      <c r="Q27" s="106">
        <f>'2024 Kunta'!N27</f>
        <v>3.2962586983526831E-2</v>
      </c>
      <c r="R27" s="23">
        <f>'2024 Kunta'!O27</f>
        <v>170230317.91999999</v>
      </c>
      <c r="S27" s="184">
        <f>'2024 Kunta'!P27</f>
        <v>2.278501661785759E-2</v>
      </c>
    </row>
    <row r="28" spans="1:19" ht="15" customHeight="1">
      <c r="A28" s="62">
        <v>4</v>
      </c>
      <c r="B28" s="63">
        <v>50</v>
      </c>
      <c r="C28" s="64" t="s">
        <v>40</v>
      </c>
      <c r="D28" s="23">
        <f>'2024 Kunta'!D28</f>
        <v>20954404.91</v>
      </c>
      <c r="E28" s="106">
        <f>'2024 Kunta'!E28</f>
        <v>0.12557604688788704</v>
      </c>
      <c r="F28" s="23">
        <f>'2024 Kunta'!F28</f>
        <v>20781566.612063557</v>
      </c>
      <c r="G28" s="23">
        <f>'2024 Kunta'!G28</f>
        <v>20562362.498274703</v>
      </c>
      <c r="H28" s="23">
        <f>'2024 Kunta'!H28</f>
        <v>219204.11378885433</v>
      </c>
      <c r="I28" s="23">
        <f>'2024 Kunta'!I28</f>
        <v>-1637518.6615117595</v>
      </c>
      <c r="J28" s="23">
        <f>'2024 Kunta'!J28</f>
        <v>-1418314.5477229052</v>
      </c>
      <c r="K28" s="23">
        <f>'2024 Kunta'!K28</f>
        <v>686828.20953703497</v>
      </c>
      <c r="L28" s="23">
        <f>'2024 Kunta'!L28</f>
        <v>2.183155927325466E-3</v>
      </c>
      <c r="M28" s="23">
        <f>'2024 Kunta'!M28</f>
        <v>1997211.2397763359</v>
      </c>
      <c r="N28" s="23">
        <f>'2024 Kunta'!N28</f>
        <v>-8.3744993518967137E-2</v>
      </c>
      <c r="O28" s="23">
        <f>'2024 Kunta'!O28</f>
        <v>3598610.37</v>
      </c>
      <c r="P28" s="89">
        <f>'2024 Kunta'!M28</f>
        <v>1997211.2397763359</v>
      </c>
      <c r="Q28" s="106">
        <f>'2024 Kunta'!N28</f>
        <v>-8.3744993518967137E-2</v>
      </c>
      <c r="R28" s="23">
        <f>'2024 Kunta'!O28</f>
        <v>3598610.37</v>
      </c>
      <c r="S28" s="184">
        <f>'2024 Kunta'!P28</f>
        <v>2.3642899427926967E-3</v>
      </c>
    </row>
    <row r="29" spans="1:19" ht="15" customHeight="1">
      <c r="A29" s="62">
        <v>4</v>
      </c>
      <c r="B29" s="63">
        <v>51</v>
      </c>
      <c r="C29" s="64" t="s">
        <v>366</v>
      </c>
      <c r="D29" s="23">
        <f>'2024 Kunta'!D29</f>
        <v>10941341.699999999</v>
      </c>
      <c r="E29" s="106">
        <f>'2024 Kunta'!E29</f>
        <v>6.0980903958335775E-2</v>
      </c>
      <c r="F29" s="23">
        <f>'2024 Kunta'!F29</f>
        <v>10851094.189527079</v>
      </c>
      <c r="G29" s="23">
        <f>'2024 Kunta'!G29</f>
        <v>10675014.085428234</v>
      </c>
      <c r="H29" s="23">
        <f>'2024 Kunta'!H29</f>
        <v>176080.10409884527</v>
      </c>
      <c r="I29" s="23">
        <f>'2024 Kunta'!I29</f>
        <v>-855030.30473447102</v>
      </c>
      <c r="J29" s="23">
        <f>'2024 Kunta'!J29</f>
        <v>-678950.20063562575</v>
      </c>
      <c r="K29" s="23">
        <f>'2024 Kunta'!K29</f>
        <v>358627.32260927267</v>
      </c>
      <c r="L29" s="23">
        <f>'2024 Kunta'!L29</f>
        <v>1.1399347816290855E-3</v>
      </c>
      <c r="M29" s="23">
        <f>'2024 Kunta'!M29</f>
        <v>2801877.0040708622</v>
      </c>
      <c r="N29" s="23">
        <f>'2024 Kunta'!N29</f>
        <v>4.4947346872501237E-2</v>
      </c>
      <c r="O29" s="23">
        <f>'2024 Kunta'!O29</f>
        <v>26479274.739999998</v>
      </c>
      <c r="P29" s="89">
        <f>'2024 Kunta'!M29</f>
        <v>2801877.0040708622</v>
      </c>
      <c r="Q29" s="106">
        <f>'2024 Kunta'!N29</f>
        <v>4.4947346872501237E-2</v>
      </c>
      <c r="R29" s="23">
        <f>'2024 Kunta'!O29</f>
        <v>26479274.739999998</v>
      </c>
      <c r="S29" s="184">
        <f>'2024 Kunta'!P29</f>
        <v>1.7891799292057753E-2</v>
      </c>
    </row>
    <row r="30" spans="1:19" ht="15" customHeight="1">
      <c r="A30" s="62">
        <v>14</v>
      </c>
      <c r="B30" s="63">
        <v>52</v>
      </c>
      <c r="C30" s="64" t="s">
        <v>42</v>
      </c>
      <c r="D30" s="23">
        <f>'2024 Kunta'!D30</f>
        <v>3745010.17</v>
      </c>
      <c r="E30" s="106">
        <f>'2024 Kunta'!E30</f>
        <v>2.4208055697469755E-2</v>
      </c>
      <c r="F30" s="23">
        <f>'2024 Kunta'!F30</f>
        <v>3714120.1883318224</v>
      </c>
      <c r="G30" s="23">
        <f>'2024 Kunta'!G30</f>
        <v>3673253.3696799087</v>
      </c>
      <c r="H30" s="23">
        <f>'2024 Kunta'!H30</f>
        <v>40866.818651913665</v>
      </c>
      <c r="I30" s="23">
        <f>'2024 Kunta'!I30</f>
        <v>-292660.37700740062</v>
      </c>
      <c r="J30" s="23">
        <f>'2024 Kunta'!J30</f>
        <v>-251793.55835548695</v>
      </c>
      <c r="K30" s="23">
        <f>'2024 Kunta'!K30</f>
        <v>122751.21344684786</v>
      </c>
      <c r="L30" s="23">
        <f>'2024 Kunta'!L30</f>
        <v>3.9017768271853304E-4</v>
      </c>
      <c r="M30" s="23">
        <f>'2024 Kunta'!M30</f>
        <v>575881.89661527262</v>
      </c>
      <c r="N30" s="23">
        <f>'2024 Kunta'!N30</f>
        <v>-1.827701803138515E-2</v>
      </c>
      <c r="O30" s="23">
        <f>'2024 Kunta'!O30</f>
        <v>922018.51</v>
      </c>
      <c r="P30" s="89">
        <f>'2024 Kunta'!M30</f>
        <v>575881.89661527262</v>
      </c>
      <c r="Q30" s="106">
        <f>'2024 Kunta'!N30</f>
        <v>-1.827701803138515E-2</v>
      </c>
      <c r="R30" s="23">
        <f>'2024 Kunta'!O30</f>
        <v>922018.51</v>
      </c>
      <c r="S30" s="184">
        <f>'2024 Kunta'!P30</f>
        <v>1.3278740318917848E-2</v>
      </c>
    </row>
    <row r="31" spans="1:19" ht="15" customHeight="1">
      <c r="A31" s="62">
        <v>21</v>
      </c>
      <c r="B31" s="63">
        <v>60</v>
      </c>
      <c r="C31" s="64" t="s">
        <v>43</v>
      </c>
      <c r="D31" s="23">
        <f>'2024 Kunta'!D31</f>
        <v>9943766.6799999997</v>
      </c>
      <c r="E31" s="106">
        <f>'2024 Kunta'!E31</f>
        <v>5.9778382372700056E-2</v>
      </c>
      <c r="F31" s="23">
        <f>'2024 Kunta'!F31</f>
        <v>9861747.4713691641</v>
      </c>
      <c r="G31" s="23">
        <f>'2024 Kunta'!G31</f>
        <v>9768879.4940971136</v>
      </c>
      <c r="H31" s="23">
        <f>'2024 Kunta'!H31</f>
        <v>92867.977272050455</v>
      </c>
      <c r="I31" s="23">
        <f>'2024 Kunta'!I31</f>
        <v>-777073.05810665619</v>
      </c>
      <c r="J31" s="23">
        <f>'2024 Kunta'!J31</f>
        <v>-684205.08083460573</v>
      </c>
      <c r="K31" s="23">
        <f>'2024 Kunta'!K31</f>
        <v>325929.53578076232</v>
      </c>
      <c r="L31" s="23">
        <f>'2024 Kunta'!L31</f>
        <v>1.0360014164383859E-3</v>
      </c>
      <c r="M31" s="23">
        <f>'2024 Kunta'!M31</f>
        <v>600699.9509417431</v>
      </c>
      <c r="N31" s="23">
        <f>'2024 Kunta'!N31</f>
        <v>0.28378439928507104</v>
      </c>
      <c r="O31" s="23">
        <f>'2024 Kunta'!O31</f>
        <v>203235.84</v>
      </c>
      <c r="P31" s="89">
        <f>'2024 Kunta'!M31</f>
        <v>600699.9509417431</v>
      </c>
      <c r="Q31" s="106">
        <f>'2024 Kunta'!N31</f>
        <v>0.28378439928507104</v>
      </c>
      <c r="R31" s="23">
        <f>'2024 Kunta'!O31</f>
        <v>203235.84</v>
      </c>
      <c r="S31" s="184">
        <f>'2024 Kunta'!P31</f>
        <v>-4.4764311543872393E-2</v>
      </c>
    </row>
    <row r="32" spans="1:19" ht="15" customHeight="1">
      <c r="A32" s="62">
        <v>5</v>
      </c>
      <c r="B32" s="63">
        <v>61</v>
      </c>
      <c r="C32" s="64" t="s">
        <v>44</v>
      </c>
      <c r="D32" s="23">
        <f>'2024 Kunta'!D32</f>
        <v>25654549.190000001</v>
      </c>
      <c r="E32" s="106">
        <f>'2024 Kunta'!E32</f>
        <v>7.831437794275975E-2</v>
      </c>
      <c r="F32" s="23">
        <f>'2024 Kunta'!F32</f>
        <v>25442942.674073115</v>
      </c>
      <c r="G32" s="23">
        <f>'2024 Kunta'!G32</f>
        <v>25691847.317983337</v>
      </c>
      <c r="H32" s="23">
        <f>'2024 Kunta'!H32</f>
        <v>-248904.64391022176</v>
      </c>
      <c r="I32" s="23">
        <f>'2024 Kunta'!I32</f>
        <v>-2004819.6659237121</v>
      </c>
      <c r="J32" s="23">
        <f>'2024 Kunta'!J32</f>
        <v>-2253724.3098339336</v>
      </c>
      <c r="K32" s="23">
        <f>'2024 Kunta'!K32</f>
        <v>840886.11260149081</v>
      </c>
      <c r="L32" s="23">
        <f>'2024 Kunta'!L32</f>
        <v>2.6728452259831429E-3</v>
      </c>
      <c r="M32" s="23">
        <f>'2024 Kunta'!M32</f>
        <v>3178942.6021737712</v>
      </c>
      <c r="N32" s="23">
        <f>'2024 Kunta'!N32</f>
        <v>-0.21653603547593847</v>
      </c>
      <c r="O32" s="23">
        <f>'2024 Kunta'!O32</f>
        <v>5518764.1699999999</v>
      </c>
      <c r="P32" s="89">
        <f>'2024 Kunta'!M32</f>
        <v>3178942.6021737712</v>
      </c>
      <c r="Q32" s="106">
        <f>'2024 Kunta'!N32</f>
        <v>-0.21653603547593847</v>
      </c>
      <c r="R32" s="23">
        <f>'2024 Kunta'!O32</f>
        <v>5518764.1699999999</v>
      </c>
      <c r="S32" s="184">
        <f>'2024 Kunta'!P32</f>
        <v>6.9630630511767766E-3</v>
      </c>
    </row>
    <row r="33" spans="1:19" ht="15" customHeight="1">
      <c r="A33" s="62">
        <v>21</v>
      </c>
      <c r="B33" s="63">
        <v>62</v>
      </c>
      <c r="C33" s="64" t="s">
        <v>45</v>
      </c>
      <c r="D33" s="23">
        <f>'2024 Kunta'!D33</f>
        <v>1751676.77</v>
      </c>
      <c r="E33" s="106">
        <f>'2024 Kunta'!E33</f>
        <v>0.16399338687229026</v>
      </c>
      <c r="F33" s="23">
        <f>'2024 Kunta'!F33</f>
        <v>1737228.4078173488</v>
      </c>
      <c r="G33" s="23">
        <f>'2024 Kunta'!G33</f>
        <v>1663663.2662348067</v>
      </c>
      <c r="H33" s="23">
        <f>'2024 Kunta'!H33</f>
        <v>73565.141582542099</v>
      </c>
      <c r="I33" s="23">
        <f>'2024 Kunta'!I33</f>
        <v>-136887.8482653909</v>
      </c>
      <c r="J33" s="23">
        <f>'2024 Kunta'!J33</f>
        <v>-63322.706682848802</v>
      </c>
      <c r="K33" s="23">
        <f>'2024 Kunta'!K33</f>
        <v>57415.184291516896</v>
      </c>
      <c r="L33" s="23">
        <f>'2024 Kunta'!L33</f>
        <v>1.8250022081795435E-4</v>
      </c>
      <c r="M33" s="23">
        <f>'2024 Kunta'!M33</f>
        <v>228436.53094785498</v>
      </c>
      <c r="N33" s="23">
        <f>'2024 Kunta'!N33</f>
        <v>0.58107201276015119</v>
      </c>
      <c r="O33" s="23">
        <f>'2024 Kunta'!O33</f>
        <v>201392.03</v>
      </c>
      <c r="P33" s="89">
        <f>'2024 Kunta'!M33</f>
        <v>228436.53094785498</v>
      </c>
      <c r="Q33" s="106">
        <f>'2024 Kunta'!N33</f>
        <v>0.58107201276015119</v>
      </c>
      <c r="R33" s="23">
        <f>'2024 Kunta'!O33</f>
        <v>201392.03</v>
      </c>
      <c r="S33" s="184">
        <f>'2024 Kunta'!P33</f>
        <v>2.3914310184136589E-4</v>
      </c>
    </row>
    <row r="34" spans="1:19" ht="15" customHeight="1">
      <c r="A34" s="62">
        <v>21</v>
      </c>
      <c r="B34" s="63">
        <v>65</v>
      </c>
      <c r="C34" s="64" t="s">
        <v>46</v>
      </c>
      <c r="D34" s="23">
        <f>'2024 Kunta'!D34</f>
        <v>1385284.21</v>
      </c>
      <c r="E34" s="106">
        <f>'2024 Kunta'!E34</f>
        <v>6.451759428730286E-2</v>
      </c>
      <c r="F34" s="23">
        <f>'2024 Kunta'!F34</f>
        <v>1373857.9649673689</v>
      </c>
      <c r="G34" s="23">
        <f>'2024 Kunta'!G34</f>
        <v>1349664.2159599501</v>
      </c>
      <c r="H34" s="23">
        <f>'2024 Kunta'!H34</f>
        <v>24193.749007418752</v>
      </c>
      <c r="I34" s="23">
        <f>'2024 Kunta'!I34</f>
        <v>-108255.46013430429</v>
      </c>
      <c r="J34" s="23">
        <f>'2024 Kunta'!J34</f>
        <v>-84061.711126885537</v>
      </c>
      <c r="K34" s="23">
        <f>'2024 Kunta'!K34</f>
        <v>45405.836039761147</v>
      </c>
      <c r="L34" s="23">
        <f>'2024 Kunta'!L34</f>
        <v>1.4432724036217334E-4</v>
      </c>
      <c r="M34" s="23">
        <f>'2024 Kunta'!M34</f>
        <v>14516.408272628263</v>
      </c>
      <c r="N34" s="23">
        <f>'2024 Kunta'!N34</f>
        <v>0.90506456726604401</v>
      </c>
      <c r="O34" s="23">
        <f>'2024 Kunta'!O34</f>
        <v>112215.97</v>
      </c>
      <c r="P34" s="89">
        <f>'2024 Kunta'!M34</f>
        <v>14516.408272628263</v>
      </c>
      <c r="Q34" s="106">
        <f>'2024 Kunta'!N34</f>
        <v>0.90506456726604401</v>
      </c>
      <c r="R34" s="23">
        <f>'2024 Kunta'!O34</f>
        <v>112215.97</v>
      </c>
      <c r="S34" s="184">
        <f>'2024 Kunta'!P34</f>
        <v>-0.29940700308491752</v>
      </c>
    </row>
    <row r="35" spans="1:19" ht="15" customHeight="1">
      <c r="A35" s="62">
        <v>17</v>
      </c>
      <c r="B35" s="63">
        <v>69</v>
      </c>
      <c r="C35" s="64" t="s">
        <v>47</v>
      </c>
      <c r="D35" s="23">
        <f>'2024 Kunta'!D35</f>
        <v>11341002.439999999</v>
      </c>
      <c r="E35" s="106">
        <f>'2024 Kunta'!E35</f>
        <v>4.9690726710165389E-2</v>
      </c>
      <c r="F35" s="23">
        <f>'2024 Kunta'!F35</f>
        <v>11247458.406321086</v>
      </c>
      <c r="G35" s="23">
        <f>'2024 Kunta'!G35</f>
        <v>11344627.035484642</v>
      </c>
      <c r="H35" s="23">
        <f>'2024 Kunta'!H35</f>
        <v>-97168.629163555801</v>
      </c>
      <c r="I35" s="23">
        <f>'2024 Kunta'!I35</f>
        <v>-886262.49304210837</v>
      </c>
      <c r="J35" s="23">
        <f>'2024 Kunta'!J35</f>
        <v>-983431.12220566417</v>
      </c>
      <c r="K35" s="23">
        <f>'2024 Kunta'!K35</f>
        <v>371727.1110144041</v>
      </c>
      <c r="L35" s="23">
        <f>'2024 Kunta'!L35</f>
        <v>1.1815738411584684E-3</v>
      </c>
      <c r="M35" s="23">
        <f>'2024 Kunta'!M35</f>
        <v>1875062.9300005259</v>
      </c>
      <c r="N35" s="23">
        <f>'2024 Kunta'!N35</f>
        <v>9.8999565158792047E-2</v>
      </c>
      <c r="O35" s="23">
        <f>'2024 Kunta'!O35</f>
        <v>3721045.38</v>
      </c>
      <c r="P35" s="89">
        <f>'2024 Kunta'!M35</f>
        <v>1875062.9300005259</v>
      </c>
      <c r="Q35" s="106">
        <f>'2024 Kunta'!N35</f>
        <v>9.8999565158792047E-2</v>
      </c>
      <c r="R35" s="23">
        <f>'2024 Kunta'!O35</f>
        <v>3721045.38</v>
      </c>
      <c r="S35" s="184">
        <f>'2024 Kunta'!P35</f>
        <v>-1.5877297174156424E-2</v>
      </c>
    </row>
    <row r="36" spans="1:19" ht="15" customHeight="1">
      <c r="A36" s="62">
        <v>17</v>
      </c>
      <c r="B36" s="63">
        <v>71</v>
      </c>
      <c r="C36" s="64" t="s">
        <v>48</v>
      </c>
      <c r="D36" s="23">
        <f>'2024 Kunta'!D36</f>
        <v>10001960.58</v>
      </c>
      <c r="E36" s="106">
        <f>'2024 Kunta'!E36</f>
        <v>3.1363588198555226E-2</v>
      </c>
      <c r="F36" s="23">
        <f>'2024 Kunta'!F36</f>
        <v>9919461.3704018518</v>
      </c>
      <c r="G36" s="23">
        <f>'2024 Kunta'!G36</f>
        <v>9903442.6062788069</v>
      </c>
      <c r="H36" s="23">
        <f>'2024 Kunta'!H36</f>
        <v>16018.764123044908</v>
      </c>
      <c r="I36" s="23">
        <f>'2024 Kunta'!I36</f>
        <v>-781620.72231594485</v>
      </c>
      <c r="J36" s="23">
        <f>'2024 Kunta'!J36</f>
        <v>-765601.95819289994</v>
      </c>
      <c r="K36" s="23">
        <f>'2024 Kunta'!K36</f>
        <v>327836.97301482584</v>
      </c>
      <c r="L36" s="23">
        <f>'2024 Kunta'!L36</f>
        <v>1.0420644069296385E-3</v>
      </c>
      <c r="M36" s="23">
        <f>'2024 Kunta'!M36</f>
        <v>934629.88268355071</v>
      </c>
      <c r="N36" s="23">
        <f>'2024 Kunta'!N36</f>
        <v>-0.11627946734427141</v>
      </c>
      <c r="O36" s="23">
        <f>'2024 Kunta'!O36</f>
        <v>2297831.89</v>
      </c>
      <c r="P36" s="89">
        <f>'2024 Kunta'!M36</f>
        <v>934629.88268355071</v>
      </c>
      <c r="Q36" s="106">
        <f>'2024 Kunta'!N36</f>
        <v>-0.11627946734427141</v>
      </c>
      <c r="R36" s="23">
        <f>'2024 Kunta'!O36</f>
        <v>2297831.89</v>
      </c>
      <c r="S36" s="184">
        <f>'2024 Kunta'!P36</f>
        <v>-8.8348521059821161E-3</v>
      </c>
    </row>
    <row r="37" spans="1:19" ht="15" customHeight="1">
      <c r="A37" s="62">
        <v>17</v>
      </c>
      <c r="B37" s="63">
        <v>72</v>
      </c>
      <c r="C37" s="64" t="s">
        <v>367</v>
      </c>
      <c r="D37" s="23">
        <f>'2024 Kunta'!D37</f>
        <v>1488453.67</v>
      </c>
      <c r="E37" s="106">
        <f>'2024 Kunta'!E37</f>
        <v>3.3722192580445176E-2</v>
      </c>
      <c r="F37" s="23">
        <f>'2024 Kunta'!F37</f>
        <v>1476176.4519169764</v>
      </c>
      <c r="G37" s="23">
        <f>'2024 Kunta'!G37</f>
        <v>1476061.863692042</v>
      </c>
      <c r="H37" s="23">
        <f>'2024 Kunta'!H37</f>
        <v>114.58822493441403</v>
      </c>
      <c r="I37" s="23">
        <f>'2024 Kunta'!I37</f>
        <v>-116317.81822911552</v>
      </c>
      <c r="J37" s="23">
        <f>'2024 Kunta'!J37</f>
        <v>-116203.23000418111</v>
      </c>
      <c r="K37" s="23">
        <f>'2024 Kunta'!K37</f>
        <v>48787.449394807394</v>
      </c>
      <c r="L37" s="23">
        <f>'2024 Kunta'!L37</f>
        <v>1.5507605518585174E-4</v>
      </c>
      <c r="M37" s="23">
        <f>'2024 Kunta'!M37</f>
        <v>94589.821946855824</v>
      </c>
      <c r="N37" s="23">
        <f>'2024 Kunta'!N37</f>
        <v>-5.5316035952537979E-2</v>
      </c>
      <c r="O37" s="23">
        <f>'2024 Kunta'!O37</f>
        <v>407012.35</v>
      </c>
      <c r="P37" s="89">
        <f>'2024 Kunta'!M37</f>
        <v>94589.821946855824</v>
      </c>
      <c r="Q37" s="106">
        <f>'2024 Kunta'!N37</f>
        <v>-5.5316035952537979E-2</v>
      </c>
      <c r="R37" s="23">
        <f>'2024 Kunta'!O37</f>
        <v>407012.35</v>
      </c>
      <c r="S37" s="184">
        <f>'2024 Kunta'!P37</f>
        <v>-1.1702640869861725E-3</v>
      </c>
    </row>
    <row r="38" spans="1:19" ht="15" customHeight="1">
      <c r="A38" s="62">
        <v>16</v>
      </c>
      <c r="B38" s="63">
        <v>74</v>
      </c>
      <c r="C38" s="64" t="s">
        <v>50</v>
      </c>
      <c r="D38" s="23">
        <f>'2024 Kunta'!D38</f>
        <v>1688661.13</v>
      </c>
      <c r="E38" s="106">
        <f>'2024 Kunta'!E38</f>
        <v>-3.0019508832701547E-4</v>
      </c>
      <c r="F38" s="23">
        <f>'2024 Kunta'!F38</f>
        <v>1674732.5399610938</v>
      </c>
      <c r="G38" s="23">
        <f>'2024 Kunta'!G38</f>
        <v>1673356.056277036</v>
      </c>
      <c r="H38" s="23">
        <f>'2024 Kunta'!H38</f>
        <v>1376.4836840578355</v>
      </c>
      <c r="I38" s="23">
        <f>'2024 Kunta'!I38</f>
        <v>-131963.38074124459</v>
      </c>
      <c r="J38" s="23">
        <f>'2024 Kunta'!J38</f>
        <v>-130586.89705718675</v>
      </c>
      <c r="K38" s="23">
        <f>'2024 Kunta'!K38</f>
        <v>55349.703578515328</v>
      </c>
      <c r="L38" s="23">
        <f>'2024 Kunta'!L38</f>
        <v>1.7593487245463459E-4</v>
      </c>
      <c r="M38" s="23">
        <f>'2024 Kunta'!M38</f>
        <v>274744.58913838986</v>
      </c>
      <c r="N38" s="23">
        <f>'2024 Kunta'!N38</f>
        <v>-1.6882715114048041E-2</v>
      </c>
      <c r="O38" s="23">
        <f>'2024 Kunta'!O38</f>
        <v>393607.35</v>
      </c>
      <c r="P38" s="89">
        <f>'2024 Kunta'!M38</f>
        <v>274744.58913838986</v>
      </c>
      <c r="Q38" s="106">
        <f>'2024 Kunta'!N38</f>
        <v>-1.6882715114048041E-2</v>
      </c>
      <c r="R38" s="23">
        <f>'2024 Kunta'!O38</f>
        <v>393607.35</v>
      </c>
      <c r="S38" s="184">
        <f>'2024 Kunta'!P38</f>
        <v>-2.2223918614380112E-2</v>
      </c>
    </row>
    <row r="39" spans="1:19" ht="15" customHeight="1">
      <c r="A39" s="62">
        <v>8</v>
      </c>
      <c r="B39" s="63">
        <v>75</v>
      </c>
      <c r="C39" s="64" t="s">
        <v>368</v>
      </c>
      <c r="D39" s="23">
        <f>'2024 Kunta'!D39</f>
        <v>39303529.200000003</v>
      </c>
      <c r="E39" s="106">
        <f>'2024 Kunta'!E39</f>
        <v>0.17269693911610706</v>
      </c>
      <c r="F39" s="23">
        <f>'2024 Kunta'!F39</f>
        <v>38979341.750201255</v>
      </c>
      <c r="G39" s="23">
        <f>'2024 Kunta'!G39</f>
        <v>38937527.927408308</v>
      </c>
      <c r="H39" s="23">
        <f>'2024 Kunta'!H39</f>
        <v>41813.822792947292</v>
      </c>
      <c r="I39" s="23">
        <f>'2024 Kunta'!I39</f>
        <v>-3071443.1072942531</v>
      </c>
      <c r="J39" s="23">
        <f>'2024 Kunta'!J39</f>
        <v>-3029629.2845013058</v>
      </c>
      <c r="K39" s="23">
        <f>'2024 Kunta'!K39</f>
        <v>1288262.4300172776</v>
      </c>
      <c r="L39" s="23">
        <f>'2024 Kunta'!L39</f>
        <v>4.0948780510030496E-3</v>
      </c>
      <c r="M39" s="23">
        <f>'2024 Kunta'!M39</f>
        <v>5227772.5213359054</v>
      </c>
      <c r="N39" s="23">
        <f>'2024 Kunta'!N39</f>
        <v>-0.44031123646115433</v>
      </c>
      <c r="O39" s="23">
        <f>'2024 Kunta'!O39</f>
        <v>7743732.6500000004</v>
      </c>
      <c r="P39" s="89">
        <f>'2024 Kunta'!M39</f>
        <v>5227772.5213359054</v>
      </c>
      <c r="Q39" s="106">
        <f>'2024 Kunta'!N39</f>
        <v>-0.44031123646115433</v>
      </c>
      <c r="R39" s="23">
        <f>'2024 Kunta'!O39</f>
        <v>7743732.6500000004</v>
      </c>
      <c r="S39" s="184">
        <f>'2024 Kunta'!P39</f>
        <v>5.8703772393020603E-3</v>
      </c>
    </row>
    <row r="40" spans="1:19" ht="15" customHeight="1">
      <c r="A40" s="62">
        <v>21</v>
      </c>
      <c r="B40" s="63">
        <v>76</v>
      </c>
      <c r="C40" s="64" t="s">
        <v>52</v>
      </c>
      <c r="D40" s="23">
        <f>'2024 Kunta'!D40</f>
        <v>5484855.0700000003</v>
      </c>
      <c r="E40" s="106">
        <f>'2024 Kunta'!E40</f>
        <v>9.1180650782455297E-2</v>
      </c>
      <c r="F40" s="23">
        <f>'2024 Kunta'!F40</f>
        <v>5439614.3190076184</v>
      </c>
      <c r="G40" s="23">
        <f>'2024 Kunta'!G40</f>
        <v>5264099.4791290816</v>
      </c>
      <c r="H40" s="23">
        <f>'2024 Kunta'!H40</f>
        <v>175514.83987853676</v>
      </c>
      <c r="I40" s="23">
        <f>'2024 Kunta'!I40</f>
        <v>-428623.60307479562</v>
      </c>
      <c r="J40" s="23">
        <f>'2024 Kunta'!J40</f>
        <v>-253108.76319625886</v>
      </c>
      <c r="K40" s="23">
        <f>'2024 Kunta'!K40</f>
        <v>179778.58132828402</v>
      </c>
      <c r="L40" s="23">
        <f>'2024 Kunta'!L40</f>
        <v>5.7144518816075668E-4</v>
      </c>
      <c r="M40" s="23">
        <f>'2024 Kunta'!M40</f>
        <v>358679.7566071492</v>
      </c>
      <c r="N40" s="23">
        <f>'2024 Kunta'!N40</f>
        <v>0.38729995668171413</v>
      </c>
      <c r="O40" s="23">
        <f>'2024 Kunta'!O40</f>
        <v>104515.48</v>
      </c>
      <c r="P40" s="89">
        <f>'2024 Kunta'!M40</f>
        <v>358679.7566071492</v>
      </c>
      <c r="Q40" s="106">
        <f>'2024 Kunta'!N40</f>
        <v>0.38729995668171413</v>
      </c>
      <c r="R40" s="23">
        <f>'2024 Kunta'!O40</f>
        <v>104515.48</v>
      </c>
      <c r="S40" s="184">
        <f>'2024 Kunta'!P40</f>
        <v>-1.4542630700380088E-2</v>
      </c>
    </row>
    <row r="41" spans="1:19" ht="15" customHeight="1">
      <c r="A41" s="62">
        <v>13</v>
      </c>
      <c r="B41" s="63">
        <v>77</v>
      </c>
      <c r="C41" s="64" t="s">
        <v>53</v>
      </c>
      <c r="D41" s="23">
        <f>'2024 Kunta'!D41</f>
        <v>7168277.3499999996</v>
      </c>
      <c r="E41" s="106">
        <f>'2024 Kunta'!E41</f>
        <v>6.1786438761445739E-2</v>
      </c>
      <c r="F41" s="23">
        <f>'2024 Kunta'!F41</f>
        <v>7109151.2205951465</v>
      </c>
      <c r="G41" s="23">
        <f>'2024 Kunta'!G41</f>
        <v>6917146.8779166127</v>
      </c>
      <c r="H41" s="23">
        <f>'2024 Kunta'!H41</f>
        <v>192004.34267853387</v>
      </c>
      <c r="I41" s="23">
        <f>'2024 Kunta'!I41</f>
        <v>-560177.58470989962</v>
      </c>
      <c r="J41" s="23">
        <f>'2024 Kunta'!J41</f>
        <v>-368173.24203136575</v>
      </c>
      <c r="K41" s="23">
        <f>'2024 Kunta'!K41</f>
        <v>234956.5697003314</v>
      </c>
      <c r="L41" s="23">
        <f>'2024 Kunta'!L41</f>
        <v>7.4683424571494463E-4</v>
      </c>
      <c r="M41" s="23">
        <f>'2024 Kunta'!M41</f>
        <v>1042269.8692921639</v>
      </c>
      <c r="N41" s="23">
        <f>'2024 Kunta'!N41</f>
        <v>0.3206293671924163</v>
      </c>
      <c r="O41" s="23">
        <f>'2024 Kunta'!O41</f>
        <v>1631110.94</v>
      </c>
      <c r="P41" s="89">
        <f>'2024 Kunta'!M41</f>
        <v>1042269.8692921639</v>
      </c>
      <c r="Q41" s="106">
        <f>'2024 Kunta'!N41</f>
        <v>0.3206293671924163</v>
      </c>
      <c r="R41" s="23">
        <f>'2024 Kunta'!O41</f>
        <v>1631110.94</v>
      </c>
      <c r="S41" s="184">
        <f>'2024 Kunta'!P41</f>
        <v>-1.2683652259817602E-2</v>
      </c>
    </row>
    <row r="42" spans="1:19" ht="15" customHeight="1">
      <c r="A42" s="62">
        <v>1</v>
      </c>
      <c r="B42" s="63">
        <v>78</v>
      </c>
      <c r="C42" s="64" t="s">
        <v>369</v>
      </c>
      <c r="D42" s="23">
        <f>'2024 Kunta'!D42</f>
        <v>16735163.279999999</v>
      </c>
      <c r="E42" s="106">
        <f>'2024 Kunta'!E42</f>
        <v>3.5898486798828788E-2</v>
      </c>
      <c r="F42" s="23">
        <f>'2024 Kunta'!F42</f>
        <v>16597126.568891909</v>
      </c>
      <c r="G42" s="23">
        <f>'2024 Kunta'!G42</f>
        <v>16432467.413753228</v>
      </c>
      <c r="H42" s="23">
        <f>'2024 Kunta'!H42</f>
        <v>164659.15513868071</v>
      </c>
      <c r="I42" s="23">
        <f>'2024 Kunta'!I42</f>
        <v>-1307798.6367137709</v>
      </c>
      <c r="J42" s="23">
        <f>'2024 Kunta'!J42</f>
        <v>-1143139.4815750902</v>
      </c>
      <c r="K42" s="23">
        <f>'2024 Kunta'!K42</f>
        <v>548532.98298282875</v>
      </c>
      <c r="L42" s="23">
        <f>'2024 Kunta'!L42</f>
        <v>1.7435699589853674E-3</v>
      </c>
      <c r="M42" s="23">
        <f>'2024 Kunta'!M42</f>
        <v>2359723.4051455478</v>
      </c>
      <c r="N42" s="23">
        <f>'2024 Kunta'!N42</f>
        <v>-0.24066395752179159</v>
      </c>
      <c r="O42" s="23">
        <f>'2024 Kunta'!O42</f>
        <v>3245075.52</v>
      </c>
      <c r="P42" s="89">
        <f>'2024 Kunta'!M42</f>
        <v>2359723.4051455478</v>
      </c>
      <c r="Q42" s="106">
        <f>'2024 Kunta'!N42</f>
        <v>-0.24066395752179159</v>
      </c>
      <c r="R42" s="23">
        <f>'2024 Kunta'!O42</f>
        <v>3245075.52</v>
      </c>
      <c r="S42" s="184">
        <f>'2024 Kunta'!P42</f>
        <v>4.005918231180905E-3</v>
      </c>
    </row>
    <row r="43" spans="1:19" ht="15" customHeight="1">
      <c r="A43" s="62">
        <v>4</v>
      </c>
      <c r="B43" s="63">
        <v>79</v>
      </c>
      <c r="C43" s="64" t="s">
        <v>55</v>
      </c>
      <c r="D43" s="23">
        <f>'2024 Kunta'!D43</f>
        <v>12388696.41</v>
      </c>
      <c r="E43" s="106">
        <f>'2024 Kunta'!E43</f>
        <v>3.3236584300994743E-2</v>
      </c>
      <c r="F43" s="23">
        <f>'2024 Kunta'!F43</f>
        <v>12286510.678152572</v>
      </c>
      <c r="G43" s="23">
        <f>'2024 Kunta'!G43</f>
        <v>12365922.931078572</v>
      </c>
      <c r="H43" s="23">
        <f>'2024 Kunta'!H43</f>
        <v>-79412.252925999463</v>
      </c>
      <c r="I43" s="23">
        <f>'2024 Kunta'!I43</f>
        <v>-968136.37277274218</v>
      </c>
      <c r="J43" s="23">
        <f>'2024 Kunta'!J43</f>
        <v>-1047548.6256987416</v>
      </c>
      <c r="K43" s="23">
        <f>'2024 Kunta'!K43</f>
        <v>406067.66025207029</v>
      </c>
      <c r="L43" s="23">
        <f>'2024 Kunta'!L43</f>
        <v>1.2907288999851258E-3</v>
      </c>
      <c r="M43" s="23">
        <f>'2024 Kunta'!M43</f>
        <v>6198285.4178356566</v>
      </c>
      <c r="N43" s="23">
        <f>'2024 Kunta'!N43</f>
        <v>4.9904155833006225E-2</v>
      </c>
      <c r="O43" s="23">
        <f>'2024 Kunta'!O43</f>
        <v>3113438.04</v>
      </c>
      <c r="P43" s="89">
        <f>'2024 Kunta'!M43</f>
        <v>6198285.4178356566</v>
      </c>
      <c r="Q43" s="106">
        <f>'2024 Kunta'!N43</f>
        <v>4.9904155833006225E-2</v>
      </c>
      <c r="R43" s="23">
        <f>'2024 Kunta'!O43</f>
        <v>3113438.04</v>
      </c>
      <c r="S43" s="184">
        <f>'2024 Kunta'!P43</f>
        <v>-5.3178043148571774E-3</v>
      </c>
    </row>
    <row r="44" spans="1:19" ht="15" customHeight="1">
      <c r="A44" s="62">
        <v>7</v>
      </c>
      <c r="B44" s="63">
        <v>81</v>
      </c>
      <c r="C44" s="64" t="s">
        <v>56</v>
      </c>
      <c r="D44" s="23">
        <f>'2024 Kunta'!D44</f>
        <v>3696215.88</v>
      </c>
      <c r="E44" s="106">
        <f>'2024 Kunta'!E44</f>
        <v>3.5385081341023028E-2</v>
      </c>
      <c r="F44" s="23">
        <f>'2024 Kunta'!F44</f>
        <v>3665728.3684601248</v>
      </c>
      <c r="G44" s="23">
        <f>'2024 Kunta'!G44</f>
        <v>3646980.5057511833</v>
      </c>
      <c r="H44" s="23">
        <f>'2024 Kunta'!H44</f>
        <v>18747.862708941568</v>
      </c>
      <c r="I44" s="23">
        <f>'2024 Kunta'!I44</f>
        <v>-288847.2617796766</v>
      </c>
      <c r="J44" s="23">
        <f>'2024 Kunta'!J44</f>
        <v>-270099.39907073503</v>
      </c>
      <c r="K44" s="23">
        <f>'2024 Kunta'!K44</f>
        <v>121151.86977756822</v>
      </c>
      <c r="L44" s="23">
        <f>'2024 Kunta'!L44</f>
        <v>3.8509400012813404E-4</v>
      </c>
      <c r="M44" s="23">
        <f>'2024 Kunta'!M44</f>
        <v>1155589.5454434168</v>
      </c>
      <c r="N44" s="23">
        <f>'2024 Kunta'!N44</f>
        <v>0.26546622472689707</v>
      </c>
      <c r="O44" s="23">
        <f>'2024 Kunta'!O44</f>
        <v>1897638.6</v>
      </c>
      <c r="P44" s="89">
        <f>'2024 Kunta'!M44</f>
        <v>1155589.5454434168</v>
      </c>
      <c r="Q44" s="106">
        <f>'2024 Kunta'!N44</f>
        <v>0.26546622472689707</v>
      </c>
      <c r="R44" s="23">
        <f>'2024 Kunta'!O44</f>
        <v>1897638.6</v>
      </c>
      <c r="S44" s="184">
        <f>'2024 Kunta'!P44</f>
        <v>0.15928079232982273</v>
      </c>
    </row>
    <row r="45" spans="1:19" ht="15" customHeight="1">
      <c r="A45" s="62">
        <v>5</v>
      </c>
      <c r="B45" s="63">
        <v>82</v>
      </c>
      <c r="C45" s="64" t="s">
        <v>57</v>
      </c>
      <c r="D45" s="23">
        <f>'2024 Kunta'!D45</f>
        <v>17457632.379999999</v>
      </c>
      <c r="E45" s="106">
        <f>'2024 Kunta'!E45</f>
        <v>4.3593967259021538E-2</v>
      </c>
      <c r="F45" s="23">
        <f>'2024 Kunta'!F45</f>
        <v>17313636.524258979</v>
      </c>
      <c r="G45" s="23">
        <f>'2024 Kunta'!G45</f>
        <v>17301482.265712462</v>
      </c>
      <c r="H45" s="23">
        <f>'2024 Kunta'!H45</f>
        <v>12154.258546516299</v>
      </c>
      <c r="I45" s="23">
        <f>'2024 Kunta'!I45</f>
        <v>-1364257.249530354</v>
      </c>
      <c r="J45" s="23">
        <f>'2024 Kunta'!J45</f>
        <v>-1352102.9909838377</v>
      </c>
      <c r="K45" s="23">
        <f>'2024 Kunta'!K45</f>
        <v>572213.54850258853</v>
      </c>
      <c r="L45" s="23">
        <f>'2024 Kunta'!L45</f>
        <v>1.8188411348908108E-3</v>
      </c>
      <c r="M45" s="23">
        <f>'2024 Kunta'!M45</f>
        <v>2395977.0088675576</v>
      </c>
      <c r="N45" s="23">
        <f>'2024 Kunta'!N45</f>
        <v>-9.8286920195976957E-2</v>
      </c>
      <c r="O45" s="23">
        <f>'2024 Kunta'!O45</f>
        <v>3350246.38</v>
      </c>
      <c r="P45" s="89">
        <f>'2024 Kunta'!M45</f>
        <v>2395977.0088675576</v>
      </c>
      <c r="Q45" s="106">
        <f>'2024 Kunta'!N45</f>
        <v>-9.8286920195976957E-2</v>
      </c>
      <c r="R45" s="23">
        <f>'2024 Kunta'!O45</f>
        <v>3350246.38</v>
      </c>
      <c r="S45" s="184">
        <f>'2024 Kunta'!P45</f>
        <v>3.527306535877428E-2</v>
      </c>
    </row>
    <row r="46" spans="1:19" ht="15" customHeight="1">
      <c r="A46" s="62">
        <v>5</v>
      </c>
      <c r="B46" s="63">
        <v>86</v>
      </c>
      <c r="C46" s="64" t="s">
        <v>58</v>
      </c>
      <c r="D46" s="23">
        <f>'2024 Kunta'!D46</f>
        <v>15315888.710000001</v>
      </c>
      <c r="E46" s="106">
        <f>'2024 Kunta'!E46</f>
        <v>4.6000744580920738E-2</v>
      </c>
      <c r="F46" s="23">
        <f>'2024 Kunta'!F46</f>
        <v>15189558.606740564</v>
      </c>
      <c r="G46" s="23">
        <f>'2024 Kunta'!G46</f>
        <v>15153472.552964278</v>
      </c>
      <c r="H46" s="23">
        <f>'2024 Kunta'!H46</f>
        <v>36086.053776286542</v>
      </c>
      <c r="I46" s="23">
        <f>'2024 Kunta'!I46</f>
        <v>-1196886.9403823251</v>
      </c>
      <c r="J46" s="23">
        <f>'2024 Kunta'!J46</f>
        <v>-1160800.8866060385</v>
      </c>
      <c r="K46" s="23">
        <f>'2024 Kunta'!K46</f>
        <v>502013.03570008127</v>
      </c>
      <c r="L46" s="23">
        <f>'2024 Kunta'!L46</f>
        <v>1.5957013984938637E-3</v>
      </c>
      <c r="M46" s="23">
        <f>'2024 Kunta'!M46</f>
        <v>958823.92123880482</v>
      </c>
      <c r="N46" s="23">
        <f>'2024 Kunta'!N46</f>
        <v>-1.730814677027015E-2</v>
      </c>
      <c r="O46" s="23">
        <f>'2024 Kunta'!O46</f>
        <v>1872579.5</v>
      </c>
      <c r="P46" s="89">
        <f>'2024 Kunta'!M46</f>
        <v>958823.92123880482</v>
      </c>
      <c r="Q46" s="106">
        <f>'2024 Kunta'!N46</f>
        <v>-1.730814677027015E-2</v>
      </c>
      <c r="R46" s="23">
        <f>'2024 Kunta'!O46</f>
        <v>1872579.5</v>
      </c>
      <c r="S46" s="184">
        <f>'2024 Kunta'!P46</f>
        <v>-8.5418343988677981E-3</v>
      </c>
    </row>
    <row r="47" spans="1:19" ht="15" customHeight="1">
      <c r="A47" s="62">
        <v>10</v>
      </c>
      <c r="B47" s="63">
        <v>90</v>
      </c>
      <c r="C47" s="64" t="s">
        <v>59</v>
      </c>
      <c r="D47" s="23">
        <f>'2024 Kunta'!D47</f>
        <v>4306511.5599999996</v>
      </c>
      <c r="E47" s="106">
        <f>'2024 Kunta'!E47</f>
        <v>2.1938964287893548E-2</v>
      </c>
      <c r="F47" s="23">
        <f>'2024 Kunta'!F47</f>
        <v>4270990.144275194</v>
      </c>
      <c r="G47" s="23">
        <f>'2024 Kunta'!G47</f>
        <v>4245285.4876231756</v>
      </c>
      <c r="H47" s="23">
        <f>'2024 Kunta'!H47</f>
        <v>25704.656652018428</v>
      </c>
      <c r="I47" s="23">
        <f>'2024 Kunta'!I47</f>
        <v>-336539.88628189196</v>
      </c>
      <c r="J47" s="23">
        <f>'2024 Kunta'!J47</f>
        <v>-310835.22962987353</v>
      </c>
      <c r="K47" s="23">
        <f>'2024 Kunta'!K47</f>
        <v>141155.69670479099</v>
      </c>
      <c r="L47" s="23">
        <f>'2024 Kunta'!L47</f>
        <v>4.4867827450556014E-4</v>
      </c>
      <c r="M47" s="23">
        <f>'2024 Kunta'!M47</f>
        <v>1356367.7808316215</v>
      </c>
      <c r="N47" s="23">
        <f>'2024 Kunta'!N47</f>
        <v>-6.1207292648477796E-2</v>
      </c>
      <c r="O47" s="23">
        <f>'2024 Kunta'!O47</f>
        <v>1541018.38</v>
      </c>
      <c r="P47" s="89">
        <f>'2024 Kunta'!M47</f>
        <v>1356367.7808316215</v>
      </c>
      <c r="Q47" s="106">
        <f>'2024 Kunta'!N47</f>
        <v>-6.1207292648477796E-2</v>
      </c>
      <c r="R47" s="23">
        <f>'2024 Kunta'!O47</f>
        <v>1541018.38</v>
      </c>
      <c r="S47" s="184">
        <f>'2024 Kunta'!P47</f>
        <v>-4.2915298571900573E-3</v>
      </c>
    </row>
    <row r="48" spans="1:19" ht="15" customHeight="1">
      <c r="A48" s="62">
        <v>1</v>
      </c>
      <c r="B48" s="63">
        <v>91</v>
      </c>
      <c r="C48" s="64" t="s">
        <v>370</v>
      </c>
      <c r="D48" s="23">
        <f>'2024 Kunta'!D48</f>
        <v>1020271554.28</v>
      </c>
      <c r="E48" s="106">
        <f>'2024 Kunta'!E48</f>
        <v>3.54007166095891E-2</v>
      </c>
      <c r="F48" s="23">
        <f>'2024 Kunta'!F48</f>
        <v>1011856044.5276535</v>
      </c>
      <c r="G48" s="23">
        <f>'2024 Kunta'!G48</f>
        <v>1024302511.434723</v>
      </c>
      <c r="H48" s="23">
        <f>'2024 Kunta'!H48</f>
        <v>-12446466.907069564</v>
      </c>
      <c r="I48" s="23">
        <f>'2024 Kunta'!I48</f>
        <v>-79730907.039302215</v>
      </c>
      <c r="J48" s="23">
        <f>'2024 Kunta'!J48</f>
        <v>-92177373.946371779</v>
      </c>
      <c r="K48" s="23">
        <f>'2024 Kunta'!K48</f>
        <v>33441717.284621287</v>
      </c>
      <c r="L48" s="23">
        <f>'2024 Kunta'!L48</f>
        <v>0.10629802663329119</v>
      </c>
      <c r="M48" s="23">
        <f>'2024 Kunta'!M48</f>
        <v>415194690.33239871</v>
      </c>
      <c r="N48" s="23">
        <f>'2024 Kunta'!N48</f>
        <v>-0.10769436174873648</v>
      </c>
      <c r="O48" s="23">
        <f>'2024 Kunta'!O48</f>
        <v>365613464.24000001</v>
      </c>
      <c r="P48" s="89">
        <f>'2024 Kunta'!M48</f>
        <v>415194690.33239871</v>
      </c>
      <c r="Q48" s="106">
        <f>'2024 Kunta'!N48</f>
        <v>-0.10769436174873648</v>
      </c>
      <c r="R48" s="23">
        <f>'2024 Kunta'!O48</f>
        <v>365613464.24000001</v>
      </c>
      <c r="S48" s="184">
        <f>'2024 Kunta'!P48</f>
        <v>7.722244142096546E-3</v>
      </c>
    </row>
    <row r="49" spans="1:19" ht="15" customHeight="1">
      <c r="A49" s="62">
        <v>1</v>
      </c>
      <c r="B49" s="63">
        <v>92</v>
      </c>
      <c r="C49" s="64" t="s">
        <v>371</v>
      </c>
      <c r="D49" s="23">
        <f>'2024 Kunta'!D49</f>
        <v>380201252.13</v>
      </c>
      <c r="E49" s="106">
        <f>'2024 Kunta'!E49</f>
        <v>4.5280087510318756E-2</v>
      </c>
      <c r="F49" s="23">
        <f>'2024 Kunta'!F49</f>
        <v>377065236.69201952</v>
      </c>
      <c r="G49" s="23">
        <f>'2024 Kunta'!G49</f>
        <v>385951015.29540622</v>
      </c>
      <c r="H49" s="23">
        <f>'2024 Kunta'!H49</f>
        <v>-8885778.6033867002</v>
      </c>
      <c r="I49" s="23">
        <f>'2024 Kunta'!I49</f>
        <v>-29711492.555720232</v>
      </c>
      <c r="J49" s="23">
        <f>'2024 Kunta'!J49</f>
        <v>-38597271.159106933</v>
      </c>
      <c r="K49" s="23">
        <f>'2024 Kunta'!K49</f>
        <v>12461959.496619591</v>
      </c>
      <c r="L49" s="23">
        <f>'2024 Kunta'!L49</f>
        <v>3.9611653050001763E-2</v>
      </c>
      <c r="M49" s="23">
        <f>'2024 Kunta'!M49</f>
        <v>68798389.928690165</v>
      </c>
      <c r="N49" s="23">
        <f>'2024 Kunta'!N49</f>
        <v>-0.15454583968203972</v>
      </c>
      <c r="O49" s="23">
        <f>'2024 Kunta'!O49</f>
        <v>115694433.28</v>
      </c>
      <c r="P49" s="89">
        <f>'2024 Kunta'!M49</f>
        <v>68798389.928690165</v>
      </c>
      <c r="Q49" s="106">
        <f>'2024 Kunta'!N49</f>
        <v>-0.15454583968203972</v>
      </c>
      <c r="R49" s="23">
        <f>'2024 Kunta'!O49</f>
        <v>115694433.28</v>
      </c>
      <c r="S49" s="184">
        <f>'2024 Kunta'!P49</f>
        <v>5.418994377835995E-3</v>
      </c>
    </row>
    <row r="50" spans="1:19" ht="15" customHeight="1">
      <c r="A50" s="62">
        <v>10</v>
      </c>
      <c r="B50" s="63">
        <v>97</v>
      </c>
      <c r="C50" s="64" t="s">
        <v>62</v>
      </c>
      <c r="D50" s="23">
        <f>'2024 Kunta'!D50</f>
        <v>2730165.23</v>
      </c>
      <c r="E50" s="106">
        <f>'2024 Kunta'!E50</f>
        <v>3.8353431317640352E-2</v>
      </c>
      <c r="F50" s="23">
        <f>'2024 Kunta'!F50</f>
        <v>2707645.9977209074</v>
      </c>
      <c r="G50" s="23">
        <f>'2024 Kunta'!G50</f>
        <v>2695633.2585642305</v>
      </c>
      <c r="H50" s="23">
        <f>'2024 Kunta'!H50</f>
        <v>12012.739156676922</v>
      </c>
      <c r="I50" s="23">
        <f>'2024 Kunta'!I50</f>
        <v>-213353.54224266278</v>
      </c>
      <c r="J50" s="23">
        <f>'2024 Kunta'!J50</f>
        <v>-201340.80308598586</v>
      </c>
      <c r="K50" s="23">
        <f>'2024 Kunta'!K50</f>
        <v>89487.365769394572</v>
      </c>
      <c r="L50" s="23">
        <f>'2024 Kunta'!L50</f>
        <v>2.8444503339762915E-4</v>
      </c>
      <c r="M50" s="23">
        <f>'2024 Kunta'!M50</f>
        <v>671275.12981950061</v>
      </c>
      <c r="N50" s="23">
        <f>'2024 Kunta'!N50</f>
        <v>4.9806057378566804E-2</v>
      </c>
      <c r="O50" s="23">
        <f>'2024 Kunta'!O50</f>
        <v>1655923.56</v>
      </c>
      <c r="P50" s="89">
        <f>'2024 Kunta'!M50</f>
        <v>671275.12981950061</v>
      </c>
      <c r="Q50" s="106">
        <f>'2024 Kunta'!N50</f>
        <v>4.9806057378566804E-2</v>
      </c>
      <c r="R50" s="23">
        <f>'2024 Kunta'!O50</f>
        <v>1655923.56</v>
      </c>
      <c r="S50" s="184">
        <f>'2024 Kunta'!P50</f>
        <v>1.4075929321477609E-3</v>
      </c>
    </row>
    <row r="51" spans="1:19" ht="15" customHeight="1">
      <c r="A51" s="62">
        <v>7</v>
      </c>
      <c r="B51" s="63">
        <v>98</v>
      </c>
      <c r="C51" s="64" t="s">
        <v>63</v>
      </c>
      <c r="D51" s="23">
        <f>'2024 Kunta'!D51</f>
        <v>42339910.350000001</v>
      </c>
      <c r="E51" s="106">
        <f>'2024 Kunta'!E51</f>
        <v>4.0390345838686059E-2</v>
      </c>
      <c r="F51" s="23">
        <f>'2024 Kunta'!F51</f>
        <v>41990677.905981362</v>
      </c>
      <c r="G51" s="23">
        <f>'2024 Kunta'!G51</f>
        <v>41693673.825952537</v>
      </c>
      <c r="H51" s="23">
        <f>'2024 Kunta'!H51</f>
        <v>297004.08002882451</v>
      </c>
      <c r="I51" s="23">
        <f>'2024 Kunta'!I51</f>
        <v>-3308726.4287697636</v>
      </c>
      <c r="J51" s="23">
        <f>'2024 Kunta'!J51</f>
        <v>-3011722.3487409391</v>
      </c>
      <c r="K51" s="23">
        <f>'2024 Kunta'!K51</f>
        <v>1387786.7179979524</v>
      </c>
      <c r="L51" s="23">
        <f>'2024 Kunta'!L51</f>
        <v>4.411226500587429E-3</v>
      </c>
      <c r="M51" s="23">
        <f>'2024 Kunta'!M51</f>
        <v>2367380.6717421948</v>
      </c>
      <c r="N51" s="23">
        <f>'2024 Kunta'!N51</f>
        <v>-0.18615904642472059</v>
      </c>
      <c r="O51" s="23">
        <f>'2024 Kunta'!O51</f>
        <v>6581001.5199999996</v>
      </c>
      <c r="P51" s="89">
        <f>'2024 Kunta'!M51</f>
        <v>2367380.6717421948</v>
      </c>
      <c r="Q51" s="106">
        <f>'2024 Kunta'!N51</f>
        <v>-0.18615904642472059</v>
      </c>
      <c r="R51" s="23">
        <f>'2024 Kunta'!O51</f>
        <v>6581001.5199999996</v>
      </c>
      <c r="S51" s="184">
        <f>'2024 Kunta'!P51</f>
        <v>4.6636349982900338E-3</v>
      </c>
    </row>
    <row r="52" spans="1:19" ht="15" customHeight="1">
      <c r="A52" s="62">
        <v>4</v>
      </c>
      <c r="B52" s="63">
        <v>102</v>
      </c>
      <c r="C52" s="64" t="s">
        <v>64</v>
      </c>
      <c r="D52" s="23">
        <f>'2024 Kunta'!D52</f>
        <v>16297938.93</v>
      </c>
      <c r="E52" s="106">
        <f>'2024 Kunta'!E52</f>
        <v>0.13473430489372862</v>
      </c>
      <c r="F52" s="23">
        <f>'2024 Kunta'!F52</f>
        <v>16163508.578165529</v>
      </c>
      <c r="G52" s="23">
        <f>'2024 Kunta'!G52</f>
        <v>15846714.184517171</v>
      </c>
      <c r="H52" s="23">
        <f>'2024 Kunta'!H52</f>
        <v>316794.39364835806</v>
      </c>
      <c r="I52" s="23">
        <f>'2024 Kunta'!I52</f>
        <v>-1273630.9743312104</v>
      </c>
      <c r="J52" s="23">
        <f>'2024 Kunta'!J52</f>
        <v>-956836.58068285231</v>
      </c>
      <c r="K52" s="23">
        <f>'2024 Kunta'!K52</f>
        <v>534201.96195091272</v>
      </c>
      <c r="L52" s="23">
        <f>'2024 Kunta'!L52</f>
        <v>1.6980172966514447E-3</v>
      </c>
      <c r="M52" s="23">
        <f>'2024 Kunta'!M52</f>
        <v>1784177.1961437555</v>
      </c>
      <c r="N52" s="23">
        <f>'2024 Kunta'!N52</f>
        <v>-0.13285596178771386</v>
      </c>
      <c r="O52" s="23">
        <f>'2024 Kunta'!O52</f>
        <v>2850147.94</v>
      </c>
      <c r="P52" s="89">
        <f>'2024 Kunta'!M52</f>
        <v>1784177.1961437555</v>
      </c>
      <c r="Q52" s="106">
        <f>'2024 Kunta'!N52</f>
        <v>-0.13285596178771386</v>
      </c>
      <c r="R52" s="23">
        <f>'2024 Kunta'!O52</f>
        <v>2850147.94</v>
      </c>
      <c r="S52" s="184">
        <f>'2024 Kunta'!P52</f>
        <v>-1.2323203247872838E-2</v>
      </c>
    </row>
    <row r="53" spans="1:19" ht="15" customHeight="1">
      <c r="A53" s="62">
        <v>5</v>
      </c>
      <c r="B53" s="63">
        <v>103</v>
      </c>
      <c r="C53" s="64" t="s">
        <v>65</v>
      </c>
      <c r="D53" s="23">
        <f>'2024 Kunta'!D53</f>
        <v>3580557.9</v>
      </c>
      <c r="E53" s="106">
        <f>'2024 Kunta'!E53</f>
        <v>4.1090398672382733E-2</v>
      </c>
      <c r="F53" s="23">
        <f>'2024 Kunta'!F53</f>
        <v>3551024.3706176626</v>
      </c>
      <c r="G53" s="23">
        <f>'2024 Kunta'!G53</f>
        <v>3476791.5695428983</v>
      </c>
      <c r="H53" s="23">
        <f>'2024 Kunta'!H53</f>
        <v>74232.801074764226</v>
      </c>
      <c r="I53" s="23">
        <f>'2024 Kunta'!I53</f>
        <v>-279808.96642286732</v>
      </c>
      <c r="J53" s="23">
        <f>'2024 Kunta'!J53</f>
        <v>-205576.1653481031</v>
      </c>
      <c r="K53" s="23">
        <f>'2024 Kunta'!K53</f>
        <v>117360.91681740276</v>
      </c>
      <c r="L53" s="23">
        <f>'2024 Kunta'!L53</f>
        <v>3.7304405618250613E-4</v>
      </c>
      <c r="M53" s="23">
        <f>'2024 Kunta'!M53</f>
        <v>289955.23862196994</v>
      </c>
      <c r="N53" s="23">
        <f>'2024 Kunta'!N53</f>
        <v>-0.16436157856006306</v>
      </c>
      <c r="O53" s="23">
        <f>'2024 Kunta'!O53</f>
        <v>743552.8</v>
      </c>
      <c r="P53" s="89">
        <f>'2024 Kunta'!M53</f>
        <v>289955.23862196994</v>
      </c>
      <c r="Q53" s="106">
        <f>'2024 Kunta'!N53</f>
        <v>-0.16436157856006306</v>
      </c>
      <c r="R53" s="23">
        <f>'2024 Kunta'!O53</f>
        <v>743552.8</v>
      </c>
      <c r="S53" s="184">
        <f>'2024 Kunta'!P53</f>
        <v>-1.6150421149017102E-2</v>
      </c>
    </row>
    <row r="54" spans="1:19" ht="15" customHeight="1">
      <c r="A54" s="62">
        <v>18</v>
      </c>
      <c r="B54" s="63">
        <v>105</v>
      </c>
      <c r="C54" s="64" t="s">
        <v>66</v>
      </c>
      <c r="D54" s="23">
        <f>'2024 Kunta'!D54</f>
        <v>2936135.6</v>
      </c>
      <c r="E54" s="106">
        <f>'2024 Kunta'!E54</f>
        <v>9.427497077393765E-3</v>
      </c>
      <c r="F54" s="23">
        <f>'2024 Kunta'!F54</f>
        <v>2911917.4615324927</v>
      </c>
      <c r="G54" s="23">
        <f>'2024 Kunta'!G54</f>
        <v>2926269.9234148366</v>
      </c>
      <c r="H54" s="23">
        <f>'2024 Kunta'!H54</f>
        <v>-14352.461882343981</v>
      </c>
      <c r="I54" s="23">
        <f>'2024 Kunta'!I54</f>
        <v>-229449.45744722782</v>
      </c>
      <c r="J54" s="23">
        <f>'2024 Kunta'!J54</f>
        <v>-243801.9193295718</v>
      </c>
      <c r="K54" s="23">
        <f>'2024 Kunta'!K54</f>
        <v>96238.512416239639</v>
      </c>
      <c r="L54" s="23">
        <f>'2024 Kunta'!L54</f>
        <v>3.0590426528945573E-4</v>
      </c>
      <c r="M54" s="23">
        <f>'2024 Kunta'!M54</f>
        <v>523630.53086429421</v>
      </c>
      <c r="N54" s="23">
        <f>'2024 Kunta'!N54</f>
        <v>-6.5422795136250711E-2</v>
      </c>
      <c r="O54" s="23">
        <f>'2024 Kunta'!O54</f>
        <v>2053656.64</v>
      </c>
      <c r="P54" s="89">
        <f>'2024 Kunta'!M54</f>
        <v>523630.53086429421</v>
      </c>
      <c r="Q54" s="106">
        <f>'2024 Kunta'!N54</f>
        <v>-6.5422795136250711E-2</v>
      </c>
      <c r="R54" s="23">
        <f>'2024 Kunta'!O54</f>
        <v>2053656.64</v>
      </c>
      <c r="S54" s="184">
        <f>'2024 Kunta'!P54</f>
        <v>1.1103536687088633E-2</v>
      </c>
    </row>
    <row r="55" spans="1:19" ht="15" customHeight="1">
      <c r="A55" s="62">
        <v>1</v>
      </c>
      <c r="B55" s="63">
        <v>106</v>
      </c>
      <c r="C55" s="64" t="s">
        <v>372</v>
      </c>
      <c r="D55" s="23">
        <f>'2024 Kunta'!D55</f>
        <v>87702147.180000007</v>
      </c>
      <c r="E55" s="106">
        <f>'2024 Kunta'!E55</f>
        <v>3.974134940525742E-2</v>
      </c>
      <c r="F55" s="23">
        <f>'2024 Kunta'!F55</f>
        <v>86978753.224930987</v>
      </c>
      <c r="G55" s="23">
        <f>'2024 Kunta'!G55</f>
        <v>87317664.237502083</v>
      </c>
      <c r="H55" s="23">
        <f>'2024 Kunta'!H55</f>
        <v>-338911.01257109642</v>
      </c>
      <c r="I55" s="23">
        <f>'2024 Kunta'!I55</f>
        <v>-6853637.852219061</v>
      </c>
      <c r="J55" s="23">
        <f>'2024 Kunta'!J55</f>
        <v>-7192548.8647901574</v>
      </c>
      <c r="K55" s="23">
        <f>'2024 Kunta'!K55</f>
        <v>2874637.050248397</v>
      </c>
      <c r="L55" s="23">
        <f>'2024 Kunta'!L55</f>
        <v>9.1373371507111629E-3</v>
      </c>
      <c r="M55" s="23">
        <f>'2024 Kunta'!M55</f>
        <v>8579954.13318309</v>
      </c>
      <c r="N55" s="23">
        <f>'2024 Kunta'!N55</f>
        <v>-0.27012254972692407</v>
      </c>
      <c r="O55" s="23">
        <f>'2024 Kunta'!O55</f>
        <v>17609198.829999998</v>
      </c>
      <c r="P55" s="89">
        <f>'2024 Kunta'!M55</f>
        <v>8579954.13318309</v>
      </c>
      <c r="Q55" s="106">
        <f>'2024 Kunta'!N55</f>
        <v>-0.27012254972692407</v>
      </c>
      <c r="R55" s="23">
        <f>'2024 Kunta'!O55</f>
        <v>17609198.829999998</v>
      </c>
      <c r="S55" s="184">
        <f>'2024 Kunta'!P55</f>
        <v>0.10160539472435315</v>
      </c>
    </row>
    <row r="56" spans="1:19" ht="15" customHeight="1">
      <c r="A56" s="62">
        <v>6</v>
      </c>
      <c r="B56" s="63">
        <v>108</v>
      </c>
      <c r="C56" s="64" t="s">
        <v>373</v>
      </c>
      <c r="D56" s="23">
        <f>'2024 Kunta'!D56</f>
        <v>18997202.649999999</v>
      </c>
      <c r="E56" s="106">
        <f>'2024 Kunta'!E56</f>
        <v>4.332766428801671E-2</v>
      </c>
      <c r="F56" s="23">
        <f>'2024 Kunta'!F56</f>
        <v>18840507.950929221</v>
      </c>
      <c r="G56" s="23">
        <f>'2024 Kunta'!G56</f>
        <v>19034186.376205128</v>
      </c>
      <c r="H56" s="23">
        <f>'2024 Kunta'!H56</f>
        <v>-193678.42527590692</v>
      </c>
      <c r="I56" s="23">
        <f>'2024 Kunta'!I56</f>
        <v>-1484569.6639683598</v>
      </c>
      <c r="J56" s="23">
        <f>'2024 Kunta'!J56</f>
        <v>-1678248.0892442667</v>
      </c>
      <c r="K56" s="23">
        <f>'2024 Kunta'!K56</f>
        <v>622676.46055101999</v>
      </c>
      <c r="L56" s="23">
        <f>'2024 Kunta'!L56</f>
        <v>1.9792428248896782E-3</v>
      </c>
      <c r="M56" s="23">
        <f>'2024 Kunta'!M56</f>
        <v>1324465.7685757717</v>
      </c>
      <c r="N56" s="23">
        <f>'2024 Kunta'!N56</f>
        <v>-0.33323110554298263</v>
      </c>
      <c r="O56" s="23">
        <f>'2024 Kunta'!O56</f>
        <v>2595574.75</v>
      </c>
      <c r="P56" s="89">
        <f>'2024 Kunta'!M56</f>
        <v>1324465.7685757717</v>
      </c>
      <c r="Q56" s="106">
        <f>'2024 Kunta'!N56</f>
        <v>-0.33323110554298263</v>
      </c>
      <c r="R56" s="23">
        <f>'2024 Kunta'!O56</f>
        <v>2595574.75</v>
      </c>
      <c r="S56" s="184">
        <f>'2024 Kunta'!P56</f>
        <v>8.486275427430412E-3</v>
      </c>
    </row>
    <row r="57" spans="1:19" ht="15" customHeight="1">
      <c r="A57" s="62">
        <v>5</v>
      </c>
      <c r="B57" s="63">
        <v>109</v>
      </c>
      <c r="C57" s="64" t="s">
        <v>374</v>
      </c>
      <c r="D57" s="23">
        <f>'2024 Kunta'!D57</f>
        <v>128920930.36</v>
      </c>
      <c r="E57" s="106">
        <f>'2024 Kunta'!E57</f>
        <v>5.7100397691181248E-2</v>
      </c>
      <c r="F57" s="23">
        <f>'2024 Kunta'!F57</f>
        <v>127857551.35842448</v>
      </c>
      <c r="G57" s="23">
        <f>'2024 Kunta'!G57</f>
        <v>127262302.06948426</v>
      </c>
      <c r="H57" s="23">
        <f>'2024 Kunta'!H57</f>
        <v>595249.28894022107</v>
      </c>
      <c r="I57" s="23">
        <f>'2024 Kunta'!I57</f>
        <v>-10074751.835267363</v>
      </c>
      <c r="J57" s="23">
        <f>'2024 Kunta'!J57</f>
        <v>-9479502.546327142</v>
      </c>
      <c r="K57" s="23">
        <f>'2024 Kunta'!K57</f>
        <v>4225676.2791078268</v>
      </c>
      <c r="L57" s="23">
        <f>'2024 Kunta'!L57</f>
        <v>1.3431757880054615E-2</v>
      </c>
      <c r="M57" s="23">
        <f>'2024 Kunta'!M57</f>
        <v>17804544.22156598</v>
      </c>
      <c r="N57" s="23">
        <f>'2024 Kunta'!N57</f>
        <v>7.9797341766653984E-2</v>
      </c>
      <c r="O57" s="23">
        <f>'2024 Kunta'!O57</f>
        <v>30316592.050000001</v>
      </c>
      <c r="P57" s="89">
        <f>'2024 Kunta'!M57</f>
        <v>17804544.22156598</v>
      </c>
      <c r="Q57" s="106">
        <f>'2024 Kunta'!N57</f>
        <v>7.9797341766653984E-2</v>
      </c>
      <c r="R57" s="23">
        <f>'2024 Kunta'!O57</f>
        <v>30316592.050000001</v>
      </c>
      <c r="S57" s="184">
        <f>'2024 Kunta'!P57</f>
        <v>6.8060333739716761E-4</v>
      </c>
    </row>
    <row r="58" spans="1:19" ht="15" customHeight="1">
      <c r="A58" s="62">
        <v>7</v>
      </c>
      <c r="B58" s="63">
        <v>111</v>
      </c>
      <c r="C58" s="64" t="s">
        <v>70</v>
      </c>
      <c r="D58" s="23">
        <f>'2024 Kunta'!D58</f>
        <v>29237401.48</v>
      </c>
      <c r="E58" s="106">
        <f>'2024 Kunta'!E58</f>
        <v>7.7239615124021999E-2</v>
      </c>
      <c r="F58" s="23">
        <f>'2024 Kunta'!F58</f>
        <v>28996242.50986499</v>
      </c>
      <c r="G58" s="23">
        <f>'2024 Kunta'!G58</f>
        <v>29003080.611599106</v>
      </c>
      <c r="H58" s="23">
        <f>'2024 Kunta'!H58</f>
        <v>-6838.1017341166735</v>
      </c>
      <c r="I58" s="23">
        <f>'2024 Kunta'!I58</f>
        <v>-2284807.9314704593</v>
      </c>
      <c r="J58" s="23">
        <f>'2024 Kunta'!J58</f>
        <v>-2291646.033204576</v>
      </c>
      <c r="K58" s="23">
        <f>'2024 Kunta'!K58</f>
        <v>958322.23326183006</v>
      </c>
      <c r="L58" s="23">
        <f>'2024 Kunta'!L58</f>
        <v>3.0461283255147496E-3</v>
      </c>
      <c r="M58" s="23">
        <f>'2024 Kunta'!M58</f>
        <v>4248560.2284732843</v>
      </c>
      <c r="N58" s="23">
        <f>'2024 Kunta'!N58</f>
        <v>0.45668377772918345</v>
      </c>
      <c r="O58" s="23">
        <f>'2024 Kunta'!O58</f>
        <v>8673026.1300000008</v>
      </c>
      <c r="P58" s="89">
        <f>'2024 Kunta'!M58</f>
        <v>4248560.2284732843</v>
      </c>
      <c r="Q58" s="106">
        <f>'2024 Kunta'!N58</f>
        <v>0.45668377772918345</v>
      </c>
      <c r="R58" s="23">
        <f>'2024 Kunta'!O58</f>
        <v>8673026.1300000008</v>
      </c>
      <c r="S58" s="184">
        <f>'2024 Kunta'!P58</f>
        <v>2.7799536406964975E-3</v>
      </c>
    </row>
    <row r="59" spans="1:19" ht="15" customHeight="1">
      <c r="A59" s="62">
        <v>17</v>
      </c>
      <c r="B59" s="63">
        <v>139</v>
      </c>
      <c r="C59" s="64" t="s">
        <v>71</v>
      </c>
      <c r="D59" s="23">
        <f>'2024 Kunta'!D59</f>
        <v>15589123.369999999</v>
      </c>
      <c r="E59" s="106">
        <f>'2024 Kunta'!E59</f>
        <v>3.4812389152225842E-2</v>
      </c>
      <c r="F59" s="23">
        <f>'2024 Kunta'!F59</f>
        <v>15460539.544252403</v>
      </c>
      <c r="G59" s="23">
        <f>'2024 Kunta'!G59</f>
        <v>15507351.029041205</v>
      </c>
      <c r="H59" s="23">
        <f>'2024 Kunta'!H59</f>
        <v>-46811.484788801521</v>
      </c>
      <c r="I59" s="23">
        <f>'2024 Kunta'!I59</f>
        <v>-1218239.3413044</v>
      </c>
      <c r="J59" s="23">
        <f>'2024 Kunta'!J59</f>
        <v>-1265050.8260932015</v>
      </c>
      <c r="K59" s="23">
        <f>'2024 Kunta'!K59</f>
        <v>510968.92221259692</v>
      </c>
      <c r="L59" s="23">
        <f>'2024 Kunta'!L59</f>
        <v>1.6241686286582041E-3</v>
      </c>
      <c r="M59" s="23">
        <f>'2024 Kunta'!M59</f>
        <v>1066564.3342545894</v>
      </c>
      <c r="N59" s="23">
        <f>'2024 Kunta'!N59</f>
        <v>-0.1519365591454046</v>
      </c>
      <c r="O59" s="23">
        <f>'2024 Kunta'!O59</f>
        <v>5532535.5800000001</v>
      </c>
      <c r="P59" s="89">
        <f>'2024 Kunta'!M59</f>
        <v>1066564.3342545894</v>
      </c>
      <c r="Q59" s="106">
        <f>'2024 Kunta'!N59</f>
        <v>-0.1519365591454046</v>
      </c>
      <c r="R59" s="23">
        <f>'2024 Kunta'!O59</f>
        <v>5532535.5800000001</v>
      </c>
      <c r="S59" s="184">
        <f>'2024 Kunta'!P59</f>
        <v>8.3494653862208779E-2</v>
      </c>
    </row>
    <row r="60" spans="1:19" ht="15" customHeight="1">
      <c r="A60" s="62">
        <v>11</v>
      </c>
      <c r="B60" s="63">
        <v>140</v>
      </c>
      <c r="C60" s="64" t="s">
        <v>375</v>
      </c>
      <c r="D60" s="23">
        <f>'2024 Kunta'!D60</f>
        <v>30855827.899999999</v>
      </c>
      <c r="E60" s="106">
        <f>'2024 Kunta'!E60</f>
        <v>3.7788905111557414E-2</v>
      </c>
      <c r="F60" s="23">
        <f>'2024 Kunta'!F60</f>
        <v>30601319.657052439</v>
      </c>
      <c r="G60" s="23">
        <f>'2024 Kunta'!G60</f>
        <v>30641449.456862964</v>
      </c>
      <c r="H60" s="23">
        <f>'2024 Kunta'!H60</f>
        <v>-40129.79981052503</v>
      </c>
      <c r="I60" s="23">
        <f>'2024 Kunta'!I60</f>
        <v>-2411282.6978222784</v>
      </c>
      <c r="J60" s="23">
        <f>'2024 Kunta'!J60</f>
        <v>-2451412.4976328034</v>
      </c>
      <c r="K60" s="23">
        <f>'2024 Kunta'!K60</f>
        <v>1011369.8347131867</v>
      </c>
      <c r="L60" s="23">
        <f>'2024 Kunta'!L60</f>
        <v>3.2147457234765957E-3</v>
      </c>
      <c r="M60" s="23">
        <f>'2024 Kunta'!M60</f>
        <v>4840949.9215591922</v>
      </c>
      <c r="N60" s="23">
        <f>'2024 Kunta'!N60</f>
        <v>-1.458455436834416E-2</v>
      </c>
      <c r="O60" s="23">
        <f>'2024 Kunta'!O60</f>
        <v>6147930.5800000001</v>
      </c>
      <c r="P60" s="89">
        <f>'2024 Kunta'!M60</f>
        <v>4840949.9215591922</v>
      </c>
      <c r="Q60" s="106">
        <f>'2024 Kunta'!N60</f>
        <v>-1.458455436834416E-2</v>
      </c>
      <c r="R60" s="23">
        <f>'2024 Kunta'!O60</f>
        <v>6147930.5800000001</v>
      </c>
      <c r="S60" s="184">
        <f>'2024 Kunta'!P60</f>
        <v>-3.7494980213459428E-4</v>
      </c>
    </row>
    <row r="61" spans="1:19" ht="15" customHeight="1">
      <c r="A61" s="62">
        <v>8</v>
      </c>
      <c r="B61" s="63">
        <v>142</v>
      </c>
      <c r="C61" s="64" t="s">
        <v>73</v>
      </c>
      <c r="D61" s="23">
        <f>'2024 Kunta'!D61</f>
        <v>10458603.75</v>
      </c>
      <c r="E61" s="106">
        <f>'2024 Kunta'!E61</f>
        <v>4.0275367493061376E-2</v>
      </c>
      <c r="F61" s="23">
        <f>'2024 Kunta'!F61</f>
        <v>10372338.008801164</v>
      </c>
      <c r="G61" s="23">
        <f>'2024 Kunta'!G61</f>
        <v>10302256.910447905</v>
      </c>
      <c r="H61" s="23">
        <f>'2024 Kunta'!H61</f>
        <v>70081.098353259265</v>
      </c>
      <c r="I61" s="23">
        <f>'2024 Kunta'!I61</f>
        <v>-817305.90238851449</v>
      </c>
      <c r="J61" s="23">
        <f>'2024 Kunta'!J61</f>
        <v>-747224.80403525522</v>
      </c>
      <c r="K61" s="23">
        <f>'2024 Kunta'!K61</f>
        <v>342804.48997345543</v>
      </c>
      <c r="L61" s="23">
        <f>'2024 Kunta'!L61</f>
        <v>1.0896402387196615E-3</v>
      </c>
      <c r="M61" s="23">
        <f>'2024 Kunta'!M61</f>
        <v>822596.65234481951</v>
      </c>
      <c r="N61" s="23">
        <f>'2024 Kunta'!N61</f>
        <v>-9.9234123511181882E-2</v>
      </c>
      <c r="O61" s="23">
        <f>'2024 Kunta'!O61</f>
        <v>3639452.1</v>
      </c>
      <c r="P61" s="89">
        <f>'2024 Kunta'!M61</f>
        <v>822596.65234481951</v>
      </c>
      <c r="Q61" s="106">
        <f>'2024 Kunta'!N61</f>
        <v>-9.9234123511181882E-2</v>
      </c>
      <c r="R61" s="23">
        <f>'2024 Kunta'!O61</f>
        <v>3639452.1</v>
      </c>
      <c r="S61" s="184">
        <f>'2024 Kunta'!P61</f>
        <v>5.057541215724326E-2</v>
      </c>
    </row>
    <row r="62" spans="1:19" ht="15" customHeight="1">
      <c r="A62" s="62">
        <v>6</v>
      </c>
      <c r="B62" s="63">
        <v>143</v>
      </c>
      <c r="C62" s="64" t="s">
        <v>376</v>
      </c>
      <c r="D62" s="23">
        <f>'2024 Kunta'!D62</f>
        <v>11232559.33</v>
      </c>
      <c r="E62" s="106">
        <f>'2024 Kunta'!E62</f>
        <v>3.6421138431794953E-2</v>
      </c>
      <c r="F62" s="23">
        <f>'2024 Kunta'!F62</f>
        <v>11139909.768038888</v>
      </c>
      <c r="G62" s="23">
        <f>'2024 Kunta'!G62</f>
        <v>11337342.646986291</v>
      </c>
      <c r="H62" s="23">
        <f>'2024 Kunta'!H62</f>
        <v>-197432.87894740328</v>
      </c>
      <c r="I62" s="23">
        <f>'2024 Kunta'!I62</f>
        <v>-877788.01633422414</v>
      </c>
      <c r="J62" s="23">
        <f>'2024 Kunta'!J62</f>
        <v>-1075220.8952816273</v>
      </c>
      <c r="K62" s="23">
        <f>'2024 Kunta'!K62</f>
        <v>368172.64180385723</v>
      </c>
      <c r="L62" s="23">
        <f>'2024 Kunta'!L62</f>
        <v>1.1702755857610496E-3</v>
      </c>
      <c r="M62" s="23">
        <f>'2024 Kunta'!M62</f>
        <v>1683711.6062100937</v>
      </c>
      <c r="N62" s="23">
        <f>'2024 Kunta'!N62</f>
        <v>3.7175942664061878E-2</v>
      </c>
      <c r="O62" s="23">
        <f>'2024 Kunta'!O62</f>
        <v>3019508.06</v>
      </c>
      <c r="P62" s="89">
        <f>'2024 Kunta'!M62</f>
        <v>1683711.6062100937</v>
      </c>
      <c r="Q62" s="106">
        <f>'2024 Kunta'!N62</f>
        <v>3.7175942664061878E-2</v>
      </c>
      <c r="R62" s="23">
        <f>'2024 Kunta'!O62</f>
        <v>3019508.06</v>
      </c>
      <c r="S62" s="184">
        <f>'2024 Kunta'!P62</f>
        <v>9.2999210257926901E-3</v>
      </c>
    </row>
    <row r="63" spans="1:19" ht="15" customHeight="1">
      <c r="A63" s="62">
        <v>14</v>
      </c>
      <c r="B63" s="63">
        <v>145</v>
      </c>
      <c r="C63" s="64" t="s">
        <v>75</v>
      </c>
      <c r="D63" s="23">
        <f>'2024 Kunta'!D63</f>
        <v>20074863.449999999</v>
      </c>
      <c r="E63" s="106">
        <f>'2024 Kunta'!E63</f>
        <v>4.9604451375411918E-2</v>
      </c>
      <c r="F63" s="23">
        <f>'2024 Kunta'!F63</f>
        <v>19909279.877242528</v>
      </c>
      <c r="G63" s="23">
        <f>'2024 Kunta'!G63</f>
        <v>19833282.17169074</v>
      </c>
      <c r="H63" s="23">
        <f>'2024 Kunta'!H63</f>
        <v>75997.705551788211</v>
      </c>
      <c r="I63" s="23">
        <f>'2024 Kunta'!I63</f>
        <v>-1568785.3540993419</v>
      </c>
      <c r="J63" s="23">
        <f>'2024 Kunta'!J63</f>
        <v>-1492787.6485475537</v>
      </c>
      <c r="K63" s="23">
        <f>'2024 Kunta'!K63</f>
        <v>657999.24069826351</v>
      </c>
      <c r="L63" s="23">
        <f>'2024 Kunta'!L63</f>
        <v>2.0915200082919868E-3</v>
      </c>
      <c r="M63" s="23">
        <f>'2024 Kunta'!M63</f>
        <v>1284253.2241762974</v>
      </c>
      <c r="N63" s="23">
        <f>'2024 Kunta'!N63</f>
        <v>-0.1692348574892355</v>
      </c>
      <c r="O63" s="23">
        <f>'2024 Kunta'!O63</f>
        <v>3261366.18</v>
      </c>
      <c r="P63" s="89">
        <f>'2024 Kunta'!M63</f>
        <v>1284253.2241762974</v>
      </c>
      <c r="Q63" s="106">
        <f>'2024 Kunta'!N63</f>
        <v>-0.1692348574892355</v>
      </c>
      <c r="R63" s="23">
        <f>'2024 Kunta'!O63</f>
        <v>3261366.18</v>
      </c>
      <c r="S63" s="184">
        <f>'2024 Kunta'!P63</f>
        <v>-1.0671559190328805E-2</v>
      </c>
    </row>
    <row r="64" spans="1:19" ht="15" customHeight="1">
      <c r="A64" s="62">
        <v>12</v>
      </c>
      <c r="B64" s="63">
        <v>146</v>
      </c>
      <c r="C64" s="64" t="s">
        <v>377</v>
      </c>
      <c r="D64" s="23">
        <f>'2024 Kunta'!D64</f>
        <v>6092494.0099999998</v>
      </c>
      <c r="E64" s="106">
        <f>'2024 Kunta'!E64</f>
        <v>4.207667734815268E-2</v>
      </c>
      <c r="F64" s="23">
        <f>'2024 Kunta'!F64</f>
        <v>6042241.2684213622</v>
      </c>
      <c r="G64" s="23">
        <f>'2024 Kunta'!G64</f>
        <v>5947775.2795796329</v>
      </c>
      <c r="H64" s="23">
        <f>'2024 Kunta'!H64</f>
        <v>94465.988841729239</v>
      </c>
      <c r="I64" s="23">
        <f>'2024 Kunta'!I64</f>
        <v>-476108.61197792954</v>
      </c>
      <c r="J64" s="23">
        <f>'2024 Kunta'!J64</f>
        <v>-381642.6231362003</v>
      </c>
      <c r="K64" s="23">
        <f>'2024 Kunta'!K64</f>
        <v>199695.32756840339</v>
      </c>
      <c r="L64" s="23">
        <f>'2024 Kunta'!L64</f>
        <v>6.3475266738683995E-4</v>
      </c>
      <c r="M64" s="23">
        <f>'2024 Kunta'!M64</f>
        <v>2392347.3350988519</v>
      </c>
      <c r="N64" s="23">
        <f>'2024 Kunta'!N64</f>
        <v>0.10137447170789748</v>
      </c>
      <c r="O64" s="23">
        <f>'2024 Kunta'!O64</f>
        <v>1708360.24</v>
      </c>
      <c r="P64" s="89">
        <f>'2024 Kunta'!M64</f>
        <v>2392347.3350988519</v>
      </c>
      <c r="Q64" s="106">
        <f>'2024 Kunta'!N64</f>
        <v>0.10137447170789748</v>
      </c>
      <c r="R64" s="23">
        <f>'2024 Kunta'!O64</f>
        <v>1708360.24</v>
      </c>
      <c r="S64" s="184">
        <f>'2024 Kunta'!P64</f>
        <v>-2.6679312132166233E-3</v>
      </c>
    </row>
    <row r="65" spans="1:19" ht="15" customHeight="1">
      <c r="A65" s="62">
        <v>19</v>
      </c>
      <c r="B65" s="63">
        <v>148</v>
      </c>
      <c r="C65" s="64" t="s">
        <v>378</v>
      </c>
      <c r="D65" s="23">
        <f>'2024 Kunta'!D65</f>
        <v>10047416.82</v>
      </c>
      <c r="E65" s="106">
        <f>'2024 Kunta'!E65</f>
        <v>8.3331970553867096E-2</v>
      </c>
      <c r="F65" s="23">
        <f>'2024 Kunta'!F65</f>
        <v>9964542.6735240966</v>
      </c>
      <c r="G65" s="23">
        <f>'2024 Kunta'!G65</f>
        <v>9759782.3610360119</v>
      </c>
      <c r="H65" s="23">
        <f>'2024 Kunta'!H65</f>
        <v>204760.31248808466</v>
      </c>
      <c r="I65" s="23">
        <f>'2024 Kunta'!I65</f>
        <v>-785172.9797817074</v>
      </c>
      <c r="J65" s="23">
        <f>'2024 Kunta'!J65</f>
        <v>-580412.66729362274</v>
      </c>
      <c r="K65" s="23">
        <f>'2024 Kunta'!K65</f>
        <v>329326.90451445949</v>
      </c>
      <c r="L65" s="23">
        <f>'2024 Kunta'!L65</f>
        <v>1.0468003113953659E-3</v>
      </c>
      <c r="M65" s="23">
        <f>'2024 Kunta'!M65</f>
        <v>1833296.9043255262</v>
      </c>
      <c r="N65" s="23">
        <f>'2024 Kunta'!N65</f>
        <v>-2.4562612889644231E-2</v>
      </c>
      <c r="O65" s="23">
        <f>'2024 Kunta'!O65</f>
        <v>5682171.0199999996</v>
      </c>
      <c r="P65" s="89">
        <f>'2024 Kunta'!M65</f>
        <v>1833296.9043255262</v>
      </c>
      <c r="Q65" s="106">
        <f>'2024 Kunta'!N65</f>
        <v>-2.4562612889644231E-2</v>
      </c>
      <c r="R65" s="23">
        <f>'2024 Kunta'!O65</f>
        <v>5682171.0199999996</v>
      </c>
      <c r="S65" s="184">
        <f>'2024 Kunta'!P65</f>
        <v>2.44766168338999E-2</v>
      </c>
    </row>
    <row r="66" spans="1:19" ht="15" customHeight="1">
      <c r="A66" s="62">
        <v>1</v>
      </c>
      <c r="B66" s="63">
        <v>149</v>
      </c>
      <c r="C66" s="64" t="s">
        <v>379</v>
      </c>
      <c r="D66" s="23">
        <f>'2024 Kunta'!D66</f>
        <v>11079954.779999999</v>
      </c>
      <c r="E66" s="106">
        <f>'2024 Kunta'!E66</f>
        <v>6.4702018338196776E-2</v>
      </c>
      <c r="F66" s="23">
        <f>'2024 Kunta'!F66</f>
        <v>10988563.946730664</v>
      </c>
      <c r="G66" s="23">
        <f>'2024 Kunta'!G66</f>
        <v>10747138.218226213</v>
      </c>
      <c r="H66" s="23">
        <f>'2024 Kunta'!H66</f>
        <v>241425.72850445099</v>
      </c>
      <c r="I66" s="23">
        <f>'2024 Kunta'!I66</f>
        <v>-865862.46657368902</v>
      </c>
      <c r="J66" s="23">
        <f>'2024 Kunta'!J66</f>
        <v>-624436.73806923802</v>
      </c>
      <c r="K66" s="23">
        <f>'2024 Kunta'!K66</f>
        <v>363170.68110423908</v>
      </c>
      <c r="L66" s="23">
        <f>'2024 Kunta'!L66</f>
        <v>1.1543763259490782E-3</v>
      </c>
      <c r="M66" s="23">
        <f>'2024 Kunta'!M66</f>
        <v>718357.66363677883</v>
      </c>
      <c r="N66" s="23">
        <f>'2024 Kunta'!N66</f>
        <v>-0.20167707080980624</v>
      </c>
      <c r="O66" s="23">
        <f>'2024 Kunta'!O66</f>
        <v>3498440.5</v>
      </c>
      <c r="P66" s="89">
        <f>'2024 Kunta'!M66</f>
        <v>718357.66363677883</v>
      </c>
      <c r="Q66" s="106">
        <f>'2024 Kunta'!N66</f>
        <v>-0.20167707080980624</v>
      </c>
      <c r="R66" s="23">
        <f>'2024 Kunta'!O66</f>
        <v>3498440.5</v>
      </c>
      <c r="S66" s="184">
        <f>'2024 Kunta'!P66</f>
        <v>8.2840859287309776E-3</v>
      </c>
    </row>
    <row r="67" spans="1:19" ht="15" customHeight="1">
      <c r="A67" s="62">
        <v>14</v>
      </c>
      <c r="B67" s="63">
        <v>151</v>
      </c>
      <c r="C67" s="64" t="s">
        <v>380</v>
      </c>
      <c r="D67" s="23">
        <f>'2024 Kunta'!D67</f>
        <v>2961436.25</v>
      </c>
      <c r="E67" s="106">
        <f>'2024 Kunta'!E67</f>
        <v>2.351711754398611E-2</v>
      </c>
      <c r="F67" s="23">
        <f>'2024 Kunta'!F67</f>
        <v>2937009.4240846043</v>
      </c>
      <c r="G67" s="23">
        <f>'2024 Kunta'!G67</f>
        <v>2906666.6994334282</v>
      </c>
      <c r="H67" s="23">
        <f>'2024 Kunta'!H67</f>
        <v>30342.724651176017</v>
      </c>
      <c r="I67" s="23">
        <f>'2024 Kunta'!I67</f>
        <v>-231426.62104129416</v>
      </c>
      <c r="J67" s="23">
        <f>'2024 Kunta'!J67</f>
        <v>-201083.89639011814</v>
      </c>
      <c r="K67" s="23">
        <f>'2024 Kunta'!K67</f>
        <v>97067.798679164247</v>
      </c>
      <c r="L67" s="23">
        <f>'2024 Kunta'!L67</f>
        <v>3.085402391694072E-4</v>
      </c>
      <c r="M67" s="23">
        <f>'2024 Kunta'!M67</f>
        <v>1053869.1193204743</v>
      </c>
      <c r="N67" s="23">
        <f>'2024 Kunta'!N67</f>
        <v>0.29393824763479803</v>
      </c>
      <c r="O67" s="23">
        <f>'2024 Kunta'!O67</f>
        <v>1364036.42</v>
      </c>
      <c r="P67" s="89">
        <f>'2024 Kunta'!M67</f>
        <v>1053869.1193204743</v>
      </c>
      <c r="Q67" s="106">
        <f>'2024 Kunta'!N67</f>
        <v>0.29393824763479803</v>
      </c>
      <c r="R67" s="23">
        <f>'2024 Kunta'!O67</f>
        <v>1364036.42</v>
      </c>
      <c r="S67" s="184">
        <f>'2024 Kunta'!P67</f>
        <v>-6.2477951711664703E-3</v>
      </c>
    </row>
    <row r="68" spans="1:19" ht="15" customHeight="1">
      <c r="A68" s="62">
        <v>15</v>
      </c>
      <c r="B68" s="63">
        <v>152</v>
      </c>
      <c r="C68" s="64" t="s">
        <v>381</v>
      </c>
      <c r="D68" s="23">
        <f>'2024 Kunta'!D68</f>
        <v>7649780.7300000004</v>
      </c>
      <c r="E68" s="106">
        <f>'2024 Kunta'!E68</f>
        <v>0.10353324080641535</v>
      </c>
      <c r="F68" s="23">
        <f>'2024 Kunta'!F68</f>
        <v>7586683.014429505</v>
      </c>
      <c r="G68" s="23">
        <f>'2024 Kunta'!G68</f>
        <v>7596759.0377122723</v>
      </c>
      <c r="H68" s="23">
        <f>'2024 Kunta'!H68</f>
        <v>-10076.023282767273</v>
      </c>
      <c r="I68" s="23">
        <f>'2024 Kunta'!I68</f>
        <v>-597805.50942155346</v>
      </c>
      <c r="J68" s="23">
        <f>'2024 Kunta'!J68</f>
        <v>-607881.53270432074</v>
      </c>
      <c r="K68" s="23">
        <f>'2024 Kunta'!K68</f>
        <v>250738.93650062205</v>
      </c>
      <c r="L68" s="23">
        <f>'2024 Kunta'!L68</f>
        <v>7.9700016369682863E-4</v>
      </c>
      <c r="M68" s="23">
        <f>'2024 Kunta'!M68</f>
        <v>639337.72137095931</v>
      </c>
      <c r="N68" s="23">
        <f>'2024 Kunta'!N68</f>
        <v>-0.12718279673871258</v>
      </c>
      <c r="O68" s="23">
        <f>'2024 Kunta'!O68</f>
        <v>1157426.77</v>
      </c>
      <c r="P68" s="89">
        <f>'2024 Kunta'!M68</f>
        <v>639337.72137095931</v>
      </c>
      <c r="Q68" s="106">
        <f>'2024 Kunta'!N68</f>
        <v>-0.12718279673871258</v>
      </c>
      <c r="R68" s="23">
        <f>'2024 Kunta'!O68</f>
        <v>1157426.77</v>
      </c>
      <c r="S68" s="184">
        <f>'2024 Kunta'!P68</f>
        <v>2.4694939861076293E-2</v>
      </c>
    </row>
    <row r="69" spans="1:19" ht="15" customHeight="1">
      <c r="A69" s="62">
        <v>9</v>
      </c>
      <c r="B69" s="63">
        <v>153</v>
      </c>
      <c r="C69" s="64" t="s">
        <v>81</v>
      </c>
      <c r="D69" s="23">
        <f>'2024 Kunta'!D69</f>
        <v>44840493.710000001</v>
      </c>
      <c r="E69" s="106">
        <f>'2024 Kunta'!E69</f>
        <v>0.18839669761805777</v>
      </c>
      <c r="F69" s="23">
        <f>'2024 Kunta'!F69</f>
        <v>44470635.694716185</v>
      </c>
      <c r="G69" s="23">
        <f>'2024 Kunta'!G69</f>
        <v>45087908.674321301</v>
      </c>
      <c r="H69" s="23">
        <f>'2024 Kunta'!H69</f>
        <v>-617272.97960511595</v>
      </c>
      <c r="I69" s="23">
        <f>'2024 Kunta'!I69</f>
        <v>-3504138.893798138</v>
      </c>
      <c r="J69" s="23">
        <f>'2024 Kunta'!J69</f>
        <v>-4121411.873403254</v>
      </c>
      <c r="K69" s="23">
        <f>'2024 Kunta'!K69</f>
        <v>1469749.0165849801</v>
      </c>
      <c r="L69" s="23">
        <f>'2024 Kunta'!L69</f>
        <v>4.6717523140191513E-3</v>
      </c>
      <c r="M69" s="23">
        <f>'2024 Kunta'!M69</f>
        <v>4267849.836422571</v>
      </c>
      <c r="N69" s="23">
        <f>'2024 Kunta'!N69</f>
        <v>0.18839156564675941</v>
      </c>
      <c r="O69" s="23">
        <f>'2024 Kunta'!O69</f>
        <v>12424125.380000001</v>
      </c>
      <c r="P69" s="89">
        <f>'2024 Kunta'!M69</f>
        <v>4267849.836422571</v>
      </c>
      <c r="Q69" s="106">
        <f>'2024 Kunta'!N69</f>
        <v>0.18839156564675941</v>
      </c>
      <c r="R69" s="23">
        <f>'2024 Kunta'!O69</f>
        <v>12424125.380000001</v>
      </c>
      <c r="S69" s="184">
        <f>'2024 Kunta'!P69</f>
        <v>-1.9177351563323453E-2</v>
      </c>
    </row>
    <row r="70" spans="1:19" ht="15" customHeight="1">
      <c r="A70" s="62">
        <v>5</v>
      </c>
      <c r="B70" s="63">
        <v>165</v>
      </c>
      <c r="C70" s="64" t="s">
        <v>82</v>
      </c>
      <c r="D70" s="23">
        <f>'2024 Kunta'!D70</f>
        <v>29871123.629999999</v>
      </c>
      <c r="E70" s="106">
        <f>'2024 Kunta'!E70</f>
        <v>4.6869438008911191E-2</v>
      </c>
      <c r="F70" s="23">
        <f>'2024 Kunta'!F70</f>
        <v>29624737.527038213</v>
      </c>
      <c r="G70" s="23">
        <f>'2024 Kunta'!G70</f>
        <v>29392072.3030506</v>
      </c>
      <c r="H70" s="23">
        <f>'2024 Kunta'!H70</f>
        <v>232665.22398761287</v>
      </c>
      <c r="I70" s="23">
        <f>'2024 Kunta'!I70</f>
        <v>-2334331.2584890719</v>
      </c>
      <c r="J70" s="23">
        <f>'2024 Kunta'!J70</f>
        <v>-2101666.034501459</v>
      </c>
      <c r="K70" s="23">
        <f>'2024 Kunta'!K70</f>
        <v>979093.91594611108</v>
      </c>
      <c r="L70" s="23">
        <f>'2024 Kunta'!L70</f>
        <v>3.1121533104280499E-3</v>
      </c>
      <c r="M70" s="23">
        <f>'2024 Kunta'!M70</f>
        <v>2646147.4208045308</v>
      </c>
      <c r="N70" s="23">
        <f>'2024 Kunta'!N70</f>
        <v>-2.8573907922262443E-2</v>
      </c>
      <c r="O70" s="23">
        <f>'2024 Kunta'!O70</f>
        <v>4870691.62</v>
      </c>
      <c r="P70" s="89">
        <f>'2024 Kunta'!M70</f>
        <v>2646147.4208045308</v>
      </c>
      <c r="Q70" s="106">
        <f>'2024 Kunta'!N70</f>
        <v>-2.8573907922262443E-2</v>
      </c>
      <c r="R70" s="23">
        <f>'2024 Kunta'!O70</f>
        <v>4870691.62</v>
      </c>
      <c r="S70" s="184">
        <f>'2024 Kunta'!P70</f>
        <v>5.8296288445301769E-2</v>
      </c>
    </row>
    <row r="71" spans="1:19" ht="15" customHeight="1">
      <c r="A71" s="62">
        <v>12</v>
      </c>
      <c r="B71" s="63">
        <v>167</v>
      </c>
      <c r="C71" s="64" t="s">
        <v>83</v>
      </c>
      <c r="D71" s="23">
        <f>'2024 Kunta'!D71</f>
        <v>116477492.17</v>
      </c>
      <c r="E71" s="106">
        <f>'2024 Kunta'!E71</f>
        <v>5.949943315619044E-2</v>
      </c>
      <c r="F71" s="23">
        <f>'2024 Kunta'!F71</f>
        <v>115516750.42710467</v>
      </c>
      <c r="G71" s="23">
        <f>'2024 Kunta'!G71</f>
        <v>115108899.81257072</v>
      </c>
      <c r="H71" s="23">
        <f>'2024 Kunta'!H71</f>
        <v>407850.61453394592</v>
      </c>
      <c r="I71" s="23">
        <f>'2024 Kunta'!I71</f>
        <v>-9102337.5702471733</v>
      </c>
      <c r="J71" s="23">
        <f>'2024 Kunta'!J71</f>
        <v>-8694486.9557132274</v>
      </c>
      <c r="K71" s="23">
        <f>'2024 Kunta'!K71</f>
        <v>3817814.3326946483</v>
      </c>
      <c r="L71" s="23">
        <f>'2024 Kunta'!L71</f>
        <v>1.2135325652201547E-2</v>
      </c>
      <c r="M71" s="23">
        <f>'2024 Kunta'!M71</f>
        <v>19822532.861818831</v>
      </c>
      <c r="N71" s="23">
        <f>'2024 Kunta'!N71</f>
        <v>-0.15329413236076006</v>
      </c>
      <c r="O71" s="23">
        <f>'2024 Kunta'!O71</f>
        <v>24483819.829999998</v>
      </c>
      <c r="P71" s="89">
        <f>'2024 Kunta'!M71</f>
        <v>19822532.861818831</v>
      </c>
      <c r="Q71" s="106">
        <f>'2024 Kunta'!N71</f>
        <v>-0.15329413236076006</v>
      </c>
      <c r="R71" s="23">
        <f>'2024 Kunta'!O71</f>
        <v>24483819.829999998</v>
      </c>
      <c r="S71" s="184">
        <f>'2024 Kunta'!P71</f>
        <v>3.5333816201594814E-3</v>
      </c>
    </row>
    <row r="72" spans="1:19" ht="15" customHeight="1">
      <c r="A72" s="62">
        <v>5</v>
      </c>
      <c r="B72" s="63">
        <v>169</v>
      </c>
      <c r="C72" s="64" t="s">
        <v>382</v>
      </c>
      <c r="D72" s="23">
        <f>'2024 Kunta'!D72</f>
        <v>8788556.7200000007</v>
      </c>
      <c r="E72" s="106">
        <f>'2024 Kunta'!E72</f>
        <v>5.4567726563168328E-2</v>
      </c>
      <c r="F72" s="23">
        <f>'2024 Kunta'!F72</f>
        <v>8716066.0340880491</v>
      </c>
      <c r="G72" s="23">
        <f>'2024 Kunta'!G72</f>
        <v>8579122.4493715633</v>
      </c>
      <c r="H72" s="23">
        <f>'2024 Kunta'!H72</f>
        <v>136943.58471648581</v>
      </c>
      <c r="I72" s="23">
        <f>'2024 Kunta'!I72</f>
        <v>-686797.15308386588</v>
      </c>
      <c r="J72" s="23">
        <f>'2024 Kunta'!J72</f>
        <v>-549853.56836738007</v>
      </c>
      <c r="K72" s="23">
        <f>'2024 Kunta'!K72</f>
        <v>288064.90579609008</v>
      </c>
      <c r="L72" s="23">
        <f>'2024 Kunta'!L72</f>
        <v>9.156446951517869E-4</v>
      </c>
      <c r="M72" s="23">
        <f>'2024 Kunta'!M72</f>
        <v>485712.64755196177</v>
      </c>
      <c r="N72" s="23">
        <f>'2024 Kunta'!N72</f>
        <v>-0.19404245086727678</v>
      </c>
      <c r="O72" s="23">
        <f>'2024 Kunta'!O72</f>
        <v>1336779.1200000001</v>
      </c>
      <c r="P72" s="89">
        <f>'2024 Kunta'!M72</f>
        <v>485712.64755196177</v>
      </c>
      <c r="Q72" s="106">
        <f>'2024 Kunta'!N72</f>
        <v>-0.19404245086727678</v>
      </c>
      <c r="R72" s="23">
        <f>'2024 Kunta'!O72</f>
        <v>1336779.1200000001</v>
      </c>
      <c r="S72" s="184">
        <f>'2024 Kunta'!P72</f>
        <v>3.8224244636606564E-3</v>
      </c>
    </row>
    <row r="73" spans="1:19" ht="15" customHeight="1">
      <c r="A73" s="62">
        <v>21</v>
      </c>
      <c r="B73" s="63">
        <v>170</v>
      </c>
      <c r="C73" s="64" t="s">
        <v>85</v>
      </c>
      <c r="D73" s="23">
        <f>'2024 Kunta'!D73</f>
        <v>21722839.899999999</v>
      </c>
      <c r="E73" s="106">
        <f>'2024 Kunta'!E73</f>
        <v>8.0723244330036303E-2</v>
      </c>
      <c r="F73" s="23">
        <f>'2024 Kunta'!F73</f>
        <v>21543663.316804834</v>
      </c>
      <c r="G73" s="23">
        <f>'2024 Kunta'!G73</f>
        <v>21107507.003738206</v>
      </c>
      <c r="H73" s="23">
        <f>'2024 Kunta'!H73</f>
        <v>436156.31306662783</v>
      </c>
      <c r="I73" s="23">
        <f>'2024 Kunta'!I73</f>
        <v>-1697569.3592857197</v>
      </c>
      <c r="J73" s="23">
        <f>'2024 Kunta'!J73</f>
        <v>-1261413.0462190919</v>
      </c>
      <c r="K73" s="23">
        <f>'2024 Kunta'!K73</f>
        <v>712015.41149262176</v>
      </c>
      <c r="L73" s="23">
        <f>'2024 Kunta'!L73</f>
        <v>2.2632161060987688E-3</v>
      </c>
      <c r="M73" s="23">
        <f>'2024 Kunta'!M73</f>
        <v>1862275.6091746173</v>
      </c>
      <c r="N73" s="23">
        <f>'2024 Kunta'!N73</f>
        <v>0.46420346238802757</v>
      </c>
      <c r="O73" s="23">
        <f>'2024 Kunta'!O73</f>
        <v>356137.5</v>
      </c>
      <c r="P73" s="89">
        <f>'2024 Kunta'!M73</f>
        <v>1862275.6091746173</v>
      </c>
      <c r="Q73" s="106">
        <f>'2024 Kunta'!N73</f>
        <v>0.46420346238802757</v>
      </c>
      <c r="R73" s="23">
        <f>'2024 Kunta'!O73</f>
        <v>356137.5</v>
      </c>
      <c r="S73" s="184">
        <f>'2024 Kunta'!P73</f>
        <v>1.7869085216759562E-3</v>
      </c>
    </row>
    <row r="74" spans="1:19" ht="15" customHeight="1">
      <c r="A74" s="62">
        <v>10</v>
      </c>
      <c r="B74" s="63">
        <v>171</v>
      </c>
      <c r="C74" s="64" t="s">
        <v>383</v>
      </c>
      <c r="D74" s="23">
        <f>'2024 Kunta'!D74</f>
        <v>7515588.8099999996</v>
      </c>
      <c r="E74" s="106">
        <f>'2024 Kunta'!E74</f>
        <v>3.789380993166902E-2</v>
      </c>
      <c r="F74" s="23">
        <f>'2024 Kunta'!F74</f>
        <v>7453597.95015503</v>
      </c>
      <c r="G74" s="23">
        <f>'2024 Kunta'!G74</f>
        <v>7565836.421932484</v>
      </c>
      <c r="H74" s="23">
        <f>'2024 Kunta'!H74</f>
        <v>-112238.47177745402</v>
      </c>
      <c r="I74" s="23">
        <f>'2024 Kunta'!I74</f>
        <v>-587318.84687170328</v>
      </c>
      <c r="J74" s="23">
        <f>'2024 Kunta'!J74</f>
        <v>-699557.3186491573</v>
      </c>
      <c r="K74" s="23">
        <f>'2024 Kunta'!K74</f>
        <v>246340.49156535437</v>
      </c>
      <c r="L74" s="23">
        <f>'2024 Kunta'!L74</f>
        <v>7.8301924241533827E-4</v>
      </c>
      <c r="M74" s="23">
        <f>'2024 Kunta'!M74</f>
        <v>1161069.2053389854</v>
      </c>
      <c r="N74" s="23">
        <f>'2024 Kunta'!N74</f>
        <v>-1.8708797974063662E-2</v>
      </c>
      <c r="O74" s="23">
        <f>'2024 Kunta'!O74</f>
        <v>1331129.03</v>
      </c>
      <c r="P74" s="89">
        <f>'2024 Kunta'!M74</f>
        <v>1161069.2053389854</v>
      </c>
      <c r="Q74" s="106">
        <f>'2024 Kunta'!N74</f>
        <v>-1.8708797974063662E-2</v>
      </c>
      <c r="R74" s="23">
        <f>'2024 Kunta'!O74</f>
        <v>1331129.03</v>
      </c>
      <c r="S74" s="184">
        <f>'2024 Kunta'!P74</f>
        <v>-6.6999022063616298E-3</v>
      </c>
    </row>
    <row r="75" spans="1:19" ht="15" customHeight="1">
      <c r="A75" s="62">
        <v>13</v>
      </c>
      <c r="B75" s="63">
        <v>172</v>
      </c>
      <c r="C75" s="64" t="s">
        <v>87</v>
      </c>
      <c r="D75" s="23">
        <f>'2024 Kunta'!D75</f>
        <v>6193472.5499999998</v>
      </c>
      <c r="E75" s="106">
        <f>'2024 Kunta'!E75</f>
        <v>0.12869039178249975</v>
      </c>
      <c r="F75" s="23">
        <f>'2024 Kunta'!F75</f>
        <v>6142386.9067447614</v>
      </c>
      <c r="G75" s="23">
        <f>'2024 Kunta'!G75</f>
        <v>5978187.195864385</v>
      </c>
      <c r="H75" s="23">
        <f>'2024 Kunta'!H75</f>
        <v>164199.7108803764</v>
      </c>
      <c r="I75" s="23">
        <f>'2024 Kunta'!I75</f>
        <v>-483999.75679318031</v>
      </c>
      <c r="J75" s="23">
        <f>'2024 Kunta'!J75</f>
        <v>-319800.04591280391</v>
      </c>
      <c r="K75" s="23">
        <f>'2024 Kunta'!K75</f>
        <v>203005.12854474923</v>
      </c>
      <c r="L75" s="23">
        <f>'2024 Kunta'!L75</f>
        <v>6.4527321898830614E-4</v>
      </c>
      <c r="M75" s="23">
        <f>'2024 Kunta'!M75</f>
        <v>1050374.1157174511</v>
      </c>
      <c r="N75" s="23">
        <f>'2024 Kunta'!N75</f>
        <v>-9.0856057807394697E-2</v>
      </c>
      <c r="O75" s="23">
        <f>'2024 Kunta'!O75</f>
        <v>2133630.15</v>
      </c>
      <c r="P75" s="89">
        <f>'2024 Kunta'!M75</f>
        <v>1050374.1157174511</v>
      </c>
      <c r="Q75" s="106">
        <f>'2024 Kunta'!N75</f>
        <v>-9.0856057807394697E-2</v>
      </c>
      <c r="R75" s="23">
        <f>'2024 Kunta'!O75</f>
        <v>2133630.15</v>
      </c>
      <c r="S75" s="184">
        <f>'2024 Kunta'!P75</f>
        <v>-7.1262256851447603E-3</v>
      </c>
    </row>
    <row r="76" spans="1:19" ht="15" customHeight="1">
      <c r="A76" s="62">
        <v>12</v>
      </c>
      <c r="B76" s="63">
        <v>176</v>
      </c>
      <c r="C76" s="64" t="s">
        <v>88</v>
      </c>
      <c r="D76" s="23">
        <f>'2024 Kunta'!D76</f>
        <v>5621995.54</v>
      </c>
      <c r="E76" s="106">
        <f>'2024 Kunta'!E76</f>
        <v>8.4258216418659382E-2</v>
      </c>
      <c r="F76" s="23">
        <f>'2024 Kunta'!F76</f>
        <v>5575623.6127458811</v>
      </c>
      <c r="G76" s="23">
        <f>'2024 Kunta'!G76</f>
        <v>5500201.1058658175</v>
      </c>
      <c r="H76" s="23">
        <f>'2024 Kunta'!H76</f>
        <v>75422.506880063564</v>
      </c>
      <c r="I76" s="23">
        <f>'2024 Kunta'!I76</f>
        <v>-439340.68522711773</v>
      </c>
      <c r="J76" s="23">
        <f>'2024 Kunta'!J76</f>
        <v>-363918.17834705417</v>
      </c>
      <c r="K76" s="23">
        <f>'2024 Kunta'!K76</f>
        <v>184273.67168612167</v>
      </c>
      <c r="L76" s="23">
        <f>'2024 Kunta'!L76</f>
        <v>5.8573330711439106E-4</v>
      </c>
      <c r="M76" s="23">
        <f>'2024 Kunta'!M76</f>
        <v>1307549.3518713654</v>
      </c>
      <c r="N76" s="23">
        <f>'2024 Kunta'!N76</f>
        <v>2.9950521177484424E-2</v>
      </c>
      <c r="O76" s="23">
        <f>'2024 Kunta'!O76</f>
        <v>1534742.74</v>
      </c>
      <c r="P76" s="89">
        <f>'2024 Kunta'!M76</f>
        <v>1307549.3518713654</v>
      </c>
      <c r="Q76" s="106">
        <f>'2024 Kunta'!N76</f>
        <v>2.9950521177484424E-2</v>
      </c>
      <c r="R76" s="23">
        <f>'2024 Kunta'!O76</f>
        <v>1534742.74</v>
      </c>
      <c r="S76" s="184">
        <f>'2024 Kunta'!P76</f>
        <v>-5.587416756711705E-3</v>
      </c>
    </row>
    <row r="77" spans="1:19" ht="15" customHeight="1">
      <c r="A77" s="62">
        <v>6</v>
      </c>
      <c r="B77" s="63">
        <v>177</v>
      </c>
      <c r="C77" s="64" t="s">
        <v>89</v>
      </c>
      <c r="D77" s="23">
        <f>'2024 Kunta'!D77</f>
        <v>2610964.9700000002</v>
      </c>
      <c r="E77" s="106">
        <f>'2024 Kunta'!E77</f>
        <v>3.4007501672601803E-2</v>
      </c>
      <c r="F77" s="23">
        <f>'2024 Kunta'!F77</f>
        <v>2589428.9376800791</v>
      </c>
      <c r="G77" s="23">
        <f>'2024 Kunta'!G77</f>
        <v>2533853.2043218692</v>
      </c>
      <c r="H77" s="23">
        <f>'2024 Kunta'!H77</f>
        <v>55575.733358209953</v>
      </c>
      <c r="I77" s="23">
        <f>'2024 Kunta'!I77</f>
        <v>-204038.42921294828</v>
      </c>
      <c r="J77" s="23">
        <f>'2024 Kunta'!J77</f>
        <v>-148462.69585473833</v>
      </c>
      <c r="K77" s="23">
        <f>'2024 Kunta'!K77</f>
        <v>85580.306537515426</v>
      </c>
      <c r="L77" s="23">
        <f>'2024 Kunta'!L77</f>
        <v>2.7202603341765138E-4</v>
      </c>
      <c r="M77" s="23">
        <f>'2024 Kunta'!M77</f>
        <v>1325721.9218326877</v>
      </c>
      <c r="N77" s="23">
        <f>'2024 Kunta'!N77</f>
        <v>0.50593485980482589</v>
      </c>
      <c r="O77" s="23">
        <f>'2024 Kunta'!O77</f>
        <v>595157.94999999995</v>
      </c>
      <c r="P77" s="89">
        <f>'2024 Kunta'!M77</f>
        <v>1325721.9218326877</v>
      </c>
      <c r="Q77" s="106">
        <f>'2024 Kunta'!N77</f>
        <v>0.50593485980482589</v>
      </c>
      <c r="R77" s="23">
        <f>'2024 Kunta'!O77</f>
        <v>595157.94999999995</v>
      </c>
      <c r="S77" s="184">
        <f>'2024 Kunta'!P77</f>
        <v>9.1290582270115994E-3</v>
      </c>
    </row>
    <row r="78" spans="1:19" ht="15" customHeight="1">
      <c r="A78" s="62">
        <v>10</v>
      </c>
      <c r="B78" s="63">
        <v>178</v>
      </c>
      <c r="C78" s="64" t="s">
        <v>90</v>
      </c>
      <c r="D78" s="23">
        <f>'2024 Kunta'!D78</f>
        <v>7917410.04</v>
      </c>
      <c r="E78" s="106">
        <f>'2024 Kunta'!E78</f>
        <v>4.673379392003274E-2</v>
      </c>
      <c r="F78" s="23">
        <f>'2024 Kunta'!F78</f>
        <v>7852104.8365711281</v>
      </c>
      <c r="G78" s="23">
        <f>'2024 Kunta'!G78</f>
        <v>7768770.2642682642</v>
      </c>
      <c r="H78" s="23">
        <f>'2024 Kunta'!H78</f>
        <v>83334.572302863933</v>
      </c>
      <c r="I78" s="23">
        <f>'2024 Kunta'!I78</f>
        <v>-618719.87045327004</v>
      </c>
      <c r="J78" s="23">
        <f>'2024 Kunta'!J78</f>
        <v>-535385.2981504061</v>
      </c>
      <c r="K78" s="23">
        <f>'2024 Kunta'!K78</f>
        <v>259511.09493682798</v>
      </c>
      <c r="L78" s="23">
        <f>'2024 Kunta'!L78</f>
        <v>8.248833947865215E-4</v>
      </c>
      <c r="M78" s="23">
        <f>'2024 Kunta'!M78</f>
        <v>1580283.1079979634</v>
      </c>
      <c r="N78" s="23">
        <f>'2024 Kunta'!N78</f>
        <v>-1.3908198539170247E-2</v>
      </c>
      <c r="O78" s="23">
        <f>'2024 Kunta'!O78</f>
        <v>1886414.54</v>
      </c>
      <c r="P78" s="89">
        <f>'2024 Kunta'!M78</f>
        <v>1580283.1079979634</v>
      </c>
      <c r="Q78" s="106">
        <f>'2024 Kunta'!N78</f>
        <v>-1.3908198539170247E-2</v>
      </c>
      <c r="R78" s="23">
        <f>'2024 Kunta'!O78</f>
        <v>1886414.54</v>
      </c>
      <c r="S78" s="184">
        <f>'2024 Kunta'!P78</f>
        <v>-1.8170081694540707E-3</v>
      </c>
    </row>
    <row r="79" spans="1:19" ht="15" customHeight="1">
      <c r="A79" s="62">
        <v>13</v>
      </c>
      <c r="B79" s="63">
        <v>179</v>
      </c>
      <c r="C79" s="64" t="s">
        <v>91</v>
      </c>
      <c r="D79" s="23">
        <f>'2024 Kunta'!D79</f>
        <v>244304286</v>
      </c>
      <c r="E79" s="106">
        <f>'2024 Kunta'!E79</f>
        <v>0.13969728590147246</v>
      </c>
      <c r="F79" s="23">
        <f>'2024 Kunta'!F79</f>
        <v>242289190.02604243</v>
      </c>
      <c r="G79" s="23">
        <f>'2024 Kunta'!G79</f>
        <v>244125968.21073321</v>
      </c>
      <c r="H79" s="23">
        <f>'2024 Kunta'!H79</f>
        <v>-1836778.1846907735</v>
      </c>
      <c r="I79" s="23">
        <f>'2024 Kunta'!I79</f>
        <v>-19091586.190614756</v>
      </c>
      <c r="J79" s="23">
        <f>'2024 Kunta'!J79</f>
        <v>-20928364.37530553</v>
      </c>
      <c r="K79" s="23">
        <f>'2024 Kunta'!K79</f>
        <v>8007627.8021871876</v>
      </c>
      <c r="L79" s="23">
        <f>'2024 Kunta'!L79</f>
        <v>2.5453089808214258E-2</v>
      </c>
      <c r="M79" s="23">
        <f>'2024 Kunta'!M79</f>
        <v>25522351.313758291</v>
      </c>
      <c r="N79" s="23">
        <f>'2024 Kunta'!N79</f>
        <v>-0.15132510447497816</v>
      </c>
      <c r="O79" s="23">
        <f>'2024 Kunta'!O79</f>
        <v>58786115.450000003</v>
      </c>
      <c r="P79" s="89">
        <f>'2024 Kunta'!M79</f>
        <v>25522351.313758291</v>
      </c>
      <c r="Q79" s="106">
        <f>'2024 Kunta'!N79</f>
        <v>-0.15132510447497816</v>
      </c>
      <c r="R79" s="23">
        <f>'2024 Kunta'!O79</f>
        <v>58786115.450000003</v>
      </c>
      <c r="S79" s="184">
        <f>'2024 Kunta'!P79</f>
        <v>1.0293591282606318E-3</v>
      </c>
    </row>
    <row r="80" spans="1:19" ht="15" customHeight="1">
      <c r="A80" s="62">
        <v>4</v>
      </c>
      <c r="B80" s="63">
        <v>181</v>
      </c>
      <c r="C80" s="64" t="s">
        <v>92</v>
      </c>
      <c r="D80" s="23">
        <f>'2024 Kunta'!D80</f>
        <v>2789861.58</v>
      </c>
      <c r="E80" s="106">
        <f>'2024 Kunta'!E80</f>
        <v>4.5927524123603236E-2</v>
      </c>
      <c r="F80" s="23">
        <f>'2024 Kunta'!F80</f>
        <v>2766849.9540895284</v>
      </c>
      <c r="G80" s="23">
        <f>'2024 Kunta'!G80</f>
        <v>2769301.8993677562</v>
      </c>
      <c r="H80" s="23">
        <f>'2024 Kunta'!H80</f>
        <v>-2451.9452782277949</v>
      </c>
      <c r="I80" s="23">
        <f>'2024 Kunta'!I80</f>
        <v>-218018.61803789504</v>
      </c>
      <c r="J80" s="23">
        <f>'2024 Kunta'!J80</f>
        <v>-220470.56331612283</v>
      </c>
      <c r="K80" s="23">
        <f>'2024 Kunta'!K80</f>
        <v>91444.049214355065</v>
      </c>
      <c r="L80" s="23">
        <f>'2024 Kunta'!L80</f>
        <v>2.9066455816590352E-4</v>
      </c>
      <c r="M80" s="23">
        <f>'2024 Kunta'!M80</f>
        <v>264748.86895573611</v>
      </c>
      <c r="N80" s="23">
        <f>'2024 Kunta'!N80</f>
        <v>-2.5642635324342744E-2</v>
      </c>
      <c r="O80" s="23">
        <f>'2024 Kunta'!O80</f>
        <v>827389.57</v>
      </c>
      <c r="P80" s="89">
        <f>'2024 Kunta'!M80</f>
        <v>264748.86895573611</v>
      </c>
      <c r="Q80" s="106">
        <f>'2024 Kunta'!N80</f>
        <v>-2.5642635324342744E-2</v>
      </c>
      <c r="R80" s="23">
        <f>'2024 Kunta'!O80</f>
        <v>827389.57</v>
      </c>
      <c r="S80" s="184">
        <f>'2024 Kunta'!P80</f>
        <v>1.7504883261056481E-2</v>
      </c>
    </row>
    <row r="81" spans="1:19" ht="15" customHeight="1">
      <c r="A81" s="62">
        <v>13</v>
      </c>
      <c r="B81" s="63">
        <v>182</v>
      </c>
      <c r="C81" s="64" t="s">
        <v>93</v>
      </c>
      <c r="D81" s="23">
        <f>'2024 Kunta'!D81</f>
        <v>36450405.32</v>
      </c>
      <c r="E81" s="106">
        <f>'2024 Kunta'!E81</f>
        <v>0.17235654858066329</v>
      </c>
      <c r="F81" s="23">
        <f>'2024 Kunta'!F81</f>
        <v>36149751.302782089</v>
      </c>
      <c r="G81" s="23">
        <f>'2024 Kunta'!G81</f>
        <v>35869884.928825639</v>
      </c>
      <c r="H81" s="23">
        <f>'2024 Kunta'!H81</f>
        <v>279866.37395644933</v>
      </c>
      <c r="I81" s="23">
        <f>'2024 Kunta'!I81</f>
        <v>-2848480.7460546256</v>
      </c>
      <c r="J81" s="23">
        <f>'2024 Kunta'!J81</f>
        <v>-2568614.3720981763</v>
      </c>
      <c r="K81" s="23">
        <f>'2024 Kunta'!K81</f>
        <v>1194744.8152482423</v>
      </c>
      <c r="L81" s="23">
        <f>'2024 Kunta'!L81</f>
        <v>3.7976224459515657E-3</v>
      </c>
      <c r="M81" s="23">
        <f>'2024 Kunta'!M81</f>
        <v>6463331.2855430944</v>
      </c>
      <c r="N81" s="23">
        <f>'2024 Kunta'!N81</f>
        <v>-4.5073845289569814E-2</v>
      </c>
      <c r="O81" s="23">
        <f>'2024 Kunta'!O81</f>
        <v>7210164.4900000002</v>
      </c>
      <c r="P81" s="89">
        <f>'2024 Kunta'!M81</f>
        <v>6463331.2855430944</v>
      </c>
      <c r="Q81" s="106">
        <f>'2024 Kunta'!N81</f>
        <v>-4.5073845289569814E-2</v>
      </c>
      <c r="R81" s="23">
        <f>'2024 Kunta'!O81</f>
        <v>7210164.4900000002</v>
      </c>
      <c r="S81" s="184">
        <f>'2024 Kunta'!P81</f>
        <v>3.518631284623841E-2</v>
      </c>
    </row>
    <row r="82" spans="1:19" ht="15" customHeight="1">
      <c r="A82" s="62">
        <v>1</v>
      </c>
      <c r="B82" s="63">
        <v>186</v>
      </c>
      <c r="C82" s="64" t="s">
        <v>384</v>
      </c>
      <c r="D82" s="23">
        <f>'2024 Kunta'!D82</f>
        <v>90255924.379999995</v>
      </c>
      <c r="E82" s="106">
        <f>'2024 Kunta'!E82</f>
        <v>4.2756387545898056E-2</v>
      </c>
      <c r="F82" s="23">
        <f>'2024 Kunta'!F82</f>
        <v>89511466.094712466</v>
      </c>
      <c r="G82" s="23">
        <f>'2024 Kunta'!G82</f>
        <v>91048808.974613652</v>
      </c>
      <c r="H82" s="23">
        <f>'2024 Kunta'!H82</f>
        <v>-1537342.8799011856</v>
      </c>
      <c r="I82" s="23">
        <f>'2024 Kunta'!I82</f>
        <v>-7053207.2430132385</v>
      </c>
      <c r="J82" s="23">
        <f>'2024 Kunta'!J82</f>
        <v>-8590550.1229144242</v>
      </c>
      <c r="K82" s="23">
        <f>'2024 Kunta'!K82</f>
        <v>2958342.8977475753</v>
      </c>
      <c r="L82" s="23">
        <f>'2024 Kunta'!L82</f>
        <v>9.4034050183120187E-3</v>
      </c>
      <c r="M82" s="23">
        <f>'2024 Kunta'!M82</f>
        <v>4447693.1171184191</v>
      </c>
      <c r="N82" s="23">
        <f>'2024 Kunta'!N82</f>
        <v>-0.20540664338778791</v>
      </c>
      <c r="O82" s="23">
        <f>'2024 Kunta'!O82</f>
        <v>19622746.77</v>
      </c>
      <c r="P82" s="89">
        <f>'2024 Kunta'!M82</f>
        <v>4447693.1171184191</v>
      </c>
      <c r="Q82" s="106">
        <f>'2024 Kunta'!N82</f>
        <v>-0.20540664338778791</v>
      </c>
      <c r="R82" s="23">
        <f>'2024 Kunta'!O82</f>
        <v>19622746.77</v>
      </c>
      <c r="S82" s="184">
        <f>'2024 Kunta'!P82</f>
        <v>2.3390703973812377E-2</v>
      </c>
    </row>
    <row r="83" spans="1:19" ht="15" customHeight="1">
      <c r="A83" s="62">
        <v>2</v>
      </c>
      <c r="B83" s="63">
        <v>202</v>
      </c>
      <c r="C83" s="64" t="s">
        <v>385</v>
      </c>
      <c r="D83" s="23">
        <f>'2024 Kunta'!D83</f>
        <v>71109260.989999995</v>
      </c>
      <c r="E83" s="106">
        <f>'2024 Kunta'!E83</f>
        <v>5.8204830760851367E-2</v>
      </c>
      <c r="F83" s="23">
        <f>'2024 Kunta'!F83</f>
        <v>70522730.201375008</v>
      </c>
      <c r="G83" s="23">
        <f>'2024 Kunta'!G83</f>
        <v>70388545.860429853</v>
      </c>
      <c r="H83" s="23">
        <f>'2024 Kunta'!H83</f>
        <v>134184.34094515443</v>
      </c>
      <c r="I83" s="23">
        <f>'2024 Kunta'!I83</f>
        <v>-5556957.7078214036</v>
      </c>
      <c r="J83" s="23">
        <f>'2024 Kunta'!J83</f>
        <v>-5422773.3668762492</v>
      </c>
      <c r="K83" s="23">
        <f>'2024 Kunta'!K83</f>
        <v>2330767.5220094533</v>
      </c>
      <c r="L83" s="23">
        <f>'2024 Kunta'!L83</f>
        <v>7.4085904746436443E-3</v>
      </c>
      <c r="M83" s="23">
        <f>'2024 Kunta'!M83</f>
        <v>4851067.1412311783</v>
      </c>
      <c r="N83" s="23">
        <f>'2024 Kunta'!N83</f>
        <v>-0.18472446834665768</v>
      </c>
      <c r="O83" s="23">
        <f>'2024 Kunta'!O83</f>
        <v>9501091.6400000006</v>
      </c>
      <c r="P83" s="89">
        <f>'2024 Kunta'!M83</f>
        <v>4851067.1412311783</v>
      </c>
      <c r="Q83" s="106">
        <f>'2024 Kunta'!N83</f>
        <v>-0.18472446834665768</v>
      </c>
      <c r="R83" s="23">
        <f>'2024 Kunta'!O83</f>
        <v>9501091.6400000006</v>
      </c>
      <c r="S83" s="184">
        <f>'2024 Kunta'!P83</f>
        <v>8.5281393254483806E-3</v>
      </c>
    </row>
    <row r="84" spans="1:19" ht="15" customHeight="1">
      <c r="A84" s="62">
        <v>11</v>
      </c>
      <c r="B84" s="63">
        <v>204</v>
      </c>
      <c r="C84" s="64" t="s">
        <v>96</v>
      </c>
      <c r="D84" s="23">
        <f>'2024 Kunta'!D84</f>
        <v>4046103.95</v>
      </c>
      <c r="E84" s="106">
        <f>'2024 Kunta'!E84</f>
        <v>7.1764432399503919E-2</v>
      </c>
      <c r="F84" s="23">
        <f>'2024 Kunta'!F84</f>
        <v>4012730.4553579176</v>
      </c>
      <c r="G84" s="23">
        <f>'2024 Kunta'!G84</f>
        <v>3995564.8894926552</v>
      </c>
      <c r="H84" s="23">
        <f>'2024 Kunta'!H84</f>
        <v>17165.565865262412</v>
      </c>
      <c r="I84" s="23">
        <f>'2024 Kunta'!I84</f>
        <v>-316189.87764140917</v>
      </c>
      <c r="J84" s="23">
        <f>'2024 Kunta'!J84</f>
        <v>-299024.31177614676</v>
      </c>
      <c r="K84" s="23">
        <f>'2024 Kunta'!K84</f>
        <v>132620.24588696493</v>
      </c>
      <c r="L84" s="23">
        <f>'2024 Kunta'!L84</f>
        <v>4.2154744355455336E-4</v>
      </c>
      <c r="M84" s="23">
        <f>'2024 Kunta'!M84</f>
        <v>745080.47205130255</v>
      </c>
      <c r="N84" s="23">
        <f>'2024 Kunta'!N84</f>
        <v>-0.22969499844795049</v>
      </c>
      <c r="O84" s="23">
        <f>'2024 Kunta'!O84</f>
        <v>1321247.28</v>
      </c>
      <c r="P84" s="89">
        <f>'2024 Kunta'!M84</f>
        <v>745080.47205130255</v>
      </c>
      <c r="Q84" s="106">
        <f>'2024 Kunta'!N84</f>
        <v>-0.22969499844795049</v>
      </c>
      <c r="R84" s="23">
        <f>'2024 Kunta'!O84</f>
        <v>1321247.28</v>
      </c>
      <c r="S84" s="184">
        <f>'2024 Kunta'!P84</f>
        <v>-7.8758785704255985E-3</v>
      </c>
    </row>
    <row r="85" spans="1:19" ht="15" customHeight="1">
      <c r="A85" s="62">
        <v>18</v>
      </c>
      <c r="B85" s="63">
        <v>205</v>
      </c>
      <c r="C85" s="64" t="s">
        <v>386</v>
      </c>
      <c r="D85" s="23">
        <f>'2024 Kunta'!D85</f>
        <v>62541703.420000002</v>
      </c>
      <c r="E85" s="106">
        <f>'2024 Kunta'!E85</f>
        <v>4.850935331837869E-2</v>
      </c>
      <c r="F85" s="23">
        <f>'2024 Kunta'!F85</f>
        <v>62025840.449155152</v>
      </c>
      <c r="G85" s="23">
        <f>'2024 Kunta'!G85</f>
        <v>62359874.418377697</v>
      </c>
      <c r="H85" s="23">
        <f>'2024 Kunta'!H85</f>
        <v>-334033.96922254562</v>
      </c>
      <c r="I85" s="23">
        <f>'2024 Kunta'!I85</f>
        <v>-4887430.9202696336</v>
      </c>
      <c r="J85" s="23">
        <f>'2024 Kunta'!J85</f>
        <v>-5221464.8894921793</v>
      </c>
      <c r="K85" s="23">
        <f>'2024 Kunta'!K85</f>
        <v>2049946.3652558986</v>
      </c>
      <c r="L85" s="23">
        <f>'2024 Kunta'!L85</f>
        <v>6.5159708000700443E-3</v>
      </c>
      <c r="M85" s="23">
        <f>'2024 Kunta'!M85</f>
        <v>7230635.1337007275</v>
      </c>
      <c r="N85" s="23">
        <f>'2024 Kunta'!N85</f>
        <v>0.3495375010877857</v>
      </c>
      <c r="O85" s="23">
        <f>'2024 Kunta'!O85</f>
        <v>11837342.82</v>
      </c>
      <c r="P85" s="89">
        <f>'2024 Kunta'!M85</f>
        <v>7230635.1337007275</v>
      </c>
      <c r="Q85" s="106">
        <f>'2024 Kunta'!N85</f>
        <v>0.3495375010877857</v>
      </c>
      <c r="R85" s="23">
        <f>'2024 Kunta'!O85</f>
        <v>11837342.82</v>
      </c>
      <c r="S85" s="184">
        <f>'2024 Kunta'!P85</f>
        <v>5.3806085701311179E-3</v>
      </c>
    </row>
    <row r="86" spans="1:19" ht="15" customHeight="1">
      <c r="A86" s="62">
        <v>17</v>
      </c>
      <c r="B86" s="63">
        <v>208</v>
      </c>
      <c r="C86" s="64" t="s">
        <v>98</v>
      </c>
      <c r="D86" s="23">
        <f>'2024 Kunta'!D86</f>
        <v>18143999.629999999</v>
      </c>
      <c r="E86" s="106">
        <f>'2024 Kunta'!E86</f>
        <v>3.3195980505160705E-2</v>
      </c>
      <c r="F86" s="23">
        <f>'2024 Kunta'!F86</f>
        <v>17994342.408653092</v>
      </c>
      <c r="G86" s="23">
        <f>'2024 Kunta'!G86</f>
        <v>18090554.986996438</v>
      </c>
      <c r="H86" s="23">
        <f>'2024 Kunta'!H86</f>
        <v>-96212.578343346715</v>
      </c>
      <c r="I86" s="23">
        <f>'2024 Kunta'!I86</f>
        <v>-1417894.6200666626</v>
      </c>
      <c r="J86" s="23">
        <f>'2024 Kunta'!J86</f>
        <v>-1514107.1984100093</v>
      </c>
      <c r="K86" s="23">
        <f>'2024 Kunta'!K86</f>
        <v>594710.79389930167</v>
      </c>
      <c r="L86" s="23">
        <f>'2024 Kunta'!L86</f>
        <v>1.8903510029398185E-3</v>
      </c>
      <c r="M86" s="23">
        <f>'2024 Kunta'!M86</f>
        <v>3081406.4999273391</v>
      </c>
      <c r="N86" s="23">
        <f>'2024 Kunta'!N86</f>
        <v>0.13062290285720612</v>
      </c>
      <c r="O86" s="23">
        <f>'2024 Kunta'!O86</f>
        <v>8198718.8899999997</v>
      </c>
      <c r="P86" s="89">
        <f>'2024 Kunta'!M86</f>
        <v>3081406.4999273391</v>
      </c>
      <c r="Q86" s="106">
        <f>'2024 Kunta'!N86</f>
        <v>0.13062290285720612</v>
      </c>
      <c r="R86" s="23">
        <f>'2024 Kunta'!O86</f>
        <v>8198718.8899999997</v>
      </c>
      <c r="S86" s="184">
        <f>'2024 Kunta'!P86</f>
        <v>-1.8503113637177604E-2</v>
      </c>
    </row>
    <row r="87" spans="1:19" ht="15" customHeight="1">
      <c r="A87" s="62">
        <v>6</v>
      </c>
      <c r="B87" s="63">
        <v>211</v>
      </c>
      <c r="C87" s="64" t="s">
        <v>99</v>
      </c>
      <c r="D87" s="23">
        <f>'2024 Kunta'!D87</f>
        <v>73924582.920000002</v>
      </c>
      <c r="E87" s="106">
        <f>'2024 Kunta'!E87</f>
        <v>0.19512597835652112</v>
      </c>
      <c r="F87" s="23">
        <f>'2024 Kunta'!F87</f>
        <v>73314830.500762522</v>
      </c>
      <c r="G87" s="23">
        <f>'2024 Kunta'!G87</f>
        <v>73066536.59924221</v>
      </c>
      <c r="H87" s="23">
        <f>'2024 Kunta'!H87</f>
        <v>248293.90152031183</v>
      </c>
      <c r="I87" s="23">
        <f>'2024 Kunta'!I87</f>
        <v>-5776965.9694894897</v>
      </c>
      <c r="J87" s="23">
        <f>'2024 Kunta'!J87</f>
        <v>-5528672.0679691778</v>
      </c>
      <c r="K87" s="23">
        <f>'2024 Kunta'!K87</f>
        <v>2423046.0920169209</v>
      </c>
      <c r="L87" s="23">
        <f>'2024 Kunta'!L87</f>
        <v>7.7019076451959661E-3</v>
      </c>
      <c r="M87" s="23">
        <f>'2024 Kunta'!M87</f>
        <v>3726190.4606026281</v>
      </c>
      <c r="N87" s="23">
        <f>'2024 Kunta'!N87</f>
        <v>-0.15267112153661189</v>
      </c>
      <c r="O87" s="23">
        <f>'2024 Kunta'!O87</f>
        <v>9922604.0099999998</v>
      </c>
      <c r="P87" s="89">
        <f>'2024 Kunta'!M87</f>
        <v>3726190.4606026281</v>
      </c>
      <c r="Q87" s="106">
        <f>'2024 Kunta'!N87</f>
        <v>-0.15267112153661189</v>
      </c>
      <c r="R87" s="23">
        <f>'2024 Kunta'!O87</f>
        <v>9922604.0099999998</v>
      </c>
      <c r="S87" s="184">
        <f>'2024 Kunta'!P87</f>
        <v>1.7226140459013717E-2</v>
      </c>
    </row>
    <row r="88" spans="1:19" ht="15" customHeight="1">
      <c r="A88" s="62">
        <v>10</v>
      </c>
      <c r="B88" s="63">
        <v>213</v>
      </c>
      <c r="C88" s="64" t="s">
        <v>100</v>
      </c>
      <c r="D88" s="23">
        <f>'2024 Kunta'!D88</f>
        <v>8290034.7199999997</v>
      </c>
      <c r="E88" s="106">
        <f>'2024 Kunta'!E88</f>
        <v>0.1154555100118817</v>
      </c>
      <c r="F88" s="23">
        <f>'2024 Kunta'!F88</f>
        <v>8221655.9950019438</v>
      </c>
      <c r="G88" s="23">
        <f>'2024 Kunta'!G88</f>
        <v>8091343.3385887491</v>
      </c>
      <c r="H88" s="23">
        <f>'2024 Kunta'!H88</f>
        <v>130312.65641319472</v>
      </c>
      <c r="I88" s="23">
        <f>'2024 Kunta'!I88</f>
        <v>-647839.27851379919</v>
      </c>
      <c r="J88" s="23">
        <f>'2024 Kunta'!J88</f>
        <v>-517526.62210060447</v>
      </c>
      <c r="K88" s="23">
        <f>'2024 Kunta'!K88</f>
        <v>271724.71507507272</v>
      </c>
      <c r="L88" s="23">
        <f>'2024 Kunta'!L88</f>
        <v>8.637056749850649E-4</v>
      </c>
      <c r="M88" s="23">
        <f>'2024 Kunta'!M88</f>
        <v>1877778.5588305164</v>
      </c>
      <c r="N88" s="23">
        <f>'2024 Kunta'!N88</f>
        <v>-5.4266484199929632E-3</v>
      </c>
      <c r="O88" s="23">
        <f>'2024 Kunta'!O88</f>
        <v>2431179.7400000002</v>
      </c>
      <c r="P88" s="89">
        <f>'2024 Kunta'!M88</f>
        <v>1877778.5588305164</v>
      </c>
      <c r="Q88" s="106">
        <f>'2024 Kunta'!N88</f>
        <v>-5.4266484199929632E-3</v>
      </c>
      <c r="R88" s="23">
        <f>'2024 Kunta'!O88</f>
        <v>2431179.7400000002</v>
      </c>
      <c r="S88" s="184">
        <f>'2024 Kunta'!P88</f>
        <v>1.9117667737014177E-3</v>
      </c>
    </row>
    <row r="89" spans="1:19" ht="15" customHeight="1">
      <c r="A89" s="62">
        <v>4</v>
      </c>
      <c r="B89" s="63">
        <v>214</v>
      </c>
      <c r="C89" s="64" t="s">
        <v>101</v>
      </c>
      <c r="D89" s="23">
        <f>'2024 Kunta'!D89</f>
        <v>20239692.489999998</v>
      </c>
      <c r="E89" s="106">
        <f>'2024 Kunta'!E89</f>
        <v>3.8472141580280228E-2</v>
      </c>
      <c r="F89" s="23">
        <f>'2024 Kunta'!F89</f>
        <v>20072749.357243259</v>
      </c>
      <c r="G89" s="23">
        <f>'2024 Kunta'!G89</f>
        <v>19923696.983038958</v>
      </c>
      <c r="H89" s="23">
        <f>'2024 Kunta'!H89</f>
        <v>149052.37420430034</v>
      </c>
      <c r="I89" s="23">
        <f>'2024 Kunta'!I89</f>
        <v>-1581666.2080352253</v>
      </c>
      <c r="J89" s="23">
        <f>'2024 Kunta'!J89</f>
        <v>-1432613.8338309249</v>
      </c>
      <c r="K89" s="23">
        <f>'2024 Kunta'!K89</f>
        <v>663401.88682012411</v>
      </c>
      <c r="L89" s="23">
        <f>'2024 Kunta'!L89</f>
        <v>2.1086928889925806E-3</v>
      </c>
      <c r="M89" s="23">
        <f>'2024 Kunta'!M89</f>
        <v>2998753.9204906351</v>
      </c>
      <c r="N89" s="23">
        <f>'2024 Kunta'!N89</f>
        <v>-2.8562237270858604E-2</v>
      </c>
      <c r="O89" s="23">
        <f>'2024 Kunta'!O89</f>
        <v>4612050.0599999996</v>
      </c>
      <c r="P89" s="89">
        <f>'2024 Kunta'!M89</f>
        <v>2998753.9204906351</v>
      </c>
      <c r="Q89" s="106">
        <f>'2024 Kunta'!N89</f>
        <v>-2.8562237270858604E-2</v>
      </c>
      <c r="R89" s="23">
        <f>'2024 Kunta'!O89</f>
        <v>4612050.0599999996</v>
      </c>
      <c r="S89" s="184">
        <f>'2024 Kunta'!P89</f>
        <v>2.0992730689552985E-3</v>
      </c>
    </row>
    <row r="90" spans="1:19" ht="15" customHeight="1">
      <c r="A90" s="62">
        <v>13</v>
      </c>
      <c r="B90" s="63">
        <v>216</v>
      </c>
      <c r="C90" s="64" t="s">
        <v>102</v>
      </c>
      <c r="D90" s="23">
        <f>'2024 Kunta'!D90</f>
        <v>1707203.8</v>
      </c>
      <c r="E90" s="106">
        <f>'2024 Kunta'!E90</f>
        <v>4.1057707397966992E-2</v>
      </c>
      <c r="F90" s="23">
        <f>'2024 Kunta'!F90</f>
        <v>1693122.2643854138</v>
      </c>
      <c r="G90" s="23">
        <f>'2024 Kunta'!G90</f>
        <v>1689271.7435307379</v>
      </c>
      <c r="H90" s="23">
        <f>'2024 Kunta'!H90</f>
        <v>3850.5208546759095</v>
      </c>
      <c r="I90" s="23">
        <f>'2024 Kunta'!I90</f>
        <v>-133412.43015542117</v>
      </c>
      <c r="J90" s="23">
        <f>'2024 Kunta'!J90</f>
        <v>-129561.90930074526</v>
      </c>
      <c r="K90" s="23">
        <f>'2024 Kunta'!K90</f>
        <v>55957.481699193828</v>
      </c>
      <c r="L90" s="23">
        <f>'2024 Kunta'!L90</f>
        <v>1.7786675933440093E-4</v>
      </c>
      <c r="M90" s="23">
        <f>'2024 Kunta'!M90</f>
        <v>459535.59903870616</v>
      </c>
      <c r="N90" s="23">
        <f>'2024 Kunta'!N90</f>
        <v>1.3164408281741036E-2</v>
      </c>
      <c r="O90" s="23">
        <f>'2024 Kunta'!O90</f>
        <v>675570.19</v>
      </c>
      <c r="P90" s="89">
        <f>'2024 Kunta'!M90</f>
        <v>459535.59903870616</v>
      </c>
      <c r="Q90" s="106">
        <f>'2024 Kunta'!N90</f>
        <v>1.3164408281741036E-2</v>
      </c>
      <c r="R90" s="23">
        <f>'2024 Kunta'!O90</f>
        <v>675570.19</v>
      </c>
      <c r="S90" s="184">
        <f>'2024 Kunta'!P90</f>
        <v>1.4928596862999077E-2</v>
      </c>
    </row>
    <row r="91" spans="1:19" ht="15" customHeight="1">
      <c r="A91" s="62">
        <v>16</v>
      </c>
      <c r="B91" s="63">
        <v>217</v>
      </c>
      <c r="C91" s="64" t="s">
        <v>103</v>
      </c>
      <c r="D91" s="23">
        <f>'2024 Kunta'!D91</f>
        <v>8420462.3200000003</v>
      </c>
      <c r="E91" s="106">
        <f>'2024 Kunta'!E91</f>
        <v>4.4604596280294784E-2</v>
      </c>
      <c r="F91" s="23">
        <f>'2024 Kunta'!F91</f>
        <v>8351007.788531431</v>
      </c>
      <c r="G91" s="23">
        <f>'2024 Kunta'!G91</f>
        <v>8218238.3217169419</v>
      </c>
      <c r="H91" s="23">
        <f>'2024 Kunta'!H91</f>
        <v>132769.4668144891</v>
      </c>
      <c r="I91" s="23">
        <f>'2024 Kunta'!I91</f>
        <v>-658031.77168616641</v>
      </c>
      <c r="J91" s="23">
        <f>'2024 Kunta'!J91</f>
        <v>-525262.3048716773</v>
      </c>
      <c r="K91" s="23">
        <f>'2024 Kunta'!K91</f>
        <v>275999.77587336162</v>
      </c>
      <c r="L91" s="23">
        <f>'2024 Kunta'!L91</f>
        <v>8.7729440676961434E-4</v>
      </c>
      <c r="M91" s="23">
        <f>'2024 Kunta'!M91</f>
        <v>838719.700432571</v>
      </c>
      <c r="N91" s="23">
        <f>'2024 Kunta'!N91</f>
        <v>-2.8307678982740225E-2</v>
      </c>
      <c r="O91" s="23">
        <f>'2024 Kunta'!O91</f>
        <v>3703102.65</v>
      </c>
      <c r="P91" s="89">
        <f>'2024 Kunta'!M91</f>
        <v>838719.700432571</v>
      </c>
      <c r="Q91" s="106">
        <f>'2024 Kunta'!N91</f>
        <v>-2.8307678982740225E-2</v>
      </c>
      <c r="R91" s="23">
        <f>'2024 Kunta'!O91</f>
        <v>3703102.65</v>
      </c>
      <c r="S91" s="184">
        <f>'2024 Kunta'!P91</f>
        <v>-7.3374732870138404E-3</v>
      </c>
    </row>
    <row r="92" spans="1:19" ht="15" customHeight="1">
      <c r="A92" s="62">
        <v>14</v>
      </c>
      <c r="B92" s="63">
        <v>218</v>
      </c>
      <c r="C92" s="64" t="s">
        <v>387</v>
      </c>
      <c r="D92" s="23">
        <f>'2024 Kunta'!D92</f>
        <v>1888269.66</v>
      </c>
      <c r="E92" s="106">
        <f>'2024 Kunta'!E92</f>
        <v>2.8383687900670251E-2</v>
      </c>
      <c r="F92" s="23">
        <f>'2024 Kunta'!F92</f>
        <v>1872694.6381618148</v>
      </c>
      <c r="G92" s="23">
        <f>'2024 Kunta'!G92</f>
        <v>1868361.1696300758</v>
      </c>
      <c r="H92" s="23">
        <f>'2024 Kunta'!H92</f>
        <v>4333.4685317389667</v>
      </c>
      <c r="I92" s="23">
        <f>'2024 Kunta'!I92</f>
        <v>-147562.13881983561</v>
      </c>
      <c r="J92" s="23">
        <f>'2024 Kunta'!J92</f>
        <v>-143228.67028809665</v>
      </c>
      <c r="K92" s="23">
        <f>'2024 Kunta'!K92</f>
        <v>61892.326471270128</v>
      </c>
      <c r="L92" s="23">
        <f>'2024 Kunta'!L92</f>
        <v>1.9673128959393779E-4</v>
      </c>
      <c r="M92" s="23">
        <f>'2024 Kunta'!M92</f>
        <v>223268.97622444795</v>
      </c>
      <c r="N92" s="23">
        <f>'2024 Kunta'!N92</f>
        <v>-6.860694422400504E-2</v>
      </c>
      <c r="O92" s="23">
        <f>'2024 Kunta'!O92</f>
        <v>326074.90999999997</v>
      </c>
      <c r="P92" s="89">
        <f>'2024 Kunta'!M92</f>
        <v>223268.97622444795</v>
      </c>
      <c r="Q92" s="106">
        <f>'2024 Kunta'!N92</f>
        <v>-6.860694422400504E-2</v>
      </c>
      <c r="R92" s="23">
        <f>'2024 Kunta'!O92</f>
        <v>326074.90999999997</v>
      </c>
      <c r="S92" s="184">
        <f>'2024 Kunta'!P92</f>
        <v>-9.1887268784938136E-3</v>
      </c>
    </row>
    <row r="93" spans="1:19" ht="15" customHeight="1">
      <c r="A93" s="62">
        <v>1</v>
      </c>
      <c r="B93" s="63">
        <v>224</v>
      </c>
      <c r="C93" s="64" t="s">
        <v>388</v>
      </c>
      <c r="D93" s="23">
        <f>'2024 Kunta'!D93</f>
        <v>14631993.609999999</v>
      </c>
      <c r="E93" s="106">
        <f>'2024 Kunta'!E93</f>
        <v>3.7244723812485114E-2</v>
      </c>
      <c r="F93" s="23">
        <f>'2024 Kunta'!F93</f>
        <v>14511304.481302178</v>
      </c>
      <c r="G93" s="23">
        <f>'2024 Kunta'!G93</f>
        <v>14540972.034287283</v>
      </c>
      <c r="H93" s="23">
        <f>'2024 Kunta'!H93</f>
        <v>-29667.552985105664</v>
      </c>
      <c r="I93" s="23">
        <f>'2024 Kunta'!I93</f>
        <v>-1143442.760336343</v>
      </c>
      <c r="J93" s="23">
        <f>'2024 Kunta'!J93</f>
        <v>-1173110.3133214486</v>
      </c>
      <c r="K93" s="23">
        <f>'2024 Kunta'!K93</f>
        <v>479596.82063400757</v>
      </c>
      <c r="L93" s="23">
        <f>'2024 Kunta'!L93</f>
        <v>1.5244490938998391E-3</v>
      </c>
      <c r="M93" s="23">
        <f>'2024 Kunta'!M93</f>
        <v>831196.11620088038</v>
      </c>
      <c r="N93" s="23">
        <f>'2024 Kunta'!N93</f>
        <v>-0.12584328870618633</v>
      </c>
      <c r="O93" s="23">
        <f>'2024 Kunta'!O93</f>
        <v>2612285.21</v>
      </c>
      <c r="P93" s="89">
        <f>'2024 Kunta'!M93</f>
        <v>831196.11620088038</v>
      </c>
      <c r="Q93" s="106">
        <f>'2024 Kunta'!N93</f>
        <v>-0.12584328870618633</v>
      </c>
      <c r="R93" s="23">
        <f>'2024 Kunta'!O93</f>
        <v>2612285.21</v>
      </c>
      <c r="S93" s="184">
        <f>'2024 Kunta'!P93</f>
        <v>-8.1368888649800963E-3</v>
      </c>
    </row>
    <row r="94" spans="1:19" ht="15" customHeight="1">
      <c r="A94" s="62">
        <v>13</v>
      </c>
      <c r="B94" s="63">
        <v>226</v>
      </c>
      <c r="C94" s="64" t="s">
        <v>106</v>
      </c>
      <c r="D94" s="23">
        <f>'2024 Kunta'!D94</f>
        <v>5157162.9400000004</v>
      </c>
      <c r="E94" s="106">
        <f>'2024 Kunta'!E94</f>
        <v>3.4325403769819296E-2</v>
      </c>
      <c r="F94" s="23">
        <f>'2024 Kunta'!F94</f>
        <v>5114625.0932532707</v>
      </c>
      <c r="G94" s="23">
        <f>'2024 Kunta'!G94</f>
        <v>5072659.7164563378</v>
      </c>
      <c r="H94" s="23">
        <f>'2024 Kunta'!H94</f>
        <v>41965.376796932891</v>
      </c>
      <c r="I94" s="23">
        <f>'2024 Kunta'!I94</f>
        <v>-403015.52780803124</v>
      </c>
      <c r="J94" s="23">
        <f>'2024 Kunta'!J94</f>
        <v>-361050.15101109835</v>
      </c>
      <c r="K94" s="23">
        <f>'2024 Kunta'!K94</f>
        <v>169037.72756059392</v>
      </c>
      <c r="L94" s="23">
        <f>'2024 Kunta'!L94</f>
        <v>5.3730425125416868E-4</v>
      </c>
      <c r="M94" s="23">
        <f>'2024 Kunta'!M94</f>
        <v>1069949.5273435416</v>
      </c>
      <c r="N94" s="23">
        <f>'2024 Kunta'!N94</f>
        <v>3.4694539180448736E-3</v>
      </c>
      <c r="O94" s="23">
        <f>'2024 Kunta'!O94</f>
        <v>2519929.48</v>
      </c>
      <c r="P94" s="89">
        <f>'2024 Kunta'!M94</f>
        <v>1069949.5273435416</v>
      </c>
      <c r="Q94" s="106">
        <f>'2024 Kunta'!N94</f>
        <v>3.4694539180448736E-3</v>
      </c>
      <c r="R94" s="23">
        <f>'2024 Kunta'!O94</f>
        <v>2519929.48</v>
      </c>
      <c r="S94" s="184">
        <f>'2024 Kunta'!P94</f>
        <v>0.27612122591524701</v>
      </c>
    </row>
    <row r="95" spans="1:19" ht="15" customHeight="1">
      <c r="A95" s="62">
        <v>4</v>
      </c>
      <c r="B95" s="63">
        <v>230</v>
      </c>
      <c r="C95" s="64" t="s">
        <v>107</v>
      </c>
      <c r="D95" s="23">
        <f>'2024 Kunta'!D95</f>
        <v>3137211.21</v>
      </c>
      <c r="E95" s="106">
        <f>'2024 Kunta'!E95</f>
        <v>0.18095520933942955</v>
      </c>
      <c r="F95" s="23">
        <f>'2024 Kunta'!F95</f>
        <v>3111334.5388116543</v>
      </c>
      <c r="G95" s="23">
        <f>'2024 Kunta'!G95</f>
        <v>3075865.7377419905</v>
      </c>
      <c r="H95" s="23">
        <f>'2024 Kunta'!H95</f>
        <v>35468.801069663838</v>
      </c>
      <c r="I95" s="23">
        <f>'2024 Kunta'!I95</f>
        <v>-245162.86306118188</v>
      </c>
      <c r="J95" s="23">
        <f>'2024 Kunta'!J95</f>
        <v>-209694.06199151804</v>
      </c>
      <c r="K95" s="23">
        <f>'2024 Kunta'!K95</f>
        <v>102829.22218781422</v>
      </c>
      <c r="L95" s="23">
        <f>'2024 Kunta'!L95</f>
        <v>3.2685353164645879E-4</v>
      </c>
      <c r="M95" s="23">
        <f>'2024 Kunta'!M95</f>
        <v>481236.59319429082</v>
      </c>
      <c r="N95" s="23">
        <f>'2024 Kunta'!N95</f>
        <v>6.4449242559778686E-3</v>
      </c>
      <c r="O95" s="23">
        <f>'2024 Kunta'!O95</f>
        <v>981329.33</v>
      </c>
      <c r="P95" s="89">
        <f>'2024 Kunta'!M95</f>
        <v>481236.59319429082</v>
      </c>
      <c r="Q95" s="106">
        <f>'2024 Kunta'!N95</f>
        <v>6.4449242559778686E-3</v>
      </c>
      <c r="R95" s="23">
        <f>'2024 Kunta'!O95</f>
        <v>981329.33</v>
      </c>
      <c r="S95" s="184">
        <f>'2024 Kunta'!P95</f>
        <v>-1.0266176987136388E-2</v>
      </c>
    </row>
    <row r="96" spans="1:19" ht="15" customHeight="1">
      <c r="A96" s="62">
        <v>15</v>
      </c>
      <c r="B96" s="63">
        <v>231</v>
      </c>
      <c r="C96" s="64" t="s">
        <v>389</v>
      </c>
      <c r="D96" s="23">
        <f>'2024 Kunta'!D96</f>
        <v>2660140.4300000002</v>
      </c>
      <c r="E96" s="106">
        <f>'2024 Kunta'!E96</f>
        <v>3.6164271106031043E-2</v>
      </c>
      <c r="F96" s="23">
        <f>'2024 Kunta'!F96</f>
        <v>2638198.7835458126</v>
      </c>
      <c r="G96" s="23">
        <f>'2024 Kunta'!G96</f>
        <v>2540687.0317703942</v>
      </c>
      <c r="H96" s="23">
        <f>'2024 Kunta'!H96</f>
        <v>97511.751775418408</v>
      </c>
      <c r="I96" s="23">
        <f>'2024 Kunta'!I96</f>
        <v>-207881.3316377266</v>
      </c>
      <c r="J96" s="23">
        <f>'2024 Kunta'!J96</f>
        <v>-110369.57986230819</v>
      </c>
      <c r="K96" s="23">
        <f>'2024 Kunta'!K96</f>
        <v>87192.143919203227</v>
      </c>
      <c r="L96" s="23">
        <f>'2024 Kunta'!L96</f>
        <v>2.7714942859107964E-4</v>
      </c>
      <c r="M96" s="23">
        <f>'2024 Kunta'!M96</f>
        <v>917241.95576580125</v>
      </c>
      <c r="N96" s="23">
        <f>'2024 Kunta'!N96</f>
        <v>-6.2496911548285961E-2</v>
      </c>
      <c r="O96" s="23">
        <f>'2024 Kunta'!O96</f>
        <v>934269.05</v>
      </c>
      <c r="P96" s="89">
        <f>'2024 Kunta'!M96</f>
        <v>917241.95576580125</v>
      </c>
      <c r="Q96" s="106">
        <f>'2024 Kunta'!N96</f>
        <v>-6.2496911548285961E-2</v>
      </c>
      <c r="R96" s="23">
        <f>'2024 Kunta'!O96</f>
        <v>934269.05</v>
      </c>
      <c r="S96" s="184">
        <f>'2024 Kunta'!P96</f>
        <v>-3.1141761400939716E-2</v>
      </c>
    </row>
    <row r="97" spans="1:19" ht="15" customHeight="1">
      <c r="A97" s="62">
        <v>14</v>
      </c>
      <c r="B97" s="63">
        <v>232</v>
      </c>
      <c r="C97" s="64" t="s">
        <v>109</v>
      </c>
      <c r="D97" s="23">
        <f>'2024 Kunta'!D97</f>
        <v>20298617.73</v>
      </c>
      <c r="E97" s="106">
        <f>'2024 Kunta'!E97</f>
        <v>2.2783190919349217E-2</v>
      </c>
      <c r="F97" s="23">
        <f>'2024 Kunta'!F97</f>
        <v>20131188.563961439</v>
      </c>
      <c r="G97" s="23">
        <f>'2024 Kunta'!G97</f>
        <v>20382051.211701255</v>
      </c>
      <c r="H97" s="23">
        <f>'2024 Kunta'!H97</f>
        <v>-250862.64773981646</v>
      </c>
      <c r="I97" s="23">
        <f>'2024 Kunta'!I97</f>
        <v>-1586271.0240893436</v>
      </c>
      <c r="J97" s="23">
        <f>'2024 Kunta'!J97</f>
        <v>-1837133.6718291601</v>
      </c>
      <c r="K97" s="23">
        <f>'2024 Kunta'!K97</f>
        <v>665333.29538360122</v>
      </c>
      <c r="L97" s="23">
        <f>'2024 Kunta'!L97</f>
        <v>2.114832074883452E-3</v>
      </c>
      <c r="M97" s="23">
        <f>'2024 Kunta'!M97</f>
        <v>3557020.0374872964</v>
      </c>
      <c r="N97" s="23">
        <f>'2024 Kunta'!N97</f>
        <v>-3.6857280966598127E-2</v>
      </c>
      <c r="O97" s="23">
        <f>'2024 Kunta'!O97</f>
        <v>4223249.68</v>
      </c>
      <c r="P97" s="89">
        <f>'2024 Kunta'!M97</f>
        <v>3557020.0374872964</v>
      </c>
      <c r="Q97" s="106">
        <f>'2024 Kunta'!N97</f>
        <v>-3.6857280966598127E-2</v>
      </c>
      <c r="R97" s="23">
        <f>'2024 Kunta'!O97</f>
        <v>4223249.68</v>
      </c>
      <c r="S97" s="184">
        <f>'2024 Kunta'!P97</f>
        <v>-7.2414714496071841E-3</v>
      </c>
    </row>
    <row r="98" spans="1:19" ht="15" customHeight="1">
      <c r="A98" s="62">
        <v>14</v>
      </c>
      <c r="B98" s="63">
        <v>233</v>
      </c>
      <c r="C98" s="64" t="s">
        <v>110</v>
      </c>
      <c r="D98" s="23">
        <f>'2024 Kunta'!D98</f>
        <v>24609607.550000001</v>
      </c>
      <c r="E98" s="106">
        <f>'2024 Kunta'!E98</f>
        <v>3.7311745912046224E-2</v>
      </c>
      <c r="F98" s="23">
        <f>'2024 Kunta'!F98</f>
        <v>24406620.030187592</v>
      </c>
      <c r="G98" s="23">
        <f>'2024 Kunta'!G98</f>
        <v>24591980.066433541</v>
      </c>
      <c r="H98" s="23">
        <f>'2024 Kunta'!H98</f>
        <v>-185360.03624594957</v>
      </c>
      <c r="I98" s="23">
        <f>'2024 Kunta'!I98</f>
        <v>-1923160.8718400816</v>
      </c>
      <c r="J98" s="23">
        <f>'2024 Kunta'!J98</f>
        <v>-2108520.9080860312</v>
      </c>
      <c r="K98" s="23">
        <f>'2024 Kunta'!K98</f>
        <v>806635.77723026811</v>
      </c>
      <c r="L98" s="23">
        <f>'2024 Kunta'!L98</f>
        <v>2.5639769214489249E-3</v>
      </c>
      <c r="M98" s="23">
        <f>'2024 Kunta'!M98</f>
        <v>2628623.0127531011</v>
      </c>
      <c r="N98" s="23">
        <f>'2024 Kunta'!N98</f>
        <v>-9.4986253393506304E-2</v>
      </c>
      <c r="O98" s="23">
        <f>'2024 Kunta'!O98</f>
        <v>4699196.34</v>
      </c>
      <c r="P98" s="89">
        <f>'2024 Kunta'!M98</f>
        <v>2628623.0127531011</v>
      </c>
      <c r="Q98" s="106">
        <f>'2024 Kunta'!N98</f>
        <v>-9.4986253393506304E-2</v>
      </c>
      <c r="R98" s="23">
        <f>'2024 Kunta'!O98</f>
        <v>4699196.34</v>
      </c>
      <c r="S98" s="184">
        <f>'2024 Kunta'!P98</f>
        <v>3.9066411192455686E-2</v>
      </c>
    </row>
    <row r="99" spans="1:19" ht="15" customHeight="1">
      <c r="A99" s="62">
        <v>1</v>
      </c>
      <c r="B99" s="63">
        <v>235</v>
      </c>
      <c r="C99" s="64" t="s">
        <v>390</v>
      </c>
      <c r="D99" s="23">
        <f>'2024 Kunta'!D99</f>
        <v>20208661.219999999</v>
      </c>
      <c r="E99" s="106">
        <f>'2024 Kunta'!E99</f>
        <v>4.8596930851396269E-2</v>
      </c>
      <c r="F99" s="23">
        <f>'2024 Kunta'!F99</f>
        <v>20041974.04258595</v>
      </c>
      <c r="G99" s="23">
        <f>'2024 Kunta'!G99</f>
        <v>20098377.211068071</v>
      </c>
      <c r="H99" s="23">
        <f>'2024 Kunta'!H99</f>
        <v>-56403.16848212108</v>
      </c>
      <c r="I99" s="23">
        <f>'2024 Kunta'!I99</f>
        <v>-1579241.2151073108</v>
      </c>
      <c r="J99" s="23">
        <f>'2024 Kunta'!J99</f>
        <v>-1635644.3835894319</v>
      </c>
      <c r="K99" s="23">
        <f>'2024 Kunta'!K99</f>
        <v>662384.76647214475</v>
      </c>
      <c r="L99" s="23">
        <f>'2024 Kunta'!L99</f>
        <v>2.1054598646559836E-3</v>
      </c>
      <c r="M99" s="23">
        <f>'2024 Kunta'!M99</f>
        <v>1245137.9617502624</v>
      </c>
      <c r="N99" s="23">
        <f>'2024 Kunta'!N99</f>
        <v>-0.12353929350310622</v>
      </c>
      <c r="O99" s="23">
        <f>'2024 Kunta'!O99</f>
        <v>6216230.8200000003</v>
      </c>
      <c r="P99" s="89">
        <f>'2024 Kunta'!M99</f>
        <v>1245137.9617502624</v>
      </c>
      <c r="Q99" s="106">
        <f>'2024 Kunta'!N99</f>
        <v>-0.12353929350310622</v>
      </c>
      <c r="R99" s="23">
        <f>'2024 Kunta'!O99</f>
        <v>6216230.8200000003</v>
      </c>
      <c r="S99" s="184">
        <f>'2024 Kunta'!P99</f>
        <v>2.7558532256866108E-4</v>
      </c>
    </row>
    <row r="100" spans="1:19" ht="15" customHeight="1">
      <c r="A100" s="62">
        <v>16</v>
      </c>
      <c r="B100" s="63">
        <v>236</v>
      </c>
      <c r="C100" s="64" t="s">
        <v>391</v>
      </c>
      <c r="D100" s="23">
        <f>'2024 Kunta'!D100</f>
        <v>6854090.04</v>
      </c>
      <c r="E100" s="106">
        <f>'2024 Kunta'!E100</f>
        <v>3.7064844611348402E-2</v>
      </c>
      <c r="F100" s="23">
        <f>'2024 Kunta'!F100</f>
        <v>6797555.4229824888</v>
      </c>
      <c r="G100" s="23">
        <f>'2024 Kunta'!G100</f>
        <v>6768951.4302422022</v>
      </c>
      <c r="H100" s="23">
        <f>'2024 Kunta'!H100</f>
        <v>28603.992740286514</v>
      </c>
      <c r="I100" s="23">
        <f>'2024 Kunta'!I100</f>
        <v>-535624.86724810943</v>
      </c>
      <c r="J100" s="23">
        <f>'2024 Kunta'!J100</f>
        <v>-507020.87450782291</v>
      </c>
      <c r="K100" s="23">
        <f>'2024 Kunta'!K100</f>
        <v>224658.36707833401</v>
      </c>
      <c r="L100" s="23">
        <f>'2024 Kunta'!L100</f>
        <v>7.141003221765289E-4</v>
      </c>
      <c r="M100" s="23">
        <f>'2024 Kunta'!M100</f>
        <v>625134.95789509069</v>
      </c>
      <c r="N100" s="23">
        <f>'2024 Kunta'!N100</f>
        <v>-7.3414869153024864E-2</v>
      </c>
      <c r="O100" s="23">
        <f>'2024 Kunta'!O100</f>
        <v>1325334.4099999999</v>
      </c>
      <c r="P100" s="89">
        <f>'2024 Kunta'!M100</f>
        <v>625134.95789509069</v>
      </c>
      <c r="Q100" s="106">
        <f>'2024 Kunta'!N100</f>
        <v>-7.3414869153024864E-2</v>
      </c>
      <c r="R100" s="23">
        <f>'2024 Kunta'!O100</f>
        <v>1325334.4099999999</v>
      </c>
      <c r="S100" s="184">
        <f>'2024 Kunta'!P100</f>
        <v>5.8223429759925782E-2</v>
      </c>
    </row>
    <row r="101" spans="1:19" ht="15" customHeight="1">
      <c r="A101" s="62">
        <v>11</v>
      </c>
      <c r="B101" s="63">
        <v>239</v>
      </c>
      <c r="C101" s="64" t="s">
        <v>113</v>
      </c>
      <c r="D101" s="23">
        <f>'2024 Kunta'!D101</f>
        <v>2712798.9</v>
      </c>
      <c r="E101" s="106">
        <f>'2024 Kunta'!E101</f>
        <v>7.3984033871652199E-2</v>
      </c>
      <c r="F101" s="23">
        <f>'2024 Kunta'!F101</f>
        <v>2690422.9104868788</v>
      </c>
      <c r="G101" s="23">
        <f>'2024 Kunta'!G101</f>
        <v>2634779.834061367</v>
      </c>
      <c r="H101" s="23">
        <f>'2024 Kunta'!H101</f>
        <v>55643.076425511856</v>
      </c>
      <c r="I101" s="23">
        <f>'2024 Kunta'!I101</f>
        <v>-211996.41997748209</v>
      </c>
      <c r="J101" s="23">
        <f>'2024 Kunta'!J101</f>
        <v>-156353.34355197023</v>
      </c>
      <c r="K101" s="23">
        <f>'2024 Kunta'!K101</f>
        <v>88918.144863749214</v>
      </c>
      <c r="L101" s="23">
        <f>'2024 Kunta'!L101</f>
        <v>2.8263570469379669E-4</v>
      </c>
      <c r="M101" s="23">
        <f>'2024 Kunta'!M101</f>
        <v>3807635.2890180037</v>
      </c>
      <c r="N101" s="23">
        <f>'2024 Kunta'!N101</f>
        <v>1.5970299923127178</v>
      </c>
      <c r="O101" s="23">
        <f>'2024 Kunta'!O101</f>
        <v>624946.63</v>
      </c>
      <c r="P101" s="89">
        <f>'2024 Kunta'!M101</f>
        <v>3807635.2890180037</v>
      </c>
      <c r="Q101" s="106">
        <f>'2024 Kunta'!N101</f>
        <v>1.5970299923127178</v>
      </c>
      <c r="R101" s="23">
        <f>'2024 Kunta'!O101</f>
        <v>624946.63</v>
      </c>
      <c r="S101" s="184">
        <f>'2024 Kunta'!P101</f>
        <v>-1.5336537160914321E-2</v>
      </c>
    </row>
    <row r="102" spans="1:19" ht="15" customHeight="1">
      <c r="A102" s="62">
        <v>19</v>
      </c>
      <c r="B102" s="63">
        <v>240</v>
      </c>
      <c r="C102" s="64" t="s">
        <v>114</v>
      </c>
      <c r="D102" s="23">
        <f>'2024 Kunta'!D102</f>
        <v>38445612.310000002</v>
      </c>
      <c r="E102" s="106">
        <f>'2024 Kunta'!E102</f>
        <v>7.1291443988595438E-2</v>
      </c>
      <c r="F102" s="23">
        <f>'2024 Kunta'!F102</f>
        <v>38128501.219357021</v>
      </c>
      <c r="G102" s="23">
        <f>'2024 Kunta'!G102</f>
        <v>38853664.388273977</v>
      </c>
      <c r="H102" s="23">
        <f>'2024 Kunta'!H102</f>
        <v>-725163.16891695559</v>
      </c>
      <c r="I102" s="23">
        <f>'2024 Kunta'!I102</f>
        <v>-3004399.6897677216</v>
      </c>
      <c r="J102" s="23">
        <f>'2024 Kunta'!J102</f>
        <v>-3729562.8586846772</v>
      </c>
      <c r="K102" s="23">
        <f>'2024 Kunta'!K102</f>
        <v>1260142.2555708499</v>
      </c>
      <c r="L102" s="23">
        <f>'2024 Kunta'!L102</f>
        <v>4.0054951097264731E-3</v>
      </c>
      <c r="M102" s="23">
        <f>'2024 Kunta'!M102</f>
        <v>7329093.018658231</v>
      </c>
      <c r="N102" s="23">
        <f>'2024 Kunta'!N102</f>
        <v>0.60934657565217831</v>
      </c>
      <c r="O102" s="23">
        <f>'2024 Kunta'!O102</f>
        <v>8558500.4800000004</v>
      </c>
      <c r="P102" s="89">
        <f>'2024 Kunta'!M102</f>
        <v>7329093.018658231</v>
      </c>
      <c r="Q102" s="106">
        <f>'2024 Kunta'!N102</f>
        <v>0.60934657565217831</v>
      </c>
      <c r="R102" s="23">
        <f>'2024 Kunta'!O102</f>
        <v>8558500.4800000004</v>
      </c>
      <c r="S102" s="184">
        <f>'2024 Kunta'!P102</f>
        <v>-8.8906229239220647E-3</v>
      </c>
    </row>
    <row r="103" spans="1:19" ht="15" customHeight="1">
      <c r="A103" s="62">
        <v>19</v>
      </c>
      <c r="B103" s="63">
        <v>241</v>
      </c>
      <c r="C103" s="64" t="s">
        <v>115</v>
      </c>
      <c r="D103" s="23">
        <f>'2024 Kunta'!D103</f>
        <v>15162215.68</v>
      </c>
      <c r="E103" s="106">
        <f>'2024 Kunta'!E103</f>
        <v>3.4115669971920726E-2</v>
      </c>
      <c r="F103" s="23">
        <f>'2024 Kunta'!F103</f>
        <v>15037153.118579999</v>
      </c>
      <c r="G103" s="23">
        <f>'2024 Kunta'!G103</f>
        <v>14989127.546304792</v>
      </c>
      <c r="H103" s="23">
        <f>'2024 Kunta'!H103</f>
        <v>48025.572275206447</v>
      </c>
      <c r="I103" s="23">
        <f>'2024 Kunta'!I103</f>
        <v>-1184877.8923813498</v>
      </c>
      <c r="J103" s="23">
        <f>'2024 Kunta'!J103</f>
        <v>-1136852.3201061434</v>
      </c>
      <c r="K103" s="23">
        <f>'2024 Kunta'!K103</f>
        <v>496976.05314188596</v>
      </c>
      <c r="L103" s="23">
        <f>'2024 Kunta'!L103</f>
        <v>1.5796908180094492E-3</v>
      </c>
      <c r="M103" s="23">
        <f>'2024 Kunta'!M103</f>
        <v>1389502.2391269566</v>
      </c>
      <c r="N103" s="23">
        <f>'2024 Kunta'!N103</f>
        <v>0.16306083210445599</v>
      </c>
      <c r="O103" s="23">
        <f>'2024 Kunta'!O103</f>
        <v>4257464.51</v>
      </c>
      <c r="P103" s="89">
        <f>'2024 Kunta'!M103</f>
        <v>1389502.2391269566</v>
      </c>
      <c r="Q103" s="106">
        <f>'2024 Kunta'!N103</f>
        <v>0.16306083210445599</v>
      </c>
      <c r="R103" s="23">
        <f>'2024 Kunta'!O103</f>
        <v>4257464.51</v>
      </c>
      <c r="S103" s="184">
        <f>'2024 Kunta'!P103</f>
        <v>9.1221754935568722E-3</v>
      </c>
    </row>
    <row r="104" spans="1:19" ht="15" customHeight="1">
      <c r="A104" s="62">
        <v>17</v>
      </c>
      <c r="B104" s="63">
        <v>244</v>
      </c>
      <c r="C104" s="64" t="s">
        <v>116</v>
      </c>
      <c r="D104" s="23">
        <f>'2024 Kunta'!D104</f>
        <v>35114137.520000003</v>
      </c>
      <c r="E104" s="106">
        <f>'2024 Kunta'!E104</f>
        <v>6.9437058638363247E-2</v>
      </c>
      <c r="F104" s="23">
        <f>'2024 Kunta'!F104</f>
        <v>34824505.445573181</v>
      </c>
      <c r="G104" s="23">
        <f>'2024 Kunta'!G104</f>
        <v>34505656.708761469</v>
      </c>
      <c r="H104" s="23">
        <f>'2024 Kunta'!H104</f>
        <v>318848.73681171238</v>
      </c>
      <c r="I104" s="23">
        <f>'2024 Kunta'!I104</f>
        <v>-2744055.7591043636</v>
      </c>
      <c r="J104" s="23">
        <f>'2024 Kunta'!J104</f>
        <v>-2425207.0222926512</v>
      </c>
      <c r="K104" s="23">
        <f>'2024 Kunta'!K104</f>
        <v>1150945.6033652078</v>
      </c>
      <c r="L104" s="23">
        <f>'2024 Kunta'!L104</f>
        <v>3.6584020299772636E-3</v>
      </c>
      <c r="M104" s="23">
        <f>'2024 Kunta'!M104</f>
        <v>3676280.6764732897</v>
      </c>
      <c r="N104" s="23">
        <f>'2024 Kunta'!N104</f>
        <v>-3.1445778402110047E-2</v>
      </c>
      <c r="O104" s="23">
        <f>'2024 Kunta'!O104</f>
        <v>5522662.75</v>
      </c>
      <c r="P104" s="89">
        <f>'2024 Kunta'!M104</f>
        <v>3676280.6764732897</v>
      </c>
      <c r="Q104" s="106">
        <f>'2024 Kunta'!N104</f>
        <v>-3.1445778402110047E-2</v>
      </c>
      <c r="R104" s="23">
        <f>'2024 Kunta'!O104</f>
        <v>5522662.75</v>
      </c>
      <c r="S104" s="184">
        <f>'2024 Kunta'!P104</f>
        <v>-3.0184336359871944E-3</v>
      </c>
    </row>
    <row r="105" spans="1:19" ht="15" customHeight="1">
      <c r="A105" s="62">
        <v>1</v>
      </c>
      <c r="B105" s="63">
        <v>245</v>
      </c>
      <c r="C105" s="64" t="s">
        <v>392</v>
      </c>
      <c r="D105" s="23">
        <f>'2024 Kunta'!D105</f>
        <v>64436313.119999997</v>
      </c>
      <c r="E105" s="106">
        <f>'2024 Kunta'!E105</f>
        <v>9.0863007574515597E-2</v>
      </c>
      <c r="F105" s="23">
        <f>'2024 Kunta'!F105</f>
        <v>63904822.832740851</v>
      </c>
      <c r="G105" s="23">
        <f>'2024 Kunta'!G105</f>
        <v>64695320.391588934</v>
      </c>
      <c r="H105" s="23">
        <f>'2024 Kunta'!H105</f>
        <v>-790497.55884808302</v>
      </c>
      <c r="I105" s="23">
        <f>'2024 Kunta'!I105</f>
        <v>-5035488.512616273</v>
      </c>
      <c r="J105" s="23">
        <f>'2024 Kunta'!J105</f>
        <v>-5825986.071464356</v>
      </c>
      <c r="K105" s="23">
        <f>'2024 Kunta'!K105</f>
        <v>2112046.5009367503</v>
      </c>
      <c r="L105" s="23">
        <f>'2024 Kunta'!L105</f>
        <v>6.7133626331613953E-3</v>
      </c>
      <c r="M105" s="23">
        <f>'2024 Kunta'!M105</f>
        <v>5462211.0542727327</v>
      </c>
      <c r="N105" s="23">
        <f>'2024 Kunta'!N105</f>
        <v>-0.21695661033193103</v>
      </c>
      <c r="O105" s="23">
        <f>'2024 Kunta'!O105</f>
        <v>15403962.689999999</v>
      </c>
      <c r="P105" s="89">
        <f>'2024 Kunta'!M105</f>
        <v>5462211.0542727327</v>
      </c>
      <c r="Q105" s="106">
        <f>'2024 Kunta'!N105</f>
        <v>-0.21695661033193103</v>
      </c>
      <c r="R105" s="23">
        <f>'2024 Kunta'!O105</f>
        <v>15403962.689999999</v>
      </c>
      <c r="S105" s="184">
        <f>'2024 Kunta'!P105</f>
        <v>-4.5715459737050157E-3</v>
      </c>
    </row>
    <row r="106" spans="1:19" ht="15" customHeight="1">
      <c r="A106" s="62">
        <v>13</v>
      </c>
      <c r="B106" s="63">
        <v>249</v>
      </c>
      <c r="C106" s="64" t="s">
        <v>118</v>
      </c>
      <c r="D106" s="23">
        <f>'2024 Kunta'!D106</f>
        <v>15273142.029999999</v>
      </c>
      <c r="E106" s="106">
        <f>'2024 Kunta'!E106</f>
        <v>2.9023136662292615E-2</v>
      </c>
      <c r="F106" s="23">
        <f>'2024 Kunta'!F106</f>
        <v>15147164.514344236</v>
      </c>
      <c r="G106" s="23">
        <f>'2024 Kunta'!G106</f>
        <v>15237027.763244597</v>
      </c>
      <c r="H106" s="23">
        <f>'2024 Kunta'!H106</f>
        <v>-89863.248900361359</v>
      </c>
      <c r="I106" s="23">
        <f>'2024 Kunta'!I106</f>
        <v>-1193546.4262270282</v>
      </c>
      <c r="J106" s="23">
        <f>'2024 Kunta'!J106</f>
        <v>-1283409.6751273896</v>
      </c>
      <c r="K106" s="23">
        <f>'2024 Kunta'!K106</f>
        <v>500611.91618300817</v>
      </c>
      <c r="L106" s="23">
        <f>'2024 Kunta'!L106</f>
        <v>1.5912477922847487E-3</v>
      </c>
      <c r="M106" s="23">
        <f>'2024 Kunta'!M106</f>
        <v>2403162.9298843159</v>
      </c>
      <c r="N106" s="23">
        <f>'2024 Kunta'!N106</f>
        <v>-3.8279418849376801E-2</v>
      </c>
      <c r="O106" s="23">
        <f>'2024 Kunta'!O106</f>
        <v>3234019.83</v>
      </c>
      <c r="P106" s="89">
        <f>'2024 Kunta'!M106</f>
        <v>2403162.9298843159</v>
      </c>
      <c r="Q106" s="106">
        <f>'2024 Kunta'!N106</f>
        <v>-3.8279418849376801E-2</v>
      </c>
      <c r="R106" s="23">
        <f>'2024 Kunta'!O106</f>
        <v>3234019.83</v>
      </c>
      <c r="S106" s="184">
        <f>'2024 Kunta'!P106</f>
        <v>-5.2487478829945644E-3</v>
      </c>
    </row>
    <row r="107" spans="1:19" ht="15" customHeight="1">
      <c r="A107" s="62">
        <v>6</v>
      </c>
      <c r="B107" s="63">
        <v>250</v>
      </c>
      <c r="C107" s="64" t="s">
        <v>119</v>
      </c>
      <c r="D107" s="23">
        <f>'2024 Kunta'!D107</f>
        <v>2421430.5299999998</v>
      </c>
      <c r="E107" s="106">
        <f>'2024 Kunta'!E107</f>
        <v>5.4962711803618669E-2</v>
      </c>
      <c r="F107" s="23">
        <f>'2024 Kunta'!F107</f>
        <v>2401457.8353243899</v>
      </c>
      <c r="G107" s="23">
        <f>'2024 Kunta'!G107</f>
        <v>2354885.9642699417</v>
      </c>
      <c r="H107" s="23">
        <f>'2024 Kunta'!H107</f>
        <v>46571.871054448187</v>
      </c>
      <c r="I107" s="23">
        <f>'2024 Kunta'!I107</f>
        <v>-189226.9285364931</v>
      </c>
      <c r="J107" s="23">
        <f>'2024 Kunta'!J107</f>
        <v>-142655.05748204491</v>
      </c>
      <c r="K107" s="23">
        <f>'2024 Kunta'!K107</f>
        <v>79367.884823325847</v>
      </c>
      <c r="L107" s="23">
        <f>'2024 Kunta'!L107</f>
        <v>2.5227919556205348E-4</v>
      </c>
      <c r="M107" s="23">
        <f>'2024 Kunta'!M107</f>
        <v>603944.98598190013</v>
      </c>
      <c r="N107" s="23">
        <f>'2024 Kunta'!N107</f>
        <v>-4.3071170791006419E-2</v>
      </c>
      <c r="O107" s="23">
        <f>'2024 Kunta'!O107</f>
        <v>605729.35</v>
      </c>
      <c r="P107" s="89">
        <f>'2024 Kunta'!M107</f>
        <v>603944.98598190013</v>
      </c>
      <c r="Q107" s="106">
        <f>'2024 Kunta'!N107</f>
        <v>-4.3071170791006419E-2</v>
      </c>
      <c r="R107" s="23">
        <f>'2024 Kunta'!O107</f>
        <v>605729.35</v>
      </c>
      <c r="S107" s="184">
        <f>'2024 Kunta'!P107</f>
        <v>2.0721391138938117E-3</v>
      </c>
    </row>
    <row r="108" spans="1:19" ht="15" customHeight="1">
      <c r="A108" s="62">
        <v>13</v>
      </c>
      <c r="B108" s="63">
        <v>256</v>
      </c>
      <c r="C108" s="64" t="s">
        <v>120</v>
      </c>
      <c r="D108" s="23">
        <f>'2024 Kunta'!D108</f>
        <v>2123280.0099999998</v>
      </c>
      <c r="E108" s="106">
        <f>'2024 Kunta'!E108</f>
        <v>0.1219310303036989</v>
      </c>
      <c r="F108" s="23">
        <f>'2024 Kunta'!F108</f>
        <v>2105766.5513956118</v>
      </c>
      <c r="G108" s="23">
        <f>'2024 Kunta'!G108</f>
        <v>2045011.6476736823</v>
      </c>
      <c r="H108" s="23">
        <f>'2024 Kunta'!H108</f>
        <v>60754.903721929528</v>
      </c>
      <c r="I108" s="23">
        <f>'2024 Kunta'!I108</f>
        <v>-165927.43410864417</v>
      </c>
      <c r="J108" s="23">
        <f>'2024 Kunta'!J108</f>
        <v>-105172.53038671464</v>
      </c>
      <c r="K108" s="23">
        <f>'2024 Kunta'!K108</f>
        <v>69595.324414014947</v>
      </c>
      <c r="L108" s="23">
        <f>'2024 Kunta'!L108</f>
        <v>2.2121608125416214E-4</v>
      </c>
      <c r="M108" s="23">
        <f>'2024 Kunta'!M108</f>
        <v>427195.99106111564</v>
      </c>
      <c r="N108" s="23">
        <f>'2024 Kunta'!N108</f>
        <v>-8.499708052765631E-2</v>
      </c>
      <c r="O108" s="23">
        <f>'2024 Kunta'!O108</f>
        <v>940998.2</v>
      </c>
      <c r="P108" s="89">
        <f>'2024 Kunta'!M108</f>
        <v>427195.99106111564</v>
      </c>
      <c r="Q108" s="106">
        <f>'2024 Kunta'!N108</f>
        <v>-8.499708052765631E-2</v>
      </c>
      <c r="R108" s="23">
        <f>'2024 Kunta'!O108</f>
        <v>940998.2</v>
      </c>
      <c r="S108" s="184">
        <f>'2024 Kunta'!P108</f>
        <v>-1.8311713876522306E-2</v>
      </c>
    </row>
    <row r="109" spans="1:19" ht="15" customHeight="1">
      <c r="A109" s="62">
        <v>1</v>
      </c>
      <c r="B109" s="63">
        <v>257</v>
      </c>
      <c r="C109" s="64" t="s">
        <v>393</v>
      </c>
      <c r="D109" s="23">
        <f>'2024 Kunta'!D109</f>
        <v>83376356.189999998</v>
      </c>
      <c r="E109" s="106">
        <f>'2024 Kunta'!E109</f>
        <v>4.4665532108646655E-2</v>
      </c>
      <c r="F109" s="23">
        <f>'2024 Kunta'!F109</f>
        <v>82688642.673251793</v>
      </c>
      <c r="G109" s="23">
        <f>'2024 Kunta'!G109</f>
        <v>83351942.335510924</v>
      </c>
      <c r="H109" s="23">
        <f>'2024 Kunta'!H109</f>
        <v>-663299.66225913167</v>
      </c>
      <c r="I109" s="23">
        <f>'2024 Kunta'!I109</f>
        <v>-6515591.3411227725</v>
      </c>
      <c r="J109" s="23">
        <f>'2024 Kunta'!J109</f>
        <v>-7178891.0033819042</v>
      </c>
      <c r="K109" s="23">
        <f>'2024 Kunta'!K109</f>
        <v>2732849.4264407046</v>
      </c>
      <c r="L109" s="23">
        <f>'2024 Kunta'!L109</f>
        <v>8.6866502292380198E-3</v>
      </c>
      <c r="M109" s="23">
        <f>'2024 Kunta'!M109</f>
        <v>5205804.3270838624</v>
      </c>
      <c r="N109" s="23">
        <f>'2024 Kunta'!N109</f>
        <v>-0.19200723713272694</v>
      </c>
      <c r="O109" s="23">
        <f>'2024 Kunta'!O109</f>
        <v>16147173.300000001</v>
      </c>
      <c r="P109" s="89">
        <f>'2024 Kunta'!M109</f>
        <v>5205804.3270838624</v>
      </c>
      <c r="Q109" s="106">
        <f>'2024 Kunta'!N109</f>
        <v>-0.19200723713272694</v>
      </c>
      <c r="R109" s="23">
        <f>'2024 Kunta'!O109</f>
        <v>16147173.300000001</v>
      </c>
      <c r="S109" s="184">
        <f>'2024 Kunta'!P109</f>
        <v>2.4415774680230484E-2</v>
      </c>
    </row>
    <row r="110" spans="1:19" ht="15" customHeight="1">
      <c r="A110" s="62">
        <v>12</v>
      </c>
      <c r="B110" s="63">
        <v>260</v>
      </c>
      <c r="C110" s="64" t="s">
        <v>122</v>
      </c>
      <c r="D110" s="23">
        <f>'2024 Kunta'!D110</f>
        <v>12602681.09</v>
      </c>
      <c r="E110" s="106">
        <f>'2024 Kunta'!E110</f>
        <v>4.3431619067363592E-2</v>
      </c>
      <c r="F110" s="23">
        <f>'2024 Kunta'!F110</f>
        <v>12498730.347500417</v>
      </c>
      <c r="G110" s="23">
        <f>'2024 Kunta'!G110</f>
        <v>12443444.250689508</v>
      </c>
      <c r="H110" s="23">
        <f>'2024 Kunta'!H110</f>
        <v>55286.096810908988</v>
      </c>
      <c r="I110" s="23">
        <f>'2024 Kunta'!I110</f>
        <v>-984858.58026480023</v>
      </c>
      <c r="J110" s="23">
        <f>'2024 Kunta'!J110</f>
        <v>-929572.48345389124</v>
      </c>
      <c r="K110" s="23">
        <f>'2024 Kunta'!K110</f>
        <v>413081.49411010632</v>
      </c>
      <c r="L110" s="23">
        <f>'2024 Kunta'!L110</f>
        <v>1.3130231108923467E-3</v>
      </c>
      <c r="M110" s="23">
        <f>'2024 Kunta'!M110</f>
        <v>1893764.1379838609</v>
      </c>
      <c r="N110" s="23">
        <f>'2024 Kunta'!N110</f>
        <v>-4.875461735478559E-2</v>
      </c>
      <c r="O110" s="23">
        <f>'2024 Kunta'!O110</f>
        <v>3179103.68</v>
      </c>
      <c r="P110" s="89">
        <f>'2024 Kunta'!M110</f>
        <v>1893764.1379838609</v>
      </c>
      <c r="Q110" s="106">
        <f>'2024 Kunta'!N110</f>
        <v>-4.875461735478559E-2</v>
      </c>
      <c r="R110" s="23">
        <f>'2024 Kunta'!O110</f>
        <v>3179103.68</v>
      </c>
      <c r="S110" s="184">
        <f>'2024 Kunta'!P110</f>
        <v>-8.1786805071093482E-5</v>
      </c>
    </row>
    <row r="111" spans="1:19" ht="15" customHeight="1">
      <c r="A111" s="62">
        <v>19</v>
      </c>
      <c r="B111" s="63">
        <v>261</v>
      </c>
      <c r="C111" s="64" t="s">
        <v>123</v>
      </c>
      <c r="D111" s="23">
        <f>'2024 Kunta'!D111</f>
        <v>11418938.41</v>
      </c>
      <c r="E111" s="106">
        <f>'2024 Kunta'!E111</f>
        <v>9.3860864801178279E-2</v>
      </c>
      <c r="F111" s="23">
        <f>'2024 Kunta'!F111</f>
        <v>11324751.5367625</v>
      </c>
      <c r="G111" s="23">
        <f>'2024 Kunta'!G111</f>
        <v>11092707.088500736</v>
      </c>
      <c r="H111" s="23">
        <f>'2024 Kunta'!H111</f>
        <v>232044.4482617639</v>
      </c>
      <c r="I111" s="23">
        <f>'2024 Kunta'!I111</f>
        <v>-892352.93587864621</v>
      </c>
      <c r="J111" s="23">
        <f>'2024 Kunta'!J111</f>
        <v>-660308.48761688231</v>
      </c>
      <c r="K111" s="23">
        <f>'2024 Kunta'!K111</f>
        <v>374281.63942804985</v>
      </c>
      <c r="L111" s="23">
        <f>'2024 Kunta'!L111</f>
        <v>1.1896936792349085E-3</v>
      </c>
      <c r="M111" s="23">
        <f>'2024 Kunta'!M111</f>
        <v>4973659.1381665412</v>
      </c>
      <c r="N111" s="23">
        <f>'2024 Kunta'!N111</f>
        <v>-5.4126833730406942E-2</v>
      </c>
      <c r="O111" s="23">
        <f>'2024 Kunta'!O111</f>
        <v>8980806.7100000009</v>
      </c>
      <c r="P111" s="89">
        <f>'2024 Kunta'!M111</f>
        <v>4973659.1381665412</v>
      </c>
      <c r="Q111" s="106">
        <f>'2024 Kunta'!N111</f>
        <v>-5.4126833730406942E-2</v>
      </c>
      <c r="R111" s="23">
        <f>'2024 Kunta'!O111</f>
        <v>8980806.7100000009</v>
      </c>
      <c r="S111" s="184">
        <f>'2024 Kunta'!P111</f>
        <v>1.3360350975100577E-2</v>
      </c>
    </row>
    <row r="112" spans="1:19" ht="15" customHeight="1">
      <c r="A112" s="62">
        <v>11</v>
      </c>
      <c r="B112" s="63">
        <v>263</v>
      </c>
      <c r="C112" s="64" t="s">
        <v>124</v>
      </c>
      <c r="D112" s="23">
        <f>'2024 Kunta'!D112</f>
        <v>11240626.57</v>
      </c>
      <c r="E112" s="106">
        <f>'2024 Kunta'!E112</f>
        <v>7.520214794742941E-2</v>
      </c>
      <c r="F112" s="23">
        <f>'2024 Kunta'!F112</f>
        <v>11147910.466992429</v>
      </c>
      <c r="G112" s="23">
        <f>'2024 Kunta'!G112</f>
        <v>11089267.74218183</v>
      </c>
      <c r="H112" s="23">
        <f>'2024 Kunta'!H112</f>
        <v>58642.724810598418</v>
      </c>
      <c r="I112" s="23">
        <f>'2024 Kunta'!I112</f>
        <v>-878418.44492924423</v>
      </c>
      <c r="J112" s="23">
        <f>'2024 Kunta'!J112</f>
        <v>-819775.72011864581</v>
      </c>
      <c r="K112" s="23">
        <f>'2024 Kunta'!K112</f>
        <v>368437.06391600519</v>
      </c>
      <c r="L112" s="23">
        <f>'2024 Kunta'!L112</f>
        <v>1.171116079342175E-3</v>
      </c>
      <c r="M112" s="23">
        <f>'2024 Kunta'!M112</f>
        <v>1506224.3948798713</v>
      </c>
      <c r="N112" s="23">
        <f>'2024 Kunta'!N112</f>
        <v>-1.2158066277489943E-2</v>
      </c>
      <c r="O112" s="23">
        <f>'2024 Kunta'!O112</f>
        <v>1860264.3</v>
      </c>
      <c r="P112" s="89">
        <f>'2024 Kunta'!M112</f>
        <v>1506224.3948798713</v>
      </c>
      <c r="Q112" s="106">
        <f>'2024 Kunta'!N112</f>
        <v>-1.2158066277489943E-2</v>
      </c>
      <c r="R112" s="23">
        <f>'2024 Kunta'!O112</f>
        <v>1860264.3</v>
      </c>
      <c r="S112" s="184">
        <f>'2024 Kunta'!P112</f>
        <v>-1.0349433632162564E-2</v>
      </c>
    </row>
    <row r="113" spans="1:19" ht="15" customHeight="1">
      <c r="A113" s="62">
        <v>13</v>
      </c>
      <c r="B113" s="63">
        <v>265</v>
      </c>
      <c r="C113" s="64" t="s">
        <v>125</v>
      </c>
      <c r="D113" s="23">
        <f>'2024 Kunta'!D113</f>
        <v>1339722.76</v>
      </c>
      <c r="E113" s="106">
        <f>'2024 Kunta'!E113</f>
        <v>2.2092461840253597E-2</v>
      </c>
      <c r="F113" s="23">
        <f>'2024 Kunta'!F113</f>
        <v>1328672.3196491692</v>
      </c>
      <c r="G113" s="23">
        <f>'2024 Kunta'!G113</f>
        <v>1318254.7651475105</v>
      </c>
      <c r="H113" s="23">
        <f>'2024 Kunta'!H113</f>
        <v>10417.554501658771</v>
      </c>
      <c r="I113" s="23">
        <f>'2024 Kunta'!I113</f>
        <v>-104694.98084887586</v>
      </c>
      <c r="J113" s="23">
        <f>'2024 Kunta'!J113</f>
        <v>-94277.426347217086</v>
      </c>
      <c r="K113" s="23">
        <f>'2024 Kunta'!K113</f>
        <v>43912.456043439837</v>
      </c>
      <c r="L113" s="23">
        <f>'2024 Kunta'!L113</f>
        <v>1.3958037448589289E-4</v>
      </c>
      <c r="M113" s="23">
        <f>'2024 Kunta'!M113</f>
        <v>447151.0474330053</v>
      </c>
      <c r="N113" s="23">
        <f>'2024 Kunta'!N113</f>
        <v>-6.2990600724897594E-2</v>
      </c>
      <c r="O113" s="23">
        <f>'2024 Kunta'!O113</f>
        <v>577963.99</v>
      </c>
      <c r="P113" s="89">
        <f>'2024 Kunta'!M113</f>
        <v>447151.0474330053</v>
      </c>
      <c r="Q113" s="106">
        <f>'2024 Kunta'!N113</f>
        <v>-6.2990600724897594E-2</v>
      </c>
      <c r="R113" s="23">
        <f>'2024 Kunta'!O113</f>
        <v>577963.99</v>
      </c>
      <c r="S113" s="184">
        <f>'2024 Kunta'!P113</f>
        <v>-1.4697104779720638E-3</v>
      </c>
    </row>
    <row r="114" spans="1:19" ht="15" customHeight="1">
      <c r="A114" s="62">
        <v>4</v>
      </c>
      <c r="B114" s="63">
        <v>271</v>
      </c>
      <c r="C114" s="64" t="s">
        <v>394</v>
      </c>
      <c r="D114" s="23">
        <f>'2024 Kunta'!D114</f>
        <v>11653295.640000001</v>
      </c>
      <c r="E114" s="106">
        <f>'2024 Kunta'!E114</f>
        <v>4.0627444584764083E-2</v>
      </c>
      <c r="F114" s="23">
        <f>'2024 Kunta'!F114</f>
        <v>11557175.717128482</v>
      </c>
      <c r="G114" s="23">
        <f>'2024 Kunta'!G114</f>
        <v>11464260.539998373</v>
      </c>
      <c r="H114" s="23">
        <f>'2024 Kunta'!H114</f>
        <v>92915.177130108699</v>
      </c>
      <c r="I114" s="23">
        <f>'2024 Kunta'!I114</f>
        <v>-910667.19196148345</v>
      </c>
      <c r="J114" s="23">
        <f>'2024 Kunta'!J114</f>
        <v>-817752.01483137475</v>
      </c>
      <c r="K114" s="23">
        <f>'2024 Kunta'!K114</f>
        <v>381963.22987952305</v>
      </c>
      <c r="L114" s="23">
        <f>'2024 Kunta'!L114</f>
        <v>1.2141104249255442E-3</v>
      </c>
      <c r="M114" s="23">
        <f>'2024 Kunta'!M114</f>
        <v>882801.46027687332</v>
      </c>
      <c r="N114" s="23">
        <f>'2024 Kunta'!N114</f>
        <v>-0.15124024176839812</v>
      </c>
      <c r="O114" s="23">
        <f>'2024 Kunta'!O114</f>
        <v>2780317.09</v>
      </c>
      <c r="P114" s="89">
        <f>'2024 Kunta'!M114</f>
        <v>882801.46027687332</v>
      </c>
      <c r="Q114" s="106">
        <f>'2024 Kunta'!N114</f>
        <v>-0.15124024176839812</v>
      </c>
      <c r="R114" s="23">
        <f>'2024 Kunta'!O114</f>
        <v>2780317.09</v>
      </c>
      <c r="S114" s="184">
        <f>'2024 Kunta'!P114</f>
        <v>-6.4235148644032902E-3</v>
      </c>
    </row>
    <row r="115" spans="1:19" ht="15" customHeight="1">
      <c r="A115" s="62">
        <v>16</v>
      </c>
      <c r="B115" s="63">
        <v>272</v>
      </c>
      <c r="C115" s="64" t="s">
        <v>395</v>
      </c>
      <c r="D115" s="23">
        <f>'2024 Kunta'!D115</f>
        <v>87584675.230000004</v>
      </c>
      <c r="E115" s="106">
        <f>'2024 Kunta'!E115</f>
        <v>5.0943947092518371E-2</v>
      </c>
      <c r="F115" s="23">
        <f>'2024 Kunta'!F115</f>
        <v>86862250.219264194</v>
      </c>
      <c r="G115" s="23">
        <f>'2024 Kunta'!G115</f>
        <v>87129033.799341276</v>
      </c>
      <c r="H115" s="23">
        <f>'2024 Kunta'!H115</f>
        <v>-266783.58007708192</v>
      </c>
      <c r="I115" s="23">
        <f>'2024 Kunta'!I115</f>
        <v>-6844457.8010004563</v>
      </c>
      <c r="J115" s="23">
        <f>'2024 Kunta'!J115</f>
        <v>-7111241.3810775382</v>
      </c>
      <c r="K115" s="23">
        <f>'2024 Kunta'!K115</f>
        <v>2870786.6403018553</v>
      </c>
      <c r="L115" s="23">
        <f>'2024 Kunta'!L115</f>
        <v>9.1250982164613713E-3</v>
      </c>
      <c r="M115" s="23">
        <f>'2024 Kunta'!M115</f>
        <v>12751571.435051005</v>
      </c>
      <c r="N115" s="23">
        <f>'2024 Kunta'!N115</f>
        <v>-0.11618093695609966</v>
      </c>
      <c r="O115" s="23">
        <f>'2024 Kunta'!O115</f>
        <v>17793661.059999999</v>
      </c>
      <c r="P115" s="89">
        <f>'2024 Kunta'!M115</f>
        <v>12751571.435051005</v>
      </c>
      <c r="Q115" s="106">
        <f>'2024 Kunta'!N115</f>
        <v>-0.11618093695609966</v>
      </c>
      <c r="R115" s="23">
        <f>'2024 Kunta'!O115</f>
        <v>17793661.059999999</v>
      </c>
      <c r="S115" s="184">
        <f>'2024 Kunta'!P115</f>
        <v>2.791705423437274E-2</v>
      </c>
    </row>
    <row r="116" spans="1:19" ht="15" customHeight="1">
      <c r="A116" s="62">
        <v>19</v>
      </c>
      <c r="B116" s="63">
        <v>273</v>
      </c>
      <c r="C116" s="64" t="s">
        <v>128</v>
      </c>
      <c r="D116" s="23">
        <f>'2024 Kunta'!D116</f>
        <v>6096478.1900000004</v>
      </c>
      <c r="E116" s="106">
        <f>'2024 Kunta'!E116</f>
        <v>7.497738118008912E-2</v>
      </c>
      <c r="F116" s="23">
        <f>'2024 Kunta'!F116</f>
        <v>6046192.5856942739</v>
      </c>
      <c r="G116" s="23">
        <f>'2024 Kunta'!G116</f>
        <v>5913967.9275867641</v>
      </c>
      <c r="H116" s="23">
        <f>'2024 Kunta'!H116</f>
        <v>132224.65810750984</v>
      </c>
      <c r="I116" s="23">
        <f>'2024 Kunta'!I116</f>
        <v>-476419.96270007337</v>
      </c>
      <c r="J116" s="23">
        <f>'2024 Kunta'!J116</f>
        <v>-344195.30459256354</v>
      </c>
      <c r="K116" s="23">
        <f>'2024 Kunta'!K116</f>
        <v>199825.91811619641</v>
      </c>
      <c r="L116" s="23">
        <f>'2024 Kunta'!L116</f>
        <v>6.3516776322086103E-4</v>
      </c>
      <c r="M116" s="23">
        <f>'2024 Kunta'!M116</f>
        <v>720867.17138188612</v>
      </c>
      <c r="N116" s="23">
        <f>'2024 Kunta'!N116</f>
        <v>4.0404780057008427E-3</v>
      </c>
      <c r="O116" s="23">
        <f>'2024 Kunta'!O116</f>
        <v>5123740.68</v>
      </c>
      <c r="P116" s="89">
        <f>'2024 Kunta'!M116</f>
        <v>720867.17138188612</v>
      </c>
      <c r="Q116" s="106">
        <f>'2024 Kunta'!N116</f>
        <v>4.0404780057008427E-3</v>
      </c>
      <c r="R116" s="23">
        <f>'2024 Kunta'!O116</f>
        <v>5123740.68</v>
      </c>
      <c r="S116" s="184">
        <f>'2024 Kunta'!P116</f>
        <v>2.2947754090487216E-2</v>
      </c>
    </row>
    <row r="117" spans="1:19" ht="15" customHeight="1">
      <c r="A117" s="62">
        <v>13</v>
      </c>
      <c r="B117" s="63">
        <v>275</v>
      </c>
      <c r="C117" s="64" t="s">
        <v>129</v>
      </c>
      <c r="D117" s="23">
        <f>'2024 Kunta'!D117</f>
        <v>3996616.96</v>
      </c>
      <c r="E117" s="106">
        <f>'2024 Kunta'!E117</f>
        <v>8.5314586626973554E-2</v>
      </c>
      <c r="F117" s="23">
        <f>'2024 Kunta'!F117</f>
        <v>3963651.6490862714</v>
      </c>
      <c r="G117" s="23">
        <f>'2024 Kunta'!G117</f>
        <v>3955071.6697180481</v>
      </c>
      <c r="H117" s="23">
        <f>'2024 Kunta'!H117</f>
        <v>8579.979368223343</v>
      </c>
      <c r="I117" s="23">
        <f>'2024 Kunta'!I117</f>
        <v>-312322.63015931181</v>
      </c>
      <c r="J117" s="23">
        <f>'2024 Kunta'!J117</f>
        <v>-303742.65079108847</v>
      </c>
      <c r="K117" s="23">
        <f>'2024 Kunta'!K117</f>
        <v>130998.19740202528</v>
      </c>
      <c r="L117" s="23">
        <f>'2024 Kunta'!L117</f>
        <v>4.16391591312124E-4</v>
      </c>
      <c r="M117" s="23">
        <f>'2024 Kunta'!M117</f>
        <v>612855.60706673842</v>
      </c>
      <c r="N117" s="23">
        <f>'2024 Kunta'!N117</f>
        <v>-7.0219615957398673E-3</v>
      </c>
      <c r="O117" s="23">
        <f>'2024 Kunta'!O117</f>
        <v>958488.28</v>
      </c>
      <c r="P117" s="89">
        <f>'2024 Kunta'!M117</f>
        <v>612855.60706673842</v>
      </c>
      <c r="Q117" s="106">
        <f>'2024 Kunta'!N117</f>
        <v>-7.0219615957398673E-3</v>
      </c>
      <c r="R117" s="23">
        <f>'2024 Kunta'!O117</f>
        <v>958488.28</v>
      </c>
      <c r="S117" s="184">
        <f>'2024 Kunta'!P117</f>
        <v>1.0511514637488339E-2</v>
      </c>
    </row>
    <row r="118" spans="1:19" ht="15" customHeight="1">
      <c r="A118" s="62">
        <v>12</v>
      </c>
      <c r="B118" s="63">
        <v>276</v>
      </c>
      <c r="C118" s="64" t="s">
        <v>130</v>
      </c>
      <c r="D118" s="23">
        <f>'2024 Kunta'!D118</f>
        <v>26622309.25</v>
      </c>
      <c r="E118" s="106">
        <f>'2024 Kunta'!E118</f>
        <v>0.13407064582695316</v>
      </c>
      <c r="F118" s="23">
        <f>'2024 Kunta'!F118</f>
        <v>26402720.355079312</v>
      </c>
      <c r="G118" s="23">
        <f>'2024 Kunta'!G118</f>
        <v>25914917.03910096</v>
      </c>
      <c r="H118" s="23">
        <f>'2024 Kunta'!H118</f>
        <v>487803.31597835198</v>
      </c>
      <c r="I118" s="23">
        <f>'2024 Kunta'!I118</f>
        <v>-2080446.9702982432</v>
      </c>
      <c r="J118" s="23">
        <f>'2024 Kunta'!J118</f>
        <v>-1592643.6543198912</v>
      </c>
      <c r="K118" s="23">
        <f>'2024 Kunta'!K118</f>
        <v>872606.64640457905</v>
      </c>
      <c r="L118" s="23">
        <f>'2024 Kunta'!L118</f>
        <v>2.7736722893281669E-3</v>
      </c>
      <c r="M118" s="23">
        <f>'2024 Kunta'!M118</f>
        <v>2143528.3991888799</v>
      </c>
      <c r="N118" s="23">
        <f>'2024 Kunta'!N118</f>
        <v>-0.16510900090928271</v>
      </c>
      <c r="O118" s="23">
        <f>'2024 Kunta'!O118</f>
        <v>3759571.59</v>
      </c>
      <c r="P118" s="89">
        <f>'2024 Kunta'!M118</f>
        <v>2143528.3991888799</v>
      </c>
      <c r="Q118" s="106">
        <f>'2024 Kunta'!N118</f>
        <v>-0.16510900090928271</v>
      </c>
      <c r="R118" s="23">
        <f>'2024 Kunta'!O118</f>
        <v>3759571.59</v>
      </c>
      <c r="S118" s="184">
        <f>'2024 Kunta'!P118</f>
        <v>1.3832916496885339E-3</v>
      </c>
    </row>
    <row r="119" spans="1:19" ht="15" customHeight="1">
      <c r="A119" s="62">
        <v>15</v>
      </c>
      <c r="B119" s="63">
        <v>280</v>
      </c>
      <c r="C119" s="64" t="s">
        <v>131</v>
      </c>
      <c r="D119" s="23">
        <f>'2024 Kunta'!D119</f>
        <v>3120251.81</v>
      </c>
      <c r="E119" s="106">
        <f>'2024 Kunta'!E119</f>
        <v>2.592478282571653E-2</v>
      </c>
      <c r="F119" s="23">
        <f>'2024 Kunta'!F119</f>
        <v>3094515.0250953552</v>
      </c>
      <c r="G119" s="23">
        <f>'2024 Kunta'!G119</f>
        <v>3112411.7754381443</v>
      </c>
      <c r="H119" s="23">
        <f>'2024 Kunta'!H119</f>
        <v>-17896.750342789106</v>
      </c>
      <c r="I119" s="23">
        <f>'2024 Kunta'!I119</f>
        <v>-243837.54105335957</v>
      </c>
      <c r="J119" s="23">
        <f>'2024 Kunta'!J119</f>
        <v>-261734.29139614868</v>
      </c>
      <c r="K119" s="23">
        <f>'2024 Kunta'!K119</f>
        <v>102273.33933707939</v>
      </c>
      <c r="L119" s="23">
        <f>'2024 Kunta'!L119</f>
        <v>3.2508659935738131E-4</v>
      </c>
      <c r="M119" s="23">
        <f>'2024 Kunta'!M119</f>
        <v>394462.57986064925</v>
      </c>
      <c r="N119" s="23">
        <f>'2024 Kunta'!N119</f>
        <v>-0.1748304626551499</v>
      </c>
      <c r="O119" s="23">
        <f>'2024 Kunta'!O119</f>
        <v>914216.06</v>
      </c>
      <c r="P119" s="89">
        <f>'2024 Kunta'!M119</f>
        <v>394462.57986064925</v>
      </c>
      <c r="Q119" s="106">
        <f>'2024 Kunta'!N119</f>
        <v>-0.1748304626551499</v>
      </c>
      <c r="R119" s="23">
        <f>'2024 Kunta'!O119</f>
        <v>914216.06</v>
      </c>
      <c r="S119" s="184">
        <f>'2024 Kunta'!P119</f>
        <v>3.7765804619148247E-2</v>
      </c>
    </row>
    <row r="120" spans="1:19" ht="15" customHeight="1">
      <c r="A120" s="62">
        <v>2</v>
      </c>
      <c r="B120" s="63">
        <v>284</v>
      </c>
      <c r="C120" s="64" t="s">
        <v>396</v>
      </c>
      <c r="D120" s="23">
        <f>'2024 Kunta'!D120</f>
        <v>2887189.92</v>
      </c>
      <c r="E120" s="106">
        <f>'2024 Kunta'!E120</f>
        <v>3.6655489823601339E-2</v>
      </c>
      <c r="F120" s="23">
        <f>'2024 Kunta'!F120</f>
        <v>2863375.5003715092</v>
      </c>
      <c r="G120" s="23">
        <f>'2024 Kunta'!G120</f>
        <v>2875556.9862685422</v>
      </c>
      <c r="H120" s="23">
        <f>'2024 Kunta'!H120</f>
        <v>-12181.48589703301</v>
      </c>
      <c r="I120" s="23">
        <f>'2024 Kunta'!I120</f>
        <v>-225624.51158287958</v>
      </c>
      <c r="J120" s="23">
        <f>'2024 Kunta'!J120</f>
        <v>-237805.99747991259</v>
      </c>
      <c r="K120" s="23">
        <f>'2024 Kunta'!K120</f>
        <v>94634.206595894939</v>
      </c>
      <c r="L120" s="23">
        <f>'2024 Kunta'!L120</f>
        <v>3.0080480997836829E-4</v>
      </c>
      <c r="M120" s="23">
        <f>'2024 Kunta'!M120</f>
        <v>1460067.9242434779</v>
      </c>
      <c r="N120" s="23">
        <f>'2024 Kunta'!N120</f>
        <v>0.49816859305521333</v>
      </c>
      <c r="O120" s="23">
        <f>'2024 Kunta'!O120</f>
        <v>567918.48</v>
      </c>
      <c r="P120" s="89">
        <f>'2024 Kunta'!M120</f>
        <v>1460067.9242434779</v>
      </c>
      <c r="Q120" s="106">
        <f>'2024 Kunta'!N120</f>
        <v>0.49816859305521333</v>
      </c>
      <c r="R120" s="23">
        <f>'2024 Kunta'!O120</f>
        <v>567918.48</v>
      </c>
      <c r="S120" s="184">
        <f>'2024 Kunta'!P120</f>
        <v>-1.4004277509231833E-2</v>
      </c>
    </row>
    <row r="121" spans="1:19" ht="15" customHeight="1">
      <c r="A121" s="62">
        <v>8</v>
      </c>
      <c r="B121" s="63">
        <v>285</v>
      </c>
      <c r="C121" s="64" t="s">
        <v>133</v>
      </c>
      <c r="D121" s="23">
        <f>'2024 Kunta'!D121</f>
        <v>103421180.97</v>
      </c>
      <c r="E121" s="106">
        <f>'2024 Kunta'!E121</f>
        <v>4.117662223797014E-2</v>
      </c>
      <c r="F121" s="23">
        <f>'2024 Kunta'!F121</f>
        <v>102568131.64857064</v>
      </c>
      <c r="G121" s="23">
        <f>'2024 Kunta'!G121</f>
        <v>102960094.80569099</v>
      </c>
      <c r="H121" s="23">
        <f>'2024 Kunta'!H121</f>
        <v>-391963.15712034702</v>
      </c>
      <c r="I121" s="23">
        <f>'2024 Kunta'!I121</f>
        <v>-8082029.2707591774</v>
      </c>
      <c r="J121" s="23">
        <f>'2024 Kunta'!J121</f>
        <v>-8473992.4278795235</v>
      </c>
      <c r="K121" s="23">
        <f>'2024 Kunta'!K121</f>
        <v>3389864.0815102379</v>
      </c>
      <c r="L121" s="23">
        <f>'2024 Kunta'!L121</f>
        <v>1.0775040628231097E-2</v>
      </c>
      <c r="M121" s="23">
        <f>'2024 Kunta'!M121</f>
        <v>8095208.0486417888</v>
      </c>
      <c r="N121" s="23">
        <f>'2024 Kunta'!N121</f>
        <v>-0.19755999603871144</v>
      </c>
      <c r="O121" s="23">
        <f>'2024 Kunta'!O121</f>
        <v>17417592.379999999</v>
      </c>
      <c r="P121" s="89">
        <f>'2024 Kunta'!M121</f>
        <v>8095208.0486417888</v>
      </c>
      <c r="Q121" s="106">
        <f>'2024 Kunta'!N121</f>
        <v>-0.19755999603871144</v>
      </c>
      <c r="R121" s="23">
        <f>'2024 Kunta'!O121</f>
        <v>17417592.379999999</v>
      </c>
      <c r="S121" s="184">
        <f>'2024 Kunta'!P121</f>
        <v>-1.2911775433141592E-2</v>
      </c>
    </row>
    <row r="122" spans="1:19" ht="15" customHeight="1">
      <c r="A122" s="62">
        <v>8</v>
      </c>
      <c r="B122" s="63">
        <v>286</v>
      </c>
      <c r="C122" s="64" t="s">
        <v>134</v>
      </c>
      <c r="D122" s="23">
        <f>'2024 Kunta'!D122</f>
        <v>151065749.11000001</v>
      </c>
      <c r="E122" s="106">
        <f>'2024 Kunta'!E122</f>
        <v>7.365435809877896E-2</v>
      </c>
      <c r="F122" s="23">
        <f>'2024 Kunta'!F122</f>
        <v>149819712.91547152</v>
      </c>
      <c r="G122" s="23">
        <f>'2024 Kunta'!G122</f>
        <v>149399878.49976757</v>
      </c>
      <c r="H122" s="23">
        <f>'2024 Kunta'!H122</f>
        <v>419834.41570395231</v>
      </c>
      <c r="I122" s="23">
        <f>'2024 Kunta'!I122</f>
        <v>-11805297.470644252</v>
      </c>
      <c r="J122" s="23">
        <f>'2024 Kunta'!J122</f>
        <v>-11385463.0549403</v>
      </c>
      <c r="K122" s="23">
        <f>'2024 Kunta'!K122</f>
        <v>4951523.0057464922</v>
      </c>
      <c r="L122" s="23">
        <f>'2024 Kunta'!L122</f>
        <v>1.5738938280607954E-2</v>
      </c>
      <c r="M122" s="23">
        <f>'2024 Kunta'!M122</f>
        <v>18598364.098519437</v>
      </c>
      <c r="N122" s="23">
        <f>'2024 Kunta'!N122</f>
        <v>-0.13135825420338176</v>
      </c>
      <c r="O122" s="23">
        <f>'2024 Kunta'!O122</f>
        <v>31066274.68</v>
      </c>
      <c r="P122" s="89">
        <f>'2024 Kunta'!M122</f>
        <v>18598364.098519437</v>
      </c>
      <c r="Q122" s="106">
        <f>'2024 Kunta'!N122</f>
        <v>-0.13135825420338176</v>
      </c>
      <c r="R122" s="23">
        <f>'2024 Kunta'!O122</f>
        <v>31066274.68</v>
      </c>
      <c r="S122" s="184">
        <f>'2024 Kunta'!P122</f>
        <v>7.3753246601282463E-4</v>
      </c>
    </row>
    <row r="123" spans="1:19" ht="15" customHeight="1">
      <c r="A123" s="62">
        <v>15</v>
      </c>
      <c r="B123" s="63">
        <v>287</v>
      </c>
      <c r="C123" s="64" t="s">
        <v>397</v>
      </c>
      <c r="D123" s="23">
        <f>'2024 Kunta'!D123</f>
        <v>10627556.26</v>
      </c>
      <c r="E123" s="106">
        <f>'2024 Kunta'!E123</f>
        <v>4.2297254965754982E-2</v>
      </c>
      <c r="F123" s="23">
        <f>'2024 Kunta'!F123</f>
        <v>10539896.947168568</v>
      </c>
      <c r="G123" s="23">
        <f>'2024 Kunta'!G123</f>
        <v>10523903.35502889</v>
      </c>
      <c r="H123" s="23">
        <f>'2024 Kunta'!H123</f>
        <v>15993.592139678076</v>
      </c>
      <c r="I123" s="23">
        <f>'2024 Kunta'!I123</f>
        <v>-830508.99210747937</v>
      </c>
      <c r="J123" s="23">
        <f>'2024 Kunta'!J123</f>
        <v>-814515.39996780129</v>
      </c>
      <c r="K123" s="23">
        <f>'2024 Kunta'!K123</f>
        <v>348342.2921891943</v>
      </c>
      <c r="L123" s="23">
        <f>'2024 Kunta'!L123</f>
        <v>1.1072427273241929E-3</v>
      </c>
      <c r="M123" s="23">
        <f>'2024 Kunta'!M123</f>
        <v>1080935.6823877427</v>
      </c>
      <c r="N123" s="23">
        <f>'2024 Kunta'!N123</f>
        <v>-5.6153618482935763E-2</v>
      </c>
      <c r="O123" s="23">
        <f>'2024 Kunta'!O123</f>
        <v>5836009.5700000003</v>
      </c>
      <c r="P123" s="89">
        <f>'2024 Kunta'!M123</f>
        <v>1080935.6823877427</v>
      </c>
      <c r="Q123" s="106">
        <f>'2024 Kunta'!N123</f>
        <v>-5.6153618482935763E-2</v>
      </c>
      <c r="R123" s="23">
        <f>'2024 Kunta'!O123</f>
        <v>5836009.5700000003</v>
      </c>
      <c r="S123" s="184">
        <f>'2024 Kunta'!P123</f>
        <v>0.16823929647639968</v>
      </c>
    </row>
    <row r="124" spans="1:19" ht="15" customHeight="1">
      <c r="A124" s="62">
        <v>15</v>
      </c>
      <c r="B124" s="63">
        <v>288</v>
      </c>
      <c r="C124" s="64" t="s">
        <v>398</v>
      </c>
      <c r="D124" s="23">
        <f>'2024 Kunta'!D124</f>
        <v>10537131.09</v>
      </c>
      <c r="E124" s="106">
        <f>'2024 Kunta'!E124</f>
        <v>3.7623788560352533E-3</v>
      </c>
      <c r="F124" s="23">
        <f>'2024 Kunta'!F124</f>
        <v>10450217.631443148</v>
      </c>
      <c r="G124" s="23">
        <f>'2024 Kunta'!G124</f>
        <v>10261369.449754698</v>
      </c>
      <c r="H124" s="23">
        <f>'2024 Kunta'!H124</f>
        <v>188848.18168845028</v>
      </c>
      <c r="I124" s="23">
        <f>'2024 Kunta'!I124</f>
        <v>-823442.55886915314</v>
      </c>
      <c r="J124" s="23">
        <f>'2024 Kunta'!J124</f>
        <v>-634594.37718070287</v>
      </c>
      <c r="K124" s="23">
        <f>'2024 Kunta'!K124</f>
        <v>345378.40188188507</v>
      </c>
      <c r="L124" s="23">
        <f>'2024 Kunta'!L124</f>
        <v>1.0978216892793137E-3</v>
      </c>
      <c r="M124" s="23">
        <f>'2024 Kunta'!M124</f>
        <v>1748275.2494803004</v>
      </c>
      <c r="N124" s="23">
        <f>'2024 Kunta'!N124</f>
        <v>2.780407164393317E-5</v>
      </c>
      <c r="O124" s="23">
        <f>'2024 Kunta'!O124</f>
        <v>2049039.44</v>
      </c>
      <c r="P124" s="89">
        <f>'2024 Kunta'!M124</f>
        <v>1748275.2494803004</v>
      </c>
      <c r="Q124" s="106">
        <f>'2024 Kunta'!N124</f>
        <v>2.780407164393317E-5</v>
      </c>
      <c r="R124" s="23">
        <f>'2024 Kunta'!O124</f>
        <v>2049039.44</v>
      </c>
      <c r="S124" s="184">
        <f>'2024 Kunta'!P124</f>
        <v>1.2543212068883536E-2</v>
      </c>
    </row>
    <row r="125" spans="1:19" ht="15" customHeight="1">
      <c r="A125" s="62">
        <v>18</v>
      </c>
      <c r="B125" s="63">
        <v>290</v>
      </c>
      <c r="C125" s="64" t="s">
        <v>137</v>
      </c>
      <c r="D125" s="23">
        <f>'2024 Kunta'!D125</f>
        <v>12116663.73</v>
      </c>
      <c r="E125" s="106">
        <f>'2024 Kunta'!E125</f>
        <v>2.7213546101339192E-2</v>
      </c>
      <c r="F125" s="23">
        <f>'2024 Kunta'!F125</f>
        <v>12016721.806344513</v>
      </c>
      <c r="G125" s="23">
        <f>'2024 Kunta'!G125</f>
        <v>11980390.632094385</v>
      </c>
      <c r="H125" s="23">
        <f>'2024 Kunta'!H125</f>
        <v>36331.174250127748</v>
      </c>
      <c r="I125" s="23">
        <f>'2024 Kunta'!I125</f>
        <v>-946877.902682357</v>
      </c>
      <c r="J125" s="23">
        <f>'2024 Kunta'!J125</f>
        <v>-910546.72843222925</v>
      </c>
      <c r="K125" s="23">
        <f>'2024 Kunta'!K125</f>
        <v>397151.17136381764</v>
      </c>
      <c r="L125" s="23">
        <f>'2024 Kunta'!L125</f>
        <v>1.262386899326123E-3</v>
      </c>
      <c r="M125" s="23">
        <f>'2024 Kunta'!M125</f>
        <v>3176655.8434924395</v>
      </c>
      <c r="N125" s="23">
        <f>'2024 Kunta'!N125</f>
        <v>6.2825884364635431E-2</v>
      </c>
      <c r="O125" s="23">
        <f>'2024 Kunta'!O125</f>
        <v>2520823.2999999998</v>
      </c>
      <c r="P125" s="89">
        <f>'2024 Kunta'!M125</f>
        <v>3176655.8434924395</v>
      </c>
      <c r="Q125" s="106">
        <f>'2024 Kunta'!N125</f>
        <v>6.2825884364635431E-2</v>
      </c>
      <c r="R125" s="23">
        <f>'2024 Kunta'!O125</f>
        <v>2520823.2999999998</v>
      </c>
      <c r="S125" s="184">
        <f>'2024 Kunta'!P125</f>
        <v>-1.287073017525453E-2</v>
      </c>
    </row>
    <row r="126" spans="1:19" ht="15" customHeight="1">
      <c r="A126" s="62">
        <v>13</v>
      </c>
      <c r="B126" s="63">
        <v>291</v>
      </c>
      <c r="C126" s="64" t="s">
        <v>138</v>
      </c>
      <c r="D126" s="23">
        <f>'2024 Kunta'!D126</f>
        <v>3206167.96</v>
      </c>
      <c r="E126" s="106">
        <f>'2024 Kunta'!E126</f>
        <v>1.6288060185141173E-2</v>
      </c>
      <c r="F126" s="23">
        <f>'2024 Kunta'!F126</f>
        <v>3179722.5125876376</v>
      </c>
      <c r="G126" s="23">
        <f>'2024 Kunta'!G126</f>
        <v>3217827.7878414793</v>
      </c>
      <c r="H126" s="23">
        <f>'2024 Kunta'!H126</f>
        <v>-38105.275253841653</v>
      </c>
      <c r="I126" s="23">
        <f>'2024 Kunta'!I126</f>
        <v>-250551.60902878095</v>
      </c>
      <c r="J126" s="23">
        <f>'2024 Kunta'!J126</f>
        <v>-288656.8842826226</v>
      </c>
      <c r="K126" s="23">
        <f>'2024 Kunta'!K126</f>
        <v>105089.43627365498</v>
      </c>
      <c r="L126" s="23">
        <f>'2024 Kunta'!L126</f>
        <v>3.3403786058055118E-4</v>
      </c>
      <c r="M126" s="23">
        <f>'2024 Kunta'!M126</f>
        <v>698719.85593147867</v>
      </c>
      <c r="N126" s="23">
        <f>'2024 Kunta'!N126</f>
        <v>-7.0905553191445092E-2</v>
      </c>
      <c r="O126" s="23">
        <f>'2024 Kunta'!O126</f>
        <v>1782650.92</v>
      </c>
      <c r="P126" s="89">
        <f>'2024 Kunta'!M126</f>
        <v>698719.85593147867</v>
      </c>
      <c r="Q126" s="106">
        <f>'2024 Kunta'!N126</f>
        <v>-7.0905553191445092E-2</v>
      </c>
      <c r="R126" s="23">
        <f>'2024 Kunta'!O126</f>
        <v>1782650.92</v>
      </c>
      <c r="S126" s="184">
        <f>'2024 Kunta'!P126</f>
        <v>-9.6720044164222418E-4</v>
      </c>
    </row>
    <row r="127" spans="1:19" ht="15" customHeight="1">
      <c r="A127" s="62">
        <v>21</v>
      </c>
      <c r="B127" s="63">
        <v>295</v>
      </c>
      <c r="C127" s="64" t="s">
        <v>139</v>
      </c>
      <c r="D127" s="23">
        <f>'2024 Kunta'!D127</f>
        <v>1289921.18</v>
      </c>
      <c r="E127" s="106">
        <f>'2024 Kunta'!E127</f>
        <v>0.12898481267724016</v>
      </c>
      <c r="F127" s="23">
        <f>'2024 Kunta'!F127</f>
        <v>1279281.5182114197</v>
      </c>
      <c r="G127" s="23">
        <f>'2024 Kunta'!G127</f>
        <v>1149992.1683429298</v>
      </c>
      <c r="H127" s="23">
        <f>'2024 Kunta'!H127</f>
        <v>129289.3498684899</v>
      </c>
      <c r="I127" s="23">
        <f>'2024 Kunta'!I127</f>
        <v>-100803.14918040158</v>
      </c>
      <c r="J127" s="23">
        <f>'2024 Kunta'!J127</f>
        <v>28486.200688088313</v>
      </c>
      <c r="K127" s="23">
        <f>'2024 Kunta'!K127</f>
        <v>42280.096156798922</v>
      </c>
      <c r="L127" s="23">
        <f>'2024 Kunta'!L127</f>
        <v>1.3439174636525905E-4</v>
      </c>
      <c r="M127" s="23">
        <f>'2024 Kunta'!M127</f>
        <v>16279.223405662231</v>
      </c>
      <c r="N127" s="23">
        <f>'2024 Kunta'!N127</f>
        <v>0.68952143687909073</v>
      </c>
      <c r="O127" s="23">
        <f>'2024 Kunta'!O127</f>
        <v>113202.6</v>
      </c>
      <c r="P127" s="89">
        <f>'2024 Kunta'!M127</f>
        <v>16279.223405662231</v>
      </c>
      <c r="Q127" s="106">
        <f>'2024 Kunta'!N127</f>
        <v>0.68952143687909073</v>
      </c>
      <c r="R127" s="23">
        <f>'2024 Kunta'!O127</f>
        <v>113202.6</v>
      </c>
      <c r="S127" s="184">
        <f>'2024 Kunta'!P127</f>
        <v>1.5432424344845819E-2</v>
      </c>
    </row>
    <row r="128" spans="1:19" ht="15" customHeight="1">
      <c r="A128" s="62">
        <v>11</v>
      </c>
      <c r="B128" s="63">
        <v>297</v>
      </c>
      <c r="C128" s="64" t="s">
        <v>140</v>
      </c>
      <c r="D128" s="23">
        <f>'2024 Kunta'!D128</f>
        <v>216388510.52000001</v>
      </c>
      <c r="E128" s="106">
        <f>'2024 Kunta'!E128</f>
        <v>5.6361911534114295E-2</v>
      </c>
      <c r="F128" s="23">
        <f>'2024 Kunta'!F128</f>
        <v>214603672.34340116</v>
      </c>
      <c r="G128" s="23">
        <f>'2024 Kunta'!G128</f>
        <v>214113377.88422278</v>
      </c>
      <c r="H128" s="23">
        <f>'2024 Kunta'!H128</f>
        <v>490294.45917838812</v>
      </c>
      <c r="I128" s="23">
        <f>'2024 Kunta'!I128</f>
        <v>-16910059.036996707</v>
      </c>
      <c r="J128" s="23">
        <f>'2024 Kunta'!J128</f>
        <v>-16419764.577818319</v>
      </c>
      <c r="K128" s="23">
        <f>'2024 Kunta'!K128</f>
        <v>7092624.8625610555</v>
      </c>
      <c r="L128" s="23">
        <f>'2024 Kunta'!L128</f>
        <v>2.2544656427891226E-2</v>
      </c>
      <c r="M128" s="23">
        <f>'2024 Kunta'!M128</f>
        <v>23042429.352837145</v>
      </c>
      <c r="N128" s="23">
        <f>'2024 Kunta'!N128</f>
        <v>-9.3937799699598479E-2</v>
      </c>
      <c r="O128" s="23">
        <f>'2024 Kunta'!O128</f>
        <v>52413620.649999999</v>
      </c>
      <c r="P128" s="89">
        <f>'2024 Kunta'!M128</f>
        <v>23042429.352837145</v>
      </c>
      <c r="Q128" s="106">
        <f>'2024 Kunta'!N128</f>
        <v>-9.3937799699598479E-2</v>
      </c>
      <c r="R128" s="23">
        <f>'2024 Kunta'!O128</f>
        <v>52413620.649999999</v>
      </c>
      <c r="S128" s="184">
        <f>'2024 Kunta'!P128</f>
        <v>4.2530716636237642E-3</v>
      </c>
    </row>
    <row r="129" spans="1:19" ht="15" customHeight="1">
      <c r="A129" s="62">
        <v>14</v>
      </c>
      <c r="B129" s="63">
        <v>300</v>
      </c>
      <c r="C129" s="64" t="s">
        <v>141</v>
      </c>
      <c r="D129" s="23">
        <f>'2024 Kunta'!D129</f>
        <v>4948638.8099999996</v>
      </c>
      <c r="E129" s="106">
        <f>'2024 Kunta'!E129</f>
        <v>5.1396087361894827E-2</v>
      </c>
      <c r="F129" s="23">
        <f>'2024 Kunta'!F129</f>
        <v>4907820.9336300315</v>
      </c>
      <c r="G129" s="23">
        <f>'2024 Kunta'!G129</f>
        <v>4799196.841988381</v>
      </c>
      <c r="H129" s="23">
        <f>'2024 Kunta'!H129</f>
        <v>108624.09164165054</v>
      </c>
      <c r="I129" s="23">
        <f>'2024 Kunta'!I129</f>
        <v>-386720.04455679597</v>
      </c>
      <c r="J129" s="23">
        <f>'2024 Kunta'!J129</f>
        <v>-278095.95291514543</v>
      </c>
      <c r="K129" s="23">
        <f>'2024 Kunta'!K129</f>
        <v>162202.87563001868</v>
      </c>
      <c r="L129" s="23">
        <f>'2024 Kunta'!L129</f>
        <v>5.155789532867406E-4</v>
      </c>
      <c r="M129" s="23">
        <f>'2024 Kunta'!M129</f>
        <v>570033.95168225688</v>
      </c>
      <c r="N129" s="23">
        <f>'2024 Kunta'!N129</f>
        <v>-2.1440544277315343E-2</v>
      </c>
      <c r="O129" s="23">
        <f>'2024 Kunta'!O129</f>
        <v>1087881.2</v>
      </c>
      <c r="P129" s="89">
        <f>'2024 Kunta'!M129</f>
        <v>570033.95168225688</v>
      </c>
      <c r="Q129" s="106">
        <f>'2024 Kunta'!N129</f>
        <v>-2.1440544277315343E-2</v>
      </c>
      <c r="R129" s="23">
        <f>'2024 Kunta'!O129</f>
        <v>1087881.2</v>
      </c>
      <c r="S129" s="184">
        <f>'2024 Kunta'!P129</f>
        <v>4.6045277631632242E-3</v>
      </c>
    </row>
    <row r="130" spans="1:19" ht="15" customHeight="1">
      <c r="A130" s="62">
        <v>14</v>
      </c>
      <c r="B130" s="63">
        <v>301</v>
      </c>
      <c r="C130" s="64" t="s">
        <v>142</v>
      </c>
      <c r="D130" s="23">
        <f>'2024 Kunta'!D130</f>
        <v>29419899.07</v>
      </c>
      <c r="E130" s="106">
        <f>'2024 Kunta'!E130</f>
        <v>4.2580128872814926E-2</v>
      </c>
      <c r="F130" s="23">
        <f>'2024 Kunta'!F130</f>
        <v>29177234.804297373</v>
      </c>
      <c r="G130" s="23">
        <f>'2024 Kunta'!G130</f>
        <v>29111645.778458748</v>
      </c>
      <c r="H130" s="23">
        <f>'2024 Kunta'!H130</f>
        <v>65589.025838624686</v>
      </c>
      <c r="I130" s="23">
        <f>'2024 Kunta'!I130</f>
        <v>-2299069.5251825913</v>
      </c>
      <c r="J130" s="23">
        <f>'2024 Kunta'!J130</f>
        <v>-2233480.4993439666</v>
      </c>
      <c r="K130" s="23">
        <f>'2024 Kunta'!K130</f>
        <v>964304.00623619428</v>
      </c>
      <c r="L130" s="23">
        <f>'2024 Kunta'!L130</f>
        <v>3.0651420220163847E-3</v>
      </c>
      <c r="M130" s="23">
        <f>'2024 Kunta'!M130</f>
        <v>2934536.6660084426</v>
      </c>
      <c r="N130" s="23">
        <f>'2024 Kunta'!N130</f>
        <v>-0.10650380817817684</v>
      </c>
      <c r="O130" s="23">
        <f>'2024 Kunta'!O130</f>
        <v>8918390.5500000007</v>
      </c>
      <c r="P130" s="89">
        <f>'2024 Kunta'!M130</f>
        <v>2934536.6660084426</v>
      </c>
      <c r="Q130" s="106">
        <f>'2024 Kunta'!N130</f>
        <v>-0.10650380817817684</v>
      </c>
      <c r="R130" s="23">
        <f>'2024 Kunta'!O130</f>
        <v>8918390.5500000007</v>
      </c>
      <c r="S130" s="184">
        <f>'2024 Kunta'!P130</f>
        <v>0.39044767484431508</v>
      </c>
    </row>
    <row r="131" spans="1:19" ht="15" customHeight="1">
      <c r="A131" s="62">
        <v>2</v>
      </c>
      <c r="B131" s="63">
        <v>304</v>
      </c>
      <c r="C131" s="64" t="s">
        <v>399</v>
      </c>
      <c r="D131" s="23">
        <f>'2024 Kunta'!D131</f>
        <v>1241846.6599999999</v>
      </c>
      <c r="E131" s="106">
        <f>'2024 Kunta'!E131</f>
        <v>7.6232485804218264E-2</v>
      </c>
      <c r="F131" s="23">
        <f>'2024 Kunta'!F131</f>
        <v>1231603.5314580856</v>
      </c>
      <c r="G131" s="23">
        <f>'2024 Kunta'!G131</f>
        <v>1177800.9490707438</v>
      </c>
      <c r="H131" s="23">
        <f>'2024 Kunta'!H131</f>
        <v>53802.582387341885</v>
      </c>
      <c r="I131" s="23">
        <f>'2024 Kunta'!I131</f>
        <v>-97046.281639598659</v>
      </c>
      <c r="J131" s="23">
        <f>'2024 Kunta'!J131</f>
        <v>-43243.699252256774</v>
      </c>
      <c r="K131" s="23">
        <f>'2024 Kunta'!K131</f>
        <v>40704.344583906728</v>
      </c>
      <c r="L131" s="23">
        <f>'2024 Kunta'!L131</f>
        <v>1.2938305374229464E-4</v>
      </c>
      <c r="M131" s="23">
        <f>'2024 Kunta'!M131</f>
        <v>203861.32608837026</v>
      </c>
      <c r="N131" s="23">
        <f>'2024 Kunta'!N131</f>
        <v>-2.925191387029713E-2</v>
      </c>
      <c r="O131" s="23">
        <f>'2024 Kunta'!O131</f>
        <v>2054077.85</v>
      </c>
      <c r="P131" s="89">
        <f>'2024 Kunta'!M131</f>
        <v>203861.32608837026</v>
      </c>
      <c r="Q131" s="106">
        <f>'2024 Kunta'!N131</f>
        <v>-2.925191387029713E-2</v>
      </c>
      <c r="R131" s="23">
        <f>'2024 Kunta'!O131</f>
        <v>2054077.85</v>
      </c>
      <c r="S131" s="184">
        <f>'2024 Kunta'!P131</f>
        <v>9.42532212043663E-2</v>
      </c>
    </row>
    <row r="132" spans="1:19" ht="15" customHeight="1">
      <c r="A132" s="62">
        <v>17</v>
      </c>
      <c r="B132" s="63">
        <v>305</v>
      </c>
      <c r="C132" s="64" t="s">
        <v>144</v>
      </c>
      <c r="D132" s="23">
        <f>'2024 Kunta'!D132</f>
        <v>20145944.199999999</v>
      </c>
      <c r="E132" s="106">
        <f>'2024 Kunta'!E132</f>
        <v>4.6731702165885736E-2</v>
      </c>
      <c r="F132" s="23">
        <f>'2024 Kunta'!F132</f>
        <v>19979774.331621211</v>
      </c>
      <c r="G132" s="23">
        <f>'2024 Kunta'!G132</f>
        <v>19845039.715018503</v>
      </c>
      <c r="H132" s="23">
        <f>'2024 Kunta'!H132</f>
        <v>134734.61660270765</v>
      </c>
      <c r="I132" s="23">
        <f>'2024 Kunta'!I132</f>
        <v>-1574340.0837659286</v>
      </c>
      <c r="J132" s="23">
        <f>'2024 Kunta'!J132</f>
        <v>-1439605.467163221</v>
      </c>
      <c r="K132" s="23">
        <f>'2024 Kunta'!K132</f>
        <v>660329.07370782562</v>
      </c>
      <c r="L132" s="23">
        <f>'2024 Kunta'!L132</f>
        <v>2.0989256283202216E-3</v>
      </c>
      <c r="M132" s="23">
        <f>'2024 Kunta'!M132</f>
        <v>4455845.107245476</v>
      </c>
      <c r="N132" s="23">
        <f>'2024 Kunta'!N132</f>
        <v>7.9925005324051224E-2</v>
      </c>
      <c r="O132" s="23">
        <f>'2024 Kunta'!O132</f>
        <v>9482706.5099999998</v>
      </c>
      <c r="P132" s="89">
        <f>'2024 Kunta'!M132</f>
        <v>4455845.107245476</v>
      </c>
      <c r="Q132" s="106">
        <f>'2024 Kunta'!N132</f>
        <v>7.9925005324051224E-2</v>
      </c>
      <c r="R132" s="23">
        <f>'2024 Kunta'!O132</f>
        <v>9482706.5099999998</v>
      </c>
      <c r="S132" s="184">
        <f>'2024 Kunta'!P132</f>
        <v>0.1051648855473688</v>
      </c>
    </row>
    <row r="133" spans="1:19" ht="15" customHeight="1">
      <c r="A133" s="62">
        <v>12</v>
      </c>
      <c r="B133" s="63">
        <v>309</v>
      </c>
      <c r="C133" s="64" t="s">
        <v>145</v>
      </c>
      <c r="D133" s="23">
        <f>'2024 Kunta'!D133</f>
        <v>9550568.0099999998</v>
      </c>
      <c r="E133" s="106">
        <f>'2024 Kunta'!E133</f>
        <v>5.5397629881229982E-2</v>
      </c>
      <c r="F133" s="23">
        <f>'2024 Kunta'!F133</f>
        <v>9471792.0234585311</v>
      </c>
      <c r="G133" s="23">
        <f>'2024 Kunta'!G133</f>
        <v>9333038.9992486816</v>
      </c>
      <c r="H133" s="23">
        <f>'2024 Kunta'!H133</f>
        <v>138753.02420984954</v>
      </c>
      <c r="I133" s="23">
        <f>'2024 Kunta'!I133</f>
        <v>-746345.85957383923</v>
      </c>
      <c r="J133" s="23">
        <f>'2024 Kunta'!J133</f>
        <v>-607592.8353639897</v>
      </c>
      <c r="K133" s="23">
        <f>'2024 Kunta'!K133</f>
        <v>313041.55639559904</v>
      </c>
      <c r="L133" s="23">
        <f>'2024 Kunta'!L133</f>
        <v>9.9503561422572889E-4</v>
      </c>
      <c r="M133" s="23">
        <f>'2024 Kunta'!M133</f>
        <v>925727.16400452273</v>
      </c>
      <c r="N133" s="23">
        <f>'2024 Kunta'!N133</f>
        <v>3.6963976824142319E-2</v>
      </c>
      <c r="O133" s="23">
        <f>'2024 Kunta'!O133</f>
        <v>1778493.68</v>
      </c>
      <c r="P133" s="89">
        <f>'2024 Kunta'!M133</f>
        <v>925727.16400452273</v>
      </c>
      <c r="Q133" s="106">
        <f>'2024 Kunta'!N133</f>
        <v>3.6963976824142319E-2</v>
      </c>
      <c r="R133" s="23">
        <f>'2024 Kunta'!O133</f>
        <v>1778493.68</v>
      </c>
      <c r="S133" s="184">
        <f>'2024 Kunta'!P133</f>
        <v>3.0489526735877792E-2</v>
      </c>
    </row>
    <row r="134" spans="1:19" ht="15" customHeight="1">
      <c r="A134" s="62">
        <v>13</v>
      </c>
      <c r="B134" s="63">
        <v>312</v>
      </c>
      <c r="C134" s="64" t="s">
        <v>146</v>
      </c>
      <c r="D134" s="23">
        <f>'2024 Kunta'!D134</f>
        <v>1770155.58</v>
      </c>
      <c r="E134" s="106">
        <f>'2024 Kunta'!E134</f>
        <v>3.0722994745259635E-2</v>
      </c>
      <c r="F134" s="23">
        <f>'2024 Kunta'!F134</f>
        <v>1755554.7989783501</v>
      </c>
      <c r="G134" s="23">
        <f>'2024 Kunta'!G134</f>
        <v>1750900.2857718612</v>
      </c>
      <c r="H134" s="23">
        <f>'2024 Kunta'!H134</f>
        <v>4654.5132064889185</v>
      </c>
      <c r="I134" s="23">
        <f>'2024 Kunta'!I134</f>
        <v>-138331.9072280527</v>
      </c>
      <c r="J134" s="23">
        <f>'2024 Kunta'!J134</f>
        <v>-133677.39402156378</v>
      </c>
      <c r="K134" s="23">
        <f>'2024 Kunta'!K134</f>
        <v>58020.869255665813</v>
      </c>
      <c r="L134" s="23">
        <f>'2024 Kunta'!L134</f>
        <v>1.8442545437885442E-4</v>
      </c>
      <c r="M134" s="23">
        <f>'2024 Kunta'!M134</f>
        <v>593725.19966783584</v>
      </c>
      <c r="N134" s="23">
        <f>'2024 Kunta'!N134</f>
        <v>-7.1767242647597262E-2</v>
      </c>
      <c r="O134" s="23">
        <f>'2024 Kunta'!O134</f>
        <v>1051483.3500000001</v>
      </c>
      <c r="P134" s="89">
        <f>'2024 Kunta'!M134</f>
        <v>593725.19966783584</v>
      </c>
      <c r="Q134" s="106">
        <f>'2024 Kunta'!N134</f>
        <v>-7.1767242647597262E-2</v>
      </c>
      <c r="R134" s="23">
        <f>'2024 Kunta'!O134</f>
        <v>1051483.3500000001</v>
      </c>
      <c r="S134" s="184">
        <f>'2024 Kunta'!P134</f>
        <v>7.6334889312737575E-2</v>
      </c>
    </row>
    <row r="135" spans="1:19" ht="15" customHeight="1">
      <c r="A135" s="62">
        <v>7</v>
      </c>
      <c r="B135" s="63">
        <v>316</v>
      </c>
      <c r="C135" s="64" t="s">
        <v>147</v>
      </c>
      <c r="D135" s="23">
        <f>'2024 Kunta'!D135</f>
        <v>7432006.5899999999</v>
      </c>
      <c r="E135" s="106">
        <f>'2024 Kunta'!E135</f>
        <v>2.0101860731537746E-2</v>
      </c>
      <c r="F135" s="23">
        <f>'2024 Kunta'!F135</f>
        <v>7370705.1416990273</v>
      </c>
      <c r="G135" s="23">
        <f>'2024 Kunta'!G135</f>
        <v>7418502.0040609185</v>
      </c>
      <c r="H135" s="23">
        <f>'2024 Kunta'!H135</f>
        <v>-47796.862361891195</v>
      </c>
      <c r="I135" s="23">
        <f>'2024 Kunta'!I135</f>
        <v>-580787.16794269369</v>
      </c>
      <c r="J135" s="23">
        <f>'2024 Kunta'!J135</f>
        <v>-628584.03030458489</v>
      </c>
      <c r="K135" s="23">
        <f>'2024 Kunta'!K135</f>
        <v>243600.89448501283</v>
      </c>
      <c r="L135" s="23">
        <f>'2024 Kunta'!L135</f>
        <v>7.7431114405627003E-4</v>
      </c>
      <c r="M135" s="23">
        <f>'2024 Kunta'!M135</f>
        <v>2078610.4647248487</v>
      </c>
      <c r="N135" s="23">
        <f>'2024 Kunta'!N135</f>
        <v>0.55580938693498294</v>
      </c>
      <c r="O135" s="23">
        <f>'2024 Kunta'!O135</f>
        <v>1335356.8799999999</v>
      </c>
      <c r="P135" s="89">
        <f>'2024 Kunta'!M135</f>
        <v>2078610.4647248487</v>
      </c>
      <c r="Q135" s="106">
        <f>'2024 Kunta'!N135</f>
        <v>0.55580938693498294</v>
      </c>
      <c r="R135" s="23">
        <f>'2024 Kunta'!O135</f>
        <v>1335356.8799999999</v>
      </c>
      <c r="S135" s="184">
        <f>'2024 Kunta'!P135</f>
        <v>-2.4183060553215618E-3</v>
      </c>
    </row>
    <row r="136" spans="1:19" ht="15" customHeight="1">
      <c r="A136" s="62">
        <v>17</v>
      </c>
      <c r="B136" s="63">
        <v>317</v>
      </c>
      <c r="C136" s="64" t="s">
        <v>148</v>
      </c>
      <c r="D136" s="23">
        <f>'2024 Kunta'!D136</f>
        <v>3375502.53</v>
      </c>
      <c r="E136" s="106">
        <f>'2024 Kunta'!E136</f>
        <v>0.11491502642932905</v>
      </c>
      <c r="F136" s="23">
        <f>'2024 Kunta'!F136</f>
        <v>3347660.3596080872</v>
      </c>
      <c r="G136" s="23">
        <f>'2024 Kunta'!G136</f>
        <v>3312965.8535849084</v>
      </c>
      <c r="H136" s="23">
        <f>'2024 Kunta'!H136</f>
        <v>34694.506023178808</v>
      </c>
      <c r="I136" s="23">
        <f>'2024 Kunta'!I136</f>
        <v>-263784.5554954086</v>
      </c>
      <c r="J136" s="23">
        <f>'2024 Kunta'!J136</f>
        <v>-229090.04947222979</v>
      </c>
      <c r="K136" s="23">
        <f>'2024 Kunta'!K136</f>
        <v>110639.76137357324</v>
      </c>
      <c r="L136" s="23">
        <f>'2024 Kunta'!L136</f>
        <v>3.5168015449366465E-4</v>
      </c>
      <c r="M136" s="23">
        <f>'2024 Kunta'!M136</f>
        <v>561770.17543967592</v>
      </c>
      <c r="N136" s="23">
        <f>'2024 Kunta'!N136</f>
        <v>-0.17627215136776919</v>
      </c>
      <c r="O136" s="23">
        <f>'2024 Kunta'!O136</f>
        <v>871472.56</v>
      </c>
      <c r="P136" s="89">
        <f>'2024 Kunta'!M136</f>
        <v>561770.17543967592</v>
      </c>
      <c r="Q136" s="106">
        <f>'2024 Kunta'!N136</f>
        <v>-0.17627215136776919</v>
      </c>
      <c r="R136" s="23">
        <f>'2024 Kunta'!O136</f>
        <v>871472.56</v>
      </c>
      <c r="S136" s="184">
        <f>'2024 Kunta'!P136</f>
        <v>0.12493280041379218</v>
      </c>
    </row>
    <row r="137" spans="1:19" ht="15" customHeight="1">
      <c r="A137" s="62">
        <v>21</v>
      </c>
      <c r="B137" s="63">
        <v>318</v>
      </c>
      <c r="C137" s="64" t="s">
        <v>149</v>
      </c>
      <c r="D137" s="23">
        <f>'2024 Kunta'!D137</f>
        <v>703888.43</v>
      </c>
      <c r="E137" s="106">
        <f>'2024 Kunta'!E137</f>
        <v>0.12318773098211189</v>
      </c>
      <c r="F137" s="23">
        <f>'2024 Kunta'!F137</f>
        <v>698082.54437829508</v>
      </c>
      <c r="G137" s="23">
        <f>'2024 Kunta'!G137</f>
        <v>652469.67485763063</v>
      </c>
      <c r="H137" s="23">
        <f>'2024 Kunta'!H137</f>
        <v>45612.869520664448</v>
      </c>
      <c r="I137" s="23">
        <f>'2024 Kunta'!I137</f>
        <v>-55006.593825871329</v>
      </c>
      <c r="J137" s="23">
        <f>'2024 Kunta'!J137</f>
        <v>-9393.7243052068807</v>
      </c>
      <c r="K137" s="23">
        <f>'2024 Kunta'!K137</f>
        <v>23071.54186278128</v>
      </c>
      <c r="L137" s="23">
        <f>'2024 Kunta'!L137</f>
        <v>7.3335329957137705E-5</v>
      </c>
      <c r="M137" s="23">
        <f>'2024 Kunta'!M137</f>
        <v>17353.544501497927</v>
      </c>
      <c r="N137" s="23">
        <f>'2024 Kunta'!N137</f>
        <v>0.16664119386152065</v>
      </c>
      <c r="O137" s="23">
        <f>'2024 Kunta'!O137</f>
        <v>52011.66</v>
      </c>
      <c r="P137" s="89">
        <f>'2024 Kunta'!M137</f>
        <v>17353.544501497927</v>
      </c>
      <c r="Q137" s="106">
        <f>'2024 Kunta'!N137</f>
        <v>0.16664119386152065</v>
      </c>
      <c r="R137" s="23">
        <f>'2024 Kunta'!O137</f>
        <v>52011.66</v>
      </c>
      <c r="S137" s="184">
        <f>'2024 Kunta'!P137</f>
        <v>-4.0487830098173694E-3</v>
      </c>
    </row>
    <row r="138" spans="1:19" ht="15" customHeight="1">
      <c r="A138" s="62">
        <v>19</v>
      </c>
      <c r="B138" s="63">
        <v>320</v>
      </c>
      <c r="C138" s="64" t="s">
        <v>150</v>
      </c>
      <c r="D138" s="23">
        <f>'2024 Kunta'!D138</f>
        <v>11819895.82</v>
      </c>
      <c r="E138" s="106">
        <f>'2024 Kunta'!E138</f>
        <v>4.8821704402591148E-2</v>
      </c>
      <c r="F138" s="23">
        <f>'2024 Kunta'!F138</f>
        <v>11722401.728228398</v>
      </c>
      <c r="G138" s="23">
        <f>'2024 Kunta'!G138</f>
        <v>11757027.855378682</v>
      </c>
      <c r="H138" s="23">
        <f>'2024 Kunta'!H138</f>
        <v>-34626.127150284126</v>
      </c>
      <c r="I138" s="23">
        <f>'2024 Kunta'!I138</f>
        <v>-923686.45473381947</v>
      </c>
      <c r="J138" s="23">
        <f>'2024 Kunta'!J138</f>
        <v>-958312.58188410359</v>
      </c>
      <c r="K138" s="23">
        <f>'2024 Kunta'!K138</f>
        <v>387423.92913724051</v>
      </c>
      <c r="L138" s="23">
        <f>'2024 Kunta'!L138</f>
        <v>1.2314678336433128E-3</v>
      </c>
      <c r="M138" s="23">
        <f>'2024 Kunta'!M138</f>
        <v>1750578.4715070701</v>
      </c>
      <c r="N138" s="23">
        <f>'2024 Kunta'!N138</f>
        <v>0.44781489210799741</v>
      </c>
      <c r="O138" s="23">
        <f>'2024 Kunta'!O138</f>
        <v>5473512.0599999996</v>
      </c>
      <c r="P138" s="89">
        <f>'2024 Kunta'!M138</f>
        <v>1750578.4715070701</v>
      </c>
      <c r="Q138" s="106">
        <f>'2024 Kunta'!N138</f>
        <v>0.44781489210799741</v>
      </c>
      <c r="R138" s="23">
        <f>'2024 Kunta'!O138</f>
        <v>5473512.0599999996</v>
      </c>
      <c r="S138" s="184">
        <f>'2024 Kunta'!P138</f>
        <v>-5.341543109421254E-3</v>
      </c>
    </row>
    <row r="139" spans="1:19" ht="15" customHeight="1">
      <c r="A139" s="62">
        <v>2</v>
      </c>
      <c r="B139" s="63">
        <v>322</v>
      </c>
      <c r="C139" s="64" t="s">
        <v>400</v>
      </c>
      <c r="D139" s="23">
        <f>'2024 Kunta'!D139</f>
        <v>8875374.6899999995</v>
      </c>
      <c r="E139" s="106">
        <f>'2024 Kunta'!E139</f>
        <v>5.5635263985606809E-2</v>
      </c>
      <c r="F139" s="23">
        <f>'2024 Kunta'!F139</f>
        <v>8802167.9030949846</v>
      </c>
      <c r="G139" s="23">
        <f>'2024 Kunta'!G139</f>
        <v>8579225.5438490659</v>
      </c>
      <c r="H139" s="23">
        <f>'2024 Kunta'!H139</f>
        <v>222942.35924591869</v>
      </c>
      <c r="I139" s="23">
        <f>'2024 Kunta'!I139</f>
        <v>-693581.69536221609</v>
      </c>
      <c r="J139" s="23">
        <f>'2024 Kunta'!J139</f>
        <v>-470639.3361162974</v>
      </c>
      <c r="K139" s="23">
        <f>'2024 Kunta'!K139</f>
        <v>290910.5619312487</v>
      </c>
      <c r="L139" s="23">
        <f>'2024 Kunta'!L139</f>
        <v>9.2468991340627468E-4</v>
      </c>
      <c r="M139" s="23">
        <f>'2024 Kunta'!M139</f>
        <v>878050.79731729743</v>
      </c>
      <c r="N139" s="23">
        <f>'2024 Kunta'!N139</f>
        <v>-3.6570400721030683E-2</v>
      </c>
      <c r="O139" s="23">
        <f>'2024 Kunta'!O139</f>
        <v>4040041.58</v>
      </c>
      <c r="P139" s="89">
        <f>'2024 Kunta'!M139</f>
        <v>878050.79731729743</v>
      </c>
      <c r="Q139" s="106">
        <f>'2024 Kunta'!N139</f>
        <v>-3.6570400721030683E-2</v>
      </c>
      <c r="R139" s="23">
        <f>'2024 Kunta'!O139</f>
        <v>4040041.58</v>
      </c>
      <c r="S139" s="184">
        <f>'2024 Kunta'!P139</f>
        <v>4.4903763440355959E-3</v>
      </c>
    </row>
    <row r="140" spans="1:19" ht="15" customHeight="1">
      <c r="A140" s="62">
        <v>7</v>
      </c>
      <c r="B140" s="63">
        <v>398</v>
      </c>
      <c r="C140" s="64" t="s">
        <v>401</v>
      </c>
      <c r="D140" s="23">
        <f>'2024 Kunta'!D140</f>
        <v>206644783.06</v>
      </c>
      <c r="E140" s="106">
        <f>'2024 Kunta'!E140</f>
        <v>4.4220241487572087E-2</v>
      </c>
      <c r="F140" s="23">
        <f>'2024 Kunta'!F140</f>
        <v>204940314.10777074</v>
      </c>
      <c r="G140" s="23">
        <f>'2024 Kunta'!G140</f>
        <v>205362683.31440312</v>
      </c>
      <c r="H140" s="23">
        <f>'2024 Kunta'!H140</f>
        <v>-422369.20663237572</v>
      </c>
      <c r="I140" s="23">
        <f>'2024 Kunta'!I140</f>
        <v>-16148618.393992802</v>
      </c>
      <c r="J140" s="23">
        <f>'2024 Kunta'!J140</f>
        <v>-16570987.600625178</v>
      </c>
      <c r="K140" s="23">
        <f>'2024 Kunta'!K140</f>
        <v>6773252.0665159188</v>
      </c>
      <c r="L140" s="23">
        <f>'2024 Kunta'!L140</f>
        <v>2.1529496300466595E-2</v>
      </c>
      <c r="M140" s="23">
        <f>'2024 Kunta'!M140</f>
        <v>24579465.227971058</v>
      </c>
      <c r="N140" s="23">
        <f>'2024 Kunta'!N140</f>
        <v>-0.11513672055139934</v>
      </c>
      <c r="O140" s="23">
        <f>'2024 Kunta'!O140</f>
        <v>47735123.289999999</v>
      </c>
      <c r="P140" s="89">
        <f>'2024 Kunta'!M140</f>
        <v>24579465.227971058</v>
      </c>
      <c r="Q140" s="106">
        <f>'2024 Kunta'!N140</f>
        <v>-0.11513672055139934</v>
      </c>
      <c r="R140" s="23">
        <f>'2024 Kunta'!O140</f>
        <v>47735123.289999999</v>
      </c>
      <c r="S140" s="184">
        <f>'2024 Kunta'!P140</f>
        <v>-9.0174818704954474E-3</v>
      </c>
    </row>
    <row r="141" spans="1:19" ht="15" customHeight="1">
      <c r="A141" s="62">
        <v>15</v>
      </c>
      <c r="B141" s="63">
        <v>399</v>
      </c>
      <c r="C141" s="64" t="s">
        <v>402</v>
      </c>
      <c r="D141" s="23">
        <f>'2024 Kunta'!D141</f>
        <v>16051865.1</v>
      </c>
      <c r="E141" s="106">
        <f>'2024 Kunta'!E141</f>
        <v>9.9819077487615537E-2</v>
      </c>
      <c r="F141" s="23">
        <f>'2024 Kunta'!F141</f>
        <v>15919464.439876011</v>
      </c>
      <c r="G141" s="23">
        <f>'2024 Kunta'!G141</f>
        <v>15630276.87478555</v>
      </c>
      <c r="H141" s="23">
        <f>'2024 Kunta'!H141</f>
        <v>289187.5650904607</v>
      </c>
      <c r="I141" s="23">
        <f>'2024 Kunta'!I141</f>
        <v>-1254401.1040263574</v>
      </c>
      <c r="J141" s="23">
        <f>'2024 Kunta'!J141</f>
        <v>-965213.53893589671</v>
      </c>
      <c r="K141" s="23">
        <f>'2024 Kunta'!K141</f>
        <v>526136.33332539338</v>
      </c>
      <c r="L141" s="23">
        <f>'2024 Kunta'!L141</f>
        <v>1.6723798451069342E-3</v>
      </c>
      <c r="M141" s="23">
        <f>'2024 Kunta'!M141</f>
        <v>924168.57909191167</v>
      </c>
      <c r="N141" s="23">
        <f>'2024 Kunta'!N141</f>
        <v>-2.6211561716939835E-2</v>
      </c>
      <c r="O141" s="23">
        <f>'2024 Kunta'!O141</f>
        <v>1485424.01</v>
      </c>
      <c r="P141" s="89">
        <f>'2024 Kunta'!M141</f>
        <v>924168.57909191167</v>
      </c>
      <c r="Q141" s="106">
        <f>'2024 Kunta'!N141</f>
        <v>-2.6211561716939835E-2</v>
      </c>
      <c r="R141" s="23">
        <f>'2024 Kunta'!O141</f>
        <v>1485424.01</v>
      </c>
      <c r="S141" s="184">
        <f>'2024 Kunta'!P141</f>
        <v>-2.4473555884966691E-2</v>
      </c>
    </row>
    <row r="142" spans="1:19" ht="15" customHeight="1">
      <c r="A142" s="62">
        <v>2</v>
      </c>
      <c r="B142" s="63">
        <v>400</v>
      </c>
      <c r="C142" s="64" t="s">
        <v>154</v>
      </c>
      <c r="D142" s="23">
        <f>'2024 Kunta'!D142</f>
        <v>12968945.01</v>
      </c>
      <c r="E142" s="106">
        <f>'2024 Kunta'!E142</f>
        <v>4.151198058824801E-2</v>
      </c>
      <c r="F142" s="23">
        <f>'2024 Kunta'!F142</f>
        <v>12861973.211412201</v>
      </c>
      <c r="G142" s="23">
        <f>'2024 Kunta'!G142</f>
        <v>12978052.118720857</v>
      </c>
      <c r="H142" s="23">
        <f>'2024 Kunta'!H142</f>
        <v>-116078.90730865672</v>
      </c>
      <c r="I142" s="23">
        <f>'2024 Kunta'!I142</f>
        <v>-1013480.9155978465</v>
      </c>
      <c r="J142" s="23">
        <f>'2024 Kunta'!J142</f>
        <v>-1129559.8229065032</v>
      </c>
      <c r="K142" s="23">
        <f>'2024 Kunta'!K142</f>
        <v>425086.62589371356</v>
      </c>
      <c r="L142" s="23">
        <f>'2024 Kunta'!L142</f>
        <v>1.351182688859262E-3</v>
      </c>
      <c r="M142" s="23">
        <f>'2024 Kunta'!M142</f>
        <v>1706401.5535261363</v>
      </c>
      <c r="N142" s="23">
        <f>'2024 Kunta'!N142</f>
        <v>-0.1482263070763965</v>
      </c>
      <c r="O142" s="23">
        <f>'2024 Kunta'!O142</f>
        <v>2431971.23</v>
      </c>
      <c r="P142" s="89">
        <f>'2024 Kunta'!M142</f>
        <v>1706401.5535261363</v>
      </c>
      <c r="Q142" s="106">
        <f>'2024 Kunta'!N142</f>
        <v>-0.1482263070763965</v>
      </c>
      <c r="R142" s="23">
        <f>'2024 Kunta'!O142</f>
        <v>2431971.23</v>
      </c>
      <c r="S142" s="184">
        <f>'2024 Kunta'!P142</f>
        <v>2.933201924435469E-3</v>
      </c>
    </row>
    <row r="143" spans="1:19" ht="15" customHeight="1">
      <c r="A143" s="62">
        <v>11</v>
      </c>
      <c r="B143" s="63">
        <v>402</v>
      </c>
      <c r="C143" s="64" t="s">
        <v>155</v>
      </c>
      <c r="D143" s="23">
        <f>'2024 Kunta'!D143</f>
        <v>14787392.539999999</v>
      </c>
      <c r="E143" s="106">
        <f>'2024 Kunta'!E143</f>
        <v>0.14095145322493718</v>
      </c>
      <c r="F143" s="23">
        <f>'2024 Kunta'!F143</f>
        <v>14665421.633715186</v>
      </c>
      <c r="G143" s="23">
        <f>'2024 Kunta'!G143</f>
        <v>14453736.92390722</v>
      </c>
      <c r="H143" s="23">
        <f>'2024 Kunta'!H143</f>
        <v>211684.7098079659</v>
      </c>
      <c r="I143" s="23">
        <f>'2024 Kunta'!I143</f>
        <v>-1155586.6818147581</v>
      </c>
      <c r="J143" s="23">
        <f>'2024 Kunta'!J143</f>
        <v>-943901.9720067922</v>
      </c>
      <c r="K143" s="23">
        <f>'2024 Kunta'!K143</f>
        <v>484690.37348431704</v>
      </c>
      <c r="L143" s="23">
        <f>'2024 Kunta'!L143</f>
        <v>1.5406394890261465E-3</v>
      </c>
      <c r="M143" s="23">
        <f>'2024 Kunta'!M143</f>
        <v>1451271.3941425246</v>
      </c>
      <c r="N143" s="23">
        <f>'2024 Kunta'!N143</f>
        <v>3.0609216164405595E-3</v>
      </c>
      <c r="O143" s="23">
        <f>'2024 Kunta'!O143</f>
        <v>2824594.1</v>
      </c>
      <c r="P143" s="89">
        <f>'2024 Kunta'!M143</f>
        <v>1451271.3941425246</v>
      </c>
      <c r="Q143" s="106">
        <f>'2024 Kunta'!N143</f>
        <v>3.0609216164405595E-3</v>
      </c>
      <c r="R143" s="23">
        <f>'2024 Kunta'!O143</f>
        <v>2824594.1</v>
      </c>
      <c r="S143" s="184">
        <f>'2024 Kunta'!P143</f>
        <v>-1.2740014497645613E-2</v>
      </c>
    </row>
    <row r="144" spans="1:19" ht="15" customHeight="1">
      <c r="A144" s="62">
        <v>14</v>
      </c>
      <c r="B144" s="63">
        <v>403</v>
      </c>
      <c r="C144" s="64" t="s">
        <v>156</v>
      </c>
      <c r="D144" s="23">
        <f>'2024 Kunta'!D144</f>
        <v>4145937.71</v>
      </c>
      <c r="E144" s="106">
        <f>'2024 Kunta'!E144</f>
        <v>2.6966992921180655E-2</v>
      </c>
      <c r="F144" s="23">
        <f>'2024 Kunta'!F144</f>
        <v>4111740.7561745569</v>
      </c>
      <c r="G144" s="23">
        <f>'2024 Kunta'!G144</f>
        <v>4146721.439659778</v>
      </c>
      <c r="H144" s="23">
        <f>'2024 Kunta'!H144</f>
        <v>-34980.683485221118</v>
      </c>
      <c r="I144" s="23">
        <f>'2024 Kunta'!I144</f>
        <v>-323991.5616191235</v>
      </c>
      <c r="J144" s="23">
        <f>'2024 Kunta'!J144</f>
        <v>-358972.24510434462</v>
      </c>
      <c r="K144" s="23">
        <f>'2024 Kunta'!K144</f>
        <v>135892.5240989521</v>
      </c>
      <c r="L144" s="23">
        <f>'2024 Kunta'!L144</f>
        <v>4.3194872509069352E-4</v>
      </c>
      <c r="M144" s="23">
        <f>'2024 Kunta'!M144</f>
        <v>421003.13904117484</v>
      </c>
      <c r="N144" s="23">
        <f>'2024 Kunta'!N144</f>
        <v>-0.12068361794181204</v>
      </c>
      <c r="O144" s="23">
        <f>'2024 Kunta'!O144</f>
        <v>1216322.8400000001</v>
      </c>
      <c r="P144" s="89">
        <f>'2024 Kunta'!M144</f>
        <v>421003.13904117484</v>
      </c>
      <c r="Q144" s="106">
        <f>'2024 Kunta'!N144</f>
        <v>-0.12068361794181204</v>
      </c>
      <c r="R144" s="23">
        <f>'2024 Kunta'!O144</f>
        <v>1216322.8400000001</v>
      </c>
      <c r="S144" s="184">
        <f>'2024 Kunta'!P144</f>
        <v>-3.1501764291889112E-3</v>
      </c>
    </row>
    <row r="145" spans="1:19" ht="15" customHeight="1">
      <c r="A145" s="62">
        <v>9</v>
      </c>
      <c r="B145" s="63">
        <v>405</v>
      </c>
      <c r="C145" s="64" t="s">
        <v>403</v>
      </c>
      <c r="D145" s="23">
        <f>'2024 Kunta'!D145</f>
        <v>126010125.73999999</v>
      </c>
      <c r="E145" s="106">
        <f>'2024 Kunta'!E145</f>
        <v>3.505161088361497E-2</v>
      </c>
      <c r="F145" s="23">
        <f>'2024 Kunta'!F145</f>
        <v>124970755.93927304</v>
      </c>
      <c r="G145" s="23">
        <f>'2024 Kunta'!G145</f>
        <v>125552835.26330499</v>
      </c>
      <c r="H145" s="23">
        <f>'2024 Kunta'!H145</f>
        <v>-582079.32403194904</v>
      </c>
      <c r="I145" s="23">
        <f>'2024 Kunta'!I145</f>
        <v>-9847281.911605157</v>
      </c>
      <c r="J145" s="23">
        <f>'2024 Kunta'!J145</f>
        <v>-10429361.235637106</v>
      </c>
      <c r="K145" s="23">
        <f>'2024 Kunta'!K145</f>
        <v>4130268.0470891427</v>
      </c>
      <c r="L145" s="23">
        <f>'2024 Kunta'!L145</f>
        <v>1.312849274860692E-2</v>
      </c>
      <c r="M145" s="23">
        <f>'2024 Kunta'!M145</f>
        <v>25291498.003557485</v>
      </c>
      <c r="N145" s="23">
        <f>'2024 Kunta'!N145</f>
        <v>0.13954204466015963</v>
      </c>
      <c r="O145" s="23">
        <f>'2024 Kunta'!O145</f>
        <v>28004887.870000001</v>
      </c>
      <c r="P145" s="89">
        <f>'2024 Kunta'!M145</f>
        <v>25291498.003557485</v>
      </c>
      <c r="Q145" s="106">
        <f>'2024 Kunta'!N145</f>
        <v>0.13954204466015963</v>
      </c>
      <c r="R145" s="23">
        <f>'2024 Kunta'!O145</f>
        <v>28004887.870000001</v>
      </c>
      <c r="S145" s="184">
        <f>'2024 Kunta'!P145</f>
        <v>-7.5751354345096056E-3</v>
      </c>
    </row>
    <row r="146" spans="1:19" ht="15" customHeight="1">
      <c r="A146" s="62">
        <v>1</v>
      </c>
      <c r="B146" s="63">
        <v>407</v>
      </c>
      <c r="C146" s="64" t="s">
        <v>404</v>
      </c>
      <c r="D146" s="23">
        <f>'2024 Kunta'!D146</f>
        <v>4069615.57</v>
      </c>
      <c r="E146" s="106">
        <f>'2024 Kunta'!E146</f>
        <v>4.0297038433209753E-2</v>
      </c>
      <c r="F146" s="23">
        <f>'2024 Kunta'!F146</f>
        <v>4036048.1443730011</v>
      </c>
      <c r="G146" s="23">
        <f>'2024 Kunta'!G146</f>
        <v>3964605.0451515461</v>
      </c>
      <c r="H146" s="23">
        <f>'2024 Kunta'!H146</f>
        <v>71443.099221454933</v>
      </c>
      <c r="I146" s="23">
        <f>'2024 Kunta'!I146</f>
        <v>-318027.23435364862</v>
      </c>
      <c r="J146" s="23">
        <f>'2024 Kunta'!J146</f>
        <v>-246584.13513219368</v>
      </c>
      <c r="K146" s="23">
        <f>'2024 Kunta'!K146</f>
        <v>133390.8926286535</v>
      </c>
      <c r="L146" s="23">
        <f>'2024 Kunta'!L146</f>
        <v>4.2399702552953596E-4</v>
      </c>
      <c r="M146" s="23">
        <f>'2024 Kunta'!M146</f>
        <v>365360.98266379553</v>
      </c>
      <c r="N146" s="23">
        <f>'2024 Kunta'!N146</f>
        <v>-0.13569292165380098</v>
      </c>
      <c r="O146" s="23">
        <f>'2024 Kunta'!O146</f>
        <v>768132.63</v>
      </c>
      <c r="P146" s="89">
        <f>'2024 Kunta'!M146</f>
        <v>365360.98266379553</v>
      </c>
      <c r="Q146" s="106">
        <f>'2024 Kunta'!N146</f>
        <v>-0.13569292165380098</v>
      </c>
      <c r="R146" s="23">
        <f>'2024 Kunta'!O146</f>
        <v>768132.63</v>
      </c>
      <c r="S146" s="184">
        <f>'2024 Kunta'!P146</f>
        <v>-1.7575594672771921E-2</v>
      </c>
    </row>
    <row r="147" spans="1:19" ht="15" customHeight="1">
      <c r="A147" s="62">
        <v>14</v>
      </c>
      <c r="B147" s="63">
        <v>408</v>
      </c>
      <c r="C147" s="64" t="s">
        <v>405</v>
      </c>
      <c r="D147" s="23">
        <f>'2024 Kunta'!D147</f>
        <v>24118065.079999998</v>
      </c>
      <c r="E147" s="106">
        <f>'2024 Kunta'!E147</f>
        <v>4.7833408228658225E-2</v>
      </c>
      <c r="F147" s="23">
        <f>'2024 Kunta'!F147</f>
        <v>23919131.951817568</v>
      </c>
      <c r="G147" s="23">
        <f>'2024 Kunta'!G147</f>
        <v>23794703.697560146</v>
      </c>
      <c r="H147" s="23">
        <f>'2024 Kunta'!H147</f>
        <v>124428.25425742194</v>
      </c>
      <c r="I147" s="23">
        <f>'2024 Kunta'!I147</f>
        <v>-1884748.4248625746</v>
      </c>
      <c r="J147" s="23">
        <f>'2024 Kunta'!J147</f>
        <v>-1760320.1706051526</v>
      </c>
      <c r="K147" s="23">
        <f>'2024 Kunta'!K147</f>
        <v>790524.35645589919</v>
      </c>
      <c r="L147" s="23">
        <f>'2024 Kunta'!L147</f>
        <v>2.512765070693832E-3</v>
      </c>
      <c r="M147" s="23">
        <f>'2024 Kunta'!M147</f>
        <v>2345704.2079713126</v>
      </c>
      <c r="N147" s="23">
        <f>'2024 Kunta'!N147</f>
        <v>-9.0142818552755077E-2</v>
      </c>
      <c r="O147" s="23">
        <f>'2024 Kunta'!O147</f>
        <v>3473384.84</v>
      </c>
      <c r="P147" s="89">
        <f>'2024 Kunta'!M147</f>
        <v>2345704.2079713126</v>
      </c>
      <c r="Q147" s="106">
        <f>'2024 Kunta'!N147</f>
        <v>-9.0142818552755077E-2</v>
      </c>
      <c r="R147" s="23">
        <f>'2024 Kunta'!O147</f>
        <v>3473384.84</v>
      </c>
      <c r="S147" s="184">
        <f>'2024 Kunta'!P147</f>
        <v>6.7265504534035347E-3</v>
      </c>
    </row>
    <row r="148" spans="1:19" ht="15" customHeight="1">
      <c r="A148" s="62">
        <v>13</v>
      </c>
      <c r="B148" s="63">
        <v>410</v>
      </c>
      <c r="C148" s="64" t="s">
        <v>160</v>
      </c>
      <c r="D148" s="23">
        <f>'2024 Kunta'!D148</f>
        <v>36750480.299999997</v>
      </c>
      <c r="E148" s="106">
        <f>'2024 Kunta'!E148</f>
        <v>0.16917488874131603</v>
      </c>
      <c r="F148" s="23">
        <f>'2024 Kunta'!F148</f>
        <v>36447351.173180103</v>
      </c>
      <c r="G148" s="23">
        <f>'2024 Kunta'!G148</f>
        <v>36297303.177609213</v>
      </c>
      <c r="H148" s="23">
        <f>'2024 Kunta'!H148</f>
        <v>150047.99557089061</v>
      </c>
      <c r="I148" s="23">
        <f>'2024 Kunta'!I148</f>
        <v>-2871930.6307787807</v>
      </c>
      <c r="J148" s="23">
        <f>'2024 Kunta'!J148</f>
        <v>-2721882.6352078901</v>
      </c>
      <c r="K148" s="23">
        <f>'2024 Kunta'!K148</f>
        <v>1204580.4542046082</v>
      </c>
      <c r="L148" s="23">
        <f>'2024 Kunta'!L148</f>
        <v>3.8288860620763272E-3</v>
      </c>
      <c r="M148" s="23">
        <f>'2024 Kunta'!M148</f>
        <v>2029280.5196218353</v>
      </c>
      <c r="N148" s="23">
        <f>'2024 Kunta'!N148</f>
        <v>-0.12800570742049444</v>
      </c>
      <c r="O148" s="23">
        <f>'2024 Kunta'!O148</f>
        <v>6950409.7999999998</v>
      </c>
      <c r="P148" s="89">
        <f>'2024 Kunta'!M148</f>
        <v>2029280.5196218353</v>
      </c>
      <c r="Q148" s="106">
        <f>'2024 Kunta'!N148</f>
        <v>-0.12800570742049444</v>
      </c>
      <c r="R148" s="23">
        <f>'2024 Kunta'!O148</f>
        <v>6950409.7999999998</v>
      </c>
      <c r="S148" s="184">
        <f>'2024 Kunta'!P148</f>
        <v>2.1621199641264743E-2</v>
      </c>
    </row>
    <row r="149" spans="1:19" ht="15" customHeight="1">
      <c r="A149" s="62">
        <v>9</v>
      </c>
      <c r="B149" s="63">
        <v>416</v>
      </c>
      <c r="C149" s="64" t="s">
        <v>161</v>
      </c>
      <c r="D149" s="23">
        <f>'2024 Kunta'!D149</f>
        <v>5524938.2400000002</v>
      </c>
      <c r="E149" s="106">
        <f>'2024 Kunta'!E149</f>
        <v>0.10998712993205584</v>
      </c>
      <c r="F149" s="23">
        <f>'2024 Kunta'!F149</f>
        <v>5479366.8708436349</v>
      </c>
      <c r="G149" s="23">
        <f>'2024 Kunta'!G149</f>
        <v>5397961.9306951538</v>
      </c>
      <c r="H149" s="23">
        <f>'2024 Kunta'!H149</f>
        <v>81404.940148481168</v>
      </c>
      <c r="I149" s="23">
        <f>'2024 Kunta'!I149</f>
        <v>-431755.97257750691</v>
      </c>
      <c r="J149" s="23">
        <f>'2024 Kunta'!J149</f>
        <v>-350351.03242902574</v>
      </c>
      <c r="K149" s="23">
        <f>'2024 Kunta'!K149</f>
        <v>181092.39825612862</v>
      </c>
      <c r="L149" s="23">
        <f>'2024 Kunta'!L149</f>
        <v>5.7562129387921275E-4</v>
      </c>
      <c r="M149" s="23">
        <f>'2024 Kunta'!M149</f>
        <v>289433.02130467806</v>
      </c>
      <c r="N149" s="23">
        <f>'2024 Kunta'!N149</f>
        <v>-1.5541470177562799E-2</v>
      </c>
      <c r="O149" s="23">
        <f>'2024 Kunta'!O149</f>
        <v>1210584.1000000001</v>
      </c>
      <c r="P149" s="89">
        <f>'2024 Kunta'!M149</f>
        <v>289433.02130467806</v>
      </c>
      <c r="Q149" s="106">
        <f>'2024 Kunta'!N149</f>
        <v>-1.5541470177562799E-2</v>
      </c>
      <c r="R149" s="23">
        <f>'2024 Kunta'!O149</f>
        <v>1210584.1000000001</v>
      </c>
      <c r="S149" s="184">
        <f>'2024 Kunta'!P149</f>
        <v>-6.5929009946863459E-3</v>
      </c>
    </row>
    <row r="150" spans="1:19" ht="15" customHeight="1">
      <c r="A150" s="62">
        <v>21</v>
      </c>
      <c r="B150" s="63">
        <v>417</v>
      </c>
      <c r="C150" s="64" t="s">
        <v>162</v>
      </c>
      <c r="D150" s="23">
        <f>'2024 Kunta'!D150</f>
        <v>8484821.7799999993</v>
      </c>
      <c r="E150" s="106">
        <f>'2024 Kunta'!E150</f>
        <v>9.6198369060801259E-2</v>
      </c>
      <c r="F150" s="23">
        <f>'2024 Kunta'!F150</f>
        <v>8414836.3921520524</v>
      </c>
      <c r="G150" s="23">
        <f>'2024 Kunta'!G150</f>
        <v>7995045.4599734163</v>
      </c>
      <c r="H150" s="23">
        <f>'2024 Kunta'!H150</f>
        <v>419790.93217863608</v>
      </c>
      <c r="I150" s="23">
        <f>'2024 Kunta'!I150</f>
        <v>-663061.25437715533</v>
      </c>
      <c r="J150" s="23">
        <f>'2024 Kunta'!J150</f>
        <v>-243270.32219851925</v>
      </c>
      <c r="K150" s="23">
        <f>'2024 Kunta'!K150</f>
        <v>278109.30333875259</v>
      </c>
      <c r="L150" s="23">
        <f>'2024 Kunta'!L150</f>
        <v>8.8399976238252463E-4</v>
      </c>
      <c r="M150" s="23">
        <f>'2024 Kunta'!M150</f>
        <v>144345.74672356603</v>
      </c>
      <c r="N150" s="23">
        <f>'2024 Kunta'!N150</f>
        <v>0.29042863944736896</v>
      </c>
      <c r="O150" s="23">
        <f>'2024 Kunta'!O150</f>
        <v>356004.85</v>
      </c>
      <c r="P150" s="89">
        <f>'2024 Kunta'!M150</f>
        <v>144345.74672356603</v>
      </c>
      <c r="Q150" s="106">
        <f>'2024 Kunta'!N150</f>
        <v>0.29042863944736896</v>
      </c>
      <c r="R150" s="23">
        <f>'2024 Kunta'!O150</f>
        <v>356004.85</v>
      </c>
      <c r="S150" s="184">
        <f>'2024 Kunta'!P150</f>
        <v>6.2555109193329628E-4</v>
      </c>
    </row>
    <row r="151" spans="1:19" ht="15" customHeight="1">
      <c r="A151" s="62">
        <v>6</v>
      </c>
      <c r="B151" s="63">
        <v>418</v>
      </c>
      <c r="C151" s="64" t="s">
        <v>163</v>
      </c>
      <c r="D151" s="23">
        <f>'2024 Kunta'!D151</f>
        <v>50629336.93</v>
      </c>
      <c r="E151" s="106">
        <f>'2024 Kunta'!E151</f>
        <v>0.13131468231864019</v>
      </c>
      <c r="F151" s="23">
        <f>'2024 Kunta'!F151</f>
        <v>50211730.777106784</v>
      </c>
      <c r="G151" s="23">
        <f>'2024 Kunta'!G151</f>
        <v>49734930.430887975</v>
      </c>
      <c r="H151" s="23">
        <f>'2024 Kunta'!H151</f>
        <v>476800.34621880949</v>
      </c>
      <c r="I151" s="23">
        <f>'2024 Kunta'!I151</f>
        <v>-3956518.1831184486</v>
      </c>
      <c r="J151" s="23">
        <f>'2024 Kunta'!J151</f>
        <v>-3479717.8368996391</v>
      </c>
      <c r="K151" s="23">
        <f>'2024 Kunta'!K151</f>
        <v>1659491.4999034056</v>
      </c>
      <c r="L151" s="23">
        <f>'2024 Kunta'!L151</f>
        <v>5.2748688158898238E-3</v>
      </c>
      <c r="M151" s="23">
        <f>'2024 Kunta'!M151</f>
        <v>3693997.5410328894</v>
      </c>
      <c r="N151" s="23">
        <f>'2024 Kunta'!N151</f>
        <v>-0.20590703224982476</v>
      </c>
      <c r="O151" s="23">
        <f>'2024 Kunta'!O151</f>
        <v>7457619.5899999999</v>
      </c>
      <c r="P151" s="89">
        <f>'2024 Kunta'!M151</f>
        <v>3693997.5410328894</v>
      </c>
      <c r="Q151" s="106">
        <f>'2024 Kunta'!N151</f>
        <v>-0.20590703224982476</v>
      </c>
      <c r="R151" s="23">
        <f>'2024 Kunta'!O151</f>
        <v>7457619.5899999999</v>
      </c>
      <c r="S151" s="184">
        <f>'2024 Kunta'!P151</f>
        <v>-1.2239998501622273E-2</v>
      </c>
    </row>
    <row r="152" spans="1:19" ht="15" customHeight="1">
      <c r="A152" s="62">
        <v>11</v>
      </c>
      <c r="B152" s="63">
        <v>420</v>
      </c>
      <c r="C152" s="64" t="s">
        <v>164</v>
      </c>
      <c r="D152" s="23">
        <f>'2024 Kunta'!D152</f>
        <v>14922584.33</v>
      </c>
      <c r="E152" s="106">
        <f>'2024 Kunta'!E152</f>
        <v>4.1849074808341324E-2</v>
      </c>
      <c r="F152" s="23">
        <f>'2024 Kunta'!F152</f>
        <v>14799498.320758127</v>
      </c>
      <c r="G152" s="23">
        <f>'2024 Kunta'!G152</f>
        <v>14677726.858694399</v>
      </c>
      <c r="H152" s="23">
        <f>'2024 Kunta'!H152</f>
        <v>121771.4620637279</v>
      </c>
      <c r="I152" s="23">
        <f>'2024 Kunta'!I152</f>
        <v>-1166151.4809564666</v>
      </c>
      <c r="J152" s="23">
        <f>'2024 Kunta'!J152</f>
        <v>-1044380.0188927387</v>
      </c>
      <c r="K152" s="23">
        <f>'2024 Kunta'!K152</f>
        <v>489121.59142959473</v>
      </c>
      <c r="L152" s="23">
        <f>'2024 Kunta'!L152</f>
        <v>1.5547245827776464E-3</v>
      </c>
      <c r="M152" s="23">
        <f>'2024 Kunta'!M152</f>
        <v>1971161.2882898615</v>
      </c>
      <c r="N152" s="23">
        <f>'2024 Kunta'!N152</f>
        <v>-0.10180945216085147</v>
      </c>
      <c r="O152" s="23">
        <f>'2024 Kunta'!O152</f>
        <v>3133205.95</v>
      </c>
      <c r="P152" s="89">
        <f>'2024 Kunta'!M152</f>
        <v>1971161.2882898615</v>
      </c>
      <c r="Q152" s="106">
        <f>'2024 Kunta'!N152</f>
        <v>-0.10180945216085147</v>
      </c>
      <c r="R152" s="23">
        <f>'2024 Kunta'!O152</f>
        <v>3133205.95</v>
      </c>
      <c r="S152" s="184">
        <f>'2024 Kunta'!P152</f>
        <v>-1.6793719446354771E-2</v>
      </c>
    </row>
    <row r="153" spans="1:19" ht="15" customHeight="1">
      <c r="A153" s="62">
        <v>16</v>
      </c>
      <c r="B153" s="63">
        <v>421</v>
      </c>
      <c r="C153" s="64" t="s">
        <v>165</v>
      </c>
      <c r="D153" s="23">
        <f>'2024 Kunta'!D153</f>
        <v>1089443.94</v>
      </c>
      <c r="E153" s="106">
        <f>'2024 Kunta'!E153</f>
        <v>0.25839871606462861</v>
      </c>
      <c r="F153" s="23">
        <f>'2024 Kunta'!F153</f>
        <v>1080457.875394705</v>
      </c>
      <c r="G153" s="23">
        <f>'2024 Kunta'!G153</f>
        <v>987973.46947672043</v>
      </c>
      <c r="H153" s="23">
        <f>'2024 Kunta'!H153</f>
        <v>92484.40591798455</v>
      </c>
      <c r="I153" s="23">
        <f>'2024 Kunta'!I153</f>
        <v>-85136.504237805028</v>
      </c>
      <c r="J153" s="23">
        <f>'2024 Kunta'!J153</f>
        <v>7347.9016801795224</v>
      </c>
      <c r="K153" s="23">
        <f>'2024 Kunta'!K153</f>
        <v>35708.999320905692</v>
      </c>
      <c r="L153" s="23">
        <f>'2024 Kunta'!L153</f>
        <v>1.1350482179356766E-4</v>
      </c>
      <c r="M153" s="23">
        <f>'2024 Kunta'!M153</f>
        <v>286432.5765986109</v>
      </c>
      <c r="N153" s="23">
        <f>'2024 Kunta'!N153</f>
        <v>-6.7934783390706799E-2</v>
      </c>
      <c r="O153" s="23">
        <f>'2024 Kunta'!O153</f>
        <v>1398534.74</v>
      </c>
      <c r="P153" s="89">
        <f>'2024 Kunta'!M153</f>
        <v>286432.5765986109</v>
      </c>
      <c r="Q153" s="106">
        <f>'2024 Kunta'!N153</f>
        <v>-6.7934783390706799E-2</v>
      </c>
      <c r="R153" s="23">
        <f>'2024 Kunta'!O153</f>
        <v>1398534.74</v>
      </c>
      <c r="S153" s="184">
        <f>'2024 Kunta'!P153</f>
        <v>0.98297927173850308</v>
      </c>
    </row>
    <row r="154" spans="1:19" ht="15" customHeight="1">
      <c r="A154" s="62">
        <v>12</v>
      </c>
      <c r="B154" s="63">
        <v>422</v>
      </c>
      <c r="C154" s="64" t="s">
        <v>166</v>
      </c>
      <c r="D154" s="23">
        <f>'2024 Kunta'!D154</f>
        <v>15084145.970000001</v>
      </c>
      <c r="E154" s="106">
        <f>'2024 Kunta'!E154</f>
        <v>5.5270959996279512E-2</v>
      </c>
      <c r="F154" s="23">
        <f>'2024 Kunta'!F154</f>
        <v>14959727.35126674</v>
      </c>
      <c r="G154" s="23">
        <f>'2024 Kunta'!G154</f>
        <v>14654200.317096921</v>
      </c>
      <c r="H154" s="23">
        <f>'2024 Kunta'!H154</f>
        <v>305527.03416981921</v>
      </c>
      <c r="I154" s="23">
        <f>'2024 Kunta'!I154</f>
        <v>-1178776.998198342</v>
      </c>
      <c r="J154" s="23">
        <f>'2024 Kunta'!J154</f>
        <v>-873249.96402852284</v>
      </c>
      <c r="K154" s="23">
        <f>'2024 Kunta'!K154</f>
        <v>494417.14109600935</v>
      </c>
      <c r="L154" s="23">
        <f>'2024 Kunta'!L154</f>
        <v>1.5715570460954713E-3</v>
      </c>
      <c r="M154" s="23">
        <f>'2024 Kunta'!M154</f>
        <v>4174554.1980605931</v>
      </c>
      <c r="N154" s="23">
        <f>'2024 Kunta'!N154</f>
        <v>0.2777969583845239</v>
      </c>
      <c r="O154" s="23">
        <f>'2024 Kunta'!O154</f>
        <v>3918212.36</v>
      </c>
      <c r="P154" s="89">
        <f>'2024 Kunta'!M154</f>
        <v>4174554.1980605931</v>
      </c>
      <c r="Q154" s="106">
        <f>'2024 Kunta'!N154</f>
        <v>0.2777969583845239</v>
      </c>
      <c r="R154" s="23">
        <f>'2024 Kunta'!O154</f>
        <v>3918212.36</v>
      </c>
      <c r="S154" s="184">
        <f>'2024 Kunta'!P154</f>
        <v>-1.010940080664946E-2</v>
      </c>
    </row>
    <row r="155" spans="1:19" ht="15" customHeight="1">
      <c r="A155" s="62">
        <v>2</v>
      </c>
      <c r="B155" s="63">
        <v>423</v>
      </c>
      <c r="C155" s="64" t="s">
        <v>406</v>
      </c>
      <c r="D155" s="23">
        <f>'2024 Kunta'!D155</f>
        <v>34748336.259999998</v>
      </c>
      <c r="E155" s="106">
        <f>'2024 Kunta'!E155</f>
        <v>6.780800708717738E-2</v>
      </c>
      <c r="F155" s="23">
        <f>'2024 Kunta'!F155</f>
        <v>34461721.425501145</v>
      </c>
      <c r="G155" s="23">
        <f>'2024 Kunta'!G155</f>
        <v>34100395.181434475</v>
      </c>
      <c r="H155" s="23">
        <f>'2024 Kunta'!H155</f>
        <v>361326.24406667054</v>
      </c>
      <c r="I155" s="23">
        <f>'2024 Kunta'!I155</f>
        <v>-2715469.5791471051</v>
      </c>
      <c r="J155" s="23">
        <f>'2024 Kunta'!J155</f>
        <v>-2354143.3350804346</v>
      </c>
      <c r="K155" s="23">
        <f>'2024 Kunta'!K155</f>
        <v>1138955.636313827</v>
      </c>
      <c r="L155" s="23">
        <f>'2024 Kunta'!L155</f>
        <v>3.6202906547116733E-3</v>
      </c>
      <c r="M155" s="23">
        <f>'2024 Kunta'!M155</f>
        <v>3429666.3471509148</v>
      </c>
      <c r="N155" s="23">
        <f>'2024 Kunta'!N155</f>
        <v>-0.15697587858906115</v>
      </c>
      <c r="O155" s="23">
        <f>'2024 Kunta'!O155</f>
        <v>6020967.2000000002</v>
      </c>
      <c r="P155" s="89">
        <f>'2024 Kunta'!M155</f>
        <v>3429666.3471509148</v>
      </c>
      <c r="Q155" s="106">
        <f>'2024 Kunta'!N155</f>
        <v>-0.15697587858906115</v>
      </c>
      <c r="R155" s="23">
        <f>'2024 Kunta'!O155</f>
        <v>6020967.2000000002</v>
      </c>
      <c r="S155" s="184">
        <f>'2024 Kunta'!P155</f>
        <v>5.7062973625847224E-2</v>
      </c>
    </row>
    <row r="156" spans="1:19" ht="15" customHeight="1">
      <c r="A156" s="62">
        <v>17</v>
      </c>
      <c r="B156" s="63">
        <v>425</v>
      </c>
      <c r="C156" s="64" t="s">
        <v>407</v>
      </c>
      <c r="D156" s="23">
        <f>'2024 Kunta'!D156</f>
        <v>17588997.300000001</v>
      </c>
      <c r="E156" s="106">
        <f>'2024 Kunta'!E156</f>
        <v>5.1416211138137102E-2</v>
      </c>
      <c r="F156" s="23">
        <f>'2024 Kunta'!F156</f>
        <v>17443917.906488337</v>
      </c>
      <c r="G156" s="23">
        <f>'2024 Kunta'!G156</f>
        <v>17371335.456269898</v>
      </c>
      <c r="H156" s="23">
        <f>'2024 Kunta'!H156</f>
        <v>72582.450218439102</v>
      </c>
      <c r="I156" s="23">
        <f>'2024 Kunta'!I156</f>
        <v>-1374522.9912153087</v>
      </c>
      <c r="J156" s="23">
        <f>'2024 Kunta'!J156</f>
        <v>-1301940.5409968696</v>
      </c>
      <c r="K156" s="23">
        <f>'2024 Kunta'!K156</f>
        <v>576519.33209258306</v>
      </c>
      <c r="L156" s="23">
        <f>'2024 Kunta'!L156</f>
        <v>1.8325275223101821E-3</v>
      </c>
      <c r="M156" s="23">
        <f>'2024 Kunta'!M156</f>
        <v>851685.07886532287</v>
      </c>
      <c r="N156" s="23">
        <f>'2024 Kunta'!N156</f>
        <v>-4.6169343946670161E-2</v>
      </c>
      <c r="O156" s="23">
        <f>'2024 Kunta'!O156</f>
        <v>2066951.4</v>
      </c>
      <c r="P156" s="89">
        <f>'2024 Kunta'!M156</f>
        <v>851685.07886532287</v>
      </c>
      <c r="Q156" s="106">
        <f>'2024 Kunta'!N156</f>
        <v>-4.6169343946670161E-2</v>
      </c>
      <c r="R156" s="23">
        <f>'2024 Kunta'!O156</f>
        <v>2066951.4</v>
      </c>
      <c r="S156" s="184">
        <f>'2024 Kunta'!P156</f>
        <v>-4.8205119004924635E-2</v>
      </c>
    </row>
    <row r="157" spans="1:19" ht="15" customHeight="1">
      <c r="A157" s="62">
        <v>12</v>
      </c>
      <c r="B157" s="63">
        <v>426</v>
      </c>
      <c r="C157" s="64" t="s">
        <v>169</v>
      </c>
      <c r="D157" s="23">
        <f>'2024 Kunta'!D157</f>
        <v>20225724.809999999</v>
      </c>
      <c r="E157" s="106">
        <f>'2024 Kunta'!E157</f>
        <v>5.9433887974249533E-2</v>
      </c>
      <c r="F157" s="23">
        <f>'2024 Kunta'!F157</f>
        <v>20058896.886911474</v>
      </c>
      <c r="G157" s="23">
        <f>'2024 Kunta'!G157</f>
        <v>19830741.083736002</v>
      </c>
      <c r="H157" s="23">
        <f>'2024 Kunta'!H157</f>
        <v>228155.80317547172</v>
      </c>
      <c r="I157" s="23">
        <f>'2024 Kunta'!I157</f>
        <v>-1580574.6792251128</v>
      </c>
      <c r="J157" s="23">
        <f>'2024 Kunta'!J157</f>
        <v>-1352418.8760496411</v>
      </c>
      <c r="K157" s="23">
        <f>'2024 Kunta'!K157</f>
        <v>662944.06438675069</v>
      </c>
      <c r="L157" s="23">
        <f>'2024 Kunta'!L157</f>
        <v>2.1072376520858797E-3</v>
      </c>
      <c r="M157" s="23">
        <f>'2024 Kunta'!M157</f>
        <v>1257284.618014385</v>
      </c>
      <c r="N157" s="23">
        <f>'2024 Kunta'!N157</f>
        <v>-0.13608402035525102</v>
      </c>
      <c r="O157" s="23">
        <f>'2024 Kunta'!O157</f>
        <v>3283434.21</v>
      </c>
      <c r="P157" s="89">
        <f>'2024 Kunta'!M157</f>
        <v>1257284.618014385</v>
      </c>
      <c r="Q157" s="106">
        <f>'2024 Kunta'!N157</f>
        <v>-0.13608402035525102</v>
      </c>
      <c r="R157" s="23">
        <f>'2024 Kunta'!O157</f>
        <v>3283434.21</v>
      </c>
      <c r="S157" s="184">
        <f>'2024 Kunta'!P157</f>
        <v>-3.9403284141430461E-3</v>
      </c>
    </row>
    <row r="158" spans="1:19" ht="15" customHeight="1">
      <c r="A158" s="62">
        <v>2</v>
      </c>
      <c r="B158" s="63">
        <v>430</v>
      </c>
      <c r="C158" s="64" t="s">
        <v>170</v>
      </c>
      <c r="D158" s="23">
        <f>'2024 Kunta'!D158</f>
        <v>23649925.82</v>
      </c>
      <c r="E158" s="106">
        <f>'2024 Kunta'!E158</f>
        <v>3.5869116033083071E-2</v>
      </c>
      <c r="F158" s="23">
        <f>'2024 Kunta'!F158</f>
        <v>23454854.04666125</v>
      </c>
      <c r="G158" s="23">
        <f>'2024 Kunta'!G158</f>
        <v>23754432.894574966</v>
      </c>
      <c r="H158" s="23">
        <f>'2024 Kunta'!H158</f>
        <v>-299578.84791371599</v>
      </c>
      <c r="I158" s="23">
        <f>'2024 Kunta'!I158</f>
        <v>-1848164.8627080387</v>
      </c>
      <c r="J158" s="23">
        <f>'2024 Kunta'!J158</f>
        <v>-2147743.7106217546</v>
      </c>
      <c r="K158" s="23">
        <f>'2024 Kunta'!K158</f>
        <v>775180.02903926396</v>
      </c>
      <c r="L158" s="23">
        <f>'2024 Kunta'!L158</f>
        <v>2.4639915071079238E-3</v>
      </c>
      <c r="M158" s="23">
        <f>'2024 Kunta'!M158</f>
        <v>2992410.5934933913</v>
      </c>
      <c r="N158" s="23">
        <f>'2024 Kunta'!N158</f>
        <v>-0.12700965583966739</v>
      </c>
      <c r="O158" s="23">
        <f>'2024 Kunta'!O158</f>
        <v>5013076.6500000004</v>
      </c>
      <c r="P158" s="89">
        <f>'2024 Kunta'!M158</f>
        <v>2992410.5934933913</v>
      </c>
      <c r="Q158" s="106">
        <f>'2024 Kunta'!N158</f>
        <v>-0.12700965583966739</v>
      </c>
      <c r="R158" s="23">
        <f>'2024 Kunta'!O158</f>
        <v>5013076.6500000004</v>
      </c>
      <c r="S158" s="184">
        <f>'2024 Kunta'!P158</f>
        <v>6.7380956606830633E-3</v>
      </c>
    </row>
    <row r="159" spans="1:19" ht="15" customHeight="1">
      <c r="A159" s="62">
        <v>5</v>
      </c>
      <c r="B159" s="63">
        <v>433</v>
      </c>
      <c r="C159" s="64" t="s">
        <v>171</v>
      </c>
      <c r="D159" s="23">
        <f>'2024 Kunta'!D159</f>
        <v>13949627.060000001</v>
      </c>
      <c r="E159" s="106">
        <f>'2024 Kunta'!E159</f>
        <v>5.5870535917943664E-2</v>
      </c>
      <c r="F159" s="23">
        <f>'2024 Kunta'!F159</f>
        <v>13834566.297918998</v>
      </c>
      <c r="G159" s="23">
        <f>'2024 Kunta'!G159</f>
        <v>13607876.327932259</v>
      </c>
      <c r="H159" s="23">
        <f>'2024 Kunta'!H159</f>
        <v>226689.96998673864</v>
      </c>
      <c r="I159" s="23">
        <f>'2024 Kunta'!I159</f>
        <v>-1090118.0315065039</v>
      </c>
      <c r="J159" s="23">
        <f>'2024 Kunta'!J159</f>
        <v>-863428.0615197653</v>
      </c>
      <c r="K159" s="23">
        <f>'2024 Kunta'!K159</f>
        <v>457230.70726560539</v>
      </c>
      <c r="L159" s="23">
        <f>'2024 Kunta'!L159</f>
        <v>1.4533560428378069E-3</v>
      </c>
      <c r="M159" s="23">
        <f>'2024 Kunta'!M159</f>
        <v>1304069.0006457819</v>
      </c>
      <c r="N159" s="23">
        <f>'2024 Kunta'!N159</f>
        <v>-0.15034093918477398</v>
      </c>
      <c r="O159" s="23">
        <f>'2024 Kunta'!O159</f>
        <v>2846066.56</v>
      </c>
      <c r="P159" s="89">
        <f>'2024 Kunta'!M159</f>
        <v>1304069.0006457819</v>
      </c>
      <c r="Q159" s="106">
        <f>'2024 Kunta'!N159</f>
        <v>-0.15034093918477398</v>
      </c>
      <c r="R159" s="23">
        <f>'2024 Kunta'!O159</f>
        <v>2846066.56</v>
      </c>
      <c r="S159" s="184">
        <f>'2024 Kunta'!P159</f>
        <v>0.15985382858102026</v>
      </c>
    </row>
    <row r="160" spans="1:19" ht="15" customHeight="1">
      <c r="A160" s="62">
        <v>1</v>
      </c>
      <c r="B160" s="63">
        <v>434</v>
      </c>
      <c r="C160" s="64" t="s">
        <v>408</v>
      </c>
      <c r="D160" s="23">
        <f>'2024 Kunta'!D160</f>
        <v>23507835.66</v>
      </c>
      <c r="E160" s="106">
        <f>'2024 Kunta'!E160</f>
        <v>5.1514244707154377E-2</v>
      </c>
      <c r="F160" s="23">
        <f>'2024 Kunta'!F160</f>
        <v>23313935.889469892</v>
      </c>
      <c r="G160" s="23">
        <f>'2024 Kunta'!G160</f>
        <v>22925058.823793951</v>
      </c>
      <c r="H160" s="23">
        <f>'2024 Kunta'!H160</f>
        <v>388877.06567594036</v>
      </c>
      <c r="I160" s="23">
        <f>'2024 Kunta'!I160</f>
        <v>-1837060.9783640765</v>
      </c>
      <c r="J160" s="23">
        <f>'2024 Kunta'!J160</f>
        <v>-1448183.9126881361</v>
      </c>
      <c r="K160" s="23">
        <f>'2024 Kunta'!K160</f>
        <v>770522.70135065669</v>
      </c>
      <c r="L160" s="23">
        <f>'2024 Kunta'!L160</f>
        <v>2.4491876996817065E-3</v>
      </c>
      <c r="M160" s="23">
        <f>'2024 Kunta'!M160</f>
        <v>9369950.7274254896</v>
      </c>
      <c r="N160" s="23">
        <f>'2024 Kunta'!N160</f>
        <v>0.48914786009816247</v>
      </c>
      <c r="O160" s="23">
        <f>'2024 Kunta'!O160</f>
        <v>9776037.5700000003</v>
      </c>
      <c r="P160" s="89">
        <f>'2024 Kunta'!M160</f>
        <v>9369950.7274254896</v>
      </c>
      <c r="Q160" s="106">
        <f>'2024 Kunta'!N160</f>
        <v>0.48914786009816247</v>
      </c>
      <c r="R160" s="23">
        <f>'2024 Kunta'!O160</f>
        <v>9776037.5700000003</v>
      </c>
      <c r="S160" s="184">
        <f>'2024 Kunta'!P160</f>
        <v>9.4761431046137545E-3</v>
      </c>
    </row>
    <row r="161" spans="1:19" ht="15" customHeight="1">
      <c r="A161" s="62">
        <v>13</v>
      </c>
      <c r="B161" s="63">
        <v>435</v>
      </c>
      <c r="C161" s="64" t="s">
        <v>173</v>
      </c>
      <c r="D161" s="23">
        <f>'2024 Kunta'!D161</f>
        <v>885637.1</v>
      </c>
      <c r="E161" s="106">
        <f>'2024 Kunta'!E161</f>
        <v>0.13870491961762776</v>
      </c>
      <c r="F161" s="23">
        <f>'2024 Kunta'!F161</f>
        <v>878332.09613036888</v>
      </c>
      <c r="G161" s="23">
        <f>'2024 Kunta'!G161</f>
        <v>891518.08540964767</v>
      </c>
      <c r="H161" s="23">
        <f>'2024 Kunta'!H161</f>
        <v>-13185.989279278787</v>
      </c>
      <c r="I161" s="23">
        <f>'2024 Kunta'!I161</f>
        <v>-69209.661873292309</v>
      </c>
      <c r="J161" s="23">
        <f>'2024 Kunta'!J161</f>
        <v>-82395.651152571096</v>
      </c>
      <c r="K161" s="23">
        <f>'2024 Kunta'!K161</f>
        <v>29028.767283306828</v>
      </c>
      <c r="L161" s="23">
        <f>'2024 Kunta'!L161</f>
        <v>9.2270999469024588E-5</v>
      </c>
      <c r="M161" s="23">
        <f>'2024 Kunta'!M161</f>
        <v>197469.26758863026</v>
      </c>
      <c r="N161" s="23">
        <f>'2024 Kunta'!N161</f>
        <v>-5.2666996364285179E-2</v>
      </c>
      <c r="O161" s="23">
        <f>'2024 Kunta'!O161</f>
        <v>677472.89</v>
      </c>
      <c r="P161" s="89">
        <f>'2024 Kunta'!M161</f>
        <v>197469.26758863026</v>
      </c>
      <c r="Q161" s="106">
        <f>'2024 Kunta'!N161</f>
        <v>-5.2666996364285179E-2</v>
      </c>
      <c r="R161" s="23">
        <f>'2024 Kunta'!O161</f>
        <v>677472.89</v>
      </c>
      <c r="S161" s="184">
        <f>'2024 Kunta'!P161</f>
        <v>5.7212862227706829E-4</v>
      </c>
    </row>
    <row r="162" spans="1:19" ht="15" customHeight="1">
      <c r="A162" s="62">
        <v>17</v>
      </c>
      <c r="B162" s="63">
        <v>436</v>
      </c>
      <c r="C162" s="64" t="s">
        <v>174</v>
      </c>
      <c r="D162" s="23">
        <f>'2024 Kunta'!D162</f>
        <v>3052752.57</v>
      </c>
      <c r="E162" s="106">
        <f>'2024 Kunta'!E162</f>
        <v>0.11328746039755111</v>
      </c>
      <c r="F162" s="23">
        <f>'2024 Kunta'!F162</f>
        <v>3027572.5393340802</v>
      </c>
      <c r="G162" s="23">
        <f>'2024 Kunta'!G162</f>
        <v>3087951.6560721719</v>
      </c>
      <c r="H162" s="23">
        <f>'2024 Kunta'!H162</f>
        <v>-60379.116738091689</v>
      </c>
      <c r="I162" s="23">
        <f>'2024 Kunta'!I162</f>
        <v>-238562.69475671704</v>
      </c>
      <c r="J162" s="23">
        <f>'2024 Kunta'!J162</f>
        <v>-298941.81149480876</v>
      </c>
      <c r="K162" s="23">
        <f>'2024 Kunta'!K162</f>
        <v>100060.89845157439</v>
      </c>
      <c r="L162" s="23">
        <f>'2024 Kunta'!L162</f>
        <v>3.1805412258083298E-4</v>
      </c>
      <c r="M162" s="23">
        <f>'2024 Kunta'!M162</f>
        <v>142014.62871578921</v>
      </c>
      <c r="N162" s="23">
        <f>'2024 Kunta'!N162</f>
        <v>-0.13651806263800914</v>
      </c>
      <c r="O162" s="23">
        <f>'2024 Kunta'!O162</f>
        <v>354503.96</v>
      </c>
      <c r="P162" s="89">
        <f>'2024 Kunta'!M162</f>
        <v>142014.62871578921</v>
      </c>
      <c r="Q162" s="106">
        <f>'2024 Kunta'!N162</f>
        <v>-0.13651806263800914</v>
      </c>
      <c r="R162" s="23">
        <f>'2024 Kunta'!O162</f>
        <v>354503.96</v>
      </c>
      <c r="S162" s="184">
        <f>'2024 Kunta'!P162</f>
        <v>2.7593519966194524E-2</v>
      </c>
    </row>
    <row r="163" spans="1:19" ht="15" customHeight="1">
      <c r="A163" s="62">
        <v>21</v>
      </c>
      <c r="B163" s="63">
        <v>438</v>
      </c>
      <c r="C163" s="64" t="s">
        <v>175</v>
      </c>
      <c r="D163" s="23">
        <f>'2024 Kunta'!D163</f>
        <v>1455315.57</v>
      </c>
      <c r="E163" s="106">
        <f>'2024 Kunta'!E163</f>
        <v>4.3578266460578829E-2</v>
      </c>
      <c r="F163" s="23">
        <f>'2024 Kunta'!F163</f>
        <v>1443311.6850335908</v>
      </c>
      <c r="G163" s="23">
        <f>'2024 Kunta'!G163</f>
        <v>1465300.900313467</v>
      </c>
      <c r="H163" s="23">
        <f>'2024 Kunta'!H163</f>
        <v>-21989.215279876254</v>
      </c>
      <c r="I163" s="23">
        <f>'2024 Kunta'!I163</f>
        <v>-113728.1833819266</v>
      </c>
      <c r="J163" s="23">
        <f>'2024 Kunta'!J163</f>
        <v>-135717.39866180287</v>
      </c>
      <c r="K163" s="23">
        <f>'2024 Kunta'!K163</f>
        <v>47701.272908850624</v>
      </c>
      <c r="L163" s="23">
        <f>'2024 Kunta'!L163</f>
        <v>1.5162352862897594E-4</v>
      </c>
      <c r="M163" s="23">
        <f>'2024 Kunta'!M163</f>
        <v>66696.169867293065</v>
      </c>
      <c r="N163" s="23">
        <f>'2024 Kunta'!N163</f>
        <v>0.54698427129877469</v>
      </c>
      <c r="O163" s="23">
        <f>'2024 Kunta'!O163</f>
        <v>87199.84</v>
      </c>
      <c r="P163" s="89">
        <f>'2024 Kunta'!M163</f>
        <v>66696.169867293065</v>
      </c>
      <c r="Q163" s="106">
        <f>'2024 Kunta'!N163</f>
        <v>0.54698427129877469</v>
      </c>
      <c r="R163" s="23">
        <f>'2024 Kunta'!O163</f>
        <v>87199.84</v>
      </c>
      <c r="S163" s="184">
        <f>'2024 Kunta'!P163</f>
        <v>8.7215240977305264E-3</v>
      </c>
    </row>
    <row r="164" spans="1:19" ht="15" customHeight="1">
      <c r="A164" s="62">
        <v>15</v>
      </c>
      <c r="B164" s="63">
        <v>440</v>
      </c>
      <c r="C164" s="64" t="s">
        <v>409</v>
      </c>
      <c r="D164" s="23">
        <f>'2024 Kunta'!D164</f>
        <v>8903895.5099999998</v>
      </c>
      <c r="E164" s="106">
        <f>'2024 Kunta'!E164</f>
        <v>0.20288171772876606</v>
      </c>
      <c r="F164" s="23">
        <f>'2024 Kunta'!F164</f>
        <v>8830453.4747066032</v>
      </c>
      <c r="G164" s="23">
        <f>'2024 Kunta'!G164</f>
        <v>8799463.0305708516</v>
      </c>
      <c r="H164" s="23">
        <f>'2024 Kunta'!H164</f>
        <v>30990.444135751575</v>
      </c>
      <c r="I164" s="23">
        <f>'2024 Kunta'!I164</f>
        <v>-695810.50477924373</v>
      </c>
      <c r="J164" s="23">
        <f>'2024 Kunta'!J164</f>
        <v>-664820.06064349215</v>
      </c>
      <c r="K164" s="23">
        <f>'2024 Kunta'!K164</f>
        <v>291845.39657910739</v>
      </c>
      <c r="L164" s="23">
        <f>'2024 Kunta'!L164</f>
        <v>9.2766138396354497E-4</v>
      </c>
      <c r="M164" s="23">
        <f>'2024 Kunta'!M164</f>
        <v>406682.16874506185</v>
      </c>
      <c r="N164" s="23">
        <f>'2024 Kunta'!N164</f>
        <v>-1.4865596605015519E-2</v>
      </c>
      <c r="O164" s="23">
        <f>'2024 Kunta'!O164</f>
        <v>1887849.25</v>
      </c>
      <c r="P164" s="89">
        <f>'2024 Kunta'!M164</f>
        <v>406682.16874506185</v>
      </c>
      <c r="Q164" s="106">
        <f>'2024 Kunta'!N164</f>
        <v>-1.4865596605015519E-2</v>
      </c>
      <c r="R164" s="23">
        <f>'2024 Kunta'!O164</f>
        <v>1887849.25</v>
      </c>
      <c r="S164" s="184">
        <f>'2024 Kunta'!P164</f>
        <v>2.0817636941279138E-2</v>
      </c>
    </row>
    <row r="165" spans="1:19" ht="15" customHeight="1">
      <c r="A165" s="62">
        <v>9</v>
      </c>
      <c r="B165" s="63">
        <v>441</v>
      </c>
      <c r="C165" s="64" t="s">
        <v>177</v>
      </c>
      <c r="D165" s="23">
        <f>'2024 Kunta'!D165</f>
        <v>7152231.5099999998</v>
      </c>
      <c r="E165" s="106">
        <f>'2024 Kunta'!E165</f>
        <v>9.7561792152050408E-2</v>
      </c>
      <c r="F165" s="23">
        <f>'2024 Kunta'!F165</f>
        <v>7093237.7315584151</v>
      </c>
      <c r="G165" s="23">
        <f>'2024 Kunta'!G165</f>
        <v>7055955.9552458152</v>
      </c>
      <c r="H165" s="23">
        <f>'2024 Kunta'!H165</f>
        <v>37281.77631259989</v>
      </c>
      <c r="I165" s="23">
        <f>'2024 Kunta'!I165</f>
        <v>-558923.6544478623</v>
      </c>
      <c r="J165" s="23">
        <f>'2024 Kunta'!J165</f>
        <v>-521641.87813526241</v>
      </c>
      <c r="K165" s="23">
        <f>'2024 Kunta'!K165</f>
        <v>234430.63085334183</v>
      </c>
      <c r="L165" s="23">
        <f>'2024 Kunta'!L165</f>
        <v>7.4516249360099185E-4</v>
      </c>
      <c r="M165" s="23">
        <f>'2024 Kunta'!M165</f>
        <v>1173532.2871024252</v>
      </c>
      <c r="N165" s="23">
        <f>'2024 Kunta'!N165</f>
        <v>-6.225737293321576E-2</v>
      </c>
      <c r="O165" s="23">
        <f>'2024 Kunta'!O165</f>
        <v>1913876.59</v>
      </c>
      <c r="P165" s="89">
        <f>'2024 Kunta'!M165</f>
        <v>1173532.2871024252</v>
      </c>
      <c r="Q165" s="106">
        <f>'2024 Kunta'!N165</f>
        <v>-6.225737293321576E-2</v>
      </c>
      <c r="R165" s="23">
        <f>'2024 Kunta'!O165</f>
        <v>1913876.59</v>
      </c>
      <c r="S165" s="184">
        <f>'2024 Kunta'!P165</f>
        <v>6.1778995701888828E-3</v>
      </c>
    </row>
    <row r="166" spans="1:19" ht="15" customHeight="1">
      <c r="A166" s="62">
        <v>1</v>
      </c>
      <c r="B166" s="63">
        <v>444</v>
      </c>
      <c r="C166" s="64" t="s">
        <v>410</v>
      </c>
      <c r="D166" s="23">
        <f>'2024 Kunta'!D166</f>
        <v>83456694.709999993</v>
      </c>
      <c r="E166" s="106">
        <f>'2024 Kunta'!E166</f>
        <v>5.2879969293635032E-2</v>
      </c>
      <c r="F166" s="23">
        <f>'2024 Kunta'!F166</f>
        <v>82768318.536730856</v>
      </c>
      <c r="G166" s="23">
        <f>'2024 Kunta'!G166</f>
        <v>82109329.324916914</v>
      </c>
      <c r="H166" s="23">
        <f>'2024 Kunta'!H166</f>
        <v>658989.2118139416</v>
      </c>
      <c r="I166" s="23">
        <f>'2024 Kunta'!I166</f>
        <v>-6521869.5354357697</v>
      </c>
      <c r="J166" s="23">
        <f>'2024 Kunta'!J166</f>
        <v>-5862880.3236218281</v>
      </c>
      <c r="K166" s="23">
        <f>'2024 Kunta'!K166</f>
        <v>2735482.7038869238</v>
      </c>
      <c r="L166" s="23">
        <f>'2024 Kunta'!L166</f>
        <v>8.6950203794228555E-3</v>
      </c>
      <c r="M166" s="23">
        <f>'2024 Kunta'!M166</f>
        <v>7993520.8784766318</v>
      </c>
      <c r="N166" s="23">
        <f>'2024 Kunta'!N166</f>
        <v>-6.9854233088765594E-2</v>
      </c>
      <c r="O166" s="23">
        <f>'2024 Kunta'!O166</f>
        <v>16242046.460000001</v>
      </c>
      <c r="P166" s="89">
        <f>'2024 Kunta'!M166</f>
        <v>7993520.8784766318</v>
      </c>
      <c r="Q166" s="106">
        <f>'2024 Kunta'!N166</f>
        <v>-6.9854233088765594E-2</v>
      </c>
      <c r="R166" s="23">
        <f>'2024 Kunta'!O166</f>
        <v>16242046.460000001</v>
      </c>
      <c r="S166" s="184">
        <f>'2024 Kunta'!P166</f>
        <v>1.5080490192256324E-3</v>
      </c>
    </row>
    <row r="167" spans="1:19" ht="15" customHeight="1">
      <c r="A167" s="62">
        <v>2</v>
      </c>
      <c r="B167" s="63">
        <v>445</v>
      </c>
      <c r="C167" s="64" t="s">
        <v>411</v>
      </c>
      <c r="D167" s="23">
        <f>'2024 Kunta'!D167</f>
        <v>28251573.079999998</v>
      </c>
      <c r="E167" s="106">
        <f>'2024 Kunta'!E167</f>
        <v>5.6168652492062598E-2</v>
      </c>
      <c r="F167" s="23">
        <f>'2024 Kunta'!F167</f>
        <v>28018545.522016525</v>
      </c>
      <c r="G167" s="23">
        <f>'2024 Kunta'!G167</f>
        <v>27840425.959514778</v>
      </c>
      <c r="H167" s="23">
        <f>'2024 Kunta'!H167</f>
        <v>178119.56250174716</v>
      </c>
      <c r="I167" s="23">
        <f>'2024 Kunta'!I167</f>
        <v>-2207768.6450301227</v>
      </c>
      <c r="J167" s="23">
        <f>'2024 Kunta'!J167</f>
        <v>-2029649.0825283756</v>
      </c>
      <c r="K167" s="23">
        <f>'2024 Kunta'!K167</f>
        <v>926009.46858104283</v>
      </c>
      <c r="L167" s="23">
        <f>'2024 Kunta'!L167</f>
        <v>2.9434187938420708E-3</v>
      </c>
      <c r="M167" s="23">
        <f>'2024 Kunta'!M167</f>
        <v>2050497.8206884528</v>
      </c>
      <c r="N167" s="23">
        <f>'2024 Kunta'!N167</f>
        <v>-6.6088636806632683E-2</v>
      </c>
      <c r="O167" s="23">
        <f>'2024 Kunta'!O167</f>
        <v>10772855.75</v>
      </c>
      <c r="P167" s="89">
        <f>'2024 Kunta'!M167</f>
        <v>2050497.8206884528</v>
      </c>
      <c r="Q167" s="106">
        <f>'2024 Kunta'!N167</f>
        <v>-6.6088636806632683E-2</v>
      </c>
      <c r="R167" s="23">
        <f>'2024 Kunta'!O167</f>
        <v>10772855.75</v>
      </c>
      <c r="S167" s="184">
        <f>'2024 Kunta'!P167</f>
        <v>1.1229866008136691E-2</v>
      </c>
    </row>
    <row r="168" spans="1:19" ht="15" customHeight="1">
      <c r="A168" s="62">
        <v>15</v>
      </c>
      <c r="B168" s="63">
        <v>475</v>
      </c>
      <c r="C168" s="64" t="s">
        <v>412</v>
      </c>
      <c r="D168" s="23">
        <f>'2024 Kunta'!D168</f>
        <v>9651245.9600000009</v>
      </c>
      <c r="E168" s="106">
        <f>'2024 Kunta'!E168</f>
        <v>5.644922918137163E-2</v>
      </c>
      <c r="F168" s="23">
        <f>'2024 Kunta'!F168</f>
        <v>9571639.5511395764</v>
      </c>
      <c r="G168" s="23">
        <f>'2024 Kunta'!G168</f>
        <v>9453365.5277500674</v>
      </c>
      <c r="H168" s="23">
        <f>'2024 Kunta'!H168</f>
        <v>118274.02338950895</v>
      </c>
      <c r="I168" s="23">
        <f>'2024 Kunta'!I168</f>
        <v>-754213.51425722626</v>
      </c>
      <c r="J168" s="23">
        <f>'2024 Kunta'!J168</f>
        <v>-635939.49086771731</v>
      </c>
      <c r="K168" s="23">
        <f>'2024 Kunta'!K168</f>
        <v>316341.5048520384</v>
      </c>
      <c r="L168" s="23">
        <f>'2024 Kunta'!L168</f>
        <v>1.0055248485531893E-3</v>
      </c>
      <c r="M168" s="23">
        <f>'2024 Kunta'!M168</f>
        <v>1040314.3531210436</v>
      </c>
      <c r="N168" s="23">
        <f>'2024 Kunta'!N168</f>
        <v>-9.9575759352008131E-2</v>
      </c>
      <c r="O168" s="23">
        <f>'2024 Kunta'!O168</f>
        <v>2590129.67</v>
      </c>
      <c r="P168" s="89">
        <f>'2024 Kunta'!M168</f>
        <v>1040314.3531210436</v>
      </c>
      <c r="Q168" s="106">
        <f>'2024 Kunta'!N168</f>
        <v>-9.9575759352008131E-2</v>
      </c>
      <c r="R168" s="23">
        <f>'2024 Kunta'!O168</f>
        <v>2590129.67</v>
      </c>
      <c r="S168" s="184">
        <f>'2024 Kunta'!P168</f>
        <v>-6.6510891276233552E-3</v>
      </c>
    </row>
    <row r="169" spans="1:19" ht="15" customHeight="1">
      <c r="A169" s="62">
        <v>21</v>
      </c>
      <c r="B169" s="63">
        <v>478</v>
      </c>
      <c r="C169" s="64" t="s">
        <v>413</v>
      </c>
      <c r="D169" s="23">
        <f>'2024 Kunta'!D169</f>
        <v>48522187.020000003</v>
      </c>
      <c r="E169" s="106">
        <f>'2024 Kunta'!E169</f>
        <v>6.3539911912213531E-2</v>
      </c>
      <c r="F169" s="23">
        <f>'2024 Kunta'!F169</f>
        <v>48121961.279745832</v>
      </c>
      <c r="G169" s="23">
        <f>'2024 Kunta'!G169</f>
        <v>47438611.67562443</v>
      </c>
      <c r="H169" s="23">
        <f>'2024 Kunta'!H169</f>
        <v>683349.60412140191</v>
      </c>
      <c r="I169" s="23">
        <f>'2024 Kunta'!I169</f>
        <v>-3791851.2639170755</v>
      </c>
      <c r="J169" s="23">
        <f>'2024 Kunta'!J169</f>
        <v>-3108501.6597956736</v>
      </c>
      <c r="K169" s="23">
        <f>'2024 Kunta'!K169</f>
        <v>1590424.8761492393</v>
      </c>
      <c r="L169" s="23">
        <f>'2024 Kunta'!L169</f>
        <v>5.0553332654631701E-3</v>
      </c>
      <c r="M169" s="23">
        <f>'2024 Kunta'!M169</f>
        <v>7218837.149265741</v>
      </c>
      <c r="N169" s="23">
        <f>'2024 Kunta'!N169</f>
        <v>0.4003071976046757</v>
      </c>
      <c r="O169" s="23">
        <f>'2024 Kunta'!O169</f>
        <v>2983451.84</v>
      </c>
      <c r="P169" s="89">
        <f>'2024 Kunta'!M169</f>
        <v>7218837.149265741</v>
      </c>
      <c r="Q169" s="106">
        <f>'2024 Kunta'!N169</f>
        <v>0.4003071976046757</v>
      </c>
      <c r="R169" s="23">
        <f>'2024 Kunta'!O169</f>
        <v>2983451.84</v>
      </c>
      <c r="S169" s="184">
        <f>'2024 Kunta'!P169</f>
        <v>1.7168912166501737E-2</v>
      </c>
    </row>
    <row r="170" spans="1:19" ht="15" customHeight="1">
      <c r="A170" s="62">
        <v>2</v>
      </c>
      <c r="B170" s="63">
        <v>480</v>
      </c>
      <c r="C170" s="64" t="s">
        <v>182</v>
      </c>
      <c r="D170" s="23">
        <f>'2024 Kunta'!D170</f>
        <v>3062938.54</v>
      </c>
      <c r="E170" s="106">
        <f>'2024 Kunta'!E170</f>
        <v>9.5850095918681877E-2</v>
      </c>
      <c r="F170" s="23">
        <f>'2024 Kunta'!F170</f>
        <v>3037674.492358881</v>
      </c>
      <c r="G170" s="23">
        <f>'2024 Kunta'!G170</f>
        <v>2957729.0123090367</v>
      </c>
      <c r="H170" s="23">
        <f>'2024 Kunta'!H170</f>
        <v>79945.480049844366</v>
      </c>
      <c r="I170" s="23">
        <f>'2024 Kunta'!I170</f>
        <v>-239358.69521734762</v>
      </c>
      <c r="J170" s="23">
        <f>'2024 Kunta'!J170</f>
        <v>-159413.21516750325</v>
      </c>
      <c r="K170" s="23">
        <f>'2024 Kunta'!K170</f>
        <v>100394.76675122528</v>
      </c>
      <c r="L170" s="23">
        <f>'2024 Kunta'!L170</f>
        <v>3.191153581958061E-4</v>
      </c>
      <c r="M170" s="23">
        <f>'2024 Kunta'!M170</f>
        <v>217104.11189175167</v>
      </c>
      <c r="N170" s="23">
        <f>'2024 Kunta'!N170</f>
        <v>-0.15375903104212751</v>
      </c>
      <c r="O170" s="23">
        <f>'2024 Kunta'!O170</f>
        <v>581152.80000000005</v>
      </c>
      <c r="P170" s="89">
        <f>'2024 Kunta'!M170</f>
        <v>217104.11189175167</v>
      </c>
      <c r="Q170" s="106">
        <f>'2024 Kunta'!N170</f>
        <v>-0.15375903104212751</v>
      </c>
      <c r="R170" s="23">
        <f>'2024 Kunta'!O170</f>
        <v>581152.80000000005</v>
      </c>
      <c r="S170" s="184">
        <f>'2024 Kunta'!P170</f>
        <v>-1.7401886829522262E-2</v>
      </c>
    </row>
    <row r="171" spans="1:19" ht="15" customHeight="1">
      <c r="A171" s="62">
        <v>2</v>
      </c>
      <c r="B171" s="63">
        <v>481</v>
      </c>
      <c r="C171" s="64" t="s">
        <v>183</v>
      </c>
      <c r="D171" s="23">
        <f>'2024 Kunta'!D171</f>
        <v>19372687.760000002</v>
      </c>
      <c r="E171" s="106">
        <f>'2024 Kunta'!E171</f>
        <v>5.0140081013924087E-2</v>
      </c>
      <c r="F171" s="23">
        <f>'2024 Kunta'!F171</f>
        <v>19212895.945664365</v>
      </c>
      <c r="G171" s="23">
        <f>'2024 Kunta'!G171</f>
        <v>19014334.961814914</v>
      </c>
      <c r="H171" s="23">
        <f>'2024 Kunta'!H171</f>
        <v>198560.98384945095</v>
      </c>
      <c r="I171" s="23">
        <f>'2024 Kunta'!I171</f>
        <v>-1513912.6053396689</v>
      </c>
      <c r="J171" s="23">
        <f>'2024 Kunta'!J171</f>
        <v>-1315351.621490218</v>
      </c>
      <c r="K171" s="23">
        <f>'2024 Kunta'!K171</f>
        <v>634983.8377787096</v>
      </c>
      <c r="L171" s="23">
        <f>'2024 Kunta'!L171</f>
        <v>2.0183631218887955E-3</v>
      </c>
      <c r="M171" s="23">
        <f>'2024 Kunta'!M171</f>
        <v>1250252.4646440172</v>
      </c>
      <c r="N171" s="23">
        <f>'2024 Kunta'!N171</f>
        <v>-0.19564767096319524</v>
      </c>
      <c r="O171" s="23">
        <f>'2024 Kunta'!O171</f>
        <v>2507783.0299999998</v>
      </c>
      <c r="P171" s="89">
        <f>'2024 Kunta'!M171</f>
        <v>1250252.4646440172</v>
      </c>
      <c r="Q171" s="106">
        <f>'2024 Kunta'!N171</f>
        <v>-0.19564767096319524</v>
      </c>
      <c r="R171" s="23">
        <f>'2024 Kunta'!O171</f>
        <v>2507783.0299999998</v>
      </c>
      <c r="S171" s="184">
        <f>'2024 Kunta'!P171</f>
        <v>1.1204377545315225E-4</v>
      </c>
    </row>
    <row r="172" spans="1:19" ht="15" customHeight="1">
      <c r="A172" s="62">
        <v>17</v>
      </c>
      <c r="B172" s="63">
        <v>483</v>
      </c>
      <c r="C172" s="64" t="s">
        <v>184</v>
      </c>
      <c r="D172" s="23">
        <f>'2024 Kunta'!D172</f>
        <v>1399877.92</v>
      </c>
      <c r="E172" s="106">
        <f>'2024 Kunta'!E172</f>
        <v>6.0558890546535293E-2</v>
      </c>
      <c r="F172" s="23">
        <f>'2024 Kunta'!F172</f>
        <v>1388331.3016135173</v>
      </c>
      <c r="G172" s="23">
        <f>'2024 Kunta'!G172</f>
        <v>1369788.6397998433</v>
      </c>
      <c r="H172" s="23">
        <f>'2024 Kunta'!H172</f>
        <v>18542.661813674029</v>
      </c>
      <c r="I172" s="23">
        <f>'2024 Kunta'!I172</f>
        <v>-109395.91115490503</v>
      </c>
      <c r="J172" s="23">
        <f>'2024 Kunta'!J172</f>
        <v>-90853.249341231</v>
      </c>
      <c r="K172" s="23">
        <f>'2024 Kunta'!K172</f>
        <v>45884.17802813321</v>
      </c>
      <c r="L172" s="23">
        <f>'2024 Kunta'!L172</f>
        <v>1.4584770083933841E-4</v>
      </c>
      <c r="M172" s="23">
        <f>'2024 Kunta'!M172</f>
        <v>111429.02556115831</v>
      </c>
      <c r="N172" s="23">
        <f>'2024 Kunta'!N172</f>
        <v>2.1250819036713331E-3</v>
      </c>
      <c r="O172" s="23">
        <f>'2024 Kunta'!O172</f>
        <v>422048.5</v>
      </c>
      <c r="P172" s="89">
        <f>'2024 Kunta'!M172</f>
        <v>111429.02556115831</v>
      </c>
      <c r="Q172" s="106">
        <f>'2024 Kunta'!N172</f>
        <v>2.1250819036713331E-3</v>
      </c>
      <c r="R172" s="23">
        <f>'2024 Kunta'!O172</f>
        <v>422048.5</v>
      </c>
      <c r="S172" s="184">
        <f>'2024 Kunta'!P172</f>
        <v>0.10095893198595607</v>
      </c>
    </row>
    <row r="173" spans="1:19" ht="15" customHeight="1">
      <c r="A173" s="62">
        <v>4</v>
      </c>
      <c r="B173" s="63">
        <v>484</v>
      </c>
      <c r="C173" s="64" t="s">
        <v>414</v>
      </c>
      <c r="D173" s="23">
        <f>'2024 Kunta'!D173</f>
        <v>4079239.13</v>
      </c>
      <c r="E173" s="106">
        <f>'2024 Kunta'!E173</f>
        <v>3.750637044088867E-2</v>
      </c>
      <c r="F173" s="23">
        <f>'2024 Kunta'!F173</f>
        <v>4045592.3263263502</v>
      </c>
      <c r="G173" s="23">
        <f>'2024 Kunta'!G173</f>
        <v>4085831.7411740902</v>
      </c>
      <c r="H173" s="23">
        <f>'2024 Kunta'!H173</f>
        <v>-40239.414847739972</v>
      </c>
      <c r="I173" s="23">
        <f>'2024 Kunta'!I173</f>
        <v>-318779.28430008533</v>
      </c>
      <c r="J173" s="23">
        <f>'2024 Kunta'!J173</f>
        <v>-359018.6991478253</v>
      </c>
      <c r="K173" s="23">
        <f>'2024 Kunta'!K173</f>
        <v>133706.32666329021</v>
      </c>
      <c r="L173" s="23">
        <f>'2024 Kunta'!L173</f>
        <v>4.2499966588826772E-4</v>
      </c>
      <c r="M173" s="23">
        <f>'2024 Kunta'!M173</f>
        <v>2387060.7902452704</v>
      </c>
      <c r="N173" s="23">
        <f>'2024 Kunta'!N173</f>
        <v>0.77620844610880768</v>
      </c>
      <c r="O173" s="23">
        <f>'2024 Kunta'!O173</f>
        <v>1425774.42</v>
      </c>
      <c r="P173" s="89">
        <f>'2024 Kunta'!M173</f>
        <v>2387060.7902452704</v>
      </c>
      <c r="Q173" s="106">
        <f>'2024 Kunta'!N173</f>
        <v>0.77620844610880768</v>
      </c>
      <c r="R173" s="23">
        <f>'2024 Kunta'!O173</f>
        <v>1425774.42</v>
      </c>
      <c r="S173" s="184">
        <f>'2024 Kunta'!P173</f>
        <v>-6.1755053471791443E-3</v>
      </c>
    </row>
    <row r="174" spans="1:19" ht="15" customHeight="1">
      <c r="A174" s="62">
        <v>8</v>
      </c>
      <c r="B174" s="63">
        <v>489</v>
      </c>
      <c r="C174" s="64" t="s">
        <v>186</v>
      </c>
      <c r="D174" s="23">
        <f>'2024 Kunta'!D174</f>
        <v>2486546.66</v>
      </c>
      <c r="E174" s="106">
        <f>'2024 Kunta'!E174</f>
        <v>4.920230601267428E-2</v>
      </c>
      <c r="F174" s="23">
        <f>'2024 Kunta'!F174</f>
        <v>2466036.8677009665</v>
      </c>
      <c r="G174" s="23">
        <f>'2024 Kunta'!G174</f>
        <v>2407772.4766502478</v>
      </c>
      <c r="H174" s="23">
        <f>'2024 Kunta'!H174</f>
        <v>58264.391050718725</v>
      </c>
      <c r="I174" s="23">
        <f>'2024 Kunta'!I174</f>
        <v>-194315.54252951275</v>
      </c>
      <c r="J174" s="23">
        <f>'2024 Kunta'!J174</f>
        <v>-136051.15147879403</v>
      </c>
      <c r="K174" s="23">
        <f>'2024 Kunta'!K174</f>
        <v>81502.21386640631</v>
      </c>
      <c r="L174" s="23">
        <f>'2024 Kunta'!L174</f>
        <v>2.5906338560632212E-4</v>
      </c>
      <c r="M174" s="23">
        <f>'2024 Kunta'!M174</f>
        <v>437849.25726056128</v>
      </c>
      <c r="N174" s="23">
        <f>'2024 Kunta'!N174</f>
        <v>3.7135867227680031E-3</v>
      </c>
      <c r="O174" s="23">
        <f>'2024 Kunta'!O174</f>
        <v>596483.01</v>
      </c>
      <c r="P174" s="89">
        <f>'2024 Kunta'!M174</f>
        <v>437849.25726056128</v>
      </c>
      <c r="Q174" s="106">
        <f>'2024 Kunta'!N174</f>
        <v>3.7135867227680031E-3</v>
      </c>
      <c r="R174" s="23">
        <f>'2024 Kunta'!O174</f>
        <v>596483.01</v>
      </c>
      <c r="S174" s="184">
        <f>'2024 Kunta'!P174</f>
        <v>-5.9126436158907225E-5</v>
      </c>
    </row>
    <row r="175" spans="1:19" ht="15" customHeight="1">
      <c r="A175" s="62">
        <v>10</v>
      </c>
      <c r="B175" s="63">
        <v>491</v>
      </c>
      <c r="C175" s="64" t="s">
        <v>415</v>
      </c>
      <c r="D175" s="23">
        <f>'2024 Kunta'!D175</f>
        <v>100298112.81999999</v>
      </c>
      <c r="E175" s="106">
        <f>'2024 Kunta'!E175</f>
        <v>4.9755569911116071E-2</v>
      </c>
      <c r="F175" s="23">
        <f>'2024 Kunta'!F175</f>
        <v>99470823.513503239</v>
      </c>
      <c r="G175" s="23">
        <f>'2024 Kunta'!G175</f>
        <v>99128818.602726594</v>
      </c>
      <c r="H175" s="23">
        <f>'2024 Kunta'!H175</f>
        <v>342004.91077664495</v>
      </c>
      <c r="I175" s="23">
        <f>'2024 Kunta'!I175</f>
        <v>-7837971.6418852871</v>
      </c>
      <c r="J175" s="23">
        <f>'2024 Kunta'!J175</f>
        <v>-7495966.7311086422</v>
      </c>
      <c r="K175" s="23">
        <f>'2024 Kunta'!K175</f>
        <v>3287498.4302335945</v>
      </c>
      <c r="L175" s="23">
        <f>'2024 Kunta'!L175</f>
        <v>1.0449660605634507E-2</v>
      </c>
      <c r="M175" s="23">
        <f>'2024 Kunta'!M175</f>
        <v>12498357.938343279</v>
      </c>
      <c r="N175" s="23">
        <f>'2024 Kunta'!N175</f>
        <v>2.0672918945407348E-2</v>
      </c>
      <c r="O175" s="23">
        <f>'2024 Kunta'!O175</f>
        <v>23622631.129999999</v>
      </c>
      <c r="P175" s="89">
        <f>'2024 Kunta'!M175</f>
        <v>12498357.938343279</v>
      </c>
      <c r="Q175" s="106">
        <f>'2024 Kunta'!N175</f>
        <v>2.0672918945407348E-2</v>
      </c>
      <c r="R175" s="23">
        <f>'2024 Kunta'!O175</f>
        <v>23622631.129999999</v>
      </c>
      <c r="S175" s="184">
        <f>'2024 Kunta'!P175</f>
        <v>1.1904400824502837E-3</v>
      </c>
    </row>
    <row r="176" spans="1:19" ht="15" customHeight="1">
      <c r="A176" s="62">
        <v>17</v>
      </c>
      <c r="B176" s="63">
        <v>494</v>
      </c>
      <c r="C176" s="64" t="s">
        <v>188</v>
      </c>
      <c r="D176" s="23">
        <f>'2024 Kunta'!D176</f>
        <v>15051634.34</v>
      </c>
      <c r="E176" s="106">
        <f>'2024 Kunta'!E176</f>
        <v>4.6475846523007736E-2</v>
      </c>
      <c r="F176" s="23">
        <f>'2024 Kunta'!F176</f>
        <v>14927483.887068463</v>
      </c>
      <c r="G176" s="23">
        <f>'2024 Kunta'!G176</f>
        <v>14851129.860696673</v>
      </c>
      <c r="H176" s="23">
        <f>'2024 Kunta'!H176</f>
        <v>76354.026371790096</v>
      </c>
      <c r="I176" s="23">
        <f>'2024 Kunta'!I176</f>
        <v>-1176236.3199462118</v>
      </c>
      <c r="J176" s="23">
        <f>'2024 Kunta'!J176</f>
        <v>-1099882.2935744217</v>
      </c>
      <c r="K176" s="23">
        <f>'2024 Kunta'!K176</f>
        <v>493351.49858705059</v>
      </c>
      <c r="L176" s="23">
        <f>'2024 Kunta'!L176</f>
        <v>1.5681697889509058E-3</v>
      </c>
      <c r="M176" s="23">
        <f>'2024 Kunta'!M176</f>
        <v>687033.35017234692</v>
      </c>
      <c r="N176" s="23">
        <f>'2024 Kunta'!N176</f>
        <v>-0.155479201496043</v>
      </c>
      <c r="O176" s="23">
        <f>'2024 Kunta'!O176</f>
        <v>4683849.96</v>
      </c>
      <c r="P176" s="89">
        <f>'2024 Kunta'!M176</f>
        <v>687033.35017234692</v>
      </c>
      <c r="Q176" s="106">
        <f>'2024 Kunta'!N176</f>
        <v>-0.155479201496043</v>
      </c>
      <c r="R176" s="23">
        <f>'2024 Kunta'!O176</f>
        <v>4683849.96</v>
      </c>
      <c r="S176" s="184">
        <f>'2024 Kunta'!P176</f>
        <v>2.0840020323910746E-2</v>
      </c>
    </row>
    <row r="177" spans="1:19" ht="15" customHeight="1">
      <c r="A177" s="62">
        <v>13</v>
      </c>
      <c r="B177" s="63">
        <v>495</v>
      </c>
      <c r="C177" s="64" t="s">
        <v>189</v>
      </c>
      <c r="D177" s="23">
        <f>'2024 Kunta'!D177</f>
        <v>2211589.2999999998</v>
      </c>
      <c r="E177" s="106">
        <f>'2024 Kunta'!E177</f>
        <v>9.3909200734461962E-2</v>
      </c>
      <c r="F177" s="23">
        <f>'2024 Kunta'!F177</f>
        <v>2193347.439542105</v>
      </c>
      <c r="G177" s="23">
        <f>'2024 Kunta'!G177</f>
        <v>2126232.9135327642</v>
      </c>
      <c r="H177" s="23">
        <f>'2024 Kunta'!H177</f>
        <v>67114.526009340771</v>
      </c>
      <c r="I177" s="23">
        <f>'2024 Kunta'!I177</f>
        <v>-172828.51819960031</v>
      </c>
      <c r="J177" s="23">
        <f>'2024 Kunta'!J177</f>
        <v>-105713.99219025954</v>
      </c>
      <c r="K177" s="23">
        <f>'2024 Kunta'!K177</f>
        <v>72489.861949043741</v>
      </c>
      <c r="L177" s="23">
        <f>'2024 Kunta'!L177</f>
        <v>2.3041667419533403E-4</v>
      </c>
      <c r="M177" s="23">
        <f>'2024 Kunta'!M177</f>
        <v>875634.14284046018</v>
      </c>
      <c r="N177" s="23">
        <f>'2024 Kunta'!N177</f>
        <v>0.10648216711156255</v>
      </c>
      <c r="O177" s="23">
        <f>'2024 Kunta'!O177</f>
        <v>614515.14</v>
      </c>
      <c r="P177" s="89">
        <f>'2024 Kunta'!M177</f>
        <v>875634.14284046018</v>
      </c>
      <c r="Q177" s="106">
        <f>'2024 Kunta'!N177</f>
        <v>0.10648216711156255</v>
      </c>
      <c r="R177" s="23">
        <f>'2024 Kunta'!O177</f>
        <v>614515.14</v>
      </c>
      <c r="S177" s="184">
        <f>'2024 Kunta'!P177</f>
        <v>8.2296255176379063E-2</v>
      </c>
    </row>
    <row r="178" spans="1:19" ht="15" customHeight="1">
      <c r="A178" s="62">
        <v>19</v>
      </c>
      <c r="B178" s="63">
        <v>498</v>
      </c>
      <c r="C178" s="64" t="s">
        <v>190</v>
      </c>
      <c r="D178" s="23">
        <f>'2024 Kunta'!D178</f>
        <v>4074426.15</v>
      </c>
      <c r="E178" s="106">
        <f>'2024 Kunta'!E178</f>
        <v>6.2862797196673981E-2</v>
      </c>
      <c r="F178" s="23">
        <f>'2024 Kunta'!F178</f>
        <v>4040819.0452476405</v>
      </c>
      <c r="G178" s="23">
        <f>'2024 Kunta'!G178</f>
        <v>4056763.8714108514</v>
      </c>
      <c r="H178" s="23">
        <f>'2024 Kunta'!H178</f>
        <v>-15944.826163210906</v>
      </c>
      <c r="I178" s="23">
        <f>'2024 Kunta'!I178</f>
        <v>-318403.16555076587</v>
      </c>
      <c r="J178" s="23">
        <f>'2024 Kunta'!J178</f>
        <v>-334347.99171397678</v>
      </c>
      <c r="K178" s="23">
        <f>'2024 Kunta'!K178</f>
        <v>133548.5703132466</v>
      </c>
      <c r="L178" s="23">
        <f>'2024 Kunta'!L178</f>
        <v>4.2449822068568483E-4</v>
      </c>
      <c r="M178" s="23">
        <f>'2024 Kunta'!M178</f>
        <v>638518.66993542097</v>
      </c>
      <c r="N178" s="23">
        <f>'2024 Kunta'!N178</f>
        <v>-0.18682877214890625</v>
      </c>
      <c r="O178" s="23">
        <f>'2024 Kunta'!O178</f>
        <v>1440173.07</v>
      </c>
      <c r="P178" s="89">
        <f>'2024 Kunta'!M178</f>
        <v>638518.66993542097</v>
      </c>
      <c r="Q178" s="106">
        <f>'2024 Kunta'!N178</f>
        <v>-0.18682877214890625</v>
      </c>
      <c r="R178" s="23">
        <f>'2024 Kunta'!O178</f>
        <v>1440173.07</v>
      </c>
      <c r="S178" s="184">
        <f>'2024 Kunta'!P178</f>
        <v>1.2947618831757879E-3</v>
      </c>
    </row>
    <row r="179" spans="1:19" ht="15" customHeight="1">
      <c r="A179" s="62">
        <v>15</v>
      </c>
      <c r="B179" s="63">
        <v>499</v>
      </c>
      <c r="C179" s="64" t="s">
        <v>416</v>
      </c>
      <c r="D179" s="23">
        <f>'2024 Kunta'!D179</f>
        <v>38316517.719999999</v>
      </c>
      <c r="E179" s="106">
        <f>'2024 Kunta'!E179</f>
        <v>0.10547470844739126</v>
      </c>
      <c r="F179" s="23">
        <f>'2024 Kunta'!F179</f>
        <v>38000471.440756068</v>
      </c>
      <c r="G179" s="23">
        <f>'2024 Kunta'!G179</f>
        <v>37356214.238814138</v>
      </c>
      <c r="H179" s="23">
        <f>'2024 Kunta'!H179</f>
        <v>644257.20194192976</v>
      </c>
      <c r="I179" s="23">
        <f>'2024 Kunta'!I179</f>
        <v>-2994311.3669958194</v>
      </c>
      <c r="J179" s="23">
        <f>'2024 Kunta'!J179</f>
        <v>-2350054.1650538896</v>
      </c>
      <c r="K179" s="23">
        <f>'2024 Kunta'!K179</f>
        <v>1255910.8872026503</v>
      </c>
      <c r="L179" s="23">
        <f>'2024 Kunta'!L179</f>
        <v>3.992045258940701E-3</v>
      </c>
      <c r="M179" s="23">
        <f>'2024 Kunta'!M179</f>
        <v>2424814.5340035865</v>
      </c>
      <c r="N179" s="23">
        <f>'2024 Kunta'!N179</f>
        <v>-6.7045553736672647E-2</v>
      </c>
      <c r="O179" s="23">
        <f>'2024 Kunta'!O179</f>
        <v>6512152.7300000004</v>
      </c>
      <c r="P179" s="89">
        <f>'2024 Kunta'!M179</f>
        <v>2424814.5340035865</v>
      </c>
      <c r="Q179" s="106">
        <f>'2024 Kunta'!N179</f>
        <v>-6.7045553736672647E-2</v>
      </c>
      <c r="R179" s="23">
        <f>'2024 Kunta'!O179</f>
        <v>6512152.7300000004</v>
      </c>
      <c r="S179" s="184">
        <f>'2024 Kunta'!P179</f>
        <v>2.6149138196599031E-2</v>
      </c>
    </row>
    <row r="180" spans="1:19" ht="15" customHeight="1">
      <c r="A180" s="62">
        <v>13</v>
      </c>
      <c r="B180" s="63">
        <v>500</v>
      </c>
      <c r="C180" s="64" t="s">
        <v>192</v>
      </c>
      <c r="D180" s="23">
        <f>'2024 Kunta'!D180</f>
        <v>17078578.780000001</v>
      </c>
      <c r="E180" s="106">
        <f>'2024 Kunta'!E180</f>
        <v>6.2048097035773742E-2</v>
      </c>
      <c r="F180" s="23">
        <f>'2024 Kunta'!F180</f>
        <v>16937709.473513521</v>
      </c>
      <c r="G180" s="23">
        <f>'2024 Kunta'!G180</f>
        <v>16857861.00154807</v>
      </c>
      <c r="H180" s="23">
        <f>'2024 Kunta'!H180</f>
        <v>79848.471965450794</v>
      </c>
      <c r="I180" s="23">
        <f>'2024 Kunta'!I180</f>
        <v>-1334635.4422597983</v>
      </c>
      <c r="J180" s="23">
        <f>'2024 Kunta'!J180</f>
        <v>-1254786.9702943475</v>
      </c>
      <c r="K180" s="23">
        <f>'2024 Kunta'!K180</f>
        <v>559789.20591091132</v>
      </c>
      <c r="L180" s="23">
        <f>'2024 Kunta'!L180</f>
        <v>1.7793490511419123E-3</v>
      </c>
      <c r="M180" s="23">
        <f>'2024 Kunta'!M180</f>
        <v>2350855.4241253939</v>
      </c>
      <c r="N180" s="23">
        <f>'2024 Kunta'!N180</f>
        <v>-2.8015452883079606E-2</v>
      </c>
      <c r="O180" s="23">
        <f>'2024 Kunta'!O180</f>
        <v>2943914.56</v>
      </c>
      <c r="P180" s="89">
        <f>'2024 Kunta'!M180</f>
        <v>2350855.4241253939</v>
      </c>
      <c r="Q180" s="106">
        <f>'2024 Kunta'!N180</f>
        <v>-2.8015452883079606E-2</v>
      </c>
      <c r="R180" s="23">
        <f>'2024 Kunta'!O180</f>
        <v>2943914.56</v>
      </c>
      <c r="S180" s="184">
        <f>'2024 Kunta'!P180</f>
        <v>-1.362568243738238E-2</v>
      </c>
    </row>
    <row r="181" spans="1:19" ht="15" customHeight="1">
      <c r="A181" s="62">
        <v>2</v>
      </c>
      <c r="B181" s="63">
        <v>503</v>
      </c>
      <c r="C181" s="64" t="s">
        <v>193</v>
      </c>
      <c r="D181" s="23">
        <f>'2024 Kunta'!D181</f>
        <v>13822731.390000001</v>
      </c>
      <c r="E181" s="106">
        <f>'2024 Kunta'!E181</f>
        <v>0.10237191981766158</v>
      </c>
      <c r="F181" s="23">
        <f>'2024 Kunta'!F181</f>
        <v>13708717.30195782</v>
      </c>
      <c r="G181" s="23">
        <f>'2024 Kunta'!G181</f>
        <v>13659338.609197438</v>
      </c>
      <c r="H181" s="23">
        <f>'2024 Kunta'!H181</f>
        <v>49378.692760381848</v>
      </c>
      <c r="I181" s="23">
        <f>'2024 Kunta'!I181</f>
        <v>-1080201.5471881698</v>
      </c>
      <c r="J181" s="23">
        <f>'2024 Kunta'!J181</f>
        <v>-1030822.8544277879</v>
      </c>
      <c r="K181" s="23">
        <f>'2024 Kunta'!K181</f>
        <v>453071.41349427472</v>
      </c>
      <c r="L181" s="23">
        <f>'2024 Kunta'!L181</f>
        <v>1.4401352887623605E-3</v>
      </c>
      <c r="M181" s="23">
        <f>'2024 Kunta'!M181</f>
        <v>975827.42904057808</v>
      </c>
      <c r="N181" s="23">
        <f>'2024 Kunta'!N181</f>
        <v>-7.1843303123131363E-3</v>
      </c>
      <c r="O181" s="23">
        <f>'2024 Kunta'!O181</f>
        <v>2429293.67</v>
      </c>
      <c r="P181" s="89">
        <f>'2024 Kunta'!M181</f>
        <v>975827.42904057808</v>
      </c>
      <c r="Q181" s="106">
        <f>'2024 Kunta'!N181</f>
        <v>-7.1843303123131363E-3</v>
      </c>
      <c r="R181" s="23">
        <f>'2024 Kunta'!O181</f>
        <v>2429293.67</v>
      </c>
      <c r="S181" s="184">
        <f>'2024 Kunta'!P181</f>
        <v>0.14515868069098525</v>
      </c>
    </row>
    <row r="182" spans="1:19" ht="15" customHeight="1">
      <c r="A182" s="62">
        <v>1</v>
      </c>
      <c r="B182" s="63">
        <v>504</v>
      </c>
      <c r="C182" s="64" t="s">
        <v>417</v>
      </c>
      <c r="D182" s="23">
        <f>'2024 Kunta'!D182</f>
        <v>3191456.53</v>
      </c>
      <c r="E182" s="106">
        <f>'2024 Kunta'!E182</f>
        <v>0.15262061192322318</v>
      </c>
      <c r="F182" s="23">
        <f>'2024 Kunta'!F182</f>
        <v>3165132.4269318143</v>
      </c>
      <c r="G182" s="23">
        <f>'2024 Kunta'!G182</f>
        <v>3101950.5497071226</v>
      </c>
      <c r="H182" s="23">
        <f>'2024 Kunta'!H182</f>
        <v>63181.877224691678</v>
      </c>
      <c r="I182" s="23">
        <f>'2024 Kunta'!I182</f>
        <v>-249401.95857266005</v>
      </c>
      <c r="J182" s="23">
        <f>'2024 Kunta'!J182</f>
        <v>-186220.08134796837</v>
      </c>
      <c r="K182" s="23">
        <f>'2024 Kunta'!K182</f>
        <v>104607.23574493428</v>
      </c>
      <c r="L182" s="23">
        <f>'2024 Kunta'!L182</f>
        <v>3.3250513532579547E-4</v>
      </c>
      <c r="M182" s="23">
        <f>'2024 Kunta'!M182</f>
        <v>333541.45176858996</v>
      </c>
      <c r="N182" s="23">
        <f>'2024 Kunta'!N182</f>
        <v>-3.3563020888242034E-3</v>
      </c>
      <c r="O182" s="23">
        <f>'2024 Kunta'!O182</f>
        <v>565900.56999999995</v>
      </c>
      <c r="P182" s="89">
        <f>'2024 Kunta'!M182</f>
        <v>333541.45176858996</v>
      </c>
      <c r="Q182" s="106">
        <f>'2024 Kunta'!N182</f>
        <v>-3.3563020888242034E-3</v>
      </c>
      <c r="R182" s="23">
        <f>'2024 Kunta'!O182</f>
        <v>565900.56999999995</v>
      </c>
      <c r="S182" s="184">
        <f>'2024 Kunta'!P182</f>
        <v>1.6849495669215564E-3</v>
      </c>
    </row>
    <row r="183" spans="1:19" ht="15" customHeight="1">
      <c r="A183" s="62">
        <v>1</v>
      </c>
      <c r="B183" s="63">
        <v>505</v>
      </c>
      <c r="C183" s="64" t="s">
        <v>195</v>
      </c>
      <c r="D183" s="23">
        <f>'2024 Kunta'!D183</f>
        <v>39245236.030000001</v>
      </c>
      <c r="E183" s="106">
        <f>'2024 Kunta'!E183</f>
        <v>3.8738831248566363E-2</v>
      </c>
      <c r="F183" s="23">
        <f>'2024 Kunta'!F183</f>
        <v>38921529.399977684</v>
      </c>
      <c r="G183" s="23">
        <f>'2024 Kunta'!G183</f>
        <v>38894037.331158161</v>
      </c>
      <c r="H183" s="23">
        <f>'2024 Kunta'!H183</f>
        <v>27492.068819522858</v>
      </c>
      <c r="I183" s="23">
        <f>'2024 Kunta'!I183</f>
        <v>-3066887.6854569986</v>
      </c>
      <c r="J183" s="23">
        <f>'2024 Kunta'!J183</f>
        <v>-3039395.6166374758</v>
      </c>
      <c r="K183" s="23">
        <f>'2024 Kunta'!K183</f>
        <v>1286351.7389835163</v>
      </c>
      <c r="L183" s="23">
        <f>'2024 Kunta'!L183</f>
        <v>4.088804717966168E-3</v>
      </c>
      <c r="M183" s="23">
        <f>'2024 Kunta'!M183</f>
        <v>3002213.3632675121</v>
      </c>
      <c r="N183" s="23">
        <f>'2024 Kunta'!N183</f>
        <v>-0.10433794542998265</v>
      </c>
      <c r="O183" s="23">
        <f>'2024 Kunta'!O183</f>
        <v>9709653.5099999998</v>
      </c>
      <c r="P183" s="89">
        <f>'2024 Kunta'!M183</f>
        <v>3002213.3632675121</v>
      </c>
      <c r="Q183" s="106">
        <f>'2024 Kunta'!N183</f>
        <v>-0.10433794542998265</v>
      </c>
      <c r="R183" s="23">
        <f>'2024 Kunta'!O183</f>
        <v>9709653.5099999998</v>
      </c>
      <c r="S183" s="184">
        <f>'2024 Kunta'!P183</f>
        <v>1.6785357607511209E-2</v>
      </c>
    </row>
    <row r="184" spans="1:19" ht="15" customHeight="1">
      <c r="A184" s="62">
        <v>10</v>
      </c>
      <c r="B184" s="63">
        <v>507</v>
      </c>
      <c r="C184" s="64" t="s">
        <v>196</v>
      </c>
      <c r="D184" s="23">
        <f>'2024 Kunta'!D184</f>
        <v>10387920.59</v>
      </c>
      <c r="E184" s="106">
        <f>'2024 Kunta'!E184</f>
        <v>3.9073461914029162E-2</v>
      </c>
      <c r="F184" s="23">
        <f>'2024 Kunta'!F184</f>
        <v>10302237.864979368</v>
      </c>
      <c r="G184" s="23">
        <f>'2024 Kunta'!G184</f>
        <v>10235071.766785093</v>
      </c>
      <c r="H184" s="23">
        <f>'2024 Kunta'!H184</f>
        <v>67166.098194275051</v>
      </c>
      <c r="I184" s="23">
        <f>'2024 Kunta'!I184</f>
        <v>-811782.24308863212</v>
      </c>
      <c r="J184" s="23">
        <f>'2024 Kunta'!J184</f>
        <v>-744616.14489435707</v>
      </c>
      <c r="K184" s="23">
        <f>'2024 Kunta'!K184</f>
        <v>340487.68887909211</v>
      </c>
      <c r="L184" s="23">
        <f>'2024 Kunta'!L184</f>
        <v>1.0822760420088088E-3</v>
      </c>
      <c r="M184" s="23">
        <f>'2024 Kunta'!M184</f>
        <v>2361679.4152170313</v>
      </c>
      <c r="N184" s="23">
        <f>'2024 Kunta'!N184</f>
        <v>9.7244356205254956E-3</v>
      </c>
      <c r="O184" s="23">
        <f>'2024 Kunta'!O184</f>
        <v>4564070.08</v>
      </c>
      <c r="P184" s="89">
        <f>'2024 Kunta'!M184</f>
        <v>2361679.4152170313</v>
      </c>
      <c r="Q184" s="106">
        <f>'2024 Kunta'!N184</f>
        <v>9.7244356205254956E-3</v>
      </c>
      <c r="R184" s="23">
        <f>'2024 Kunta'!O184</f>
        <v>4564070.08</v>
      </c>
      <c r="S184" s="184">
        <f>'2024 Kunta'!P184</f>
        <v>6.3391845345945219E-2</v>
      </c>
    </row>
    <row r="185" spans="1:19" ht="15" customHeight="1">
      <c r="A185" s="62">
        <v>6</v>
      </c>
      <c r="B185" s="63">
        <v>508</v>
      </c>
      <c r="C185" s="64" t="s">
        <v>197</v>
      </c>
      <c r="D185" s="23">
        <f>'2024 Kunta'!D185</f>
        <v>17926188.379999999</v>
      </c>
      <c r="E185" s="106">
        <f>'2024 Kunta'!E185</f>
        <v>2.9772420710465042E-2</v>
      </c>
      <c r="F185" s="23">
        <f>'2024 Kunta'!F185</f>
        <v>17778327.732017167</v>
      </c>
      <c r="G185" s="23">
        <f>'2024 Kunta'!G185</f>
        <v>17915057.639775269</v>
      </c>
      <c r="H185" s="23">
        <f>'2024 Kunta'!H185</f>
        <v>-136729.90775810182</v>
      </c>
      <c r="I185" s="23">
        <f>'2024 Kunta'!I185</f>
        <v>-1400873.3785618756</v>
      </c>
      <c r="J185" s="23">
        <f>'2024 Kunta'!J185</f>
        <v>-1537603.2863199774</v>
      </c>
      <c r="K185" s="23">
        <f>'2024 Kunta'!K185</f>
        <v>587571.53551916359</v>
      </c>
      <c r="L185" s="23">
        <f>'2024 Kunta'!L185</f>
        <v>1.8676581169562733E-3</v>
      </c>
      <c r="M185" s="23">
        <f>'2024 Kunta'!M185</f>
        <v>5141744.7914509661</v>
      </c>
      <c r="N185" s="23">
        <f>'2024 Kunta'!N185</f>
        <v>0.64963712927125505</v>
      </c>
      <c r="O185" s="23">
        <f>'2024 Kunta'!O185</f>
        <v>3248898.56</v>
      </c>
      <c r="P185" s="89">
        <f>'2024 Kunta'!M185</f>
        <v>5141744.7914509661</v>
      </c>
      <c r="Q185" s="106">
        <f>'2024 Kunta'!N185</f>
        <v>0.64963712927125505</v>
      </c>
      <c r="R185" s="23">
        <f>'2024 Kunta'!O185</f>
        <v>3248898.56</v>
      </c>
      <c r="S185" s="184">
        <f>'2024 Kunta'!P185</f>
        <v>-8.5640191924928333E-3</v>
      </c>
    </row>
    <row r="186" spans="1:19" ht="15" customHeight="1">
      <c r="A186" s="62">
        <v>2</v>
      </c>
      <c r="B186" s="63">
        <v>529</v>
      </c>
      <c r="C186" s="64" t="s">
        <v>418</v>
      </c>
      <c r="D186" s="23">
        <f>'2024 Kunta'!D186</f>
        <v>33967274.539999999</v>
      </c>
      <c r="E186" s="106">
        <f>'2024 Kunta'!E186</f>
        <v>6.8458957065324233E-2</v>
      </c>
      <c r="F186" s="23">
        <f>'2024 Kunta'!F186</f>
        <v>33687102.139865085</v>
      </c>
      <c r="G186" s="23">
        <f>'2024 Kunta'!G186</f>
        <v>33398115.600687195</v>
      </c>
      <c r="H186" s="23">
        <f>'2024 Kunta'!H186</f>
        <v>288986.53917789087</v>
      </c>
      <c r="I186" s="23">
        <f>'2024 Kunta'!I186</f>
        <v>-2654432.1434486997</v>
      </c>
      <c r="J186" s="23">
        <f>'2024 Kunta'!J186</f>
        <v>-2365445.6042708089</v>
      </c>
      <c r="K186" s="23">
        <f>'2024 Kunta'!K186</f>
        <v>1113354.5646064884</v>
      </c>
      <c r="L186" s="23">
        <f>'2024 Kunta'!L186</f>
        <v>3.5389149472673993E-3</v>
      </c>
      <c r="M186" s="23">
        <f>'2024 Kunta'!M186</f>
        <v>5920376.7383375466</v>
      </c>
      <c r="N186" s="23">
        <f>'2024 Kunta'!N186</f>
        <v>-0.13480650172499464</v>
      </c>
      <c r="O186" s="23">
        <f>'2024 Kunta'!O186</f>
        <v>8386382.3200000003</v>
      </c>
      <c r="P186" s="89">
        <f>'2024 Kunta'!M186</f>
        <v>5920376.7383375466</v>
      </c>
      <c r="Q186" s="106">
        <f>'2024 Kunta'!N186</f>
        <v>-0.13480650172499464</v>
      </c>
      <c r="R186" s="23">
        <f>'2024 Kunta'!O186</f>
        <v>8386382.3200000003</v>
      </c>
      <c r="S186" s="184">
        <f>'2024 Kunta'!P186</f>
        <v>9.8937414187707517E-3</v>
      </c>
    </row>
    <row r="187" spans="1:19" ht="15" customHeight="1">
      <c r="A187" s="62">
        <v>4</v>
      </c>
      <c r="B187" s="63">
        <v>531</v>
      </c>
      <c r="C187" s="64" t="s">
        <v>199</v>
      </c>
      <c r="D187" s="23">
        <f>'2024 Kunta'!D187</f>
        <v>9210063.4499999993</v>
      </c>
      <c r="E187" s="106">
        <f>'2024 Kunta'!E187</f>
        <v>3.1060651591765076E-2</v>
      </c>
      <c r="F187" s="23">
        <f>'2024 Kunta'!F187</f>
        <v>9134096.0485194176</v>
      </c>
      <c r="G187" s="23">
        <f>'2024 Kunta'!G187</f>
        <v>9039796.3037776686</v>
      </c>
      <c r="H187" s="23">
        <f>'2024 Kunta'!H187</f>
        <v>94299.744741749018</v>
      </c>
      <c r="I187" s="23">
        <f>'2024 Kunta'!I187</f>
        <v>-719736.53453098121</v>
      </c>
      <c r="J187" s="23">
        <f>'2024 Kunta'!J187</f>
        <v>-625436.78978923219</v>
      </c>
      <c r="K187" s="23">
        <f>'2024 Kunta'!K187</f>
        <v>301880.74613692221</v>
      </c>
      <c r="L187" s="23">
        <f>'2024 Kunta'!L187</f>
        <v>9.5955980130533461E-4</v>
      </c>
      <c r="M187" s="23">
        <f>'2024 Kunta'!M187</f>
        <v>638872.4672288826</v>
      </c>
      <c r="N187" s="23">
        <f>'2024 Kunta'!N187</f>
        <v>5.3985697518958986E-2</v>
      </c>
      <c r="O187" s="23">
        <f>'2024 Kunta'!O187</f>
        <v>1688393.62</v>
      </c>
      <c r="P187" s="89">
        <f>'2024 Kunta'!M187</f>
        <v>638872.4672288826</v>
      </c>
      <c r="Q187" s="106">
        <f>'2024 Kunta'!N187</f>
        <v>5.3985697518958986E-2</v>
      </c>
      <c r="R187" s="23">
        <f>'2024 Kunta'!O187</f>
        <v>1688393.62</v>
      </c>
      <c r="S187" s="184">
        <f>'2024 Kunta'!P187</f>
        <v>-1.6058746526602552E-2</v>
      </c>
    </row>
    <row r="188" spans="1:19" ht="15" customHeight="1">
      <c r="A188" s="62">
        <v>17</v>
      </c>
      <c r="B188" s="63">
        <v>535</v>
      </c>
      <c r="C188" s="64" t="s">
        <v>200</v>
      </c>
      <c r="D188" s="23">
        <f>'2024 Kunta'!D188</f>
        <v>17141946.870000001</v>
      </c>
      <c r="E188" s="106">
        <f>'2024 Kunta'!E188</f>
        <v>0.11113655379568033</v>
      </c>
      <c r="F188" s="23">
        <f>'2024 Kunta'!F188</f>
        <v>17000554.884255096</v>
      </c>
      <c r="G188" s="23">
        <f>'2024 Kunta'!G188</f>
        <v>16932096.661977861</v>
      </c>
      <c r="H188" s="23">
        <f>'2024 Kunta'!H188</f>
        <v>68458.22227723524</v>
      </c>
      <c r="I188" s="23">
        <f>'2024 Kunta'!I188</f>
        <v>-1339587.452606312</v>
      </c>
      <c r="J188" s="23">
        <f>'2024 Kunta'!J188</f>
        <v>-1271129.2303290768</v>
      </c>
      <c r="K188" s="23">
        <f>'2024 Kunta'!K188</f>
        <v>561866.23897309625</v>
      </c>
      <c r="L188" s="23">
        <f>'2024 Kunta'!L188</f>
        <v>1.7859511198659336E-3</v>
      </c>
      <c r="M188" s="23">
        <f>'2024 Kunta'!M188</f>
        <v>1405639.7749586934</v>
      </c>
      <c r="N188" s="23">
        <f>'2024 Kunta'!N188</f>
        <v>1.8372432735797917E-2</v>
      </c>
      <c r="O188" s="23">
        <f>'2024 Kunta'!O188</f>
        <v>2852245.31</v>
      </c>
      <c r="P188" s="89">
        <f>'2024 Kunta'!M188</f>
        <v>1405639.7749586934</v>
      </c>
      <c r="Q188" s="106">
        <f>'2024 Kunta'!N188</f>
        <v>1.8372432735797917E-2</v>
      </c>
      <c r="R188" s="23">
        <f>'2024 Kunta'!O188</f>
        <v>2852245.31</v>
      </c>
      <c r="S188" s="184">
        <f>'2024 Kunta'!P188</f>
        <v>2.1756514615367539E-3</v>
      </c>
    </row>
    <row r="189" spans="1:19" ht="15" customHeight="1">
      <c r="A189" s="62">
        <v>6</v>
      </c>
      <c r="B189" s="63">
        <v>536</v>
      </c>
      <c r="C189" s="64" t="s">
        <v>201</v>
      </c>
      <c r="D189" s="23">
        <f>'2024 Kunta'!D189</f>
        <v>68609792.950000003</v>
      </c>
      <c r="E189" s="106">
        <f>'2024 Kunta'!E189</f>
        <v>5.5014507196750273E-2</v>
      </c>
      <c r="F189" s="23">
        <f>'2024 Kunta'!F189</f>
        <v>68043878.533141971</v>
      </c>
      <c r="G189" s="23">
        <f>'2024 Kunta'!G189</f>
        <v>68151147.508215994</v>
      </c>
      <c r="H189" s="23">
        <f>'2024 Kunta'!H189</f>
        <v>-107268.97507402301</v>
      </c>
      <c r="I189" s="23">
        <f>'2024 Kunta'!I189</f>
        <v>-5361632.401427283</v>
      </c>
      <c r="J189" s="23">
        <f>'2024 Kunta'!J189</f>
        <v>-5468901.376501306</v>
      </c>
      <c r="K189" s="23">
        <f>'2024 Kunta'!K189</f>
        <v>2248841.7805683794</v>
      </c>
      <c r="L189" s="23">
        <f>'2024 Kunta'!L189</f>
        <v>7.1481808619572708E-3</v>
      </c>
      <c r="M189" s="23">
        <f>'2024 Kunta'!M189</f>
        <v>4853213.6322093792</v>
      </c>
      <c r="N189" s="23">
        <f>'2024 Kunta'!N189</f>
        <v>-0.14307335319963665</v>
      </c>
      <c r="O189" s="23">
        <f>'2024 Kunta'!O189</f>
        <v>11597555.83</v>
      </c>
      <c r="P189" s="89">
        <f>'2024 Kunta'!M189</f>
        <v>4853213.6322093792</v>
      </c>
      <c r="Q189" s="106">
        <f>'2024 Kunta'!N189</f>
        <v>-0.14307335319963665</v>
      </c>
      <c r="R189" s="23">
        <f>'2024 Kunta'!O189</f>
        <v>11597555.83</v>
      </c>
      <c r="S189" s="184">
        <f>'2024 Kunta'!P189</f>
        <v>1.2441754990730525E-2</v>
      </c>
    </row>
    <row r="190" spans="1:19" ht="15" customHeight="1">
      <c r="A190" s="62">
        <v>2</v>
      </c>
      <c r="B190" s="63">
        <v>538</v>
      </c>
      <c r="C190" s="64" t="s">
        <v>419</v>
      </c>
      <c r="D190" s="23">
        <f>'2024 Kunta'!D190</f>
        <v>9307503.8900000006</v>
      </c>
      <c r="E190" s="106">
        <f>'2024 Kunta'!E190</f>
        <v>8.952945088122588E-2</v>
      </c>
      <c r="F190" s="23">
        <f>'2024 Kunta'!F190</f>
        <v>9230732.7701665424</v>
      </c>
      <c r="G190" s="23">
        <f>'2024 Kunta'!G190</f>
        <v>9175704.4170593694</v>
      </c>
      <c r="H190" s="23">
        <f>'2024 Kunta'!H190</f>
        <v>55028.353107172996</v>
      </c>
      <c r="I190" s="23">
        <f>'2024 Kunta'!I190</f>
        <v>-727351.18832674564</v>
      </c>
      <c r="J190" s="23">
        <f>'2024 Kunta'!J190</f>
        <v>-672322.83521957265</v>
      </c>
      <c r="K190" s="23">
        <f>'2024 Kunta'!K190</f>
        <v>305074.57785054739</v>
      </c>
      <c r="L190" s="23">
        <f>'2024 Kunta'!L190</f>
        <v>9.6971173236999034E-4</v>
      </c>
      <c r="M190" s="23">
        <f>'2024 Kunta'!M190</f>
        <v>257889.25144555824</v>
      </c>
      <c r="N190" s="23">
        <f>'2024 Kunta'!N190</f>
        <v>-0.13196057660164529</v>
      </c>
      <c r="O190" s="23">
        <f>'2024 Kunta'!O190</f>
        <v>1159358.19</v>
      </c>
      <c r="P190" s="89">
        <f>'2024 Kunta'!M190</f>
        <v>257889.25144555824</v>
      </c>
      <c r="Q190" s="106">
        <f>'2024 Kunta'!N190</f>
        <v>-0.13196057660164529</v>
      </c>
      <c r="R190" s="23">
        <f>'2024 Kunta'!O190</f>
        <v>1159358.19</v>
      </c>
      <c r="S190" s="184">
        <f>'2024 Kunta'!P190</f>
        <v>5.5727426842486771E-3</v>
      </c>
    </row>
    <row r="191" spans="1:19" ht="15" customHeight="1">
      <c r="A191" s="62">
        <v>12</v>
      </c>
      <c r="B191" s="63">
        <v>541</v>
      </c>
      <c r="C191" s="64" t="s">
        <v>203</v>
      </c>
      <c r="D191" s="23">
        <f>'2024 Kunta'!D191</f>
        <v>13301567.51</v>
      </c>
      <c r="E191" s="106">
        <f>'2024 Kunta'!E191</f>
        <v>9.4329039884185395E-2</v>
      </c>
      <c r="F191" s="23">
        <f>'2024 Kunta'!F191</f>
        <v>13191852.139976872</v>
      </c>
      <c r="G191" s="23">
        <f>'2024 Kunta'!G191</f>
        <v>13188619.725284303</v>
      </c>
      <c r="H191" s="23">
        <f>'2024 Kunta'!H191</f>
        <v>3232.414692569524</v>
      </c>
      <c r="I191" s="23">
        <f>'2024 Kunta'!I191</f>
        <v>-1039474.2832610226</v>
      </c>
      <c r="J191" s="23">
        <f>'2024 Kunta'!J191</f>
        <v>-1036241.8685684531</v>
      </c>
      <c r="K191" s="23">
        <f>'2024 Kunta'!K191</f>
        <v>435989.08373529639</v>
      </c>
      <c r="L191" s="23">
        <f>'2024 Kunta'!L191</f>
        <v>1.3858373013646388E-3</v>
      </c>
      <c r="M191" s="23">
        <f>'2024 Kunta'!M191</f>
        <v>2709866.494453771</v>
      </c>
      <c r="N191" s="23">
        <f>'2024 Kunta'!N191</f>
        <v>7.6129928049282203E-2</v>
      </c>
      <c r="O191" s="23">
        <f>'2024 Kunta'!O191</f>
        <v>2392009.42</v>
      </c>
      <c r="P191" s="89">
        <f>'2024 Kunta'!M191</f>
        <v>2709866.494453771</v>
      </c>
      <c r="Q191" s="106">
        <f>'2024 Kunta'!N191</f>
        <v>7.6129928049282203E-2</v>
      </c>
      <c r="R191" s="23">
        <f>'2024 Kunta'!O191</f>
        <v>2392009.42</v>
      </c>
      <c r="S191" s="184">
        <f>'2024 Kunta'!P191</f>
        <v>1.4510840892066668E-2</v>
      </c>
    </row>
    <row r="192" spans="1:19" ht="15" customHeight="1">
      <c r="A192" s="62">
        <v>1</v>
      </c>
      <c r="B192" s="63">
        <v>543</v>
      </c>
      <c r="C192" s="64" t="s">
        <v>204</v>
      </c>
      <c r="D192" s="23">
        <f>'2024 Kunta'!D192</f>
        <v>86954683.579999998</v>
      </c>
      <c r="E192" s="106">
        <f>'2024 Kunta'!E192</f>
        <v>0.10421586563566376</v>
      </c>
      <c r="F192" s="23">
        <f>'2024 Kunta'!F192</f>
        <v>86237454.9317936</v>
      </c>
      <c r="G192" s="23">
        <f>'2024 Kunta'!G192</f>
        <v>86554129.354705378</v>
      </c>
      <c r="H192" s="23">
        <f>'2024 Kunta'!H192</f>
        <v>-316674.42291177809</v>
      </c>
      <c r="I192" s="23">
        <f>'2024 Kunta'!I192</f>
        <v>-6795226.0004362091</v>
      </c>
      <c r="J192" s="23">
        <f>'2024 Kunta'!J192</f>
        <v>-7111900.4233479872</v>
      </c>
      <c r="K192" s="23">
        <f>'2024 Kunta'!K192</f>
        <v>2850137.233227246</v>
      </c>
      <c r="L192" s="23">
        <f>'2024 Kunta'!L192</f>
        <v>9.0594618974740113E-3</v>
      </c>
      <c r="M192" s="23">
        <f>'2024 Kunta'!M192</f>
        <v>6553084.3412337331</v>
      </c>
      <c r="N192" s="23">
        <f>'2024 Kunta'!N192</f>
        <v>-0.18467132307798662</v>
      </c>
      <c r="O192" s="23">
        <f>'2024 Kunta'!O192</f>
        <v>14481899.73</v>
      </c>
      <c r="P192" s="89">
        <f>'2024 Kunta'!M192</f>
        <v>6553084.3412337331</v>
      </c>
      <c r="Q192" s="106">
        <f>'2024 Kunta'!N192</f>
        <v>-0.18467132307798662</v>
      </c>
      <c r="R192" s="23">
        <f>'2024 Kunta'!O192</f>
        <v>14481899.73</v>
      </c>
      <c r="S192" s="184">
        <f>'2024 Kunta'!P192</f>
        <v>6.023516159102682E-3</v>
      </c>
    </row>
    <row r="193" spans="1:19" ht="15" customHeight="1">
      <c r="A193" s="62">
        <v>15</v>
      </c>
      <c r="B193" s="63">
        <v>545</v>
      </c>
      <c r="C193" s="64" t="s">
        <v>420</v>
      </c>
      <c r="D193" s="23">
        <f>'2024 Kunta'!D193</f>
        <v>14141557.91</v>
      </c>
      <c r="E193" s="106">
        <f>'2024 Kunta'!E193</f>
        <v>4.136217892179217E-2</v>
      </c>
      <c r="F193" s="23">
        <f>'2024 Kunta'!F193</f>
        <v>14024914.043956943</v>
      </c>
      <c r="G193" s="23">
        <f>'2024 Kunta'!G193</f>
        <v>14168398.138378067</v>
      </c>
      <c r="H193" s="23">
        <f>'2024 Kunta'!H193</f>
        <v>-143484.09442112409</v>
      </c>
      <c r="I193" s="23">
        <f>'2024 Kunta'!I193</f>
        <v>-1105116.8038383694</v>
      </c>
      <c r="J193" s="23">
        <f>'2024 Kunta'!J193</f>
        <v>-1248600.8982594935</v>
      </c>
      <c r="K193" s="23">
        <f>'2024 Kunta'!K193</f>
        <v>463521.67675992445</v>
      </c>
      <c r="L193" s="23">
        <f>'2024 Kunta'!L193</f>
        <v>1.4733525530996731E-3</v>
      </c>
      <c r="M193" s="23">
        <f>'2024 Kunta'!M193</f>
        <v>2410316.7473774701</v>
      </c>
      <c r="N193" s="23">
        <f>'2024 Kunta'!N193</f>
        <v>-7.3625115051147105E-2</v>
      </c>
      <c r="O193" s="23">
        <f>'2024 Kunta'!O193</f>
        <v>6514145.0300000003</v>
      </c>
      <c r="P193" s="89">
        <f>'2024 Kunta'!M193</f>
        <v>2410316.7473774701</v>
      </c>
      <c r="Q193" s="106">
        <f>'2024 Kunta'!N193</f>
        <v>-7.3625115051147105E-2</v>
      </c>
      <c r="R193" s="23">
        <f>'2024 Kunta'!O193</f>
        <v>6514145.0300000003</v>
      </c>
      <c r="S193" s="184">
        <f>'2024 Kunta'!P193</f>
        <v>1.1188383517843903E-3</v>
      </c>
    </row>
    <row r="194" spans="1:19" ht="15" customHeight="1">
      <c r="A194" s="62">
        <v>7</v>
      </c>
      <c r="B194" s="63">
        <v>560</v>
      </c>
      <c r="C194" s="64" t="s">
        <v>206</v>
      </c>
      <c r="D194" s="23">
        <f>'2024 Kunta'!D194</f>
        <v>26743494.170000002</v>
      </c>
      <c r="E194" s="106">
        <f>'2024 Kunta'!E194</f>
        <v>6.5029310434578935E-2</v>
      </c>
      <c r="F194" s="23">
        <f>'2024 Kunta'!F194</f>
        <v>26522905.70504149</v>
      </c>
      <c r="G194" s="23">
        <f>'2024 Kunta'!G194</f>
        <v>26151237.264313139</v>
      </c>
      <c r="H194" s="23">
        <f>'2024 Kunta'!H194</f>
        <v>371668.44072835147</v>
      </c>
      <c r="I194" s="23">
        <f>'2024 Kunta'!I194</f>
        <v>-2089917.1780586701</v>
      </c>
      <c r="J194" s="23">
        <f>'2024 Kunta'!J194</f>
        <v>-1718248.7373303187</v>
      </c>
      <c r="K194" s="23">
        <f>'2024 Kunta'!K194</f>
        <v>876578.75737523078</v>
      </c>
      <c r="L194" s="23">
        <f>'2024 Kunta'!L194</f>
        <v>2.7862980631230697E-3</v>
      </c>
      <c r="M194" s="23">
        <f>'2024 Kunta'!M194</f>
        <v>2128768.0222030282</v>
      </c>
      <c r="N194" s="23">
        <f>'2024 Kunta'!N194</f>
        <v>-0.10045461113262089</v>
      </c>
      <c r="O194" s="23">
        <f>'2024 Kunta'!O194</f>
        <v>4705269.41</v>
      </c>
      <c r="P194" s="89">
        <f>'2024 Kunta'!M194</f>
        <v>2128768.0222030282</v>
      </c>
      <c r="Q194" s="106">
        <f>'2024 Kunta'!N194</f>
        <v>-0.10045461113262089</v>
      </c>
      <c r="R194" s="23">
        <f>'2024 Kunta'!O194</f>
        <v>4705269.41</v>
      </c>
      <c r="S194" s="184">
        <f>'2024 Kunta'!P194</f>
        <v>-1.3739159973797488E-2</v>
      </c>
    </row>
    <row r="195" spans="1:19" ht="15" customHeight="1">
      <c r="A195" s="62">
        <v>2</v>
      </c>
      <c r="B195" s="63">
        <v>561</v>
      </c>
      <c r="C195" s="64" t="s">
        <v>207</v>
      </c>
      <c r="D195" s="23">
        <f>'2024 Kunta'!D195</f>
        <v>1978560.73</v>
      </c>
      <c r="E195" s="106">
        <f>'2024 Kunta'!E195</f>
        <v>6.6349437670864653E-2</v>
      </c>
      <c r="F195" s="23">
        <f>'2024 Kunta'!F195</f>
        <v>1962240.9599847759</v>
      </c>
      <c r="G195" s="23">
        <f>'2024 Kunta'!G195</f>
        <v>1925520.3753557645</v>
      </c>
      <c r="H195" s="23">
        <f>'2024 Kunta'!H195</f>
        <v>36720.58462901134</v>
      </c>
      <c r="I195" s="23">
        <f>'2024 Kunta'!I195</f>
        <v>-154618.09257886148</v>
      </c>
      <c r="J195" s="23">
        <f>'2024 Kunta'!J195</f>
        <v>-117897.50794985014</v>
      </c>
      <c r="K195" s="23">
        <f>'2024 Kunta'!K195</f>
        <v>64851.821346530851</v>
      </c>
      <c r="L195" s="23">
        <f>'2024 Kunta'!L195</f>
        <v>2.061383562943139E-4</v>
      </c>
      <c r="M195" s="23">
        <f>'2024 Kunta'!M195</f>
        <v>342825.62616141536</v>
      </c>
      <c r="N195" s="23">
        <f>'2024 Kunta'!N195</f>
        <v>-0.23562924582391165</v>
      </c>
      <c r="O195" s="23">
        <f>'2024 Kunta'!O195</f>
        <v>586623.55000000005</v>
      </c>
      <c r="P195" s="89">
        <f>'2024 Kunta'!M195</f>
        <v>342825.62616141536</v>
      </c>
      <c r="Q195" s="106">
        <f>'2024 Kunta'!N195</f>
        <v>-0.23562924582391165</v>
      </c>
      <c r="R195" s="23">
        <f>'2024 Kunta'!O195</f>
        <v>586623.55000000005</v>
      </c>
      <c r="S195" s="184">
        <f>'2024 Kunta'!P195</f>
        <v>3.4383574896945657E-3</v>
      </c>
    </row>
    <row r="196" spans="1:19" ht="15" customHeight="1">
      <c r="A196" s="62">
        <v>6</v>
      </c>
      <c r="B196" s="63">
        <v>562</v>
      </c>
      <c r="C196" s="64" t="s">
        <v>208</v>
      </c>
      <c r="D196" s="23">
        <f>'2024 Kunta'!D196</f>
        <v>16191219.699999999</v>
      </c>
      <c r="E196" s="106">
        <f>'2024 Kunta'!E196</f>
        <v>4.6751772264536307E-2</v>
      </c>
      <c r="F196" s="23">
        <f>'2024 Kunta'!F196</f>
        <v>16057669.60079735</v>
      </c>
      <c r="G196" s="23">
        <f>'2024 Kunta'!G196</f>
        <v>15890605.703735381</v>
      </c>
      <c r="H196" s="23">
        <f>'2024 Kunta'!H196</f>
        <v>167063.89706196822</v>
      </c>
      <c r="I196" s="23">
        <f>'2024 Kunta'!I196</f>
        <v>-1265291.2132443292</v>
      </c>
      <c r="J196" s="23">
        <f>'2024 Kunta'!J196</f>
        <v>-1098227.316182361</v>
      </c>
      <c r="K196" s="23">
        <f>'2024 Kunta'!K196</f>
        <v>530703.99682239257</v>
      </c>
      <c r="L196" s="23">
        <f>'2024 Kunta'!L196</f>
        <v>1.6868986454401701E-3</v>
      </c>
      <c r="M196" s="23">
        <f>'2024 Kunta'!M196</f>
        <v>1398283.4583166523</v>
      </c>
      <c r="N196" s="23">
        <f>'2024 Kunta'!N196</f>
        <v>-0.11637596510137527</v>
      </c>
      <c r="O196" s="23">
        <f>'2024 Kunta'!O196</f>
        <v>3424904.2</v>
      </c>
      <c r="P196" s="89">
        <f>'2024 Kunta'!M196</f>
        <v>1398283.4583166523</v>
      </c>
      <c r="Q196" s="106">
        <f>'2024 Kunta'!N196</f>
        <v>-0.11637596510137527</v>
      </c>
      <c r="R196" s="23">
        <f>'2024 Kunta'!O196</f>
        <v>3424904.2</v>
      </c>
      <c r="S196" s="184">
        <f>'2024 Kunta'!P196</f>
        <v>3.2752213235782701E-3</v>
      </c>
    </row>
    <row r="197" spans="1:19" ht="15" customHeight="1">
      <c r="A197" s="62">
        <v>17</v>
      </c>
      <c r="B197" s="63">
        <v>563</v>
      </c>
      <c r="C197" s="64" t="s">
        <v>209</v>
      </c>
      <c r="D197" s="23">
        <f>'2024 Kunta'!D197</f>
        <v>12387418.039999999</v>
      </c>
      <c r="E197" s="106">
        <f>'2024 Kunta'!E197</f>
        <v>0.10425378281940945</v>
      </c>
      <c r="F197" s="23">
        <f>'2024 Kunta'!F197</f>
        <v>12285242.852536716</v>
      </c>
      <c r="G197" s="23">
        <f>'2024 Kunta'!G197</f>
        <v>12308292.163576158</v>
      </c>
      <c r="H197" s="23">
        <f>'2024 Kunta'!H197</f>
        <v>-23049.311039442196</v>
      </c>
      <c r="I197" s="23">
        <f>'2024 Kunta'!I197</f>
        <v>-968036.47231074807</v>
      </c>
      <c r="J197" s="23">
        <f>'2024 Kunta'!J197</f>
        <v>-991085.78335019026</v>
      </c>
      <c r="K197" s="23">
        <f>'2024 Kunta'!K197</f>
        <v>406025.75877207128</v>
      </c>
      <c r="L197" s="23">
        <f>'2024 Kunta'!L197</f>
        <v>1.290595711710164E-3</v>
      </c>
      <c r="M197" s="23">
        <f>'2024 Kunta'!M197</f>
        <v>1494646.2179337214</v>
      </c>
      <c r="N197" s="23">
        <f>'2024 Kunta'!N197</f>
        <v>-2.2676066459843325E-2</v>
      </c>
      <c r="O197" s="23">
        <f>'2024 Kunta'!O197</f>
        <v>3278505.98</v>
      </c>
      <c r="P197" s="89">
        <f>'2024 Kunta'!M197</f>
        <v>1494646.2179337214</v>
      </c>
      <c r="Q197" s="106">
        <f>'2024 Kunta'!N197</f>
        <v>-2.2676066459843325E-2</v>
      </c>
      <c r="R197" s="23">
        <f>'2024 Kunta'!O197</f>
        <v>3278505.98</v>
      </c>
      <c r="S197" s="184">
        <f>'2024 Kunta'!P197</f>
        <v>0.24468074306587284</v>
      </c>
    </row>
    <row r="198" spans="1:19" ht="15" customHeight="1">
      <c r="A198" s="62">
        <v>17</v>
      </c>
      <c r="B198" s="63">
        <v>564</v>
      </c>
      <c r="C198" s="64" t="s">
        <v>421</v>
      </c>
      <c r="D198" s="23">
        <f>'2024 Kunta'!D198</f>
        <v>373948432.67000002</v>
      </c>
      <c r="E198" s="106">
        <f>'2024 Kunta'!E198</f>
        <v>5.3730495399996192E-2</v>
      </c>
      <c r="F198" s="23">
        <f>'2024 Kunta'!F198</f>
        <v>370863992.38661891</v>
      </c>
      <c r="G198" s="23">
        <f>'2024 Kunta'!G198</f>
        <v>373850614.10029244</v>
      </c>
      <c r="H198" s="23">
        <f>'2024 Kunta'!H198</f>
        <v>-2986621.713673532</v>
      </c>
      <c r="I198" s="23">
        <f>'2024 Kunta'!I198</f>
        <v>-29222855.030732471</v>
      </c>
      <c r="J198" s="23">
        <f>'2024 Kunta'!J198</f>
        <v>-32209476.744406004</v>
      </c>
      <c r="K198" s="23">
        <f>'2024 Kunta'!K198</f>
        <v>12257009.138319481</v>
      </c>
      <c r="L198" s="23">
        <f>'2024 Kunta'!L198</f>
        <v>3.8960196713005983E-2</v>
      </c>
      <c r="M198" s="23">
        <f>'2024 Kunta'!M198</f>
        <v>39720416.644739181</v>
      </c>
      <c r="N198" s="23">
        <f>'2024 Kunta'!N198</f>
        <v>-0.10722366899554114</v>
      </c>
      <c r="O198" s="23">
        <f>'2024 Kunta'!O198</f>
        <v>73755956.129999995</v>
      </c>
      <c r="P198" s="89">
        <f>'2024 Kunta'!M198</f>
        <v>39720416.644739181</v>
      </c>
      <c r="Q198" s="106">
        <f>'2024 Kunta'!N198</f>
        <v>-0.10722366899554114</v>
      </c>
      <c r="R198" s="23">
        <f>'2024 Kunta'!O198</f>
        <v>73755956.129999995</v>
      </c>
      <c r="S198" s="184">
        <f>'2024 Kunta'!P198</f>
        <v>-1.9785458284463653E-3</v>
      </c>
    </row>
    <row r="199" spans="1:19" ht="15" customHeight="1">
      <c r="A199" s="62">
        <v>7</v>
      </c>
      <c r="B199" s="63">
        <v>576</v>
      </c>
      <c r="C199" s="64" t="s">
        <v>211</v>
      </c>
      <c r="D199" s="23">
        <f>'2024 Kunta'!D199</f>
        <v>3889269.26</v>
      </c>
      <c r="E199" s="106">
        <f>'2024 Kunta'!E199</f>
        <v>5.3705321750811441E-2</v>
      </c>
      <c r="F199" s="23">
        <f>'2024 Kunta'!F199</f>
        <v>3857189.3855295908</v>
      </c>
      <c r="G199" s="23">
        <f>'2024 Kunta'!G199</f>
        <v>3818630.9016359174</v>
      </c>
      <c r="H199" s="23">
        <f>'2024 Kunta'!H199</f>
        <v>38558.483893673401</v>
      </c>
      <c r="I199" s="23">
        <f>'2024 Kunta'!I199</f>
        <v>-303933.75618387014</v>
      </c>
      <c r="J199" s="23">
        <f>'2024 Kunta'!J199</f>
        <v>-265375.27229019674</v>
      </c>
      <c r="K199" s="23">
        <f>'2024 Kunta'!K199</f>
        <v>127479.63274196503</v>
      </c>
      <c r="L199" s="23">
        <f>'2024 Kunta'!L199</f>
        <v>4.0520746231651053E-4</v>
      </c>
      <c r="M199" s="23">
        <f>'2024 Kunta'!M199</f>
        <v>745910.88319519302</v>
      </c>
      <c r="N199" s="23">
        <f>'2024 Kunta'!N199</f>
        <v>-7.3092409563944583E-2</v>
      </c>
      <c r="O199" s="23">
        <f>'2024 Kunta'!O199</f>
        <v>1801190.07</v>
      </c>
      <c r="P199" s="89">
        <f>'2024 Kunta'!M199</f>
        <v>745910.88319519302</v>
      </c>
      <c r="Q199" s="106">
        <f>'2024 Kunta'!N199</f>
        <v>-7.3092409563944583E-2</v>
      </c>
      <c r="R199" s="23">
        <f>'2024 Kunta'!O199</f>
        <v>1801190.07</v>
      </c>
      <c r="S199" s="184">
        <f>'2024 Kunta'!P199</f>
        <v>-2.6575402794687397E-3</v>
      </c>
    </row>
    <row r="200" spans="1:19" ht="15" customHeight="1">
      <c r="A200" s="62">
        <v>2</v>
      </c>
      <c r="B200" s="63">
        <v>577</v>
      </c>
      <c r="C200" s="64" t="s">
        <v>422</v>
      </c>
      <c r="D200" s="23">
        <f>'2024 Kunta'!D200</f>
        <v>20813683.170000002</v>
      </c>
      <c r="E200" s="106">
        <f>'2024 Kunta'!E200</f>
        <v>7.1456981598272629E-2</v>
      </c>
      <c r="F200" s="23">
        <f>'2024 Kunta'!F200</f>
        <v>20642005.587728295</v>
      </c>
      <c r="G200" s="23">
        <f>'2024 Kunta'!G200</f>
        <v>20503990.977859862</v>
      </c>
      <c r="H200" s="23">
        <f>'2024 Kunta'!H200</f>
        <v>138014.60986843333</v>
      </c>
      <c r="I200" s="23">
        <f>'2024 Kunta'!I200</f>
        <v>-1626521.7147447132</v>
      </c>
      <c r="J200" s="23">
        <f>'2024 Kunta'!J200</f>
        <v>-1488507.1048762798</v>
      </c>
      <c r="K200" s="23">
        <f>'2024 Kunta'!K200</f>
        <v>682215.73492168519</v>
      </c>
      <c r="L200" s="23">
        <f>'2024 Kunta'!L200</f>
        <v>2.1684946901247885E-3</v>
      </c>
      <c r="M200" s="23">
        <f>'2024 Kunta'!M200</f>
        <v>1142342.8084371304</v>
      </c>
      <c r="N200" s="23">
        <f>'2024 Kunta'!N200</f>
        <v>-0.41283718410924186</v>
      </c>
      <c r="O200" s="23">
        <f>'2024 Kunta'!O200</f>
        <v>2667745.02</v>
      </c>
      <c r="P200" s="89">
        <f>'2024 Kunta'!M200</f>
        <v>1142342.8084371304</v>
      </c>
      <c r="Q200" s="106">
        <f>'2024 Kunta'!N200</f>
        <v>-0.41283718410924186</v>
      </c>
      <c r="R200" s="23">
        <f>'2024 Kunta'!O200</f>
        <v>2667745.02</v>
      </c>
      <c r="S200" s="184">
        <f>'2024 Kunta'!P200</f>
        <v>-7.038262904227599E-3</v>
      </c>
    </row>
    <row r="201" spans="1:19" ht="15" customHeight="1">
      <c r="A201" s="62">
        <v>18</v>
      </c>
      <c r="B201" s="63">
        <v>578</v>
      </c>
      <c r="C201" s="64" t="s">
        <v>213</v>
      </c>
      <c r="D201" s="23">
        <f>'2024 Kunta'!D201</f>
        <v>4885207.7300000004</v>
      </c>
      <c r="E201" s="106">
        <f>'2024 Kunta'!E201</f>
        <v>4.0558790432792424E-2</v>
      </c>
      <c r="F201" s="23">
        <f>'2024 Kunta'!F201</f>
        <v>4844913.0524491156</v>
      </c>
      <c r="G201" s="23">
        <f>'2024 Kunta'!G201</f>
        <v>4781275.5853158571</v>
      </c>
      <c r="H201" s="23">
        <f>'2024 Kunta'!H201</f>
        <v>63637.467133258469</v>
      </c>
      <c r="I201" s="23">
        <f>'2024 Kunta'!I201</f>
        <v>-381763.11174644099</v>
      </c>
      <c r="J201" s="23">
        <f>'2024 Kunta'!J201</f>
        <v>-318125.64461318252</v>
      </c>
      <c r="K201" s="23">
        <f>'2024 Kunta'!K201</f>
        <v>160123.77792752997</v>
      </c>
      <c r="L201" s="23">
        <f>'2024 Kunta'!L201</f>
        <v>5.0897032188568529E-4</v>
      </c>
      <c r="M201" s="23">
        <f>'2024 Kunta'!M201</f>
        <v>394531.56127803429</v>
      </c>
      <c r="N201" s="23">
        <f>'2024 Kunta'!N201</f>
        <v>-0.12195587612010883</v>
      </c>
      <c r="O201" s="23">
        <f>'2024 Kunta'!O201</f>
        <v>1541868.93</v>
      </c>
      <c r="P201" s="89">
        <f>'2024 Kunta'!M201</f>
        <v>394531.56127803429</v>
      </c>
      <c r="Q201" s="106">
        <f>'2024 Kunta'!N201</f>
        <v>-0.12195587612010883</v>
      </c>
      <c r="R201" s="23">
        <f>'2024 Kunta'!O201</f>
        <v>1541868.93</v>
      </c>
      <c r="S201" s="184">
        <f>'2024 Kunta'!P201</f>
        <v>3.8719905079607653E-2</v>
      </c>
    </row>
    <row r="202" spans="1:19" ht="15" customHeight="1">
      <c r="A202" s="62">
        <v>9</v>
      </c>
      <c r="B202" s="63">
        <v>580</v>
      </c>
      <c r="C202" s="64" t="s">
        <v>214</v>
      </c>
      <c r="D202" s="23">
        <f>'2024 Kunta'!D202</f>
        <v>7100945.7800000003</v>
      </c>
      <c r="E202" s="106">
        <f>'2024 Kunta'!E202</f>
        <v>0.10730505026868054</v>
      </c>
      <c r="F202" s="23">
        <f>'2024 Kunta'!F202</f>
        <v>7042375.0218407717</v>
      </c>
      <c r="G202" s="23">
        <f>'2024 Kunta'!G202</f>
        <v>6999773.283320915</v>
      </c>
      <c r="H202" s="23">
        <f>'2024 Kunta'!H202</f>
        <v>42601.738519856706</v>
      </c>
      <c r="I202" s="23">
        <f>'2024 Kunta'!I202</f>
        <v>-554915.84127898654</v>
      </c>
      <c r="J202" s="23">
        <f>'2024 Kunta'!J202</f>
        <v>-512314.10275912983</v>
      </c>
      <c r="K202" s="23">
        <f>'2024 Kunta'!K202</f>
        <v>232749.62457986426</v>
      </c>
      <c r="L202" s="23">
        <f>'2024 Kunta'!L202</f>
        <v>7.3981923780739591E-4</v>
      </c>
      <c r="M202" s="23">
        <f>'2024 Kunta'!M202</f>
        <v>932300.81320444343</v>
      </c>
      <c r="N202" s="23">
        <f>'2024 Kunta'!N202</f>
        <v>5.3802109848736235E-2</v>
      </c>
      <c r="O202" s="23">
        <f>'2024 Kunta'!O202</f>
        <v>1619124.45</v>
      </c>
      <c r="P202" s="89">
        <f>'2024 Kunta'!M202</f>
        <v>932300.81320444343</v>
      </c>
      <c r="Q202" s="106">
        <f>'2024 Kunta'!N202</f>
        <v>5.3802109848736235E-2</v>
      </c>
      <c r="R202" s="23">
        <f>'2024 Kunta'!O202</f>
        <v>1619124.45</v>
      </c>
      <c r="S202" s="184">
        <f>'2024 Kunta'!P202</f>
        <v>-1.0117545161596908E-2</v>
      </c>
    </row>
    <row r="203" spans="1:19" ht="15" customHeight="1">
      <c r="A203" s="62">
        <v>6</v>
      </c>
      <c r="B203" s="63">
        <v>581</v>
      </c>
      <c r="C203" s="64" t="s">
        <v>215</v>
      </c>
      <c r="D203" s="23">
        <f>'2024 Kunta'!D203</f>
        <v>10066767.15</v>
      </c>
      <c r="E203" s="106">
        <f>'2024 Kunta'!E203</f>
        <v>3.6998936176416475E-2</v>
      </c>
      <c r="F203" s="23">
        <f>'2024 Kunta'!F203</f>
        <v>9983733.3961233553</v>
      </c>
      <c r="G203" s="23">
        <f>'2024 Kunta'!G203</f>
        <v>9904842.0183530524</v>
      </c>
      <c r="H203" s="23">
        <f>'2024 Kunta'!H203</f>
        <v>78891.377770302817</v>
      </c>
      <c r="I203" s="23">
        <f>'2024 Kunta'!I203</f>
        <v>-786685.14520074474</v>
      </c>
      <c r="J203" s="23">
        <f>'2024 Kunta'!J203</f>
        <v>-707793.76743044192</v>
      </c>
      <c r="K203" s="23">
        <f>'2024 Kunta'!K203</f>
        <v>329961.15552587842</v>
      </c>
      <c r="L203" s="23">
        <f>'2024 Kunta'!L203</f>
        <v>1.0488163451513541E-3</v>
      </c>
      <c r="M203" s="23">
        <f>'2024 Kunta'!M203</f>
        <v>1863435.5276515165</v>
      </c>
      <c r="N203" s="23">
        <f>'2024 Kunta'!N203</f>
        <v>-6.518914359286232E-2</v>
      </c>
      <c r="O203" s="23">
        <f>'2024 Kunta'!O203</f>
        <v>2189678.4300000002</v>
      </c>
      <c r="P203" s="89">
        <f>'2024 Kunta'!M203</f>
        <v>1863435.5276515165</v>
      </c>
      <c r="Q203" s="106">
        <f>'2024 Kunta'!N203</f>
        <v>-6.518914359286232E-2</v>
      </c>
      <c r="R203" s="23">
        <f>'2024 Kunta'!O203</f>
        <v>2189678.4300000002</v>
      </c>
      <c r="S203" s="184">
        <f>'2024 Kunta'!P203</f>
        <v>-9.5075859384461392E-3</v>
      </c>
    </row>
    <row r="204" spans="1:19" ht="15" customHeight="1">
      <c r="A204" s="62">
        <v>19</v>
      </c>
      <c r="B204" s="63">
        <v>583</v>
      </c>
      <c r="C204" s="64" t="s">
        <v>216</v>
      </c>
      <c r="D204" s="23">
        <f>'2024 Kunta'!D204</f>
        <v>1639208.94</v>
      </c>
      <c r="E204" s="106">
        <f>'2024 Kunta'!E204</f>
        <v>5.35966148418483E-2</v>
      </c>
      <c r="F204" s="23">
        <f>'2024 Kunta'!F204</f>
        <v>1625688.2466484751</v>
      </c>
      <c r="G204" s="23">
        <f>'2024 Kunta'!G204</f>
        <v>1506732.4707490467</v>
      </c>
      <c r="H204" s="23">
        <f>'2024 Kunta'!H204</f>
        <v>118955.77589942841</v>
      </c>
      <c r="I204" s="23">
        <f>'2024 Kunta'!I204</f>
        <v>-128098.85276607981</v>
      </c>
      <c r="J204" s="23">
        <f>'2024 Kunta'!J204</f>
        <v>-9143.076866651405</v>
      </c>
      <c r="K204" s="23">
        <f>'2024 Kunta'!K204</f>
        <v>53728.795742608418</v>
      </c>
      <c r="L204" s="23">
        <f>'2024 Kunta'!L204</f>
        <v>1.707826458854991E-4</v>
      </c>
      <c r="M204" s="23">
        <f>'2024 Kunta'!M204</f>
        <v>233454.6834134557</v>
      </c>
      <c r="N204" s="23">
        <f>'2024 Kunta'!N204</f>
        <v>6.2658152424378111E-2</v>
      </c>
      <c r="O204" s="23">
        <f>'2024 Kunta'!O204</f>
        <v>2275239.48</v>
      </c>
      <c r="P204" s="89">
        <f>'2024 Kunta'!M204</f>
        <v>233454.6834134557</v>
      </c>
      <c r="Q204" s="106">
        <f>'2024 Kunta'!N204</f>
        <v>6.2658152424378111E-2</v>
      </c>
      <c r="R204" s="23">
        <f>'2024 Kunta'!O204</f>
        <v>2275239.48</v>
      </c>
      <c r="S204" s="184">
        <f>'2024 Kunta'!P204</f>
        <v>8.2822130816719852E-3</v>
      </c>
    </row>
    <row r="205" spans="1:19" ht="15" customHeight="1">
      <c r="A205" s="62">
        <v>16</v>
      </c>
      <c r="B205" s="63">
        <v>584</v>
      </c>
      <c r="C205" s="64" t="s">
        <v>217</v>
      </c>
      <c r="D205" s="23">
        <f>'2024 Kunta'!D205</f>
        <v>3431553.35</v>
      </c>
      <c r="E205" s="106">
        <f>'2024 Kunta'!E205</f>
        <v>6.4381617697188753E-2</v>
      </c>
      <c r="F205" s="23">
        <f>'2024 Kunta'!F205</f>
        <v>3403248.8554157112</v>
      </c>
      <c r="G205" s="23">
        <f>'2024 Kunta'!G205</f>
        <v>3400451.0635307655</v>
      </c>
      <c r="H205" s="23">
        <f>'2024 Kunta'!H205</f>
        <v>2797.7918849457055</v>
      </c>
      <c r="I205" s="23">
        <f>'2024 Kunta'!I205</f>
        <v>-268164.74496570154</v>
      </c>
      <c r="J205" s="23">
        <f>'2024 Kunta'!J205</f>
        <v>-265366.95308075583</v>
      </c>
      <c r="K205" s="23">
        <f>'2024 Kunta'!K205</f>
        <v>112476.95429358364</v>
      </c>
      <c r="L205" s="23">
        <f>'2024 Kunta'!L205</f>
        <v>3.5751986602162398E-4</v>
      </c>
      <c r="M205" s="23">
        <f>'2024 Kunta'!M205</f>
        <v>593319.87210315338</v>
      </c>
      <c r="N205" s="23">
        <f>'2024 Kunta'!N205</f>
        <v>7.5379789292919996E-2</v>
      </c>
      <c r="O205" s="23">
        <f>'2024 Kunta'!O205</f>
        <v>1121393.1299999999</v>
      </c>
      <c r="P205" s="89">
        <f>'2024 Kunta'!M205</f>
        <v>593319.87210315338</v>
      </c>
      <c r="Q205" s="106">
        <f>'2024 Kunta'!N205</f>
        <v>7.5379789292919996E-2</v>
      </c>
      <c r="R205" s="23">
        <f>'2024 Kunta'!O205</f>
        <v>1121393.1299999999</v>
      </c>
      <c r="S205" s="184">
        <f>'2024 Kunta'!P205</f>
        <v>3.9194121984010843E-2</v>
      </c>
    </row>
    <row r="206" spans="1:19" ht="15" customHeight="1">
      <c r="A206" s="62">
        <v>13</v>
      </c>
      <c r="B206" s="63">
        <v>592</v>
      </c>
      <c r="C206" s="64" t="s">
        <v>218</v>
      </c>
      <c r="D206" s="23">
        <f>'2024 Kunta'!D206</f>
        <v>6526123.1799999997</v>
      </c>
      <c r="E206" s="106">
        <f>'2024 Kunta'!E206</f>
        <v>0.13512695196927749</v>
      </c>
      <c r="F206" s="23">
        <f>'2024 Kunta'!F206</f>
        <v>6472293.7332846476</v>
      </c>
      <c r="G206" s="23">
        <f>'2024 Kunta'!G206</f>
        <v>6364241.649285553</v>
      </c>
      <c r="H206" s="23">
        <f>'2024 Kunta'!H206</f>
        <v>108052.08399909455</v>
      </c>
      <c r="I206" s="23">
        <f>'2024 Kunta'!I206</f>
        <v>-509995.32272446033</v>
      </c>
      <c r="J206" s="23">
        <f>'2024 Kunta'!J206</f>
        <v>-401943.23872536578</v>
      </c>
      <c r="K206" s="23">
        <f>'2024 Kunta'!K206</f>
        <v>213908.5084109669</v>
      </c>
      <c r="L206" s="23">
        <f>'2024 Kunta'!L206</f>
        <v>6.7993076224626213E-4</v>
      </c>
      <c r="M206" s="23">
        <f>'2024 Kunta'!M206</f>
        <v>531338.66919834423</v>
      </c>
      <c r="N206" s="23">
        <f>'2024 Kunta'!N206</f>
        <v>-0.2317971841117793</v>
      </c>
      <c r="O206" s="23">
        <f>'2024 Kunta'!O206</f>
        <v>1156672.06</v>
      </c>
      <c r="P206" s="89">
        <f>'2024 Kunta'!M206</f>
        <v>531338.66919834423</v>
      </c>
      <c r="Q206" s="106">
        <f>'2024 Kunta'!N206</f>
        <v>-0.2317971841117793</v>
      </c>
      <c r="R206" s="23">
        <f>'2024 Kunta'!O206</f>
        <v>1156672.06</v>
      </c>
      <c r="S206" s="184">
        <f>'2024 Kunta'!P206</f>
        <v>-5.970781967972405E-3</v>
      </c>
    </row>
    <row r="207" spans="1:19" ht="15" customHeight="1">
      <c r="A207" s="62">
        <v>10</v>
      </c>
      <c r="B207" s="63">
        <v>593</v>
      </c>
      <c r="C207" s="64" t="s">
        <v>219</v>
      </c>
      <c r="D207" s="23">
        <f>'2024 Kunta'!D207</f>
        <v>30560908.649999999</v>
      </c>
      <c r="E207" s="106">
        <f>'2024 Kunta'!E207</f>
        <v>5.0640444255713346E-2</v>
      </c>
      <c r="F207" s="23">
        <f>'2024 Kunta'!F207</f>
        <v>30308832.990626998</v>
      </c>
      <c r="G207" s="23">
        <f>'2024 Kunta'!G207</f>
        <v>30166560.019503456</v>
      </c>
      <c r="H207" s="23">
        <f>'2024 Kunta'!H207</f>
        <v>142272.97112354264</v>
      </c>
      <c r="I207" s="23">
        <f>'2024 Kunta'!I207</f>
        <v>-2388235.7166463262</v>
      </c>
      <c r="J207" s="23">
        <f>'2024 Kunta'!J207</f>
        <v>-2245962.7455227836</v>
      </c>
      <c r="K207" s="23">
        <f>'2024 Kunta'!K207</f>
        <v>1001703.1865165186</v>
      </c>
      <c r="L207" s="23">
        <f>'2024 Kunta'!L207</f>
        <v>3.1840192623107805E-3</v>
      </c>
      <c r="M207" s="23">
        <f>'2024 Kunta'!M207</f>
        <v>3050979.2741558212</v>
      </c>
      <c r="N207" s="23">
        <f>'2024 Kunta'!N207</f>
        <v>-9.5404570948864564E-2</v>
      </c>
      <c r="O207" s="23">
        <f>'2024 Kunta'!O207</f>
        <v>5894775.0599999996</v>
      </c>
      <c r="P207" s="89">
        <f>'2024 Kunta'!M207</f>
        <v>3050979.2741558212</v>
      </c>
      <c r="Q207" s="106">
        <f>'2024 Kunta'!N207</f>
        <v>-9.5404570948864564E-2</v>
      </c>
      <c r="R207" s="23">
        <f>'2024 Kunta'!O207</f>
        <v>5894775.0599999996</v>
      </c>
      <c r="S207" s="184">
        <f>'2024 Kunta'!P207</f>
        <v>8.9110152907643903E-2</v>
      </c>
    </row>
    <row r="208" spans="1:19" ht="15" customHeight="1">
      <c r="A208" s="62">
        <v>11</v>
      </c>
      <c r="B208" s="63">
        <v>595</v>
      </c>
      <c r="C208" s="64" t="s">
        <v>220</v>
      </c>
      <c r="D208" s="23">
        <f>'2024 Kunta'!D208</f>
        <v>5461349.6500000004</v>
      </c>
      <c r="E208" s="106">
        <f>'2024 Kunta'!E208</f>
        <v>3.9222131695022533E-2</v>
      </c>
      <c r="F208" s="23">
        <f>'2024 Kunta'!F208</f>
        <v>5416302.7788530514</v>
      </c>
      <c r="G208" s="23">
        <f>'2024 Kunta'!G208</f>
        <v>5336207.3840926383</v>
      </c>
      <c r="H208" s="23">
        <f>'2024 Kunta'!H208</f>
        <v>80095.394760413095</v>
      </c>
      <c r="I208" s="23">
        <f>'2024 Kunta'!I208</f>
        <v>-426786.73087241192</v>
      </c>
      <c r="J208" s="23">
        <f>'2024 Kunta'!J208</f>
        <v>-346691.33611199883</v>
      </c>
      <c r="K208" s="23">
        <f>'2024 Kunta'!K208</f>
        <v>179008.13780567597</v>
      </c>
      <c r="L208" s="23">
        <f>'2024 Kunta'!L208</f>
        <v>5.6899625213906201E-4</v>
      </c>
      <c r="M208" s="23">
        <f>'2024 Kunta'!M208</f>
        <v>1152317.620171078</v>
      </c>
      <c r="N208" s="23">
        <f>'2024 Kunta'!N208</f>
        <v>-1.073974860614757E-2</v>
      </c>
      <c r="O208" s="23">
        <f>'2024 Kunta'!O208</f>
        <v>1360938.76</v>
      </c>
      <c r="P208" s="89">
        <f>'2024 Kunta'!M208</f>
        <v>1152317.620171078</v>
      </c>
      <c r="Q208" s="106">
        <f>'2024 Kunta'!N208</f>
        <v>-1.073974860614757E-2</v>
      </c>
      <c r="R208" s="23">
        <f>'2024 Kunta'!O208</f>
        <v>1360938.76</v>
      </c>
      <c r="S208" s="184">
        <f>'2024 Kunta'!P208</f>
        <v>-1.1321208471787858E-2</v>
      </c>
    </row>
    <row r="209" spans="1:19" ht="15" customHeight="1">
      <c r="A209" s="62">
        <v>15</v>
      </c>
      <c r="B209" s="63">
        <v>598</v>
      </c>
      <c r="C209" s="64" t="s">
        <v>423</v>
      </c>
      <c r="D209" s="23">
        <f>'2024 Kunta'!D209</f>
        <v>36638690.539999999</v>
      </c>
      <c r="E209" s="106">
        <f>'2024 Kunta'!E209</f>
        <v>9.1803692659020664E-2</v>
      </c>
      <c r="F209" s="23">
        <f>'2024 Kunta'!F209</f>
        <v>36336483.489083871</v>
      </c>
      <c r="G209" s="23">
        <f>'2024 Kunta'!G209</f>
        <v>36801764.502177529</v>
      </c>
      <c r="H209" s="23">
        <f>'2024 Kunta'!H209</f>
        <v>-465281.01309365779</v>
      </c>
      <c r="I209" s="23">
        <f>'2024 Kunta'!I209</f>
        <v>-2863194.6242468767</v>
      </c>
      <c r="J209" s="23">
        <f>'2024 Kunta'!J209</f>
        <v>-3328475.6373405345</v>
      </c>
      <c r="K209" s="23">
        <f>'2024 Kunta'!K209</f>
        <v>1200916.2909398843</v>
      </c>
      <c r="L209" s="23">
        <f>'2024 Kunta'!L209</f>
        <v>3.8172391325545152E-3</v>
      </c>
      <c r="M209" s="23">
        <f>'2024 Kunta'!M209</f>
        <v>7281542.2672966961</v>
      </c>
      <c r="N209" s="23">
        <f>'2024 Kunta'!N209</f>
        <v>2.6955379775072563E-2</v>
      </c>
      <c r="O209" s="23">
        <f>'2024 Kunta'!O209</f>
        <v>8116612.5800000001</v>
      </c>
      <c r="P209" s="89">
        <f>'2024 Kunta'!M209</f>
        <v>7281542.2672966961</v>
      </c>
      <c r="Q209" s="106">
        <f>'2024 Kunta'!N209</f>
        <v>2.6955379775072563E-2</v>
      </c>
      <c r="R209" s="23">
        <f>'2024 Kunta'!O209</f>
        <v>8116612.5800000001</v>
      </c>
      <c r="S209" s="184">
        <f>'2024 Kunta'!P209</f>
        <v>1.5663236945102854E-2</v>
      </c>
    </row>
    <row r="210" spans="1:19" ht="15" customHeight="1">
      <c r="A210" s="62">
        <v>15</v>
      </c>
      <c r="B210" s="63">
        <v>599</v>
      </c>
      <c r="C210" s="64" t="s">
        <v>424</v>
      </c>
      <c r="D210" s="23">
        <f>'2024 Kunta'!D210</f>
        <v>18410407.079999998</v>
      </c>
      <c r="E210" s="106">
        <f>'2024 Kunta'!E210</f>
        <v>0.13049431460790761</v>
      </c>
      <c r="F210" s="23">
        <f>'2024 Kunta'!F210</f>
        <v>18258552.449067213</v>
      </c>
      <c r="G210" s="23">
        <f>'2024 Kunta'!G210</f>
        <v>18163336.824377745</v>
      </c>
      <c r="H210" s="23">
        <f>'2024 Kunta'!H210</f>
        <v>95215.624689467251</v>
      </c>
      <c r="I210" s="23">
        <f>'2024 Kunta'!I210</f>
        <v>-1438713.4967092804</v>
      </c>
      <c r="J210" s="23">
        <f>'2024 Kunta'!J210</f>
        <v>-1343497.8720198132</v>
      </c>
      <c r="K210" s="23">
        <f>'2024 Kunta'!K210</f>
        <v>603442.90309909591</v>
      </c>
      <c r="L210" s="23">
        <f>'2024 Kunta'!L210</f>
        <v>1.9181069333062113E-3</v>
      </c>
      <c r="M210" s="23">
        <f>'2024 Kunta'!M210</f>
        <v>2248789.4323817091</v>
      </c>
      <c r="N210" s="23">
        <f>'2024 Kunta'!N210</f>
        <v>-0.1271629197574603</v>
      </c>
      <c r="O210" s="23">
        <f>'2024 Kunta'!O210</f>
        <v>2949404.07</v>
      </c>
      <c r="P210" s="89">
        <f>'2024 Kunta'!M210</f>
        <v>2248789.4323817091</v>
      </c>
      <c r="Q210" s="106">
        <f>'2024 Kunta'!N210</f>
        <v>-0.1271629197574603</v>
      </c>
      <c r="R210" s="23">
        <f>'2024 Kunta'!O210</f>
        <v>2949404.07</v>
      </c>
      <c r="S210" s="184">
        <f>'2024 Kunta'!P210</f>
        <v>9.7088434587178085E-3</v>
      </c>
    </row>
    <row r="211" spans="1:19" ht="15" customHeight="1">
      <c r="A211" s="62">
        <v>13</v>
      </c>
      <c r="B211" s="63">
        <v>601</v>
      </c>
      <c r="C211" s="64" t="s">
        <v>223</v>
      </c>
      <c r="D211" s="23">
        <f>'2024 Kunta'!D211</f>
        <v>4930379.47</v>
      </c>
      <c r="E211" s="106">
        <f>'2024 Kunta'!E211</f>
        <v>2.9372067542346336E-2</v>
      </c>
      <c r="F211" s="23">
        <f>'2024 Kunta'!F211</f>
        <v>4889712.2022137931</v>
      </c>
      <c r="G211" s="23">
        <f>'2024 Kunta'!G211</f>
        <v>4908238.3435172215</v>
      </c>
      <c r="H211" s="23">
        <f>'2024 Kunta'!H211</f>
        <v>-18526.141303428449</v>
      </c>
      <c r="I211" s="23">
        <f>'2024 Kunta'!I211</f>
        <v>-385293.13646156207</v>
      </c>
      <c r="J211" s="23">
        <f>'2024 Kunta'!J211</f>
        <v>-403819.27776499052</v>
      </c>
      <c r="K211" s="23">
        <f>'2024 Kunta'!K211</f>
        <v>161604.3842935483</v>
      </c>
      <c r="L211" s="23">
        <f>'2024 Kunta'!L211</f>
        <v>5.136765854303752E-4</v>
      </c>
      <c r="M211" s="23">
        <f>'2024 Kunta'!M211</f>
        <v>1631583.7155499</v>
      </c>
      <c r="N211" s="23">
        <f>'2024 Kunta'!N211</f>
        <v>-5.2238000580629329E-2</v>
      </c>
      <c r="O211" s="23">
        <f>'2024 Kunta'!O211</f>
        <v>1367691.93</v>
      </c>
      <c r="P211" s="89">
        <f>'2024 Kunta'!M211</f>
        <v>1631583.7155499</v>
      </c>
      <c r="Q211" s="106">
        <f>'2024 Kunta'!N211</f>
        <v>-5.2238000580629329E-2</v>
      </c>
      <c r="R211" s="23">
        <f>'2024 Kunta'!O211</f>
        <v>1367691.93</v>
      </c>
      <c r="S211" s="184">
        <f>'2024 Kunta'!P211</f>
        <v>5.7153942533848534E-2</v>
      </c>
    </row>
    <row r="212" spans="1:19" ht="15" customHeight="1">
      <c r="A212" s="62">
        <v>6</v>
      </c>
      <c r="B212" s="63">
        <v>604</v>
      </c>
      <c r="C212" s="64" t="s">
        <v>425</v>
      </c>
      <c r="D212" s="23">
        <f>'2024 Kunta'!D212</f>
        <v>44895745.289999999</v>
      </c>
      <c r="E212" s="106">
        <f>'2024 Kunta'!E212</f>
        <v>8.0632536285060397E-2</v>
      </c>
      <c r="F212" s="23">
        <f>'2024 Kunta'!F212</f>
        <v>44525431.542898141</v>
      </c>
      <c r="G212" s="23">
        <f>'2024 Kunta'!G212</f>
        <v>43952351.641985714</v>
      </c>
      <c r="H212" s="23">
        <f>'2024 Kunta'!H212</f>
        <v>573079.90091242641</v>
      </c>
      <c r="I212" s="23">
        <f>'2024 Kunta'!I212</f>
        <v>-3508456.6252592122</v>
      </c>
      <c r="J212" s="23">
        <f>'2024 Kunta'!J212</f>
        <v>-2935376.7243467858</v>
      </c>
      <c r="K212" s="23">
        <f>'2024 Kunta'!K212</f>
        <v>1471560.0125988722</v>
      </c>
      <c r="L212" s="23">
        <f>'2024 Kunta'!L212</f>
        <v>4.6775087559171279E-3</v>
      </c>
      <c r="M212" s="23">
        <f>'2024 Kunta'!M212</f>
        <v>5591589.2421976198</v>
      </c>
      <c r="N212" s="23">
        <f>'2024 Kunta'!N212</f>
        <v>-2.9075900093973761E-2</v>
      </c>
      <c r="O212" s="23">
        <f>'2024 Kunta'!O212</f>
        <v>7442000.9699999997</v>
      </c>
      <c r="P212" s="89">
        <f>'2024 Kunta'!M212</f>
        <v>5591589.2421976198</v>
      </c>
      <c r="Q212" s="106">
        <f>'2024 Kunta'!N212</f>
        <v>-2.9075900093973761E-2</v>
      </c>
      <c r="R212" s="23">
        <f>'2024 Kunta'!O212</f>
        <v>7442000.9699999997</v>
      </c>
      <c r="S212" s="184">
        <f>'2024 Kunta'!P212</f>
        <v>1.1298229962390272E-2</v>
      </c>
    </row>
    <row r="213" spans="1:19" ht="15" customHeight="1">
      <c r="A213" s="62">
        <v>12</v>
      </c>
      <c r="B213" s="63">
        <v>607</v>
      </c>
      <c r="C213" s="64" t="s">
        <v>225</v>
      </c>
      <c r="D213" s="23">
        <f>'2024 Kunta'!D213</f>
        <v>5137959.21</v>
      </c>
      <c r="E213" s="106">
        <f>'2024 Kunta'!E213</f>
        <v>0.16264117631908404</v>
      </c>
      <c r="F213" s="23">
        <f>'2024 Kunta'!F213</f>
        <v>5095579.7614526702</v>
      </c>
      <c r="G213" s="23">
        <f>'2024 Kunta'!G213</f>
        <v>5081707.2114356803</v>
      </c>
      <c r="H213" s="23">
        <f>'2024 Kunta'!H213</f>
        <v>13872.550016989931</v>
      </c>
      <c r="I213" s="23">
        <f>'2024 Kunta'!I213</f>
        <v>-401514.81870268093</v>
      </c>
      <c r="J213" s="23">
        <f>'2024 Kunta'!J213</f>
        <v>-387642.268685691</v>
      </c>
      <c r="K213" s="23">
        <f>'2024 Kunta'!K213</f>
        <v>168408.28169711161</v>
      </c>
      <c r="L213" s="23">
        <f>'2024 Kunta'!L213</f>
        <v>5.3530349116786093E-4</v>
      </c>
      <c r="M213" s="23">
        <f>'2024 Kunta'!M213</f>
        <v>913205.80199823249</v>
      </c>
      <c r="N213" s="23">
        <f>'2024 Kunta'!N213</f>
        <v>-0.18736601023599386</v>
      </c>
      <c r="O213" s="23">
        <f>'2024 Kunta'!O213</f>
        <v>1048440.97</v>
      </c>
      <c r="P213" s="89">
        <f>'2024 Kunta'!M213</f>
        <v>913205.80199823249</v>
      </c>
      <c r="Q213" s="106">
        <f>'2024 Kunta'!N213</f>
        <v>-0.18736601023599386</v>
      </c>
      <c r="R213" s="23">
        <f>'2024 Kunta'!O213</f>
        <v>1048440.97</v>
      </c>
      <c r="S213" s="184">
        <f>'2024 Kunta'!P213</f>
        <v>-1.5566213455463496E-3</v>
      </c>
    </row>
    <row r="214" spans="1:19" ht="15" customHeight="1">
      <c r="A214" s="62">
        <v>4</v>
      </c>
      <c r="B214" s="63">
        <v>608</v>
      </c>
      <c r="C214" s="64" t="s">
        <v>426</v>
      </c>
      <c r="D214" s="23">
        <f>'2024 Kunta'!D214</f>
        <v>3313258.48</v>
      </c>
      <c r="E214" s="106">
        <f>'2024 Kunta'!E214</f>
        <v>0.17339905952018331</v>
      </c>
      <c r="F214" s="23">
        <f>'2024 Kunta'!F214</f>
        <v>3285929.7174430927</v>
      </c>
      <c r="G214" s="23">
        <f>'2024 Kunta'!G214</f>
        <v>3202118.2895427821</v>
      </c>
      <c r="H214" s="23">
        <f>'2024 Kunta'!H214</f>
        <v>83811.427900310606</v>
      </c>
      <c r="I214" s="23">
        <f>'2024 Kunta'!I214</f>
        <v>-258920.38522281693</v>
      </c>
      <c r="J214" s="23">
        <f>'2024 Kunta'!J214</f>
        <v>-175108.95732250632</v>
      </c>
      <c r="K214" s="23">
        <f>'2024 Kunta'!K214</f>
        <v>108599.57127514522</v>
      </c>
      <c r="L214" s="23">
        <f>'2024 Kunta'!L214</f>
        <v>3.4519519501703487E-4</v>
      </c>
      <c r="M214" s="23">
        <f>'2024 Kunta'!M214</f>
        <v>369115.61322437529</v>
      </c>
      <c r="N214" s="23">
        <f>'2024 Kunta'!N214</f>
        <v>-0.150872013950341</v>
      </c>
      <c r="O214" s="23">
        <f>'2024 Kunta'!O214</f>
        <v>618094.92000000004</v>
      </c>
      <c r="P214" s="89">
        <f>'2024 Kunta'!M214</f>
        <v>369115.61322437529</v>
      </c>
      <c r="Q214" s="106">
        <f>'2024 Kunta'!N214</f>
        <v>-0.150872013950341</v>
      </c>
      <c r="R214" s="23">
        <f>'2024 Kunta'!O214</f>
        <v>618094.92000000004</v>
      </c>
      <c r="S214" s="184">
        <f>'2024 Kunta'!P214</f>
        <v>7.3254560845679162E-3</v>
      </c>
    </row>
    <row r="215" spans="1:19" ht="15" customHeight="1">
      <c r="A215" s="62">
        <v>4</v>
      </c>
      <c r="B215" s="63">
        <v>609</v>
      </c>
      <c r="C215" s="64" t="s">
        <v>427</v>
      </c>
      <c r="D215" s="23">
        <f>'2024 Kunta'!D215</f>
        <v>144592483.93000001</v>
      </c>
      <c r="E215" s="106">
        <f>'2024 Kunta'!E215</f>
        <v>4.581208972192452E-2</v>
      </c>
      <c r="F215" s="23">
        <f>'2024 Kunta'!F215</f>
        <v>143399841.19334388</v>
      </c>
      <c r="G215" s="23">
        <f>'2024 Kunta'!G215</f>
        <v>143498450.86987481</v>
      </c>
      <c r="H215" s="23">
        <f>'2024 Kunta'!H215</f>
        <v>-98609.67653092742</v>
      </c>
      <c r="I215" s="23">
        <f>'2024 Kunta'!I215</f>
        <v>-11299432.828880761</v>
      </c>
      <c r="J215" s="23">
        <f>'2024 Kunta'!J215</f>
        <v>-11398042.505411688</v>
      </c>
      <c r="K215" s="23">
        <f>'2024 Kunta'!K215</f>
        <v>4739347.0383289643</v>
      </c>
      <c r="L215" s="23">
        <f>'2024 Kunta'!L215</f>
        <v>1.5064514582699818E-2</v>
      </c>
      <c r="M215" s="23">
        <f>'2024 Kunta'!M215</f>
        <v>15776630.159615494</v>
      </c>
      <c r="N215" s="23">
        <f>'2024 Kunta'!N215</f>
        <v>-3.7171901263687412E-2</v>
      </c>
      <c r="O215" s="23">
        <f>'2024 Kunta'!O215</f>
        <v>28887699.120000001</v>
      </c>
      <c r="P215" s="89">
        <f>'2024 Kunta'!M215</f>
        <v>15776630.159615494</v>
      </c>
      <c r="Q215" s="106">
        <f>'2024 Kunta'!N215</f>
        <v>-3.7171901263687412E-2</v>
      </c>
      <c r="R215" s="23">
        <f>'2024 Kunta'!O215</f>
        <v>28887699.120000001</v>
      </c>
      <c r="S215" s="184">
        <f>'2024 Kunta'!P215</f>
        <v>-1.8954733773492993E-3</v>
      </c>
    </row>
    <row r="216" spans="1:19" ht="15" customHeight="1">
      <c r="A216" s="62">
        <v>1</v>
      </c>
      <c r="B216" s="63">
        <v>611</v>
      </c>
      <c r="C216" s="64" t="s">
        <v>428</v>
      </c>
      <c r="D216" s="23">
        <f>'2024 Kunta'!D216</f>
        <v>9418352.1600000001</v>
      </c>
      <c r="E216" s="106">
        <f>'2024 Kunta'!E216</f>
        <v>6.4307312672062356E-2</v>
      </c>
      <c r="F216" s="23">
        <f>'2024 Kunta'!F216</f>
        <v>9340666.7299583424</v>
      </c>
      <c r="G216" s="23">
        <f>'2024 Kunta'!G216</f>
        <v>9130675.0402746499</v>
      </c>
      <c r="H216" s="23">
        <f>'2024 Kunta'!H216</f>
        <v>209991.68968369253</v>
      </c>
      <c r="I216" s="23">
        <f>'2024 Kunta'!I216</f>
        <v>-736013.62047411106</v>
      </c>
      <c r="J216" s="23">
        <f>'2024 Kunta'!J216</f>
        <v>-526021.93079041853</v>
      </c>
      <c r="K216" s="23">
        <f>'2024 Kunta'!K216</f>
        <v>308707.88164234563</v>
      </c>
      <c r="L216" s="23">
        <f>'2024 Kunta'!L216</f>
        <v>9.8126057180130169E-4</v>
      </c>
      <c r="M216" s="23">
        <f>'2024 Kunta'!M216</f>
        <v>404893.09699631942</v>
      </c>
      <c r="N216" s="23">
        <f>'2024 Kunta'!N216</f>
        <v>-7.5247142699101488E-2</v>
      </c>
      <c r="O216" s="23">
        <f>'2024 Kunta'!O216</f>
        <v>1435688.14</v>
      </c>
      <c r="P216" s="89">
        <f>'2024 Kunta'!M216</f>
        <v>404893.09699631942</v>
      </c>
      <c r="Q216" s="106">
        <f>'2024 Kunta'!N216</f>
        <v>-7.5247142699101488E-2</v>
      </c>
      <c r="R216" s="23">
        <f>'2024 Kunta'!O216</f>
        <v>1435688.14</v>
      </c>
      <c r="S216" s="184">
        <f>'2024 Kunta'!P216</f>
        <v>-3.7740669707089225E-3</v>
      </c>
    </row>
    <row r="217" spans="1:19" ht="15" customHeight="1">
      <c r="A217" s="62">
        <v>19</v>
      </c>
      <c r="B217" s="63">
        <v>614</v>
      </c>
      <c r="C217" s="64" t="s">
        <v>229</v>
      </c>
      <c r="D217" s="23">
        <f>'2024 Kunta'!D217</f>
        <v>4229762.21</v>
      </c>
      <c r="E217" s="106">
        <f>'2024 Kunta'!E217</f>
        <v>1.83274652304799E-2</v>
      </c>
      <c r="F217" s="23">
        <f>'2024 Kunta'!F217</f>
        <v>4194873.8462315118</v>
      </c>
      <c r="G217" s="23">
        <f>'2024 Kunta'!G217</f>
        <v>4182454.1764778565</v>
      </c>
      <c r="H217" s="23">
        <f>'2024 Kunta'!H217</f>
        <v>12419.669753655326</v>
      </c>
      <c r="I217" s="23">
        <f>'2024 Kunta'!I217</f>
        <v>-330542.1739429498</v>
      </c>
      <c r="J217" s="23">
        <f>'2024 Kunta'!J217</f>
        <v>-318122.50418929447</v>
      </c>
      <c r="K217" s="23">
        <f>'2024 Kunta'!K217</f>
        <v>138640.0624565249</v>
      </c>
      <c r="L217" s="23">
        <f>'2024 Kunta'!L217</f>
        <v>4.4068206563727997E-4</v>
      </c>
      <c r="M217" s="23">
        <f>'2024 Kunta'!M217</f>
        <v>578567.72679002036</v>
      </c>
      <c r="N217" s="23">
        <f>'2024 Kunta'!N217</f>
        <v>-5.5646301245337981E-2</v>
      </c>
      <c r="O217" s="23">
        <f>'2024 Kunta'!O217</f>
        <v>2105898.41</v>
      </c>
      <c r="P217" s="89">
        <f>'2024 Kunta'!M217</f>
        <v>578567.72679002036</v>
      </c>
      <c r="Q217" s="106">
        <f>'2024 Kunta'!N217</f>
        <v>-5.5646301245337981E-2</v>
      </c>
      <c r="R217" s="23">
        <f>'2024 Kunta'!O217</f>
        <v>2105898.41</v>
      </c>
      <c r="S217" s="184">
        <f>'2024 Kunta'!P217</f>
        <v>-7.5712956225190142E-3</v>
      </c>
    </row>
    <row r="218" spans="1:19" ht="15" customHeight="1">
      <c r="A218" s="62">
        <v>17</v>
      </c>
      <c r="B218" s="63">
        <v>615</v>
      </c>
      <c r="C218" s="64" t="s">
        <v>230</v>
      </c>
      <c r="D218" s="23">
        <f>'2024 Kunta'!D218</f>
        <v>9959698.3100000005</v>
      </c>
      <c r="E218" s="106">
        <f>'2024 Kunta'!E218</f>
        <v>0.10347625081040812</v>
      </c>
      <c r="F218" s="23">
        <f>'2024 Kunta'!F218</f>
        <v>9877547.6924446747</v>
      </c>
      <c r="G218" s="23">
        <f>'2024 Kunta'!G218</f>
        <v>9889701.4488376118</v>
      </c>
      <c r="H218" s="23">
        <f>'2024 Kunta'!H218</f>
        <v>-12153.756392937154</v>
      </c>
      <c r="I218" s="23">
        <f>'2024 Kunta'!I218</f>
        <v>-778318.06322826911</v>
      </c>
      <c r="J218" s="23">
        <f>'2024 Kunta'!J218</f>
        <v>-790471.81962120626</v>
      </c>
      <c r="K218" s="23">
        <f>'2024 Kunta'!K218</f>
        <v>326451.73113562464</v>
      </c>
      <c r="L218" s="23">
        <f>'2024 Kunta'!L218</f>
        <v>1.0376612694676581E-3</v>
      </c>
      <c r="M218" s="23">
        <f>'2024 Kunta'!M218</f>
        <v>2111008.5175787439</v>
      </c>
      <c r="N218" s="23">
        <f>'2024 Kunta'!N218</f>
        <v>-3.1857993123396433E-2</v>
      </c>
      <c r="O218" s="23">
        <f>'2024 Kunta'!O218</f>
        <v>3805029.26</v>
      </c>
      <c r="P218" s="89">
        <f>'2024 Kunta'!M218</f>
        <v>2111008.5175787439</v>
      </c>
      <c r="Q218" s="106">
        <f>'2024 Kunta'!N218</f>
        <v>-3.1857993123396433E-2</v>
      </c>
      <c r="R218" s="23">
        <f>'2024 Kunta'!O218</f>
        <v>3805029.26</v>
      </c>
      <c r="S218" s="184">
        <f>'2024 Kunta'!P218</f>
        <v>0.21800890130065453</v>
      </c>
    </row>
    <row r="219" spans="1:19" ht="15" customHeight="1">
      <c r="A219" s="62">
        <v>1</v>
      </c>
      <c r="B219" s="63">
        <v>616</v>
      </c>
      <c r="C219" s="64" t="s">
        <v>231</v>
      </c>
      <c r="D219" s="23">
        <f>'2024 Kunta'!D219</f>
        <v>3168700.32</v>
      </c>
      <c r="E219" s="106">
        <f>'2024 Kunta'!E219</f>
        <v>4.9099677593329893E-2</v>
      </c>
      <c r="F219" s="23">
        <f>'2024 Kunta'!F219</f>
        <v>3142563.9170655464</v>
      </c>
      <c r="G219" s="23">
        <f>'2024 Kunta'!G219</f>
        <v>3092686.3654093253</v>
      </c>
      <c r="H219" s="23">
        <f>'2024 Kunta'!H219</f>
        <v>49877.55165622104</v>
      </c>
      <c r="I219" s="23">
        <f>'2024 Kunta'!I219</f>
        <v>-247623.63469754503</v>
      </c>
      <c r="J219" s="23">
        <f>'2024 Kunta'!J219</f>
        <v>-197746.08304132399</v>
      </c>
      <c r="K219" s="23">
        <f>'2024 Kunta'!K219</f>
        <v>103861.34928157355</v>
      </c>
      <c r="L219" s="23">
        <f>'2024 Kunta'!L219</f>
        <v>3.3013425650779314E-4</v>
      </c>
      <c r="M219" s="23">
        <f>'2024 Kunta'!M219</f>
        <v>192538.98953032619</v>
      </c>
      <c r="N219" s="23">
        <f>'2024 Kunta'!N219</f>
        <v>-7.1343295289239106E-2</v>
      </c>
      <c r="O219" s="23">
        <f>'2024 Kunta'!O219</f>
        <v>558601.13</v>
      </c>
      <c r="P219" s="89">
        <f>'2024 Kunta'!M219</f>
        <v>192538.98953032619</v>
      </c>
      <c r="Q219" s="106">
        <f>'2024 Kunta'!N219</f>
        <v>-7.1343295289239106E-2</v>
      </c>
      <c r="R219" s="23">
        <f>'2024 Kunta'!O219</f>
        <v>558601.13</v>
      </c>
      <c r="S219" s="184">
        <f>'2024 Kunta'!P219</f>
        <v>-9.0675985362400624E-3</v>
      </c>
    </row>
    <row r="220" spans="1:19" ht="15" customHeight="1">
      <c r="A220" s="62">
        <v>6</v>
      </c>
      <c r="B220" s="63">
        <v>619</v>
      </c>
      <c r="C220" s="64" t="s">
        <v>232</v>
      </c>
      <c r="D220" s="23">
        <f>'2024 Kunta'!D220</f>
        <v>3822350.27</v>
      </c>
      <c r="E220" s="106">
        <f>'2024 Kunta'!E220</f>
        <v>2.3744394360298848E-3</v>
      </c>
      <c r="F220" s="23">
        <f>'2024 Kunta'!F220</f>
        <v>3790822.363690028</v>
      </c>
      <c r="G220" s="23">
        <f>'2024 Kunta'!G220</f>
        <v>3754887.0134490016</v>
      </c>
      <c r="H220" s="23">
        <f>'2024 Kunta'!H220</f>
        <v>35935.350241026375</v>
      </c>
      <c r="I220" s="23">
        <f>'2024 Kunta'!I220</f>
        <v>-298704.2545394582</v>
      </c>
      <c r="J220" s="23">
        <f>'2024 Kunta'!J220</f>
        <v>-262768.90429843182</v>
      </c>
      <c r="K220" s="23">
        <f>'2024 Kunta'!K220</f>
        <v>125286.21086798987</v>
      </c>
      <c r="L220" s="23">
        <f>'2024 Kunta'!L220</f>
        <v>3.982354394746968E-4</v>
      </c>
      <c r="M220" s="23">
        <f>'2024 Kunta'!M220</f>
        <v>410646.70695997553</v>
      </c>
      <c r="N220" s="23">
        <f>'2024 Kunta'!N220</f>
        <v>-0.15286875104455844</v>
      </c>
      <c r="O220" s="23">
        <f>'2024 Kunta'!O220</f>
        <v>787945.22</v>
      </c>
      <c r="P220" s="89">
        <f>'2024 Kunta'!M220</f>
        <v>410646.70695997553</v>
      </c>
      <c r="Q220" s="106">
        <f>'2024 Kunta'!N220</f>
        <v>-0.15286875104455844</v>
      </c>
      <c r="R220" s="23">
        <f>'2024 Kunta'!O220</f>
        <v>787945.22</v>
      </c>
      <c r="S220" s="184">
        <f>'2024 Kunta'!P220</f>
        <v>7.7241714027127095E-2</v>
      </c>
    </row>
    <row r="221" spans="1:19" ht="15" customHeight="1">
      <c r="A221" s="62">
        <v>18</v>
      </c>
      <c r="B221" s="63">
        <v>620</v>
      </c>
      <c r="C221" s="64" t="s">
        <v>233</v>
      </c>
      <c r="D221" s="23">
        <f>'2024 Kunta'!D221</f>
        <v>3299590.6</v>
      </c>
      <c r="E221" s="106">
        <f>'2024 Kunta'!E221</f>
        <v>6.3275082324942611E-2</v>
      </c>
      <c r="F221" s="23">
        <f>'2024 Kunta'!F221</f>
        <v>3272374.5742698242</v>
      </c>
      <c r="G221" s="23">
        <f>'2024 Kunta'!G221</f>
        <v>3192982.9733418631</v>
      </c>
      <c r="H221" s="23">
        <f>'2024 Kunta'!H221</f>
        <v>79391.600927961059</v>
      </c>
      <c r="I221" s="23">
        <f>'2024 Kunta'!I221</f>
        <v>-257852.28480863516</v>
      </c>
      <c r="J221" s="23">
        <f>'2024 Kunta'!J221</f>
        <v>-178460.6838806741</v>
      </c>
      <c r="K221" s="23">
        <f>'2024 Kunta'!K221</f>
        <v>108151.57546763426</v>
      </c>
      <c r="L221" s="23">
        <f>'2024 Kunta'!L221</f>
        <v>3.4377119307738864E-4</v>
      </c>
      <c r="M221" s="23">
        <f>'2024 Kunta'!M221</f>
        <v>830141.47429212509</v>
      </c>
      <c r="N221" s="23">
        <f>'2024 Kunta'!N221</f>
        <v>-0.10294456764128301</v>
      </c>
      <c r="O221" s="23">
        <f>'2024 Kunta'!O221</f>
        <v>950864.04</v>
      </c>
      <c r="P221" s="89">
        <f>'2024 Kunta'!M221</f>
        <v>830141.47429212509</v>
      </c>
      <c r="Q221" s="106">
        <f>'2024 Kunta'!N221</f>
        <v>-0.10294456764128301</v>
      </c>
      <c r="R221" s="23">
        <f>'2024 Kunta'!O221</f>
        <v>950864.04</v>
      </c>
      <c r="S221" s="184">
        <f>'2024 Kunta'!P221</f>
        <v>2.2324309488810368E-3</v>
      </c>
    </row>
    <row r="222" spans="1:19" ht="15" customHeight="1">
      <c r="A222" s="62">
        <v>10</v>
      </c>
      <c r="B222" s="63">
        <v>623</v>
      </c>
      <c r="C222" s="64" t="s">
        <v>234</v>
      </c>
      <c r="D222" s="23">
        <f>'2024 Kunta'!D222</f>
        <v>2744948.53</v>
      </c>
      <c r="E222" s="106">
        <f>'2024 Kunta'!E222</f>
        <v>2.2523782784608315E-2</v>
      </c>
      <c r="F222" s="23">
        <f>'2024 Kunta'!F222</f>
        <v>2722307.3605711353</v>
      </c>
      <c r="G222" s="23">
        <f>'2024 Kunta'!G222</f>
        <v>2679099.9590240088</v>
      </c>
      <c r="H222" s="23">
        <f>'2024 Kunta'!H222</f>
        <v>43207.401547126472</v>
      </c>
      <c r="I222" s="23">
        <f>'2024 Kunta'!I222</f>
        <v>-214508.80910577343</v>
      </c>
      <c r="J222" s="23">
        <f>'2024 Kunta'!J222</f>
        <v>-171301.40755864696</v>
      </c>
      <c r="K222" s="23">
        <f>'2024 Kunta'!K222</f>
        <v>89971.922000585982</v>
      </c>
      <c r="L222" s="23">
        <f>'2024 Kunta'!L222</f>
        <v>2.8598524650122475E-4</v>
      </c>
      <c r="M222" s="23">
        <f>'2024 Kunta'!M222</f>
        <v>973982.54655080079</v>
      </c>
      <c r="N222" s="23">
        <f>'2024 Kunta'!N222</f>
        <v>-4.7985669307072376E-3</v>
      </c>
      <c r="O222" s="23">
        <f>'2024 Kunta'!O222</f>
        <v>2193225.65</v>
      </c>
      <c r="P222" s="89">
        <f>'2024 Kunta'!M222</f>
        <v>973982.54655080079</v>
      </c>
      <c r="Q222" s="106">
        <f>'2024 Kunta'!N222</f>
        <v>-4.7985669307072376E-3</v>
      </c>
      <c r="R222" s="23">
        <f>'2024 Kunta'!O222</f>
        <v>2193225.65</v>
      </c>
      <c r="S222" s="184">
        <f>'2024 Kunta'!P222</f>
        <v>-3.5560069429896313E-4</v>
      </c>
    </row>
    <row r="223" spans="1:19" ht="15" customHeight="1">
      <c r="A223" s="62">
        <v>8</v>
      </c>
      <c r="B223" s="63">
        <v>624</v>
      </c>
      <c r="C223" s="64" t="s">
        <v>429</v>
      </c>
      <c r="D223" s="23">
        <f>'2024 Kunta'!D223</f>
        <v>9385827.0600000005</v>
      </c>
      <c r="E223" s="106">
        <f>'2024 Kunta'!E223</f>
        <v>5.1857874841366058E-2</v>
      </c>
      <c r="F223" s="23">
        <f>'2024 Kunta'!F223</f>
        <v>9308409.9068647176</v>
      </c>
      <c r="G223" s="23">
        <f>'2024 Kunta'!G223</f>
        <v>9122551.5772788487</v>
      </c>
      <c r="H223" s="23">
        <f>'2024 Kunta'!H223</f>
        <v>185858.32958586887</v>
      </c>
      <c r="I223" s="23">
        <f>'2024 Kunta'!I223</f>
        <v>-733471.88958524575</v>
      </c>
      <c r="J223" s="23">
        <f>'2024 Kunta'!J223</f>
        <v>-547613.55999937688</v>
      </c>
      <c r="K223" s="23">
        <f>'2024 Kunta'!K223</f>
        <v>307641.79762354575</v>
      </c>
      <c r="L223" s="23">
        <f>'2024 Kunta'!L223</f>
        <v>9.7787191127112535E-4</v>
      </c>
      <c r="M223" s="23">
        <f>'2024 Kunta'!M223</f>
        <v>920018.82824082102</v>
      </c>
      <c r="N223" s="23">
        <f>'2024 Kunta'!N223</f>
        <v>3.2936608254240163E-2</v>
      </c>
      <c r="O223" s="23">
        <f>'2024 Kunta'!O223</f>
        <v>2252209.36</v>
      </c>
      <c r="P223" s="89">
        <f>'2024 Kunta'!M223</f>
        <v>920018.82824082102</v>
      </c>
      <c r="Q223" s="106">
        <f>'2024 Kunta'!N223</f>
        <v>3.2936608254240163E-2</v>
      </c>
      <c r="R223" s="23">
        <f>'2024 Kunta'!O223</f>
        <v>2252209.36</v>
      </c>
      <c r="S223" s="184">
        <f>'2024 Kunta'!P223</f>
        <v>-6.742313819665835E-3</v>
      </c>
    </row>
    <row r="224" spans="1:19" ht="15" customHeight="1">
      <c r="A224" s="62">
        <v>17</v>
      </c>
      <c r="B224" s="63">
        <v>625</v>
      </c>
      <c r="C224" s="64" t="s">
        <v>236</v>
      </c>
      <c r="D224" s="23">
        <f>'2024 Kunta'!D224</f>
        <v>4599279.3099999996</v>
      </c>
      <c r="E224" s="106">
        <f>'2024 Kunta'!E224</f>
        <v>6.1428586916847383E-3</v>
      </c>
      <c r="F224" s="23">
        <f>'2024 Kunta'!F224</f>
        <v>4561343.0569262924</v>
      </c>
      <c r="G224" s="23">
        <f>'2024 Kunta'!G224</f>
        <v>4673073.1582844667</v>
      </c>
      <c r="H224" s="23">
        <f>'2024 Kunta'!H224</f>
        <v>-111730.10135817435</v>
      </c>
      <c r="I224" s="23">
        <f>'2024 Kunta'!I224</f>
        <v>-359418.73472320562</v>
      </c>
      <c r="J224" s="23">
        <f>'2024 Kunta'!J224</f>
        <v>-471148.83608137997</v>
      </c>
      <c r="K224" s="23">
        <f>'2024 Kunta'!K224</f>
        <v>150751.82460278369</v>
      </c>
      <c r="L224" s="23">
        <f>'2024 Kunta'!L224</f>
        <v>4.791805794618425E-4</v>
      </c>
      <c r="M224" s="23">
        <f>'2024 Kunta'!M224</f>
        <v>465777.6764615064</v>
      </c>
      <c r="N224" s="23">
        <f>'2024 Kunta'!N224</f>
        <v>-6.7995678292721462E-2</v>
      </c>
      <c r="O224" s="23">
        <f>'2024 Kunta'!O224</f>
        <v>5564088.4299999997</v>
      </c>
      <c r="P224" s="89">
        <f>'2024 Kunta'!M224</f>
        <v>465777.6764615064</v>
      </c>
      <c r="Q224" s="106">
        <f>'2024 Kunta'!N224</f>
        <v>-6.7995678292721462E-2</v>
      </c>
      <c r="R224" s="23">
        <f>'2024 Kunta'!O224</f>
        <v>5564088.4299999997</v>
      </c>
      <c r="S224" s="184">
        <f>'2024 Kunta'!P224</f>
        <v>-8.9109334605320778E-2</v>
      </c>
    </row>
    <row r="225" spans="1:19" ht="15" customHeight="1">
      <c r="A225" s="62">
        <v>17</v>
      </c>
      <c r="B225" s="63">
        <v>626</v>
      </c>
      <c r="C225" s="64" t="s">
        <v>237</v>
      </c>
      <c r="D225" s="23">
        <f>'2024 Kunta'!D225</f>
        <v>7304242.2199999997</v>
      </c>
      <c r="E225" s="106">
        <f>'2024 Kunta'!E225</f>
        <v>2.1990655674517967E-2</v>
      </c>
      <c r="F225" s="23">
        <f>'2024 Kunta'!F225</f>
        <v>7243994.611039374</v>
      </c>
      <c r="G225" s="23">
        <f>'2024 Kunta'!G225</f>
        <v>7263037.4411440827</v>
      </c>
      <c r="H225" s="23">
        <f>'2024 Kunta'!H225</f>
        <v>-19042.830104708672</v>
      </c>
      <c r="I225" s="23">
        <f>'2024 Kunta'!I225</f>
        <v>-570802.79754182149</v>
      </c>
      <c r="J225" s="23">
        <f>'2024 Kunta'!J225</f>
        <v>-589845.62764653016</v>
      </c>
      <c r="K225" s="23">
        <f>'2024 Kunta'!K225</f>
        <v>239413.12709831647</v>
      </c>
      <c r="L225" s="23">
        <f>'2024 Kunta'!L225</f>
        <v>7.609998835902956E-4</v>
      </c>
      <c r="M225" s="23">
        <f>'2024 Kunta'!M225</f>
        <v>1125598.1044256417</v>
      </c>
      <c r="N225" s="23">
        <f>'2024 Kunta'!N225</f>
        <v>-0.14187675069895211</v>
      </c>
      <c r="O225" s="23">
        <f>'2024 Kunta'!O225</f>
        <v>1923015.49</v>
      </c>
      <c r="P225" s="89">
        <f>'2024 Kunta'!M225</f>
        <v>1125598.1044256417</v>
      </c>
      <c r="Q225" s="106">
        <f>'2024 Kunta'!N225</f>
        <v>-0.14187675069895211</v>
      </c>
      <c r="R225" s="23">
        <f>'2024 Kunta'!O225</f>
        <v>1923015.49</v>
      </c>
      <c r="S225" s="184">
        <f>'2024 Kunta'!P225</f>
        <v>1.7772155645814358E-3</v>
      </c>
    </row>
    <row r="226" spans="1:19" ht="15" customHeight="1">
      <c r="A226" s="62">
        <v>17</v>
      </c>
      <c r="B226" s="63">
        <v>630</v>
      </c>
      <c r="C226" s="64" t="s">
        <v>238</v>
      </c>
      <c r="D226" s="23">
        <f>'2024 Kunta'!D226</f>
        <v>2056296.84</v>
      </c>
      <c r="E226" s="106">
        <f>'2024 Kunta'!E226</f>
        <v>0.19784705258570034</v>
      </c>
      <c r="F226" s="23">
        <f>'2024 Kunta'!F226</f>
        <v>2039335.8789321878</v>
      </c>
      <c r="G226" s="23">
        <f>'2024 Kunta'!G226</f>
        <v>2008050.3683320319</v>
      </c>
      <c r="H226" s="23">
        <f>'2024 Kunta'!H226</f>
        <v>31285.510600155918</v>
      </c>
      <c r="I226" s="23">
        <f>'2024 Kunta'!I226</f>
        <v>-160692.91700575716</v>
      </c>
      <c r="J226" s="23">
        <f>'2024 Kunta'!J226</f>
        <v>-129407.40640560124</v>
      </c>
      <c r="K226" s="23">
        <f>'2024 Kunta'!K226</f>
        <v>67399.798894783453</v>
      </c>
      <c r="L226" s="23">
        <f>'2024 Kunta'!L226</f>
        <v>2.1423737175395763E-4</v>
      </c>
      <c r="M226" s="23">
        <f>'2024 Kunta'!M226</f>
        <v>573775.74083339504</v>
      </c>
      <c r="N226" s="23">
        <f>'2024 Kunta'!N226</f>
        <v>7.2461255316836448E-2</v>
      </c>
      <c r="O226" s="23">
        <f>'2024 Kunta'!O226</f>
        <v>1431853.99</v>
      </c>
      <c r="P226" s="89">
        <f>'2024 Kunta'!M226</f>
        <v>573775.74083339504</v>
      </c>
      <c r="Q226" s="106">
        <f>'2024 Kunta'!N226</f>
        <v>7.2461255316836448E-2</v>
      </c>
      <c r="R226" s="23">
        <f>'2024 Kunta'!O226</f>
        <v>1431853.99</v>
      </c>
      <c r="S226" s="184">
        <f>'2024 Kunta'!P226</f>
        <v>9.3705076625694161E-3</v>
      </c>
    </row>
    <row r="227" spans="1:19" ht="15" customHeight="1">
      <c r="A227" s="62">
        <v>2</v>
      </c>
      <c r="B227" s="63">
        <v>631</v>
      </c>
      <c r="C227" s="64" t="s">
        <v>239</v>
      </c>
      <c r="D227" s="23">
        <f>'2024 Kunta'!D227</f>
        <v>3705546.84</v>
      </c>
      <c r="E227" s="106">
        <f>'2024 Kunta'!E227</f>
        <v>4.7557680742548403E-2</v>
      </c>
      <c r="F227" s="23">
        <f>'2024 Kunta'!F227</f>
        <v>3674982.3638671697</v>
      </c>
      <c r="G227" s="23">
        <f>'2024 Kunta'!G227</f>
        <v>3595828.462497008</v>
      </c>
      <c r="H227" s="23">
        <f>'2024 Kunta'!H227</f>
        <v>79153.901370161679</v>
      </c>
      <c r="I227" s="23">
        <f>'2024 Kunta'!I227</f>
        <v>-289576.44598678942</v>
      </c>
      <c r="J227" s="23">
        <f>'2024 Kunta'!J227</f>
        <v>-210422.54461662774</v>
      </c>
      <c r="K227" s="23">
        <f>'2024 Kunta'!K227</f>
        <v>121457.71318269413</v>
      </c>
      <c r="L227" s="23">
        <f>'2024 Kunta'!L227</f>
        <v>3.8606615565911338E-4</v>
      </c>
      <c r="M227" s="23">
        <f>'2024 Kunta'!M227</f>
        <v>183225.67501607561</v>
      </c>
      <c r="N227" s="23">
        <f>'2024 Kunta'!N227</f>
        <v>-0.26270429099279557</v>
      </c>
      <c r="O227" s="23">
        <f>'2024 Kunta'!O227</f>
        <v>838143.73</v>
      </c>
      <c r="P227" s="89">
        <f>'2024 Kunta'!M227</f>
        <v>183225.67501607561</v>
      </c>
      <c r="Q227" s="106">
        <f>'2024 Kunta'!N227</f>
        <v>-0.26270429099279557</v>
      </c>
      <c r="R227" s="23">
        <f>'2024 Kunta'!O227</f>
        <v>838143.73</v>
      </c>
      <c r="S227" s="184">
        <f>'2024 Kunta'!P227</f>
        <v>-1.3662050776866774E-2</v>
      </c>
    </row>
    <row r="228" spans="1:19" ht="15" customHeight="1">
      <c r="A228" s="62">
        <v>6</v>
      </c>
      <c r="B228" s="63">
        <v>635</v>
      </c>
      <c r="C228" s="64" t="s">
        <v>240</v>
      </c>
      <c r="D228" s="23">
        <f>'2024 Kunta'!D228</f>
        <v>10800115.26</v>
      </c>
      <c r="E228" s="106">
        <f>'2024 Kunta'!E228</f>
        <v>4.7278748088044553E-2</v>
      </c>
      <c r="F228" s="23">
        <f>'2024 Kunta'!F228</f>
        <v>10711032.62811075</v>
      </c>
      <c r="G228" s="23">
        <f>'2024 Kunta'!G228</f>
        <v>10697447.634648485</v>
      </c>
      <c r="H228" s="23">
        <f>'2024 Kunta'!H228</f>
        <v>13584.993462264538</v>
      </c>
      <c r="I228" s="23">
        <f>'2024 Kunta'!I228</f>
        <v>-843993.91730222735</v>
      </c>
      <c r="J228" s="23">
        <f>'2024 Kunta'!J228</f>
        <v>-830408.92383996281</v>
      </c>
      <c r="K228" s="23">
        <f>'2024 Kunta'!K228</f>
        <v>353998.30530522129</v>
      </c>
      <c r="L228" s="23">
        <f>'2024 Kunta'!L228</f>
        <v>1.1252209617470456E-3</v>
      </c>
      <c r="M228" s="23">
        <f>'2024 Kunta'!M228</f>
        <v>1003565.8612351691</v>
      </c>
      <c r="N228" s="23">
        <f>'2024 Kunta'!N228</f>
        <v>-7.8935270224409493E-2</v>
      </c>
      <c r="O228" s="23">
        <f>'2024 Kunta'!O228</f>
        <v>2854004.61</v>
      </c>
      <c r="P228" s="89">
        <f>'2024 Kunta'!M228</f>
        <v>1003565.8612351691</v>
      </c>
      <c r="Q228" s="106">
        <f>'2024 Kunta'!N228</f>
        <v>-7.8935270224409493E-2</v>
      </c>
      <c r="R228" s="23">
        <f>'2024 Kunta'!O228</f>
        <v>2854004.61</v>
      </c>
      <c r="S228" s="184">
        <f>'2024 Kunta'!P228</f>
        <v>1.2367973852599468E-2</v>
      </c>
    </row>
    <row r="229" spans="1:19" ht="15" customHeight="1">
      <c r="A229" s="62">
        <v>2</v>
      </c>
      <c r="B229" s="63">
        <v>636</v>
      </c>
      <c r="C229" s="64" t="s">
        <v>241</v>
      </c>
      <c r="D229" s="23">
        <f>'2024 Kunta'!D229</f>
        <v>12534686.300000001</v>
      </c>
      <c r="E229" s="106">
        <f>'2024 Kunta'!E229</f>
        <v>5.9875086701283609E-2</v>
      </c>
      <c r="F229" s="23">
        <f>'2024 Kunta'!F229</f>
        <v>12431296.399186101</v>
      </c>
      <c r="G229" s="23">
        <f>'2024 Kunta'!G229</f>
        <v>12180134.27309856</v>
      </c>
      <c r="H229" s="23">
        <f>'2024 Kunta'!H229</f>
        <v>251162.12608754076</v>
      </c>
      <c r="I229" s="23">
        <f>'2024 Kunta'!I229</f>
        <v>-979545.00834573165</v>
      </c>
      <c r="J229" s="23">
        <f>'2024 Kunta'!J229</f>
        <v>-728382.88225819089</v>
      </c>
      <c r="K229" s="23">
        <f>'2024 Kunta'!K229</f>
        <v>410852.81044792995</v>
      </c>
      <c r="L229" s="23">
        <f>'2024 Kunta'!L229</f>
        <v>1.3059390047364659E-3</v>
      </c>
      <c r="M229" s="23">
        <f>'2024 Kunta'!M229</f>
        <v>2297935.9758165437</v>
      </c>
      <c r="N229" s="23">
        <f>'2024 Kunta'!N229</f>
        <v>0.10685264973016317</v>
      </c>
      <c r="O229" s="23">
        <f>'2024 Kunta'!O229</f>
        <v>2245770.5099999998</v>
      </c>
      <c r="P229" s="89">
        <f>'2024 Kunta'!M229</f>
        <v>2297935.9758165437</v>
      </c>
      <c r="Q229" s="106">
        <f>'2024 Kunta'!N229</f>
        <v>0.10685264973016317</v>
      </c>
      <c r="R229" s="23">
        <f>'2024 Kunta'!O229</f>
        <v>2245770.5099999998</v>
      </c>
      <c r="S229" s="184">
        <f>'2024 Kunta'!P229</f>
        <v>-7.0715534644255618E-3</v>
      </c>
    </row>
    <row r="230" spans="1:19" ht="15" customHeight="1">
      <c r="A230" s="62">
        <v>1</v>
      </c>
      <c r="B230" s="63">
        <v>638</v>
      </c>
      <c r="C230" s="64" t="s">
        <v>430</v>
      </c>
      <c r="D230" s="23">
        <f>'2024 Kunta'!D230</f>
        <v>93523859.879999995</v>
      </c>
      <c r="E230" s="106">
        <f>'2024 Kunta'!E230</f>
        <v>5.5136242886111297E-2</v>
      </c>
      <c r="F230" s="23">
        <f>'2024 Kunta'!F230</f>
        <v>92752446.669864342</v>
      </c>
      <c r="G230" s="23">
        <f>'2024 Kunta'!G230</f>
        <v>91654871.815917701</v>
      </c>
      <c r="H230" s="23">
        <f>'2024 Kunta'!H230</f>
        <v>1097574.8539466411</v>
      </c>
      <c r="I230" s="23">
        <f>'2024 Kunta'!I230</f>
        <v>-7308585.7846063226</v>
      </c>
      <c r="J230" s="23">
        <f>'2024 Kunta'!J230</f>
        <v>-6211010.9306596816</v>
      </c>
      <c r="K230" s="23">
        <f>'2024 Kunta'!K230</f>
        <v>3065456.9054222279</v>
      </c>
      <c r="L230" s="23">
        <f>'2024 Kunta'!L230</f>
        <v>9.7438781926915772E-3</v>
      </c>
      <c r="M230" s="23">
        <f>'2024 Kunta'!M230</f>
        <v>29714289.981434088</v>
      </c>
      <c r="N230" s="23">
        <f>'2024 Kunta'!N230</f>
        <v>0.38200056635511181</v>
      </c>
      <c r="O230" s="23">
        <f>'2024 Kunta'!O230</f>
        <v>19527641.77</v>
      </c>
      <c r="P230" s="89">
        <f>'2024 Kunta'!M230</f>
        <v>29714289.981434088</v>
      </c>
      <c r="Q230" s="106">
        <f>'2024 Kunta'!N230</f>
        <v>0.38200056635511181</v>
      </c>
      <c r="R230" s="23">
        <f>'2024 Kunta'!O230</f>
        <v>19527641.77</v>
      </c>
      <c r="S230" s="184">
        <f>'2024 Kunta'!P230</f>
        <v>2.7444486252019562E-3</v>
      </c>
    </row>
    <row r="231" spans="1:19" ht="15" customHeight="1">
      <c r="A231" s="62">
        <v>17</v>
      </c>
      <c r="B231" s="63">
        <v>678</v>
      </c>
      <c r="C231" s="64" t="s">
        <v>431</v>
      </c>
      <c r="D231" s="23">
        <f>'2024 Kunta'!D231</f>
        <v>43037975.729999997</v>
      </c>
      <c r="E231" s="106">
        <f>'2024 Kunta'!E231</f>
        <v>6.0491932733670817E-2</v>
      </c>
      <c r="F231" s="23">
        <f>'2024 Kunta'!F231</f>
        <v>42682985.430645175</v>
      </c>
      <c r="G231" s="23">
        <f>'2024 Kunta'!G231</f>
        <v>42425860.350960523</v>
      </c>
      <c r="H231" s="23">
        <f>'2024 Kunta'!H231</f>
        <v>257125.07968465239</v>
      </c>
      <c r="I231" s="23">
        <f>'2024 Kunta'!I231</f>
        <v>-3363277.9701575967</v>
      </c>
      <c r="J231" s="23">
        <f>'2024 Kunta'!J231</f>
        <v>-3106152.8904729444</v>
      </c>
      <c r="K231" s="23">
        <f>'2024 Kunta'!K231</f>
        <v>1410667.3961725151</v>
      </c>
      <c r="L231" s="23">
        <f>'2024 Kunta'!L231</f>
        <v>4.4839551501746292E-3</v>
      </c>
      <c r="M231" s="23">
        <f>'2024 Kunta'!M231</f>
        <v>14144176.850159561</v>
      </c>
      <c r="N231" s="23">
        <f>'2024 Kunta'!N231</f>
        <v>0.36211019125572075</v>
      </c>
      <c r="O231" s="23">
        <f>'2024 Kunta'!O231</f>
        <v>8768457.1899999995</v>
      </c>
      <c r="P231" s="89">
        <f>'2024 Kunta'!M231</f>
        <v>14144176.850159561</v>
      </c>
      <c r="Q231" s="106">
        <f>'2024 Kunta'!N231</f>
        <v>0.36211019125572075</v>
      </c>
      <c r="R231" s="23">
        <f>'2024 Kunta'!O231</f>
        <v>8768457.1899999995</v>
      </c>
      <c r="S231" s="184">
        <f>'2024 Kunta'!P231</f>
        <v>3.8818986513278197E-3</v>
      </c>
    </row>
    <row r="232" spans="1:19" ht="15" customHeight="1">
      <c r="A232" s="62">
        <v>2</v>
      </c>
      <c r="B232" s="63">
        <v>680</v>
      </c>
      <c r="C232" s="64" t="s">
        <v>432</v>
      </c>
      <c r="D232" s="23">
        <f>'2024 Kunta'!D232</f>
        <v>45354465.07</v>
      </c>
      <c r="E232" s="106">
        <f>'2024 Kunta'!E232</f>
        <v>5.7877394165718687E-2</v>
      </c>
      <c r="F232" s="23">
        <f>'2024 Kunta'!F232</f>
        <v>44980367.662787274</v>
      </c>
      <c r="G232" s="23">
        <f>'2024 Kunta'!G232</f>
        <v>44978606.572863221</v>
      </c>
      <c r="H232" s="23">
        <f>'2024 Kunta'!H232</f>
        <v>1761.0899240523577</v>
      </c>
      <c r="I232" s="23">
        <f>'2024 Kunta'!I232</f>
        <v>-3544304.0856562429</v>
      </c>
      <c r="J232" s="23">
        <f>'2024 Kunta'!J232</f>
        <v>-3542542.9957321906</v>
      </c>
      <c r="K232" s="23">
        <f>'2024 Kunta'!K232</f>
        <v>1486595.5951663479</v>
      </c>
      <c r="L232" s="23">
        <f>'2024 Kunta'!L232</f>
        <v>4.7253009414260812E-3</v>
      </c>
      <c r="M232" s="23">
        <f>'2024 Kunta'!M232</f>
        <v>4740912.3786069173</v>
      </c>
      <c r="N232" s="23">
        <f>'2024 Kunta'!N232</f>
        <v>-0.20161494629484356</v>
      </c>
      <c r="O232" s="23">
        <f>'2024 Kunta'!O232</f>
        <v>8738605.5099999998</v>
      </c>
      <c r="P232" s="89">
        <f>'2024 Kunta'!M232</f>
        <v>4740912.3786069173</v>
      </c>
      <c r="Q232" s="106">
        <f>'2024 Kunta'!N232</f>
        <v>-0.20161494629484356</v>
      </c>
      <c r="R232" s="23">
        <f>'2024 Kunta'!O232</f>
        <v>8738605.5099999998</v>
      </c>
      <c r="S232" s="184">
        <f>'2024 Kunta'!P232</f>
        <v>3.9749886787203703E-3</v>
      </c>
    </row>
    <row r="233" spans="1:19" ht="15" customHeight="1">
      <c r="A233" s="62">
        <v>10</v>
      </c>
      <c r="B233" s="63">
        <v>681</v>
      </c>
      <c r="C233" s="64" t="s">
        <v>245</v>
      </c>
      <c r="D233" s="23">
        <f>'2024 Kunta'!D233</f>
        <v>5054303.13</v>
      </c>
      <c r="E233" s="106">
        <f>'2024 Kunta'!E233</f>
        <v>3.5616224055389223E-2</v>
      </c>
      <c r="F233" s="23">
        <f>'2024 Kunta'!F233</f>
        <v>5012613.7022163877</v>
      </c>
      <c r="G233" s="23">
        <f>'2024 Kunta'!G233</f>
        <v>5050789.368548369</v>
      </c>
      <c r="H233" s="23">
        <f>'2024 Kunta'!H233</f>
        <v>-38175.666331981309</v>
      </c>
      <c r="I233" s="23">
        <f>'2024 Kunta'!I233</f>
        <v>-394977.36785464728</v>
      </c>
      <c r="J233" s="23">
        <f>'2024 Kunta'!J233</f>
        <v>-433153.03418662859</v>
      </c>
      <c r="K233" s="23">
        <f>'2024 Kunta'!K233</f>
        <v>165666.26368752992</v>
      </c>
      <c r="L233" s="23">
        <f>'2024 Kunta'!L233</f>
        <v>5.2658769762978458E-4</v>
      </c>
      <c r="M233" s="23">
        <f>'2024 Kunta'!M233</f>
        <v>912413.91508266691</v>
      </c>
      <c r="N233" s="23">
        <f>'2024 Kunta'!N233</f>
        <v>-0.11299874165606993</v>
      </c>
      <c r="O233" s="23">
        <f>'2024 Kunta'!O233</f>
        <v>1635164.09</v>
      </c>
      <c r="P233" s="89">
        <f>'2024 Kunta'!M233</f>
        <v>912413.91508266691</v>
      </c>
      <c r="Q233" s="106">
        <f>'2024 Kunta'!N233</f>
        <v>-0.11299874165606993</v>
      </c>
      <c r="R233" s="23">
        <f>'2024 Kunta'!O233</f>
        <v>1635164.09</v>
      </c>
      <c r="S233" s="184">
        <f>'2024 Kunta'!P233</f>
        <v>3.3588554151052774E-2</v>
      </c>
    </row>
    <row r="234" spans="1:19" ht="15" customHeight="1">
      <c r="A234" s="62">
        <v>19</v>
      </c>
      <c r="B234" s="63">
        <v>683</v>
      </c>
      <c r="C234" s="64" t="s">
        <v>246</v>
      </c>
      <c r="D234" s="23">
        <f>'2024 Kunta'!D234</f>
        <v>3819254.93</v>
      </c>
      <c r="E234" s="106">
        <f>'2024 Kunta'!E234</f>
        <v>5.788747236744296E-2</v>
      </c>
      <c r="F234" s="23">
        <f>'2024 Kunta'!F234</f>
        <v>3787752.5549947554</v>
      </c>
      <c r="G234" s="23">
        <f>'2024 Kunta'!G234</f>
        <v>3706050.7776246509</v>
      </c>
      <c r="H234" s="23">
        <f>'2024 Kunta'!H234</f>
        <v>81701.777370104566</v>
      </c>
      <c r="I234" s="23">
        <f>'2024 Kunta'!I234</f>
        <v>-298462.36377541628</v>
      </c>
      <c r="J234" s="23">
        <f>'2024 Kunta'!J234</f>
        <v>-216760.58640531171</v>
      </c>
      <c r="K234" s="23">
        <f>'2024 Kunta'!K234</f>
        <v>125184.75406980164</v>
      </c>
      <c r="L234" s="23">
        <f>'2024 Kunta'!L234</f>
        <v>3.9791294833752965E-4</v>
      </c>
      <c r="M234" s="23">
        <f>'2024 Kunta'!M234</f>
        <v>505658.4844504061</v>
      </c>
      <c r="N234" s="23">
        <f>'2024 Kunta'!N234</f>
        <v>-0.12240496011137114</v>
      </c>
      <c r="O234" s="23">
        <f>'2024 Kunta'!O234</f>
        <v>1221410.8</v>
      </c>
      <c r="P234" s="89">
        <f>'2024 Kunta'!M234</f>
        <v>505658.4844504061</v>
      </c>
      <c r="Q234" s="106">
        <f>'2024 Kunta'!N234</f>
        <v>-0.12240496011137114</v>
      </c>
      <c r="R234" s="23">
        <f>'2024 Kunta'!O234</f>
        <v>1221410.8</v>
      </c>
      <c r="S234" s="184">
        <f>'2024 Kunta'!P234</f>
        <v>2.3346710620418598E-2</v>
      </c>
    </row>
    <row r="235" spans="1:19" ht="15" customHeight="1">
      <c r="A235" s="62">
        <v>4</v>
      </c>
      <c r="B235" s="63">
        <v>684</v>
      </c>
      <c r="C235" s="64" t="s">
        <v>433</v>
      </c>
      <c r="D235" s="23">
        <f>'2024 Kunta'!D235</f>
        <v>71849068.730000004</v>
      </c>
      <c r="E235" s="106">
        <f>'2024 Kunta'!E235</f>
        <v>5.895450309993655E-2</v>
      </c>
      <c r="F235" s="23">
        <f>'2024 Kunta'!F235</f>
        <v>71256435.78237164</v>
      </c>
      <c r="G235" s="23">
        <f>'2024 Kunta'!G235</f>
        <v>70849297.990272582</v>
      </c>
      <c r="H235" s="23">
        <f>'2024 Kunta'!H235</f>
        <v>407137.79209905863</v>
      </c>
      <c r="I235" s="23">
        <f>'2024 Kunta'!I235</f>
        <v>-5614771.2790196352</v>
      </c>
      <c r="J235" s="23">
        <f>'2024 Kunta'!J235</f>
        <v>-5207633.4869205765</v>
      </c>
      <c r="K235" s="23">
        <f>'2024 Kunta'!K235</f>
        <v>2355016.4008322237</v>
      </c>
      <c r="L235" s="23">
        <f>'2024 Kunta'!L235</f>
        <v>7.4856680943421877E-3</v>
      </c>
      <c r="M235" s="23">
        <f>'2024 Kunta'!M235</f>
        <v>16047070.077822223</v>
      </c>
      <c r="N235" s="23">
        <f>'2024 Kunta'!N235</f>
        <v>0.13853180227019757</v>
      </c>
      <c r="O235" s="23">
        <f>'2024 Kunta'!O235</f>
        <v>10205902.98</v>
      </c>
      <c r="P235" s="89">
        <f>'2024 Kunta'!M235</f>
        <v>16047070.077822223</v>
      </c>
      <c r="Q235" s="106">
        <f>'2024 Kunta'!N235</f>
        <v>0.13853180227019757</v>
      </c>
      <c r="R235" s="23">
        <f>'2024 Kunta'!O235</f>
        <v>10205902.98</v>
      </c>
      <c r="S235" s="184">
        <f>'2024 Kunta'!P235</f>
        <v>-7.0258772800588787E-3</v>
      </c>
    </row>
    <row r="236" spans="1:19" ht="15" customHeight="1">
      <c r="A236" s="62">
        <v>11</v>
      </c>
      <c r="B236" s="63">
        <v>686</v>
      </c>
      <c r="C236" s="64" t="s">
        <v>248</v>
      </c>
      <c r="D236" s="23">
        <f>'2024 Kunta'!D236</f>
        <v>4815703.83</v>
      </c>
      <c r="E236" s="106">
        <f>'2024 Kunta'!E236</f>
        <v>4.5111185704770795E-2</v>
      </c>
      <c r="F236" s="23">
        <f>'2024 Kunta'!F236</f>
        <v>4775982.4417325631</v>
      </c>
      <c r="G236" s="23">
        <f>'2024 Kunta'!G236</f>
        <v>4734868.751762284</v>
      </c>
      <c r="H236" s="23">
        <f>'2024 Kunta'!H236</f>
        <v>41113.689970279112</v>
      </c>
      <c r="I236" s="23">
        <f>'2024 Kunta'!I236</f>
        <v>-376331.60778406728</v>
      </c>
      <c r="J236" s="23">
        <f>'2024 Kunta'!J236</f>
        <v>-335217.91781378817</v>
      </c>
      <c r="K236" s="23">
        <f>'2024 Kunta'!K236</f>
        <v>157845.62975783128</v>
      </c>
      <c r="L236" s="23">
        <f>'2024 Kunta'!L236</f>
        <v>5.0172898757392813E-4</v>
      </c>
      <c r="M236" s="23">
        <f>'2024 Kunta'!M236</f>
        <v>566125.38884183229</v>
      </c>
      <c r="N236" s="23">
        <f>'2024 Kunta'!N236</f>
        <v>-5.316248253573419E-2</v>
      </c>
      <c r="O236" s="23">
        <f>'2024 Kunta'!O236</f>
        <v>1401717.05</v>
      </c>
      <c r="P236" s="89">
        <f>'2024 Kunta'!M236</f>
        <v>566125.38884183229</v>
      </c>
      <c r="Q236" s="106">
        <f>'2024 Kunta'!N236</f>
        <v>-5.316248253573419E-2</v>
      </c>
      <c r="R236" s="23">
        <f>'2024 Kunta'!O236</f>
        <v>1401717.05</v>
      </c>
      <c r="S236" s="184">
        <f>'2024 Kunta'!P236</f>
        <v>-7.1099891786434721E-3</v>
      </c>
    </row>
    <row r="237" spans="1:19" ht="15" customHeight="1">
      <c r="A237" s="62">
        <v>11</v>
      </c>
      <c r="B237" s="63">
        <v>687</v>
      </c>
      <c r="C237" s="64" t="s">
        <v>249</v>
      </c>
      <c r="D237" s="23">
        <f>'2024 Kunta'!D237</f>
        <v>1843457.8</v>
      </c>
      <c r="E237" s="106">
        <f>'2024 Kunta'!E237</f>
        <v>-4.333428071902623E-3</v>
      </c>
      <c r="F237" s="23">
        <f>'2024 Kunta'!F237</f>
        <v>1828252.3999975594</v>
      </c>
      <c r="G237" s="23">
        <f>'2024 Kunta'!G237</f>
        <v>1853766.6190139991</v>
      </c>
      <c r="H237" s="23">
        <f>'2024 Kunta'!H237</f>
        <v>-25514.219016439747</v>
      </c>
      <c r="I237" s="23">
        <f>'2024 Kunta'!I237</f>
        <v>-144060.2375574412</v>
      </c>
      <c r="J237" s="23">
        <f>'2024 Kunta'!J237</f>
        <v>-169574.45657388095</v>
      </c>
      <c r="K237" s="23">
        <f>'2024 Kunta'!K237</f>
        <v>60423.515989559135</v>
      </c>
      <c r="L237" s="23">
        <f>'2024 Kunta'!L237</f>
        <v>1.9206252051203506E-4</v>
      </c>
      <c r="M237" s="23">
        <f>'2024 Kunta'!M237</f>
        <v>1031148.879448826</v>
      </c>
      <c r="N237" s="23">
        <f>'2024 Kunta'!N237</f>
        <v>3.4383763098229103E-3</v>
      </c>
      <c r="O237" s="23">
        <f>'2024 Kunta'!O237</f>
        <v>505925.46</v>
      </c>
      <c r="P237" s="89">
        <f>'2024 Kunta'!M237</f>
        <v>1031148.879448826</v>
      </c>
      <c r="Q237" s="106">
        <f>'2024 Kunta'!N237</f>
        <v>3.4383763098229103E-3</v>
      </c>
      <c r="R237" s="23">
        <f>'2024 Kunta'!O237</f>
        <v>505925.46</v>
      </c>
      <c r="S237" s="184">
        <f>'2024 Kunta'!P237</f>
        <v>-5.7346903032193808E-3</v>
      </c>
    </row>
    <row r="238" spans="1:19" ht="15" customHeight="1">
      <c r="A238" s="62">
        <v>9</v>
      </c>
      <c r="B238" s="63">
        <v>689</v>
      </c>
      <c r="C238" s="64" t="s">
        <v>250</v>
      </c>
      <c r="D238" s="23">
        <f>'2024 Kunta'!D238</f>
        <v>4908405.7699999996</v>
      </c>
      <c r="E238" s="106">
        <f>'2024 Kunta'!E238</f>
        <v>2.5379936881634313E-2</v>
      </c>
      <c r="F238" s="23">
        <f>'2024 Kunta'!F238</f>
        <v>4867919.7479673075</v>
      </c>
      <c r="G238" s="23">
        <f>'2024 Kunta'!G238</f>
        <v>4817463.6560762376</v>
      </c>
      <c r="H238" s="23">
        <f>'2024 Kunta'!H238</f>
        <v>50456.091891069897</v>
      </c>
      <c r="I238" s="23">
        <f>'2024 Kunta'!I238</f>
        <v>-383575.96320052195</v>
      </c>
      <c r="J238" s="23">
        <f>'2024 Kunta'!J238</f>
        <v>-333119.87130945205</v>
      </c>
      <c r="K238" s="23">
        <f>'2024 Kunta'!K238</f>
        <v>160884.14637256102</v>
      </c>
      <c r="L238" s="23">
        <f>'2024 Kunta'!L238</f>
        <v>5.1138723321033773E-4</v>
      </c>
      <c r="M238" s="23">
        <f>'2024 Kunta'!M238</f>
        <v>1086269.4770427309</v>
      </c>
      <c r="N238" s="23">
        <f>'2024 Kunta'!N238</f>
        <v>-0.47600953790372225</v>
      </c>
      <c r="O238" s="23">
        <f>'2024 Kunta'!O238</f>
        <v>952784.69</v>
      </c>
      <c r="P238" s="89">
        <f>'2024 Kunta'!M238</f>
        <v>1086269.4770427309</v>
      </c>
      <c r="Q238" s="106">
        <f>'2024 Kunta'!N238</f>
        <v>-0.47600953790372225</v>
      </c>
      <c r="R238" s="23">
        <f>'2024 Kunta'!O238</f>
        <v>952784.69</v>
      </c>
      <c r="S238" s="184">
        <f>'2024 Kunta'!P238</f>
        <v>1.5554106925661504E-3</v>
      </c>
    </row>
    <row r="239" spans="1:19" ht="15" customHeight="1">
      <c r="A239" s="62">
        <v>17</v>
      </c>
      <c r="B239" s="63">
        <v>691</v>
      </c>
      <c r="C239" s="64" t="s">
        <v>251</v>
      </c>
      <c r="D239" s="23">
        <f>'2024 Kunta'!D239</f>
        <v>4155617.25</v>
      </c>
      <c r="E239" s="106">
        <f>'2024 Kunta'!E239</f>
        <v>3.8291370168263228E-2</v>
      </c>
      <c r="F239" s="23">
        <f>'2024 Kunta'!F239</f>
        <v>4121340.4563878584</v>
      </c>
      <c r="G239" s="23">
        <f>'2024 Kunta'!G239</f>
        <v>4096101.0966275367</v>
      </c>
      <c r="H239" s="23">
        <f>'2024 Kunta'!H239</f>
        <v>25239.359760321677</v>
      </c>
      <c r="I239" s="23">
        <f>'2024 Kunta'!I239</f>
        <v>-324747.98622067756</v>
      </c>
      <c r="J239" s="23">
        <f>'2024 Kunta'!J239</f>
        <v>-299508.62646035588</v>
      </c>
      <c r="K239" s="23">
        <f>'2024 Kunta'!K239</f>
        <v>136209.79300522245</v>
      </c>
      <c r="L239" s="23">
        <f>'2024 Kunta'!L239</f>
        <v>4.3295719778249967E-4</v>
      </c>
      <c r="M239" s="23">
        <f>'2024 Kunta'!M239</f>
        <v>309919.84373421356</v>
      </c>
      <c r="N239" s="23">
        <f>'2024 Kunta'!N239</f>
        <v>-0.13441196131489008</v>
      </c>
      <c r="O239" s="23">
        <f>'2024 Kunta'!O239</f>
        <v>834751.58</v>
      </c>
      <c r="P239" s="89">
        <f>'2024 Kunta'!M239</f>
        <v>309919.84373421356</v>
      </c>
      <c r="Q239" s="106">
        <f>'2024 Kunta'!N239</f>
        <v>-0.13441196131489008</v>
      </c>
      <c r="R239" s="23">
        <f>'2024 Kunta'!O239</f>
        <v>834751.58</v>
      </c>
      <c r="S239" s="184">
        <f>'2024 Kunta'!P239</f>
        <v>-1.5448274368635273E-2</v>
      </c>
    </row>
    <row r="240" spans="1:19" ht="15" customHeight="1">
      <c r="A240" s="62">
        <v>5</v>
      </c>
      <c r="B240" s="63">
        <v>694</v>
      </c>
      <c r="C240" s="64" t="s">
        <v>252</v>
      </c>
      <c r="D240" s="23">
        <f>'2024 Kunta'!D240</f>
        <v>50666396.840000004</v>
      </c>
      <c r="E240" s="106">
        <f>'2024 Kunta'!E240</f>
        <v>3.8960673977110449E-2</v>
      </c>
      <c r="F240" s="23">
        <f>'2024 Kunta'!F240</f>
        <v>50248485.005709797</v>
      </c>
      <c r="G240" s="23">
        <f>'2024 Kunta'!G240</f>
        <v>50947065.659281045</v>
      </c>
      <c r="H240" s="23">
        <f>'2024 Kunta'!H240</f>
        <v>-698580.65357124805</v>
      </c>
      <c r="I240" s="23">
        <f>'2024 Kunta'!I240</f>
        <v>-3959414.2946749255</v>
      </c>
      <c r="J240" s="23">
        <f>'2024 Kunta'!J240</f>
        <v>-4657994.9482461736</v>
      </c>
      <c r="K240" s="23">
        <f>'2024 Kunta'!K240</f>
        <v>1660706.2226187596</v>
      </c>
      <c r="L240" s="23">
        <f>'2024 Kunta'!L240</f>
        <v>5.2787299401990161E-3</v>
      </c>
      <c r="M240" s="23">
        <f>'2024 Kunta'!M240</f>
        <v>11212835.060966808</v>
      </c>
      <c r="N240" s="23">
        <f>'2024 Kunta'!N240</f>
        <v>9.7570483702403843E-2</v>
      </c>
      <c r="O240" s="23">
        <f>'2024 Kunta'!O240</f>
        <v>10323445.43</v>
      </c>
      <c r="P240" s="89">
        <f>'2024 Kunta'!M240</f>
        <v>11212835.060966808</v>
      </c>
      <c r="Q240" s="106">
        <f>'2024 Kunta'!N240</f>
        <v>9.7570483702403843E-2</v>
      </c>
      <c r="R240" s="23">
        <f>'2024 Kunta'!O240</f>
        <v>10323445.43</v>
      </c>
      <c r="S240" s="184">
        <f>'2024 Kunta'!P240</f>
        <v>3.5155264895491811E-2</v>
      </c>
    </row>
    <row r="241" spans="1:19" ht="15" customHeight="1">
      <c r="A241" s="62">
        <v>18</v>
      </c>
      <c r="B241" s="63">
        <v>697</v>
      </c>
      <c r="C241" s="64" t="s">
        <v>253</v>
      </c>
      <c r="D241" s="23">
        <f>'2024 Kunta'!D241</f>
        <v>1878215.98</v>
      </c>
      <c r="E241" s="106">
        <f>'2024 Kunta'!E241</f>
        <v>3.0940584433389651E-2</v>
      </c>
      <c r="F241" s="23">
        <f>'2024 Kunta'!F241</f>
        <v>1862723.8839689023</v>
      </c>
      <c r="G241" s="23">
        <f>'2024 Kunta'!G241</f>
        <v>1856595.9896743465</v>
      </c>
      <c r="H241" s="23">
        <f>'2024 Kunta'!H241</f>
        <v>6127.8942945557646</v>
      </c>
      <c r="I241" s="23">
        <f>'2024 Kunta'!I241</f>
        <v>-146776.47639288637</v>
      </c>
      <c r="J241" s="23">
        <f>'2024 Kunta'!J241</f>
        <v>-140648.5820983306</v>
      </c>
      <c r="K241" s="23">
        <f>'2024 Kunta'!K241</f>
        <v>61562.794276807144</v>
      </c>
      <c r="L241" s="23">
        <f>'2024 Kunta'!L241</f>
        <v>1.9568383674678207E-4</v>
      </c>
      <c r="M241" s="23">
        <f>'2024 Kunta'!M241</f>
        <v>321853.29967491457</v>
      </c>
      <c r="N241" s="23">
        <f>'2024 Kunta'!N241</f>
        <v>-4.5344272122292417E-2</v>
      </c>
      <c r="O241" s="23">
        <f>'2024 Kunta'!O241</f>
        <v>937507.35</v>
      </c>
      <c r="P241" s="89">
        <f>'2024 Kunta'!M241</f>
        <v>321853.29967491457</v>
      </c>
      <c r="Q241" s="106">
        <f>'2024 Kunta'!N241</f>
        <v>-4.5344272122292417E-2</v>
      </c>
      <c r="R241" s="23">
        <f>'2024 Kunta'!O241</f>
        <v>937507.35</v>
      </c>
      <c r="S241" s="184">
        <f>'2024 Kunta'!P241</f>
        <v>1.7652192220020346E-2</v>
      </c>
    </row>
    <row r="242" spans="1:19" ht="15" customHeight="1">
      <c r="A242" s="62">
        <v>19</v>
      </c>
      <c r="B242" s="63">
        <v>698</v>
      </c>
      <c r="C242" s="64" t="s">
        <v>254</v>
      </c>
      <c r="D242" s="23">
        <f>'2024 Kunta'!D242</f>
        <v>124580660.90000001</v>
      </c>
      <c r="E242" s="106">
        <f>'2024 Kunta'!E242</f>
        <v>6.750238422903454E-2</v>
      </c>
      <c r="F242" s="23">
        <f>'2024 Kunta'!F242</f>
        <v>123553081.75956461</v>
      </c>
      <c r="G242" s="23">
        <f>'2024 Kunta'!G242</f>
        <v>122657285.58502892</v>
      </c>
      <c r="H242" s="23">
        <f>'2024 Kunta'!H242</f>
        <v>895796.17453569174</v>
      </c>
      <c r="I242" s="23">
        <f>'2024 Kunta'!I242</f>
        <v>-9735573.8787820525</v>
      </c>
      <c r="J242" s="23">
        <f>'2024 Kunta'!J242</f>
        <v>-8839777.7042463608</v>
      </c>
      <c r="K242" s="23">
        <f>'2024 Kunta'!K242</f>
        <v>4083414.0905644791</v>
      </c>
      <c r="L242" s="23">
        <f>'2024 Kunta'!L242</f>
        <v>1.2979562504500584E-2</v>
      </c>
      <c r="M242" s="23">
        <f>'2024 Kunta'!M242</f>
        <v>9932429.4852528162</v>
      </c>
      <c r="N242" s="23">
        <f>'2024 Kunta'!N242</f>
        <v>-0.11578827906363942</v>
      </c>
      <c r="O242" s="23">
        <f>'2024 Kunta'!O242</f>
        <v>36327904.100000001</v>
      </c>
      <c r="P242" s="89">
        <f>'2024 Kunta'!M242</f>
        <v>9932429.4852528162</v>
      </c>
      <c r="Q242" s="106">
        <f>'2024 Kunta'!N242</f>
        <v>-0.11578827906363942</v>
      </c>
      <c r="R242" s="23">
        <f>'2024 Kunta'!O242</f>
        <v>36327904.100000001</v>
      </c>
      <c r="S242" s="184">
        <f>'2024 Kunta'!P242</f>
        <v>5.9690645137315812E-3</v>
      </c>
    </row>
    <row r="243" spans="1:19" ht="15" customHeight="1">
      <c r="A243" s="62">
        <v>9</v>
      </c>
      <c r="B243" s="63">
        <v>700</v>
      </c>
      <c r="C243" s="64" t="s">
        <v>255</v>
      </c>
      <c r="D243" s="23">
        <f>'2024 Kunta'!D243</f>
        <v>8639720.1400000006</v>
      </c>
      <c r="E243" s="106">
        <f>'2024 Kunta'!E243</f>
        <v>0.13146010474645253</v>
      </c>
      <c r="F243" s="23">
        <f>'2024 Kunta'!F243</f>
        <v>8568457.1034185048</v>
      </c>
      <c r="G243" s="23">
        <f>'2024 Kunta'!G243</f>
        <v>8488793.5500879288</v>
      </c>
      <c r="H243" s="23">
        <f>'2024 Kunta'!H243</f>
        <v>79663.553330576047</v>
      </c>
      <c r="I243" s="23">
        <f>'2024 Kunta'!I243</f>
        <v>-675166.05793645477</v>
      </c>
      <c r="J243" s="23">
        <f>'2024 Kunta'!J243</f>
        <v>-595502.50460587873</v>
      </c>
      <c r="K243" s="23">
        <f>'2024 Kunta'!K243</f>
        <v>283186.44887049007</v>
      </c>
      <c r="L243" s="23">
        <f>'2024 Kunta'!L243</f>
        <v>9.001380051157084E-4</v>
      </c>
      <c r="M243" s="23">
        <f>'2024 Kunta'!M243</f>
        <v>1219505.6853375488</v>
      </c>
      <c r="N243" s="23">
        <f>'2024 Kunta'!N243</f>
        <v>3.9439143632636897E-2</v>
      </c>
      <c r="O243" s="23">
        <f>'2024 Kunta'!O243</f>
        <v>2198412.1</v>
      </c>
      <c r="P243" s="89">
        <f>'2024 Kunta'!M243</f>
        <v>1219505.6853375488</v>
      </c>
      <c r="Q243" s="106">
        <f>'2024 Kunta'!N243</f>
        <v>3.9439143632636897E-2</v>
      </c>
      <c r="R243" s="23">
        <f>'2024 Kunta'!O243</f>
        <v>2198412.1</v>
      </c>
      <c r="S243" s="184">
        <f>'2024 Kunta'!P243</f>
        <v>-5.1362860074793959E-3</v>
      </c>
    </row>
    <row r="244" spans="1:19" ht="15" customHeight="1">
      <c r="A244" s="62">
        <v>6</v>
      </c>
      <c r="B244" s="63">
        <v>702</v>
      </c>
      <c r="C244" s="64" t="s">
        <v>256</v>
      </c>
      <c r="D244" s="23">
        <f>'2024 Kunta'!D244</f>
        <v>6797034.4400000004</v>
      </c>
      <c r="E244" s="106">
        <f>'2024 Kunta'!E244</f>
        <v>5.2216356823028942E-2</v>
      </c>
      <c r="F244" s="23">
        <f>'2024 Kunta'!F244</f>
        <v>6740970.4349055709</v>
      </c>
      <c r="G244" s="23">
        <f>'2024 Kunta'!G244</f>
        <v>6720952.3597583128</v>
      </c>
      <c r="H244" s="23">
        <f>'2024 Kunta'!H244</f>
        <v>20018.075147258118</v>
      </c>
      <c r="I244" s="23">
        <f>'2024 Kunta'!I244</f>
        <v>-531166.15748541115</v>
      </c>
      <c r="J244" s="23">
        <f>'2024 Kunta'!J244</f>
        <v>-511148.08233815304</v>
      </c>
      <c r="K244" s="23">
        <f>'2024 Kunta'!K244</f>
        <v>222788.24021191272</v>
      </c>
      <c r="L244" s="23">
        <f>'2024 Kunta'!L244</f>
        <v>7.0815592662523046E-4</v>
      </c>
      <c r="M244" s="23">
        <f>'2024 Kunta'!M244</f>
        <v>1267754.3179121974</v>
      </c>
      <c r="N244" s="23">
        <f>'2024 Kunta'!N244</f>
        <v>-2.139608975420737E-2</v>
      </c>
      <c r="O244" s="23">
        <f>'2024 Kunta'!O244</f>
        <v>2193485.5299999998</v>
      </c>
      <c r="P244" s="89">
        <f>'2024 Kunta'!M244</f>
        <v>1267754.3179121974</v>
      </c>
      <c r="Q244" s="106">
        <f>'2024 Kunta'!N244</f>
        <v>-2.139608975420737E-2</v>
      </c>
      <c r="R244" s="23">
        <f>'2024 Kunta'!O244</f>
        <v>2193485.5299999998</v>
      </c>
      <c r="S244" s="184">
        <f>'2024 Kunta'!P244</f>
        <v>5.8542940352110939E-3</v>
      </c>
    </row>
    <row r="245" spans="1:19" ht="15" customHeight="1">
      <c r="A245" s="62">
        <v>2</v>
      </c>
      <c r="B245" s="63">
        <v>704</v>
      </c>
      <c r="C245" s="64" t="s">
        <v>257</v>
      </c>
      <c r="D245" s="23">
        <f>'2024 Kunta'!D245</f>
        <v>10952927.539999999</v>
      </c>
      <c r="E245" s="106">
        <f>'2024 Kunta'!E245</f>
        <v>5.4078832422229661E-2</v>
      </c>
      <c r="F245" s="23">
        <f>'2024 Kunta'!F245</f>
        <v>10862584.465998821</v>
      </c>
      <c r="G245" s="23">
        <f>'2024 Kunta'!G245</f>
        <v>10746971.16698952</v>
      </c>
      <c r="H245" s="23">
        <f>'2024 Kunta'!H245</f>
        <v>115613.29900930077</v>
      </c>
      <c r="I245" s="23">
        <f>'2024 Kunta'!I245</f>
        <v>-855935.70048733428</v>
      </c>
      <c r="J245" s="23">
        <f>'2024 Kunta'!J245</f>
        <v>-740322.40147803351</v>
      </c>
      <c r="K245" s="23">
        <f>'2024 Kunta'!K245</f>
        <v>359007.07482735574</v>
      </c>
      <c r="L245" s="23">
        <f>'2024 Kunta'!L245</f>
        <v>1.1411418641197448E-3</v>
      </c>
      <c r="M245" s="23">
        <f>'2024 Kunta'!M245</f>
        <v>703983.35210144683</v>
      </c>
      <c r="N245" s="23">
        <f>'2024 Kunta'!N245</f>
        <v>-0.13742936488904001</v>
      </c>
      <c r="O245" s="23">
        <f>'2024 Kunta'!O245</f>
        <v>1451105.58</v>
      </c>
      <c r="P245" s="89">
        <f>'2024 Kunta'!M245</f>
        <v>703983.35210144683</v>
      </c>
      <c r="Q245" s="106">
        <f>'2024 Kunta'!N245</f>
        <v>-0.13742936488904001</v>
      </c>
      <c r="R245" s="23">
        <f>'2024 Kunta'!O245</f>
        <v>1451105.58</v>
      </c>
      <c r="S245" s="184">
        <f>'2024 Kunta'!P245</f>
        <v>-5.1306567421901539E-3</v>
      </c>
    </row>
    <row r="246" spans="1:19" ht="15" customHeight="1">
      <c r="A246" s="62">
        <v>12</v>
      </c>
      <c r="B246" s="63">
        <v>707</v>
      </c>
      <c r="C246" s="64" t="s">
        <v>258</v>
      </c>
      <c r="D246" s="23">
        <f>'2024 Kunta'!D246</f>
        <v>2449503.29</v>
      </c>
      <c r="E246" s="106">
        <f>'2024 Kunta'!E246</f>
        <v>4.1764395476182381E-2</v>
      </c>
      <c r="F246" s="23">
        <f>'2024 Kunta'!F246</f>
        <v>2429299.042671016</v>
      </c>
      <c r="G246" s="23">
        <f>'2024 Kunta'!G246</f>
        <v>2371612.0886662332</v>
      </c>
      <c r="H246" s="23">
        <f>'2024 Kunta'!H246</f>
        <v>57686.954004782718</v>
      </c>
      <c r="I246" s="23">
        <f>'2024 Kunta'!I246</f>
        <v>-191420.72352029636</v>
      </c>
      <c r="J246" s="23">
        <f>'2024 Kunta'!J246</f>
        <v>-133733.76951551365</v>
      </c>
      <c r="K246" s="23">
        <f>'2024 Kunta'!K246</f>
        <v>80288.033287115497</v>
      </c>
      <c r="L246" s="23">
        <f>'2024 Kunta'!L246</f>
        <v>2.5520398453380508E-4</v>
      </c>
      <c r="M246" s="23">
        <f>'2024 Kunta'!M246</f>
        <v>367789.49074934813</v>
      </c>
      <c r="N246" s="23">
        <f>'2024 Kunta'!N246</f>
        <v>-4.2100062025950402E-2</v>
      </c>
      <c r="O246" s="23">
        <f>'2024 Kunta'!O246</f>
        <v>745040.74</v>
      </c>
      <c r="P246" s="89">
        <f>'2024 Kunta'!M246</f>
        <v>367789.49074934813</v>
      </c>
      <c r="Q246" s="106">
        <f>'2024 Kunta'!N246</f>
        <v>-4.2100062025950402E-2</v>
      </c>
      <c r="R246" s="23">
        <f>'2024 Kunta'!O246</f>
        <v>745040.74</v>
      </c>
      <c r="S246" s="184">
        <f>'2024 Kunta'!P246</f>
        <v>-9.8429518707390251E-3</v>
      </c>
    </row>
    <row r="247" spans="1:19" ht="15" customHeight="1">
      <c r="A247" s="62">
        <v>1</v>
      </c>
      <c r="B247" s="63">
        <v>710</v>
      </c>
      <c r="C247" s="64" t="s">
        <v>434</v>
      </c>
      <c r="D247" s="23">
        <f>'2024 Kunta'!D247</f>
        <v>53791939.229999997</v>
      </c>
      <c r="E247" s="106">
        <f>'2024 Kunta'!E247</f>
        <v>3.8987809538704843E-2</v>
      </c>
      <c r="F247" s="23">
        <f>'2024 Kunta'!F247</f>
        <v>53348246.972493954</v>
      </c>
      <c r="G247" s="23">
        <f>'2024 Kunta'!G247</f>
        <v>53024921.489245743</v>
      </c>
      <c r="H247" s="23">
        <f>'2024 Kunta'!H247</f>
        <v>323325.48324821144</v>
      </c>
      <c r="I247" s="23">
        <f>'2024 Kunta'!I247</f>
        <v>-4203665.2773658512</v>
      </c>
      <c r="J247" s="23">
        <f>'2024 Kunta'!J247</f>
        <v>-3880339.7941176398</v>
      </c>
      <c r="K247" s="23">
        <f>'2024 Kunta'!K247</f>
        <v>1763152.9727305386</v>
      </c>
      <c r="L247" s="23">
        <f>'2024 Kunta'!L247</f>
        <v>5.6043677439993568E-3</v>
      </c>
      <c r="M247" s="23">
        <f>'2024 Kunta'!M247</f>
        <v>3226203.104755234</v>
      </c>
      <c r="N247" s="23">
        <f>'2024 Kunta'!N247</f>
        <v>-0.10756298318655388</v>
      </c>
      <c r="O247" s="23">
        <f>'2024 Kunta'!O247</f>
        <v>12637118.52</v>
      </c>
      <c r="P247" s="89">
        <f>'2024 Kunta'!M247</f>
        <v>3226203.104755234</v>
      </c>
      <c r="Q247" s="106">
        <f>'2024 Kunta'!N247</f>
        <v>-0.10756298318655388</v>
      </c>
      <c r="R247" s="23">
        <f>'2024 Kunta'!O247</f>
        <v>12637118.52</v>
      </c>
      <c r="S247" s="184">
        <f>'2024 Kunta'!P247</f>
        <v>5.4308357984291789E-3</v>
      </c>
    </row>
    <row r="248" spans="1:19" ht="15" customHeight="1">
      <c r="A248" s="62">
        <v>13</v>
      </c>
      <c r="B248" s="63">
        <v>729</v>
      </c>
      <c r="C248" s="64" t="s">
        <v>260</v>
      </c>
      <c r="D248" s="23">
        <f>'2024 Kunta'!D248</f>
        <v>13819849.52</v>
      </c>
      <c r="E248" s="106">
        <f>'2024 Kunta'!E248</f>
        <v>4.6671205366190405E-2</v>
      </c>
      <c r="F248" s="23">
        <f>'2024 Kunta'!F248</f>
        <v>13705859.202497132</v>
      </c>
      <c r="G248" s="23">
        <f>'2024 Kunta'!G248</f>
        <v>13380975.883312626</v>
      </c>
      <c r="H248" s="23">
        <f>'2024 Kunta'!H248</f>
        <v>324883.31918450631</v>
      </c>
      <c r="I248" s="23">
        <f>'2024 Kunta'!I248</f>
        <v>-1079976.3384110502</v>
      </c>
      <c r="J248" s="23">
        <f>'2024 Kunta'!J248</f>
        <v>-755093.01922654384</v>
      </c>
      <c r="K248" s="23">
        <f>'2024 Kunta'!K248</f>
        <v>452976.95366013865</v>
      </c>
      <c r="L248" s="23">
        <f>'2024 Kunta'!L248</f>
        <v>1.4398350382136427E-3</v>
      </c>
      <c r="M248" s="23">
        <f>'2024 Kunta'!M248</f>
        <v>1686535.3992196114</v>
      </c>
      <c r="N248" s="23">
        <f>'2024 Kunta'!N248</f>
        <v>-4.8532235336866569E-2</v>
      </c>
      <c r="O248" s="23">
        <f>'2024 Kunta'!O248</f>
        <v>3563177.17</v>
      </c>
      <c r="P248" s="89">
        <f>'2024 Kunta'!M248</f>
        <v>1686535.3992196114</v>
      </c>
      <c r="Q248" s="106">
        <f>'2024 Kunta'!N248</f>
        <v>-4.8532235336866569E-2</v>
      </c>
      <c r="R248" s="23">
        <f>'2024 Kunta'!O248</f>
        <v>3563177.17</v>
      </c>
      <c r="S248" s="184">
        <f>'2024 Kunta'!P248</f>
        <v>-2.9773541773536749E-4</v>
      </c>
    </row>
    <row r="249" spans="1:19" ht="15" customHeight="1">
      <c r="A249" s="62">
        <v>19</v>
      </c>
      <c r="B249" s="63">
        <v>732</v>
      </c>
      <c r="C249" s="64" t="s">
        <v>261</v>
      </c>
      <c r="D249" s="23">
        <f>'2024 Kunta'!D249</f>
        <v>5054008.0199999996</v>
      </c>
      <c r="E249" s="106">
        <f>'2024 Kunta'!E249</f>
        <v>0.21355287262348344</v>
      </c>
      <c r="F249" s="23">
        <f>'2024 Kunta'!F249</f>
        <v>5012321.0263733258</v>
      </c>
      <c r="G249" s="23">
        <f>'2024 Kunta'!G249</f>
        <v>4880171.8265956519</v>
      </c>
      <c r="H249" s="23">
        <f>'2024 Kunta'!H249</f>
        <v>132149.19977767393</v>
      </c>
      <c r="I249" s="23">
        <f>'2024 Kunta'!I249</f>
        <v>-394954.30596697854</v>
      </c>
      <c r="J249" s="23">
        <f>'2024 Kunta'!J249</f>
        <v>-262805.10618930461</v>
      </c>
      <c r="K249" s="23">
        <f>'2024 Kunta'!K249</f>
        <v>165656.5907870688</v>
      </c>
      <c r="L249" s="23">
        <f>'2024 Kunta'!L249</f>
        <v>5.265569512951366E-4</v>
      </c>
      <c r="M249" s="23">
        <f>'2024 Kunta'!M249</f>
        <v>771660.37862742494</v>
      </c>
      <c r="N249" s="23">
        <f>'2024 Kunta'!N249</f>
        <v>-4.9966856062970244E-2</v>
      </c>
      <c r="O249" s="23">
        <f>'2024 Kunta'!O249</f>
        <v>1509042.73</v>
      </c>
      <c r="P249" s="89">
        <f>'2024 Kunta'!M249</f>
        <v>771660.37862742494</v>
      </c>
      <c r="Q249" s="106">
        <f>'2024 Kunta'!N249</f>
        <v>-4.9966856062970244E-2</v>
      </c>
      <c r="R249" s="23">
        <f>'2024 Kunta'!O249</f>
        <v>1509042.73</v>
      </c>
      <c r="S249" s="184">
        <f>'2024 Kunta'!P249</f>
        <v>-9.3755127764357793E-3</v>
      </c>
    </row>
    <row r="250" spans="1:19" ht="15" customHeight="1">
      <c r="A250" s="62">
        <v>2</v>
      </c>
      <c r="B250" s="63">
        <v>734</v>
      </c>
      <c r="C250" s="64" t="s">
        <v>262</v>
      </c>
      <c r="D250" s="23">
        <f>'2024 Kunta'!D250</f>
        <v>84106973.120000005</v>
      </c>
      <c r="E250" s="106">
        <f>'2024 Kunta'!E250</f>
        <v>4.6184710317249689E-2</v>
      </c>
      <c r="F250" s="23">
        <f>'2024 Kunta'!F250</f>
        <v>83413233.252841607</v>
      </c>
      <c r="G250" s="23">
        <f>'2024 Kunta'!G250</f>
        <v>83315598.668455794</v>
      </c>
      <c r="H250" s="23">
        <f>'2024 Kunta'!H250</f>
        <v>97634.584385812283</v>
      </c>
      <c r="I250" s="23">
        <f>'2024 Kunta'!I250</f>
        <v>-6572686.6803810345</v>
      </c>
      <c r="J250" s="23">
        <f>'2024 Kunta'!J250</f>
        <v>-6475052.0959952222</v>
      </c>
      <c r="K250" s="23">
        <f>'2024 Kunta'!K250</f>
        <v>2756797.0555928871</v>
      </c>
      <c r="L250" s="23">
        <f>'2024 Kunta'!L250</f>
        <v>8.7627702950754723E-3</v>
      </c>
      <c r="M250" s="23">
        <f>'2024 Kunta'!M250</f>
        <v>9336238.076438373</v>
      </c>
      <c r="N250" s="23">
        <f>'2024 Kunta'!N250</f>
        <v>-0.16368658859815621</v>
      </c>
      <c r="O250" s="23">
        <f>'2024 Kunta'!O250</f>
        <v>16895273.390000001</v>
      </c>
      <c r="P250" s="89">
        <f>'2024 Kunta'!M250</f>
        <v>9336238.076438373</v>
      </c>
      <c r="Q250" s="106">
        <f>'2024 Kunta'!N250</f>
        <v>-0.16368658859815621</v>
      </c>
      <c r="R250" s="23">
        <f>'2024 Kunta'!O250</f>
        <v>16895273.390000001</v>
      </c>
      <c r="S250" s="184">
        <f>'2024 Kunta'!P250</f>
        <v>1.3931932680279591E-2</v>
      </c>
    </row>
    <row r="251" spans="1:19" ht="15" customHeight="1">
      <c r="A251" s="62">
        <v>21</v>
      </c>
      <c r="B251" s="63">
        <v>736</v>
      </c>
      <c r="C251" s="64" t="s">
        <v>263</v>
      </c>
      <c r="D251" s="23">
        <f>'2024 Kunta'!D251</f>
        <v>6478096.5599999996</v>
      </c>
      <c r="E251" s="106">
        <f>'2024 Kunta'!E251</f>
        <v>9.2179934241969352E-2</v>
      </c>
      <c r="F251" s="23">
        <f>'2024 Kunta'!F251</f>
        <v>6424663.2514375607</v>
      </c>
      <c r="G251" s="23">
        <f>'2024 Kunta'!G251</f>
        <v>6223638.918963505</v>
      </c>
      <c r="H251" s="23">
        <f>'2024 Kunta'!H251</f>
        <v>201024.3324740557</v>
      </c>
      <c r="I251" s="23">
        <f>'2024 Kunta'!I251</f>
        <v>-506242.19841302722</v>
      </c>
      <c r="J251" s="23">
        <f>'2024 Kunta'!J251</f>
        <v>-305217.86593897152</v>
      </c>
      <c r="K251" s="23">
        <f>'2024 Kunta'!K251</f>
        <v>212334.32686935822</v>
      </c>
      <c r="L251" s="23">
        <f>'2024 Kunta'!L251</f>
        <v>6.7492706013337741E-4</v>
      </c>
      <c r="M251" s="23">
        <f>'2024 Kunta'!M251</f>
        <v>1739330.7009111221</v>
      </c>
      <c r="N251" s="23">
        <f>'2024 Kunta'!N251</f>
        <v>0.53206010749402144</v>
      </c>
      <c r="O251" s="23">
        <f>'2024 Kunta'!O251</f>
        <v>83557.42</v>
      </c>
      <c r="P251" s="89">
        <f>'2024 Kunta'!M251</f>
        <v>1739330.7009111221</v>
      </c>
      <c r="Q251" s="106">
        <f>'2024 Kunta'!N251</f>
        <v>0.53206010749402144</v>
      </c>
      <c r="R251" s="23">
        <f>'2024 Kunta'!O251</f>
        <v>83557.42</v>
      </c>
      <c r="S251" s="184">
        <f>'2024 Kunta'!P251</f>
        <v>2.0010947511516219E-2</v>
      </c>
    </row>
    <row r="252" spans="1:19" ht="15" customHeight="1">
      <c r="A252" s="62">
        <v>2</v>
      </c>
      <c r="B252" s="63">
        <v>738</v>
      </c>
      <c r="C252" s="64" t="s">
        <v>435</v>
      </c>
      <c r="D252" s="23">
        <f>'2024 Kunta'!D252</f>
        <v>5379740.8399999999</v>
      </c>
      <c r="E252" s="106">
        <f>'2024 Kunta'!E252</f>
        <v>3.6904269775999143E-2</v>
      </c>
      <c r="F252" s="23">
        <f>'2024 Kunta'!F252</f>
        <v>5335367.1031118175</v>
      </c>
      <c r="G252" s="23">
        <f>'2024 Kunta'!G252</f>
        <v>5423172.3487585047</v>
      </c>
      <c r="H252" s="23">
        <f>'2024 Kunta'!H252</f>
        <v>-87805.245646687225</v>
      </c>
      <c r="I252" s="23">
        <f>'2024 Kunta'!I252</f>
        <v>-420409.26752316667</v>
      </c>
      <c r="J252" s="23">
        <f>'2024 Kunta'!J252</f>
        <v>-508214.51316985389</v>
      </c>
      <c r="K252" s="23">
        <f>'2024 Kunta'!K252</f>
        <v>176333.22371980757</v>
      </c>
      <c r="L252" s="23">
        <f>'2024 Kunta'!L252</f>
        <v>5.6049375550225918E-4</v>
      </c>
      <c r="M252" s="23">
        <f>'2024 Kunta'!M252</f>
        <v>397607.07883929845</v>
      </c>
      <c r="N252" s="23">
        <f>'2024 Kunta'!N252</f>
        <v>-0.15875850061674623</v>
      </c>
      <c r="O252" s="23">
        <f>'2024 Kunta'!O252</f>
        <v>1393444.48</v>
      </c>
      <c r="P252" s="89">
        <f>'2024 Kunta'!M252</f>
        <v>397607.07883929845</v>
      </c>
      <c r="Q252" s="106">
        <f>'2024 Kunta'!N252</f>
        <v>-0.15875850061674623</v>
      </c>
      <c r="R252" s="23">
        <f>'2024 Kunta'!O252</f>
        <v>1393444.48</v>
      </c>
      <c r="S252" s="184">
        <f>'2024 Kunta'!P252</f>
        <v>-5.6244933058877677E-3</v>
      </c>
    </row>
    <row r="253" spans="1:19" ht="15" customHeight="1">
      <c r="A253" s="62">
        <v>9</v>
      </c>
      <c r="B253" s="63">
        <v>739</v>
      </c>
      <c r="C253" s="64" t="s">
        <v>265</v>
      </c>
      <c r="D253" s="23">
        <f>'2024 Kunta'!D253</f>
        <v>5019487.79</v>
      </c>
      <c r="E253" s="106">
        <f>'2024 Kunta'!E253</f>
        <v>3.1356273989506578E-2</v>
      </c>
      <c r="F253" s="23">
        <f>'2024 Kunta'!F253</f>
        <v>4978085.5297180908</v>
      </c>
      <c r="G253" s="23">
        <f>'2024 Kunta'!G253</f>
        <v>4995016.2107979916</v>
      </c>
      <c r="H253" s="23">
        <f>'2024 Kunta'!H253</f>
        <v>-16930.681079900824</v>
      </c>
      <c r="I253" s="23">
        <f>'2024 Kunta'!I253</f>
        <v>-392256.66215091856</v>
      </c>
      <c r="J253" s="23">
        <f>'2024 Kunta'!J253</f>
        <v>-409187.34323081939</v>
      </c>
      <c r="K253" s="23">
        <f>'2024 Kunta'!K253</f>
        <v>164525.11185146842</v>
      </c>
      <c r="L253" s="23">
        <f>'2024 Kunta'!L253</f>
        <v>5.2296042612246646E-4</v>
      </c>
      <c r="M253" s="23">
        <f>'2024 Kunta'!M253</f>
        <v>790903.39530912309</v>
      </c>
      <c r="N253" s="23">
        <f>'2024 Kunta'!N253</f>
        <v>0.1632633752835444</v>
      </c>
      <c r="O253" s="23">
        <f>'2024 Kunta'!O253</f>
        <v>1737466.52</v>
      </c>
      <c r="P253" s="89">
        <f>'2024 Kunta'!M253</f>
        <v>790903.39530912309</v>
      </c>
      <c r="Q253" s="106">
        <f>'2024 Kunta'!N253</f>
        <v>0.1632633752835444</v>
      </c>
      <c r="R253" s="23">
        <f>'2024 Kunta'!O253</f>
        <v>1737466.52</v>
      </c>
      <c r="S253" s="184">
        <f>'2024 Kunta'!P253</f>
        <v>1.2221232469250332E-2</v>
      </c>
    </row>
    <row r="254" spans="1:19" ht="15" customHeight="1">
      <c r="A254" s="62">
        <v>10</v>
      </c>
      <c r="B254" s="63">
        <v>740</v>
      </c>
      <c r="C254" s="64" t="s">
        <v>436</v>
      </c>
      <c r="D254" s="23">
        <f>'2024 Kunta'!D254</f>
        <v>57412712.030000001</v>
      </c>
      <c r="E254" s="106">
        <f>'2024 Kunta'!E254</f>
        <v>2.9036777856208396E-2</v>
      </c>
      <c r="F254" s="23">
        <f>'2024 Kunta'!F254</f>
        <v>56939154.538398571</v>
      </c>
      <c r="G254" s="23">
        <f>'2024 Kunta'!G254</f>
        <v>56926330.574266732</v>
      </c>
      <c r="H254" s="23">
        <f>'2024 Kunta'!H254</f>
        <v>12823.964131839573</v>
      </c>
      <c r="I254" s="23">
        <f>'2024 Kunta'!I254</f>
        <v>-4486616.9075629301</v>
      </c>
      <c r="J254" s="23">
        <f>'2024 Kunta'!J254</f>
        <v>-4473792.9434310906</v>
      </c>
      <c r="K254" s="23">
        <f>'2024 Kunta'!K254</f>
        <v>1881832.0242257018</v>
      </c>
      <c r="L254" s="23">
        <f>'2024 Kunta'!L254</f>
        <v>5.9816016303239688E-3</v>
      </c>
      <c r="M254" s="23">
        <f>'2024 Kunta'!M254</f>
        <v>8498181.1902931351</v>
      </c>
      <c r="N254" s="23">
        <f>'2024 Kunta'!N254</f>
        <v>3.7393190381865615E-2</v>
      </c>
      <c r="O254" s="23">
        <f>'2024 Kunta'!O254</f>
        <v>14567650.470000001</v>
      </c>
      <c r="P254" s="89">
        <f>'2024 Kunta'!M254</f>
        <v>8498181.1902931351</v>
      </c>
      <c r="Q254" s="106">
        <f>'2024 Kunta'!N254</f>
        <v>3.7393190381865615E-2</v>
      </c>
      <c r="R254" s="23">
        <f>'2024 Kunta'!O254</f>
        <v>14567650.470000001</v>
      </c>
      <c r="S254" s="184">
        <f>'2024 Kunta'!P254</f>
        <v>-1.0844868729327328E-2</v>
      </c>
    </row>
    <row r="255" spans="1:19" ht="15" customHeight="1">
      <c r="A255" s="62">
        <v>19</v>
      </c>
      <c r="B255" s="63">
        <v>742</v>
      </c>
      <c r="C255" s="64" t="s">
        <v>267</v>
      </c>
      <c r="D255" s="23">
        <f>'2024 Kunta'!D255</f>
        <v>1526621.57</v>
      </c>
      <c r="E255" s="106">
        <f>'2024 Kunta'!E255</f>
        <v>4.2041152166970575E-2</v>
      </c>
      <c r="F255" s="23">
        <f>'2024 Kunta'!F255</f>
        <v>1514029.5314818393</v>
      </c>
      <c r="G255" s="23">
        <f>'2024 Kunta'!G255</f>
        <v>1497056.8631197345</v>
      </c>
      <c r="H255" s="23">
        <f>'2024 Kunta'!H255</f>
        <v>16972.6683621048</v>
      </c>
      <c r="I255" s="23">
        <f>'2024 Kunta'!I255</f>
        <v>-119300.51560416185</v>
      </c>
      <c r="J255" s="23">
        <f>'2024 Kunta'!J255</f>
        <v>-102327.84724205705</v>
      </c>
      <c r="K255" s="23">
        <f>'2024 Kunta'!K255</f>
        <v>50038.488998717992</v>
      </c>
      <c r="L255" s="23">
        <f>'2024 Kunta'!L255</f>
        <v>1.5905261655690744E-4</v>
      </c>
      <c r="M255" s="23">
        <f>'2024 Kunta'!M255</f>
        <v>612196.74398231145</v>
      </c>
      <c r="N255" s="23">
        <f>'2024 Kunta'!N255</f>
        <v>-7.7504513855070956E-2</v>
      </c>
      <c r="O255" s="23">
        <f>'2024 Kunta'!O255</f>
        <v>449606.94</v>
      </c>
      <c r="P255" s="89">
        <f>'2024 Kunta'!M255</f>
        <v>612196.74398231145</v>
      </c>
      <c r="Q255" s="106">
        <f>'2024 Kunta'!N255</f>
        <v>-7.7504513855070956E-2</v>
      </c>
      <c r="R255" s="23">
        <f>'2024 Kunta'!O255</f>
        <v>449606.94</v>
      </c>
      <c r="S255" s="184">
        <f>'2024 Kunta'!P255</f>
        <v>-1.0210873343774352E-2</v>
      </c>
    </row>
    <row r="256" spans="1:19" ht="15" customHeight="1">
      <c r="A256" s="62">
        <v>14</v>
      </c>
      <c r="B256" s="63">
        <v>743</v>
      </c>
      <c r="C256" s="64" t="s">
        <v>268</v>
      </c>
      <c r="D256" s="23">
        <f>'2024 Kunta'!D256</f>
        <v>117849189.95999999</v>
      </c>
      <c r="E256" s="106">
        <f>'2024 Kunta'!E256</f>
        <v>6.0452313645590339E-2</v>
      </c>
      <c r="F256" s="23">
        <f>'2024 Kunta'!F256</f>
        <v>116877134.03699192</v>
      </c>
      <c r="G256" s="23">
        <f>'2024 Kunta'!G256</f>
        <v>117020703.84952617</v>
      </c>
      <c r="H256" s="23">
        <f>'2024 Kunta'!H256</f>
        <v>-143569.81253424287</v>
      </c>
      <c r="I256" s="23">
        <f>'2024 Kunta'!I256</f>
        <v>-9209531.2958016265</v>
      </c>
      <c r="J256" s="23">
        <f>'2024 Kunta'!J256</f>
        <v>-9353101.1083358694</v>
      </c>
      <c r="K256" s="23">
        <f>'2024 Kunta'!K256</f>
        <v>3862774.842963398</v>
      </c>
      <c r="L256" s="23">
        <f>'2024 Kunta'!L256</f>
        <v>1.2278237377616789E-2</v>
      </c>
      <c r="M256" s="23">
        <f>'2024 Kunta'!M256</f>
        <v>14392480.31872387</v>
      </c>
      <c r="N256" s="23">
        <f>'2024 Kunta'!N256</f>
        <v>-6.8689713963222876E-2</v>
      </c>
      <c r="O256" s="23">
        <f>'2024 Kunta'!O256</f>
        <v>31710893.050000001</v>
      </c>
      <c r="P256" s="89">
        <f>'2024 Kunta'!M256</f>
        <v>14392480.31872387</v>
      </c>
      <c r="Q256" s="106">
        <f>'2024 Kunta'!N256</f>
        <v>-6.8689713963222876E-2</v>
      </c>
      <c r="R256" s="23">
        <f>'2024 Kunta'!O256</f>
        <v>31710893.050000001</v>
      </c>
      <c r="S256" s="184">
        <f>'2024 Kunta'!P256</f>
        <v>4.2909260744843358E-3</v>
      </c>
    </row>
    <row r="257" spans="1:19" ht="15" customHeight="1">
      <c r="A257" s="62">
        <v>17</v>
      </c>
      <c r="B257" s="63">
        <v>746</v>
      </c>
      <c r="C257" s="64" t="s">
        <v>269</v>
      </c>
      <c r="D257" s="23">
        <f>'2024 Kunta'!D257</f>
        <v>6892855.5599999996</v>
      </c>
      <c r="E257" s="106">
        <f>'2024 Kunta'!E257</f>
        <v>8.4983896064921405E-2</v>
      </c>
      <c r="F257" s="23">
        <f>'2024 Kunta'!F257</f>
        <v>6836001.1931960257</v>
      </c>
      <c r="G257" s="23">
        <f>'2024 Kunta'!G257</f>
        <v>6890811.9663856868</v>
      </c>
      <c r="H257" s="23">
        <f>'2024 Kunta'!H257</f>
        <v>-54810.773189661093</v>
      </c>
      <c r="I257" s="23">
        <f>'2024 Kunta'!I257</f>
        <v>-538654.26668444998</v>
      </c>
      <c r="J257" s="23">
        <f>'2024 Kunta'!J257</f>
        <v>-593465.03987411107</v>
      </c>
      <c r="K257" s="23">
        <f>'2024 Kunta'!K257</f>
        <v>225928.99503497264</v>
      </c>
      <c r="L257" s="23">
        <f>'2024 Kunta'!L257</f>
        <v>7.1813914719338564E-4</v>
      </c>
      <c r="M257" s="23">
        <f>'2024 Kunta'!M257</f>
        <v>1848247.4329511866</v>
      </c>
      <c r="N257" s="23">
        <f>'2024 Kunta'!N257</f>
        <v>-0.17231578530676495</v>
      </c>
      <c r="O257" s="23">
        <f>'2024 Kunta'!O257</f>
        <v>1607947.3</v>
      </c>
      <c r="P257" s="89">
        <f>'2024 Kunta'!M257</f>
        <v>1848247.4329511866</v>
      </c>
      <c r="Q257" s="106">
        <f>'2024 Kunta'!N257</f>
        <v>-0.17231578530676495</v>
      </c>
      <c r="R257" s="23">
        <f>'2024 Kunta'!O257</f>
        <v>1607947.3</v>
      </c>
      <c r="S257" s="184">
        <f>'2024 Kunta'!P257</f>
        <v>-1.5784313276620887E-2</v>
      </c>
    </row>
    <row r="258" spans="1:19" ht="15" customHeight="1">
      <c r="A258" s="62">
        <v>4</v>
      </c>
      <c r="B258" s="63">
        <v>747</v>
      </c>
      <c r="C258" s="64" t="s">
        <v>270</v>
      </c>
      <c r="D258" s="23">
        <f>'2024 Kunta'!D258</f>
        <v>1798587.71</v>
      </c>
      <c r="E258" s="106">
        <f>'2024 Kunta'!E258</f>
        <v>4.2488024042838468E-2</v>
      </c>
      <c r="F258" s="23">
        <f>'2024 Kunta'!F258</f>
        <v>1783752.4121320348</v>
      </c>
      <c r="G258" s="23">
        <f>'2024 Kunta'!G258</f>
        <v>1757273.0518071107</v>
      </c>
      <c r="H258" s="23">
        <f>'2024 Kunta'!H258</f>
        <v>26479.360324924113</v>
      </c>
      <c r="I258" s="23">
        <f>'2024 Kunta'!I258</f>
        <v>-140553.78580973981</v>
      </c>
      <c r="J258" s="23">
        <f>'2024 Kunta'!J258</f>
        <v>-114074.4254848157</v>
      </c>
      <c r="K258" s="23">
        <f>'2024 Kunta'!K258</f>
        <v>58952.796887354598</v>
      </c>
      <c r="L258" s="23">
        <f>'2024 Kunta'!L258</f>
        <v>1.8738768467852594E-4</v>
      </c>
      <c r="M258" s="23">
        <f>'2024 Kunta'!M258</f>
        <v>448830.80256803974</v>
      </c>
      <c r="N258" s="23">
        <f>'2024 Kunta'!N258</f>
        <v>-2.0216707301237924E-2</v>
      </c>
      <c r="O258" s="23">
        <f>'2024 Kunta'!O258</f>
        <v>802000.79</v>
      </c>
      <c r="P258" s="89">
        <f>'2024 Kunta'!M258</f>
        <v>448830.80256803974</v>
      </c>
      <c r="Q258" s="106">
        <f>'2024 Kunta'!N258</f>
        <v>-2.0216707301237924E-2</v>
      </c>
      <c r="R258" s="23">
        <f>'2024 Kunta'!O258</f>
        <v>802000.79</v>
      </c>
      <c r="S258" s="184">
        <f>'2024 Kunta'!P258</f>
        <v>-7.7938581683789643E-3</v>
      </c>
    </row>
    <row r="259" spans="1:19" ht="15" customHeight="1">
      <c r="A259" s="62">
        <v>17</v>
      </c>
      <c r="B259" s="63">
        <v>748</v>
      </c>
      <c r="C259" s="64" t="s">
        <v>271</v>
      </c>
      <c r="D259" s="23">
        <f>'2024 Kunta'!D259</f>
        <v>7797444.8399999999</v>
      </c>
      <c r="E259" s="106">
        <f>'2024 Kunta'!E259</f>
        <v>4.7763093148173841E-2</v>
      </c>
      <c r="F259" s="23">
        <f>'2024 Kunta'!F259</f>
        <v>7733129.1459878189</v>
      </c>
      <c r="G259" s="23">
        <f>'2024 Kunta'!G259</f>
        <v>7629990.7788724201</v>
      </c>
      <c r="H259" s="23">
        <f>'2024 Kunta'!H259</f>
        <v>103138.36711539887</v>
      </c>
      <c r="I259" s="23">
        <f>'2024 Kunta'!I259</f>
        <v>-609344.97984789463</v>
      </c>
      <c r="J259" s="23">
        <f>'2024 Kunta'!J259</f>
        <v>-506206.61273249576</v>
      </c>
      <c r="K259" s="23">
        <f>'2024 Kunta'!K259</f>
        <v>255578.9630592278</v>
      </c>
      <c r="L259" s="23">
        <f>'2024 Kunta'!L259</f>
        <v>8.1238469875684804E-4</v>
      </c>
      <c r="M259" s="23">
        <f>'2024 Kunta'!M259</f>
        <v>858950.18857363763</v>
      </c>
      <c r="N259" s="23">
        <f>'2024 Kunta'!N259</f>
        <v>-0.17673151417709732</v>
      </c>
      <c r="O259" s="23">
        <f>'2024 Kunta'!O259</f>
        <v>3928230.18</v>
      </c>
      <c r="P259" s="89">
        <f>'2024 Kunta'!M259</f>
        <v>858950.18857363763</v>
      </c>
      <c r="Q259" s="106">
        <f>'2024 Kunta'!N259</f>
        <v>-0.17673151417709732</v>
      </c>
      <c r="R259" s="23">
        <f>'2024 Kunta'!O259</f>
        <v>3928230.18</v>
      </c>
      <c r="S259" s="184">
        <f>'2024 Kunta'!P259</f>
        <v>0.50944776316061979</v>
      </c>
    </row>
    <row r="260" spans="1:19" ht="15" customHeight="1">
      <c r="A260" s="62">
        <v>11</v>
      </c>
      <c r="B260" s="63">
        <v>749</v>
      </c>
      <c r="C260" s="64" t="s">
        <v>272</v>
      </c>
      <c r="D260" s="23">
        <f>'2024 Kunta'!D260</f>
        <v>43528673.229999997</v>
      </c>
      <c r="E260" s="106">
        <f>'2024 Kunta'!E260</f>
        <v>4.8850053266966231E-2</v>
      </c>
      <c r="F260" s="23">
        <f>'2024 Kunta'!F260</f>
        <v>43169635.50858447</v>
      </c>
      <c r="G260" s="23">
        <f>'2024 Kunta'!G260</f>
        <v>43228095.755117483</v>
      </c>
      <c r="H260" s="23">
        <f>'2024 Kunta'!H260</f>
        <v>-58460.24653301388</v>
      </c>
      <c r="I260" s="23">
        <f>'2024 Kunta'!I260</f>
        <v>-3401624.3854749654</v>
      </c>
      <c r="J260" s="23">
        <f>'2024 Kunta'!J260</f>
        <v>-3460084.6320079793</v>
      </c>
      <c r="K260" s="23">
        <f>'2024 Kunta'!K260</f>
        <v>1426751.1211361603</v>
      </c>
      <c r="L260" s="23">
        <f>'2024 Kunta'!L260</f>
        <v>4.5350789668733103E-3</v>
      </c>
      <c r="M260" s="23">
        <f>'2024 Kunta'!M260</f>
        <v>8339799.3620767491</v>
      </c>
      <c r="N260" s="23">
        <f>'2024 Kunta'!N260</f>
        <v>0.47685362187268576</v>
      </c>
      <c r="O260" s="23">
        <f>'2024 Kunta'!O260</f>
        <v>7157291.5099999998</v>
      </c>
      <c r="P260" s="89">
        <f>'2024 Kunta'!M260</f>
        <v>8339799.3620767491</v>
      </c>
      <c r="Q260" s="106">
        <f>'2024 Kunta'!N260</f>
        <v>0.47685362187268576</v>
      </c>
      <c r="R260" s="23">
        <f>'2024 Kunta'!O260</f>
        <v>7157291.5099999998</v>
      </c>
      <c r="S260" s="184">
        <f>'2024 Kunta'!P260</f>
        <v>2.6198345927116895E-2</v>
      </c>
    </row>
    <row r="261" spans="1:19" ht="15" customHeight="1">
      <c r="A261" s="62">
        <v>19</v>
      </c>
      <c r="B261" s="63">
        <v>751</v>
      </c>
      <c r="C261" s="64" t="s">
        <v>273</v>
      </c>
      <c r="D261" s="23">
        <f>'2024 Kunta'!D261</f>
        <v>5496593.2699999996</v>
      </c>
      <c r="E261" s="106">
        <f>'2024 Kunta'!E261</f>
        <v>4.5773449185244397E-2</v>
      </c>
      <c r="F261" s="23">
        <f>'2024 Kunta'!F261</f>
        <v>5451255.6987677896</v>
      </c>
      <c r="G261" s="23">
        <f>'2024 Kunta'!G261</f>
        <v>5363694.4718675045</v>
      </c>
      <c r="H261" s="23">
        <f>'2024 Kunta'!H261</f>
        <v>87561.22690028511</v>
      </c>
      <c r="I261" s="23">
        <f>'2024 Kunta'!I261</f>
        <v>-429540.90526663134</v>
      </c>
      <c r="J261" s="23">
        <f>'2024 Kunta'!J261</f>
        <v>-341979.67836634623</v>
      </c>
      <c r="K261" s="23">
        <f>'2024 Kunta'!K261</f>
        <v>180163.32749138502</v>
      </c>
      <c r="L261" s="23">
        <f>'2024 Kunta'!L261</f>
        <v>5.7266814443253801E-4</v>
      </c>
      <c r="M261" s="23">
        <f>'2024 Kunta'!M261</f>
        <v>279863.37250195857</v>
      </c>
      <c r="N261" s="23">
        <f>'2024 Kunta'!N261</f>
        <v>-2.4132402676549924E-2</v>
      </c>
      <c r="O261" s="23">
        <f>'2024 Kunta'!O261</f>
        <v>2320153.4500000002</v>
      </c>
      <c r="P261" s="89">
        <f>'2024 Kunta'!M261</f>
        <v>279863.37250195857</v>
      </c>
      <c r="Q261" s="106">
        <f>'2024 Kunta'!N261</f>
        <v>-2.4132402676549924E-2</v>
      </c>
      <c r="R261" s="23">
        <f>'2024 Kunta'!O261</f>
        <v>2320153.4500000002</v>
      </c>
      <c r="S261" s="184">
        <f>'2024 Kunta'!P261</f>
        <v>-2.3518434005606825E-2</v>
      </c>
    </row>
    <row r="262" spans="1:19" ht="15" customHeight="1">
      <c r="A262" s="62">
        <v>1</v>
      </c>
      <c r="B262" s="63">
        <v>753</v>
      </c>
      <c r="C262" s="64" t="s">
        <v>437</v>
      </c>
      <c r="D262" s="23">
        <f>'2024 Kunta'!D262</f>
        <v>41429089.030000001</v>
      </c>
      <c r="E262" s="106">
        <f>'2024 Kunta'!E262</f>
        <v>5.4533045732456431E-2</v>
      </c>
      <c r="F262" s="23">
        <f>'2024 Kunta'!F262</f>
        <v>41087369.316948861</v>
      </c>
      <c r="G262" s="23">
        <f>'2024 Kunta'!G262</f>
        <v>41096792.120617181</v>
      </c>
      <c r="H262" s="23">
        <f>'2024 Kunta'!H262</f>
        <v>-9422.803668320179</v>
      </c>
      <c r="I262" s="23">
        <f>'2024 Kunta'!I262</f>
        <v>-3237548.7019286156</v>
      </c>
      <c r="J262" s="23">
        <f>'2024 Kunta'!J262</f>
        <v>-3246971.5055969357</v>
      </c>
      <c r="K262" s="23">
        <f>'2024 Kunta'!K262</f>
        <v>1357932.4807093898</v>
      </c>
      <c r="L262" s="23">
        <f>'2024 Kunta'!L262</f>
        <v>4.3163316576160854E-3</v>
      </c>
      <c r="M262" s="23">
        <f>'2024 Kunta'!M262</f>
        <v>4333881.5162054803</v>
      </c>
      <c r="N262" s="23">
        <f>'2024 Kunta'!N262</f>
        <v>-0.20071363516740293</v>
      </c>
      <c r="O262" s="23">
        <f>'2024 Kunta'!O262</f>
        <v>13449294.060000001</v>
      </c>
      <c r="P262" s="89">
        <f>'2024 Kunta'!M262</f>
        <v>4333881.5162054803</v>
      </c>
      <c r="Q262" s="106">
        <f>'2024 Kunta'!N262</f>
        <v>-0.20071363516740293</v>
      </c>
      <c r="R262" s="23">
        <f>'2024 Kunta'!O262</f>
        <v>13449294.060000001</v>
      </c>
      <c r="S262" s="184">
        <f>'2024 Kunta'!P262</f>
        <v>1.7770647941979245E-3</v>
      </c>
    </row>
    <row r="263" spans="1:19" ht="15" customHeight="1">
      <c r="A263" s="62">
        <v>1</v>
      </c>
      <c r="B263" s="63">
        <v>755</v>
      </c>
      <c r="C263" s="64" t="s">
        <v>438</v>
      </c>
      <c r="D263" s="23">
        <f>'2024 Kunta'!D263</f>
        <v>14186170.73</v>
      </c>
      <c r="E263" s="106">
        <f>'2024 Kunta'!E263</f>
        <v>5.2900323506744895E-2</v>
      </c>
      <c r="F263" s="23">
        <f>'2024 Kunta'!F263</f>
        <v>14069158.883863591</v>
      </c>
      <c r="G263" s="23">
        <f>'2024 Kunta'!G263</f>
        <v>13800611.453623254</v>
      </c>
      <c r="H263" s="23">
        <f>'2024 Kunta'!H263</f>
        <v>268547.43024033681</v>
      </c>
      <c r="I263" s="23">
        <f>'2024 Kunta'!I263</f>
        <v>-1108603.1507714575</v>
      </c>
      <c r="J263" s="23">
        <f>'2024 Kunta'!J263</f>
        <v>-840055.72053112066</v>
      </c>
      <c r="K263" s="23">
        <f>'2024 Kunta'!K263</f>
        <v>464983.96325360466</v>
      </c>
      <c r="L263" s="23">
        <f>'2024 Kunta'!L263</f>
        <v>1.4780005849973114E-3</v>
      </c>
      <c r="M263" s="23">
        <f>'2024 Kunta'!M263</f>
        <v>492845.88586331852</v>
      </c>
      <c r="N263" s="23">
        <f>'2024 Kunta'!N263</f>
        <v>-0.24118545073990083</v>
      </c>
      <c r="O263" s="23">
        <f>'2024 Kunta'!O263</f>
        <v>2541507.83</v>
      </c>
      <c r="P263" s="89">
        <f>'2024 Kunta'!M263</f>
        <v>492845.88586331852</v>
      </c>
      <c r="Q263" s="106">
        <f>'2024 Kunta'!N263</f>
        <v>-0.24118545073990083</v>
      </c>
      <c r="R263" s="23">
        <f>'2024 Kunta'!O263</f>
        <v>2541507.83</v>
      </c>
      <c r="S263" s="184">
        <f>'2024 Kunta'!P263</f>
        <v>-5.4065019689619742E-4</v>
      </c>
    </row>
    <row r="264" spans="1:19" ht="15" customHeight="1">
      <c r="A264" s="62">
        <v>19</v>
      </c>
      <c r="B264" s="63">
        <v>758</v>
      </c>
      <c r="C264" s="64" t="s">
        <v>276</v>
      </c>
      <c r="D264" s="23">
        <f>'2024 Kunta'!D264</f>
        <v>13937132.359999999</v>
      </c>
      <c r="E264" s="106">
        <f>'2024 Kunta'!E264</f>
        <v>1.6391253239163017E-2</v>
      </c>
      <c r="F264" s="23">
        <f>'2024 Kunta'!F264</f>
        <v>13822174.658000659</v>
      </c>
      <c r="G264" s="23">
        <f>'2024 Kunta'!G264</f>
        <v>13571101.191397212</v>
      </c>
      <c r="H264" s="23">
        <f>'2024 Kunta'!H264</f>
        <v>251073.46660344675</v>
      </c>
      <c r="I264" s="23">
        <f>'2024 Kunta'!I264</f>
        <v>-1089141.6112975851</v>
      </c>
      <c r="J264" s="23">
        <f>'2024 Kunta'!J264</f>
        <v>-838068.14469413832</v>
      </c>
      <c r="K264" s="23">
        <f>'2024 Kunta'!K264</f>
        <v>456821.16509695101</v>
      </c>
      <c r="L264" s="23">
        <f>'2024 Kunta'!L264</f>
        <v>1.4520542698462896E-3</v>
      </c>
      <c r="M264" s="23">
        <f>'2024 Kunta'!M264</f>
        <v>8077466.6536974879</v>
      </c>
      <c r="N264" s="23">
        <f>'2024 Kunta'!N264</f>
        <v>0.64712716628453038</v>
      </c>
      <c r="O264" s="23">
        <f>'2024 Kunta'!O264</f>
        <v>8792377.5500000007</v>
      </c>
      <c r="P264" s="89">
        <f>'2024 Kunta'!M264</f>
        <v>8077466.6536974879</v>
      </c>
      <c r="Q264" s="106">
        <f>'2024 Kunta'!N264</f>
        <v>0.64712716628453038</v>
      </c>
      <c r="R264" s="23">
        <f>'2024 Kunta'!O264</f>
        <v>8792377.5500000007</v>
      </c>
      <c r="S264" s="184">
        <f>'2024 Kunta'!P264</f>
        <v>8.3105487813210921E-3</v>
      </c>
    </row>
    <row r="265" spans="1:19" ht="15" customHeight="1">
      <c r="A265" s="62">
        <v>14</v>
      </c>
      <c r="B265" s="63">
        <v>759</v>
      </c>
      <c r="C265" s="64" t="s">
        <v>277</v>
      </c>
      <c r="D265" s="23">
        <f>'2024 Kunta'!D265</f>
        <v>2478849.75</v>
      </c>
      <c r="E265" s="106">
        <f>'2024 Kunta'!E265</f>
        <v>3.3895656371112581E-2</v>
      </c>
      <c r="F265" s="23">
        <f>'2024 Kunta'!F265</f>
        <v>2458403.4441530746</v>
      </c>
      <c r="G265" s="23">
        <f>'2024 Kunta'!G265</f>
        <v>2389396.8406139165</v>
      </c>
      <c r="H265" s="23">
        <f>'2024 Kunta'!H265</f>
        <v>69006.603539158124</v>
      </c>
      <c r="I265" s="23">
        <f>'2024 Kunta'!I265</f>
        <v>-193714.05402076672</v>
      </c>
      <c r="J265" s="23">
        <f>'2024 Kunta'!J265</f>
        <v>-124707.4504816086</v>
      </c>
      <c r="K265" s="23">
        <f>'2024 Kunta'!K265</f>
        <v>81249.930161048265</v>
      </c>
      <c r="L265" s="23">
        <f>'2024 Kunta'!L265</f>
        <v>2.5826147523183227E-4</v>
      </c>
      <c r="M265" s="23">
        <f>'2024 Kunta'!M265</f>
        <v>1003761.1165120633</v>
      </c>
      <c r="N265" s="23">
        <f>'2024 Kunta'!N265</f>
        <v>5.9642065633999097E-2</v>
      </c>
      <c r="O265" s="23">
        <f>'2024 Kunta'!O265</f>
        <v>1262628.2</v>
      </c>
      <c r="P265" s="89">
        <f>'2024 Kunta'!M265</f>
        <v>1003761.1165120633</v>
      </c>
      <c r="Q265" s="106">
        <f>'2024 Kunta'!N265</f>
        <v>5.9642065633999097E-2</v>
      </c>
      <c r="R265" s="23">
        <f>'2024 Kunta'!O265</f>
        <v>1262628.2</v>
      </c>
      <c r="S265" s="184">
        <f>'2024 Kunta'!P265</f>
        <v>1.2138602303720658E-2</v>
      </c>
    </row>
    <row r="266" spans="1:19" ht="15" customHeight="1">
      <c r="A266" s="62">
        <v>2</v>
      </c>
      <c r="B266" s="63">
        <v>761</v>
      </c>
      <c r="C266" s="64" t="s">
        <v>278</v>
      </c>
      <c r="D266" s="23">
        <f>'2024 Kunta'!D266</f>
        <v>12821878.630000001</v>
      </c>
      <c r="E266" s="106">
        <f>'2024 Kunta'!E266</f>
        <v>9.1089847145996439E-2</v>
      </c>
      <c r="F266" s="23">
        <f>'2024 Kunta'!F266</f>
        <v>12716119.879595248</v>
      </c>
      <c r="G266" s="23">
        <f>'2024 Kunta'!G266</f>
        <v>12654615.150862042</v>
      </c>
      <c r="H266" s="23">
        <f>'2024 Kunta'!H266</f>
        <v>61504.728733206168</v>
      </c>
      <c r="I266" s="23">
        <f>'2024 Kunta'!I266</f>
        <v>-1001988.1558289423</v>
      </c>
      <c r="J266" s="23">
        <f>'2024 Kunta'!J266</f>
        <v>-940483.42709573614</v>
      </c>
      <c r="K266" s="23">
        <f>'2024 Kunta'!K266</f>
        <v>420266.19129333564</v>
      </c>
      <c r="L266" s="23">
        <f>'2024 Kunta'!L266</f>
        <v>1.3358604289055052E-3</v>
      </c>
      <c r="M266" s="23">
        <f>'2024 Kunta'!M266</f>
        <v>1102665.4873978437</v>
      </c>
      <c r="N266" s="23">
        <f>'2024 Kunta'!N266</f>
        <v>-7.4246111651237623E-2</v>
      </c>
      <c r="O266" s="23">
        <f>'2024 Kunta'!O266</f>
        <v>2284267.48</v>
      </c>
      <c r="P266" s="89">
        <f>'2024 Kunta'!M266</f>
        <v>1102665.4873978437</v>
      </c>
      <c r="Q266" s="106">
        <f>'2024 Kunta'!N266</f>
        <v>-7.4246111651237623E-2</v>
      </c>
      <c r="R266" s="23">
        <f>'2024 Kunta'!O266</f>
        <v>2284267.48</v>
      </c>
      <c r="S266" s="184">
        <f>'2024 Kunta'!P266</f>
        <v>8.4008451263679618E-3</v>
      </c>
    </row>
    <row r="267" spans="1:19" ht="15" customHeight="1">
      <c r="A267" s="62">
        <v>11</v>
      </c>
      <c r="B267" s="63">
        <v>762</v>
      </c>
      <c r="C267" s="64" t="s">
        <v>279</v>
      </c>
      <c r="D267" s="23">
        <f>'2024 Kunta'!D267</f>
        <v>5077207.58</v>
      </c>
      <c r="E267" s="106">
        <f>'2024 Kunta'!E267</f>
        <v>4.2915572821786485E-2</v>
      </c>
      <c r="F267" s="23">
        <f>'2024 Kunta'!F267</f>
        <v>5035329.2293540975</v>
      </c>
      <c r="G267" s="23">
        <f>'2024 Kunta'!G267</f>
        <v>4980160.1056741774</v>
      </c>
      <c r="H267" s="23">
        <f>'2024 Kunta'!H267</f>
        <v>55169.1236799201</v>
      </c>
      <c r="I267" s="23">
        <f>'2024 Kunta'!I267</f>
        <v>-396767.27620412101</v>
      </c>
      <c r="J267" s="23">
        <f>'2024 Kunta'!J267</f>
        <v>-341598.15252420091</v>
      </c>
      <c r="K267" s="23">
        <f>'2024 Kunta'!K267</f>
        <v>166417.00905355188</v>
      </c>
      <c r="L267" s="23">
        <f>'2024 Kunta'!L267</f>
        <v>5.2897402098253069E-4</v>
      </c>
      <c r="M267" s="23">
        <f>'2024 Kunta'!M267</f>
        <v>1461826.0449027969</v>
      </c>
      <c r="N267" s="23">
        <f>'2024 Kunta'!N267</f>
        <v>1.5647304335428824E-3</v>
      </c>
      <c r="O267" s="23">
        <f>'2024 Kunta'!O267</f>
        <v>1175450.07</v>
      </c>
      <c r="P267" s="89">
        <f>'2024 Kunta'!M267</f>
        <v>1461826.0449027969</v>
      </c>
      <c r="Q267" s="106">
        <f>'2024 Kunta'!N267</f>
        <v>1.5647304335428824E-3</v>
      </c>
      <c r="R267" s="23">
        <f>'2024 Kunta'!O267</f>
        <v>1175450.07</v>
      </c>
      <c r="S267" s="184">
        <f>'2024 Kunta'!P267</f>
        <v>8.9496838987490612E-4</v>
      </c>
    </row>
    <row r="268" spans="1:19" ht="15" customHeight="1">
      <c r="A268" s="62">
        <v>18</v>
      </c>
      <c r="B268" s="63">
        <v>765</v>
      </c>
      <c r="C268" s="64" t="s">
        <v>280</v>
      </c>
      <c r="D268" s="23">
        <f>'2024 Kunta'!D268</f>
        <v>15864281.439999999</v>
      </c>
      <c r="E268" s="106">
        <f>'2024 Kunta'!E268</f>
        <v>9.5145924359553602E-2</v>
      </c>
      <c r="F268" s="23">
        <f>'2024 Kunta'!F268</f>
        <v>15733428.026894206</v>
      </c>
      <c r="G268" s="23">
        <f>'2024 Kunta'!G268</f>
        <v>15691115.980610982</v>
      </c>
      <c r="H268" s="23">
        <f>'2024 Kunta'!H268</f>
        <v>42312.046283224598</v>
      </c>
      <c r="I268" s="23">
        <f>'2024 Kunta'!I268</f>
        <v>-1239742.050468693</v>
      </c>
      <c r="J268" s="23">
        <f>'2024 Kunta'!J268</f>
        <v>-1197430.0041854684</v>
      </c>
      <c r="K268" s="23">
        <f>'2024 Kunta'!K268</f>
        <v>519987.85285603296</v>
      </c>
      <c r="L268" s="23">
        <f>'2024 Kunta'!L268</f>
        <v>1.6528362512441006E-3</v>
      </c>
      <c r="M268" s="23">
        <f>'2024 Kunta'!M268</f>
        <v>2127950.2878351249</v>
      </c>
      <c r="N268" s="23">
        <f>'2024 Kunta'!N268</f>
        <v>-0.13095422955191061</v>
      </c>
      <c r="O268" s="23">
        <f>'2024 Kunta'!O268</f>
        <v>5487873.9299999997</v>
      </c>
      <c r="P268" s="89">
        <f>'2024 Kunta'!M268</f>
        <v>2127950.2878351249</v>
      </c>
      <c r="Q268" s="106">
        <f>'2024 Kunta'!N268</f>
        <v>-0.13095422955191061</v>
      </c>
      <c r="R268" s="23">
        <f>'2024 Kunta'!O268</f>
        <v>5487873.9299999997</v>
      </c>
      <c r="S268" s="184">
        <f>'2024 Kunta'!P268</f>
        <v>-1.0416694503844526E-2</v>
      </c>
    </row>
    <row r="269" spans="1:19" ht="15" customHeight="1">
      <c r="A269" s="62">
        <v>21</v>
      </c>
      <c r="B269" s="63">
        <v>766</v>
      </c>
      <c r="C269" s="64" t="s">
        <v>281</v>
      </c>
      <c r="D269" s="23">
        <f>'2024 Kunta'!D269</f>
        <v>363364.39</v>
      </c>
      <c r="E269" s="106">
        <f>'2024 Kunta'!E269</f>
        <v>-2.0548264235504932E-2</v>
      </c>
      <c r="F269" s="23">
        <f>'2024 Kunta'!F269</f>
        <v>360367.25011614</v>
      </c>
      <c r="G269" s="23">
        <f>'2024 Kunta'!G269</f>
        <v>397618.21731436829</v>
      </c>
      <c r="H269" s="23">
        <f>'2024 Kunta'!H269</f>
        <v>-37250.967198228289</v>
      </c>
      <c r="I269" s="23">
        <f>'2024 Kunta'!I269</f>
        <v>-28395.746484305051</v>
      </c>
      <c r="J269" s="23">
        <f>'2024 Kunta'!J269</f>
        <v>-65646.713682533344</v>
      </c>
      <c r="K269" s="23">
        <f>'2024 Kunta'!K269</f>
        <v>11910.093102864304</v>
      </c>
      <c r="L269" s="23">
        <f>'2024 Kunta'!L269</f>
        <v>3.7857487493187047E-5</v>
      </c>
      <c r="M269" s="23">
        <f>'2024 Kunta'!M269</f>
        <v>16799.994275221434</v>
      </c>
      <c r="N269" s="23">
        <f>'2024 Kunta'!N269</f>
        <v>0.27864994716027502</v>
      </c>
      <c r="O269" s="23">
        <f>'2024 Kunta'!O269</f>
        <v>27436.720000000001</v>
      </c>
      <c r="P269" s="89">
        <f>'2024 Kunta'!M269</f>
        <v>16799.994275221434</v>
      </c>
      <c r="Q269" s="106">
        <f>'2024 Kunta'!N269</f>
        <v>0.27864994716027502</v>
      </c>
      <c r="R269" s="23">
        <f>'2024 Kunta'!O269</f>
        <v>27436.720000000001</v>
      </c>
      <c r="S269" s="184">
        <f>'2024 Kunta'!P269</f>
        <v>3.8386281973745051E-2</v>
      </c>
    </row>
    <row r="270" spans="1:19" ht="15" customHeight="1">
      <c r="A270" s="62">
        <v>10</v>
      </c>
      <c r="B270" s="63">
        <v>768</v>
      </c>
      <c r="C270" s="64" t="s">
        <v>282</v>
      </c>
      <c r="D270" s="23">
        <f>'2024 Kunta'!D270</f>
        <v>3157143.28</v>
      </c>
      <c r="E270" s="106">
        <f>'2024 Kunta'!E270</f>
        <v>5.6184763206612143E-2</v>
      </c>
      <c r="F270" s="23">
        <f>'2024 Kunta'!F270</f>
        <v>3131102.2030426548</v>
      </c>
      <c r="G270" s="23">
        <f>'2024 Kunta'!G270</f>
        <v>3097944.1837619548</v>
      </c>
      <c r="H270" s="23">
        <f>'2024 Kunta'!H270</f>
        <v>33158.019280700013</v>
      </c>
      <c r="I270" s="23">
        <f>'2024 Kunta'!I270</f>
        <v>-246720.48957110877</v>
      </c>
      <c r="J270" s="23">
        <f>'2024 Kunta'!J270</f>
        <v>-213562.47029040876</v>
      </c>
      <c r="K270" s="23">
        <f>'2024 Kunta'!K270</f>
        <v>103482.54104889689</v>
      </c>
      <c r="L270" s="23">
        <f>'2024 Kunta'!L270</f>
        <v>3.2893017457434262E-4</v>
      </c>
      <c r="M270" s="23">
        <f>'2024 Kunta'!M270</f>
        <v>752145.88137945498</v>
      </c>
      <c r="N270" s="23">
        <f>'2024 Kunta'!N270</f>
        <v>-3.4944368564352457E-2</v>
      </c>
      <c r="O270" s="23">
        <f>'2024 Kunta'!O270</f>
        <v>1194455.97</v>
      </c>
      <c r="P270" s="89">
        <f>'2024 Kunta'!M270</f>
        <v>752145.88137945498</v>
      </c>
      <c r="Q270" s="106">
        <f>'2024 Kunta'!N270</f>
        <v>-3.4944368564352457E-2</v>
      </c>
      <c r="R270" s="23">
        <f>'2024 Kunta'!O270</f>
        <v>1194455.97</v>
      </c>
      <c r="S270" s="184">
        <f>'2024 Kunta'!P270</f>
        <v>8.7941537638891454E-4</v>
      </c>
    </row>
    <row r="271" spans="1:19" ht="15" customHeight="1">
      <c r="A271" s="62">
        <v>21</v>
      </c>
      <c r="B271" s="63">
        <v>771</v>
      </c>
      <c r="C271" s="64" t="s">
        <v>283</v>
      </c>
      <c r="D271" s="23">
        <f>'2024 Kunta'!D271</f>
        <v>3637609.09</v>
      </c>
      <c r="E271" s="106">
        <f>'2024 Kunta'!E271</f>
        <v>2.8635031192594917E-2</v>
      </c>
      <c r="F271" s="23">
        <f>'2024 Kunta'!F271</f>
        <v>3607604.9850695999</v>
      </c>
      <c r="G271" s="23">
        <f>'2024 Kunta'!G271</f>
        <v>3550670.2176154112</v>
      </c>
      <c r="H271" s="23">
        <f>'2024 Kunta'!H271</f>
        <v>56934.767454188783</v>
      </c>
      <c r="I271" s="23">
        <f>'2024 Kunta'!I271</f>
        <v>-284267.33155839395</v>
      </c>
      <c r="J271" s="23">
        <f>'2024 Kunta'!J271</f>
        <v>-227332.56410420517</v>
      </c>
      <c r="K271" s="23">
        <f>'2024 Kunta'!K271</f>
        <v>119230.89913605868</v>
      </c>
      <c r="L271" s="23">
        <f>'2024 Kunta'!L271</f>
        <v>3.7898799227348203E-4</v>
      </c>
      <c r="M271" s="23">
        <f>'2024 Kunta'!M271</f>
        <v>42888.790930405594</v>
      </c>
      <c r="N271" s="23">
        <f>'2024 Kunta'!N271</f>
        <v>-1.3408248344591089E-2</v>
      </c>
      <c r="O271" s="23">
        <f>'2024 Kunta'!O271</f>
        <v>117740.44</v>
      </c>
      <c r="P271" s="89">
        <f>'2024 Kunta'!M271</f>
        <v>42888.790930405594</v>
      </c>
      <c r="Q271" s="106">
        <f>'2024 Kunta'!N271</f>
        <v>-1.3408248344591089E-2</v>
      </c>
      <c r="R271" s="23">
        <f>'2024 Kunta'!O271</f>
        <v>117740.44</v>
      </c>
      <c r="S271" s="184">
        <f>'2024 Kunta'!P271</f>
        <v>-4.3597386059237131E-2</v>
      </c>
    </row>
    <row r="272" spans="1:19" ht="15" customHeight="1">
      <c r="A272" s="62">
        <v>18</v>
      </c>
      <c r="B272" s="63">
        <v>777</v>
      </c>
      <c r="C272" s="64" t="s">
        <v>284</v>
      </c>
      <c r="D272" s="23">
        <f>'2024 Kunta'!D272</f>
        <v>10712922.43</v>
      </c>
      <c r="E272" s="106">
        <f>'2024 Kunta'!E272</f>
        <v>2.0945548614204279E-2</v>
      </c>
      <c r="F272" s="23">
        <f>'2024 Kunta'!F272</f>
        <v>10624558.991062982</v>
      </c>
      <c r="G272" s="23">
        <f>'2024 Kunta'!G272</f>
        <v>10620939.122821163</v>
      </c>
      <c r="H272" s="23">
        <f>'2024 Kunta'!H272</f>
        <v>3619.8682418186218</v>
      </c>
      <c r="I272" s="23">
        <f>'2024 Kunta'!I272</f>
        <v>-837180.08093282115</v>
      </c>
      <c r="J272" s="23">
        <f>'2024 Kunta'!J272</f>
        <v>-833560.21269100253</v>
      </c>
      <c r="K272" s="23">
        <f>'2024 Kunta'!K272</f>
        <v>351140.36228223494</v>
      </c>
      <c r="L272" s="23">
        <f>'2024 Kunta'!L272</f>
        <v>1.1161366883232777E-3</v>
      </c>
      <c r="M272" s="23">
        <f>'2024 Kunta'!M272</f>
        <v>1763745.1966545281</v>
      </c>
      <c r="N272" s="23">
        <f>'2024 Kunta'!N272</f>
        <v>-7.8595730946804276E-2</v>
      </c>
      <c r="O272" s="23">
        <f>'2024 Kunta'!O272</f>
        <v>3740569.33</v>
      </c>
      <c r="P272" s="89">
        <f>'2024 Kunta'!M272</f>
        <v>1763745.1966545281</v>
      </c>
      <c r="Q272" s="106">
        <f>'2024 Kunta'!N272</f>
        <v>-7.8595730946804276E-2</v>
      </c>
      <c r="R272" s="23">
        <f>'2024 Kunta'!O272</f>
        <v>3740569.33</v>
      </c>
      <c r="S272" s="184">
        <f>'2024 Kunta'!P272</f>
        <v>-2.9567322508177174E-3</v>
      </c>
    </row>
    <row r="273" spans="1:19" ht="15" customHeight="1">
      <c r="A273" s="62">
        <v>11</v>
      </c>
      <c r="B273" s="63">
        <v>778</v>
      </c>
      <c r="C273" s="64" t="s">
        <v>285</v>
      </c>
      <c r="D273" s="23">
        <f>'2024 Kunta'!D273</f>
        <v>10787333.84</v>
      </c>
      <c r="E273" s="106">
        <f>'2024 Kunta'!E273</f>
        <v>4.4234374928290965E-2</v>
      </c>
      <c r="F273" s="23">
        <f>'2024 Kunta'!F273</f>
        <v>10698356.633146083</v>
      </c>
      <c r="G273" s="23">
        <f>'2024 Kunta'!G273</f>
        <v>10591162.001235846</v>
      </c>
      <c r="H273" s="23">
        <f>'2024 Kunta'!H273</f>
        <v>107194.63191023655</v>
      </c>
      <c r="I273" s="23">
        <f>'2024 Kunta'!I273</f>
        <v>-842995.09085688018</v>
      </c>
      <c r="J273" s="23">
        <f>'2024 Kunta'!J273</f>
        <v>-735800.45894664363</v>
      </c>
      <c r="K273" s="23">
        <f>'2024 Kunta'!K273</f>
        <v>353579.36523741001</v>
      </c>
      <c r="L273" s="23">
        <f>'2024 Kunta'!L273</f>
        <v>1.1238893165415394E-3</v>
      </c>
      <c r="M273" s="23">
        <f>'2024 Kunta'!M273</f>
        <v>3050099.9668759801</v>
      </c>
      <c r="N273" s="23">
        <f>'2024 Kunta'!N273</f>
        <v>0.22462437909520827</v>
      </c>
      <c r="O273" s="23">
        <f>'2024 Kunta'!O273</f>
        <v>2110176.9</v>
      </c>
      <c r="P273" s="89">
        <f>'2024 Kunta'!M273</f>
        <v>3050099.9668759801</v>
      </c>
      <c r="Q273" s="106">
        <f>'2024 Kunta'!N273</f>
        <v>0.22462437909520827</v>
      </c>
      <c r="R273" s="23">
        <f>'2024 Kunta'!O273</f>
        <v>2110176.9</v>
      </c>
      <c r="S273" s="184">
        <f>'2024 Kunta'!P273</f>
        <v>-5.5306194804772835E-3</v>
      </c>
    </row>
    <row r="274" spans="1:19" ht="15" customHeight="1">
      <c r="A274" s="62">
        <v>7</v>
      </c>
      <c r="B274" s="63">
        <v>781</v>
      </c>
      <c r="C274" s="64" t="s">
        <v>286</v>
      </c>
      <c r="D274" s="23">
        <f>'2024 Kunta'!D274</f>
        <v>3739040.12</v>
      </c>
      <c r="E274" s="106">
        <f>'2024 Kunta'!E274</f>
        <v>5.3017377512327712E-2</v>
      </c>
      <c r="F274" s="23">
        <f>'2024 Kunta'!F274</f>
        <v>3708199.381118007</v>
      </c>
      <c r="G274" s="23">
        <f>'2024 Kunta'!G274</f>
        <v>3675379.215989151</v>
      </c>
      <c r="H274" s="23">
        <f>'2024 Kunta'!H274</f>
        <v>32820.165128855966</v>
      </c>
      <c r="I274" s="23">
        <f>'2024 Kunta'!I274</f>
        <v>-292193.83699697576</v>
      </c>
      <c r="J274" s="23">
        <f>'2024 Kunta'!J274</f>
        <v>-259373.6718681198</v>
      </c>
      <c r="K274" s="23">
        <f>'2024 Kunta'!K274</f>
        <v>122555.53149978434</v>
      </c>
      <c r="L274" s="23">
        <f>'2024 Kunta'!L274</f>
        <v>3.8955568700450968E-4</v>
      </c>
      <c r="M274" s="23">
        <f>'2024 Kunta'!M274</f>
        <v>987314.72831991035</v>
      </c>
      <c r="N274" s="23">
        <f>'2024 Kunta'!N274</f>
        <v>-9.2758699156845426E-2</v>
      </c>
      <c r="O274" s="23">
        <f>'2024 Kunta'!O274</f>
        <v>2532821.0499999998</v>
      </c>
      <c r="P274" s="89">
        <f>'2024 Kunta'!M274</f>
        <v>987314.72831991035</v>
      </c>
      <c r="Q274" s="106">
        <f>'2024 Kunta'!N274</f>
        <v>-9.2758699156845426E-2</v>
      </c>
      <c r="R274" s="23">
        <f>'2024 Kunta'!O274</f>
        <v>2532821.0499999998</v>
      </c>
      <c r="S274" s="184">
        <f>'2024 Kunta'!P274</f>
        <v>-3.1722104164757514E-3</v>
      </c>
    </row>
    <row r="275" spans="1:19" ht="15" customHeight="1">
      <c r="A275" s="62">
        <v>4</v>
      </c>
      <c r="B275" s="63">
        <v>783</v>
      </c>
      <c r="C275" s="64" t="s">
        <v>287</v>
      </c>
      <c r="D275" s="23">
        <f>'2024 Kunta'!D275</f>
        <v>11974629.42</v>
      </c>
      <c r="E275" s="106">
        <f>'2024 Kunta'!E275</f>
        <v>4.5774135663853022E-2</v>
      </c>
      <c r="F275" s="23">
        <f>'2024 Kunta'!F275</f>
        <v>11875859.038485384</v>
      </c>
      <c r="G275" s="23">
        <f>'2024 Kunta'!G275</f>
        <v>11829555.77488021</v>
      </c>
      <c r="H275" s="23">
        <f>'2024 Kunta'!H275</f>
        <v>46303.263605173677</v>
      </c>
      <c r="I275" s="23">
        <f>'2024 Kunta'!I275</f>
        <v>-935778.38283443463</v>
      </c>
      <c r="J275" s="23">
        <f>'2024 Kunta'!J275</f>
        <v>-889475.11922926095</v>
      </c>
      <c r="K275" s="23">
        <f>'2024 Kunta'!K275</f>
        <v>392495.6742857988</v>
      </c>
      <c r="L275" s="23">
        <f>'2024 Kunta'!L275</f>
        <v>1.2475889106887982E-3</v>
      </c>
      <c r="M275" s="23">
        <f>'2024 Kunta'!M275</f>
        <v>1030961.5265777421</v>
      </c>
      <c r="N275" s="23">
        <f>'2024 Kunta'!N275</f>
        <v>-0.17674428072416559</v>
      </c>
      <c r="O275" s="23">
        <f>'2024 Kunta'!O275</f>
        <v>3273737.81</v>
      </c>
      <c r="P275" s="89">
        <f>'2024 Kunta'!M275</f>
        <v>1030961.5265777421</v>
      </c>
      <c r="Q275" s="106">
        <f>'2024 Kunta'!N275</f>
        <v>-0.17674428072416559</v>
      </c>
      <c r="R275" s="23">
        <f>'2024 Kunta'!O275</f>
        <v>3273737.81</v>
      </c>
      <c r="S275" s="184">
        <f>'2024 Kunta'!P275</f>
        <v>0.21230275598704451</v>
      </c>
    </row>
    <row r="276" spans="1:19" ht="15" customHeight="1">
      <c r="A276" s="62">
        <v>18</v>
      </c>
      <c r="B276" s="63">
        <v>785</v>
      </c>
      <c r="C276" s="64" t="s">
        <v>288</v>
      </c>
      <c r="D276" s="23">
        <f>'2024 Kunta'!D276</f>
        <v>3499929.6000000001</v>
      </c>
      <c r="E276" s="106">
        <f>'2024 Kunta'!E276</f>
        <v>3.6583229979710863E-2</v>
      </c>
      <c r="F276" s="23">
        <f>'2024 Kunta'!F276</f>
        <v>3471061.1173320585</v>
      </c>
      <c r="G276" s="23">
        <f>'2024 Kunta'!G276</f>
        <v>3411635.8597612949</v>
      </c>
      <c r="H276" s="23">
        <f>'2024 Kunta'!H276</f>
        <v>59425.257570763584</v>
      </c>
      <c r="I276" s="23">
        <f>'2024 Kunta'!I276</f>
        <v>-273508.12674438237</v>
      </c>
      <c r="J276" s="23">
        <f>'2024 Kunta'!J276</f>
        <v>-214082.86917361879</v>
      </c>
      <c r="K276" s="23">
        <f>'2024 Kunta'!K276</f>
        <v>114718.14117357682</v>
      </c>
      <c r="L276" s="23">
        <f>'2024 Kunta'!L276</f>
        <v>3.6464371497447822E-4</v>
      </c>
      <c r="M276" s="23">
        <f>'2024 Kunta'!M276</f>
        <v>472252.05168843619</v>
      </c>
      <c r="N276" s="23">
        <f>'2024 Kunta'!N276</f>
        <v>-5.6087222843792972E-2</v>
      </c>
      <c r="O276" s="23">
        <f>'2024 Kunta'!O276</f>
        <v>4372997.45</v>
      </c>
      <c r="P276" s="89">
        <f>'2024 Kunta'!M276</f>
        <v>472252.05168843619</v>
      </c>
      <c r="Q276" s="106">
        <f>'2024 Kunta'!N276</f>
        <v>-5.6087222843792972E-2</v>
      </c>
      <c r="R276" s="23">
        <f>'2024 Kunta'!O276</f>
        <v>4372997.45</v>
      </c>
      <c r="S276" s="184">
        <f>'2024 Kunta'!P276</f>
        <v>1.068207915595476E-2</v>
      </c>
    </row>
    <row r="277" spans="1:19" ht="15" customHeight="1">
      <c r="A277" s="62">
        <v>6</v>
      </c>
      <c r="B277" s="63">
        <v>790</v>
      </c>
      <c r="C277" s="64" t="s">
        <v>289</v>
      </c>
      <c r="D277" s="23">
        <f>'2024 Kunta'!D277</f>
        <v>39421453.409999996</v>
      </c>
      <c r="E277" s="106">
        <f>'2024 Kunta'!E277</f>
        <v>4.8643826929824163E-2</v>
      </c>
      <c r="F277" s="23">
        <f>'2024 Kunta'!F277</f>
        <v>39096293.285490155</v>
      </c>
      <c r="G277" s="23">
        <f>'2024 Kunta'!G277</f>
        <v>38703859.521256328</v>
      </c>
      <c r="H277" s="23">
        <f>'2024 Kunta'!H277</f>
        <v>392433.76423382759</v>
      </c>
      <c r="I277" s="23">
        <f>'2024 Kunta'!I277</f>
        <v>-3080658.5011624354</v>
      </c>
      <c r="J277" s="23">
        <f>'2024 Kunta'!J277</f>
        <v>-2688224.7369286078</v>
      </c>
      <c r="K277" s="23">
        <f>'2024 Kunta'!K277</f>
        <v>1292127.6638124264</v>
      </c>
      <c r="L277" s="23">
        <f>'2024 Kunta'!L277</f>
        <v>4.1071641044196179E-3</v>
      </c>
      <c r="M277" s="23">
        <f>'2024 Kunta'!M277</f>
        <v>4423299.2135495488</v>
      </c>
      <c r="N277" s="23">
        <f>'2024 Kunta'!N277</f>
        <v>-1.2913729323888012E-2</v>
      </c>
      <c r="O277" s="23">
        <f>'2024 Kunta'!O277</f>
        <v>7047031.21</v>
      </c>
      <c r="P277" s="89">
        <f>'2024 Kunta'!M277</f>
        <v>4423299.2135495488</v>
      </c>
      <c r="Q277" s="106">
        <f>'2024 Kunta'!N277</f>
        <v>-1.2913729323888012E-2</v>
      </c>
      <c r="R277" s="23">
        <f>'2024 Kunta'!O277</f>
        <v>7047031.21</v>
      </c>
      <c r="S277" s="184">
        <f>'2024 Kunta'!P277</f>
        <v>-6.5457714210522822E-3</v>
      </c>
    </row>
    <row r="278" spans="1:19" ht="15" customHeight="1">
      <c r="A278" s="62">
        <v>17</v>
      </c>
      <c r="B278" s="63">
        <v>791</v>
      </c>
      <c r="C278" s="64" t="s">
        <v>290</v>
      </c>
      <c r="D278" s="23">
        <f>'2024 Kunta'!D278</f>
        <v>6964872.4800000004</v>
      </c>
      <c r="E278" s="106">
        <f>'2024 Kunta'!E278</f>
        <v>3.3015281954432707E-2</v>
      </c>
      <c r="F278" s="23">
        <f>'2024 Kunta'!F278</f>
        <v>6907424.0957601275</v>
      </c>
      <c r="G278" s="23">
        <f>'2024 Kunta'!G278</f>
        <v>6826943.9829943702</v>
      </c>
      <c r="H278" s="23">
        <f>'2024 Kunta'!H278</f>
        <v>80480.112765757367</v>
      </c>
      <c r="I278" s="23">
        <f>'2024 Kunta'!I278</f>
        <v>-544282.15499486064</v>
      </c>
      <c r="J278" s="23">
        <f>'2024 Kunta'!J278</f>
        <v>-463802.04222910327</v>
      </c>
      <c r="K278" s="23">
        <f>'2024 Kunta'!K278</f>
        <v>228289.51314237868</v>
      </c>
      <c r="L278" s="23">
        <f>'2024 Kunta'!L278</f>
        <v>7.2564230304252616E-4</v>
      </c>
      <c r="M278" s="23">
        <f>'2024 Kunta'!M278</f>
        <v>1312847.2564332988</v>
      </c>
      <c r="N278" s="23">
        <f>'2024 Kunta'!N278</f>
        <v>5.940410715252642E-2</v>
      </c>
      <c r="O278" s="23">
        <f>'2024 Kunta'!O278</f>
        <v>1822173.93</v>
      </c>
      <c r="P278" s="89">
        <f>'2024 Kunta'!M278</f>
        <v>1312847.2564332988</v>
      </c>
      <c r="Q278" s="106">
        <f>'2024 Kunta'!N278</f>
        <v>5.940410715252642E-2</v>
      </c>
      <c r="R278" s="23">
        <f>'2024 Kunta'!O278</f>
        <v>1822173.93</v>
      </c>
      <c r="S278" s="184">
        <f>'2024 Kunta'!P278</f>
        <v>-2.5693590088008422E-2</v>
      </c>
    </row>
    <row r="279" spans="1:19" ht="15" customHeight="1">
      <c r="A279" s="62">
        <v>9</v>
      </c>
      <c r="B279" s="63">
        <v>831</v>
      </c>
      <c r="C279" s="64" t="s">
        <v>291</v>
      </c>
      <c r="D279" s="23">
        <f>'2024 Kunta'!D279</f>
        <v>8760997.0299999993</v>
      </c>
      <c r="E279" s="106">
        <f>'2024 Kunta'!E279</f>
        <v>5.924936356060706E-2</v>
      </c>
      <c r="F279" s="23">
        <f>'2024 Kunta'!F279</f>
        <v>8688733.6647841837</v>
      </c>
      <c r="G279" s="23">
        <f>'2024 Kunta'!G279</f>
        <v>8718359.1778667029</v>
      </c>
      <c r="H279" s="23">
        <f>'2024 Kunta'!H279</f>
        <v>-29625.513082519174</v>
      </c>
      <c r="I279" s="23">
        <f>'2024 Kunta'!I279</f>
        <v>-684643.4528535651</v>
      </c>
      <c r="J279" s="23">
        <f>'2024 Kunta'!J279</f>
        <v>-714268.96593608428</v>
      </c>
      <c r="K279" s="23">
        <f>'2024 Kunta'!K279</f>
        <v>287161.57436676073</v>
      </c>
      <c r="L279" s="23">
        <f>'2024 Kunta'!L279</f>
        <v>9.1277336089833636E-4</v>
      </c>
      <c r="M279" s="23">
        <f>'2024 Kunta'!M279</f>
        <v>575286.25277732743</v>
      </c>
      <c r="N279" s="23">
        <f>'2024 Kunta'!N279</f>
        <v>0.27796398758641394</v>
      </c>
      <c r="O279" s="23">
        <f>'2024 Kunta'!O279</f>
        <v>2190419.61</v>
      </c>
      <c r="P279" s="89">
        <f>'2024 Kunta'!M279</f>
        <v>575286.25277732743</v>
      </c>
      <c r="Q279" s="106">
        <f>'2024 Kunta'!N279</f>
        <v>0.27796398758641394</v>
      </c>
      <c r="R279" s="23">
        <f>'2024 Kunta'!O279</f>
        <v>2190419.61</v>
      </c>
      <c r="S279" s="184">
        <f>'2024 Kunta'!P279</f>
        <v>-4.0275321901545036E-3</v>
      </c>
    </row>
    <row r="280" spans="1:19" ht="15" customHeight="1">
      <c r="A280" s="62">
        <v>17</v>
      </c>
      <c r="B280" s="63">
        <v>832</v>
      </c>
      <c r="C280" s="64" t="s">
        <v>292</v>
      </c>
      <c r="D280" s="23">
        <f>'2024 Kunta'!D280</f>
        <v>4714150.91</v>
      </c>
      <c r="E280" s="106">
        <f>'2024 Kunta'!E280</f>
        <v>2.6742930881785032E-2</v>
      </c>
      <c r="F280" s="23">
        <f>'2024 Kunta'!F280</f>
        <v>4675267.1610699082</v>
      </c>
      <c r="G280" s="23">
        <f>'2024 Kunta'!G280</f>
        <v>4657209.9728480121</v>
      </c>
      <c r="H280" s="23">
        <f>'2024 Kunta'!H280</f>
        <v>18057.188221896067</v>
      </c>
      <c r="I280" s="23">
        <f>'2024 Kunta'!I280</f>
        <v>-368395.57703801396</v>
      </c>
      <c r="J280" s="23">
        <f>'2024 Kunta'!J280</f>
        <v>-350338.38881611789</v>
      </c>
      <c r="K280" s="23">
        <f>'2024 Kunta'!K280</f>
        <v>154517.00217253671</v>
      </c>
      <c r="L280" s="23">
        <f>'2024 Kunta'!L280</f>
        <v>4.911485936096307E-4</v>
      </c>
      <c r="M280" s="23">
        <f>'2024 Kunta'!M280</f>
        <v>987465.0386637589</v>
      </c>
      <c r="N280" s="23">
        <f>'2024 Kunta'!N280</f>
        <v>-3.8717686813294017E-2</v>
      </c>
      <c r="O280" s="23">
        <f>'2024 Kunta'!O280</f>
        <v>1100056.05</v>
      </c>
      <c r="P280" s="89">
        <f>'2024 Kunta'!M280</f>
        <v>987465.0386637589</v>
      </c>
      <c r="Q280" s="106">
        <f>'2024 Kunta'!N280</f>
        <v>-3.8717686813294017E-2</v>
      </c>
      <c r="R280" s="23">
        <f>'2024 Kunta'!O280</f>
        <v>1100056.05</v>
      </c>
      <c r="S280" s="184">
        <f>'2024 Kunta'!P280</f>
        <v>6.7062437636011829E-3</v>
      </c>
    </row>
    <row r="281" spans="1:19" ht="15" customHeight="1">
      <c r="A281" s="62">
        <v>2</v>
      </c>
      <c r="B281" s="63">
        <v>833</v>
      </c>
      <c r="C281" s="64" t="s">
        <v>439</v>
      </c>
      <c r="D281" s="23">
        <f>'2024 Kunta'!D281</f>
        <v>2275746.9</v>
      </c>
      <c r="E281" s="106">
        <f>'2024 Kunta'!E281</f>
        <v>5.8789162830238384E-2</v>
      </c>
      <c r="F281" s="23">
        <f>'2024 Kunta'!F281</f>
        <v>2256975.8481653365</v>
      </c>
      <c r="G281" s="23">
        <f>'2024 Kunta'!G281</f>
        <v>2254791.7269784277</v>
      </c>
      <c r="H281" s="23">
        <f>'2024 Kunta'!H281</f>
        <v>2184.1211869088002</v>
      </c>
      <c r="I281" s="23">
        <f>'2024 Kunta'!I281</f>
        <v>-177842.22618744537</v>
      </c>
      <c r="J281" s="23">
        <f>'2024 Kunta'!J281</f>
        <v>-175658.10500053657</v>
      </c>
      <c r="K281" s="23">
        <f>'2024 Kunta'!K281</f>
        <v>74592.772994499595</v>
      </c>
      <c r="L281" s="23">
        <f>'2024 Kunta'!L281</f>
        <v>2.3710099881941977E-4</v>
      </c>
      <c r="M281" s="23">
        <f>'2024 Kunta'!M281</f>
        <v>189093.21133016239</v>
      </c>
      <c r="N281" s="23">
        <f>'2024 Kunta'!N281</f>
        <v>-0.11000874669365135</v>
      </c>
      <c r="O281" s="23">
        <f>'2024 Kunta'!O281</f>
        <v>1407655.66</v>
      </c>
      <c r="P281" s="89">
        <f>'2024 Kunta'!M281</f>
        <v>189093.21133016239</v>
      </c>
      <c r="Q281" s="106">
        <f>'2024 Kunta'!N281</f>
        <v>-0.11000874669365135</v>
      </c>
      <c r="R281" s="23">
        <f>'2024 Kunta'!O281</f>
        <v>1407655.66</v>
      </c>
      <c r="S281" s="184">
        <f>'2024 Kunta'!P281</f>
        <v>-1.0888240607892508E-3</v>
      </c>
    </row>
    <row r="282" spans="1:19" ht="15" customHeight="1">
      <c r="A282" s="62">
        <v>5</v>
      </c>
      <c r="B282" s="63">
        <v>834</v>
      </c>
      <c r="C282" s="64" t="s">
        <v>294</v>
      </c>
      <c r="D282" s="23">
        <f>'2024 Kunta'!D282</f>
        <v>10382146.189999999</v>
      </c>
      <c r="E282" s="106">
        <f>'2024 Kunta'!E282</f>
        <v>4.4068961109283489E-2</v>
      </c>
      <c r="F282" s="23">
        <f>'2024 Kunta'!F282</f>
        <v>10296511.093984911</v>
      </c>
      <c r="G282" s="23">
        <f>'2024 Kunta'!G282</f>
        <v>10215950.604943858</v>
      </c>
      <c r="H282" s="23">
        <f>'2024 Kunta'!H282</f>
        <v>80560.489041052759</v>
      </c>
      <c r="I282" s="23">
        <f>'2024 Kunta'!I282</f>
        <v>-811330.9924900278</v>
      </c>
      <c r="J282" s="23">
        <f>'2024 Kunta'!J282</f>
        <v>-730770.50344897504</v>
      </c>
      <c r="K282" s="23">
        <f>'2024 Kunta'!K282</f>
        <v>340298.41980511055</v>
      </c>
      <c r="L282" s="23">
        <f>'2024 Kunta'!L282</f>
        <v>1.0816744302884621E-3</v>
      </c>
      <c r="M282" s="23">
        <f>'2024 Kunta'!M282</f>
        <v>912752.23683141684</v>
      </c>
      <c r="N282" s="23">
        <f>'2024 Kunta'!N282</f>
        <v>-8.2478898151324365E-2</v>
      </c>
      <c r="O282" s="23">
        <f>'2024 Kunta'!O282</f>
        <v>2096167.27</v>
      </c>
      <c r="P282" s="89">
        <f>'2024 Kunta'!M282</f>
        <v>912752.23683141684</v>
      </c>
      <c r="Q282" s="106">
        <f>'2024 Kunta'!N282</f>
        <v>-8.2478898151324365E-2</v>
      </c>
      <c r="R282" s="23">
        <f>'2024 Kunta'!O282</f>
        <v>2096167.27</v>
      </c>
      <c r="S282" s="184">
        <f>'2024 Kunta'!P282</f>
        <v>1.4013818857361304E-3</v>
      </c>
    </row>
    <row r="283" spans="1:19" ht="15" customHeight="1">
      <c r="A283" s="62">
        <v>6</v>
      </c>
      <c r="B283" s="63">
        <v>837</v>
      </c>
      <c r="C283" s="64" t="s">
        <v>440</v>
      </c>
      <c r="D283" s="23">
        <f>'2024 Kunta'!D283</f>
        <v>436184274.32999998</v>
      </c>
      <c r="E283" s="106">
        <f>'2024 Kunta'!E283</f>
        <v>5.4961262421784562E-2</v>
      </c>
      <c r="F283" s="23">
        <f>'2024 Kunta'!F283</f>
        <v>432586493.91649556</v>
      </c>
      <c r="G283" s="23">
        <f>'2024 Kunta'!G283</f>
        <v>437725209.85684711</v>
      </c>
      <c r="H283" s="23">
        <f>'2024 Kunta'!H283</f>
        <v>-5138715.9403515458</v>
      </c>
      <c r="I283" s="23">
        <f>'2024 Kunta'!I283</f>
        <v>-34086383.848222569</v>
      </c>
      <c r="J283" s="23">
        <f>'2024 Kunta'!J283</f>
        <v>-39225099.788574114</v>
      </c>
      <c r="K283" s="23">
        <f>'2024 Kunta'!K283</f>
        <v>14296930.189762415</v>
      </c>
      <c r="L283" s="23">
        <f>'2024 Kunta'!L283</f>
        <v>4.5444300995408062E-2</v>
      </c>
      <c r="M283" s="23">
        <f>'2024 Kunta'!M283</f>
        <v>78621363.355699107</v>
      </c>
      <c r="N283" s="23">
        <f>'2024 Kunta'!N283</f>
        <v>-6.9012953587893167E-2</v>
      </c>
      <c r="O283" s="23">
        <f>'2024 Kunta'!O283</f>
        <v>110434290.62</v>
      </c>
      <c r="P283" s="89">
        <f>'2024 Kunta'!M283</f>
        <v>78621363.355699107</v>
      </c>
      <c r="Q283" s="106">
        <f>'2024 Kunta'!N283</f>
        <v>-6.9012953587893167E-2</v>
      </c>
      <c r="R283" s="23">
        <f>'2024 Kunta'!O283</f>
        <v>110434290.62</v>
      </c>
      <c r="S283" s="184">
        <f>'2024 Kunta'!P283</f>
        <v>8.23732437226532E-3</v>
      </c>
    </row>
    <row r="284" spans="1:19" ht="15" customHeight="1">
      <c r="A284" s="62">
        <v>11</v>
      </c>
      <c r="B284" s="63">
        <v>844</v>
      </c>
      <c r="C284" s="64" t="s">
        <v>296</v>
      </c>
      <c r="D284" s="23">
        <f>'2024 Kunta'!D284</f>
        <v>2212605.2000000002</v>
      </c>
      <c r="E284" s="106">
        <f>'2024 Kunta'!E284</f>
        <v>0.17132633332235403</v>
      </c>
      <c r="F284" s="23">
        <f>'2024 Kunta'!F284</f>
        <v>2194354.960090261</v>
      </c>
      <c r="G284" s="23">
        <f>'2024 Kunta'!G284</f>
        <v>2137283.1141954437</v>
      </c>
      <c r="H284" s="23">
        <f>'2024 Kunta'!H284</f>
        <v>57071.845894817263</v>
      </c>
      <c r="I284" s="23">
        <f>'2024 Kunta'!I284</f>
        <v>-172907.9074838761</v>
      </c>
      <c r="J284" s="23">
        <f>'2024 Kunta'!J284</f>
        <v>-115836.06158905884</v>
      </c>
      <c r="K284" s="23">
        <f>'2024 Kunta'!K284</f>
        <v>72523.16037870881</v>
      </c>
      <c r="L284" s="23">
        <f>'2024 Kunta'!L284</f>
        <v>2.3052251676715108E-4</v>
      </c>
      <c r="M284" s="23">
        <f>'2024 Kunta'!M284</f>
        <v>341710.23450799397</v>
      </c>
      <c r="N284" s="23">
        <f>'2024 Kunta'!N284</f>
        <v>3.4516570090727727E-2</v>
      </c>
      <c r="O284" s="23">
        <f>'2024 Kunta'!O284</f>
        <v>712258.35</v>
      </c>
      <c r="P284" s="89">
        <f>'2024 Kunta'!M284</f>
        <v>341710.23450799397</v>
      </c>
      <c r="Q284" s="106">
        <f>'2024 Kunta'!N284</f>
        <v>3.4516570090727727E-2</v>
      </c>
      <c r="R284" s="23">
        <f>'2024 Kunta'!O284</f>
        <v>712258.35</v>
      </c>
      <c r="S284" s="184">
        <f>'2024 Kunta'!P284</f>
        <v>3.7781464006458876E-4</v>
      </c>
    </row>
    <row r="285" spans="1:19" ht="15" customHeight="1">
      <c r="A285" s="62">
        <v>19</v>
      </c>
      <c r="B285" s="63">
        <v>845</v>
      </c>
      <c r="C285" s="64" t="s">
        <v>297</v>
      </c>
      <c r="D285" s="23">
        <f>'2024 Kunta'!D285</f>
        <v>3620153.09</v>
      </c>
      <c r="E285" s="106">
        <f>'2024 Kunta'!E285</f>
        <v>-1.5037684343342517E-2</v>
      </c>
      <c r="F285" s="23">
        <f>'2024 Kunta'!F285</f>
        <v>3590292.9674609751</v>
      </c>
      <c r="G285" s="23">
        <f>'2024 Kunta'!G285</f>
        <v>3521620.4848435852</v>
      </c>
      <c r="H285" s="23">
        <f>'2024 Kunta'!H285</f>
        <v>68672.482617389876</v>
      </c>
      <c r="I285" s="23">
        <f>'2024 Kunta'!I285</f>
        <v>-282903.20187405695</v>
      </c>
      <c r="J285" s="23">
        <f>'2024 Kunta'!J285</f>
        <v>-214230.71925666707</v>
      </c>
      <c r="K285" s="23">
        <f>'2024 Kunta'!K285</f>
        <v>118658.73909251783</v>
      </c>
      <c r="L285" s="23">
        <f>'2024 Kunta'!L285</f>
        <v>3.7716932120975704E-4</v>
      </c>
      <c r="M285" s="23">
        <f>'2024 Kunta'!M285</f>
        <v>700891.53582819912</v>
      </c>
      <c r="N285" s="23">
        <f>'2024 Kunta'!N285</f>
        <v>0.124727048887461</v>
      </c>
      <c r="O285" s="23">
        <f>'2024 Kunta'!O285</f>
        <v>3010784.9</v>
      </c>
      <c r="P285" s="89">
        <f>'2024 Kunta'!M285</f>
        <v>700891.53582819912</v>
      </c>
      <c r="Q285" s="106">
        <f>'2024 Kunta'!N285</f>
        <v>0.124727048887461</v>
      </c>
      <c r="R285" s="23">
        <f>'2024 Kunta'!O285</f>
        <v>3010784.9</v>
      </c>
      <c r="S285" s="184">
        <f>'2024 Kunta'!P285</f>
        <v>-1.4966975938095373E-2</v>
      </c>
    </row>
    <row r="286" spans="1:19" ht="15" customHeight="1">
      <c r="A286" s="62">
        <v>14</v>
      </c>
      <c r="B286" s="63">
        <v>846</v>
      </c>
      <c r="C286" s="64" t="s">
        <v>441</v>
      </c>
      <c r="D286" s="23">
        <f>'2024 Kunta'!D286</f>
        <v>7808661.7199999997</v>
      </c>
      <c r="E286" s="106">
        <f>'2024 Kunta'!E286</f>
        <v>1.3293876909550306E-2</v>
      </c>
      <c r="F286" s="23">
        <f>'2024 Kunta'!F286</f>
        <v>7744253.505753736</v>
      </c>
      <c r="G286" s="23">
        <f>'2024 Kunta'!G286</f>
        <v>7681622.0205312828</v>
      </c>
      <c r="H286" s="23">
        <f>'2024 Kunta'!H286</f>
        <v>62631.485222453251</v>
      </c>
      <c r="I286" s="23">
        <f>'2024 Kunta'!I286</f>
        <v>-610221.54257553257</v>
      </c>
      <c r="J286" s="23">
        <f>'2024 Kunta'!J286</f>
        <v>-547590.05735307932</v>
      </c>
      <c r="K286" s="23">
        <f>'2024 Kunta'!K286</f>
        <v>255946.62177538231</v>
      </c>
      <c r="L286" s="23">
        <f>'2024 Kunta'!L286</f>
        <v>8.1355334077571121E-4</v>
      </c>
      <c r="M286" s="23">
        <f>'2024 Kunta'!M286</f>
        <v>704495.85604493029</v>
      </c>
      <c r="N286" s="23">
        <f>'2024 Kunta'!N286</f>
        <v>-0.13404713216153885</v>
      </c>
      <c r="O286" s="23">
        <f>'2024 Kunta'!O286</f>
        <v>1756768.83</v>
      </c>
      <c r="P286" s="89">
        <f>'2024 Kunta'!M286</f>
        <v>704495.85604493029</v>
      </c>
      <c r="Q286" s="106">
        <f>'2024 Kunta'!N286</f>
        <v>-0.13404713216153885</v>
      </c>
      <c r="R286" s="23">
        <f>'2024 Kunta'!O286</f>
        <v>1756768.83</v>
      </c>
      <c r="S286" s="184">
        <f>'2024 Kunta'!P286</f>
        <v>-1.1238135357676038E-2</v>
      </c>
    </row>
    <row r="287" spans="1:19" ht="15" customHeight="1">
      <c r="A287" s="62">
        <v>12</v>
      </c>
      <c r="B287" s="63">
        <v>848</v>
      </c>
      <c r="C287" s="64" t="s">
        <v>299</v>
      </c>
      <c r="D287" s="23">
        <f>'2024 Kunta'!D287</f>
        <v>5889106.3899999997</v>
      </c>
      <c r="E287" s="106">
        <f>'2024 Kunta'!E287</f>
        <v>2.3969416483060391E-2</v>
      </c>
      <c r="F287" s="23">
        <f>'2024 Kunta'!F287</f>
        <v>5840531.251303101</v>
      </c>
      <c r="G287" s="23">
        <f>'2024 Kunta'!G287</f>
        <v>5807087.5917714946</v>
      </c>
      <c r="H287" s="23">
        <f>'2024 Kunta'!H287</f>
        <v>33443.659531606361</v>
      </c>
      <c r="I287" s="23">
        <f>'2024 Kunta'!I287</f>
        <v>-460214.53029434412</v>
      </c>
      <c r="J287" s="23">
        <f>'2024 Kunta'!J287</f>
        <v>-426770.87076273776</v>
      </c>
      <c r="K287" s="23">
        <f>'2024 Kunta'!K287</f>
        <v>193028.8364183763</v>
      </c>
      <c r="L287" s="23">
        <f>'2024 Kunta'!L287</f>
        <v>6.1356252192316615E-4</v>
      </c>
      <c r="M287" s="23">
        <f>'2024 Kunta'!M287</f>
        <v>693641.07849732414</v>
      </c>
      <c r="N287" s="23">
        <f>'2024 Kunta'!N287</f>
        <v>-9.8576984929668043E-3</v>
      </c>
      <c r="O287" s="23">
        <f>'2024 Kunta'!O287</f>
        <v>1119494.7</v>
      </c>
      <c r="P287" s="89">
        <f>'2024 Kunta'!M287</f>
        <v>693641.07849732414</v>
      </c>
      <c r="Q287" s="106">
        <f>'2024 Kunta'!N287</f>
        <v>-9.8576984929668043E-3</v>
      </c>
      <c r="R287" s="23">
        <f>'2024 Kunta'!O287</f>
        <v>1119494.7</v>
      </c>
      <c r="S287" s="184">
        <f>'2024 Kunta'!P287</f>
        <v>-1.7100460903486492E-2</v>
      </c>
    </row>
    <row r="288" spans="1:19" ht="15" customHeight="1">
      <c r="A288" s="62">
        <v>16</v>
      </c>
      <c r="B288" s="63">
        <v>849</v>
      </c>
      <c r="C288" s="64" t="s">
        <v>300</v>
      </c>
      <c r="D288" s="23">
        <f>'2024 Kunta'!D288</f>
        <v>4363157.82</v>
      </c>
      <c r="E288" s="106">
        <f>'2024 Kunta'!E288</f>
        <v>9.195002862817736E-2</v>
      </c>
      <c r="F288" s="23">
        <f>'2024 Kunta'!F288</f>
        <v>4327169.1687127957</v>
      </c>
      <c r="G288" s="23">
        <f>'2024 Kunta'!G288</f>
        <v>4226903.1695373766</v>
      </c>
      <c r="H288" s="23">
        <f>'2024 Kunta'!H288</f>
        <v>100265.9991754191</v>
      </c>
      <c r="I288" s="23">
        <f>'2024 Kunta'!I288</f>
        <v>-340966.6074535622</v>
      </c>
      <c r="J288" s="23">
        <f>'2024 Kunta'!J288</f>
        <v>-240700.6082781431</v>
      </c>
      <c r="K288" s="23">
        <f>'2024 Kunta'!K288</f>
        <v>143012.40652307853</v>
      </c>
      <c r="L288" s="23">
        <f>'2024 Kunta'!L288</f>
        <v>4.5458002255380962E-4</v>
      </c>
      <c r="M288" s="23">
        <f>'2024 Kunta'!M288</f>
        <v>528562.29062368767</v>
      </c>
      <c r="N288" s="23">
        <f>'2024 Kunta'!N288</f>
        <v>-2.5388779145345985E-2</v>
      </c>
      <c r="O288" s="23">
        <f>'2024 Kunta'!O288</f>
        <v>803539.27</v>
      </c>
      <c r="P288" s="89">
        <f>'2024 Kunta'!M288</f>
        <v>528562.29062368767</v>
      </c>
      <c r="Q288" s="106">
        <f>'2024 Kunta'!N288</f>
        <v>-2.5388779145345985E-2</v>
      </c>
      <c r="R288" s="23">
        <f>'2024 Kunta'!O288</f>
        <v>803539.27</v>
      </c>
      <c r="S288" s="184">
        <f>'2024 Kunta'!P288</f>
        <v>2.6541396666577288E-2</v>
      </c>
    </row>
    <row r="289" spans="1:19" ht="15" customHeight="1">
      <c r="A289" s="62">
        <v>13</v>
      </c>
      <c r="B289" s="63">
        <v>850</v>
      </c>
      <c r="C289" s="64" t="s">
        <v>301</v>
      </c>
      <c r="D289" s="23">
        <f>'2024 Kunta'!D289</f>
        <v>4054026.57</v>
      </c>
      <c r="E289" s="106">
        <f>'2024 Kunta'!E289</f>
        <v>0.17998471525228577</v>
      </c>
      <c r="F289" s="23">
        <f>'2024 Kunta'!F289</f>
        <v>4020587.7271811552</v>
      </c>
      <c r="G289" s="23">
        <f>'2024 Kunta'!G289</f>
        <v>3932512.1161364047</v>
      </c>
      <c r="H289" s="23">
        <f>'2024 Kunta'!H289</f>
        <v>88075.611044750549</v>
      </c>
      <c r="I289" s="23">
        <f>'2024 Kunta'!I289</f>
        <v>-316809.00465330889</v>
      </c>
      <c r="J289" s="23">
        <f>'2024 Kunta'!J289</f>
        <v>-228733.39360855834</v>
      </c>
      <c r="K289" s="23">
        <f>'2024 Kunta'!K289</f>
        <v>132879.92775017285</v>
      </c>
      <c r="L289" s="23">
        <f>'2024 Kunta'!L289</f>
        <v>4.2237286975430635E-4</v>
      </c>
      <c r="M289" s="23">
        <f>'2024 Kunta'!M289</f>
        <v>523412.39153724135</v>
      </c>
      <c r="N289" s="23">
        <f>'2024 Kunta'!N289</f>
        <v>2.6926633626074725E-2</v>
      </c>
      <c r="O289" s="23">
        <f>'2024 Kunta'!O289</f>
        <v>893432.76</v>
      </c>
      <c r="P289" s="89">
        <f>'2024 Kunta'!M289</f>
        <v>523412.39153724135</v>
      </c>
      <c r="Q289" s="106">
        <f>'2024 Kunta'!N289</f>
        <v>2.6926633626074725E-2</v>
      </c>
      <c r="R289" s="23">
        <f>'2024 Kunta'!O289</f>
        <v>893432.76</v>
      </c>
      <c r="S289" s="184">
        <f>'2024 Kunta'!P289</f>
        <v>-5.9265036112117198E-3</v>
      </c>
    </row>
    <row r="290" spans="1:19" ht="15" customHeight="1">
      <c r="A290" s="62">
        <v>19</v>
      </c>
      <c r="B290" s="63">
        <v>851</v>
      </c>
      <c r="C290" s="64" t="s">
        <v>442</v>
      </c>
      <c r="D290" s="23">
        <f>'2024 Kunta'!D290</f>
        <v>37747330.490000002</v>
      </c>
      <c r="E290" s="106">
        <f>'2024 Kunta'!E290</f>
        <v>4.4846398335208759E-2</v>
      </c>
      <c r="F290" s="23">
        <f>'2024 Kunta'!F290</f>
        <v>37435979.039956085</v>
      </c>
      <c r="G290" s="23">
        <f>'2024 Kunta'!G290</f>
        <v>37196031.194394566</v>
      </c>
      <c r="H290" s="23">
        <f>'2024 Kunta'!H290</f>
        <v>239947.84556151927</v>
      </c>
      <c r="I290" s="23">
        <f>'2024 Kunta'!I290</f>
        <v>-2949831.2342971154</v>
      </c>
      <c r="J290" s="23">
        <f>'2024 Kunta'!J290</f>
        <v>-2709883.3887355961</v>
      </c>
      <c r="K290" s="23">
        <f>'2024 Kunta'!K290</f>
        <v>1237254.4830837399</v>
      </c>
      <c r="L290" s="23">
        <f>'2024 Kunta'!L290</f>
        <v>3.9327439101183616E-3</v>
      </c>
      <c r="M290" s="23">
        <f>'2024 Kunta'!M290</f>
        <v>5289917.2052609129</v>
      </c>
      <c r="N290" s="23">
        <f>'2024 Kunta'!N290</f>
        <v>0.88023017763765599</v>
      </c>
      <c r="O290" s="23">
        <f>'2024 Kunta'!O290</f>
        <v>7375905.2199999997</v>
      </c>
      <c r="P290" s="89">
        <f>'2024 Kunta'!M290</f>
        <v>5289917.2052609129</v>
      </c>
      <c r="Q290" s="106">
        <f>'2024 Kunta'!N290</f>
        <v>0.88023017763765599</v>
      </c>
      <c r="R290" s="23">
        <f>'2024 Kunta'!O290</f>
        <v>7375905.2199999997</v>
      </c>
      <c r="S290" s="184">
        <f>'2024 Kunta'!P290</f>
        <v>-2.0138877072379824E-3</v>
      </c>
    </row>
    <row r="291" spans="1:19" ht="15" customHeight="1">
      <c r="A291" s="62">
        <v>2</v>
      </c>
      <c r="B291" s="63">
        <v>853</v>
      </c>
      <c r="C291" s="64" t="s">
        <v>443</v>
      </c>
      <c r="D291" s="23">
        <f>'2024 Kunta'!D291</f>
        <v>300845018.87</v>
      </c>
      <c r="E291" s="106">
        <f>'2024 Kunta'!E291</f>
        <v>6.205348960646484E-2</v>
      </c>
      <c r="F291" s="23">
        <f>'2024 Kunta'!F291</f>
        <v>298363557.75347203</v>
      </c>
      <c r="G291" s="23">
        <f>'2024 Kunta'!G291</f>
        <v>300644800.68025827</v>
      </c>
      <c r="H291" s="23">
        <f>'2024 Kunta'!H291</f>
        <v>-2281242.9267862439</v>
      </c>
      <c r="I291" s="23">
        <f>'2024 Kunta'!I291</f>
        <v>-23510060.759939875</v>
      </c>
      <c r="J291" s="23">
        <f>'2024 Kunta'!J291</f>
        <v>-25791303.686726119</v>
      </c>
      <c r="K291" s="23">
        <f>'2024 Kunta'!K291</f>
        <v>9860878.7291310206</v>
      </c>
      <c r="L291" s="23">
        <f>'2024 Kunta'!L291</f>
        <v>3.134384340539987E-2</v>
      </c>
      <c r="M291" s="23">
        <f>'2024 Kunta'!M291</f>
        <v>85782094.630769923</v>
      </c>
      <c r="N291" s="23">
        <f>'2024 Kunta'!N291</f>
        <v>-0.14762167940385651</v>
      </c>
      <c r="O291" s="23">
        <f>'2024 Kunta'!O291</f>
        <v>82636930.700000003</v>
      </c>
      <c r="P291" s="89">
        <f>'2024 Kunta'!M291</f>
        <v>85782094.630769923</v>
      </c>
      <c r="Q291" s="106">
        <f>'2024 Kunta'!N291</f>
        <v>-0.14762167940385651</v>
      </c>
      <c r="R291" s="23">
        <f>'2024 Kunta'!O291</f>
        <v>82636930.700000003</v>
      </c>
      <c r="S291" s="184">
        <f>'2024 Kunta'!P291</f>
        <v>2.815689541413624E-2</v>
      </c>
    </row>
    <row r="292" spans="1:19" ht="15" customHeight="1">
      <c r="A292" s="62">
        <v>19</v>
      </c>
      <c r="B292" s="63">
        <v>854</v>
      </c>
      <c r="C292" s="64" t="s">
        <v>304</v>
      </c>
      <c r="D292" s="23">
        <f>'2024 Kunta'!D292</f>
        <v>5258684.72</v>
      </c>
      <c r="E292" s="106">
        <f>'2024 Kunta'!E292</f>
        <v>0.10232405201957517</v>
      </c>
      <c r="F292" s="23">
        <f>'2024 Kunta'!F292</f>
        <v>5215309.4907681067</v>
      </c>
      <c r="G292" s="23">
        <f>'2024 Kunta'!G292</f>
        <v>5146458.1799352365</v>
      </c>
      <c r="H292" s="23">
        <f>'2024 Kunta'!H292</f>
        <v>68851.310832870193</v>
      </c>
      <c r="I292" s="23">
        <f>'2024 Kunta'!I292</f>
        <v>-410949.12506426038</v>
      </c>
      <c r="J292" s="23">
        <f>'2024 Kunta'!J292</f>
        <v>-342097.81423139019</v>
      </c>
      <c r="K292" s="23">
        <f>'2024 Kunta'!K292</f>
        <v>172365.33446166781</v>
      </c>
      <c r="L292" s="23">
        <f>'2024 Kunta'!L292</f>
        <v>5.4788140086598413E-4</v>
      </c>
      <c r="M292" s="23">
        <f>'2024 Kunta'!M292</f>
        <v>870849.23612237314</v>
      </c>
      <c r="N292" s="23">
        <f>'2024 Kunta'!N292</f>
        <v>0.2206609828539603</v>
      </c>
      <c r="O292" s="23">
        <f>'2024 Kunta'!O292</f>
        <v>1239020.01</v>
      </c>
      <c r="P292" s="89">
        <f>'2024 Kunta'!M292</f>
        <v>870849.23612237314</v>
      </c>
      <c r="Q292" s="106">
        <f>'2024 Kunta'!N292</f>
        <v>0.2206609828539603</v>
      </c>
      <c r="R292" s="23">
        <f>'2024 Kunta'!O292</f>
        <v>1239020.01</v>
      </c>
      <c r="S292" s="184">
        <f>'2024 Kunta'!P292</f>
        <v>-1.0222629448986442E-2</v>
      </c>
    </row>
    <row r="293" spans="1:19" ht="15" customHeight="1">
      <c r="A293" s="62">
        <v>11</v>
      </c>
      <c r="B293" s="63">
        <v>857</v>
      </c>
      <c r="C293" s="64" t="s">
        <v>305</v>
      </c>
      <c r="D293" s="23">
        <f>'2024 Kunta'!D293</f>
        <v>3480682.8</v>
      </c>
      <c r="E293" s="106">
        <f>'2024 Kunta'!E293</f>
        <v>5.2475330070437032E-2</v>
      </c>
      <c r="F293" s="23">
        <f>'2024 Kunta'!F293</f>
        <v>3451973.0707859029</v>
      </c>
      <c r="G293" s="23">
        <f>'2024 Kunta'!G293</f>
        <v>3318225.5810945285</v>
      </c>
      <c r="H293" s="23">
        <f>'2024 Kunta'!H293</f>
        <v>133747.48969137436</v>
      </c>
      <c r="I293" s="23">
        <f>'2024 Kunta'!I293</f>
        <v>-272004.05185846926</v>
      </c>
      <c r="J293" s="23">
        <f>'2024 Kunta'!J293</f>
        <v>-138256.5621670949</v>
      </c>
      <c r="K293" s="23">
        <f>'2024 Kunta'!K293</f>
        <v>114087.28359303015</v>
      </c>
      <c r="L293" s="23">
        <f>'2024 Kunta'!L293</f>
        <v>3.6263846759653927E-4</v>
      </c>
      <c r="M293" s="23">
        <f>'2024 Kunta'!M293</f>
        <v>626918.761373293</v>
      </c>
      <c r="N293" s="23">
        <f>'2024 Kunta'!N293</f>
        <v>2.2666096167387684E-2</v>
      </c>
      <c r="O293" s="23">
        <f>'2024 Kunta'!O293</f>
        <v>1119338.5900000001</v>
      </c>
      <c r="P293" s="89">
        <f>'2024 Kunta'!M293</f>
        <v>626918.761373293</v>
      </c>
      <c r="Q293" s="106">
        <f>'2024 Kunta'!N293</f>
        <v>2.2666096167387684E-2</v>
      </c>
      <c r="R293" s="23">
        <f>'2024 Kunta'!O293</f>
        <v>1119338.5900000001</v>
      </c>
      <c r="S293" s="184">
        <f>'2024 Kunta'!P293</f>
        <v>9.7000751128535345E-3</v>
      </c>
    </row>
    <row r="294" spans="1:19" ht="15" customHeight="1">
      <c r="A294" s="62">
        <v>1</v>
      </c>
      <c r="B294" s="63">
        <v>858</v>
      </c>
      <c r="C294" s="64" t="s">
        <v>444</v>
      </c>
      <c r="D294" s="23">
        <f>'2024 Kunta'!D294</f>
        <v>80932653.540000007</v>
      </c>
      <c r="E294" s="106">
        <f>'2024 Kunta'!E294</f>
        <v>5.8392547951358953E-2</v>
      </c>
      <c r="F294" s="23">
        <f>'2024 Kunta'!F294</f>
        <v>80265096.42513974</v>
      </c>
      <c r="G294" s="23">
        <f>'2024 Kunta'!G294</f>
        <v>80876717.433219165</v>
      </c>
      <c r="H294" s="23">
        <f>'2024 Kunta'!H294</f>
        <v>-611621.0080794245</v>
      </c>
      <c r="I294" s="23">
        <f>'2024 Kunta'!I294</f>
        <v>-6324623.9187718248</v>
      </c>
      <c r="J294" s="23">
        <f>'2024 Kunta'!J294</f>
        <v>-6936244.9268512493</v>
      </c>
      <c r="K294" s="23">
        <f>'2024 Kunta'!K294</f>
        <v>2652751.5223031635</v>
      </c>
      <c r="L294" s="23">
        <f>'2024 Kunta'!L294</f>
        <v>8.4320505902655742E-3</v>
      </c>
      <c r="M294" s="23">
        <f>'2024 Kunta'!M294</f>
        <v>7164321.6014439203</v>
      </c>
      <c r="N294" s="23">
        <f>'2024 Kunta'!N294</f>
        <v>-8.9947956584845001E-2</v>
      </c>
      <c r="O294" s="23">
        <f>'2024 Kunta'!O294</f>
        <v>17304191.510000002</v>
      </c>
      <c r="P294" s="89">
        <f>'2024 Kunta'!M294</f>
        <v>7164321.6014439203</v>
      </c>
      <c r="Q294" s="106">
        <f>'2024 Kunta'!N294</f>
        <v>-8.9947956584845001E-2</v>
      </c>
      <c r="R294" s="23">
        <f>'2024 Kunta'!O294</f>
        <v>17304191.510000002</v>
      </c>
      <c r="S294" s="184">
        <f>'2024 Kunta'!P294</f>
        <v>3.892331888332734E-2</v>
      </c>
    </row>
    <row r="295" spans="1:19" ht="15" customHeight="1">
      <c r="A295" s="62">
        <v>17</v>
      </c>
      <c r="B295" s="63">
        <v>859</v>
      </c>
      <c r="C295" s="64" t="s">
        <v>307</v>
      </c>
      <c r="D295" s="23">
        <f>'2024 Kunta'!D295</f>
        <v>10707281.869999999</v>
      </c>
      <c r="E295" s="106">
        <f>'2024 Kunta'!E295</f>
        <v>0.1015896348171037</v>
      </c>
      <c r="F295" s="23">
        <f>'2024 Kunta'!F295</f>
        <v>10618964.956115542</v>
      </c>
      <c r="G295" s="23">
        <f>'2024 Kunta'!G295</f>
        <v>10571757.32958148</v>
      </c>
      <c r="H295" s="23">
        <f>'2024 Kunta'!H295</f>
        <v>47207.626534061506</v>
      </c>
      <c r="I295" s="23">
        <f>'2024 Kunta'!I295</f>
        <v>-836739.28949536209</v>
      </c>
      <c r="J295" s="23">
        <f>'2024 Kunta'!J295</f>
        <v>-789531.66296130058</v>
      </c>
      <c r="K295" s="23">
        <f>'2024 Kunta'!K295</f>
        <v>350955.48011821136</v>
      </c>
      <c r="L295" s="23">
        <f>'2024 Kunta'!L295</f>
        <v>1.1155490208590703E-3</v>
      </c>
      <c r="M295" s="23">
        <f>'2024 Kunta'!M295</f>
        <v>416479.83488209703</v>
      </c>
      <c r="N295" s="23">
        <f>'2024 Kunta'!N295</f>
        <v>-8.7265037732933703E-2</v>
      </c>
      <c r="O295" s="23">
        <f>'2024 Kunta'!O295</f>
        <v>1049030.1299999999</v>
      </c>
      <c r="P295" s="89">
        <f>'2024 Kunta'!M295</f>
        <v>416479.83488209703</v>
      </c>
      <c r="Q295" s="106">
        <f>'2024 Kunta'!N295</f>
        <v>-8.7265037732933703E-2</v>
      </c>
      <c r="R295" s="23">
        <f>'2024 Kunta'!O295</f>
        <v>1049030.1299999999</v>
      </c>
      <c r="S295" s="184">
        <f>'2024 Kunta'!P295</f>
        <v>-7.380894687698536E-4</v>
      </c>
    </row>
    <row r="296" spans="1:19" ht="15" customHeight="1">
      <c r="A296" s="62">
        <v>4</v>
      </c>
      <c r="B296" s="63">
        <v>886</v>
      </c>
      <c r="C296" s="64" t="s">
        <v>445</v>
      </c>
      <c r="D296" s="23">
        <f>'2024 Kunta'!D296</f>
        <v>23856541.82</v>
      </c>
      <c r="E296" s="106">
        <f>'2024 Kunta'!E296</f>
        <v>4.7859967989536178E-2</v>
      </c>
      <c r="F296" s="23">
        <f>'2024 Kunta'!F296</f>
        <v>23659765.815120444</v>
      </c>
      <c r="G296" s="23">
        <f>'2024 Kunta'!G296</f>
        <v>23540421.168800142</v>
      </c>
      <c r="H296" s="23">
        <f>'2024 Kunta'!H296</f>
        <v>119344.64632030204</v>
      </c>
      <c r="I296" s="23">
        <f>'2024 Kunta'!I296</f>
        <v>-1864311.2317994104</v>
      </c>
      <c r="J296" s="23">
        <f>'2024 Kunta'!J296</f>
        <v>-1744966.5854791084</v>
      </c>
      <c r="K296" s="23">
        <f>'2024 Kunta'!K296</f>
        <v>781952.33767562034</v>
      </c>
      <c r="L296" s="23">
        <f>'2024 Kunta'!L296</f>
        <v>2.4855180046160926E-3</v>
      </c>
      <c r="M296" s="23">
        <f>'2024 Kunta'!M296</f>
        <v>1644556.6671215533</v>
      </c>
      <c r="N296" s="23">
        <f>'2024 Kunta'!N296</f>
        <v>-0.23990102239304767</v>
      </c>
      <c r="O296" s="23">
        <f>'2024 Kunta'!O296</f>
        <v>3081609.02</v>
      </c>
      <c r="P296" s="89">
        <f>'2024 Kunta'!M296</f>
        <v>1644556.6671215533</v>
      </c>
      <c r="Q296" s="106">
        <f>'2024 Kunta'!N296</f>
        <v>-0.23990102239304767</v>
      </c>
      <c r="R296" s="23">
        <f>'2024 Kunta'!O296</f>
        <v>3081609.02</v>
      </c>
      <c r="S296" s="184">
        <f>'2024 Kunta'!P296</f>
        <v>-1.2559007205071415E-2</v>
      </c>
    </row>
    <row r="297" spans="1:19" ht="15" customHeight="1">
      <c r="A297" s="62">
        <v>6</v>
      </c>
      <c r="B297" s="63">
        <v>887</v>
      </c>
      <c r="C297" s="64" t="s">
        <v>309</v>
      </c>
      <c r="D297" s="23">
        <f>'2024 Kunta'!D297</f>
        <v>8049979.4699999997</v>
      </c>
      <c r="E297" s="106">
        <f>'2024 Kunta'!E297</f>
        <v>0.16515843156977983</v>
      </c>
      <c r="F297" s="23">
        <f>'2024 Kunta'!F297</f>
        <v>7983580.7936360566</v>
      </c>
      <c r="G297" s="23">
        <f>'2024 Kunta'!G297</f>
        <v>7867652.186870629</v>
      </c>
      <c r="H297" s="23">
        <f>'2024 Kunta'!H297</f>
        <v>115928.60676542763</v>
      </c>
      <c r="I297" s="23">
        <f>'2024 Kunta'!I297</f>
        <v>-629079.74068119412</v>
      </c>
      <c r="J297" s="23">
        <f>'2024 Kunta'!J297</f>
        <v>-513151.13391576649</v>
      </c>
      <c r="K297" s="23">
        <f>'2024 Kunta'!K297</f>
        <v>263856.35907758115</v>
      </c>
      <c r="L297" s="23">
        <f>'2024 Kunta'!L297</f>
        <v>8.386952753018464E-4</v>
      </c>
      <c r="M297" s="23">
        <f>'2024 Kunta'!M297</f>
        <v>681724.90906933299</v>
      </c>
      <c r="N297" s="23">
        <f>'2024 Kunta'!N297</f>
        <v>-2.8208672243440258E-2</v>
      </c>
      <c r="O297" s="23">
        <f>'2024 Kunta'!O297</f>
        <v>1894949.18</v>
      </c>
      <c r="P297" s="89">
        <f>'2024 Kunta'!M297</f>
        <v>681724.90906933299</v>
      </c>
      <c r="Q297" s="106">
        <f>'2024 Kunta'!N297</f>
        <v>-2.8208672243440258E-2</v>
      </c>
      <c r="R297" s="23">
        <f>'2024 Kunta'!O297</f>
        <v>1894949.18</v>
      </c>
      <c r="S297" s="184">
        <f>'2024 Kunta'!P297</f>
        <v>-4.4602584876097806E-3</v>
      </c>
    </row>
    <row r="298" spans="1:19" ht="15" customHeight="1">
      <c r="A298" s="62">
        <v>17</v>
      </c>
      <c r="B298" s="63">
        <v>889</v>
      </c>
      <c r="C298" s="64" t="s">
        <v>310</v>
      </c>
      <c r="D298" s="23">
        <f>'2024 Kunta'!D298</f>
        <v>3364036.65</v>
      </c>
      <c r="E298" s="106">
        <f>'2024 Kunta'!E298</f>
        <v>0.10343321698362562</v>
      </c>
      <c r="F298" s="23">
        <f>'2024 Kunta'!F298</f>
        <v>3336289.0536698205</v>
      </c>
      <c r="G298" s="23">
        <f>'2024 Kunta'!G298</f>
        <v>3322806.6032939237</v>
      </c>
      <c r="H298" s="23">
        <f>'2024 Kunta'!H298</f>
        <v>13482.450375896879</v>
      </c>
      <c r="I298" s="23">
        <f>'2024 Kunta'!I298</f>
        <v>-262888.53422678768</v>
      </c>
      <c r="J298" s="23">
        <f>'2024 Kunta'!J298</f>
        <v>-249406.08385089081</v>
      </c>
      <c r="K298" s="23">
        <f>'2024 Kunta'!K298</f>
        <v>110263.941116926</v>
      </c>
      <c r="L298" s="23">
        <f>'2024 Kunta'!L298</f>
        <v>3.5048557015726785E-4</v>
      </c>
      <c r="M298" s="23">
        <f>'2024 Kunta'!M298</f>
        <v>588792.28747426171</v>
      </c>
      <c r="N298" s="23">
        <f>'2024 Kunta'!N298</f>
        <v>-4.573837236481626E-2</v>
      </c>
      <c r="O298" s="23">
        <f>'2024 Kunta'!O298</f>
        <v>3453695.62</v>
      </c>
      <c r="P298" s="89">
        <f>'2024 Kunta'!M298</f>
        <v>588792.28747426171</v>
      </c>
      <c r="Q298" s="106">
        <f>'2024 Kunta'!N298</f>
        <v>-4.573837236481626E-2</v>
      </c>
      <c r="R298" s="23">
        <f>'2024 Kunta'!O298</f>
        <v>3453695.62</v>
      </c>
      <c r="S298" s="184">
        <f>'2024 Kunta'!P298</f>
        <v>3.9431081933047674E-2</v>
      </c>
    </row>
    <row r="299" spans="1:19" ht="15" customHeight="1">
      <c r="A299" s="62">
        <v>19</v>
      </c>
      <c r="B299" s="63">
        <v>890</v>
      </c>
      <c r="C299" s="64" t="s">
        <v>311</v>
      </c>
      <c r="D299" s="23">
        <f>'2024 Kunta'!D299</f>
        <v>1929017.55</v>
      </c>
      <c r="E299" s="106">
        <f>'2024 Kunta'!E299</f>
        <v>4.3335088435230595E-2</v>
      </c>
      <c r="F299" s="23">
        <f>'2024 Kunta'!F299</f>
        <v>1913106.427185321</v>
      </c>
      <c r="G299" s="23">
        <f>'2024 Kunta'!G299</f>
        <v>1865125.1485306907</v>
      </c>
      <c r="H299" s="23">
        <f>'2024 Kunta'!H299</f>
        <v>47981.278654630296</v>
      </c>
      <c r="I299" s="23">
        <f>'2024 Kunta'!I299</f>
        <v>-150746.45403082905</v>
      </c>
      <c r="J299" s="23">
        <f>'2024 Kunta'!J299</f>
        <v>-102765.17537619875</v>
      </c>
      <c r="K299" s="23">
        <f>'2024 Kunta'!K299</f>
        <v>63227.931106730626</v>
      </c>
      <c r="L299" s="23">
        <f>'2024 Kunta'!L299</f>
        <v>2.0097664983974715E-4</v>
      </c>
      <c r="M299" s="23">
        <f>'2024 Kunta'!M299</f>
        <v>89696.751049241531</v>
      </c>
      <c r="N299" s="23">
        <f>'2024 Kunta'!N299</f>
        <v>-0.12489115691156838</v>
      </c>
      <c r="O299" s="23">
        <f>'2024 Kunta'!O299</f>
        <v>793806.09</v>
      </c>
      <c r="P299" s="89">
        <f>'2024 Kunta'!M299</f>
        <v>89696.751049241531</v>
      </c>
      <c r="Q299" s="106">
        <f>'2024 Kunta'!N299</f>
        <v>-0.12489115691156838</v>
      </c>
      <c r="R299" s="23">
        <f>'2024 Kunta'!O299</f>
        <v>793806.09</v>
      </c>
      <c r="S299" s="184">
        <f>'2024 Kunta'!P299</f>
        <v>-1.0035467096677353E-2</v>
      </c>
    </row>
    <row r="300" spans="1:19" ht="15" customHeight="1">
      <c r="A300" s="62">
        <v>13</v>
      </c>
      <c r="B300" s="63">
        <v>892</v>
      </c>
      <c r="C300" s="64" t="s">
        <v>312</v>
      </c>
      <c r="D300" s="23">
        <f>'2024 Kunta'!D300</f>
        <v>5549688.4500000002</v>
      </c>
      <c r="E300" s="106">
        <f>'2024 Kunta'!E300</f>
        <v>7.0463308582890294E-2</v>
      </c>
      <c r="F300" s="23">
        <f>'2024 Kunta'!F300</f>
        <v>5503912.9335920988</v>
      </c>
      <c r="G300" s="23">
        <f>'2024 Kunta'!G300</f>
        <v>5482466.94657839</v>
      </c>
      <c r="H300" s="23">
        <f>'2024 Kunta'!H300</f>
        <v>21445.9870137088</v>
      </c>
      <c r="I300" s="23">
        <f>'2024 Kunta'!I300</f>
        <v>-433690.12107398815</v>
      </c>
      <c r="J300" s="23">
        <f>'2024 Kunta'!J300</f>
        <v>-412244.13406027935</v>
      </c>
      <c r="K300" s="23">
        <f>'2024 Kunta'!K300</f>
        <v>181903.64259797361</v>
      </c>
      <c r="L300" s="23">
        <f>'2024 Kunta'!L300</f>
        <v>5.7819991960951272E-4</v>
      </c>
      <c r="M300" s="23">
        <f>'2024 Kunta'!M300</f>
        <v>448028.87301175698</v>
      </c>
      <c r="N300" s="23">
        <f>'2024 Kunta'!N300</f>
        <v>-4.7951202121038206E-2</v>
      </c>
      <c r="O300" s="23">
        <f>'2024 Kunta'!O300</f>
        <v>904506.62</v>
      </c>
      <c r="P300" s="89">
        <f>'2024 Kunta'!M300</f>
        <v>448028.87301175698</v>
      </c>
      <c r="Q300" s="106">
        <f>'2024 Kunta'!N300</f>
        <v>-4.7951202121038206E-2</v>
      </c>
      <c r="R300" s="23">
        <f>'2024 Kunta'!O300</f>
        <v>904506.62</v>
      </c>
      <c r="S300" s="184">
        <f>'2024 Kunta'!P300</f>
        <v>2.4109559713569872E-4</v>
      </c>
    </row>
    <row r="301" spans="1:19" ht="15" customHeight="1">
      <c r="A301" s="62">
        <v>15</v>
      </c>
      <c r="B301" s="63">
        <v>893</v>
      </c>
      <c r="C301" s="64" t="s">
        <v>446</v>
      </c>
      <c r="D301" s="23">
        <f>'2024 Kunta'!D301</f>
        <v>11739985.369999999</v>
      </c>
      <c r="E301" s="106">
        <f>'2024 Kunta'!E301</f>
        <v>5.6820398512777759E-2</v>
      </c>
      <c r="F301" s="23">
        <f>'2024 Kunta'!F301</f>
        <v>11643150.4038979</v>
      </c>
      <c r="G301" s="23">
        <f>'2024 Kunta'!G301</f>
        <v>11581626.920585545</v>
      </c>
      <c r="H301" s="23">
        <f>'2024 Kunta'!H301</f>
        <v>61523.483312355354</v>
      </c>
      <c r="I301" s="23">
        <f>'2024 Kunta'!I301</f>
        <v>-917441.71270049387</v>
      </c>
      <c r="J301" s="23">
        <f>'2024 Kunta'!J301</f>
        <v>-855918.22938813851</v>
      </c>
      <c r="K301" s="23">
        <f>'2024 Kunta'!K301</f>
        <v>384804.68265744153</v>
      </c>
      <c r="L301" s="23">
        <f>'2024 Kunta'!L301</f>
        <v>1.2231422823655721E-3</v>
      </c>
      <c r="M301" s="23">
        <f>'2024 Kunta'!M301</f>
        <v>1900863.297170161</v>
      </c>
      <c r="N301" s="23">
        <f>'2024 Kunta'!N301</f>
        <v>-4.680517100772208E-2</v>
      </c>
      <c r="O301" s="23">
        <f>'2024 Kunta'!O301</f>
        <v>3928076.89</v>
      </c>
      <c r="P301" s="89">
        <f>'2024 Kunta'!M301</f>
        <v>1900863.297170161</v>
      </c>
      <c r="Q301" s="106">
        <f>'2024 Kunta'!N301</f>
        <v>-4.680517100772208E-2</v>
      </c>
      <c r="R301" s="23">
        <f>'2024 Kunta'!O301</f>
        <v>3928076.89</v>
      </c>
      <c r="S301" s="184">
        <f>'2024 Kunta'!P301</f>
        <v>9.7756564302051041E-2</v>
      </c>
    </row>
    <row r="302" spans="1:19" ht="15" customHeight="1">
      <c r="A302" s="62">
        <v>2</v>
      </c>
      <c r="B302" s="63">
        <v>895</v>
      </c>
      <c r="C302" s="64" t="s">
        <v>447</v>
      </c>
      <c r="D302" s="23">
        <f>'2024 Kunta'!D302</f>
        <v>27093430.940000001</v>
      </c>
      <c r="E302" s="106">
        <f>'2024 Kunta'!E302</f>
        <v>8.2086330947463537E-2</v>
      </c>
      <c r="F302" s="23">
        <f>'2024 Kunta'!F302</f>
        <v>26869956.09024689</v>
      </c>
      <c r="G302" s="23">
        <f>'2024 Kunta'!G302</f>
        <v>27180988.816219267</v>
      </c>
      <c r="H302" s="23">
        <f>'2024 Kunta'!H302</f>
        <v>-311032.72597237676</v>
      </c>
      <c r="I302" s="23">
        <f>'2024 Kunta'!I302</f>
        <v>-2117263.5996671733</v>
      </c>
      <c r="J302" s="23">
        <f>'2024 Kunta'!J302</f>
        <v>-2428296.3256395501</v>
      </c>
      <c r="K302" s="23">
        <f>'2024 Kunta'!K302</f>
        <v>888048.7297377279</v>
      </c>
      <c r="L302" s="23">
        <f>'2024 Kunta'!L302</f>
        <v>2.8227565804083803E-3</v>
      </c>
      <c r="M302" s="23">
        <f>'2024 Kunta'!M302</f>
        <v>6315345.0721700499</v>
      </c>
      <c r="N302" s="23">
        <f>'2024 Kunta'!N302</f>
        <v>0.26803581914113206</v>
      </c>
      <c r="O302" s="23">
        <f>'2024 Kunta'!O302</f>
        <v>7203490.4100000001</v>
      </c>
      <c r="P302" s="89">
        <f>'2024 Kunta'!M302</f>
        <v>6315345.0721700499</v>
      </c>
      <c r="Q302" s="106">
        <f>'2024 Kunta'!N302</f>
        <v>0.26803581914113206</v>
      </c>
      <c r="R302" s="23">
        <f>'2024 Kunta'!O302</f>
        <v>7203490.4100000001</v>
      </c>
      <c r="S302" s="184">
        <f>'2024 Kunta'!P302</f>
        <v>0.14508603719157298</v>
      </c>
    </row>
    <row r="303" spans="1:19" ht="15" customHeight="1">
      <c r="A303" s="62">
        <v>15</v>
      </c>
      <c r="B303" s="63">
        <v>905</v>
      </c>
      <c r="C303" s="64" t="s">
        <v>448</v>
      </c>
      <c r="D303" s="23">
        <f>'2024 Kunta'!D303</f>
        <v>129197058.67</v>
      </c>
      <c r="E303" s="106">
        <f>'2024 Kunta'!E303</f>
        <v>6.9500818143996446E-2</v>
      </c>
      <c r="F303" s="23">
        <f>'2024 Kunta'!F303</f>
        <v>128131402.07823199</v>
      </c>
      <c r="G303" s="23">
        <f>'2024 Kunta'!G303</f>
        <v>127325608.76072031</v>
      </c>
      <c r="H303" s="23">
        <f>'2024 Kunta'!H303</f>
        <v>805793.31751167774</v>
      </c>
      <c r="I303" s="23">
        <f>'2024 Kunta'!I303</f>
        <v>-10096330.365535283</v>
      </c>
      <c r="J303" s="23">
        <f>'2024 Kunta'!J303</f>
        <v>-9290537.0480236057</v>
      </c>
      <c r="K303" s="23">
        <f>'2024 Kunta'!K303</f>
        <v>4234727.0115707312</v>
      </c>
      <c r="L303" s="23">
        <f>'2024 Kunta'!L303</f>
        <v>1.3460526588078919E-2</v>
      </c>
      <c r="M303" s="23">
        <f>'2024 Kunta'!M303</f>
        <v>17323769.589844678</v>
      </c>
      <c r="N303" s="23">
        <f>'2024 Kunta'!N303</f>
        <v>-0.12444285560008395</v>
      </c>
      <c r="O303" s="23">
        <f>'2024 Kunta'!O303</f>
        <v>27301300.350000001</v>
      </c>
      <c r="P303" s="89">
        <f>'2024 Kunta'!M303</f>
        <v>17323769.589844678</v>
      </c>
      <c r="Q303" s="106">
        <f>'2024 Kunta'!N303</f>
        <v>-0.12444285560008395</v>
      </c>
      <c r="R303" s="23">
        <f>'2024 Kunta'!O303</f>
        <v>27301300.350000001</v>
      </c>
      <c r="S303" s="184">
        <f>'2024 Kunta'!P303</f>
        <v>-2.4653246003762952E-3</v>
      </c>
    </row>
    <row r="304" spans="1:19" ht="15" customHeight="1">
      <c r="A304" s="62">
        <v>6</v>
      </c>
      <c r="B304" s="63">
        <v>908</v>
      </c>
      <c r="C304" s="64" t="s">
        <v>316</v>
      </c>
      <c r="D304" s="23">
        <f>'2024 Kunta'!D304</f>
        <v>40169529.810000002</v>
      </c>
      <c r="E304" s="106">
        <f>'2024 Kunta'!E304</f>
        <v>0.21644724885166888</v>
      </c>
      <c r="F304" s="23">
        <f>'2024 Kunta'!F304</f>
        <v>39838199.324066982</v>
      </c>
      <c r="G304" s="23">
        <f>'2024 Kunta'!G304</f>
        <v>39920046.935362346</v>
      </c>
      <c r="H304" s="23">
        <f>'2024 Kunta'!H304</f>
        <v>-81847.611295364797</v>
      </c>
      <c r="I304" s="23">
        <f>'2024 Kunta'!I304</f>
        <v>-3139118.24127426</v>
      </c>
      <c r="J304" s="23">
        <f>'2024 Kunta'!J304</f>
        <v>-3220965.8525696248</v>
      </c>
      <c r="K304" s="23">
        <f>'2024 Kunta'!K304</f>
        <v>1316647.5667452803</v>
      </c>
      <c r="L304" s="23">
        <f>'2024 Kunta'!L304</f>
        <v>4.1851032028462649E-3</v>
      </c>
      <c r="M304" s="23">
        <f>'2024 Kunta'!M304</f>
        <v>4437303.7583463443</v>
      </c>
      <c r="N304" s="23">
        <f>'2024 Kunta'!N304</f>
        <v>-7.3370706350543213E-2</v>
      </c>
      <c r="O304" s="23">
        <f>'2024 Kunta'!O304</f>
        <v>6367526.5999999996</v>
      </c>
      <c r="P304" s="89">
        <f>'2024 Kunta'!M304</f>
        <v>4437303.7583463443</v>
      </c>
      <c r="Q304" s="106">
        <f>'2024 Kunta'!N304</f>
        <v>-7.3370706350543213E-2</v>
      </c>
      <c r="R304" s="23">
        <f>'2024 Kunta'!O304</f>
        <v>6367526.5999999996</v>
      </c>
      <c r="S304" s="184">
        <f>'2024 Kunta'!P304</f>
        <v>4.0140816003175983E-2</v>
      </c>
    </row>
    <row r="305" spans="1:19" ht="15" customHeight="1">
      <c r="A305" s="62">
        <v>11</v>
      </c>
      <c r="B305" s="63">
        <v>915</v>
      </c>
      <c r="C305" s="64" t="s">
        <v>317</v>
      </c>
      <c r="D305" s="23">
        <f>'2024 Kunta'!D305</f>
        <v>35346196.049999997</v>
      </c>
      <c r="E305" s="106">
        <f>'2024 Kunta'!E305</f>
        <v>8.2646259808384137E-2</v>
      </c>
      <c r="F305" s="23">
        <f>'2024 Kunta'!F305</f>
        <v>35054649.886315137</v>
      </c>
      <c r="G305" s="23">
        <f>'2024 Kunta'!G305</f>
        <v>35496176.993663892</v>
      </c>
      <c r="H305" s="23">
        <f>'2024 Kunta'!H305</f>
        <v>-441527.107348755</v>
      </c>
      <c r="I305" s="23">
        <f>'2024 Kunta'!I305</f>
        <v>-2762190.379250824</v>
      </c>
      <c r="J305" s="23">
        <f>'2024 Kunta'!J305</f>
        <v>-3203717.486599579</v>
      </c>
      <c r="K305" s="23">
        <f>'2024 Kunta'!K305</f>
        <v>1158551.8487037062</v>
      </c>
      <c r="L305" s="23">
        <f>'2024 Kunta'!L305</f>
        <v>3.6825792832770768E-3</v>
      </c>
      <c r="M305" s="23">
        <f>'2024 Kunta'!M305</f>
        <v>3407037.149579538</v>
      </c>
      <c r="N305" s="23">
        <f>'2024 Kunta'!N305</f>
        <v>-0.11256371692333389</v>
      </c>
      <c r="O305" s="23">
        <f>'2024 Kunta'!O305</f>
        <v>8483428.3900000006</v>
      </c>
      <c r="P305" s="89">
        <f>'2024 Kunta'!M305</f>
        <v>3407037.149579538</v>
      </c>
      <c r="Q305" s="106">
        <f>'2024 Kunta'!N305</f>
        <v>-0.11256371692333389</v>
      </c>
      <c r="R305" s="23">
        <f>'2024 Kunta'!O305</f>
        <v>8483428.3900000006</v>
      </c>
      <c r="S305" s="184">
        <f>'2024 Kunta'!P305</f>
        <v>0.10468739780196179</v>
      </c>
    </row>
    <row r="306" spans="1:19" ht="15" customHeight="1">
      <c r="A306" s="62">
        <v>2</v>
      </c>
      <c r="B306" s="63">
        <v>918</v>
      </c>
      <c r="C306" s="64" t="s">
        <v>318</v>
      </c>
      <c r="D306" s="23">
        <f>'2024 Kunta'!D306</f>
        <v>3810329.33</v>
      </c>
      <c r="E306" s="106">
        <f>'2024 Kunta'!E306</f>
        <v>3.6603168294445876E-2</v>
      </c>
      <c r="F306" s="23">
        <f>'2024 Kunta'!F306</f>
        <v>3778900.5760552762</v>
      </c>
      <c r="G306" s="23">
        <f>'2024 Kunta'!G306</f>
        <v>3785149.0609099776</v>
      </c>
      <c r="H306" s="23">
        <f>'2024 Kunta'!H306</f>
        <v>-6248.4848547014408</v>
      </c>
      <c r="I306" s="23">
        <f>'2024 Kunta'!I306</f>
        <v>-297764.85713526281</v>
      </c>
      <c r="J306" s="23">
        <f>'2024 Kunta'!J306</f>
        <v>-304013.34198996425</v>
      </c>
      <c r="K306" s="23">
        <f>'2024 Kunta'!K306</f>
        <v>124892.19725927069</v>
      </c>
      <c r="L306" s="23">
        <f>'2024 Kunta'!L306</f>
        <v>3.9698302564926294E-4</v>
      </c>
      <c r="M306" s="23">
        <f>'2024 Kunta'!M306</f>
        <v>269043.66188013519</v>
      </c>
      <c r="N306" s="23">
        <f>'2024 Kunta'!N306</f>
        <v>-0.21960133502599788</v>
      </c>
      <c r="O306" s="23">
        <f>'2024 Kunta'!O306</f>
        <v>971448.35</v>
      </c>
      <c r="P306" s="89">
        <f>'2024 Kunta'!M306</f>
        <v>269043.66188013519</v>
      </c>
      <c r="Q306" s="106">
        <f>'2024 Kunta'!N306</f>
        <v>-0.21960133502599788</v>
      </c>
      <c r="R306" s="23">
        <f>'2024 Kunta'!O306</f>
        <v>971448.35</v>
      </c>
      <c r="S306" s="184">
        <f>'2024 Kunta'!P306</f>
        <v>-6.9883727233385207E-3</v>
      </c>
    </row>
    <row r="307" spans="1:19" ht="15" customHeight="1">
      <c r="A307" s="62">
        <v>11</v>
      </c>
      <c r="B307" s="63">
        <v>921</v>
      </c>
      <c r="C307" s="64" t="s">
        <v>319</v>
      </c>
      <c r="D307" s="23">
        <f>'2024 Kunta'!D307</f>
        <v>2641225.21</v>
      </c>
      <c r="E307" s="106">
        <f>'2024 Kunta'!E307</f>
        <v>5.3518130424435206E-2</v>
      </c>
      <c r="F307" s="23">
        <f>'2024 Kunta'!F307</f>
        <v>2619439.5820270786</v>
      </c>
      <c r="G307" s="23">
        <f>'2024 Kunta'!G307</f>
        <v>2620214.8753786474</v>
      </c>
      <c r="H307" s="23">
        <f>'2024 Kunta'!H307</f>
        <v>-775.29335156874731</v>
      </c>
      <c r="I307" s="23">
        <f>'2024 Kunta'!I307</f>
        <v>-206403.16865148884</v>
      </c>
      <c r="J307" s="23">
        <f>'2024 Kunta'!J307</f>
        <v>-207178.46200305759</v>
      </c>
      <c r="K307" s="23">
        <f>'2024 Kunta'!K307</f>
        <v>86572.154626193078</v>
      </c>
      <c r="L307" s="23">
        <f>'2024 Kunta'!L307</f>
        <v>2.7517872721172628E-4</v>
      </c>
      <c r="M307" s="23">
        <f>'2024 Kunta'!M307</f>
        <v>425621.60133688414</v>
      </c>
      <c r="N307" s="23">
        <f>'2024 Kunta'!N307</f>
        <v>4.9399215372600835E-3</v>
      </c>
      <c r="O307" s="23">
        <f>'2024 Kunta'!O307</f>
        <v>842850.89</v>
      </c>
      <c r="P307" s="89">
        <f>'2024 Kunta'!M307</f>
        <v>425621.60133688414</v>
      </c>
      <c r="Q307" s="106">
        <f>'2024 Kunta'!N307</f>
        <v>4.9399215372600835E-3</v>
      </c>
      <c r="R307" s="23">
        <f>'2024 Kunta'!O307</f>
        <v>842850.89</v>
      </c>
      <c r="S307" s="184">
        <f>'2024 Kunta'!P307</f>
        <v>-1.5571588887618892E-2</v>
      </c>
    </row>
    <row r="308" spans="1:19" ht="15" customHeight="1">
      <c r="A308" s="62">
        <v>6</v>
      </c>
      <c r="B308" s="63">
        <v>922</v>
      </c>
      <c r="C308" s="64" t="s">
        <v>320</v>
      </c>
      <c r="D308" s="23">
        <f>'2024 Kunta'!D308</f>
        <v>9392537.5899999999</v>
      </c>
      <c r="E308" s="106">
        <f>'2024 Kunta'!E308</f>
        <v>3.88243717479404E-2</v>
      </c>
      <c r="F308" s="23">
        <f>'2024 Kunta'!F308</f>
        <v>9315065.086374525</v>
      </c>
      <c r="G308" s="23">
        <f>'2024 Kunta'!G308</f>
        <v>9229164.6311154068</v>
      </c>
      <c r="H308" s="23">
        <f>'2024 Kunta'!H308</f>
        <v>85900.455259118229</v>
      </c>
      <c r="I308" s="23">
        <f>'2024 Kunta'!I308</f>
        <v>-733996.29570180376</v>
      </c>
      <c r="J308" s="23">
        <f>'2024 Kunta'!J308</f>
        <v>-648095.84044268553</v>
      </c>
      <c r="K308" s="23">
        <f>'2024 Kunta'!K308</f>
        <v>307861.75048428029</v>
      </c>
      <c r="L308" s="23">
        <f>'2024 Kunta'!L308</f>
        <v>9.7857105464493692E-4</v>
      </c>
      <c r="M308" s="23">
        <f>'2024 Kunta'!M308</f>
        <v>441553.18071719218</v>
      </c>
      <c r="N308" s="23">
        <f>'2024 Kunta'!N308</f>
        <v>-6.5607499242498757E-2</v>
      </c>
      <c r="O308" s="23">
        <f>'2024 Kunta'!O308</f>
        <v>1498454</v>
      </c>
      <c r="P308" s="89">
        <f>'2024 Kunta'!M308</f>
        <v>441553.18071719218</v>
      </c>
      <c r="Q308" s="106">
        <f>'2024 Kunta'!N308</f>
        <v>-6.5607499242498757E-2</v>
      </c>
      <c r="R308" s="23">
        <f>'2024 Kunta'!O308</f>
        <v>1498454</v>
      </c>
      <c r="S308" s="184">
        <f>'2024 Kunta'!P308</f>
        <v>-6.6939020534989568E-3</v>
      </c>
    </row>
    <row r="309" spans="1:19" ht="15" customHeight="1">
      <c r="A309" s="62">
        <v>16</v>
      </c>
      <c r="B309" s="63">
        <v>924</v>
      </c>
      <c r="C309" s="64" t="s">
        <v>449</v>
      </c>
      <c r="D309" s="23">
        <f>'2024 Kunta'!D309</f>
        <v>4831517.49</v>
      </c>
      <c r="E309" s="106">
        <f>'2024 Kunta'!E309</f>
        <v>4.3173048490841248E-2</v>
      </c>
      <c r="F309" s="23">
        <f>'2024 Kunta'!F309</f>
        <v>4791665.6658604741</v>
      </c>
      <c r="G309" s="23">
        <f>'2024 Kunta'!G309</f>
        <v>4739108.9894388234</v>
      </c>
      <c r="H309" s="23">
        <f>'2024 Kunta'!H309</f>
        <v>52556.676421650685</v>
      </c>
      <c r="I309" s="23">
        <f>'2024 Kunta'!I309</f>
        <v>-377567.39393347228</v>
      </c>
      <c r="J309" s="23">
        <f>'2024 Kunta'!J309</f>
        <v>-325010.7175118216</v>
      </c>
      <c r="K309" s="23">
        <f>'2024 Kunta'!K309</f>
        <v>158363.95837802722</v>
      </c>
      <c r="L309" s="23">
        <f>'2024 Kunta'!L309</f>
        <v>5.0337654977910596E-4</v>
      </c>
      <c r="M309" s="23">
        <f>'2024 Kunta'!M309</f>
        <v>532055.9771590759</v>
      </c>
      <c r="N309" s="23">
        <f>'2024 Kunta'!N309</f>
        <v>-3.6714505858878366E-2</v>
      </c>
      <c r="O309" s="23">
        <f>'2024 Kunta'!O309</f>
        <v>863077.48</v>
      </c>
      <c r="P309" s="89">
        <f>'2024 Kunta'!M309</f>
        <v>532055.9771590759</v>
      </c>
      <c r="Q309" s="106">
        <f>'2024 Kunta'!N309</f>
        <v>-3.6714505858878366E-2</v>
      </c>
      <c r="R309" s="23">
        <f>'2024 Kunta'!O309</f>
        <v>863077.48</v>
      </c>
      <c r="S309" s="184">
        <f>'2024 Kunta'!P309</f>
        <v>-1.6259889493273061E-3</v>
      </c>
    </row>
    <row r="310" spans="1:19" ht="15" customHeight="1">
      <c r="A310" s="62">
        <v>11</v>
      </c>
      <c r="B310" s="63">
        <v>925</v>
      </c>
      <c r="C310" s="64" t="s">
        <v>322</v>
      </c>
      <c r="D310" s="23">
        <f>'2024 Kunta'!D310</f>
        <v>4940349.3099999996</v>
      </c>
      <c r="E310" s="106">
        <f>'2024 Kunta'!E310</f>
        <v>1.811422126402773E-2</v>
      </c>
      <c r="F310" s="23">
        <f>'2024 Kunta'!F310</f>
        <v>4899599.8079444971</v>
      </c>
      <c r="G310" s="23">
        <f>'2024 Kunta'!G310</f>
        <v>4977087.3174975039</v>
      </c>
      <c r="H310" s="23">
        <f>'2024 Kunta'!H310</f>
        <v>-77487.50955300685</v>
      </c>
      <c r="I310" s="23">
        <f>'2024 Kunta'!I310</f>
        <v>-386072.24706491287</v>
      </c>
      <c r="J310" s="23">
        <f>'2024 Kunta'!J310</f>
        <v>-463559.75661791972</v>
      </c>
      <c r="K310" s="23">
        <f>'2024 Kunta'!K310</f>
        <v>161931.16844160599</v>
      </c>
      <c r="L310" s="23">
        <f>'2024 Kunta'!L310</f>
        <v>5.1471530332210106E-4</v>
      </c>
      <c r="M310" s="23">
        <f>'2024 Kunta'!M310</f>
        <v>2203908.7063833028</v>
      </c>
      <c r="N310" s="23">
        <f>'2024 Kunta'!N310</f>
        <v>-6.4555870274105587E-3</v>
      </c>
      <c r="O310" s="23">
        <f>'2024 Kunta'!O310</f>
        <v>1171450.1100000001</v>
      </c>
      <c r="P310" s="89">
        <f>'2024 Kunta'!M310</f>
        <v>2203908.7063833028</v>
      </c>
      <c r="Q310" s="106">
        <f>'2024 Kunta'!N310</f>
        <v>-6.4555870274105587E-3</v>
      </c>
      <c r="R310" s="23">
        <f>'2024 Kunta'!O310</f>
        <v>1171450.1100000001</v>
      </c>
      <c r="S310" s="184">
        <f>'2024 Kunta'!P310</f>
        <v>-2.1401494941169386E-2</v>
      </c>
    </row>
    <row r="311" spans="1:19" ht="15" customHeight="1">
      <c r="A311" s="62">
        <v>1</v>
      </c>
      <c r="B311" s="63">
        <v>927</v>
      </c>
      <c r="C311" s="64" t="s">
        <v>450</v>
      </c>
      <c r="D311" s="23">
        <f>'2024 Kunta'!D311</f>
        <v>56308212.100000001</v>
      </c>
      <c r="E311" s="106">
        <f>'2024 Kunta'!E311</f>
        <v>3.8996728713001971E-2</v>
      </c>
      <c r="F311" s="23">
        <f>'2024 Kunta'!F311</f>
        <v>55843764.859383605</v>
      </c>
      <c r="G311" s="23">
        <f>'2024 Kunta'!G311</f>
        <v>55435604.475728452</v>
      </c>
      <c r="H311" s="23">
        <f>'2024 Kunta'!H311</f>
        <v>408160.38365515321</v>
      </c>
      <c r="I311" s="23">
        <f>'2024 Kunta'!I311</f>
        <v>-4400303.8266245024</v>
      </c>
      <c r="J311" s="23">
        <f>'2024 Kunta'!J311</f>
        <v>-3992143.4429693492</v>
      </c>
      <c r="K311" s="23">
        <f>'2024 Kunta'!K311</f>
        <v>1845629.5306395607</v>
      </c>
      <c r="L311" s="23">
        <f>'2024 Kunta'!L311</f>
        <v>5.8665281849425962E-3</v>
      </c>
      <c r="M311" s="23">
        <f>'2024 Kunta'!M311</f>
        <v>3010047.2815607083</v>
      </c>
      <c r="N311" s="23">
        <f>'2024 Kunta'!N311</f>
        <v>-0.11436556039115309</v>
      </c>
      <c r="O311" s="23">
        <f>'2024 Kunta'!O311</f>
        <v>8913156.1500000004</v>
      </c>
      <c r="P311" s="89">
        <f>'2024 Kunta'!M311</f>
        <v>3010047.2815607083</v>
      </c>
      <c r="Q311" s="106">
        <f>'2024 Kunta'!N311</f>
        <v>-0.11436556039115309</v>
      </c>
      <c r="R311" s="23">
        <f>'2024 Kunta'!O311</f>
        <v>8913156.1500000004</v>
      </c>
      <c r="S311" s="184">
        <f>'2024 Kunta'!P311</f>
        <v>2.602400680129513E-5</v>
      </c>
    </row>
    <row r="312" spans="1:19" ht="15" customHeight="1">
      <c r="A312" s="62">
        <v>13</v>
      </c>
      <c r="B312" s="63">
        <v>931</v>
      </c>
      <c r="C312" s="64" t="s">
        <v>324</v>
      </c>
      <c r="D312" s="23">
        <f>'2024 Kunta'!D312</f>
        <v>8328629.2999999998</v>
      </c>
      <c r="E312" s="106">
        <f>'2024 Kunta'!E312</f>
        <v>3.7204941895662369E-2</v>
      </c>
      <c r="F312" s="23">
        <f>'2024 Kunta'!F312</f>
        <v>8259932.2351805354</v>
      </c>
      <c r="G312" s="23">
        <f>'2024 Kunta'!G312</f>
        <v>8203868.0970472824</v>
      </c>
      <c r="H312" s="23">
        <f>'2024 Kunta'!H312</f>
        <v>56064.138133252971</v>
      </c>
      <c r="I312" s="23">
        <f>'2024 Kunta'!I312</f>
        <v>-650855.3195445349</v>
      </c>
      <c r="J312" s="23">
        <f>'2024 Kunta'!J312</f>
        <v>-594791.18141128193</v>
      </c>
      <c r="K312" s="23">
        <f>'2024 Kunta'!K312</f>
        <v>272989.74008499715</v>
      </c>
      <c r="L312" s="23">
        <f>'2024 Kunta'!L312</f>
        <v>8.6772669044465575E-4</v>
      </c>
      <c r="M312" s="23">
        <f>'2024 Kunta'!M312</f>
        <v>2351258.1175548066</v>
      </c>
      <c r="N312" s="23">
        <f>'2024 Kunta'!N312</f>
        <v>0.14944838877164535</v>
      </c>
      <c r="O312" s="23">
        <f>'2024 Kunta'!O312</f>
        <v>2173203.6</v>
      </c>
      <c r="P312" s="89">
        <f>'2024 Kunta'!M312</f>
        <v>2351258.1175548066</v>
      </c>
      <c r="Q312" s="106">
        <f>'2024 Kunta'!N312</f>
        <v>0.14944838877164535</v>
      </c>
      <c r="R312" s="23">
        <f>'2024 Kunta'!O312</f>
        <v>2173203.6</v>
      </c>
      <c r="S312" s="184">
        <f>'2024 Kunta'!P312</f>
        <v>-1.8127962711697032E-3</v>
      </c>
    </row>
    <row r="313" spans="1:19" ht="15" customHeight="1">
      <c r="A313" s="62">
        <v>14</v>
      </c>
      <c r="B313" s="63">
        <v>934</v>
      </c>
      <c r="C313" s="64" t="s">
        <v>325</v>
      </c>
      <c r="D313" s="23">
        <f>'2024 Kunta'!D313</f>
        <v>4584795.51</v>
      </c>
      <c r="E313" s="106">
        <f>'2024 Kunta'!E313</f>
        <v>4.4041863377993318E-2</v>
      </c>
      <c r="F313" s="23">
        <f>'2024 Kunta'!F313</f>
        <v>4546978.723709072</v>
      </c>
      <c r="G313" s="23">
        <f>'2024 Kunta'!G313</f>
        <v>4511916.4437995981</v>
      </c>
      <c r="H313" s="23">
        <f>'2024 Kunta'!H313</f>
        <v>35062.279909473844</v>
      </c>
      <c r="I313" s="23">
        <f>'2024 Kunta'!I313</f>
        <v>-358286.87281200028</v>
      </c>
      <c r="J313" s="23">
        <f>'2024 Kunta'!J313</f>
        <v>-323224.59290252643</v>
      </c>
      <c r="K313" s="23">
        <f>'2024 Kunta'!K313</f>
        <v>150277.08516427333</v>
      </c>
      <c r="L313" s="23">
        <f>'2024 Kunta'!L313</f>
        <v>4.7767157006949724E-4</v>
      </c>
      <c r="M313" s="23">
        <f>'2024 Kunta'!M313</f>
        <v>620862.22585357854</v>
      </c>
      <c r="N313" s="23">
        <f>'2024 Kunta'!N313</f>
        <v>0.16088769971844141</v>
      </c>
      <c r="O313" s="23">
        <f>'2024 Kunta'!O313</f>
        <v>881947.09</v>
      </c>
      <c r="P313" s="89">
        <f>'2024 Kunta'!M313</f>
        <v>620862.22585357854</v>
      </c>
      <c r="Q313" s="106">
        <f>'2024 Kunta'!N313</f>
        <v>0.16088769971844141</v>
      </c>
      <c r="R313" s="23">
        <f>'2024 Kunta'!O313</f>
        <v>881947.09</v>
      </c>
      <c r="S313" s="184">
        <f>'2024 Kunta'!P313</f>
        <v>-1.4646196653604782E-2</v>
      </c>
    </row>
    <row r="314" spans="1:19" ht="15" customHeight="1">
      <c r="A314" s="62">
        <v>8</v>
      </c>
      <c r="B314" s="63">
        <v>935</v>
      </c>
      <c r="C314" s="64" t="s">
        <v>326</v>
      </c>
      <c r="D314" s="23">
        <f>'2024 Kunta'!D314</f>
        <v>5158252.97</v>
      </c>
      <c r="E314" s="106">
        <f>'2024 Kunta'!E314</f>
        <v>0.15930386852707668</v>
      </c>
      <c r="F314" s="23">
        <f>'2024 Kunta'!F314</f>
        <v>5115706.1323546646</v>
      </c>
      <c r="G314" s="23">
        <f>'2024 Kunta'!G314</f>
        <v>5039977.8125095377</v>
      </c>
      <c r="H314" s="23">
        <f>'2024 Kunta'!H314</f>
        <v>75728.319845126942</v>
      </c>
      <c r="I314" s="23">
        <f>'2024 Kunta'!I314</f>
        <v>-403100.71011095383</v>
      </c>
      <c r="J314" s="23">
        <f>'2024 Kunta'!J314</f>
        <v>-327372.39026582689</v>
      </c>
      <c r="K314" s="23">
        <f>'2024 Kunta'!K314</f>
        <v>169073.45576936231</v>
      </c>
      <c r="L314" s="23">
        <f>'2024 Kunta'!L314</f>
        <v>5.3741781713521767E-4</v>
      </c>
      <c r="M314" s="23">
        <f>'2024 Kunta'!M314</f>
        <v>681193.96617895912</v>
      </c>
      <c r="N314" s="23">
        <f>'2024 Kunta'!N314</f>
        <v>0.21040588435211194</v>
      </c>
      <c r="O314" s="23">
        <f>'2024 Kunta'!O314</f>
        <v>1681981.67</v>
      </c>
      <c r="P314" s="89">
        <f>'2024 Kunta'!M314</f>
        <v>681193.96617895912</v>
      </c>
      <c r="Q314" s="106">
        <f>'2024 Kunta'!N314</f>
        <v>0.21040588435211194</v>
      </c>
      <c r="R314" s="23">
        <f>'2024 Kunta'!O314</f>
        <v>1681981.67</v>
      </c>
      <c r="S314" s="184">
        <f>'2024 Kunta'!P314</f>
        <v>9.3270880389146882E-3</v>
      </c>
    </row>
    <row r="315" spans="1:19" ht="15" customHeight="1">
      <c r="A315" s="62">
        <v>6</v>
      </c>
      <c r="B315" s="63">
        <v>936</v>
      </c>
      <c r="C315" s="64" t="s">
        <v>451</v>
      </c>
      <c r="D315" s="23">
        <f>'2024 Kunta'!D315</f>
        <v>9294127.4299999997</v>
      </c>
      <c r="E315" s="106">
        <f>'2024 Kunta'!E315</f>
        <v>3.5774489460141057E-2</v>
      </c>
      <c r="F315" s="23">
        <f>'2024 Kunta'!F315</f>
        <v>9217466.643272575</v>
      </c>
      <c r="G315" s="23">
        <f>'2024 Kunta'!G315</f>
        <v>9104826.0091978796</v>
      </c>
      <c r="H315" s="23">
        <f>'2024 Kunta'!H315</f>
        <v>112640.63407469541</v>
      </c>
      <c r="I315" s="23">
        <f>'2024 Kunta'!I315</f>
        <v>-726305.86143872165</v>
      </c>
      <c r="J315" s="23">
        <f>'2024 Kunta'!J315</f>
        <v>-613665.22736402624</v>
      </c>
      <c r="K315" s="23">
        <f>'2024 Kunta'!K315</f>
        <v>304636.13399536739</v>
      </c>
      <c r="L315" s="23">
        <f>'2024 Kunta'!L315</f>
        <v>9.6831809231859962E-4</v>
      </c>
      <c r="M315" s="23">
        <f>'2024 Kunta'!M315</f>
        <v>1901484.7884604437</v>
      </c>
      <c r="N315" s="23">
        <f>'2024 Kunta'!N315</f>
        <v>-3.7749465212057132E-2</v>
      </c>
      <c r="O315" s="23">
        <f>'2024 Kunta'!O315</f>
        <v>2326410.65</v>
      </c>
      <c r="P315" s="89">
        <f>'2024 Kunta'!M315</f>
        <v>1901484.7884604437</v>
      </c>
      <c r="Q315" s="106">
        <f>'2024 Kunta'!N315</f>
        <v>-3.7749465212057132E-2</v>
      </c>
      <c r="R315" s="23">
        <f>'2024 Kunta'!O315</f>
        <v>2326410.65</v>
      </c>
      <c r="S315" s="184">
        <f>'2024 Kunta'!P315</f>
        <v>7.1021894432969912E-3</v>
      </c>
    </row>
    <row r="316" spans="1:19" ht="15" customHeight="1">
      <c r="A316" s="62">
        <v>21</v>
      </c>
      <c r="B316" s="63">
        <v>941</v>
      </c>
      <c r="C316" s="64" t="s">
        <v>328</v>
      </c>
      <c r="D316" s="23">
        <f>'2024 Kunta'!D316</f>
        <v>1573531.46</v>
      </c>
      <c r="E316" s="106">
        <f>'2024 Kunta'!E316</f>
        <v>0.10925560088683128</v>
      </c>
      <c r="F316" s="23">
        <f>'2024 Kunta'!F316</f>
        <v>1560552.4944572442</v>
      </c>
      <c r="G316" s="23">
        <f>'2024 Kunta'!G316</f>
        <v>1523465.2771948057</v>
      </c>
      <c r="H316" s="23">
        <f>'2024 Kunta'!H316</f>
        <v>37087.217262438498</v>
      </c>
      <c r="I316" s="23">
        <f>'2024 Kunta'!I316</f>
        <v>-122966.3710944223</v>
      </c>
      <c r="J316" s="23">
        <f>'2024 Kunta'!J316</f>
        <v>-85879.1538319838</v>
      </c>
      <c r="K316" s="23">
        <f>'2024 Kunta'!K316</f>
        <v>51576.067178421079</v>
      </c>
      <c r="L316" s="23">
        <f>'2024 Kunta'!L316</f>
        <v>1.6393997102216414E-4</v>
      </c>
      <c r="M316" s="23">
        <f>'2024 Kunta'!M316</f>
        <v>54611.301113958609</v>
      </c>
      <c r="N316" s="23">
        <f>'2024 Kunta'!N316</f>
        <v>0.69018674942622482</v>
      </c>
      <c r="O316" s="23">
        <f>'2024 Kunta'!O316</f>
        <v>80582.509999999995</v>
      </c>
      <c r="P316" s="89">
        <f>'2024 Kunta'!M316</f>
        <v>54611.301113958609</v>
      </c>
      <c r="Q316" s="106">
        <f>'2024 Kunta'!N316</f>
        <v>0.69018674942622482</v>
      </c>
      <c r="R316" s="23">
        <f>'2024 Kunta'!O316</f>
        <v>80582.509999999995</v>
      </c>
      <c r="S316" s="184">
        <f>'2024 Kunta'!P316</f>
        <v>-4.324713564856042E-2</v>
      </c>
    </row>
    <row r="317" spans="1:19" ht="15" customHeight="1">
      <c r="A317" s="62">
        <v>15</v>
      </c>
      <c r="B317" s="63">
        <v>946</v>
      </c>
      <c r="C317" s="64" t="s">
        <v>452</v>
      </c>
      <c r="D317" s="23">
        <f>'2024 Kunta'!D317</f>
        <v>10970524.310000001</v>
      </c>
      <c r="E317" s="106">
        <f>'2024 Kunta'!E317</f>
        <v>0.10702245344635286</v>
      </c>
      <c r="F317" s="23">
        <f>'2024 Kunta'!F317</f>
        <v>10880036.092493718</v>
      </c>
      <c r="G317" s="23">
        <f>'2024 Kunta'!G317</f>
        <v>10641689.750154033</v>
      </c>
      <c r="H317" s="23">
        <f>'2024 Kunta'!H317</f>
        <v>238346.34233968519</v>
      </c>
      <c r="I317" s="23">
        <f>'2024 Kunta'!I317</f>
        <v>-857310.83088980068</v>
      </c>
      <c r="J317" s="23">
        <f>'2024 Kunta'!J317</f>
        <v>-618964.48855011549</v>
      </c>
      <c r="K317" s="23">
        <f>'2024 Kunta'!K317</f>
        <v>359583.84892734309</v>
      </c>
      <c r="L317" s="23">
        <f>'2024 Kunta'!L317</f>
        <v>1.1429752014486874E-3</v>
      </c>
      <c r="M317" s="23">
        <f>'2024 Kunta'!M317</f>
        <v>1239595.9057754839</v>
      </c>
      <c r="N317" s="23">
        <f>'2024 Kunta'!N317</f>
        <v>-0.12318680930076387</v>
      </c>
      <c r="O317" s="23">
        <f>'2024 Kunta'!O317</f>
        <v>2808482.09</v>
      </c>
      <c r="P317" s="89">
        <f>'2024 Kunta'!M317</f>
        <v>1239595.9057754839</v>
      </c>
      <c r="Q317" s="106">
        <f>'2024 Kunta'!N317</f>
        <v>-0.12318680930076387</v>
      </c>
      <c r="R317" s="23">
        <f>'2024 Kunta'!O317</f>
        <v>2808482.09</v>
      </c>
      <c r="S317" s="184">
        <f>'2024 Kunta'!P317</f>
        <v>4.6035362646423827E-4</v>
      </c>
    </row>
    <row r="318" spans="1:19" ht="15" customHeight="1">
      <c r="A318" s="62">
        <v>19</v>
      </c>
      <c r="B318" s="63">
        <v>976</v>
      </c>
      <c r="C318" s="64" t="s">
        <v>453</v>
      </c>
      <c r="D318" s="23">
        <f>'2024 Kunta'!D318</f>
        <v>5633375.9800000004</v>
      </c>
      <c r="E318" s="106">
        <f>'2024 Kunta'!E318</f>
        <v>0.18729522263109089</v>
      </c>
      <c r="F318" s="23">
        <f>'2024 Kunta'!F318</f>
        <v>5586910.1834192267</v>
      </c>
      <c r="G318" s="23">
        <f>'2024 Kunta'!G318</f>
        <v>5570153.5725867748</v>
      </c>
      <c r="H318" s="23">
        <f>'2024 Kunta'!H318</f>
        <v>16756.610832451843</v>
      </c>
      <c r="I318" s="23">
        <f>'2024 Kunta'!I318</f>
        <v>-440230.02963733877</v>
      </c>
      <c r="J318" s="23">
        <f>'2024 Kunta'!J318</f>
        <v>-423473.41880488693</v>
      </c>
      <c r="K318" s="23">
        <f>'2024 Kunta'!K318</f>
        <v>184646.69145272998</v>
      </c>
      <c r="L318" s="23">
        <f>'2024 Kunta'!L318</f>
        <v>5.8691898979773539E-4</v>
      </c>
      <c r="M318" s="23">
        <f>'2024 Kunta'!M318</f>
        <v>503083.94649081887</v>
      </c>
      <c r="N318" s="23">
        <f>'2024 Kunta'!N318</f>
        <v>-8.7839732459940367E-2</v>
      </c>
      <c r="O318" s="23">
        <f>'2024 Kunta'!O318</f>
        <v>1490406.39</v>
      </c>
      <c r="P318" s="89">
        <f>'2024 Kunta'!M318</f>
        <v>503083.94649081887</v>
      </c>
      <c r="Q318" s="106">
        <f>'2024 Kunta'!N318</f>
        <v>-8.7839732459940367E-2</v>
      </c>
      <c r="R318" s="23">
        <f>'2024 Kunta'!O318</f>
        <v>1490406.39</v>
      </c>
      <c r="S318" s="184">
        <f>'2024 Kunta'!P318</f>
        <v>3.3895204362447418E-2</v>
      </c>
    </row>
    <row r="319" spans="1:19" ht="15" customHeight="1">
      <c r="A319" s="62">
        <v>17</v>
      </c>
      <c r="B319" s="63">
        <v>977</v>
      </c>
      <c r="C319" s="64" t="s">
        <v>331</v>
      </c>
      <c r="D319" s="23">
        <f>'2024 Kunta'!D319</f>
        <v>29888891.140000001</v>
      </c>
      <c r="E319" s="106">
        <f>'2024 Kunta'!E319</f>
        <v>4.458319689378909E-2</v>
      </c>
      <c r="F319" s="23">
        <f>'2024 Kunta'!F319</f>
        <v>29642358.48521772</v>
      </c>
      <c r="G319" s="23">
        <f>'2024 Kunta'!G319</f>
        <v>29567951.481669929</v>
      </c>
      <c r="H319" s="23">
        <f>'2024 Kunta'!H319</f>
        <v>74407.003547791392</v>
      </c>
      <c r="I319" s="23">
        <f>'2024 Kunta'!I319</f>
        <v>-2335719.7316677934</v>
      </c>
      <c r="J319" s="23">
        <f>'2024 Kunta'!J319</f>
        <v>-2261312.728120002</v>
      </c>
      <c r="K319" s="23">
        <f>'2024 Kunta'!K319</f>
        <v>979676.28643735836</v>
      </c>
      <c r="L319" s="23">
        <f>'2024 Kunta'!L319</f>
        <v>3.114004436477056E-3</v>
      </c>
      <c r="M319" s="23">
        <f>'2024 Kunta'!M319</f>
        <v>3446085.7354565491</v>
      </c>
      <c r="N319" s="23">
        <f>'2024 Kunta'!N319</f>
        <v>1.5067443269068281E-2</v>
      </c>
      <c r="O319" s="23">
        <f>'2024 Kunta'!O319</f>
        <v>5660758.79</v>
      </c>
      <c r="P319" s="89">
        <f>'2024 Kunta'!M319</f>
        <v>3446085.7354565491</v>
      </c>
      <c r="Q319" s="106">
        <f>'2024 Kunta'!N319</f>
        <v>1.5067443269068281E-2</v>
      </c>
      <c r="R319" s="23">
        <f>'2024 Kunta'!O319</f>
        <v>5660758.79</v>
      </c>
      <c r="S319" s="184">
        <f>'2024 Kunta'!P319</f>
        <v>6.213668823946028E-3</v>
      </c>
    </row>
    <row r="320" spans="1:19" ht="15" customHeight="1">
      <c r="A320" s="62">
        <v>6</v>
      </c>
      <c r="B320" s="63">
        <v>980</v>
      </c>
      <c r="C320" s="64" t="s">
        <v>332</v>
      </c>
      <c r="D320" s="23">
        <f>'2024 Kunta'!D320</f>
        <v>64141910.32</v>
      </c>
      <c r="E320" s="106">
        <f>'2024 Kunta'!E320</f>
        <v>0.12212729303779857</v>
      </c>
      <c r="F320" s="23">
        <f>'2024 Kunta'!F320</f>
        <v>63612848.356478907</v>
      </c>
      <c r="G320" s="23">
        <f>'2024 Kunta'!G320</f>
        <v>63318629.194688901</v>
      </c>
      <c r="H320" s="23">
        <f>'2024 Kunta'!H320</f>
        <v>294219.16179000586</v>
      </c>
      <c r="I320" s="23">
        <f>'2024 Kunta'!I320</f>
        <v>-5012481.8903298415</v>
      </c>
      <c r="J320" s="23">
        <f>'2024 Kunta'!J320</f>
        <v>-4718262.7285398357</v>
      </c>
      <c r="K320" s="23">
        <f>'2024 Kunta'!K320</f>
        <v>2102396.7805617186</v>
      </c>
      <c r="L320" s="23">
        <f>'2024 Kunta'!L320</f>
        <v>6.6826899788626102E-3</v>
      </c>
      <c r="M320" s="23">
        <f>'2024 Kunta'!M320</f>
        <v>6876466.262532562</v>
      </c>
      <c r="N320" s="23">
        <f>'2024 Kunta'!N320</f>
        <v>-6.1117747905792053E-2</v>
      </c>
      <c r="O320" s="23">
        <f>'2024 Kunta'!O320</f>
        <v>9153621.2300000004</v>
      </c>
      <c r="P320" s="89">
        <f>'2024 Kunta'!M320</f>
        <v>6876466.262532562</v>
      </c>
      <c r="Q320" s="106">
        <f>'2024 Kunta'!N320</f>
        <v>-6.1117747905792053E-2</v>
      </c>
      <c r="R320" s="23">
        <f>'2024 Kunta'!O320</f>
        <v>9153621.2300000004</v>
      </c>
      <c r="S320" s="184">
        <f>'2024 Kunta'!P320</f>
        <v>7.213099566466985E-3</v>
      </c>
    </row>
    <row r="321" spans="1:19" ht="15" customHeight="1">
      <c r="A321" s="62">
        <v>5</v>
      </c>
      <c r="B321" s="63">
        <v>981</v>
      </c>
      <c r="C321" s="64" t="s">
        <v>333</v>
      </c>
      <c r="D321" s="23">
        <f>'2024 Kunta'!D321</f>
        <v>3853365.4</v>
      </c>
      <c r="E321" s="106">
        <f>'2024 Kunta'!E321</f>
        <v>2.7198829284579285E-2</v>
      </c>
      <c r="F321" s="23">
        <f>'2024 Kunta'!F321</f>
        <v>3821581.6714749611</v>
      </c>
      <c r="G321" s="23">
        <f>'2024 Kunta'!G321</f>
        <v>3805368.9425994102</v>
      </c>
      <c r="H321" s="23">
        <f>'2024 Kunta'!H321</f>
        <v>16212.728875550907</v>
      </c>
      <c r="I321" s="23">
        <f>'2024 Kunta'!I321</f>
        <v>-301127.98617881269</v>
      </c>
      <c r="J321" s="23">
        <f>'2024 Kunta'!J321</f>
        <v>-284915.25730326178</v>
      </c>
      <c r="K321" s="23">
        <f>'2024 Kunta'!K321</f>
        <v>126302.80219081441</v>
      </c>
      <c r="L321" s="23">
        <f>'2024 Kunta'!L321</f>
        <v>4.0146678224902473E-4</v>
      </c>
      <c r="M321" s="23">
        <f>'2024 Kunta'!M321</f>
        <v>215616.15473106943</v>
      </c>
      <c r="N321" s="23">
        <f>'2024 Kunta'!N321</f>
        <v>0.11909258648242371</v>
      </c>
      <c r="O321" s="23">
        <f>'2024 Kunta'!O321</f>
        <v>683426.92</v>
      </c>
      <c r="P321" s="89">
        <f>'2024 Kunta'!M321</f>
        <v>215616.15473106943</v>
      </c>
      <c r="Q321" s="106">
        <f>'2024 Kunta'!N321</f>
        <v>0.11909258648242371</v>
      </c>
      <c r="R321" s="23">
        <f>'2024 Kunta'!O321</f>
        <v>683426.92</v>
      </c>
      <c r="S321" s="184">
        <f>'2024 Kunta'!P321</f>
        <v>-9.1157470475669022E-3</v>
      </c>
    </row>
    <row r="322" spans="1:19" ht="15" customHeight="1">
      <c r="A322" s="62">
        <v>14</v>
      </c>
      <c r="B322" s="63">
        <v>989</v>
      </c>
      <c r="C322" s="64" t="s">
        <v>454</v>
      </c>
      <c r="D322" s="23">
        <f>'2024 Kunta'!D322</f>
        <v>9369118.6300000008</v>
      </c>
      <c r="E322" s="106">
        <f>'2024 Kunta'!E322</f>
        <v>5.6091137439353789E-2</v>
      </c>
      <c r="F322" s="23">
        <f>'2024 Kunta'!F322</f>
        <v>9291839.2930716109</v>
      </c>
      <c r="G322" s="23">
        <f>'2024 Kunta'!G322</f>
        <v>9243809.7743917406</v>
      </c>
      <c r="H322" s="23">
        <f>'2024 Kunta'!H322</f>
        <v>48029.518679870293</v>
      </c>
      <c r="I322" s="23">
        <f>'2024 Kunta'!I322</f>
        <v>-732166.18006750592</v>
      </c>
      <c r="J322" s="23">
        <f>'2024 Kunta'!J322</f>
        <v>-684136.66138763563</v>
      </c>
      <c r="K322" s="23">
        <f>'2024 Kunta'!K322</f>
        <v>307094.14088452765</v>
      </c>
      <c r="L322" s="23">
        <f>'2024 Kunta'!L322</f>
        <v>9.7613112654602939E-4</v>
      </c>
      <c r="M322" s="23">
        <f>'2024 Kunta'!M322</f>
        <v>1166252.8542835796</v>
      </c>
      <c r="N322" s="23">
        <f>'2024 Kunta'!N322</f>
        <v>-0.1037821707922334</v>
      </c>
      <c r="O322" s="23">
        <f>'2024 Kunta'!O322</f>
        <v>2798421.61</v>
      </c>
      <c r="P322" s="89">
        <f>'2024 Kunta'!M322</f>
        <v>1166252.8542835796</v>
      </c>
      <c r="Q322" s="106">
        <f>'2024 Kunta'!N322</f>
        <v>-0.1037821707922334</v>
      </c>
      <c r="R322" s="23">
        <f>'2024 Kunta'!O322</f>
        <v>2798421.61</v>
      </c>
      <c r="S322" s="184">
        <f>'2024 Kunta'!P322</f>
        <v>0.23022048001729889</v>
      </c>
    </row>
    <row r="323" spans="1:19" ht="15" customHeight="1">
      <c r="A323" s="62">
        <v>13</v>
      </c>
      <c r="B323" s="63" t="s">
        <v>455</v>
      </c>
      <c r="C323" s="64" t="s">
        <v>335</v>
      </c>
      <c r="D323" s="23">
        <f>'2024 Kunta'!D323</f>
        <v>32666974.390000001</v>
      </c>
      <c r="E323" s="106">
        <f>'2024 Kunta'!E323</f>
        <v>9.7545840018839147E-2</v>
      </c>
      <c r="F323" s="23">
        <f>'2024 Kunta'!F323</f>
        <v>32397527.260551505</v>
      </c>
      <c r="G323" s="23">
        <f>'2024 Kunta'!G323</f>
        <v>32389367.639415219</v>
      </c>
      <c r="H323" s="23">
        <f>'2024 Kunta'!H323</f>
        <v>8159.6211362853646</v>
      </c>
      <c r="I323" s="23">
        <f>'2024 Kunta'!I323</f>
        <v>-2552817.9114847374</v>
      </c>
      <c r="J323" s="23">
        <f>'2024 Kunta'!J323</f>
        <v>-2544658.2903484521</v>
      </c>
      <c r="K323" s="23">
        <f>'2024 Kunta'!K323</f>
        <v>1070734.2741367249</v>
      </c>
      <c r="L323" s="23">
        <f>'2024 Kunta'!L323</f>
        <v>3.4034418573864285E-3</v>
      </c>
      <c r="M323" s="23">
        <f>'2024 Kunta'!M323</f>
        <v>6287195.3856064193</v>
      </c>
      <c r="N323" s="23">
        <f>'2024 Kunta'!N323</f>
        <v>2.4934082236560684E-2</v>
      </c>
      <c r="O323" s="23">
        <f>'2024 Kunta'!O323</f>
        <v>7934316.0599999996</v>
      </c>
      <c r="P323" s="89">
        <f>'2024 Kunta'!M323</f>
        <v>6287195.3856064193</v>
      </c>
      <c r="Q323" s="106">
        <f>'2024 Kunta'!N323</f>
        <v>2.4934082236560684E-2</v>
      </c>
      <c r="R323" s="23">
        <f>'2024 Kunta'!O323</f>
        <v>7934316.0599999996</v>
      </c>
      <c r="S323" s="184">
        <f>'2024 Kunta'!P323</f>
        <v>4.8963679314460329E-2</v>
      </c>
    </row>
  </sheetData>
  <pageMargins left="0.75" right="0.75" top="1" bottom="1" header="0.4921259845" footer="0.4921259845"/>
  <pageSetup paperSize="9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0C22E-6453-4132-B0CD-DC494A80AD06}">
  <sheetPr>
    <pageSetUpPr fitToPage="1"/>
  </sheetPr>
  <dimension ref="A1:O265"/>
  <sheetViews>
    <sheetView showGridLines="0" workbookViewId="0">
      <pane ySplit="15" topLeftCell="A16" activePane="bottomLeft" state="frozen"/>
      <selection activeCell="O1" sqref="O1:P1048576"/>
      <selection pane="bottomLeft" activeCell="O1" sqref="O1:P1048576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33.1796875" style="19" bestFit="1" customWidth="1"/>
    <col min="4" max="4" width="13.453125" style="1" customWidth="1"/>
    <col min="5" max="5" width="10.54296875" style="1" customWidth="1"/>
    <col min="6" max="6" width="15.54296875" style="1" customWidth="1"/>
    <col min="7" max="7" width="13.453125" style="1" customWidth="1"/>
    <col min="8" max="8" width="12.453125" style="1" customWidth="1"/>
    <col min="9" max="9" width="14.54296875" style="1" customWidth="1"/>
    <col min="10" max="10" width="13.54296875" style="1" customWidth="1"/>
    <col min="11" max="11" width="11.453125" style="1" customWidth="1"/>
    <col min="12" max="12" width="15.453125" style="1" hidden="1" customWidth="1"/>
    <col min="13" max="13" width="13.1796875" style="1" hidden="1" customWidth="1"/>
    <col min="14" max="15" width="9.1796875" style="1" hidden="1" customWidth="1"/>
    <col min="16" max="17" width="0" style="1" hidden="1" customWidth="1"/>
    <col min="18" max="16384" width="9.1796875" style="1"/>
  </cols>
  <sheetData>
    <row r="1" spans="1:15" ht="14">
      <c r="A1" s="33" t="s">
        <v>0</v>
      </c>
      <c r="B1" s="33"/>
      <c r="C1" s="46"/>
      <c r="D1" s="33" t="s">
        <v>456</v>
      </c>
      <c r="E1" s="34"/>
      <c r="F1" s="33"/>
      <c r="G1" s="33"/>
      <c r="H1" s="33"/>
      <c r="I1" s="33"/>
      <c r="J1" s="33"/>
      <c r="K1" s="35" t="s">
        <v>2</v>
      </c>
      <c r="L1" s="115"/>
    </row>
    <row r="2" spans="1:15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v>45964</v>
      </c>
      <c r="L2" s="115"/>
    </row>
    <row r="3" spans="1:15" ht="11.5">
      <c r="A3" s="38" t="s">
        <v>457</v>
      </c>
      <c r="B3" s="38"/>
      <c r="C3" s="48"/>
      <c r="D3" s="38"/>
      <c r="E3" s="38"/>
      <c r="F3" s="38"/>
      <c r="G3" s="39"/>
      <c r="H3" s="122"/>
      <c r="I3" s="74"/>
      <c r="J3" s="75" t="s">
        <v>458</v>
      </c>
      <c r="K3" s="185">
        <f>'2024 Kunta'!K3</f>
        <v>2024</v>
      </c>
      <c r="L3" s="115"/>
      <c r="M3" s="4"/>
      <c r="N3" s="4"/>
    </row>
    <row r="4" spans="1:15" ht="2.15" customHeight="1">
      <c r="A4" s="40"/>
      <c r="B4" s="40"/>
      <c r="C4" s="49"/>
      <c r="D4" s="41"/>
      <c r="E4" s="42"/>
      <c r="F4" s="41"/>
      <c r="G4" s="40"/>
      <c r="H4" s="40"/>
      <c r="I4" s="76"/>
      <c r="L4" s="115"/>
      <c r="M4" s="2"/>
      <c r="N4" s="2"/>
    </row>
    <row r="5" spans="1:15" ht="4.5" customHeight="1">
      <c r="H5" s="121"/>
      <c r="L5" s="115"/>
      <c r="M5" s="77"/>
    </row>
    <row r="6" spans="1:15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L6" s="115"/>
      <c r="M6" s="4"/>
      <c r="N6" s="4"/>
    </row>
    <row r="7" spans="1:15" ht="13.75" customHeight="1">
      <c r="A7" s="79" t="s">
        <v>459</v>
      </c>
      <c r="B7" s="38"/>
      <c r="C7" s="48"/>
      <c r="D7" s="11">
        <f>'2024 Kunta'!D7</f>
        <v>38089340453.469986</v>
      </c>
      <c r="E7" s="38"/>
      <c r="F7" s="38"/>
      <c r="K7" s="12"/>
      <c r="L7" s="115"/>
      <c r="M7" s="2"/>
      <c r="N7" s="80"/>
    </row>
    <row r="8" spans="1:15" ht="13.75" customHeight="1">
      <c r="A8" s="79" t="s">
        <v>460</v>
      </c>
      <c r="B8" s="38"/>
      <c r="C8" s="48"/>
      <c r="D8" s="11">
        <f>'2024 Kunta'!D8</f>
        <v>37775168001.339996</v>
      </c>
      <c r="E8" s="38"/>
      <c r="F8" s="38" t="s">
        <v>8</v>
      </c>
      <c r="K8" s="12"/>
      <c r="L8" s="115"/>
    </row>
    <row r="9" spans="1:15" ht="13.75" customHeight="1">
      <c r="A9" s="79" t="s">
        <v>461</v>
      </c>
      <c r="B9" s="38"/>
      <c r="C9" s="48"/>
      <c r="D9" s="11">
        <f>'2024 Kunta'!D9</f>
        <v>2976558201.73</v>
      </c>
      <c r="E9" s="38"/>
      <c r="F9" s="38" t="s">
        <v>10</v>
      </c>
      <c r="K9" s="12"/>
      <c r="L9" s="115"/>
      <c r="N9" s="105"/>
    </row>
    <row r="10" spans="1:15" ht="13.75" customHeight="1">
      <c r="A10" s="79" t="s">
        <v>462</v>
      </c>
      <c r="B10" s="38"/>
      <c r="C10" s="48"/>
      <c r="D10" s="11">
        <f>'2024 Kunta'!D10</f>
        <v>1248464636.3599999</v>
      </c>
      <c r="E10" s="38"/>
      <c r="F10" s="38"/>
      <c r="K10" s="12"/>
      <c r="L10" s="115"/>
    </row>
    <row r="11" spans="1:15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  <c r="L11" s="115"/>
    </row>
    <row r="12" spans="1:15" s="84" customFormat="1" ht="38.25" customHeight="1">
      <c r="A12" s="82" t="s">
        <v>463</v>
      </c>
      <c r="B12" s="82" t="s">
        <v>13</v>
      </c>
      <c r="C12" s="82" t="s">
        <v>14</v>
      </c>
      <c r="D12" s="82" t="s">
        <v>464</v>
      </c>
      <c r="E12" s="17" t="s">
        <v>16</v>
      </c>
      <c r="F12" s="83" t="s">
        <v>465</v>
      </c>
      <c r="G12" s="82" t="s">
        <v>466</v>
      </c>
      <c r="H12" s="82" t="s">
        <v>467</v>
      </c>
      <c r="I12" s="82" t="s">
        <v>20</v>
      </c>
      <c r="J12" s="82" t="s">
        <v>21</v>
      </c>
      <c r="K12" s="82" t="s">
        <v>22</v>
      </c>
      <c r="L12" s="136" t="s">
        <v>468</v>
      </c>
      <c r="M12" s="85" t="s">
        <v>358</v>
      </c>
      <c r="N12" s="85"/>
    </row>
    <row r="13" spans="1:15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</row>
    <row r="14" spans="1:15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</row>
    <row r="15" spans="1:15" s="92" customFormat="1" ht="18" customHeight="1">
      <c r="A15" s="86"/>
      <c r="B15" s="87"/>
      <c r="C15" s="88"/>
      <c r="D15" s="89">
        <v>1059108321.7900007</v>
      </c>
      <c r="E15" s="106">
        <v>2.9548014739046558E-2</v>
      </c>
      <c r="F15" s="89">
        <v>1050372474.5800823</v>
      </c>
      <c r="G15" s="89">
        <v>1065259737.6377878</v>
      </c>
      <c r="H15" s="89">
        <v>-14887263.057705307</v>
      </c>
      <c r="I15" s="89">
        <v>-82765874.23706162</v>
      </c>
      <c r="J15" s="89">
        <v>-97653137.294766918</v>
      </c>
      <c r="K15" s="89">
        <v>34714680.540207244</v>
      </c>
      <c r="L15" s="89">
        <v>701505680.25</v>
      </c>
      <c r="M15" s="91">
        <v>2.9313179627423636E-2</v>
      </c>
    </row>
    <row r="16" spans="1:15" s="92" customFormat="1" ht="15" customHeight="1">
      <c r="A16" s="86" t="s">
        <v>469</v>
      </c>
      <c r="B16" s="87"/>
      <c r="C16" s="88" t="s">
        <v>470</v>
      </c>
      <c r="D16" s="89">
        <v>215788.95</v>
      </c>
      <c r="E16" s="106">
        <v>6.9214629567280417E-2</v>
      </c>
      <c r="F16" s="89">
        <v>214009.05718072492</v>
      </c>
      <c r="G16" s="89">
        <v>209547.34951670302</v>
      </c>
      <c r="H16" s="89">
        <v>4461.707664021902</v>
      </c>
      <c r="I16" s="89">
        <v>-16863.20533036927</v>
      </c>
      <c r="J16" s="89">
        <v>-12401.497666347368</v>
      </c>
      <c r="K16" s="89">
        <v>7072.9729048829749</v>
      </c>
      <c r="L16" s="89"/>
      <c r="M16" s="91">
        <v>2.1609725096986888E-4</v>
      </c>
      <c r="N16" s="171">
        <v>1945</v>
      </c>
      <c r="O16" s="92" t="s">
        <v>471</v>
      </c>
    </row>
    <row r="17" spans="1:15" ht="15" customHeight="1">
      <c r="A17" s="86" t="s">
        <v>469</v>
      </c>
      <c r="B17" s="25"/>
      <c r="C17" s="88" t="s">
        <v>472</v>
      </c>
      <c r="D17" s="89">
        <v>3401174.93</v>
      </c>
      <c r="E17" s="106">
        <v>3.1831411532658338E-2</v>
      </c>
      <c r="F17" s="89">
        <v>3373121.0058532562</v>
      </c>
      <c r="G17" s="89">
        <v>3413026.1532877386</v>
      </c>
      <c r="H17" s="89">
        <v>-39905.147434482351</v>
      </c>
      <c r="I17" s="89">
        <v>-265790.7701441354</v>
      </c>
      <c r="J17" s="89">
        <v>-305695.91757861775</v>
      </c>
      <c r="K17" s="89">
        <v>111481.23258701267</v>
      </c>
      <c r="L17" s="23"/>
      <c r="M17" s="22">
        <v>3.1771475237165189E-3</v>
      </c>
      <c r="N17" s="27">
        <v>2022</v>
      </c>
      <c r="O17" s="1" t="s">
        <v>473</v>
      </c>
    </row>
    <row r="18" spans="1:15" ht="15" customHeight="1">
      <c r="A18" s="86" t="s">
        <v>469</v>
      </c>
      <c r="B18" s="25"/>
      <c r="C18" s="88" t="s">
        <v>474</v>
      </c>
      <c r="D18" s="89">
        <v>3261456.9</v>
      </c>
      <c r="E18" s="106">
        <v>3.4581083051411055E-2</v>
      </c>
      <c r="F18" s="89">
        <v>3234555.4126129709</v>
      </c>
      <c r="G18" s="89">
        <v>3229511.9408173496</v>
      </c>
      <c r="H18" s="89">
        <v>5043.4717956213281</v>
      </c>
      <c r="I18" s="89">
        <v>-254872.26005247084</v>
      </c>
      <c r="J18" s="89">
        <v>-249828.78825684951</v>
      </c>
      <c r="K18" s="89">
        <v>106901.65684639376</v>
      </c>
      <c r="L18" s="23"/>
      <c r="M18" s="22">
        <v>1.878946689353182E-3</v>
      </c>
      <c r="N18" s="27">
        <v>6</v>
      </c>
      <c r="O18" s="1" t="s">
        <v>475</v>
      </c>
    </row>
    <row r="19" spans="1:15" ht="15" customHeight="1">
      <c r="A19" s="86" t="s">
        <v>469</v>
      </c>
      <c r="B19" s="25"/>
      <c r="C19" s="88" t="s">
        <v>476</v>
      </c>
      <c r="D19" s="89">
        <v>575747.32999999996</v>
      </c>
      <c r="E19" s="106">
        <v>1.0641902329147523E-2</v>
      </c>
      <c r="F19" s="89">
        <v>570998.39110213786</v>
      </c>
      <c r="G19" s="89">
        <v>589969.92429464438</v>
      </c>
      <c r="H19" s="89">
        <v>-18971.533192506526</v>
      </c>
      <c r="I19" s="89">
        <v>-44992.78319951913</v>
      </c>
      <c r="J19" s="89">
        <v>-63964.316392025656</v>
      </c>
      <c r="K19" s="89">
        <v>18871.426294760302</v>
      </c>
      <c r="L19" s="23"/>
      <c r="M19" s="22">
        <v>5.490450563340421E-4</v>
      </c>
      <c r="N19" s="27">
        <v>12</v>
      </c>
      <c r="O19" s="1" t="s">
        <v>477</v>
      </c>
    </row>
    <row r="20" spans="1:15" ht="15" customHeight="1">
      <c r="A20" s="86" t="s">
        <v>469</v>
      </c>
      <c r="B20" s="25"/>
      <c r="C20" s="88" t="s">
        <v>478</v>
      </c>
      <c r="D20" s="89">
        <v>2301990.11</v>
      </c>
      <c r="E20" s="106">
        <v>3.1381156532445109E-2</v>
      </c>
      <c r="F20" s="89">
        <v>2283002.5961962054</v>
      </c>
      <c r="G20" s="89">
        <v>2289237.1042031017</v>
      </c>
      <c r="H20" s="89">
        <v>-6234.508006896358</v>
      </c>
      <c r="I20" s="89">
        <v>-179893.04778307385</v>
      </c>
      <c r="J20" s="89">
        <v>-186127.55578997021</v>
      </c>
      <c r="K20" s="89">
        <v>75452.953802030068</v>
      </c>
      <c r="L20" s="23"/>
      <c r="M20" s="22">
        <v>2.2003805356528528E-3</v>
      </c>
      <c r="N20" s="27">
        <v>14</v>
      </c>
      <c r="O20" s="1" t="s">
        <v>479</v>
      </c>
    </row>
    <row r="21" spans="1:15" ht="15" customHeight="1">
      <c r="A21" s="86" t="s">
        <v>469</v>
      </c>
      <c r="B21" s="25"/>
      <c r="C21" s="88" t="s">
        <v>480</v>
      </c>
      <c r="D21" s="89">
        <v>1707424.7</v>
      </c>
      <c r="E21" s="106">
        <v>3.2065148686859501E-2</v>
      </c>
      <c r="F21" s="89">
        <v>1693341.3423351012</v>
      </c>
      <c r="G21" s="89">
        <v>1698328.1534497293</v>
      </c>
      <c r="H21" s="89">
        <v>-4986.8111146281008</v>
      </c>
      <c r="I21" s="89">
        <v>-133429.6927727029</v>
      </c>
      <c r="J21" s="89">
        <v>-138416.503887331</v>
      </c>
      <c r="K21" s="89">
        <v>55964.722198369935</v>
      </c>
      <c r="L21" s="23"/>
      <c r="M21" s="22">
        <v>1.6155167243305359E-3</v>
      </c>
      <c r="N21" s="27">
        <v>28</v>
      </c>
      <c r="O21" s="1" t="s">
        <v>481</v>
      </c>
    </row>
    <row r="22" spans="1:15" ht="15" customHeight="1">
      <c r="A22" s="86" t="s">
        <v>469</v>
      </c>
      <c r="B22" s="25"/>
      <c r="C22" s="88" t="s">
        <v>482</v>
      </c>
      <c r="D22" s="89">
        <v>1599216.26</v>
      </c>
      <c r="E22" s="106">
        <v>4.2847230394289948E-2</v>
      </c>
      <c r="F22" s="89">
        <v>1586025.4384234457</v>
      </c>
      <c r="G22" s="89">
        <v>1569460.8067863944</v>
      </c>
      <c r="H22" s="89">
        <v>16564.631637051236</v>
      </c>
      <c r="I22" s="89">
        <v>-124973.55476286069</v>
      </c>
      <c r="J22" s="89">
        <v>-108408.92312580945</v>
      </c>
      <c r="K22" s="89">
        <v>52417.944830021581</v>
      </c>
      <c r="L22" s="23"/>
      <c r="M22" s="22">
        <v>1.0749283733322622E-3</v>
      </c>
      <c r="N22" s="27">
        <v>32</v>
      </c>
      <c r="O22" s="1" t="s">
        <v>483</v>
      </c>
    </row>
    <row r="23" spans="1:15" ht="15" customHeight="1">
      <c r="A23" s="86" t="s">
        <v>469</v>
      </c>
      <c r="B23" s="25"/>
      <c r="C23" s="88" t="s">
        <v>484</v>
      </c>
      <c r="D23" s="89">
        <v>242759.97</v>
      </c>
      <c r="E23" s="106">
        <v>8.4809492486410676E-2</v>
      </c>
      <c r="F23" s="89">
        <v>240757.61201359506</v>
      </c>
      <c r="G23" s="89">
        <v>227563.66135547587</v>
      </c>
      <c r="H23" s="89">
        <v>13193.950658119196</v>
      </c>
      <c r="I23" s="89">
        <v>-18970.902912796431</v>
      </c>
      <c r="J23" s="89">
        <v>-5776.952254677235</v>
      </c>
      <c r="K23" s="89">
        <v>7957.0093380601911</v>
      </c>
      <c r="L23" s="23"/>
      <c r="M23" s="22">
        <v>2.506634904581733E-4</v>
      </c>
      <c r="N23" s="27">
        <v>34</v>
      </c>
      <c r="O23" s="1" t="s">
        <v>485</v>
      </c>
    </row>
    <row r="24" spans="1:15" ht="15" customHeight="1">
      <c r="A24" s="86" t="s">
        <v>469</v>
      </c>
      <c r="B24" s="25"/>
      <c r="C24" s="88" t="s">
        <v>486</v>
      </c>
      <c r="D24" s="89">
        <v>614976.17000000004</v>
      </c>
      <c r="E24" s="106">
        <v>6.5081531859962016E-2</v>
      </c>
      <c r="F24" s="89">
        <v>609903.65971155243</v>
      </c>
      <c r="G24" s="89">
        <v>604531.81185620534</v>
      </c>
      <c r="H24" s="89">
        <v>5371.8478553470923</v>
      </c>
      <c r="I24" s="89">
        <v>-48058.389588503385</v>
      </c>
      <c r="J24" s="89">
        <v>-42686.541733156293</v>
      </c>
      <c r="K24" s="89">
        <v>20157.24061662428</v>
      </c>
      <c r="L24" s="23"/>
      <c r="M24" s="22">
        <v>6.2789910870835147E-4</v>
      </c>
      <c r="N24" s="27">
        <v>1944</v>
      </c>
      <c r="O24" s="1" t="s">
        <v>487</v>
      </c>
    </row>
    <row r="25" spans="1:15" ht="15" customHeight="1">
      <c r="A25" s="86" t="s">
        <v>469</v>
      </c>
      <c r="B25" s="25"/>
      <c r="C25" s="88" t="s">
        <v>488</v>
      </c>
      <c r="D25" s="89">
        <v>382626.22</v>
      </c>
      <c r="E25" s="106">
        <v>4.982822107603857E-2</v>
      </c>
      <c r="F25" s="89">
        <v>379470.20269028889</v>
      </c>
      <c r="G25" s="89">
        <v>373213.74908139894</v>
      </c>
      <c r="H25" s="89">
        <v>6256.4536088899476</v>
      </c>
      <c r="I25" s="89">
        <v>-29900.995915884683</v>
      </c>
      <c r="J25" s="89">
        <v>-23644.542306994736</v>
      </c>
      <c r="K25" s="89">
        <v>12541.443325794911</v>
      </c>
      <c r="L25" s="23"/>
      <c r="M25" s="22">
        <v>3.5532434815297803E-4</v>
      </c>
      <c r="N25" s="27">
        <v>41</v>
      </c>
      <c r="O25" s="1" t="s">
        <v>489</v>
      </c>
    </row>
    <row r="26" spans="1:15" ht="15" customHeight="1">
      <c r="A26" s="86" t="s">
        <v>469</v>
      </c>
      <c r="B26" s="25"/>
      <c r="C26" s="88" t="s">
        <v>490</v>
      </c>
      <c r="D26" s="89">
        <v>49325794.600000001</v>
      </c>
      <c r="E26" s="106">
        <v>2.2358171972475471E-2</v>
      </c>
      <c r="F26" s="89">
        <v>48918940.460278861</v>
      </c>
      <c r="G26" s="89">
        <v>50270063.589450762</v>
      </c>
      <c r="H26" s="89">
        <v>-1351123.1291719005</v>
      </c>
      <c r="I26" s="89">
        <v>-3854650.5853215363</v>
      </c>
      <c r="J26" s="89">
        <v>-5205773.7144934367</v>
      </c>
      <c r="K26" s="89">
        <v>1616764.9396209719</v>
      </c>
      <c r="L26" s="23"/>
      <c r="M26" s="22">
        <v>4.7177842355519688E-2</v>
      </c>
      <c r="N26" s="27">
        <v>51</v>
      </c>
      <c r="O26" s="1" t="s">
        <v>491</v>
      </c>
    </row>
    <row r="27" spans="1:15" ht="15" customHeight="1">
      <c r="A27" s="86" t="s">
        <v>469</v>
      </c>
      <c r="B27" s="25"/>
      <c r="C27" s="88" t="s">
        <v>492</v>
      </c>
      <c r="D27" s="89">
        <v>2319214.0699999998</v>
      </c>
      <c r="E27" s="106">
        <v>4.7028069351139345E-2</v>
      </c>
      <c r="F27" s="89">
        <v>2300084.4877412478</v>
      </c>
      <c r="G27" s="89">
        <v>2290335.9196224748</v>
      </c>
      <c r="H27" s="89">
        <v>9748.5681187729351</v>
      </c>
      <c r="I27" s="89">
        <v>-181239.04429532375</v>
      </c>
      <c r="J27" s="89">
        <v>-171490.47617655082</v>
      </c>
      <c r="K27" s="89">
        <v>76017.508207595267</v>
      </c>
      <c r="L27" s="23"/>
      <c r="M27" s="22">
        <v>2.1184409675737001E-3</v>
      </c>
      <c r="N27" s="27">
        <v>53</v>
      </c>
      <c r="O27" s="1" t="s">
        <v>493</v>
      </c>
    </row>
    <row r="28" spans="1:15" ht="15" customHeight="1">
      <c r="A28" s="86" t="s">
        <v>469</v>
      </c>
      <c r="B28" s="25"/>
      <c r="C28" s="88" t="s">
        <v>494</v>
      </c>
      <c r="D28" s="89">
        <v>2474871.79</v>
      </c>
      <c r="E28" s="106">
        <v>3.8122904909638988E-2</v>
      </c>
      <c r="F28" s="89">
        <v>2454458.2955757142</v>
      </c>
      <c r="G28" s="89">
        <v>2458944.0591100724</v>
      </c>
      <c r="H28" s="89">
        <v>-4485.7635343582369</v>
      </c>
      <c r="I28" s="89">
        <v>-193403.18937141375</v>
      </c>
      <c r="J28" s="89">
        <v>-197888.95290577199</v>
      </c>
      <c r="K28" s="89">
        <v>81119.543487881223</v>
      </c>
      <c r="L28" s="23"/>
      <c r="M28" s="22">
        <v>2.3837187387341168E-3</v>
      </c>
      <c r="N28" s="27">
        <v>60</v>
      </c>
      <c r="O28" s="1" t="s">
        <v>495</v>
      </c>
    </row>
    <row r="29" spans="1:15" ht="15" customHeight="1">
      <c r="A29" s="86" t="s">
        <v>469</v>
      </c>
      <c r="B29" s="25"/>
      <c r="C29" s="88" t="s">
        <v>496</v>
      </c>
      <c r="D29" s="89">
        <v>2996684.67</v>
      </c>
      <c r="E29" s="106">
        <v>2.0219532266358531E-2</v>
      </c>
      <c r="F29" s="89">
        <v>2971967.1044074856</v>
      </c>
      <c r="G29" s="89">
        <v>3018531.2843236546</v>
      </c>
      <c r="H29" s="89">
        <v>-46564.179916169029</v>
      </c>
      <c r="I29" s="89">
        <v>-234181.17053991815</v>
      </c>
      <c r="J29" s="89">
        <v>-280745.35045608715</v>
      </c>
      <c r="K29" s="89">
        <v>98223.145695774394</v>
      </c>
      <c r="L29" s="23"/>
      <c r="M29" s="22">
        <v>4.8168997496336486E-4</v>
      </c>
      <c r="N29" s="27">
        <v>62</v>
      </c>
      <c r="O29" s="1" t="s">
        <v>497</v>
      </c>
    </row>
    <row r="30" spans="1:15" ht="15" customHeight="1">
      <c r="A30" s="86" t="s">
        <v>469</v>
      </c>
      <c r="B30" s="25"/>
      <c r="C30" s="88" t="s">
        <v>498</v>
      </c>
      <c r="D30" s="89">
        <v>1521983.12</v>
      </c>
      <c r="E30" s="106">
        <v>1.5460765823396283E-3</v>
      </c>
      <c r="F30" s="89">
        <v>1509429.3408266648</v>
      </c>
      <c r="G30" s="89">
        <v>1554592.5505242888</v>
      </c>
      <c r="H30" s="89">
        <v>-45163.20969762397</v>
      </c>
      <c r="I30" s="89">
        <v>-118938.03580728325</v>
      </c>
      <c r="J30" s="89">
        <v>-164101.24550490722</v>
      </c>
      <c r="K30" s="89">
        <v>49886.453265791664</v>
      </c>
      <c r="L30" s="23"/>
      <c r="M30" s="22">
        <v>2.822663374758528E-3</v>
      </c>
      <c r="N30" s="27">
        <v>66</v>
      </c>
      <c r="O30" s="1" t="s">
        <v>499</v>
      </c>
    </row>
    <row r="31" spans="1:15" ht="15" customHeight="1">
      <c r="A31" s="86" t="s">
        <v>469</v>
      </c>
      <c r="B31" s="25"/>
      <c r="C31" s="88" t="s">
        <v>500</v>
      </c>
      <c r="D31" s="89">
        <v>1384166.39</v>
      </c>
      <c r="E31" s="106">
        <v>5.1003976065033818E-4</v>
      </c>
      <c r="F31" s="89">
        <v>1372749.365086338</v>
      </c>
      <c r="G31" s="89">
        <v>1412059.0932127726</v>
      </c>
      <c r="H31" s="89">
        <v>-39309.728126434609</v>
      </c>
      <c r="I31" s="89">
        <v>-108168.10613317312</v>
      </c>
      <c r="J31" s="89">
        <v>-147477.83425960771</v>
      </c>
      <c r="K31" s="89">
        <v>45369.196950630139</v>
      </c>
      <c r="L31" s="23"/>
      <c r="M31" s="22">
        <v>1.5019744174391467E-3</v>
      </c>
      <c r="N31" s="27">
        <v>68</v>
      </c>
      <c r="O31" s="1" t="s">
        <v>501</v>
      </c>
    </row>
    <row r="32" spans="1:15" ht="15" customHeight="1">
      <c r="A32" s="86" t="s">
        <v>469</v>
      </c>
      <c r="B32" s="25"/>
      <c r="C32" s="88" t="s">
        <v>502</v>
      </c>
      <c r="D32" s="89">
        <v>243462.97</v>
      </c>
      <c r="E32" s="106">
        <v>2.8049671767919948E-2</v>
      </c>
      <c r="F32" s="89">
        <v>241454.81345601392</v>
      </c>
      <c r="G32" s="89">
        <v>243167.37294044663</v>
      </c>
      <c r="H32" s="89">
        <v>-1712.5594844327134</v>
      </c>
      <c r="I32" s="89">
        <v>-19025.840078704372</v>
      </c>
      <c r="J32" s="89">
        <v>-20738.399563137085</v>
      </c>
      <c r="K32" s="89">
        <v>7980.051759612049</v>
      </c>
      <c r="L32" s="23"/>
      <c r="M32" s="22">
        <v>1.293038052701045E-3</v>
      </c>
      <c r="N32" s="27">
        <v>73</v>
      </c>
      <c r="O32" s="1" t="s">
        <v>503</v>
      </c>
    </row>
    <row r="33" spans="1:15" ht="15" customHeight="1">
      <c r="A33" s="86" t="s">
        <v>469</v>
      </c>
      <c r="B33" s="25"/>
      <c r="C33" s="88" t="s">
        <v>504</v>
      </c>
      <c r="D33" s="89">
        <v>5088177.4000000004</v>
      </c>
      <c r="E33" s="106">
        <v>2.6220280603697965E-2</v>
      </c>
      <c r="F33" s="89">
        <v>5046208.5669459542</v>
      </c>
      <c r="G33" s="89">
        <v>5084105.2822266147</v>
      </c>
      <c r="H33" s="89">
        <v>-37896.715280660428</v>
      </c>
      <c r="I33" s="89">
        <v>-397624.53199547267</v>
      </c>
      <c r="J33" s="89">
        <v>-435521.2472761331</v>
      </c>
      <c r="K33" s="89">
        <v>166776.56981711948</v>
      </c>
      <c r="L33" s="23"/>
      <c r="M33" s="22">
        <v>2.3210923530712205E-4</v>
      </c>
      <c r="N33" s="27">
        <v>76</v>
      </c>
      <c r="O33" s="1" t="s">
        <v>505</v>
      </c>
    </row>
    <row r="34" spans="1:15" ht="15" customHeight="1">
      <c r="A34" s="86" t="s">
        <v>469</v>
      </c>
      <c r="B34" s="25"/>
      <c r="C34" s="88" t="s">
        <v>506</v>
      </c>
      <c r="D34" s="89">
        <v>1690769.27</v>
      </c>
      <c r="E34" s="106">
        <v>1.6961576949924506E-2</v>
      </c>
      <c r="F34" s="89">
        <v>1676823.2913818918</v>
      </c>
      <c r="G34" s="89">
        <v>1690975.9437925008</v>
      </c>
      <c r="H34" s="89">
        <v>-14152.652410608949</v>
      </c>
      <c r="I34" s="89">
        <v>-132128.12503276259</v>
      </c>
      <c r="J34" s="89">
        <v>-146280.77744337154</v>
      </c>
      <c r="K34" s="89">
        <v>55418.802654717794</v>
      </c>
      <c r="L34" s="23"/>
      <c r="M34" s="22">
        <v>4.9993762624190629E-3</v>
      </c>
      <c r="N34" s="27">
        <v>79</v>
      </c>
      <c r="O34" s="1" t="s">
        <v>507</v>
      </c>
    </row>
    <row r="35" spans="1:15" ht="15" customHeight="1">
      <c r="A35" s="86" t="s">
        <v>469</v>
      </c>
      <c r="B35" s="25"/>
      <c r="C35" s="88" t="s">
        <v>508</v>
      </c>
      <c r="D35" s="89">
        <v>1001691.93</v>
      </c>
      <c r="E35" s="106">
        <v>4.4172228949984849E-2</v>
      </c>
      <c r="F35" s="89">
        <v>993429.67063346249</v>
      </c>
      <c r="G35" s="89">
        <v>972543.57806079776</v>
      </c>
      <c r="H35" s="89">
        <v>20886.092572664726</v>
      </c>
      <c r="I35" s="89">
        <v>-78278.969768210474</v>
      </c>
      <c r="J35" s="89">
        <v>-57392.877195545749</v>
      </c>
      <c r="K35" s="89">
        <v>32832.727903490581</v>
      </c>
      <c r="L35" s="23"/>
      <c r="M35" s="22">
        <v>1.6721976815757507E-3</v>
      </c>
      <c r="N35" s="27">
        <v>2362</v>
      </c>
      <c r="O35" s="1" t="s">
        <v>509</v>
      </c>
    </row>
    <row r="36" spans="1:15" ht="15" customHeight="1">
      <c r="A36" s="86" t="s">
        <v>469</v>
      </c>
      <c r="B36" s="25"/>
      <c r="C36" s="88" t="s">
        <v>510</v>
      </c>
      <c r="D36" s="89">
        <v>1519386.71</v>
      </c>
      <c r="E36" s="106">
        <v>1.3123403490686636E-2</v>
      </c>
      <c r="F36" s="89">
        <v>1506854.3468051699</v>
      </c>
      <c r="G36" s="89">
        <v>1539773.0831581671</v>
      </c>
      <c r="H36" s="89">
        <v>-32918.736352997134</v>
      </c>
      <c r="I36" s="89">
        <v>-118735.13480168574</v>
      </c>
      <c r="J36" s="89">
        <v>-151653.87115468289</v>
      </c>
      <c r="K36" s="89">
        <v>49801.350031451031</v>
      </c>
      <c r="L36" s="23"/>
      <c r="M36" s="22">
        <v>9.1043039846053588E-4</v>
      </c>
      <c r="N36" s="27">
        <v>90</v>
      </c>
      <c r="O36" s="1" t="s">
        <v>511</v>
      </c>
    </row>
    <row r="37" spans="1:15" ht="15" customHeight="1">
      <c r="A37" s="86" t="s">
        <v>469</v>
      </c>
      <c r="B37" s="25"/>
      <c r="C37" s="88" t="s">
        <v>512</v>
      </c>
      <c r="D37" s="89">
        <v>2131197.38</v>
      </c>
      <c r="E37" s="106">
        <v>2.4147561776388216E-2</v>
      </c>
      <c r="F37" s="89">
        <v>2113618.6165224449</v>
      </c>
      <c r="G37" s="89">
        <v>2161245.7206220264</v>
      </c>
      <c r="H37" s="89">
        <v>-47627.104099581484</v>
      </c>
      <c r="I37" s="89">
        <v>-166546.15085010152</v>
      </c>
      <c r="J37" s="89">
        <v>-214173.254949683</v>
      </c>
      <c r="K37" s="89">
        <v>69854.83419654984</v>
      </c>
      <c r="L37" s="23"/>
      <c r="M37" s="22">
        <v>1.5147565978629739E-3</v>
      </c>
      <c r="N37" s="27">
        <v>92</v>
      </c>
      <c r="O37" s="1" t="s">
        <v>513</v>
      </c>
    </row>
    <row r="38" spans="1:15" ht="15" customHeight="1">
      <c r="A38" s="86" t="s">
        <v>469</v>
      </c>
      <c r="B38" s="25"/>
      <c r="C38" s="88" t="s">
        <v>514</v>
      </c>
      <c r="D38" s="89">
        <v>1800003.74</v>
      </c>
      <c r="E38" s="106">
        <v>1.6937775311319569E-2</v>
      </c>
      <c r="F38" s="89">
        <v>1785156.7622863853</v>
      </c>
      <c r="G38" s="89">
        <v>1820468.7044478029</v>
      </c>
      <c r="H38" s="89">
        <v>-35311.942161417566</v>
      </c>
      <c r="I38" s="89">
        <v>-140664.44395346759</v>
      </c>
      <c r="J38" s="89">
        <v>-175976.38611488516</v>
      </c>
      <c r="K38" s="89">
        <v>58999.210486486998</v>
      </c>
      <c r="L38" s="23"/>
      <c r="M38" s="22">
        <v>2.0655155212804576E-3</v>
      </c>
      <c r="N38" s="27">
        <v>94</v>
      </c>
      <c r="O38" s="1" t="s">
        <v>515</v>
      </c>
    </row>
    <row r="39" spans="1:15" ht="15" customHeight="1">
      <c r="A39" s="86" t="s">
        <v>469</v>
      </c>
      <c r="B39" s="25"/>
      <c r="C39" s="88" t="s">
        <v>516</v>
      </c>
      <c r="D39" s="89">
        <v>3241281.07</v>
      </c>
      <c r="E39" s="106">
        <v>1.142245652430729E-2</v>
      </c>
      <c r="F39" s="89">
        <v>3214545.9989885078</v>
      </c>
      <c r="G39" s="89">
        <v>3271865.4962001164</v>
      </c>
      <c r="H39" s="89">
        <v>-57319.49721160857</v>
      </c>
      <c r="I39" s="89">
        <v>-253295.58449053578</v>
      </c>
      <c r="J39" s="89">
        <v>-310615.08170214435</v>
      </c>
      <c r="K39" s="89">
        <v>106240.34819771862</v>
      </c>
      <c r="L39" s="23"/>
      <c r="M39" s="22">
        <v>1.6713611570804625E-3</v>
      </c>
      <c r="N39" s="27">
        <v>98</v>
      </c>
      <c r="O39" s="1" t="s">
        <v>517</v>
      </c>
    </row>
    <row r="40" spans="1:15" ht="15" customHeight="1">
      <c r="A40" s="86" t="s">
        <v>518</v>
      </c>
      <c r="B40" s="25"/>
      <c r="C40" s="88" t="s">
        <v>519</v>
      </c>
      <c r="D40" s="89">
        <v>8228001.6699999999</v>
      </c>
      <c r="E40" s="106">
        <v>3.481066137438682E-2</v>
      </c>
      <c r="F40" s="89">
        <v>8160134.612444845</v>
      </c>
      <c r="G40" s="89">
        <v>8302522.0102465972</v>
      </c>
      <c r="H40" s="89">
        <v>-142387.3978017522</v>
      </c>
      <c r="I40" s="89">
        <v>-642991.59720565507</v>
      </c>
      <c r="J40" s="89">
        <v>-785378.99500740727</v>
      </c>
      <c r="K40" s="89">
        <v>269691.44098083739</v>
      </c>
      <c r="L40" s="23"/>
      <c r="M40" s="22">
        <v>3.2897192706375987E-3</v>
      </c>
      <c r="N40" s="27">
        <v>101</v>
      </c>
      <c r="O40" s="1" t="s">
        <v>520</v>
      </c>
    </row>
    <row r="41" spans="1:15" ht="15" customHeight="1">
      <c r="A41" s="86" t="s">
        <v>469</v>
      </c>
      <c r="B41" s="25"/>
      <c r="C41" s="88" t="s">
        <v>521</v>
      </c>
      <c r="D41" s="89">
        <v>91477272.219999999</v>
      </c>
      <c r="E41" s="106">
        <v>2.57892887703981E-2</v>
      </c>
      <c r="F41" s="89">
        <v>90722739.886665732</v>
      </c>
      <c r="G41" s="89">
        <v>92443961.106523633</v>
      </c>
      <c r="H41" s="89">
        <v>-1721221.2198579013</v>
      </c>
      <c r="I41" s="89">
        <v>-7148651.6084718173</v>
      </c>
      <c r="J41" s="89">
        <v>-8869872.8283297196</v>
      </c>
      <c r="K41" s="89">
        <v>2998375.3469520286</v>
      </c>
      <c r="L41" s="23"/>
      <c r="M41" s="22">
        <v>7.6310667580118448E-3</v>
      </c>
      <c r="N41" s="27">
        <v>116</v>
      </c>
      <c r="O41" s="1" t="s">
        <v>522</v>
      </c>
    </row>
    <row r="42" spans="1:15" ht="15" customHeight="1">
      <c r="A42" s="86" t="s">
        <v>469</v>
      </c>
      <c r="B42" s="25"/>
      <c r="C42" s="88" t="s">
        <v>523</v>
      </c>
      <c r="D42" s="89">
        <v>454430.46</v>
      </c>
      <c r="E42" s="106">
        <v>3.1838063144529194E-2</v>
      </c>
      <c r="F42" s="89">
        <v>450682.17950364522</v>
      </c>
      <c r="G42" s="89">
        <v>453204.31583256798</v>
      </c>
      <c r="H42" s="89">
        <v>-2522.1363289227593</v>
      </c>
      <c r="I42" s="89">
        <v>-35512.263975306239</v>
      </c>
      <c r="J42" s="89">
        <v>-38034.400304228999</v>
      </c>
      <c r="K42" s="89">
        <v>14894.990363192863</v>
      </c>
      <c r="L42" s="23"/>
      <c r="M42" s="22">
        <v>8.8270001512301646E-2</v>
      </c>
      <c r="N42" s="27">
        <v>2023</v>
      </c>
      <c r="O42" s="1" t="s">
        <v>524</v>
      </c>
    </row>
    <row r="43" spans="1:15" ht="15" customHeight="1">
      <c r="A43" s="86" t="s">
        <v>469</v>
      </c>
      <c r="B43" s="25"/>
      <c r="C43" s="88" t="s">
        <v>525</v>
      </c>
      <c r="D43" s="89">
        <v>7066902.7599999998</v>
      </c>
      <c r="E43" s="106">
        <v>2.3172384867115925E-2</v>
      </c>
      <c r="F43" s="89">
        <v>7008612.7990124729</v>
      </c>
      <c r="G43" s="89">
        <v>7088841.4443052905</v>
      </c>
      <c r="H43" s="89">
        <v>-80228.645292817615</v>
      </c>
      <c r="I43" s="89">
        <v>-552255.48987394071</v>
      </c>
      <c r="J43" s="89">
        <v>-632484.13516675832</v>
      </c>
      <c r="K43" s="89">
        <v>231633.78728578411</v>
      </c>
      <c r="L43" s="23"/>
      <c r="M43" s="22">
        <v>4.1722333611688973E-4</v>
      </c>
      <c r="N43" s="27">
        <v>126</v>
      </c>
      <c r="O43" s="1" t="s">
        <v>526</v>
      </c>
    </row>
    <row r="44" spans="1:15" ht="15" customHeight="1">
      <c r="A44" s="86" t="s">
        <v>469</v>
      </c>
      <c r="B44" s="25"/>
      <c r="C44" s="88" t="s">
        <v>527</v>
      </c>
      <c r="D44" s="89">
        <v>2165419.88</v>
      </c>
      <c r="E44" s="106">
        <v>3.3112216397341188E-2</v>
      </c>
      <c r="F44" s="89">
        <v>2147558.8389451751</v>
      </c>
      <c r="G44" s="89">
        <v>2151129.0554196537</v>
      </c>
      <c r="H44" s="89">
        <v>-3570.2164744785987</v>
      </c>
      <c r="I44" s="89">
        <v>-169220.52803400534</v>
      </c>
      <c r="J44" s="89">
        <v>-172790.74450848394</v>
      </c>
      <c r="K44" s="89">
        <v>70976.554355238957</v>
      </c>
      <c r="L44" s="23"/>
      <c r="M44" s="22">
        <v>6.9538681031256168E-3</v>
      </c>
      <c r="N44" s="27">
        <v>130</v>
      </c>
      <c r="O44" s="1" t="s">
        <v>528</v>
      </c>
    </row>
    <row r="45" spans="1:15" ht="15" customHeight="1">
      <c r="A45" s="86" t="s">
        <v>469</v>
      </c>
      <c r="B45" s="25"/>
      <c r="C45" s="88" t="s">
        <v>529</v>
      </c>
      <c r="D45" s="89">
        <v>533892.51</v>
      </c>
      <c r="E45" s="106">
        <v>4.2887886338588421E-2</v>
      </c>
      <c r="F45" s="89">
        <v>529488.8023735726</v>
      </c>
      <c r="G45" s="89">
        <v>524283.77182644937</v>
      </c>
      <c r="H45" s="89">
        <v>5205.0305471232277</v>
      </c>
      <c r="I45" s="89">
        <v>-41721.965005512233</v>
      </c>
      <c r="J45" s="89">
        <v>-36516.934458389005</v>
      </c>
      <c r="K45" s="89">
        <v>17499.539514650602</v>
      </c>
      <c r="L45" s="23"/>
      <c r="M45" s="22">
        <v>2.0103179856652679E-3</v>
      </c>
      <c r="N45" s="27">
        <v>136</v>
      </c>
      <c r="O45" s="1" t="s">
        <v>530</v>
      </c>
    </row>
    <row r="46" spans="1:15" ht="15" customHeight="1">
      <c r="A46" s="86" t="s">
        <v>469</v>
      </c>
      <c r="B46" s="25"/>
      <c r="C46" s="88" t="s">
        <v>531</v>
      </c>
      <c r="D46" s="89">
        <v>443895.36</v>
      </c>
      <c r="E46" s="106">
        <v>4.0219929959823597E-2</v>
      </c>
      <c r="F46" s="89">
        <v>440233.97620915464</v>
      </c>
      <c r="G46" s="89">
        <v>451487.11713549588</v>
      </c>
      <c r="H46" s="89">
        <v>-11253.140926341235</v>
      </c>
      <c r="I46" s="89">
        <v>-34688.980139521438</v>
      </c>
      <c r="J46" s="89">
        <v>-45942.121065862673</v>
      </c>
      <c r="K46" s="89">
        <v>14549.678534898443</v>
      </c>
      <c r="L46" s="23"/>
      <c r="M46" s="22">
        <v>4.9067250518519255E-4</v>
      </c>
      <c r="N46" s="27">
        <v>138</v>
      </c>
      <c r="O46" s="1" t="s">
        <v>532</v>
      </c>
    </row>
    <row r="47" spans="1:15" ht="15" customHeight="1">
      <c r="A47" s="86" t="s">
        <v>469</v>
      </c>
      <c r="B47" s="25"/>
      <c r="C47" s="88" t="s">
        <v>533</v>
      </c>
      <c r="D47" s="89">
        <v>8398990.6300000008</v>
      </c>
      <c r="E47" s="106">
        <v>3.0735434688812902E-2</v>
      </c>
      <c r="F47" s="89">
        <v>8329713.2035539486</v>
      </c>
      <c r="G47" s="89">
        <v>8467178.4622114543</v>
      </c>
      <c r="H47" s="89">
        <v>-137465.25865750574</v>
      </c>
      <c r="I47" s="89">
        <v>-656353.82887556357</v>
      </c>
      <c r="J47" s="89">
        <v>-793819.08753306931</v>
      </c>
      <c r="K47" s="89">
        <v>275295.99247021682</v>
      </c>
      <c r="L47" s="23"/>
      <c r="M47" s="22">
        <v>4.3703617055808488E-4</v>
      </c>
      <c r="N47" s="27">
        <v>141</v>
      </c>
      <c r="O47" s="1" t="s">
        <v>534</v>
      </c>
    </row>
    <row r="48" spans="1:15" ht="15" customHeight="1">
      <c r="A48" s="86" t="s">
        <v>469</v>
      </c>
      <c r="B48" s="25"/>
      <c r="C48" s="88" t="s">
        <v>535</v>
      </c>
      <c r="D48" s="89">
        <v>2157755.7999999998</v>
      </c>
      <c r="E48" s="106">
        <v>1.4966466425959002E-2</v>
      </c>
      <c r="F48" s="89">
        <v>2139957.974605469</v>
      </c>
      <c r="G48" s="89">
        <v>2219785.5781402779</v>
      </c>
      <c r="H48" s="89">
        <v>-79827.603534808848</v>
      </c>
      <c r="I48" s="89">
        <v>-168621.60508309255</v>
      </c>
      <c r="J48" s="89">
        <v>-248449.2086179014</v>
      </c>
      <c r="K48" s="89">
        <v>70725.346727689655</v>
      </c>
      <c r="L48" s="23"/>
      <c r="M48" s="22">
        <v>7.8265266490646548E-3</v>
      </c>
      <c r="N48" s="27">
        <v>146</v>
      </c>
      <c r="O48" s="1" t="s">
        <v>536</v>
      </c>
    </row>
    <row r="49" spans="1:15" ht="15" customHeight="1">
      <c r="A49" s="86" t="s">
        <v>469</v>
      </c>
      <c r="B49" s="25"/>
      <c r="C49" s="88" t="s">
        <v>537</v>
      </c>
      <c r="D49" s="89">
        <v>12966618.5</v>
      </c>
      <c r="E49" s="106">
        <v>3.4570290965868722E-2</v>
      </c>
      <c r="F49" s="89">
        <v>12859665.891173508</v>
      </c>
      <c r="G49" s="89">
        <v>12965109.873218495</v>
      </c>
      <c r="H49" s="89">
        <v>-105443.98204498738</v>
      </c>
      <c r="I49" s="89">
        <v>-1013299.1064003267</v>
      </c>
      <c r="J49" s="89">
        <v>-1118743.0884453142</v>
      </c>
      <c r="K49" s="89">
        <v>425010.36924483074</v>
      </c>
      <c r="L49" s="23"/>
      <c r="M49" s="22">
        <v>2.0056195017742525E-3</v>
      </c>
      <c r="N49" s="27">
        <v>148</v>
      </c>
      <c r="O49" s="1" t="s">
        <v>538</v>
      </c>
    </row>
    <row r="50" spans="1:15" ht="15" customHeight="1">
      <c r="A50" s="86" t="s">
        <v>469</v>
      </c>
      <c r="B50" s="25"/>
      <c r="C50" s="88" t="s">
        <v>539</v>
      </c>
      <c r="D50" s="89">
        <v>1914398.28</v>
      </c>
      <c r="E50" s="106">
        <v>2.0348808344354374E-2</v>
      </c>
      <c r="F50" s="89">
        <v>1898607.7413658181</v>
      </c>
      <c r="G50" s="89">
        <v>1949805.2980255671</v>
      </c>
      <c r="H50" s="89">
        <v>-51197.556659749011</v>
      </c>
      <c r="I50" s="89">
        <v>-149604.00557927438</v>
      </c>
      <c r="J50" s="89">
        <v>-200801.56223902339</v>
      </c>
      <c r="K50" s="89">
        <v>62748.751331310385</v>
      </c>
      <c r="L50" s="23"/>
      <c r="M50" s="22">
        <v>1.1977917349236818E-2</v>
      </c>
      <c r="N50" s="27">
        <v>151</v>
      </c>
      <c r="O50" s="1" t="s">
        <v>540</v>
      </c>
    </row>
    <row r="51" spans="1:15" ht="15" customHeight="1">
      <c r="A51" s="86" t="s">
        <v>469</v>
      </c>
      <c r="B51" s="25"/>
      <c r="C51" s="88" t="s">
        <v>541</v>
      </c>
      <c r="D51" s="89">
        <v>1399992.52</v>
      </c>
      <c r="E51" s="106">
        <v>2.2928113613082335E-2</v>
      </c>
      <c r="F51" s="89">
        <v>1388444.9563579003</v>
      </c>
      <c r="G51" s="89">
        <v>1397965.1742539559</v>
      </c>
      <c r="H51" s="89">
        <v>-9520.217896055663</v>
      </c>
      <c r="I51" s="89">
        <v>-109404.86677256228</v>
      </c>
      <c r="J51" s="89">
        <v>-118925.08466861794</v>
      </c>
      <c r="K51" s="89">
        <v>45887.934303396141</v>
      </c>
      <c r="L51" s="23"/>
      <c r="M51" s="22">
        <v>1.7240192823623774E-3</v>
      </c>
      <c r="N51" s="27">
        <v>153</v>
      </c>
      <c r="O51" s="1" t="s">
        <v>542</v>
      </c>
    </row>
    <row r="52" spans="1:15" ht="15" customHeight="1">
      <c r="A52" s="86" t="s">
        <v>469</v>
      </c>
      <c r="B52" s="25"/>
      <c r="C52" s="88" t="s">
        <v>543</v>
      </c>
      <c r="D52" s="89">
        <v>1525338.34</v>
      </c>
      <c r="E52" s="106">
        <v>2.0001006133179455E-2</v>
      </c>
      <c r="F52" s="89">
        <v>1512756.8859527423</v>
      </c>
      <c r="G52" s="89">
        <v>1544911.5765546104</v>
      </c>
      <c r="H52" s="89">
        <v>-32154.690601868089</v>
      </c>
      <c r="I52" s="89">
        <v>-119200.23534895838</v>
      </c>
      <c r="J52" s="89">
        <v>-151354.92595082647</v>
      </c>
      <c r="K52" s="89">
        <v>49996.428221181734</v>
      </c>
      <c r="L52" s="23"/>
      <c r="M52" s="22">
        <v>1.3244329620687987E-3</v>
      </c>
      <c r="N52" s="27">
        <v>158</v>
      </c>
      <c r="O52" s="1" t="s">
        <v>544</v>
      </c>
    </row>
    <row r="53" spans="1:15" ht="15" customHeight="1">
      <c r="A53" s="86" t="s">
        <v>469</v>
      </c>
      <c r="B53" s="25"/>
      <c r="C53" s="88" t="s">
        <v>545</v>
      </c>
      <c r="D53" s="89">
        <v>3323750.97</v>
      </c>
      <c r="E53" s="106">
        <v>3.3854513018195753E-2</v>
      </c>
      <c r="F53" s="89">
        <v>3296335.6621978092</v>
      </c>
      <c r="G53" s="89">
        <v>3360040.6665675039</v>
      </c>
      <c r="H53" s="89">
        <v>-63705.00436969474</v>
      </c>
      <c r="I53" s="89">
        <v>-259740.33922554436</v>
      </c>
      <c r="J53" s="89">
        <v>-323445.3435952391</v>
      </c>
      <c r="K53" s="89">
        <v>108943.48646391998</v>
      </c>
      <c r="L53" s="23"/>
      <c r="M53" s="22">
        <v>1.4398625861547784E-3</v>
      </c>
      <c r="N53" s="27">
        <v>162</v>
      </c>
      <c r="O53" s="1" t="s">
        <v>546</v>
      </c>
    </row>
    <row r="54" spans="1:15" ht="15" customHeight="1">
      <c r="A54" s="86" t="s">
        <v>469</v>
      </c>
      <c r="B54" s="25"/>
      <c r="C54" s="88" t="s">
        <v>547</v>
      </c>
      <c r="D54" s="89">
        <v>749590.31</v>
      </c>
      <c r="E54" s="106">
        <v>1.5012453020537997E-2</v>
      </c>
      <c r="F54" s="89">
        <v>743407.46138719027</v>
      </c>
      <c r="G54" s="89">
        <v>747999.18237970874</v>
      </c>
      <c r="H54" s="89">
        <v>-4591.7209925184725</v>
      </c>
      <c r="I54" s="89">
        <v>-58578.047259533698</v>
      </c>
      <c r="J54" s="89">
        <v>-63169.76825205217</v>
      </c>
      <c r="K54" s="89">
        <v>24569.524771276891</v>
      </c>
      <c r="L54" s="23"/>
      <c r="M54" s="22">
        <v>2.9712063177816284E-3</v>
      </c>
      <c r="N54" s="27">
        <v>164</v>
      </c>
      <c r="O54" s="1" t="s">
        <v>548</v>
      </c>
    </row>
    <row r="55" spans="1:15" ht="15" customHeight="1">
      <c r="A55" s="86" t="s">
        <v>469</v>
      </c>
      <c r="B55" s="25"/>
      <c r="C55" s="88" t="s">
        <v>549</v>
      </c>
      <c r="D55" s="89">
        <v>5404187.0800000001</v>
      </c>
      <c r="E55" s="106">
        <v>8.4684776291077402E-3</v>
      </c>
      <c r="F55" s="89">
        <v>5359611.7030971916</v>
      </c>
      <c r="G55" s="89">
        <v>5454672.6065418003</v>
      </c>
      <c r="H55" s="89">
        <v>-95060.903444608673</v>
      </c>
      <c r="I55" s="89">
        <v>-422319.66175176593</v>
      </c>
      <c r="J55" s="89">
        <v>-517380.56519637461</v>
      </c>
      <c r="K55" s="89">
        <v>177134.50475456988</v>
      </c>
      <c r="L55" s="23"/>
      <c r="M55" s="22">
        <v>7.2654309025284682E-4</v>
      </c>
      <c r="N55" s="27">
        <v>172</v>
      </c>
      <c r="O55" s="1" t="s">
        <v>550</v>
      </c>
    </row>
    <row r="56" spans="1:15" ht="15" customHeight="1">
      <c r="A56" s="86" t="s">
        <v>469</v>
      </c>
      <c r="B56" s="25"/>
      <c r="C56" s="88" t="s">
        <v>551</v>
      </c>
      <c r="D56" s="89">
        <v>1433057.55</v>
      </c>
      <c r="E56" s="106">
        <v>2.7157063984355245E-2</v>
      </c>
      <c r="F56" s="89">
        <v>1421237.2559448457</v>
      </c>
      <c r="G56" s="89">
        <v>1438009.2465255244</v>
      </c>
      <c r="H56" s="89">
        <v>-16771.990580678685</v>
      </c>
      <c r="I56" s="89">
        <v>-111988.79143666034</v>
      </c>
      <c r="J56" s="89">
        <v>-128760.78201733902</v>
      </c>
      <c r="K56" s="89">
        <v>46971.71575415691</v>
      </c>
      <c r="L56" s="23"/>
      <c r="M56" s="22">
        <v>5.3756818602431313E-3</v>
      </c>
      <c r="N56" s="27">
        <v>176</v>
      </c>
      <c r="O56" s="1" t="s">
        <v>552</v>
      </c>
    </row>
    <row r="57" spans="1:15" ht="15" customHeight="1">
      <c r="A57" s="86" t="s">
        <v>469</v>
      </c>
      <c r="B57" s="25"/>
      <c r="C57" s="88" t="s">
        <v>553</v>
      </c>
      <c r="D57" s="89">
        <v>449942.93</v>
      </c>
      <c r="E57" s="106">
        <v>1.602563726210593E-2</v>
      </c>
      <c r="F57" s="89">
        <v>446231.66401445906</v>
      </c>
      <c r="G57" s="89">
        <v>450806.94879301416</v>
      </c>
      <c r="H57" s="89">
        <v>-4575.2847785550985</v>
      </c>
      <c r="I57" s="89">
        <v>-35161.578086078858</v>
      </c>
      <c r="J57" s="89">
        <v>-39736.862864633957</v>
      </c>
      <c r="K57" s="89">
        <v>14747.901376014188</v>
      </c>
      <c r="L57" s="23"/>
      <c r="M57" s="22">
        <v>1.3455595391492609E-3</v>
      </c>
      <c r="N57" s="27">
        <v>177</v>
      </c>
      <c r="O57" s="1" t="s">
        <v>554</v>
      </c>
    </row>
    <row r="58" spans="1:15" ht="15" customHeight="1">
      <c r="A58" s="86" t="s">
        <v>469</v>
      </c>
      <c r="B58" s="25"/>
      <c r="C58" s="88" t="s">
        <v>555</v>
      </c>
      <c r="D58" s="89">
        <v>1107410.73</v>
      </c>
      <c r="E58" s="106">
        <v>1.6946775363638755E-2</v>
      </c>
      <c r="F58" s="89">
        <v>1098276.4698522252</v>
      </c>
      <c r="G58" s="89">
        <v>1116935.4875105969</v>
      </c>
      <c r="H58" s="89">
        <v>-18659.017658371711</v>
      </c>
      <c r="I58" s="89">
        <v>-86540.550501052639</v>
      </c>
      <c r="J58" s="89">
        <v>-105199.56815942435</v>
      </c>
      <c r="K58" s="89">
        <v>36297.901666728882</v>
      </c>
      <c r="L58" s="23"/>
      <c r="M58" s="22">
        <v>4.0176459228239905E-4</v>
      </c>
      <c r="N58" s="27">
        <v>180</v>
      </c>
      <c r="O58" s="1" t="s">
        <v>556</v>
      </c>
    </row>
    <row r="59" spans="1:15" ht="15" customHeight="1">
      <c r="A59" s="86" t="s">
        <v>469</v>
      </c>
      <c r="B59" s="25"/>
      <c r="C59" s="88" t="s">
        <v>557</v>
      </c>
      <c r="D59" s="89">
        <v>3798952.21</v>
      </c>
      <c r="E59" s="106">
        <v>2.3706577827040221E-2</v>
      </c>
      <c r="F59" s="89">
        <v>3767617.2979975627</v>
      </c>
      <c r="G59" s="89">
        <v>3819457.6837159493</v>
      </c>
      <c r="H59" s="89">
        <v>-51840.38571838662</v>
      </c>
      <c r="I59" s="89">
        <v>-296875.77217225492</v>
      </c>
      <c r="J59" s="89">
        <v>-348716.15789064154</v>
      </c>
      <c r="K59" s="89">
        <v>124519.28631320229</v>
      </c>
      <c r="L59" s="23"/>
      <c r="M59" s="22">
        <v>1.0307122760141408E-3</v>
      </c>
      <c r="N59" s="27">
        <v>185</v>
      </c>
      <c r="O59" s="1" t="s">
        <v>558</v>
      </c>
    </row>
    <row r="60" spans="1:15" ht="15" customHeight="1">
      <c r="A60" s="86" t="s">
        <v>518</v>
      </c>
      <c r="B60" s="25"/>
      <c r="C60" s="88" t="s">
        <v>559</v>
      </c>
      <c r="D60" s="89">
        <v>2122642.91</v>
      </c>
      <c r="E60" s="106">
        <v>3.3072229192131042E-2</v>
      </c>
      <c r="F60" s="89">
        <v>2105134.706389972</v>
      </c>
      <c r="G60" s="89">
        <v>2114852.9133660845</v>
      </c>
      <c r="H60" s="89">
        <v>-9718.206976112444</v>
      </c>
      <c r="I60" s="89">
        <v>-165877.64681362294</v>
      </c>
      <c r="J60" s="89">
        <v>-175595.85378973538</v>
      </c>
      <c r="K60" s="89">
        <v>69574.442014625645</v>
      </c>
      <c r="L60" s="23"/>
      <c r="M60" s="22">
        <v>3.1082149248340238E-3</v>
      </c>
      <c r="N60" s="27">
        <v>188</v>
      </c>
      <c r="O60" s="1" t="s">
        <v>560</v>
      </c>
    </row>
    <row r="61" spans="1:15" ht="15" customHeight="1">
      <c r="A61" s="86" t="s">
        <v>469</v>
      </c>
      <c r="B61" s="25"/>
      <c r="C61" s="88" t="s">
        <v>561</v>
      </c>
      <c r="D61" s="89">
        <v>13152335.5</v>
      </c>
      <c r="E61" s="106">
        <v>3.7515680201551049E-2</v>
      </c>
      <c r="F61" s="89">
        <v>13043851.040934108</v>
      </c>
      <c r="G61" s="89">
        <v>13126805.75532051</v>
      </c>
      <c r="H61" s="89">
        <v>-82954.714386401698</v>
      </c>
      <c r="I61" s="89">
        <v>-1027812.2865438892</v>
      </c>
      <c r="J61" s="89">
        <v>-1110767.0009302909</v>
      </c>
      <c r="K61" s="89">
        <v>431097.66569340311</v>
      </c>
      <c r="L61" s="23"/>
      <c r="M61" s="22">
        <v>1.9571140657006795E-3</v>
      </c>
      <c r="N61" s="27">
        <v>192</v>
      </c>
      <c r="O61" s="1" t="s">
        <v>562</v>
      </c>
    </row>
    <row r="62" spans="1:15" ht="15" customHeight="1">
      <c r="A62" s="86" t="s">
        <v>469</v>
      </c>
      <c r="B62" s="25"/>
      <c r="C62" s="88" t="s">
        <v>563</v>
      </c>
      <c r="D62" s="89">
        <v>1367252.34</v>
      </c>
      <c r="E62" s="106">
        <v>3.3504147774429782E-2</v>
      </c>
      <c r="F62" s="89">
        <v>1355974.8273094611</v>
      </c>
      <c r="G62" s="89">
        <v>1357754.6018853947</v>
      </c>
      <c r="H62" s="89">
        <v>-1779.7745759335812</v>
      </c>
      <c r="I62" s="89">
        <v>-106846.32808050577</v>
      </c>
      <c r="J62" s="89">
        <v>-108626.10265643935</v>
      </c>
      <c r="K62" s="89">
        <v>44814.800549137683</v>
      </c>
      <c r="L62" s="23"/>
      <c r="M62" s="22">
        <v>1.2401096805754771E-2</v>
      </c>
      <c r="N62" s="27">
        <v>193</v>
      </c>
      <c r="O62" s="1" t="s">
        <v>564</v>
      </c>
    </row>
    <row r="63" spans="1:15" ht="15" customHeight="1">
      <c r="A63" s="86" t="s">
        <v>469</v>
      </c>
      <c r="B63" s="25"/>
      <c r="C63" s="88" t="s">
        <v>565</v>
      </c>
      <c r="D63" s="89">
        <v>1510517.87</v>
      </c>
      <c r="E63" s="106">
        <v>5.7362878019644459E-2</v>
      </c>
      <c r="F63" s="89">
        <v>1498058.6596919666</v>
      </c>
      <c r="G63" s="89">
        <v>1493669.6004469674</v>
      </c>
      <c r="H63" s="89">
        <v>4389.0592449991964</v>
      </c>
      <c r="I63" s="89">
        <v>-118042.06377111541</v>
      </c>
      <c r="J63" s="89">
        <v>-113653.00452611622</v>
      </c>
      <c r="K63" s="89">
        <v>49510.653658825177</v>
      </c>
      <c r="L63" s="23"/>
      <c r="M63" s="22">
        <v>1.315159894875739E-3</v>
      </c>
      <c r="N63" s="27">
        <v>196</v>
      </c>
      <c r="O63" s="1" t="s">
        <v>566</v>
      </c>
    </row>
    <row r="64" spans="1:15" ht="15" customHeight="1">
      <c r="A64" s="86" t="s">
        <v>469</v>
      </c>
      <c r="B64" s="25"/>
      <c r="C64" s="88" t="s">
        <v>567</v>
      </c>
      <c r="D64" s="89">
        <v>978484.35</v>
      </c>
      <c r="E64" s="106">
        <v>2.5148021798316655E-2</v>
      </c>
      <c r="F64" s="89">
        <v>970413.51380408695</v>
      </c>
      <c r="G64" s="89">
        <v>989166.74321468803</v>
      </c>
      <c r="H64" s="89">
        <v>-18753.229410601081</v>
      </c>
      <c r="I64" s="89">
        <v>-76465.372794125506</v>
      </c>
      <c r="J64" s="89">
        <v>-95218.602204726587</v>
      </c>
      <c r="K64" s="89">
        <v>32072.04676329362</v>
      </c>
      <c r="L64" s="23"/>
      <c r="M64" s="22">
        <v>1.2543584100796043E-3</v>
      </c>
      <c r="N64" s="27">
        <v>207</v>
      </c>
      <c r="O64" s="1" t="s">
        <v>568</v>
      </c>
    </row>
    <row r="65" spans="1:15" ht="15" customHeight="1">
      <c r="A65" s="86" t="s">
        <v>469</v>
      </c>
      <c r="B65" s="25"/>
      <c r="C65" s="88" t="s">
        <v>569</v>
      </c>
      <c r="D65" s="89">
        <v>772685.85</v>
      </c>
      <c r="E65" s="106">
        <v>3.1665762690872734E-2</v>
      </c>
      <c r="F65" s="89">
        <v>766312.50235652481</v>
      </c>
      <c r="G65" s="89">
        <v>760158.48312900146</v>
      </c>
      <c r="H65" s="89">
        <v>6154.0192275233567</v>
      </c>
      <c r="I65" s="89">
        <v>-60382.888671643792</v>
      </c>
      <c r="J65" s="89">
        <v>-54228.869444120435</v>
      </c>
      <c r="K65" s="89">
        <v>25326.53354602481</v>
      </c>
      <c r="L65" s="23"/>
      <c r="M65" s="22">
        <v>9.1780185676979724E-4</v>
      </c>
      <c r="N65" s="27">
        <v>209</v>
      </c>
      <c r="O65" s="1" t="s">
        <v>570</v>
      </c>
    </row>
    <row r="66" spans="1:15" ht="15" customHeight="1">
      <c r="A66" s="86" t="s">
        <v>469</v>
      </c>
      <c r="B66" s="25"/>
      <c r="C66" s="88" t="s">
        <v>571</v>
      </c>
      <c r="D66" s="89">
        <v>1283862.3999999999</v>
      </c>
      <c r="E66" s="106">
        <v>3.1679755939480136E-2</v>
      </c>
      <c r="F66" s="89">
        <v>1273272.7128696009</v>
      </c>
      <c r="G66" s="89">
        <v>1278924.2095144871</v>
      </c>
      <c r="H66" s="89">
        <v>-5651.4966448862106</v>
      </c>
      <c r="I66" s="89">
        <v>-100329.67520876616</v>
      </c>
      <c r="J66" s="89">
        <v>-105981.17185365237</v>
      </c>
      <c r="K66" s="89">
        <v>42081.505882474637</v>
      </c>
      <c r="L66" s="23"/>
      <c r="M66" s="22">
        <v>9.8202011591418028E-4</v>
      </c>
      <c r="N66" s="27">
        <v>215</v>
      </c>
      <c r="O66" s="1" t="s">
        <v>572</v>
      </c>
    </row>
    <row r="67" spans="1:15" ht="15" customHeight="1">
      <c r="A67" s="86" t="s">
        <v>518</v>
      </c>
      <c r="B67" s="25"/>
      <c r="C67" s="88" t="s">
        <v>573</v>
      </c>
      <c r="D67" s="89">
        <v>726685.23</v>
      </c>
      <c r="E67" s="106">
        <v>2.4860588202674228E-2</v>
      </c>
      <c r="F67" s="89">
        <v>720691.30944591109</v>
      </c>
      <c r="G67" s="89">
        <v>741209.32333797915</v>
      </c>
      <c r="H67" s="89">
        <v>-20518.013892068062</v>
      </c>
      <c r="I67" s="89">
        <v>-56788.08967760684</v>
      </c>
      <c r="J67" s="89">
        <v>-77306.103569674902</v>
      </c>
      <c r="K67" s="89">
        <v>23818.758755574148</v>
      </c>
      <c r="L67" s="23"/>
      <c r="M67" s="22">
        <v>7.0931239122480638E-4</v>
      </c>
      <c r="N67" s="27">
        <v>217</v>
      </c>
      <c r="O67" s="1" t="s">
        <v>574</v>
      </c>
    </row>
    <row r="68" spans="1:15" ht="15" customHeight="1">
      <c r="A68" s="86" t="s">
        <v>469</v>
      </c>
      <c r="B68" s="25"/>
      <c r="C68" s="88" t="s">
        <v>575</v>
      </c>
      <c r="D68" s="89">
        <v>27001867.120000001</v>
      </c>
      <c r="E68" s="106">
        <v>3.1033240632493353E-2</v>
      </c>
      <c r="F68" s="89">
        <v>26779147.516452607</v>
      </c>
      <c r="G68" s="89">
        <v>27315234.664586458</v>
      </c>
      <c r="H68" s="89">
        <v>-536087.14813385159</v>
      </c>
      <c r="I68" s="89">
        <v>-2110108.1846308936</v>
      </c>
      <c r="J68" s="89">
        <v>-2646195.3327647452</v>
      </c>
      <c r="K68" s="89">
        <v>885047.5175907315</v>
      </c>
      <c r="L68" s="23"/>
      <c r="M68" s="22">
        <v>1.1368140659541149E-3</v>
      </c>
      <c r="N68" s="27">
        <v>220</v>
      </c>
      <c r="O68" s="1" t="s">
        <v>576</v>
      </c>
    </row>
    <row r="69" spans="1:15" ht="15" customHeight="1">
      <c r="A69" s="86" t="s">
        <v>469</v>
      </c>
      <c r="B69" s="25"/>
      <c r="C69" s="88" t="s">
        <v>577</v>
      </c>
      <c r="D69" s="89">
        <v>3826795.53</v>
      </c>
      <c r="E69" s="106">
        <v>2.765259039489032E-2</v>
      </c>
      <c r="F69" s="89">
        <v>3795230.9578350158</v>
      </c>
      <c r="G69" s="89">
        <v>3811587.2251963597</v>
      </c>
      <c r="H69" s="89">
        <v>-16356.267361343838</v>
      </c>
      <c r="I69" s="89">
        <v>-299051.63716552348</v>
      </c>
      <c r="J69" s="89">
        <v>-315407.90452686732</v>
      </c>
      <c r="K69" s="89">
        <v>125431.91435992102</v>
      </c>
      <c r="L69" s="23"/>
      <c r="M69" s="22">
        <v>6.8419112630964136E-4</v>
      </c>
      <c r="N69" s="27">
        <v>222</v>
      </c>
      <c r="O69" s="1" t="s">
        <v>578</v>
      </c>
    </row>
    <row r="70" spans="1:15" ht="15" customHeight="1">
      <c r="A70" s="86" t="s">
        <v>469</v>
      </c>
      <c r="B70" s="25"/>
      <c r="C70" s="88" t="s">
        <v>579</v>
      </c>
      <c r="D70" s="89">
        <v>8304132.7999999998</v>
      </c>
      <c r="E70" s="106">
        <v>2.6725093248120002E-2</v>
      </c>
      <c r="F70" s="89">
        <v>8235637.7897549123</v>
      </c>
      <c r="G70" s="89">
        <v>8428344.631527815</v>
      </c>
      <c r="H70" s="89">
        <v>-192706.84177290276</v>
      </c>
      <c r="I70" s="89">
        <v>-648940.99766023364</v>
      </c>
      <c r="J70" s="89">
        <v>-841647.8394331364</v>
      </c>
      <c r="K70" s="89">
        <v>272186.81166459166</v>
      </c>
      <c r="L70" s="23"/>
      <c r="M70" s="22">
        <v>2.3147986091897544E-2</v>
      </c>
      <c r="N70" s="27">
        <v>231</v>
      </c>
      <c r="O70" s="1" t="s">
        <v>580</v>
      </c>
    </row>
    <row r="71" spans="1:15" ht="15" customHeight="1">
      <c r="A71" s="86" t="s">
        <v>518</v>
      </c>
      <c r="B71" s="25"/>
      <c r="C71" s="88" t="s">
        <v>581</v>
      </c>
      <c r="D71" s="89">
        <v>1080687.78</v>
      </c>
      <c r="E71" s="106">
        <v>7.00389450261103E-2</v>
      </c>
      <c r="F71" s="89">
        <v>1071773.9388626278</v>
      </c>
      <c r="G71" s="89">
        <v>1097081.496098425</v>
      </c>
      <c r="H71" s="89">
        <v>-25307.557235797169</v>
      </c>
      <c r="I71" s="89">
        <v>-84452.238783130146</v>
      </c>
      <c r="J71" s="89">
        <v>-109759.79601892731</v>
      </c>
      <c r="K71" s="89">
        <v>35421.996291182346</v>
      </c>
      <c r="L71" s="23"/>
      <c r="M71" s="22">
        <v>3.7837321849831292E-3</v>
      </c>
      <c r="N71" s="27">
        <v>238</v>
      </c>
      <c r="O71" s="1" t="s">
        <v>582</v>
      </c>
    </row>
    <row r="72" spans="1:15" ht="15" customHeight="1">
      <c r="A72" s="86" t="s">
        <v>469</v>
      </c>
      <c r="B72" s="25"/>
      <c r="C72" s="88" t="s">
        <v>583</v>
      </c>
      <c r="D72" s="89">
        <v>7513033.0199999996</v>
      </c>
      <c r="E72" s="106">
        <v>2.5883556490610138E-2</v>
      </c>
      <c r="F72" s="89">
        <v>7451063.2410874339</v>
      </c>
      <c r="G72" s="89">
        <v>7551838.1602760945</v>
      </c>
      <c r="H72" s="89">
        <v>-100774.91918866057</v>
      </c>
      <c r="I72" s="89">
        <v>-587119.12018712878</v>
      </c>
      <c r="J72" s="89">
        <v>-687894.03937578935</v>
      </c>
      <c r="K72" s="89">
        <v>246256.71974376403</v>
      </c>
      <c r="L72" s="23"/>
      <c r="M72" s="22">
        <v>7.7095683713307829E-3</v>
      </c>
      <c r="N72" s="27">
        <v>240</v>
      </c>
      <c r="O72" s="1" t="s">
        <v>584</v>
      </c>
    </row>
    <row r="73" spans="1:15" ht="15" customHeight="1">
      <c r="A73" s="86" t="s">
        <v>469</v>
      </c>
      <c r="B73" s="25"/>
      <c r="C73" s="88" t="s">
        <v>585</v>
      </c>
      <c r="D73" s="89">
        <v>2707391.02</v>
      </c>
      <c r="E73" s="106">
        <v>2.5991154740011124E-2</v>
      </c>
      <c r="F73" s="89">
        <v>2685059.6363241076</v>
      </c>
      <c r="G73" s="89">
        <v>2740674.0476049543</v>
      </c>
      <c r="H73" s="89">
        <v>-55614.411280846689</v>
      </c>
      <c r="I73" s="89">
        <v>-211573.81172603086</v>
      </c>
      <c r="J73" s="89">
        <v>-267188.22300687758</v>
      </c>
      <c r="K73" s="89">
        <v>88740.889315154825</v>
      </c>
      <c r="L73" s="23"/>
      <c r="M73" s="22">
        <v>9.847799975159742E-4</v>
      </c>
      <c r="N73" s="27">
        <v>250</v>
      </c>
      <c r="O73" s="1" t="s">
        <v>586</v>
      </c>
    </row>
    <row r="74" spans="1:15" ht="15" customHeight="1">
      <c r="A74" s="86" t="s">
        <v>469</v>
      </c>
      <c r="B74" s="25"/>
      <c r="C74" s="88" t="s">
        <v>587</v>
      </c>
      <c r="D74" s="89">
        <v>6579978.9199999999</v>
      </c>
      <c r="E74" s="106">
        <v>4.487151581911486E-2</v>
      </c>
      <c r="F74" s="89">
        <v>6525705.2547790073</v>
      </c>
      <c r="G74" s="89">
        <v>6627142.6407988258</v>
      </c>
      <c r="H74" s="89">
        <v>-101437.38601981848</v>
      </c>
      <c r="I74" s="89">
        <v>-514203.97382470896</v>
      </c>
      <c r="J74" s="89">
        <v>-615641.35984452744</v>
      </c>
      <c r="K74" s="89">
        <v>215673.75259882925</v>
      </c>
      <c r="L74" s="23"/>
      <c r="M74" s="22">
        <v>7.3410421449093665E-3</v>
      </c>
      <c r="N74" s="27">
        <v>258</v>
      </c>
      <c r="O74" s="1" t="s">
        <v>588</v>
      </c>
    </row>
    <row r="75" spans="1:15" ht="15" customHeight="1">
      <c r="A75" s="86" t="s">
        <v>469</v>
      </c>
      <c r="B75" s="25"/>
      <c r="C75" s="88" t="s">
        <v>589</v>
      </c>
      <c r="D75" s="89">
        <v>1044748.85</v>
      </c>
      <c r="E75" s="106">
        <v>2.8809038317194169E-2</v>
      </c>
      <c r="F75" s="89">
        <v>1036131.4440760131</v>
      </c>
      <c r="G75" s="89">
        <v>1040440.3575365387</v>
      </c>
      <c r="H75" s="89">
        <v>-4308.9134605256841</v>
      </c>
      <c r="I75" s="89">
        <v>-81643.728171517418</v>
      </c>
      <c r="J75" s="89">
        <v>-85952.641632043102</v>
      </c>
      <c r="K75" s="89">
        <v>34244.016241135825</v>
      </c>
      <c r="L75" s="23"/>
      <c r="M75" s="22">
        <v>2.6777598521744665E-3</v>
      </c>
      <c r="N75" s="27">
        <v>268</v>
      </c>
      <c r="O75" s="1" t="s">
        <v>590</v>
      </c>
    </row>
    <row r="76" spans="1:15" ht="15" customHeight="1">
      <c r="A76" s="86" t="s">
        <v>469</v>
      </c>
      <c r="B76" s="25"/>
      <c r="C76" s="88" t="s">
        <v>591</v>
      </c>
      <c r="D76" s="89">
        <v>3984260.38</v>
      </c>
      <c r="E76" s="106">
        <v>2.1378644573865069E-2</v>
      </c>
      <c r="F76" s="89">
        <v>3951396.9899122114</v>
      </c>
      <c r="G76" s="89">
        <v>4001378.3741448065</v>
      </c>
      <c r="H76" s="89">
        <v>-49981.384232595097</v>
      </c>
      <c r="I76" s="89">
        <v>-311357.00357963226</v>
      </c>
      <c r="J76" s="89">
        <v>-361338.38781222736</v>
      </c>
      <c r="K76" s="89">
        <v>130593.1824300491</v>
      </c>
      <c r="L76" s="23"/>
      <c r="M76" s="22">
        <v>6.1699297604292458E-3</v>
      </c>
      <c r="N76" s="27">
        <v>270</v>
      </c>
      <c r="O76" s="1" t="s">
        <v>592</v>
      </c>
    </row>
    <row r="77" spans="1:15" ht="15" customHeight="1">
      <c r="A77" s="86" t="s">
        <v>469</v>
      </c>
      <c r="B77" s="25"/>
      <c r="C77" s="88" t="s">
        <v>593</v>
      </c>
      <c r="D77" s="89">
        <v>1211467.8899999999</v>
      </c>
      <c r="E77" s="106">
        <v>1.7042755511921692E-2</v>
      </c>
      <c r="F77" s="89">
        <v>1201475.3347825371</v>
      </c>
      <c r="G77" s="89">
        <v>1219887.6213805745</v>
      </c>
      <c r="H77" s="89">
        <v>-18412.286598037463</v>
      </c>
      <c r="I77" s="89">
        <v>-94672.279466669686</v>
      </c>
      <c r="J77" s="89">
        <v>-113084.56606470715</v>
      </c>
      <c r="K77" s="89">
        <v>39708.611405290896</v>
      </c>
      <c r="L77" s="23"/>
      <c r="M77" s="22">
        <v>9.5511155420205829E-4</v>
      </c>
      <c r="N77" s="27">
        <v>280</v>
      </c>
      <c r="O77" s="1" t="s">
        <v>594</v>
      </c>
    </row>
    <row r="78" spans="1:15" ht="15" customHeight="1">
      <c r="A78" s="86" t="s">
        <v>469</v>
      </c>
      <c r="B78" s="25"/>
      <c r="C78" s="88" t="s">
        <v>595</v>
      </c>
      <c r="D78" s="89">
        <v>1512277.53</v>
      </c>
      <c r="E78" s="106">
        <v>3.4002631901600022E-2</v>
      </c>
      <c r="F78" s="89">
        <v>1499803.8054816774</v>
      </c>
      <c r="G78" s="89">
        <v>1506181.3956434445</v>
      </c>
      <c r="H78" s="89">
        <v>-6377.5901617670897</v>
      </c>
      <c r="I78" s="89">
        <v>-118179.57548286728</v>
      </c>
      <c r="J78" s="89">
        <v>-124557.16564463437</v>
      </c>
      <c r="K78" s="89">
        <v>49568.3305116103</v>
      </c>
      <c r="L78" s="23"/>
      <c r="M78" s="22">
        <v>3.0360741202730673E-3</v>
      </c>
      <c r="N78" s="27">
        <v>286</v>
      </c>
      <c r="O78" s="1" t="s">
        <v>596</v>
      </c>
    </row>
    <row r="79" spans="1:15" ht="15" customHeight="1">
      <c r="A79" s="86" t="s">
        <v>469</v>
      </c>
      <c r="B79" s="25"/>
      <c r="C79" s="88" t="s">
        <v>597</v>
      </c>
      <c r="D79" s="89">
        <v>263857.59000000003</v>
      </c>
      <c r="E79" s="106">
        <v>7.0708079443970284E-2</v>
      </c>
      <c r="F79" s="89">
        <v>261681.21243408558</v>
      </c>
      <c r="G79" s="89">
        <v>250040.96139755446</v>
      </c>
      <c r="H79" s="89">
        <v>11640.251036531117</v>
      </c>
      <c r="I79" s="89">
        <v>-20619.613368276685</v>
      </c>
      <c r="J79" s="89">
        <v>-8979.3623317455676</v>
      </c>
      <c r="K79" s="89">
        <v>8648.5317474213625</v>
      </c>
      <c r="L79" s="23"/>
      <c r="M79" s="22">
        <v>1.1296900338534379E-3</v>
      </c>
      <c r="N79" s="27">
        <v>288</v>
      </c>
      <c r="O79" s="1" t="s">
        <v>598</v>
      </c>
    </row>
    <row r="80" spans="1:15" ht="15" customHeight="1">
      <c r="A80" s="86" t="s">
        <v>469</v>
      </c>
      <c r="B80" s="25"/>
      <c r="C80" s="88" t="s">
        <v>599</v>
      </c>
      <c r="D80" s="89">
        <v>3287631.78</v>
      </c>
      <c r="E80" s="106">
        <v>9.5433473873740571E-3</v>
      </c>
      <c r="F80" s="89">
        <v>3260514.3942504395</v>
      </c>
      <c r="G80" s="89">
        <v>3328371.3467753227</v>
      </c>
      <c r="H80" s="89">
        <v>-67856.952524883207</v>
      </c>
      <c r="I80" s="89">
        <v>-256917.74188060788</v>
      </c>
      <c r="J80" s="89">
        <v>-324774.69440549111</v>
      </c>
      <c r="K80" s="89">
        <v>107759.59798299301</v>
      </c>
      <c r="L80" s="23"/>
      <c r="M80" s="22">
        <v>2.6427581018480945E-4</v>
      </c>
      <c r="N80" s="27">
        <v>292</v>
      </c>
      <c r="O80" s="1" t="s">
        <v>600</v>
      </c>
    </row>
    <row r="81" spans="1:15" ht="15" customHeight="1">
      <c r="A81" s="86" t="s">
        <v>469</v>
      </c>
      <c r="B81" s="25"/>
      <c r="C81" s="88" t="s">
        <v>601</v>
      </c>
      <c r="D81" s="89">
        <v>4179321.84</v>
      </c>
      <c r="E81" s="106">
        <v>2.7607261341378475E-2</v>
      </c>
      <c r="F81" s="89">
        <v>4144849.5237277551</v>
      </c>
      <c r="G81" s="89">
        <v>4171474.1488560154</v>
      </c>
      <c r="H81" s="89">
        <v>-26624.625128260348</v>
      </c>
      <c r="I81" s="89">
        <v>-326600.4229114452</v>
      </c>
      <c r="J81" s="89">
        <v>-353225.04803970555</v>
      </c>
      <c r="K81" s="89">
        <v>136986.76477690658</v>
      </c>
      <c r="L81" s="23"/>
      <c r="M81" s="22">
        <v>1.4188420182682517E-3</v>
      </c>
      <c r="N81" s="27">
        <v>308</v>
      </c>
      <c r="O81" s="1" t="s">
        <v>602</v>
      </c>
    </row>
    <row r="82" spans="1:15" ht="15" customHeight="1">
      <c r="A82" s="86" t="s">
        <v>469</v>
      </c>
      <c r="B82" s="25"/>
      <c r="C82" s="88" t="s">
        <v>603</v>
      </c>
      <c r="D82" s="89">
        <v>2802086.7</v>
      </c>
      <c r="E82" s="106">
        <v>3.4092704782521022E-2</v>
      </c>
      <c r="F82" s="89">
        <v>2778974.2375856075</v>
      </c>
      <c r="G82" s="89">
        <v>2782058.0035745236</v>
      </c>
      <c r="H82" s="89">
        <v>-3083.7659889161587</v>
      </c>
      <c r="I82" s="89">
        <v>-218973.97144569652</v>
      </c>
      <c r="J82" s="89">
        <v>-222057.73743461267</v>
      </c>
      <c r="K82" s="89">
        <v>91844.75528627832</v>
      </c>
      <c r="L82" s="23"/>
      <c r="M82" s="22">
        <v>4.8717322686498912E-4</v>
      </c>
      <c r="N82" s="27">
        <v>310</v>
      </c>
      <c r="O82" s="1" t="s">
        <v>604</v>
      </c>
    </row>
    <row r="83" spans="1:15" ht="15" customHeight="1">
      <c r="A83" s="86" t="s">
        <v>469</v>
      </c>
      <c r="B83" s="25"/>
      <c r="C83" s="88" t="s">
        <v>605</v>
      </c>
      <c r="D83" s="89">
        <v>1494314.29</v>
      </c>
      <c r="E83" s="106">
        <v>2.9671673139761934E-2</v>
      </c>
      <c r="F83" s="89">
        <v>1481988.7317426789</v>
      </c>
      <c r="G83" s="89">
        <v>1491844.7039904201</v>
      </c>
      <c r="H83" s="89">
        <v>-9855.9722477411851</v>
      </c>
      <c r="I83" s="89">
        <v>-116775.80664058549</v>
      </c>
      <c r="J83" s="89">
        <v>-126631.77888832668</v>
      </c>
      <c r="K83" s="89">
        <v>48979.544525099365</v>
      </c>
      <c r="L83" s="23"/>
      <c r="M83" s="22">
        <v>2.5286889951503186E-4</v>
      </c>
      <c r="N83" s="27">
        <v>318</v>
      </c>
      <c r="O83" s="1" t="s">
        <v>606</v>
      </c>
    </row>
    <row r="84" spans="1:15" ht="15" customHeight="1">
      <c r="A84" s="86" t="s">
        <v>469</v>
      </c>
      <c r="B84" s="25"/>
      <c r="C84" s="88" t="s">
        <v>607</v>
      </c>
      <c r="D84" s="89">
        <v>3386525.7</v>
      </c>
      <c r="E84" s="106">
        <v>1.400627419143774E-2</v>
      </c>
      <c r="F84" s="89">
        <v>3358592.6071529356</v>
      </c>
      <c r="G84" s="89">
        <v>3425929.1118598762</v>
      </c>
      <c r="H84" s="89">
        <v>-67336.504706940614</v>
      </c>
      <c r="I84" s="89">
        <v>-264645.98041592271</v>
      </c>
      <c r="J84" s="89">
        <v>-331982.48512286332</v>
      </c>
      <c r="K84" s="89">
        <v>111001.07080455162</v>
      </c>
      <c r="L84" s="23"/>
      <c r="M84" s="22">
        <v>2.9485022981832198E-3</v>
      </c>
      <c r="N84" s="27">
        <v>319</v>
      </c>
      <c r="O84" s="1" t="s">
        <v>608</v>
      </c>
    </row>
    <row r="85" spans="1:15" ht="15" customHeight="1">
      <c r="A85" s="86" t="s">
        <v>469</v>
      </c>
      <c r="B85" s="25"/>
      <c r="C85" s="88" t="s">
        <v>609</v>
      </c>
      <c r="D85" s="89">
        <v>1626437.25</v>
      </c>
      <c r="E85" s="106">
        <v>1.8730264862863111E-2</v>
      </c>
      <c r="F85" s="89">
        <v>1613021.9014278117</v>
      </c>
      <c r="G85" s="89">
        <v>1641538.7307323639</v>
      </c>
      <c r="H85" s="89">
        <v>-28516.829304552171</v>
      </c>
      <c r="I85" s="89">
        <v>-127100.78668861931</v>
      </c>
      <c r="J85" s="89">
        <v>-155617.61599317146</v>
      </c>
      <c r="K85" s="89">
        <v>53310.174597644487</v>
      </c>
      <c r="L85" s="23"/>
      <c r="M85" s="22">
        <v>3.4514441221325234E-3</v>
      </c>
      <c r="N85" s="27">
        <v>321</v>
      </c>
      <c r="O85" s="1" t="s">
        <v>610</v>
      </c>
    </row>
    <row r="86" spans="1:15" ht="15" customHeight="1">
      <c r="A86" s="86" t="s">
        <v>469</v>
      </c>
      <c r="B86" s="25"/>
      <c r="C86" s="88" t="s">
        <v>611</v>
      </c>
      <c r="D86" s="89">
        <v>1798795.33</v>
      </c>
      <c r="E86" s="106">
        <v>4.104247096806124E-2</v>
      </c>
      <c r="F86" s="89">
        <v>1783958.3196191969</v>
      </c>
      <c r="G86" s="89">
        <v>1761400.371573709</v>
      </c>
      <c r="H86" s="89">
        <v>22557.948045487981</v>
      </c>
      <c r="I86" s="89">
        <v>-140570.01063816913</v>
      </c>
      <c r="J86" s="89">
        <v>-118012.06259268115</v>
      </c>
      <c r="K86" s="89">
        <v>58959.602104371093</v>
      </c>
      <c r="L86" s="23"/>
      <c r="M86" s="22">
        <v>2.6142101848204767E-3</v>
      </c>
      <c r="N86" s="27">
        <v>325</v>
      </c>
      <c r="O86" s="1" t="s">
        <v>612</v>
      </c>
    </row>
    <row r="87" spans="1:15" ht="15" customHeight="1">
      <c r="A87" s="86" t="s">
        <v>469</v>
      </c>
      <c r="B87" s="25"/>
      <c r="C87" s="88" t="s">
        <v>613</v>
      </c>
      <c r="D87" s="89">
        <v>4332934.7699999996</v>
      </c>
      <c r="E87" s="106">
        <v>4.5400345599646785E-2</v>
      </c>
      <c r="F87" s="89">
        <v>4297195.4076113766</v>
      </c>
      <c r="G87" s="89">
        <v>4367148.9403873831</v>
      </c>
      <c r="H87" s="89">
        <v>-69953.532776006497</v>
      </c>
      <c r="I87" s="89">
        <v>-338604.77429268893</v>
      </c>
      <c r="J87" s="89">
        <v>-408558.30706869543</v>
      </c>
      <c r="K87" s="89">
        <v>142021.77742111142</v>
      </c>
      <c r="L87" s="23"/>
      <c r="M87" s="22">
        <v>1.4871783837328489E-3</v>
      </c>
      <c r="N87" s="27">
        <v>328</v>
      </c>
      <c r="O87" s="1" t="s">
        <v>614</v>
      </c>
    </row>
    <row r="88" spans="1:15" ht="15" customHeight="1">
      <c r="A88" s="86" t="s">
        <v>469</v>
      </c>
      <c r="B88" s="25"/>
      <c r="C88" s="88" t="s">
        <v>615</v>
      </c>
      <c r="D88" s="89">
        <v>6157026.1399999997</v>
      </c>
      <c r="E88" s="106">
        <v>1.8385511922037301E-2</v>
      </c>
      <c r="F88" s="89">
        <v>6106241.117807366</v>
      </c>
      <c r="G88" s="89">
        <v>6226929.8836669959</v>
      </c>
      <c r="H88" s="89">
        <v>-120688.76585962996</v>
      </c>
      <c r="I88" s="89">
        <v>-481151.58826840261</v>
      </c>
      <c r="J88" s="89">
        <v>-601840.35412803257</v>
      </c>
      <c r="K88" s="89">
        <v>201810.51468518758</v>
      </c>
      <c r="L88" s="23"/>
      <c r="M88" s="22">
        <v>3.4038417836852256E-3</v>
      </c>
      <c r="N88" s="27">
        <v>333</v>
      </c>
      <c r="O88" s="1" t="s">
        <v>616</v>
      </c>
    </row>
    <row r="89" spans="1:15" ht="15" customHeight="1">
      <c r="A89" s="86" t="s">
        <v>469</v>
      </c>
      <c r="B89" s="25"/>
      <c r="C89" s="88" t="s">
        <v>617</v>
      </c>
      <c r="D89" s="89">
        <v>2396959.89</v>
      </c>
      <c r="E89" s="106">
        <v>2.1234500424790692E-2</v>
      </c>
      <c r="F89" s="89">
        <v>2377189.03659763</v>
      </c>
      <c r="G89" s="89">
        <v>2402788.3594106277</v>
      </c>
      <c r="H89" s="89">
        <v>-25599.322812997736</v>
      </c>
      <c r="I89" s="89">
        <v>-187314.62752717108</v>
      </c>
      <c r="J89" s="89">
        <v>-212913.95034016881</v>
      </c>
      <c r="K89" s="89">
        <v>78565.804023149831</v>
      </c>
      <c r="L89" s="23"/>
      <c r="M89" s="22">
        <v>1.6223731890114511E-3</v>
      </c>
      <c r="N89" s="27">
        <v>338</v>
      </c>
      <c r="O89" s="1" t="s">
        <v>618</v>
      </c>
    </row>
    <row r="90" spans="1:15" ht="15" customHeight="1">
      <c r="A90" s="86" t="s">
        <v>469</v>
      </c>
      <c r="B90" s="25"/>
      <c r="C90" s="88" t="s">
        <v>619</v>
      </c>
      <c r="D90" s="89">
        <v>336853.6</v>
      </c>
      <c r="E90" s="106">
        <v>2.7359118119600012E-2</v>
      </c>
      <c r="F90" s="89">
        <v>334075.12916640559</v>
      </c>
      <c r="G90" s="89">
        <v>337218.83559856564</v>
      </c>
      <c r="H90" s="89">
        <v>-3143.7064321600483</v>
      </c>
      <c r="I90" s="89">
        <v>-26324.014381061112</v>
      </c>
      <c r="J90" s="89">
        <v>-29467.72081322116</v>
      </c>
      <c r="K90" s="89">
        <v>11041.141753144855</v>
      </c>
      <c r="L90" s="23"/>
      <c r="M90" s="22">
        <v>1.6047676491873098E-3</v>
      </c>
      <c r="N90" s="27">
        <v>341</v>
      </c>
      <c r="O90" s="1" t="s">
        <v>620</v>
      </c>
    </row>
    <row r="91" spans="1:15" ht="15" customHeight="1">
      <c r="A91" s="86" t="s">
        <v>469</v>
      </c>
      <c r="B91" s="25"/>
      <c r="C91" s="88" t="s">
        <v>621</v>
      </c>
      <c r="D91" s="89">
        <v>334731.44</v>
      </c>
      <c r="E91" s="106">
        <v>3.0645031127205735E-2</v>
      </c>
      <c r="F91" s="89">
        <v>331970.47338682722</v>
      </c>
      <c r="G91" s="89">
        <v>329473.01246827998</v>
      </c>
      <c r="H91" s="89">
        <v>2497.4609185472364</v>
      </c>
      <c r="I91" s="89">
        <v>-26158.174472094986</v>
      </c>
      <c r="J91" s="89">
        <v>-23660.71355354775</v>
      </c>
      <c r="K91" s="89">
        <v>10971.583139602195</v>
      </c>
      <c r="L91" s="23"/>
      <c r="M91" s="22">
        <v>3.8582961593766831E-3</v>
      </c>
      <c r="N91" s="27">
        <v>343</v>
      </c>
      <c r="O91" s="1" t="s">
        <v>622</v>
      </c>
    </row>
    <row r="92" spans="1:15" ht="15" customHeight="1">
      <c r="A92" s="86" t="s">
        <v>469</v>
      </c>
      <c r="B92" s="25"/>
      <c r="C92" s="88" t="s">
        <v>623</v>
      </c>
      <c r="D92" s="89">
        <v>8069845.7400000002</v>
      </c>
      <c r="E92" s="106">
        <v>2.3334169389237713E-2</v>
      </c>
      <c r="F92" s="89">
        <v>8003283.2006054502</v>
      </c>
      <c r="G92" s="89">
        <v>8119129.0243343515</v>
      </c>
      <c r="H92" s="89">
        <v>-115845.82372890133</v>
      </c>
      <c r="I92" s="89">
        <v>-630632.22513490962</v>
      </c>
      <c r="J92" s="89">
        <v>-746478.04886381095</v>
      </c>
      <c r="K92" s="89">
        <v>264507.52119422844</v>
      </c>
      <c r="L92" s="23"/>
      <c r="M92" s="22">
        <v>5.8606512314957407E-3</v>
      </c>
      <c r="N92" s="27">
        <v>2223</v>
      </c>
      <c r="O92" s="1" t="s">
        <v>624</v>
      </c>
    </row>
    <row r="93" spans="1:15" ht="15" customHeight="1">
      <c r="A93" s="86" t="s">
        <v>469</v>
      </c>
      <c r="B93" s="25"/>
      <c r="C93" s="88" t="s">
        <v>625</v>
      </c>
      <c r="D93" s="89">
        <v>3127177.68</v>
      </c>
      <c r="E93" s="106">
        <v>2.3033479225474052E-2</v>
      </c>
      <c r="F93" s="89">
        <v>3101383.7684154203</v>
      </c>
      <c r="G93" s="89">
        <v>3094891.8719928488</v>
      </c>
      <c r="H93" s="89">
        <v>6491.8964225715026</v>
      </c>
      <c r="I93" s="89">
        <v>-244378.77529126403</v>
      </c>
      <c r="J93" s="89">
        <v>-237886.87886869253</v>
      </c>
      <c r="K93" s="89">
        <v>102500.35045536299</v>
      </c>
      <c r="L93" s="23"/>
      <c r="M93" s="22">
        <v>2.3404549028816814E-3</v>
      </c>
      <c r="N93" s="27">
        <v>346</v>
      </c>
      <c r="O93" s="1" t="s">
        <v>626</v>
      </c>
    </row>
    <row r="94" spans="1:15" ht="15" customHeight="1">
      <c r="A94" s="86" t="s">
        <v>469</v>
      </c>
      <c r="B94" s="25"/>
      <c r="C94" s="88" t="s">
        <v>627</v>
      </c>
      <c r="D94" s="89">
        <v>1502737.25</v>
      </c>
      <c r="E94" s="106">
        <v>7.4192286861518575E-2</v>
      </c>
      <c r="F94" s="89">
        <v>1490342.2166095867</v>
      </c>
      <c r="G94" s="89">
        <v>1479667.5068775353</v>
      </c>
      <c r="H94" s="89">
        <v>10674.709732051473</v>
      </c>
      <c r="I94" s="89">
        <v>-117434.03359784852</v>
      </c>
      <c r="J94" s="89">
        <v>-106759.32386579705</v>
      </c>
      <c r="K94" s="89">
        <v>49255.62616810709</v>
      </c>
      <c r="L94" s="23"/>
      <c r="M94" s="22">
        <v>3.2991522461913136E-4</v>
      </c>
      <c r="N94" s="27">
        <v>349</v>
      </c>
      <c r="O94" s="1" t="s">
        <v>628</v>
      </c>
    </row>
    <row r="95" spans="1:15" ht="15" customHeight="1">
      <c r="A95" s="86" t="s">
        <v>469</v>
      </c>
      <c r="B95" s="25"/>
      <c r="C95" s="88" t="s">
        <v>629</v>
      </c>
      <c r="D95" s="89">
        <v>1367244.05</v>
      </c>
      <c r="E95" s="106">
        <v>2.4260144405389594E-2</v>
      </c>
      <c r="F95" s="89">
        <v>1355966.6056878997</v>
      </c>
      <c r="G95" s="89">
        <v>1361103.8850265017</v>
      </c>
      <c r="H95" s="89">
        <v>-5137.2793386019766</v>
      </c>
      <c r="I95" s="89">
        <v>-106845.68024394053</v>
      </c>
      <c r="J95" s="89">
        <v>-111982.95958254251</v>
      </c>
      <c r="K95" s="89">
        <v>44814.528825560643</v>
      </c>
      <c r="L95" s="23"/>
      <c r="M95" s="22">
        <v>3.168241122987577E-4</v>
      </c>
      <c r="N95" s="27">
        <v>362</v>
      </c>
      <c r="O95" s="1" t="s">
        <v>630</v>
      </c>
    </row>
    <row r="96" spans="1:15" ht="15" customHeight="1">
      <c r="A96" s="86" t="s">
        <v>469</v>
      </c>
      <c r="B96" s="25"/>
      <c r="C96" s="88" t="s">
        <v>631</v>
      </c>
      <c r="D96" s="89">
        <v>1571783.83</v>
      </c>
      <c r="E96" s="106">
        <v>0.13019760073938902</v>
      </c>
      <c r="F96" s="89">
        <v>1558819.2794404384</v>
      </c>
      <c r="G96" s="89">
        <v>1588944.4073877896</v>
      </c>
      <c r="H96" s="89">
        <v>-30125.127947351197</v>
      </c>
      <c r="I96" s="89">
        <v>-122829.79948808419</v>
      </c>
      <c r="J96" s="89">
        <v>-152954.92743543538</v>
      </c>
      <c r="K96" s="89">
        <v>51518.784636206758</v>
      </c>
      <c r="L96" s="23"/>
      <c r="M96" s="22">
        <v>7.6657917488125032E-3</v>
      </c>
      <c r="N96" s="27">
        <v>365</v>
      </c>
      <c r="O96" s="1" t="s">
        <v>632</v>
      </c>
    </row>
    <row r="97" spans="1:15" ht="15" customHeight="1">
      <c r="A97" s="86" t="s">
        <v>469</v>
      </c>
      <c r="B97" s="25"/>
      <c r="C97" s="88" t="s">
        <v>633</v>
      </c>
      <c r="D97" s="89">
        <v>11899364.17</v>
      </c>
      <c r="E97" s="106">
        <v>2.5730345712061009E-2</v>
      </c>
      <c r="F97" s="89">
        <v>11801214.599134011</v>
      </c>
      <c r="G97" s="89">
        <v>12018548.619314527</v>
      </c>
      <c r="H97" s="89">
        <v>-217334.02018051594</v>
      </c>
      <c r="I97" s="89">
        <v>-929896.64808855648</v>
      </c>
      <c r="J97" s="89">
        <v>-1147230.6682690724</v>
      </c>
      <c r="K97" s="89">
        <v>390028.68478550587</v>
      </c>
      <c r="L97" s="23"/>
      <c r="M97" s="22">
        <v>2.1522264780070412E-3</v>
      </c>
      <c r="N97" s="27">
        <v>380</v>
      </c>
      <c r="O97" s="1" t="s">
        <v>634</v>
      </c>
    </row>
    <row r="98" spans="1:15" ht="15" customHeight="1">
      <c r="A98" s="86" t="s">
        <v>469</v>
      </c>
      <c r="B98" s="25"/>
      <c r="C98" s="88" t="s">
        <v>635</v>
      </c>
      <c r="D98" s="89">
        <v>796203.78</v>
      </c>
      <c r="E98" s="106">
        <v>4.2804088715619359E-2</v>
      </c>
      <c r="F98" s="89">
        <v>789636.44932481158</v>
      </c>
      <c r="G98" s="89">
        <v>791092.45412429143</v>
      </c>
      <c r="H98" s="89">
        <v>-1456.0047994798515</v>
      </c>
      <c r="I98" s="89">
        <v>-62220.738489881711</v>
      </c>
      <c r="J98" s="89">
        <v>-63676.743289361562</v>
      </c>
      <c r="K98" s="89">
        <v>26097.387112293771</v>
      </c>
      <c r="L98" s="23"/>
      <c r="M98" s="22">
        <v>1.1458282328762654E-3</v>
      </c>
      <c r="N98" s="27">
        <v>384</v>
      </c>
      <c r="O98" s="1" t="s">
        <v>636</v>
      </c>
    </row>
    <row r="99" spans="1:15" ht="15" customHeight="1">
      <c r="A99" s="86" t="s">
        <v>469</v>
      </c>
      <c r="B99" s="25"/>
      <c r="C99" s="88" t="s">
        <v>637</v>
      </c>
      <c r="D99" s="89">
        <v>2992150.2</v>
      </c>
      <c r="E99" s="106">
        <v>4.3125561588762684E-2</v>
      </c>
      <c r="F99" s="89">
        <v>2967470.0360936811</v>
      </c>
      <c r="G99" s="89">
        <v>2968608.312823155</v>
      </c>
      <c r="H99" s="89">
        <v>-1138.2767294738442</v>
      </c>
      <c r="I99" s="89">
        <v>-233826.81644220187</v>
      </c>
      <c r="J99" s="89">
        <v>-234965.09317167572</v>
      </c>
      <c r="K99" s="89">
        <v>98074.518143492402</v>
      </c>
      <c r="L99" s="23"/>
      <c r="M99" s="22">
        <v>1.257260276506788E-3</v>
      </c>
      <c r="N99" s="27">
        <v>388</v>
      </c>
      <c r="O99" s="1" t="s">
        <v>638</v>
      </c>
    </row>
    <row r="100" spans="1:15" ht="15" customHeight="1">
      <c r="A100" s="86" t="s">
        <v>469</v>
      </c>
      <c r="B100" s="25"/>
      <c r="C100" s="88" t="s">
        <v>639</v>
      </c>
      <c r="D100" s="89">
        <v>487694.76</v>
      </c>
      <c r="E100" s="106">
        <v>1.6845836675248416E-2</v>
      </c>
      <c r="F100" s="89">
        <v>483672.10545108962</v>
      </c>
      <c r="G100" s="89">
        <v>495306.25686530495</v>
      </c>
      <c r="H100" s="89">
        <v>-11634.151414215332</v>
      </c>
      <c r="I100" s="89">
        <v>-38111.760942463276</v>
      </c>
      <c r="J100" s="89">
        <v>-49745.912356678607</v>
      </c>
      <c r="K100" s="89">
        <v>15985.303340756815</v>
      </c>
      <c r="L100" s="23"/>
      <c r="M100" s="22">
        <v>1.4308262317601025E-3</v>
      </c>
      <c r="N100" s="27">
        <v>393</v>
      </c>
      <c r="O100" s="1" t="s">
        <v>640</v>
      </c>
    </row>
    <row r="101" spans="1:15" ht="15" customHeight="1">
      <c r="A101" s="86" t="s">
        <v>469</v>
      </c>
      <c r="B101" s="25"/>
      <c r="C101" s="88" t="s">
        <v>641</v>
      </c>
      <c r="D101" s="89">
        <v>9125754.6899999995</v>
      </c>
      <c r="E101" s="106">
        <v>1.6134817416859848E-2</v>
      </c>
      <c r="F101" s="89">
        <v>9050482.6927860696</v>
      </c>
      <c r="G101" s="89">
        <v>9188634.2481305189</v>
      </c>
      <c r="H101" s="89">
        <v>-138151.55534444936</v>
      </c>
      <c r="I101" s="89">
        <v>-713148.07886154659</v>
      </c>
      <c r="J101" s="89">
        <v>-851299.63420599594</v>
      </c>
      <c r="K101" s="89">
        <v>299117.33505806822</v>
      </c>
      <c r="L101" s="23"/>
      <c r="M101" s="22">
        <v>1.1399557692100968E-2</v>
      </c>
      <c r="N101" s="27">
        <v>396</v>
      </c>
      <c r="O101" s="1" t="s">
        <v>642</v>
      </c>
    </row>
    <row r="102" spans="1:15" ht="15" customHeight="1">
      <c r="A102" s="86" t="s">
        <v>469</v>
      </c>
      <c r="B102" s="25"/>
      <c r="C102" s="88" t="s">
        <v>643</v>
      </c>
      <c r="D102" s="89">
        <v>16780151.52</v>
      </c>
      <c r="E102" s="106">
        <v>2.0361306615338748E-2</v>
      </c>
      <c r="F102" s="89">
        <v>16641743.732220339</v>
      </c>
      <c r="G102" s="89">
        <v>16900594.156194318</v>
      </c>
      <c r="H102" s="89">
        <v>-258850.42397397943</v>
      </c>
      <c r="I102" s="89">
        <v>-1311314.3215000953</v>
      </c>
      <c r="J102" s="89">
        <v>-1570164.7454740747</v>
      </c>
      <c r="K102" s="89">
        <v>550007.57471960853</v>
      </c>
      <c r="L102" s="23"/>
      <c r="M102" s="22">
        <v>6.3534177905521659E-4</v>
      </c>
      <c r="N102" s="27">
        <v>409</v>
      </c>
      <c r="O102" s="1" t="s">
        <v>644</v>
      </c>
    </row>
    <row r="103" spans="1:15" ht="15" customHeight="1">
      <c r="A103" s="86" t="s">
        <v>469</v>
      </c>
      <c r="B103" s="25"/>
      <c r="C103" s="88" t="s">
        <v>645</v>
      </c>
      <c r="D103" s="89">
        <v>1722431.93</v>
      </c>
      <c r="E103" s="106">
        <v>2.5263362620297825E-2</v>
      </c>
      <c r="F103" s="89">
        <v>1708224.7881426567</v>
      </c>
      <c r="G103" s="89">
        <v>1712939.8951670118</v>
      </c>
      <c r="H103" s="89">
        <v>-4715.107024355093</v>
      </c>
      <c r="I103" s="89">
        <v>-134602.45903775067</v>
      </c>
      <c r="J103" s="89">
        <v>-139317.56606210576</v>
      </c>
      <c r="K103" s="89">
        <v>56456.618243868776</v>
      </c>
      <c r="L103" s="23"/>
      <c r="M103" s="22">
        <v>2.7869846226147559E-3</v>
      </c>
      <c r="N103" s="27">
        <v>411</v>
      </c>
      <c r="O103" s="1" t="s">
        <v>646</v>
      </c>
    </row>
    <row r="104" spans="1:15" ht="15" customHeight="1">
      <c r="A104" s="86" t="s">
        <v>469</v>
      </c>
      <c r="B104" s="25"/>
      <c r="C104" s="88" t="s">
        <v>647</v>
      </c>
      <c r="D104" s="89">
        <v>1912241.15</v>
      </c>
      <c r="E104" s="106">
        <v>4.7536411665916711E-2</v>
      </c>
      <c r="F104" s="89">
        <v>1896468.4040294238</v>
      </c>
      <c r="G104" s="89">
        <v>1884512.3329265341</v>
      </c>
      <c r="H104" s="89">
        <v>11956.07110288972</v>
      </c>
      <c r="I104" s="89">
        <v>-149435.43287842802</v>
      </c>
      <c r="J104" s="89">
        <v>-137479.3617755383</v>
      </c>
      <c r="K104" s="89">
        <v>62678.046496598916</v>
      </c>
      <c r="L104" s="23"/>
      <c r="M104" s="22">
        <v>4.565825839144098E-4</v>
      </c>
      <c r="N104" s="27">
        <v>418</v>
      </c>
      <c r="O104" s="1" t="s">
        <v>648</v>
      </c>
    </row>
    <row r="105" spans="1:15" ht="15" customHeight="1">
      <c r="A105" s="86" t="s">
        <v>469</v>
      </c>
      <c r="B105" s="25"/>
      <c r="C105" s="88" t="s">
        <v>649</v>
      </c>
      <c r="D105" s="89">
        <v>1571715.46</v>
      </c>
      <c r="E105" s="106">
        <v>2.4954473077354322E-3</v>
      </c>
      <c r="F105" s="89">
        <v>1558751.47337697</v>
      </c>
      <c r="G105" s="89">
        <v>1589819.8378401804</v>
      </c>
      <c r="H105" s="89">
        <v>-31068.364463210339</v>
      </c>
      <c r="I105" s="89">
        <v>-122824.45659472269</v>
      </c>
      <c r="J105" s="89">
        <v>-153892.82105793303</v>
      </c>
      <c r="K105" s="89">
        <v>51516.543654184701</v>
      </c>
      <c r="L105" s="23"/>
      <c r="M105" s="22">
        <v>8.8928022937947073E-3</v>
      </c>
      <c r="N105" s="27">
        <v>419</v>
      </c>
      <c r="O105" s="1" t="s">
        <v>650</v>
      </c>
    </row>
    <row r="106" spans="1:15" ht="15" customHeight="1">
      <c r="A106" s="86" t="s">
        <v>469</v>
      </c>
      <c r="B106" s="25"/>
      <c r="C106" s="88" t="s">
        <v>651</v>
      </c>
      <c r="D106" s="89">
        <v>24004198.370000001</v>
      </c>
      <c r="E106" s="106">
        <v>3.3969750871346349E-2</v>
      </c>
      <c r="F106" s="89">
        <v>23806204.449035939</v>
      </c>
      <c r="G106" s="89">
        <v>24175025.151990868</v>
      </c>
      <c r="H106" s="89">
        <v>-368820.70295492932</v>
      </c>
      <c r="I106" s="89">
        <v>-1875850.1114363149</v>
      </c>
      <c r="J106" s="89">
        <v>-2244670.8143912442</v>
      </c>
      <c r="K106" s="89">
        <v>786792.11643805716</v>
      </c>
      <c r="L106" s="23"/>
      <c r="M106" s="22">
        <v>1.6642233014666035E-2</v>
      </c>
      <c r="N106" s="27">
        <v>429</v>
      </c>
      <c r="O106" s="1" t="s">
        <v>652</v>
      </c>
    </row>
    <row r="107" spans="1:15" ht="15" customHeight="1">
      <c r="A107" s="86" t="s">
        <v>518</v>
      </c>
      <c r="B107" s="25"/>
      <c r="C107" s="88" t="s">
        <v>653</v>
      </c>
      <c r="D107" s="89">
        <v>1864969.67</v>
      </c>
      <c r="E107" s="106">
        <v>2.6454614829795942E-2</v>
      </c>
      <c r="F107" s="89">
        <v>1849586.833558195</v>
      </c>
      <c r="G107" s="89">
        <v>1894118.312610683</v>
      </c>
      <c r="H107" s="89">
        <v>-44531.479052487994</v>
      </c>
      <c r="I107" s="89">
        <v>-145741.32030449668</v>
      </c>
      <c r="J107" s="89">
        <v>-190272.79935698467</v>
      </c>
      <c r="K107" s="89">
        <v>61128.616383454959</v>
      </c>
      <c r="L107" s="23"/>
      <c r="M107" s="22">
        <v>1.6253000926782736E-3</v>
      </c>
      <c r="N107" s="27">
        <v>436</v>
      </c>
      <c r="O107" s="1" t="s">
        <v>654</v>
      </c>
    </row>
    <row r="108" spans="1:15" ht="15" customHeight="1">
      <c r="A108" s="86" t="s">
        <v>469</v>
      </c>
      <c r="B108" s="25"/>
      <c r="C108" s="88" t="s">
        <v>655</v>
      </c>
      <c r="D108" s="89">
        <v>898150.95</v>
      </c>
      <c r="E108" s="106">
        <v>3.5224342669256892E-2</v>
      </c>
      <c r="F108" s="89">
        <v>890742.72809368779</v>
      </c>
      <c r="G108" s="89">
        <v>886510.00586995715</v>
      </c>
      <c r="H108" s="89">
        <v>4232.7222237306414</v>
      </c>
      <c r="I108" s="89">
        <v>-70187.578592491511</v>
      </c>
      <c r="J108" s="89">
        <v>-65954.856368760869</v>
      </c>
      <c r="K108" s="89">
        <v>29438.937136701868</v>
      </c>
      <c r="L108" s="23"/>
      <c r="M108" s="22">
        <v>1.7302854917082872E-3</v>
      </c>
      <c r="N108" s="27">
        <v>2442</v>
      </c>
      <c r="O108" s="1" t="s">
        <v>656</v>
      </c>
    </row>
    <row r="109" spans="1:15" ht="15" customHeight="1">
      <c r="A109" s="86" t="s">
        <v>469</v>
      </c>
      <c r="B109" s="25"/>
      <c r="C109" s="88" t="s">
        <v>657</v>
      </c>
      <c r="D109" s="89">
        <v>4801683.04</v>
      </c>
      <c r="E109" s="106">
        <v>2.3664703589320046E-2</v>
      </c>
      <c r="F109" s="89">
        <v>4762077.2994681932</v>
      </c>
      <c r="G109" s="89">
        <v>4823569.7014717739</v>
      </c>
      <c r="H109" s="89">
        <v>-61492.402003580704</v>
      </c>
      <c r="I109" s="89">
        <v>-375235.92860001267</v>
      </c>
      <c r="J109" s="89">
        <v>-436728.33060359338</v>
      </c>
      <c r="K109" s="89">
        <v>157386.06652359219</v>
      </c>
      <c r="L109" s="23"/>
      <c r="M109" s="22">
        <v>1.6063373137694503E-3</v>
      </c>
      <c r="N109" s="27">
        <v>2222</v>
      </c>
      <c r="O109" s="1" t="s">
        <v>658</v>
      </c>
    </row>
    <row r="110" spans="1:15" ht="15" customHeight="1">
      <c r="A110" s="86" t="s">
        <v>469</v>
      </c>
      <c r="B110" s="25"/>
      <c r="C110" s="88" t="s">
        <v>659</v>
      </c>
      <c r="D110" s="89">
        <v>270156.19</v>
      </c>
      <c r="E110" s="106">
        <v>3.1851177278359399E-2</v>
      </c>
      <c r="F110" s="89">
        <v>267927.85966768354</v>
      </c>
      <c r="G110" s="89">
        <v>266488.78479862941</v>
      </c>
      <c r="H110" s="89">
        <v>1439.0748690541368</v>
      </c>
      <c r="I110" s="89">
        <v>-21111.828493721539</v>
      </c>
      <c r="J110" s="89">
        <v>-19672.753624667403</v>
      </c>
      <c r="K110" s="89">
        <v>8854.9826668901096</v>
      </c>
      <c r="L110" s="23"/>
      <c r="M110" s="22">
        <v>2.2452942420328956E-2</v>
      </c>
      <c r="N110" s="27">
        <v>442</v>
      </c>
      <c r="O110" s="1" t="s">
        <v>660</v>
      </c>
    </row>
    <row r="111" spans="1:15" ht="15" customHeight="1">
      <c r="A111" s="86" t="s">
        <v>469</v>
      </c>
      <c r="B111" s="25"/>
      <c r="C111" s="88" t="s">
        <v>661</v>
      </c>
      <c r="D111" s="89">
        <v>3176188.72</v>
      </c>
      <c r="E111" s="106">
        <v>2.6831773344932142E-2</v>
      </c>
      <c r="F111" s="89">
        <v>3149990.5504672667</v>
      </c>
      <c r="G111" s="89">
        <v>3178602.5387997967</v>
      </c>
      <c r="H111" s="89">
        <v>-28611.988332530018</v>
      </c>
      <c r="I111" s="89">
        <v>-248208.82882725343</v>
      </c>
      <c r="J111" s="89">
        <v>-276820.81715978344</v>
      </c>
      <c r="K111" s="89">
        <v>104106.79859814388</v>
      </c>
      <c r="L111" s="23"/>
      <c r="M111" s="22">
        <v>1.7339623340891564E-3</v>
      </c>
      <c r="N111" s="27">
        <v>447</v>
      </c>
      <c r="O111" s="1" t="s">
        <v>662</v>
      </c>
    </row>
    <row r="112" spans="1:15" ht="15" customHeight="1">
      <c r="A112" s="86" t="s">
        <v>469</v>
      </c>
      <c r="B112" s="25"/>
      <c r="C112" s="88" t="s">
        <v>663</v>
      </c>
      <c r="D112" s="89">
        <v>510928.31</v>
      </c>
      <c r="E112" s="106">
        <v>4.1102418486085313E-2</v>
      </c>
      <c r="F112" s="89">
        <v>506714.01807201502</v>
      </c>
      <c r="G112" s="89">
        <v>505696.5872942764</v>
      </c>
      <c r="H112" s="89">
        <v>1017.4307777386275</v>
      </c>
      <c r="I112" s="89">
        <v>-39927.387387670045</v>
      </c>
      <c r="J112" s="89">
        <v>-38909.956609931418</v>
      </c>
      <c r="K112" s="89">
        <v>16746.835706683076</v>
      </c>
      <c r="L112" s="23"/>
      <c r="M112" s="22">
        <v>7.9827078571646543E-4</v>
      </c>
      <c r="N112" s="27">
        <v>454</v>
      </c>
      <c r="O112" s="1" t="s">
        <v>664</v>
      </c>
    </row>
    <row r="113" spans="1:15" ht="15" customHeight="1">
      <c r="A113" s="86" t="s">
        <v>469</v>
      </c>
      <c r="B113" s="25"/>
      <c r="C113" s="88" t="s">
        <v>665</v>
      </c>
      <c r="D113" s="89">
        <v>20809723.579999998</v>
      </c>
      <c r="E113" s="106">
        <v>2.8425054723367316E-2</v>
      </c>
      <c r="F113" s="89">
        <v>20638078.65762959</v>
      </c>
      <c r="G113" s="89">
        <v>20925689.36661192</v>
      </c>
      <c r="H113" s="89">
        <v>-287610.70898232982</v>
      </c>
      <c r="I113" s="89">
        <v>-1626212.2856511746</v>
      </c>
      <c r="J113" s="89">
        <v>-1913822.9946335044</v>
      </c>
      <c r="K113" s="89">
        <v>682085.95036698738</v>
      </c>
      <c r="L113" s="23"/>
      <c r="M113" s="22">
        <v>4.480983729692919E-3</v>
      </c>
      <c r="N113" s="27">
        <v>465</v>
      </c>
      <c r="O113" s="1" t="s">
        <v>666</v>
      </c>
    </row>
    <row r="114" spans="1:15" ht="15" customHeight="1">
      <c r="A114" s="86" t="s">
        <v>469</v>
      </c>
      <c r="B114" s="25"/>
      <c r="C114" s="88" t="s">
        <v>667</v>
      </c>
      <c r="D114" s="89">
        <v>1837489.24</v>
      </c>
      <c r="E114" s="106">
        <v>2.9543857068600632E-2</v>
      </c>
      <c r="F114" s="89">
        <v>1822333.0704937705</v>
      </c>
      <c r="G114" s="89">
        <v>1832800.8968525142</v>
      </c>
      <c r="H114" s="89">
        <v>-10467.82635874371</v>
      </c>
      <c r="I114" s="89">
        <v>-143593.81398567525</v>
      </c>
      <c r="J114" s="89">
        <v>-154061.64034441896</v>
      </c>
      <c r="K114" s="89">
        <v>60227.88288062947</v>
      </c>
      <c r="L114" s="23"/>
      <c r="M114" s="22">
        <v>2.5132598631816223E-4</v>
      </c>
      <c r="N114" s="27">
        <v>472</v>
      </c>
      <c r="O114" s="1" t="s">
        <v>668</v>
      </c>
    </row>
    <row r="115" spans="1:15" ht="15" customHeight="1">
      <c r="A115" s="86" t="s">
        <v>469</v>
      </c>
      <c r="B115" s="25"/>
      <c r="C115" s="88" t="s">
        <v>669</v>
      </c>
      <c r="D115" s="89">
        <v>1824896.94</v>
      </c>
      <c r="E115" s="106">
        <v>2.9640034272643501E-2</v>
      </c>
      <c r="F115" s="89">
        <v>1809844.6356098859</v>
      </c>
      <c r="G115" s="89">
        <v>1824466.837295105</v>
      </c>
      <c r="H115" s="89">
        <v>-14622.201685219072</v>
      </c>
      <c r="I115" s="89">
        <v>-142609.76665386511</v>
      </c>
      <c r="J115" s="89">
        <v>-157231.96833908418</v>
      </c>
      <c r="K115" s="89">
        <v>59815.14165032014</v>
      </c>
      <c r="L115" s="23"/>
      <c r="M115" s="22">
        <v>2.9798376517036675E-3</v>
      </c>
      <c r="N115" s="27">
        <v>482</v>
      </c>
      <c r="O115" s="1" t="s">
        <v>670</v>
      </c>
    </row>
    <row r="116" spans="1:15" ht="15" customHeight="1">
      <c r="A116" s="86" t="s">
        <v>469</v>
      </c>
      <c r="B116" s="25"/>
      <c r="C116" s="88" t="s">
        <v>671</v>
      </c>
      <c r="D116" s="89">
        <v>13408271.130000001</v>
      </c>
      <c r="E116" s="106">
        <v>2.2752722312388229E-2</v>
      </c>
      <c r="F116" s="89">
        <v>13297675.636101076</v>
      </c>
      <c r="G116" s="89">
        <v>13518782.98942066</v>
      </c>
      <c r="H116" s="89">
        <v>-221107.35331958346</v>
      </c>
      <c r="I116" s="89">
        <v>-1047812.8244771218</v>
      </c>
      <c r="J116" s="89">
        <v>-1268920.1777967052</v>
      </c>
      <c r="K116" s="89">
        <v>439486.53721061541</v>
      </c>
      <c r="L116" s="23"/>
      <c r="M116" s="22">
        <v>4.7826414778349725E-4</v>
      </c>
      <c r="N116" s="27">
        <v>484</v>
      </c>
      <c r="O116" s="1" t="s">
        <v>672</v>
      </c>
    </row>
    <row r="117" spans="1:15" ht="15" customHeight="1">
      <c r="A117" s="86" t="s">
        <v>469</v>
      </c>
      <c r="B117" s="25"/>
      <c r="C117" s="88" t="s">
        <v>673</v>
      </c>
      <c r="D117" s="89">
        <v>3818918.79</v>
      </c>
      <c r="E117" s="106">
        <v>3.2749069331731162E-2</v>
      </c>
      <c r="F117" s="89">
        <v>3787419.1875795992</v>
      </c>
      <c r="G117" s="89">
        <v>3801645.2625909606</v>
      </c>
      <c r="H117" s="89">
        <v>-14226.07501136139</v>
      </c>
      <c r="I117" s="89">
        <v>-298436.09552655666</v>
      </c>
      <c r="J117" s="89">
        <v>-312662.17053791805</v>
      </c>
      <c r="K117" s="89">
        <v>125173.73631790912</v>
      </c>
      <c r="L117" s="23"/>
      <c r="M117" s="22">
        <v>2.0364438031299677E-2</v>
      </c>
      <c r="N117" s="27">
        <v>500</v>
      </c>
      <c r="O117" s="1" t="s">
        <v>674</v>
      </c>
    </row>
    <row r="118" spans="1:15" ht="15" customHeight="1">
      <c r="A118" s="86" t="s">
        <v>469</v>
      </c>
      <c r="B118" s="25"/>
      <c r="C118" s="88" t="s">
        <v>675</v>
      </c>
      <c r="D118" s="89">
        <v>4398198.0599999996</v>
      </c>
      <c r="E118" s="106">
        <v>-2.0144196477348553E-3</v>
      </c>
      <c r="F118" s="89">
        <v>4361920.3861675644</v>
      </c>
      <c r="G118" s="89">
        <v>4429152.5964685371</v>
      </c>
      <c r="H118" s="89">
        <v>-67232.210300972685</v>
      </c>
      <c r="I118" s="89">
        <v>-343704.8883615763</v>
      </c>
      <c r="J118" s="89">
        <v>-410937.09866254899</v>
      </c>
      <c r="K118" s="89">
        <v>144160.92996740036</v>
      </c>
      <c r="L118" s="23"/>
      <c r="M118" s="22">
        <v>1.7241501895216196E-3</v>
      </c>
      <c r="N118" s="27">
        <v>507</v>
      </c>
      <c r="O118" s="1" t="s">
        <v>676</v>
      </c>
    </row>
    <row r="119" spans="1:15" ht="15" customHeight="1">
      <c r="A119" s="86" t="s">
        <v>469</v>
      </c>
      <c r="B119" s="25"/>
      <c r="C119" s="88" t="s">
        <v>677</v>
      </c>
      <c r="D119" s="89">
        <v>647348.66</v>
      </c>
      <c r="E119" s="106">
        <v>6.4289884130182662E-2</v>
      </c>
      <c r="F119" s="89">
        <v>642009.13157882111</v>
      </c>
      <c r="G119" s="89">
        <v>625192.41794171662</v>
      </c>
      <c r="H119" s="89">
        <v>16816.713637104491</v>
      </c>
      <c r="I119" s="89">
        <v>-50588.194501708291</v>
      </c>
      <c r="J119" s="89">
        <v>-33771.4808646038</v>
      </c>
      <c r="K119" s="89">
        <v>21218.322496088429</v>
      </c>
      <c r="L119" s="23"/>
      <c r="M119" s="22">
        <v>1.683598646302867E-3</v>
      </c>
      <c r="N119" s="27">
        <v>518</v>
      </c>
      <c r="O119" s="1" t="s">
        <v>678</v>
      </c>
    </row>
    <row r="120" spans="1:15" ht="15" customHeight="1">
      <c r="A120" s="86" t="s">
        <v>469</v>
      </c>
      <c r="B120" s="25"/>
      <c r="C120" s="88" t="s">
        <v>679</v>
      </c>
      <c r="D120" s="89">
        <v>5197873.93</v>
      </c>
      <c r="E120" s="106">
        <v>4.0914347000469586E-2</v>
      </c>
      <c r="F120" s="89">
        <v>5155000.2866391866</v>
      </c>
      <c r="G120" s="89">
        <v>5213265.4687918266</v>
      </c>
      <c r="H120" s="89">
        <v>-58265.182152640074</v>
      </c>
      <c r="I120" s="89">
        <v>-406196.95940391504</v>
      </c>
      <c r="J120" s="89">
        <v>-464462.14155655511</v>
      </c>
      <c r="K120" s="89">
        <v>170372.12271475245</v>
      </c>
      <c r="L120" s="23"/>
      <c r="M120" s="22">
        <v>6.1121761122742788E-4</v>
      </c>
      <c r="N120" s="27">
        <v>523</v>
      </c>
      <c r="O120" s="1" t="s">
        <v>680</v>
      </c>
    </row>
    <row r="121" spans="1:15" ht="15" customHeight="1">
      <c r="A121" s="86" t="s">
        <v>469</v>
      </c>
      <c r="B121" s="25"/>
      <c r="C121" s="88" t="s">
        <v>681</v>
      </c>
      <c r="D121" s="89">
        <v>1971103.65</v>
      </c>
      <c r="E121" s="106">
        <v>2.8301973067907715E-2</v>
      </c>
      <c r="F121" s="89">
        <v>1954845.3882461803</v>
      </c>
      <c r="G121" s="89">
        <v>1969606.3460287782</v>
      </c>
      <c r="H121" s="89">
        <v>-14760.95778259798</v>
      </c>
      <c r="I121" s="89">
        <v>-154035.34600539241</v>
      </c>
      <c r="J121" s="89">
        <v>-168796.30378799039</v>
      </c>
      <c r="K121" s="89">
        <v>64607.398614089987</v>
      </c>
      <c r="L121" s="23"/>
      <c r="M121" s="22">
        <v>1.3110125580871334E-2</v>
      </c>
      <c r="N121" s="27">
        <v>537</v>
      </c>
      <c r="O121" s="1" t="s">
        <v>682</v>
      </c>
    </row>
    <row r="122" spans="1:15" ht="15" customHeight="1">
      <c r="A122" s="86" t="s">
        <v>469</v>
      </c>
      <c r="B122" s="25"/>
      <c r="C122" s="88" t="s">
        <v>683</v>
      </c>
      <c r="D122" s="89">
        <v>4936453.13</v>
      </c>
      <c r="E122" s="106">
        <v>4.3154583254170431E-2</v>
      </c>
      <c r="F122" s="89">
        <v>4895735.7648208514</v>
      </c>
      <c r="G122" s="89">
        <v>4930557.0392279234</v>
      </c>
      <c r="H122" s="89">
        <v>-34821.274407071993</v>
      </c>
      <c r="I122" s="89">
        <v>-385767.77325685148</v>
      </c>
      <c r="J122" s="89">
        <v>-420589.04766392347</v>
      </c>
      <c r="K122" s="89">
        <v>161803.46229366589</v>
      </c>
      <c r="L122" s="23"/>
      <c r="M122" s="22">
        <v>3.4406148892541758E-3</v>
      </c>
      <c r="N122" s="27">
        <v>542</v>
      </c>
      <c r="O122" s="1" t="s">
        <v>684</v>
      </c>
    </row>
    <row r="123" spans="1:15" ht="15" customHeight="1">
      <c r="A123" s="86" t="s">
        <v>469</v>
      </c>
      <c r="B123" s="25"/>
      <c r="C123" s="88" t="s">
        <v>685</v>
      </c>
      <c r="D123" s="89">
        <v>1820659.43</v>
      </c>
      <c r="E123" s="106">
        <v>3.2151624439733961E-2</v>
      </c>
      <c r="F123" s="89">
        <v>1805642.0778797802</v>
      </c>
      <c r="G123" s="89">
        <v>1802645.0980955686</v>
      </c>
      <c r="H123" s="89">
        <v>2996.9797842116095</v>
      </c>
      <c r="I123" s="89">
        <v>-142278.61901530673</v>
      </c>
      <c r="J123" s="89">
        <v>-139281.63923109512</v>
      </c>
      <c r="K123" s="89">
        <v>59676.247636450709</v>
      </c>
      <c r="L123" s="23"/>
      <c r="M123" s="22">
        <v>4.0223617945797617E-3</v>
      </c>
      <c r="N123" s="27">
        <v>545</v>
      </c>
      <c r="O123" s="1" t="s">
        <v>686</v>
      </c>
    </row>
    <row r="124" spans="1:15" ht="15" customHeight="1">
      <c r="A124" s="86" t="s">
        <v>469</v>
      </c>
      <c r="B124" s="25"/>
      <c r="C124" s="88" t="s">
        <v>687</v>
      </c>
      <c r="D124" s="89">
        <v>2305821.13</v>
      </c>
      <c r="E124" s="106">
        <v>4.0503231992369937E-2</v>
      </c>
      <c r="F124" s="89">
        <v>2286802.0167793287</v>
      </c>
      <c r="G124" s="89">
        <v>2308360.9665910965</v>
      </c>
      <c r="H124" s="89">
        <v>-21558.949811767787</v>
      </c>
      <c r="I124" s="89">
        <v>-180192.42954884432</v>
      </c>
      <c r="J124" s="89">
        <v>-201751.3793606121</v>
      </c>
      <c r="K124" s="89">
        <v>75578.524182988243</v>
      </c>
      <c r="L124" s="23"/>
      <c r="M124" s="22">
        <v>6.4583033620259302E-4</v>
      </c>
      <c r="N124" s="27">
        <v>549</v>
      </c>
      <c r="O124" s="1" t="s">
        <v>688</v>
      </c>
    </row>
    <row r="125" spans="1:15" ht="15" customHeight="1">
      <c r="A125" s="86" t="s">
        <v>469</v>
      </c>
      <c r="B125" s="25"/>
      <c r="C125" s="88" t="s">
        <v>689</v>
      </c>
      <c r="D125" s="89">
        <v>2807004.87</v>
      </c>
      <c r="E125" s="106">
        <v>3.2839336493975635E-2</v>
      </c>
      <c r="F125" s="89">
        <v>2783851.8410252389</v>
      </c>
      <c r="G125" s="89">
        <v>2802056.6572590666</v>
      </c>
      <c r="H125" s="89">
        <v>-18204.816233827733</v>
      </c>
      <c r="I125" s="89">
        <v>-219358.31045174692</v>
      </c>
      <c r="J125" s="89">
        <v>-237563.12668557465</v>
      </c>
      <c r="K125" s="89">
        <v>92005.959477464232</v>
      </c>
      <c r="L125" s="23"/>
      <c r="M125" s="22">
        <v>4.6329346299276725E-3</v>
      </c>
      <c r="N125" s="27">
        <v>560</v>
      </c>
      <c r="O125" s="1" t="s">
        <v>690</v>
      </c>
    </row>
    <row r="126" spans="1:15" ht="15" customHeight="1">
      <c r="A126" s="86" t="s">
        <v>469</v>
      </c>
      <c r="B126" s="25"/>
      <c r="C126" s="88" t="s">
        <v>691</v>
      </c>
      <c r="D126" s="89">
        <v>9335044.6400000006</v>
      </c>
      <c r="E126" s="106">
        <v>2.3571101465702737E-2</v>
      </c>
      <c r="F126" s="89">
        <v>9258046.3556932807</v>
      </c>
      <c r="G126" s="89">
        <v>9342241.7195706256</v>
      </c>
      <c r="H126" s="89">
        <v>-84195.363877344877</v>
      </c>
      <c r="I126" s="89">
        <v>-729503.40845758363</v>
      </c>
      <c r="J126" s="89">
        <v>-813698.77233492851</v>
      </c>
      <c r="K126" s="89">
        <v>305977.28847836301</v>
      </c>
      <c r="L126" s="23"/>
      <c r="M126" s="22">
        <v>1.9041927547837746E-3</v>
      </c>
      <c r="N126" s="27">
        <v>561</v>
      </c>
      <c r="O126" s="1" t="s">
        <v>692</v>
      </c>
    </row>
    <row r="127" spans="1:15" ht="15" customHeight="1">
      <c r="A127" s="86" t="s">
        <v>469</v>
      </c>
      <c r="B127" s="25"/>
      <c r="C127" s="88" t="s">
        <v>693</v>
      </c>
      <c r="D127" s="89">
        <v>3268311</v>
      </c>
      <c r="E127" s="106">
        <v>1.2806673074156283E-2</v>
      </c>
      <c r="F127" s="89">
        <v>3241352.9779138006</v>
      </c>
      <c r="G127" s="89">
        <v>3317909.0047880872</v>
      </c>
      <c r="H127" s="89">
        <v>-76556.026874286588</v>
      </c>
      <c r="I127" s="89">
        <v>-255407.88569806062</v>
      </c>
      <c r="J127" s="89">
        <v>-331963.91257234721</v>
      </c>
      <c r="K127" s="89">
        <v>107126.31553993373</v>
      </c>
      <c r="L127" s="23"/>
      <c r="M127" s="22">
        <v>4.6161523621104008E-3</v>
      </c>
      <c r="N127" s="27">
        <v>564</v>
      </c>
      <c r="O127" s="1" t="s">
        <v>694</v>
      </c>
    </row>
    <row r="128" spans="1:15" ht="15" customHeight="1">
      <c r="A128" s="86" t="s">
        <v>469</v>
      </c>
      <c r="B128" s="25"/>
      <c r="C128" s="88" t="s">
        <v>695</v>
      </c>
      <c r="D128" s="89">
        <v>1711761.03</v>
      </c>
      <c r="E128" s="106">
        <v>3.3785723626802877E-2</v>
      </c>
      <c r="F128" s="89">
        <v>1697641.9049678242</v>
      </c>
      <c r="G128" s="89">
        <v>1702864.3489905125</v>
      </c>
      <c r="H128" s="89">
        <v>-5222.4440226883162</v>
      </c>
      <c r="I128" s="89">
        <v>-133768.56287318878</v>
      </c>
      <c r="J128" s="89">
        <v>-138991.0068958771</v>
      </c>
      <c r="K128" s="89">
        <v>56106.85526216506</v>
      </c>
      <c r="L128" s="23"/>
      <c r="M128" s="22">
        <v>1.8057554992025114E-3</v>
      </c>
      <c r="N128" s="27">
        <v>567</v>
      </c>
      <c r="O128" s="1" t="s">
        <v>696</v>
      </c>
    </row>
    <row r="129" spans="1:15" ht="15" customHeight="1">
      <c r="A129" s="86" t="s">
        <v>469</v>
      </c>
      <c r="B129" s="25"/>
      <c r="C129" s="88" t="s">
        <v>697</v>
      </c>
      <c r="D129" s="89">
        <v>3661446.38</v>
      </c>
      <c r="E129" s="106">
        <v>3.2863725459486792E-2</v>
      </c>
      <c r="F129" s="89">
        <v>3631245.6578595811</v>
      </c>
      <c r="G129" s="89">
        <v>3633755.0016405564</v>
      </c>
      <c r="H129" s="89">
        <v>-2509.3437809753232</v>
      </c>
      <c r="I129" s="89">
        <v>-286130.13832301082</v>
      </c>
      <c r="J129" s="89">
        <v>-288639.48210398614</v>
      </c>
      <c r="K129" s="89">
        <v>120012.22045161188</v>
      </c>
      <c r="L129" s="23"/>
      <c r="M129" s="22">
        <v>2.1248163572829644E-3</v>
      </c>
      <c r="N129" s="27">
        <v>573</v>
      </c>
      <c r="O129" s="1" t="s">
        <v>698</v>
      </c>
    </row>
    <row r="130" spans="1:15" ht="15" customHeight="1">
      <c r="A130" s="86" t="s">
        <v>469</v>
      </c>
      <c r="B130" s="25"/>
      <c r="C130" s="88" t="s">
        <v>699</v>
      </c>
      <c r="D130" s="89">
        <v>501926.5</v>
      </c>
      <c r="E130" s="106">
        <v>2.4872855297757512E-2</v>
      </c>
      <c r="F130" s="89">
        <v>497786.45773576968</v>
      </c>
      <c r="G130" s="89">
        <v>503836.43074041331</v>
      </c>
      <c r="H130" s="89">
        <v>-6049.9730046436307</v>
      </c>
      <c r="I130" s="89">
        <v>-39223.925183627754</v>
      </c>
      <c r="J130" s="89">
        <v>-45273.898188271385</v>
      </c>
      <c r="K130" s="89">
        <v>16451.780940324999</v>
      </c>
      <c r="L130" s="23"/>
      <c r="M130" s="22">
        <v>2.6147090011994197E-3</v>
      </c>
      <c r="N130" s="27">
        <v>577</v>
      </c>
      <c r="O130" s="1" t="s">
        <v>700</v>
      </c>
    </row>
    <row r="131" spans="1:15" ht="15" customHeight="1">
      <c r="A131" s="86" t="s">
        <v>469</v>
      </c>
      <c r="B131" s="25"/>
      <c r="C131" s="88" t="s">
        <v>701</v>
      </c>
      <c r="D131" s="89">
        <v>1719518.9</v>
      </c>
      <c r="E131" s="106">
        <v>5.957315735521207E-2</v>
      </c>
      <c r="F131" s="89">
        <v>1705335.7856991156</v>
      </c>
      <c r="G131" s="89">
        <v>1724181.1550744083</v>
      </c>
      <c r="H131" s="89">
        <v>-18845.369375292677</v>
      </c>
      <c r="I131" s="89">
        <v>-134374.81520787184</v>
      </c>
      <c r="J131" s="89">
        <v>-153220.18458316452</v>
      </c>
      <c r="K131" s="89">
        <v>56361.137069966629</v>
      </c>
      <c r="L131" s="23"/>
      <c r="M131" s="22">
        <v>8.8423783537894506E-3</v>
      </c>
      <c r="N131" s="27">
        <v>580</v>
      </c>
      <c r="O131" s="1" t="s">
        <v>702</v>
      </c>
    </row>
    <row r="132" spans="1:15" ht="15" customHeight="1">
      <c r="A132" s="86" t="s">
        <v>469</v>
      </c>
      <c r="B132" s="25"/>
      <c r="C132" s="88" t="s">
        <v>703</v>
      </c>
      <c r="D132" s="89">
        <v>977792.69</v>
      </c>
      <c r="E132" s="106">
        <v>2.7546836645355732E-2</v>
      </c>
      <c r="F132" s="89">
        <v>969727.55882590276</v>
      </c>
      <c r="G132" s="89">
        <v>981543.21190228302</v>
      </c>
      <c r="H132" s="89">
        <v>-11815.653076380258</v>
      </c>
      <c r="I132" s="89">
        <v>-76411.321812373179</v>
      </c>
      <c r="J132" s="89">
        <v>-88226.974888753437</v>
      </c>
      <c r="K132" s="89">
        <v>32049.376035995527</v>
      </c>
      <c r="L132" s="23"/>
      <c r="M132" s="22">
        <v>3.1522672998174589E-3</v>
      </c>
      <c r="N132" s="27">
        <v>582</v>
      </c>
      <c r="O132" s="1" t="s">
        <v>704</v>
      </c>
    </row>
    <row r="133" spans="1:15" ht="15" customHeight="1">
      <c r="A133" s="86" t="s">
        <v>469</v>
      </c>
      <c r="B133" s="25"/>
      <c r="C133" s="88" t="s">
        <v>705</v>
      </c>
      <c r="D133" s="89">
        <v>1597944.6</v>
      </c>
      <c r="E133" s="106">
        <v>4.2762211289559593E-2</v>
      </c>
      <c r="F133" s="89">
        <v>1584764.2674614738</v>
      </c>
      <c r="G133" s="89">
        <v>1586216.7033035944</v>
      </c>
      <c r="H133" s="89">
        <v>-1452.4358421205543</v>
      </c>
      <c r="I133" s="89">
        <v>-124874.17866556555</v>
      </c>
      <c r="J133" s="89">
        <v>-126326.6145076861</v>
      </c>
      <c r="K133" s="89">
        <v>52376.263285511435</v>
      </c>
      <c r="L133" s="23"/>
      <c r="M133" s="22">
        <v>1.6403474844146994E-3</v>
      </c>
      <c r="N133" s="27">
        <v>2242</v>
      </c>
      <c r="O133" s="1" t="s">
        <v>706</v>
      </c>
    </row>
    <row r="134" spans="1:15" ht="15" customHeight="1">
      <c r="A134" s="86" t="s">
        <v>469</v>
      </c>
      <c r="B134" s="25"/>
      <c r="C134" s="88" t="s">
        <v>707</v>
      </c>
      <c r="D134" s="89">
        <v>2908797.35</v>
      </c>
      <c r="E134" s="106">
        <v>4.1609318659118655E-2</v>
      </c>
      <c r="F134" s="89">
        <v>2884804.7057242324</v>
      </c>
      <c r="G134" s="89">
        <v>2884408.0526407887</v>
      </c>
      <c r="H134" s="89">
        <v>396.65308344364166</v>
      </c>
      <c r="I134" s="89">
        <v>-227313.06203345448</v>
      </c>
      <c r="J134" s="89">
        <v>-226916.40895001084</v>
      </c>
      <c r="K134" s="89">
        <v>95342.439185812807</v>
      </c>
      <c r="L134" s="23"/>
      <c r="M134" s="22">
        <v>3.3848055536360665E-3</v>
      </c>
      <c r="N134" s="27">
        <v>1868</v>
      </c>
      <c r="O134" s="1" t="s">
        <v>708</v>
      </c>
    </row>
    <row r="135" spans="1:15" ht="15" customHeight="1">
      <c r="A135" s="86" t="s">
        <v>469</v>
      </c>
      <c r="B135" s="25"/>
      <c r="C135" s="88" t="s">
        <v>709</v>
      </c>
      <c r="D135" s="89">
        <v>2395902.39</v>
      </c>
      <c r="E135" s="106">
        <v>3.5833316284908934E-2</v>
      </c>
      <c r="F135" s="89">
        <v>2376140.2591789132</v>
      </c>
      <c r="G135" s="89">
        <v>2403618.6228501429</v>
      </c>
      <c r="H135" s="89">
        <v>-27478.363671229687</v>
      </c>
      <c r="I135" s="89">
        <v>-187231.98733805635</v>
      </c>
      <c r="J135" s="89">
        <v>-214710.35100928604</v>
      </c>
      <c r="K135" s="89">
        <v>78531.142059008882</v>
      </c>
      <c r="L135" s="23"/>
      <c r="M135" s="22">
        <v>4.4962428826953712E-4</v>
      </c>
      <c r="N135" s="27">
        <v>597</v>
      </c>
      <c r="O135" s="1" t="s">
        <v>710</v>
      </c>
    </row>
    <row r="136" spans="1:15" ht="15" customHeight="1">
      <c r="A136" s="86" t="s">
        <v>469</v>
      </c>
      <c r="B136" s="25"/>
      <c r="C136" s="88" t="s">
        <v>711</v>
      </c>
      <c r="D136" s="89">
        <v>675769.23</v>
      </c>
      <c r="E136" s="106">
        <v>1.4930307623943984E-2</v>
      </c>
      <c r="F136" s="89">
        <v>670195.28008289775</v>
      </c>
      <c r="G136" s="89">
        <v>684352.46967922128</v>
      </c>
      <c r="H136" s="89">
        <v>-14157.189596323529</v>
      </c>
      <c r="I136" s="89">
        <v>-52809.169706954577</v>
      </c>
      <c r="J136" s="89">
        <v>-66966.359303278106</v>
      </c>
      <c r="K136" s="89">
        <v>22149.871222523816</v>
      </c>
      <c r="L136" s="23"/>
      <c r="M136" s="22">
        <v>1.4550888275610941E-3</v>
      </c>
      <c r="N136" s="27">
        <v>2322</v>
      </c>
      <c r="O136" s="1" t="s">
        <v>712</v>
      </c>
    </row>
    <row r="137" spans="1:15" ht="15" customHeight="1">
      <c r="A137" s="86" t="s">
        <v>469</v>
      </c>
      <c r="B137" s="25"/>
      <c r="C137" s="88" t="s">
        <v>713</v>
      </c>
      <c r="D137" s="89">
        <v>10641146.689999999</v>
      </c>
      <c r="E137" s="106">
        <v>2.3888850791199401E-2</v>
      </c>
      <c r="F137" s="89">
        <v>10553375.279172966</v>
      </c>
      <c r="G137" s="89">
        <v>10676861.223525949</v>
      </c>
      <c r="H137" s="89">
        <v>-123485.94435298257</v>
      </c>
      <c r="I137" s="89">
        <v>-831571.04005580116</v>
      </c>
      <c r="J137" s="89">
        <v>-955056.98440878373</v>
      </c>
      <c r="K137" s="89">
        <v>348787.749397062</v>
      </c>
      <c r="L137" s="23"/>
      <c r="M137" s="22">
        <v>9.3421684745856901E-4</v>
      </c>
      <c r="N137" s="27">
        <v>604</v>
      </c>
      <c r="O137" s="1" t="s">
        <v>714</v>
      </c>
    </row>
    <row r="138" spans="1:15" ht="15" customHeight="1">
      <c r="A138" s="86" t="s">
        <v>469</v>
      </c>
      <c r="B138" s="25"/>
      <c r="C138" s="88" t="s">
        <v>715</v>
      </c>
      <c r="D138" s="89">
        <v>2892751.9</v>
      </c>
      <c r="E138" s="106">
        <v>2.4810192983810486E-2</v>
      </c>
      <c r="F138" s="89">
        <v>2868891.6034706626</v>
      </c>
      <c r="G138" s="89">
        <v>2908130.3217382445</v>
      </c>
      <c r="H138" s="89">
        <v>-39238.718267581891</v>
      </c>
      <c r="I138" s="89">
        <v>-226059.16224865004</v>
      </c>
      <c r="J138" s="89">
        <v>-265297.88051623193</v>
      </c>
      <c r="K138" s="89">
        <v>94816.513121958953</v>
      </c>
      <c r="L138" s="23"/>
      <c r="M138" s="22">
        <v>1.4310821751297965E-3</v>
      </c>
      <c r="N138" s="27">
        <v>608</v>
      </c>
      <c r="O138" s="1" t="s">
        <v>716</v>
      </c>
    </row>
    <row r="139" spans="1:15" ht="15" customHeight="1">
      <c r="A139" s="86" t="s">
        <v>469</v>
      </c>
      <c r="B139" s="25"/>
      <c r="C139" s="88" t="s">
        <v>717</v>
      </c>
      <c r="D139" s="89">
        <v>519603.85</v>
      </c>
      <c r="E139" s="106">
        <v>2.8258535763965975E-2</v>
      </c>
      <c r="F139" s="89">
        <v>515317.99958234566</v>
      </c>
      <c r="G139" s="89">
        <v>529922.0850917924</v>
      </c>
      <c r="H139" s="89">
        <v>-14604.085509446741</v>
      </c>
      <c r="I139" s="89">
        <v>-40605.352651284476</v>
      </c>
      <c r="J139" s="89">
        <v>-55209.438160731217</v>
      </c>
      <c r="K139" s="89">
        <v>17031.196232813949</v>
      </c>
      <c r="L139" s="23"/>
      <c r="M139" s="22">
        <v>2.87849527281852E-3</v>
      </c>
      <c r="N139" s="27">
        <v>613</v>
      </c>
      <c r="O139" s="1" t="s">
        <v>718</v>
      </c>
    </row>
    <row r="140" spans="1:15" ht="15" customHeight="1">
      <c r="A140" s="86" t="s">
        <v>469</v>
      </c>
      <c r="B140" s="25"/>
      <c r="C140" s="88" t="s">
        <v>719</v>
      </c>
      <c r="D140" s="89">
        <v>5908111.9900000002</v>
      </c>
      <c r="E140" s="106">
        <v>4.7407884726813565E-2</v>
      </c>
      <c r="F140" s="89">
        <v>5859380.087340137</v>
      </c>
      <c r="G140" s="89">
        <v>5879030.3278349796</v>
      </c>
      <c r="H140" s="89">
        <v>-19650.240494842641</v>
      </c>
      <c r="I140" s="89">
        <v>-461699.75618393155</v>
      </c>
      <c r="J140" s="89">
        <v>-481349.99667877419</v>
      </c>
      <c r="K140" s="89">
        <v>193651.78812114446</v>
      </c>
      <c r="L140" s="23"/>
      <c r="M140" s="22">
        <v>9.3167449093748929E-4</v>
      </c>
      <c r="N140" s="27">
        <v>629</v>
      </c>
      <c r="O140" s="1" t="s">
        <v>720</v>
      </c>
    </row>
    <row r="141" spans="1:15" ht="15" customHeight="1">
      <c r="A141" s="86" t="s">
        <v>469</v>
      </c>
      <c r="B141" s="25"/>
      <c r="C141" s="88" t="s">
        <v>721</v>
      </c>
      <c r="D141" s="89">
        <v>2344452.11</v>
      </c>
      <c r="E141" s="106">
        <v>3.9154317213686785E-2</v>
      </c>
      <c r="F141" s="89">
        <v>2325114.3567196615</v>
      </c>
      <c r="G141" s="89">
        <v>2354819.0742689553</v>
      </c>
      <c r="H141" s="89">
        <v>-29704.717549293768</v>
      </c>
      <c r="I141" s="89">
        <v>-183211.31512131405</v>
      </c>
      <c r="J141" s="89">
        <v>-212916.03267060782</v>
      </c>
      <c r="K141" s="89">
        <v>76844.742285579123</v>
      </c>
      <c r="L141" s="23"/>
      <c r="M141" s="22">
        <v>2.1686628740893938E-3</v>
      </c>
      <c r="N141" s="27">
        <v>634</v>
      </c>
      <c r="O141" s="1" t="s">
        <v>722</v>
      </c>
    </row>
    <row r="142" spans="1:15" ht="15" customHeight="1">
      <c r="A142" s="86" t="s">
        <v>469</v>
      </c>
      <c r="B142" s="25"/>
      <c r="C142" s="88" t="s">
        <v>723</v>
      </c>
      <c r="D142" s="89">
        <v>1748101.04</v>
      </c>
      <c r="E142" s="106">
        <v>2.6354237678852588E-2</v>
      </c>
      <c r="F142" s="89">
        <v>1733682.1715247452</v>
      </c>
      <c r="G142" s="89">
        <v>1759275.0718711477</v>
      </c>
      <c r="H142" s="89">
        <v>-25592.900346402545</v>
      </c>
      <c r="I142" s="89">
        <v>-136608.41658366687</v>
      </c>
      <c r="J142" s="89">
        <v>-162201.31693006941</v>
      </c>
      <c r="K142" s="89">
        <v>57297.98162008643</v>
      </c>
      <c r="L142" s="23"/>
      <c r="M142" s="22">
        <v>6.2323187583489151E-4</v>
      </c>
      <c r="N142" s="27">
        <v>640</v>
      </c>
      <c r="O142" s="1" t="s">
        <v>724</v>
      </c>
    </row>
    <row r="143" spans="1:15" ht="15" customHeight="1">
      <c r="A143" s="86" t="s">
        <v>469</v>
      </c>
      <c r="B143" s="25"/>
      <c r="C143" s="88" t="s">
        <v>725</v>
      </c>
      <c r="D143" s="89">
        <v>385089.02</v>
      </c>
      <c r="E143" s="106">
        <v>9.8945211017589241E-3</v>
      </c>
      <c r="F143" s="89">
        <v>381912.68876765616</v>
      </c>
      <c r="G143" s="89">
        <v>380971.29006879858</v>
      </c>
      <c r="H143" s="89">
        <v>941.39869885757798</v>
      </c>
      <c r="I143" s="89">
        <v>-30093.455734089617</v>
      </c>
      <c r="J143" s="89">
        <v>-29152.057035232039</v>
      </c>
      <c r="K143" s="89">
        <v>12622.167188949841</v>
      </c>
      <c r="L143" s="23"/>
      <c r="M143" s="22">
        <v>1.0032656450594415E-2</v>
      </c>
      <c r="N143" s="27">
        <v>642</v>
      </c>
      <c r="O143" s="1" t="s">
        <v>726</v>
      </c>
    </row>
    <row r="144" spans="1:15" ht="15" customHeight="1">
      <c r="A144" s="86" t="s">
        <v>469</v>
      </c>
      <c r="B144" s="25"/>
      <c r="C144" s="88" t="s">
        <v>727</v>
      </c>
      <c r="D144" s="89">
        <v>3671503.65</v>
      </c>
      <c r="E144" s="106">
        <v>3.1811273404478868E-2</v>
      </c>
      <c r="F144" s="89">
        <v>3641219.9724410824</v>
      </c>
      <c r="G144" s="89">
        <v>3697718.7356389649</v>
      </c>
      <c r="H144" s="89">
        <v>-56498.763197882567</v>
      </c>
      <c r="I144" s="89">
        <v>-286916.08129679586</v>
      </c>
      <c r="J144" s="89">
        <v>-343414.84449467843</v>
      </c>
      <c r="K144" s="89">
        <v>120341.87031647794</v>
      </c>
      <c r="L144" s="23"/>
      <c r="M144" s="22">
        <v>1.6657842914005047E-3</v>
      </c>
      <c r="N144" s="27">
        <v>649</v>
      </c>
      <c r="O144" s="1" t="s">
        <v>728</v>
      </c>
    </row>
    <row r="145" spans="1:15" ht="15" customHeight="1">
      <c r="A145" s="86" t="s">
        <v>469</v>
      </c>
      <c r="B145" s="25"/>
      <c r="C145" s="88" t="s">
        <v>729</v>
      </c>
      <c r="D145" s="89">
        <v>2102083.7000000002</v>
      </c>
      <c r="E145" s="106">
        <v>4.626608802796861E-3</v>
      </c>
      <c r="F145" s="89">
        <v>2084745.0750002251</v>
      </c>
      <c r="G145" s="89">
        <v>2135350.2151338155</v>
      </c>
      <c r="H145" s="89">
        <v>-50605.140133590437</v>
      </c>
      <c r="I145" s="89">
        <v>-164271.01135031407</v>
      </c>
      <c r="J145" s="89">
        <v>-214876.15148390451</v>
      </c>
      <c r="K145" s="89">
        <v>68900.567215773335</v>
      </c>
      <c r="L145" s="23"/>
      <c r="M145" s="22">
        <v>5.1369394170102658E-4</v>
      </c>
      <c r="N145" s="27">
        <v>672</v>
      </c>
      <c r="O145" s="1" t="s">
        <v>730</v>
      </c>
    </row>
    <row r="146" spans="1:15" ht="15" customHeight="1">
      <c r="A146" s="86" t="s">
        <v>469</v>
      </c>
      <c r="B146" s="25"/>
      <c r="C146" s="88" t="s">
        <v>731</v>
      </c>
      <c r="D146" s="89">
        <v>1630117.38</v>
      </c>
      <c r="E146" s="106">
        <v>1.6074214949856946E-2</v>
      </c>
      <c r="F146" s="89">
        <v>1616671.676597497</v>
      </c>
      <c r="G146" s="89">
        <v>1628771.6993027488</v>
      </c>
      <c r="H146" s="89">
        <v>-12100.022705251817</v>
      </c>
      <c r="I146" s="89">
        <v>-127388.37689114102</v>
      </c>
      <c r="J146" s="89">
        <v>-139488.39959639282</v>
      </c>
      <c r="K146" s="89">
        <v>53430.799216173131</v>
      </c>
      <c r="L146" s="23"/>
      <c r="M146" s="22">
        <v>5.290880161775229E-3</v>
      </c>
      <c r="N146" s="27">
        <v>677</v>
      </c>
      <c r="O146" s="1" t="s">
        <v>732</v>
      </c>
    </row>
    <row r="147" spans="1:15" ht="15" customHeight="1">
      <c r="A147" s="86" t="s">
        <v>469</v>
      </c>
      <c r="B147" s="25"/>
      <c r="C147" s="88" t="s">
        <v>733</v>
      </c>
      <c r="D147" s="89">
        <v>4547439.58</v>
      </c>
      <c r="E147" s="106">
        <v>3.4336429336545349E-2</v>
      </c>
      <c r="F147" s="89">
        <v>4509930.9167689616</v>
      </c>
      <c r="G147" s="89">
        <v>4579436.9901570799</v>
      </c>
      <c r="H147" s="89">
        <v>-69506.073388118297</v>
      </c>
      <c r="I147" s="89">
        <v>-355367.62825431139</v>
      </c>
      <c r="J147" s="89">
        <v>-424873.70164242969</v>
      </c>
      <c r="K147" s="89">
        <v>149052.65972114148</v>
      </c>
      <c r="L147" s="23"/>
      <c r="M147" s="22">
        <v>2.1321889297868865E-3</v>
      </c>
      <c r="N147" s="27">
        <v>680</v>
      </c>
      <c r="O147" s="1" t="s">
        <v>734</v>
      </c>
    </row>
    <row r="148" spans="1:15" ht="15" customHeight="1">
      <c r="A148" s="86" t="s">
        <v>469</v>
      </c>
      <c r="B148" s="25"/>
      <c r="C148" s="88" t="s">
        <v>735</v>
      </c>
      <c r="D148" s="89">
        <v>1194786.82</v>
      </c>
      <c r="E148" s="106">
        <v>1.8644381832913171E-2</v>
      </c>
      <c r="F148" s="89">
        <v>1184931.8553158373</v>
      </c>
      <c r="G148" s="89">
        <v>1194308.9241383374</v>
      </c>
      <c r="H148" s="89">
        <v>-9377.0688225000631</v>
      </c>
      <c r="I148" s="89">
        <v>-93368.708044035375</v>
      </c>
      <c r="J148" s="89">
        <v>-102745.77686653544</v>
      </c>
      <c r="K148" s="89">
        <v>39161.851452408897</v>
      </c>
      <c r="L148" s="23"/>
      <c r="M148" s="22">
        <v>1.7285964690231007E-3</v>
      </c>
      <c r="N148" s="27">
        <v>682</v>
      </c>
      <c r="O148" s="1" t="s">
        <v>736</v>
      </c>
    </row>
    <row r="149" spans="1:15" ht="15" customHeight="1">
      <c r="A149" s="86" t="s">
        <v>469</v>
      </c>
      <c r="B149" s="25"/>
      <c r="C149" s="88" t="s">
        <v>737</v>
      </c>
      <c r="D149" s="89">
        <v>664383.24</v>
      </c>
      <c r="E149" s="106">
        <v>2.6163742517901545E-2</v>
      </c>
      <c r="F149" s="89">
        <v>658903.20518763945</v>
      </c>
      <c r="G149" s="89">
        <v>662238.74278559838</v>
      </c>
      <c r="H149" s="89">
        <v>-3335.5375979589298</v>
      </c>
      <c r="I149" s="89">
        <v>-51919.391582265933</v>
      </c>
      <c r="J149" s="89">
        <v>-55254.929180224863</v>
      </c>
      <c r="K149" s="89">
        <v>21776.669542061176</v>
      </c>
      <c r="L149" s="23"/>
      <c r="M149" s="22">
        <v>3.7825193519545419E-4</v>
      </c>
      <c r="N149" s="27">
        <v>684</v>
      </c>
      <c r="O149" s="1" t="s">
        <v>738</v>
      </c>
    </row>
    <row r="150" spans="1:15" ht="15" customHeight="1">
      <c r="A150" s="86" t="s">
        <v>469</v>
      </c>
      <c r="B150" s="25"/>
      <c r="C150" s="88" t="s">
        <v>739</v>
      </c>
      <c r="D150" s="89">
        <v>2403667.46</v>
      </c>
      <c r="E150" s="106">
        <v>3.2090864660050178E-2</v>
      </c>
      <c r="F150" s="89">
        <v>2383841.2805224168</v>
      </c>
      <c r="G150" s="89">
        <v>2436734.9914699309</v>
      </c>
      <c r="H150" s="89">
        <v>-52893.710947514046</v>
      </c>
      <c r="I150" s="89">
        <v>-187838.80232934616</v>
      </c>
      <c r="J150" s="89">
        <v>-240732.51327686021</v>
      </c>
      <c r="K150" s="89">
        <v>78785.659863162044</v>
      </c>
      <c r="L150" s="23"/>
      <c r="M150" s="22">
        <v>3.4221208006148117E-3</v>
      </c>
      <c r="N150" s="27">
        <v>689</v>
      </c>
      <c r="O150" s="1" t="s">
        <v>740</v>
      </c>
    </row>
    <row r="151" spans="1:15" ht="15" customHeight="1">
      <c r="A151" s="86" t="s">
        <v>469</v>
      </c>
      <c r="B151" s="25"/>
      <c r="C151" s="88" t="s">
        <v>741</v>
      </c>
      <c r="D151" s="89">
        <v>6787648.5800000001</v>
      </c>
      <c r="E151" s="106">
        <v>3.4734471711160175E-2</v>
      </c>
      <c r="F151" s="89">
        <v>6731661.9923304049</v>
      </c>
      <c r="G151" s="89">
        <v>6861027.4469114691</v>
      </c>
      <c r="H151" s="89">
        <v>-129365.45458106417</v>
      </c>
      <c r="I151" s="89">
        <v>-530432.68302167184</v>
      </c>
      <c r="J151" s="89">
        <v>-659798.13760273601</v>
      </c>
      <c r="K151" s="89">
        <v>222480.59733460585</v>
      </c>
      <c r="L151" s="23"/>
      <c r="M151" s="22">
        <v>2.0936876547318771E-3</v>
      </c>
      <c r="N151" s="27">
        <v>692</v>
      </c>
      <c r="O151" s="1" t="s">
        <v>742</v>
      </c>
    </row>
    <row r="152" spans="1:15" ht="15" customHeight="1">
      <c r="A152" s="86" t="s">
        <v>469</v>
      </c>
      <c r="B152" s="25"/>
      <c r="C152" s="88" t="s">
        <v>743</v>
      </c>
      <c r="D152" s="89">
        <v>1058418.8999999999</v>
      </c>
      <c r="E152" s="106">
        <v>5.2188774525270487E-2</v>
      </c>
      <c r="F152" s="89">
        <v>1049688.7393504623</v>
      </c>
      <c r="G152" s="89">
        <v>1048435.0253415366</v>
      </c>
      <c r="H152" s="89">
        <v>1253.7140089257155</v>
      </c>
      <c r="I152" s="89">
        <v>-82711.99816414871</v>
      </c>
      <c r="J152" s="89">
        <v>-81458.284155222995</v>
      </c>
      <c r="K152" s="89">
        <v>34692.083175324973</v>
      </c>
      <c r="L152" s="23"/>
      <c r="M152" s="22">
        <v>1.5511284969333193E-3</v>
      </c>
      <c r="N152" s="27">
        <v>695</v>
      </c>
      <c r="O152" s="1" t="s">
        <v>744</v>
      </c>
    </row>
    <row r="153" spans="1:15" ht="15" customHeight="1">
      <c r="A153" s="86" t="s">
        <v>469</v>
      </c>
      <c r="B153" s="25"/>
      <c r="C153" s="88" t="s">
        <v>745</v>
      </c>
      <c r="D153" s="89">
        <v>1723816.42</v>
      </c>
      <c r="E153" s="106">
        <v>1.86694122455211E-2</v>
      </c>
      <c r="F153" s="89">
        <v>1709597.8584485094</v>
      </c>
      <c r="G153" s="89">
        <v>1735188.8035213409</v>
      </c>
      <c r="H153" s="89">
        <v>-25590.945072831586</v>
      </c>
      <c r="I153" s="89">
        <v>-134710.65243295391</v>
      </c>
      <c r="J153" s="89">
        <v>-160301.5975057855</v>
      </c>
      <c r="K153" s="89">
        <v>56501.998047872097</v>
      </c>
      <c r="L153" s="23"/>
      <c r="M153" s="22">
        <v>4.1845925868714117E-3</v>
      </c>
      <c r="N153" s="27">
        <v>700</v>
      </c>
      <c r="O153" s="1" t="s">
        <v>746</v>
      </c>
    </row>
    <row r="154" spans="1:15" ht="15" customHeight="1">
      <c r="A154" s="86" t="s">
        <v>469</v>
      </c>
      <c r="B154" s="25"/>
      <c r="C154" s="88" t="s">
        <v>747</v>
      </c>
      <c r="D154" s="89">
        <v>9585186.7400000002</v>
      </c>
      <c r="E154" s="106">
        <v>2.5135911282990753E-2</v>
      </c>
      <c r="F154" s="89">
        <v>9506125.2076558415</v>
      </c>
      <c r="G154" s="89">
        <v>9721637.2774355095</v>
      </c>
      <c r="H154" s="89">
        <v>-215512.069779668</v>
      </c>
      <c r="I154" s="89">
        <v>-749051.20084486646</v>
      </c>
      <c r="J154" s="89">
        <v>-964563.27062453446</v>
      </c>
      <c r="K154" s="89">
        <v>314176.26389239845</v>
      </c>
      <c r="L154" s="23"/>
      <c r="M154" s="22">
        <v>1.2120807114959101E-3</v>
      </c>
      <c r="N154" s="27">
        <v>698</v>
      </c>
      <c r="O154" s="1" t="s">
        <v>748</v>
      </c>
    </row>
    <row r="155" spans="1:15" ht="15" customHeight="1">
      <c r="A155" s="86" t="s">
        <v>469</v>
      </c>
      <c r="B155" s="25"/>
      <c r="C155" s="88" t="s">
        <v>749</v>
      </c>
      <c r="D155" s="89">
        <v>1824162.49</v>
      </c>
      <c r="E155" s="106">
        <v>1.5886979096818354E-2</v>
      </c>
      <c r="F155" s="89">
        <v>1809116.2435766221</v>
      </c>
      <c r="G155" s="89">
        <v>1856855.9530920081</v>
      </c>
      <c r="H155" s="89">
        <v>-47739.709515386028</v>
      </c>
      <c r="I155" s="89">
        <v>-142552.37177264024</v>
      </c>
      <c r="J155" s="89">
        <v>-190292.08128802627</v>
      </c>
      <c r="K155" s="89">
        <v>59791.0683835936</v>
      </c>
      <c r="L155" s="23"/>
      <c r="M155" s="22">
        <v>6.8352706629176317E-4</v>
      </c>
      <c r="N155" s="27">
        <v>2262</v>
      </c>
      <c r="O155" s="1" t="s">
        <v>750</v>
      </c>
    </row>
    <row r="156" spans="1:15" ht="15" customHeight="1">
      <c r="A156" s="86" t="s">
        <v>469</v>
      </c>
      <c r="B156" s="25"/>
      <c r="C156" s="88" t="s">
        <v>751</v>
      </c>
      <c r="D156" s="89">
        <v>3344242.12</v>
      </c>
      <c r="E156" s="106">
        <v>3.5948862376933954E-2</v>
      </c>
      <c r="F156" s="89">
        <v>3316657.7949671135</v>
      </c>
      <c r="G156" s="89">
        <v>3337320.8068831651</v>
      </c>
      <c r="H156" s="89">
        <v>-20663.011916051619</v>
      </c>
      <c r="I156" s="89">
        <v>-261341.65602098452</v>
      </c>
      <c r="J156" s="89">
        <v>-282004.66793703614</v>
      </c>
      <c r="K156" s="89">
        <v>109615.13044170426</v>
      </c>
      <c r="L156" s="23"/>
      <c r="M156" s="22">
        <v>2.1794856682082107E-3</v>
      </c>
      <c r="N156" s="27">
        <v>705</v>
      </c>
      <c r="O156" s="1" t="s">
        <v>752</v>
      </c>
    </row>
    <row r="157" spans="1:15" ht="15" customHeight="1">
      <c r="A157" s="86" t="s">
        <v>469</v>
      </c>
      <c r="B157" s="25"/>
      <c r="C157" s="88" t="s">
        <v>753</v>
      </c>
      <c r="D157" s="89">
        <v>2313523.25</v>
      </c>
      <c r="E157" s="106">
        <v>2.6517263457513929E-2</v>
      </c>
      <c r="F157" s="89">
        <v>2294440.6073535578</v>
      </c>
      <c r="G157" s="89">
        <v>2298028.1601879573</v>
      </c>
      <c r="H157" s="89">
        <v>-3587.5528343995102</v>
      </c>
      <c r="I157" s="89">
        <v>-180794.32520216273</v>
      </c>
      <c r="J157" s="89">
        <v>-184381.87803656224</v>
      </c>
      <c r="K157" s="89">
        <v>75830.978657928499</v>
      </c>
      <c r="L157" s="23"/>
      <c r="M157" s="22">
        <v>6.5870911194681244E-3</v>
      </c>
      <c r="N157" s="27">
        <v>715</v>
      </c>
      <c r="O157" s="1" t="s">
        <v>754</v>
      </c>
    </row>
    <row r="158" spans="1:15" ht="15" customHeight="1">
      <c r="A158" s="86" t="s">
        <v>469</v>
      </c>
      <c r="B158" s="25"/>
      <c r="C158" s="88" t="s">
        <v>755</v>
      </c>
      <c r="D158" s="89">
        <v>1686254.48</v>
      </c>
      <c r="E158" s="106">
        <v>2.0145992198403961E-2</v>
      </c>
      <c r="F158" s="89">
        <v>1672345.7407414676</v>
      </c>
      <c r="G158" s="89">
        <v>1698410.0719235537</v>
      </c>
      <c r="H158" s="89">
        <v>-26064.331182086142</v>
      </c>
      <c r="I158" s="89">
        <v>-131775.3088631047</v>
      </c>
      <c r="J158" s="89">
        <v>-157839.64004519084</v>
      </c>
      <c r="K158" s="89">
        <v>55270.820159130155</v>
      </c>
      <c r="L158" s="23"/>
      <c r="M158" s="22">
        <v>9.7454315194126255E-4</v>
      </c>
      <c r="N158" s="27">
        <v>718</v>
      </c>
      <c r="O158" s="1" t="s">
        <v>756</v>
      </c>
    </row>
    <row r="159" spans="1:15" ht="15" customHeight="1">
      <c r="A159" s="86" t="s">
        <v>469</v>
      </c>
      <c r="B159" s="25"/>
      <c r="C159" s="88" t="s">
        <v>757</v>
      </c>
      <c r="D159" s="89">
        <v>37346537.399999999</v>
      </c>
      <c r="E159" s="106">
        <v>3.159978097793914E-2</v>
      </c>
      <c r="F159" s="89">
        <v>37038491.813128896</v>
      </c>
      <c r="G159" s="89">
        <v>37860025.198892027</v>
      </c>
      <c r="H159" s="89">
        <v>-821533.38576313108</v>
      </c>
      <c r="I159" s="89">
        <v>-2918510.556516055</v>
      </c>
      <c r="J159" s="89">
        <v>-3740043.9422791861</v>
      </c>
      <c r="K159" s="89">
        <v>1224117.5793357289</v>
      </c>
      <c r="L159" s="23"/>
      <c r="M159" s="22">
        <v>1.6487792917851617E-3</v>
      </c>
      <c r="N159" s="27">
        <v>723</v>
      </c>
      <c r="O159" s="1" t="s">
        <v>758</v>
      </c>
    </row>
    <row r="160" spans="1:15" ht="15" customHeight="1">
      <c r="A160" s="86" t="s">
        <v>469</v>
      </c>
      <c r="B160" s="25"/>
      <c r="C160" s="88" t="s">
        <v>759</v>
      </c>
      <c r="D160" s="89">
        <v>1744395.39</v>
      </c>
      <c r="E160" s="106">
        <v>2.3791572810298867E-2</v>
      </c>
      <c r="F160" s="89">
        <v>1730007.0868517731</v>
      </c>
      <c r="G160" s="89">
        <v>1750224.9447180985</v>
      </c>
      <c r="H160" s="89">
        <v>-20217.857866325416</v>
      </c>
      <c r="I160" s="89">
        <v>-136318.83207606126</v>
      </c>
      <c r="J160" s="89">
        <v>-156536.68994238667</v>
      </c>
      <c r="K160" s="89">
        <v>57176.520525600448</v>
      </c>
      <c r="L160" s="23"/>
      <c r="M160" s="22">
        <v>9.009614140637957E-3</v>
      </c>
      <c r="N160" s="27">
        <v>729</v>
      </c>
      <c r="O160" s="1" t="s">
        <v>760</v>
      </c>
    </row>
    <row r="161" spans="1:15" ht="15" customHeight="1">
      <c r="A161" s="86" t="s">
        <v>469</v>
      </c>
      <c r="B161" s="25"/>
      <c r="C161" s="88" t="s">
        <v>761</v>
      </c>
      <c r="D161" s="89">
        <v>3034166.22</v>
      </c>
      <c r="E161" s="106">
        <v>3.7171378808974698E-2</v>
      </c>
      <c r="F161" s="89">
        <v>3009139.4951956715</v>
      </c>
      <c r="G161" s="89">
        <v>3033270.5376315322</v>
      </c>
      <c r="H161" s="89">
        <v>-24131.042435860727</v>
      </c>
      <c r="I161" s="89">
        <v>-237110.23189245965</v>
      </c>
      <c r="J161" s="89">
        <v>-261241.27432832037</v>
      </c>
      <c r="K161" s="89">
        <v>99451.688619696215</v>
      </c>
      <c r="L161" s="23"/>
      <c r="M161" s="22">
        <v>1.6884103495128828E-3</v>
      </c>
      <c r="N161" s="27">
        <v>734</v>
      </c>
      <c r="O161" s="1" t="s">
        <v>762</v>
      </c>
    </row>
    <row r="162" spans="1:15" ht="15" customHeight="1">
      <c r="A162" s="86" t="s">
        <v>469</v>
      </c>
      <c r="B162" s="25"/>
      <c r="C162" s="88" t="s">
        <v>763</v>
      </c>
      <c r="D162" s="89">
        <v>850332.56</v>
      </c>
      <c r="E162" s="106">
        <v>2.4588532542483721E-2</v>
      </c>
      <c r="F162" s="89">
        <v>843318.75870229769</v>
      </c>
      <c r="G162" s="89">
        <v>848373.60073655052</v>
      </c>
      <c r="H162" s="89">
        <v>-5054.8420342528261</v>
      </c>
      <c r="I162" s="89">
        <v>-66450.72677900581</v>
      </c>
      <c r="J162" s="89">
        <v>-71505.568813258637</v>
      </c>
      <c r="K162" s="89">
        <v>27871.580806245067</v>
      </c>
      <c r="L162" s="23"/>
      <c r="M162" s="22">
        <v>3.2337601508314741E-3</v>
      </c>
      <c r="N162" s="27">
        <v>2422</v>
      </c>
      <c r="O162" s="1" t="s">
        <v>764</v>
      </c>
    </row>
    <row r="163" spans="1:15" ht="15" customHeight="1">
      <c r="A163" s="86" t="s">
        <v>469</v>
      </c>
      <c r="B163" s="25"/>
      <c r="C163" s="88" t="s">
        <v>765</v>
      </c>
      <c r="D163" s="89">
        <v>3760502.82</v>
      </c>
      <c r="E163" s="106">
        <v>3.8647929271368842E-2</v>
      </c>
      <c r="F163" s="89">
        <v>3729485.0502477409</v>
      </c>
      <c r="G163" s="89">
        <v>3742601.2176388842</v>
      </c>
      <c r="H163" s="89">
        <v>-13116.167391143274</v>
      </c>
      <c r="I163" s="89">
        <v>-293871.07726828766</v>
      </c>
      <c r="J163" s="89">
        <v>-306987.24465943093</v>
      </c>
      <c r="K163" s="89">
        <v>123259.02023526236</v>
      </c>
      <c r="L163" s="23"/>
      <c r="M163" s="22">
        <v>2.1761496729728754E-3</v>
      </c>
      <c r="N163" s="27">
        <v>2042</v>
      </c>
      <c r="O163" s="1" t="s">
        <v>766</v>
      </c>
    </row>
    <row r="164" spans="1:15" ht="15" customHeight="1">
      <c r="A164" s="86" t="s">
        <v>469</v>
      </c>
      <c r="B164" s="25"/>
      <c r="C164" s="88" t="s">
        <v>767</v>
      </c>
      <c r="D164" s="89">
        <v>981040.54</v>
      </c>
      <c r="E164" s="106">
        <v>2.1502935241837218E-2</v>
      </c>
      <c r="F164" s="89">
        <v>972948.61957236112</v>
      </c>
      <c r="G164" s="89">
        <v>985239.66319188615</v>
      </c>
      <c r="H164" s="89">
        <v>-12291.043619525037</v>
      </c>
      <c r="I164" s="89">
        <v>-76665.130737400352</v>
      </c>
      <c r="J164" s="89">
        <v>-88956.174356925389</v>
      </c>
      <c r="K164" s="89">
        <v>32155.831695792403</v>
      </c>
      <c r="L164" s="23"/>
      <c r="M164" s="22">
        <v>1.5856586000890169E-3</v>
      </c>
      <c r="N164" s="27">
        <v>746</v>
      </c>
      <c r="O164" s="1" t="s">
        <v>768</v>
      </c>
    </row>
    <row r="165" spans="1:15" ht="15" customHeight="1">
      <c r="A165" s="86" t="s">
        <v>469</v>
      </c>
      <c r="B165" s="25"/>
      <c r="C165" s="88" t="s">
        <v>769</v>
      </c>
      <c r="D165" s="89">
        <v>1414206.1</v>
      </c>
      <c r="E165" s="106">
        <v>2.9081333189127756E-2</v>
      </c>
      <c r="F165" s="89">
        <v>1402541.2984317779</v>
      </c>
      <c r="G165" s="89">
        <v>1404302.1913812156</v>
      </c>
      <c r="H165" s="89">
        <v>-1760.8929494377226</v>
      </c>
      <c r="I165" s="89">
        <v>-110515.61186872977</v>
      </c>
      <c r="J165" s="89">
        <v>-112276.50481816749</v>
      </c>
      <c r="K165" s="89">
        <v>46353.816667721971</v>
      </c>
      <c r="L165" s="23"/>
      <c r="M165" s="22">
        <v>3.4111808092877866E-2</v>
      </c>
      <c r="N165" s="27">
        <v>749</v>
      </c>
      <c r="O165" s="1" t="s">
        <v>770</v>
      </c>
    </row>
    <row r="166" spans="1:15" ht="15" customHeight="1">
      <c r="A166" s="86" t="s">
        <v>469</v>
      </c>
      <c r="B166" s="25"/>
      <c r="C166" s="88" t="s">
        <v>771</v>
      </c>
      <c r="D166" s="89">
        <v>450884</v>
      </c>
      <c r="E166" s="106">
        <v>2.968655836373002E-2</v>
      </c>
      <c r="F166" s="89">
        <v>447164.97178318893</v>
      </c>
      <c r="G166" s="89">
        <v>448212.93480589235</v>
      </c>
      <c r="H166" s="89">
        <v>-1047.9630227034213</v>
      </c>
      <c r="I166" s="89">
        <v>-35235.119648982109</v>
      </c>
      <c r="J166" s="89">
        <v>-36283.08267168553</v>
      </c>
      <c r="K166" s="89">
        <v>14778.747082486176</v>
      </c>
      <c r="L166" s="23"/>
      <c r="M166" s="22">
        <v>9.8343715725460212E-4</v>
      </c>
      <c r="N166" s="27">
        <v>753</v>
      </c>
      <c r="O166" s="1" t="s">
        <v>772</v>
      </c>
    </row>
    <row r="167" spans="1:15" ht="15" customHeight="1">
      <c r="A167" s="86" t="s">
        <v>469</v>
      </c>
      <c r="B167" s="25"/>
      <c r="C167" s="88" t="s">
        <v>773</v>
      </c>
      <c r="D167" s="89">
        <v>690501.35</v>
      </c>
      <c r="E167" s="106">
        <v>3.9792706247148146E-2</v>
      </c>
      <c r="F167" s="89">
        <v>684805.88508131553</v>
      </c>
      <c r="G167" s="89">
        <v>686187.59262924979</v>
      </c>
      <c r="H167" s="89">
        <v>-1381.7075479342602</v>
      </c>
      <c r="I167" s="89">
        <v>-53960.437019352357</v>
      </c>
      <c r="J167" s="89">
        <v>-55342.144567286618</v>
      </c>
      <c r="K167" s="89">
        <v>22632.749912982639</v>
      </c>
      <c r="L167" s="23"/>
      <c r="M167" s="22">
        <v>2.8643803763059605E-3</v>
      </c>
      <c r="N167" s="27">
        <v>754</v>
      </c>
      <c r="O167" s="1" t="s">
        <v>774</v>
      </c>
    </row>
    <row r="168" spans="1:15" ht="15" customHeight="1">
      <c r="A168" s="86" t="s">
        <v>469</v>
      </c>
      <c r="B168" s="25"/>
      <c r="C168" s="88" t="s">
        <v>775</v>
      </c>
      <c r="D168" s="89">
        <v>607665.42000000004</v>
      </c>
      <c r="E168" s="106">
        <v>2.4755808572918259E-3</v>
      </c>
      <c r="F168" s="89">
        <v>602653.21099865972</v>
      </c>
      <c r="G168" s="89">
        <v>616930.1568906242</v>
      </c>
      <c r="H168" s="89">
        <v>-14276.945891964482</v>
      </c>
      <c r="I168" s="89">
        <v>-47487.078229098763</v>
      </c>
      <c r="J168" s="89">
        <v>-61764.024121063245</v>
      </c>
      <c r="K168" s="89">
        <v>19917.614182256937</v>
      </c>
      <c r="L168" s="23"/>
      <c r="M168" s="22">
        <v>8.6636988128534849E-4</v>
      </c>
      <c r="N168" s="27">
        <v>760</v>
      </c>
      <c r="O168" s="1" t="s">
        <v>776</v>
      </c>
    </row>
    <row r="169" spans="1:15" ht="15" customHeight="1">
      <c r="A169" s="86" t="s">
        <v>469</v>
      </c>
      <c r="B169" s="25"/>
      <c r="C169" s="88" t="s">
        <v>777</v>
      </c>
      <c r="D169" s="89">
        <v>763270.31</v>
      </c>
      <c r="E169" s="106">
        <v>4.8233743271431928E-2</v>
      </c>
      <c r="F169" s="89">
        <v>756974.62459101656</v>
      </c>
      <c r="G169" s="89">
        <v>766664.02434675547</v>
      </c>
      <c r="H169" s="89">
        <v>-9689.3997557389084</v>
      </c>
      <c r="I169" s="89">
        <v>-59647.0948123368</v>
      </c>
      <c r="J169" s="89">
        <v>-69336.494568075708</v>
      </c>
      <c r="K169" s="89">
        <v>25017.917839313039</v>
      </c>
      <c r="L169" s="23"/>
      <c r="M169" s="22">
        <v>3.5123548408590639E-3</v>
      </c>
      <c r="N169" s="27">
        <v>767</v>
      </c>
      <c r="O169" s="1" t="s">
        <v>778</v>
      </c>
    </row>
    <row r="170" spans="1:15" ht="15" customHeight="1">
      <c r="A170" s="86" t="s">
        <v>469</v>
      </c>
      <c r="B170" s="25"/>
      <c r="C170" s="88" t="s">
        <v>779</v>
      </c>
      <c r="D170" s="89">
        <v>3292402.75</v>
      </c>
      <c r="E170" s="106">
        <v>2.2374001623463036E-2</v>
      </c>
      <c r="F170" s="89">
        <v>3265246.0118403928</v>
      </c>
      <c r="G170" s="89">
        <v>3296117.7320170468</v>
      </c>
      <c r="H170" s="89">
        <v>-30871.720176653937</v>
      </c>
      <c r="I170" s="89">
        <v>-257290.57768492057</v>
      </c>
      <c r="J170" s="89">
        <v>-288162.29786157451</v>
      </c>
      <c r="K170" s="89">
        <v>107915.97735987962</v>
      </c>
      <c r="L170" s="23"/>
      <c r="M170" s="22">
        <v>9.8322619949434077E-4</v>
      </c>
      <c r="N170" s="27">
        <v>769</v>
      </c>
      <c r="O170" s="1" t="s">
        <v>780</v>
      </c>
    </row>
    <row r="171" spans="1:15" ht="15" customHeight="1">
      <c r="A171" s="86" t="s">
        <v>469</v>
      </c>
      <c r="B171" s="25"/>
      <c r="C171" s="88" t="s">
        <v>781</v>
      </c>
      <c r="D171" s="89">
        <v>7484888.2699999996</v>
      </c>
      <c r="E171" s="106">
        <v>3.2232930079854061E-2</v>
      </c>
      <c r="F171" s="89">
        <v>7423150.6375361998</v>
      </c>
      <c r="G171" s="89">
        <v>7498155.5675835498</v>
      </c>
      <c r="H171" s="89">
        <v>-75004.930047350004</v>
      </c>
      <c r="I171" s="89">
        <v>-584919.69941872556</v>
      </c>
      <c r="J171" s="89">
        <v>-659924.62946607557</v>
      </c>
      <c r="K171" s="89">
        <v>245334.21164423108</v>
      </c>
      <c r="L171" s="23"/>
      <c r="M171" s="22">
        <v>1.3831148950774232E-3</v>
      </c>
      <c r="N171" s="27">
        <v>773</v>
      </c>
      <c r="O171" s="1" t="s">
        <v>782</v>
      </c>
    </row>
    <row r="172" spans="1:15" ht="15" customHeight="1">
      <c r="A172" s="86" t="s">
        <v>469</v>
      </c>
      <c r="B172" s="25"/>
      <c r="C172" s="88" t="s">
        <v>783</v>
      </c>
      <c r="D172" s="89">
        <v>846748.18</v>
      </c>
      <c r="E172" s="106">
        <v>1.3242349100367479E-2</v>
      </c>
      <c r="F172" s="89">
        <v>839763.94375752215</v>
      </c>
      <c r="G172" s="89">
        <v>860647.73648556066</v>
      </c>
      <c r="H172" s="89">
        <v>-20883.792728038505</v>
      </c>
      <c r="I172" s="89">
        <v>-66170.619127886195</v>
      </c>
      <c r="J172" s="89">
        <v>-87054.4118559247</v>
      </c>
      <c r="K172" s="89">
        <v>27754.094611419965</v>
      </c>
      <c r="L172" s="23"/>
      <c r="M172" s="22">
        <v>4.3366051427818698E-4</v>
      </c>
      <c r="N172" s="27">
        <v>1869</v>
      </c>
      <c r="O172" s="1" t="s">
        <v>784</v>
      </c>
    </row>
    <row r="173" spans="1:15" ht="15" customHeight="1">
      <c r="A173" s="86" t="s">
        <v>469</v>
      </c>
      <c r="B173" s="25"/>
      <c r="C173" s="88" t="s">
        <v>785</v>
      </c>
      <c r="D173" s="89">
        <v>4855478.43</v>
      </c>
      <c r="E173" s="106">
        <v>5.1621289502779E-2</v>
      </c>
      <c r="F173" s="89">
        <v>4815428.9687476875</v>
      </c>
      <c r="G173" s="89">
        <v>4847597.806639906</v>
      </c>
      <c r="H173" s="89">
        <v>-32168.837892218493</v>
      </c>
      <c r="I173" s="89">
        <v>-379439.86354384234</v>
      </c>
      <c r="J173" s="89">
        <v>-411608.70143606083</v>
      </c>
      <c r="K173" s="89">
        <v>159149.33260314638</v>
      </c>
      <c r="L173" s="23"/>
      <c r="M173" s="22">
        <v>6.4901674009129606E-4</v>
      </c>
      <c r="N173" s="27">
        <v>779</v>
      </c>
      <c r="O173" s="1" t="s">
        <v>786</v>
      </c>
    </row>
    <row r="174" spans="1:15" ht="15" customHeight="1">
      <c r="A174" s="86" t="s">
        <v>469</v>
      </c>
      <c r="B174" s="25"/>
      <c r="C174" s="88" t="s">
        <v>787</v>
      </c>
      <c r="D174" s="89">
        <v>1190217.71</v>
      </c>
      <c r="E174" s="106">
        <v>4.2733339608447052E-2</v>
      </c>
      <c r="F174" s="89">
        <v>1180400.4327232763</v>
      </c>
      <c r="G174" s="89">
        <v>1179287.5900519332</v>
      </c>
      <c r="H174" s="89">
        <v>1112.8426713431254</v>
      </c>
      <c r="I174" s="89">
        <v>-93011.646942866631</v>
      </c>
      <c r="J174" s="89">
        <v>-91898.804271523506</v>
      </c>
      <c r="K174" s="89">
        <v>39012.08849545753</v>
      </c>
      <c r="L174" s="23"/>
      <c r="M174" s="22">
        <v>5.5705727299399526E-4</v>
      </c>
      <c r="N174" s="27">
        <v>785</v>
      </c>
      <c r="O174" s="1" t="s">
        <v>788</v>
      </c>
    </row>
    <row r="175" spans="1:15" ht="15" customHeight="1">
      <c r="A175" s="86" t="s">
        <v>469</v>
      </c>
      <c r="B175" s="25"/>
      <c r="C175" s="88" t="s">
        <v>789</v>
      </c>
      <c r="D175" s="89">
        <v>1898528.74</v>
      </c>
      <c r="E175" s="106">
        <v>4.726691110909309E-2</v>
      </c>
      <c r="F175" s="89">
        <v>1882869.0981531241</v>
      </c>
      <c r="G175" s="89">
        <v>1877023.9830748355</v>
      </c>
      <c r="H175" s="89">
        <v>5845.1150782885961</v>
      </c>
      <c r="I175" s="89">
        <v>-148363.85258942709</v>
      </c>
      <c r="J175" s="89">
        <v>-142518.73751113849</v>
      </c>
      <c r="K175" s="89">
        <v>62228.59111720787</v>
      </c>
      <c r="L175" s="23"/>
      <c r="M175" s="22">
        <v>7.2048184987089645E-4</v>
      </c>
      <c r="N175" s="27">
        <v>789</v>
      </c>
      <c r="O175" s="1" t="s">
        <v>790</v>
      </c>
    </row>
    <row r="176" spans="1:15" ht="15" customHeight="1">
      <c r="A176" s="86" t="s">
        <v>518</v>
      </c>
      <c r="B176" s="25"/>
      <c r="C176" s="88" t="s">
        <v>791</v>
      </c>
      <c r="D176" s="89">
        <v>1618314.52</v>
      </c>
      <c r="E176" s="106">
        <v>8.3462034720900746E-2</v>
      </c>
      <c r="F176" s="89">
        <v>1604966.1701726494</v>
      </c>
      <c r="G176" s="89">
        <v>1644961.0906914729</v>
      </c>
      <c r="H176" s="89">
        <v>-39994.920518823434</v>
      </c>
      <c r="I176" s="89">
        <v>-126466.02173038974</v>
      </c>
      <c r="J176" s="89">
        <v>-166460.94224921317</v>
      </c>
      <c r="K176" s="89">
        <v>53043.933674725682</v>
      </c>
      <c r="L176" s="23"/>
      <c r="M176" s="22">
        <v>3.2115808419244636E-3</v>
      </c>
      <c r="N176" s="27">
        <v>790</v>
      </c>
      <c r="O176" s="1" t="s">
        <v>792</v>
      </c>
    </row>
    <row r="177" spans="1:15" ht="15" customHeight="1">
      <c r="A177" s="86" t="s">
        <v>469</v>
      </c>
      <c r="B177" s="25"/>
      <c r="C177" s="88" t="s">
        <v>793</v>
      </c>
      <c r="D177" s="89">
        <v>16538022.470000001</v>
      </c>
      <c r="E177" s="106">
        <v>2.5369791009187459E-2</v>
      </c>
      <c r="F177" s="89">
        <v>16401611.836186901</v>
      </c>
      <c r="G177" s="89">
        <v>16655601.9933233</v>
      </c>
      <c r="H177" s="89">
        <v>-253990.1571363993</v>
      </c>
      <c r="I177" s="89">
        <v>-1292392.7229353993</v>
      </c>
      <c r="J177" s="89">
        <v>-1546382.8800717986</v>
      </c>
      <c r="K177" s="89">
        <v>542071.24521740247</v>
      </c>
      <c r="L177" s="23"/>
      <c r="M177" s="22">
        <v>6.9366066137566598E-3</v>
      </c>
      <c r="N177" s="27">
        <v>809</v>
      </c>
      <c r="O177" s="1" t="s">
        <v>794</v>
      </c>
    </row>
    <row r="178" spans="1:15" ht="15" customHeight="1">
      <c r="A178" s="86" t="s">
        <v>469</v>
      </c>
      <c r="B178" s="25"/>
      <c r="C178" s="88" t="s">
        <v>795</v>
      </c>
      <c r="D178" s="89">
        <v>1216845.42</v>
      </c>
      <c r="E178" s="106">
        <v>4.4071184051965195E-2</v>
      </c>
      <c r="F178" s="89">
        <v>1206808.5092813286</v>
      </c>
      <c r="G178" s="89">
        <v>1205009.3516769353</v>
      </c>
      <c r="H178" s="89">
        <v>1799.1576043933164</v>
      </c>
      <c r="I178" s="89">
        <v>-95092.515964229999</v>
      </c>
      <c r="J178" s="89">
        <v>-93293.358359836682</v>
      </c>
      <c r="K178" s="89">
        <v>39884.872163708766</v>
      </c>
      <c r="L178" s="23"/>
      <c r="M178" s="22">
        <v>4.3066475980936894E-3</v>
      </c>
      <c r="N178" s="27">
        <v>820</v>
      </c>
      <c r="O178" s="1" t="s">
        <v>796</v>
      </c>
    </row>
    <row r="179" spans="1:15" ht="15" customHeight="1">
      <c r="A179" s="86" t="s">
        <v>469</v>
      </c>
      <c r="B179" s="25"/>
      <c r="C179" s="88" t="s">
        <v>797</v>
      </c>
      <c r="D179" s="89">
        <v>10990873.08</v>
      </c>
      <c r="E179" s="106">
        <v>3.8188859404389985E-2</v>
      </c>
      <c r="F179" s="89">
        <v>10900217.01965652</v>
      </c>
      <c r="G179" s="89">
        <v>10943821.385758484</v>
      </c>
      <c r="H179" s="89">
        <v>-43604.366101963446</v>
      </c>
      <c r="I179" s="89">
        <v>-858901.02115084254</v>
      </c>
      <c r="J179" s="89">
        <v>-902505.38725280599</v>
      </c>
      <c r="K179" s="89">
        <v>360250.82607727451</v>
      </c>
      <c r="L179" s="23"/>
      <c r="M179" s="22">
        <v>1.1974221094156665E-3</v>
      </c>
      <c r="N179" s="27">
        <v>823</v>
      </c>
      <c r="O179" s="1" t="s">
        <v>798</v>
      </c>
    </row>
    <row r="180" spans="1:15" ht="15" customHeight="1">
      <c r="A180" s="86" t="s">
        <v>469</v>
      </c>
      <c r="B180" s="25"/>
      <c r="C180" s="88" t="s">
        <v>799</v>
      </c>
      <c r="D180" s="89">
        <v>596409.57999999996</v>
      </c>
      <c r="E180" s="106">
        <v>1.2139161808143006E-2</v>
      </c>
      <c r="F180" s="89">
        <v>591490.21258665982</v>
      </c>
      <c r="G180" s="89">
        <v>598050.45203449589</v>
      </c>
      <c r="H180" s="89">
        <v>-6560.2394478360657</v>
      </c>
      <c r="I180" s="89">
        <v>-46607.470904044421</v>
      </c>
      <c r="J180" s="89">
        <v>-53167.710351880487</v>
      </c>
      <c r="K180" s="89">
        <v>19548.678463622138</v>
      </c>
      <c r="L180" s="23"/>
      <c r="M180" s="22"/>
      <c r="N180" s="27"/>
    </row>
    <row r="181" spans="1:15" ht="15" customHeight="1">
      <c r="A181" s="86" t="s">
        <v>469</v>
      </c>
      <c r="B181" s="25"/>
      <c r="C181" s="88" t="s">
        <v>800</v>
      </c>
      <c r="D181" s="89">
        <v>1329991.4099999999</v>
      </c>
      <c r="E181" s="106">
        <v>7.9170271887902821E-3</v>
      </c>
      <c r="F181" s="89">
        <v>1319021.2367804879</v>
      </c>
      <c r="G181" s="89">
        <v>1352009.0169644717</v>
      </c>
      <c r="H181" s="89">
        <v>-32987.780183983734</v>
      </c>
      <c r="I181" s="89">
        <v>-103934.50746415577</v>
      </c>
      <c r="J181" s="89">
        <v>-136922.28764813952</v>
      </c>
      <c r="K181" s="89">
        <v>43593.488946756086</v>
      </c>
      <c r="L181" s="23"/>
      <c r="M181" s="22">
        <v>1.4246718597032777E-3</v>
      </c>
      <c r="N181" s="27">
        <v>830</v>
      </c>
      <c r="O181" s="1" t="s">
        <v>801</v>
      </c>
    </row>
    <row r="182" spans="1:15" ht="15" customHeight="1">
      <c r="A182" s="86" t="s">
        <v>469</v>
      </c>
      <c r="B182" s="25"/>
      <c r="C182" s="88" t="s">
        <v>802</v>
      </c>
      <c r="D182" s="89">
        <v>572020.02</v>
      </c>
      <c r="E182" s="106">
        <v>3.0896378986057016E-2</v>
      </c>
      <c r="F182" s="89">
        <v>567301.82508742635</v>
      </c>
      <c r="G182" s="89">
        <v>571126.65132154338</v>
      </c>
      <c r="H182" s="89">
        <v>-3824.8262341170339</v>
      </c>
      <c r="I182" s="89">
        <v>-44701.506033288249</v>
      </c>
      <c r="J182" s="89">
        <v>-48526.332267405283</v>
      </c>
      <c r="K182" s="89">
        <v>18749.25524458327</v>
      </c>
      <c r="L182" s="23"/>
      <c r="M182" s="22">
        <v>6.1390436309119217E-4</v>
      </c>
      <c r="N182" s="27">
        <v>839</v>
      </c>
      <c r="O182" s="1" t="s">
        <v>803</v>
      </c>
    </row>
    <row r="183" spans="1:15" ht="15" customHeight="1">
      <c r="A183" s="86" t="s">
        <v>469</v>
      </c>
      <c r="B183" s="25"/>
      <c r="C183" s="88" t="s">
        <v>804</v>
      </c>
      <c r="D183" s="89">
        <v>526492.11</v>
      </c>
      <c r="E183" s="106">
        <v>0.10654195727401983</v>
      </c>
      <c r="F183" s="89">
        <v>522149.44312111672</v>
      </c>
      <c r="G183" s="89">
        <v>519892.13203206379</v>
      </c>
      <c r="H183" s="89">
        <v>2257.3110890529351</v>
      </c>
      <c r="I183" s="89">
        <v>-41143.647789886192</v>
      </c>
      <c r="J183" s="89">
        <v>-38886.336700833257</v>
      </c>
      <c r="K183" s="89">
        <v>17256.974597933149</v>
      </c>
      <c r="L183" s="23"/>
      <c r="M183" s="22">
        <v>1.5395721395479475E-2</v>
      </c>
      <c r="N183" s="27">
        <v>844</v>
      </c>
      <c r="O183" s="1" t="s">
        <v>805</v>
      </c>
    </row>
    <row r="184" spans="1:15" ht="15" customHeight="1">
      <c r="A184" s="86" t="s">
        <v>469</v>
      </c>
      <c r="B184" s="25"/>
      <c r="C184" s="88" t="s">
        <v>806</v>
      </c>
      <c r="D184" s="89">
        <v>1175702.4099999999</v>
      </c>
      <c r="E184" s="106">
        <v>3.1902412863229923E-2</v>
      </c>
      <c r="F184" s="89">
        <v>1166004.8593276255</v>
      </c>
      <c r="G184" s="89">
        <v>1172081.9601346035</v>
      </c>
      <c r="H184" s="89">
        <v>-6077.1008069780655</v>
      </c>
      <c r="I184" s="89">
        <v>-91877.323409006771</v>
      </c>
      <c r="J184" s="89">
        <v>-97954.424215984836</v>
      </c>
      <c r="K184" s="89">
        <v>38536.316572908909</v>
      </c>
      <c r="L184" s="23"/>
      <c r="M184" s="22">
        <v>1.129894038610479E-3</v>
      </c>
      <c r="N184" s="27">
        <v>845</v>
      </c>
      <c r="O184" s="1" t="s">
        <v>807</v>
      </c>
    </row>
    <row r="185" spans="1:15" ht="15" customHeight="1">
      <c r="A185" s="86" t="s">
        <v>469</v>
      </c>
      <c r="B185" s="25"/>
      <c r="C185" s="88" t="s">
        <v>808</v>
      </c>
      <c r="D185" s="89">
        <v>735822.1</v>
      </c>
      <c r="E185" s="106">
        <v>2.5862859917977099E-2</v>
      </c>
      <c r="F185" s="89">
        <v>729752.81576624315</v>
      </c>
      <c r="G185" s="89">
        <v>747398.05630975973</v>
      </c>
      <c r="H185" s="89">
        <v>-17645.240543516586</v>
      </c>
      <c r="I185" s="89">
        <v>-57502.106381830527</v>
      </c>
      <c r="J185" s="89">
        <v>-75147.346925347112</v>
      </c>
      <c r="K185" s="89">
        <v>24118.24042016095</v>
      </c>
      <c r="L185" s="23"/>
      <c r="M185" s="22">
        <v>1.048884637731156E-2</v>
      </c>
      <c r="N185" s="27">
        <v>848</v>
      </c>
      <c r="O185" s="1" t="s">
        <v>809</v>
      </c>
    </row>
    <row r="186" spans="1:15" ht="15" customHeight="1">
      <c r="A186" s="86" t="s">
        <v>469</v>
      </c>
      <c r="B186" s="25"/>
      <c r="C186" s="88" t="s">
        <v>810</v>
      </c>
      <c r="D186" s="89">
        <v>1063588.2</v>
      </c>
      <c r="E186" s="106">
        <v>4.3267643785971366E-3</v>
      </c>
      <c r="F186" s="89">
        <v>1054815.4013935572</v>
      </c>
      <c r="G186" s="89">
        <v>1079266.3052981182</v>
      </c>
      <c r="H186" s="89">
        <v>-24450.903904560953</v>
      </c>
      <c r="I186" s="89">
        <v>-83115.962163761651</v>
      </c>
      <c r="J186" s="89">
        <v>-107566.8660683226</v>
      </c>
      <c r="K186" s="89">
        <v>34861.518722590998</v>
      </c>
      <c r="L186" s="23"/>
      <c r="M186" s="22">
        <v>5.6660523557939386E-4</v>
      </c>
      <c r="N186" s="27">
        <v>852</v>
      </c>
      <c r="O186" s="1" t="s">
        <v>811</v>
      </c>
    </row>
    <row r="187" spans="1:15" ht="15" customHeight="1">
      <c r="A187" s="86" t="s">
        <v>469</v>
      </c>
      <c r="B187" s="25"/>
      <c r="C187" s="88" t="s">
        <v>812</v>
      </c>
      <c r="D187" s="89">
        <v>531132.96</v>
      </c>
      <c r="E187" s="106">
        <v>4.6133680812256772E-2</v>
      </c>
      <c r="F187" s="89">
        <v>526752.0139803621</v>
      </c>
      <c r="G187" s="89">
        <v>517165.06710371107</v>
      </c>
      <c r="H187" s="89">
        <v>9586.9468766510254</v>
      </c>
      <c r="I187" s="89">
        <v>-41506.315138967067</v>
      </c>
      <c r="J187" s="89">
        <v>-31919.368262316042</v>
      </c>
      <c r="K187" s="89">
        <v>17409.088996310016</v>
      </c>
      <c r="L187" s="23"/>
      <c r="M187" s="22">
        <v>1.2765497287194499E-3</v>
      </c>
      <c r="N187" s="27">
        <v>855</v>
      </c>
      <c r="O187" s="1" t="s">
        <v>813</v>
      </c>
    </row>
    <row r="188" spans="1:15" ht="15" customHeight="1">
      <c r="A188" s="86" t="s">
        <v>469</v>
      </c>
      <c r="B188" s="25"/>
      <c r="C188" s="88" t="s">
        <v>814</v>
      </c>
      <c r="D188" s="89">
        <v>1490263.71</v>
      </c>
      <c r="E188" s="106">
        <v>1.8803225783340149E-2</v>
      </c>
      <c r="F188" s="89">
        <v>1477971.562157141</v>
      </c>
      <c r="G188" s="89">
        <v>1498251.0695266</v>
      </c>
      <c r="H188" s="89">
        <v>-20279.507369458908</v>
      </c>
      <c r="I188" s="89">
        <v>-116459.26697417954</v>
      </c>
      <c r="J188" s="89">
        <v>-136738.77434363845</v>
      </c>
      <c r="K188" s="89">
        <v>48846.777566508288</v>
      </c>
      <c r="L188" s="23"/>
      <c r="M188" s="22">
        <v>3.8969999607381259E-4</v>
      </c>
      <c r="N188" s="27">
        <v>856</v>
      </c>
      <c r="O188" s="1" t="s">
        <v>815</v>
      </c>
    </row>
    <row r="189" spans="1:15" ht="15" customHeight="1">
      <c r="A189" s="86" t="s">
        <v>469</v>
      </c>
      <c r="B189" s="25"/>
      <c r="C189" s="88" t="s">
        <v>816</v>
      </c>
      <c r="D189" s="89">
        <v>2034579.71</v>
      </c>
      <c r="E189" s="106">
        <v>4.3701729211353291E-2</v>
      </c>
      <c r="F189" s="89">
        <v>2017797.878418393</v>
      </c>
      <c r="G189" s="89">
        <v>2010881.7520310823</v>
      </c>
      <c r="H189" s="89">
        <v>6916.12638731068</v>
      </c>
      <c r="I189" s="89">
        <v>-158995.79385660461</v>
      </c>
      <c r="J189" s="89">
        <v>-152079.66746929393</v>
      </c>
      <c r="K189" s="89">
        <v>66687.970638230821</v>
      </c>
      <c r="L189" s="23"/>
      <c r="M189" s="22">
        <v>5.6239515463260678E-4</v>
      </c>
      <c r="N189" s="27">
        <v>861</v>
      </c>
      <c r="O189" s="1" t="s">
        <v>817</v>
      </c>
    </row>
    <row r="190" spans="1:15" ht="15" customHeight="1">
      <c r="A190" s="86" t="s">
        <v>469</v>
      </c>
      <c r="B190" s="25"/>
      <c r="C190" s="88" t="s">
        <v>818</v>
      </c>
      <c r="D190" s="89">
        <v>7179876.6900000004</v>
      </c>
      <c r="E190" s="106">
        <v>3.0267006559789866E-2</v>
      </c>
      <c r="F190" s="89">
        <v>7120654.8857147871</v>
      </c>
      <c r="G190" s="89">
        <v>7180594.2895015348</v>
      </c>
      <c r="H190" s="89">
        <v>-59939.403786747716</v>
      </c>
      <c r="I190" s="89">
        <v>-561084.0354439005</v>
      </c>
      <c r="J190" s="89">
        <v>-621023.43923064822</v>
      </c>
      <c r="K190" s="89">
        <v>235336.76441157371</v>
      </c>
      <c r="L190" s="23"/>
      <c r="M190" s="22">
        <v>4.9051633580469739E-4</v>
      </c>
      <c r="N190" s="27">
        <v>869</v>
      </c>
      <c r="O190" s="1" t="s">
        <v>819</v>
      </c>
    </row>
    <row r="191" spans="1:15" ht="15" customHeight="1">
      <c r="A191" s="86" t="s">
        <v>469</v>
      </c>
      <c r="B191" s="25"/>
      <c r="C191" s="88" t="s">
        <v>820</v>
      </c>
      <c r="D191" s="89">
        <v>5595396.8799999999</v>
      </c>
      <c r="E191" s="106">
        <v>3.3229837945286445E-2</v>
      </c>
      <c r="F191" s="89">
        <v>5549244.3465746026</v>
      </c>
      <c r="G191" s="89">
        <v>5595979.843369321</v>
      </c>
      <c r="H191" s="89">
        <v>-46735.496794718318</v>
      </c>
      <c r="I191" s="89">
        <v>-437262.08636886906</v>
      </c>
      <c r="J191" s="89">
        <v>-483997.58316358738</v>
      </c>
      <c r="K191" s="89">
        <v>183401.8401975946</v>
      </c>
      <c r="L191" s="23"/>
      <c r="M191" s="22">
        <v>5.0132566316689201E-4</v>
      </c>
      <c r="N191" s="27">
        <v>870</v>
      </c>
      <c r="O191" s="1" t="s">
        <v>821</v>
      </c>
    </row>
    <row r="192" spans="1:15" ht="15" customHeight="1">
      <c r="A192" s="86" t="s">
        <v>469</v>
      </c>
      <c r="B192" s="25"/>
      <c r="C192" s="88" t="s">
        <v>822</v>
      </c>
      <c r="D192" s="89">
        <v>3965022.07</v>
      </c>
      <c r="E192" s="106">
        <v>3.8726173565095223E-2</v>
      </c>
      <c r="F192" s="89">
        <v>3932317.3633379568</v>
      </c>
      <c r="G192" s="89">
        <v>3960620.790900968</v>
      </c>
      <c r="H192" s="89">
        <v>-28303.427563011181</v>
      </c>
      <c r="I192" s="89">
        <v>-309853.59215963463</v>
      </c>
      <c r="J192" s="89">
        <v>-338157.01972264581</v>
      </c>
      <c r="K192" s="89">
        <v>129962.60312853371</v>
      </c>
      <c r="L192" s="23"/>
      <c r="M192" s="22">
        <v>1.0923630771173438E-3</v>
      </c>
      <c r="N192" s="27">
        <v>876</v>
      </c>
      <c r="O192" s="1" t="s">
        <v>823</v>
      </c>
    </row>
    <row r="193" spans="1:15" ht="15" customHeight="1">
      <c r="A193" s="86" t="s">
        <v>469</v>
      </c>
      <c r="B193" s="25"/>
      <c r="C193" s="88" t="s">
        <v>824</v>
      </c>
      <c r="D193" s="89">
        <v>768069.03</v>
      </c>
      <c r="E193" s="106">
        <v>3.89831341659026E-2</v>
      </c>
      <c r="F193" s="89">
        <v>761733.7632905388</v>
      </c>
      <c r="G193" s="89">
        <v>765996.10649125651</v>
      </c>
      <c r="H193" s="89">
        <v>-4262.3432007177034</v>
      </c>
      <c r="I193" s="89">
        <v>-60022.099188987922</v>
      </c>
      <c r="J193" s="89">
        <v>-64284.442389705626</v>
      </c>
      <c r="K193" s="89">
        <v>25175.206785471401</v>
      </c>
      <c r="L193" s="23"/>
      <c r="M193" s="22">
        <v>7.1219229516107858E-4</v>
      </c>
      <c r="N193" s="27">
        <v>879</v>
      </c>
      <c r="O193" s="1" t="s">
        <v>825</v>
      </c>
    </row>
    <row r="194" spans="1:15" ht="15" customHeight="1">
      <c r="A194" s="86" t="s">
        <v>469</v>
      </c>
      <c r="B194" s="25"/>
      <c r="C194" s="88" t="s">
        <v>826</v>
      </c>
      <c r="D194" s="89">
        <v>7806738.9800000004</v>
      </c>
      <c r="E194" s="106">
        <v>4.1535397621893511E-2</v>
      </c>
      <c r="F194" s="89">
        <v>7742346.6250974117</v>
      </c>
      <c r="G194" s="89">
        <v>7764334.7879024204</v>
      </c>
      <c r="H194" s="89">
        <v>-21988.162805008702</v>
      </c>
      <c r="I194" s="89">
        <v>-610071.28669163806</v>
      </c>
      <c r="J194" s="89">
        <v>-632059.44949664676</v>
      </c>
      <c r="K194" s="89">
        <v>255883.5996052335</v>
      </c>
      <c r="L194" s="23"/>
      <c r="M194" s="22">
        <v>1.0454721198207807E-3</v>
      </c>
      <c r="N194" s="27">
        <v>880</v>
      </c>
      <c r="O194" s="1" t="s">
        <v>827</v>
      </c>
    </row>
    <row r="195" spans="1:15" ht="15" customHeight="1">
      <c r="A195" s="86" t="s">
        <v>469</v>
      </c>
      <c r="B195" s="25"/>
      <c r="C195" s="88" t="s">
        <v>828</v>
      </c>
      <c r="D195" s="89">
        <v>610816.43999999994</v>
      </c>
      <c r="E195" s="106">
        <v>2.2649040765782003E-2</v>
      </c>
      <c r="F195" s="89">
        <v>605778.24042837601</v>
      </c>
      <c r="G195" s="89">
        <v>611064.9433011642</v>
      </c>
      <c r="H195" s="89">
        <v>-5286.7028727881843</v>
      </c>
      <c r="I195" s="89">
        <v>-47733.32020423279</v>
      </c>
      <c r="J195" s="89">
        <v>-53020.023077020975</v>
      </c>
      <c r="K195" s="89">
        <v>20020.896018897522</v>
      </c>
      <c r="L195" s="23"/>
      <c r="M195" s="22">
        <v>4.9860293567167383E-4</v>
      </c>
      <c r="N195" s="27">
        <v>883</v>
      </c>
      <c r="O195" s="1" t="s">
        <v>829</v>
      </c>
    </row>
    <row r="196" spans="1:15" ht="15" customHeight="1">
      <c r="A196" s="86" t="s">
        <v>469</v>
      </c>
      <c r="B196" s="25"/>
      <c r="C196" s="88" t="s">
        <v>830</v>
      </c>
      <c r="D196" s="89">
        <v>261983.37</v>
      </c>
      <c r="E196" s="106">
        <v>-8.6017582012382077E-3</v>
      </c>
      <c r="F196" s="89">
        <v>259822.45157005958</v>
      </c>
      <c r="G196" s="89">
        <v>267620.41021792206</v>
      </c>
      <c r="H196" s="89">
        <v>-7797.9586478624842</v>
      </c>
      <c r="I196" s="89">
        <v>-20473.149164737602</v>
      </c>
      <c r="J196" s="89">
        <v>-28271.107812600087</v>
      </c>
      <c r="K196" s="89">
        <v>8587.0999304641464</v>
      </c>
      <c r="L196" s="23"/>
      <c r="M196" s="22">
        <v>1.3731593622277607E-3</v>
      </c>
      <c r="N196" s="27">
        <v>888</v>
      </c>
      <c r="O196" s="1" t="s">
        <v>831</v>
      </c>
    </row>
    <row r="197" spans="1:15" ht="15" customHeight="1">
      <c r="A197" s="86" t="s">
        <v>469</v>
      </c>
      <c r="B197" s="25"/>
      <c r="C197" s="88" t="s">
        <v>832</v>
      </c>
      <c r="D197" s="89">
        <v>604524.93999999994</v>
      </c>
      <c r="E197" s="106">
        <v>1.9893187087527631E-2</v>
      </c>
      <c r="F197" s="89">
        <v>599538.63463182084</v>
      </c>
      <c r="G197" s="89">
        <v>609620.55762290116</v>
      </c>
      <c r="H197" s="89">
        <v>-10081.922991080326</v>
      </c>
      <c r="I197" s="89">
        <v>-47241.659920719576</v>
      </c>
      <c r="J197" s="89">
        <v>-57323.582911799902</v>
      </c>
      <c r="K197" s="89">
        <v>19814.677818053264</v>
      </c>
      <c r="L197" s="23"/>
      <c r="M197" s="22">
        <v>1.9325741854168742E-3</v>
      </c>
      <c r="N197" s="27">
        <v>897</v>
      </c>
      <c r="O197" s="1" t="s">
        <v>833</v>
      </c>
    </row>
    <row r="198" spans="1:15" ht="15" customHeight="1">
      <c r="A198" s="86" t="s">
        <v>469</v>
      </c>
      <c r="B198" s="25"/>
      <c r="C198" s="88" t="s">
        <v>834</v>
      </c>
      <c r="D198" s="89">
        <v>5172628.66</v>
      </c>
      <c r="E198" s="106">
        <v>1.6679369355665719E-2</v>
      </c>
      <c r="F198" s="89">
        <v>5129963.2472960111</v>
      </c>
      <c r="G198" s="89">
        <v>5259426.9016327532</v>
      </c>
      <c r="H198" s="89">
        <v>-129463.65433674213</v>
      </c>
      <c r="I198" s="89">
        <v>-404224.12357691553</v>
      </c>
      <c r="J198" s="89">
        <v>-533687.77791365772</v>
      </c>
      <c r="K198" s="89">
        <v>169544.65165709888</v>
      </c>
      <c r="L198" s="23"/>
      <c r="M198" s="22">
        <v>6.7634602170736236E-3</v>
      </c>
      <c r="N198" s="27">
        <v>900</v>
      </c>
      <c r="O198" s="1" t="s">
        <v>835</v>
      </c>
    </row>
    <row r="199" spans="1:15" ht="15" customHeight="1">
      <c r="A199" s="86" t="s">
        <v>469</v>
      </c>
      <c r="B199" s="25"/>
      <c r="C199" s="88" t="s">
        <v>836</v>
      </c>
      <c r="D199" s="89">
        <v>260465.28</v>
      </c>
      <c r="E199" s="106">
        <v>5.6425423457960866E-2</v>
      </c>
      <c r="F199" s="89">
        <v>258316.88323759637</v>
      </c>
      <c r="G199" s="89">
        <v>261439.45364222632</v>
      </c>
      <c r="H199" s="89">
        <v>-3122.5704046299506</v>
      </c>
      <c r="I199" s="89">
        <v>-20354.515363609324</v>
      </c>
      <c r="J199" s="89">
        <v>-23477.085768239274</v>
      </c>
      <c r="K199" s="89">
        <v>8537.3410830478442</v>
      </c>
      <c r="L199" s="23"/>
      <c r="M199" s="22">
        <v>5.5716265223941111E-3</v>
      </c>
      <c r="N199" s="27">
        <v>2025</v>
      </c>
      <c r="O199" s="1" t="s">
        <v>837</v>
      </c>
    </row>
    <row r="200" spans="1:15" ht="15" customHeight="1">
      <c r="A200" s="86" t="s">
        <v>469</v>
      </c>
      <c r="B200" s="25"/>
      <c r="C200" s="88" t="s">
        <v>838</v>
      </c>
      <c r="D200" s="89">
        <v>12371258.15</v>
      </c>
      <c r="E200" s="106">
        <v>4.1175760211145329E-2</v>
      </c>
      <c r="F200" s="89">
        <v>12269216.254219037</v>
      </c>
      <c r="G200" s="89">
        <v>12378151.225150207</v>
      </c>
      <c r="H200" s="89">
        <v>-108934.97093117051</v>
      </c>
      <c r="I200" s="89">
        <v>-966773.62941176665</v>
      </c>
      <c r="J200" s="89">
        <v>-1075708.6003429373</v>
      </c>
      <c r="K200" s="89">
        <v>405496.08167731791</v>
      </c>
      <c r="L200" s="23"/>
      <c r="M200" s="22">
        <v>3.6492822724023691E-3</v>
      </c>
      <c r="N200" s="27">
        <v>1087</v>
      </c>
      <c r="O200" s="1" t="s">
        <v>839</v>
      </c>
    </row>
    <row r="201" spans="1:15" ht="15" customHeight="1">
      <c r="A201" s="86" t="s">
        <v>469</v>
      </c>
      <c r="B201" s="25"/>
      <c r="C201" s="88" t="s">
        <v>840</v>
      </c>
      <c r="D201" s="89">
        <v>1903429.37</v>
      </c>
      <c r="E201" s="106">
        <v>2.1845713921028187E-2</v>
      </c>
      <c r="F201" s="89">
        <v>1887729.3062680049</v>
      </c>
      <c r="G201" s="89">
        <v>1891683.8745322593</v>
      </c>
      <c r="H201" s="89">
        <v>-3954.5682642543688</v>
      </c>
      <c r="I201" s="89">
        <v>-148746.8209014661</v>
      </c>
      <c r="J201" s="89">
        <v>-152701.38916572047</v>
      </c>
      <c r="K201" s="89">
        <v>62389.220395059478</v>
      </c>
      <c r="L201" s="23"/>
      <c r="M201" s="22">
        <v>6.873179529242186E-4</v>
      </c>
      <c r="N201" s="27">
        <v>906</v>
      </c>
      <c r="O201" s="1" t="s">
        <v>841</v>
      </c>
    </row>
    <row r="202" spans="1:15" ht="15" customHeight="1">
      <c r="A202" s="86" t="s">
        <v>469</v>
      </c>
      <c r="B202" s="25"/>
      <c r="C202" s="88" t="s">
        <v>842</v>
      </c>
      <c r="D202" s="89">
        <v>897368.23</v>
      </c>
      <c r="E202" s="106">
        <v>3.1167088743101701E-2</v>
      </c>
      <c r="F202" s="89">
        <v>889966.46420604899</v>
      </c>
      <c r="G202" s="89">
        <v>896581.50405945361</v>
      </c>
      <c r="H202" s="89">
        <v>-6615.0398534046253</v>
      </c>
      <c r="I202" s="89">
        <v>-70126.411567598974</v>
      </c>
      <c r="J202" s="89">
        <v>-76741.4514210036</v>
      </c>
      <c r="K202" s="89">
        <v>29413.281711101485</v>
      </c>
      <c r="L202" s="23"/>
      <c r="M202" s="22">
        <v>7.5884931764652287E-3</v>
      </c>
      <c r="N202" s="27">
        <v>914</v>
      </c>
      <c r="O202" s="1" t="s">
        <v>843</v>
      </c>
    </row>
    <row r="203" spans="1:15" ht="15" customHeight="1">
      <c r="A203" s="86" t="s">
        <v>469</v>
      </c>
      <c r="B203" s="25"/>
      <c r="C203" s="88" t="s">
        <v>844</v>
      </c>
      <c r="D203" s="89">
        <v>1488222.66</v>
      </c>
      <c r="E203" s="106">
        <v>3.1374114112538098E-2</v>
      </c>
      <c r="F203" s="89">
        <v>1475947.3473576405</v>
      </c>
      <c r="G203" s="89">
        <v>1488388.2557197069</v>
      </c>
      <c r="H203" s="89">
        <v>-12440.908362066373</v>
      </c>
      <c r="I203" s="89">
        <v>-116299.76554818184</v>
      </c>
      <c r="J203" s="89">
        <v>-128740.67391024821</v>
      </c>
      <c r="K203" s="89">
        <v>48779.877517420922</v>
      </c>
      <c r="L203" s="23"/>
      <c r="M203" s="22">
        <v>5.6349042941106187E-4</v>
      </c>
      <c r="N203" s="27">
        <v>917</v>
      </c>
      <c r="O203" s="1" t="s">
        <v>845</v>
      </c>
    </row>
    <row r="204" spans="1:15" ht="15" customHeight="1">
      <c r="A204" s="86" t="s">
        <v>469</v>
      </c>
      <c r="B204" s="25"/>
      <c r="C204" s="88" t="s">
        <v>846</v>
      </c>
      <c r="D204" s="89">
        <v>3365840.82</v>
      </c>
      <c r="E204" s="106">
        <v>3.0971259327668088E-2</v>
      </c>
      <c r="F204" s="89">
        <v>3338078.3423275282</v>
      </c>
      <c r="G204" s="89">
        <v>3334874.3313697064</v>
      </c>
      <c r="H204" s="89">
        <v>3204.010957821738</v>
      </c>
      <c r="I204" s="89">
        <v>-263029.52425042371</v>
      </c>
      <c r="J204" s="89">
        <v>-259825.51329260197</v>
      </c>
      <c r="K204" s="89">
        <v>110323.07688604579</v>
      </c>
      <c r="L204" s="23"/>
      <c r="M204" s="22">
        <v>2.5284085180712646E-4</v>
      </c>
      <c r="N204" s="27">
        <v>918</v>
      </c>
      <c r="O204" s="1" t="s">
        <v>847</v>
      </c>
    </row>
    <row r="205" spans="1:15" ht="15" customHeight="1">
      <c r="A205" s="86" t="s">
        <v>518</v>
      </c>
      <c r="B205" s="25"/>
      <c r="C205" s="88" t="s">
        <v>848</v>
      </c>
      <c r="D205" s="89">
        <v>582127.15</v>
      </c>
      <c r="E205" s="106">
        <v>1.2039316058837235E-2</v>
      </c>
      <c r="F205" s="89">
        <v>577325.58840850019</v>
      </c>
      <c r="G205" s="89">
        <v>591343.78977827588</v>
      </c>
      <c r="H205" s="89">
        <v>-14018.201369775692</v>
      </c>
      <c r="I205" s="89">
        <v>-45491.345404075008</v>
      </c>
      <c r="J205" s="89">
        <v>-59509.5467738507</v>
      </c>
      <c r="K205" s="89">
        <v>19080.539384184165</v>
      </c>
      <c r="L205" s="23"/>
      <c r="M205" s="22">
        <v>5.5752814879913507E-4</v>
      </c>
      <c r="N205" s="27">
        <v>921</v>
      </c>
      <c r="O205" s="1" t="s">
        <v>849</v>
      </c>
    </row>
    <row r="206" spans="1:15" ht="15" customHeight="1">
      <c r="A206" s="86" t="s">
        <v>469</v>
      </c>
      <c r="B206" s="25"/>
      <c r="C206" s="88" t="s">
        <v>850</v>
      </c>
      <c r="D206" s="89">
        <v>720767.37</v>
      </c>
      <c r="E206" s="106">
        <v>5.7897204958369031E-2</v>
      </c>
      <c r="F206" s="89">
        <v>714822.26175311895</v>
      </c>
      <c r="G206" s="89">
        <v>709230.33254006668</v>
      </c>
      <c r="H206" s="89">
        <v>5591.9292130522663</v>
      </c>
      <c r="I206" s="89">
        <v>-56325.628146113319</v>
      </c>
      <c r="J206" s="89">
        <v>-50733.698933061052</v>
      </c>
      <c r="K206" s="89">
        <v>23624.787454286987</v>
      </c>
      <c r="L206" s="23"/>
      <c r="M206" s="22">
        <v>4.945605549487809E-3</v>
      </c>
      <c r="N206" s="27">
        <v>926</v>
      </c>
      <c r="O206" s="1" t="s">
        <v>851</v>
      </c>
    </row>
    <row r="207" spans="1:15" ht="15" customHeight="1">
      <c r="A207" s="86" t="s">
        <v>469</v>
      </c>
      <c r="B207" s="25"/>
      <c r="C207" s="88" t="s">
        <v>852</v>
      </c>
      <c r="D207" s="89">
        <v>10200675.220000001</v>
      </c>
      <c r="E207" s="106">
        <v>3.3251111842361292E-2</v>
      </c>
      <c r="F207" s="89">
        <v>10116536.951678868</v>
      </c>
      <c r="G207" s="89">
        <v>10182044.133932168</v>
      </c>
      <c r="H207" s="89">
        <v>-65507.182253299281</v>
      </c>
      <c r="I207" s="89">
        <v>-797149.6257953418</v>
      </c>
      <c r="J207" s="89">
        <v>-862656.80804864108</v>
      </c>
      <c r="K207" s="89">
        <v>334350.296632757</v>
      </c>
      <c r="L207" s="23"/>
      <c r="M207" s="22">
        <v>2.3351113859893048E-4</v>
      </c>
      <c r="N207" s="27">
        <v>927</v>
      </c>
      <c r="O207" s="1" t="s">
        <v>853</v>
      </c>
    </row>
    <row r="208" spans="1:15" ht="15" customHeight="1">
      <c r="A208" s="86" t="s">
        <v>469</v>
      </c>
      <c r="B208" s="25"/>
      <c r="C208" s="88" t="s">
        <v>854</v>
      </c>
      <c r="D208" s="89">
        <v>466824.95</v>
      </c>
      <c r="E208" s="106">
        <v>6.1770810778353669E-2</v>
      </c>
      <c r="F208" s="89">
        <v>462974.43598450732</v>
      </c>
      <c r="G208" s="89">
        <v>462128.95538852364</v>
      </c>
      <c r="H208" s="89">
        <v>845.48059598368127</v>
      </c>
      <c r="I208" s="89">
        <v>-36480.853098313739</v>
      </c>
      <c r="J208" s="89">
        <v>-35635.372502330058</v>
      </c>
      <c r="K208" s="89">
        <v>15301.247921514747</v>
      </c>
      <c r="L208" s="23"/>
      <c r="M208" s="22">
        <v>1.0274306813331227E-2</v>
      </c>
      <c r="N208" s="27">
        <v>934</v>
      </c>
      <c r="O208" s="1" t="s">
        <v>855</v>
      </c>
    </row>
    <row r="209" spans="1:15" ht="15" customHeight="1">
      <c r="A209" s="86" t="s">
        <v>469</v>
      </c>
      <c r="B209" s="25"/>
      <c r="C209" s="88" t="s">
        <v>856</v>
      </c>
      <c r="D209" s="89">
        <v>5223060.5</v>
      </c>
      <c r="E209" s="106">
        <v>3.0240071737489549E-2</v>
      </c>
      <c r="F209" s="89">
        <v>5179979.110157798</v>
      </c>
      <c r="G209" s="89">
        <v>5222588.8350675795</v>
      </c>
      <c r="H209" s="89">
        <v>-42609.724909781478</v>
      </c>
      <c r="I209" s="89">
        <v>-408165.20801663463</v>
      </c>
      <c r="J209" s="89">
        <v>-450774.93292641611</v>
      </c>
      <c r="K209" s="89">
        <v>171197.66974659509</v>
      </c>
      <c r="L209" s="23"/>
      <c r="M209" s="22">
        <v>1.8147082782842116E-3</v>
      </c>
      <c r="N209" s="27">
        <v>940</v>
      </c>
      <c r="O209" s="1" t="s">
        <v>857</v>
      </c>
    </row>
    <row r="210" spans="1:15" ht="15" customHeight="1">
      <c r="A210" s="86" t="s">
        <v>469</v>
      </c>
      <c r="B210" s="25"/>
      <c r="C210" s="88" t="s">
        <v>858</v>
      </c>
      <c r="D210" s="89">
        <v>7720719.9100000001</v>
      </c>
      <c r="E210" s="106">
        <v>2.0229424264918805E-2</v>
      </c>
      <c r="F210" s="89">
        <v>7657037.0665205577</v>
      </c>
      <c r="G210" s="89">
        <v>7775634.2109914925</v>
      </c>
      <c r="H210" s="89">
        <v>-118597.14447093476</v>
      </c>
      <c r="I210" s="89">
        <v>-603349.17585261038</v>
      </c>
      <c r="J210" s="89">
        <v>-721946.32032354514</v>
      </c>
      <c r="K210" s="89">
        <v>253064.1292319209</v>
      </c>
      <c r="L210" s="23"/>
      <c r="M210" s="22">
        <v>8.4043955034523922E-4</v>
      </c>
      <c r="N210" s="27">
        <v>946</v>
      </c>
      <c r="O210" s="1" t="s">
        <v>859</v>
      </c>
    </row>
    <row r="211" spans="1:15" ht="15" customHeight="1">
      <c r="A211" s="86" t="s">
        <v>469</v>
      </c>
      <c r="B211" s="25"/>
      <c r="C211" s="88" t="s">
        <v>860</v>
      </c>
      <c r="D211" s="89">
        <v>16335361.59</v>
      </c>
      <c r="E211" s="106">
        <v>3.7866975762172794E-2</v>
      </c>
      <c r="F211" s="89">
        <v>16200622.564696325</v>
      </c>
      <c r="G211" s="89">
        <v>16451417.374377815</v>
      </c>
      <c r="H211" s="89">
        <v>-250794.80968149006</v>
      </c>
      <c r="I211" s="89">
        <v>-1276555.4336215891</v>
      </c>
      <c r="J211" s="89">
        <v>-1527350.2433030792</v>
      </c>
      <c r="K211" s="89">
        <v>535428.57462134212</v>
      </c>
      <c r="L211" s="23"/>
      <c r="M211" s="22">
        <v>1.4026989446437831E-3</v>
      </c>
      <c r="N211" s="27">
        <v>948</v>
      </c>
      <c r="O211" s="1" t="s">
        <v>861</v>
      </c>
    </row>
    <row r="212" spans="1:15" ht="15" customHeight="1">
      <c r="A212" s="86" t="s">
        <v>469</v>
      </c>
      <c r="B212" s="25"/>
      <c r="C212" s="88" t="s">
        <v>862</v>
      </c>
      <c r="D212" s="89">
        <v>1059506.47</v>
      </c>
      <c r="E212" s="106">
        <v>2.0573961511409555E-2</v>
      </c>
      <c r="F212" s="89">
        <v>1050767.3387426834</v>
      </c>
      <c r="G212" s="89">
        <v>1068283.7969809941</v>
      </c>
      <c r="H212" s="89">
        <v>-17516.458238310646</v>
      </c>
      <c r="I212" s="89">
        <v>-82796.988226064059</v>
      </c>
      <c r="J212" s="89">
        <v>-100313.44646437471</v>
      </c>
      <c r="K212" s="89">
        <v>34727.730752006559</v>
      </c>
      <c r="L212" s="23"/>
      <c r="M212" s="22">
        <v>3.2194923311017099E-3</v>
      </c>
      <c r="N212" s="27">
        <v>952</v>
      </c>
      <c r="O212" s="1" t="s">
        <v>863</v>
      </c>
    </row>
    <row r="213" spans="1:15" ht="15" customHeight="1">
      <c r="A213" s="86" t="s">
        <v>469</v>
      </c>
      <c r="B213" s="25"/>
      <c r="C213" s="88" t="s">
        <v>864</v>
      </c>
      <c r="D213" s="89">
        <v>1419273.73</v>
      </c>
      <c r="E213" s="106">
        <v>2.0349677639595942E-2</v>
      </c>
      <c r="F213" s="89">
        <v>1407567.1290799214</v>
      </c>
      <c r="G213" s="89">
        <v>1418917.8745595275</v>
      </c>
      <c r="H213" s="89">
        <v>-11350.745479606092</v>
      </c>
      <c r="I213" s="89">
        <v>-110911.63068817505</v>
      </c>
      <c r="J213" s="89">
        <v>-122262.37616778114</v>
      </c>
      <c r="K213" s="89">
        <v>46519.919749839806</v>
      </c>
      <c r="L213" s="23"/>
      <c r="M213" s="22">
        <v>5.5470195118819884E-4</v>
      </c>
      <c r="N213" s="27">
        <v>954</v>
      </c>
      <c r="O213" s="1" t="s">
        <v>865</v>
      </c>
    </row>
    <row r="214" spans="1:15" ht="15" customHeight="1">
      <c r="A214" s="86" t="s">
        <v>469</v>
      </c>
      <c r="B214" s="25"/>
      <c r="C214" s="88" t="s">
        <v>866</v>
      </c>
      <c r="D214" s="89">
        <v>3784475.77</v>
      </c>
      <c r="E214" s="106">
        <v>3.2209903738452894E-2</v>
      </c>
      <c r="F214" s="89">
        <v>3753260.2640728261</v>
      </c>
      <c r="G214" s="89">
        <v>3792831.3035217454</v>
      </c>
      <c r="H214" s="89">
        <v>-39571.03944891924</v>
      </c>
      <c r="I214" s="89">
        <v>-295744.48542113643</v>
      </c>
      <c r="J214" s="89">
        <v>-335315.52487005567</v>
      </c>
      <c r="K214" s="89">
        <v>124044.78811540689</v>
      </c>
      <c r="L214" s="23"/>
      <c r="M214" s="22">
        <v>6.5450405237538645E-4</v>
      </c>
      <c r="N214" s="27">
        <v>967</v>
      </c>
      <c r="O214" s="1" t="s">
        <v>867</v>
      </c>
    </row>
    <row r="215" spans="1:15" ht="15" customHeight="1">
      <c r="A215" s="86" t="s">
        <v>469</v>
      </c>
      <c r="B215" s="25"/>
      <c r="C215" s="88" t="s">
        <v>868</v>
      </c>
      <c r="D215" s="89">
        <v>652066.07999999996</v>
      </c>
      <c r="E215" s="106">
        <v>1.4204706117305399E-2</v>
      </c>
      <c r="F215" s="89">
        <v>646687.64086544339</v>
      </c>
      <c r="G215" s="89">
        <v>659089.19584529847</v>
      </c>
      <c r="H215" s="89">
        <v>-12401.554979855078</v>
      </c>
      <c r="I215" s="89">
        <v>-50956.84554750831</v>
      </c>
      <c r="J215" s="89">
        <v>-63358.400527363388</v>
      </c>
      <c r="K215" s="89">
        <v>21372.94665011</v>
      </c>
      <c r="L215" s="23"/>
      <c r="M215" s="22">
        <v>9.0545996107962295E-3</v>
      </c>
      <c r="N215" s="27">
        <v>972</v>
      </c>
      <c r="O215" s="1" t="s">
        <v>869</v>
      </c>
    </row>
    <row r="216" spans="1:15" ht="15" customHeight="1">
      <c r="A216" s="86" t="s">
        <v>469</v>
      </c>
      <c r="B216" s="25"/>
      <c r="C216" s="88" t="s">
        <v>870</v>
      </c>
      <c r="D216" s="89">
        <v>5024681.9400000004</v>
      </c>
      <c r="E216" s="106">
        <v>3.8090421601713054E-2</v>
      </c>
      <c r="F216" s="89">
        <v>4983236.8367908355</v>
      </c>
      <c r="G216" s="89">
        <v>5062844.5088049183</v>
      </c>
      <c r="H216" s="89">
        <v>-79607.672014082782</v>
      </c>
      <c r="I216" s="89">
        <v>-392662.56809729233</v>
      </c>
      <c r="J216" s="89">
        <v>-472270.24011137511</v>
      </c>
      <c r="K216" s="89">
        <v>164695.36191392018</v>
      </c>
      <c r="L216" s="23"/>
      <c r="M216" s="22">
        <v>4.6371531530416972E-4</v>
      </c>
      <c r="N216" s="27">
        <v>2202</v>
      </c>
      <c r="O216" s="1" t="s">
        <v>871</v>
      </c>
    </row>
    <row r="217" spans="1:15" ht="15" customHeight="1">
      <c r="A217" s="86" t="s">
        <v>469</v>
      </c>
      <c r="B217" s="25"/>
      <c r="C217" s="88" t="s">
        <v>872</v>
      </c>
      <c r="D217" s="89">
        <v>1466101.44</v>
      </c>
      <c r="E217" s="106">
        <v>2.2184134902069497E-2</v>
      </c>
      <c r="F217" s="89">
        <v>1454008.5899009337</v>
      </c>
      <c r="G217" s="89">
        <v>1458837.3114417922</v>
      </c>
      <c r="H217" s="89">
        <v>-4828.7215408585034</v>
      </c>
      <c r="I217" s="89">
        <v>-114571.06407844358</v>
      </c>
      <c r="J217" s="89">
        <v>-119399.78561930209</v>
      </c>
      <c r="K217" s="89">
        <v>48054.804293407564</v>
      </c>
      <c r="L217" s="23"/>
      <c r="M217" s="22">
        <v>4.8426139268095492E-3</v>
      </c>
      <c r="N217" s="27">
        <v>978</v>
      </c>
      <c r="O217" s="1" t="s">
        <v>873</v>
      </c>
    </row>
    <row r="218" spans="1:15" ht="15" customHeight="1">
      <c r="A218" s="86" t="s">
        <v>469</v>
      </c>
      <c r="B218" s="25"/>
      <c r="C218" s="88" t="s">
        <v>874</v>
      </c>
      <c r="D218" s="89">
        <v>1743146.08</v>
      </c>
      <c r="E218" s="106">
        <v>4.1270110703602203E-2</v>
      </c>
      <c r="F218" s="89">
        <v>1728768.0815402109</v>
      </c>
      <c r="G218" s="89">
        <v>1731938.1634319392</v>
      </c>
      <c r="H218" s="89">
        <v>-3170.0818917283323</v>
      </c>
      <c r="I218" s="89">
        <v>-136221.20255864953</v>
      </c>
      <c r="J218" s="89">
        <v>-139391.28445037786</v>
      </c>
      <c r="K218" s="89">
        <v>57135.571553098387</v>
      </c>
      <c r="L218" s="23"/>
      <c r="M218" s="22">
        <v>6.9261991571245027E-3</v>
      </c>
      <c r="N218" s="27">
        <v>1185</v>
      </c>
      <c r="O218" s="1" t="s">
        <v>875</v>
      </c>
    </row>
    <row r="219" spans="1:15" ht="15" customHeight="1">
      <c r="A219" s="86" t="s">
        <v>469</v>
      </c>
      <c r="B219" s="25"/>
      <c r="C219" s="88" t="s">
        <v>876</v>
      </c>
      <c r="D219" s="89">
        <v>406661.86</v>
      </c>
      <c r="E219" s="106">
        <v>1.6365290801708676E-2</v>
      </c>
      <c r="F219" s="89">
        <v>403307.58942920825</v>
      </c>
      <c r="G219" s="89">
        <v>401725.10638135305</v>
      </c>
      <c r="H219" s="89">
        <v>1582.483047855203</v>
      </c>
      <c r="I219" s="89">
        <v>-31779.30308854963</v>
      </c>
      <c r="J219" s="89">
        <v>-30196.820040694427</v>
      </c>
      <c r="K219" s="89">
        <v>13329.266013061899</v>
      </c>
      <c r="L219" s="23"/>
      <c r="M219" s="22">
        <v>1.5188091970365162E-2</v>
      </c>
      <c r="N219" s="27">
        <v>982</v>
      </c>
      <c r="O219" s="1" t="s">
        <v>877</v>
      </c>
    </row>
    <row r="220" spans="1:15" ht="15" customHeight="1">
      <c r="A220" s="86" t="s">
        <v>469</v>
      </c>
      <c r="B220" s="25"/>
      <c r="C220" s="88" t="s">
        <v>878</v>
      </c>
      <c r="D220" s="89">
        <v>1946504.46</v>
      </c>
      <c r="E220" s="106">
        <v>3.1342159436697381E-2</v>
      </c>
      <c r="F220" s="89">
        <v>1930449.099838875</v>
      </c>
      <c r="G220" s="89">
        <v>1933422.0293645929</v>
      </c>
      <c r="H220" s="89">
        <v>-2972.9295257178601</v>
      </c>
      <c r="I220" s="89">
        <v>-152112.99923123754</v>
      </c>
      <c r="J220" s="89">
        <v>-155085.9287569554</v>
      </c>
      <c r="K220" s="89">
        <v>63801.104295719801</v>
      </c>
      <c r="L220" s="23"/>
      <c r="M220" s="22">
        <v>1.0013864047048013E-3</v>
      </c>
      <c r="N220" s="27">
        <v>986</v>
      </c>
      <c r="O220" s="1" t="s">
        <v>879</v>
      </c>
    </row>
    <row r="221" spans="1:15" ht="15" customHeight="1">
      <c r="A221" s="86" t="s">
        <v>469</v>
      </c>
      <c r="B221" s="25"/>
      <c r="C221" s="88" t="s">
        <v>880</v>
      </c>
      <c r="D221" s="89">
        <v>2305404.0699999998</v>
      </c>
      <c r="E221" s="106">
        <v>3.5413188394785688E-2</v>
      </c>
      <c r="F221" s="89">
        <v>2286388.3968169172</v>
      </c>
      <c r="G221" s="89">
        <v>2297352.4659363739</v>
      </c>
      <c r="H221" s="89">
        <v>-10964.06911945669</v>
      </c>
      <c r="I221" s="89">
        <v>-180159.83766489898</v>
      </c>
      <c r="J221" s="89">
        <v>-191123.90678435567</v>
      </c>
      <c r="K221" s="89">
        <v>75564.854094321941</v>
      </c>
      <c r="L221" s="23"/>
      <c r="M221" s="22">
        <v>2.4388434445867622E-4</v>
      </c>
      <c r="N221" s="27">
        <v>987</v>
      </c>
      <c r="O221" s="1" t="s">
        <v>881</v>
      </c>
    </row>
    <row r="222" spans="1:15" ht="15" customHeight="1">
      <c r="A222" s="86" t="s">
        <v>469</v>
      </c>
      <c r="B222" s="25"/>
      <c r="C222" s="88" t="s">
        <v>882</v>
      </c>
      <c r="D222" s="89">
        <v>1500744.98</v>
      </c>
      <c r="E222" s="106">
        <v>-5.2326759108473064E-3</v>
      </c>
      <c r="F222" s="89">
        <v>1488366.379457826</v>
      </c>
      <c r="G222" s="89">
        <v>1532595.1499940162</v>
      </c>
      <c r="H222" s="89">
        <v>-44228.770536190132</v>
      </c>
      <c r="I222" s="89">
        <v>-117278.34417036147</v>
      </c>
      <c r="J222" s="89">
        <v>-161507.1147065516</v>
      </c>
      <c r="K222" s="89">
        <v>49190.324994301802</v>
      </c>
      <c r="L222" s="23"/>
      <c r="M222" s="22">
        <v>1.3608626064201257E-3</v>
      </c>
      <c r="N222" s="27">
        <v>994</v>
      </c>
      <c r="O222" s="1" t="s">
        <v>883</v>
      </c>
    </row>
    <row r="223" spans="1:15" ht="15" customHeight="1">
      <c r="A223" s="86" t="s">
        <v>469</v>
      </c>
      <c r="B223" s="25"/>
      <c r="C223" s="88" t="s">
        <v>884</v>
      </c>
      <c r="D223" s="89">
        <v>1276787.75</v>
      </c>
      <c r="E223" s="106">
        <v>3.0336195276663647E-2</v>
      </c>
      <c r="F223" s="89">
        <v>1266256.4167321778</v>
      </c>
      <c r="G223" s="89">
        <v>1260543.7918973898</v>
      </c>
      <c r="H223" s="89">
        <v>5712.6248347880319</v>
      </c>
      <c r="I223" s="89">
        <v>-99776.814297257501</v>
      </c>
      <c r="J223" s="89">
        <v>-94064.189462469469</v>
      </c>
      <c r="K223" s="89">
        <v>41849.618161803453</v>
      </c>
      <c r="L223" s="23"/>
      <c r="M223" s="22">
        <v>3.4918425492926875E-3</v>
      </c>
      <c r="N223" s="27">
        <v>997</v>
      </c>
      <c r="O223" s="1" t="s">
        <v>885</v>
      </c>
    </row>
    <row r="224" spans="1:15" ht="15" customHeight="1">
      <c r="A224" s="86" t="s">
        <v>469</v>
      </c>
      <c r="B224" s="25"/>
      <c r="C224" s="88" t="s">
        <v>886</v>
      </c>
      <c r="D224" s="89">
        <v>1819718.63</v>
      </c>
      <c r="E224" s="106">
        <v>2.1978547734659459E-2</v>
      </c>
      <c r="F224" s="89">
        <v>1804709.0378840084</v>
      </c>
      <c r="G224" s="89">
        <v>1822300.9511965399</v>
      </c>
      <c r="H224" s="89">
        <v>-17591.913312531542</v>
      </c>
      <c r="I224" s="89">
        <v>-142205.09855202623</v>
      </c>
      <c r="J224" s="89">
        <v>-159797.01186455777</v>
      </c>
      <c r="K224" s="89">
        <v>59645.410779841906</v>
      </c>
      <c r="L224" s="23"/>
      <c r="M224" s="22">
        <v>6.2524700401317608E-4</v>
      </c>
      <c r="N224" s="27">
        <v>1001</v>
      </c>
      <c r="O224" s="1" t="s">
        <v>887</v>
      </c>
    </row>
    <row r="225" spans="1:15" ht="15" customHeight="1">
      <c r="A225" s="86" t="s">
        <v>469</v>
      </c>
      <c r="B225" s="25"/>
      <c r="C225" s="88" t="s">
        <v>888</v>
      </c>
      <c r="D225" s="89">
        <v>4270107.78</v>
      </c>
      <c r="E225" s="106">
        <v>4.0660757466060016E-3</v>
      </c>
      <c r="F225" s="89">
        <v>4234886.6337126084</v>
      </c>
      <c r="G225" s="89">
        <v>4337500.6313694473</v>
      </c>
      <c r="H225" s="89">
        <v>-102613.99765683897</v>
      </c>
      <c r="I225" s="89">
        <v>-333695.04915310669</v>
      </c>
      <c r="J225" s="89">
        <v>-436309.04680994566</v>
      </c>
      <c r="K225" s="89">
        <v>139962.48014029444</v>
      </c>
      <c r="L225" s="23"/>
      <c r="M225" s="22">
        <v>4.6560582509499997E-3</v>
      </c>
      <c r="N225" s="27">
        <v>1942</v>
      </c>
      <c r="O225" s="1" t="s">
        <v>889</v>
      </c>
    </row>
    <row r="226" spans="1:15" ht="15" customHeight="1">
      <c r="A226" s="86" t="s">
        <v>469</v>
      </c>
      <c r="B226" s="25"/>
      <c r="C226" s="88" t="s">
        <v>890</v>
      </c>
      <c r="D226" s="89">
        <v>1164372.8799999999</v>
      </c>
      <c r="E226" s="106">
        <v>4.6992978986053924E-2</v>
      </c>
      <c r="F226" s="89">
        <v>1154768.778733134</v>
      </c>
      <c r="G226" s="89">
        <v>1147224.4437347471</v>
      </c>
      <c r="H226" s="89">
        <v>7544.334998386912</v>
      </c>
      <c r="I226" s="89">
        <v>-90991.957449875976</v>
      </c>
      <c r="J226" s="89">
        <v>-83447.622451489064</v>
      </c>
      <c r="K226" s="89">
        <v>38164.965497170058</v>
      </c>
      <c r="L226" s="23"/>
      <c r="M226" s="22">
        <v>1.4217155370120443E-3</v>
      </c>
      <c r="N226" s="27">
        <v>1006</v>
      </c>
      <c r="O226" s="1" t="s">
        <v>891</v>
      </c>
    </row>
    <row r="227" spans="1:15" ht="15" customHeight="1">
      <c r="A227" s="86" t="s">
        <v>518</v>
      </c>
      <c r="B227" s="25"/>
      <c r="C227" s="88" t="s">
        <v>892</v>
      </c>
      <c r="D227" s="89">
        <v>669833.84</v>
      </c>
      <c r="E227" s="106">
        <v>3.2129533755880013E-2</v>
      </c>
      <c r="F227" s="89">
        <v>664308.84698287165</v>
      </c>
      <c r="G227" s="89">
        <v>662734.83424541634</v>
      </c>
      <c r="H227" s="89">
        <v>1574.0127374553122</v>
      </c>
      <c r="I227" s="89">
        <v>-52345.338262917146</v>
      </c>
      <c r="J227" s="89">
        <v>-50771.325525461834</v>
      </c>
      <c r="K227" s="89">
        <v>21955.325335675054</v>
      </c>
      <c r="L227" s="23"/>
      <c r="M227" s="22">
        <v>1.6026243029157437E-3</v>
      </c>
      <c r="N227" s="27">
        <v>1011</v>
      </c>
      <c r="O227" s="1" t="s">
        <v>893</v>
      </c>
    </row>
    <row r="228" spans="1:15" ht="15" customHeight="1">
      <c r="A228" s="86" t="s">
        <v>469</v>
      </c>
      <c r="B228" s="25"/>
      <c r="C228" s="88" t="s">
        <v>894</v>
      </c>
      <c r="D228" s="89">
        <v>2494316.8199999998</v>
      </c>
      <c r="E228" s="106">
        <v>3.2498489376271422E-2</v>
      </c>
      <c r="F228" s="89">
        <v>2473742.9370606043</v>
      </c>
      <c r="G228" s="89">
        <v>2483803.1733995355</v>
      </c>
      <c r="H228" s="89">
        <v>-10060.236338931136</v>
      </c>
      <c r="I228" s="89">
        <v>-194922.75528776483</v>
      </c>
      <c r="J228" s="89">
        <v>-204982.99162669596</v>
      </c>
      <c r="K228" s="89">
        <v>81756.898506869155</v>
      </c>
      <c r="L228" s="23"/>
      <c r="M228" s="22">
        <v>3.9250977002691119E-4</v>
      </c>
      <c r="N228" s="27">
        <v>1013</v>
      </c>
      <c r="O228" s="1" t="s">
        <v>895</v>
      </c>
    </row>
    <row r="229" spans="1:15" ht="15" customHeight="1">
      <c r="A229" s="86" t="s">
        <v>469</v>
      </c>
      <c r="B229" s="25"/>
      <c r="C229" s="88" t="s">
        <v>896</v>
      </c>
      <c r="D229" s="89">
        <v>787949.8</v>
      </c>
      <c r="E229" s="106">
        <v>5.8148739014571849E-3</v>
      </c>
      <c r="F229" s="89">
        <v>781450.55065952532</v>
      </c>
      <c r="G229" s="89">
        <v>797069.09388230823</v>
      </c>
      <c r="H229" s="89">
        <v>-15618.543222782901</v>
      </c>
      <c r="I229" s="89">
        <v>-61575.716770591825</v>
      </c>
      <c r="J229" s="89">
        <v>-77194.259993374726</v>
      </c>
      <c r="K229" s="89">
        <v>25826.844172548961</v>
      </c>
      <c r="L229" s="23"/>
      <c r="M229" s="22">
        <v>1.7765350692763666E-3</v>
      </c>
      <c r="N229" s="27">
        <v>1017</v>
      </c>
      <c r="O229" s="1" t="s">
        <v>897</v>
      </c>
    </row>
    <row r="230" spans="1:15" ht="15" customHeight="1">
      <c r="A230" s="86" t="s">
        <v>469</v>
      </c>
      <c r="B230" s="25"/>
      <c r="C230" s="88" t="s">
        <v>898</v>
      </c>
      <c r="D230" s="89">
        <v>370345.38</v>
      </c>
      <c r="E230" s="106">
        <v>6.0856361092682665E-2</v>
      </c>
      <c r="F230" s="89">
        <v>367290.65878969844</v>
      </c>
      <c r="G230" s="89">
        <v>368291.18383377476</v>
      </c>
      <c r="H230" s="89">
        <v>-1000.5250440763193</v>
      </c>
      <c r="I230" s="89">
        <v>-28941.288171121054</v>
      </c>
      <c r="J230" s="89">
        <v>-29941.813215197373</v>
      </c>
      <c r="K230" s="89">
        <v>12138.910904328462</v>
      </c>
      <c r="L230" s="23"/>
      <c r="M230" s="22">
        <v>2.156740123431864E-3</v>
      </c>
      <c r="N230" s="27">
        <v>1020</v>
      </c>
      <c r="O230" s="1" t="s">
        <v>899</v>
      </c>
    </row>
    <row r="231" spans="1:15" ht="15" customHeight="1">
      <c r="A231" s="86" t="s">
        <v>469</v>
      </c>
      <c r="B231" s="25"/>
      <c r="C231" s="88" t="s">
        <v>900</v>
      </c>
      <c r="D231" s="89">
        <v>1512871.21</v>
      </c>
      <c r="E231" s="106">
        <v>2.3623908561127616E-2</v>
      </c>
      <c r="F231" s="89">
        <v>1500392.5886286693</v>
      </c>
      <c r="G231" s="89">
        <v>1519552.4293443004</v>
      </c>
      <c r="H231" s="89">
        <v>-19159.840715631144</v>
      </c>
      <c r="I231" s="89">
        <v>-118225.9696459629</v>
      </c>
      <c r="J231" s="89">
        <v>-137385.81036159405</v>
      </c>
      <c r="K231" s="89">
        <v>49587.789721890396</v>
      </c>
      <c r="L231" s="23"/>
      <c r="M231" s="22">
        <v>4.7816740568938523E-4</v>
      </c>
      <c r="N231" s="27">
        <v>1021</v>
      </c>
      <c r="O231" s="1" t="s">
        <v>901</v>
      </c>
    </row>
    <row r="232" spans="1:15" ht="15" customHeight="1">
      <c r="A232" s="86" t="s">
        <v>469</v>
      </c>
      <c r="B232" s="25"/>
      <c r="C232" s="88" t="s">
        <v>902</v>
      </c>
      <c r="D232" s="89">
        <v>38918705.530000001</v>
      </c>
      <c r="E232" s="106">
        <v>3.3651312918035359E-2</v>
      </c>
      <c r="F232" s="89">
        <v>38597692.222746179</v>
      </c>
      <c r="G232" s="89">
        <v>39502093.257188022</v>
      </c>
      <c r="H232" s="89">
        <v>-904401.03444184363</v>
      </c>
      <c r="I232" s="89">
        <v>-3041370.3878005245</v>
      </c>
      <c r="J232" s="89">
        <v>-3945771.4222423681</v>
      </c>
      <c r="K232" s="89">
        <v>1275648.9602772023</v>
      </c>
      <c r="L232" s="23"/>
      <c r="M232" s="22">
        <v>1.5599985577748603E-3</v>
      </c>
      <c r="N232" s="27">
        <v>1031</v>
      </c>
      <c r="O232" s="1" t="s">
        <v>903</v>
      </c>
    </row>
    <row r="233" spans="1:15" ht="15" customHeight="1">
      <c r="A233" s="86" t="s">
        <v>518</v>
      </c>
      <c r="B233" s="25"/>
      <c r="C233" s="88" t="s">
        <v>904</v>
      </c>
      <c r="D233" s="89">
        <v>1398886.89</v>
      </c>
      <c r="E233" s="106">
        <v>4.0780225689752925E-2</v>
      </c>
      <c r="F233" s="89">
        <v>1387348.445930046</v>
      </c>
      <c r="G233" s="89">
        <v>1427340.4572011344</v>
      </c>
      <c r="H233" s="89">
        <v>-39992.011271088384</v>
      </c>
      <c r="I233" s="89">
        <v>-109318.46538032503</v>
      </c>
      <c r="J233" s="89">
        <v>-149310.47665141342</v>
      </c>
      <c r="K233" s="89">
        <v>45851.694769199305</v>
      </c>
      <c r="L233" s="23"/>
      <c r="M233" s="22">
        <v>1.2387092032385663E-3</v>
      </c>
      <c r="N233" s="27">
        <v>1038</v>
      </c>
      <c r="O233" s="1" t="s">
        <v>905</v>
      </c>
    </row>
    <row r="234" spans="1:15" ht="15" customHeight="1">
      <c r="A234" s="86" t="s">
        <v>469</v>
      </c>
      <c r="B234" s="25"/>
      <c r="C234" s="88" t="s">
        <v>906</v>
      </c>
      <c r="D234" s="89">
        <v>679017.37</v>
      </c>
      <c r="E234" s="106">
        <v>5.6394627946007247E-2</v>
      </c>
      <c r="F234" s="89">
        <v>673416.62843734794</v>
      </c>
      <c r="G234" s="89">
        <v>665886.61823116522</v>
      </c>
      <c r="H234" s="89">
        <v>7530.0102061827201</v>
      </c>
      <c r="I234" s="89">
        <v>-53063.001294539514</v>
      </c>
      <c r="J234" s="89">
        <v>-45532.991088356794</v>
      </c>
      <c r="K234" s="89">
        <v>22256.336387729298</v>
      </c>
      <c r="L234" s="23"/>
      <c r="M234" s="22">
        <v>1.7579917096634896E-3</v>
      </c>
      <c r="N234" s="27">
        <v>1043</v>
      </c>
      <c r="O234" s="1" t="s">
        <v>907</v>
      </c>
    </row>
    <row r="235" spans="1:15" ht="15" customHeight="1">
      <c r="A235" s="86" t="s">
        <v>469</v>
      </c>
      <c r="B235" s="25"/>
      <c r="C235" s="88" t="s">
        <v>908</v>
      </c>
      <c r="D235" s="89">
        <v>1108402.1000000001</v>
      </c>
      <c r="E235" s="106">
        <v>1.8140203813205469E-2</v>
      </c>
      <c r="F235" s="89">
        <v>1099259.6627312731</v>
      </c>
      <c r="G235" s="89">
        <v>1111352.6742775848</v>
      </c>
      <c r="H235" s="89">
        <v>-12093.011546311667</v>
      </c>
      <c r="I235" s="89">
        <v>-86618.022845527972</v>
      </c>
      <c r="J235" s="89">
        <v>-98711.034391839639</v>
      </c>
      <c r="K235" s="89">
        <v>36330.396069934948</v>
      </c>
      <c r="L235" s="23"/>
      <c r="M235" s="22">
        <v>4.3012773512428612E-3</v>
      </c>
      <c r="N235" s="27">
        <v>1057</v>
      </c>
      <c r="O235" s="1" t="s">
        <v>909</v>
      </c>
    </row>
    <row r="236" spans="1:15" ht="15" customHeight="1">
      <c r="A236" s="86" t="s">
        <v>469</v>
      </c>
      <c r="B236" s="25"/>
      <c r="C236" s="88" t="s">
        <v>910</v>
      </c>
      <c r="D236" s="89">
        <v>925731.34</v>
      </c>
      <c r="E236" s="106">
        <v>9.2339170390763892E-2</v>
      </c>
      <c r="F236" s="89">
        <v>918095.62665766291</v>
      </c>
      <c r="G236" s="89">
        <v>910346.04470739269</v>
      </c>
      <c r="H236" s="89">
        <v>7749.5819502702216</v>
      </c>
      <c r="I236" s="89">
        <v>-72342.896460536489</v>
      </c>
      <c r="J236" s="89">
        <v>-64593.314510266267</v>
      </c>
      <c r="K236" s="89">
        <v>30342.947055542041</v>
      </c>
      <c r="L236" s="23"/>
      <c r="M236" s="22">
        <v>1.1347778323577353E-3</v>
      </c>
      <c r="N236" s="27">
        <v>1060</v>
      </c>
      <c r="O236" s="1" t="s">
        <v>911</v>
      </c>
    </row>
    <row r="237" spans="1:15" ht="15" customHeight="1">
      <c r="A237" s="86" t="s">
        <v>469</v>
      </c>
      <c r="B237" s="25"/>
      <c r="C237" s="88" t="s">
        <v>912</v>
      </c>
      <c r="D237" s="89">
        <v>4249328.7</v>
      </c>
      <c r="E237" s="106">
        <v>2.2677952445206762E-2</v>
      </c>
      <c r="F237" s="89">
        <v>4214278.9458774207</v>
      </c>
      <c r="G237" s="89">
        <v>4264797.3999574855</v>
      </c>
      <c r="H237" s="89">
        <v>-50518.454080064781</v>
      </c>
      <c r="I237" s="89">
        <v>-332071.23156366963</v>
      </c>
      <c r="J237" s="89">
        <v>-382589.68564373441</v>
      </c>
      <c r="K237" s="89">
        <v>139281.39860285522</v>
      </c>
      <c r="L237" s="23"/>
      <c r="M237" s="22">
        <v>6.2857884244535314E-4</v>
      </c>
      <c r="N237" s="27">
        <v>1066</v>
      </c>
      <c r="O237" s="1" t="s">
        <v>913</v>
      </c>
    </row>
    <row r="238" spans="1:15" ht="15" customHeight="1">
      <c r="A238" s="86" t="s">
        <v>469</v>
      </c>
      <c r="B238" s="25"/>
      <c r="C238" s="88" t="s">
        <v>914</v>
      </c>
      <c r="D238" s="89">
        <v>36504257.840000004</v>
      </c>
      <c r="E238" s="106">
        <v>4.0294323950744282E-2</v>
      </c>
      <c r="F238" s="89">
        <v>36203159.630835988</v>
      </c>
      <c r="G238" s="89">
        <v>36607740.57879249</v>
      </c>
      <c r="H238" s="89">
        <v>-404580.94795650244</v>
      </c>
      <c r="I238" s="89">
        <v>-2852689.1455223365</v>
      </c>
      <c r="J238" s="89">
        <v>-3257270.0934788389</v>
      </c>
      <c r="K238" s="89">
        <v>1196509.953893292</v>
      </c>
      <c r="L238" s="23"/>
      <c r="M238" s="22">
        <v>2.3545598359227546E-3</v>
      </c>
      <c r="N238" s="27">
        <v>1068</v>
      </c>
      <c r="O238" s="1" t="s">
        <v>915</v>
      </c>
    </row>
    <row r="239" spans="1:15" ht="15" customHeight="1">
      <c r="A239" s="86" t="s">
        <v>518</v>
      </c>
      <c r="B239" s="25"/>
      <c r="C239" s="88" t="s">
        <v>916</v>
      </c>
      <c r="D239" s="89">
        <v>920429.38</v>
      </c>
      <c r="E239" s="106">
        <v>6.2242356891444972E-2</v>
      </c>
      <c r="F239" s="89">
        <v>912837.3988345518</v>
      </c>
      <c r="G239" s="89">
        <v>929398.42816699215</v>
      </c>
      <c r="H239" s="89">
        <v>-16561.029332440346</v>
      </c>
      <c r="I239" s="89">
        <v>-71928.565512944391</v>
      </c>
      <c r="J239" s="89">
        <v>-88489.594845384738</v>
      </c>
      <c r="K239" s="89">
        <v>30169.163275497816</v>
      </c>
      <c r="L239" s="23"/>
      <c r="M239" s="22">
        <v>7.3947950092992279E-4</v>
      </c>
      <c r="N239" s="27">
        <v>1176</v>
      </c>
      <c r="O239" s="1" t="s">
        <v>917</v>
      </c>
    </row>
    <row r="240" spans="1:15" ht="15" customHeight="1">
      <c r="A240" s="86" t="s">
        <v>469</v>
      </c>
      <c r="B240" s="25"/>
      <c r="C240" s="88" t="s">
        <v>918</v>
      </c>
      <c r="D240" s="89">
        <v>9324318.4499999993</v>
      </c>
      <c r="E240" s="106">
        <v>3.3009943982007739E-2</v>
      </c>
      <c r="F240" s="89">
        <v>9247408.6385671645</v>
      </c>
      <c r="G240" s="89">
        <v>9468914.205070531</v>
      </c>
      <c r="H240" s="89">
        <v>-221505.56650336646</v>
      </c>
      <c r="I240" s="89">
        <v>-728665.19155916234</v>
      </c>
      <c r="J240" s="89">
        <v>-950170.7580625288</v>
      </c>
      <c r="K240" s="89">
        <v>305625.71324134257</v>
      </c>
      <c r="L240" s="23"/>
      <c r="M240" s="22">
        <v>3.451860016716513E-4</v>
      </c>
      <c r="N240" s="27">
        <v>1077</v>
      </c>
      <c r="O240" s="1" t="s">
        <v>919</v>
      </c>
    </row>
    <row r="241" spans="1:15" ht="15" customHeight="1">
      <c r="A241" s="86" t="s">
        <v>469</v>
      </c>
      <c r="B241" s="25"/>
      <c r="C241" s="88" t="s">
        <v>920</v>
      </c>
      <c r="D241" s="89">
        <v>1437677.9</v>
      </c>
      <c r="E241" s="106">
        <v>3.6761957663101974E-2</v>
      </c>
      <c r="F241" s="89">
        <v>1425819.4958943191</v>
      </c>
      <c r="G241" s="89">
        <v>1440608.2672334129</v>
      </c>
      <c r="H241" s="89">
        <v>-14788.771339093801</v>
      </c>
      <c r="I241" s="89">
        <v>-112349.856777347</v>
      </c>
      <c r="J241" s="89">
        <v>-127138.6281164408</v>
      </c>
      <c r="K241" s="89">
        <v>47123.15821847714</v>
      </c>
      <c r="L241" s="23"/>
      <c r="M241" s="22">
        <v>1.4341960599448512E-3</v>
      </c>
      <c r="N241" s="27">
        <v>1078</v>
      </c>
      <c r="O241" s="1" t="s">
        <v>921</v>
      </c>
    </row>
    <row r="242" spans="1:15" ht="15" customHeight="1">
      <c r="A242" s="86" t="s">
        <v>469</v>
      </c>
      <c r="B242" s="25"/>
      <c r="C242" s="88" t="s">
        <v>922</v>
      </c>
      <c r="D242" s="89">
        <v>873709.98</v>
      </c>
      <c r="E242" s="106">
        <v>3.2185411035706935E-2</v>
      </c>
      <c r="F242" s="89">
        <v>866503.35463975335</v>
      </c>
      <c r="G242" s="89">
        <v>878376.32166919752</v>
      </c>
      <c r="H242" s="89">
        <v>-11872.967029444175</v>
      </c>
      <c r="I242" s="89">
        <v>-68277.596197269726</v>
      </c>
      <c r="J242" s="89">
        <v>-80150.563226713901</v>
      </c>
      <c r="K242" s="89">
        <v>28637.82883815805</v>
      </c>
      <c r="L242" s="23"/>
      <c r="M242" s="22">
        <v>3.5281474359822283E-2</v>
      </c>
      <c r="N242" s="27">
        <v>1082</v>
      </c>
      <c r="O242" s="1" t="s">
        <v>923</v>
      </c>
    </row>
    <row r="243" spans="1:15" ht="15" customHeight="1">
      <c r="A243" s="86" t="s">
        <v>469</v>
      </c>
      <c r="B243" s="25"/>
      <c r="C243" s="88" t="s">
        <v>924</v>
      </c>
      <c r="D243" s="89">
        <v>2973303.05</v>
      </c>
      <c r="E243" s="106">
        <v>2.8635016951547243E-2</v>
      </c>
      <c r="F243" s="89">
        <v>2948778.343112906</v>
      </c>
      <c r="G243" s="89">
        <v>2983154.2214886514</v>
      </c>
      <c r="H243" s="89">
        <v>-34375.878375745378</v>
      </c>
      <c r="I243" s="89">
        <v>-232353.97290530032</v>
      </c>
      <c r="J243" s="89">
        <v>-266729.8512810457</v>
      </c>
      <c r="K243" s="89">
        <v>97456.759999322981</v>
      </c>
      <c r="L243" s="23"/>
      <c r="M243" s="22">
        <v>1.2061181309084977E-3</v>
      </c>
      <c r="N243" s="27">
        <v>1084</v>
      </c>
      <c r="O243" s="1" t="s">
        <v>925</v>
      </c>
    </row>
    <row r="244" spans="1:15" ht="15" customHeight="1">
      <c r="A244" s="86" t="s">
        <v>469</v>
      </c>
      <c r="B244" s="25"/>
      <c r="C244" s="88" t="s">
        <v>926</v>
      </c>
      <c r="D244" s="89">
        <v>988532.33</v>
      </c>
      <c r="E244" s="106">
        <v>5.133878324145269E-2</v>
      </c>
      <c r="F244" s="89">
        <v>980378.61501233128</v>
      </c>
      <c r="G244" s="89">
        <v>976752.63233615225</v>
      </c>
      <c r="H244" s="89">
        <v>3625.9826761790318</v>
      </c>
      <c r="I244" s="89">
        <v>-77250.589784594398</v>
      </c>
      <c r="J244" s="89">
        <v>-73624.607108415366</v>
      </c>
      <c r="K244" s="89">
        <v>32401.392127311592</v>
      </c>
      <c r="L244" s="23"/>
      <c r="M244" s="22">
        <v>6.4114223360606226E-4</v>
      </c>
      <c r="N244" s="27">
        <v>1090</v>
      </c>
      <c r="O244" s="1" t="s">
        <v>927</v>
      </c>
    </row>
    <row r="245" spans="1:15" ht="15" customHeight="1">
      <c r="A245" s="86" t="s">
        <v>469</v>
      </c>
      <c r="B245" s="25"/>
      <c r="C245" s="88" t="s">
        <v>928</v>
      </c>
      <c r="D245" s="89">
        <v>1936278.35</v>
      </c>
      <c r="E245" s="106">
        <v>4.4687068590685719E-2</v>
      </c>
      <c r="F245" s="89">
        <v>1920307.3379009892</v>
      </c>
      <c r="G245" s="89">
        <v>1921472.2652056934</v>
      </c>
      <c r="H245" s="89">
        <v>-1164.9273047042079</v>
      </c>
      <c r="I245" s="89">
        <v>-151313.86196002443</v>
      </c>
      <c r="J245" s="89">
        <v>-152478.78926472864</v>
      </c>
      <c r="K245" s="89">
        <v>63465.920316408752</v>
      </c>
      <c r="L245" s="23"/>
      <c r="M245" s="22">
        <v>1.0332834516086603E-3</v>
      </c>
      <c r="N245" s="27">
        <v>1103</v>
      </c>
      <c r="O245" s="1" t="s">
        <v>929</v>
      </c>
    </row>
    <row r="246" spans="1:15" ht="15" customHeight="1">
      <c r="A246" s="86" t="s">
        <v>469</v>
      </c>
      <c r="B246" s="25"/>
      <c r="C246" s="88" t="s">
        <v>930</v>
      </c>
      <c r="D246" s="89">
        <v>3091474.32</v>
      </c>
      <c r="E246" s="106">
        <v>6.1120701320775961E-3</v>
      </c>
      <c r="F246" s="89">
        <v>3065974.9005758758</v>
      </c>
      <c r="G246" s="89">
        <v>3143557.9435289102</v>
      </c>
      <c r="H246" s="89">
        <v>-77583.042953034397</v>
      </c>
      <c r="I246" s="89">
        <v>-241588.67370976924</v>
      </c>
      <c r="J246" s="89">
        <v>-319171.71666280366</v>
      </c>
      <c r="K246" s="89">
        <v>101330.09174705896</v>
      </c>
      <c r="L246" s="23"/>
      <c r="M246" s="22">
        <v>7.9191495869422731E-4</v>
      </c>
      <c r="N246" s="27">
        <v>1104</v>
      </c>
      <c r="O246" s="1" t="s">
        <v>931</v>
      </c>
    </row>
    <row r="247" spans="1:15" ht="15" customHeight="1">
      <c r="A247" s="86" t="s">
        <v>469</v>
      </c>
      <c r="B247" s="25"/>
      <c r="C247" s="88" t="s">
        <v>932</v>
      </c>
      <c r="D247" s="89">
        <v>749968.78</v>
      </c>
      <c r="E247" s="106">
        <v>5.6679491344603372E-2</v>
      </c>
      <c r="F247" s="89">
        <v>743782.80965164572</v>
      </c>
      <c r="G247" s="89">
        <v>746929.66160312039</v>
      </c>
      <c r="H247" s="89">
        <v>-3146.8519514746731</v>
      </c>
      <c r="I247" s="89">
        <v>-58607.623460360395</v>
      </c>
      <c r="J247" s="89">
        <v>-61754.475411835068</v>
      </c>
      <c r="K247" s="89">
        <v>24581.929985053175</v>
      </c>
      <c r="L247" s="23"/>
      <c r="M247" s="22">
        <v>8.4311172125772044E-4</v>
      </c>
      <c r="N247" s="27">
        <v>1107</v>
      </c>
      <c r="O247" s="1" t="s">
        <v>933</v>
      </c>
    </row>
    <row r="248" spans="1:15" ht="15" customHeight="1">
      <c r="A248" s="86" t="s">
        <v>469</v>
      </c>
      <c r="B248" s="25"/>
      <c r="C248" s="88" t="s">
        <v>934</v>
      </c>
      <c r="D248" s="89">
        <v>13614431.619999999</v>
      </c>
      <c r="E248" s="106">
        <v>4.388168810562787E-2</v>
      </c>
      <c r="F248" s="89">
        <v>13502135.651745137</v>
      </c>
      <c r="G248" s="89">
        <v>13507188.276332317</v>
      </c>
      <c r="H248" s="89">
        <v>-5052.6245871800929</v>
      </c>
      <c r="I248" s="89">
        <v>-1063923.5969419745</v>
      </c>
      <c r="J248" s="89">
        <v>-1068976.2215291546</v>
      </c>
      <c r="K248" s="89">
        <v>446243.91547223344</v>
      </c>
      <c r="L248" s="23"/>
      <c r="M248" s="22">
        <v>4.6361186661527211E-4</v>
      </c>
      <c r="N248" s="27">
        <v>1111</v>
      </c>
      <c r="O248" s="1" t="s">
        <v>935</v>
      </c>
    </row>
    <row r="249" spans="1:15" ht="15" customHeight="1">
      <c r="A249" s="86" t="s">
        <v>469</v>
      </c>
      <c r="B249" s="25"/>
      <c r="C249" s="88" t="s">
        <v>936</v>
      </c>
      <c r="D249" s="89">
        <v>29141896.129999999</v>
      </c>
      <c r="E249" s="106">
        <v>1.4864969852195431E-2</v>
      </c>
      <c r="F249" s="89">
        <v>28901524.917007636</v>
      </c>
      <c r="G249" s="89">
        <v>29505548.234195385</v>
      </c>
      <c r="H249" s="89">
        <v>-604023.31718774885</v>
      </c>
      <c r="I249" s="89">
        <v>-2277344.4986709631</v>
      </c>
      <c r="J249" s="89">
        <v>-2881367.815858712</v>
      </c>
      <c r="K249" s="89">
        <v>955191.82851765119</v>
      </c>
      <c r="L249" s="23"/>
      <c r="M249" s="22">
        <v>4.1362426988005426E-3</v>
      </c>
      <c r="N249" s="27">
        <v>1114</v>
      </c>
      <c r="O249" s="1" t="s">
        <v>937</v>
      </c>
    </row>
    <row r="250" spans="1:15" ht="15" customHeight="1">
      <c r="A250" s="86" t="s">
        <v>469</v>
      </c>
      <c r="B250" s="25"/>
      <c r="C250" s="88" t="s">
        <v>938</v>
      </c>
      <c r="D250" s="89">
        <v>3722810.92</v>
      </c>
      <c r="E250" s="106">
        <v>4.7611336096188506E-2</v>
      </c>
      <c r="F250" s="89">
        <v>3692104.0444902629</v>
      </c>
      <c r="G250" s="89">
        <v>3768079.3543618885</v>
      </c>
      <c r="H250" s="89">
        <v>-75975.309871625621</v>
      </c>
      <c r="I250" s="89">
        <v>-290925.57774668687</v>
      </c>
      <c r="J250" s="89">
        <v>-366900.8876183125</v>
      </c>
      <c r="K250" s="89">
        <v>122023.58261237407</v>
      </c>
      <c r="L250" s="23"/>
      <c r="M250" s="22">
        <v>3.4707308081426712E-2</v>
      </c>
      <c r="N250" s="27">
        <v>1119</v>
      </c>
      <c r="O250" s="1" t="s">
        <v>939</v>
      </c>
    </row>
    <row r="251" spans="1:15" ht="15" customHeight="1">
      <c r="A251" s="86" t="s">
        <v>469</v>
      </c>
      <c r="B251" s="25"/>
      <c r="C251" s="88" t="s">
        <v>940</v>
      </c>
      <c r="D251" s="89">
        <v>506144.53</v>
      </c>
      <c r="E251" s="106">
        <v>2.3066389186260361E-2</v>
      </c>
      <c r="F251" s="89">
        <v>501969.69614283374</v>
      </c>
      <c r="G251" s="89">
        <v>506889.78472640453</v>
      </c>
      <c r="H251" s="89">
        <v>-4920.0885835707886</v>
      </c>
      <c r="I251" s="89">
        <v>-39553.550523477912</v>
      </c>
      <c r="J251" s="89">
        <v>-44473.639107048701</v>
      </c>
      <c r="K251" s="89">
        <v>16590.036452954279</v>
      </c>
      <c r="L251" s="23"/>
      <c r="M251" s="22">
        <v>7.8000359639174104E-4</v>
      </c>
      <c r="N251" s="27">
        <v>1121</v>
      </c>
      <c r="O251" s="1" t="s">
        <v>941</v>
      </c>
    </row>
    <row r="252" spans="1:15" ht="15" customHeight="1">
      <c r="A252" s="86" t="s">
        <v>469</v>
      </c>
      <c r="B252" s="25"/>
      <c r="C252" s="88" t="s">
        <v>942</v>
      </c>
      <c r="D252" s="89">
        <v>1022626.55</v>
      </c>
      <c r="E252" s="106">
        <v>4.0689283964014278E-2</v>
      </c>
      <c r="F252" s="89">
        <v>1014191.6155274746</v>
      </c>
      <c r="G252" s="89">
        <v>1016577.7937316359</v>
      </c>
      <c r="H252" s="89">
        <v>-2386.1782041613478</v>
      </c>
      <c r="I252" s="89">
        <v>-79914.942303288175</v>
      </c>
      <c r="J252" s="89">
        <v>-82301.120507449523</v>
      </c>
      <c r="K252" s="89">
        <v>33518.907617669742</v>
      </c>
      <c r="L252" s="23"/>
      <c r="M252" s="22">
        <v>8.5833702416930266E-3</v>
      </c>
      <c r="N252" s="27">
        <v>1123</v>
      </c>
      <c r="O252" s="1" t="s">
        <v>943</v>
      </c>
    </row>
    <row r="253" spans="1:15" ht="15" customHeight="1">
      <c r="A253" s="86" t="s">
        <v>469</v>
      </c>
      <c r="B253" s="25"/>
      <c r="C253" s="88" t="s">
        <v>944</v>
      </c>
      <c r="D253" s="89">
        <v>776896.49</v>
      </c>
      <c r="E253" s="106">
        <v>3.4469149817508482E-2</v>
      </c>
      <c r="F253" s="89">
        <v>770488.41171855398</v>
      </c>
      <c r="G253" s="89">
        <v>780408.43158565322</v>
      </c>
      <c r="H253" s="89">
        <v>-9920.0198670992395</v>
      </c>
      <c r="I253" s="89">
        <v>-60711.936507004531</v>
      </c>
      <c r="J253" s="89">
        <v>-70631.956374103771</v>
      </c>
      <c r="K253" s="89">
        <v>25464.546834620989</v>
      </c>
      <c r="L253" s="23"/>
      <c r="M253" s="22">
        <v>1.3898254323979951E-3</v>
      </c>
      <c r="N253" s="27">
        <v>1137</v>
      </c>
      <c r="O253" s="1" t="s">
        <v>945</v>
      </c>
    </row>
    <row r="254" spans="1:15" ht="15" customHeight="1">
      <c r="A254" s="86" t="s">
        <v>469</v>
      </c>
      <c r="B254" s="25"/>
      <c r="C254" s="88" t="s">
        <v>946</v>
      </c>
      <c r="D254" s="89">
        <v>764964.92</v>
      </c>
      <c r="E254" s="106">
        <v>2.5084485240538745E-2</v>
      </c>
      <c r="F254" s="89">
        <v>758655.25693289051</v>
      </c>
      <c r="G254" s="89">
        <v>771208.74196543952</v>
      </c>
      <c r="H254" s="89">
        <v>-12553.485032549012</v>
      </c>
      <c r="I254" s="89">
        <v>-59779.523077940285</v>
      </c>
      <c r="J254" s="89">
        <v>-72333.008110489289</v>
      </c>
      <c r="K254" s="89">
        <v>25073.462530616016</v>
      </c>
      <c r="L254" s="23"/>
      <c r="M254" s="22">
        <v>8.5821550838544264E-4</v>
      </c>
      <c r="N254" s="27">
        <v>1139</v>
      </c>
      <c r="O254" s="1" t="s">
        <v>947</v>
      </c>
    </row>
    <row r="255" spans="1:15" ht="15" customHeight="1">
      <c r="A255" s="86" t="s">
        <v>469</v>
      </c>
      <c r="B255" s="25"/>
      <c r="C255" s="88" t="s">
        <v>948</v>
      </c>
      <c r="D255" s="89">
        <v>5887743.8700000001</v>
      </c>
      <c r="E255" s="106">
        <v>3.2105113792672002E-2</v>
      </c>
      <c r="F255" s="89">
        <v>5839179.9697820144</v>
      </c>
      <c r="G255" s="89">
        <v>5906885.8047144692</v>
      </c>
      <c r="H255" s="89">
        <v>-67705.834932454862</v>
      </c>
      <c r="I255" s="89">
        <v>-460108.05378325901</v>
      </c>
      <c r="J255" s="89">
        <v>-527813.88871571387</v>
      </c>
      <c r="K255" s="89">
        <v>192984.17673101809</v>
      </c>
      <c r="L255" s="23"/>
      <c r="M255" s="22">
        <v>2.8954363562286056E-3</v>
      </c>
      <c r="N255" s="27">
        <v>1142</v>
      </c>
      <c r="O255" s="1" t="s">
        <v>949</v>
      </c>
    </row>
    <row r="256" spans="1:15" ht="15" customHeight="1">
      <c r="A256" s="86" t="s">
        <v>469</v>
      </c>
      <c r="B256" s="25"/>
      <c r="C256" s="88" t="s">
        <v>950</v>
      </c>
      <c r="D256" s="89">
        <v>1290400.04</v>
      </c>
      <c r="E256" s="106">
        <v>1.6371696506569E-2</v>
      </c>
      <c r="F256" s="89">
        <v>1279756.4284286555</v>
      </c>
      <c r="G256" s="89">
        <v>1295315.2545715461</v>
      </c>
      <c r="H256" s="89">
        <v>-15558.826142890612</v>
      </c>
      <c r="I256" s="89">
        <v>-100840.57053355475</v>
      </c>
      <c r="J256" s="89">
        <v>-116399.39667644537</v>
      </c>
      <c r="K256" s="89">
        <v>42295.791880816454</v>
      </c>
      <c r="L256" s="23"/>
      <c r="M256" s="22">
        <v>9.4137463751478828E-4</v>
      </c>
      <c r="N256" s="27">
        <v>1149</v>
      </c>
      <c r="O256" s="1" t="s">
        <v>951</v>
      </c>
    </row>
    <row r="257" spans="1:15" ht="15" customHeight="1">
      <c r="A257" s="86" t="s">
        <v>469</v>
      </c>
      <c r="B257" s="25"/>
      <c r="C257" s="88" t="s">
        <v>952</v>
      </c>
      <c r="D257" s="89">
        <v>1363626.61</v>
      </c>
      <c r="E257" s="106">
        <v>1.7364337978371003E-2</v>
      </c>
      <c r="F257" s="89">
        <v>1352379.0034320483</v>
      </c>
      <c r="G257" s="89">
        <v>1364656.3131995762</v>
      </c>
      <c r="H257" s="89">
        <v>-12277.309767527971</v>
      </c>
      <c r="I257" s="89">
        <v>-106562.98906123497</v>
      </c>
      <c r="J257" s="89">
        <v>-118840.29882876294</v>
      </c>
      <c r="K257" s="89">
        <v>44695.959014154454</v>
      </c>
      <c r="L257" s="23"/>
      <c r="M257" s="22">
        <v>5.6775034914210239E-4</v>
      </c>
      <c r="N257" s="27">
        <v>1152</v>
      </c>
      <c r="O257" s="1" t="s">
        <v>953</v>
      </c>
    </row>
    <row r="258" spans="1:15" ht="15" customHeight="1">
      <c r="A258" s="86" t="s">
        <v>469</v>
      </c>
      <c r="B258" s="25"/>
      <c r="C258" s="88" t="s">
        <v>954</v>
      </c>
      <c r="D258" s="89">
        <v>1787132.42</v>
      </c>
      <c r="E258" s="106">
        <v>4.8981739596565488E-2</v>
      </c>
      <c r="F258" s="89">
        <v>1772391.6088442306</v>
      </c>
      <c r="G258" s="89">
        <v>1767340.8990266197</v>
      </c>
      <c r="H258" s="89">
        <v>5050.7098176109139</v>
      </c>
      <c r="I258" s="89">
        <v>-139658.59211521133</v>
      </c>
      <c r="J258" s="89">
        <v>-134607.88229760042</v>
      </c>
      <c r="K258" s="89">
        <v>58577.323742007822</v>
      </c>
      <c r="L258" s="23"/>
      <c r="M258" s="22">
        <v>1.7493390024880997E-3</v>
      </c>
      <c r="N258" s="27">
        <v>1153</v>
      </c>
      <c r="O258" s="1" t="s">
        <v>955</v>
      </c>
    </row>
    <row r="259" spans="1:15" ht="15" customHeight="1">
      <c r="A259" s="86" t="s">
        <v>469</v>
      </c>
      <c r="B259" s="25"/>
      <c r="C259" s="88" t="s">
        <v>956</v>
      </c>
      <c r="D259" s="89">
        <v>768149.97</v>
      </c>
      <c r="E259" s="106">
        <v>2.8478127322745239E-2</v>
      </c>
      <c r="F259" s="89">
        <v>761814.03567282797</v>
      </c>
      <c r="G259" s="89">
        <v>770305.40170792269</v>
      </c>
      <c r="H259" s="89">
        <v>-8491.3660350947175</v>
      </c>
      <c r="I259" s="89">
        <v>-60028.424387008658</v>
      </c>
      <c r="J259" s="89">
        <v>-68519.790422103368</v>
      </c>
      <c r="K259" s="89">
        <v>25177.859777790611</v>
      </c>
      <c r="L259" s="23"/>
      <c r="M259" s="22">
        <v>3.0511471599135136E-3</v>
      </c>
      <c r="N259" s="27">
        <v>1157</v>
      </c>
      <c r="O259" s="1" t="s">
        <v>957</v>
      </c>
    </row>
    <row r="260" spans="1:15" ht="15" customHeight="1">
      <c r="A260" s="86" t="s">
        <v>469</v>
      </c>
      <c r="B260" s="25"/>
      <c r="C260" s="88" t="s">
        <v>958</v>
      </c>
      <c r="D260" s="89">
        <v>4037717.29</v>
      </c>
      <c r="E260" s="106">
        <v>3.1503789844984365E-2</v>
      </c>
      <c r="F260" s="89">
        <v>4004412.9710775814</v>
      </c>
      <c r="G260" s="89">
        <v>4081066.1940785386</v>
      </c>
      <c r="H260" s="89">
        <v>-76653.223000957165</v>
      </c>
      <c r="I260" s="89">
        <v>-315534.48741120507</v>
      </c>
      <c r="J260" s="89">
        <v>-392187.71041216224</v>
      </c>
      <c r="K260" s="89">
        <v>132345.35405889648</v>
      </c>
      <c r="L260" s="23"/>
      <c r="M260" s="22">
        <v>6.7547236024695422E-4</v>
      </c>
      <c r="N260" s="27">
        <v>2382</v>
      </c>
      <c r="O260" s="1" t="s">
        <v>959</v>
      </c>
    </row>
    <row r="261" spans="1:15" ht="15" customHeight="1">
      <c r="A261" s="86" t="s">
        <v>469</v>
      </c>
      <c r="B261" s="25"/>
      <c r="C261" s="88" t="s">
        <v>960</v>
      </c>
      <c r="D261" s="89">
        <v>7945958.2199999997</v>
      </c>
      <c r="E261" s="106">
        <v>3.0305656276444548E-2</v>
      </c>
      <c r="F261" s="89">
        <v>7880417.5425091553</v>
      </c>
      <c r="G261" s="89">
        <v>7906241.0202804161</v>
      </c>
      <c r="H261" s="89">
        <v>-25823.477771260776</v>
      </c>
      <c r="I261" s="89">
        <v>-620950.8179654032</v>
      </c>
      <c r="J261" s="89">
        <v>-646774.29573666397</v>
      </c>
      <c r="K261" s="89">
        <v>260446.82637082273</v>
      </c>
      <c r="L261" s="23"/>
      <c r="M261" s="22">
        <v>5.3829576692261205E-4</v>
      </c>
      <c r="N261" s="27">
        <v>2282</v>
      </c>
      <c r="O261" s="1" t="s">
        <v>961</v>
      </c>
    </row>
    <row r="262" spans="1:15" ht="15" customHeight="1">
      <c r="A262" s="86" t="s">
        <v>469</v>
      </c>
      <c r="B262" s="25"/>
      <c r="C262" s="88" t="s">
        <v>962</v>
      </c>
      <c r="D262" s="89">
        <v>7440511.75</v>
      </c>
      <c r="E262" s="106">
        <v>2.8774547043193932E-2</v>
      </c>
      <c r="F262" s="89">
        <v>7379140.1485553626</v>
      </c>
      <c r="G262" s="89">
        <v>7507603.8888265276</v>
      </c>
      <c r="H262" s="89">
        <v>-128463.74027116504</v>
      </c>
      <c r="I262" s="89">
        <v>-581451.81856288365</v>
      </c>
      <c r="J262" s="89">
        <v>-709915.55883404869</v>
      </c>
      <c r="K262" s="89">
        <v>243879.67041970132</v>
      </c>
      <c r="L262" s="23"/>
      <c r="M262" s="22">
        <v>1.2519804572660999E-2</v>
      </c>
      <c r="N262" s="27">
        <v>1166</v>
      </c>
      <c r="O262" s="1" t="s">
        <v>963</v>
      </c>
    </row>
    <row r="263" spans="1:15" ht="15" customHeight="1">
      <c r="A263" s="86" t="s">
        <v>469</v>
      </c>
      <c r="B263" s="25"/>
      <c r="C263" s="88" t="s">
        <v>964</v>
      </c>
      <c r="D263" s="89">
        <v>542014.44999999995</v>
      </c>
      <c r="E263" s="106">
        <v>1.5718366121515892E-2</v>
      </c>
      <c r="F263" s="89">
        <v>537543.75014489458</v>
      </c>
      <c r="G263" s="89">
        <v>545394.13057319121</v>
      </c>
      <c r="H263" s="89">
        <v>-7850.3804282966303</v>
      </c>
      <c r="I263" s="89">
        <v>-42356.668227808543</v>
      </c>
      <c r="J263" s="89">
        <v>-50207.048656105173</v>
      </c>
      <c r="K263" s="89">
        <v>17765.754543525272</v>
      </c>
      <c r="L263" s="23"/>
      <c r="M263" s="22">
        <v>2.816464220647065E-2</v>
      </c>
      <c r="N263" s="27">
        <v>1168</v>
      </c>
      <c r="O263" s="1" t="s">
        <v>965</v>
      </c>
    </row>
    <row r="264" spans="1:15" ht="15" customHeight="1">
      <c r="A264" s="86" t="s">
        <v>469</v>
      </c>
      <c r="B264" s="25"/>
      <c r="C264" s="88" t="s">
        <v>966</v>
      </c>
      <c r="D264" s="89">
        <v>1150783.52</v>
      </c>
      <c r="E264" s="106">
        <v>2.2274233680650068E-2</v>
      </c>
      <c r="F264" s="89">
        <v>1141291.5079030502</v>
      </c>
      <c r="G264" s="89">
        <v>1145262.3418239921</v>
      </c>
      <c r="H264" s="89">
        <v>-3970.833920941921</v>
      </c>
      <c r="I264" s="89">
        <v>-89929.993118577724</v>
      </c>
      <c r="J264" s="89">
        <v>-93900.827039519645</v>
      </c>
      <c r="K264" s="89">
        <v>37719.543360982359</v>
      </c>
      <c r="L264" s="23"/>
      <c r="M264" s="22">
        <v>3.5707530399119339E-3</v>
      </c>
      <c r="N264" s="27">
        <v>1173</v>
      </c>
      <c r="O264" s="1" t="s">
        <v>967</v>
      </c>
    </row>
    <row r="265" spans="1:15" ht="15" customHeight="1">
      <c r="A265" s="86" t="s">
        <v>469</v>
      </c>
      <c r="B265" s="25"/>
      <c r="C265" s="88" t="s">
        <v>968</v>
      </c>
      <c r="D265" s="89">
        <v>3369145.97</v>
      </c>
      <c r="E265" s="106">
        <v>1.5212528125991831E-2</v>
      </c>
      <c r="F265" s="89">
        <v>3341356.2304461785</v>
      </c>
      <c r="G265" s="89">
        <v>3387900.2979599708</v>
      </c>
      <c r="H265" s="89">
        <v>-46544.06751379231</v>
      </c>
      <c r="I265" s="89">
        <v>-263287.81098427949</v>
      </c>
      <c r="J265" s="89">
        <v>-309831.8784980718</v>
      </c>
      <c r="K265" s="89">
        <v>110431.41068347414</v>
      </c>
      <c r="L265" s="23"/>
      <c r="M265" s="22">
        <v>4.7865994400995071E-4</v>
      </c>
      <c r="N265" s="27">
        <v>1181</v>
      </c>
      <c r="O265" s="1" t="s">
        <v>969</v>
      </c>
    </row>
  </sheetData>
  <pageMargins left="0.75" right="0.75" top="1" bottom="1" header="0.4921259845" footer="0.4921259845"/>
  <pageSetup paperSize="9" scale="89" fitToHeight="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3D573-E4F2-436A-8A6A-5736EA30C62D}">
  <dimension ref="A1:AY265"/>
  <sheetViews>
    <sheetView showGridLines="0" workbookViewId="0">
      <pane ySplit="15" topLeftCell="A16" activePane="bottomLeft" state="frozen"/>
      <selection activeCell="O1" sqref="O1:P1048576"/>
      <selection pane="bottomLeft" activeCell="O1" sqref="O1:P1048576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32.81640625" style="19" customWidth="1"/>
    <col min="4" max="4" width="13.453125" style="1" customWidth="1"/>
    <col min="5" max="5" width="11.81640625" style="1" customWidth="1"/>
    <col min="6" max="6" width="15.54296875" style="1" customWidth="1"/>
    <col min="7" max="8" width="13.453125" style="1" customWidth="1"/>
    <col min="9" max="9" width="13.81640625" style="1" customWidth="1"/>
    <col min="10" max="10" width="15.81640625" style="1" customWidth="1"/>
    <col min="11" max="11" width="11.1796875" style="1" customWidth="1"/>
    <col min="12" max="12" width="16.453125" style="1" hidden="1" customWidth="1"/>
    <col min="13" max="13" width="13.453125" style="1" hidden="1" customWidth="1"/>
    <col min="14" max="14" width="12.81640625" style="1" hidden="1" customWidth="1"/>
    <col min="15" max="15" width="20" style="1" hidden="1" customWidth="1"/>
    <col min="16" max="16" width="0" style="1" hidden="1" customWidth="1"/>
    <col min="17" max="17" width="19.81640625" style="1" customWidth="1"/>
    <col min="18" max="18" width="15.1796875" style="1" customWidth="1"/>
    <col min="19" max="19" width="24.81640625" style="1" customWidth="1"/>
    <col min="20" max="20" width="14.453125" style="1" customWidth="1"/>
    <col min="21" max="21" width="9.54296875" style="1" customWidth="1"/>
    <col min="22" max="28" width="12" style="1" customWidth="1"/>
    <col min="29" max="29" width="11.1796875" style="1" customWidth="1"/>
    <col min="30" max="30" width="13.1796875" style="1" customWidth="1"/>
    <col min="31" max="31" width="14.54296875" style="1" customWidth="1"/>
    <col min="32" max="32" width="34.453125" style="117" customWidth="1"/>
    <col min="33" max="33" width="12.453125" style="117" customWidth="1"/>
    <col min="34" max="34" width="9.1796875" style="117" customWidth="1"/>
    <col min="35" max="35" width="16.1796875" style="117" customWidth="1"/>
    <col min="36" max="36" width="17.1796875" style="117" customWidth="1"/>
    <col min="37" max="37" width="13.453125" style="117" customWidth="1"/>
    <col min="38" max="42" width="12" style="1" customWidth="1"/>
    <col min="43" max="43" width="11.1796875" style="1" customWidth="1"/>
    <col min="44" max="44" width="2" style="1" customWidth="1"/>
    <col min="45" max="46" width="9.1796875" style="1"/>
    <col min="47" max="47" width="33" style="120" customWidth="1"/>
    <col min="48" max="48" width="15.453125" style="120" customWidth="1"/>
    <col min="49" max="49" width="9.54296875" style="120" customWidth="1"/>
    <col min="50" max="50" width="11.1796875" style="120" customWidth="1"/>
    <col min="51" max="51" width="12.1796875" style="120" customWidth="1"/>
    <col min="52" max="16384" width="9.1796875" style="1"/>
  </cols>
  <sheetData>
    <row r="1" spans="1:51" ht="14">
      <c r="A1" s="33" t="s">
        <v>336</v>
      </c>
      <c r="B1" s="33"/>
      <c r="C1" s="46"/>
      <c r="D1" s="33" t="s">
        <v>970</v>
      </c>
      <c r="E1" s="34"/>
      <c r="F1" s="33"/>
      <c r="G1" s="33"/>
      <c r="H1" s="33"/>
      <c r="I1" s="33"/>
      <c r="J1" s="33"/>
      <c r="K1" s="35" t="s">
        <v>2</v>
      </c>
      <c r="L1" s="115"/>
      <c r="AF1" s="1" t="s">
        <v>971</v>
      </c>
      <c r="AG1" s="1"/>
      <c r="AH1" s="1"/>
      <c r="AI1" s="1"/>
      <c r="AJ1" s="1" t="e">
        <f>'2023 Kunta'!#REF!</f>
        <v>#REF!</v>
      </c>
      <c r="AK1" s="1"/>
      <c r="AU1" s="1" t="e">
        <f>'2023 Kommunerna'!#REF!</f>
        <v>#REF!</v>
      </c>
      <c r="AV1" s="1"/>
      <c r="AW1" s="1"/>
      <c r="AX1" s="1"/>
      <c r="AY1" s="1"/>
    </row>
    <row r="2" spans="1:51" ht="12.5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>
        <f>'2024 Srk'!K2</f>
        <v>45964</v>
      </c>
      <c r="L2" s="115"/>
      <c r="AF2" s="1"/>
      <c r="AG2" s="1"/>
      <c r="AH2" s="1"/>
      <c r="AI2" s="1"/>
      <c r="AJ2" s="1"/>
      <c r="AK2" s="1"/>
      <c r="AU2" s="1"/>
      <c r="AV2" s="1"/>
      <c r="AW2" s="1"/>
      <c r="AX2" s="1"/>
      <c r="AY2" s="1" t="e">
        <f>AJ1</f>
        <v>#REF!</v>
      </c>
    </row>
    <row r="3" spans="1:51" ht="11.5">
      <c r="A3" s="38" t="s">
        <v>972</v>
      </c>
      <c r="B3" s="38"/>
      <c r="C3" s="48"/>
      <c r="D3" s="38"/>
      <c r="E3" s="38"/>
      <c r="F3" s="38"/>
      <c r="G3" s="39"/>
      <c r="H3" s="122"/>
      <c r="I3" s="74"/>
      <c r="J3" s="75" t="s">
        <v>339</v>
      </c>
      <c r="K3" s="185">
        <f>'2024 Kunta'!K3</f>
        <v>2024</v>
      </c>
      <c r="L3" s="115"/>
      <c r="M3" s="4"/>
      <c r="N3" s="4"/>
      <c r="AF3" s="1" t="s">
        <v>973</v>
      </c>
      <c r="AG3" s="1"/>
      <c r="AH3" s="1"/>
      <c r="AI3" s="1"/>
      <c r="AJ3" s="1" t="e">
        <f>'2023 Kunta'!#REF!</f>
        <v>#REF!</v>
      </c>
      <c r="AK3" s="1"/>
      <c r="AU3" s="1"/>
      <c r="AV3" s="1"/>
      <c r="AW3" s="1"/>
      <c r="AX3" s="1"/>
      <c r="AY3" s="1"/>
    </row>
    <row r="4" spans="1:51" ht="2.15" customHeight="1">
      <c r="A4" s="40"/>
      <c r="B4" s="40"/>
      <c r="C4" s="49"/>
      <c r="D4" s="41"/>
      <c r="E4" s="42"/>
      <c r="F4" s="41"/>
      <c r="G4" s="40"/>
      <c r="H4" s="40"/>
      <c r="I4" s="76"/>
      <c r="L4" s="115"/>
      <c r="M4" s="2"/>
      <c r="N4" s="2"/>
      <c r="AF4" s="1" t="s">
        <v>974</v>
      </c>
      <c r="AG4" s="1"/>
      <c r="AH4" s="1"/>
      <c r="AI4" s="1"/>
      <c r="AJ4" s="1"/>
      <c r="AK4" s="1"/>
      <c r="AU4" s="1"/>
      <c r="AV4" s="1"/>
      <c r="AW4" s="1"/>
      <c r="AX4" s="1"/>
      <c r="AY4" s="1"/>
    </row>
    <row r="5" spans="1:51" ht="4.5" customHeight="1">
      <c r="H5" s="121"/>
      <c r="L5" s="115"/>
      <c r="M5" s="77"/>
      <c r="AF5" s="1"/>
      <c r="AG5" s="1"/>
      <c r="AH5" s="1"/>
      <c r="AI5" s="1"/>
      <c r="AJ5" s="1"/>
      <c r="AK5" s="1"/>
      <c r="AU5" s="1" t="s">
        <v>975</v>
      </c>
      <c r="AV5" s="1"/>
      <c r="AW5" s="1"/>
      <c r="AX5" s="1"/>
      <c r="AY5" s="1"/>
    </row>
    <row r="6" spans="1:51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L6" s="115"/>
      <c r="M6" s="4"/>
      <c r="N6" s="4"/>
      <c r="AF6" s="1"/>
      <c r="AG6" s="1"/>
      <c r="AH6" s="1"/>
      <c r="AI6" s="1" t="s">
        <v>976</v>
      </c>
      <c r="AJ6" s="1" t="e">
        <f>'2023 Kunta'!#REF!</f>
        <v>#REF!</v>
      </c>
      <c r="AK6" s="1"/>
      <c r="AU6" s="1" t="s">
        <v>977</v>
      </c>
      <c r="AV6" s="1" t="e">
        <f>'2024 Srk'!#REF!</f>
        <v>#REF!</v>
      </c>
      <c r="AW6" s="1"/>
      <c r="AX6" s="1"/>
      <c r="AY6" s="1"/>
    </row>
    <row r="7" spans="1:51" ht="13.75" customHeight="1">
      <c r="A7" s="79" t="s">
        <v>340</v>
      </c>
      <c r="B7" s="38"/>
      <c r="C7" s="48"/>
      <c r="D7" s="11">
        <f>'2024 Kunta'!D7</f>
        <v>38089340453.469986</v>
      </c>
      <c r="E7" s="38"/>
      <c r="F7" s="38"/>
      <c r="K7" s="12"/>
      <c r="L7" s="115"/>
      <c r="M7" s="2"/>
      <c r="N7" s="80"/>
      <c r="AF7" s="1"/>
      <c r="AG7" s="1"/>
      <c r="AH7" s="1"/>
      <c r="AI7" s="1"/>
      <c r="AJ7" s="1"/>
      <c r="AK7" s="1"/>
      <c r="AU7" s="1" t="s">
        <v>978</v>
      </c>
      <c r="AV7" s="1"/>
      <c r="AW7" s="1"/>
      <c r="AX7" s="1"/>
      <c r="AY7" s="1"/>
    </row>
    <row r="8" spans="1:51" ht="13.75" customHeight="1">
      <c r="A8" s="79" t="s">
        <v>341</v>
      </c>
      <c r="B8" s="38"/>
      <c r="C8" s="48"/>
      <c r="D8" s="11">
        <f>'2024 Kunta'!D8</f>
        <v>37775168001.339996</v>
      </c>
      <c r="E8" s="38"/>
      <c r="F8" s="38" t="s">
        <v>342</v>
      </c>
      <c r="K8" s="12"/>
      <c r="L8" s="115"/>
      <c r="AF8" s="1"/>
      <c r="AG8" s="1"/>
      <c r="AH8" s="1"/>
      <c r="AI8" s="1"/>
      <c r="AJ8" s="1"/>
      <c r="AK8" s="1"/>
      <c r="AU8" s="1" t="s">
        <v>979</v>
      </c>
      <c r="AV8" s="1"/>
      <c r="AW8" s="1"/>
      <c r="AX8" s="1"/>
      <c r="AY8" s="1"/>
    </row>
    <row r="9" spans="1:51" ht="13.75" customHeight="1">
      <c r="A9" s="79" t="s">
        <v>343</v>
      </c>
      <c r="B9" s="38"/>
      <c r="C9" s="48"/>
      <c r="D9" s="11">
        <f>'2024 Kunta'!D9</f>
        <v>2976558201.73</v>
      </c>
      <c r="E9" s="38"/>
      <c r="F9" s="38" t="s">
        <v>344</v>
      </c>
      <c r="K9" s="12"/>
      <c r="L9" s="115"/>
      <c r="N9" s="105"/>
      <c r="AF9" s="1"/>
      <c r="AG9" s="1"/>
      <c r="AH9" s="1"/>
      <c r="AI9" s="1"/>
      <c r="AJ9" s="1"/>
      <c r="AK9" s="1"/>
      <c r="AU9" s="1"/>
      <c r="AV9" s="1"/>
      <c r="AW9" s="1"/>
      <c r="AX9" s="1"/>
      <c r="AY9" s="1"/>
    </row>
    <row r="10" spans="1:51" ht="13.75" customHeight="1">
      <c r="A10" s="79" t="s">
        <v>345</v>
      </c>
      <c r="B10" s="38"/>
      <c r="C10" s="48"/>
      <c r="D10" s="11">
        <f>'2024 Kunta'!D10</f>
        <v>1248464636.3599999</v>
      </c>
      <c r="E10" s="38"/>
      <c r="F10" s="38"/>
      <c r="K10" s="12"/>
      <c r="L10" s="115"/>
      <c r="AF10" s="1"/>
      <c r="AG10" s="1"/>
      <c r="AH10" s="1"/>
      <c r="AI10" s="1"/>
      <c r="AJ10" s="1"/>
      <c r="AK10" s="1"/>
      <c r="AU10" s="1"/>
      <c r="AV10" s="1"/>
      <c r="AW10" s="1"/>
      <c r="AX10" s="1"/>
      <c r="AY10" s="1"/>
    </row>
    <row r="11" spans="1:51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  <c r="L11" s="115"/>
      <c r="AF11" s="1"/>
      <c r="AG11" s="1"/>
      <c r="AH11" s="1"/>
      <c r="AI11" s="1"/>
      <c r="AJ11" s="1"/>
      <c r="AK11" s="1"/>
      <c r="AU11" s="1"/>
      <c r="AV11" s="1"/>
      <c r="AW11" s="1"/>
      <c r="AX11" s="1"/>
      <c r="AY11" s="1"/>
    </row>
    <row r="12" spans="1:51" s="84" customFormat="1" ht="38.25" customHeight="1">
      <c r="A12" s="82"/>
      <c r="B12" s="82"/>
      <c r="C12" s="82" t="s">
        <v>348</v>
      </c>
      <c r="D12" s="82" t="s">
        <v>980</v>
      </c>
      <c r="E12" s="17" t="s">
        <v>350</v>
      </c>
      <c r="F12" s="83" t="s">
        <v>981</v>
      </c>
      <c r="G12" s="82" t="s">
        <v>982</v>
      </c>
      <c r="H12" s="82" t="s">
        <v>353</v>
      </c>
      <c r="I12" s="82" t="s">
        <v>983</v>
      </c>
      <c r="J12" s="82" t="s">
        <v>355</v>
      </c>
      <c r="K12" s="82" t="s">
        <v>356</v>
      </c>
      <c r="L12" s="136" t="s">
        <v>357</v>
      </c>
      <c r="M12" s="85" t="s">
        <v>358</v>
      </c>
      <c r="N12" s="85"/>
      <c r="AF12" s="84" t="s">
        <v>348</v>
      </c>
      <c r="AG12" s="84" t="s">
        <v>984</v>
      </c>
      <c r="AH12" s="84" t="s">
        <v>985</v>
      </c>
      <c r="AI12" s="84" t="s">
        <v>986</v>
      </c>
      <c r="AJ12" s="84" t="s">
        <v>987</v>
      </c>
      <c r="AK12" s="84" t="s">
        <v>988</v>
      </c>
      <c r="AU12" s="84" t="e">
        <f>'2023 Kommunerna'!#REF!</f>
        <v>#REF!</v>
      </c>
      <c r="AV12" s="84" t="e">
        <f>'2023 Kommunerna'!#REF!</f>
        <v>#REF!</v>
      </c>
      <c r="AW12" s="84" t="e">
        <f>'2023 Kommunerna'!#REF!</f>
        <v>#REF!</v>
      </c>
      <c r="AX12" s="84" t="e">
        <f>'2023 Kommunerna'!#REF!</f>
        <v>#REF!</v>
      </c>
      <c r="AY12" s="84" t="e">
        <f>'2023 Kommunerna'!#REF!</f>
        <v>#REF!</v>
      </c>
    </row>
    <row r="13" spans="1:51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  <c r="P13" s="1" t="s">
        <v>989</v>
      </c>
      <c r="AF13" s="138" t="e">
        <f>'2024 Srk'!#REF!</f>
        <v>#REF!</v>
      </c>
      <c r="AG13" s="117" t="e">
        <f>'2024 Srk'!#REF!</f>
        <v>#REF!</v>
      </c>
      <c r="AH13" s="139" t="e">
        <f>'2024 Srk'!#REF!</f>
        <v>#REF!</v>
      </c>
      <c r="AI13" s="117" t="e">
        <f>'2024 Srk'!#REF!</f>
        <v>#REF!</v>
      </c>
      <c r="AJ13" s="117" t="e">
        <f>'2024 Srk'!#REF!</f>
        <v>#REF!</v>
      </c>
      <c r="AK13" s="172" t="e">
        <f>'2024 Srk'!#REF!</f>
        <v>#REF!</v>
      </c>
      <c r="AU13" s="120" t="e">
        <f>'2024 Srk'!#REF!</f>
        <v>#REF!</v>
      </c>
      <c r="AV13" s="120" t="e">
        <f>'2024 Srk'!#REF!</f>
        <v>#REF!</v>
      </c>
      <c r="AW13" s="120" t="e">
        <f>'2024 Srk'!#REF!</f>
        <v>#REF!</v>
      </c>
      <c r="AX13" s="120" t="e">
        <f>'2024 Srk'!#REF!</f>
        <v>#REF!</v>
      </c>
      <c r="AY13" s="120" t="e">
        <f>'2024 Srk'!#REF!</f>
        <v>#REF!</v>
      </c>
    </row>
    <row r="14" spans="1:51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  <c r="AF14" s="141" t="e">
        <f>'2024 Srk'!#REF!</f>
        <v>#REF!</v>
      </c>
      <c r="AG14" s="117" t="e">
        <f>'2024 Srk'!#REF!</f>
        <v>#REF!</v>
      </c>
      <c r="AH14" s="139" t="e">
        <f>'2024 Srk'!#REF!</f>
        <v>#REF!</v>
      </c>
      <c r="AI14" s="117" t="e">
        <f>'2024 Srk'!#REF!</f>
        <v>#REF!</v>
      </c>
      <c r="AJ14" s="117" t="e">
        <f>'2024 Srk'!#REF!</f>
        <v>#REF!</v>
      </c>
      <c r="AK14" s="172" t="e">
        <f>'2024 Srk'!#REF!</f>
        <v>#REF!</v>
      </c>
      <c r="AU14" s="120" t="e">
        <f>'2024 Srk'!#REF!</f>
        <v>#REF!</v>
      </c>
      <c r="AV14" s="120" t="e">
        <f>'2024 Srk'!#REF!</f>
        <v>#REF!</v>
      </c>
      <c r="AW14" s="120" t="e">
        <f>'2024 Srk'!#REF!</f>
        <v>#REF!</v>
      </c>
      <c r="AX14" s="120" t="e">
        <f>'2024 Srk'!#REF!</f>
        <v>#REF!</v>
      </c>
      <c r="AY14" s="120" t="e">
        <f>'2024 Srk'!#REF!</f>
        <v>#REF!</v>
      </c>
    </row>
    <row r="15" spans="1:51" ht="18" customHeight="1">
      <c r="A15" s="86"/>
      <c r="B15" s="87"/>
      <c r="C15" s="88"/>
      <c r="D15" s="89">
        <f>'2024 Srk'!D15</f>
        <v>1059108321.7900007</v>
      </c>
      <c r="E15" s="90">
        <f>'2024 Srk'!E15</f>
        <v>2.9548014739046558E-2</v>
      </c>
      <c r="F15" s="89">
        <f>'2024 Srk'!F15</f>
        <v>1050372474.5800823</v>
      </c>
      <c r="G15" s="89">
        <f>'2024 Srk'!G15</f>
        <v>1065259737.6377878</v>
      </c>
      <c r="H15" s="89">
        <f>'2024 Srk'!H15</f>
        <v>-14887263.057705307</v>
      </c>
      <c r="I15" s="89">
        <f>'2024 Srk'!I15</f>
        <v>-82765874.23706162</v>
      </c>
      <c r="J15" s="89">
        <f>'2024 Srk'!J15</f>
        <v>-97653137.294766918</v>
      </c>
      <c r="K15" s="89">
        <f>'2024 Srk'!K15</f>
        <v>34714680.540207244</v>
      </c>
      <c r="L15" s="23">
        <v>701505680.25</v>
      </c>
      <c r="M15" s="22">
        <v>2.9313179627423636E-2</v>
      </c>
      <c r="S15" s="178"/>
      <c r="T15" s="173"/>
      <c r="U15" s="173"/>
      <c r="V15" s="174"/>
      <c r="W15" s="174"/>
      <c r="X15" s="173"/>
      <c r="Y15" s="174"/>
      <c r="Z15" s="173"/>
      <c r="AA15" s="173"/>
      <c r="AB15" s="174"/>
      <c r="AC15" s="174"/>
      <c r="AD15" s="143"/>
      <c r="AE15" s="144"/>
      <c r="AF15" s="145" t="s">
        <v>990</v>
      </c>
      <c r="AG15" s="146" t="e">
        <f>'2024 Srk'!#REF!</f>
        <v>#REF!</v>
      </c>
      <c r="AH15" s="147" t="e">
        <f>'2024 Srk'!#REF!</f>
        <v>#REF!</v>
      </c>
      <c r="AI15" s="148" t="e">
        <f>'2024 Srk'!#REF!</f>
        <v>#REF!</v>
      </c>
      <c r="AJ15" s="148" t="e">
        <f>'2024 Srk'!#REF!</f>
        <v>#REF!</v>
      </c>
      <c r="AK15" s="148" t="e">
        <f>'2024 Srk'!#REF!</f>
        <v>#REF!</v>
      </c>
      <c r="AU15" s="170" t="s">
        <v>990</v>
      </c>
      <c r="AV15" s="149" t="e">
        <f>'2024 Srk'!#REF!</f>
        <v>#REF!</v>
      </c>
      <c r="AW15" s="150" t="e">
        <f>'2024 Srk'!#REF!</f>
        <v>#REF!</v>
      </c>
      <c r="AX15" s="149" t="e">
        <f>'2024 Srk'!#REF!</f>
        <v>#REF!</v>
      </c>
      <c r="AY15" s="149" t="e">
        <f>'2024 Srk'!#REF!</f>
        <v>#REF!</v>
      </c>
    </row>
    <row r="16" spans="1:51" ht="15" customHeight="1">
      <c r="A16" s="86" t="s">
        <v>469</v>
      </c>
      <c r="B16" s="87"/>
      <c r="C16" s="88" t="s">
        <v>991</v>
      </c>
      <c r="D16" s="89">
        <f>'2024 Srk'!D16</f>
        <v>215788.95</v>
      </c>
      <c r="E16" s="90">
        <f>'2024 Srk'!E16</f>
        <v>6.9214629567280417E-2</v>
      </c>
      <c r="F16" s="89">
        <f>'2024 Srk'!F16</f>
        <v>214009.05718072492</v>
      </c>
      <c r="G16" s="89">
        <f>'2024 Srk'!G16</f>
        <v>209547.34951670302</v>
      </c>
      <c r="H16" s="89">
        <f>'2024 Srk'!H16</f>
        <v>4461.707664021902</v>
      </c>
      <c r="I16" s="89">
        <f>'2024 Srk'!I16</f>
        <v>-16863.20533036927</v>
      </c>
      <c r="J16" s="89">
        <f>'2024 Srk'!J16</f>
        <v>-12401.497666347368</v>
      </c>
      <c r="K16" s="89">
        <f>'2024 Srk'!K16</f>
        <v>7072.9729048829749</v>
      </c>
      <c r="L16" s="23"/>
      <c r="M16" s="22">
        <v>3.2344975291232806E-3</v>
      </c>
      <c r="N16" s="27">
        <v>2022</v>
      </c>
      <c r="O16" s="1" t="s">
        <v>473</v>
      </c>
      <c r="Q16" s="175"/>
      <c r="S16" s="178"/>
      <c r="T16" s="176"/>
      <c r="U16" s="176"/>
      <c r="V16" s="177"/>
      <c r="W16" s="177"/>
      <c r="X16" s="176"/>
      <c r="Y16" s="177"/>
      <c r="Z16" s="176"/>
      <c r="AA16" s="176"/>
      <c r="AB16" s="177"/>
      <c r="AC16" s="177"/>
      <c r="AD16" s="11"/>
      <c r="AE16" s="151"/>
      <c r="AF16" s="152" t="str">
        <f t="shared" ref="AF16:AF79" si="0">C16</f>
        <v>Ålands Södra Skärgårdsförsamling</v>
      </c>
      <c r="AG16" s="153" t="e">
        <f>'2024 Srk'!#REF!</f>
        <v>#REF!</v>
      </c>
      <c r="AH16" s="139" t="e">
        <f>'2024 Srk'!#REF!</f>
        <v>#REF!</v>
      </c>
      <c r="AI16" s="154" t="e">
        <f>'2024 Srk'!#REF!</f>
        <v>#REF!</v>
      </c>
      <c r="AJ16" s="154" t="e">
        <f>'2024 Srk'!#REF!</f>
        <v>#REF!</v>
      </c>
      <c r="AK16" s="154" t="e">
        <f>'2024 Srk'!#REF!</f>
        <v>#REF!</v>
      </c>
      <c r="AU16" s="170" t="str">
        <f t="shared" ref="AU16:AU79" si="1">AF16</f>
        <v>Ålands Södra Skärgårdsförsamling</v>
      </c>
      <c r="AV16" s="149" t="e">
        <f>'2024 Srk'!#REF!</f>
        <v>#REF!</v>
      </c>
      <c r="AW16" s="150" t="e">
        <f>'2024 Srk'!#REF!</f>
        <v>#REF!</v>
      </c>
      <c r="AX16" s="149" t="e">
        <f>'2024 Srk'!#REF!</f>
        <v>#REF!</v>
      </c>
      <c r="AY16" s="149" t="e">
        <f>'2024 Srk'!#REF!</f>
        <v>#REF!</v>
      </c>
    </row>
    <row r="17" spans="1:51" ht="15" customHeight="1">
      <c r="A17" s="86" t="s">
        <v>469</v>
      </c>
      <c r="B17" s="87"/>
      <c r="C17" s="88" t="s">
        <v>992</v>
      </c>
      <c r="D17" s="89">
        <f>'2024 Srk'!D17</f>
        <v>3401174.93</v>
      </c>
      <c r="E17" s="90">
        <f>'2024 Srk'!E17</f>
        <v>3.1831411532658338E-2</v>
      </c>
      <c r="F17" s="89">
        <f>'2024 Srk'!F17</f>
        <v>3373121.0058532562</v>
      </c>
      <c r="G17" s="89">
        <f>'2024 Srk'!G17</f>
        <v>3413026.1532877386</v>
      </c>
      <c r="H17" s="89">
        <f>'2024 Srk'!H17</f>
        <v>-39905.147434482351</v>
      </c>
      <c r="I17" s="89">
        <f>'2024 Srk'!I17</f>
        <v>-265790.7701441354</v>
      </c>
      <c r="J17" s="89">
        <f>'2024 Srk'!J17</f>
        <v>-305695.91757861775</v>
      </c>
      <c r="K17" s="89">
        <f>'2024 Srk'!K17</f>
        <v>111481.23258701267</v>
      </c>
      <c r="L17" s="23"/>
      <c r="M17" s="22">
        <v>1.9051705298113839E-3</v>
      </c>
      <c r="N17" s="27">
        <v>6</v>
      </c>
      <c r="O17" s="1" t="s">
        <v>475</v>
      </c>
      <c r="Q17" s="175"/>
      <c r="S17" s="178"/>
      <c r="T17" s="176"/>
      <c r="U17" s="176"/>
      <c r="V17" s="177"/>
      <c r="W17" s="177"/>
      <c r="X17" s="176"/>
      <c r="Y17" s="177"/>
      <c r="Z17" s="176"/>
      <c r="AA17" s="176"/>
      <c r="AB17" s="177"/>
      <c r="AC17" s="177"/>
      <c r="AD17" s="11"/>
      <c r="AE17" s="151"/>
      <c r="AF17" s="152" t="str">
        <f t="shared" si="0"/>
        <v>Akaa församling</v>
      </c>
      <c r="AG17" s="153" t="e">
        <f>'2024 Srk'!#REF!</f>
        <v>#REF!</v>
      </c>
      <c r="AH17" s="139" t="e">
        <f>'2024 Srk'!#REF!</f>
        <v>#REF!</v>
      </c>
      <c r="AI17" s="154" t="e">
        <f>'2024 Srk'!#REF!</f>
        <v>#REF!</v>
      </c>
      <c r="AJ17" s="154" t="e">
        <f>'2024 Srk'!#REF!</f>
        <v>#REF!</v>
      </c>
      <c r="AK17" s="154" t="e">
        <f>'2024 Srk'!#REF!</f>
        <v>#REF!</v>
      </c>
      <c r="AU17" s="170" t="str">
        <f t="shared" si="1"/>
        <v>Akaa församling</v>
      </c>
      <c r="AV17" s="149" t="e">
        <f>'2024 Srk'!#REF!</f>
        <v>#REF!</v>
      </c>
      <c r="AW17" s="150" t="e">
        <f>'2024 Srk'!#REF!</f>
        <v>#REF!</v>
      </c>
      <c r="AX17" s="149" t="e">
        <f>'2024 Srk'!#REF!</f>
        <v>#REF!</v>
      </c>
      <c r="AY17" s="149" t="e">
        <f>'2024 Srk'!#REF!</f>
        <v>#REF!</v>
      </c>
    </row>
    <row r="18" spans="1:51" ht="15" customHeight="1">
      <c r="A18" s="86" t="s">
        <v>469</v>
      </c>
      <c r="B18" s="87"/>
      <c r="C18" s="88" t="s">
        <v>993</v>
      </c>
      <c r="D18" s="89">
        <f>'2024 Srk'!D18</f>
        <v>3261456.9</v>
      </c>
      <c r="E18" s="90">
        <f>'2024 Srk'!E18</f>
        <v>3.4581083051411055E-2</v>
      </c>
      <c r="F18" s="89">
        <f>'2024 Srk'!F18</f>
        <v>3234555.4126129709</v>
      </c>
      <c r="G18" s="89">
        <f>'2024 Srk'!G18</f>
        <v>3229511.9408173496</v>
      </c>
      <c r="H18" s="89">
        <f>'2024 Srk'!H18</f>
        <v>5043.4717956213281</v>
      </c>
      <c r="I18" s="89">
        <f>'2024 Srk'!I18</f>
        <v>-254872.26005247084</v>
      </c>
      <c r="J18" s="89">
        <f>'2024 Srk'!J18</f>
        <v>-249828.78825684951</v>
      </c>
      <c r="K18" s="89">
        <f>'2024 Srk'!K18</f>
        <v>106901.65684639376</v>
      </c>
      <c r="L18" s="23"/>
      <c r="M18" s="22">
        <v>5.4518838270209142E-4</v>
      </c>
      <c r="N18" s="27">
        <v>12</v>
      </c>
      <c r="O18" s="1" t="s">
        <v>477</v>
      </c>
      <c r="Q18" s="175"/>
      <c r="S18" s="178"/>
      <c r="T18" s="176"/>
      <c r="U18" s="176"/>
      <c r="V18" s="177"/>
      <c r="W18" s="177"/>
      <c r="X18" s="176"/>
      <c r="Y18" s="177"/>
      <c r="Z18" s="176"/>
      <c r="AA18" s="176"/>
      <c r="AB18" s="177"/>
      <c r="AC18" s="177"/>
      <c r="AD18" s="11"/>
      <c r="AE18" s="151"/>
      <c r="AF18" s="152" t="str">
        <f t="shared" si="0"/>
        <v>Alajärvi församling</v>
      </c>
      <c r="AG18" s="153" t="e">
        <f>'2024 Srk'!#REF!</f>
        <v>#REF!</v>
      </c>
      <c r="AH18" s="139" t="e">
        <f>'2024 Srk'!#REF!</f>
        <v>#REF!</v>
      </c>
      <c r="AI18" s="154" t="e">
        <f>'2024 Srk'!#REF!</f>
        <v>#REF!</v>
      </c>
      <c r="AJ18" s="154" t="e">
        <f>'2024 Srk'!#REF!</f>
        <v>#REF!</v>
      </c>
      <c r="AK18" s="154" t="e">
        <f>'2024 Srk'!#REF!</f>
        <v>#REF!</v>
      </c>
      <c r="AU18" s="170" t="str">
        <f t="shared" si="1"/>
        <v>Alajärvi församling</v>
      </c>
      <c r="AV18" s="149" t="e">
        <f>'2024 Srk'!#REF!</f>
        <v>#REF!</v>
      </c>
      <c r="AW18" s="150" t="e">
        <f>'2024 Srk'!#REF!</f>
        <v>#REF!</v>
      </c>
      <c r="AX18" s="149" t="e">
        <f>'2024 Srk'!#REF!</f>
        <v>#REF!</v>
      </c>
      <c r="AY18" s="149" t="e">
        <f>'2024 Srk'!#REF!</f>
        <v>#REF!</v>
      </c>
    </row>
    <row r="19" spans="1:51" ht="15" customHeight="1">
      <c r="A19" s="86" t="s">
        <v>469</v>
      </c>
      <c r="B19" s="87"/>
      <c r="C19" s="88" t="s">
        <v>994</v>
      </c>
      <c r="D19" s="89">
        <f>'2024 Srk'!D19</f>
        <v>575747.32999999996</v>
      </c>
      <c r="E19" s="90">
        <f>'2024 Srk'!E19</f>
        <v>1.0641902329147523E-2</v>
      </c>
      <c r="F19" s="89">
        <f>'2024 Srk'!F19</f>
        <v>570998.39110213786</v>
      </c>
      <c r="G19" s="89">
        <f>'2024 Srk'!G19</f>
        <v>589969.92429464438</v>
      </c>
      <c r="H19" s="89">
        <f>'2024 Srk'!H19</f>
        <v>-18971.533192506526</v>
      </c>
      <c r="I19" s="89">
        <f>'2024 Srk'!I19</f>
        <v>-44992.78319951913</v>
      </c>
      <c r="J19" s="89">
        <f>'2024 Srk'!J19</f>
        <v>-63964.316392025656</v>
      </c>
      <c r="K19" s="89">
        <f>'2024 Srk'!K19</f>
        <v>18871.426294760302</v>
      </c>
      <c r="L19" s="23"/>
      <c r="M19" s="22">
        <v>2.2774813100340488E-3</v>
      </c>
      <c r="N19" s="27">
        <v>14</v>
      </c>
      <c r="O19" s="1" t="s">
        <v>479</v>
      </c>
      <c r="Q19" s="175"/>
      <c r="S19" s="178"/>
      <c r="T19" s="176"/>
      <c r="U19" s="176"/>
      <c r="V19" s="177"/>
      <c r="W19" s="177"/>
      <c r="X19" s="176"/>
      <c r="Y19" s="177"/>
      <c r="Z19" s="176"/>
      <c r="AA19" s="176"/>
      <c r="AB19" s="177"/>
      <c r="AC19" s="177"/>
      <c r="AD19" s="11"/>
      <c r="AE19" s="151"/>
      <c r="AF19" s="152" t="str">
        <f t="shared" si="0"/>
        <v>Alavieska församling</v>
      </c>
      <c r="AG19" s="153" t="e">
        <f>'2024 Srk'!#REF!</f>
        <v>#REF!</v>
      </c>
      <c r="AH19" s="139" t="e">
        <f>'2024 Srk'!#REF!</f>
        <v>#REF!</v>
      </c>
      <c r="AI19" s="154" t="e">
        <f>'2024 Srk'!#REF!</f>
        <v>#REF!</v>
      </c>
      <c r="AJ19" s="154" t="e">
        <f>'2024 Srk'!#REF!</f>
        <v>#REF!</v>
      </c>
      <c r="AK19" s="154" t="e">
        <f>'2024 Srk'!#REF!</f>
        <v>#REF!</v>
      </c>
      <c r="AU19" s="170" t="str">
        <f t="shared" si="1"/>
        <v>Alavieska församling</v>
      </c>
      <c r="AV19" s="149" t="e">
        <f>'2024 Srk'!#REF!</f>
        <v>#REF!</v>
      </c>
      <c r="AW19" s="150" t="e">
        <f>'2024 Srk'!#REF!</f>
        <v>#REF!</v>
      </c>
      <c r="AX19" s="149" t="e">
        <f>'2024 Srk'!#REF!</f>
        <v>#REF!</v>
      </c>
      <c r="AY19" s="149" t="e">
        <f>'2024 Srk'!#REF!</f>
        <v>#REF!</v>
      </c>
    </row>
    <row r="20" spans="1:51" ht="15" customHeight="1">
      <c r="A20" s="86" t="s">
        <v>469</v>
      </c>
      <c r="B20" s="87"/>
      <c r="C20" s="88" t="s">
        <v>995</v>
      </c>
      <c r="D20" s="89">
        <f>'2024 Srk'!D20</f>
        <v>2301990.11</v>
      </c>
      <c r="E20" s="90">
        <f>'2024 Srk'!E20</f>
        <v>3.1381156532445109E-2</v>
      </c>
      <c r="F20" s="89">
        <f>'2024 Srk'!F20</f>
        <v>2283002.5961962054</v>
      </c>
      <c r="G20" s="89">
        <f>'2024 Srk'!G20</f>
        <v>2289237.1042031017</v>
      </c>
      <c r="H20" s="89">
        <f>'2024 Srk'!H20</f>
        <v>-6234.508006896358</v>
      </c>
      <c r="I20" s="89">
        <f>'2024 Srk'!I20</f>
        <v>-179893.04778307385</v>
      </c>
      <c r="J20" s="89">
        <f>'2024 Srk'!J20</f>
        <v>-186127.55578997021</v>
      </c>
      <c r="K20" s="89">
        <f>'2024 Srk'!K20</f>
        <v>75452.953802030068</v>
      </c>
      <c r="L20" s="23"/>
      <c r="M20" s="22">
        <v>1.6505565706008243E-3</v>
      </c>
      <c r="N20" s="27">
        <v>28</v>
      </c>
      <c r="O20" s="1" t="s">
        <v>481</v>
      </c>
      <c r="Q20" s="175"/>
      <c r="S20" s="178"/>
      <c r="T20" s="176"/>
      <c r="U20" s="176"/>
      <c r="V20" s="177"/>
      <c r="W20" s="177"/>
      <c r="X20" s="176"/>
      <c r="Y20" s="177"/>
      <c r="Z20" s="176"/>
      <c r="AA20" s="176"/>
      <c r="AB20" s="177"/>
      <c r="AC20" s="177"/>
      <c r="AD20" s="11"/>
      <c r="AE20" s="151"/>
      <c r="AF20" s="152" t="str">
        <f t="shared" si="0"/>
        <v>Alavus församling</v>
      </c>
      <c r="AG20" s="153" t="e">
        <f>'2024 Srk'!#REF!</f>
        <v>#REF!</v>
      </c>
      <c r="AH20" s="139" t="e">
        <f>'2024 Srk'!#REF!</f>
        <v>#REF!</v>
      </c>
      <c r="AI20" s="154" t="e">
        <f>'2024 Srk'!#REF!</f>
        <v>#REF!</v>
      </c>
      <c r="AJ20" s="154" t="e">
        <f>'2024 Srk'!#REF!</f>
        <v>#REF!</v>
      </c>
      <c r="AK20" s="154" t="e">
        <f>'2024 Srk'!#REF!</f>
        <v>#REF!</v>
      </c>
      <c r="AU20" s="170" t="str">
        <f t="shared" si="1"/>
        <v>Alavus församling</v>
      </c>
      <c r="AV20" s="149" t="e">
        <f>'2024 Srk'!#REF!</f>
        <v>#REF!</v>
      </c>
      <c r="AW20" s="150" t="e">
        <f>'2024 Srk'!#REF!</f>
        <v>#REF!</v>
      </c>
      <c r="AX20" s="149" t="e">
        <f>'2024 Srk'!#REF!</f>
        <v>#REF!</v>
      </c>
      <c r="AY20" s="149" t="e">
        <f>'2024 Srk'!#REF!</f>
        <v>#REF!</v>
      </c>
    </row>
    <row r="21" spans="1:51" ht="15" customHeight="1">
      <c r="A21" s="86" t="s">
        <v>469</v>
      </c>
      <c r="B21" s="87"/>
      <c r="C21" s="88" t="s">
        <v>996</v>
      </c>
      <c r="D21" s="89">
        <f>'2024 Srk'!D21</f>
        <v>1707424.7</v>
      </c>
      <c r="E21" s="90">
        <f>'2024 Srk'!E21</f>
        <v>3.2065148686859501E-2</v>
      </c>
      <c r="F21" s="89">
        <f>'2024 Srk'!F21</f>
        <v>1693341.3423351012</v>
      </c>
      <c r="G21" s="89">
        <f>'2024 Srk'!G21</f>
        <v>1698328.1534497293</v>
      </c>
      <c r="H21" s="89">
        <f>'2024 Srk'!H21</f>
        <v>-4986.8111146281008</v>
      </c>
      <c r="I21" s="89">
        <f>'2024 Srk'!I21</f>
        <v>-133429.6927727029</v>
      </c>
      <c r="J21" s="89">
        <f>'2024 Srk'!J21</f>
        <v>-138416.503887331</v>
      </c>
      <c r="K21" s="89">
        <f>'2024 Srk'!K21</f>
        <v>55964.722198369935</v>
      </c>
      <c r="L21" s="23"/>
      <c r="M21" s="22">
        <v>1.0855912103392268E-3</v>
      </c>
      <c r="N21" s="27">
        <v>32</v>
      </c>
      <c r="O21" s="1" t="s">
        <v>483</v>
      </c>
      <c r="Q21" s="175"/>
      <c r="S21" s="178"/>
      <c r="T21" s="176"/>
      <c r="U21" s="176"/>
      <c r="V21" s="177"/>
      <c r="W21" s="177"/>
      <c r="X21" s="176"/>
      <c r="Y21" s="177"/>
      <c r="Z21" s="176"/>
      <c r="AA21" s="176"/>
      <c r="AB21" s="177"/>
      <c r="AC21" s="177"/>
      <c r="AD21" s="11"/>
      <c r="AE21" s="151"/>
      <c r="AF21" s="152" t="str">
        <f t="shared" si="0"/>
        <v>Asikkala församling</v>
      </c>
      <c r="AG21" s="153" t="e">
        <f>'2024 Srk'!#REF!</f>
        <v>#REF!</v>
      </c>
      <c r="AH21" s="139" t="e">
        <f>'2024 Srk'!#REF!</f>
        <v>#REF!</v>
      </c>
      <c r="AI21" s="154" t="e">
        <f>'2024 Srk'!#REF!</f>
        <v>#REF!</v>
      </c>
      <c r="AJ21" s="154" t="e">
        <f>'2024 Srk'!#REF!</f>
        <v>#REF!</v>
      </c>
      <c r="AK21" s="154" t="e">
        <f>'2024 Srk'!#REF!</f>
        <v>#REF!</v>
      </c>
      <c r="AU21" s="170" t="str">
        <f t="shared" si="1"/>
        <v>Asikkala församling</v>
      </c>
      <c r="AV21" s="149" t="e">
        <f>'2024 Srk'!#REF!</f>
        <v>#REF!</v>
      </c>
      <c r="AW21" s="150" t="e">
        <f>'2024 Srk'!#REF!</f>
        <v>#REF!</v>
      </c>
      <c r="AX21" s="149" t="e">
        <f>'2024 Srk'!#REF!</f>
        <v>#REF!</v>
      </c>
      <c r="AY21" s="149" t="e">
        <f>'2024 Srk'!#REF!</f>
        <v>#REF!</v>
      </c>
    </row>
    <row r="22" spans="1:51" ht="15" customHeight="1">
      <c r="A22" s="86" t="s">
        <v>469</v>
      </c>
      <c r="B22" s="87"/>
      <c r="C22" s="88" t="s">
        <v>997</v>
      </c>
      <c r="D22" s="89">
        <f>'2024 Srk'!D22</f>
        <v>1599216.26</v>
      </c>
      <c r="E22" s="90">
        <f>'2024 Srk'!E22</f>
        <v>4.2847230394289948E-2</v>
      </c>
      <c r="F22" s="89">
        <f>'2024 Srk'!F22</f>
        <v>1586025.4384234457</v>
      </c>
      <c r="G22" s="89">
        <f>'2024 Srk'!G22</f>
        <v>1569460.8067863944</v>
      </c>
      <c r="H22" s="89">
        <f>'2024 Srk'!H22</f>
        <v>16564.631637051236</v>
      </c>
      <c r="I22" s="89">
        <f>'2024 Srk'!I22</f>
        <v>-124973.55476286069</v>
      </c>
      <c r="J22" s="89">
        <f>'2024 Srk'!J22</f>
        <v>-108408.92312580945</v>
      </c>
      <c r="K22" s="89">
        <f>'2024 Srk'!K22</f>
        <v>52417.944830021581</v>
      </c>
      <c r="L22" s="23"/>
      <c r="M22" s="22">
        <v>7.6752959521897554E-4</v>
      </c>
      <c r="N22" s="27">
        <v>34</v>
      </c>
      <c r="O22" s="1" t="s">
        <v>485</v>
      </c>
      <c r="Q22" s="175"/>
      <c r="S22" s="178"/>
      <c r="T22" s="176"/>
      <c r="U22" s="176"/>
      <c r="V22" s="177"/>
      <c r="W22" s="177"/>
      <c r="X22" s="176"/>
      <c r="Y22" s="177"/>
      <c r="Z22" s="176"/>
      <c r="AA22" s="176"/>
      <c r="AB22" s="177"/>
      <c r="AC22" s="177"/>
      <c r="AD22" s="11"/>
      <c r="AE22" s="151"/>
      <c r="AF22" s="152" t="str">
        <f t="shared" si="0"/>
        <v>Askola-Pukkila församling</v>
      </c>
      <c r="AG22" s="153" t="e">
        <f>'2024 Srk'!#REF!</f>
        <v>#REF!</v>
      </c>
      <c r="AH22" s="139" t="e">
        <f>'2024 Srk'!#REF!</f>
        <v>#REF!</v>
      </c>
      <c r="AI22" s="154" t="e">
        <f>'2024 Srk'!#REF!</f>
        <v>#REF!</v>
      </c>
      <c r="AJ22" s="154" t="e">
        <f>'2024 Srk'!#REF!</f>
        <v>#REF!</v>
      </c>
      <c r="AK22" s="154" t="e">
        <f>'2024 Srk'!#REF!</f>
        <v>#REF!</v>
      </c>
      <c r="AU22" s="170" t="str">
        <f t="shared" si="1"/>
        <v>Askola-Pukkila församling</v>
      </c>
      <c r="AV22" s="149" t="e">
        <f>'2024 Srk'!#REF!</f>
        <v>#REF!</v>
      </c>
      <c r="AW22" s="150" t="e">
        <f>'2024 Srk'!#REF!</f>
        <v>#REF!</v>
      </c>
      <c r="AX22" s="149" t="e">
        <f>'2024 Srk'!#REF!</f>
        <v>#REF!</v>
      </c>
      <c r="AY22" s="149" t="e">
        <f>'2024 Srk'!#REF!</f>
        <v>#REF!</v>
      </c>
    </row>
    <row r="23" spans="1:51" ht="15" customHeight="1">
      <c r="A23" s="86" t="s">
        <v>469</v>
      </c>
      <c r="B23" s="87"/>
      <c r="C23" s="88" t="s">
        <v>998</v>
      </c>
      <c r="D23" s="89">
        <f>'2024 Srk'!D23</f>
        <v>242759.97</v>
      </c>
      <c r="E23" s="90">
        <f>'2024 Srk'!E23</f>
        <v>8.4809492486410676E-2</v>
      </c>
      <c r="F23" s="89">
        <f>'2024 Srk'!F23</f>
        <v>240757.61201359506</v>
      </c>
      <c r="G23" s="89">
        <f>'2024 Srk'!G23</f>
        <v>227563.66135547587</v>
      </c>
      <c r="H23" s="89">
        <f>'2024 Srk'!H23</f>
        <v>13193.950658119196</v>
      </c>
      <c r="I23" s="89">
        <f>'2024 Srk'!I23</f>
        <v>-18970.902912796431</v>
      </c>
      <c r="J23" s="89">
        <f>'2024 Srk'!J23</f>
        <v>-5776.952254677235</v>
      </c>
      <c r="K23" s="89">
        <f>'2024 Srk'!K23</f>
        <v>7957.0093380601911</v>
      </c>
      <c r="L23" s="23"/>
      <c r="M23" s="22">
        <v>4.1279456971280741E-3</v>
      </c>
      <c r="N23" s="27">
        <v>830</v>
      </c>
      <c r="O23" s="1" t="s">
        <v>801</v>
      </c>
      <c r="Q23" s="175"/>
      <c r="S23" s="178"/>
      <c r="T23" s="176"/>
      <c r="U23" s="176"/>
      <c r="V23" s="177"/>
      <c r="W23" s="177"/>
      <c r="X23" s="176"/>
      <c r="Y23" s="177"/>
      <c r="Z23" s="176"/>
      <c r="AA23" s="176"/>
      <c r="AB23" s="177"/>
      <c r="AC23" s="177"/>
      <c r="AD23" s="11"/>
      <c r="AE23" s="151"/>
      <c r="AF23" s="152" t="str">
        <f t="shared" si="0"/>
        <v>Brändö-Kumlinge församling</v>
      </c>
      <c r="AG23" s="153" t="e">
        <f>'2024 Srk'!#REF!</f>
        <v>#REF!</v>
      </c>
      <c r="AH23" s="139" t="e">
        <f>'2024 Srk'!#REF!</f>
        <v>#REF!</v>
      </c>
      <c r="AI23" s="154" t="e">
        <f>'2024 Srk'!#REF!</f>
        <v>#REF!</v>
      </c>
      <c r="AJ23" s="154" t="e">
        <f>'2024 Srk'!#REF!</f>
        <v>#REF!</v>
      </c>
      <c r="AK23" s="154" t="e">
        <f>'2024 Srk'!#REF!</f>
        <v>#REF!</v>
      </c>
      <c r="AU23" s="170" t="str">
        <f t="shared" si="1"/>
        <v>Brändö-Kumlinge församling</v>
      </c>
      <c r="AV23" s="149" t="e">
        <f>'2024 Srk'!#REF!</f>
        <v>#REF!</v>
      </c>
      <c r="AW23" s="150" t="e">
        <f>'2024 Srk'!#REF!</f>
        <v>#REF!</v>
      </c>
      <c r="AX23" s="149" t="e">
        <f>'2024 Srk'!#REF!</f>
        <v>#REF!</v>
      </c>
      <c r="AY23" s="149" t="e">
        <f>'2024 Srk'!#REF!</f>
        <v>#REF!</v>
      </c>
    </row>
    <row r="24" spans="1:51" ht="15" customHeight="1">
      <c r="A24" s="86" t="s">
        <v>469</v>
      </c>
      <c r="B24" s="87"/>
      <c r="C24" s="88" t="s">
        <v>999</v>
      </c>
      <c r="D24" s="89">
        <f>'2024 Srk'!D24</f>
        <v>614976.17000000004</v>
      </c>
      <c r="E24" s="90">
        <f>'2024 Srk'!E24</f>
        <v>6.5081531859962016E-2</v>
      </c>
      <c r="F24" s="89">
        <f>'2024 Srk'!F24</f>
        <v>609903.65971155243</v>
      </c>
      <c r="G24" s="89">
        <f>'2024 Srk'!G24</f>
        <v>604531.81185620534</v>
      </c>
      <c r="H24" s="89">
        <f>'2024 Srk'!H24</f>
        <v>5371.8478553470923</v>
      </c>
      <c r="I24" s="89">
        <f>'2024 Srk'!I24</f>
        <v>-48058.389588503385</v>
      </c>
      <c r="J24" s="89">
        <f>'2024 Srk'!J24</f>
        <v>-42686.541733156293</v>
      </c>
      <c r="K24" s="89">
        <f>'2024 Srk'!K24</f>
        <v>20157.24061662428</v>
      </c>
      <c r="L24" s="23"/>
      <c r="M24" s="22">
        <v>1.5677140596648688E-2</v>
      </c>
      <c r="N24" s="27">
        <v>845</v>
      </c>
      <c r="O24" s="1" t="s">
        <v>807</v>
      </c>
      <c r="Q24" s="175"/>
      <c r="S24" s="178"/>
      <c r="T24" s="176"/>
      <c r="U24" s="176"/>
      <c r="V24" s="177"/>
      <c r="W24" s="177"/>
      <c r="X24" s="176"/>
      <c r="Y24" s="177"/>
      <c r="Z24" s="176"/>
      <c r="AA24" s="176"/>
      <c r="AB24" s="177"/>
      <c r="AC24" s="177"/>
      <c r="AD24" s="11"/>
      <c r="AE24" s="151"/>
      <c r="AF24" s="152" t="str">
        <f t="shared" si="0"/>
        <v>Eckerö-Hammarlands församling</v>
      </c>
      <c r="AG24" s="153" t="e">
        <f>'2024 Srk'!#REF!</f>
        <v>#REF!</v>
      </c>
      <c r="AH24" s="139" t="e">
        <f>'2024 Srk'!#REF!</f>
        <v>#REF!</v>
      </c>
      <c r="AI24" s="154" t="e">
        <f>'2024 Srk'!#REF!</f>
        <v>#REF!</v>
      </c>
      <c r="AJ24" s="154" t="e">
        <f>'2024 Srk'!#REF!</f>
        <v>#REF!</v>
      </c>
      <c r="AK24" s="154" t="e">
        <f>'2024 Srk'!#REF!</f>
        <v>#REF!</v>
      </c>
      <c r="AU24" s="170" t="str">
        <f t="shared" si="1"/>
        <v>Eckerö-Hammarlands församling</v>
      </c>
      <c r="AV24" s="149" t="e">
        <f>'2024 Srk'!#REF!</f>
        <v>#REF!</v>
      </c>
      <c r="AW24" s="150" t="e">
        <f>'2024 Srk'!#REF!</f>
        <v>#REF!</v>
      </c>
      <c r="AX24" s="149" t="e">
        <f>'2024 Srk'!#REF!</f>
        <v>#REF!</v>
      </c>
      <c r="AY24" s="149" t="e">
        <f>'2024 Srk'!#REF!</f>
        <v>#REF!</v>
      </c>
    </row>
    <row r="25" spans="1:51" ht="15" customHeight="1">
      <c r="A25" s="86" t="s">
        <v>469</v>
      </c>
      <c r="B25" s="87"/>
      <c r="C25" s="88" t="s">
        <v>1000</v>
      </c>
      <c r="D25" s="89">
        <f>'2024 Srk'!D25</f>
        <v>382626.22</v>
      </c>
      <c r="E25" s="90">
        <f>'2024 Srk'!E25</f>
        <v>4.982822107603857E-2</v>
      </c>
      <c r="F25" s="89">
        <f>'2024 Srk'!F25</f>
        <v>379470.20269028889</v>
      </c>
      <c r="G25" s="89">
        <f>'2024 Srk'!G25</f>
        <v>373213.74908139894</v>
      </c>
      <c r="H25" s="89">
        <f>'2024 Srk'!H25</f>
        <v>6256.4536088899476</v>
      </c>
      <c r="I25" s="89">
        <f>'2024 Srk'!I25</f>
        <v>-29900.995915884683</v>
      </c>
      <c r="J25" s="89">
        <f>'2024 Srk'!J25</f>
        <v>-23644.542306994736</v>
      </c>
      <c r="K25" s="89">
        <f>'2024 Srk'!K25</f>
        <v>12541.443325794911</v>
      </c>
      <c r="L25" s="23"/>
      <c r="M25" s="22">
        <v>1.1374354665129507E-3</v>
      </c>
      <c r="N25" s="27">
        <v>848</v>
      </c>
      <c r="O25" s="1" t="s">
        <v>809</v>
      </c>
      <c r="Q25" s="175"/>
      <c r="S25" s="178"/>
      <c r="T25" s="176"/>
      <c r="U25" s="176"/>
      <c r="V25" s="177"/>
      <c r="W25" s="177"/>
      <c r="X25" s="176"/>
      <c r="Y25" s="177"/>
      <c r="Z25" s="176"/>
      <c r="AA25" s="176"/>
      <c r="AB25" s="177"/>
      <c r="AC25" s="177"/>
      <c r="AD25" s="11"/>
      <c r="AE25" s="151"/>
      <c r="AF25" s="152" t="str">
        <f t="shared" si="0"/>
        <v>Enontekis församling</v>
      </c>
      <c r="AG25" s="153" t="e">
        <f>'2024 Srk'!#REF!</f>
        <v>#REF!</v>
      </c>
      <c r="AH25" s="139" t="e">
        <f>'2024 Srk'!#REF!</f>
        <v>#REF!</v>
      </c>
      <c r="AI25" s="154" t="e">
        <f>'2024 Srk'!#REF!</f>
        <v>#REF!</v>
      </c>
      <c r="AJ25" s="154" t="e">
        <f>'2024 Srk'!#REF!</f>
        <v>#REF!</v>
      </c>
      <c r="AK25" s="154" t="e">
        <f>'2024 Srk'!#REF!</f>
        <v>#REF!</v>
      </c>
      <c r="AU25" s="170" t="str">
        <f t="shared" si="1"/>
        <v>Enontekis församling</v>
      </c>
      <c r="AV25" s="149" t="e">
        <f>'2024 Srk'!#REF!</f>
        <v>#REF!</v>
      </c>
      <c r="AW25" s="150" t="e">
        <f>'2024 Srk'!#REF!</f>
        <v>#REF!</v>
      </c>
      <c r="AX25" s="149" t="e">
        <f>'2024 Srk'!#REF!</f>
        <v>#REF!</v>
      </c>
      <c r="AY25" s="149" t="e">
        <f>'2024 Srk'!#REF!</f>
        <v>#REF!</v>
      </c>
    </row>
    <row r="26" spans="1:51" ht="15" customHeight="1">
      <c r="A26" s="86" t="s">
        <v>469</v>
      </c>
      <c r="B26" s="87"/>
      <c r="C26" s="88" t="s">
        <v>1001</v>
      </c>
      <c r="D26" s="89">
        <f>'2024 Srk'!D26</f>
        <v>49325794.600000001</v>
      </c>
      <c r="E26" s="90">
        <f>'2024 Srk'!E26</f>
        <v>2.2358171972475471E-2</v>
      </c>
      <c r="F26" s="89">
        <f>'2024 Srk'!F26</f>
        <v>48918940.460278861</v>
      </c>
      <c r="G26" s="89">
        <f>'2024 Srk'!G26</f>
        <v>50270063.589450762</v>
      </c>
      <c r="H26" s="89">
        <f>'2024 Srk'!H26</f>
        <v>-1351123.1291719005</v>
      </c>
      <c r="I26" s="89">
        <f>'2024 Srk'!I26</f>
        <v>-3854650.5853215363</v>
      </c>
      <c r="J26" s="89">
        <f>'2024 Srk'!J26</f>
        <v>-5205773.7144934367</v>
      </c>
      <c r="K26" s="89">
        <f>'2024 Srk'!K26</f>
        <v>1616764.9396209719</v>
      </c>
      <c r="L26" s="23"/>
      <c r="M26" s="22">
        <v>1.0605159660041804E-2</v>
      </c>
      <c r="N26" s="27">
        <v>852</v>
      </c>
      <c r="O26" s="1" t="s">
        <v>811</v>
      </c>
      <c r="Q26" s="175"/>
      <c r="S26" s="178"/>
      <c r="T26" s="176"/>
      <c r="U26" s="176"/>
      <c r="V26" s="177"/>
      <c r="W26" s="177"/>
      <c r="X26" s="176"/>
      <c r="Y26" s="177"/>
      <c r="Z26" s="176"/>
      <c r="AA26" s="176"/>
      <c r="AB26" s="177"/>
      <c r="AC26" s="177"/>
      <c r="AD26" s="11"/>
      <c r="AE26" s="151"/>
      <c r="AF26" s="152" t="str">
        <f t="shared" si="0"/>
        <v>Esbo Kyrkliga Samfällighet</v>
      </c>
      <c r="AG26" s="153" t="e">
        <f>'2024 Srk'!#REF!</f>
        <v>#REF!</v>
      </c>
      <c r="AH26" s="139" t="e">
        <f>'2024 Srk'!#REF!</f>
        <v>#REF!</v>
      </c>
      <c r="AI26" s="154" t="e">
        <f>'2024 Srk'!#REF!</f>
        <v>#REF!</v>
      </c>
      <c r="AJ26" s="154" t="e">
        <f>'2024 Srk'!#REF!</f>
        <v>#REF!</v>
      </c>
      <c r="AK26" s="154" t="e">
        <f>'2024 Srk'!#REF!</f>
        <v>#REF!</v>
      </c>
      <c r="AU26" s="170" t="str">
        <f t="shared" si="1"/>
        <v>Esbo Kyrkliga Samfällighet</v>
      </c>
      <c r="AV26" s="149" t="e">
        <f>'2024 Srk'!#REF!</f>
        <v>#REF!</v>
      </c>
      <c r="AW26" s="150" t="e">
        <f>'2024 Srk'!#REF!</f>
        <v>#REF!</v>
      </c>
      <c r="AX26" s="149" t="e">
        <f>'2024 Srk'!#REF!</f>
        <v>#REF!</v>
      </c>
      <c r="AY26" s="149" t="e">
        <f>'2024 Srk'!#REF!</f>
        <v>#REF!</v>
      </c>
    </row>
    <row r="27" spans="1:51" ht="15" customHeight="1">
      <c r="A27" s="86" t="s">
        <v>469</v>
      </c>
      <c r="B27" s="87"/>
      <c r="C27" s="88" t="s">
        <v>1002</v>
      </c>
      <c r="D27" s="89">
        <f>'2024 Srk'!D27</f>
        <v>2319214.0699999998</v>
      </c>
      <c r="E27" s="90">
        <f>'2024 Srk'!E27</f>
        <v>4.7028069351139345E-2</v>
      </c>
      <c r="F27" s="89">
        <f>'2024 Srk'!F27</f>
        <v>2300084.4877412478</v>
      </c>
      <c r="G27" s="89">
        <f>'2024 Srk'!G27</f>
        <v>2290335.9196224748</v>
      </c>
      <c r="H27" s="89">
        <f>'2024 Srk'!H27</f>
        <v>9748.5681187729351</v>
      </c>
      <c r="I27" s="89">
        <f>'2024 Srk'!I27</f>
        <v>-181239.04429532375</v>
      </c>
      <c r="J27" s="89">
        <f>'2024 Srk'!J27</f>
        <v>-171490.47617655082</v>
      </c>
      <c r="K27" s="89">
        <f>'2024 Srk'!K27</f>
        <v>76017.508207595267</v>
      </c>
      <c r="L27" s="23"/>
      <c r="M27" s="22">
        <v>7.0223250994183436E-3</v>
      </c>
      <c r="N27" s="27">
        <v>2025</v>
      </c>
      <c r="O27" s="1" t="s">
        <v>837</v>
      </c>
      <c r="Q27" s="175"/>
      <c r="S27" s="178"/>
      <c r="T27" s="176"/>
      <c r="U27" s="176"/>
      <c r="V27" s="177"/>
      <c r="W27" s="177"/>
      <c r="X27" s="176"/>
      <c r="Y27" s="177"/>
      <c r="Z27" s="176"/>
      <c r="AA27" s="176"/>
      <c r="AB27" s="177"/>
      <c r="AC27" s="177"/>
      <c r="AD27" s="11"/>
      <c r="AE27" s="151"/>
      <c r="AF27" s="152" t="str">
        <f t="shared" si="0"/>
        <v>Euraåminne församling</v>
      </c>
      <c r="AG27" s="153" t="e">
        <f>'2024 Srk'!#REF!</f>
        <v>#REF!</v>
      </c>
      <c r="AH27" s="139" t="e">
        <f>'2024 Srk'!#REF!</f>
        <v>#REF!</v>
      </c>
      <c r="AI27" s="154" t="e">
        <f>'2024 Srk'!#REF!</f>
        <v>#REF!</v>
      </c>
      <c r="AJ27" s="154" t="e">
        <f>'2024 Srk'!#REF!</f>
        <v>#REF!</v>
      </c>
      <c r="AK27" s="154" t="e">
        <f>'2024 Srk'!#REF!</f>
        <v>#REF!</v>
      </c>
      <c r="AU27" s="170" t="str">
        <f t="shared" si="1"/>
        <v>Euraåminne församling</v>
      </c>
      <c r="AV27" s="149" t="e">
        <f>'2024 Srk'!#REF!</f>
        <v>#REF!</v>
      </c>
      <c r="AW27" s="150" t="e">
        <f>'2024 Srk'!#REF!</f>
        <v>#REF!</v>
      </c>
      <c r="AX27" s="149" t="e">
        <f>'2024 Srk'!#REF!</f>
        <v>#REF!</v>
      </c>
      <c r="AY27" s="149" t="e">
        <f>'2024 Srk'!#REF!</f>
        <v>#REF!</v>
      </c>
    </row>
    <row r="28" spans="1:51" ht="15" customHeight="1">
      <c r="A28" s="86" t="s">
        <v>469</v>
      </c>
      <c r="B28" s="87"/>
      <c r="C28" s="88" t="s">
        <v>1003</v>
      </c>
      <c r="D28" s="89">
        <f>'2024 Srk'!D28</f>
        <v>2474871.79</v>
      </c>
      <c r="E28" s="90">
        <f>'2024 Srk'!E28</f>
        <v>3.8122904909638988E-2</v>
      </c>
      <c r="F28" s="89">
        <f>'2024 Srk'!F28</f>
        <v>2454458.2955757142</v>
      </c>
      <c r="G28" s="89">
        <f>'2024 Srk'!G28</f>
        <v>2458944.0591100724</v>
      </c>
      <c r="H28" s="89">
        <f>'2024 Srk'!H28</f>
        <v>-4485.7635343582369</v>
      </c>
      <c r="I28" s="89">
        <f>'2024 Srk'!I28</f>
        <v>-193403.18937141375</v>
      </c>
      <c r="J28" s="89">
        <f>'2024 Srk'!J28</f>
        <v>-197888.95290577199</v>
      </c>
      <c r="K28" s="89">
        <f>'2024 Srk'!K28</f>
        <v>81119.543487881223</v>
      </c>
      <c r="L28" s="23"/>
      <c r="M28" s="22">
        <v>2.3594955375580751E-4</v>
      </c>
      <c r="N28" s="27">
        <v>1944</v>
      </c>
      <c r="O28" s="1" t="s">
        <v>487</v>
      </c>
      <c r="Q28" s="175"/>
      <c r="S28" s="178"/>
      <c r="T28" s="176"/>
      <c r="U28" s="176"/>
      <c r="V28" s="177"/>
      <c r="W28" s="177"/>
      <c r="X28" s="176"/>
      <c r="Y28" s="177"/>
      <c r="Z28" s="176"/>
      <c r="AA28" s="176"/>
      <c r="AB28" s="177"/>
      <c r="AC28" s="177"/>
      <c r="AD28" s="11"/>
      <c r="AE28" s="151"/>
      <c r="AF28" s="152" t="str">
        <f t="shared" si="0"/>
        <v>Eura församling</v>
      </c>
      <c r="AG28" s="153" t="e">
        <f>'2024 Srk'!#REF!</f>
        <v>#REF!</v>
      </c>
      <c r="AH28" s="139" t="e">
        <f>'2024 Srk'!#REF!</f>
        <v>#REF!</v>
      </c>
      <c r="AI28" s="154" t="e">
        <f>'2024 Srk'!#REF!</f>
        <v>#REF!</v>
      </c>
      <c r="AJ28" s="154" t="e">
        <f>'2024 Srk'!#REF!</f>
        <v>#REF!</v>
      </c>
      <c r="AK28" s="154" t="e">
        <f>'2024 Srk'!#REF!</f>
        <v>#REF!</v>
      </c>
      <c r="AU28" s="170" t="str">
        <f t="shared" si="1"/>
        <v>Eura församling</v>
      </c>
      <c r="AV28" s="149" t="e">
        <f>'2024 Srk'!#REF!</f>
        <v>#REF!</v>
      </c>
      <c r="AW28" s="150" t="e">
        <f>'2024 Srk'!#REF!</f>
        <v>#REF!</v>
      </c>
      <c r="AX28" s="149" t="e">
        <f>'2024 Srk'!#REF!</f>
        <v>#REF!</v>
      </c>
      <c r="AY28" s="149" t="e">
        <f>'2024 Srk'!#REF!</f>
        <v>#REF!</v>
      </c>
    </row>
    <row r="29" spans="1:51" ht="15" customHeight="1">
      <c r="A29" s="86" t="s">
        <v>469</v>
      </c>
      <c r="B29" s="87"/>
      <c r="C29" s="88" t="s">
        <v>1004</v>
      </c>
      <c r="D29" s="89">
        <f>'2024 Srk'!D29</f>
        <v>2996684.67</v>
      </c>
      <c r="E29" s="90">
        <f>'2024 Srk'!E29</f>
        <v>2.0219532266358531E-2</v>
      </c>
      <c r="F29" s="89">
        <f>'2024 Srk'!F29</f>
        <v>2971967.1044074856</v>
      </c>
      <c r="G29" s="89">
        <f>'2024 Srk'!G29</f>
        <v>3018531.2843236546</v>
      </c>
      <c r="H29" s="89">
        <f>'2024 Srk'!H29</f>
        <v>-46564.179916169029</v>
      </c>
      <c r="I29" s="89">
        <f>'2024 Srk'!I29</f>
        <v>-234181.17053991815</v>
      </c>
      <c r="J29" s="89">
        <f>'2024 Srk'!J29</f>
        <v>-280745.35045608715</v>
      </c>
      <c r="K29" s="89">
        <f>'2024 Srk'!K29</f>
        <v>98223.145695774394</v>
      </c>
      <c r="L29" s="23"/>
      <c r="M29" s="22">
        <v>3.1292596803782934E-4</v>
      </c>
      <c r="N29" s="27">
        <v>298</v>
      </c>
      <c r="O29" s="1" t="s">
        <v>1005</v>
      </c>
      <c r="Q29" s="175"/>
      <c r="S29" s="178"/>
      <c r="T29" s="176"/>
      <c r="U29" s="176"/>
      <c r="V29" s="177"/>
      <c r="W29" s="177"/>
      <c r="X29" s="176"/>
      <c r="Y29" s="177"/>
      <c r="Z29" s="176"/>
      <c r="AA29" s="176"/>
      <c r="AB29" s="177"/>
      <c r="AC29" s="177"/>
      <c r="AD29" s="11"/>
      <c r="AE29" s="151"/>
      <c r="AF29" s="152" t="str">
        <f t="shared" si="0"/>
        <v>Forssa församling</v>
      </c>
      <c r="AG29" s="153" t="e">
        <f>'2024 Srk'!#REF!</f>
        <v>#REF!</v>
      </c>
      <c r="AH29" s="139" t="e">
        <f>'2024 Srk'!#REF!</f>
        <v>#REF!</v>
      </c>
      <c r="AI29" s="154" t="e">
        <f>'2024 Srk'!#REF!</f>
        <v>#REF!</v>
      </c>
      <c r="AJ29" s="154" t="e">
        <f>'2024 Srk'!#REF!</f>
        <v>#REF!</v>
      </c>
      <c r="AK29" s="154" t="e">
        <f>'2024 Srk'!#REF!</f>
        <v>#REF!</v>
      </c>
      <c r="AU29" s="170" t="str">
        <f t="shared" si="1"/>
        <v>Forssa församling</v>
      </c>
      <c r="AV29" s="149" t="e">
        <f>'2024 Srk'!#REF!</f>
        <v>#REF!</v>
      </c>
      <c r="AW29" s="150" t="e">
        <f>'2024 Srk'!#REF!</f>
        <v>#REF!</v>
      </c>
      <c r="AX29" s="149" t="e">
        <f>'2024 Srk'!#REF!</f>
        <v>#REF!</v>
      </c>
      <c r="AY29" s="149" t="e">
        <f>'2024 Srk'!#REF!</f>
        <v>#REF!</v>
      </c>
    </row>
    <row r="30" spans="1:51" ht="15" customHeight="1">
      <c r="A30" s="86" t="s">
        <v>469</v>
      </c>
      <c r="B30" s="87"/>
      <c r="C30" s="88" t="s">
        <v>1006</v>
      </c>
      <c r="D30" s="89">
        <f>'2024 Srk'!D30</f>
        <v>1521983.12</v>
      </c>
      <c r="E30" s="90">
        <f>'2024 Srk'!E30</f>
        <v>1.5460765823396283E-3</v>
      </c>
      <c r="F30" s="89">
        <f>'2024 Srk'!F30</f>
        <v>1509429.3408266648</v>
      </c>
      <c r="G30" s="89">
        <f>'2024 Srk'!G30</f>
        <v>1554592.5505242888</v>
      </c>
      <c r="H30" s="89">
        <f>'2024 Srk'!H30</f>
        <v>-45163.20969762397</v>
      </c>
      <c r="I30" s="89">
        <f>'2024 Srk'!I30</f>
        <v>-118938.03580728325</v>
      </c>
      <c r="J30" s="89">
        <f>'2024 Srk'!J30</f>
        <v>-164101.24550490722</v>
      </c>
      <c r="K30" s="89">
        <f>'2024 Srk'!K30</f>
        <v>49886.453265791664</v>
      </c>
      <c r="L30" s="23"/>
      <c r="M30" s="22">
        <v>2.4280497796459397E-4</v>
      </c>
      <c r="N30" s="27">
        <v>41</v>
      </c>
      <c r="O30" s="1" t="s">
        <v>489</v>
      </c>
      <c r="Q30" s="175"/>
      <c r="S30" s="178"/>
      <c r="T30" s="176"/>
      <c r="U30" s="176"/>
      <c r="V30" s="177"/>
      <c r="W30" s="177"/>
      <c r="X30" s="176"/>
      <c r="Y30" s="177"/>
      <c r="Z30" s="176"/>
      <c r="AA30" s="176"/>
      <c r="AB30" s="177"/>
      <c r="AC30" s="177"/>
      <c r="AD30" s="11"/>
      <c r="AE30" s="151"/>
      <c r="AF30" s="152" t="str">
        <f t="shared" si="0"/>
        <v>Haapajärvi församling</v>
      </c>
      <c r="AG30" s="153" t="e">
        <f>'2024 Srk'!#REF!</f>
        <v>#REF!</v>
      </c>
      <c r="AH30" s="139" t="e">
        <f>'2024 Srk'!#REF!</f>
        <v>#REF!</v>
      </c>
      <c r="AI30" s="154" t="e">
        <f>'2024 Srk'!#REF!</f>
        <v>#REF!</v>
      </c>
      <c r="AJ30" s="154" t="e">
        <f>'2024 Srk'!#REF!</f>
        <v>#REF!</v>
      </c>
      <c r="AK30" s="154" t="e">
        <f>'2024 Srk'!#REF!</f>
        <v>#REF!</v>
      </c>
      <c r="AU30" s="170" t="str">
        <f t="shared" si="1"/>
        <v>Haapajärvi församling</v>
      </c>
      <c r="AV30" s="149" t="e">
        <f>'2024 Srk'!#REF!</f>
        <v>#REF!</v>
      </c>
      <c r="AW30" s="150" t="e">
        <f>'2024 Srk'!#REF!</f>
        <v>#REF!</v>
      </c>
      <c r="AX30" s="149" t="e">
        <f>'2024 Srk'!#REF!</f>
        <v>#REF!</v>
      </c>
      <c r="AY30" s="149" t="e">
        <f>'2024 Srk'!#REF!</f>
        <v>#REF!</v>
      </c>
    </row>
    <row r="31" spans="1:51" ht="15" customHeight="1">
      <c r="A31" s="86" t="s">
        <v>469</v>
      </c>
      <c r="B31" s="87"/>
      <c r="C31" s="88" t="s">
        <v>1007</v>
      </c>
      <c r="D31" s="89">
        <f>'2024 Srk'!D31</f>
        <v>1384166.39</v>
      </c>
      <c r="E31" s="90">
        <f>'2024 Srk'!E31</f>
        <v>5.1003976065033818E-4</v>
      </c>
      <c r="F31" s="89">
        <f>'2024 Srk'!F31</f>
        <v>1372749.365086338</v>
      </c>
      <c r="G31" s="89">
        <f>'2024 Srk'!G31</f>
        <v>1412059.0932127726</v>
      </c>
      <c r="H31" s="89">
        <f>'2024 Srk'!H31</f>
        <v>-39309.728126434609</v>
      </c>
      <c r="I31" s="89">
        <f>'2024 Srk'!I31</f>
        <v>-108168.10613317312</v>
      </c>
      <c r="J31" s="89">
        <f>'2024 Srk'!J31</f>
        <v>-147477.83425960771</v>
      </c>
      <c r="K31" s="89">
        <f>'2024 Srk'!K31</f>
        <v>45369.196950630139</v>
      </c>
      <c r="L31" s="23"/>
      <c r="M31" s="22">
        <v>1.3013723490863725E-3</v>
      </c>
      <c r="N31" s="27">
        <v>188</v>
      </c>
      <c r="O31" s="1" t="s">
        <v>560</v>
      </c>
      <c r="Q31" s="175"/>
      <c r="S31" s="178"/>
      <c r="T31" s="176"/>
      <c r="U31" s="176"/>
      <c r="V31" s="177"/>
      <c r="W31" s="177"/>
      <c r="X31" s="176"/>
      <c r="Y31" s="177"/>
      <c r="Z31" s="176"/>
      <c r="AA31" s="176"/>
      <c r="AB31" s="177"/>
      <c r="AC31" s="177"/>
      <c r="AD31" s="11"/>
      <c r="AE31" s="151"/>
      <c r="AF31" s="152" t="str">
        <f t="shared" si="0"/>
        <v>Haapavesi församling</v>
      </c>
      <c r="AG31" s="153" t="e">
        <f>'2024 Srk'!#REF!</f>
        <v>#REF!</v>
      </c>
      <c r="AH31" s="139" t="e">
        <f>'2024 Srk'!#REF!</f>
        <v>#REF!</v>
      </c>
      <c r="AI31" s="154" t="e">
        <f>'2024 Srk'!#REF!</f>
        <v>#REF!</v>
      </c>
      <c r="AJ31" s="154" t="e">
        <f>'2024 Srk'!#REF!</f>
        <v>#REF!</v>
      </c>
      <c r="AK31" s="154" t="e">
        <f>'2024 Srk'!#REF!</f>
        <v>#REF!</v>
      </c>
      <c r="AU31" s="170" t="str">
        <f t="shared" si="1"/>
        <v>Haapavesi församling</v>
      </c>
      <c r="AV31" s="149" t="e">
        <f>'2024 Srk'!#REF!</f>
        <v>#REF!</v>
      </c>
      <c r="AW31" s="150" t="e">
        <f>'2024 Srk'!#REF!</f>
        <v>#REF!</v>
      </c>
      <c r="AX31" s="149" t="e">
        <f>'2024 Srk'!#REF!</f>
        <v>#REF!</v>
      </c>
      <c r="AY31" s="149" t="e">
        <f>'2024 Srk'!#REF!</f>
        <v>#REF!</v>
      </c>
    </row>
    <row r="32" spans="1:51" ht="15" customHeight="1">
      <c r="A32" s="86" t="s">
        <v>469</v>
      </c>
      <c r="B32" s="87"/>
      <c r="C32" s="88" t="s">
        <v>1008</v>
      </c>
      <c r="D32" s="89">
        <f>'2024 Srk'!D32</f>
        <v>243462.97</v>
      </c>
      <c r="E32" s="90">
        <f>'2024 Srk'!E32</f>
        <v>2.8049671767919948E-2</v>
      </c>
      <c r="F32" s="89">
        <f>'2024 Srk'!F32</f>
        <v>241454.81345601392</v>
      </c>
      <c r="G32" s="89">
        <f>'2024 Srk'!G32</f>
        <v>243167.37294044663</v>
      </c>
      <c r="H32" s="89">
        <f>'2024 Srk'!H32</f>
        <v>-1712.5594844327134</v>
      </c>
      <c r="I32" s="89">
        <f>'2024 Srk'!I32</f>
        <v>-19025.840078704372</v>
      </c>
      <c r="J32" s="89">
        <f>'2024 Srk'!J32</f>
        <v>-20738.399563137085</v>
      </c>
      <c r="K32" s="89">
        <f>'2024 Srk'!K32</f>
        <v>7980.051759612049</v>
      </c>
      <c r="L32" s="23"/>
      <c r="M32" s="22">
        <v>3.5626148182956227E-4</v>
      </c>
      <c r="N32" s="27">
        <v>51</v>
      </c>
      <c r="O32" s="1" t="s">
        <v>491</v>
      </c>
      <c r="Q32" s="175"/>
      <c r="S32" s="178"/>
      <c r="T32" s="176"/>
      <c r="U32" s="176"/>
      <c r="V32" s="177"/>
      <c r="W32" s="177"/>
      <c r="X32" s="176"/>
      <c r="Y32" s="177"/>
      <c r="Z32" s="176"/>
      <c r="AA32" s="176"/>
      <c r="AB32" s="177"/>
      <c r="AC32" s="177"/>
      <c r="AD32" s="11"/>
      <c r="AE32" s="151"/>
      <c r="AF32" s="152" t="str">
        <f t="shared" si="0"/>
        <v>Karlö församling</v>
      </c>
      <c r="AG32" s="153" t="e">
        <f>'2024 Srk'!#REF!</f>
        <v>#REF!</v>
      </c>
      <c r="AH32" s="139" t="e">
        <f>'2024 Srk'!#REF!</f>
        <v>#REF!</v>
      </c>
      <c r="AI32" s="154" t="e">
        <f>'2024 Srk'!#REF!</f>
        <v>#REF!</v>
      </c>
      <c r="AJ32" s="154" t="e">
        <f>'2024 Srk'!#REF!</f>
        <v>#REF!</v>
      </c>
      <c r="AK32" s="154" t="e">
        <f>'2024 Srk'!#REF!</f>
        <v>#REF!</v>
      </c>
      <c r="AU32" s="170" t="str">
        <f t="shared" si="1"/>
        <v>Karlö församling</v>
      </c>
      <c r="AV32" s="149" t="e">
        <f>'2024 Srk'!#REF!</f>
        <v>#REF!</v>
      </c>
      <c r="AW32" s="150" t="e">
        <f>'2024 Srk'!#REF!</f>
        <v>#REF!</v>
      </c>
      <c r="AX32" s="149" t="e">
        <f>'2024 Srk'!#REF!</f>
        <v>#REF!</v>
      </c>
      <c r="AY32" s="149" t="e">
        <f>'2024 Srk'!#REF!</f>
        <v>#REF!</v>
      </c>
    </row>
    <row r="33" spans="1:51" ht="15" customHeight="1">
      <c r="A33" s="86" t="s">
        <v>469</v>
      </c>
      <c r="B33" s="87"/>
      <c r="C33" s="88" t="s">
        <v>1009</v>
      </c>
      <c r="D33" s="89">
        <f>'2024 Srk'!D33</f>
        <v>5088177.4000000004</v>
      </c>
      <c r="E33" s="90">
        <f>'2024 Srk'!E33</f>
        <v>2.6220280603697965E-2</v>
      </c>
      <c r="F33" s="89">
        <f>'2024 Srk'!F33</f>
        <v>5046208.5669459542</v>
      </c>
      <c r="G33" s="89">
        <f>'2024 Srk'!G33</f>
        <v>5084105.2822266147</v>
      </c>
      <c r="H33" s="89">
        <f>'2024 Srk'!H33</f>
        <v>-37896.715280660428</v>
      </c>
      <c r="I33" s="89">
        <f>'2024 Srk'!I33</f>
        <v>-397624.53199547267</v>
      </c>
      <c r="J33" s="89">
        <f>'2024 Srk'!J33</f>
        <v>-435521.2472761331</v>
      </c>
      <c r="K33" s="89">
        <f>'2024 Srk'!K33</f>
        <v>166776.56981711948</v>
      </c>
      <c r="L33" s="23"/>
      <c r="M33" s="22">
        <v>4.7864517708036701E-2</v>
      </c>
      <c r="N33" s="27">
        <v>53</v>
      </c>
      <c r="O33" s="1" t="s">
        <v>493</v>
      </c>
      <c r="Q33" s="175"/>
      <c r="S33" s="178"/>
      <c r="T33" s="176"/>
      <c r="U33" s="176"/>
      <c r="V33" s="177"/>
      <c r="W33" s="177"/>
      <c r="X33" s="176"/>
      <c r="Y33" s="177"/>
      <c r="Z33" s="176"/>
      <c r="AA33" s="176"/>
      <c r="AB33" s="177"/>
      <c r="AC33" s="177"/>
      <c r="AD33" s="11"/>
      <c r="AE33" s="151"/>
      <c r="AF33" s="152" t="str">
        <f t="shared" si="0"/>
        <v>Fredrikshamns församling</v>
      </c>
      <c r="AG33" s="153" t="e">
        <f>'2024 Srk'!#REF!</f>
        <v>#REF!</v>
      </c>
      <c r="AH33" s="139" t="e">
        <f>'2024 Srk'!#REF!</f>
        <v>#REF!</v>
      </c>
      <c r="AI33" s="154" t="e">
        <f>'2024 Srk'!#REF!</f>
        <v>#REF!</v>
      </c>
      <c r="AJ33" s="154" t="e">
        <f>'2024 Srk'!#REF!</f>
        <v>#REF!</v>
      </c>
      <c r="AK33" s="154" t="e">
        <f>'2024 Srk'!#REF!</f>
        <v>#REF!</v>
      </c>
      <c r="AU33" s="170" t="str">
        <f t="shared" si="1"/>
        <v>Fredrikshamns församling</v>
      </c>
      <c r="AV33" s="149" t="e">
        <f>'2024 Srk'!#REF!</f>
        <v>#REF!</v>
      </c>
      <c r="AW33" s="150" t="e">
        <f>'2024 Srk'!#REF!</f>
        <v>#REF!</v>
      </c>
      <c r="AX33" s="149" t="e">
        <f>'2024 Srk'!#REF!</f>
        <v>#REF!</v>
      </c>
      <c r="AY33" s="149" t="e">
        <f>'2024 Srk'!#REF!</f>
        <v>#REF!</v>
      </c>
    </row>
    <row r="34" spans="1:51" ht="15" customHeight="1">
      <c r="A34" s="86" t="s">
        <v>469</v>
      </c>
      <c r="B34" s="87"/>
      <c r="C34" s="88" t="s">
        <v>1010</v>
      </c>
      <c r="D34" s="89">
        <f>'2024 Srk'!D34</f>
        <v>1690769.27</v>
      </c>
      <c r="E34" s="90">
        <f>'2024 Srk'!E34</f>
        <v>1.6961576949924506E-2</v>
      </c>
      <c r="F34" s="89">
        <f>'2024 Srk'!F34</f>
        <v>1676823.2913818918</v>
      </c>
      <c r="G34" s="89">
        <f>'2024 Srk'!G34</f>
        <v>1690975.9437925008</v>
      </c>
      <c r="H34" s="89">
        <f>'2024 Srk'!H34</f>
        <v>-14152.652410608949</v>
      </c>
      <c r="I34" s="89">
        <f>'2024 Srk'!I34</f>
        <v>-132128.12503276259</v>
      </c>
      <c r="J34" s="89">
        <f>'2024 Srk'!J34</f>
        <v>-146280.77744337154</v>
      </c>
      <c r="K34" s="89">
        <f>'2024 Srk'!K34</f>
        <v>55418.802654717794</v>
      </c>
      <c r="L34" s="23"/>
      <c r="M34" s="22">
        <v>1.2732445357990728E-3</v>
      </c>
      <c r="N34" s="27">
        <v>1297</v>
      </c>
      <c r="O34" s="1" t="s">
        <v>1011</v>
      </c>
      <c r="Q34" s="175"/>
      <c r="S34" s="178"/>
      <c r="T34" s="176"/>
      <c r="U34" s="176"/>
      <c r="V34" s="177"/>
      <c r="W34" s="177"/>
      <c r="X34" s="176"/>
      <c r="Y34" s="177"/>
      <c r="Z34" s="176"/>
      <c r="AA34" s="176"/>
      <c r="AB34" s="177"/>
      <c r="AC34" s="177"/>
      <c r="AD34" s="11"/>
      <c r="AE34" s="151"/>
      <c r="AF34" s="152" t="str">
        <f t="shared" si="0"/>
        <v>Hangö Kyrkliga Samfällighet</v>
      </c>
      <c r="AG34" s="153" t="e">
        <f>'2024 Srk'!#REF!</f>
        <v>#REF!</v>
      </c>
      <c r="AH34" s="139" t="e">
        <f>'2024 Srk'!#REF!</f>
        <v>#REF!</v>
      </c>
      <c r="AI34" s="154" t="e">
        <f>'2024 Srk'!#REF!</f>
        <v>#REF!</v>
      </c>
      <c r="AJ34" s="154" t="e">
        <f>'2024 Srk'!#REF!</f>
        <v>#REF!</v>
      </c>
      <c r="AK34" s="154" t="e">
        <f>'2024 Srk'!#REF!</f>
        <v>#REF!</v>
      </c>
      <c r="AU34" s="170" t="str">
        <f t="shared" si="1"/>
        <v>Hangö Kyrkliga Samfällighet</v>
      </c>
      <c r="AV34" s="149" t="e">
        <f>'2024 Srk'!#REF!</f>
        <v>#REF!</v>
      </c>
      <c r="AW34" s="150" t="e">
        <f>'2024 Srk'!#REF!</f>
        <v>#REF!</v>
      </c>
      <c r="AX34" s="149" t="e">
        <f>'2024 Srk'!#REF!</f>
        <v>#REF!</v>
      </c>
      <c r="AY34" s="149" t="e">
        <f>'2024 Srk'!#REF!</f>
        <v>#REF!</v>
      </c>
    </row>
    <row r="35" spans="1:51" ht="15" customHeight="1">
      <c r="A35" s="86" t="s">
        <v>469</v>
      </c>
      <c r="B35" s="87"/>
      <c r="C35" s="88" t="s">
        <v>1012</v>
      </c>
      <c r="D35" s="89">
        <f>'2024 Srk'!D35</f>
        <v>1001691.93</v>
      </c>
      <c r="E35" s="90">
        <f>'2024 Srk'!E35</f>
        <v>4.4172228949984849E-2</v>
      </c>
      <c r="F35" s="89">
        <f>'2024 Srk'!F35</f>
        <v>993429.67063346249</v>
      </c>
      <c r="G35" s="89">
        <f>'2024 Srk'!G35</f>
        <v>972543.57806079776</v>
      </c>
      <c r="H35" s="89">
        <f>'2024 Srk'!H35</f>
        <v>20886.092572664726</v>
      </c>
      <c r="I35" s="89">
        <f>'2024 Srk'!I35</f>
        <v>-78278.969768210474</v>
      </c>
      <c r="J35" s="89">
        <f>'2024 Srk'!J35</f>
        <v>-57392.877195545749</v>
      </c>
      <c r="K35" s="89">
        <f>'2024 Srk'!K35</f>
        <v>32832.727903490581</v>
      </c>
      <c r="L35" s="23"/>
      <c r="M35" s="22">
        <v>2.4900431652933428E-3</v>
      </c>
      <c r="N35" s="27">
        <v>62</v>
      </c>
      <c r="O35" s="1" t="s">
        <v>497</v>
      </c>
      <c r="Q35" s="175"/>
      <c r="S35" s="178"/>
      <c r="T35" s="176"/>
      <c r="U35" s="176"/>
      <c r="V35" s="177"/>
      <c r="W35" s="177"/>
      <c r="X35" s="176"/>
      <c r="Y35" s="177"/>
      <c r="Z35" s="176"/>
      <c r="AA35" s="176"/>
      <c r="AB35" s="177"/>
      <c r="AC35" s="177"/>
      <c r="AD35" s="11"/>
      <c r="AE35" s="151"/>
      <c r="AF35" s="152" t="str">
        <f t="shared" si="0"/>
        <v>Hankasalmi församling</v>
      </c>
      <c r="AG35" s="153" t="e">
        <f>'2024 Srk'!#REF!</f>
        <v>#REF!</v>
      </c>
      <c r="AH35" s="139" t="e">
        <f>'2024 Srk'!#REF!</f>
        <v>#REF!</v>
      </c>
      <c r="AI35" s="154" t="e">
        <f>'2024 Srk'!#REF!</f>
        <v>#REF!</v>
      </c>
      <c r="AJ35" s="154" t="e">
        <f>'2024 Srk'!#REF!</f>
        <v>#REF!</v>
      </c>
      <c r="AK35" s="154" t="e">
        <f>'2024 Srk'!#REF!</f>
        <v>#REF!</v>
      </c>
      <c r="AU35" s="170" t="str">
        <f t="shared" si="1"/>
        <v>Hankasalmi församling</v>
      </c>
      <c r="AV35" s="149" t="e">
        <f>'2024 Srk'!#REF!</f>
        <v>#REF!</v>
      </c>
      <c r="AW35" s="150" t="e">
        <f>'2024 Srk'!#REF!</f>
        <v>#REF!</v>
      </c>
      <c r="AX35" s="149" t="e">
        <f>'2024 Srk'!#REF!</f>
        <v>#REF!</v>
      </c>
      <c r="AY35" s="149" t="e">
        <f>'2024 Srk'!#REF!</f>
        <v>#REF!</v>
      </c>
    </row>
    <row r="36" spans="1:51" ht="15" customHeight="1">
      <c r="A36" s="86" t="s">
        <v>469</v>
      </c>
      <c r="B36" s="87"/>
      <c r="C36" s="88" t="s">
        <v>1013</v>
      </c>
      <c r="D36" s="89">
        <f>'2024 Srk'!D36</f>
        <v>1519386.71</v>
      </c>
      <c r="E36" s="90">
        <f>'2024 Srk'!E36</f>
        <v>1.3123403490686636E-2</v>
      </c>
      <c r="F36" s="89">
        <f>'2024 Srk'!F36</f>
        <v>1506854.3468051699</v>
      </c>
      <c r="G36" s="89">
        <f>'2024 Srk'!G36</f>
        <v>1539773.0831581671</v>
      </c>
      <c r="H36" s="89">
        <f>'2024 Srk'!H36</f>
        <v>-32918.736352997134</v>
      </c>
      <c r="I36" s="89">
        <f>'2024 Srk'!I36</f>
        <v>-118735.13480168574</v>
      </c>
      <c r="J36" s="89">
        <f>'2024 Srk'!J36</f>
        <v>-151653.87115468289</v>
      </c>
      <c r="K36" s="89">
        <f>'2024 Srk'!K36</f>
        <v>49801.350031451031</v>
      </c>
      <c r="L36" s="23"/>
      <c r="M36" s="22">
        <v>2.0710508745352902E-3</v>
      </c>
      <c r="N36" s="27">
        <v>60</v>
      </c>
      <c r="O36" s="1" t="s">
        <v>495</v>
      </c>
      <c r="Q36" s="175"/>
      <c r="S36" s="178"/>
      <c r="T36" s="176"/>
      <c r="U36" s="176"/>
      <c r="V36" s="177"/>
      <c r="W36" s="177"/>
      <c r="X36" s="176"/>
      <c r="Y36" s="177"/>
      <c r="Z36" s="176"/>
      <c r="AA36" s="176"/>
      <c r="AB36" s="177"/>
      <c r="AC36" s="177"/>
      <c r="AD36" s="11"/>
      <c r="AE36" s="151"/>
      <c r="AF36" s="152" t="str">
        <f t="shared" si="0"/>
        <v>Harjavalta församling</v>
      </c>
      <c r="AG36" s="153" t="e">
        <f>'2024 Srk'!#REF!</f>
        <v>#REF!</v>
      </c>
      <c r="AH36" s="139" t="e">
        <f>'2024 Srk'!#REF!</f>
        <v>#REF!</v>
      </c>
      <c r="AI36" s="154" t="e">
        <f>'2024 Srk'!#REF!</f>
        <v>#REF!</v>
      </c>
      <c r="AJ36" s="154" t="e">
        <f>'2024 Srk'!#REF!</f>
        <v>#REF!</v>
      </c>
      <c r="AK36" s="154" t="e">
        <f>'2024 Srk'!#REF!</f>
        <v>#REF!</v>
      </c>
      <c r="AU36" s="170" t="str">
        <f t="shared" si="1"/>
        <v>Harjavalta församling</v>
      </c>
      <c r="AV36" s="149" t="e">
        <f>'2024 Srk'!#REF!</f>
        <v>#REF!</v>
      </c>
      <c r="AW36" s="150" t="e">
        <f>'2024 Srk'!#REF!</f>
        <v>#REF!</v>
      </c>
      <c r="AX36" s="149" t="e">
        <f>'2024 Srk'!#REF!</f>
        <v>#REF!</v>
      </c>
      <c r="AY36" s="149" t="e">
        <f>'2024 Srk'!#REF!</f>
        <v>#REF!</v>
      </c>
    </row>
    <row r="37" spans="1:51" ht="15" customHeight="1">
      <c r="A37" s="86" t="s">
        <v>469</v>
      </c>
      <c r="B37" s="87"/>
      <c r="C37" s="88" t="s">
        <v>1014</v>
      </c>
      <c r="D37" s="89">
        <f>'2024 Srk'!D37</f>
        <v>2131197.38</v>
      </c>
      <c r="E37" s="90">
        <f>'2024 Srk'!E37</f>
        <v>2.4147561776388216E-2</v>
      </c>
      <c r="F37" s="89">
        <f>'2024 Srk'!F37</f>
        <v>2113618.6165224449</v>
      </c>
      <c r="G37" s="89">
        <f>'2024 Srk'!G37</f>
        <v>2161245.7206220264</v>
      </c>
      <c r="H37" s="89">
        <f>'2024 Srk'!H37</f>
        <v>-47627.104099581484</v>
      </c>
      <c r="I37" s="89">
        <f>'2024 Srk'!I37</f>
        <v>-166546.15085010152</v>
      </c>
      <c r="J37" s="89">
        <f>'2024 Srk'!J37</f>
        <v>-214173.254949683</v>
      </c>
      <c r="K37" s="89">
        <f>'2024 Srk'!K37</f>
        <v>69854.83419654984</v>
      </c>
      <c r="L37" s="23"/>
      <c r="M37" s="22">
        <v>5.0738632823826217E-4</v>
      </c>
      <c r="N37" s="27">
        <v>63</v>
      </c>
      <c r="O37" s="1" t="s">
        <v>1015</v>
      </c>
      <c r="Q37" s="175"/>
      <c r="S37" s="178"/>
      <c r="T37" s="176"/>
      <c r="U37" s="176"/>
      <c r="V37" s="177"/>
      <c r="W37" s="177"/>
      <c r="X37" s="176"/>
      <c r="Y37" s="177"/>
      <c r="Z37" s="176"/>
      <c r="AA37" s="176"/>
      <c r="AB37" s="177"/>
      <c r="AC37" s="177"/>
      <c r="AD37" s="11"/>
      <c r="AE37" s="151"/>
      <c r="AF37" s="152" t="str">
        <f t="shared" si="0"/>
        <v>Hattula församling</v>
      </c>
      <c r="AG37" s="153" t="e">
        <f>'2024 Srk'!#REF!</f>
        <v>#REF!</v>
      </c>
      <c r="AH37" s="139" t="e">
        <f>'2024 Srk'!#REF!</f>
        <v>#REF!</v>
      </c>
      <c r="AI37" s="154" t="e">
        <f>'2024 Srk'!#REF!</f>
        <v>#REF!</v>
      </c>
      <c r="AJ37" s="154" t="e">
        <f>'2024 Srk'!#REF!</f>
        <v>#REF!</v>
      </c>
      <c r="AK37" s="154" t="e">
        <f>'2024 Srk'!#REF!</f>
        <v>#REF!</v>
      </c>
      <c r="AU37" s="170" t="str">
        <f t="shared" si="1"/>
        <v>Hattula församling</v>
      </c>
      <c r="AV37" s="149" t="e">
        <f>'2024 Srk'!#REF!</f>
        <v>#REF!</v>
      </c>
      <c r="AW37" s="150" t="e">
        <f>'2024 Srk'!#REF!</f>
        <v>#REF!</v>
      </c>
      <c r="AX37" s="149" t="e">
        <f>'2024 Srk'!#REF!</f>
        <v>#REF!</v>
      </c>
      <c r="AY37" s="149" t="e">
        <f>'2024 Srk'!#REF!</f>
        <v>#REF!</v>
      </c>
    </row>
    <row r="38" spans="1:51" ht="15" customHeight="1">
      <c r="A38" s="86" t="s">
        <v>469</v>
      </c>
      <c r="B38" s="87"/>
      <c r="C38" s="88" t="s">
        <v>1016</v>
      </c>
      <c r="D38" s="89">
        <f>'2024 Srk'!D38</f>
        <v>1800003.74</v>
      </c>
      <c r="E38" s="90">
        <f>'2024 Srk'!E38</f>
        <v>1.6937775311319569E-2</v>
      </c>
      <c r="F38" s="89">
        <f>'2024 Srk'!F38</f>
        <v>1785156.7622863853</v>
      </c>
      <c r="G38" s="89">
        <f>'2024 Srk'!G38</f>
        <v>1820468.7044478029</v>
      </c>
      <c r="H38" s="89">
        <f>'2024 Srk'!H38</f>
        <v>-35311.942161417566</v>
      </c>
      <c r="I38" s="89">
        <f>'2024 Srk'!I38</f>
        <v>-140664.44395346759</v>
      </c>
      <c r="J38" s="89">
        <f>'2024 Srk'!J38</f>
        <v>-175976.38611488516</v>
      </c>
      <c r="K38" s="89">
        <f>'2024 Srk'!K38</f>
        <v>58999.210486486998</v>
      </c>
      <c r="L38" s="23"/>
      <c r="M38" s="22">
        <v>8.288088108459119E-4</v>
      </c>
      <c r="N38" s="27">
        <v>66</v>
      </c>
      <c r="O38" s="1" t="s">
        <v>499</v>
      </c>
      <c r="Q38" s="175"/>
      <c r="S38" s="178"/>
      <c r="T38" s="176"/>
      <c r="U38" s="176"/>
      <c r="V38" s="177"/>
      <c r="W38" s="177"/>
      <c r="X38" s="176"/>
      <c r="Y38" s="177"/>
      <c r="Z38" s="176"/>
      <c r="AA38" s="176"/>
      <c r="AB38" s="177"/>
      <c r="AC38" s="177"/>
      <c r="AD38" s="11"/>
      <c r="AE38" s="151"/>
      <c r="AF38" s="152" t="str">
        <f t="shared" si="0"/>
        <v>Hausjärvi församling</v>
      </c>
      <c r="AG38" s="153" t="e">
        <f>'2024 Srk'!#REF!</f>
        <v>#REF!</v>
      </c>
      <c r="AH38" s="139" t="e">
        <f>'2024 Srk'!#REF!</f>
        <v>#REF!</v>
      </c>
      <c r="AI38" s="154" t="e">
        <f>'2024 Srk'!#REF!</f>
        <v>#REF!</v>
      </c>
      <c r="AJ38" s="154" t="e">
        <f>'2024 Srk'!#REF!</f>
        <v>#REF!</v>
      </c>
      <c r="AK38" s="154" t="e">
        <f>'2024 Srk'!#REF!</f>
        <v>#REF!</v>
      </c>
      <c r="AU38" s="170" t="str">
        <f t="shared" si="1"/>
        <v>Hausjärvi församling</v>
      </c>
      <c r="AV38" s="149" t="e">
        <f>'2024 Srk'!#REF!</f>
        <v>#REF!</v>
      </c>
      <c r="AW38" s="150" t="e">
        <f>'2024 Srk'!#REF!</f>
        <v>#REF!</v>
      </c>
      <c r="AX38" s="149" t="e">
        <f>'2024 Srk'!#REF!</f>
        <v>#REF!</v>
      </c>
      <c r="AY38" s="149" t="e">
        <f>'2024 Srk'!#REF!</f>
        <v>#REF!</v>
      </c>
    </row>
    <row r="39" spans="1:51" ht="15" customHeight="1">
      <c r="A39" s="86" t="s">
        <v>469</v>
      </c>
      <c r="B39" s="87"/>
      <c r="C39" s="88" t="s">
        <v>1017</v>
      </c>
      <c r="D39" s="89">
        <f>'2024 Srk'!D39</f>
        <v>3241281.07</v>
      </c>
      <c r="E39" s="90">
        <f>'2024 Srk'!E39</f>
        <v>1.142245652430729E-2</v>
      </c>
      <c r="F39" s="89">
        <f>'2024 Srk'!F39</f>
        <v>3214545.9989885078</v>
      </c>
      <c r="G39" s="89">
        <f>'2024 Srk'!G39</f>
        <v>3271865.4962001164</v>
      </c>
      <c r="H39" s="89">
        <f>'2024 Srk'!H39</f>
        <v>-57319.49721160857</v>
      </c>
      <c r="I39" s="89">
        <f>'2024 Srk'!I39</f>
        <v>-253295.58449053578</v>
      </c>
      <c r="J39" s="89">
        <f>'2024 Srk'!J39</f>
        <v>-310615.08170214435</v>
      </c>
      <c r="K39" s="89">
        <f>'2024 Srk'!K39</f>
        <v>106240.34819771862</v>
      </c>
      <c r="L39" s="23"/>
      <c r="M39" s="22">
        <v>2.9375234566741868E-3</v>
      </c>
      <c r="N39" s="27">
        <v>68</v>
      </c>
      <c r="O39" s="1" t="s">
        <v>501</v>
      </c>
      <c r="Q39" s="175"/>
      <c r="S39" s="178"/>
      <c r="T39" s="176"/>
      <c r="U39" s="176"/>
      <c r="V39" s="177"/>
      <c r="W39" s="177"/>
      <c r="X39" s="176"/>
      <c r="Y39" s="177"/>
      <c r="Z39" s="176"/>
      <c r="AA39" s="176"/>
      <c r="AB39" s="177"/>
      <c r="AC39" s="177"/>
      <c r="AD39" s="11"/>
      <c r="AE39" s="151"/>
      <c r="AF39" s="152" t="str">
        <f t="shared" si="0"/>
        <v>Heinola församling</v>
      </c>
      <c r="AG39" s="153" t="e">
        <f>'2024 Srk'!#REF!</f>
        <v>#REF!</v>
      </c>
      <c r="AH39" s="139" t="e">
        <f>'2024 Srk'!#REF!</f>
        <v>#REF!</v>
      </c>
      <c r="AI39" s="154" t="e">
        <f>'2024 Srk'!#REF!</f>
        <v>#REF!</v>
      </c>
      <c r="AJ39" s="154" t="e">
        <f>'2024 Srk'!#REF!</f>
        <v>#REF!</v>
      </c>
      <c r="AK39" s="154" t="e">
        <f>'2024 Srk'!#REF!</f>
        <v>#REF!</v>
      </c>
      <c r="AU39" s="170" t="str">
        <f t="shared" si="1"/>
        <v>Heinola församling</v>
      </c>
      <c r="AV39" s="149" t="e">
        <f>'2024 Srk'!#REF!</f>
        <v>#REF!</v>
      </c>
      <c r="AW39" s="150" t="e">
        <f>'2024 Srk'!#REF!</f>
        <v>#REF!</v>
      </c>
      <c r="AX39" s="149" t="e">
        <f>'2024 Srk'!#REF!</f>
        <v>#REF!</v>
      </c>
      <c r="AY39" s="149" t="e">
        <f>'2024 Srk'!#REF!</f>
        <v>#REF!</v>
      </c>
    </row>
    <row r="40" spans="1:51" ht="15" customHeight="1">
      <c r="A40" s="86" t="s">
        <v>518</v>
      </c>
      <c r="B40" s="87"/>
      <c r="C40" s="88" t="s">
        <v>1018</v>
      </c>
      <c r="D40" s="89">
        <f>'2024 Srk'!D40</f>
        <v>8228001.6699999999</v>
      </c>
      <c r="E40" s="90">
        <f>'2024 Srk'!E40</f>
        <v>3.481066137438682E-2</v>
      </c>
      <c r="F40" s="89">
        <f>'2024 Srk'!F40</f>
        <v>8160134.612444845</v>
      </c>
      <c r="G40" s="89">
        <f>'2024 Srk'!G40</f>
        <v>8302522.0102465972</v>
      </c>
      <c r="H40" s="89">
        <f>'2024 Srk'!H40</f>
        <v>-142387.3978017522</v>
      </c>
      <c r="I40" s="89">
        <f>'2024 Srk'!I40</f>
        <v>-642991.59720565507</v>
      </c>
      <c r="J40" s="89">
        <f>'2024 Srk'!J40</f>
        <v>-785378.99500740727</v>
      </c>
      <c r="K40" s="89">
        <f>'2024 Srk'!K40</f>
        <v>269691.44098083739</v>
      </c>
      <c r="L40" s="23"/>
      <c r="M40" s="22">
        <v>5.2350225459602898E-3</v>
      </c>
      <c r="N40" s="27">
        <v>2362</v>
      </c>
      <c r="O40" s="1" t="s">
        <v>509</v>
      </c>
      <c r="Q40" s="175"/>
      <c r="S40" s="178"/>
      <c r="T40" s="176"/>
      <c r="U40" s="176"/>
      <c r="V40" s="177"/>
      <c r="W40" s="177"/>
      <c r="X40" s="176"/>
      <c r="Y40" s="177"/>
      <c r="Z40" s="176"/>
      <c r="AA40" s="176"/>
      <c r="AB40" s="177"/>
      <c r="AC40" s="177"/>
      <c r="AD40" s="11"/>
      <c r="AE40" s="151"/>
      <c r="AF40" s="152" t="str">
        <f t="shared" si="0"/>
        <v>Helsingfors Ortodoxa församling</v>
      </c>
      <c r="AG40" s="153" t="e">
        <f>'2024 Srk'!#REF!</f>
        <v>#REF!</v>
      </c>
      <c r="AH40" s="139" t="e">
        <f>'2024 Srk'!#REF!</f>
        <v>#REF!</v>
      </c>
      <c r="AI40" s="154" t="e">
        <f>'2024 Srk'!#REF!</f>
        <v>#REF!</v>
      </c>
      <c r="AJ40" s="154" t="e">
        <f>'2024 Srk'!#REF!</f>
        <v>#REF!</v>
      </c>
      <c r="AK40" s="154" t="e">
        <f>'2024 Srk'!#REF!</f>
        <v>#REF!</v>
      </c>
      <c r="AU40" s="170" t="str">
        <f t="shared" si="1"/>
        <v>Helsingfors Ortodoxa församling</v>
      </c>
      <c r="AV40" s="149" t="e">
        <f>'2024 Srk'!#REF!</f>
        <v>#REF!</v>
      </c>
      <c r="AW40" s="150" t="e">
        <f>'2024 Srk'!#REF!</f>
        <v>#REF!</v>
      </c>
      <c r="AX40" s="149" t="e">
        <f>'2024 Srk'!#REF!</f>
        <v>#REF!</v>
      </c>
      <c r="AY40" s="149" t="e">
        <f>'2024 Srk'!#REF!</f>
        <v>#REF!</v>
      </c>
    </row>
    <row r="41" spans="1:51" ht="15" customHeight="1">
      <c r="A41" s="86" t="s">
        <v>469</v>
      </c>
      <c r="B41" s="87"/>
      <c r="C41" s="88" t="s">
        <v>1019</v>
      </c>
      <c r="D41" s="89">
        <f>'2024 Srk'!D41</f>
        <v>91477272.219999999</v>
      </c>
      <c r="E41" s="90">
        <f>'2024 Srk'!E41</f>
        <v>2.57892887703981E-2</v>
      </c>
      <c r="F41" s="89">
        <f>'2024 Srk'!F41</f>
        <v>90722739.886665732</v>
      </c>
      <c r="G41" s="89">
        <f>'2024 Srk'!G41</f>
        <v>92443961.106523633</v>
      </c>
      <c r="H41" s="89">
        <f>'2024 Srk'!H41</f>
        <v>-1721221.2198579013</v>
      </c>
      <c r="I41" s="89">
        <f>'2024 Srk'!I41</f>
        <v>-7148651.6084718173</v>
      </c>
      <c r="J41" s="89">
        <f>'2024 Srk'!J41</f>
        <v>-8869872.8283297196</v>
      </c>
      <c r="K41" s="89">
        <f>'2024 Srk'!K41</f>
        <v>2998375.3469520286</v>
      </c>
      <c r="L41" s="23"/>
      <c r="M41" s="22">
        <v>2.6126900837111691E-3</v>
      </c>
      <c r="N41" s="27">
        <v>328</v>
      </c>
      <c r="O41" s="1" t="s">
        <v>614</v>
      </c>
      <c r="Q41" s="175"/>
      <c r="S41" s="178"/>
      <c r="T41" s="176"/>
      <c r="U41" s="176"/>
      <c r="V41" s="177"/>
      <c r="W41" s="177"/>
      <c r="X41" s="176"/>
      <c r="Y41" s="177"/>
      <c r="Z41" s="176"/>
      <c r="AA41" s="176"/>
      <c r="AB41" s="177"/>
      <c r="AC41" s="177"/>
      <c r="AD41" s="11"/>
      <c r="AE41" s="151"/>
      <c r="AF41" s="152" t="str">
        <f t="shared" si="0"/>
        <v>Helsingfors Kyrkliga Samfällighet</v>
      </c>
      <c r="AG41" s="153" t="e">
        <f>'2024 Srk'!#REF!</f>
        <v>#REF!</v>
      </c>
      <c r="AH41" s="139" t="e">
        <f>'2024 Srk'!#REF!</f>
        <v>#REF!</v>
      </c>
      <c r="AI41" s="154" t="e">
        <f>'2024 Srk'!#REF!</f>
        <v>#REF!</v>
      </c>
      <c r="AJ41" s="154" t="e">
        <f>'2024 Srk'!#REF!</f>
        <v>#REF!</v>
      </c>
      <c r="AK41" s="154" t="e">
        <f>'2024 Srk'!#REF!</f>
        <v>#REF!</v>
      </c>
      <c r="AU41" s="170" t="str">
        <f t="shared" si="1"/>
        <v>Helsingfors Kyrkliga Samfällighet</v>
      </c>
      <c r="AV41" s="149" t="e">
        <f>'2024 Srk'!#REF!</f>
        <v>#REF!</v>
      </c>
      <c r="AW41" s="150" t="e">
        <f>'2024 Srk'!#REF!</f>
        <v>#REF!</v>
      </c>
      <c r="AX41" s="149" t="e">
        <f>'2024 Srk'!#REF!</f>
        <v>#REF!</v>
      </c>
      <c r="AY41" s="149" t="e">
        <f>'2024 Srk'!#REF!</f>
        <v>#REF!</v>
      </c>
    </row>
    <row r="42" spans="1:51" ht="15" customHeight="1">
      <c r="A42" s="86" t="s">
        <v>469</v>
      </c>
      <c r="B42" s="87"/>
      <c r="C42" s="88" t="s">
        <v>1020</v>
      </c>
      <c r="D42" s="89">
        <f>'2024 Srk'!D42</f>
        <v>454430.46</v>
      </c>
      <c r="E42" s="90">
        <f>'2024 Srk'!E42</f>
        <v>3.1838063144529194E-2</v>
      </c>
      <c r="F42" s="89">
        <f>'2024 Srk'!F42</f>
        <v>450682.17950364522</v>
      </c>
      <c r="G42" s="89">
        <f>'2024 Srk'!G42</f>
        <v>453204.31583256798</v>
      </c>
      <c r="H42" s="89">
        <f>'2024 Srk'!H42</f>
        <v>-2522.1363289227593</v>
      </c>
      <c r="I42" s="89">
        <f>'2024 Srk'!I42</f>
        <v>-35512.263975306239</v>
      </c>
      <c r="J42" s="89">
        <f>'2024 Srk'!J42</f>
        <v>-38034.400304228999</v>
      </c>
      <c r="K42" s="89">
        <f>'2024 Srk'!K42</f>
        <v>14894.990363192863</v>
      </c>
      <c r="L42" s="23"/>
      <c r="M42" s="22">
        <v>2.2438517412546672E-4</v>
      </c>
      <c r="N42" s="27">
        <v>482</v>
      </c>
      <c r="O42" s="1" t="s">
        <v>670</v>
      </c>
      <c r="Q42" s="175"/>
      <c r="S42" s="178"/>
      <c r="T42" s="176"/>
      <c r="U42" s="176"/>
      <c r="V42" s="177"/>
      <c r="W42" s="177"/>
      <c r="X42" s="176"/>
      <c r="Y42" s="177"/>
      <c r="Z42" s="176"/>
      <c r="AA42" s="176"/>
      <c r="AB42" s="177"/>
      <c r="AC42" s="177"/>
      <c r="AD42" s="11"/>
      <c r="AE42" s="151"/>
      <c r="AF42" s="152" t="str">
        <f t="shared" si="0"/>
        <v>Hirvensalmi församling</v>
      </c>
      <c r="AG42" s="153" t="e">
        <f>'2024 Srk'!#REF!</f>
        <v>#REF!</v>
      </c>
      <c r="AH42" s="139" t="e">
        <f>'2024 Srk'!#REF!</f>
        <v>#REF!</v>
      </c>
      <c r="AI42" s="154" t="e">
        <f>'2024 Srk'!#REF!</f>
        <v>#REF!</v>
      </c>
      <c r="AJ42" s="154" t="e">
        <f>'2024 Srk'!#REF!</f>
        <v>#REF!</v>
      </c>
      <c r="AK42" s="154" t="e">
        <f>'2024 Srk'!#REF!</f>
        <v>#REF!</v>
      </c>
      <c r="AU42" s="170" t="str">
        <f t="shared" si="1"/>
        <v>Hirvensalmi församling</v>
      </c>
      <c r="AV42" s="149" t="e">
        <f>'2024 Srk'!#REF!</f>
        <v>#REF!</v>
      </c>
      <c r="AW42" s="150" t="e">
        <f>'2024 Srk'!#REF!</f>
        <v>#REF!</v>
      </c>
      <c r="AX42" s="149" t="e">
        <f>'2024 Srk'!#REF!</f>
        <v>#REF!</v>
      </c>
      <c r="AY42" s="149" t="e">
        <f>'2024 Srk'!#REF!</f>
        <v>#REF!</v>
      </c>
    </row>
    <row r="43" spans="1:51" ht="15" customHeight="1">
      <c r="A43" s="86" t="s">
        <v>469</v>
      </c>
      <c r="B43" s="87"/>
      <c r="C43" s="88" t="s">
        <v>1021</v>
      </c>
      <c r="D43" s="89">
        <f>'2024 Srk'!D43</f>
        <v>7066902.7599999998</v>
      </c>
      <c r="E43" s="90">
        <f>'2024 Srk'!E43</f>
        <v>2.3172384867115925E-2</v>
      </c>
      <c r="F43" s="89">
        <f>'2024 Srk'!F43</f>
        <v>7008612.7990124729</v>
      </c>
      <c r="G43" s="89">
        <f>'2024 Srk'!G43</f>
        <v>7088841.4443052905</v>
      </c>
      <c r="H43" s="89">
        <f>'2024 Srk'!H43</f>
        <v>-80228.645292817615</v>
      </c>
      <c r="I43" s="89">
        <f>'2024 Srk'!I43</f>
        <v>-552255.48987394071</v>
      </c>
      <c r="J43" s="89">
        <f>'2024 Srk'!J43</f>
        <v>-632484.13516675832</v>
      </c>
      <c r="K43" s="89">
        <f>'2024 Srk'!K43</f>
        <v>231633.78728578411</v>
      </c>
      <c r="L43" s="23"/>
      <c r="M43" s="22">
        <v>1.494748120496174E-3</v>
      </c>
      <c r="N43" s="27">
        <v>73</v>
      </c>
      <c r="O43" s="1" t="s">
        <v>503</v>
      </c>
      <c r="Q43" s="175"/>
      <c r="S43" s="178"/>
      <c r="T43" s="176"/>
      <c r="U43" s="176"/>
      <c r="V43" s="177"/>
      <c r="W43" s="177"/>
      <c r="X43" s="176"/>
      <c r="Y43" s="177"/>
      <c r="Z43" s="176"/>
      <c r="AA43" s="176"/>
      <c r="AB43" s="177"/>
      <c r="AC43" s="177"/>
      <c r="AD43" s="11"/>
      <c r="AE43" s="151"/>
      <c r="AF43" s="152" t="str">
        <f t="shared" si="0"/>
        <v>Hollola församling</v>
      </c>
      <c r="AG43" s="153" t="e">
        <f>'2024 Srk'!#REF!</f>
        <v>#REF!</v>
      </c>
      <c r="AH43" s="139" t="e">
        <f>'2024 Srk'!#REF!</f>
        <v>#REF!</v>
      </c>
      <c r="AI43" s="154" t="e">
        <f>'2024 Srk'!#REF!</f>
        <v>#REF!</v>
      </c>
      <c r="AJ43" s="154" t="e">
        <f>'2024 Srk'!#REF!</f>
        <v>#REF!</v>
      </c>
      <c r="AK43" s="154" t="e">
        <f>'2024 Srk'!#REF!</f>
        <v>#REF!</v>
      </c>
      <c r="AU43" s="170" t="str">
        <f t="shared" si="1"/>
        <v>Hollola församling</v>
      </c>
      <c r="AV43" s="149" t="e">
        <f>'2024 Srk'!#REF!</f>
        <v>#REF!</v>
      </c>
      <c r="AW43" s="150" t="e">
        <f>'2024 Srk'!#REF!</f>
        <v>#REF!</v>
      </c>
      <c r="AX43" s="149" t="e">
        <f>'2024 Srk'!#REF!</f>
        <v>#REF!</v>
      </c>
      <c r="AY43" s="149" t="e">
        <f>'2024 Srk'!#REF!</f>
        <v>#REF!</v>
      </c>
    </row>
    <row r="44" spans="1:51" ht="15" customHeight="1">
      <c r="A44" s="86" t="s">
        <v>469</v>
      </c>
      <c r="B44" s="87"/>
      <c r="C44" s="88" t="s">
        <v>1022</v>
      </c>
      <c r="D44" s="89">
        <f>'2024 Srk'!D44</f>
        <v>2165419.88</v>
      </c>
      <c r="E44" s="90">
        <f>'2024 Srk'!E44</f>
        <v>3.3112216397341188E-2</v>
      </c>
      <c r="F44" s="89">
        <f>'2024 Srk'!F44</f>
        <v>2147558.8389451751</v>
      </c>
      <c r="G44" s="89">
        <f>'2024 Srk'!G44</f>
        <v>2151129.0554196537</v>
      </c>
      <c r="H44" s="89">
        <f>'2024 Srk'!H44</f>
        <v>-3570.2164744785987</v>
      </c>
      <c r="I44" s="89">
        <f>'2024 Srk'!I44</f>
        <v>-169220.52803400534</v>
      </c>
      <c r="J44" s="89">
        <f>'2024 Srk'!J44</f>
        <v>-172790.74450848394</v>
      </c>
      <c r="K44" s="89">
        <f>'2024 Srk'!K44</f>
        <v>70976.554355238957</v>
      </c>
      <c r="L44" s="23"/>
      <c r="M44" s="22">
        <v>1.3039860382662767E-3</v>
      </c>
      <c r="N44" s="27">
        <v>76</v>
      </c>
      <c r="O44" s="1" t="s">
        <v>505</v>
      </c>
      <c r="Q44" s="175"/>
      <c r="S44" s="178"/>
      <c r="T44" s="176"/>
      <c r="U44" s="176"/>
      <c r="V44" s="177"/>
      <c r="W44" s="177"/>
      <c r="X44" s="176"/>
      <c r="Y44" s="177"/>
      <c r="Z44" s="176"/>
      <c r="AA44" s="176"/>
      <c r="AB44" s="177"/>
      <c r="AC44" s="177"/>
      <c r="AD44" s="11"/>
      <c r="AE44" s="151"/>
      <c r="AF44" s="152" t="str">
        <f t="shared" si="0"/>
        <v>Huittinens församling</v>
      </c>
      <c r="AG44" s="153" t="e">
        <f>'2024 Srk'!#REF!</f>
        <v>#REF!</v>
      </c>
      <c r="AH44" s="139" t="e">
        <f>'2024 Srk'!#REF!</f>
        <v>#REF!</v>
      </c>
      <c r="AI44" s="154" t="e">
        <f>'2024 Srk'!#REF!</f>
        <v>#REF!</v>
      </c>
      <c r="AJ44" s="154" t="e">
        <f>'2024 Srk'!#REF!</f>
        <v>#REF!</v>
      </c>
      <c r="AK44" s="154" t="e">
        <f>'2024 Srk'!#REF!</f>
        <v>#REF!</v>
      </c>
      <c r="AU44" s="170" t="str">
        <f t="shared" si="1"/>
        <v>Huittinens församling</v>
      </c>
      <c r="AV44" s="149" t="e">
        <f>'2024 Srk'!#REF!</f>
        <v>#REF!</v>
      </c>
      <c r="AW44" s="150" t="e">
        <f>'2024 Srk'!#REF!</f>
        <v>#REF!</v>
      </c>
      <c r="AX44" s="149" t="e">
        <f>'2024 Srk'!#REF!</f>
        <v>#REF!</v>
      </c>
      <c r="AY44" s="149" t="e">
        <f>'2024 Srk'!#REF!</f>
        <v>#REF!</v>
      </c>
    </row>
    <row r="45" spans="1:51" ht="15" customHeight="1">
      <c r="A45" s="86" t="s">
        <v>469</v>
      </c>
      <c r="B45" s="87"/>
      <c r="C45" s="88" t="s">
        <v>1023</v>
      </c>
      <c r="D45" s="89">
        <f>'2024 Srk'!D45</f>
        <v>533892.51</v>
      </c>
      <c r="E45" s="90">
        <f>'2024 Srk'!E45</f>
        <v>4.2887886338588421E-2</v>
      </c>
      <c r="F45" s="89">
        <f>'2024 Srk'!F45</f>
        <v>529488.8023735726</v>
      </c>
      <c r="G45" s="89">
        <f>'2024 Srk'!G45</f>
        <v>524283.77182644937</v>
      </c>
      <c r="H45" s="89">
        <f>'2024 Srk'!H45</f>
        <v>5205.0305471232277</v>
      </c>
      <c r="I45" s="89">
        <f>'2024 Srk'!I45</f>
        <v>-41721.965005512233</v>
      </c>
      <c r="J45" s="89">
        <f>'2024 Srk'!J45</f>
        <v>-36516.934458389005</v>
      </c>
      <c r="K45" s="89">
        <f>'2024 Srk'!K45</f>
        <v>17499.539514650602</v>
      </c>
      <c r="L45" s="23"/>
      <c r="M45" s="22">
        <v>2.3805947522317591E-4</v>
      </c>
      <c r="N45" s="27">
        <v>84</v>
      </c>
      <c r="O45" s="1" t="s">
        <v>1024</v>
      </c>
      <c r="Q45" s="175"/>
      <c r="S45" s="178"/>
      <c r="T45" s="176"/>
      <c r="U45" s="176"/>
      <c r="V45" s="177"/>
      <c r="W45" s="177"/>
      <c r="X45" s="176"/>
      <c r="Y45" s="177"/>
      <c r="Z45" s="176"/>
      <c r="AA45" s="176"/>
      <c r="AB45" s="177"/>
      <c r="AC45" s="177"/>
      <c r="AD45" s="11"/>
      <c r="AE45" s="151"/>
      <c r="AF45" s="152" t="str">
        <f t="shared" si="0"/>
        <v>Humppila församling</v>
      </c>
      <c r="AG45" s="153" t="e">
        <f>'2024 Srk'!#REF!</f>
        <v>#REF!</v>
      </c>
      <c r="AH45" s="139" t="e">
        <f>'2024 Srk'!#REF!</f>
        <v>#REF!</v>
      </c>
      <c r="AI45" s="154" t="e">
        <f>'2024 Srk'!#REF!</f>
        <v>#REF!</v>
      </c>
      <c r="AJ45" s="154" t="e">
        <f>'2024 Srk'!#REF!</f>
        <v>#REF!</v>
      </c>
      <c r="AK45" s="154" t="e">
        <f>'2024 Srk'!#REF!</f>
        <v>#REF!</v>
      </c>
      <c r="AU45" s="170" t="str">
        <f t="shared" si="1"/>
        <v>Humppila församling</v>
      </c>
      <c r="AV45" s="149" t="e">
        <f>'2024 Srk'!#REF!</f>
        <v>#REF!</v>
      </c>
      <c r="AW45" s="150" t="e">
        <f>'2024 Srk'!#REF!</f>
        <v>#REF!</v>
      </c>
      <c r="AX45" s="149" t="e">
        <f>'2024 Srk'!#REF!</f>
        <v>#REF!</v>
      </c>
      <c r="AY45" s="149" t="e">
        <f>'2024 Srk'!#REF!</f>
        <v>#REF!</v>
      </c>
    </row>
    <row r="46" spans="1:51" ht="15" customHeight="1">
      <c r="A46" s="86" t="s">
        <v>469</v>
      </c>
      <c r="B46" s="87"/>
      <c r="C46" s="88" t="s">
        <v>1025</v>
      </c>
      <c r="D46" s="89">
        <f>'2024 Srk'!D46</f>
        <v>443895.36</v>
      </c>
      <c r="E46" s="90">
        <f>'2024 Srk'!E46</f>
        <v>4.0219929959823597E-2</v>
      </c>
      <c r="F46" s="89">
        <f>'2024 Srk'!F46</f>
        <v>440233.97620915464</v>
      </c>
      <c r="G46" s="89">
        <f>'2024 Srk'!G46</f>
        <v>451487.11713549588</v>
      </c>
      <c r="H46" s="89">
        <f>'2024 Srk'!H46</f>
        <v>-11253.140926341235</v>
      </c>
      <c r="I46" s="89">
        <f>'2024 Srk'!I46</f>
        <v>-34688.980139521438</v>
      </c>
      <c r="J46" s="89">
        <f>'2024 Srk'!J46</f>
        <v>-45942.121065862673</v>
      </c>
      <c r="K46" s="89">
        <f>'2024 Srk'!K46</f>
        <v>14549.678534898443</v>
      </c>
      <c r="L46" s="23"/>
      <c r="M46" s="22">
        <v>3.9233466203774986E-4</v>
      </c>
      <c r="N46" s="27">
        <v>90</v>
      </c>
      <c r="O46" s="1" t="s">
        <v>511</v>
      </c>
      <c r="Q46" s="175"/>
      <c r="S46" s="178"/>
      <c r="T46" s="176"/>
      <c r="U46" s="176"/>
      <c r="V46" s="177"/>
      <c r="W46" s="177"/>
      <c r="X46" s="176"/>
      <c r="Y46" s="177"/>
      <c r="Z46" s="176"/>
      <c r="AA46" s="176"/>
      <c r="AB46" s="177"/>
      <c r="AC46" s="177"/>
      <c r="AD46" s="11"/>
      <c r="AE46" s="151"/>
      <c r="AF46" s="152" t="str">
        <f t="shared" si="0"/>
        <v>Hyrynsalmi församling</v>
      </c>
      <c r="AG46" s="153" t="e">
        <f>'2024 Srk'!#REF!</f>
        <v>#REF!</v>
      </c>
      <c r="AH46" s="139" t="e">
        <f>'2024 Srk'!#REF!</f>
        <v>#REF!</v>
      </c>
      <c r="AI46" s="154" t="e">
        <f>'2024 Srk'!#REF!</f>
        <v>#REF!</v>
      </c>
      <c r="AJ46" s="154" t="e">
        <f>'2024 Srk'!#REF!</f>
        <v>#REF!</v>
      </c>
      <c r="AK46" s="154" t="e">
        <f>'2024 Srk'!#REF!</f>
        <v>#REF!</v>
      </c>
      <c r="AU46" s="170" t="str">
        <f t="shared" si="1"/>
        <v>Hyrynsalmi församling</v>
      </c>
      <c r="AV46" s="149" t="e">
        <f>'2024 Srk'!#REF!</f>
        <v>#REF!</v>
      </c>
      <c r="AW46" s="150" t="e">
        <f>'2024 Srk'!#REF!</f>
        <v>#REF!</v>
      </c>
      <c r="AX46" s="149" t="e">
        <f>'2024 Srk'!#REF!</f>
        <v>#REF!</v>
      </c>
      <c r="AY46" s="149" t="e">
        <f>'2024 Srk'!#REF!</f>
        <v>#REF!</v>
      </c>
    </row>
    <row r="47" spans="1:51" ht="15" customHeight="1">
      <c r="A47" s="86" t="s">
        <v>469</v>
      </c>
      <c r="B47" s="87"/>
      <c r="C47" s="88" t="s">
        <v>1026</v>
      </c>
      <c r="D47" s="89">
        <f>'2024 Srk'!D47</f>
        <v>8398990.6300000008</v>
      </c>
      <c r="E47" s="90">
        <f>'2024 Srk'!E47</f>
        <v>3.0735434688812902E-2</v>
      </c>
      <c r="F47" s="89">
        <f>'2024 Srk'!F47</f>
        <v>8329713.2035539486</v>
      </c>
      <c r="G47" s="89">
        <f>'2024 Srk'!G47</f>
        <v>8467178.4622114543</v>
      </c>
      <c r="H47" s="89">
        <f>'2024 Srk'!H47</f>
        <v>-137465.25865750574</v>
      </c>
      <c r="I47" s="89">
        <f>'2024 Srk'!I47</f>
        <v>-656353.82887556357</v>
      </c>
      <c r="J47" s="89">
        <f>'2024 Srk'!J47</f>
        <v>-793819.08753306931</v>
      </c>
      <c r="K47" s="89">
        <f>'2024 Srk'!K47</f>
        <v>275295.99247021682</v>
      </c>
      <c r="L47" s="23"/>
      <c r="M47" s="22">
        <v>1.7919689270550372E-3</v>
      </c>
      <c r="N47" s="27">
        <v>92</v>
      </c>
      <c r="O47" s="1" t="s">
        <v>513</v>
      </c>
      <c r="Q47" s="175"/>
      <c r="S47" s="178"/>
      <c r="T47" s="176"/>
      <c r="U47" s="176"/>
      <c r="V47" s="177"/>
      <c r="W47" s="177"/>
      <c r="X47" s="176"/>
      <c r="Y47" s="177"/>
      <c r="Z47" s="176"/>
      <c r="AA47" s="176"/>
      <c r="AB47" s="177"/>
      <c r="AC47" s="177"/>
      <c r="AD47" s="11"/>
      <c r="AE47" s="151"/>
      <c r="AF47" s="152" t="str">
        <f t="shared" si="0"/>
        <v>Hyvinge församling</v>
      </c>
      <c r="AG47" s="153" t="e">
        <f>'2024 Srk'!#REF!</f>
        <v>#REF!</v>
      </c>
      <c r="AH47" s="139" t="e">
        <f>'2024 Srk'!#REF!</f>
        <v>#REF!</v>
      </c>
      <c r="AI47" s="154" t="e">
        <f>'2024 Srk'!#REF!</f>
        <v>#REF!</v>
      </c>
      <c r="AJ47" s="154" t="e">
        <f>'2024 Srk'!#REF!</f>
        <v>#REF!</v>
      </c>
      <c r="AK47" s="154" t="e">
        <f>'2024 Srk'!#REF!</f>
        <v>#REF!</v>
      </c>
      <c r="AU47" s="170" t="str">
        <f t="shared" si="1"/>
        <v>Hyvinge församling</v>
      </c>
      <c r="AV47" s="149" t="e">
        <f>'2024 Srk'!#REF!</f>
        <v>#REF!</v>
      </c>
      <c r="AW47" s="150" t="e">
        <f>'2024 Srk'!#REF!</f>
        <v>#REF!</v>
      </c>
      <c r="AX47" s="149" t="e">
        <f>'2024 Srk'!#REF!</f>
        <v>#REF!</v>
      </c>
      <c r="AY47" s="149" t="e">
        <f>'2024 Srk'!#REF!</f>
        <v>#REF!</v>
      </c>
    </row>
    <row r="48" spans="1:51" ht="15" customHeight="1">
      <c r="A48" s="86" t="s">
        <v>469</v>
      </c>
      <c r="B48" s="87"/>
      <c r="C48" s="88" t="s">
        <v>1027</v>
      </c>
      <c r="D48" s="89">
        <f>'2024 Srk'!D48</f>
        <v>2157755.7999999998</v>
      </c>
      <c r="E48" s="90">
        <f>'2024 Srk'!E48</f>
        <v>1.4966466425959002E-2</v>
      </c>
      <c r="F48" s="89">
        <f>'2024 Srk'!F48</f>
        <v>2139957.974605469</v>
      </c>
      <c r="G48" s="89">
        <f>'2024 Srk'!G48</f>
        <v>2219785.5781402779</v>
      </c>
      <c r="H48" s="89">
        <f>'2024 Srk'!H48</f>
        <v>-79827.603534808848</v>
      </c>
      <c r="I48" s="89">
        <f>'2024 Srk'!I48</f>
        <v>-168621.60508309255</v>
      </c>
      <c r="J48" s="89">
        <f>'2024 Srk'!J48</f>
        <v>-248449.2086179014</v>
      </c>
      <c r="K48" s="89">
        <f>'2024 Srk'!K48</f>
        <v>70725.346727689655</v>
      </c>
      <c r="L48" s="23"/>
      <c r="M48" s="22">
        <v>9.4950942000670961E-4</v>
      </c>
      <c r="N48" s="27">
        <v>94</v>
      </c>
      <c r="O48" s="1" t="s">
        <v>515</v>
      </c>
      <c r="Q48" s="175"/>
      <c r="S48" s="178"/>
      <c r="T48" s="176"/>
      <c r="U48" s="176"/>
      <c r="V48" s="177"/>
      <c r="W48" s="177"/>
      <c r="X48" s="176"/>
      <c r="Y48" s="177"/>
      <c r="Z48" s="176"/>
      <c r="AA48" s="176"/>
      <c r="AB48" s="177"/>
      <c r="AC48" s="177"/>
      <c r="AD48" s="11"/>
      <c r="AE48" s="151"/>
      <c r="AF48" s="152" t="str">
        <f t="shared" si="0"/>
        <v>Tavastkyro församling</v>
      </c>
      <c r="AG48" s="153" t="e">
        <f>'2024 Srk'!#REF!</f>
        <v>#REF!</v>
      </c>
      <c r="AH48" s="139" t="e">
        <f>'2024 Srk'!#REF!</f>
        <v>#REF!</v>
      </c>
      <c r="AI48" s="154" t="e">
        <f>'2024 Srk'!#REF!</f>
        <v>#REF!</v>
      </c>
      <c r="AJ48" s="154" t="e">
        <f>'2024 Srk'!#REF!</f>
        <v>#REF!</v>
      </c>
      <c r="AK48" s="154" t="e">
        <f>'2024 Srk'!#REF!</f>
        <v>#REF!</v>
      </c>
      <c r="AU48" s="170" t="str">
        <f t="shared" si="1"/>
        <v>Tavastkyro församling</v>
      </c>
      <c r="AV48" s="149" t="e">
        <f>'2024 Srk'!#REF!</f>
        <v>#REF!</v>
      </c>
      <c r="AW48" s="150" t="e">
        <f>'2024 Srk'!#REF!</f>
        <v>#REF!</v>
      </c>
      <c r="AX48" s="149" t="e">
        <f>'2024 Srk'!#REF!</f>
        <v>#REF!</v>
      </c>
      <c r="AY48" s="149" t="e">
        <f>'2024 Srk'!#REF!</f>
        <v>#REF!</v>
      </c>
    </row>
    <row r="49" spans="1:51" ht="15" customHeight="1">
      <c r="A49" s="86" t="s">
        <v>469</v>
      </c>
      <c r="B49" s="87"/>
      <c r="C49" s="88" t="s">
        <v>1028</v>
      </c>
      <c r="D49" s="89">
        <f>'2024 Srk'!D49</f>
        <v>12966618.5</v>
      </c>
      <c r="E49" s="90">
        <f>'2024 Srk'!E49</f>
        <v>3.4570290965868722E-2</v>
      </c>
      <c r="F49" s="89">
        <f>'2024 Srk'!F49</f>
        <v>12859665.891173508</v>
      </c>
      <c r="G49" s="89">
        <f>'2024 Srk'!G49</f>
        <v>12965109.873218495</v>
      </c>
      <c r="H49" s="89">
        <f>'2024 Srk'!H49</f>
        <v>-105443.98204498738</v>
      </c>
      <c r="I49" s="89">
        <f>'2024 Srk'!I49</f>
        <v>-1013299.1064003267</v>
      </c>
      <c r="J49" s="89">
        <f>'2024 Srk'!J49</f>
        <v>-1118743.0884453142</v>
      </c>
      <c r="K49" s="89">
        <f>'2024 Srk'!K49</f>
        <v>425010.36924483074</v>
      </c>
      <c r="L49" s="23"/>
      <c r="M49" s="22">
        <v>1.6390522637842635E-3</v>
      </c>
      <c r="N49" s="27">
        <v>98</v>
      </c>
      <c r="O49" s="1" t="s">
        <v>517</v>
      </c>
      <c r="Q49" s="175"/>
      <c r="S49" s="178"/>
      <c r="T49" s="176"/>
      <c r="U49" s="176"/>
      <c r="V49" s="177"/>
      <c r="W49" s="177"/>
      <c r="X49" s="176"/>
      <c r="Y49" s="177"/>
      <c r="Z49" s="176"/>
      <c r="AA49" s="176"/>
      <c r="AB49" s="177"/>
      <c r="AC49" s="177"/>
      <c r="AD49" s="11"/>
      <c r="AE49" s="151"/>
      <c r="AF49" s="152" t="str">
        <f t="shared" si="0"/>
        <v>Tavastehus kyrkliga samfällighet</v>
      </c>
      <c r="AG49" s="153" t="e">
        <f>'2024 Srk'!#REF!</f>
        <v>#REF!</v>
      </c>
      <c r="AH49" s="139" t="e">
        <f>'2024 Srk'!#REF!</f>
        <v>#REF!</v>
      </c>
      <c r="AI49" s="154" t="e">
        <f>'2024 Srk'!#REF!</f>
        <v>#REF!</v>
      </c>
      <c r="AJ49" s="154" t="e">
        <f>'2024 Srk'!#REF!</f>
        <v>#REF!</v>
      </c>
      <c r="AK49" s="154" t="e">
        <f>'2024 Srk'!#REF!</f>
        <v>#REF!</v>
      </c>
      <c r="AU49" s="170" t="str">
        <f t="shared" si="1"/>
        <v>Tavastehus kyrkliga samfällighet</v>
      </c>
      <c r="AV49" s="149" t="e">
        <f>'2024 Srk'!#REF!</f>
        <v>#REF!</v>
      </c>
      <c r="AW49" s="150" t="e">
        <f>'2024 Srk'!#REF!</f>
        <v>#REF!</v>
      </c>
      <c r="AX49" s="149" t="e">
        <f>'2024 Srk'!#REF!</f>
        <v>#REF!</v>
      </c>
      <c r="AY49" s="149" t="e">
        <f>'2024 Srk'!#REF!</f>
        <v>#REF!</v>
      </c>
    </row>
    <row r="50" spans="1:51" ht="15" customHeight="1">
      <c r="A50" s="86" t="s">
        <v>469</v>
      </c>
      <c r="B50" s="87"/>
      <c r="C50" s="88" t="s">
        <v>1029</v>
      </c>
      <c r="D50" s="89">
        <f>'2024 Srk'!D50</f>
        <v>1914398.28</v>
      </c>
      <c r="E50" s="90">
        <f>'2024 Srk'!E50</f>
        <v>2.0348808344354374E-2</v>
      </c>
      <c r="F50" s="89">
        <f>'2024 Srk'!F50</f>
        <v>1898607.7413658181</v>
      </c>
      <c r="G50" s="89">
        <f>'2024 Srk'!G50</f>
        <v>1949805.2980255671</v>
      </c>
      <c r="H50" s="89">
        <f>'2024 Srk'!H50</f>
        <v>-51197.556659749011</v>
      </c>
      <c r="I50" s="89">
        <f>'2024 Srk'!I50</f>
        <v>-149604.00557927438</v>
      </c>
      <c r="J50" s="89">
        <f>'2024 Srk'!J50</f>
        <v>-200801.56223902339</v>
      </c>
      <c r="K50" s="89">
        <f>'2024 Srk'!K50</f>
        <v>62748.751331310385</v>
      </c>
      <c r="L50" s="23"/>
      <c r="M50" s="22">
        <v>4.7082769934968672E-4</v>
      </c>
      <c r="N50" s="27">
        <v>101</v>
      </c>
      <c r="O50" s="1" t="s">
        <v>520</v>
      </c>
      <c r="Q50" s="175"/>
      <c r="S50" s="178"/>
      <c r="T50" s="176"/>
      <c r="U50" s="176"/>
      <c r="V50" s="177"/>
      <c r="W50" s="177"/>
      <c r="X50" s="176"/>
      <c r="Y50" s="177"/>
      <c r="Z50" s="176"/>
      <c r="AA50" s="176"/>
      <c r="AB50" s="177"/>
      <c r="AC50" s="177"/>
      <c r="AD50" s="11"/>
      <c r="AE50" s="151"/>
      <c r="AF50" s="152" t="str">
        <f t="shared" si="0"/>
        <v>Ii församling</v>
      </c>
      <c r="AG50" s="153" t="e">
        <f>'2024 Srk'!#REF!</f>
        <v>#REF!</v>
      </c>
      <c r="AH50" s="139" t="e">
        <f>'2024 Srk'!#REF!</f>
        <v>#REF!</v>
      </c>
      <c r="AI50" s="154" t="e">
        <f>'2024 Srk'!#REF!</f>
        <v>#REF!</v>
      </c>
      <c r="AJ50" s="154" t="e">
        <f>'2024 Srk'!#REF!</f>
        <v>#REF!</v>
      </c>
      <c r="AK50" s="154" t="e">
        <f>'2024 Srk'!#REF!</f>
        <v>#REF!</v>
      </c>
      <c r="AU50" s="170" t="str">
        <f t="shared" si="1"/>
        <v>Ii församling</v>
      </c>
      <c r="AV50" s="149" t="e">
        <f>'2024 Srk'!#REF!</f>
        <v>#REF!</v>
      </c>
      <c r="AW50" s="150" t="e">
        <f>'2024 Srk'!#REF!</f>
        <v>#REF!</v>
      </c>
      <c r="AX50" s="149" t="e">
        <f>'2024 Srk'!#REF!</f>
        <v>#REF!</v>
      </c>
      <c r="AY50" s="149" t="e">
        <f>'2024 Srk'!#REF!</f>
        <v>#REF!</v>
      </c>
    </row>
    <row r="51" spans="1:51" ht="15" customHeight="1">
      <c r="A51" s="86" t="s">
        <v>469</v>
      </c>
      <c r="B51" s="87"/>
      <c r="C51" s="88" t="s">
        <v>1030</v>
      </c>
      <c r="D51" s="89">
        <f>'2024 Srk'!D51</f>
        <v>1399992.52</v>
      </c>
      <c r="E51" s="90">
        <f>'2024 Srk'!E51</f>
        <v>2.2928113613082335E-2</v>
      </c>
      <c r="F51" s="89">
        <f>'2024 Srk'!F51</f>
        <v>1388444.9563579003</v>
      </c>
      <c r="G51" s="89">
        <f>'2024 Srk'!G51</f>
        <v>1397965.1742539559</v>
      </c>
      <c r="H51" s="89">
        <f>'2024 Srk'!H51</f>
        <v>-9520.217896055663</v>
      </c>
      <c r="I51" s="89">
        <f>'2024 Srk'!I51</f>
        <v>-109404.86677256228</v>
      </c>
      <c r="J51" s="89">
        <f>'2024 Srk'!J51</f>
        <v>-118925.08466861794</v>
      </c>
      <c r="K51" s="89">
        <f>'2024 Srk'!K51</f>
        <v>45887.934303396141</v>
      </c>
      <c r="L51" s="23"/>
      <c r="M51" s="22">
        <v>1.7903251710763221E-3</v>
      </c>
      <c r="N51" s="27">
        <v>103</v>
      </c>
      <c r="O51" s="1" t="s">
        <v>1031</v>
      </c>
      <c r="Q51" s="175"/>
      <c r="S51" s="178"/>
      <c r="T51" s="176"/>
      <c r="U51" s="176"/>
      <c r="V51" s="177"/>
      <c r="W51" s="177"/>
      <c r="X51" s="176"/>
      <c r="Y51" s="177"/>
      <c r="Z51" s="176"/>
      <c r="AA51" s="176"/>
      <c r="AB51" s="177"/>
      <c r="AC51" s="177"/>
      <c r="AD51" s="11"/>
      <c r="AE51" s="151"/>
      <c r="AF51" s="152" t="str">
        <f t="shared" si="0"/>
        <v>Iitti församling</v>
      </c>
      <c r="AG51" s="153" t="e">
        <f>'2024 Srk'!#REF!</f>
        <v>#REF!</v>
      </c>
      <c r="AH51" s="139" t="e">
        <f>'2024 Srk'!#REF!</f>
        <v>#REF!</v>
      </c>
      <c r="AI51" s="154" t="e">
        <f>'2024 Srk'!#REF!</f>
        <v>#REF!</v>
      </c>
      <c r="AJ51" s="154" t="e">
        <f>'2024 Srk'!#REF!</f>
        <v>#REF!</v>
      </c>
      <c r="AK51" s="154" t="e">
        <f>'2024 Srk'!#REF!</f>
        <v>#REF!</v>
      </c>
      <c r="AU51" s="170" t="str">
        <f t="shared" si="1"/>
        <v>Iitti församling</v>
      </c>
      <c r="AV51" s="149" t="e">
        <f>'2024 Srk'!#REF!</f>
        <v>#REF!</v>
      </c>
      <c r="AW51" s="150" t="e">
        <f>'2024 Srk'!#REF!</f>
        <v>#REF!</v>
      </c>
      <c r="AX51" s="149" t="e">
        <f>'2024 Srk'!#REF!</f>
        <v>#REF!</v>
      </c>
      <c r="AY51" s="149" t="e">
        <f>'2024 Srk'!#REF!</f>
        <v>#REF!</v>
      </c>
    </row>
    <row r="52" spans="1:51" ht="15" customHeight="1">
      <c r="A52" s="86" t="s">
        <v>469</v>
      </c>
      <c r="B52" s="87"/>
      <c r="C52" s="88" t="s">
        <v>1032</v>
      </c>
      <c r="D52" s="89">
        <f>'2024 Srk'!D52</f>
        <v>1525338.34</v>
      </c>
      <c r="E52" s="90">
        <f>'2024 Srk'!E52</f>
        <v>2.0001006133179455E-2</v>
      </c>
      <c r="F52" s="89">
        <f>'2024 Srk'!F52</f>
        <v>1512756.8859527423</v>
      </c>
      <c r="G52" s="89">
        <f>'2024 Srk'!G52</f>
        <v>1544911.5765546104</v>
      </c>
      <c r="H52" s="89">
        <f>'2024 Srk'!H52</f>
        <v>-32154.690601868089</v>
      </c>
      <c r="I52" s="89">
        <f>'2024 Srk'!I52</f>
        <v>-119200.23534895838</v>
      </c>
      <c r="J52" s="89">
        <f>'2024 Srk'!J52</f>
        <v>-151354.92595082647</v>
      </c>
      <c r="K52" s="89">
        <f>'2024 Srk'!K52</f>
        <v>49996.428221181734</v>
      </c>
      <c r="L52" s="23"/>
      <c r="M52" s="22">
        <v>1.7690522488742727E-3</v>
      </c>
      <c r="N52" s="27">
        <v>116</v>
      </c>
      <c r="O52" s="1" t="s">
        <v>522</v>
      </c>
      <c r="Q52" s="175"/>
      <c r="S52" s="178"/>
      <c r="T52" s="176"/>
      <c r="U52" s="176"/>
      <c r="V52" s="177"/>
      <c r="W52" s="177"/>
      <c r="X52" s="176"/>
      <c r="Y52" s="177"/>
      <c r="Z52" s="176"/>
      <c r="AA52" s="176"/>
      <c r="AB52" s="177"/>
      <c r="AC52" s="177"/>
      <c r="AD52" s="11"/>
      <c r="AE52" s="151"/>
      <c r="AF52" s="152" t="str">
        <f t="shared" si="0"/>
        <v>Ikalis församling</v>
      </c>
      <c r="AG52" s="153" t="e">
        <f>'2024 Srk'!#REF!</f>
        <v>#REF!</v>
      </c>
      <c r="AH52" s="139" t="e">
        <f>'2024 Srk'!#REF!</f>
        <v>#REF!</v>
      </c>
      <c r="AI52" s="154" t="e">
        <f>'2024 Srk'!#REF!</f>
        <v>#REF!</v>
      </c>
      <c r="AJ52" s="154" t="e">
        <f>'2024 Srk'!#REF!</f>
        <v>#REF!</v>
      </c>
      <c r="AK52" s="154" t="e">
        <f>'2024 Srk'!#REF!</f>
        <v>#REF!</v>
      </c>
      <c r="AU52" s="170" t="str">
        <f t="shared" si="1"/>
        <v>Ikalis församling</v>
      </c>
      <c r="AV52" s="149" t="e">
        <f>'2024 Srk'!#REF!</f>
        <v>#REF!</v>
      </c>
      <c r="AW52" s="150" t="e">
        <f>'2024 Srk'!#REF!</f>
        <v>#REF!</v>
      </c>
      <c r="AX52" s="149" t="e">
        <f>'2024 Srk'!#REF!</f>
        <v>#REF!</v>
      </c>
      <c r="AY52" s="149" t="e">
        <f>'2024 Srk'!#REF!</f>
        <v>#REF!</v>
      </c>
    </row>
    <row r="53" spans="1:51" ht="15" customHeight="1">
      <c r="A53" s="86" t="s">
        <v>469</v>
      </c>
      <c r="B53" s="87"/>
      <c r="C53" s="88" t="s">
        <v>1033</v>
      </c>
      <c r="D53" s="89">
        <f>'2024 Srk'!D53</f>
        <v>3323750.97</v>
      </c>
      <c r="E53" s="90">
        <f>'2024 Srk'!E53</f>
        <v>3.3854513018195753E-2</v>
      </c>
      <c r="F53" s="89">
        <f>'2024 Srk'!F53</f>
        <v>3296335.6621978092</v>
      </c>
      <c r="G53" s="89">
        <f>'2024 Srk'!G53</f>
        <v>3360040.6665675039</v>
      </c>
      <c r="H53" s="89">
        <f>'2024 Srk'!H53</f>
        <v>-63705.00436969474</v>
      </c>
      <c r="I53" s="89">
        <f>'2024 Srk'!I53</f>
        <v>-259740.33922554436</v>
      </c>
      <c r="J53" s="89">
        <f>'2024 Srk'!J53</f>
        <v>-323445.3435952391</v>
      </c>
      <c r="K53" s="89">
        <f>'2024 Srk'!K53</f>
        <v>108943.48646391998</v>
      </c>
      <c r="L53" s="23"/>
      <c r="M53" s="22">
        <v>3.4468672784206842E-3</v>
      </c>
      <c r="N53" s="27">
        <v>2023</v>
      </c>
      <c r="O53" s="1" t="s">
        <v>524</v>
      </c>
      <c r="Q53" s="175"/>
      <c r="S53" s="178"/>
      <c r="T53" s="176"/>
      <c r="U53" s="176"/>
      <c r="V53" s="177"/>
      <c r="W53" s="177"/>
      <c r="X53" s="176"/>
      <c r="Y53" s="177"/>
      <c r="Z53" s="176"/>
      <c r="AA53" s="176"/>
      <c r="AB53" s="177"/>
      <c r="AC53" s="177"/>
      <c r="AD53" s="11"/>
      <c r="AE53" s="151"/>
      <c r="AF53" s="152" t="str">
        <f t="shared" si="0"/>
        <v>Ilmajoki församling</v>
      </c>
      <c r="AG53" s="153" t="e">
        <f>'2024 Srk'!#REF!</f>
        <v>#REF!</v>
      </c>
      <c r="AH53" s="139" t="e">
        <f>'2024 Srk'!#REF!</f>
        <v>#REF!</v>
      </c>
      <c r="AI53" s="154" t="e">
        <f>'2024 Srk'!#REF!</f>
        <v>#REF!</v>
      </c>
      <c r="AJ53" s="154" t="e">
        <f>'2024 Srk'!#REF!</f>
        <v>#REF!</v>
      </c>
      <c r="AK53" s="154" t="e">
        <f>'2024 Srk'!#REF!</f>
        <v>#REF!</v>
      </c>
      <c r="AU53" s="170" t="str">
        <f t="shared" si="1"/>
        <v>Ilmajoki församling</v>
      </c>
      <c r="AV53" s="149" t="e">
        <f>'2024 Srk'!#REF!</f>
        <v>#REF!</v>
      </c>
      <c r="AW53" s="150" t="e">
        <f>'2024 Srk'!#REF!</f>
        <v>#REF!</v>
      </c>
      <c r="AX53" s="149" t="e">
        <f>'2024 Srk'!#REF!</f>
        <v>#REF!</v>
      </c>
      <c r="AY53" s="149" t="e">
        <f>'2024 Srk'!#REF!</f>
        <v>#REF!</v>
      </c>
    </row>
    <row r="54" spans="1:51" ht="15" customHeight="1">
      <c r="A54" s="86" t="s">
        <v>469</v>
      </c>
      <c r="B54" s="87"/>
      <c r="C54" s="88" t="s">
        <v>1034</v>
      </c>
      <c r="D54" s="89">
        <f>'2024 Srk'!D54</f>
        <v>749590.31</v>
      </c>
      <c r="E54" s="90">
        <f>'2024 Srk'!E54</f>
        <v>1.5012453020537997E-2</v>
      </c>
      <c r="F54" s="89">
        <f>'2024 Srk'!F54</f>
        <v>743407.46138719027</v>
      </c>
      <c r="G54" s="89">
        <f>'2024 Srk'!G54</f>
        <v>747999.18237970874</v>
      </c>
      <c r="H54" s="89">
        <f>'2024 Srk'!H54</f>
        <v>-4591.7209925184725</v>
      </c>
      <c r="I54" s="89">
        <f>'2024 Srk'!I54</f>
        <v>-58578.047259533698</v>
      </c>
      <c r="J54" s="89">
        <f>'2024 Srk'!J54</f>
        <v>-63169.76825205217</v>
      </c>
      <c r="K54" s="89">
        <f>'2024 Srk'!K54</f>
        <v>24569.524771276891</v>
      </c>
      <c r="L54" s="23"/>
      <c r="M54" s="22">
        <v>6.1174400136805747E-4</v>
      </c>
      <c r="N54" s="27">
        <v>126</v>
      </c>
      <c r="O54" s="1" t="s">
        <v>526</v>
      </c>
      <c r="Q54" s="175"/>
      <c r="S54" s="178"/>
      <c r="T54" s="176"/>
      <c r="U54" s="176"/>
      <c r="V54" s="177"/>
      <c r="W54" s="177"/>
      <c r="X54" s="176"/>
      <c r="Y54" s="177"/>
      <c r="Z54" s="176"/>
      <c r="AA54" s="176"/>
      <c r="AB54" s="177"/>
      <c r="AC54" s="177"/>
      <c r="AD54" s="11"/>
      <c r="AE54" s="151"/>
      <c r="AF54" s="152" t="str">
        <f t="shared" si="0"/>
        <v>Ilomants församling</v>
      </c>
      <c r="AG54" s="153" t="e">
        <f>'2024 Srk'!#REF!</f>
        <v>#REF!</v>
      </c>
      <c r="AH54" s="139" t="e">
        <f>'2024 Srk'!#REF!</f>
        <v>#REF!</v>
      </c>
      <c r="AI54" s="154" t="e">
        <f>'2024 Srk'!#REF!</f>
        <v>#REF!</v>
      </c>
      <c r="AJ54" s="154" t="e">
        <f>'2024 Srk'!#REF!</f>
        <v>#REF!</v>
      </c>
      <c r="AK54" s="154" t="e">
        <f>'2024 Srk'!#REF!</f>
        <v>#REF!</v>
      </c>
      <c r="AU54" s="170" t="str">
        <f t="shared" si="1"/>
        <v>Ilomants församling</v>
      </c>
      <c r="AV54" s="149" t="e">
        <f>'2024 Srk'!#REF!</f>
        <v>#REF!</v>
      </c>
      <c r="AW54" s="150" t="e">
        <f>'2024 Srk'!#REF!</f>
        <v>#REF!</v>
      </c>
      <c r="AX54" s="149" t="e">
        <f>'2024 Srk'!#REF!</f>
        <v>#REF!</v>
      </c>
      <c r="AY54" s="149" t="e">
        <f>'2024 Srk'!#REF!</f>
        <v>#REF!</v>
      </c>
    </row>
    <row r="55" spans="1:51" ht="15" customHeight="1">
      <c r="A55" s="86" t="s">
        <v>469</v>
      </c>
      <c r="B55" s="87"/>
      <c r="C55" s="88" t="s">
        <v>1035</v>
      </c>
      <c r="D55" s="89">
        <f>'2024 Srk'!D55</f>
        <v>5404187.0800000001</v>
      </c>
      <c r="E55" s="90">
        <f>'2024 Srk'!E55</f>
        <v>8.4684776291077402E-3</v>
      </c>
      <c r="F55" s="89">
        <f>'2024 Srk'!F55</f>
        <v>5359611.7030971916</v>
      </c>
      <c r="G55" s="89">
        <f>'2024 Srk'!G55</f>
        <v>5454672.6065418003</v>
      </c>
      <c r="H55" s="89">
        <f>'2024 Srk'!H55</f>
        <v>-95060.903444608673</v>
      </c>
      <c r="I55" s="89">
        <f>'2024 Srk'!I55</f>
        <v>-422319.66175176593</v>
      </c>
      <c r="J55" s="89">
        <f>'2024 Srk'!J55</f>
        <v>-517380.56519637461</v>
      </c>
      <c r="K55" s="89">
        <f>'2024 Srk'!K55</f>
        <v>177134.50475456988</v>
      </c>
      <c r="L55" s="23"/>
      <c r="M55" s="22">
        <v>8.9034543791274234E-2</v>
      </c>
      <c r="N55" s="27">
        <v>130</v>
      </c>
      <c r="O55" s="1" t="s">
        <v>528</v>
      </c>
      <c r="Q55" s="175"/>
      <c r="S55" s="178"/>
      <c r="T55" s="176"/>
      <c r="U55" s="176"/>
      <c r="V55" s="177"/>
      <c r="W55" s="177"/>
      <c r="X55" s="176"/>
      <c r="Y55" s="177"/>
      <c r="Z55" s="176"/>
      <c r="AA55" s="176"/>
      <c r="AB55" s="177"/>
      <c r="AC55" s="177"/>
      <c r="AD55" s="11"/>
      <c r="AE55" s="151"/>
      <c r="AF55" s="152" t="str">
        <f t="shared" si="0"/>
        <v>Imatra församling</v>
      </c>
      <c r="AG55" s="153" t="e">
        <f>'2024 Srk'!#REF!</f>
        <v>#REF!</v>
      </c>
      <c r="AH55" s="139" t="e">
        <f>'2024 Srk'!#REF!</f>
        <v>#REF!</v>
      </c>
      <c r="AI55" s="154" t="e">
        <f>'2024 Srk'!#REF!</f>
        <v>#REF!</v>
      </c>
      <c r="AJ55" s="154" t="e">
        <f>'2024 Srk'!#REF!</f>
        <v>#REF!</v>
      </c>
      <c r="AK55" s="154" t="e">
        <f>'2024 Srk'!#REF!</f>
        <v>#REF!</v>
      </c>
      <c r="AU55" s="170" t="str">
        <f t="shared" si="1"/>
        <v>Imatra församling</v>
      </c>
      <c r="AV55" s="149" t="e">
        <f>'2024 Srk'!#REF!</f>
        <v>#REF!</v>
      </c>
      <c r="AW55" s="150" t="e">
        <f>'2024 Srk'!#REF!</f>
        <v>#REF!</v>
      </c>
      <c r="AX55" s="149" t="e">
        <f>'2024 Srk'!#REF!</f>
        <v>#REF!</v>
      </c>
      <c r="AY55" s="149" t="e">
        <f>'2024 Srk'!#REF!</f>
        <v>#REF!</v>
      </c>
    </row>
    <row r="56" spans="1:51" ht="15" customHeight="1">
      <c r="A56" s="86" t="s">
        <v>469</v>
      </c>
      <c r="B56" s="87"/>
      <c r="C56" s="88" t="s">
        <v>1036</v>
      </c>
      <c r="D56" s="89">
        <f>'2024 Srk'!D56</f>
        <v>1433057.55</v>
      </c>
      <c r="E56" s="90">
        <f>'2024 Srk'!E56</f>
        <v>2.7157063984355245E-2</v>
      </c>
      <c r="F56" s="89">
        <f>'2024 Srk'!F56</f>
        <v>1421237.2559448457</v>
      </c>
      <c r="G56" s="89">
        <f>'2024 Srk'!G56</f>
        <v>1438009.2465255244</v>
      </c>
      <c r="H56" s="89">
        <f>'2024 Srk'!H56</f>
        <v>-16771.990580678685</v>
      </c>
      <c r="I56" s="89">
        <f>'2024 Srk'!I56</f>
        <v>-111988.79143666034</v>
      </c>
      <c r="J56" s="89">
        <f>'2024 Srk'!J56</f>
        <v>-128760.78201733902</v>
      </c>
      <c r="K56" s="89">
        <f>'2024 Srk'!K56</f>
        <v>46971.71575415691</v>
      </c>
      <c r="L56" s="23"/>
      <c r="M56" s="22">
        <v>4.3541573978607363E-4</v>
      </c>
      <c r="N56" s="27">
        <v>136</v>
      </c>
      <c r="O56" s="1" t="s">
        <v>530</v>
      </c>
      <c r="Q56" s="175"/>
      <c r="S56" s="178"/>
      <c r="T56" s="176"/>
      <c r="U56" s="176"/>
      <c r="V56" s="177"/>
      <c r="W56" s="177"/>
      <c r="X56" s="176"/>
      <c r="Y56" s="177"/>
      <c r="Z56" s="176"/>
      <c r="AA56" s="176"/>
      <c r="AB56" s="177"/>
      <c r="AC56" s="177"/>
      <c r="AD56" s="11"/>
      <c r="AE56" s="151"/>
      <c r="AF56" s="152" t="str">
        <f t="shared" si="0"/>
        <v>Ingå församling</v>
      </c>
      <c r="AG56" s="153" t="e">
        <f>'2024 Srk'!#REF!</f>
        <v>#REF!</v>
      </c>
      <c r="AH56" s="139" t="e">
        <f>'2024 Srk'!#REF!</f>
        <v>#REF!</v>
      </c>
      <c r="AI56" s="154" t="e">
        <f>'2024 Srk'!#REF!</f>
        <v>#REF!</v>
      </c>
      <c r="AJ56" s="154" t="e">
        <f>'2024 Srk'!#REF!</f>
        <v>#REF!</v>
      </c>
      <c r="AK56" s="154" t="e">
        <f>'2024 Srk'!#REF!</f>
        <v>#REF!</v>
      </c>
      <c r="AU56" s="170" t="str">
        <f t="shared" si="1"/>
        <v>Ingå församling</v>
      </c>
      <c r="AV56" s="149" t="e">
        <f>'2024 Srk'!#REF!</f>
        <v>#REF!</v>
      </c>
      <c r="AW56" s="150" t="e">
        <f>'2024 Srk'!#REF!</f>
        <v>#REF!</v>
      </c>
      <c r="AX56" s="149" t="e">
        <f>'2024 Srk'!#REF!</f>
        <v>#REF!</v>
      </c>
      <c r="AY56" s="149" t="e">
        <f>'2024 Srk'!#REF!</f>
        <v>#REF!</v>
      </c>
    </row>
    <row r="57" spans="1:51" ht="15" customHeight="1">
      <c r="A57" s="86" t="s">
        <v>469</v>
      </c>
      <c r="B57" s="87"/>
      <c r="C57" s="88" t="s">
        <v>1037</v>
      </c>
      <c r="D57" s="89">
        <f>'2024 Srk'!D57</f>
        <v>449942.93</v>
      </c>
      <c r="E57" s="90">
        <f>'2024 Srk'!E57</f>
        <v>1.602563726210593E-2</v>
      </c>
      <c r="F57" s="89">
        <f>'2024 Srk'!F57</f>
        <v>446231.66401445906</v>
      </c>
      <c r="G57" s="89">
        <f>'2024 Srk'!G57</f>
        <v>450806.94879301416</v>
      </c>
      <c r="H57" s="89">
        <f>'2024 Srk'!H57</f>
        <v>-4575.2847785550985</v>
      </c>
      <c r="I57" s="89">
        <f>'2024 Srk'!I57</f>
        <v>-35161.578086078858</v>
      </c>
      <c r="J57" s="89">
        <f>'2024 Srk'!J57</f>
        <v>-39736.862864633957</v>
      </c>
      <c r="K57" s="89">
        <f>'2024 Srk'!K57</f>
        <v>14747.901376014188</v>
      </c>
      <c r="L57" s="23"/>
      <c r="M57" s="22">
        <v>7.1251212083384297E-3</v>
      </c>
      <c r="N57" s="27">
        <v>138</v>
      </c>
      <c r="O57" s="1" t="s">
        <v>532</v>
      </c>
      <c r="Q57" s="175"/>
      <c r="S57" s="178"/>
      <c r="T57" s="176"/>
      <c r="U57" s="176"/>
      <c r="V57" s="177"/>
      <c r="W57" s="177"/>
      <c r="X57" s="176"/>
      <c r="Y57" s="177"/>
      <c r="Z57" s="176"/>
      <c r="AA57" s="176"/>
      <c r="AB57" s="177"/>
      <c r="AC57" s="177"/>
      <c r="AD57" s="11"/>
      <c r="AE57" s="151"/>
      <c r="AF57" s="152" t="str">
        <f t="shared" si="0"/>
        <v>Storå församling</v>
      </c>
      <c r="AG57" s="153" t="e">
        <f>'2024 Srk'!#REF!</f>
        <v>#REF!</v>
      </c>
      <c r="AH57" s="139" t="e">
        <f>'2024 Srk'!#REF!</f>
        <v>#REF!</v>
      </c>
      <c r="AI57" s="154" t="e">
        <f>'2024 Srk'!#REF!</f>
        <v>#REF!</v>
      </c>
      <c r="AJ57" s="154" t="e">
        <f>'2024 Srk'!#REF!</f>
        <v>#REF!</v>
      </c>
      <c r="AK57" s="154" t="e">
        <f>'2024 Srk'!#REF!</f>
        <v>#REF!</v>
      </c>
      <c r="AU57" s="170" t="str">
        <f t="shared" si="1"/>
        <v>Storå församling</v>
      </c>
      <c r="AV57" s="149" t="e">
        <f>'2024 Srk'!#REF!</f>
        <v>#REF!</v>
      </c>
      <c r="AW57" s="150" t="e">
        <f>'2024 Srk'!#REF!</f>
        <v>#REF!</v>
      </c>
      <c r="AX57" s="149" t="e">
        <f>'2024 Srk'!#REF!</f>
        <v>#REF!</v>
      </c>
      <c r="AY57" s="149" t="e">
        <f>'2024 Srk'!#REF!</f>
        <v>#REF!</v>
      </c>
    </row>
    <row r="58" spans="1:51" ht="15" customHeight="1">
      <c r="A58" s="86" t="s">
        <v>469</v>
      </c>
      <c r="B58" s="87"/>
      <c r="C58" s="88" t="s">
        <v>1038</v>
      </c>
      <c r="D58" s="89">
        <f>'2024 Srk'!D58</f>
        <v>1107410.73</v>
      </c>
      <c r="E58" s="90">
        <f>'2024 Srk'!E58</f>
        <v>1.6946775363638755E-2</v>
      </c>
      <c r="F58" s="89">
        <f>'2024 Srk'!F58</f>
        <v>1098276.4698522252</v>
      </c>
      <c r="G58" s="89">
        <f>'2024 Srk'!G58</f>
        <v>1116935.4875105969</v>
      </c>
      <c r="H58" s="89">
        <f>'2024 Srk'!H58</f>
        <v>-18659.017658371711</v>
      </c>
      <c r="I58" s="89">
        <f>'2024 Srk'!I58</f>
        <v>-86540.550501052639</v>
      </c>
      <c r="J58" s="89">
        <f>'2024 Srk'!J58</f>
        <v>-105199.56815942435</v>
      </c>
      <c r="K58" s="89">
        <f>'2024 Srk'!K58</f>
        <v>36297.901666728882</v>
      </c>
      <c r="L58" s="23"/>
      <c r="M58" s="22">
        <v>3.4618425597494467E-4</v>
      </c>
      <c r="N58" s="27">
        <v>141</v>
      </c>
      <c r="O58" s="1" t="s">
        <v>534</v>
      </c>
      <c r="Q58" s="175"/>
      <c r="S58" s="178"/>
      <c r="T58" s="176"/>
      <c r="U58" s="176"/>
      <c r="V58" s="177"/>
      <c r="W58" s="177"/>
      <c r="X58" s="176"/>
      <c r="Y58" s="177"/>
      <c r="Z58" s="176"/>
      <c r="AA58" s="176"/>
      <c r="AB58" s="177"/>
      <c r="AC58" s="177"/>
      <c r="AD58" s="11"/>
      <c r="AE58" s="151"/>
      <c r="AF58" s="152" t="str">
        <f t="shared" si="0"/>
        <v>Storkyro församling</v>
      </c>
      <c r="AG58" s="153" t="e">
        <f>'2024 Srk'!#REF!</f>
        <v>#REF!</v>
      </c>
      <c r="AH58" s="139" t="e">
        <f>'2024 Srk'!#REF!</f>
        <v>#REF!</v>
      </c>
      <c r="AI58" s="154" t="e">
        <f>'2024 Srk'!#REF!</f>
        <v>#REF!</v>
      </c>
      <c r="AJ58" s="154" t="e">
        <f>'2024 Srk'!#REF!</f>
        <v>#REF!</v>
      </c>
      <c r="AK58" s="154" t="e">
        <f>'2024 Srk'!#REF!</f>
        <v>#REF!</v>
      </c>
      <c r="AU58" s="170" t="str">
        <f t="shared" si="1"/>
        <v>Storkyro församling</v>
      </c>
      <c r="AV58" s="149" t="e">
        <f>'2024 Srk'!#REF!</f>
        <v>#REF!</v>
      </c>
      <c r="AW58" s="150" t="e">
        <f>'2024 Srk'!#REF!</f>
        <v>#REF!</v>
      </c>
      <c r="AX58" s="149" t="e">
        <f>'2024 Srk'!#REF!</f>
        <v>#REF!</v>
      </c>
      <c r="AY58" s="149" t="e">
        <f>'2024 Srk'!#REF!</f>
        <v>#REF!</v>
      </c>
    </row>
    <row r="59" spans="1:51" ht="15" customHeight="1">
      <c r="A59" s="86" t="s">
        <v>469</v>
      </c>
      <c r="B59" s="87"/>
      <c r="C59" s="88" t="s">
        <v>1039</v>
      </c>
      <c r="D59" s="89">
        <f>'2024 Srk'!D59</f>
        <v>3798952.21</v>
      </c>
      <c r="E59" s="90">
        <f>'2024 Srk'!E59</f>
        <v>2.3706577827040221E-2</v>
      </c>
      <c r="F59" s="89">
        <f>'2024 Srk'!F59</f>
        <v>3767617.2979975627</v>
      </c>
      <c r="G59" s="89">
        <f>'2024 Srk'!G59</f>
        <v>3819457.6837159493</v>
      </c>
      <c r="H59" s="89">
        <f>'2024 Srk'!H59</f>
        <v>-51840.38571838662</v>
      </c>
      <c r="I59" s="89">
        <f>'2024 Srk'!I59</f>
        <v>-296875.77217225492</v>
      </c>
      <c r="J59" s="89">
        <f>'2024 Srk'!J59</f>
        <v>-348716.15789064154</v>
      </c>
      <c r="K59" s="89">
        <f>'2024 Srk'!K59</f>
        <v>124519.28631320229</v>
      </c>
      <c r="L59" s="23"/>
      <c r="M59" s="22">
        <v>1.9531447855206498E-3</v>
      </c>
      <c r="N59" s="27">
        <v>146</v>
      </c>
      <c r="O59" s="1" t="s">
        <v>536</v>
      </c>
      <c r="Q59" s="175"/>
      <c r="S59" s="178"/>
      <c r="T59" s="176"/>
      <c r="U59" s="176"/>
      <c r="V59" s="177"/>
      <c r="W59" s="177"/>
      <c r="X59" s="176"/>
      <c r="Y59" s="177"/>
      <c r="Z59" s="176"/>
      <c r="AA59" s="176"/>
      <c r="AB59" s="177"/>
      <c r="AC59" s="177"/>
      <c r="AD59" s="11"/>
      <c r="AE59" s="151"/>
      <c r="AF59" s="152" t="str">
        <f t="shared" si="0"/>
        <v>Janakkala församling</v>
      </c>
      <c r="AG59" s="153" t="e">
        <f>'2024 Srk'!#REF!</f>
        <v>#REF!</v>
      </c>
      <c r="AH59" s="139" t="e">
        <f>'2024 Srk'!#REF!</f>
        <v>#REF!</v>
      </c>
      <c r="AI59" s="154" t="e">
        <f>'2024 Srk'!#REF!</f>
        <v>#REF!</v>
      </c>
      <c r="AJ59" s="154" t="e">
        <f>'2024 Srk'!#REF!</f>
        <v>#REF!</v>
      </c>
      <c r="AK59" s="154" t="e">
        <f>'2024 Srk'!#REF!</f>
        <v>#REF!</v>
      </c>
      <c r="AU59" s="170" t="str">
        <f t="shared" si="1"/>
        <v>Janakkala församling</v>
      </c>
      <c r="AV59" s="149" t="e">
        <f>'2024 Srk'!#REF!</f>
        <v>#REF!</v>
      </c>
      <c r="AW59" s="150" t="e">
        <f>'2024 Srk'!#REF!</f>
        <v>#REF!</v>
      </c>
      <c r="AX59" s="149" t="e">
        <f>'2024 Srk'!#REF!</f>
        <v>#REF!</v>
      </c>
      <c r="AY59" s="149" t="e">
        <f>'2024 Srk'!#REF!</f>
        <v>#REF!</v>
      </c>
    </row>
    <row r="60" spans="1:51" ht="15" customHeight="1">
      <c r="A60" s="86" t="s">
        <v>518</v>
      </c>
      <c r="B60" s="87"/>
      <c r="C60" s="88" t="s">
        <v>1040</v>
      </c>
      <c r="D60" s="89">
        <f>'2024 Srk'!D60</f>
        <v>2122642.91</v>
      </c>
      <c r="E60" s="90">
        <f>'2024 Srk'!E60</f>
        <v>3.3072229192131042E-2</v>
      </c>
      <c r="F60" s="89">
        <f>'2024 Srk'!F60</f>
        <v>2105134.706389972</v>
      </c>
      <c r="G60" s="89">
        <f>'2024 Srk'!G60</f>
        <v>2114852.9133660845</v>
      </c>
      <c r="H60" s="89">
        <f>'2024 Srk'!H60</f>
        <v>-9718.206976112444</v>
      </c>
      <c r="I60" s="89">
        <f>'2024 Srk'!I60</f>
        <v>-165877.64681362294</v>
      </c>
      <c r="J60" s="89">
        <f>'2024 Srk'!J60</f>
        <v>-175595.85378973538</v>
      </c>
      <c r="K60" s="89">
        <f>'2024 Srk'!K60</f>
        <v>69574.442014625645</v>
      </c>
      <c r="L60" s="23"/>
      <c r="M60" s="22">
        <v>5.1177295943844814E-4</v>
      </c>
      <c r="N60" s="27">
        <v>148</v>
      </c>
      <c r="O60" s="1" t="s">
        <v>538</v>
      </c>
      <c r="Q60" s="175"/>
      <c r="S60" s="178"/>
      <c r="T60" s="176"/>
      <c r="U60" s="176"/>
      <c r="V60" s="177"/>
      <c r="W60" s="177"/>
      <c r="X60" s="176"/>
      <c r="Y60" s="177"/>
      <c r="Z60" s="176"/>
      <c r="AA60" s="176"/>
      <c r="AB60" s="177"/>
      <c r="AC60" s="177"/>
      <c r="AD60" s="11"/>
      <c r="AE60" s="151"/>
      <c r="AF60" s="152" t="str">
        <f t="shared" si="0"/>
        <v>Joensuu Ortodoxa församling</v>
      </c>
      <c r="AG60" s="153" t="e">
        <f>'2024 Srk'!#REF!</f>
        <v>#REF!</v>
      </c>
      <c r="AH60" s="139" t="e">
        <f>'2024 Srk'!#REF!</f>
        <v>#REF!</v>
      </c>
      <c r="AI60" s="154" t="e">
        <f>'2024 Srk'!#REF!</f>
        <v>#REF!</v>
      </c>
      <c r="AJ60" s="154" t="e">
        <f>'2024 Srk'!#REF!</f>
        <v>#REF!</v>
      </c>
      <c r="AK60" s="154" t="e">
        <f>'2024 Srk'!#REF!</f>
        <v>#REF!</v>
      </c>
      <c r="AU60" s="170" t="str">
        <f t="shared" si="1"/>
        <v>Joensuu Ortodoxa församling</v>
      </c>
      <c r="AV60" s="149" t="e">
        <f>'2024 Srk'!#REF!</f>
        <v>#REF!</v>
      </c>
      <c r="AW60" s="150" t="e">
        <f>'2024 Srk'!#REF!</f>
        <v>#REF!</v>
      </c>
      <c r="AX60" s="149" t="e">
        <f>'2024 Srk'!#REF!</f>
        <v>#REF!</v>
      </c>
      <c r="AY60" s="149" t="e">
        <f>'2024 Srk'!#REF!</f>
        <v>#REF!</v>
      </c>
    </row>
    <row r="61" spans="1:51" ht="15" customHeight="1">
      <c r="A61" s="86" t="s">
        <v>469</v>
      </c>
      <c r="B61" s="87"/>
      <c r="C61" s="88" t="s">
        <v>1041</v>
      </c>
      <c r="D61" s="89">
        <f>'2024 Srk'!D61</f>
        <v>13152335.5</v>
      </c>
      <c r="E61" s="90">
        <f>'2024 Srk'!E61</f>
        <v>3.7515680201551049E-2</v>
      </c>
      <c r="F61" s="89">
        <f>'2024 Srk'!F61</f>
        <v>13043851.040934108</v>
      </c>
      <c r="G61" s="89">
        <f>'2024 Srk'!G61</f>
        <v>13126805.75532051</v>
      </c>
      <c r="H61" s="89">
        <f>'2024 Srk'!H61</f>
        <v>-82954.714386401698</v>
      </c>
      <c r="I61" s="89">
        <f>'2024 Srk'!I61</f>
        <v>-1027812.2865438892</v>
      </c>
      <c r="J61" s="89">
        <f>'2024 Srk'!J61</f>
        <v>-1110767.0009302909</v>
      </c>
      <c r="K61" s="89">
        <f>'2024 Srk'!K61</f>
        <v>431097.66569340311</v>
      </c>
      <c r="L61" s="23"/>
      <c r="M61" s="22">
        <v>4.6073707734834069E-4</v>
      </c>
      <c r="N61" s="27">
        <v>151</v>
      </c>
      <c r="O61" s="1" t="s">
        <v>540</v>
      </c>
      <c r="Q61" s="175"/>
      <c r="S61" s="178"/>
      <c r="T61" s="176"/>
      <c r="U61" s="176"/>
      <c r="V61" s="177"/>
      <c r="W61" s="177"/>
      <c r="X61" s="176"/>
      <c r="Y61" s="177"/>
      <c r="Z61" s="176"/>
      <c r="AA61" s="176"/>
      <c r="AB61" s="177"/>
      <c r="AC61" s="177"/>
      <c r="AD61" s="11"/>
      <c r="AE61" s="151"/>
      <c r="AF61" s="152" t="str">
        <f t="shared" si="0"/>
        <v>Joensuu kyrkliga samfällighet</v>
      </c>
      <c r="AG61" s="153" t="e">
        <f>'2024 Srk'!#REF!</f>
        <v>#REF!</v>
      </c>
      <c r="AH61" s="139" t="e">
        <f>'2024 Srk'!#REF!</f>
        <v>#REF!</v>
      </c>
      <c r="AI61" s="154" t="e">
        <f>'2024 Srk'!#REF!</f>
        <v>#REF!</v>
      </c>
      <c r="AJ61" s="154" t="e">
        <f>'2024 Srk'!#REF!</f>
        <v>#REF!</v>
      </c>
      <c r="AK61" s="154" t="e">
        <f>'2024 Srk'!#REF!</f>
        <v>#REF!</v>
      </c>
      <c r="AU61" s="170" t="str">
        <f t="shared" si="1"/>
        <v>Joensuu kyrkliga samfällighet</v>
      </c>
      <c r="AV61" s="149" t="e">
        <f>'2024 Srk'!#REF!</f>
        <v>#REF!</v>
      </c>
      <c r="AW61" s="150" t="e">
        <f>'2024 Srk'!#REF!</f>
        <v>#REF!</v>
      </c>
      <c r="AX61" s="149" t="e">
        <f>'2024 Srk'!#REF!</f>
        <v>#REF!</v>
      </c>
      <c r="AY61" s="149" t="e">
        <f>'2024 Srk'!#REF!</f>
        <v>#REF!</v>
      </c>
    </row>
    <row r="62" spans="1:51" ht="15" customHeight="1">
      <c r="A62" s="86" t="s">
        <v>469</v>
      </c>
      <c r="B62" s="87"/>
      <c r="C62" s="88" t="s">
        <v>1042</v>
      </c>
      <c r="D62" s="89">
        <f>'2024 Srk'!D62</f>
        <v>1367252.34</v>
      </c>
      <c r="E62" s="90">
        <f>'2024 Srk'!E62</f>
        <v>3.3504147774429782E-2</v>
      </c>
      <c r="F62" s="89">
        <f>'2024 Srk'!F62</f>
        <v>1355974.8273094611</v>
      </c>
      <c r="G62" s="89">
        <f>'2024 Srk'!G62</f>
        <v>1357754.6018853947</v>
      </c>
      <c r="H62" s="89">
        <f>'2024 Srk'!H62</f>
        <v>-1779.7745759335812</v>
      </c>
      <c r="I62" s="89">
        <f>'2024 Srk'!I62</f>
        <v>-106846.32808050577</v>
      </c>
      <c r="J62" s="89">
        <f>'2024 Srk'!J62</f>
        <v>-108626.10265643935</v>
      </c>
      <c r="K62" s="89">
        <f>'2024 Srk'!K62</f>
        <v>44814.800549137683</v>
      </c>
      <c r="L62" s="23"/>
      <c r="M62" s="22">
        <v>8.0178949864129975E-3</v>
      </c>
      <c r="N62" s="27">
        <v>153</v>
      </c>
      <c r="O62" s="1" t="s">
        <v>542</v>
      </c>
      <c r="Q62" s="175"/>
      <c r="S62" s="178"/>
      <c r="T62" s="176"/>
      <c r="U62" s="176"/>
      <c r="V62" s="177"/>
      <c r="W62" s="177"/>
      <c r="X62" s="176"/>
      <c r="Y62" s="177"/>
      <c r="Z62" s="176"/>
      <c r="AA62" s="176"/>
      <c r="AB62" s="177"/>
      <c r="AC62" s="177"/>
      <c r="AD62" s="11"/>
      <c r="AE62" s="151"/>
      <c r="AF62" s="152" t="str">
        <f t="shared" si="0"/>
        <v>Jockis församling</v>
      </c>
      <c r="AG62" s="153" t="e">
        <f>'2024 Srk'!#REF!</f>
        <v>#REF!</v>
      </c>
      <c r="AH62" s="139" t="e">
        <f>'2024 Srk'!#REF!</f>
        <v>#REF!</v>
      </c>
      <c r="AI62" s="154" t="e">
        <f>'2024 Srk'!#REF!</f>
        <v>#REF!</v>
      </c>
      <c r="AJ62" s="154" t="e">
        <f>'2024 Srk'!#REF!</f>
        <v>#REF!</v>
      </c>
      <c r="AK62" s="154" t="e">
        <f>'2024 Srk'!#REF!</f>
        <v>#REF!</v>
      </c>
      <c r="AU62" s="170" t="str">
        <f t="shared" si="1"/>
        <v>Jockis församling</v>
      </c>
      <c r="AV62" s="149" t="e">
        <f>'2024 Srk'!#REF!</f>
        <v>#REF!</v>
      </c>
      <c r="AW62" s="150" t="e">
        <f>'2024 Srk'!#REF!</f>
        <v>#REF!</v>
      </c>
      <c r="AX62" s="149" t="e">
        <f>'2024 Srk'!#REF!</f>
        <v>#REF!</v>
      </c>
      <c r="AY62" s="149" t="e">
        <f>'2024 Srk'!#REF!</f>
        <v>#REF!</v>
      </c>
    </row>
    <row r="63" spans="1:51" ht="15" customHeight="1">
      <c r="A63" s="86" t="s">
        <v>469</v>
      </c>
      <c r="B63" s="87"/>
      <c r="C63" s="88" t="s">
        <v>1043</v>
      </c>
      <c r="D63" s="89">
        <f>'2024 Srk'!D63</f>
        <v>1510517.87</v>
      </c>
      <c r="E63" s="90">
        <f>'2024 Srk'!E63</f>
        <v>5.7362878019644459E-2</v>
      </c>
      <c r="F63" s="89">
        <f>'2024 Srk'!F63</f>
        <v>1498058.6596919666</v>
      </c>
      <c r="G63" s="89">
        <f>'2024 Srk'!G63</f>
        <v>1493669.6004469674</v>
      </c>
      <c r="H63" s="89">
        <f>'2024 Srk'!H63</f>
        <v>4389.0592449991964</v>
      </c>
      <c r="I63" s="89">
        <f>'2024 Srk'!I63</f>
        <v>-118042.06377111541</v>
      </c>
      <c r="J63" s="89">
        <f>'2024 Srk'!J63</f>
        <v>-113653.00452611622</v>
      </c>
      <c r="K63" s="89">
        <f>'2024 Srk'!K63</f>
        <v>49510.653658825177</v>
      </c>
      <c r="L63" s="23"/>
      <c r="M63" s="22">
        <v>1.4711532184329469E-3</v>
      </c>
      <c r="N63" s="27">
        <v>308</v>
      </c>
      <c r="O63" s="1" t="s">
        <v>602</v>
      </c>
      <c r="Q63" s="175"/>
      <c r="S63" s="178"/>
      <c r="T63" s="176"/>
      <c r="U63" s="176"/>
      <c r="V63" s="177"/>
      <c r="W63" s="177"/>
      <c r="X63" s="176"/>
      <c r="Y63" s="177"/>
      <c r="Z63" s="176"/>
      <c r="AA63" s="176"/>
      <c r="AB63" s="177"/>
      <c r="AC63" s="177"/>
      <c r="AD63" s="11"/>
      <c r="AE63" s="151"/>
      <c r="AF63" s="152" t="str">
        <f t="shared" si="0"/>
        <v>Jomala församling</v>
      </c>
      <c r="AG63" s="153" t="e">
        <f>'2024 Srk'!#REF!</f>
        <v>#REF!</v>
      </c>
      <c r="AH63" s="139" t="e">
        <f>'2024 Srk'!#REF!</f>
        <v>#REF!</v>
      </c>
      <c r="AI63" s="154" t="e">
        <f>'2024 Srk'!#REF!</f>
        <v>#REF!</v>
      </c>
      <c r="AJ63" s="154" t="e">
        <f>'2024 Srk'!#REF!</f>
        <v>#REF!</v>
      </c>
      <c r="AK63" s="154" t="e">
        <f>'2024 Srk'!#REF!</f>
        <v>#REF!</v>
      </c>
      <c r="AU63" s="170" t="str">
        <f t="shared" si="1"/>
        <v>Jomala församling</v>
      </c>
      <c r="AV63" s="149" t="e">
        <f>'2024 Srk'!#REF!</f>
        <v>#REF!</v>
      </c>
      <c r="AW63" s="150" t="e">
        <f>'2024 Srk'!#REF!</f>
        <v>#REF!</v>
      </c>
      <c r="AX63" s="149" t="e">
        <f>'2024 Srk'!#REF!</f>
        <v>#REF!</v>
      </c>
      <c r="AY63" s="149" t="e">
        <f>'2024 Srk'!#REF!</f>
        <v>#REF!</v>
      </c>
    </row>
    <row r="64" spans="1:51" ht="15" customHeight="1">
      <c r="A64" s="86" t="s">
        <v>469</v>
      </c>
      <c r="B64" s="87"/>
      <c r="C64" s="88" t="s">
        <v>1044</v>
      </c>
      <c r="D64" s="89">
        <f>'2024 Srk'!D64</f>
        <v>978484.35</v>
      </c>
      <c r="E64" s="90">
        <f>'2024 Srk'!E64</f>
        <v>2.5148021798316655E-2</v>
      </c>
      <c r="F64" s="89">
        <f>'2024 Srk'!F64</f>
        <v>970413.51380408695</v>
      </c>
      <c r="G64" s="89">
        <f>'2024 Srk'!G64</f>
        <v>989166.74321468803</v>
      </c>
      <c r="H64" s="89">
        <f>'2024 Srk'!H64</f>
        <v>-18753.229410601081</v>
      </c>
      <c r="I64" s="89">
        <f>'2024 Srk'!I64</f>
        <v>-76465.372794125506</v>
      </c>
      <c r="J64" s="89">
        <f>'2024 Srk'!J64</f>
        <v>-95218.602204726587</v>
      </c>
      <c r="K64" s="89">
        <f>'2024 Srk'!K64</f>
        <v>32072.04676329362</v>
      </c>
      <c r="L64" s="23"/>
      <c r="M64" s="22">
        <v>1.6431741367619354E-3</v>
      </c>
      <c r="N64" s="27">
        <v>164</v>
      </c>
      <c r="O64" s="1" t="s">
        <v>548</v>
      </c>
      <c r="Q64" s="175"/>
      <c r="S64" s="178"/>
      <c r="T64" s="176"/>
      <c r="U64" s="176"/>
      <c r="V64" s="177"/>
      <c r="W64" s="177"/>
      <c r="X64" s="176"/>
      <c r="Y64" s="177"/>
      <c r="Z64" s="176"/>
      <c r="AA64" s="176"/>
      <c r="AB64" s="177"/>
      <c r="AC64" s="177"/>
      <c r="AD64" s="11"/>
      <c r="AE64" s="151"/>
      <c r="AF64" s="152" t="str">
        <f t="shared" si="0"/>
        <v>Jorois församling</v>
      </c>
      <c r="AG64" s="153" t="e">
        <f>'2024 Srk'!#REF!</f>
        <v>#REF!</v>
      </c>
      <c r="AH64" s="139" t="e">
        <f>'2024 Srk'!#REF!</f>
        <v>#REF!</v>
      </c>
      <c r="AI64" s="154" t="e">
        <f>'2024 Srk'!#REF!</f>
        <v>#REF!</v>
      </c>
      <c r="AJ64" s="154" t="e">
        <f>'2024 Srk'!#REF!</f>
        <v>#REF!</v>
      </c>
      <c r="AK64" s="154" t="e">
        <f>'2024 Srk'!#REF!</f>
        <v>#REF!</v>
      </c>
      <c r="AU64" s="170" t="str">
        <f t="shared" si="1"/>
        <v>Jorois församling</v>
      </c>
      <c r="AV64" s="149" t="e">
        <f>'2024 Srk'!#REF!</f>
        <v>#REF!</v>
      </c>
      <c r="AW64" s="150" t="e">
        <f>'2024 Srk'!#REF!</f>
        <v>#REF!</v>
      </c>
      <c r="AX64" s="149" t="e">
        <f>'2024 Srk'!#REF!</f>
        <v>#REF!</v>
      </c>
      <c r="AY64" s="149" t="e">
        <f>'2024 Srk'!#REF!</f>
        <v>#REF!</v>
      </c>
    </row>
    <row r="65" spans="1:51" ht="15" customHeight="1">
      <c r="A65" s="86" t="s">
        <v>469</v>
      </c>
      <c r="B65" s="87"/>
      <c r="C65" s="88" t="s">
        <v>1045</v>
      </c>
      <c r="D65" s="89">
        <f>'2024 Srk'!D65</f>
        <v>772685.85</v>
      </c>
      <c r="E65" s="90">
        <f>'2024 Srk'!E65</f>
        <v>3.1665762690872734E-2</v>
      </c>
      <c r="F65" s="89">
        <f>'2024 Srk'!F65</f>
        <v>766312.50235652481</v>
      </c>
      <c r="G65" s="89">
        <f>'2024 Srk'!G65</f>
        <v>760158.48312900146</v>
      </c>
      <c r="H65" s="89">
        <f>'2024 Srk'!H65</f>
        <v>6154.0192275233567</v>
      </c>
      <c r="I65" s="89">
        <f>'2024 Srk'!I65</f>
        <v>-60382.888671643792</v>
      </c>
      <c r="J65" s="89">
        <f>'2024 Srk'!J65</f>
        <v>-54228.869444120435</v>
      </c>
      <c r="K65" s="89">
        <f>'2024 Srk'!K65</f>
        <v>25326.53354602481</v>
      </c>
      <c r="L65" s="23"/>
      <c r="M65" s="22">
        <v>1.3780494428604598E-3</v>
      </c>
      <c r="N65" s="27">
        <v>172</v>
      </c>
      <c r="O65" s="1" t="s">
        <v>550</v>
      </c>
      <c r="Q65" s="175"/>
      <c r="S65" s="178"/>
      <c r="T65" s="176"/>
      <c r="U65" s="176"/>
      <c r="V65" s="177"/>
      <c r="W65" s="177"/>
      <c r="X65" s="176"/>
      <c r="Y65" s="177"/>
      <c r="Z65" s="176"/>
      <c r="AA65" s="176"/>
      <c r="AB65" s="177"/>
      <c r="AC65" s="177"/>
      <c r="AD65" s="11"/>
      <c r="AE65" s="151"/>
      <c r="AF65" s="152" t="str">
        <f t="shared" si="0"/>
        <v>Juuka församling</v>
      </c>
      <c r="AG65" s="153" t="e">
        <f>'2024 Srk'!#REF!</f>
        <v>#REF!</v>
      </c>
      <c r="AH65" s="139" t="e">
        <f>'2024 Srk'!#REF!</f>
        <v>#REF!</v>
      </c>
      <c r="AI65" s="154" t="e">
        <f>'2024 Srk'!#REF!</f>
        <v>#REF!</v>
      </c>
      <c r="AJ65" s="154" t="e">
        <f>'2024 Srk'!#REF!</f>
        <v>#REF!</v>
      </c>
      <c r="AK65" s="154" t="e">
        <f>'2024 Srk'!#REF!</f>
        <v>#REF!</v>
      </c>
      <c r="AU65" s="170" t="str">
        <f t="shared" si="1"/>
        <v>Juuka församling</v>
      </c>
      <c r="AV65" s="149" t="e">
        <f>'2024 Srk'!#REF!</f>
        <v>#REF!</v>
      </c>
      <c r="AW65" s="150" t="e">
        <f>'2024 Srk'!#REF!</f>
        <v>#REF!</v>
      </c>
      <c r="AX65" s="149" t="e">
        <f>'2024 Srk'!#REF!</f>
        <v>#REF!</v>
      </c>
      <c r="AY65" s="149" t="e">
        <f>'2024 Srk'!#REF!</f>
        <v>#REF!</v>
      </c>
    </row>
    <row r="66" spans="1:51" ht="15" customHeight="1">
      <c r="A66" s="86" t="s">
        <v>469</v>
      </c>
      <c r="B66" s="87"/>
      <c r="C66" s="88" t="s">
        <v>1046</v>
      </c>
      <c r="D66" s="89">
        <f>'2024 Srk'!D66</f>
        <v>1283862.3999999999</v>
      </c>
      <c r="E66" s="90">
        <f>'2024 Srk'!E66</f>
        <v>3.1679755939480136E-2</v>
      </c>
      <c r="F66" s="89">
        <f>'2024 Srk'!F66</f>
        <v>1273272.7128696009</v>
      </c>
      <c r="G66" s="89">
        <f>'2024 Srk'!G66</f>
        <v>1278924.2095144871</v>
      </c>
      <c r="H66" s="89">
        <f>'2024 Srk'!H66</f>
        <v>-5651.4966448862106</v>
      </c>
      <c r="I66" s="89">
        <f>'2024 Srk'!I66</f>
        <v>-100329.67520876616</v>
      </c>
      <c r="J66" s="89">
        <f>'2024 Srk'!J66</f>
        <v>-105981.17185365237</v>
      </c>
      <c r="K66" s="89">
        <f>'2024 Srk'!K66</f>
        <v>42081.505882474637</v>
      </c>
      <c r="L66" s="23"/>
      <c r="M66" s="22">
        <v>1.5274544894566873E-3</v>
      </c>
      <c r="N66" s="27">
        <v>176</v>
      </c>
      <c r="O66" s="1" t="s">
        <v>552</v>
      </c>
      <c r="Q66" s="175"/>
      <c r="S66" s="178"/>
      <c r="T66" s="176"/>
      <c r="U66" s="176"/>
      <c r="V66" s="177"/>
      <c r="W66" s="177"/>
      <c r="X66" s="176"/>
      <c r="Y66" s="177"/>
      <c r="Z66" s="176"/>
      <c r="AA66" s="176"/>
      <c r="AB66" s="177"/>
      <c r="AC66" s="177"/>
      <c r="AD66" s="11"/>
      <c r="AE66" s="151"/>
      <c r="AF66" s="152" t="str">
        <f t="shared" si="0"/>
        <v>Juva församling</v>
      </c>
      <c r="AG66" s="153" t="e">
        <f>'2024 Srk'!#REF!</f>
        <v>#REF!</v>
      </c>
      <c r="AH66" s="139" t="e">
        <f>'2024 Srk'!#REF!</f>
        <v>#REF!</v>
      </c>
      <c r="AI66" s="154" t="e">
        <f>'2024 Srk'!#REF!</f>
        <v>#REF!</v>
      </c>
      <c r="AJ66" s="154" t="e">
        <f>'2024 Srk'!#REF!</f>
        <v>#REF!</v>
      </c>
      <c r="AK66" s="154" t="e">
        <f>'2024 Srk'!#REF!</f>
        <v>#REF!</v>
      </c>
      <c r="AU66" s="170" t="str">
        <f t="shared" si="1"/>
        <v>Juva församling</v>
      </c>
      <c r="AV66" s="149" t="e">
        <f>'2024 Srk'!#REF!</f>
        <v>#REF!</v>
      </c>
      <c r="AW66" s="150" t="e">
        <f>'2024 Srk'!#REF!</f>
        <v>#REF!</v>
      </c>
      <c r="AX66" s="149" t="e">
        <f>'2024 Srk'!#REF!</f>
        <v>#REF!</v>
      </c>
      <c r="AY66" s="149" t="e">
        <f>'2024 Srk'!#REF!</f>
        <v>#REF!</v>
      </c>
    </row>
    <row r="67" spans="1:51" ht="15" customHeight="1">
      <c r="A67" s="86" t="s">
        <v>518</v>
      </c>
      <c r="B67" s="87"/>
      <c r="C67" s="88" t="s">
        <v>1047</v>
      </c>
      <c r="D67" s="89">
        <f>'2024 Srk'!D67</f>
        <v>726685.23</v>
      </c>
      <c r="E67" s="90">
        <f>'2024 Srk'!E67</f>
        <v>2.4860588202674228E-2</v>
      </c>
      <c r="F67" s="89">
        <f>'2024 Srk'!F67</f>
        <v>720691.30944591109</v>
      </c>
      <c r="G67" s="89">
        <f>'2024 Srk'!G67</f>
        <v>741209.32333797915</v>
      </c>
      <c r="H67" s="89">
        <f>'2024 Srk'!H67</f>
        <v>-20518.013892068062</v>
      </c>
      <c r="I67" s="89">
        <f>'2024 Srk'!I67</f>
        <v>-56788.08967760684</v>
      </c>
      <c r="J67" s="89">
        <f>'2024 Srk'!J67</f>
        <v>-77306.103569674902</v>
      </c>
      <c r="K67" s="89">
        <f>'2024 Srk'!K67</f>
        <v>23818.758755574148</v>
      </c>
      <c r="L67" s="23"/>
      <c r="M67" s="22">
        <v>2.8585911822837009E-3</v>
      </c>
      <c r="N67" s="27">
        <v>177</v>
      </c>
      <c r="O67" s="1" t="s">
        <v>554</v>
      </c>
      <c r="Q67" s="175"/>
      <c r="S67" s="178"/>
      <c r="T67" s="176"/>
      <c r="U67" s="176"/>
      <c r="V67" s="177"/>
      <c r="W67" s="177"/>
      <c r="X67" s="176"/>
      <c r="Y67" s="177"/>
      <c r="Z67" s="176"/>
      <c r="AA67" s="176"/>
      <c r="AB67" s="177"/>
      <c r="AC67" s="177"/>
      <c r="AD67" s="11"/>
      <c r="AE67" s="151"/>
      <c r="AF67" s="152" t="str">
        <f t="shared" si="0"/>
        <v>Jyväskylä Ortodoxa församling</v>
      </c>
      <c r="AG67" s="153" t="e">
        <f>'2024 Srk'!#REF!</f>
        <v>#REF!</v>
      </c>
      <c r="AH67" s="139" t="e">
        <f>'2024 Srk'!#REF!</f>
        <v>#REF!</v>
      </c>
      <c r="AI67" s="154" t="e">
        <f>'2024 Srk'!#REF!</f>
        <v>#REF!</v>
      </c>
      <c r="AJ67" s="154" t="e">
        <f>'2024 Srk'!#REF!</f>
        <v>#REF!</v>
      </c>
      <c r="AK67" s="154" t="e">
        <f>'2024 Srk'!#REF!</f>
        <v>#REF!</v>
      </c>
      <c r="AU67" s="170" t="str">
        <f t="shared" si="1"/>
        <v>Jyväskylä Ortodoxa församling</v>
      </c>
      <c r="AV67" s="149" t="e">
        <f>'2024 Srk'!#REF!</f>
        <v>#REF!</v>
      </c>
      <c r="AW67" s="150" t="e">
        <f>'2024 Srk'!#REF!</f>
        <v>#REF!</v>
      </c>
      <c r="AX67" s="149" t="e">
        <f>'2024 Srk'!#REF!</f>
        <v>#REF!</v>
      </c>
      <c r="AY67" s="149" t="e">
        <f>'2024 Srk'!#REF!</f>
        <v>#REF!</v>
      </c>
    </row>
    <row r="68" spans="1:51" ht="15" customHeight="1">
      <c r="A68" s="86" t="s">
        <v>469</v>
      </c>
      <c r="B68" s="87"/>
      <c r="C68" s="88" t="s">
        <v>1048</v>
      </c>
      <c r="D68" s="89">
        <f>'2024 Srk'!D68</f>
        <v>27001867.120000001</v>
      </c>
      <c r="E68" s="90">
        <f>'2024 Srk'!E68</f>
        <v>3.1033240632493353E-2</v>
      </c>
      <c r="F68" s="89">
        <f>'2024 Srk'!F68</f>
        <v>26779147.516452607</v>
      </c>
      <c r="G68" s="89">
        <f>'2024 Srk'!G68</f>
        <v>27315234.664586458</v>
      </c>
      <c r="H68" s="89">
        <f>'2024 Srk'!H68</f>
        <v>-536087.14813385159</v>
      </c>
      <c r="I68" s="89">
        <f>'2024 Srk'!I68</f>
        <v>-2110108.1846308936</v>
      </c>
      <c r="J68" s="89">
        <f>'2024 Srk'!J68</f>
        <v>-2646195.3327647452</v>
      </c>
      <c r="K68" s="89">
        <f>'2024 Srk'!K68</f>
        <v>885047.5175907315</v>
      </c>
      <c r="L68" s="23"/>
      <c r="M68" s="22">
        <v>7.911040230698023E-4</v>
      </c>
      <c r="N68" s="27">
        <v>180</v>
      </c>
      <c r="O68" s="1" t="s">
        <v>556</v>
      </c>
      <c r="Q68" s="175"/>
      <c r="S68" s="178"/>
      <c r="T68" s="176"/>
      <c r="U68" s="176"/>
      <c r="V68" s="177"/>
      <c r="W68" s="177"/>
      <c r="X68" s="176"/>
      <c r="Y68" s="177"/>
      <c r="Z68" s="176"/>
      <c r="AA68" s="176"/>
      <c r="AB68" s="177"/>
      <c r="AC68" s="177"/>
      <c r="AD68" s="11"/>
      <c r="AE68" s="151"/>
      <c r="AF68" s="152" t="str">
        <f t="shared" si="0"/>
        <v>Jyväskylä församling</v>
      </c>
      <c r="AG68" s="153" t="e">
        <f>'2024 Srk'!#REF!</f>
        <v>#REF!</v>
      </c>
      <c r="AH68" s="139" t="e">
        <f>'2024 Srk'!#REF!</f>
        <v>#REF!</v>
      </c>
      <c r="AI68" s="154" t="e">
        <f>'2024 Srk'!#REF!</f>
        <v>#REF!</v>
      </c>
      <c r="AJ68" s="154" t="e">
        <f>'2024 Srk'!#REF!</f>
        <v>#REF!</v>
      </c>
      <c r="AK68" s="154" t="e">
        <f>'2024 Srk'!#REF!</f>
        <v>#REF!</v>
      </c>
      <c r="AU68" s="170" t="str">
        <f t="shared" si="1"/>
        <v>Jyväskylä församling</v>
      </c>
      <c r="AV68" s="149" t="e">
        <f>'2024 Srk'!#REF!</f>
        <v>#REF!</v>
      </c>
      <c r="AW68" s="150" t="e">
        <f>'2024 Srk'!#REF!</f>
        <v>#REF!</v>
      </c>
      <c r="AX68" s="149" t="e">
        <f>'2024 Srk'!#REF!</f>
        <v>#REF!</v>
      </c>
      <c r="AY68" s="149" t="e">
        <f>'2024 Srk'!#REF!</f>
        <v>#REF!</v>
      </c>
    </row>
    <row r="69" spans="1:51" ht="15" customHeight="1">
      <c r="A69" s="86" t="s">
        <v>469</v>
      </c>
      <c r="B69" s="87"/>
      <c r="C69" s="88" t="s">
        <v>1049</v>
      </c>
      <c r="D69" s="89">
        <f>'2024 Srk'!D69</f>
        <v>3826795.53</v>
      </c>
      <c r="E69" s="90">
        <f>'2024 Srk'!E69</f>
        <v>2.765259039489032E-2</v>
      </c>
      <c r="F69" s="89">
        <f>'2024 Srk'!F69</f>
        <v>3795230.9578350158</v>
      </c>
      <c r="G69" s="89">
        <f>'2024 Srk'!G69</f>
        <v>3811587.2251963597</v>
      </c>
      <c r="H69" s="89">
        <f>'2024 Srk'!H69</f>
        <v>-16356.267361343838</v>
      </c>
      <c r="I69" s="89">
        <f>'2024 Srk'!I69</f>
        <v>-299051.63716552348</v>
      </c>
      <c r="J69" s="89">
        <f>'2024 Srk'!J69</f>
        <v>-315407.90452686732</v>
      </c>
      <c r="K69" s="89">
        <f>'2024 Srk'!K69</f>
        <v>125431.91435992102</v>
      </c>
      <c r="L69" s="23"/>
      <c r="M69" s="22">
        <v>5.3594892645543119E-3</v>
      </c>
      <c r="N69" s="27">
        <v>185</v>
      </c>
      <c r="O69" s="1" t="s">
        <v>558</v>
      </c>
      <c r="Q69" s="175"/>
      <c r="S69" s="178"/>
      <c r="T69" s="176"/>
      <c r="U69" s="176"/>
      <c r="V69" s="177"/>
      <c r="W69" s="177"/>
      <c r="X69" s="176"/>
      <c r="Y69" s="177"/>
      <c r="Z69" s="176"/>
      <c r="AA69" s="176"/>
      <c r="AB69" s="177"/>
      <c r="AC69" s="177"/>
      <c r="AD69" s="11"/>
      <c r="AE69" s="151"/>
      <c r="AF69" s="152" t="str">
        <f t="shared" si="0"/>
        <v>Jämsä församling</v>
      </c>
      <c r="AG69" s="153" t="e">
        <f>'2024 Srk'!#REF!</f>
        <v>#REF!</v>
      </c>
      <c r="AH69" s="139" t="e">
        <f>'2024 Srk'!#REF!</f>
        <v>#REF!</v>
      </c>
      <c r="AI69" s="154" t="e">
        <f>'2024 Srk'!#REF!</f>
        <v>#REF!</v>
      </c>
      <c r="AJ69" s="154" t="e">
        <f>'2024 Srk'!#REF!</f>
        <v>#REF!</v>
      </c>
      <c r="AK69" s="154" t="e">
        <f>'2024 Srk'!#REF!</f>
        <v>#REF!</v>
      </c>
      <c r="AU69" s="170" t="str">
        <f t="shared" si="1"/>
        <v>Jämsä församling</v>
      </c>
      <c r="AV69" s="149" t="e">
        <f>'2024 Srk'!#REF!</f>
        <v>#REF!</v>
      </c>
      <c r="AW69" s="150" t="e">
        <f>'2024 Srk'!#REF!</f>
        <v>#REF!</v>
      </c>
      <c r="AX69" s="149" t="e">
        <f>'2024 Srk'!#REF!</f>
        <v>#REF!</v>
      </c>
      <c r="AY69" s="149" t="e">
        <f>'2024 Srk'!#REF!</f>
        <v>#REF!</v>
      </c>
    </row>
    <row r="70" spans="1:51" ht="15" customHeight="1">
      <c r="A70" s="86" t="s">
        <v>469</v>
      </c>
      <c r="B70" s="87"/>
      <c r="C70" s="88" t="s">
        <v>1050</v>
      </c>
      <c r="D70" s="89">
        <f>'2024 Srk'!D70</f>
        <v>8304132.7999999998</v>
      </c>
      <c r="E70" s="90">
        <f>'2024 Srk'!E70</f>
        <v>2.6725093248120002E-2</v>
      </c>
      <c r="F70" s="89">
        <f>'2024 Srk'!F70</f>
        <v>8235637.7897549123</v>
      </c>
      <c r="G70" s="89">
        <f>'2024 Srk'!G70</f>
        <v>8428344.631527815</v>
      </c>
      <c r="H70" s="89">
        <f>'2024 Srk'!H70</f>
        <v>-192706.84177290276</v>
      </c>
      <c r="I70" s="89">
        <f>'2024 Srk'!I70</f>
        <v>-648940.99766023364</v>
      </c>
      <c r="J70" s="89">
        <f>'2024 Srk'!J70</f>
        <v>-841647.8394331364</v>
      </c>
      <c r="K70" s="89">
        <f>'2024 Srk'!K70</f>
        <v>272186.81166459166</v>
      </c>
      <c r="L70" s="23"/>
      <c r="M70" s="22">
        <v>1.3728667334471517E-3</v>
      </c>
      <c r="N70" s="27">
        <v>192</v>
      </c>
      <c r="O70" s="1" t="s">
        <v>562</v>
      </c>
      <c r="Q70" s="175"/>
      <c r="S70" s="178"/>
      <c r="T70" s="176"/>
      <c r="U70" s="176"/>
      <c r="V70" s="177"/>
      <c r="W70" s="177"/>
      <c r="X70" s="176"/>
      <c r="Y70" s="177"/>
      <c r="Z70" s="176"/>
      <c r="AA70" s="176"/>
      <c r="AB70" s="177"/>
      <c r="AC70" s="177"/>
      <c r="AD70" s="11"/>
      <c r="AE70" s="151"/>
      <c r="AF70" s="152" t="str">
        <f t="shared" si="0"/>
        <v>Träskända församling</v>
      </c>
      <c r="AG70" s="153" t="e">
        <f>'2024 Srk'!#REF!</f>
        <v>#REF!</v>
      </c>
      <c r="AH70" s="139" t="e">
        <f>'2024 Srk'!#REF!</f>
        <v>#REF!</v>
      </c>
      <c r="AI70" s="154" t="e">
        <f>'2024 Srk'!#REF!</f>
        <v>#REF!</v>
      </c>
      <c r="AJ70" s="154" t="e">
        <f>'2024 Srk'!#REF!</f>
        <v>#REF!</v>
      </c>
      <c r="AK70" s="154" t="e">
        <f>'2024 Srk'!#REF!</f>
        <v>#REF!</v>
      </c>
      <c r="AU70" s="170" t="str">
        <f t="shared" si="1"/>
        <v>Träskända församling</v>
      </c>
      <c r="AV70" s="149" t="e">
        <f>'2024 Srk'!#REF!</f>
        <v>#REF!</v>
      </c>
      <c r="AW70" s="150" t="e">
        <f>'2024 Srk'!#REF!</f>
        <v>#REF!</v>
      </c>
      <c r="AX70" s="149" t="e">
        <f>'2024 Srk'!#REF!</f>
        <v>#REF!</v>
      </c>
      <c r="AY70" s="149" t="e">
        <f>'2024 Srk'!#REF!</f>
        <v>#REF!</v>
      </c>
    </row>
    <row r="71" spans="1:51" ht="15" customHeight="1">
      <c r="A71" s="86" t="s">
        <v>518</v>
      </c>
      <c r="B71" s="87"/>
      <c r="C71" s="88" t="s">
        <v>1051</v>
      </c>
      <c r="D71" s="89">
        <f>'2024 Srk'!D71</f>
        <v>1080687.78</v>
      </c>
      <c r="E71" s="90">
        <f>'2024 Srk'!E71</f>
        <v>7.00389450261103E-2</v>
      </c>
      <c r="F71" s="89">
        <f>'2024 Srk'!F71</f>
        <v>1071773.9388626278</v>
      </c>
      <c r="G71" s="89">
        <f>'2024 Srk'!G71</f>
        <v>1097081.496098425</v>
      </c>
      <c r="H71" s="89">
        <f>'2024 Srk'!H71</f>
        <v>-25307.557235797169</v>
      </c>
      <c r="I71" s="89">
        <f>'2024 Srk'!I71</f>
        <v>-84452.238783130146</v>
      </c>
      <c r="J71" s="89">
        <f>'2024 Srk'!J71</f>
        <v>-109759.79601892731</v>
      </c>
      <c r="K71" s="89">
        <f>'2024 Srk'!K71</f>
        <v>35421.996291182346</v>
      </c>
      <c r="L71" s="23"/>
      <c r="M71" s="22">
        <v>3.2544874498348056E-3</v>
      </c>
      <c r="N71" s="27">
        <v>207</v>
      </c>
      <c r="O71" s="1" t="s">
        <v>568</v>
      </c>
      <c r="Q71" s="175"/>
      <c r="S71" s="178"/>
      <c r="T71" s="176"/>
      <c r="U71" s="176"/>
      <c r="V71" s="177"/>
      <c r="W71" s="177"/>
      <c r="X71" s="176"/>
      <c r="Y71" s="177"/>
      <c r="Z71" s="176"/>
      <c r="AA71" s="176"/>
      <c r="AB71" s="177"/>
      <c r="AC71" s="177"/>
      <c r="AD71" s="11"/>
      <c r="AE71" s="151"/>
      <c r="AF71" s="152" t="str">
        <f t="shared" si="0"/>
        <v>Sydöstra Finlands Ortodoxa församling</v>
      </c>
      <c r="AG71" s="153" t="e">
        <f>'2024 Srk'!#REF!</f>
        <v>#REF!</v>
      </c>
      <c r="AH71" s="139" t="e">
        <f>'2024 Srk'!#REF!</f>
        <v>#REF!</v>
      </c>
      <c r="AI71" s="154" t="e">
        <f>'2024 Srk'!#REF!</f>
        <v>#REF!</v>
      </c>
      <c r="AJ71" s="154" t="e">
        <f>'2024 Srk'!#REF!</f>
        <v>#REF!</v>
      </c>
      <c r="AK71" s="154" t="e">
        <f>'2024 Srk'!#REF!</f>
        <v>#REF!</v>
      </c>
      <c r="AU71" s="170" t="str">
        <f t="shared" si="1"/>
        <v>Sydöstra Finlands Ortodoxa församling</v>
      </c>
      <c r="AV71" s="149" t="e">
        <f>'2024 Srk'!#REF!</f>
        <v>#REF!</v>
      </c>
      <c r="AW71" s="150" t="e">
        <f>'2024 Srk'!#REF!</f>
        <v>#REF!</v>
      </c>
      <c r="AX71" s="149" t="e">
        <f>'2024 Srk'!#REF!</f>
        <v>#REF!</v>
      </c>
      <c r="AY71" s="149" t="e">
        <f>'2024 Srk'!#REF!</f>
        <v>#REF!</v>
      </c>
    </row>
    <row r="72" spans="1:51" ht="15" customHeight="1">
      <c r="A72" s="86" t="s">
        <v>469</v>
      </c>
      <c r="B72" s="87"/>
      <c r="C72" s="88" t="s">
        <v>1052</v>
      </c>
      <c r="D72" s="89">
        <f>'2024 Srk'!D72</f>
        <v>7513033.0199999996</v>
      </c>
      <c r="E72" s="90">
        <f>'2024 Srk'!E72</f>
        <v>2.5883556490610138E-2</v>
      </c>
      <c r="F72" s="89">
        <f>'2024 Srk'!F72</f>
        <v>7451063.2410874339</v>
      </c>
      <c r="G72" s="89">
        <f>'2024 Srk'!G72</f>
        <v>7551838.1602760945</v>
      </c>
      <c r="H72" s="89">
        <f>'2024 Srk'!H72</f>
        <v>-100774.91918866057</v>
      </c>
      <c r="I72" s="89">
        <f>'2024 Srk'!I72</f>
        <v>-587119.12018712878</v>
      </c>
      <c r="J72" s="89">
        <f>'2024 Srk'!J72</f>
        <v>-687894.03937578935</v>
      </c>
      <c r="K72" s="89">
        <f>'2024 Srk'!K72</f>
        <v>246256.71974376403</v>
      </c>
      <c r="L72" s="23"/>
      <c r="M72" s="22">
        <v>1.3388644432576514E-3</v>
      </c>
      <c r="N72" s="27">
        <v>215</v>
      </c>
      <c r="O72" s="1" t="s">
        <v>572</v>
      </c>
      <c r="Q72" s="175"/>
      <c r="S72" s="178"/>
      <c r="T72" s="176"/>
      <c r="U72" s="176"/>
      <c r="V72" s="177"/>
      <c r="W72" s="177"/>
      <c r="X72" s="176"/>
      <c r="Y72" s="177"/>
      <c r="Z72" s="176"/>
      <c r="AA72" s="176"/>
      <c r="AB72" s="177"/>
      <c r="AC72" s="177"/>
      <c r="AD72" s="11"/>
      <c r="AE72" s="151"/>
      <c r="AF72" s="152" t="str">
        <f t="shared" si="0"/>
        <v>Kajana församling</v>
      </c>
      <c r="AG72" s="153" t="e">
        <f>'2024 Srk'!#REF!</f>
        <v>#REF!</v>
      </c>
      <c r="AH72" s="139" t="e">
        <f>'2024 Srk'!#REF!</f>
        <v>#REF!</v>
      </c>
      <c r="AI72" s="154" t="e">
        <f>'2024 Srk'!#REF!</f>
        <v>#REF!</v>
      </c>
      <c r="AJ72" s="154" t="e">
        <f>'2024 Srk'!#REF!</f>
        <v>#REF!</v>
      </c>
      <c r="AK72" s="154" t="e">
        <f>'2024 Srk'!#REF!</f>
        <v>#REF!</v>
      </c>
      <c r="AU72" s="170" t="str">
        <f t="shared" si="1"/>
        <v>Kajana församling</v>
      </c>
      <c r="AV72" s="149" t="e">
        <f>'2024 Srk'!#REF!</f>
        <v>#REF!</v>
      </c>
      <c r="AW72" s="150" t="e">
        <f>'2024 Srk'!#REF!</f>
        <v>#REF!</v>
      </c>
      <c r="AX72" s="149" t="e">
        <f>'2024 Srk'!#REF!</f>
        <v>#REF!</v>
      </c>
      <c r="AY72" s="149" t="e">
        <f>'2024 Srk'!#REF!</f>
        <v>#REF!</v>
      </c>
    </row>
    <row r="73" spans="1:51" ht="15" customHeight="1">
      <c r="A73" s="86" t="s">
        <v>469</v>
      </c>
      <c r="B73" s="87"/>
      <c r="C73" s="88" t="s">
        <v>1053</v>
      </c>
      <c r="D73" s="89">
        <f>'2024 Srk'!D73</f>
        <v>2707391.02</v>
      </c>
      <c r="E73" s="90">
        <f>'2024 Srk'!E73</f>
        <v>2.5991154740011124E-2</v>
      </c>
      <c r="F73" s="89">
        <f>'2024 Srk'!F73</f>
        <v>2685059.6363241076</v>
      </c>
      <c r="G73" s="89">
        <f>'2024 Srk'!G73</f>
        <v>2740674.0476049543</v>
      </c>
      <c r="H73" s="89">
        <f>'2024 Srk'!H73</f>
        <v>-55614.411280846689</v>
      </c>
      <c r="I73" s="89">
        <f>'2024 Srk'!I73</f>
        <v>-211573.81172603086</v>
      </c>
      <c r="J73" s="89">
        <f>'2024 Srk'!J73</f>
        <v>-267188.22300687758</v>
      </c>
      <c r="K73" s="89">
        <f>'2024 Srk'!K73</f>
        <v>88740.889315154825</v>
      </c>
      <c r="L73" s="23"/>
      <c r="M73" s="22">
        <v>1.1667535790479704E-2</v>
      </c>
      <c r="N73" s="27">
        <v>209</v>
      </c>
      <c r="O73" s="1" t="s">
        <v>570</v>
      </c>
      <c r="Q73" s="175"/>
      <c r="S73" s="178"/>
      <c r="T73" s="176"/>
      <c r="U73" s="176"/>
      <c r="V73" s="177"/>
      <c r="W73" s="177"/>
      <c r="X73" s="176"/>
      <c r="Y73" s="177"/>
      <c r="Z73" s="176"/>
      <c r="AA73" s="176"/>
      <c r="AB73" s="177"/>
      <c r="AC73" s="177"/>
      <c r="AD73" s="11"/>
      <c r="AE73" s="151"/>
      <c r="AF73" s="152" t="str">
        <f t="shared" si="0"/>
        <v>Kalajoki församling</v>
      </c>
      <c r="AG73" s="153" t="e">
        <f>'2024 Srk'!#REF!</f>
        <v>#REF!</v>
      </c>
      <c r="AH73" s="139" t="e">
        <f>'2024 Srk'!#REF!</f>
        <v>#REF!</v>
      </c>
      <c r="AI73" s="154" t="e">
        <f>'2024 Srk'!#REF!</f>
        <v>#REF!</v>
      </c>
      <c r="AJ73" s="154" t="e">
        <f>'2024 Srk'!#REF!</f>
        <v>#REF!</v>
      </c>
      <c r="AK73" s="154" t="e">
        <f>'2024 Srk'!#REF!</f>
        <v>#REF!</v>
      </c>
      <c r="AU73" s="170" t="str">
        <f t="shared" si="1"/>
        <v>Kalajoki församling</v>
      </c>
      <c r="AV73" s="149" t="e">
        <f>'2024 Srk'!#REF!</f>
        <v>#REF!</v>
      </c>
      <c r="AW73" s="150" t="e">
        <f>'2024 Srk'!#REF!</f>
        <v>#REF!</v>
      </c>
      <c r="AX73" s="149" t="e">
        <f>'2024 Srk'!#REF!</f>
        <v>#REF!</v>
      </c>
      <c r="AY73" s="149" t="e">
        <f>'2024 Srk'!#REF!</f>
        <v>#REF!</v>
      </c>
    </row>
    <row r="74" spans="1:51" ht="15" customHeight="1">
      <c r="A74" s="86" t="s">
        <v>469</v>
      </c>
      <c r="B74" s="87"/>
      <c r="C74" s="88" t="s">
        <v>1054</v>
      </c>
      <c r="D74" s="89">
        <f>'2024 Srk'!D74</f>
        <v>6579978.9199999999</v>
      </c>
      <c r="E74" s="90">
        <f>'2024 Srk'!E74</f>
        <v>4.487151581911486E-2</v>
      </c>
      <c r="F74" s="89">
        <f>'2024 Srk'!F74</f>
        <v>6525705.2547790073</v>
      </c>
      <c r="G74" s="89">
        <f>'2024 Srk'!G74</f>
        <v>6627142.6407988258</v>
      </c>
      <c r="H74" s="89">
        <f>'2024 Srk'!H74</f>
        <v>-101437.38601981848</v>
      </c>
      <c r="I74" s="89">
        <f>'2024 Srk'!I74</f>
        <v>-514203.97382470896</v>
      </c>
      <c r="J74" s="89">
        <f>'2024 Srk'!J74</f>
        <v>-615641.35984452744</v>
      </c>
      <c r="K74" s="89">
        <f>'2024 Srk'!K74</f>
        <v>215673.75259882925</v>
      </c>
      <c r="L74" s="23"/>
      <c r="M74" s="22">
        <v>1.2049996528218988E-3</v>
      </c>
      <c r="N74" s="27">
        <v>217</v>
      </c>
      <c r="O74" s="1" t="s">
        <v>574</v>
      </c>
      <c r="Q74" s="175"/>
      <c r="S74" s="178"/>
      <c r="T74" s="176"/>
      <c r="U74" s="176"/>
      <c r="V74" s="177"/>
      <c r="W74" s="177"/>
      <c r="X74" s="176"/>
      <c r="Y74" s="177"/>
      <c r="Z74" s="176"/>
      <c r="AA74" s="176"/>
      <c r="AB74" s="177"/>
      <c r="AC74" s="177"/>
      <c r="AD74" s="11"/>
      <c r="AE74" s="151"/>
      <c r="AF74" s="152" t="str">
        <f t="shared" si="0"/>
        <v>Kangasala församling</v>
      </c>
      <c r="AG74" s="153" t="e">
        <f>'2024 Srk'!#REF!</f>
        <v>#REF!</v>
      </c>
      <c r="AH74" s="139" t="e">
        <f>'2024 Srk'!#REF!</f>
        <v>#REF!</v>
      </c>
      <c r="AI74" s="154" t="e">
        <f>'2024 Srk'!#REF!</f>
        <v>#REF!</v>
      </c>
      <c r="AJ74" s="154" t="e">
        <f>'2024 Srk'!#REF!</f>
        <v>#REF!</v>
      </c>
      <c r="AK74" s="154" t="e">
        <f>'2024 Srk'!#REF!</f>
        <v>#REF!</v>
      </c>
      <c r="AU74" s="170" t="str">
        <f t="shared" si="1"/>
        <v>Kangasala församling</v>
      </c>
      <c r="AV74" s="149" t="e">
        <f>'2024 Srk'!#REF!</f>
        <v>#REF!</v>
      </c>
      <c r="AW74" s="150" t="e">
        <f>'2024 Srk'!#REF!</f>
        <v>#REF!</v>
      </c>
      <c r="AX74" s="149" t="e">
        <f>'2024 Srk'!#REF!</f>
        <v>#REF!</v>
      </c>
      <c r="AY74" s="149" t="e">
        <f>'2024 Srk'!#REF!</f>
        <v>#REF!</v>
      </c>
    </row>
    <row r="75" spans="1:51" ht="15" customHeight="1">
      <c r="A75" s="86" t="s">
        <v>469</v>
      </c>
      <c r="B75" s="87"/>
      <c r="C75" s="88" t="s">
        <v>1055</v>
      </c>
      <c r="D75" s="89">
        <f>'2024 Srk'!D75</f>
        <v>1044748.85</v>
      </c>
      <c r="E75" s="90">
        <f>'2024 Srk'!E75</f>
        <v>2.8809038317194169E-2</v>
      </c>
      <c r="F75" s="89">
        <f>'2024 Srk'!F75</f>
        <v>1036131.4440760131</v>
      </c>
      <c r="G75" s="89">
        <f>'2024 Srk'!G75</f>
        <v>1040440.3575365387</v>
      </c>
      <c r="H75" s="89">
        <f>'2024 Srk'!H75</f>
        <v>-4308.9134605256841</v>
      </c>
      <c r="I75" s="89">
        <f>'2024 Srk'!I75</f>
        <v>-81643.728171517418</v>
      </c>
      <c r="J75" s="89">
        <f>'2024 Srk'!J75</f>
        <v>-85952.641632043102</v>
      </c>
      <c r="K75" s="89">
        <f>'2024 Srk'!K75</f>
        <v>34244.016241135825</v>
      </c>
      <c r="L75" s="23"/>
      <c r="M75" s="22">
        <v>9.445936239961684E-4</v>
      </c>
      <c r="N75" s="27">
        <v>220</v>
      </c>
      <c r="O75" s="1" t="s">
        <v>576</v>
      </c>
      <c r="Q75" s="175"/>
      <c r="S75" s="178"/>
      <c r="T75" s="176"/>
      <c r="U75" s="176"/>
      <c r="V75" s="177"/>
      <c r="W75" s="177"/>
      <c r="X75" s="176"/>
      <c r="Y75" s="177"/>
      <c r="Z75" s="176"/>
      <c r="AA75" s="176"/>
      <c r="AB75" s="177"/>
      <c r="AC75" s="177"/>
      <c r="AD75" s="11"/>
      <c r="AE75" s="151"/>
      <c r="AF75" s="152" t="str">
        <f t="shared" si="0"/>
        <v>Kangasniemi församling</v>
      </c>
      <c r="AG75" s="153" t="e">
        <f>'2024 Srk'!#REF!</f>
        <v>#REF!</v>
      </c>
      <c r="AH75" s="139" t="e">
        <f>'2024 Srk'!#REF!</f>
        <v>#REF!</v>
      </c>
      <c r="AI75" s="154" t="e">
        <f>'2024 Srk'!#REF!</f>
        <v>#REF!</v>
      </c>
      <c r="AJ75" s="154" t="e">
        <f>'2024 Srk'!#REF!</f>
        <v>#REF!</v>
      </c>
      <c r="AK75" s="154" t="e">
        <f>'2024 Srk'!#REF!</f>
        <v>#REF!</v>
      </c>
      <c r="AU75" s="170" t="str">
        <f t="shared" si="1"/>
        <v>Kangasniemi församling</v>
      </c>
      <c r="AV75" s="149" t="e">
        <f>'2024 Srk'!#REF!</f>
        <v>#REF!</v>
      </c>
      <c r="AW75" s="150" t="e">
        <f>'2024 Srk'!#REF!</f>
        <v>#REF!</v>
      </c>
      <c r="AX75" s="149" t="e">
        <f>'2024 Srk'!#REF!</f>
        <v>#REF!</v>
      </c>
      <c r="AY75" s="149" t="e">
        <f>'2024 Srk'!#REF!</f>
        <v>#REF!</v>
      </c>
    </row>
    <row r="76" spans="1:51" ht="15" customHeight="1">
      <c r="A76" s="86" t="s">
        <v>469</v>
      </c>
      <c r="B76" s="87"/>
      <c r="C76" s="88" t="s">
        <v>1056</v>
      </c>
      <c r="D76" s="89">
        <f>'2024 Srk'!D76</f>
        <v>3984260.38</v>
      </c>
      <c r="E76" s="90">
        <f>'2024 Srk'!E76</f>
        <v>2.1378644573865069E-2</v>
      </c>
      <c r="F76" s="89">
        <f>'2024 Srk'!F76</f>
        <v>3951396.9899122114</v>
      </c>
      <c r="G76" s="89">
        <f>'2024 Srk'!G76</f>
        <v>4001378.3741448065</v>
      </c>
      <c r="H76" s="89">
        <f>'2024 Srk'!H76</f>
        <v>-49981.384232595097</v>
      </c>
      <c r="I76" s="89">
        <f>'2024 Srk'!I76</f>
        <v>-311357.00357963226</v>
      </c>
      <c r="J76" s="89">
        <f>'2024 Srk'!J76</f>
        <v>-361338.38781222736</v>
      </c>
      <c r="K76" s="89">
        <f>'2024 Srk'!K76</f>
        <v>130593.1824300491</v>
      </c>
      <c r="L76" s="23"/>
      <c r="M76" s="22">
        <v>1.0214932344598173E-3</v>
      </c>
      <c r="N76" s="27">
        <v>222</v>
      </c>
      <c r="O76" s="1" t="s">
        <v>578</v>
      </c>
      <c r="Q76" s="175"/>
      <c r="S76" s="178"/>
      <c r="T76" s="176"/>
      <c r="U76" s="176"/>
      <c r="V76" s="177"/>
      <c r="W76" s="177"/>
      <c r="X76" s="176"/>
      <c r="Y76" s="177"/>
      <c r="Z76" s="176"/>
      <c r="AA76" s="176"/>
      <c r="AB76" s="177"/>
      <c r="AC76" s="177"/>
      <c r="AD76" s="11"/>
      <c r="AE76" s="151"/>
      <c r="AF76" s="152" t="str">
        <f t="shared" si="0"/>
        <v>Kankaanpää församling</v>
      </c>
      <c r="AG76" s="153" t="e">
        <f>'2024 Srk'!#REF!</f>
        <v>#REF!</v>
      </c>
      <c r="AH76" s="139" t="e">
        <f>'2024 Srk'!#REF!</f>
        <v>#REF!</v>
      </c>
      <c r="AI76" s="154" t="e">
        <f>'2024 Srk'!#REF!</f>
        <v>#REF!</v>
      </c>
      <c r="AJ76" s="154" t="e">
        <f>'2024 Srk'!#REF!</f>
        <v>#REF!</v>
      </c>
      <c r="AK76" s="154" t="e">
        <f>'2024 Srk'!#REF!</f>
        <v>#REF!</v>
      </c>
      <c r="AU76" s="170" t="str">
        <f t="shared" si="1"/>
        <v>Kankaanpää församling</v>
      </c>
      <c r="AV76" s="149" t="e">
        <f>'2024 Srk'!#REF!</f>
        <v>#REF!</v>
      </c>
      <c r="AW76" s="150" t="e">
        <f>'2024 Srk'!#REF!</f>
        <v>#REF!</v>
      </c>
      <c r="AX76" s="149" t="e">
        <f>'2024 Srk'!#REF!</f>
        <v>#REF!</v>
      </c>
      <c r="AY76" s="149" t="e">
        <f>'2024 Srk'!#REF!</f>
        <v>#REF!</v>
      </c>
    </row>
    <row r="77" spans="1:51" ht="15" customHeight="1">
      <c r="A77" s="86" t="s">
        <v>469</v>
      </c>
      <c r="B77" s="87"/>
      <c r="C77" s="88" t="s">
        <v>1057</v>
      </c>
      <c r="D77" s="89">
        <f>'2024 Srk'!D77</f>
        <v>1211467.8899999999</v>
      </c>
      <c r="E77" s="90">
        <f>'2024 Srk'!E77</f>
        <v>1.7042755511921692E-2</v>
      </c>
      <c r="F77" s="89">
        <f>'2024 Srk'!F77</f>
        <v>1201475.3347825371</v>
      </c>
      <c r="G77" s="89">
        <f>'2024 Srk'!G77</f>
        <v>1219887.6213805745</v>
      </c>
      <c r="H77" s="89">
        <f>'2024 Srk'!H77</f>
        <v>-18412.286598037463</v>
      </c>
      <c r="I77" s="89">
        <f>'2024 Srk'!I77</f>
        <v>-94672.279466669686</v>
      </c>
      <c r="J77" s="89">
        <f>'2024 Srk'!J77</f>
        <v>-113084.56606470715</v>
      </c>
      <c r="K77" s="89">
        <f>'2024 Srk'!K77</f>
        <v>39708.611405290896</v>
      </c>
      <c r="L77" s="23"/>
      <c r="M77" s="22">
        <v>7.4126604687940116E-4</v>
      </c>
      <c r="N77" s="27">
        <v>231</v>
      </c>
      <c r="O77" s="1" t="s">
        <v>580</v>
      </c>
      <c r="Q77" s="175"/>
      <c r="S77" s="178"/>
      <c r="T77" s="176"/>
      <c r="U77" s="176"/>
      <c r="V77" s="177"/>
      <c r="W77" s="177"/>
      <c r="X77" s="176"/>
      <c r="Y77" s="177"/>
      <c r="Z77" s="176"/>
      <c r="AA77" s="176"/>
      <c r="AB77" s="177"/>
      <c r="AC77" s="177"/>
      <c r="AD77" s="11"/>
      <c r="AE77" s="151"/>
      <c r="AF77" s="152" t="str">
        <f t="shared" si="0"/>
        <v>Kannus församling</v>
      </c>
      <c r="AG77" s="153" t="e">
        <f>'2024 Srk'!#REF!</f>
        <v>#REF!</v>
      </c>
      <c r="AH77" s="139" t="e">
        <f>'2024 Srk'!#REF!</f>
        <v>#REF!</v>
      </c>
      <c r="AI77" s="154" t="e">
        <f>'2024 Srk'!#REF!</f>
        <v>#REF!</v>
      </c>
      <c r="AJ77" s="154" t="e">
        <f>'2024 Srk'!#REF!</f>
        <v>#REF!</v>
      </c>
      <c r="AK77" s="154" t="e">
        <f>'2024 Srk'!#REF!</f>
        <v>#REF!</v>
      </c>
      <c r="AU77" s="170" t="str">
        <f t="shared" si="1"/>
        <v>Kannus församling</v>
      </c>
      <c r="AV77" s="149" t="e">
        <f>'2024 Srk'!#REF!</f>
        <v>#REF!</v>
      </c>
      <c r="AW77" s="150" t="e">
        <f>'2024 Srk'!#REF!</f>
        <v>#REF!</v>
      </c>
      <c r="AX77" s="149" t="e">
        <f>'2024 Srk'!#REF!</f>
        <v>#REF!</v>
      </c>
      <c r="AY77" s="149" t="e">
        <f>'2024 Srk'!#REF!</f>
        <v>#REF!</v>
      </c>
    </row>
    <row r="78" spans="1:51" ht="15" customHeight="1">
      <c r="A78" s="86" t="s">
        <v>469</v>
      </c>
      <c r="B78" s="87"/>
      <c r="C78" s="88" t="s">
        <v>1058</v>
      </c>
      <c r="D78" s="89">
        <f>'2024 Srk'!D78</f>
        <v>1512277.53</v>
      </c>
      <c r="E78" s="90">
        <f>'2024 Srk'!E78</f>
        <v>3.4002631901600022E-2</v>
      </c>
      <c r="F78" s="89">
        <f>'2024 Srk'!F78</f>
        <v>1499803.8054816774</v>
      </c>
      <c r="G78" s="89">
        <f>'2024 Srk'!G78</f>
        <v>1506181.3956434445</v>
      </c>
      <c r="H78" s="89">
        <f>'2024 Srk'!H78</f>
        <v>-6377.5901617670897</v>
      </c>
      <c r="I78" s="89">
        <f>'2024 Srk'!I78</f>
        <v>-118179.57548286728</v>
      </c>
      <c r="J78" s="89">
        <f>'2024 Srk'!J78</f>
        <v>-124557.16564463437</v>
      </c>
      <c r="K78" s="89">
        <f>'2024 Srk'!K78</f>
        <v>49568.3305116103</v>
      </c>
      <c r="L78" s="23"/>
      <c r="M78" s="22">
        <v>1.0899217047653576E-3</v>
      </c>
      <c r="N78" s="27">
        <v>238</v>
      </c>
      <c r="O78" s="1" t="s">
        <v>582</v>
      </c>
      <c r="Q78" s="175"/>
      <c r="S78" s="178"/>
      <c r="T78" s="176"/>
      <c r="U78" s="176"/>
      <c r="V78" s="177"/>
      <c r="W78" s="177"/>
      <c r="X78" s="176"/>
      <c r="Y78" s="177"/>
      <c r="Z78" s="176"/>
      <c r="AA78" s="176"/>
      <c r="AB78" s="177"/>
      <c r="AC78" s="177"/>
      <c r="AD78" s="11"/>
      <c r="AE78" s="151"/>
      <c r="AF78" s="152" t="str">
        <f t="shared" si="0"/>
        <v>Högfors församling</v>
      </c>
      <c r="AG78" s="153" t="e">
        <f>'2024 Srk'!#REF!</f>
        <v>#REF!</v>
      </c>
      <c r="AH78" s="139" t="e">
        <f>'2024 Srk'!#REF!</f>
        <v>#REF!</v>
      </c>
      <c r="AI78" s="154" t="e">
        <f>'2024 Srk'!#REF!</f>
        <v>#REF!</v>
      </c>
      <c r="AJ78" s="154" t="e">
        <f>'2024 Srk'!#REF!</f>
        <v>#REF!</v>
      </c>
      <c r="AK78" s="154" t="e">
        <f>'2024 Srk'!#REF!</f>
        <v>#REF!</v>
      </c>
      <c r="AU78" s="170" t="str">
        <f t="shared" si="1"/>
        <v>Högfors församling</v>
      </c>
      <c r="AV78" s="149" t="e">
        <f>'2024 Srk'!#REF!</f>
        <v>#REF!</v>
      </c>
      <c r="AW78" s="150" t="e">
        <f>'2024 Srk'!#REF!</f>
        <v>#REF!</v>
      </c>
      <c r="AX78" s="149" t="e">
        <f>'2024 Srk'!#REF!</f>
        <v>#REF!</v>
      </c>
      <c r="AY78" s="149" t="e">
        <f>'2024 Srk'!#REF!</f>
        <v>#REF!</v>
      </c>
    </row>
    <row r="79" spans="1:51" ht="15" customHeight="1">
      <c r="A79" s="86" t="s">
        <v>469</v>
      </c>
      <c r="B79" s="87"/>
      <c r="C79" s="88" t="s">
        <v>1059</v>
      </c>
      <c r="D79" s="89">
        <f>'2024 Srk'!D79</f>
        <v>263857.59000000003</v>
      </c>
      <c r="E79" s="90">
        <f>'2024 Srk'!E79</f>
        <v>7.0708079443970284E-2</v>
      </c>
      <c r="F79" s="89">
        <f>'2024 Srk'!F79</f>
        <v>261681.21243408558</v>
      </c>
      <c r="G79" s="89">
        <f>'2024 Srk'!G79</f>
        <v>250040.96139755446</v>
      </c>
      <c r="H79" s="89">
        <f>'2024 Srk'!H79</f>
        <v>11640.251036531117</v>
      </c>
      <c r="I79" s="89">
        <f>'2024 Srk'!I79</f>
        <v>-20619.613368276685</v>
      </c>
      <c r="J79" s="89">
        <f>'2024 Srk'!J79</f>
        <v>-8979.3623317455676</v>
      </c>
      <c r="K79" s="89">
        <f>'2024 Srk'!K79</f>
        <v>8648.5317474213625</v>
      </c>
      <c r="L79" s="23"/>
      <c r="M79" s="22">
        <v>2.311940305605199E-2</v>
      </c>
      <c r="N79" s="27">
        <v>240</v>
      </c>
      <c r="O79" s="1" t="s">
        <v>584</v>
      </c>
      <c r="Q79" s="175"/>
      <c r="S79" s="178"/>
      <c r="T79" s="176"/>
      <c r="U79" s="176"/>
      <c r="V79" s="177"/>
      <c r="W79" s="177"/>
      <c r="X79" s="176"/>
      <c r="Y79" s="177"/>
      <c r="Z79" s="176"/>
      <c r="AA79" s="176"/>
      <c r="AB79" s="177"/>
      <c r="AC79" s="177"/>
      <c r="AD79" s="11"/>
      <c r="AE79" s="151"/>
      <c r="AF79" s="152" t="str">
        <f t="shared" si="0"/>
        <v>Kaskö församling</v>
      </c>
      <c r="AG79" s="153" t="e">
        <f>'2024 Srk'!#REF!</f>
        <v>#REF!</v>
      </c>
      <c r="AH79" s="139" t="e">
        <f>'2024 Srk'!#REF!</f>
        <v>#REF!</v>
      </c>
      <c r="AI79" s="154" t="e">
        <f>'2024 Srk'!#REF!</f>
        <v>#REF!</v>
      </c>
      <c r="AJ79" s="154" t="e">
        <f>'2024 Srk'!#REF!</f>
        <v>#REF!</v>
      </c>
      <c r="AK79" s="154" t="e">
        <f>'2024 Srk'!#REF!</f>
        <v>#REF!</v>
      </c>
      <c r="AU79" s="170" t="str">
        <f t="shared" si="1"/>
        <v>Kaskö församling</v>
      </c>
      <c r="AV79" s="149" t="e">
        <f>'2024 Srk'!#REF!</f>
        <v>#REF!</v>
      </c>
      <c r="AW79" s="150" t="e">
        <f>'2024 Srk'!#REF!</f>
        <v>#REF!</v>
      </c>
      <c r="AX79" s="149" t="e">
        <f>'2024 Srk'!#REF!</f>
        <v>#REF!</v>
      </c>
      <c r="AY79" s="149" t="e">
        <f>'2024 Srk'!#REF!</f>
        <v>#REF!</v>
      </c>
    </row>
    <row r="80" spans="1:51" ht="15" customHeight="1">
      <c r="A80" s="86" t="s">
        <v>469</v>
      </c>
      <c r="B80" s="87"/>
      <c r="C80" s="88" t="s">
        <v>1060</v>
      </c>
      <c r="D80" s="89">
        <f>'2024 Srk'!D80</f>
        <v>3287631.78</v>
      </c>
      <c r="E80" s="90">
        <f>'2024 Srk'!E80</f>
        <v>9.5433473873740571E-3</v>
      </c>
      <c r="F80" s="89">
        <f>'2024 Srk'!F80</f>
        <v>3260514.3942504395</v>
      </c>
      <c r="G80" s="89">
        <f>'2024 Srk'!G80</f>
        <v>3328371.3467753227</v>
      </c>
      <c r="H80" s="89">
        <f>'2024 Srk'!H80</f>
        <v>-67856.952524883207</v>
      </c>
      <c r="I80" s="89">
        <f>'2024 Srk'!I80</f>
        <v>-256917.74188060788</v>
      </c>
      <c r="J80" s="89">
        <f>'2024 Srk'!J80</f>
        <v>-324774.69440549111</v>
      </c>
      <c r="K80" s="89">
        <f>'2024 Srk'!K80</f>
        <v>107759.59798299301</v>
      </c>
      <c r="L80" s="23"/>
      <c r="M80" s="22">
        <v>3.7471929624251438E-4</v>
      </c>
      <c r="N80" s="27">
        <v>247</v>
      </c>
      <c r="O80" s="1" t="s">
        <v>1061</v>
      </c>
      <c r="Q80" s="175"/>
      <c r="S80" s="178"/>
      <c r="T80" s="176"/>
      <c r="U80" s="176"/>
      <c r="V80" s="177"/>
      <c r="W80" s="177"/>
      <c r="X80" s="176"/>
      <c r="Y80" s="177"/>
      <c r="Z80" s="176"/>
      <c r="AA80" s="176"/>
      <c r="AB80" s="177"/>
      <c r="AC80" s="177"/>
      <c r="AD80" s="11"/>
      <c r="AE80" s="151"/>
      <c r="AF80" s="152" t="str">
        <f t="shared" ref="AF80:AF143" si="2">C80</f>
        <v>Kauhajoki församling</v>
      </c>
      <c r="AG80" s="153" t="e">
        <f>'2024 Srk'!#REF!</f>
        <v>#REF!</v>
      </c>
      <c r="AH80" s="139" t="e">
        <f>'2024 Srk'!#REF!</f>
        <v>#REF!</v>
      </c>
      <c r="AI80" s="154" t="e">
        <f>'2024 Srk'!#REF!</f>
        <v>#REF!</v>
      </c>
      <c r="AJ80" s="154" t="e">
        <f>'2024 Srk'!#REF!</f>
        <v>#REF!</v>
      </c>
      <c r="AK80" s="154" t="e">
        <f>'2024 Srk'!#REF!</f>
        <v>#REF!</v>
      </c>
      <c r="AU80" s="170" t="str">
        <f t="shared" ref="AU80:AU143" si="3">AF80</f>
        <v>Kauhajoki församling</v>
      </c>
      <c r="AV80" s="149" t="e">
        <f>'2024 Srk'!#REF!</f>
        <v>#REF!</v>
      </c>
      <c r="AW80" s="150" t="e">
        <f>'2024 Srk'!#REF!</f>
        <v>#REF!</v>
      </c>
      <c r="AX80" s="149" t="e">
        <f>'2024 Srk'!#REF!</f>
        <v>#REF!</v>
      </c>
      <c r="AY80" s="149" t="e">
        <f>'2024 Srk'!#REF!</f>
        <v>#REF!</v>
      </c>
    </row>
    <row r="81" spans="1:51" ht="15" customHeight="1">
      <c r="A81" s="86" t="s">
        <v>469</v>
      </c>
      <c r="B81" s="87"/>
      <c r="C81" s="88" t="s">
        <v>1062</v>
      </c>
      <c r="D81" s="89">
        <f>'2024 Srk'!D81</f>
        <v>4179321.84</v>
      </c>
      <c r="E81" s="90">
        <f>'2024 Srk'!E81</f>
        <v>2.7607261341378475E-2</v>
      </c>
      <c r="F81" s="89">
        <f>'2024 Srk'!F81</f>
        <v>4144849.5237277551</v>
      </c>
      <c r="G81" s="89">
        <f>'2024 Srk'!G81</f>
        <v>4171474.1488560154</v>
      </c>
      <c r="H81" s="89">
        <f>'2024 Srk'!H81</f>
        <v>-26624.625128260348</v>
      </c>
      <c r="I81" s="89">
        <f>'2024 Srk'!I81</f>
        <v>-326600.4229114452</v>
      </c>
      <c r="J81" s="89">
        <f>'2024 Srk'!J81</f>
        <v>-353225.04803970555</v>
      </c>
      <c r="K81" s="89">
        <f>'2024 Srk'!K81</f>
        <v>136986.76477690658</v>
      </c>
      <c r="L81" s="23"/>
      <c r="M81" s="22">
        <v>3.8320955852099124E-3</v>
      </c>
      <c r="N81" s="27">
        <v>250</v>
      </c>
      <c r="O81" s="1" t="s">
        <v>586</v>
      </c>
      <c r="Q81" s="175"/>
      <c r="S81" s="178"/>
      <c r="T81" s="176"/>
      <c r="U81" s="176"/>
      <c r="V81" s="177"/>
      <c r="W81" s="177"/>
      <c r="X81" s="176"/>
      <c r="Y81" s="177"/>
      <c r="Z81" s="176"/>
      <c r="AA81" s="176"/>
      <c r="AB81" s="177"/>
      <c r="AC81" s="177"/>
      <c r="AD81" s="11"/>
      <c r="AE81" s="151"/>
      <c r="AF81" s="152" t="str">
        <f t="shared" si="2"/>
        <v>Kauhava församling</v>
      </c>
      <c r="AG81" s="153" t="e">
        <f>'2024 Srk'!#REF!</f>
        <v>#REF!</v>
      </c>
      <c r="AH81" s="139" t="e">
        <f>'2024 Srk'!#REF!</f>
        <v>#REF!</v>
      </c>
      <c r="AI81" s="154" t="e">
        <f>'2024 Srk'!#REF!</f>
        <v>#REF!</v>
      </c>
      <c r="AJ81" s="154" t="e">
        <f>'2024 Srk'!#REF!</f>
        <v>#REF!</v>
      </c>
      <c r="AK81" s="154" t="e">
        <f>'2024 Srk'!#REF!</f>
        <v>#REF!</v>
      </c>
      <c r="AU81" s="170" t="str">
        <f t="shared" si="3"/>
        <v>Kauhava församling</v>
      </c>
      <c r="AV81" s="149" t="e">
        <f>'2024 Srk'!#REF!</f>
        <v>#REF!</v>
      </c>
      <c r="AW81" s="150" t="e">
        <f>'2024 Srk'!#REF!</f>
        <v>#REF!</v>
      </c>
      <c r="AX81" s="149" t="e">
        <f>'2024 Srk'!#REF!</f>
        <v>#REF!</v>
      </c>
      <c r="AY81" s="149" t="e">
        <f>'2024 Srk'!#REF!</f>
        <v>#REF!</v>
      </c>
    </row>
    <row r="82" spans="1:51" ht="15" customHeight="1">
      <c r="A82" s="86" t="s">
        <v>469</v>
      </c>
      <c r="B82" s="87"/>
      <c r="C82" s="88" t="s">
        <v>1063</v>
      </c>
      <c r="D82" s="89">
        <f>'2024 Srk'!D82</f>
        <v>2802086.7</v>
      </c>
      <c r="E82" s="90">
        <f>'2024 Srk'!E82</f>
        <v>3.4092704782521022E-2</v>
      </c>
      <c r="F82" s="89">
        <f>'2024 Srk'!F82</f>
        <v>2778974.2375856075</v>
      </c>
      <c r="G82" s="89">
        <f>'2024 Srk'!G82</f>
        <v>2782058.0035745236</v>
      </c>
      <c r="H82" s="89">
        <f>'2024 Srk'!H82</f>
        <v>-3083.7659889161587</v>
      </c>
      <c r="I82" s="89">
        <f>'2024 Srk'!I82</f>
        <v>-218973.97144569652</v>
      </c>
      <c r="J82" s="89">
        <f>'2024 Srk'!J82</f>
        <v>-222057.73743461267</v>
      </c>
      <c r="K82" s="89">
        <f>'2024 Srk'!K82</f>
        <v>91844.75528627832</v>
      </c>
      <c r="L82" s="23"/>
      <c r="M82" s="22">
        <v>7.5876075547534338E-3</v>
      </c>
      <c r="N82" s="27">
        <v>268</v>
      </c>
      <c r="O82" s="1" t="s">
        <v>590</v>
      </c>
      <c r="Q82" s="175"/>
      <c r="S82" s="178"/>
      <c r="T82" s="176"/>
      <c r="U82" s="176"/>
      <c r="V82" s="177"/>
      <c r="W82" s="177"/>
      <c r="X82" s="176"/>
      <c r="Y82" s="177"/>
      <c r="Z82" s="176"/>
      <c r="AA82" s="176"/>
      <c r="AB82" s="177"/>
      <c r="AC82" s="177"/>
      <c r="AD82" s="11"/>
      <c r="AE82" s="151"/>
      <c r="AF82" s="152" t="str">
        <f t="shared" si="2"/>
        <v>Grankulla församling</v>
      </c>
      <c r="AG82" s="153" t="e">
        <f>'2024 Srk'!#REF!</f>
        <v>#REF!</v>
      </c>
      <c r="AH82" s="139" t="e">
        <f>'2024 Srk'!#REF!</f>
        <v>#REF!</v>
      </c>
      <c r="AI82" s="154" t="e">
        <f>'2024 Srk'!#REF!</f>
        <v>#REF!</v>
      </c>
      <c r="AJ82" s="154" t="e">
        <f>'2024 Srk'!#REF!</f>
        <v>#REF!</v>
      </c>
      <c r="AK82" s="154" t="e">
        <f>'2024 Srk'!#REF!</f>
        <v>#REF!</v>
      </c>
      <c r="AU82" s="170" t="str">
        <f t="shared" si="3"/>
        <v>Grankulla församling</v>
      </c>
      <c r="AV82" s="149" t="e">
        <f>'2024 Srk'!#REF!</f>
        <v>#REF!</v>
      </c>
      <c r="AW82" s="150" t="e">
        <f>'2024 Srk'!#REF!</f>
        <v>#REF!</v>
      </c>
      <c r="AX82" s="149" t="e">
        <f>'2024 Srk'!#REF!</f>
        <v>#REF!</v>
      </c>
      <c r="AY82" s="149" t="e">
        <f>'2024 Srk'!#REF!</f>
        <v>#REF!</v>
      </c>
    </row>
    <row r="83" spans="1:51" ht="15" customHeight="1">
      <c r="A83" s="86" t="s">
        <v>469</v>
      </c>
      <c r="B83" s="87"/>
      <c r="C83" s="88" t="s">
        <v>1064</v>
      </c>
      <c r="D83" s="89">
        <f>'2024 Srk'!D83</f>
        <v>1494314.29</v>
      </c>
      <c r="E83" s="90">
        <f>'2024 Srk'!E83</f>
        <v>2.9671673139761934E-2</v>
      </c>
      <c r="F83" s="89">
        <f>'2024 Srk'!F83</f>
        <v>1481988.7317426789</v>
      </c>
      <c r="G83" s="89">
        <f>'2024 Srk'!G83</f>
        <v>1491844.7039904201</v>
      </c>
      <c r="H83" s="89">
        <f>'2024 Srk'!H83</f>
        <v>-9855.9722477411851</v>
      </c>
      <c r="I83" s="89">
        <f>'2024 Srk'!I83</f>
        <v>-116775.80664058549</v>
      </c>
      <c r="J83" s="89">
        <f>'2024 Srk'!J83</f>
        <v>-126631.77888832668</v>
      </c>
      <c r="K83" s="89">
        <f>'2024 Srk'!K83</f>
        <v>48979.544525099365</v>
      </c>
      <c r="L83" s="23"/>
      <c r="M83" s="22">
        <v>2.4421876259868372E-3</v>
      </c>
      <c r="N83" s="27">
        <v>270</v>
      </c>
      <c r="O83" s="1" t="s">
        <v>592</v>
      </c>
      <c r="Q83" s="175"/>
      <c r="S83" s="178"/>
      <c r="T83" s="176"/>
      <c r="U83" s="176"/>
      <c r="V83" s="177"/>
      <c r="W83" s="177"/>
      <c r="X83" s="176"/>
      <c r="Y83" s="177"/>
      <c r="Z83" s="176"/>
      <c r="AA83" s="176"/>
      <c r="AB83" s="177"/>
      <c r="AC83" s="177"/>
      <c r="AD83" s="11"/>
      <c r="AE83" s="151"/>
      <c r="AF83" s="152" t="str">
        <f t="shared" si="2"/>
        <v>Kemijärvi församling</v>
      </c>
      <c r="AG83" s="153" t="e">
        <f>'2024 Srk'!#REF!</f>
        <v>#REF!</v>
      </c>
      <c r="AH83" s="139" t="e">
        <f>'2024 Srk'!#REF!</f>
        <v>#REF!</v>
      </c>
      <c r="AI83" s="154" t="e">
        <f>'2024 Srk'!#REF!</f>
        <v>#REF!</v>
      </c>
      <c r="AJ83" s="154" t="e">
        <f>'2024 Srk'!#REF!</f>
        <v>#REF!</v>
      </c>
      <c r="AK83" s="154" t="e">
        <f>'2024 Srk'!#REF!</f>
        <v>#REF!</v>
      </c>
      <c r="AU83" s="170" t="str">
        <f t="shared" si="3"/>
        <v>Kemijärvi församling</v>
      </c>
      <c r="AV83" s="149" t="e">
        <f>'2024 Srk'!#REF!</f>
        <v>#REF!</v>
      </c>
      <c r="AW83" s="150" t="e">
        <f>'2024 Srk'!#REF!</f>
        <v>#REF!</v>
      </c>
      <c r="AX83" s="149" t="e">
        <f>'2024 Srk'!#REF!</f>
        <v>#REF!</v>
      </c>
      <c r="AY83" s="149" t="e">
        <f>'2024 Srk'!#REF!</f>
        <v>#REF!</v>
      </c>
    </row>
    <row r="84" spans="1:51" ht="15" customHeight="1">
      <c r="A84" s="86" t="s">
        <v>469</v>
      </c>
      <c r="B84" s="87"/>
      <c r="C84" s="88" t="s">
        <v>1065</v>
      </c>
      <c r="D84" s="89">
        <f>'2024 Srk'!D84</f>
        <v>3386525.7</v>
      </c>
      <c r="E84" s="90">
        <f>'2024 Srk'!E84</f>
        <v>1.400627419143774E-2</v>
      </c>
      <c r="F84" s="89">
        <f>'2024 Srk'!F84</f>
        <v>3358592.6071529356</v>
      </c>
      <c r="G84" s="89">
        <f>'2024 Srk'!G84</f>
        <v>3425929.1118598762</v>
      </c>
      <c r="H84" s="89">
        <f>'2024 Srk'!H84</f>
        <v>-67336.504706940614</v>
      </c>
      <c r="I84" s="89">
        <f>'2024 Srk'!I84</f>
        <v>-264645.98041592271</v>
      </c>
      <c r="J84" s="89">
        <f>'2024 Srk'!J84</f>
        <v>-331982.48512286332</v>
      </c>
      <c r="K84" s="89">
        <f>'2024 Srk'!K84</f>
        <v>111001.07080455162</v>
      </c>
      <c r="L84" s="23"/>
      <c r="M84" s="22">
        <v>6.0240272419751226E-3</v>
      </c>
      <c r="N84" s="27">
        <v>280</v>
      </c>
      <c r="O84" s="1" t="s">
        <v>594</v>
      </c>
      <c r="Q84" s="175"/>
      <c r="S84" s="178"/>
      <c r="T84" s="176"/>
      <c r="U84" s="176"/>
      <c r="V84" s="177"/>
      <c r="W84" s="177"/>
      <c r="X84" s="176"/>
      <c r="Y84" s="177"/>
      <c r="Z84" s="176"/>
      <c r="AA84" s="176"/>
      <c r="AB84" s="177"/>
      <c r="AC84" s="177"/>
      <c r="AD84" s="11"/>
      <c r="AE84" s="151"/>
      <c r="AF84" s="152" t="str">
        <f t="shared" si="2"/>
        <v>Kemi församling</v>
      </c>
      <c r="AG84" s="153" t="e">
        <f>'2024 Srk'!#REF!</f>
        <v>#REF!</v>
      </c>
      <c r="AH84" s="139" t="e">
        <f>'2024 Srk'!#REF!</f>
        <v>#REF!</v>
      </c>
      <c r="AI84" s="154" t="e">
        <f>'2024 Srk'!#REF!</f>
        <v>#REF!</v>
      </c>
      <c r="AJ84" s="154" t="e">
        <f>'2024 Srk'!#REF!</f>
        <v>#REF!</v>
      </c>
      <c r="AK84" s="154" t="e">
        <f>'2024 Srk'!#REF!</f>
        <v>#REF!</v>
      </c>
      <c r="AU84" s="170" t="str">
        <f t="shared" si="3"/>
        <v>Kemi församling</v>
      </c>
      <c r="AV84" s="149" t="e">
        <f>'2024 Srk'!#REF!</f>
        <v>#REF!</v>
      </c>
      <c r="AW84" s="150" t="e">
        <f>'2024 Srk'!#REF!</f>
        <v>#REF!</v>
      </c>
      <c r="AX84" s="149" t="e">
        <f>'2024 Srk'!#REF!</f>
        <v>#REF!</v>
      </c>
      <c r="AY84" s="149" t="e">
        <f>'2024 Srk'!#REF!</f>
        <v>#REF!</v>
      </c>
    </row>
    <row r="85" spans="1:51" ht="15" customHeight="1">
      <c r="A85" s="86" t="s">
        <v>469</v>
      </c>
      <c r="B85" s="87"/>
      <c r="C85" s="88" t="s">
        <v>1066</v>
      </c>
      <c r="D85" s="89">
        <f>'2024 Srk'!D85</f>
        <v>1626437.25</v>
      </c>
      <c r="E85" s="90">
        <f>'2024 Srk'!E85</f>
        <v>1.8730264862863111E-2</v>
      </c>
      <c r="F85" s="89">
        <f>'2024 Srk'!F85</f>
        <v>1613021.9014278117</v>
      </c>
      <c r="G85" s="89">
        <f>'2024 Srk'!G85</f>
        <v>1641538.7307323639</v>
      </c>
      <c r="H85" s="89">
        <f>'2024 Srk'!H85</f>
        <v>-28516.829304552171</v>
      </c>
      <c r="I85" s="89">
        <f>'2024 Srk'!I85</f>
        <v>-127100.78668861931</v>
      </c>
      <c r="J85" s="89">
        <f>'2024 Srk'!J85</f>
        <v>-155617.61599317146</v>
      </c>
      <c r="K85" s="89">
        <f>'2024 Srk'!K85</f>
        <v>53310.174597644487</v>
      </c>
      <c r="L85" s="23"/>
      <c r="M85" s="22">
        <v>9.9610630001649133E-4</v>
      </c>
      <c r="N85" s="27">
        <v>286</v>
      </c>
      <c r="O85" s="1" t="s">
        <v>596</v>
      </c>
      <c r="Q85" s="175"/>
      <c r="S85" s="178"/>
      <c r="T85" s="176"/>
      <c r="U85" s="176"/>
      <c r="V85" s="177"/>
      <c r="W85" s="177"/>
      <c r="X85" s="176"/>
      <c r="Y85" s="177"/>
      <c r="Z85" s="176"/>
      <c r="AA85" s="176"/>
      <c r="AB85" s="177"/>
      <c r="AC85" s="177"/>
      <c r="AD85" s="11"/>
      <c r="AE85" s="151"/>
      <c r="AF85" s="152" t="str">
        <f t="shared" si="2"/>
        <v>Keminmaa församling</v>
      </c>
      <c r="AG85" s="153" t="e">
        <f>'2024 Srk'!#REF!</f>
        <v>#REF!</v>
      </c>
      <c r="AH85" s="139" t="e">
        <f>'2024 Srk'!#REF!</f>
        <v>#REF!</v>
      </c>
      <c r="AI85" s="154" t="e">
        <f>'2024 Srk'!#REF!</f>
        <v>#REF!</v>
      </c>
      <c r="AJ85" s="154" t="e">
        <f>'2024 Srk'!#REF!</f>
        <v>#REF!</v>
      </c>
      <c r="AK85" s="154" t="e">
        <f>'2024 Srk'!#REF!</f>
        <v>#REF!</v>
      </c>
      <c r="AU85" s="170" t="str">
        <f t="shared" si="3"/>
        <v>Keminmaa församling</v>
      </c>
      <c r="AV85" s="149" t="e">
        <f>'2024 Srk'!#REF!</f>
        <v>#REF!</v>
      </c>
      <c r="AW85" s="150" t="e">
        <f>'2024 Srk'!#REF!</f>
        <v>#REF!</v>
      </c>
      <c r="AX85" s="149" t="e">
        <f>'2024 Srk'!#REF!</f>
        <v>#REF!</v>
      </c>
      <c r="AY85" s="149" t="e">
        <f>'2024 Srk'!#REF!</f>
        <v>#REF!</v>
      </c>
    </row>
    <row r="86" spans="1:51" ht="15" customHeight="1">
      <c r="A86" s="86" t="s">
        <v>469</v>
      </c>
      <c r="B86" s="87"/>
      <c r="C86" s="88" t="s">
        <v>1067</v>
      </c>
      <c r="D86" s="89">
        <f>'2024 Srk'!D86</f>
        <v>1798795.33</v>
      </c>
      <c r="E86" s="90">
        <f>'2024 Srk'!E86</f>
        <v>4.104247096806124E-2</v>
      </c>
      <c r="F86" s="89">
        <f>'2024 Srk'!F86</f>
        <v>1783958.3196191969</v>
      </c>
      <c r="G86" s="89">
        <f>'2024 Srk'!G86</f>
        <v>1761400.371573709</v>
      </c>
      <c r="H86" s="89">
        <f>'2024 Srk'!H86</f>
        <v>22557.948045487981</v>
      </c>
      <c r="I86" s="89">
        <f>'2024 Srk'!I86</f>
        <v>-140570.01063816913</v>
      </c>
      <c r="J86" s="89">
        <f>'2024 Srk'!J86</f>
        <v>-118012.06259268115</v>
      </c>
      <c r="K86" s="89">
        <f>'2024 Srk'!K86</f>
        <v>58959.602104371093</v>
      </c>
      <c r="L86" s="23"/>
      <c r="M86" s="22">
        <v>2.4092421227627087E-3</v>
      </c>
      <c r="N86" s="27">
        <v>288</v>
      </c>
      <c r="O86" s="1" t="s">
        <v>598</v>
      </c>
      <c r="Q86" s="175"/>
      <c r="S86" s="178"/>
      <c r="T86" s="176"/>
      <c r="U86" s="176"/>
      <c r="V86" s="177"/>
      <c r="W86" s="177"/>
      <c r="X86" s="176"/>
      <c r="Y86" s="177"/>
      <c r="Z86" s="176"/>
      <c r="AA86" s="176"/>
      <c r="AB86" s="177"/>
      <c r="AC86" s="177"/>
      <c r="AD86" s="11"/>
      <c r="AE86" s="151"/>
      <c r="AF86" s="152" t="str">
        <f t="shared" si="2"/>
        <v>Kimitoöns församling</v>
      </c>
      <c r="AG86" s="153" t="e">
        <f>'2024 Srk'!#REF!</f>
        <v>#REF!</v>
      </c>
      <c r="AH86" s="139" t="e">
        <f>'2024 Srk'!#REF!</f>
        <v>#REF!</v>
      </c>
      <c r="AI86" s="154" t="e">
        <f>'2024 Srk'!#REF!</f>
        <v>#REF!</v>
      </c>
      <c r="AJ86" s="154" t="e">
        <f>'2024 Srk'!#REF!</f>
        <v>#REF!</v>
      </c>
      <c r="AK86" s="154" t="e">
        <f>'2024 Srk'!#REF!</f>
        <v>#REF!</v>
      </c>
      <c r="AU86" s="170" t="str">
        <f t="shared" si="3"/>
        <v>Kimitoöns församling</v>
      </c>
      <c r="AV86" s="149" t="e">
        <f>'2024 Srk'!#REF!</f>
        <v>#REF!</v>
      </c>
      <c r="AW86" s="150" t="e">
        <f>'2024 Srk'!#REF!</f>
        <v>#REF!</v>
      </c>
      <c r="AX86" s="149" t="e">
        <f>'2024 Srk'!#REF!</f>
        <v>#REF!</v>
      </c>
      <c r="AY86" s="149" t="e">
        <f>'2024 Srk'!#REF!</f>
        <v>#REF!</v>
      </c>
    </row>
    <row r="87" spans="1:51" ht="15" customHeight="1">
      <c r="A87" s="86" t="s">
        <v>469</v>
      </c>
      <c r="B87" s="87"/>
      <c r="C87" s="88" t="s">
        <v>1068</v>
      </c>
      <c r="D87" s="89">
        <f>'2024 Srk'!D87</f>
        <v>4332934.7699999996</v>
      </c>
      <c r="E87" s="90">
        <f>'2024 Srk'!E87</f>
        <v>4.5400345599646785E-2</v>
      </c>
      <c r="F87" s="89">
        <f>'2024 Srk'!F87</f>
        <v>4297195.4076113766</v>
      </c>
      <c r="G87" s="89">
        <f>'2024 Srk'!G87</f>
        <v>4367148.9403873831</v>
      </c>
      <c r="H87" s="89">
        <f>'2024 Srk'!H87</f>
        <v>-69953.532776006497</v>
      </c>
      <c r="I87" s="89">
        <f>'2024 Srk'!I87</f>
        <v>-338604.77429268893</v>
      </c>
      <c r="J87" s="89">
        <f>'2024 Srk'!J87</f>
        <v>-408558.30706869543</v>
      </c>
      <c r="K87" s="89">
        <f>'2024 Srk'!K87</f>
        <v>142021.77742111142</v>
      </c>
      <c r="L87" s="23"/>
      <c r="M87" s="22">
        <v>1.1363932553719192E-3</v>
      </c>
      <c r="N87" s="27">
        <v>292</v>
      </c>
      <c r="O87" s="1" t="s">
        <v>600</v>
      </c>
      <c r="Q87" s="175"/>
      <c r="S87" s="178"/>
      <c r="T87" s="176"/>
      <c r="U87" s="176"/>
      <c r="V87" s="177"/>
      <c r="W87" s="177"/>
      <c r="X87" s="176"/>
      <c r="Y87" s="177"/>
      <c r="Z87" s="176"/>
      <c r="AA87" s="176"/>
      <c r="AB87" s="177"/>
      <c r="AC87" s="177"/>
      <c r="AD87" s="11"/>
      <c r="AE87" s="151"/>
      <c r="AF87" s="152" t="str">
        <f t="shared" si="2"/>
        <v>Kempele församling</v>
      </c>
      <c r="AG87" s="153" t="e">
        <f>'2024 Srk'!#REF!</f>
        <v>#REF!</v>
      </c>
      <c r="AH87" s="139" t="e">
        <f>'2024 Srk'!#REF!</f>
        <v>#REF!</v>
      </c>
      <c r="AI87" s="154" t="e">
        <f>'2024 Srk'!#REF!</f>
        <v>#REF!</v>
      </c>
      <c r="AJ87" s="154" t="e">
        <f>'2024 Srk'!#REF!</f>
        <v>#REF!</v>
      </c>
      <c r="AK87" s="154" t="e">
        <f>'2024 Srk'!#REF!</f>
        <v>#REF!</v>
      </c>
      <c r="AU87" s="170" t="str">
        <f t="shared" si="3"/>
        <v>Kempele församling</v>
      </c>
      <c r="AV87" s="149" t="e">
        <f>'2024 Srk'!#REF!</f>
        <v>#REF!</v>
      </c>
      <c r="AW87" s="150" t="e">
        <f>'2024 Srk'!#REF!</f>
        <v>#REF!</v>
      </c>
      <c r="AX87" s="149" t="e">
        <f>'2024 Srk'!#REF!</f>
        <v>#REF!</v>
      </c>
      <c r="AY87" s="149" t="e">
        <f>'2024 Srk'!#REF!</f>
        <v>#REF!</v>
      </c>
    </row>
    <row r="88" spans="1:51" ht="15" customHeight="1">
      <c r="A88" s="86" t="s">
        <v>469</v>
      </c>
      <c r="B88" s="87"/>
      <c r="C88" s="88" t="s">
        <v>1069</v>
      </c>
      <c r="D88" s="89">
        <f>'2024 Srk'!D88</f>
        <v>6157026.1399999997</v>
      </c>
      <c r="E88" s="90">
        <f>'2024 Srk'!E88</f>
        <v>1.8385511922037301E-2</v>
      </c>
      <c r="F88" s="89">
        <f>'2024 Srk'!F88</f>
        <v>6106241.117807366</v>
      </c>
      <c r="G88" s="89">
        <f>'2024 Srk'!G88</f>
        <v>6226929.8836669959</v>
      </c>
      <c r="H88" s="89">
        <f>'2024 Srk'!H88</f>
        <v>-120688.76585962996</v>
      </c>
      <c r="I88" s="89">
        <f>'2024 Srk'!I88</f>
        <v>-481151.58826840261</v>
      </c>
      <c r="J88" s="89">
        <f>'2024 Srk'!J88</f>
        <v>-601840.35412803257</v>
      </c>
      <c r="K88" s="89">
        <f>'2024 Srk'!K88</f>
        <v>201810.51468518758</v>
      </c>
      <c r="L88" s="23"/>
      <c r="M88" s="22">
        <v>1.1379093622928788E-2</v>
      </c>
      <c r="N88" s="27">
        <v>409</v>
      </c>
      <c r="O88" s="1" t="s">
        <v>644</v>
      </c>
      <c r="Q88" s="175"/>
      <c r="S88" s="178"/>
      <c r="T88" s="176"/>
      <c r="U88" s="176"/>
      <c r="V88" s="177"/>
      <c r="W88" s="177"/>
      <c r="X88" s="176"/>
      <c r="Y88" s="177"/>
      <c r="Z88" s="176"/>
      <c r="AA88" s="176"/>
      <c r="AB88" s="177"/>
      <c r="AC88" s="177"/>
      <c r="AD88" s="11"/>
      <c r="AE88" s="151"/>
      <c r="AF88" s="152" t="str">
        <f t="shared" si="2"/>
        <v>Kervo församling</v>
      </c>
      <c r="AG88" s="153" t="e">
        <f>'2024 Srk'!#REF!</f>
        <v>#REF!</v>
      </c>
      <c r="AH88" s="139" t="e">
        <f>'2024 Srk'!#REF!</f>
        <v>#REF!</v>
      </c>
      <c r="AI88" s="154" t="e">
        <f>'2024 Srk'!#REF!</f>
        <v>#REF!</v>
      </c>
      <c r="AJ88" s="154" t="e">
        <f>'2024 Srk'!#REF!</f>
        <v>#REF!</v>
      </c>
      <c r="AK88" s="154" t="e">
        <f>'2024 Srk'!#REF!</f>
        <v>#REF!</v>
      </c>
      <c r="AU88" s="170" t="str">
        <f t="shared" si="3"/>
        <v>Kervo församling</v>
      </c>
      <c r="AV88" s="149" t="e">
        <f>'2024 Srk'!#REF!</f>
        <v>#REF!</v>
      </c>
      <c r="AW88" s="150" t="e">
        <f>'2024 Srk'!#REF!</f>
        <v>#REF!</v>
      </c>
      <c r="AX88" s="149" t="e">
        <f>'2024 Srk'!#REF!</f>
        <v>#REF!</v>
      </c>
      <c r="AY88" s="149" t="e">
        <f>'2024 Srk'!#REF!</f>
        <v>#REF!</v>
      </c>
    </row>
    <row r="89" spans="1:51" ht="15" customHeight="1">
      <c r="A89" s="86" t="s">
        <v>469</v>
      </c>
      <c r="B89" s="87"/>
      <c r="C89" s="88" t="s">
        <v>1070</v>
      </c>
      <c r="D89" s="89">
        <f>'2024 Srk'!D89</f>
        <v>2396959.89</v>
      </c>
      <c r="E89" s="90">
        <f>'2024 Srk'!E89</f>
        <v>2.1234500424790692E-2</v>
      </c>
      <c r="F89" s="89">
        <f>'2024 Srk'!F89</f>
        <v>2377189.03659763</v>
      </c>
      <c r="G89" s="89">
        <f>'2024 Srk'!G89</f>
        <v>2402788.3594106277</v>
      </c>
      <c r="H89" s="89">
        <f>'2024 Srk'!H89</f>
        <v>-25599.322812997736</v>
      </c>
      <c r="I89" s="89">
        <f>'2024 Srk'!I89</f>
        <v>-187314.62752717108</v>
      </c>
      <c r="J89" s="89">
        <f>'2024 Srk'!J89</f>
        <v>-212913.95034016881</v>
      </c>
      <c r="K89" s="89">
        <f>'2024 Srk'!K89</f>
        <v>78565.804023149831</v>
      </c>
      <c r="L89" s="23"/>
      <c r="M89" s="22">
        <v>2.2155934715037569E-4</v>
      </c>
      <c r="N89" s="27">
        <v>79</v>
      </c>
      <c r="O89" s="1" t="s">
        <v>507</v>
      </c>
      <c r="Q89" s="175"/>
      <c r="S89" s="178"/>
      <c r="T89" s="176"/>
      <c r="U89" s="176"/>
      <c r="V89" s="177"/>
      <c r="W89" s="177"/>
      <c r="X89" s="176"/>
      <c r="Y89" s="177"/>
      <c r="Z89" s="176"/>
      <c r="AA89" s="176"/>
      <c r="AB89" s="177"/>
      <c r="AC89" s="177"/>
      <c r="AD89" s="11"/>
      <c r="AE89" s="151"/>
      <c r="AF89" s="152" t="str">
        <f t="shared" si="2"/>
        <v>Keuruu församling</v>
      </c>
      <c r="AG89" s="153" t="e">
        <f>'2024 Srk'!#REF!</f>
        <v>#REF!</v>
      </c>
      <c r="AH89" s="139" t="e">
        <f>'2024 Srk'!#REF!</f>
        <v>#REF!</v>
      </c>
      <c r="AI89" s="154" t="e">
        <f>'2024 Srk'!#REF!</f>
        <v>#REF!</v>
      </c>
      <c r="AJ89" s="154" t="e">
        <f>'2024 Srk'!#REF!</f>
        <v>#REF!</v>
      </c>
      <c r="AK89" s="154" t="e">
        <f>'2024 Srk'!#REF!</f>
        <v>#REF!</v>
      </c>
      <c r="AU89" s="170" t="str">
        <f t="shared" si="3"/>
        <v>Keuruu församling</v>
      </c>
      <c r="AV89" s="149" t="e">
        <f>'2024 Srk'!#REF!</f>
        <v>#REF!</v>
      </c>
      <c r="AW89" s="150" t="e">
        <f>'2024 Srk'!#REF!</f>
        <v>#REF!</v>
      </c>
      <c r="AX89" s="149" t="e">
        <f>'2024 Srk'!#REF!</f>
        <v>#REF!</v>
      </c>
      <c r="AY89" s="149" t="e">
        <f>'2024 Srk'!#REF!</f>
        <v>#REF!</v>
      </c>
    </row>
    <row r="90" spans="1:51" ht="15" customHeight="1">
      <c r="A90" s="86" t="s">
        <v>469</v>
      </c>
      <c r="B90" s="87"/>
      <c r="C90" s="88" t="s">
        <v>1071</v>
      </c>
      <c r="D90" s="89">
        <f>'2024 Srk'!D90</f>
        <v>336853.6</v>
      </c>
      <c r="E90" s="90">
        <f>'2024 Srk'!E90</f>
        <v>2.7359118119600012E-2</v>
      </c>
      <c r="F90" s="89">
        <f>'2024 Srk'!F90</f>
        <v>334075.12916640559</v>
      </c>
      <c r="G90" s="89">
        <f>'2024 Srk'!G90</f>
        <v>337218.83559856564</v>
      </c>
      <c r="H90" s="89">
        <f>'2024 Srk'!H90</f>
        <v>-3143.7064321600483</v>
      </c>
      <c r="I90" s="89">
        <f>'2024 Srk'!I90</f>
        <v>-26324.014381061112</v>
      </c>
      <c r="J90" s="89">
        <f>'2024 Srk'!J90</f>
        <v>-29467.72081322116</v>
      </c>
      <c r="K90" s="89">
        <f>'2024 Srk'!K90</f>
        <v>11041.141753144855</v>
      </c>
      <c r="L90" s="23"/>
      <c r="M90" s="22">
        <v>7.7614635750384122E-4</v>
      </c>
      <c r="N90" s="27">
        <v>310</v>
      </c>
      <c r="O90" s="1" t="s">
        <v>604</v>
      </c>
      <c r="Q90" s="175"/>
      <c r="S90" s="178"/>
      <c r="T90" s="176"/>
      <c r="U90" s="176"/>
      <c r="V90" s="177"/>
      <c r="W90" s="177"/>
      <c r="X90" s="176"/>
      <c r="Y90" s="177"/>
      <c r="Z90" s="176"/>
      <c r="AA90" s="176"/>
      <c r="AB90" s="177"/>
      <c r="AC90" s="177"/>
      <c r="AD90" s="11"/>
      <c r="AE90" s="151"/>
      <c r="AF90" s="152" t="str">
        <f t="shared" si="2"/>
        <v>Kihniö församling</v>
      </c>
      <c r="AG90" s="153" t="e">
        <f>'2024 Srk'!#REF!</f>
        <v>#REF!</v>
      </c>
      <c r="AH90" s="139" t="e">
        <f>'2024 Srk'!#REF!</f>
        <v>#REF!</v>
      </c>
      <c r="AI90" s="154" t="e">
        <f>'2024 Srk'!#REF!</f>
        <v>#REF!</v>
      </c>
      <c r="AJ90" s="154" t="e">
        <f>'2024 Srk'!#REF!</f>
        <v>#REF!</v>
      </c>
      <c r="AK90" s="154" t="e">
        <f>'2024 Srk'!#REF!</f>
        <v>#REF!</v>
      </c>
      <c r="AU90" s="170" t="str">
        <f t="shared" si="3"/>
        <v>Kihniö församling</v>
      </c>
      <c r="AV90" s="149" t="e">
        <f>'2024 Srk'!#REF!</f>
        <v>#REF!</v>
      </c>
      <c r="AW90" s="150" t="e">
        <f>'2024 Srk'!#REF!</f>
        <v>#REF!</v>
      </c>
      <c r="AX90" s="149" t="e">
        <f>'2024 Srk'!#REF!</f>
        <v>#REF!</v>
      </c>
      <c r="AY90" s="149" t="e">
        <f>'2024 Srk'!#REF!</f>
        <v>#REF!</v>
      </c>
    </row>
    <row r="91" spans="1:51" ht="15" customHeight="1">
      <c r="A91" s="86" t="s">
        <v>469</v>
      </c>
      <c r="B91" s="87"/>
      <c r="C91" s="88" t="s">
        <v>1072</v>
      </c>
      <c r="D91" s="89">
        <f>'2024 Srk'!D91</f>
        <v>334731.44</v>
      </c>
      <c r="E91" s="90">
        <f>'2024 Srk'!E91</f>
        <v>3.0645031127205735E-2</v>
      </c>
      <c r="F91" s="89">
        <f>'2024 Srk'!F91</f>
        <v>331970.47338682722</v>
      </c>
      <c r="G91" s="89">
        <f>'2024 Srk'!G91</f>
        <v>329473.01246827998</v>
      </c>
      <c r="H91" s="89">
        <f>'2024 Srk'!H91</f>
        <v>2497.4609185472364</v>
      </c>
      <c r="I91" s="89">
        <f>'2024 Srk'!I91</f>
        <v>-26158.174472094986</v>
      </c>
      <c r="J91" s="89">
        <f>'2024 Srk'!J91</f>
        <v>-23660.71355354775</v>
      </c>
      <c r="K91" s="89">
        <f>'2024 Srk'!K91</f>
        <v>10971.583139602195</v>
      </c>
      <c r="L91" s="23"/>
      <c r="M91" s="22">
        <v>4.6571609954166302E-4</v>
      </c>
      <c r="N91" s="27">
        <v>318</v>
      </c>
      <c r="O91" s="1" t="s">
        <v>606</v>
      </c>
      <c r="Q91" s="175"/>
      <c r="S91" s="178"/>
      <c r="T91" s="176"/>
      <c r="U91" s="176"/>
      <c r="V91" s="177"/>
      <c r="W91" s="177"/>
      <c r="X91" s="176"/>
      <c r="Y91" s="177"/>
      <c r="Z91" s="176"/>
      <c r="AA91" s="176"/>
      <c r="AB91" s="177"/>
      <c r="AC91" s="177"/>
      <c r="AD91" s="11"/>
      <c r="AE91" s="151"/>
      <c r="AF91" s="152" t="str">
        <f t="shared" si="2"/>
        <v>Kinnula församling</v>
      </c>
      <c r="AG91" s="153" t="e">
        <f>'2024 Srk'!#REF!</f>
        <v>#REF!</v>
      </c>
      <c r="AH91" s="139" t="e">
        <f>'2024 Srk'!#REF!</f>
        <v>#REF!</v>
      </c>
      <c r="AI91" s="154" t="e">
        <f>'2024 Srk'!#REF!</f>
        <v>#REF!</v>
      </c>
      <c r="AJ91" s="154" t="e">
        <f>'2024 Srk'!#REF!</f>
        <v>#REF!</v>
      </c>
      <c r="AK91" s="154" t="e">
        <f>'2024 Srk'!#REF!</f>
        <v>#REF!</v>
      </c>
      <c r="AU91" s="170" t="str">
        <f t="shared" si="3"/>
        <v>Kinnula församling</v>
      </c>
      <c r="AV91" s="149" t="e">
        <f>'2024 Srk'!#REF!</f>
        <v>#REF!</v>
      </c>
      <c r="AW91" s="150" t="e">
        <f>'2024 Srk'!#REF!</f>
        <v>#REF!</v>
      </c>
      <c r="AX91" s="149" t="e">
        <f>'2024 Srk'!#REF!</f>
        <v>#REF!</v>
      </c>
      <c r="AY91" s="149" t="e">
        <f>'2024 Srk'!#REF!</f>
        <v>#REF!</v>
      </c>
    </row>
    <row r="92" spans="1:51" ht="15" customHeight="1">
      <c r="A92" s="86" t="s">
        <v>469</v>
      </c>
      <c r="B92" s="87"/>
      <c r="C92" s="88" t="s">
        <v>1073</v>
      </c>
      <c r="D92" s="89">
        <f>'2024 Srk'!D92</f>
        <v>8069845.7400000002</v>
      </c>
      <c r="E92" s="90">
        <f>'2024 Srk'!E92</f>
        <v>2.3334169389237713E-2</v>
      </c>
      <c r="F92" s="89">
        <f>'2024 Srk'!F92</f>
        <v>8003283.2006054502</v>
      </c>
      <c r="G92" s="89">
        <f>'2024 Srk'!G92</f>
        <v>8119129.0243343515</v>
      </c>
      <c r="H92" s="89">
        <f>'2024 Srk'!H92</f>
        <v>-115845.82372890133</v>
      </c>
      <c r="I92" s="89">
        <f>'2024 Srk'!I92</f>
        <v>-630632.22513490962</v>
      </c>
      <c r="J92" s="89">
        <f>'2024 Srk'!J92</f>
        <v>-746478.04886381095</v>
      </c>
      <c r="K92" s="89">
        <f>'2024 Srk'!K92</f>
        <v>264507.52119422844</v>
      </c>
      <c r="L92" s="23"/>
      <c r="M92" s="22">
        <v>2.7343748502628234E-4</v>
      </c>
      <c r="N92" s="27">
        <v>319</v>
      </c>
      <c r="O92" s="1" t="s">
        <v>608</v>
      </c>
      <c r="Q92" s="175"/>
      <c r="S92" s="178"/>
      <c r="T92" s="176"/>
      <c r="U92" s="176"/>
      <c r="V92" s="177"/>
      <c r="W92" s="177"/>
      <c r="X92" s="176"/>
      <c r="Y92" s="177"/>
      <c r="Z92" s="176"/>
      <c r="AA92" s="176"/>
      <c r="AB92" s="177"/>
      <c r="AC92" s="177"/>
      <c r="AD92" s="11"/>
      <c r="AE92" s="151"/>
      <c r="AF92" s="152" t="str">
        <f t="shared" si="2"/>
        <v>Kyrkslätts Kyrkliga Samfällighet</v>
      </c>
      <c r="AG92" s="153" t="e">
        <f>'2024 Srk'!#REF!</f>
        <v>#REF!</v>
      </c>
      <c r="AH92" s="139" t="e">
        <f>'2024 Srk'!#REF!</f>
        <v>#REF!</v>
      </c>
      <c r="AI92" s="154" t="e">
        <f>'2024 Srk'!#REF!</f>
        <v>#REF!</v>
      </c>
      <c r="AJ92" s="154" t="e">
        <f>'2024 Srk'!#REF!</f>
        <v>#REF!</v>
      </c>
      <c r="AK92" s="154" t="e">
        <f>'2024 Srk'!#REF!</f>
        <v>#REF!</v>
      </c>
      <c r="AU92" s="170" t="str">
        <f t="shared" si="3"/>
        <v>Kyrkslätts Kyrkliga Samfällighet</v>
      </c>
      <c r="AV92" s="149" t="e">
        <f>'2024 Srk'!#REF!</f>
        <v>#REF!</v>
      </c>
      <c r="AW92" s="150" t="e">
        <f>'2024 Srk'!#REF!</f>
        <v>#REF!</v>
      </c>
      <c r="AX92" s="149" t="e">
        <f>'2024 Srk'!#REF!</f>
        <v>#REF!</v>
      </c>
      <c r="AY92" s="149" t="e">
        <f>'2024 Srk'!#REF!</f>
        <v>#REF!</v>
      </c>
    </row>
    <row r="93" spans="1:51" ht="15" customHeight="1">
      <c r="A93" s="86" t="s">
        <v>469</v>
      </c>
      <c r="B93" s="87"/>
      <c r="C93" s="88" t="s">
        <v>1074</v>
      </c>
      <c r="D93" s="89">
        <f>'2024 Srk'!D93</f>
        <v>3127177.68</v>
      </c>
      <c r="E93" s="90">
        <f>'2024 Srk'!E93</f>
        <v>2.3033479225474052E-2</v>
      </c>
      <c r="F93" s="89">
        <f>'2024 Srk'!F93</f>
        <v>3101383.7684154203</v>
      </c>
      <c r="G93" s="89">
        <f>'2024 Srk'!G93</f>
        <v>3094891.8719928488</v>
      </c>
      <c r="H93" s="89">
        <f>'2024 Srk'!H93</f>
        <v>6491.8964225715026</v>
      </c>
      <c r="I93" s="89">
        <f>'2024 Srk'!I93</f>
        <v>-244378.77529126403</v>
      </c>
      <c r="J93" s="89">
        <f>'2024 Srk'!J93</f>
        <v>-237886.87886869253</v>
      </c>
      <c r="K93" s="89">
        <f>'2024 Srk'!K93</f>
        <v>102500.35045536299</v>
      </c>
      <c r="L93" s="23"/>
      <c r="M93" s="22">
        <v>3.0705867809461859E-3</v>
      </c>
      <c r="N93" s="27">
        <v>321</v>
      </c>
      <c r="O93" s="1" t="s">
        <v>610</v>
      </c>
      <c r="Q93" s="175"/>
      <c r="S93" s="178"/>
      <c r="T93" s="176"/>
      <c r="U93" s="176"/>
      <c r="V93" s="177"/>
      <c r="W93" s="177"/>
      <c r="X93" s="176"/>
      <c r="Y93" s="177"/>
      <c r="Z93" s="176"/>
      <c r="AA93" s="176"/>
      <c r="AB93" s="177"/>
      <c r="AC93" s="177"/>
      <c r="AD93" s="11"/>
      <c r="AE93" s="151"/>
      <c r="AF93" s="152" t="str">
        <f t="shared" si="2"/>
        <v>Kitee församling</v>
      </c>
      <c r="AG93" s="153" t="e">
        <f>'2024 Srk'!#REF!</f>
        <v>#REF!</v>
      </c>
      <c r="AH93" s="139" t="e">
        <f>'2024 Srk'!#REF!</f>
        <v>#REF!</v>
      </c>
      <c r="AI93" s="154" t="e">
        <f>'2024 Srk'!#REF!</f>
        <v>#REF!</v>
      </c>
      <c r="AJ93" s="154" t="e">
        <f>'2024 Srk'!#REF!</f>
        <v>#REF!</v>
      </c>
      <c r="AK93" s="154" t="e">
        <f>'2024 Srk'!#REF!</f>
        <v>#REF!</v>
      </c>
      <c r="AU93" s="170" t="str">
        <f t="shared" si="3"/>
        <v>Kitee församling</v>
      </c>
      <c r="AV93" s="149" t="e">
        <f>'2024 Srk'!#REF!</f>
        <v>#REF!</v>
      </c>
      <c r="AW93" s="150" t="e">
        <f>'2024 Srk'!#REF!</f>
        <v>#REF!</v>
      </c>
      <c r="AX93" s="149" t="e">
        <f>'2024 Srk'!#REF!</f>
        <v>#REF!</v>
      </c>
      <c r="AY93" s="149" t="e">
        <f>'2024 Srk'!#REF!</f>
        <v>#REF!</v>
      </c>
    </row>
    <row r="94" spans="1:51" ht="15" customHeight="1">
      <c r="A94" s="86" t="s">
        <v>469</v>
      </c>
      <c r="B94" s="87"/>
      <c r="C94" s="88" t="s">
        <v>1075</v>
      </c>
      <c r="D94" s="89">
        <f>'2024 Srk'!D94</f>
        <v>1502737.25</v>
      </c>
      <c r="E94" s="90">
        <f>'2024 Srk'!E94</f>
        <v>7.4192286861518575E-2</v>
      </c>
      <c r="F94" s="89">
        <f>'2024 Srk'!F94</f>
        <v>1490342.2166095867</v>
      </c>
      <c r="G94" s="89">
        <f>'2024 Srk'!G94</f>
        <v>1479667.5068775353</v>
      </c>
      <c r="H94" s="89">
        <f>'2024 Srk'!H94</f>
        <v>10674.709732051473</v>
      </c>
      <c r="I94" s="89">
        <f>'2024 Srk'!I94</f>
        <v>-117434.03359784852</v>
      </c>
      <c r="J94" s="89">
        <f>'2024 Srk'!J94</f>
        <v>-106759.32386579705</v>
      </c>
      <c r="K94" s="89">
        <f>'2024 Srk'!K94</f>
        <v>49255.62616810709</v>
      </c>
      <c r="L94" s="23"/>
      <c r="M94" s="22">
        <v>3.5502329901384968E-3</v>
      </c>
      <c r="N94" s="27">
        <v>325</v>
      </c>
      <c r="O94" s="1" t="s">
        <v>612</v>
      </c>
      <c r="Q94" s="175"/>
      <c r="S94" s="178"/>
      <c r="T94" s="176"/>
      <c r="U94" s="176"/>
      <c r="V94" s="177"/>
      <c r="W94" s="177"/>
      <c r="X94" s="176"/>
      <c r="Y94" s="177"/>
      <c r="Z94" s="176"/>
      <c r="AA94" s="176"/>
      <c r="AB94" s="177"/>
      <c r="AC94" s="177"/>
      <c r="AD94" s="11"/>
      <c r="AE94" s="151"/>
      <c r="AF94" s="152" t="str">
        <f t="shared" si="2"/>
        <v>Kittilä församling</v>
      </c>
      <c r="AG94" s="153" t="e">
        <f>'2024 Srk'!#REF!</f>
        <v>#REF!</v>
      </c>
      <c r="AH94" s="139" t="e">
        <f>'2024 Srk'!#REF!</f>
        <v>#REF!</v>
      </c>
      <c r="AI94" s="154" t="e">
        <f>'2024 Srk'!#REF!</f>
        <v>#REF!</v>
      </c>
      <c r="AJ94" s="154" t="e">
        <f>'2024 Srk'!#REF!</f>
        <v>#REF!</v>
      </c>
      <c r="AK94" s="154" t="e">
        <f>'2024 Srk'!#REF!</f>
        <v>#REF!</v>
      </c>
      <c r="AU94" s="170" t="str">
        <f t="shared" si="3"/>
        <v>Kittilä församling</v>
      </c>
      <c r="AV94" s="149" t="e">
        <f>'2024 Srk'!#REF!</f>
        <v>#REF!</v>
      </c>
      <c r="AW94" s="150" t="e">
        <f>'2024 Srk'!#REF!</f>
        <v>#REF!</v>
      </c>
      <c r="AX94" s="149" t="e">
        <f>'2024 Srk'!#REF!</f>
        <v>#REF!</v>
      </c>
      <c r="AY94" s="149" t="e">
        <f>'2024 Srk'!#REF!</f>
        <v>#REF!</v>
      </c>
    </row>
    <row r="95" spans="1:51" ht="15" customHeight="1">
      <c r="A95" s="86" t="s">
        <v>469</v>
      </c>
      <c r="B95" s="87"/>
      <c r="C95" s="88" t="s">
        <v>1076</v>
      </c>
      <c r="D95" s="89">
        <f>'2024 Srk'!D95</f>
        <v>1367244.05</v>
      </c>
      <c r="E95" s="90">
        <f>'2024 Srk'!E95</f>
        <v>2.4260144405389594E-2</v>
      </c>
      <c r="F95" s="89">
        <f>'2024 Srk'!F95</f>
        <v>1355966.6056878997</v>
      </c>
      <c r="G95" s="89">
        <f>'2024 Srk'!G95</f>
        <v>1361103.8850265017</v>
      </c>
      <c r="H95" s="89">
        <f>'2024 Srk'!H95</f>
        <v>-5137.2793386019766</v>
      </c>
      <c r="I95" s="89">
        <f>'2024 Srk'!I95</f>
        <v>-106845.68024394053</v>
      </c>
      <c r="J95" s="89">
        <f>'2024 Srk'!J95</f>
        <v>-111982.95958254251</v>
      </c>
      <c r="K95" s="89">
        <f>'2024 Srk'!K95</f>
        <v>44814.528825560643</v>
      </c>
      <c r="L95" s="23"/>
      <c r="M95" s="22">
        <v>4.4968541510011115E-4</v>
      </c>
      <c r="N95" s="27">
        <v>333</v>
      </c>
      <c r="O95" s="1" t="s">
        <v>616</v>
      </c>
      <c r="Q95" s="175"/>
      <c r="S95" s="178"/>
      <c r="T95" s="176"/>
      <c r="U95" s="176"/>
      <c r="V95" s="177"/>
      <c r="W95" s="177"/>
      <c r="X95" s="176"/>
      <c r="Y95" s="177"/>
      <c r="Z95" s="176"/>
      <c r="AA95" s="176"/>
      <c r="AB95" s="177"/>
      <c r="AC95" s="177"/>
      <c r="AD95" s="11"/>
      <c r="AE95" s="151"/>
      <c r="AF95" s="152" t="str">
        <f t="shared" si="2"/>
        <v>Kiuruvesi församling</v>
      </c>
      <c r="AG95" s="153" t="e">
        <f>'2024 Srk'!#REF!</f>
        <v>#REF!</v>
      </c>
      <c r="AH95" s="139" t="e">
        <f>'2024 Srk'!#REF!</f>
        <v>#REF!</v>
      </c>
      <c r="AI95" s="154" t="e">
        <f>'2024 Srk'!#REF!</f>
        <v>#REF!</v>
      </c>
      <c r="AJ95" s="154" t="e">
        <f>'2024 Srk'!#REF!</f>
        <v>#REF!</v>
      </c>
      <c r="AK95" s="154" t="e">
        <f>'2024 Srk'!#REF!</f>
        <v>#REF!</v>
      </c>
      <c r="AU95" s="170" t="str">
        <f t="shared" si="3"/>
        <v>Kiuruvesi församling</v>
      </c>
      <c r="AV95" s="149" t="e">
        <f>'2024 Srk'!#REF!</f>
        <v>#REF!</v>
      </c>
      <c r="AW95" s="150" t="e">
        <f>'2024 Srk'!#REF!</f>
        <v>#REF!</v>
      </c>
      <c r="AX95" s="149" t="e">
        <f>'2024 Srk'!#REF!</f>
        <v>#REF!</v>
      </c>
      <c r="AY95" s="149" t="e">
        <f>'2024 Srk'!#REF!</f>
        <v>#REF!</v>
      </c>
    </row>
    <row r="96" spans="1:51" ht="15" customHeight="1">
      <c r="A96" s="86" t="s">
        <v>469</v>
      </c>
      <c r="B96" s="87"/>
      <c r="C96" s="88" t="s">
        <v>1077</v>
      </c>
      <c r="D96" s="89">
        <f>'2024 Srk'!D96</f>
        <v>1571783.83</v>
      </c>
      <c r="E96" s="90">
        <f>'2024 Srk'!E96</f>
        <v>0.13019760073938902</v>
      </c>
      <c r="F96" s="89">
        <f>'2024 Srk'!F96</f>
        <v>1558819.2794404384</v>
      </c>
      <c r="G96" s="89">
        <f>'2024 Srk'!G96</f>
        <v>1588944.4073877896</v>
      </c>
      <c r="H96" s="89">
        <f>'2024 Srk'!H96</f>
        <v>-30125.127947351197</v>
      </c>
      <c r="I96" s="89">
        <f>'2024 Srk'!I96</f>
        <v>-122829.79948808419</v>
      </c>
      <c r="J96" s="89">
        <f>'2024 Srk'!J96</f>
        <v>-152954.92743543538</v>
      </c>
      <c r="K96" s="89">
        <f>'2024 Srk'!K96</f>
        <v>51518.784636206758</v>
      </c>
      <c r="L96" s="23"/>
      <c r="M96" s="22">
        <v>3.3754065715871162E-3</v>
      </c>
      <c r="N96" s="27">
        <v>341</v>
      </c>
      <c r="O96" s="1" t="s">
        <v>620</v>
      </c>
      <c r="Q96" s="175"/>
      <c r="S96" s="178"/>
      <c r="T96" s="176"/>
      <c r="U96" s="176"/>
      <c r="V96" s="177"/>
      <c r="W96" s="177"/>
      <c r="X96" s="176"/>
      <c r="Y96" s="177"/>
      <c r="Z96" s="176"/>
      <c r="AA96" s="176"/>
      <c r="AB96" s="177"/>
      <c r="AC96" s="177"/>
      <c r="AD96" s="11"/>
      <c r="AE96" s="151"/>
      <c r="AF96" s="152" t="str">
        <f t="shared" si="2"/>
        <v>Kumo församling</v>
      </c>
      <c r="AG96" s="153" t="e">
        <f>'2024 Srk'!#REF!</f>
        <v>#REF!</v>
      </c>
      <c r="AH96" s="139" t="e">
        <f>'2024 Srk'!#REF!</f>
        <v>#REF!</v>
      </c>
      <c r="AI96" s="154" t="e">
        <f>'2024 Srk'!#REF!</f>
        <v>#REF!</v>
      </c>
      <c r="AJ96" s="154" t="e">
        <f>'2024 Srk'!#REF!</f>
        <v>#REF!</v>
      </c>
      <c r="AK96" s="154" t="e">
        <f>'2024 Srk'!#REF!</f>
        <v>#REF!</v>
      </c>
      <c r="AU96" s="170" t="str">
        <f t="shared" si="3"/>
        <v>Kumo församling</v>
      </c>
      <c r="AV96" s="149" t="e">
        <f>'2024 Srk'!#REF!</f>
        <v>#REF!</v>
      </c>
      <c r="AW96" s="150" t="e">
        <f>'2024 Srk'!#REF!</f>
        <v>#REF!</v>
      </c>
      <c r="AX96" s="149" t="e">
        <f>'2024 Srk'!#REF!</f>
        <v>#REF!</v>
      </c>
      <c r="AY96" s="149" t="e">
        <f>'2024 Srk'!#REF!</f>
        <v>#REF!</v>
      </c>
    </row>
    <row r="97" spans="1:51" ht="15" customHeight="1">
      <c r="A97" s="86" t="s">
        <v>469</v>
      </c>
      <c r="B97" s="87"/>
      <c r="C97" s="88" t="s">
        <v>1078</v>
      </c>
      <c r="D97" s="89">
        <f>'2024 Srk'!D97</f>
        <v>11899364.17</v>
      </c>
      <c r="E97" s="90">
        <f>'2024 Srk'!E97</f>
        <v>2.5730345712061009E-2</v>
      </c>
      <c r="F97" s="89">
        <f>'2024 Srk'!F97</f>
        <v>11801214.599134011</v>
      </c>
      <c r="G97" s="89">
        <f>'2024 Srk'!G97</f>
        <v>12018548.619314527</v>
      </c>
      <c r="H97" s="89">
        <f>'2024 Srk'!H97</f>
        <v>-217334.02018051594</v>
      </c>
      <c r="I97" s="89">
        <f>'2024 Srk'!I97</f>
        <v>-929896.64808855648</v>
      </c>
      <c r="J97" s="89">
        <f>'2024 Srk'!J97</f>
        <v>-1147230.6682690724</v>
      </c>
      <c r="K97" s="89">
        <f>'2024 Srk'!K97</f>
        <v>390028.68478550587</v>
      </c>
      <c r="L97" s="23"/>
      <c r="M97" s="22">
        <v>1.623674927907837E-3</v>
      </c>
      <c r="N97" s="27">
        <v>338</v>
      </c>
      <c r="O97" s="1" t="s">
        <v>618</v>
      </c>
      <c r="Q97" s="175"/>
      <c r="S97" s="178"/>
      <c r="T97" s="176"/>
      <c r="U97" s="176"/>
      <c r="V97" s="177"/>
      <c r="W97" s="177"/>
      <c r="X97" s="176"/>
      <c r="Y97" s="177"/>
      <c r="Z97" s="176"/>
      <c r="AA97" s="176"/>
      <c r="AB97" s="177"/>
      <c r="AC97" s="177"/>
      <c r="AD97" s="11"/>
      <c r="AE97" s="151"/>
      <c r="AF97" s="152" t="str">
        <f t="shared" si="2"/>
        <v>Karleby kyrkliga samfällighet</v>
      </c>
      <c r="AG97" s="153" t="e">
        <f>'2024 Srk'!#REF!</f>
        <v>#REF!</v>
      </c>
      <c r="AH97" s="139" t="e">
        <f>'2024 Srk'!#REF!</f>
        <v>#REF!</v>
      </c>
      <c r="AI97" s="154" t="e">
        <f>'2024 Srk'!#REF!</f>
        <v>#REF!</v>
      </c>
      <c r="AJ97" s="154" t="e">
        <f>'2024 Srk'!#REF!</f>
        <v>#REF!</v>
      </c>
      <c r="AK97" s="154" t="e">
        <f>'2024 Srk'!#REF!</f>
        <v>#REF!</v>
      </c>
      <c r="AU97" s="170" t="str">
        <f t="shared" si="3"/>
        <v>Karleby kyrkliga samfällighet</v>
      </c>
      <c r="AV97" s="149" t="e">
        <f>'2024 Srk'!#REF!</f>
        <v>#REF!</v>
      </c>
      <c r="AW97" s="150" t="e">
        <f>'2024 Srk'!#REF!</f>
        <v>#REF!</v>
      </c>
      <c r="AX97" s="149" t="e">
        <f>'2024 Srk'!#REF!</f>
        <v>#REF!</v>
      </c>
      <c r="AY97" s="149" t="e">
        <f>'2024 Srk'!#REF!</f>
        <v>#REF!</v>
      </c>
    </row>
    <row r="98" spans="1:51" ht="15" customHeight="1">
      <c r="A98" s="86" t="s">
        <v>469</v>
      </c>
      <c r="B98" s="87"/>
      <c r="C98" s="88" t="s">
        <v>1079</v>
      </c>
      <c r="D98" s="89">
        <f>'2024 Srk'!D98</f>
        <v>796203.78</v>
      </c>
      <c r="E98" s="90">
        <f>'2024 Srk'!E98</f>
        <v>4.2804088715619359E-2</v>
      </c>
      <c r="F98" s="89">
        <f>'2024 Srk'!F98</f>
        <v>789636.44932481158</v>
      </c>
      <c r="G98" s="89">
        <f>'2024 Srk'!G98</f>
        <v>791092.45412429143</v>
      </c>
      <c r="H98" s="89">
        <f>'2024 Srk'!H98</f>
        <v>-1456.0047994798515</v>
      </c>
      <c r="I98" s="89">
        <f>'2024 Srk'!I98</f>
        <v>-62220.738489881711</v>
      </c>
      <c r="J98" s="89">
        <f>'2024 Srk'!J98</f>
        <v>-63676.743289361562</v>
      </c>
      <c r="K98" s="89">
        <f>'2024 Srk'!K98</f>
        <v>26097.387112293771</v>
      </c>
      <c r="L98" s="23"/>
      <c r="M98" s="22">
        <v>1.6633576153462577E-3</v>
      </c>
      <c r="N98" s="27">
        <v>343</v>
      </c>
      <c r="O98" s="1" t="s">
        <v>622</v>
      </c>
      <c r="Q98" s="175"/>
      <c r="S98" s="178"/>
      <c r="T98" s="176"/>
      <c r="U98" s="176"/>
      <c r="V98" s="177"/>
      <c r="W98" s="177"/>
      <c r="X98" s="176"/>
      <c r="Y98" s="177"/>
      <c r="Z98" s="176"/>
      <c r="AA98" s="176"/>
      <c r="AB98" s="177"/>
      <c r="AC98" s="177"/>
      <c r="AD98" s="11"/>
      <c r="AE98" s="151"/>
      <c r="AF98" s="152" t="str">
        <f t="shared" si="2"/>
        <v>Kolari församling</v>
      </c>
      <c r="AG98" s="153" t="e">
        <f>'2024 Srk'!#REF!</f>
        <v>#REF!</v>
      </c>
      <c r="AH98" s="139" t="e">
        <f>'2024 Srk'!#REF!</f>
        <v>#REF!</v>
      </c>
      <c r="AI98" s="154" t="e">
        <f>'2024 Srk'!#REF!</f>
        <v>#REF!</v>
      </c>
      <c r="AJ98" s="154" t="e">
        <f>'2024 Srk'!#REF!</f>
        <v>#REF!</v>
      </c>
      <c r="AK98" s="154" t="e">
        <f>'2024 Srk'!#REF!</f>
        <v>#REF!</v>
      </c>
      <c r="AU98" s="170" t="str">
        <f t="shared" si="3"/>
        <v>Kolari församling</v>
      </c>
      <c r="AV98" s="149" t="e">
        <f>'2024 Srk'!#REF!</f>
        <v>#REF!</v>
      </c>
      <c r="AW98" s="150" t="e">
        <f>'2024 Srk'!#REF!</f>
        <v>#REF!</v>
      </c>
      <c r="AX98" s="149" t="e">
        <f>'2024 Srk'!#REF!</f>
        <v>#REF!</v>
      </c>
      <c r="AY98" s="149" t="e">
        <f>'2024 Srk'!#REF!</f>
        <v>#REF!</v>
      </c>
    </row>
    <row r="99" spans="1:51" ht="15" customHeight="1">
      <c r="A99" s="86" t="s">
        <v>469</v>
      </c>
      <c r="B99" s="87"/>
      <c r="C99" s="88" t="s">
        <v>1080</v>
      </c>
      <c r="D99" s="89">
        <f>'2024 Srk'!D99</f>
        <v>2992150.2</v>
      </c>
      <c r="E99" s="90">
        <f>'2024 Srk'!E99</f>
        <v>4.3125561588762684E-2</v>
      </c>
      <c r="F99" s="89">
        <f>'2024 Srk'!F99</f>
        <v>2967470.0360936811</v>
      </c>
      <c r="G99" s="89">
        <f>'2024 Srk'!G99</f>
        <v>2968608.312823155</v>
      </c>
      <c r="H99" s="89">
        <f>'2024 Srk'!H99</f>
        <v>-1138.2767294738442</v>
      </c>
      <c r="I99" s="89">
        <f>'2024 Srk'!I99</f>
        <v>-233826.81644220187</v>
      </c>
      <c r="J99" s="89">
        <f>'2024 Srk'!J99</f>
        <v>-234965.09317167572</v>
      </c>
      <c r="K99" s="89">
        <f>'2024 Srk'!K99</f>
        <v>98074.518143492402</v>
      </c>
      <c r="L99" s="23"/>
      <c r="M99" s="22">
        <v>3.5729296357585169E-3</v>
      </c>
      <c r="N99" s="27">
        <v>346</v>
      </c>
      <c r="O99" s="1" t="s">
        <v>626</v>
      </c>
      <c r="Q99" s="175"/>
      <c r="S99" s="178"/>
      <c r="T99" s="176"/>
      <c r="U99" s="176"/>
      <c r="V99" s="177"/>
      <c r="W99" s="177"/>
      <c r="X99" s="176"/>
      <c r="Y99" s="177"/>
      <c r="Z99" s="176"/>
      <c r="AA99" s="176"/>
      <c r="AB99" s="177"/>
      <c r="AC99" s="177"/>
      <c r="AD99" s="11"/>
      <c r="AE99" s="151"/>
      <c r="AF99" s="152" t="str">
        <f t="shared" si="2"/>
        <v>Kontiolahti församling</v>
      </c>
      <c r="AG99" s="153" t="e">
        <f>'2024 Srk'!#REF!</f>
        <v>#REF!</v>
      </c>
      <c r="AH99" s="139" t="e">
        <f>'2024 Srk'!#REF!</f>
        <v>#REF!</v>
      </c>
      <c r="AI99" s="154" t="e">
        <f>'2024 Srk'!#REF!</f>
        <v>#REF!</v>
      </c>
      <c r="AJ99" s="154" t="e">
        <f>'2024 Srk'!#REF!</f>
        <v>#REF!</v>
      </c>
      <c r="AK99" s="154" t="e">
        <f>'2024 Srk'!#REF!</f>
        <v>#REF!</v>
      </c>
      <c r="AU99" s="170" t="str">
        <f t="shared" si="3"/>
        <v>Kontiolahti församling</v>
      </c>
      <c r="AV99" s="149" t="e">
        <f>'2024 Srk'!#REF!</f>
        <v>#REF!</v>
      </c>
      <c r="AW99" s="150" t="e">
        <f>'2024 Srk'!#REF!</f>
        <v>#REF!</v>
      </c>
      <c r="AX99" s="149" t="e">
        <f>'2024 Srk'!#REF!</f>
        <v>#REF!</v>
      </c>
      <c r="AY99" s="149" t="e">
        <f>'2024 Srk'!#REF!</f>
        <v>#REF!</v>
      </c>
    </row>
    <row r="100" spans="1:51" ht="15" customHeight="1">
      <c r="A100" s="86" t="s">
        <v>469</v>
      </c>
      <c r="B100" s="87"/>
      <c r="C100" s="88" t="s">
        <v>1081</v>
      </c>
      <c r="D100" s="89">
        <f>'2024 Srk'!D100</f>
        <v>487694.76</v>
      </c>
      <c r="E100" s="90">
        <f>'2024 Srk'!E100</f>
        <v>1.6845836675248416E-2</v>
      </c>
      <c r="F100" s="89">
        <f>'2024 Srk'!F100</f>
        <v>483672.10545108962</v>
      </c>
      <c r="G100" s="89">
        <f>'2024 Srk'!G100</f>
        <v>495306.25686530495</v>
      </c>
      <c r="H100" s="89">
        <f>'2024 Srk'!H100</f>
        <v>-11634.151414215332</v>
      </c>
      <c r="I100" s="89">
        <f>'2024 Srk'!I100</f>
        <v>-38111.760942463276</v>
      </c>
      <c r="J100" s="89">
        <f>'2024 Srk'!J100</f>
        <v>-49745.912356678607</v>
      </c>
      <c r="K100" s="89">
        <f>'2024 Srk'!K100</f>
        <v>15985.303340756815</v>
      </c>
      <c r="L100" s="23"/>
      <c r="M100" s="22">
        <v>5.978185162805098E-3</v>
      </c>
      <c r="N100" s="27">
        <v>349</v>
      </c>
      <c r="O100" s="1" t="s">
        <v>628</v>
      </c>
      <c r="Q100" s="175"/>
      <c r="S100" s="178"/>
      <c r="T100" s="176"/>
      <c r="U100" s="176"/>
      <c r="V100" s="177"/>
      <c r="W100" s="177"/>
      <c r="X100" s="176"/>
      <c r="Y100" s="177"/>
      <c r="Z100" s="176"/>
      <c r="AA100" s="176"/>
      <c r="AB100" s="177"/>
      <c r="AC100" s="177"/>
      <c r="AD100" s="11"/>
      <c r="AE100" s="151"/>
      <c r="AF100" s="152" t="str">
        <f t="shared" si="2"/>
        <v>Korsnäs församling</v>
      </c>
      <c r="AG100" s="153" t="e">
        <f>'2024 Srk'!#REF!</f>
        <v>#REF!</v>
      </c>
      <c r="AH100" s="139" t="e">
        <f>'2024 Srk'!#REF!</f>
        <v>#REF!</v>
      </c>
      <c r="AI100" s="154" t="e">
        <f>'2024 Srk'!#REF!</f>
        <v>#REF!</v>
      </c>
      <c r="AJ100" s="154" t="e">
        <f>'2024 Srk'!#REF!</f>
        <v>#REF!</v>
      </c>
      <c r="AK100" s="154" t="e">
        <f>'2024 Srk'!#REF!</f>
        <v>#REF!</v>
      </c>
      <c r="AU100" s="170" t="str">
        <f t="shared" si="3"/>
        <v>Korsnäs församling</v>
      </c>
      <c r="AV100" s="149" t="e">
        <f>'2024 Srk'!#REF!</f>
        <v>#REF!</v>
      </c>
      <c r="AW100" s="150" t="e">
        <f>'2024 Srk'!#REF!</f>
        <v>#REF!</v>
      </c>
      <c r="AX100" s="149" t="e">
        <f>'2024 Srk'!#REF!</f>
        <v>#REF!</v>
      </c>
      <c r="AY100" s="149" t="e">
        <f>'2024 Srk'!#REF!</f>
        <v>#REF!</v>
      </c>
    </row>
    <row r="101" spans="1:51" ht="15" customHeight="1">
      <c r="A101" s="86" t="s">
        <v>469</v>
      </c>
      <c r="B101" s="87"/>
      <c r="C101" s="88" t="s">
        <v>1082</v>
      </c>
      <c r="D101" s="89">
        <f>'2024 Srk'!D101</f>
        <v>9125754.6899999995</v>
      </c>
      <c r="E101" s="90">
        <f>'2024 Srk'!E101</f>
        <v>1.6134817416859848E-2</v>
      </c>
      <c r="F101" s="89">
        <f>'2024 Srk'!F101</f>
        <v>9050482.6927860696</v>
      </c>
      <c r="G101" s="89">
        <f>'2024 Srk'!G101</f>
        <v>9188634.2481305189</v>
      </c>
      <c r="H101" s="89">
        <f>'2024 Srk'!H101</f>
        <v>-138151.55534444936</v>
      </c>
      <c r="I101" s="89">
        <f>'2024 Srk'!I101</f>
        <v>-713148.07886154659</v>
      </c>
      <c r="J101" s="89">
        <f>'2024 Srk'!J101</f>
        <v>-851299.63420599594</v>
      </c>
      <c r="K101" s="89">
        <f>'2024 Srk'!K101</f>
        <v>299117.33505806822</v>
      </c>
      <c r="L101" s="23"/>
      <c r="M101" s="22">
        <v>2.0146789362853698E-3</v>
      </c>
      <c r="N101" s="27">
        <v>362</v>
      </c>
      <c r="O101" s="1" t="s">
        <v>630</v>
      </c>
      <c r="Q101" s="175"/>
      <c r="S101" s="178"/>
      <c r="T101" s="176"/>
      <c r="U101" s="176"/>
      <c r="V101" s="177"/>
      <c r="W101" s="177"/>
      <c r="X101" s="176"/>
      <c r="Y101" s="177"/>
      <c r="Z101" s="176"/>
      <c r="AA101" s="176"/>
      <c r="AB101" s="177"/>
      <c r="AC101" s="177"/>
      <c r="AD101" s="11"/>
      <c r="AE101" s="151"/>
      <c r="AF101" s="152" t="str">
        <f t="shared" si="2"/>
        <v>Kotka-Kymi församling</v>
      </c>
      <c r="AG101" s="153" t="e">
        <f>'2024 Srk'!#REF!</f>
        <v>#REF!</v>
      </c>
      <c r="AH101" s="139" t="e">
        <f>'2024 Srk'!#REF!</f>
        <v>#REF!</v>
      </c>
      <c r="AI101" s="154" t="e">
        <f>'2024 Srk'!#REF!</f>
        <v>#REF!</v>
      </c>
      <c r="AJ101" s="154" t="e">
        <f>'2024 Srk'!#REF!</f>
        <v>#REF!</v>
      </c>
      <c r="AK101" s="154" t="e">
        <f>'2024 Srk'!#REF!</f>
        <v>#REF!</v>
      </c>
      <c r="AU101" s="170" t="str">
        <f t="shared" si="3"/>
        <v>Kotka-Kymi församling</v>
      </c>
      <c r="AV101" s="149" t="e">
        <f>'2024 Srk'!#REF!</f>
        <v>#REF!</v>
      </c>
      <c r="AW101" s="150" t="e">
        <f>'2024 Srk'!#REF!</f>
        <v>#REF!</v>
      </c>
      <c r="AX101" s="149" t="e">
        <f>'2024 Srk'!#REF!</f>
        <v>#REF!</v>
      </c>
      <c r="AY101" s="149" t="e">
        <f>'2024 Srk'!#REF!</f>
        <v>#REF!</v>
      </c>
    </row>
    <row r="102" spans="1:51" ht="15" customHeight="1">
      <c r="A102" s="86" t="s">
        <v>469</v>
      </c>
      <c r="B102" s="87"/>
      <c r="C102" s="88" t="s">
        <v>1083</v>
      </c>
      <c r="D102" s="89">
        <f>'2024 Srk'!D102</f>
        <v>16780151.52</v>
      </c>
      <c r="E102" s="90">
        <f>'2024 Srk'!E102</f>
        <v>2.0361306615338748E-2</v>
      </c>
      <c r="F102" s="89">
        <f>'2024 Srk'!F102</f>
        <v>16641743.732220339</v>
      </c>
      <c r="G102" s="89">
        <f>'2024 Srk'!G102</f>
        <v>16900594.156194318</v>
      </c>
      <c r="H102" s="89">
        <f>'2024 Srk'!H102</f>
        <v>-258850.42397397943</v>
      </c>
      <c r="I102" s="89">
        <f>'2024 Srk'!I102</f>
        <v>-1311314.3215000953</v>
      </c>
      <c r="J102" s="89">
        <f>'2024 Srk'!J102</f>
        <v>-1570164.7454740747</v>
      </c>
      <c r="K102" s="89">
        <f>'2024 Srk'!K102</f>
        <v>550007.57471960853</v>
      </c>
      <c r="L102" s="23"/>
      <c r="M102" s="22">
        <v>3.5163256299675999E-4</v>
      </c>
      <c r="N102" s="27">
        <v>365</v>
      </c>
      <c r="O102" s="1" t="s">
        <v>632</v>
      </c>
      <c r="Q102" s="175"/>
      <c r="S102" s="178"/>
      <c r="T102" s="176"/>
      <c r="U102" s="176"/>
      <c r="V102" s="177"/>
      <c r="W102" s="177"/>
      <c r="X102" s="176"/>
      <c r="Y102" s="177"/>
      <c r="Z102" s="176"/>
      <c r="AA102" s="176"/>
      <c r="AB102" s="177"/>
      <c r="AC102" s="177"/>
      <c r="AD102" s="11"/>
      <c r="AE102" s="151"/>
      <c r="AF102" s="152" t="str">
        <f t="shared" si="2"/>
        <v>Kouvola kyrkliga samfällighet</v>
      </c>
      <c r="AG102" s="153" t="e">
        <f>'2024 Srk'!#REF!</f>
        <v>#REF!</v>
      </c>
      <c r="AH102" s="139" t="e">
        <f>'2024 Srk'!#REF!</f>
        <v>#REF!</v>
      </c>
      <c r="AI102" s="154" t="e">
        <f>'2024 Srk'!#REF!</f>
        <v>#REF!</v>
      </c>
      <c r="AJ102" s="154" t="e">
        <f>'2024 Srk'!#REF!</f>
        <v>#REF!</v>
      </c>
      <c r="AK102" s="154" t="e">
        <f>'2024 Srk'!#REF!</f>
        <v>#REF!</v>
      </c>
      <c r="AU102" s="170" t="str">
        <f t="shared" si="3"/>
        <v>Kouvola kyrkliga samfällighet</v>
      </c>
      <c r="AV102" s="149" t="e">
        <f>'2024 Srk'!#REF!</f>
        <v>#REF!</v>
      </c>
      <c r="AW102" s="150" t="e">
        <f>'2024 Srk'!#REF!</f>
        <v>#REF!</v>
      </c>
      <c r="AX102" s="149" t="e">
        <f>'2024 Srk'!#REF!</f>
        <v>#REF!</v>
      </c>
      <c r="AY102" s="149" t="e">
        <f>'2024 Srk'!#REF!</f>
        <v>#REF!</v>
      </c>
    </row>
    <row r="103" spans="1:51" ht="15" customHeight="1">
      <c r="A103" s="86" t="s">
        <v>469</v>
      </c>
      <c r="B103" s="87"/>
      <c r="C103" s="88" t="s">
        <v>1084</v>
      </c>
      <c r="D103" s="89">
        <f>'2024 Srk'!D103</f>
        <v>1722431.93</v>
      </c>
      <c r="E103" s="90">
        <f>'2024 Srk'!E103</f>
        <v>2.5263362620297825E-2</v>
      </c>
      <c r="F103" s="89">
        <f>'2024 Srk'!F103</f>
        <v>1708224.7881426567</v>
      </c>
      <c r="G103" s="89">
        <f>'2024 Srk'!G103</f>
        <v>1712939.8951670118</v>
      </c>
      <c r="H103" s="89">
        <f>'2024 Srk'!H103</f>
        <v>-4715.107024355093</v>
      </c>
      <c r="I103" s="89">
        <f>'2024 Srk'!I103</f>
        <v>-134602.45903775067</v>
      </c>
      <c r="J103" s="89">
        <f>'2024 Srk'!J103</f>
        <v>-139317.56606210576</v>
      </c>
      <c r="K103" s="89">
        <f>'2024 Srk'!K103</f>
        <v>56456.618243868776</v>
      </c>
      <c r="L103" s="23"/>
      <c r="M103" s="22">
        <v>1.6357123809466938E-3</v>
      </c>
      <c r="N103" s="27">
        <v>2223</v>
      </c>
      <c r="O103" s="1" t="s">
        <v>624</v>
      </c>
      <c r="Q103" s="175"/>
      <c r="S103" s="178"/>
      <c r="T103" s="176"/>
      <c r="U103" s="176"/>
      <c r="V103" s="177"/>
      <c r="W103" s="177"/>
      <c r="X103" s="176"/>
      <c r="Y103" s="177"/>
      <c r="Z103" s="176"/>
      <c r="AA103" s="176"/>
      <c r="AB103" s="177"/>
      <c r="AC103" s="177"/>
      <c r="AD103" s="11"/>
      <c r="AE103" s="151"/>
      <c r="AF103" s="152" t="str">
        <f t="shared" si="2"/>
        <v>Kristinestads Kyrkliga Samfällighet</v>
      </c>
      <c r="AG103" s="153" t="e">
        <f>'2024 Srk'!#REF!</f>
        <v>#REF!</v>
      </c>
      <c r="AH103" s="139" t="e">
        <f>'2024 Srk'!#REF!</f>
        <v>#REF!</v>
      </c>
      <c r="AI103" s="154" t="e">
        <f>'2024 Srk'!#REF!</f>
        <v>#REF!</v>
      </c>
      <c r="AJ103" s="154" t="e">
        <f>'2024 Srk'!#REF!</f>
        <v>#REF!</v>
      </c>
      <c r="AK103" s="154" t="e">
        <f>'2024 Srk'!#REF!</f>
        <v>#REF!</v>
      </c>
      <c r="AU103" s="170" t="str">
        <f t="shared" si="3"/>
        <v>Kristinestads Kyrkliga Samfällighet</v>
      </c>
      <c r="AV103" s="149" t="e">
        <f>'2024 Srk'!#REF!</f>
        <v>#REF!</v>
      </c>
      <c r="AW103" s="150" t="e">
        <f>'2024 Srk'!#REF!</f>
        <v>#REF!</v>
      </c>
      <c r="AX103" s="149" t="e">
        <f>'2024 Srk'!#REF!</f>
        <v>#REF!</v>
      </c>
      <c r="AY103" s="149" t="e">
        <f>'2024 Srk'!#REF!</f>
        <v>#REF!</v>
      </c>
    </row>
    <row r="104" spans="1:51" ht="15" customHeight="1">
      <c r="A104" s="86" t="s">
        <v>469</v>
      </c>
      <c r="B104" s="87"/>
      <c r="C104" s="88" t="s">
        <v>1085</v>
      </c>
      <c r="D104" s="89">
        <f>'2024 Srk'!D104</f>
        <v>1912241.15</v>
      </c>
      <c r="E104" s="90">
        <f>'2024 Srk'!E104</f>
        <v>4.7536411665916711E-2</v>
      </c>
      <c r="F104" s="89">
        <f>'2024 Srk'!F104</f>
        <v>1896468.4040294238</v>
      </c>
      <c r="G104" s="89">
        <f>'2024 Srk'!G104</f>
        <v>1884512.3329265341</v>
      </c>
      <c r="H104" s="89">
        <f>'2024 Srk'!H104</f>
        <v>11956.07110288972</v>
      </c>
      <c r="I104" s="89">
        <f>'2024 Srk'!I104</f>
        <v>-149435.43287842802</v>
      </c>
      <c r="J104" s="89">
        <f>'2024 Srk'!J104</f>
        <v>-137479.3617755383</v>
      </c>
      <c r="K104" s="89">
        <f>'2024 Srk'!K104</f>
        <v>62678.046496598916</v>
      </c>
      <c r="L104" s="23"/>
      <c r="M104" s="22">
        <v>3.4459044346282205E-4</v>
      </c>
      <c r="N104" s="27">
        <v>380</v>
      </c>
      <c r="O104" s="1" t="s">
        <v>634</v>
      </c>
      <c r="Q104" s="175"/>
      <c r="S104" s="178"/>
      <c r="T104" s="176"/>
      <c r="U104" s="176"/>
      <c r="V104" s="177"/>
      <c r="W104" s="177"/>
      <c r="X104" s="176"/>
      <c r="Y104" s="177"/>
      <c r="Z104" s="176"/>
      <c r="AA104" s="176"/>
      <c r="AB104" s="177"/>
      <c r="AC104" s="177"/>
      <c r="AD104" s="11"/>
      <c r="AE104" s="151"/>
      <c r="AF104" s="152" t="str">
        <f t="shared" si="2"/>
        <v>Kronoby Kyrkliga Samfällighet</v>
      </c>
      <c r="AG104" s="153" t="e">
        <f>'2024 Srk'!#REF!</f>
        <v>#REF!</v>
      </c>
      <c r="AH104" s="139" t="e">
        <f>'2024 Srk'!#REF!</f>
        <v>#REF!</v>
      </c>
      <c r="AI104" s="154" t="e">
        <f>'2024 Srk'!#REF!</f>
        <v>#REF!</v>
      </c>
      <c r="AJ104" s="154" t="e">
        <f>'2024 Srk'!#REF!</f>
        <v>#REF!</v>
      </c>
      <c r="AK104" s="154" t="e">
        <f>'2024 Srk'!#REF!</f>
        <v>#REF!</v>
      </c>
      <c r="AU104" s="170" t="str">
        <f t="shared" si="3"/>
        <v>Kronoby Kyrkliga Samfällighet</v>
      </c>
      <c r="AV104" s="149" t="e">
        <f>'2024 Srk'!#REF!</f>
        <v>#REF!</v>
      </c>
      <c r="AW104" s="150" t="e">
        <f>'2024 Srk'!#REF!</f>
        <v>#REF!</v>
      </c>
      <c r="AX104" s="149" t="e">
        <f>'2024 Srk'!#REF!</f>
        <v>#REF!</v>
      </c>
      <c r="AY104" s="149" t="e">
        <f>'2024 Srk'!#REF!</f>
        <v>#REF!</v>
      </c>
    </row>
    <row r="105" spans="1:51" ht="15" customHeight="1">
      <c r="A105" s="86" t="s">
        <v>469</v>
      </c>
      <c r="B105" s="87"/>
      <c r="C105" s="88" t="s">
        <v>1086</v>
      </c>
      <c r="D105" s="89">
        <f>'2024 Srk'!D105</f>
        <v>1571715.46</v>
      </c>
      <c r="E105" s="90">
        <f>'2024 Srk'!E105</f>
        <v>2.4954473077354322E-3</v>
      </c>
      <c r="F105" s="89">
        <f>'2024 Srk'!F105</f>
        <v>1558751.47337697</v>
      </c>
      <c r="G105" s="89">
        <f>'2024 Srk'!G105</f>
        <v>1589819.8378401804</v>
      </c>
      <c r="H105" s="89">
        <f>'2024 Srk'!H105</f>
        <v>-31068.364463210339</v>
      </c>
      <c r="I105" s="89">
        <f>'2024 Srk'!I105</f>
        <v>-122824.45659472269</v>
      </c>
      <c r="J105" s="89">
        <f>'2024 Srk'!J105</f>
        <v>-153892.82105793303</v>
      </c>
      <c r="K105" s="89">
        <f>'2024 Srk'!K105</f>
        <v>51516.543654184701</v>
      </c>
      <c r="L105" s="23"/>
      <c r="M105" s="22">
        <v>2.2217615860438576E-3</v>
      </c>
      <c r="N105" s="27">
        <v>388</v>
      </c>
      <c r="O105" s="1" t="s">
        <v>638</v>
      </c>
      <c r="Q105" s="175"/>
      <c r="S105" s="178"/>
      <c r="T105" s="176"/>
      <c r="U105" s="176"/>
      <c r="V105" s="177"/>
      <c r="W105" s="177"/>
      <c r="X105" s="176"/>
      <c r="Y105" s="177"/>
      <c r="Z105" s="176"/>
      <c r="AA105" s="176"/>
      <c r="AB105" s="177"/>
      <c r="AC105" s="177"/>
      <c r="AD105" s="11"/>
      <c r="AE105" s="151"/>
      <c r="AF105" s="152" t="str">
        <f t="shared" si="2"/>
        <v>Kuhmo församling</v>
      </c>
      <c r="AG105" s="153" t="e">
        <f>'2024 Srk'!#REF!</f>
        <v>#REF!</v>
      </c>
      <c r="AH105" s="139" t="e">
        <f>'2024 Srk'!#REF!</f>
        <v>#REF!</v>
      </c>
      <c r="AI105" s="154" t="e">
        <f>'2024 Srk'!#REF!</f>
        <v>#REF!</v>
      </c>
      <c r="AJ105" s="154" t="e">
        <f>'2024 Srk'!#REF!</f>
        <v>#REF!</v>
      </c>
      <c r="AK105" s="154" t="e">
        <f>'2024 Srk'!#REF!</f>
        <v>#REF!</v>
      </c>
      <c r="AU105" s="170" t="str">
        <f t="shared" si="3"/>
        <v>Kuhmo församling</v>
      </c>
      <c r="AV105" s="149" t="e">
        <f>'2024 Srk'!#REF!</f>
        <v>#REF!</v>
      </c>
      <c r="AW105" s="150" t="e">
        <f>'2024 Srk'!#REF!</f>
        <v>#REF!</v>
      </c>
      <c r="AX105" s="149" t="e">
        <f>'2024 Srk'!#REF!</f>
        <v>#REF!</v>
      </c>
      <c r="AY105" s="149" t="e">
        <f>'2024 Srk'!#REF!</f>
        <v>#REF!</v>
      </c>
    </row>
    <row r="106" spans="1:51" ht="15" customHeight="1">
      <c r="A106" s="86" t="s">
        <v>469</v>
      </c>
      <c r="B106" s="87"/>
      <c r="C106" s="88" t="s">
        <v>1087</v>
      </c>
      <c r="D106" s="89">
        <f>'2024 Srk'!D106</f>
        <v>24004198.370000001</v>
      </c>
      <c r="E106" s="90">
        <f>'2024 Srk'!E106</f>
        <v>3.3969750871346349E-2</v>
      </c>
      <c r="F106" s="89">
        <f>'2024 Srk'!F106</f>
        <v>23806204.449035939</v>
      </c>
      <c r="G106" s="89">
        <f>'2024 Srk'!G106</f>
        <v>24175025.151990868</v>
      </c>
      <c r="H106" s="89">
        <f>'2024 Srk'!H106</f>
        <v>-368820.70295492932</v>
      </c>
      <c r="I106" s="89">
        <f>'2024 Srk'!I106</f>
        <v>-1875850.1114363149</v>
      </c>
      <c r="J106" s="89">
        <f>'2024 Srk'!J106</f>
        <v>-2244670.8143912442</v>
      </c>
      <c r="K106" s="89">
        <f>'2024 Srk'!K106</f>
        <v>786792.11643805716</v>
      </c>
      <c r="L106" s="23"/>
      <c r="M106" s="22">
        <v>1.1716976260687079E-3</v>
      </c>
      <c r="N106" s="27">
        <v>393</v>
      </c>
      <c r="O106" s="1" t="s">
        <v>640</v>
      </c>
      <c r="Q106" s="175"/>
      <c r="S106" s="178"/>
      <c r="T106" s="176"/>
      <c r="U106" s="176"/>
      <c r="V106" s="177"/>
      <c r="W106" s="177"/>
      <c r="X106" s="176"/>
      <c r="Y106" s="177"/>
      <c r="Z106" s="176"/>
      <c r="AA106" s="176"/>
      <c r="AB106" s="177"/>
      <c r="AC106" s="177"/>
      <c r="AD106" s="11"/>
      <c r="AE106" s="151"/>
      <c r="AF106" s="152" t="str">
        <f t="shared" si="2"/>
        <v>Kuopio Kyrkliga Samfällighet</v>
      </c>
      <c r="AG106" s="153" t="e">
        <f>'2024 Srk'!#REF!</f>
        <v>#REF!</v>
      </c>
      <c r="AH106" s="139" t="e">
        <f>'2024 Srk'!#REF!</f>
        <v>#REF!</v>
      </c>
      <c r="AI106" s="154" t="e">
        <f>'2024 Srk'!#REF!</f>
        <v>#REF!</v>
      </c>
      <c r="AJ106" s="154" t="e">
        <f>'2024 Srk'!#REF!</f>
        <v>#REF!</v>
      </c>
      <c r="AK106" s="154" t="e">
        <f>'2024 Srk'!#REF!</f>
        <v>#REF!</v>
      </c>
      <c r="AU106" s="170" t="str">
        <f t="shared" si="3"/>
        <v>Kuopio Kyrkliga Samfällighet</v>
      </c>
      <c r="AV106" s="149" t="e">
        <f>'2024 Srk'!#REF!</f>
        <v>#REF!</v>
      </c>
      <c r="AW106" s="150" t="e">
        <f>'2024 Srk'!#REF!</f>
        <v>#REF!</v>
      </c>
      <c r="AX106" s="149" t="e">
        <f>'2024 Srk'!#REF!</f>
        <v>#REF!</v>
      </c>
      <c r="AY106" s="149" t="e">
        <f>'2024 Srk'!#REF!</f>
        <v>#REF!</v>
      </c>
    </row>
    <row r="107" spans="1:51" ht="15" customHeight="1">
      <c r="A107" s="86" t="s">
        <v>518</v>
      </c>
      <c r="B107" s="87"/>
      <c r="C107" s="88" t="s">
        <v>1088</v>
      </c>
      <c r="D107" s="89">
        <f>'2024 Srk'!D107</f>
        <v>1864969.67</v>
      </c>
      <c r="E107" s="90">
        <f>'2024 Srk'!E107</f>
        <v>2.6454614829795942E-2</v>
      </c>
      <c r="F107" s="89">
        <f>'2024 Srk'!F107</f>
        <v>1849586.833558195</v>
      </c>
      <c r="G107" s="89">
        <f>'2024 Srk'!G107</f>
        <v>1894118.312610683</v>
      </c>
      <c r="H107" s="89">
        <f>'2024 Srk'!H107</f>
        <v>-44531.479052487994</v>
      </c>
      <c r="I107" s="89">
        <f>'2024 Srk'!I107</f>
        <v>-145741.32030449668</v>
      </c>
      <c r="J107" s="89">
        <f>'2024 Srk'!J107</f>
        <v>-190272.79935698467</v>
      </c>
      <c r="K107" s="89">
        <f>'2024 Srk'!K107</f>
        <v>61128.616383454959</v>
      </c>
      <c r="L107" s="23"/>
      <c r="M107" s="22">
        <v>1.3535869105997216E-3</v>
      </c>
      <c r="N107" s="27">
        <v>396</v>
      </c>
      <c r="O107" s="1" t="s">
        <v>642</v>
      </c>
      <c r="Q107" s="175"/>
      <c r="S107" s="178"/>
      <c r="T107" s="176"/>
      <c r="U107" s="176"/>
      <c r="V107" s="177"/>
      <c r="W107" s="177"/>
      <c r="X107" s="176"/>
      <c r="Y107" s="177"/>
      <c r="Z107" s="176"/>
      <c r="AA107" s="176"/>
      <c r="AB107" s="177"/>
      <c r="AC107" s="177"/>
      <c r="AD107" s="11"/>
      <c r="AE107" s="151"/>
      <c r="AF107" s="152" t="str">
        <f t="shared" si="2"/>
        <v>Kuopio Ortodoxa församling</v>
      </c>
      <c r="AG107" s="153" t="e">
        <f>'2024 Srk'!#REF!</f>
        <v>#REF!</v>
      </c>
      <c r="AH107" s="139" t="e">
        <f>'2024 Srk'!#REF!</f>
        <v>#REF!</v>
      </c>
      <c r="AI107" s="154" t="e">
        <f>'2024 Srk'!#REF!</f>
        <v>#REF!</v>
      </c>
      <c r="AJ107" s="154" t="e">
        <f>'2024 Srk'!#REF!</f>
        <v>#REF!</v>
      </c>
      <c r="AK107" s="154" t="e">
        <f>'2024 Srk'!#REF!</f>
        <v>#REF!</v>
      </c>
      <c r="AU107" s="170" t="str">
        <f t="shared" si="3"/>
        <v>Kuopio Ortodoxa församling</v>
      </c>
      <c r="AV107" s="149" t="e">
        <f>'2024 Srk'!#REF!</f>
        <v>#REF!</v>
      </c>
      <c r="AW107" s="150" t="e">
        <f>'2024 Srk'!#REF!</f>
        <v>#REF!</v>
      </c>
      <c r="AX107" s="149" t="e">
        <f>'2024 Srk'!#REF!</f>
        <v>#REF!</v>
      </c>
      <c r="AY107" s="149" t="e">
        <f>'2024 Srk'!#REF!</f>
        <v>#REF!</v>
      </c>
    </row>
    <row r="108" spans="1:51" ht="15" customHeight="1">
      <c r="A108" s="86" t="s">
        <v>469</v>
      </c>
      <c r="B108" s="87"/>
      <c r="C108" s="88" t="s">
        <v>1089</v>
      </c>
      <c r="D108" s="89">
        <f>'2024 Srk'!D108</f>
        <v>898150.95</v>
      </c>
      <c r="E108" s="90">
        <f>'2024 Srk'!E108</f>
        <v>3.5224342669256892E-2</v>
      </c>
      <c r="F108" s="89">
        <f>'2024 Srk'!F108</f>
        <v>890742.72809368779</v>
      </c>
      <c r="G108" s="89">
        <f>'2024 Srk'!G108</f>
        <v>886510.00586995715</v>
      </c>
      <c r="H108" s="89">
        <f>'2024 Srk'!H108</f>
        <v>4232.7222237306414</v>
      </c>
      <c r="I108" s="89">
        <f>'2024 Srk'!I108</f>
        <v>-70187.578592491511</v>
      </c>
      <c r="J108" s="89">
        <f>'2024 Srk'!J108</f>
        <v>-65954.856368760869</v>
      </c>
      <c r="K108" s="89">
        <f>'2024 Srk'!K108</f>
        <v>29438.937136701868</v>
      </c>
      <c r="L108" s="23"/>
      <c r="M108" s="22">
        <v>6.4549664228292049E-4</v>
      </c>
      <c r="N108" s="27">
        <v>411</v>
      </c>
      <c r="O108" s="1" t="s">
        <v>646</v>
      </c>
      <c r="Q108" s="175"/>
      <c r="S108" s="178"/>
      <c r="T108" s="176"/>
      <c r="U108" s="176"/>
      <c r="V108" s="177"/>
      <c r="W108" s="177"/>
      <c r="X108" s="176"/>
      <c r="Y108" s="177"/>
      <c r="Z108" s="176"/>
      <c r="AA108" s="176"/>
      <c r="AB108" s="177"/>
      <c r="AC108" s="177"/>
      <c r="AD108" s="11"/>
      <c r="AE108" s="151"/>
      <c r="AF108" s="152" t="str">
        <f t="shared" si="2"/>
        <v>Kuortane församling</v>
      </c>
      <c r="AG108" s="153" t="e">
        <f>'2024 Srk'!#REF!</f>
        <v>#REF!</v>
      </c>
      <c r="AH108" s="139" t="e">
        <f>'2024 Srk'!#REF!</f>
        <v>#REF!</v>
      </c>
      <c r="AI108" s="154" t="e">
        <f>'2024 Srk'!#REF!</f>
        <v>#REF!</v>
      </c>
      <c r="AJ108" s="154" t="e">
        <f>'2024 Srk'!#REF!</f>
        <v>#REF!</v>
      </c>
      <c r="AK108" s="154" t="e">
        <f>'2024 Srk'!#REF!</f>
        <v>#REF!</v>
      </c>
      <c r="AU108" s="170" t="str">
        <f t="shared" si="3"/>
        <v>Kuortane församling</v>
      </c>
      <c r="AV108" s="149" t="e">
        <f>'2024 Srk'!#REF!</f>
        <v>#REF!</v>
      </c>
      <c r="AW108" s="150" t="e">
        <f>'2024 Srk'!#REF!</f>
        <v>#REF!</v>
      </c>
      <c r="AX108" s="149" t="e">
        <f>'2024 Srk'!#REF!</f>
        <v>#REF!</v>
      </c>
      <c r="AY108" s="149" t="e">
        <f>'2024 Srk'!#REF!</f>
        <v>#REF!</v>
      </c>
    </row>
    <row r="109" spans="1:51" ht="15" customHeight="1">
      <c r="A109" s="86" t="s">
        <v>469</v>
      </c>
      <c r="B109" s="87"/>
      <c r="C109" s="88" t="s">
        <v>1090</v>
      </c>
      <c r="D109" s="89">
        <f>'2024 Srk'!D109</f>
        <v>4801683.04</v>
      </c>
      <c r="E109" s="90">
        <f>'2024 Srk'!E109</f>
        <v>2.3664703589320046E-2</v>
      </c>
      <c r="F109" s="89">
        <f>'2024 Srk'!F109</f>
        <v>4762077.2994681932</v>
      </c>
      <c r="G109" s="89">
        <f>'2024 Srk'!G109</f>
        <v>4823569.7014717739</v>
      </c>
      <c r="H109" s="89">
        <f>'2024 Srk'!H109</f>
        <v>-61492.402003580704</v>
      </c>
      <c r="I109" s="89">
        <f>'2024 Srk'!I109</f>
        <v>-375235.92860001267</v>
      </c>
      <c r="J109" s="89">
        <f>'2024 Srk'!J109</f>
        <v>-436728.33060359338</v>
      </c>
      <c r="K109" s="89">
        <f>'2024 Srk'!K109</f>
        <v>157386.06652359219</v>
      </c>
      <c r="L109" s="23"/>
      <c r="M109" s="22">
        <v>5.308648732539529E-4</v>
      </c>
      <c r="N109" s="27">
        <v>418</v>
      </c>
      <c r="O109" s="1" t="s">
        <v>648</v>
      </c>
      <c r="Q109" s="175"/>
      <c r="S109" s="178"/>
      <c r="T109" s="176"/>
      <c r="U109" s="176"/>
      <c r="V109" s="177"/>
      <c r="W109" s="177"/>
      <c r="X109" s="176"/>
      <c r="Y109" s="177"/>
      <c r="Z109" s="176"/>
      <c r="AA109" s="176"/>
      <c r="AB109" s="177"/>
      <c r="AC109" s="177"/>
      <c r="AD109" s="11"/>
      <c r="AE109" s="151"/>
      <c r="AF109" s="152" t="str">
        <f t="shared" si="2"/>
        <v>Kurikka församling</v>
      </c>
      <c r="AG109" s="153" t="e">
        <f>'2024 Srk'!#REF!</f>
        <v>#REF!</v>
      </c>
      <c r="AH109" s="139" t="e">
        <f>'2024 Srk'!#REF!</f>
        <v>#REF!</v>
      </c>
      <c r="AI109" s="154" t="e">
        <f>'2024 Srk'!#REF!</f>
        <v>#REF!</v>
      </c>
      <c r="AJ109" s="154" t="e">
        <f>'2024 Srk'!#REF!</f>
        <v>#REF!</v>
      </c>
      <c r="AK109" s="154" t="e">
        <f>'2024 Srk'!#REF!</f>
        <v>#REF!</v>
      </c>
      <c r="AU109" s="170" t="str">
        <f t="shared" si="3"/>
        <v>Kurikka församling</v>
      </c>
      <c r="AV109" s="149" t="e">
        <f>'2024 Srk'!#REF!</f>
        <v>#REF!</v>
      </c>
      <c r="AW109" s="150" t="e">
        <f>'2024 Srk'!#REF!</f>
        <v>#REF!</v>
      </c>
      <c r="AX109" s="149" t="e">
        <f>'2024 Srk'!#REF!</f>
        <v>#REF!</v>
      </c>
      <c r="AY109" s="149" t="e">
        <f>'2024 Srk'!#REF!</f>
        <v>#REF!</v>
      </c>
    </row>
    <row r="110" spans="1:51" ht="15" customHeight="1">
      <c r="A110" s="86" t="s">
        <v>469</v>
      </c>
      <c r="B110" s="87"/>
      <c r="C110" s="88" t="s">
        <v>1091</v>
      </c>
      <c r="D110" s="89">
        <f>'2024 Srk'!D110</f>
        <v>270156.19</v>
      </c>
      <c r="E110" s="90">
        <f>'2024 Srk'!E110</f>
        <v>3.1851177278359399E-2</v>
      </c>
      <c r="F110" s="89">
        <f>'2024 Srk'!F110</f>
        <v>267927.85966768354</v>
      </c>
      <c r="G110" s="89">
        <f>'2024 Srk'!G110</f>
        <v>266488.78479862941</v>
      </c>
      <c r="H110" s="89">
        <f>'2024 Srk'!H110</f>
        <v>1439.0748690541368</v>
      </c>
      <c r="I110" s="89">
        <f>'2024 Srk'!I110</f>
        <v>-21111.828493721539</v>
      </c>
      <c r="J110" s="89">
        <f>'2024 Srk'!J110</f>
        <v>-19672.753624667403</v>
      </c>
      <c r="K110" s="89">
        <f>'2024 Srk'!K110</f>
        <v>8854.9826668901096</v>
      </c>
      <c r="L110" s="23"/>
      <c r="M110" s="22">
        <v>2.6702722577604514E-3</v>
      </c>
      <c r="N110" s="27">
        <v>419</v>
      </c>
      <c r="O110" s="1" t="s">
        <v>650</v>
      </c>
      <c r="Q110" s="175"/>
      <c r="S110" s="178"/>
      <c r="T110" s="176"/>
      <c r="U110" s="176"/>
      <c r="V110" s="177"/>
      <c r="W110" s="177"/>
      <c r="X110" s="176"/>
      <c r="Y110" s="177"/>
      <c r="Z110" s="176"/>
      <c r="AA110" s="176"/>
      <c r="AB110" s="177"/>
      <c r="AC110" s="177"/>
      <c r="AD110" s="11"/>
      <c r="AE110" s="151"/>
      <c r="AF110" s="152" t="str">
        <f t="shared" si="2"/>
        <v>Gustavs församling</v>
      </c>
      <c r="AG110" s="153" t="e">
        <f>'2024 Srk'!#REF!</f>
        <v>#REF!</v>
      </c>
      <c r="AH110" s="139" t="e">
        <f>'2024 Srk'!#REF!</f>
        <v>#REF!</v>
      </c>
      <c r="AI110" s="154" t="e">
        <f>'2024 Srk'!#REF!</f>
        <v>#REF!</v>
      </c>
      <c r="AJ110" s="154" t="e">
        <f>'2024 Srk'!#REF!</f>
        <v>#REF!</v>
      </c>
      <c r="AK110" s="154" t="e">
        <f>'2024 Srk'!#REF!</f>
        <v>#REF!</v>
      </c>
      <c r="AU110" s="170" t="str">
        <f t="shared" si="3"/>
        <v>Gustavs församling</v>
      </c>
      <c r="AV110" s="149" t="e">
        <f>'2024 Srk'!#REF!</f>
        <v>#REF!</v>
      </c>
      <c r="AW110" s="150" t="e">
        <f>'2024 Srk'!#REF!</f>
        <v>#REF!</v>
      </c>
      <c r="AX110" s="149" t="e">
        <f>'2024 Srk'!#REF!</f>
        <v>#REF!</v>
      </c>
      <c r="AY110" s="149" t="e">
        <f>'2024 Srk'!#REF!</f>
        <v>#REF!</v>
      </c>
    </row>
    <row r="111" spans="1:51" ht="15" customHeight="1">
      <c r="A111" s="86" t="s">
        <v>469</v>
      </c>
      <c r="B111" s="87"/>
      <c r="C111" s="88" t="s">
        <v>1092</v>
      </c>
      <c r="D111" s="89">
        <f>'2024 Srk'!D111</f>
        <v>3176188.72</v>
      </c>
      <c r="E111" s="90">
        <f>'2024 Srk'!E111</f>
        <v>2.6831773344932142E-2</v>
      </c>
      <c r="F111" s="89">
        <f>'2024 Srk'!F111</f>
        <v>3149990.5504672667</v>
      </c>
      <c r="G111" s="89">
        <f>'2024 Srk'!G111</f>
        <v>3178602.5387997967</v>
      </c>
      <c r="H111" s="89">
        <f>'2024 Srk'!H111</f>
        <v>-28611.988332530018</v>
      </c>
      <c r="I111" s="89">
        <f>'2024 Srk'!I111</f>
        <v>-248208.82882725343</v>
      </c>
      <c r="J111" s="89">
        <f>'2024 Srk'!J111</f>
        <v>-276820.81715978344</v>
      </c>
      <c r="K111" s="89">
        <f>'2024 Srk'!K111</f>
        <v>104106.79859814388</v>
      </c>
      <c r="L111" s="23"/>
      <c r="M111" s="22">
        <v>5.3094057339317545E-3</v>
      </c>
      <c r="N111" s="27">
        <v>682</v>
      </c>
      <c r="O111" s="1" t="s">
        <v>736</v>
      </c>
      <c r="Q111" s="175"/>
      <c r="S111" s="178"/>
      <c r="T111" s="176"/>
      <c r="U111" s="176"/>
      <c r="V111" s="177"/>
      <c r="W111" s="177"/>
      <c r="X111" s="176"/>
      <c r="Y111" s="177"/>
      <c r="Z111" s="176"/>
      <c r="AA111" s="176"/>
      <c r="AB111" s="177"/>
      <c r="AC111" s="177"/>
      <c r="AD111" s="11"/>
      <c r="AE111" s="151"/>
      <c r="AF111" s="152" t="str">
        <f t="shared" si="2"/>
        <v>Kuusamo församling</v>
      </c>
      <c r="AG111" s="153" t="e">
        <f>'2024 Srk'!#REF!</f>
        <v>#REF!</v>
      </c>
      <c r="AH111" s="139" t="e">
        <f>'2024 Srk'!#REF!</f>
        <v>#REF!</v>
      </c>
      <c r="AI111" s="154" t="e">
        <f>'2024 Srk'!#REF!</f>
        <v>#REF!</v>
      </c>
      <c r="AJ111" s="154" t="e">
        <f>'2024 Srk'!#REF!</f>
        <v>#REF!</v>
      </c>
      <c r="AK111" s="154" t="e">
        <f>'2024 Srk'!#REF!</f>
        <v>#REF!</v>
      </c>
      <c r="AU111" s="170" t="str">
        <f t="shared" si="3"/>
        <v>Kuusamo församling</v>
      </c>
      <c r="AV111" s="149" t="e">
        <f>'2024 Srk'!#REF!</f>
        <v>#REF!</v>
      </c>
      <c r="AW111" s="150" t="e">
        <f>'2024 Srk'!#REF!</f>
        <v>#REF!</v>
      </c>
      <c r="AX111" s="149" t="e">
        <f>'2024 Srk'!#REF!</f>
        <v>#REF!</v>
      </c>
      <c r="AY111" s="149" t="e">
        <f>'2024 Srk'!#REF!</f>
        <v>#REF!</v>
      </c>
    </row>
    <row r="112" spans="1:51" ht="15" customHeight="1">
      <c r="A112" s="86" t="s">
        <v>469</v>
      </c>
      <c r="B112" s="87"/>
      <c r="C112" s="88" t="s">
        <v>1093</v>
      </c>
      <c r="D112" s="89">
        <f>'2024 Srk'!D112</f>
        <v>510928.31</v>
      </c>
      <c r="E112" s="90">
        <f>'2024 Srk'!E112</f>
        <v>4.1102418486085313E-2</v>
      </c>
      <c r="F112" s="89">
        <f>'2024 Srk'!F112</f>
        <v>506714.01807201502</v>
      </c>
      <c r="G112" s="89">
        <f>'2024 Srk'!G112</f>
        <v>505696.5872942764</v>
      </c>
      <c r="H112" s="89">
        <f>'2024 Srk'!H112</f>
        <v>1017.4307777386275</v>
      </c>
      <c r="I112" s="89">
        <f>'2024 Srk'!I112</f>
        <v>-39927.387387670045</v>
      </c>
      <c r="J112" s="89">
        <f>'2024 Srk'!J112</f>
        <v>-38909.956609931418</v>
      </c>
      <c r="K112" s="89">
        <f>'2024 Srk'!K112</f>
        <v>16746.835706683076</v>
      </c>
      <c r="L112" s="23"/>
      <c r="M112" s="22">
        <v>4.5557198369783477E-4</v>
      </c>
      <c r="N112" s="27">
        <v>429</v>
      </c>
      <c r="O112" s="1" t="s">
        <v>652</v>
      </c>
      <c r="Q112" s="175"/>
      <c r="S112" s="178"/>
      <c r="T112" s="176"/>
      <c r="U112" s="176"/>
      <c r="V112" s="177"/>
      <c r="W112" s="177"/>
      <c r="X112" s="176"/>
      <c r="Y112" s="177"/>
      <c r="Z112" s="176"/>
      <c r="AA112" s="176"/>
      <c r="AB112" s="177"/>
      <c r="AC112" s="177"/>
      <c r="AD112" s="11"/>
      <c r="AE112" s="151"/>
      <c r="AF112" s="152" t="str">
        <f t="shared" si="2"/>
        <v>Kärsämäki församling</v>
      </c>
      <c r="AG112" s="153" t="e">
        <f>'2024 Srk'!#REF!</f>
        <v>#REF!</v>
      </c>
      <c r="AH112" s="139" t="e">
        <f>'2024 Srk'!#REF!</f>
        <v>#REF!</v>
      </c>
      <c r="AI112" s="154" t="e">
        <f>'2024 Srk'!#REF!</f>
        <v>#REF!</v>
      </c>
      <c r="AJ112" s="154" t="e">
        <f>'2024 Srk'!#REF!</f>
        <v>#REF!</v>
      </c>
      <c r="AK112" s="154" t="e">
        <f>'2024 Srk'!#REF!</f>
        <v>#REF!</v>
      </c>
      <c r="AU112" s="170" t="str">
        <f t="shared" si="3"/>
        <v>Kärsämäki församling</v>
      </c>
      <c r="AV112" s="149" t="e">
        <f>'2024 Srk'!#REF!</f>
        <v>#REF!</v>
      </c>
      <c r="AW112" s="150" t="e">
        <f>'2024 Srk'!#REF!</f>
        <v>#REF!</v>
      </c>
      <c r="AX112" s="149" t="e">
        <f>'2024 Srk'!#REF!</f>
        <v>#REF!</v>
      </c>
      <c r="AY112" s="149" t="e">
        <f>'2024 Srk'!#REF!</f>
        <v>#REF!</v>
      </c>
    </row>
    <row r="113" spans="1:51" ht="15" customHeight="1">
      <c r="A113" s="86" t="s">
        <v>469</v>
      </c>
      <c r="B113" s="87"/>
      <c r="C113" s="88" t="s">
        <v>1094</v>
      </c>
      <c r="D113" s="89">
        <f>'2024 Srk'!D113</f>
        <v>20809723.579999998</v>
      </c>
      <c r="E113" s="90">
        <f>'2024 Srk'!E113</f>
        <v>2.8425054723367316E-2</v>
      </c>
      <c r="F113" s="89">
        <f>'2024 Srk'!F113</f>
        <v>20638078.65762959</v>
      </c>
      <c r="G113" s="89">
        <f>'2024 Srk'!G113</f>
        <v>20925689.36661192</v>
      </c>
      <c r="H113" s="89">
        <f>'2024 Srk'!H113</f>
        <v>-287610.70898232982</v>
      </c>
      <c r="I113" s="89">
        <f>'2024 Srk'!I113</f>
        <v>-1626212.2856511746</v>
      </c>
      <c r="J113" s="89">
        <f>'2024 Srk'!J113</f>
        <v>-1913822.9946335044</v>
      </c>
      <c r="K113" s="89">
        <f>'2024 Srk'!K113</f>
        <v>682085.95036698738</v>
      </c>
      <c r="L113" s="23"/>
      <c r="M113" s="22">
        <v>5.0532150675344453E-4</v>
      </c>
      <c r="N113" s="27">
        <v>436</v>
      </c>
      <c r="O113" s="1" t="s">
        <v>654</v>
      </c>
      <c r="Q113" s="175"/>
      <c r="S113" s="178"/>
      <c r="T113" s="176"/>
      <c r="U113" s="176"/>
      <c r="V113" s="177"/>
      <c r="W113" s="177"/>
      <c r="X113" s="176"/>
      <c r="Y113" s="177"/>
      <c r="Z113" s="176"/>
      <c r="AA113" s="176"/>
      <c r="AB113" s="177"/>
      <c r="AC113" s="177"/>
      <c r="AD113" s="11"/>
      <c r="AE113" s="151"/>
      <c r="AF113" s="152" t="str">
        <f t="shared" si="2"/>
        <v>Lahtis Kyrkliga Samfällighet</v>
      </c>
      <c r="AG113" s="153" t="e">
        <f>'2024 Srk'!#REF!</f>
        <v>#REF!</v>
      </c>
      <c r="AH113" s="139" t="e">
        <f>'2024 Srk'!#REF!</f>
        <v>#REF!</v>
      </c>
      <c r="AI113" s="154" t="e">
        <f>'2024 Srk'!#REF!</f>
        <v>#REF!</v>
      </c>
      <c r="AJ113" s="154" t="e">
        <f>'2024 Srk'!#REF!</f>
        <v>#REF!</v>
      </c>
      <c r="AK113" s="154" t="e">
        <f>'2024 Srk'!#REF!</f>
        <v>#REF!</v>
      </c>
      <c r="AU113" s="170" t="str">
        <f t="shared" si="3"/>
        <v>Lahtis Kyrkliga Samfällighet</v>
      </c>
      <c r="AV113" s="149" t="e">
        <f>'2024 Srk'!#REF!</f>
        <v>#REF!</v>
      </c>
      <c r="AW113" s="150" t="e">
        <f>'2024 Srk'!#REF!</f>
        <v>#REF!</v>
      </c>
      <c r="AX113" s="149" t="e">
        <f>'2024 Srk'!#REF!</f>
        <v>#REF!</v>
      </c>
      <c r="AY113" s="149" t="e">
        <f>'2024 Srk'!#REF!</f>
        <v>#REF!</v>
      </c>
    </row>
    <row r="114" spans="1:51" ht="15" customHeight="1">
      <c r="A114" s="86" t="s">
        <v>469</v>
      </c>
      <c r="B114" s="87"/>
      <c r="C114" s="88" t="s">
        <v>1095</v>
      </c>
      <c r="D114" s="89">
        <f>'2024 Srk'!D114</f>
        <v>1837489.24</v>
      </c>
      <c r="E114" s="90">
        <f>'2024 Srk'!E114</f>
        <v>2.9543857068600632E-2</v>
      </c>
      <c r="F114" s="89">
        <f>'2024 Srk'!F114</f>
        <v>1822333.0704937705</v>
      </c>
      <c r="G114" s="89">
        <f>'2024 Srk'!G114</f>
        <v>1832800.8968525142</v>
      </c>
      <c r="H114" s="89">
        <f>'2024 Srk'!H114</f>
        <v>-10467.82635874371</v>
      </c>
      <c r="I114" s="89">
        <f>'2024 Srk'!I114</f>
        <v>-143593.81398567525</v>
      </c>
      <c r="J114" s="89">
        <f>'2024 Srk'!J114</f>
        <v>-154061.64034441896</v>
      </c>
      <c r="K114" s="89">
        <f>'2024 Srk'!K114</f>
        <v>60227.88288062947</v>
      </c>
      <c r="L114" s="23"/>
      <c r="M114" s="22">
        <v>9.4484303279806191E-3</v>
      </c>
      <c r="N114" s="27">
        <v>2442</v>
      </c>
      <c r="O114" s="1" t="s">
        <v>656</v>
      </c>
      <c r="Q114" s="175"/>
      <c r="S114" s="178"/>
      <c r="T114" s="176"/>
      <c r="U114" s="176"/>
      <c r="V114" s="177"/>
      <c r="W114" s="177"/>
      <c r="X114" s="176"/>
      <c r="Y114" s="177"/>
      <c r="Z114" s="176"/>
      <c r="AA114" s="176"/>
      <c r="AB114" s="177"/>
      <c r="AC114" s="177"/>
      <c r="AD114" s="11"/>
      <c r="AE114" s="151"/>
      <c r="AF114" s="152" t="str">
        <f t="shared" si="2"/>
        <v>Laihela församling</v>
      </c>
      <c r="AG114" s="153" t="e">
        <f>'2024 Srk'!#REF!</f>
        <v>#REF!</v>
      </c>
      <c r="AH114" s="139" t="e">
        <f>'2024 Srk'!#REF!</f>
        <v>#REF!</v>
      </c>
      <c r="AI114" s="154" t="e">
        <f>'2024 Srk'!#REF!</f>
        <v>#REF!</v>
      </c>
      <c r="AJ114" s="154" t="e">
        <f>'2024 Srk'!#REF!</f>
        <v>#REF!</v>
      </c>
      <c r="AK114" s="154" t="e">
        <f>'2024 Srk'!#REF!</f>
        <v>#REF!</v>
      </c>
      <c r="AU114" s="170" t="str">
        <f t="shared" si="3"/>
        <v>Laihela församling</v>
      </c>
      <c r="AV114" s="149" t="e">
        <f>'2024 Srk'!#REF!</f>
        <v>#REF!</v>
      </c>
      <c r="AW114" s="150" t="e">
        <f>'2024 Srk'!#REF!</f>
        <v>#REF!</v>
      </c>
      <c r="AX114" s="149" t="e">
        <f>'2024 Srk'!#REF!</f>
        <v>#REF!</v>
      </c>
      <c r="AY114" s="149" t="e">
        <f>'2024 Srk'!#REF!</f>
        <v>#REF!</v>
      </c>
    </row>
    <row r="115" spans="1:51" ht="15" customHeight="1">
      <c r="A115" s="86" t="s">
        <v>469</v>
      </c>
      <c r="B115" s="87"/>
      <c r="C115" s="88" t="s">
        <v>1096</v>
      </c>
      <c r="D115" s="89">
        <f>'2024 Srk'!D115</f>
        <v>1824896.94</v>
      </c>
      <c r="E115" s="90">
        <f>'2024 Srk'!E115</f>
        <v>2.9640034272643501E-2</v>
      </c>
      <c r="F115" s="89">
        <f>'2024 Srk'!F115</f>
        <v>1809844.6356098859</v>
      </c>
      <c r="G115" s="89">
        <f>'2024 Srk'!G115</f>
        <v>1824466.837295105</v>
      </c>
      <c r="H115" s="89">
        <f>'2024 Srk'!H115</f>
        <v>-14622.201685219072</v>
      </c>
      <c r="I115" s="89">
        <f>'2024 Srk'!I115</f>
        <v>-142609.76665386511</v>
      </c>
      <c r="J115" s="89">
        <f>'2024 Srk'!J115</f>
        <v>-157231.96833908418</v>
      </c>
      <c r="K115" s="89">
        <f>'2024 Srk'!K115</f>
        <v>59815.14165032014</v>
      </c>
      <c r="L115" s="23"/>
      <c r="M115" s="22">
        <v>1.7728183798593002E-2</v>
      </c>
      <c r="N115" s="27">
        <v>2222</v>
      </c>
      <c r="O115" s="1" t="s">
        <v>658</v>
      </c>
      <c r="Q115" s="175"/>
      <c r="S115" s="178"/>
      <c r="T115" s="176"/>
      <c r="U115" s="176"/>
      <c r="V115" s="177"/>
      <c r="W115" s="177"/>
      <c r="X115" s="176"/>
      <c r="Y115" s="177"/>
      <c r="Z115" s="176"/>
      <c r="AA115" s="176"/>
      <c r="AB115" s="177"/>
      <c r="AC115" s="177"/>
      <c r="AD115" s="11"/>
      <c r="AE115" s="151"/>
      <c r="AF115" s="152" t="str">
        <f t="shared" si="2"/>
        <v>Laitila församling</v>
      </c>
      <c r="AG115" s="153" t="e">
        <f>'2024 Srk'!#REF!</f>
        <v>#REF!</v>
      </c>
      <c r="AH115" s="139" t="e">
        <f>'2024 Srk'!#REF!</f>
        <v>#REF!</v>
      </c>
      <c r="AI115" s="154" t="e">
        <f>'2024 Srk'!#REF!</f>
        <v>#REF!</v>
      </c>
      <c r="AJ115" s="154" t="e">
        <f>'2024 Srk'!#REF!</f>
        <v>#REF!</v>
      </c>
      <c r="AK115" s="154" t="e">
        <f>'2024 Srk'!#REF!</f>
        <v>#REF!</v>
      </c>
      <c r="AU115" s="170" t="str">
        <f t="shared" si="3"/>
        <v>Laitila församling</v>
      </c>
      <c r="AV115" s="149" t="e">
        <f>'2024 Srk'!#REF!</f>
        <v>#REF!</v>
      </c>
      <c r="AW115" s="150" t="e">
        <f>'2024 Srk'!#REF!</f>
        <v>#REF!</v>
      </c>
      <c r="AX115" s="149" t="e">
        <f>'2024 Srk'!#REF!</f>
        <v>#REF!</v>
      </c>
      <c r="AY115" s="149" t="e">
        <f>'2024 Srk'!#REF!</f>
        <v>#REF!</v>
      </c>
    </row>
    <row r="116" spans="1:51" ht="15" customHeight="1">
      <c r="A116" s="86" t="s">
        <v>469</v>
      </c>
      <c r="B116" s="87"/>
      <c r="C116" s="88" t="s">
        <v>1097</v>
      </c>
      <c r="D116" s="89">
        <f>'2024 Srk'!D116</f>
        <v>13408271.130000001</v>
      </c>
      <c r="E116" s="90">
        <f>'2024 Srk'!E116</f>
        <v>2.2752722312388229E-2</v>
      </c>
      <c r="F116" s="89">
        <f>'2024 Srk'!F116</f>
        <v>13297675.636101076</v>
      </c>
      <c r="G116" s="89">
        <f>'2024 Srk'!G116</f>
        <v>13518782.98942066</v>
      </c>
      <c r="H116" s="89">
        <f>'2024 Srk'!H116</f>
        <v>-221107.35331958346</v>
      </c>
      <c r="I116" s="89">
        <f>'2024 Srk'!I116</f>
        <v>-1047812.8244771218</v>
      </c>
      <c r="J116" s="89">
        <f>'2024 Srk'!J116</f>
        <v>-1268920.1777967052</v>
      </c>
      <c r="K116" s="89">
        <f>'2024 Srk'!K116</f>
        <v>439486.53721061541</v>
      </c>
      <c r="L116" s="23"/>
      <c r="M116" s="22">
        <v>1.6903431263843704E-3</v>
      </c>
      <c r="N116" s="27">
        <v>442</v>
      </c>
      <c r="O116" s="1" t="s">
        <v>660</v>
      </c>
      <c r="Q116" s="175"/>
      <c r="S116" s="178"/>
      <c r="T116" s="176"/>
      <c r="U116" s="176"/>
      <c r="V116" s="177"/>
      <c r="W116" s="177"/>
      <c r="X116" s="176"/>
      <c r="Y116" s="177"/>
      <c r="Z116" s="176"/>
      <c r="AA116" s="176"/>
      <c r="AB116" s="177"/>
      <c r="AC116" s="177"/>
      <c r="AD116" s="11"/>
      <c r="AE116" s="151"/>
      <c r="AF116" s="152" t="str">
        <f t="shared" si="2"/>
        <v>Villmanstrands Kyrkliga Samfällighet</v>
      </c>
      <c r="AG116" s="153" t="e">
        <f>'2024 Srk'!#REF!</f>
        <v>#REF!</v>
      </c>
      <c r="AH116" s="139" t="e">
        <f>'2024 Srk'!#REF!</f>
        <v>#REF!</v>
      </c>
      <c r="AI116" s="154" t="e">
        <f>'2024 Srk'!#REF!</f>
        <v>#REF!</v>
      </c>
      <c r="AJ116" s="154" t="e">
        <f>'2024 Srk'!#REF!</f>
        <v>#REF!</v>
      </c>
      <c r="AK116" s="154" t="e">
        <f>'2024 Srk'!#REF!</f>
        <v>#REF!</v>
      </c>
      <c r="AU116" s="170" t="str">
        <f t="shared" si="3"/>
        <v>Villmanstrands Kyrkliga Samfällighet</v>
      </c>
      <c r="AV116" s="149" t="e">
        <f>'2024 Srk'!#REF!</f>
        <v>#REF!</v>
      </c>
      <c r="AW116" s="150" t="e">
        <f>'2024 Srk'!#REF!</f>
        <v>#REF!</v>
      </c>
      <c r="AX116" s="149" t="e">
        <f>'2024 Srk'!#REF!</f>
        <v>#REF!</v>
      </c>
      <c r="AY116" s="149" t="e">
        <f>'2024 Srk'!#REF!</f>
        <v>#REF!</v>
      </c>
    </row>
    <row r="117" spans="1:51" ht="15" customHeight="1">
      <c r="A117" s="86" t="s">
        <v>469</v>
      </c>
      <c r="B117" s="87"/>
      <c r="C117" s="88" t="s">
        <v>1098</v>
      </c>
      <c r="D117" s="89">
        <f>'2024 Srk'!D117</f>
        <v>3818918.79</v>
      </c>
      <c r="E117" s="90">
        <f>'2024 Srk'!E117</f>
        <v>3.2749069331731162E-2</v>
      </c>
      <c r="F117" s="89">
        <f>'2024 Srk'!F117</f>
        <v>3787419.1875795992</v>
      </c>
      <c r="G117" s="89">
        <f>'2024 Srk'!G117</f>
        <v>3801645.2625909606</v>
      </c>
      <c r="H117" s="89">
        <f>'2024 Srk'!H117</f>
        <v>-14226.07501136139</v>
      </c>
      <c r="I117" s="89">
        <f>'2024 Srk'!I117</f>
        <v>-298436.09552655666</v>
      </c>
      <c r="J117" s="89">
        <f>'2024 Srk'!J117</f>
        <v>-312662.17053791805</v>
      </c>
      <c r="K117" s="89">
        <f>'2024 Srk'!K117</f>
        <v>125173.73631790912</v>
      </c>
      <c r="L117" s="23"/>
      <c r="M117" s="22">
        <v>1.7461584836625103E-3</v>
      </c>
      <c r="N117" s="27">
        <v>447</v>
      </c>
      <c r="O117" s="1" t="s">
        <v>662</v>
      </c>
      <c r="Q117" s="175"/>
      <c r="S117" s="178"/>
      <c r="T117" s="176"/>
      <c r="U117" s="176"/>
      <c r="V117" s="177"/>
      <c r="W117" s="177"/>
      <c r="X117" s="176"/>
      <c r="Y117" s="177"/>
      <c r="Z117" s="176"/>
      <c r="AA117" s="176"/>
      <c r="AB117" s="177"/>
      <c r="AC117" s="177"/>
      <c r="AD117" s="11"/>
      <c r="AE117" s="151"/>
      <c r="AF117" s="152" t="str">
        <f t="shared" si="2"/>
        <v>Lappo domkyrkoförsamling</v>
      </c>
      <c r="AG117" s="153" t="e">
        <f>'2024 Srk'!#REF!</f>
        <v>#REF!</v>
      </c>
      <c r="AH117" s="139" t="e">
        <f>'2024 Srk'!#REF!</f>
        <v>#REF!</v>
      </c>
      <c r="AI117" s="154" t="e">
        <f>'2024 Srk'!#REF!</f>
        <v>#REF!</v>
      </c>
      <c r="AJ117" s="154" t="e">
        <f>'2024 Srk'!#REF!</f>
        <v>#REF!</v>
      </c>
      <c r="AK117" s="154" t="e">
        <f>'2024 Srk'!#REF!</f>
        <v>#REF!</v>
      </c>
      <c r="AU117" s="170" t="str">
        <f t="shared" si="3"/>
        <v>Lappo domkyrkoförsamling</v>
      </c>
      <c r="AV117" s="149" t="e">
        <f>'2024 Srk'!#REF!</f>
        <v>#REF!</v>
      </c>
      <c r="AW117" s="150" t="e">
        <f>'2024 Srk'!#REF!</f>
        <v>#REF!</v>
      </c>
      <c r="AX117" s="149" t="e">
        <f>'2024 Srk'!#REF!</f>
        <v>#REF!</v>
      </c>
      <c r="AY117" s="149" t="e">
        <f>'2024 Srk'!#REF!</f>
        <v>#REF!</v>
      </c>
    </row>
    <row r="118" spans="1:51" ht="15" customHeight="1">
      <c r="A118" s="86" t="s">
        <v>469</v>
      </c>
      <c r="B118" s="87"/>
      <c r="C118" s="88" t="s">
        <v>1099</v>
      </c>
      <c r="D118" s="89">
        <f>'2024 Srk'!D118</f>
        <v>4398198.0599999996</v>
      </c>
      <c r="E118" s="90">
        <f>'2024 Srk'!E118</f>
        <v>-2.0144196477348553E-3</v>
      </c>
      <c r="F118" s="89">
        <f>'2024 Srk'!F118</f>
        <v>4361920.3861675644</v>
      </c>
      <c r="G118" s="89">
        <f>'2024 Srk'!G118</f>
        <v>4429152.5964685371</v>
      </c>
      <c r="H118" s="89">
        <f>'2024 Srk'!H118</f>
        <v>-67232.210300972685</v>
      </c>
      <c r="I118" s="89">
        <f>'2024 Srk'!I118</f>
        <v>-343704.8883615763</v>
      </c>
      <c r="J118" s="89">
        <f>'2024 Srk'!J118</f>
        <v>-410937.09866254899</v>
      </c>
      <c r="K118" s="89">
        <f>'2024 Srk'!K118</f>
        <v>144160.92996740036</v>
      </c>
      <c r="L118" s="23"/>
      <c r="M118" s="22">
        <v>1.7255571042841403E-3</v>
      </c>
      <c r="N118" s="27">
        <v>454</v>
      </c>
      <c r="O118" s="1" t="s">
        <v>664</v>
      </c>
      <c r="Q118" s="175"/>
      <c r="S118" s="178"/>
      <c r="T118" s="176"/>
      <c r="U118" s="176"/>
      <c r="V118" s="177"/>
      <c r="W118" s="177"/>
      <c r="X118" s="176"/>
      <c r="Y118" s="177"/>
      <c r="Z118" s="176"/>
      <c r="AA118" s="176"/>
      <c r="AB118" s="177"/>
      <c r="AC118" s="177"/>
      <c r="AD118" s="11"/>
      <c r="AE118" s="151"/>
      <c r="AF118" s="152" t="str">
        <f t="shared" si="2"/>
        <v>Laukaa församling</v>
      </c>
      <c r="AG118" s="153" t="e">
        <f>'2024 Srk'!#REF!</f>
        <v>#REF!</v>
      </c>
      <c r="AH118" s="139" t="e">
        <f>'2024 Srk'!#REF!</f>
        <v>#REF!</v>
      </c>
      <c r="AI118" s="154" t="e">
        <f>'2024 Srk'!#REF!</f>
        <v>#REF!</v>
      </c>
      <c r="AJ118" s="154" t="e">
        <f>'2024 Srk'!#REF!</f>
        <v>#REF!</v>
      </c>
      <c r="AK118" s="154" t="e">
        <f>'2024 Srk'!#REF!</f>
        <v>#REF!</v>
      </c>
      <c r="AU118" s="170" t="str">
        <f t="shared" si="3"/>
        <v>Laukaa församling</v>
      </c>
      <c r="AV118" s="149" t="e">
        <f>'2024 Srk'!#REF!</f>
        <v>#REF!</v>
      </c>
      <c r="AW118" s="150" t="e">
        <f>'2024 Srk'!#REF!</f>
        <v>#REF!</v>
      </c>
      <c r="AX118" s="149" t="e">
        <f>'2024 Srk'!#REF!</f>
        <v>#REF!</v>
      </c>
      <c r="AY118" s="149" t="e">
        <f>'2024 Srk'!#REF!</f>
        <v>#REF!</v>
      </c>
    </row>
    <row r="119" spans="1:51" ht="15" customHeight="1">
      <c r="A119" s="86" t="s">
        <v>469</v>
      </c>
      <c r="B119" s="87"/>
      <c r="C119" s="88" t="s">
        <v>1100</v>
      </c>
      <c r="D119" s="89">
        <f>'2024 Srk'!D119</f>
        <v>647348.66</v>
      </c>
      <c r="E119" s="90">
        <f>'2024 Srk'!E119</f>
        <v>6.4289884130182662E-2</v>
      </c>
      <c r="F119" s="89">
        <f>'2024 Srk'!F119</f>
        <v>642009.13157882111</v>
      </c>
      <c r="G119" s="89">
        <f>'2024 Srk'!G119</f>
        <v>625192.41794171662</v>
      </c>
      <c r="H119" s="89">
        <f>'2024 Srk'!H119</f>
        <v>16816.713637104491</v>
      </c>
      <c r="I119" s="89">
        <f>'2024 Srk'!I119</f>
        <v>-50588.194501708291</v>
      </c>
      <c r="J119" s="89">
        <f>'2024 Srk'!J119</f>
        <v>-33771.4808646038</v>
      </c>
      <c r="K119" s="89">
        <f>'2024 Srk'!K119</f>
        <v>21218.322496088429</v>
      </c>
      <c r="L119" s="23"/>
      <c r="M119" s="22">
        <v>1.5628545614997488E-3</v>
      </c>
      <c r="N119" s="27">
        <v>407</v>
      </c>
      <c r="O119" s="1" t="s">
        <v>1101</v>
      </c>
      <c r="Q119" s="175"/>
      <c r="S119" s="178"/>
      <c r="T119" s="176"/>
      <c r="U119" s="176"/>
      <c r="V119" s="177"/>
      <c r="W119" s="177"/>
      <c r="X119" s="176"/>
      <c r="Y119" s="177"/>
      <c r="Z119" s="176"/>
      <c r="AA119" s="176"/>
      <c r="AB119" s="177"/>
      <c r="AC119" s="177"/>
      <c r="AD119" s="11"/>
      <c r="AE119" s="151"/>
      <c r="AF119" s="152" t="str">
        <f t="shared" si="2"/>
        <v>Lemland-Lumparlands församling</v>
      </c>
      <c r="AG119" s="153" t="e">
        <f>'2024 Srk'!#REF!</f>
        <v>#REF!</v>
      </c>
      <c r="AH119" s="139" t="e">
        <f>'2024 Srk'!#REF!</f>
        <v>#REF!</v>
      </c>
      <c r="AI119" s="154" t="e">
        <f>'2024 Srk'!#REF!</f>
        <v>#REF!</v>
      </c>
      <c r="AJ119" s="154" t="e">
        <f>'2024 Srk'!#REF!</f>
        <v>#REF!</v>
      </c>
      <c r="AK119" s="154" t="e">
        <f>'2024 Srk'!#REF!</f>
        <v>#REF!</v>
      </c>
      <c r="AU119" s="170" t="str">
        <f t="shared" si="3"/>
        <v>Lemland-Lumparlands församling</v>
      </c>
      <c r="AV119" s="149" t="e">
        <f>'2024 Srk'!#REF!</f>
        <v>#REF!</v>
      </c>
      <c r="AW119" s="150" t="e">
        <f>'2024 Srk'!#REF!</f>
        <v>#REF!</v>
      </c>
      <c r="AX119" s="149" t="e">
        <f>'2024 Srk'!#REF!</f>
        <v>#REF!</v>
      </c>
      <c r="AY119" s="149" t="e">
        <f>'2024 Srk'!#REF!</f>
        <v>#REF!</v>
      </c>
    </row>
    <row r="120" spans="1:51" ht="15" customHeight="1">
      <c r="A120" s="86" t="s">
        <v>469</v>
      </c>
      <c r="B120" s="87"/>
      <c r="C120" s="88" t="s">
        <v>1102</v>
      </c>
      <c r="D120" s="89">
        <f>'2024 Srk'!D120</f>
        <v>5197873.93</v>
      </c>
      <c r="E120" s="90">
        <f>'2024 Srk'!E120</f>
        <v>4.0914347000469586E-2</v>
      </c>
      <c r="F120" s="89">
        <f>'2024 Srk'!F120</f>
        <v>5155000.2866391866</v>
      </c>
      <c r="G120" s="89">
        <f>'2024 Srk'!G120</f>
        <v>5213265.4687918266</v>
      </c>
      <c r="H120" s="89">
        <f>'2024 Srk'!H120</f>
        <v>-58265.182152640074</v>
      </c>
      <c r="I120" s="89">
        <f>'2024 Srk'!I120</f>
        <v>-406196.95940391504</v>
      </c>
      <c r="J120" s="89">
        <f>'2024 Srk'!J120</f>
        <v>-464462.14155655511</v>
      </c>
      <c r="K120" s="89">
        <f>'2024 Srk'!K120</f>
        <v>170372.12271475245</v>
      </c>
      <c r="L120" s="23"/>
      <c r="M120" s="22">
        <v>2.2168343165342337E-2</v>
      </c>
      <c r="N120" s="27">
        <v>465</v>
      </c>
      <c r="O120" s="1" t="s">
        <v>666</v>
      </c>
      <c r="Q120" s="175"/>
      <c r="S120" s="178"/>
      <c r="T120" s="176"/>
      <c r="U120" s="176"/>
      <c r="V120" s="177"/>
      <c r="W120" s="177"/>
      <c r="X120" s="176"/>
      <c r="Y120" s="177"/>
      <c r="Z120" s="176"/>
      <c r="AA120" s="176"/>
      <c r="AB120" s="177"/>
      <c r="AC120" s="177"/>
      <c r="AD120" s="11"/>
      <c r="AE120" s="151"/>
      <c r="AF120" s="152" t="str">
        <f t="shared" si="2"/>
        <v>Lempäälä församling</v>
      </c>
      <c r="AG120" s="153" t="e">
        <f>'2024 Srk'!#REF!</f>
        <v>#REF!</v>
      </c>
      <c r="AH120" s="139" t="e">
        <f>'2024 Srk'!#REF!</f>
        <v>#REF!</v>
      </c>
      <c r="AI120" s="154" t="e">
        <f>'2024 Srk'!#REF!</f>
        <v>#REF!</v>
      </c>
      <c r="AJ120" s="154" t="e">
        <f>'2024 Srk'!#REF!</f>
        <v>#REF!</v>
      </c>
      <c r="AK120" s="154" t="e">
        <f>'2024 Srk'!#REF!</f>
        <v>#REF!</v>
      </c>
      <c r="AU120" s="170" t="str">
        <f t="shared" si="3"/>
        <v>Lempäälä församling</v>
      </c>
      <c r="AV120" s="149" t="e">
        <f>'2024 Srk'!#REF!</f>
        <v>#REF!</v>
      </c>
      <c r="AW120" s="150" t="e">
        <f>'2024 Srk'!#REF!</f>
        <v>#REF!</v>
      </c>
      <c r="AX120" s="149" t="e">
        <f>'2024 Srk'!#REF!</f>
        <v>#REF!</v>
      </c>
      <c r="AY120" s="149" t="e">
        <f>'2024 Srk'!#REF!</f>
        <v>#REF!</v>
      </c>
    </row>
    <row r="121" spans="1:51" ht="15" customHeight="1">
      <c r="A121" s="86" t="s">
        <v>469</v>
      </c>
      <c r="B121" s="87"/>
      <c r="C121" s="88" t="s">
        <v>1103</v>
      </c>
      <c r="D121" s="89">
        <f>'2024 Srk'!D121</f>
        <v>1971103.65</v>
      </c>
      <c r="E121" s="90">
        <f>'2024 Srk'!E121</f>
        <v>2.8301973067907715E-2</v>
      </c>
      <c r="F121" s="89">
        <f>'2024 Srk'!F121</f>
        <v>1954845.3882461803</v>
      </c>
      <c r="G121" s="89">
        <f>'2024 Srk'!G121</f>
        <v>1969606.3460287782</v>
      </c>
      <c r="H121" s="89">
        <f>'2024 Srk'!H121</f>
        <v>-14760.95778259798</v>
      </c>
      <c r="I121" s="89">
        <f>'2024 Srk'!I121</f>
        <v>-154035.34600539241</v>
      </c>
      <c r="J121" s="89">
        <f>'2024 Srk'!J121</f>
        <v>-168796.30378799039</v>
      </c>
      <c r="K121" s="89">
        <f>'2024 Srk'!K121</f>
        <v>64607.398614089987</v>
      </c>
      <c r="L121" s="23"/>
      <c r="M121" s="22">
        <v>8.1944975910980939E-4</v>
      </c>
      <c r="N121" s="27">
        <v>472</v>
      </c>
      <c r="O121" s="1" t="s">
        <v>668</v>
      </c>
      <c r="Q121" s="175"/>
      <c r="S121" s="178"/>
      <c r="T121" s="176"/>
      <c r="U121" s="176"/>
      <c r="V121" s="177"/>
      <c r="W121" s="177"/>
      <c r="X121" s="176"/>
      <c r="Y121" s="177"/>
      <c r="Z121" s="176"/>
      <c r="AA121" s="176"/>
      <c r="AB121" s="177"/>
      <c r="AC121" s="177"/>
      <c r="AD121" s="11"/>
      <c r="AE121" s="151"/>
      <c r="AF121" s="152" t="str">
        <f t="shared" si="2"/>
        <v>Leppävirta församling</v>
      </c>
      <c r="AG121" s="153" t="e">
        <f>'2024 Srk'!#REF!</f>
        <v>#REF!</v>
      </c>
      <c r="AH121" s="139" t="e">
        <f>'2024 Srk'!#REF!</f>
        <v>#REF!</v>
      </c>
      <c r="AI121" s="154" t="e">
        <f>'2024 Srk'!#REF!</f>
        <v>#REF!</v>
      </c>
      <c r="AJ121" s="154" t="e">
        <f>'2024 Srk'!#REF!</f>
        <v>#REF!</v>
      </c>
      <c r="AK121" s="154" t="e">
        <f>'2024 Srk'!#REF!</f>
        <v>#REF!</v>
      </c>
      <c r="AU121" s="170" t="str">
        <f t="shared" si="3"/>
        <v>Leppävirta församling</v>
      </c>
      <c r="AV121" s="149" t="e">
        <f>'2024 Srk'!#REF!</f>
        <v>#REF!</v>
      </c>
      <c r="AW121" s="150" t="e">
        <f>'2024 Srk'!#REF!</f>
        <v>#REF!</v>
      </c>
      <c r="AX121" s="149" t="e">
        <f>'2024 Srk'!#REF!</f>
        <v>#REF!</v>
      </c>
      <c r="AY121" s="149" t="e">
        <f>'2024 Srk'!#REF!</f>
        <v>#REF!</v>
      </c>
    </row>
    <row r="122" spans="1:51" ht="15" customHeight="1">
      <c r="A122" s="86" t="s">
        <v>469</v>
      </c>
      <c r="B122" s="87"/>
      <c r="C122" s="88" t="s">
        <v>1104</v>
      </c>
      <c r="D122" s="89">
        <f>'2024 Srk'!D122</f>
        <v>4936453.13</v>
      </c>
      <c r="E122" s="90">
        <f>'2024 Srk'!E122</f>
        <v>4.3154583254170431E-2</v>
      </c>
      <c r="F122" s="89">
        <f>'2024 Srk'!F122</f>
        <v>4895735.7648208514</v>
      </c>
      <c r="G122" s="89">
        <f>'2024 Srk'!G122</f>
        <v>4930557.0392279234</v>
      </c>
      <c r="H122" s="89">
        <f>'2024 Srk'!H122</f>
        <v>-34821.274407071993</v>
      </c>
      <c r="I122" s="89">
        <f>'2024 Srk'!I122</f>
        <v>-385767.77325685148</v>
      </c>
      <c r="J122" s="89">
        <f>'2024 Srk'!J122</f>
        <v>-420589.04766392347</v>
      </c>
      <c r="K122" s="89">
        <f>'2024 Srk'!K122</f>
        <v>161803.46229366589</v>
      </c>
      <c r="L122" s="23"/>
      <c r="M122" s="22">
        <v>4.6107794292571443E-3</v>
      </c>
      <c r="N122" s="27">
        <v>475</v>
      </c>
      <c r="O122" s="1" t="s">
        <v>1105</v>
      </c>
      <c r="Q122" s="175"/>
      <c r="S122" s="178"/>
      <c r="T122" s="176"/>
      <c r="U122" s="176"/>
      <c r="V122" s="177"/>
      <c r="W122" s="177"/>
      <c r="X122" s="176"/>
      <c r="Y122" s="177"/>
      <c r="Z122" s="176"/>
      <c r="AA122" s="176"/>
      <c r="AB122" s="177"/>
      <c r="AC122" s="177"/>
      <c r="AD122" s="11"/>
      <c r="AE122" s="151"/>
      <c r="AF122" s="152" t="str">
        <f t="shared" si="2"/>
        <v>Lundo församling</v>
      </c>
      <c r="AG122" s="153" t="e">
        <f>'2024 Srk'!#REF!</f>
        <v>#REF!</v>
      </c>
      <c r="AH122" s="139" t="e">
        <f>'2024 Srk'!#REF!</f>
        <v>#REF!</v>
      </c>
      <c r="AI122" s="154" t="e">
        <f>'2024 Srk'!#REF!</f>
        <v>#REF!</v>
      </c>
      <c r="AJ122" s="154" t="e">
        <f>'2024 Srk'!#REF!</f>
        <v>#REF!</v>
      </c>
      <c r="AK122" s="154" t="e">
        <f>'2024 Srk'!#REF!</f>
        <v>#REF!</v>
      </c>
      <c r="AU122" s="170" t="str">
        <f t="shared" si="3"/>
        <v>Lundo församling</v>
      </c>
      <c r="AV122" s="149" t="e">
        <f>'2024 Srk'!#REF!</f>
        <v>#REF!</v>
      </c>
      <c r="AW122" s="150" t="e">
        <f>'2024 Srk'!#REF!</f>
        <v>#REF!</v>
      </c>
      <c r="AX122" s="149" t="e">
        <f>'2024 Srk'!#REF!</f>
        <v>#REF!</v>
      </c>
      <c r="AY122" s="149" t="e">
        <f>'2024 Srk'!#REF!</f>
        <v>#REF!</v>
      </c>
    </row>
    <row r="123" spans="1:51" ht="15" customHeight="1">
      <c r="A123" s="86" t="s">
        <v>469</v>
      </c>
      <c r="B123" s="87"/>
      <c r="C123" s="88" t="s">
        <v>1106</v>
      </c>
      <c r="D123" s="89">
        <f>'2024 Srk'!D123</f>
        <v>1820659.43</v>
      </c>
      <c r="E123" s="90">
        <f>'2024 Srk'!E123</f>
        <v>3.2151624439733961E-2</v>
      </c>
      <c r="F123" s="89">
        <f>'2024 Srk'!F123</f>
        <v>1805642.0778797802</v>
      </c>
      <c r="G123" s="89">
        <f>'2024 Srk'!G123</f>
        <v>1802645.0980955686</v>
      </c>
      <c r="H123" s="89">
        <f>'2024 Srk'!H123</f>
        <v>2996.9797842116095</v>
      </c>
      <c r="I123" s="89">
        <f>'2024 Srk'!I123</f>
        <v>-142278.61901530673</v>
      </c>
      <c r="J123" s="89">
        <f>'2024 Srk'!J123</f>
        <v>-139281.63923109512</v>
      </c>
      <c r="K123" s="89">
        <f>'2024 Srk'!K123</f>
        <v>59676.247636450709</v>
      </c>
      <c r="L123" s="23"/>
      <c r="M123" s="22">
        <v>3.0443823412608048E-3</v>
      </c>
      <c r="N123" s="27">
        <v>484</v>
      </c>
      <c r="O123" s="1" t="s">
        <v>672</v>
      </c>
      <c r="Q123" s="175"/>
      <c r="S123" s="178"/>
      <c r="T123" s="176"/>
      <c r="U123" s="176"/>
      <c r="V123" s="177"/>
      <c r="W123" s="177"/>
      <c r="X123" s="176"/>
      <c r="Y123" s="177"/>
      <c r="Z123" s="176"/>
      <c r="AA123" s="176"/>
      <c r="AB123" s="177"/>
      <c r="AC123" s="177"/>
      <c r="AD123" s="11"/>
      <c r="AE123" s="151"/>
      <c r="AF123" s="152" t="str">
        <f t="shared" si="2"/>
        <v>Lieksa församling</v>
      </c>
      <c r="AG123" s="153" t="e">
        <f>'2024 Srk'!#REF!</f>
        <v>#REF!</v>
      </c>
      <c r="AH123" s="139" t="e">
        <f>'2024 Srk'!#REF!</f>
        <v>#REF!</v>
      </c>
      <c r="AI123" s="154" t="e">
        <f>'2024 Srk'!#REF!</f>
        <v>#REF!</v>
      </c>
      <c r="AJ123" s="154" t="e">
        <f>'2024 Srk'!#REF!</f>
        <v>#REF!</v>
      </c>
      <c r="AK123" s="154" t="e">
        <f>'2024 Srk'!#REF!</f>
        <v>#REF!</v>
      </c>
      <c r="AU123" s="170" t="str">
        <f t="shared" si="3"/>
        <v>Lieksa församling</v>
      </c>
      <c r="AV123" s="149" t="e">
        <f>'2024 Srk'!#REF!</f>
        <v>#REF!</v>
      </c>
      <c r="AW123" s="150" t="e">
        <f>'2024 Srk'!#REF!</f>
        <v>#REF!</v>
      </c>
      <c r="AX123" s="149" t="e">
        <f>'2024 Srk'!#REF!</f>
        <v>#REF!</v>
      </c>
      <c r="AY123" s="149" t="e">
        <f>'2024 Srk'!#REF!</f>
        <v>#REF!</v>
      </c>
    </row>
    <row r="124" spans="1:51" ht="15" customHeight="1">
      <c r="A124" s="86" t="s">
        <v>469</v>
      </c>
      <c r="B124" s="87"/>
      <c r="C124" s="88" t="s">
        <v>1107</v>
      </c>
      <c r="D124" s="89">
        <f>'2024 Srk'!D124</f>
        <v>2305821.13</v>
      </c>
      <c r="E124" s="90">
        <f>'2024 Srk'!E124</f>
        <v>4.0503231992369937E-2</v>
      </c>
      <c r="F124" s="89">
        <f>'2024 Srk'!F124</f>
        <v>2286802.0167793287</v>
      </c>
      <c r="G124" s="89">
        <f>'2024 Srk'!G124</f>
        <v>2308360.9665910965</v>
      </c>
      <c r="H124" s="89">
        <f>'2024 Srk'!H124</f>
        <v>-21558.949811767787</v>
      </c>
      <c r="I124" s="89">
        <f>'2024 Srk'!I124</f>
        <v>-180192.42954884432</v>
      </c>
      <c r="J124" s="89">
        <f>'2024 Srk'!J124</f>
        <v>-201751.3793606121</v>
      </c>
      <c r="K124" s="89">
        <f>'2024 Srk'!K124</f>
        <v>75578.524182988243</v>
      </c>
      <c r="L124" s="23"/>
      <c r="M124" s="22">
        <v>7.7549562124404328E-3</v>
      </c>
      <c r="N124" s="27">
        <v>384</v>
      </c>
      <c r="O124" s="1" t="s">
        <v>636</v>
      </c>
      <c r="Q124" s="175"/>
      <c r="S124" s="178"/>
      <c r="T124" s="176"/>
      <c r="U124" s="176"/>
      <c r="V124" s="177"/>
      <c r="W124" s="177"/>
      <c r="X124" s="176"/>
      <c r="Y124" s="177"/>
      <c r="Z124" s="176"/>
      <c r="AA124" s="176"/>
      <c r="AB124" s="177"/>
      <c r="AC124" s="177"/>
      <c r="AD124" s="11"/>
      <c r="AE124" s="151"/>
      <c r="AF124" s="152" t="str">
        <f t="shared" si="2"/>
        <v>Limingo församling</v>
      </c>
      <c r="AG124" s="153" t="e">
        <f>'2024 Srk'!#REF!</f>
        <v>#REF!</v>
      </c>
      <c r="AH124" s="139" t="e">
        <f>'2024 Srk'!#REF!</f>
        <v>#REF!</v>
      </c>
      <c r="AI124" s="154" t="e">
        <f>'2024 Srk'!#REF!</f>
        <v>#REF!</v>
      </c>
      <c r="AJ124" s="154" t="e">
        <f>'2024 Srk'!#REF!</f>
        <v>#REF!</v>
      </c>
      <c r="AK124" s="154" t="e">
        <f>'2024 Srk'!#REF!</f>
        <v>#REF!</v>
      </c>
      <c r="AU124" s="170" t="str">
        <f t="shared" si="3"/>
        <v>Limingo församling</v>
      </c>
      <c r="AV124" s="149" t="e">
        <f>'2024 Srk'!#REF!</f>
        <v>#REF!</v>
      </c>
      <c r="AW124" s="150" t="e">
        <f>'2024 Srk'!#REF!</f>
        <v>#REF!</v>
      </c>
      <c r="AX124" s="149" t="e">
        <f>'2024 Srk'!#REF!</f>
        <v>#REF!</v>
      </c>
      <c r="AY124" s="149" t="e">
        <f>'2024 Srk'!#REF!</f>
        <v>#REF!</v>
      </c>
    </row>
    <row r="125" spans="1:51" ht="15" customHeight="1">
      <c r="A125" s="86" t="s">
        <v>469</v>
      </c>
      <c r="B125" s="87"/>
      <c r="C125" s="88" t="s">
        <v>1108</v>
      </c>
      <c r="D125" s="89">
        <f>'2024 Srk'!D125</f>
        <v>2807004.87</v>
      </c>
      <c r="E125" s="90">
        <f>'2024 Srk'!E125</f>
        <v>3.2839336493975635E-2</v>
      </c>
      <c r="F125" s="89">
        <f>'2024 Srk'!F125</f>
        <v>2783851.8410252389</v>
      </c>
      <c r="G125" s="89">
        <f>'2024 Srk'!G125</f>
        <v>2802056.6572590666</v>
      </c>
      <c r="H125" s="89">
        <f>'2024 Srk'!H125</f>
        <v>-18204.816233827733</v>
      </c>
      <c r="I125" s="89">
        <f>'2024 Srk'!I125</f>
        <v>-219358.31045174692</v>
      </c>
      <c r="J125" s="89">
        <f>'2024 Srk'!J125</f>
        <v>-237563.12668557465</v>
      </c>
      <c r="K125" s="89">
        <f>'2024 Srk'!K125</f>
        <v>92005.959477464232</v>
      </c>
      <c r="L125" s="23"/>
      <c r="M125" s="22">
        <v>2.9973165961155263E-4</v>
      </c>
      <c r="N125" s="27">
        <v>500</v>
      </c>
      <c r="O125" s="1" t="s">
        <v>674</v>
      </c>
      <c r="Q125" s="175"/>
      <c r="S125" s="178"/>
      <c r="T125" s="176"/>
      <c r="U125" s="176"/>
      <c r="V125" s="177"/>
      <c r="W125" s="177"/>
      <c r="X125" s="176"/>
      <c r="Y125" s="177"/>
      <c r="Z125" s="176"/>
      <c r="AA125" s="176"/>
      <c r="AB125" s="177"/>
      <c r="AC125" s="177"/>
      <c r="AD125" s="11"/>
      <c r="AE125" s="151"/>
      <c r="AF125" s="152" t="str">
        <f t="shared" si="2"/>
        <v>Liperi församling</v>
      </c>
      <c r="AG125" s="153" t="e">
        <f>'2024 Srk'!#REF!</f>
        <v>#REF!</v>
      </c>
      <c r="AH125" s="139" t="e">
        <f>'2024 Srk'!#REF!</f>
        <v>#REF!</v>
      </c>
      <c r="AI125" s="154" t="e">
        <f>'2024 Srk'!#REF!</f>
        <v>#REF!</v>
      </c>
      <c r="AJ125" s="154" t="e">
        <f>'2024 Srk'!#REF!</f>
        <v>#REF!</v>
      </c>
      <c r="AK125" s="154" t="e">
        <f>'2024 Srk'!#REF!</f>
        <v>#REF!</v>
      </c>
      <c r="AU125" s="170" t="str">
        <f t="shared" si="3"/>
        <v>Liperi församling</v>
      </c>
      <c r="AV125" s="149" t="e">
        <f>'2024 Srk'!#REF!</f>
        <v>#REF!</v>
      </c>
      <c r="AW125" s="150" t="e">
        <f>'2024 Srk'!#REF!</f>
        <v>#REF!</v>
      </c>
      <c r="AX125" s="149" t="e">
        <f>'2024 Srk'!#REF!</f>
        <v>#REF!</v>
      </c>
      <c r="AY125" s="149" t="e">
        <f>'2024 Srk'!#REF!</f>
        <v>#REF!</v>
      </c>
    </row>
    <row r="126" spans="1:51" ht="15" customHeight="1">
      <c r="A126" s="86" t="s">
        <v>469</v>
      </c>
      <c r="B126" s="87"/>
      <c r="C126" s="88" t="s">
        <v>1109</v>
      </c>
      <c r="D126" s="89">
        <f>'2024 Srk'!D126</f>
        <v>9335044.6400000006</v>
      </c>
      <c r="E126" s="90">
        <f>'2024 Srk'!E126</f>
        <v>2.3571101465702737E-2</v>
      </c>
      <c r="F126" s="89">
        <f>'2024 Srk'!F126</f>
        <v>9258046.3556932807</v>
      </c>
      <c r="G126" s="89">
        <f>'2024 Srk'!G126</f>
        <v>9342241.7195706256</v>
      </c>
      <c r="H126" s="89">
        <f>'2024 Srk'!H126</f>
        <v>-84195.363877344877</v>
      </c>
      <c r="I126" s="89">
        <f>'2024 Srk'!I126</f>
        <v>-729503.40845758363</v>
      </c>
      <c r="J126" s="89">
        <f>'2024 Srk'!J126</f>
        <v>-813698.77233492851</v>
      </c>
      <c r="K126" s="89">
        <f>'2024 Srk'!K126</f>
        <v>305977.28847836301</v>
      </c>
      <c r="L126" s="23"/>
      <c r="M126" s="22">
        <v>4.520850835378707E-4</v>
      </c>
      <c r="N126" s="27">
        <v>507</v>
      </c>
      <c r="O126" s="1" t="s">
        <v>676</v>
      </c>
      <c r="Q126" s="175"/>
      <c r="S126" s="178"/>
      <c r="T126" s="176"/>
      <c r="U126" s="176"/>
      <c r="V126" s="177"/>
      <c r="W126" s="177"/>
      <c r="X126" s="176"/>
      <c r="Y126" s="177"/>
      <c r="Z126" s="176"/>
      <c r="AA126" s="176"/>
      <c r="AB126" s="177"/>
      <c r="AC126" s="177"/>
      <c r="AD126" s="11"/>
      <c r="AE126" s="151"/>
      <c r="AF126" s="152" t="str">
        <f t="shared" si="2"/>
        <v>Lojo församling</v>
      </c>
      <c r="AG126" s="153" t="e">
        <f>'2024 Srk'!#REF!</f>
        <v>#REF!</v>
      </c>
      <c r="AH126" s="139" t="e">
        <f>'2024 Srk'!#REF!</f>
        <v>#REF!</v>
      </c>
      <c r="AI126" s="154" t="e">
        <f>'2024 Srk'!#REF!</f>
        <v>#REF!</v>
      </c>
      <c r="AJ126" s="154" t="e">
        <f>'2024 Srk'!#REF!</f>
        <v>#REF!</v>
      </c>
      <c r="AK126" s="154" t="e">
        <f>'2024 Srk'!#REF!</f>
        <v>#REF!</v>
      </c>
      <c r="AU126" s="170" t="str">
        <f t="shared" si="3"/>
        <v>Lojo församling</v>
      </c>
      <c r="AV126" s="149" t="e">
        <f>'2024 Srk'!#REF!</f>
        <v>#REF!</v>
      </c>
      <c r="AW126" s="150" t="e">
        <f>'2024 Srk'!#REF!</f>
        <v>#REF!</v>
      </c>
      <c r="AX126" s="149" t="e">
        <f>'2024 Srk'!#REF!</f>
        <v>#REF!</v>
      </c>
      <c r="AY126" s="149" t="e">
        <f>'2024 Srk'!#REF!</f>
        <v>#REF!</v>
      </c>
    </row>
    <row r="127" spans="1:51" ht="15" customHeight="1">
      <c r="A127" s="86" t="s">
        <v>469</v>
      </c>
      <c r="B127" s="87"/>
      <c r="C127" s="88" t="s">
        <v>1110</v>
      </c>
      <c r="D127" s="89">
        <f>'2024 Srk'!D127</f>
        <v>3268311</v>
      </c>
      <c r="E127" s="90">
        <f>'2024 Srk'!E127</f>
        <v>1.2806673074156283E-2</v>
      </c>
      <c r="F127" s="89">
        <f>'2024 Srk'!F127</f>
        <v>3241352.9779138006</v>
      </c>
      <c r="G127" s="89">
        <f>'2024 Srk'!G127</f>
        <v>3317909.0047880872</v>
      </c>
      <c r="H127" s="89">
        <f>'2024 Srk'!H127</f>
        <v>-76556.026874286588</v>
      </c>
      <c r="I127" s="89">
        <f>'2024 Srk'!I127</f>
        <v>-255407.88569806062</v>
      </c>
      <c r="J127" s="89">
        <f>'2024 Srk'!J127</f>
        <v>-331963.91257234721</v>
      </c>
      <c r="K127" s="89">
        <f>'2024 Srk'!K127</f>
        <v>107126.31553993373</v>
      </c>
      <c r="L127" s="23"/>
      <c r="M127" s="22">
        <v>2.0720747439580658E-2</v>
      </c>
      <c r="N127" s="27">
        <v>517</v>
      </c>
      <c r="O127" s="1" t="s">
        <v>1111</v>
      </c>
      <c r="Q127" s="175"/>
      <c r="S127" s="178"/>
      <c r="T127" s="176"/>
      <c r="U127" s="176"/>
      <c r="V127" s="177"/>
      <c r="W127" s="177"/>
      <c r="X127" s="176"/>
      <c r="Y127" s="177"/>
      <c r="Z127" s="176"/>
      <c r="AA127" s="176"/>
      <c r="AB127" s="177"/>
      <c r="AC127" s="177"/>
      <c r="AD127" s="11"/>
      <c r="AE127" s="151"/>
      <c r="AF127" s="152" t="str">
        <f t="shared" si="2"/>
        <v>Loimaa församling</v>
      </c>
      <c r="AG127" s="153" t="e">
        <f>'2024 Srk'!#REF!</f>
        <v>#REF!</v>
      </c>
      <c r="AH127" s="139" t="e">
        <f>'2024 Srk'!#REF!</f>
        <v>#REF!</v>
      </c>
      <c r="AI127" s="154" t="e">
        <f>'2024 Srk'!#REF!</f>
        <v>#REF!</v>
      </c>
      <c r="AJ127" s="154" t="e">
        <f>'2024 Srk'!#REF!</f>
        <v>#REF!</v>
      </c>
      <c r="AK127" s="154" t="e">
        <f>'2024 Srk'!#REF!</f>
        <v>#REF!</v>
      </c>
      <c r="AU127" s="170" t="str">
        <f t="shared" si="3"/>
        <v>Loimaa församling</v>
      </c>
      <c r="AV127" s="149" t="e">
        <f>'2024 Srk'!#REF!</f>
        <v>#REF!</v>
      </c>
      <c r="AW127" s="150" t="e">
        <f>'2024 Srk'!#REF!</f>
        <v>#REF!</v>
      </c>
      <c r="AX127" s="149" t="e">
        <f>'2024 Srk'!#REF!</f>
        <v>#REF!</v>
      </c>
      <c r="AY127" s="149" t="e">
        <f>'2024 Srk'!#REF!</f>
        <v>#REF!</v>
      </c>
    </row>
    <row r="128" spans="1:51" ht="15" customHeight="1">
      <c r="A128" s="86" t="s">
        <v>469</v>
      </c>
      <c r="B128" s="87"/>
      <c r="C128" s="88" t="s">
        <v>1112</v>
      </c>
      <c r="D128" s="89">
        <f>'2024 Srk'!D128</f>
        <v>1711761.03</v>
      </c>
      <c r="E128" s="90">
        <f>'2024 Srk'!E128</f>
        <v>3.3785723626802877E-2</v>
      </c>
      <c r="F128" s="89">
        <f>'2024 Srk'!F128</f>
        <v>1697641.9049678242</v>
      </c>
      <c r="G128" s="89">
        <f>'2024 Srk'!G128</f>
        <v>1702864.3489905125</v>
      </c>
      <c r="H128" s="89">
        <f>'2024 Srk'!H128</f>
        <v>-5222.4440226883162</v>
      </c>
      <c r="I128" s="89">
        <f>'2024 Srk'!I128</f>
        <v>-133768.56287318878</v>
      </c>
      <c r="J128" s="89">
        <f>'2024 Srk'!J128</f>
        <v>-138991.0068958771</v>
      </c>
      <c r="K128" s="89">
        <f>'2024 Srk'!K128</f>
        <v>56106.85526216506</v>
      </c>
      <c r="L128" s="23"/>
      <c r="M128" s="22">
        <v>1.706982274926522E-3</v>
      </c>
      <c r="N128" s="27">
        <v>518</v>
      </c>
      <c r="O128" s="1" t="s">
        <v>678</v>
      </c>
      <c r="Q128" s="175"/>
      <c r="S128" s="178"/>
      <c r="T128" s="176"/>
      <c r="U128" s="176"/>
      <c r="V128" s="177"/>
      <c r="W128" s="177"/>
      <c r="X128" s="176"/>
      <c r="Y128" s="177"/>
      <c r="Z128" s="176"/>
      <c r="AA128" s="176"/>
      <c r="AB128" s="177"/>
      <c r="AC128" s="177"/>
      <c r="AD128" s="11"/>
      <c r="AE128" s="151"/>
      <c r="AF128" s="152" t="str">
        <f t="shared" si="2"/>
        <v>Loppi församling</v>
      </c>
      <c r="AG128" s="153" t="e">
        <f>'2024 Srk'!#REF!</f>
        <v>#REF!</v>
      </c>
      <c r="AH128" s="139" t="e">
        <f>'2024 Srk'!#REF!</f>
        <v>#REF!</v>
      </c>
      <c r="AI128" s="154" t="e">
        <f>'2024 Srk'!#REF!</f>
        <v>#REF!</v>
      </c>
      <c r="AJ128" s="154" t="e">
        <f>'2024 Srk'!#REF!</f>
        <v>#REF!</v>
      </c>
      <c r="AK128" s="154" t="e">
        <f>'2024 Srk'!#REF!</f>
        <v>#REF!</v>
      </c>
      <c r="AU128" s="170" t="str">
        <f t="shared" si="3"/>
        <v>Loppi församling</v>
      </c>
      <c r="AV128" s="149" t="e">
        <f>'2024 Srk'!#REF!</f>
        <v>#REF!</v>
      </c>
      <c r="AW128" s="150" t="e">
        <f>'2024 Srk'!#REF!</f>
        <v>#REF!</v>
      </c>
      <c r="AX128" s="149" t="e">
        <f>'2024 Srk'!#REF!</f>
        <v>#REF!</v>
      </c>
      <c r="AY128" s="149" t="e">
        <f>'2024 Srk'!#REF!</f>
        <v>#REF!</v>
      </c>
    </row>
    <row r="129" spans="1:51" ht="15" customHeight="1">
      <c r="A129" s="86" t="s">
        <v>469</v>
      </c>
      <c r="B129" s="87"/>
      <c r="C129" s="88" t="s">
        <v>1113</v>
      </c>
      <c r="D129" s="89">
        <f>'2024 Srk'!D129</f>
        <v>3661446.38</v>
      </c>
      <c r="E129" s="90">
        <f>'2024 Srk'!E129</f>
        <v>3.2863725459486792E-2</v>
      </c>
      <c r="F129" s="89">
        <f>'2024 Srk'!F129</f>
        <v>3631245.6578595811</v>
      </c>
      <c r="G129" s="89">
        <f>'2024 Srk'!G129</f>
        <v>3633755.0016405564</v>
      </c>
      <c r="H129" s="89">
        <f>'2024 Srk'!H129</f>
        <v>-2509.3437809753232</v>
      </c>
      <c r="I129" s="89">
        <f>'2024 Srk'!I129</f>
        <v>-286130.13832301082</v>
      </c>
      <c r="J129" s="89">
        <f>'2024 Srk'!J129</f>
        <v>-288639.48210398614</v>
      </c>
      <c r="K129" s="89">
        <f>'2024 Srk'!K129</f>
        <v>120012.22045161188</v>
      </c>
      <c r="L129" s="23"/>
      <c r="M129" s="22">
        <v>1.7482549182387187E-3</v>
      </c>
      <c r="N129" s="27">
        <v>523</v>
      </c>
      <c r="O129" s="1" t="s">
        <v>680</v>
      </c>
      <c r="Q129" s="175"/>
      <c r="S129" s="178"/>
      <c r="T129" s="176"/>
      <c r="U129" s="176"/>
      <c r="V129" s="177"/>
      <c r="W129" s="177"/>
      <c r="X129" s="176"/>
      <c r="Y129" s="177"/>
      <c r="Z129" s="176"/>
      <c r="AA129" s="176"/>
      <c r="AB129" s="177"/>
      <c r="AC129" s="177"/>
      <c r="AD129" s="11"/>
      <c r="AE129" s="151"/>
      <c r="AF129" s="152" t="str">
        <f t="shared" si="2"/>
        <v>Lovisanejdens kyrkiga samfällighet</v>
      </c>
      <c r="AG129" s="153" t="e">
        <f>'2024 Srk'!#REF!</f>
        <v>#REF!</v>
      </c>
      <c r="AH129" s="139" t="e">
        <f>'2024 Srk'!#REF!</f>
        <v>#REF!</v>
      </c>
      <c r="AI129" s="154" t="e">
        <f>'2024 Srk'!#REF!</f>
        <v>#REF!</v>
      </c>
      <c r="AJ129" s="154" t="e">
        <f>'2024 Srk'!#REF!</f>
        <v>#REF!</v>
      </c>
      <c r="AK129" s="154" t="e">
        <f>'2024 Srk'!#REF!</f>
        <v>#REF!</v>
      </c>
      <c r="AU129" s="170" t="str">
        <f t="shared" si="3"/>
        <v>Lovisanejdens kyrkiga samfällighet</v>
      </c>
      <c r="AV129" s="149" t="e">
        <f>'2024 Srk'!#REF!</f>
        <v>#REF!</v>
      </c>
      <c r="AW129" s="150" t="e">
        <f>'2024 Srk'!#REF!</f>
        <v>#REF!</v>
      </c>
      <c r="AX129" s="149" t="e">
        <f>'2024 Srk'!#REF!</f>
        <v>#REF!</v>
      </c>
      <c r="AY129" s="149" t="e">
        <f>'2024 Srk'!#REF!</f>
        <v>#REF!</v>
      </c>
    </row>
    <row r="130" spans="1:51" ht="15" customHeight="1">
      <c r="A130" s="86" t="s">
        <v>469</v>
      </c>
      <c r="B130" s="87"/>
      <c r="C130" s="88" t="s">
        <v>1114</v>
      </c>
      <c r="D130" s="89">
        <f>'2024 Srk'!D130</f>
        <v>501926.5</v>
      </c>
      <c r="E130" s="90">
        <f>'2024 Srk'!E130</f>
        <v>2.4872855297757512E-2</v>
      </c>
      <c r="F130" s="89">
        <f>'2024 Srk'!F130</f>
        <v>497786.45773576968</v>
      </c>
      <c r="G130" s="89">
        <f>'2024 Srk'!G130</f>
        <v>503836.43074041331</v>
      </c>
      <c r="H130" s="89">
        <f>'2024 Srk'!H130</f>
        <v>-6049.9730046436307</v>
      </c>
      <c r="I130" s="89">
        <f>'2024 Srk'!I130</f>
        <v>-39223.925183627754</v>
      </c>
      <c r="J130" s="89">
        <f>'2024 Srk'!J130</f>
        <v>-45273.898188271385</v>
      </c>
      <c r="K130" s="89">
        <f>'2024 Srk'!K130</f>
        <v>16451.780940324999</v>
      </c>
      <c r="L130" s="23"/>
      <c r="M130" s="22">
        <v>6.4029747409831438E-4</v>
      </c>
      <c r="N130" s="27">
        <v>537</v>
      </c>
      <c r="O130" s="1" t="s">
        <v>682</v>
      </c>
      <c r="Q130" s="175"/>
      <c r="S130" s="178"/>
      <c r="T130" s="176"/>
      <c r="U130" s="176"/>
      <c r="V130" s="177"/>
      <c r="W130" s="177"/>
      <c r="X130" s="176"/>
      <c r="Y130" s="177"/>
      <c r="Z130" s="176"/>
      <c r="AA130" s="176"/>
      <c r="AB130" s="177"/>
      <c r="AC130" s="177"/>
      <c r="AD130" s="11"/>
      <c r="AE130" s="151"/>
      <c r="AF130" s="152" t="str">
        <f t="shared" si="2"/>
        <v>Lumijoki församling</v>
      </c>
      <c r="AG130" s="153" t="e">
        <f>'2024 Srk'!#REF!</f>
        <v>#REF!</v>
      </c>
      <c r="AH130" s="139" t="e">
        <f>'2024 Srk'!#REF!</f>
        <v>#REF!</v>
      </c>
      <c r="AI130" s="154" t="e">
        <f>'2024 Srk'!#REF!</f>
        <v>#REF!</v>
      </c>
      <c r="AJ130" s="154" t="e">
        <f>'2024 Srk'!#REF!</f>
        <v>#REF!</v>
      </c>
      <c r="AK130" s="154" t="e">
        <f>'2024 Srk'!#REF!</f>
        <v>#REF!</v>
      </c>
      <c r="AU130" s="170" t="str">
        <f t="shared" si="3"/>
        <v>Lumijoki församling</v>
      </c>
      <c r="AV130" s="149" t="e">
        <f>'2024 Srk'!#REF!</f>
        <v>#REF!</v>
      </c>
      <c r="AW130" s="150" t="e">
        <f>'2024 Srk'!#REF!</f>
        <v>#REF!</v>
      </c>
      <c r="AX130" s="149" t="e">
        <f>'2024 Srk'!#REF!</f>
        <v>#REF!</v>
      </c>
      <c r="AY130" s="149" t="e">
        <f>'2024 Srk'!#REF!</f>
        <v>#REF!</v>
      </c>
    </row>
    <row r="131" spans="1:51" ht="15" customHeight="1">
      <c r="A131" s="86" t="s">
        <v>469</v>
      </c>
      <c r="B131" s="87"/>
      <c r="C131" s="88" t="s">
        <v>1115</v>
      </c>
      <c r="D131" s="89">
        <f>'2024 Srk'!D131</f>
        <v>1719518.9</v>
      </c>
      <c r="E131" s="90">
        <f>'2024 Srk'!E131</f>
        <v>5.957315735521207E-2</v>
      </c>
      <c r="F131" s="89">
        <f>'2024 Srk'!F131</f>
        <v>1705335.7856991156</v>
      </c>
      <c r="G131" s="89">
        <f>'2024 Srk'!G131</f>
        <v>1724181.1550744083</v>
      </c>
      <c r="H131" s="89">
        <f>'2024 Srk'!H131</f>
        <v>-18845.369375292677</v>
      </c>
      <c r="I131" s="89">
        <f>'2024 Srk'!I131</f>
        <v>-134374.81520787184</v>
      </c>
      <c r="J131" s="89">
        <f>'2024 Srk'!J131</f>
        <v>-153220.18458316452</v>
      </c>
      <c r="K131" s="89">
        <f>'2024 Srk'!K131</f>
        <v>56361.137069966629</v>
      </c>
      <c r="L131" s="23"/>
      <c r="M131" s="22">
        <v>3.3827299308009742E-3</v>
      </c>
      <c r="N131" s="27">
        <v>545</v>
      </c>
      <c r="O131" s="1" t="s">
        <v>686</v>
      </c>
      <c r="Q131" s="175"/>
      <c r="S131" s="178"/>
      <c r="T131" s="176"/>
      <c r="U131" s="176"/>
      <c r="V131" s="177"/>
      <c r="W131" s="177"/>
      <c r="X131" s="176"/>
      <c r="Y131" s="177"/>
      <c r="Z131" s="176"/>
      <c r="AA131" s="176"/>
      <c r="AB131" s="177"/>
      <c r="AC131" s="177"/>
      <c r="AD131" s="11"/>
      <c r="AE131" s="151"/>
      <c r="AF131" s="152" t="str">
        <f t="shared" si="2"/>
        <v>Larsmo församling</v>
      </c>
      <c r="AG131" s="153" t="e">
        <f>'2024 Srk'!#REF!</f>
        <v>#REF!</v>
      </c>
      <c r="AH131" s="139" t="e">
        <f>'2024 Srk'!#REF!</f>
        <v>#REF!</v>
      </c>
      <c r="AI131" s="154" t="e">
        <f>'2024 Srk'!#REF!</f>
        <v>#REF!</v>
      </c>
      <c r="AJ131" s="154" t="e">
        <f>'2024 Srk'!#REF!</f>
        <v>#REF!</v>
      </c>
      <c r="AK131" s="154" t="e">
        <f>'2024 Srk'!#REF!</f>
        <v>#REF!</v>
      </c>
      <c r="AU131" s="170" t="str">
        <f t="shared" si="3"/>
        <v>Larsmo församling</v>
      </c>
      <c r="AV131" s="149" t="e">
        <f>'2024 Srk'!#REF!</f>
        <v>#REF!</v>
      </c>
      <c r="AW131" s="150" t="e">
        <f>'2024 Srk'!#REF!</f>
        <v>#REF!</v>
      </c>
      <c r="AX131" s="149" t="e">
        <f>'2024 Srk'!#REF!</f>
        <v>#REF!</v>
      </c>
      <c r="AY131" s="149" t="e">
        <f>'2024 Srk'!#REF!</f>
        <v>#REF!</v>
      </c>
    </row>
    <row r="132" spans="1:51" ht="15" customHeight="1">
      <c r="A132" s="86" t="s">
        <v>469</v>
      </c>
      <c r="B132" s="87"/>
      <c r="C132" s="88" t="s">
        <v>1116</v>
      </c>
      <c r="D132" s="89">
        <f>'2024 Srk'!D132</f>
        <v>977792.69</v>
      </c>
      <c r="E132" s="90">
        <f>'2024 Srk'!E132</f>
        <v>2.7546836645355732E-2</v>
      </c>
      <c r="F132" s="89">
        <f>'2024 Srk'!F132</f>
        <v>969727.55882590276</v>
      </c>
      <c r="G132" s="89">
        <f>'2024 Srk'!G132</f>
        <v>981543.21190228302</v>
      </c>
      <c r="H132" s="89">
        <f>'2024 Srk'!H132</f>
        <v>-11815.653076380258</v>
      </c>
      <c r="I132" s="89">
        <f>'2024 Srk'!I132</f>
        <v>-76411.321812373179</v>
      </c>
      <c r="J132" s="89">
        <f>'2024 Srk'!J132</f>
        <v>-88226.974888753437</v>
      </c>
      <c r="K132" s="89">
        <f>'2024 Srk'!K132</f>
        <v>32049.376035995527</v>
      </c>
      <c r="L132" s="23"/>
      <c r="M132" s="22">
        <v>1.3098713364419568E-3</v>
      </c>
      <c r="N132" s="27">
        <v>608</v>
      </c>
      <c r="O132" s="1" t="s">
        <v>716</v>
      </c>
      <c r="Q132" s="175"/>
      <c r="S132" s="178"/>
      <c r="T132" s="176"/>
      <c r="U132" s="176"/>
      <c r="V132" s="177"/>
      <c r="W132" s="177"/>
      <c r="X132" s="176"/>
      <c r="Y132" s="177"/>
      <c r="Z132" s="176"/>
      <c r="AA132" s="176"/>
      <c r="AB132" s="177"/>
      <c r="AC132" s="177"/>
      <c r="AD132" s="11"/>
      <c r="AE132" s="151"/>
      <c r="AF132" s="152" t="str">
        <f t="shared" si="2"/>
        <v>Luumäki församling</v>
      </c>
      <c r="AG132" s="153" t="e">
        <f>'2024 Srk'!#REF!</f>
        <v>#REF!</v>
      </c>
      <c r="AH132" s="139" t="e">
        <f>'2024 Srk'!#REF!</f>
        <v>#REF!</v>
      </c>
      <c r="AI132" s="154" t="e">
        <f>'2024 Srk'!#REF!</f>
        <v>#REF!</v>
      </c>
      <c r="AJ132" s="154" t="e">
        <f>'2024 Srk'!#REF!</f>
        <v>#REF!</v>
      </c>
      <c r="AK132" s="154" t="e">
        <f>'2024 Srk'!#REF!</f>
        <v>#REF!</v>
      </c>
      <c r="AU132" s="170" t="str">
        <f t="shared" si="3"/>
        <v>Luumäki församling</v>
      </c>
      <c r="AV132" s="149" t="e">
        <f>'2024 Srk'!#REF!</f>
        <v>#REF!</v>
      </c>
      <c r="AW132" s="150" t="e">
        <f>'2024 Srk'!#REF!</f>
        <v>#REF!</v>
      </c>
      <c r="AX132" s="149" t="e">
        <f>'2024 Srk'!#REF!</f>
        <v>#REF!</v>
      </c>
      <c r="AY132" s="149" t="e">
        <f>'2024 Srk'!#REF!</f>
        <v>#REF!</v>
      </c>
    </row>
    <row r="133" spans="1:51" ht="15" customHeight="1">
      <c r="A133" s="86" t="s">
        <v>469</v>
      </c>
      <c r="B133" s="87"/>
      <c r="C133" s="88" t="s">
        <v>1117</v>
      </c>
      <c r="D133" s="89">
        <f>'2024 Srk'!D133</f>
        <v>1597944.6</v>
      </c>
      <c r="E133" s="90">
        <f>'2024 Srk'!E133</f>
        <v>4.2762211289559593E-2</v>
      </c>
      <c r="F133" s="89">
        <f>'2024 Srk'!F133</f>
        <v>1584764.2674614738</v>
      </c>
      <c r="G133" s="89">
        <f>'2024 Srk'!G133</f>
        <v>1586216.7033035944</v>
      </c>
      <c r="H133" s="89">
        <f>'2024 Srk'!H133</f>
        <v>-1452.4358421205543</v>
      </c>
      <c r="I133" s="89">
        <f>'2024 Srk'!I133</f>
        <v>-124874.17866556555</v>
      </c>
      <c r="J133" s="89">
        <f>'2024 Srk'!J133</f>
        <v>-126326.6145076861</v>
      </c>
      <c r="K133" s="89">
        <f>'2024 Srk'!K133</f>
        <v>52376.263285511435</v>
      </c>
      <c r="L133" s="23"/>
      <c r="M133" s="22">
        <v>3.6072197445992352E-3</v>
      </c>
      <c r="N133" s="27">
        <v>549</v>
      </c>
      <c r="O133" s="1" t="s">
        <v>688</v>
      </c>
      <c r="Q133" s="175"/>
      <c r="S133" s="178"/>
      <c r="T133" s="176"/>
      <c r="U133" s="176"/>
      <c r="V133" s="177"/>
      <c r="W133" s="177"/>
      <c r="X133" s="176"/>
      <c r="Y133" s="177"/>
      <c r="Z133" s="176"/>
      <c r="AA133" s="176"/>
      <c r="AB133" s="177"/>
      <c r="AC133" s="177"/>
      <c r="AD133" s="11"/>
      <c r="AE133" s="151"/>
      <c r="AF133" s="152" t="str">
        <f t="shared" si="2"/>
        <v>Malax Kyrkliga Samfällighet</v>
      </c>
      <c r="AG133" s="153" t="e">
        <f>'2024 Srk'!#REF!</f>
        <v>#REF!</v>
      </c>
      <c r="AH133" s="139" t="e">
        <f>'2024 Srk'!#REF!</f>
        <v>#REF!</v>
      </c>
      <c r="AI133" s="154" t="e">
        <f>'2024 Srk'!#REF!</f>
        <v>#REF!</v>
      </c>
      <c r="AJ133" s="154" t="e">
        <f>'2024 Srk'!#REF!</f>
        <v>#REF!</v>
      </c>
      <c r="AK133" s="154" t="e">
        <f>'2024 Srk'!#REF!</f>
        <v>#REF!</v>
      </c>
      <c r="AU133" s="170" t="str">
        <f t="shared" si="3"/>
        <v>Malax Kyrkliga Samfällighet</v>
      </c>
      <c r="AV133" s="149" t="e">
        <f>'2024 Srk'!#REF!</f>
        <v>#REF!</v>
      </c>
      <c r="AW133" s="150" t="e">
        <f>'2024 Srk'!#REF!</f>
        <v>#REF!</v>
      </c>
      <c r="AX133" s="149" t="e">
        <f>'2024 Srk'!#REF!</f>
        <v>#REF!</v>
      </c>
      <c r="AY133" s="149" t="e">
        <f>'2024 Srk'!#REF!</f>
        <v>#REF!</v>
      </c>
    </row>
    <row r="134" spans="1:51" ht="15" customHeight="1">
      <c r="A134" s="86" t="s">
        <v>469</v>
      </c>
      <c r="B134" s="87"/>
      <c r="C134" s="88" t="s">
        <v>1118</v>
      </c>
      <c r="D134" s="89">
        <f>'2024 Srk'!D134</f>
        <v>2908797.35</v>
      </c>
      <c r="E134" s="90">
        <f>'2024 Srk'!E134</f>
        <v>4.1609318659118655E-2</v>
      </c>
      <c r="F134" s="89">
        <f>'2024 Srk'!F134</f>
        <v>2884804.7057242324</v>
      </c>
      <c r="G134" s="89">
        <f>'2024 Srk'!G134</f>
        <v>2884408.0526407887</v>
      </c>
      <c r="H134" s="89">
        <f>'2024 Srk'!H134</f>
        <v>396.65308344364166</v>
      </c>
      <c r="I134" s="89">
        <f>'2024 Srk'!I134</f>
        <v>-227313.06203345448</v>
      </c>
      <c r="J134" s="89">
        <f>'2024 Srk'!J134</f>
        <v>-226916.40895001084</v>
      </c>
      <c r="K134" s="89">
        <f>'2024 Srk'!K134</f>
        <v>95342.439185812807</v>
      </c>
      <c r="L134" s="23"/>
      <c r="M134" s="22">
        <v>6.5020228553271803E-4</v>
      </c>
      <c r="N134" s="27">
        <v>560</v>
      </c>
      <c r="O134" s="1" t="s">
        <v>690</v>
      </c>
      <c r="Q134" s="175"/>
      <c r="S134" s="178"/>
      <c r="T134" s="176"/>
      <c r="U134" s="176"/>
      <c r="V134" s="177"/>
      <c r="W134" s="177"/>
      <c r="X134" s="176"/>
      <c r="Y134" s="177"/>
      <c r="Z134" s="176"/>
      <c r="AA134" s="176"/>
      <c r="AB134" s="177"/>
      <c r="AC134" s="177"/>
      <c r="AD134" s="11"/>
      <c r="AE134" s="151"/>
      <c r="AF134" s="152" t="str">
        <f t="shared" si="2"/>
        <v>Mariehamns församling</v>
      </c>
      <c r="AG134" s="153" t="e">
        <f>'2024 Srk'!#REF!</f>
        <v>#REF!</v>
      </c>
      <c r="AH134" s="139" t="e">
        <f>'2024 Srk'!#REF!</f>
        <v>#REF!</v>
      </c>
      <c r="AI134" s="154" t="e">
        <f>'2024 Srk'!#REF!</f>
        <v>#REF!</v>
      </c>
      <c r="AJ134" s="154" t="e">
        <f>'2024 Srk'!#REF!</f>
        <v>#REF!</v>
      </c>
      <c r="AK134" s="154" t="e">
        <f>'2024 Srk'!#REF!</f>
        <v>#REF!</v>
      </c>
      <c r="AU134" s="170" t="str">
        <f t="shared" si="3"/>
        <v>Mariehamns församling</v>
      </c>
      <c r="AV134" s="149" t="e">
        <f>'2024 Srk'!#REF!</f>
        <v>#REF!</v>
      </c>
      <c r="AW134" s="150" t="e">
        <f>'2024 Srk'!#REF!</f>
        <v>#REF!</v>
      </c>
      <c r="AX134" s="149" t="e">
        <f>'2024 Srk'!#REF!</f>
        <v>#REF!</v>
      </c>
      <c r="AY134" s="149" t="e">
        <f>'2024 Srk'!#REF!</f>
        <v>#REF!</v>
      </c>
    </row>
    <row r="135" spans="1:51" ht="15" customHeight="1">
      <c r="A135" s="86" t="s">
        <v>469</v>
      </c>
      <c r="B135" s="87"/>
      <c r="C135" s="88" t="s">
        <v>1119</v>
      </c>
      <c r="D135" s="89">
        <f>'2024 Srk'!D135</f>
        <v>2395902.39</v>
      </c>
      <c r="E135" s="90">
        <f>'2024 Srk'!E135</f>
        <v>3.5833316284908934E-2</v>
      </c>
      <c r="F135" s="89">
        <f>'2024 Srk'!F135</f>
        <v>2376140.2591789132</v>
      </c>
      <c r="G135" s="89">
        <f>'2024 Srk'!G135</f>
        <v>2403618.6228501429</v>
      </c>
      <c r="H135" s="89">
        <f>'2024 Srk'!H135</f>
        <v>-27478.363671229687</v>
      </c>
      <c r="I135" s="89">
        <f>'2024 Srk'!I135</f>
        <v>-187231.98733805635</v>
      </c>
      <c r="J135" s="89">
        <f>'2024 Srk'!J135</f>
        <v>-214710.35100928604</v>
      </c>
      <c r="K135" s="89">
        <f>'2024 Srk'!K135</f>
        <v>78531.142059008882</v>
      </c>
      <c r="L135" s="23"/>
      <c r="M135" s="22">
        <v>6.2587616483892033E-4</v>
      </c>
      <c r="N135" s="27">
        <v>561</v>
      </c>
      <c r="O135" s="1" t="s">
        <v>692</v>
      </c>
      <c r="Q135" s="175"/>
      <c r="S135" s="178"/>
      <c r="T135" s="176"/>
      <c r="U135" s="176"/>
      <c r="V135" s="177"/>
      <c r="W135" s="177"/>
      <c r="X135" s="176"/>
      <c r="Y135" s="177"/>
      <c r="Z135" s="176"/>
      <c r="AA135" s="176"/>
      <c r="AB135" s="177"/>
      <c r="AC135" s="177"/>
      <c r="AD135" s="11"/>
      <c r="AE135" s="151"/>
      <c r="AF135" s="152" t="str">
        <f t="shared" si="2"/>
        <v>Masku församling</v>
      </c>
      <c r="AG135" s="153" t="e">
        <f>'2024 Srk'!#REF!</f>
        <v>#REF!</v>
      </c>
      <c r="AH135" s="139" t="e">
        <f>'2024 Srk'!#REF!</f>
        <v>#REF!</v>
      </c>
      <c r="AI135" s="154" t="e">
        <f>'2024 Srk'!#REF!</f>
        <v>#REF!</v>
      </c>
      <c r="AJ135" s="154" t="e">
        <f>'2024 Srk'!#REF!</f>
        <v>#REF!</v>
      </c>
      <c r="AK135" s="154" t="e">
        <f>'2024 Srk'!#REF!</f>
        <v>#REF!</v>
      </c>
      <c r="AU135" s="170" t="str">
        <f t="shared" si="3"/>
        <v>Masku församling</v>
      </c>
      <c r="AV135" s="149" t="e">
        <f>'2024 Srk'!#REF!</f>
        <v>#REF!</v>
      </c>
      <c r="AW135" s="150" t="e">
        <f>'2024 Srk'!#REF!</f>
        <v>#REF!</v>
      </c>
      <c r="AX135" s="149" t="e">
        <f>'2024 Srk'!#REF!</f>
        <v>#REF!</v>
      </c>
      <c r="AY135" s="149" t="e">
        <f>'2024 Srk'!#REF!</f>
        <v>#REF!</v>
      </c>
    </row>
    <row r="136" spans="1:51" ht="15" customHeight="1">
      <c r="A136" s="86" t="s">
        <v>469</v>
      </c>
      <c r="B136" s="87"/>
      <c r="C136" s="88" t="s">
        <v>1120</v>
      </c>
      <c r="D136" s="89">
        <f>'2024 Srk'!D136</f>
        <v>675769.23</v>
      </c>
      <c r="E136" s="90">
        <f>'2024 Srk'!E136</f>
        <v>1.4930307623943984E-2</v>
      </c>
      <c r="F136" s="89">
        <f>'2024 Srk'!F136</f>
        <v>670195.28008289775</v>
      </c>
      <c r="G136" s="89">
        <f>'2024 Srk'!G136</f>
        <v>684352.46967922128</v>
      </c>
      <c r="H136" s="89">
        <f>'2024 Srk'!H136</f>
        <v>-14157.189596323529</v>
      </c>
      <c r="I136" s="89">
        <f>'2024 Srk'!I136</f>
        <v>-52809.169706954577</v>
      </c>
      <c r="J136" s="89">
        <f>'2024 Srk'!J136</f>
        <v>-66966.359303278106</v>
      </c>
      <c r="K136" s="89">
        <f>'2024 Srk'!K136</f>
        <v>22149.871222523816</v>
      </c>
      <c r="L136" s="23"/>
      <c r="M136" s="22">
        <v>4.396021989786965E-3</v>
      </c>
      <c r="N136" s="27">
        <v>564</v>
      </c>
      <c r="O136" s="1" t="s">
        <v>694</v>
      </c>
      <c r="Q136" s="175"/>
      <c r="S136" s="178"/>
      <c r="T136" s="176"/>
      <c r="U136" s="176"/>
      <c r="V136" s="177"/>
      <c r="W136" s="177"/>
      <c r="X136" s="176"/>
      <c r="Y136" s="177"/>
      <c r="Z136" s="176"/>
      <c r="AA136" s="176"/>
      <c r="AB136" s="177"/>
      <c r="AC136" s="177"/>
      <c r="AD136" s="11"/>
      <c r="AE136" s="151"/>
      <c r="AF136" s="152" t="str">
        <f t="shared" si="2"/>
        <v>Sastmola församling</v>
      </c>
      <c r="AG136" s="153" t="e">
        <f>'2024 Srk'!#REF!</f>
        <v>#REF!</v>
      </c>
      <c r="AH136" s="139" t="e">
        <f>'2024 Srk'!#REF!</f>
        <v>#REF!</v>
      </c>
      <c r="AI136" s="154" t="e">
        <f>'2024 Srk'!#REF!</f>
        <v>#REF!</v>
      </c>
      <c r="AJ136" s="154" t="e">
        <f>'2024 Srk'!#REF!</f>
        <v>#REF!</v>
      </c>
      <c r="AK136" s="154" t="e">
        <f>'2024 Srk'!#REF!</f>
        <v>#REF!</v>
      </c>
      <c r="AU136" s="170" t="str">
        <f t="shared" si="3"/>
        <v>Sastmola församling</v>
      </c>
      <c r="AV136" s="149" t="e">
        <f>'2024 Srk'!#REF!</f>
        <v>#REF!</v>
      </c>
      <c r="AW136" s="150" t="e">
        <f>'2024 Srk'!#REF!</f>
        <v>#REF!</v>
      </c>
      <c r="AX136" s="149" t="e">
        <f>'2024 Srk'!#REF!</f>
        <v>#REF!</v>
      </c>
      <c r="AY136" s="149" t="e">
        <f>'2024 Srk'!#REF!</f>
        <v>#REF!</v>
      </c>
    </row>
    <row r="137" spans="1:51" ht="15" customHeight="1">
      <c r="A137" s="86" t="s">
        <v>469</v>
      </c>
      <c r="B137" s="87"/>
      <c r="C137" s="88" t="s">
        <v>1121</v>
      </c>
      <c r="D137" s="89">
        <f>'2024 Srk'!D137</f>
        <v>10641146.689999999</v>
      </c>
      <c r="E137" s="90">
        <f>'2024 Srk'!E137</f>
        <v>2.3888850791199401E-2</v>
      </c>
      <c r="F137" s="89">
        <f>'2024 Srk'!F137</f>
        <v>10553375.279172966</v>
      </c>
      <c r="G137" s="89">
        <f>'2024 Srk'!G137</f>
        <v>10676861.223525949</v>
      </c>
      <c r="H137" s="89">
        <f>'2024 Srk'!H137</f>
        <v>-123485.94435298257</v>
      </c>
      <c r="I137" s="89">
        <f>'2024 Srk'!I137</f>
        <v>-831571.04005580116</v>
      </c>
      <c r="J137" s="89">
        <f>'2024 Srk'!J137</f>
        <v>-955056.98440878373</v>
      </c>
      <c r="K137" s="89">
        <f>'2024 Srk'!K137</f>
        <v>348787.749397062</v>
      </c>
      <c r="L137" s="23"/>
      <c r="M137" s="22">
        <v>1.9401814670452439E-3</v>
      </c>
      <c r="N137" s="27">
        <v>567</v>
      </c>
      <c r="O137" s="1" t="s">
        <v>696</v>
      </c>
      <c r="Q137" s="175"/>
      <c r="S137" s="178"/>
      <c r="T137" s="176"/>
      <c r="U137" s="176"/>
      <c r="V137" s="177"/>
      <c r="W137" s="177"/>
      <c r="X137" s="176"/>
      <c r="Y137" s="177"/>
      <c r="Z137" s="176"/>
      <c r="AA137" s="176"/>
      <c r="AB137" s="177"/>
      <c r="AC137" s="177"/>
      <c r="AD137" s="11"/>
      <c r="AE137" s="151"/>
      <c r="AF137" s="152" t="str">
        <f t="shared" si="2"/>
        <v>S:t Michels domkyrkoförsamling</v>
      </c>
      <c r="AG137" s="153" t="e">
        <f>'2024 Srk'!#REF!</f>
        <v>#REF!</v>
      </c>
      <c r="AH137" s="139" t="e">
        <f>'2024 Srk'!#REF!</f>
        <v>#REF!</v>
      </c>
      <c r="AI137" s="154" t="e">
        <f>'2024 Srk'!#REF!</f>
        <v>#REF!</v>
      </c>
      <c r="AJ137" s="154" t="e">
        <f>'2024 Srk'!#REF!</f>
        <v>#REF!</v>
      </c>
      <c r="AK137" s="154" t="e">
        <f>'2024 Srk'!#REF!</f>
        <v>#REF!</v>
      </c>
      <c r="AU137" s="170" t="str">
        <f t="shared" si="3"/>
        <v>S:t Michels domkyrkoförsamling</v>
      </c>
      <c r="AV137" s="149" t="e">
        <f>'2024 Srk'!#REF!</f>
        <v>#REF!</v>
      </c>
      <c r="AW137" s="150" t="e">
        <f>'2024 Srk'!#REF!</f>
        <v>#REF!</v>
      </c>
      <c r="AX137" s="149" t="e">
        <f>'2024 Srk'!#REF!</f>
        <v>#REF!</v>
      </c>
      <c r="AY137" s="149" t="e">
        <f>'2024 Srk'!#REF!</f>
        <v>#REF!</v>
      </c>
    </row>
    <row r="138" spans="1:51" ht="15" customHeight="1">
      <c r="A138" s="86" t="s">
        <v>469</v>
      </c>
      <c r="B138" s="87"/>
      <c r="C138" s="88" t="s">
        <v>1122</v>
      </c>
      <c r="D138" s="89">
        <f>'2024 Srk'!D138</f>
        <v>2892751.9</v>
      </c>
      <c r="E138" s="90">
        <f>'2024 Srk'!E138</f>
        <v>2.4810192983810486E-2</v>
      </c>
      <c r="F138" s="89">
        <f>'2024 Srk'!F138</f>
        <v>2868891.6034706626</v>
      </c>
      <c r="G138" s="89">
        <f>'2024 Srk'!G138</f>
        <v>2908130.3217382445</v>
      </c>
      <c r="H138" s="89">
        <f>'2024 Srk'!H138</f>
        <v>-39238.718267581891</v>
      </c>
      <c r="I138" s="89">
        <f>'2024 Srk'!I138</f>
        <v>-226059.16224865004</v>
      </c>
      <c r="J138" s="89">
        <f>'2024 Srk'!J138</f>
        <v>-265297.88051623193</v>
      </c>
      <c r="K138" s="89">
        <f>'2024 Srk'!K138</f>
        <v>94816.513121958953</v>
      </c>
      <c r="L138" s="23"/>
      <c r="M138" s="22">
        <v>1.8171780591275176E-3</v>
      </c>
      <c r="N138" s="27">
        <v>577</v>
      </c>
      <c r="O138" s="1" t="s">
        <v>700</v>
      </c>
      <c r="Q138" s="175"/>
      <c r="S138" s="178"/>
      <c r="T138" s="176"/>
      <c r="U138" s="176"/>
      <c r="V138" s="177"/>
      <c r="W138" s="177"/>
      <c r="X138" s="176"/>
      <c r="Y138" s="177"/>
      <c r="Z138" s="176"/>
      <c r="AA138" s="176"/>
      <c r="AB138" s="177"/>
      <c r="AC138" s="177"/>
      <c r="AD138" s="11"/>
      <c r="AE138" s="151"/>
      <c r="AF138" s="152" t="str">
        <f t="shared" si="2"/>
        <v>Muhos församling</v>
      </c>
      <c r="AG138" s="153" t="e">
        <f>'2024 Srk'!#REF!</f>
        <v>#REF!</v>
      </c>
      <c r="AH138" s="139" t="e">
        <f>'2024 Srk'!#REF!</f>
        <v>#REF!</v>
      </c>
      <c r="AI138" s="154" t="e">
        <f>'2024 Srk'!#REF!</f>
        <v>#REF!</v>
      </c>
      <c r="AJ138" s="154" t="e">
        <f>'2024 Srk'!#REF!</f>
        <v>#REF!</v>
      </c>
      <c r="AK138" s="154" t="e">
        <f>'2024 Srk'!#REF!</f>
        <v>#REF!</v>
      </c>
      <c r="AU138" s="170" t="str">
        <f t="shared" si="3"/>
        <v>Muhos församling</v>
      </c>
      <c r="AV138" s="149" t="e">
        <f>'2024 Srk'!#REF!</f>
        <v>#REF!</v>
      </c>
      <c r="AW138" s="150" t="e">
        <f>'2024 Srk'!#REF!</f>
        <v>#REF!</v>
      </c>
      <c r="AX138" s="149" t="e">
        <f>'2024 Srk'!#REF!</f>
        <v>#REF!</v>
      </c>
      <c r="AY138" s="149" t="e">
        <f>'2024 Srk'!#REF!</f>
        <v>#REF!</v>
      </c>
    </row>
    <row r="139" spans="1:51" ht="15" customHeight="1">
      <c r="A139" s="86" t="s">
        <v>469</v>
      </c>
      <c r="B139" s="87"/>
      <c r="C139" s="88" t="s">
        <v>1123</v>
      </c>
      <c r="D139" s="89">
        <f>'2024 Srk'!D139</f>
        <v>519603.85</v>
      </c>
      <c r="E139" s="90">
        <f>'2024 Srk'!E139</f>
        <v>2.8258535763965975E-2</v>
      </c>
      <c r="F139" s="89">
        <f>'2024 Srk'!F139</f>
        <v>515317.99958234566</v>
      </c>
      <c r="G139" s="89">
        <f>'2024 Srk'!G139</f>
        <v>529922.0850917924</v>
      </c>
      <c r="H139" s="89">
        <f>'2024 Srk'!H139</f>
        <v>-14604.085509446741</v>
      </c>
      <c r="I139" s="89">
        <f>'2024 Srk'!I139</f>
        <v>-40605.352651284476</v>
      </c>
      <c r="J139" s="89">
        <f>'2024 Srk'!J139</f>
        <v>-55209.438160731217</v>
      </c>
      <c r="K139" s="89">
        <f>'2024 Srk'!K139</f>
        <v>17031.196232813949</v>
      </c>
      <c r="L139" s="23"/>
      <c r="M139" s="22">
        <v>2.0815970562698357E-3</v>
      </c>
      <c r="N139" s="27">
        <v>580</v>
      </c>
      <c r="O139" s="1" t="s">
        <v>702</v>
      </c>
      <c r="Q139" s="175"/>
      <c r="S139" s="178"/>
      <c r="T139" s="176"/>
      <c r="U139" s="176"/>
      <c r="V139" s="177"/>
      <c r="W139" s="177"/>
      <c r="X139" s="176"/>
      <c r="Y139" s="177"/>
      <c r="Z139" s="176"/>
      <c r="AA139" s="176"/>
      <c r="AB139" s="177"/>
      <c r="AC139" s="177"/>
      <c r="AD139" s="11"/>
      <c r="AE139" s="151"/>
      <c r="AF139" s="152" t="str">
        <f t="shared" si="2"/>
        <v>Muonio församling</v>
      </c>
      <c r="AG139" s="153" t="e">
        <f>'2024 Srk'!#REF!</f>
        <v>#REF!</v>
      </c>
      <c r="AH139" s="139" t="e">
        <f>'2024 Srk'!#REF!</f>
        <v>#REF!</v>
      </c>
      <c r="AI139" s="154" t="e">
        <f>'2024 Srk'!#REF!</f>
        <v>#REF!</v>
      </c>
      <c r="AJ139" s="154" t="e">
        <f>'2024 Srk'!#REF!</f>
        <v>#REF!</v>
      </c>
      <c r="AK139" s="154" t="e">
        <f>'2024 Srk'!#REF!</f>
        <v>#REF!</v>
      </c>
      <c r="AU139" s="170" t="str">
        <f t="shared" si="3"/>
        <v>Muonio församling</v>
      </c>
      <c r="AV139" s="149" t="e">
        <f>'2024 Srk'!#REF!</f>
        <v>#REF!</v>
      </c>
      <c r="AW139" s="150" t="e">
        <f>'2024 Srk'!#REF!</f>
        <v>#REF!</v>
      </c>
      <c r="AX139" s="149" t="e">
        <f>'2024 Srk'!#REF!</f>
        <v>#REF!</v>
      </c>
      <c r="AY139" s="149" t="e">
        <f>'2024 Srk'!#REF!</f>
        <v>#REF!</v>
      </c>
    </row>
    <row r="140" spans="1:51" ht="15" customHeight="1">
      <c r="A140" s="86" t="s">
        <v>469</v>
      </c>
      <c r="B140" s="87"/>
      <c r="C140" s="88" t="s">
        <v>1124</v>
      </c>
      <c r="D140" s="89">
        <f>'2024 Srk'!D140</f>
        <v>5908111.9900000002</v>
      </c>
      <c r="E140" s="90">
        <f>'2024 Srk'!E140</f>
        <v>4.7407884726813565E-2</v>
      </c>
      <c r="F140" s="89">
        <f>'2024 Srk'!F140</f>
        <v>5859380.087340137</v>
      </c>
      <c r="G140" s="89">
        <f>'2024 Srk'!G140</f>
        <v>5879030.3278349796</v>
      </c>
      <c r="H140" s="89">
        <f>'2024 Srk'!H140</f>
        <v>-19650.240494842641</v>
      </c>
      <c r="I140" s="89">
        <f>'2024 Srk'!I140</f>
        <v>-461699.75618393155</v>
      </c>
      <c r="J140" s="89">
        <f>'2024 Srk'!J140</f>
        <v>-481349.99667877419</v>
      </c>
      <c r="K140" s="89">
        <f>'2024 Srk'!K140</f>
        <v>193651.78812114446</v>
      </c>
      <c r="L140" s="23"/>
      <c r="M140" s="22">
        <v>2.0885300669677182E-3</v>
      </c>
      <c r="N140" s="27">
        <v>582</v>
      </c>
      <c r="O140" s="1" t="s">
        <v>704</v>
      </c>
      <c r="Q140" s="175"/>
      <c r="S140" s="178"/>
      <c r="T140" s="176"/>
      <c r="U140" s="176"/>
      <c r="V140" s="177"/>
      <c r="W140" s="177"/>
      <c r="X140" s="176"/>
      <c r="Y140" s="177"/>
      <c r="Z140" s="176"/>
      <c r="AA140" s="176"/>
      <c r="AB140" s="177"/>
      <c r="AC140" s="177"/>
      <c r="AD140" s="11"/>
      <c r="AE140" s="151"/>
      <c r="AF140" s="152" t="str">
        <f t="shared" si="2"/>
        <v>Korsholms Kyrkliga Samfällighet</v>
      </c>
      <c r="AG140" s="153" t="e">
        <f>'2024 Srk'!#REF!</f>
        <v>#REF!</v>
      </c>
      <c r="AH140" s="139" t="e">
        <f>'2024 Srk'!#REF!</f>
        <v>#REF!</v>
      </c>
      <c r="AI140" s="154" t="e">
        <f>'2024 Srk'!#REF!</f>
        <v>#REF!</v>
      </c>
      <c r="AJ140" s="154" t="e">
        <f>'2024 Srk'!#REF!</f>
        <v>#REF!</v>
      </c>
      <c r="AK140" s="154" t="e">
        <f>'2024 Srk'!#REF!</f>
        <v>#REF!</v>
      </c>
      <c r="AU140" s="170" t="str">
        <f t="shared" si="3"/>
        <v>Korsholms Kyrkliga Samfällighet</v>
      </c>
      <c r="AV140" s="149" t="e">
        <f>'2024 Srk'!#REF!</f>
        <v>#REF!</v>
      </c>
      <c r="AW140" s="150" t="e">
        <f>'2024 Srk'!#REF!</f>
        <v>#REF!</v>
      </c>
      <c r="AX140" s="149" t="e">
        <f>'2024 Srk'!#REF!</f>
        <v>#REF!</v>
      </c>
      <c r="AY140" s="149" t="e">
        <f>'2024 Srk'!#REF!</f>
        <v>#REF!</v>
      </c>
    </row>
    <row r="141" spans="1:51" ht="15" customHeight="1">
      <c r="A141" s="86" t="s">
        <v>469</v>
      </c>
      <c r="B141" s="87"/>
      <c r="C141" s="88" t="s">
        <v>1125</v>
      </c>
      <c r="D141" s="89">
        <f>'2024 Srk'!D141</f>
        <v>2344452.11</v>
      </c>
      <c r="E141" s="90">
        <f>'2024 Srk'!E141</f>
        <v>3.9154317213686785E-2</v>
      </c>
      <c r="F141" s="89">
        <f>'2024 Srk'!F141</f>
        <v>2325114.3567196615</v>
      </c>
      <c r="G141" s="89">
        <f>'2024 Srk'!G141</f>
        <v>2354819.0742689553</v>
      </c>
      <c r="H141" s="89">
        <f>'2024 Srk'!H141</f>
        <v>-29704.717549293768</v>
      </c>
      <c r="I141" s="89">
        <f>'2024 Srk'!I141</f>
        <v>-183211.31512131405</v>
      </c>
      <c r="J141" s="89">
        <f>'2024 Srk'!J141</f>
        <v>-212916.03267060782</v>
      </c>
      <c r="K141" s="89">
        <f>'2024 Srk'!K141</f>
        <v>76844.742285579123</v>
      </c>
      <c r="L141" s="23"/>
      <c r="M141" s="22">
        <v>3.2734759149981819E-3</v>
      </c>
      <c r="N141" s="27">
        <v>1868</v>
      </c>
      <c r="O141" s="1" t="s">
        <v>708</v>
      </c>
      <c r="Q141" s="175"/>
      <c r="S141" s="178"/>
      <c r="T141" s="176"/>
      <c r="U141" s="176"/>
      <c r="V141" s="177"/>
      <c r="W141" s="177"/>
      <c r="X141" s="176"/>
      <c r="Y141" s="177"/>
      <c r="Z141" s="176"/>
      <c r="AA141" s="176"/>
      <c r="AB141" s="177"/>
      <c r="AC141" s="177"/>
      <c r="AD141" s="11"/>
      <c r="AE141" s="151"/>
      <c r="AF141" s="152" t="str">
        <f t="shared" si="2"/>
        <v>Muurame församling</v>
      </c>
      <c r="AG141" s="153" t="e">
        <f>'2024 Srk'!#REF!</f>
        <v>#REF!</v>
      </c>
      <c r="AH141" s="139" t="e">
        <f>'2024 Srk'!#REF!</f>
        <v>#REF!</v>
      </c>
      <c r="AI141" s="154" t="e">
        <f>'2024 Srk'!#REF!</f>
        <v>#REF!</v>
      </c>
      <c r="AJ141" s="154" t="e">
        <f>'2024 Srk'!#REF!</f>
        <v>#REF!</v>
      </c>
      <c r="AK141" s="154" t="e">
        <f>'2024 Srk'!#REF!</f>
        <v>#REF!</v>
      </c>
      <c r="AU141" s="170" t="str">
        <f t="shared" si="3"/>
        <v>Muurame församling</v>
      </c>
      <c r="AV141" s="149" t="e">
        <f>'2024 Srk'!#REF!</f>
        <v>#REF!</v>
      </c>
      <c r="AW141" s="150" t="e">
        <f>'2024 Srk'!#REF!</f>
        <v>#REF!</v>
      </c>
      <c r="AX141" s="149" t="e">
        <f>'2024 Srk'!#REF!</f>
        <v>#REF!</v>
      </c>
      <c r="AY141" s="149" t="e">
        <f>'2024 Srk'!#REF!</f>
        <v>#REF!</v>
      </c>
    </row>
    <row r="142" spans="1:51" ht="15" customHeight="1">
      <c r="A142" s="86" t="s">
        <v>469</v>
      </c>
      <c r="B142" s="87"/>
      <c r="C142" s="88" t="s">
        <v>1126</v>
      </c>
      <c r="D142" s="89">
        <f>'2024 Srk'!D142</f>
        <v>1748101.04</v>
      </c>
      <c r="E142" s="90">
        <f>'2024 Srk'!E142</f>
        <v>2.6354237678852588E-2</v>
      </c>
      <c r="F142" s="89">
        <f>'2024 Srk'!F142</f>
        <v>1733682.1715247452</v>
      </c>
      <c r="G142" s="89">
        <f>'2024 Srk'!G142</f>
        <v>1759275.0718711477</v>
      </c>
      <c r="H142" s="89">
        <f>'2024 Srk'!H142</f>
        <v>-25592.900346402545</v>
      </c>
      <c r="I142" s="89">
        <f>'2024 Srk'!I142</f>
        <v>-136608.41658366687</v>
      </c>
      <c r="J142" s="89">
        <f>'2024 Srk'!J142</f>
        <v>-162201.31693006941</v>
      </c>
      <c r="K142" s="89">
        <f>'2024 Srk'!K142</f>
        <v>57297.98162008643</v>
      </c>
      <c r="L142" s="23"/>
      <c r="M142" s="22">
        <v>9.2188443409277222E-3</v>
      </c>
      <c r="N142" s="27">
        <v>2242</v>
      </c>
      <c r="O142" s="1" t="s">
        <v>706</v>
      </c>
      <c r="Q142" s="175"/>
      <c r="S142" s="178"/>
      <c r="T142" s="176"/>
      <c r="U142" s="176"/>
      <c r="V142" s="177"/>
      <c r="W142" s="177"/>
      <c r="X142" s="176"/>
      <c r="Y142" s="177"/>
      <c r="Z142" s="176"/>
      <c r="AA142" s="176"/>
      <c r="AB142" s="177"/>
      <c r="AC142" s="177"/>
      <c r="AD142" s="11"/>
      <c r="AE142" s="151"/>
      <c r="AF142" s="152" t="str">
        <f t="shared" si="2"/>
        <v>Mynämäki församling</v>
      </c>
      <c r="AG142" s="153" t="e">
        <f>'2024 Srk'!#REF!</f>
        <v>#REF!</v>
      </c>
      <c r="AH142" s="139" t="e">
        <f>'2024 Srk'!#REF!</f>
        <v>#REF!</v>
      </c>
      <c r="AI142" s="154" t="e">
        <f>'2024 Srk'!#REF!</f>
        <v>#REF!</v>
      </c>
      <c r="AJ142" s="154" t="e">
        <f>'2024 Srk'!#REF!</f>
        <v>#REF!</v>
      </c>
      <c r="AK142" s="154" t="e">
        <f>'2024 Srk'!#REF!</f>
        <v>#REF!</v>
      </c>
      <c r="AU142" s="170" t="str">
        <f t="shared" si="3"/>
        <v>Mynämäki församling</v>
      </c>
      <c r="AV142" s="149" t="e">
        <f>'2024 Srk'!#REF!</f>
        <v>#REF!</v>
      </c>
      <c r="AW142" s="150" t="e">
        <f>'2024 Srk'!#REF!</f>
        <v>#REF!</v>
      </c>
      <c r="AX142" s="149" t="e">
        <f>'2024 Srk'!#REF!</f>
        <v>#REF!</v>
      </c>
      <c r="AY142" s="149" t="e">
        <f>'2024 Srk'!#REF!</f>
        <v>#REF!</v>
      </c>
    </row>
    <row r="143" spans="1:51" ht="15" customHeight="1">
      <c r="A143" s="86" t="s">
        <v>469</v>
      </c>
      <c r="B143" s="87"/>
      <c r="C143" s="88" t="s">
        <v>1127</v>
      </c>
      <c r="D143" s="89">
        <f>'2024 Srk'!D143</f>
        <v>385089.02</v>
      </c>
      <c r="E143" s="90">
        <f>'2024 Srk'!E143</f>
        <v>9.8945211017589241E-3</v>
      </c>
      <c r="F143" s="89">
        <f>'2024 Srk'!F143</f>
        <v>381912.68876765616</v>
      </c>
      <c r="G143" s="89">
        <f>'2024 Srk'!G143</f>
        <v>380971.29006879858</v>
      </c>
      <c r="H143" s="89">
        <f>'2024 Srk'!H143</f>
        <v>941.39869885757798</v>
      </c>
      <c r="I143" s="89">
        <f>'2024 Srk'!I143</f>
        <v>-30093.455734089617</v>
      </c>
      <c r="J143" s="89">
        <f>'2024 Srk'!J143</f>
        <v>-29152.057035232039</v>
      </c>
      <c r="K143" s="89">
        <f>'2024 Srk'!K143</f>
        <v>12622.167188949841</v>
      </c>
      <c r="L143" s="23"/>
      <c r="M143" s="22">
        <v>1.6128093371167911E-3</v>
      </c>
      <c r="N143" s="27">
        <v>597</v>
      </c>
      <c r="O143" s="1" t="s">
        <v>710</v>
      </c>
      <c r="Q143" s="175"/>
      <c r="S143" s="178"/>
      <c r="T143" s="176"/>
      <c r="U143" s="176"/>
      <c r="V143" s="177"/>
      <c r="W143" s="177"/>
      <c r="X143" s="176"/>
      <c r="Y143" s="177"/>
      <c r="Z143" s="176"/>
      <c r="AA143" s="176"/>
      <c r="AB143" s="177"/>
      <c r="AC143" s="177"/>
      <c r="AD143" s="11"/>
      <c r="AE143" s="151"/>
      <c r="AF143" s="152" t="str">
        <f t="shared" si="2"/>
        <v>Mörskoms församling</v>
      </c>
      <c r="AG143" s="153" t="e">
        <f>'2024 Srk'!#REF!</f>
        <v>#REF!</v>
      </c>
      <c r="AH143" s="139" t="e">
        <f>'2024 Srk'!#REF!</f>
        <v>#REF!</v>
      </c>
      <c r="AI143" s="154" t="e">
        <f>'2024 Srk'!#REF!</f>
        <v>#REF!</v>
      </c>
      <c r="AJ143" s="154" t="e">
        <f>'2024 Srk'!#REF!</f>
        <v>#REF!</v>
      </c>
      <c r="AK143" s="154" t="e">
        <f>'2024 Srk'!#REF!</f>
        <v>#REF!</v>
      </c>
      <c r="AU143" s="170" t="str">
        <f t="shared" si="3"/>
        <v>Mörskoms församling</v>
      </c>
      <c r="AV143" s="149" t="e">
        <f>'2024 Srk'!#REF!</f>
        <v>#REF!</v>
      </c>
      <c r="AW143" s="150" t="e">
        <f>'2024 Srk'!#REF!</f>
        <v>#REF!</v>
      </c>
      <c r="AX143" s="149" t="e">
        <f>'2024 Srk'!#REF!</f>
        <v>#REF!</v>
      </c>
      <c r="AY143" s="149" t="e">
        <f>'2024 Srk'!#REF!</f>
        <v>#REF!</v>
      </c>
    </row>
    <row r="144" spans="1:51" ht="15" customHeight="1">
      <c r="A144" s="86" t="s">
        <v>469</v>
      </c>
      <c r="B144" s="87"/>
      <c r="C144" s="88" t="s">
        <v>1128</v>
      </c>
      <c r="D144" s="89">
        <f>'2024 Srk'!D144</f>
        <v>3671503.65</v>
      </c>
      <c r="E144" s="90">
        <f>'2024 Srk'!E144</f>
        <v>3.1811273404478868E-2</v>
      </c>
      <c r="F144" s="89">
        <f>'2024 Srk'!F144</f>
        <v>3641219.9724410824</v>
      </c>
      <c r="G144" s="89">
        <f>'2024 Srk'!G144</f>
        <v>3697718.7356389649</v>
      </c>
      <c r="H144" s="89">
        <f>'2024 Srk'!H144</f>
        <v>-56498.763197882567</v>
      </c>
      <c r="I144" s="89">
        <f>'2024 Srk'!I144</f>
        <v>-286916.08129679586</v>
      </c>
      <c r="J144" s="89">
        <f>'2024 Srk'!J144</f>
        <v>-343414.84449467843</v>
      </c>
      <c r="K144" s="89">
        <f>'2024 Srk'!K144</f>
        <v>120341.87031647794</v>
      </c>
      <c r="L144" s="23"/>
      <c r="M144" s="22">
        <v>3.5700469914261338E-3</v>
      </c>
      <c r="N144" s="27">
        <v>2322</v>
      </c>
      <c r="O144" s="1" t="s">
        <v>712</v>
      </c>
      <c r="Q144" s="175"/>
      <c r="S144" s="178"/>
      <c r="T144" s="176"/>
      <c r="U144" s="176"/>
      <c r="V144" s="177"/>
      <c r="W144" s="177"/>
      <c r="X144" s="176"/>
      <c r="Y144" s="177"/>
      <c r="Z144" s="176"/>
      <c r="AA144" s="176"/>
      <c r="AB144" s="177"/>
      <c r="AC144" s="177"/>
      <c r="AD144" s="11"/>
      <c r="AE144" s="151"/>
      <c r="AF144" s="152" t="str">
        <f t="shared" ref="AF144:AF207" si="4">C144</f>
        <v>Mäntsälä församling</v>
      </c>
      <c r="AG144" s="153" t="e">
        <f>'2024 Srk'!#REF!</f>
        <v>#REF!</v>
      </c>
      <c r="AH144" s="139" t="e">
        <f>'2024 Srk'!#REF!</f>
        <v>#REF!</v>
      </c>
      <c r="AI144" s="154" t="e">
        <f>'2024 Srk'!#REF!</f>
        <v>#REF!</v>
      </c>
      <c r="AJ144" s="154" t="e">
        <f>'2024 Srk'!#REF!</f>
        <v>#REF!</v>
      </c>
      <c r="AK144" s="154" t="e">
        <f>'2024 Srk'!#REF!</f>
        <v>#REF!</v>
      </c>
      <c r="AU144" s="170" t="str">
        <f t="shared" ref="AU144:AU207" si="5">AF144</f>
        <v>Mäntsälä församling</v>
      </c>
      <c r="AV144" s="149" t="e">
        <f>'2024 Srk'!#REF!</f>
        <v>#REF!</v>
      </c>
      <c r="AW144" s="150" t="e">
        <f>'2024 Srk'!#REF!</f>
        <v>#REF!</v>
      </c>
      <c r="AX144" s="149" t="e">
        <f>'2024 Srk'!#REF!</f>
        <v>#REF!</v>
      </c>
      <c r="AY144" s="149" t="e">
        <f>'2024 Srk'!#REF!</f>
        <v>#REF!</v>
      </c>
    </row>
    <row r="145" spans="1:51" ht="15" customHeight="1">
      <c r="A145" s="86" t="s">
        <v>469</v>
      </c>
      <c r="B145" s="87"/>
      <c r="C145" s="88" t="s">
        <v>1129</v>
      </c>
      <c r="D145" s="89">
        <f>'2024 Srk'!D145</f>
        <v>2102083.7000000002</v>
      </c>
      <c r="E145" s="90">
        <f>'2024 Srk'!E145</f>
        <v>4.626608802796861E-3</v>
      </c>
      <c r="F145" s="89">
        <f>'2024 Srk'!F145</f>
        <v>2084745.0750002251</v>
      </c>
      <c r="G145" s="89">
        <f>'2024 Srk'!G145</f>
        <v>2135350.2151338155</v>
      </c>
      <c r="H145" s="89">
        <f>'2024 Srk'!H145</f>
        <v>-50605.140133590437</v>
      </c>
      <c r="I145" s="89">
        <f>'2024 Srk'!I145</f>
        <v>-164271.01135031407</v>
      </c>
      <c r="J145" s="89">
        <f>'2024 Srk'!J145</f>
        <v>-214876.15148390451</v>
      </c>
      <c r="K145" s="89">
        <f>'2024 Srk'!K145</f>
        <v>68900.567215773335</v>
      </c>
      <c r="L145" s="23"/>
      <c r="M145" s="22">
        <v>4.6793130723590153E-4</v>
      </c>
      <c r="N145" s="27">
        <v>604</v>
      </c>
      <c r="O145" s="1" t="s">
        <v>714</v>
      </c>
      <c r="Q145" s="175"/>
      <c r="S145" s="178"/>
      <c r="T145" s="176"/>
      <c r="U145" s="176"/>
      <c r="V145" s="177"/>
      <c r="W145" s="177"/>
      <c r="X145" s="176"/>
      <c r="Y145" s="177"/>
      <c r="Z145" s="176"/>
      <c r="AA145" s="176"/>
      <c r="AB145" s="177"/>
      <c r="AC145" s="177"/>
      <c r="AD145" s="11"/>
      <c r="AE145" s="151"/>
      <c r="AF145" s="152" t="str">
        <f t="shared" si="4"/>
        <v>Mänttä-Vilppula församling</v>
      </c>
      <c r="AG145" s="153" t="e">
        <f>'2024 Srk'!#REF!</f>
        <v>#REF!</v>
      </c>
      <c r="AH145" s="139" t="e">
        <f>'2024 Srk'!#REF!</f>
        <v>#REF!</v>
      </c>
      <c r="AI145" s="154" t="e">
        <f>'2024 Srk'!#REF!</f>
        <v>#REF!</v>
      </c>
      <c r="AJ145" s="154" t="e">
        <f>'2024 Srk'!#REF!</f>
        <v>#REF!</v>
      </c>
      <c r="AK145" s="154" t="e">
        <f>'2024 Srk'!#REF!</f>
        <v>#REF!</v>
      </c>
      <c r="AU145" s="170" t="str">
        <f t="shared" si="5"/>
        <v>Mänttä-Vilppula församling</v>
      </c>
      <c r="AV145" s="149" t="e">
        <f>'2024 Srk'!#REF!</f>
        <v>#REF!</v>
      </c>
      <c r="AW145" s="150" t="e">
        <f>'2024 Srk'!#REF!</f>
        <v>#REF!</v>
      </c>
      <c r="AX145" s="149" t="e">
        <f>'2024 Srk'!#REF!</f>
        <v>#REF!</v>
      </c>
      <c r="AY145" s="149" t="e">
        <f>'2024 Srk'!#REF!</f>
        <v>#REF!</v>
      </c>
    </row>
    <row r="146" spans="1:51" ht="15" customHeight="1">
      <c r="A146" s="86" t="s">
        <v>469</v>
      </c>
      <c r="B146" s="87"/>
      <c r="C146" s="88" t="s">
        <v>1130</v>
      </c>
      <c r="D146" s="89">
        <f>'2024 Srk'!D146</f>
        <v>1630117.38</v>
      </c>
      <c r="E146" s="90">
        <f>'2024 Srk'!E146</f>
        <v>1.6074214949856946E-2</v>
      </c>
      <c r="F146" s="89">
        <f>'2024 Srk'!F146</f>
        <v>1616671.676597497</v>
      </c>
      <c r="G146" s="89">
        <f>'2024 Srk'!G146</f>
        <v>1628771.6993027488</v>
      </c>
      <c r="H146" s="89">
        <f>'2024 Srk'!H146</f>
        <v>-12100.022705251817</v>
      </c>
      <c r="I146" s="89">
        <f>'2024 Srk'!I146</f>
        <v>-127388.37689114102</v>
      </c>
      <c r="J146" s="89">
        <f>'2024 Srk'!J146</f>
        <v>-139488.39959639282</v>
      </c>
      <c r="K146" s="89">
        <f>'2024 Srk'!K146</f>
        <v>53430.799216173131</v>
      </c>
      <c r="L146" s="23"/>
      <c r="M146" s="22">
        <v>3.8298621265418498E-3</v>
      </c>
      <c r="N146" s="27">
        <v>573</v>
      </c>
      <c r="O146" s="1" t="s">
        <v>698</v>
      </c>
      <c r="Q146" s="175"/>
      <c r="S146" s="178"/>
      <c r="T146" s="176"/>
      <c r="U146" s="176"/>
      <c r="V146" s="177"/>
      <c r="W146" s="177"/>
      <c r="X146" s="176"/>
      <c r="Y146" s="177"/>
      <c r="Z146" s="176"/>
      <c r="AA146" s="176"/>
      <c r="AB146" s="177"/>
      <c r="AC146" s="177"/>
      <c r="AD146" s="11"/>
      <c r="AE146" s="151"/>
      <c r="AF146" s="152" t="str">
        <f t="shared" si="4"/>
        <v>Mäntyharju församling</v>
      </c>
      <c r="AG146" s="153" t="e">
        <f>'2024 Srk'!#REF!</f>
        <v>#REF!</v>
      </c>
      <c r="AH146" s="139" t="e">
        <f>'2024 Srk'!#REF!</f>
        <v>#REF!</v>
      </c>
      <c r="AI146" s="154" t="e">
        <f>'2024 Srk'!#REF!</f>
        <v>#REF!</v>
      </c>
      <c r="AJ146" s="154" t="e">
        <f>'2024 Srk'!#REF!</f>
        <v>#REF!</v>
      </c>
      <c r="AK146" s="154" t="e">
        <f>'2024 Srk'!#REF!</f>
        <v>#REF!</v>
      </c>
      <c r="AU146" s="170" t="str">
        <f t="shared" si="5"/>
        <v>Mäntyharju församling</v>
      </c>
      <c r="AV146" s="149" t="e">
        <f>'2024 Srk'!#REF!</f>
        <v>#REF!</v>
      </c>
      <c r="AW146" s="150" t="e">
        <f>'2024 Srk'!#REF!</f>
        <v>#REF!</v>
      </c>
      <c r="AX146" s="149" t="e">
        <f>'2024 Srk'!#REF!</f>
        <v>#REF!</v>
      </c>
      <c r="AY146" s="149" t="e">
        <f>'2024 Srk'!#REF!</f>
        <v>#REF!</v>
      </c>
    </row>
    <row r="147" spans="1:51" ht="15" customHeight="1">
      <c r="A147" s="86" t="s">
        <v>469</v>
      </c>
      <c r="B147" s="87"/>
      <c r="C147" s="88" t="s">
        <v>1131</v>
      </c>
      <c r="D147" s="89">
        <f>'2024 Srk'!D147</f>
        <v>4547439.58</v>
      </c>
      <c r="E147" s="90">
        <f>'2024 Srk'!E147</f>
        <v>3.4336429336545349E-2</v>
      </c>
      <c r="F147" s="89">
        <f>'2024 Srk'!F147</f>
        <v>4509930.9167689616</v>
      </c>
      <c r="G147" s="89">
        <f>'2024 Srk'!G147</f>
        <v>4579436.9901570799</v>
      </c>
      <c r="H147" s="89">
        <f>'2024 Srk'!H147</f>
        <v>-69506.073388118297</v>
      </c>
      <c r="I147" s="89">
        <f>'2024 Srk'!I147</f>
        <v>-355367.62825431139</v>
      </c>
      <c r="J147" s="89">
        <f>'2024 Srk'!J147</f>
        <v>-424873.70164242969</v>
      </c>
      <c r="K147" s="89">
        <f>'2024 Srk'!K147</f>
        <v>149052.65972114148</v>
      </c>
      <c r="L147" s="23"/>
      <c r="M147" s="22">
        <v>9.8715736773941857E-4</v>
      </c>
      <c r="N147" s="27">
        <v>613</v>
      </c>
      <c r="O147" s="1" t="s">
        <v>718</v>
      </c>
      <c r="Q147" s="175"/>
      <c r="S147" s="178"/>
      <c r="T147" s="176"/>
      <c r="U147" s="176"/>
      <c r="V147" s="177"/>
      <c r="W147" s="177"/>
      <c r="X147" s="176"/>
      <c r="Y147" s="177"/>
      <c r="Z147" s="176"/>
      <c r="AA147" s="176"/>
      <c r="AB147" s="177"/>
      <c r="AC147" s="177"/>
      <c r="AD147" s="11"/>
      <c r="AE147" s="151"/>
      <c r="AF147" s="152" t="str">
        <f t="shared" si="4"/>
        <v>Nådendals kyrkliga samfällighet</v>
      </c>
      <c r="AG147" s="153" t="e">
        <f>'2024 Srk'!#REF!</f>
        <v>#REF!</v>
      </c>
      <c r="AH147" s="139" t="e">
        <f>'2024 Srk'!#REF!</f>
        <v>#REF!</v>
      </c>
      <c r="AI147" s="154" t="e">
        <f>'2024 Srk'!#REF!</f>
        <v>#REF!</v>
      </c>
      <c r="AJ147" s="154" t="e">
        <f>'2024 Srk'!#REF!</f>
        <v>#REF!</v>
      </c>
      <c r="AK147" s="154" t="e">
        <f>'2024 Srk'!#REF!</f>
        <v>#REF!</v>
      </c>
      <c r="AU147" s="170" t="str">
        <f t="shared" si="5"/>
        <v>Nådendals kyrkliga samfällighet</v>
      </c>
      <c r="AV147" s="149" t="e">
        <f>'2024 Srk'!#REF!</f>
        <v>#REF!</v>
      </c>
      <c r="AW147" s="150" t="e">
        <f>'2024 Srk'!#REF!</f>
        <v>#REF!</v>
      </c>
      <c r="AX147" s="149" t="e">
        <f>'2024 Srk'!#REF!</f>
        <v>#REF!</v>
      </c>
      <c r="AY147" s="149" t="e">
        <f>'2024 Srk'!#REF!</f>
        <v>#REF!</v>
      </c>
    </row>
    <row r="148" spans="1:51" ht="15" customHeight="1">
      <c r="A148" s="86" t="s">
        <v>469</v>
      </c>
      <c r="B148" s="87"/>
      <c r="C148" s="88" t="s">
        <v>1132</v>
      </c>
      <c r="D148" s="89">
        <f>'2024 Srk'!D148</f>
        <v>1194786.82</v>
      </c>
      <c r="E148" s="90">
        <f>'2024 Srk'!E148</f>
        <v>1.8644381832913171E-2</v>
      </c>
      <c r="F148" s="89">
        <f>'2024 Srk'!F148</f>
        <v>1184931.8553158373</v>
      </c>
      <c r="G148" s="89">
        <f>'2024 Srk'!G148</f>
        <v>1194308.9241383374</v>
      </c>
      <c r="H148" s="89">
        <f>'2024 Srk'!H148</f>
        <v>-9377.0688225000631</v>
      </c>
      <c r="I148" s="89">
        <f>'2024 Srk'!I148</f>
        <v>-93368.708044035375</v>
      </c>
      <c r="J148" s="89">
        <f>'2024 Srk'!J148</f>
        <v>-102745.77686653544</v>
      </c>
      <c r="K148" s="89">
        <f>'2024 Srk'!K148</f>
        <v>39161.851452408897</v>
      </c>
      <c r="L148" s="23"/>
      <c r="M148" s="22">
        <v>1.4038427308689008E-3</v>
      </c>
      <c r="N148" s="27">
        <v>629</v>
      </c>
      <c r="O148" s="1" t="s">
        <v>720</v>
      </c>
      <c r="Q148" s="175"/>
      <c r="S148" s="178"/>
      <c r="T148" s="176"/>
      <c r="U148" s="176"/>
      <c r="V148" s="177"/>
      <c r="W148" s="177"/>
      <c r="X148" s="176"/>
      <c r="Y148" s="177"/>
      <c r="Z148" s="176"/>
      <c r="AA148" s="176"/>
      <c r="AB148" s="177"/>
      <c r="AC148" s="177"/>
      <c r="AD148" s="11"/>
      <c r="AE148" s="151"/>
      <c r="AF148" s="152" t="str">
        <f t="shared" si="4"/>
        <v>Nakkila församling</v>
      </c>
      <c r="AG148" s="153" t="e">
        <f>'2024 Srk'!#REF!</f>
        <v>#REF!</v>
      </c>
      <c r="AH148" s="139" t="e">
        <f>'2024 Srk'!#REF!</f>
        <v>#REF!</v>
      </c>
      <c r="AI148" s="154" t="e">
        <f>'2024 Srk'!#REF!</f>
        <v>#REF!</v>
      </c>
      <c r="AJ148" s="154" t="e">
        <f>'2024 Srk'!#REF!</f>
        <v>#REF!</v>
      </c>
      <c r="AK148" s="154" t="e">
        <f>'2024 Srk'!#REF!</f>
        <v>#REF!</v>
      </c>
      <c r="AU148" s="170" t="str">
        <f t="shared" si="5"/>
        <v>Nakkila församling</v>
      </c>
      <c r="AV148" s="149" t="e">
        <f>'2024 Srk'!#REF!</f>
        <v>#REF!</v>
      </c>
      <c r="AW148" s="150" t="e">
        <f>'2024 Srk'!#REF!</f>
        <v>#REF!</v>
      </c>
      <c r="AX148" s="149" t="e">
        <f>'2024 Srk'!#REF!</f>
        <v>#REF!</v>
      </c>
      <c r="AY148" s="149" t="e">
        <f>'2024 Srk'!#REF!</f>
        <v>#REF!</v>
      </c>
    </row>
    <row r="149" spans="1:51" ht="15" customHeight="1">
      <c r="A149" s="86" t="s">
        <v>469</v>
      </c>
      <c r="B149" s="87"/>
      <c r="C149" s="88" t="s">
        <v>1133</v>
      </c>
      <c r="D149" s="89">
        <f>'2024 Srk'!D149</f>
        <v>664383.24</v>
      </c>
      <c r="E149" s="90">
        <f>'2024 Srk'!E149</f>
        <v>2.6163742517901545E-2</v>
      </c>
      <c r="F149" s="89">
        <f>'2024 Srk'!F149</f>
        <v>658903.20518763945</v>
      </c>
      <c r="G149" s="89">
        <f>'2024 Srk'!G149</f>
        <v>662238.74278559838</v>
      </c>
      <c r="H149" s="89">
        <f>'2024 Srk'!H149</f>
        <v>-3335.5375979589298</v>
      </c>
      <c r="I149" s="89">
        <f>'2024 Srk'!I149</f>
        <v>-51919.391582265933</v>
      </c>
      <c r="J149" s="89">
        <f>'2024 Srk'!J149</f>
        <v>-55254.929180224863</v>
      </c>
      <c r="K149" s="89">
        <f>'2024 Srk'!K149</f>
        <v>21776.669542061176</v>
      </c>
      <c r="L149" s="23"/>
      <c r="M149" s="22">
        <v>2.8097196002616533E-3</v>
      </c>
      <c r="N149" s="27">
        <v>634</v>
      </c>
      <c r="O149" s="1" t="s">
        <v>722</v>
      </c>
      <c r="Q149" s="175"/>
      <c r="S149" s="178"/>
      <c r="T149" s="176"/>
      <c r="U149" s="176"/>
      <c r="V149" s="177"/>
      <c r="W149" s="177"/>
      <c r="X149" s="176"/>
      <c r="Y149" s="177"/>
      <c r="Z149" s="176"/>
      <c r="AA149" s="176"/>
      <c r="AB149" s="177"/>
      <c r="AC149" s="177"/>
      <c r="AD149" s="11"/>
      <c r="AE149" s="151"/>
      <c r="AF149" s="152" t="str">
        <f t="shared" si="4"/>
        <v>Niinivesi församling</v>
      </c>
      <c r="AG149" s="153" t="e">
        <f>'2024 Srk'!#REF!</f>
        <v>#REF!</v>
      </c>
      <c r="AH149" s="139" t="e">
        <f>'2024 Srk'!#REF!</f>
        <v>#REF!</v>
      </c>
      <c r="AI149" s="154" t="e">
        <f>'2024 Srk'!#REF!</f>
        <v>#REF!</v>
      </c>
      <c r="AJ149" s="154" t="e">
        <f>'2024 Srk'!#REF!</f>
        <v>#REF!</v>
      </c>
      <c r="AK149" s="154" t="e">
        <f>'2024 Srk'!#REF!</f>
        <v>#REF!</v>
      </c>
      <c r="AU149" s="170" t="str">
        <f t="shared" si="5"/>
        <v>Niinivesi församling</v>
      </c>
      <c r="AV149" s="149" t="e">
        <f>'2024 Srk'!#REF!</f>
        <v>#REF!</v>
      </c>
      <c r="AW149" s="150" t="e">
        <f>'2024 Srk'!#REF!</f>
        <v>#REF!</v>
      </c>
      <c r="AX149" s="149" t="e">
        <f>'2024 Srk'!#REF!</f>
        <v>#REF!</v>
      </c>
      <c r="AY149" s="149" t="e">
        <f>'2024 Srk'!#REF!</f>
        <v>#REF!</v>
      </c>
    </row>
    <row r="150" spans="1:51" ht="15" customHeight="1">
      <c r="A150" s="86" t="s">
        <v>469</v>
      </c>
      <c r="B150" s="87"/>
      <c r="C150" s="88" t="s">
        <v>1134</v>
      </c>
      <c r="D150" s="89">
        <f>'2024 Srk'!D150</f>
        <v>2403667.46</v>
      </c>
      <c r="E150" s="90">
        <f>'2024 Srk'!E150</f>
        <v>3.2090864660050178E-2</v>
      </c>
      <c r="F150" s="89">
        <f>'2024 Srk'!F150</f>
        <v>2383841.2805224168</v>
      </c>
      <c r="G150" s="89">
        <f>'2024 Srk'!G150</f>
        <v>2436734.9914699309</v>
      </c>
      <c r="H150" s="89">
        <f>'2024 Srk'!H150</f>
        <v>-52893.710947514046</v>
      </c>
      <c r="I150" s="89">
        <f>'2024 Srk'!I150</f>
        <v>-187838.80232934616</v>
      </c>
      <c r="J150" s="89">
        <f>'2024 Srk'!J150</f>
        <v>-240732.51327686021</v>
      </c>
      <c r="K150" s="89">
        <f>'2024 Srk'!K150</f>
        <v>78785.659863162044</v>
      </c>
      <c r="L150" s="23"/>
      <c r="M150" s="22">
        <v>4.7324889690386509E-4</v>
      </c>
      <c r="N150" s="27">
        <v>640</v>
      </c>
      <c r="O150" s="1" t="s">
        <v>724</v>
      </c>
      <c r="Q150" s="175"/>
      <c r="S150" s="178"/>
      <c r="T150" s="176"/>
      <c r="U150" s="176"/>
      <c r="V150" s="177"/>
      <c r="W150" s="177"/>
      <c r="X150" s="176"/>
      <c r="Y150" s="177"/>
      <c r="Z150" s="176"/>
      <c r="AA150" s="176"/>
      <c r="AB150" s="177"/>
      <c r="AC150" s="177"/>
      <c r="AD150" s="11"/>
      <c r="AE150" s="151"/>
      <c r="AF150" s="152" t="str">
        <f t="shared" si="4"/>
        <v>Nivala församling</v>
      </c>
      <c r="AG150" s="153" t="e">
        <f>'2024 Srk'!#REF!</f>
        <v>#REF!</v>
      </c>
      <c r="AH150" s="139" t="e">
        <f>'2024 Srk'!#REF!</f>
        <v>#REF!</v>
      </c>
      <c r="AI150" s="154" t="e">
        <f>'2024 Srk'!#REF!</f>
        <v>#REF!</v>
      </c>
      <c r="AJ150" s="154" t="e">
        <f>'2024 Srk'!#REF!</f>
        <v>#REF!</v>
      </c>
      <c r="AK150" s="154" t="e">
        <f>'2024 Srk'!#REF!</f>
        <v>#REF!</v>
      </c>
      <c r="AU150" s="170" t="str">
        <f t="shared" si="5"/>
        <v>Nivala församling</v>
      </c>
      <c r="AV150" s="149" t="e">
        <f>'2024 Srk'!#REF!</f>
        <v>#REF!</v>
      </c>
      <c r="AW150" s="150" t="e">
        <f>'2024 Srk'!#REF!</f>
        <v>#REF!</v>
      </c>
      <c r="AX150" s="149" t="e">
        <f>'2024 Srk'!#REF!</f>
        <v>#REF!</v>
      </c>
      <c r="AY150" s="149" t="e">
        <f>'2024 Srk'!#REF!</f>
        <v>#REF!</v>
      </c>
    </row>
    <row r="151" spans="1:51" ht="15" customHeight="1">
      <c r="A151" s="86" t="s">
        <v>469</v>
      </c>
      <c r="B151" s="87"/>
      <c r="C151" s="88" t="s">
        <v>1135</v>
      </c>
      <c r="D151" s="89">
        <f>'2024 Srk'!D151</f>
        <v>6787648.5800000001</v>
      </c>
      <c r="E151" s="90">
        <f>'2024 Srk'!E151</f>
        <v>3.4734471711160175E-2</v>
      </c>
      <c r="F151" s="89">
        <f>'2024 Srk'!F151</f>
        <v>6731661.9923304049</v>
      </c>
      <c r="G151" s="89">
        <f>'2024 Srk'!G151</f>
        <v>6861027.4469114691</v>
      </c>
      <c r="H151" s="89">
        <f>'2024 Srk'!H151</f>
        <v>-129365.45458106417</v>
      </c>
      <c r="I151" s="89">
        <f>'2024 Srk'!I151</f>
        <v>-530432.68302167184</v>
      </c>
      <c r="J151" s="89">
        <f>'2024 Srk'!J151</f>
        <v>-659798.13760273601</v>
      </c>
      <c r="K151" s="89">
        <f>'2024 Srk'!K151</f>
        <v>222480.59733460585</v>
      </c>
      <c r="L151" s="23"/>
      <c r="M151" s="22">
        <v>2.2189701398653235E-3</v>
      </c>
      <c r="N151" s="27">
        <v>642</v>
      </c>
      <c r="O151" s="1" t="s">
        <v>726</v>
      </c>
      <c r="Q151" s="175"/>
      <c r="S151" s="178"/>
      <c r="T151" s="176"/>
      <c r="U151" s="176"/>
      <c r="V151" s="177"/>
      <c r="W151" s="177"/>
      <c r="X151" s="176"/>
      <c r="Y151" s="177"/>
      <c r="Z151" s="176"/>
      <c r="AA151" s="176"/>
      <c r="AB151" s="177"/>
      <c r="AC151" s="177"/>
      <c r="AD151" s="11"/>
      <c r="AE151" s="151"/>
      <c r="AF151" s="152" t="str">
        <f t="shared" si="4"/>
        <v>Nokia församling</v>
      </c>
      <c r="AG151" s="153" t="e">
        <f>'2024 Srk'!#REF!</f>
        <v>#REF!</v>
      </c>
      <c r="AH151" s="139" t="e">
        <f>'2024 Srk'!#REF!</f>
        <v>#REF!</v>
      </c>
      <c r="AI151" s="154" t="e">
        <f>'2024 Srk'!#REF!</f>
        <v>#REF!</v>
      </c>
      <c r="AJ151" s="154" t="e">
        <f>'2024 Srk'!#REF!</f>
        <v>#REF!</v>
      </c>
      <c r="AK151" s="154" t="e">
        <f>'2024 Srk'!#REF!</f>
        <v>#REF!</v>
      </c>
      <c r="AU151" s="170" t="str">
        <f t="shared" si="5"/>
        <v>Nokia församling</v>
      </c>
      <c r="AV151" s="149" t="e">
        <f>'2024 Srk'!#REF!</f>
        <v>#REF!</v>
      </c>
      <c r="AW151" s="150" t="e">
        <f>'2024 Srk'!#REF!</f>
        <v>#REF!</v>
      </c>
      <c r="AX151" s="149" t="e">
        <f>'2024 Srk'!#REF!</f>
        <v>#REF!</v>
      </c>
      <c r="AY151" s="149" t="e">
        <f>'2024 Srk'!#REF!</f>
        <v>#REF!</v>
      </c>
    </row>
    <row r="152" spans="1:51" ht="15" customHeight="1">
      <c r="A152" s="86" t="s">
        <v>469</v>
      </c>
      <c r="B152" s="87"/>
      <c r="C152" s="88" t="s">
        <v>1136</v>
      </c>
      <c r="D152" s="89">
        <f>'2024 Srk'!D152</f>
        <v>1058418.8999999999</v>
      </c>
      <c r="E152" s="90">
        <f>'2024 Srk'!E152</f>
        <v>5.2188774525270487E-2</v>
      </c>
      <c r="F152" s="89">
        <f>'2024 Srk'!F152</f>
        <v>1049688.7393504623</v>
      </c>
      <c r="G152" s="89">
        <f>'2024 Srk'!G152</f>
        <v>1048435.0253415366</v>
      </c>
      <c r="H152" s="89">
        <f>'2024 Srk'!H152</f>
        <v>1253.7140089257155</v>
      </c>
      <c r="I152" s="89">
        <f>'2024 Srk'!I152</f>
        <v>-82711.99816414871</v>
      </c>
      <c r="J152" s="89">
        <f>'2024 Srk'!J152</f>
        <v>-81458.284155222995</v>
      </c>
      <c r="K152" s="89">
        <f>'2024 Srk'!K152</f>
        <v>34692.083175324973</v>
      </c>
      <c r="L152" s="23"/>
      <c r="M152" s="22">
        <v>1.6829749167351488E-3</v>
      </c>
      <c r="N152" s="27">
        <v>672</v>
      </c>
      <c r="O152" s="1" t="s">
        <v>730</v>
      </c>
      <c r="Q152" s="175"/>
      <c r="S152" s="178"/>
      <c r="T152" s="176"/>
      <c r="U152" s="176"/>
      <c r="V152" s="177"/>
      <c r="W152" s="177"/>
      <c r="X152" s="176"/>
      <c r="Y152" s="177"/>
      <c r="Z152" s="176"/>
      <c r="AA152" s="176"/>
      <c r="AB152" s="177"/>
      <c r="AC152" s="177"/>
      <c r="AD152" s="11"/>
      <c r="AE152" s="151"/>
      <c r="AF152" s="152" t="str">
        <f t="shared" si="4"/>
        <v>Nousis församling</v>
      </c>
      <c r="AG152" s="153" t="e">
        <f>'2024 Srk'!#REF!</f>
        <v>#REF!</v>
      </c>
      <c r="AH152" s="139" t="e">
        <f>'2024 Srk'!#REF!</f>
        <v>#REF!</v>
      </c>
      <c r="AI152" s="154" t="e">
        <f>'2024 Srk'!#REF!</f>
        <v>#REF!</v>
      </c>
      <c r="AJ152" s="154" t="e">
        <f>'2024 Srk'!#REF!</f>
        <v>#REF!</v>
      </c>
      <c r="AK152" s="154" t="e">
        <f>'2024 Srk'!#REF!</f>
        <v>#REF!</v>
      </c>
      <c r="AU152" s="170" t="str">
        <f t="shared" si="5"/>
        <v>Nousis församling</v>
      </c>
      <c r="AV152" s="149" t="e">
        <f>'2024 Srk'!#REF!</f>
        <v>#REF!</v>
      </c>
      <c r="AW152" s="150" t="e">
        <f>'2024 Srk'!#REF!</f>
        <v>#REF!</v>
      </c>
      <c r="AX152" s="149" t="e">
        <f>'2024 Srk'!#REF!</f>
        <v>#REF!</v>
      </c>
      <c r="AY152" s="149" t="e">
        <f>'2024 Srk'!#REF!</f>
        <v>#REF!</v>
      </c>
    </row>
    <row r="153" spans="1:51" ht="15" customHeight="1">
      <c r="A153" s="86" t="s">
        <v>469</v>
      </c>
      <c r="B153" s="87"/>
      <c r="C153" s="88" t="s">
        <v>1137</v>
      </c>
      <c r="D153" s="89">
        <f>'2024 Srk'!D153</f>
        <v>1723816.42</v>
      </c>
      <c r="E153" s="90">
        <f>'2024 Srk'!E153</f>
        <v>1.86694122455211E-2</v>
      </c>
      <c r="F153" s="89">
        <f>'2024 Srk'!F153</f>
        <v>1709597.8584485094</v>
      </c>
      <c r="G153" s="89">
        <f>'2024 Srk'!G153</f>
        <v>1735188.8035213409</v>
      </c>
      <c r="H153" s="89">
        <f>'2024 Srk'!H153</f>
        <v>-25590.945072831586</v>
      </c>
      <c r="I153" s="89">
        <f>'2024 Srk'!I153</f>
        <v>-134710.65243295391</v>
      </c>
      <c r="J153" s="89">
        <f>'2024 Srk'!J153</f>
        <v>-160301.5975057855</v>
      </c>
      <c r="K153" s="89">
        <f>'2024 Srk'!K153</f>
        <v>56501.998047872097</v>
      </c>
      <c r="L153" s="23"/>
      <c r="M153" s="22">
        <v>3.3310655414339166E-4</v>
      </c>
      <c r="N153" s="27">
        <v>677</v>
      </c>
      <c r="O153" s="1" t="s">
        <v>732</v>
      </c>
      <c r="Q153" s="175"/>
      <c r="S153" s="178"/>
      <c r="T153" s="176"/>
      <c r="U153" s="176"/>
      <c r="V153" s="177"/>
      <c r="W153" s="177"/>
      <c r="X153" s="176"/>
      <c r="Y153" s="177"/>
      <c r="Z153" s="176"/>
      <c r="AA153" s="176"/>
      <c r="AB153" s="177"/>
      <c r="AC153" s="177"/>
      <c r="AD153" s="11"/>
      <c r="AE153" s="151"/>
      <c r="AF153" s="152" t="str">
        <f t="shared" si="4"/>
        <v>Nurmes församling</v>
      </c>
      <c r="AG153" s="153" t="e">
        <f>'2024 Srk'!#REF!</f>
        <v>#REF!</v>
      </c>
      <c r="AH153" s="139" t="e">
        <f>'2024 Srk'!#REF!</f>
        <v>#REF!</v>
      </c>
      <c r="AI153" s="154" t="e">
        <f>'2024 Srk'!#REF!</f>
        <v>#REF!</v>
      </c>
      <c r="AJ153" s="154" t="e">
        <f>'2024 Srk'!#REF!</f>
        <v>#REF!</v>
      </c>
      <c r="AK153" s="154" t="e">
        <f>'2024 Srk'!#REF!</f>
        <v>#REF!</v>
      </c>
      <c r="AU153" s="170" t="str">
        <f t="shared" si="5"/>
        <v>Nurmes församling</v>
      </c>
      <c r="AV153" s="149" t="e">
        <f>'2024 Srk'!#REF!</f>
        <v>#REF!</v>
      </c>
      <c r="AW153" s="150" t="e">
        <f>'2024 Srk'!#REF!</f>
        <v>#REF!</v>
      </c>
      <c r="AX153" s="149" t="e">
        <f>'2024 Srk'!#REF!</f>
        <v>#REF!</v>
      </c>
      <c r="AY153" s="149" t="e">
        <f>'2024 Srk'!#REF!</f>
        <v>#REF!</v>
      </c>
    </row>
    <row r="154" spans="1:51" ht="15" customHeight="1">
      <c r="A154" s="86" t="s">
        <v>469</v>
      </c>
      <c r="B154" s="87"/>
      <c r="C154" s="88" t="s">
        <v>1138</v>
      </c>
      <c r="D154" s="89">
        <f>'2024 Srk'!D154</f>
        <v>9585186.7400000002</v>
      </c>
      <c r="E154" s="90">
        <f>'2024 Srk'!E154</f>
        <v>2.5135911282990753E-2</v>
      </c>
      <c r="F154" s="89">
        <f>'2024 Srk'!F154</f>
        <v>9506125.2076558415</v>
      </c>
      <c r="G154" s="89">
        <f>'2024 Srk'!G154</f>
        <v>9721637.2774355095</v>
      </c>
      <c r="H154" s="89">
        <f>'2024 Srk'!H154</f>
        <v>-215512.069779668</v>
      </c>
      <c r="I154" s="89">
        <f>'2024 Srk'!I154</f>
        <v>-749051.20084486646</v>
      </c>
      <c r="J154" s="89">
        <f>'2024 Srk'!J154</f>
        <v>-964563.27062453446</v>
      </c>
      <c r="K154" s="89">
        <f>'2024 Srk'!K154</f>
        <v>314176.26389239845</v>
      </c>
      <c r="L154" s="23"/>
      <c r="M154" s="22">
        <v>4.8135918048629832E-4</v>
      </c>
      <c r="N154" s="27">
        <v>680</v>
      </c>
      <c r="O154" s="1" t="s">
        <v>734</v>
      </c>
      <c r="Q154" s="175"/>
      <c r="S154" s="178"/>
      <c r="T154" s="176"/>
      <c r="U154" s="176"/>
      <c r="V154" s="177"/>
      <c r="W154" s="177"/>
      <c r="X154" s="176"/>
      <c r="Y154" s="177"/>
      <c r="Z154" s="176"/>
      <c r="AA154" s="176"/>
      <c r="AB154" s="177"/>
      <c r="AC154" s="177"/>
      <c r="AD154" s="11"/>
      <c r="AE154" s="151"/>
      <c r="AF154" s="152" t="str">
        <f t="shared" si="4"/>
        <v>Nurmijärvi församling</v>
      </c>
      <c r="AG154" s="153" t="e">
        <f>'2024 Srk'!#REF!</f>
        <v>#REF!</v>
      </c>
      <c r="AH154" s="139" t="e">
        <f>'2024 Srk'!#REF!</f>
        <v>#REF!</v>
      </c>
      <c r="AI154" s="154" t="e">
        <f>'2024 Srk'!#REF!</f>
        <v>#REF!</v>
      </c>
      <c r="AJ154" s="154" t="e">
        <f>'2024 Srk'!#REF!</f>
        <v>#REF!</v>
      </c>
      <c r="AK154" s="154" t="e">
        <f>'2024 Srk'!#REF!</f>
        <v>#REF!</v>
      </c>
      <c r="AU154" s="170" t="str">
        <f t="shared" si="5"/>
        <v>Nurmijärvi församling</v>
      </c>
      <c r="AV154" s="149" t="e">
        <f>'2024 Srk'!#REF!</f>
        <v>#REF!</v>
      </c>
      <c r="AW154" s="150" t="e">
        <f>'2024 Srk'!#REF!</f>
        <v>#REF!</v>
      </c>
      <c r="AX154" s="149" t="e">
        <f>'2024 Srk'!#REF!</f>
        <v>#REF!</v>
      </c>
      <c r="AY154" s="149" t="e">
        <f>'2024 Srk'!#REF!</f>
        <v>#REF!</v>
      </c>
    </row>
    <row r="155" spans="1:51" ht="15" customHeight="1">
      <c r="A155" s="86" t="s">
        <v>469</v>
      </c>
      <c r="B155" s="87"/>
      <c r="C155" s="88" t="s">
        <v>1139</v>
      </c>
      <c r="D155" s="89">
        <f>'2024 Srk'!D155</f>
        <v>1824162.49</v>
      </c>
      <c r="E155" s="90">
        <f>'2024 Srk'!E155</f>
        <v>1.5886979096818354E-2</v>
      </c>
      <c r="F155" s="89">
        <f>'2024 Srk'!F155</f>
        <v>1809116.2435766221</v>
      </c>
      <c r="G155" s="89">
        <f>'2024 Srk'!G155</f>
        <v>1856855.9530920081</v>
      </c>
      <c r="H155" s="89">
        <f>'2024 Srk'!H155</f>
        <v>-47739.709515386028</v>
      </c>
      <c r="I155" s="89">
        <f>'2024 Srk'!I155</f>
        <v>-142552.37177264024</v>
      </c>
      <c r="J155" s="89">
        <f>'2024 Srk'!J155</f>
        <v>-190292.08128802627</v>
      </c>
      <c r="K155" s="89">
        <f>'2024 Srk'!K155</f>
        <v>59791.0683835936</v>
      </c>
      <c r="L155" s="23"/>
      <c r="M155" s="22">
        <v>2.1310515805210701E-3</v>
      </c>
      <c r="N155" s="27">
        <v>684</v>
      </c>
      <c r="O155" s="1" t="s">
        <v>738</v>
      </c>
      <c r="Q155" s="175"/>
      <c r="S155" s="178"/>
      <c r="T155" s="176"/>
      <c r="U155" s="176"/>
      <c r="V155" s="177"/>
      <c r="W155" s="177"/>
      <c r="X155" s="176"/>
      <c r="Y155" s="177"/>
      <c r="Z155" s="176"/>
      <c r="AA155" s="176"/>
      <c r="AB155" s="177"/>
      <c r="AC155" s="177"/>
      <c r="AD155" s="11"/>
      <c r="AE155" s="151"/>
      <c r="AF155" s="152" t="str">
        <f t="shared" si="4"/>
        <v>Närpes församling</v>
      </c>
      <c r="AG155" s="153" t="e">
        <f>'2024 Srk'!#REF!</f>
        <v>#REF!</v>
      </c>
      <c r="AH155" s="139" t="e">
        <f>'2024 Srk'!#REF!</f>
        <v>#REF!</v>
      </c>
      <c r="AI155" s="154" t="e">
        <f>'2024 Srk'!#REF!</f>
        <v>#REF!</v>
      </c>
      <c r="AJ155" s="154" t="e">
        <f>'2024 Srk'!#REF!</f>
        <v>#REF!</v>
      </c>
      <c r="AK155" s="154" t="e">
        <f>'2024 Srk'!#REF!</f>
        <v>#REF!</v>
      </c>
      <c r="AU155" s="170" t="str">
        <f t="shared" si="5"/>
        <v>Närpes församling</v>
      </c>
      <c r="AV155" s="149" t="e">
        <f>'2024 Srk'!#REF!</f>
        <v>#REF!</v>
      </c>
      <c r="AW155" s="150" t="e">
        <f>'2024 Srk'!#REF!</f>
        <v>#REF!</v>
      </c>
      <c r="AX155" s="149" t="e">
        <f>'2024 Srk'!#REF!</f>
        <v>#REF!</v>
      </c>
      <c r="AY155" s="149" t="e">
        <f>'2024 Srk'!#REF!</f>
        <v>#REF!</v>
      </c>
    </row>
    <row r="156" spans="1:51" ht="15" customHeight="1">
      <c r="A156" s="86" t="s">
        <v>469</v>
      </c>
      <c r="B156" s="87"/>
      <c r="C156" s="88" t="s">
        <v>1140</v>
      </c>
      <c r="D156" s="89">
        <f>'2024 Srk'!D156</f>
        <v>3344242.12</v>
      </c>
      <c r="E156" s="90">
        <f>'2024 Srk'!E156</f>
        <v>3.5948862376933954E-2</v>
      </c>
      <c r="F156" s="89">
        <f>'2024 Srk'!F156</f>
        <v>3316657.7949671135</v>
      </c>
      <c r="G156" s="89">
        <f>'2024 Srk'!G156</f>
        <v>3337320.8068831651</v>
      </c>
      <c r="H156" s="89">
        <f>'2024 Srk'!H156</f>
        <v>-20663.011916051619</v>
      </c>
      <c r="I156" s="89">
        <f>'2024 Srk'!I156</f>
        <v>-261341.65602098452</v>
      </c>
      <c r="J156" s="89">
        <f>'2024 Srk'!J156</f>
        <v>-282004.66793703614</v>
      </c>
      <c r="K156" s="89">
        <f>'2024 Srk'!K156</f>
        <v>109615.13044170426</v>
      </c>
      <c r="L156" s="23"/>
      <c r="M156" s="22">
        <v>1.8063071030719477E-3</v>
      </c>
      <c r="N156" s="27">
        <v>689</v>
      </c>
      <c r="O156" s="1" t="s">
        <v>740</v>
      </c>
      <c r="Q156" s="175"/>
      <c r="S156" s="178"/>
      <c r="T156" s="176"/>
      <c r="U156" s="176"/>
      <c r="V156" s="177"/>
      <c r="W156" s="177"/>
      <c r="X156" s="176"/>
      <c r="Y156" s="177"/>
      <c r="Z156" s="176"/>
      <c r="AA156" s="176"/>
      <c r="AB156" s="177"/>
      <c r="AC156" s="177"/>
      <c r="AD156" s="11"/>
      <c r="AE156" s="151"/>
      <c r="AF156" s="152" t="str">
        <f t="shared" si="4"/>
        <v>Orimattila församling</v>
      </c>
      <c r="AG156" s="153" t="e">
        <f>'2024 Srk'!#REF!</f>
        <v>#REF!</v>
      </c>
      <c r="AH156" s="139" t="e">
        <f>'2024 Srk'!#REF!</f>
        <v>#REF!</v>
      </c>
      <c r="AI156" s="154" t="e">
        <f>'2024 Srk'!#REF!</f>
        <v>#REF!</v>
      </c>
      <c r="AJ156" s="154" t="e">
        <f>'2024 Srk'!#REF!</f>
        <v>#REF!</v>
      </c>
      <c r="AK156" s="154" t="e">
        <f>'2024 Srk'!#REF!</f>
        <v>#REF!</v>
      </c>
      <c r="AU156" s="170" t="str">
        <f t="shared" si="5"/>
        <v>Orimattila församling</v>
      </c>
      <c r="AV156" s="149" t="e">
        <f>'2024 Srk'!#REF!</f>
        <v>#REF!</v>
      </c>
      <c r="AW156" s="150" t="e">
        <f>'2024 Srk'!#REF!</f>
        <v>#REF!</v>
      </c>
      <c r="AX156" s="149" t="e">
        <f>'2024 Srk'!#REF!</f>
        <v>#REF!</v>
      </c>
      <c r="AY156" s="149" t="e">
        <f>'2024 Srk'!#REF!</f>
        <v>#REF!</v>
      </c>
    </row>
    <row r="157" spans="1:51" ht="15" customHeight="1">
      <c r="A157" s="86" t="s">
        <v>469</v>
      </c>
      <c r="B157" s="87"/>
      <c r="C157" s="88" t="s">
        <v>1141</v>
      </c>
      <c r="D157" s="89">
        <f>'2024 Srk'!D157</f>
        <v>2313523.25</v>
      </c>
      <c r="E157" s="90">
        <f>'2024 Srk'!E157</f>
        <v>2.6517263457513929E-2</v>
      </c>
      <c r="F157" s="89">
        <f>'2024 Srk'!F157</f>
        <v>2294440.6073535578</v>
      </c>
      <c r="G157" s="89">
        <f>'2024 Srk'!G157</f>
        <v>2298028.1601879573</v>
      </c>
      <c r="H157" s="89">
        <f>'2024 Srk'!H157</f>
        <v>-3587.5528343995102</v>
      </c>
      <c r="I157" s="89">
        <f>'2024 Srk'!I157</f>
        <v>-180794.32520216273</v>
      </c>
      <c r="J157" s="89">
        <f>'2024 Srk'!J157</f>
        <v>-184381.87803656224</v>
      </c>
      <c r="K157" s="89">
        <f>'2024 Srk'!K157</f>
        <v>75830.978657928499</v>
      </c>
      <c r="L157" s="23"/>
      <c r="M157" s="22">
        <v>3.3407829202446613E-3</v>
      </c>
      <c r="N157" s="27">
        <v>695</v>
      </c>
      <c r="O157" s="1" t="s">
        <v>744</v>
      </c>
      <c r="Q157" s="175"/>
      <c r="S157" s="178"/>
      <c r="T157" s="176"/>
      <c r="U157" s="176"/>
      <c r="V157" s="177"/>
      <c r="W157" s="177"/>
      <c r="X157" s="176"/>
      <c r="Y157" s="177"/>
      <c r="Z157" s="176"/>
      <c r="AA157" s="176"/>
      <c r="AB157" s="177"/>
      <c r="AC157" s="177"/>
      <c r="AD157" s="11"/>
      <c r="AE157" s="151"/>
      <c r="AF157" s="152" t="str">
        <f t="shared" si="4"/>
        <v>Orivesi församling</v>
      </c>
      <c r="AG157" s="153" t="e">
        <f>'2024 Srk'!#REF!</f>
        <v>#REF!</v>
      </c>
      <c r="AH157" s="139" t="e">
        <f>'2024 Srk'!#REF!</f>
        <v>#REF!</v>
      </c>
      <c r="AI157" s="154" t="e">
        <f>'2024 Srk'!#REF!</f>
        <v>#REF!</v>
      </c>
      <c r="AJ157" s="154" t="e">
        <f>'2024 Srk'!#REF!</f>
        <v>#REF!</v>
      </c>
      <c r="AK157" s="154" t="e">
        <f>'2024 Srk'!#REF!</f>
        <v>#REF!</v>
      </c>
      <c r="AU157" s="170" t="str">
        <f t="shared" si="5"/>
        <v>Orivesi församling</v>
      </c>
      <c r="AV157" s="149" t="e">
        <f>'2024 Srk'!#REF!</f>
        <v>#REF!</v>
      </c>
      <c r="AW157" s="150" t="e">
        <f>'2024 Srk'!#REF!</f>
        <v>#REF!</v>
      </c>
      <c r="AX157" s="149" t="e">
        <f>'2024 Srk'!#REF!</f>
        <v>#REF!</v>
      </c>
      <c r="AY157" s="149" t="e">
        <f>'2024 Srk'!#REF!</f>
        <v>#REF!</v>
      </c>
    </row>
    <row r="158" spans="1:51" ht="15" customHeight="1">
      <c r="A158" s="86" t="s">
        <v>469</v>
      </c>
      <c r="B158" s="87"/>
      <c r="C158" s="88" t="s">
        <v>1142</v>
      </c>
      <c r="D158" s="89">
        <f>'2024 Srk'!D158</f>
        <v>1686254.48</v>
      </c>
      <c r="E158" s="90">
        <f>'2024 Srk'!E158</f>
        <v>2.0145992198403961E-2</v>
      </c>
      <c r="F158" s="89">
        <f>'2024 Srk'!F158</f>
        <v>1672345.7407414676</v>
      </c>
      <c r="G158" s="89">
        <f>'2024 Srk'!G158</f>
        <v>1698410.0719235537</v>
      </c>
      <c r="H158" s="89">
        <f>'2024 Srk'!H158</f>
        <v>-26064.331182086142</v>
      </c>
      <c r="I158" s="89">
        <f>'2024 Srk'!I158</f>
        <v>-131775.3088631047</v>
      </c>
      <c r="J158" s="89">
        <f>'2024 Srk'!J158</f>
        <v>-157839.64004519084</v>
      </c>
      <c r="K158" s="89">
        <f>'2024 Srk'!K158</f>
        <v>55270.820159130155</v>
      </c>
      <c r="L158" s="23"/>
      <c r="M158" s="22">
        <v>2.3283603630600853E-3</v>
      </c>
      <c r="N158" s="27">
        <v>700</v>
      </c>
      <c r="O158" s="1" t="s">
        <v>746</v>
      </c>
      <c r="Q158" s="175"/>
      <c r="S158" s="178"/>
      <c r="T158" s="176"/>
      <c r="U158" s="176"/>
      <c r="V158" s="177"/>
      <c r="W158" s="177"/>
      <c r="X158" s="176"/>
      <c r="Y158" s="177"/>
      <c r="Z158" s="176"/>
      <c r="AA158" s="176"/>
      <c r="AB158" s="177"/>
      <c r="AC158" s="177"/>
      <c r="AD158" s="11"/>
      <c r="AE158" s="151"/>
      <c r="AF158" s="152" t="str">
        <f t="shared" si="4"/>
        <v>Oulainens församling</v>
      </c>
      <c r="AG158" s="153" t="e">
        <f>'2024 Srk'!#REF!</f>
        <v>#REF!</v>
      </c>
      <c r="AH158" s="139" t="e">
        <f>'2024 Srk'!#REF!</f>
        <v>#REF!</v>
      </c>
      <c r="AI158" s="154" t="e">
        <f>'2024 Srk'!#REF!</f>
        <v>#REF!</v>
      </c>
      <c r="AJ158" s="154" t="e">
        <f>'2024 Srk'!#REF!</f>
        <v>#REF!</v>
      </c>
      <c r="AK158" s="154" t="e">
        <f>'2024 Srk'!#REF!</f>
        <v>#REF!</v>
      </c>
      <c r="AU158" s="170" t="str">
        <f t="shared" si="5"/>
        <v>Oulainens församling</v>
      </c>
      <c r="AV158" s="149" t="e">
        <f>'2024 Srk'!#REF!</f>
        <v>#REF!</v>
      </c>
      <c r="AW158" s="150" t="e">
        <f>'2024 Srk'!#REF!</f>
        <v>#REF!</v>
      </c>
      <c r="AX158" s="149" t="e">
        <f>'2024 Srk'!#REF!</f>
        <v>#REF!</v>
      </c>
      <c r="AY158" s="149" t="e">
        <f>'2024 Srk'!#REF!</f>
        <v>#REF!</v>
      </c>
    </row>
    <row r="159" spans="1:51" ht="15" customHeight="1">
      <c r="A159" s="86" t="s">
        <v>469</v>
      </c>
      <c r="B159" s="87"/>
      <c r="C159" s="88" t="s">
        <v>1143</v>
      </c>
      <c r="D159" s="89">
        <f>'2024 Srk'!D159</f>
        <v>37346537.399999999</v>
      </c>
      <c r="E159" s="90">
        <f>'2024 Srk'!E159</f>
        <v>3.159978097793914E-2</v>
      </c>
      <c r="F159" s="89">
        <f>'2024 Srk'!F159</f>
        <v>37038491.813128896</v>
      </c>
      <c r="G159" s="89">
        <f>'2024 Srk'!G159</f>
        <v>37860025.198892027</v>
      </c>
      <c r="H159" s="89">
        <f>'2024 Srk'!H159</f>
        <v>-821533.38576313108</v>
      </c>
      <c r="I159" s="89">
        <f>'2024 Srk'!I159</f>
        <v>-2918510.556516055</v>
      </c>
      <c r="J159" s="89">
        <f>'2024 Srk'!J159</f>
        <v>-3740043.9422791861</v>
      </c>
      <c r="K159" s="89">
        <f>'2024 Srk'!K159</f>
        <v>1224117.5793357289</v>
      </c>
      <c r="L159" s="23"/>
      <c r="M159" s="22">
        <v>1.4605479053581001E-3</v>
      </c>
      <c r="N159" s="27">
        <v>698</v>
      </c>
      <c r="O159" s="1" t="s">
        <v>748</v>
      </c>
      <c r="Q159" s="175"/>
      <c r="S159" s="178"/>
      <c r="T159" s="176"/>
      <c r="U159" s="176"/>
      <c r="V159" s="177"/>
      <c r="W159" s="177"/>
      <c r="X159" s="176"/>
      <c r="Y159" s="177"/>
      <c r="Z159" s="176"/>
      <c r="AA159" s="176"/>
      <c r="AB159" s="177"/>
      <c r="AC159" s="177"/>
      <c r="AD159" s="11"/>
      <c r="AE159" s="151"/>
      <c r="AF159" s="152" t="str">
        <f t="shared" si="4"/>
        <v>Uleåborgs Kyrkliga Samfällighet</v>
      </c>
      <c r="AG159" s="153" t="e">
        <f>'2024 Srk'!#REF!</f>
        <v>#REF!</v>
      </c>
      <c r="AH159" s="139" t="e">
        <f>'2024 Srk'!#REF!</f>
        <v>#REF!</v>
      </c>
      <c r="AI159" s="154" t="e">
        <f>'2024 Srk'!#REF!</f>
        <v>#REF!</v>
      </c>
      <c r="AJ159" s="154" t="e">
        <f>'2024 Srk'!#REF!</f>
        <v>#REF!</v>
      </c>
      <c r="AK159" s="154" t="e">
        <f>'2024 Srk'!#REF!</f>
        <v>#REF!</v>
      </c>
      <c r="AU159" s="170" t="str">
        <f t="shared" si="5"/>
        <v>Uleåborgs Kyrkliga Samfällighet</v>
      </c>
      <c r="AV159" s="149" t="e">
        <f>'2024 Srk'!#REF!</f>
        <v>#REF!</v>
      </c>
      <c r="AW159" s="150" t="e">
        <f>'2024 Srk'!#REF!</f>
        <v>#REF!</v>
      </c>
      <c r="AX159" s="149" t="e">
        <f>'2024 Srk'!#REF!</f>
        <v>#REF!</v>
      </c>
      <c r="AY159" s="149" t="e">
        <f>'2024 Srk'!#REF!</f>
        <v>#REF!</v>
      </c>
    </row>
    <row r="160" spans="1:51" ht="15" customHeight="1">
      <c r="A160" s="86" t="s">
        <v>469</v>
      </c>
      <c r="B160" s="87"/>
      <c r="C160" s="88" t="s">
        <v>1144</v>
      </c>
      <c r="D160" s="89">
        <f>'2024 Srk'!D160</f>
        <v>1744395.39</v>
      </c>
      <c r="E160" s="90">
        <f>'2024 Srk'!E160</f>
        <v>2.3791572810298867E-2</v>
      </c>
      <c r="F160" s="89">
        <f>'2024 Srk'!F160</f>
        <v>1730007.0868517731</v>
      </c>
      <c r="G160" s="89">
        <f>'2024 Srk'!G160</f>
        <v>1750224.9447180985</v>
      </c>
      <c r="H160" s="89">
        <f>'2024 Srk'!H160</f>
        <v>-20217.857866325416</v>
      </c>
      <c r="I160" s="89">
        <f>'2024 Srk'!I160</f>
        <v>-136318.83207606126</v>
      </c>
      <c r="J160" s="89">
        <f>'2024 Srk'!J160</f>
        <v>-156536.68994238667</v>
      </c>
      <c r="K160" s="89">
        <f>'2024 Srk'!K160</f>
        <v>57176.520525600448</v>
      </c>
      <c r="L160" s="23"/>
      <c r="M160" s="22">
        <v>3.9000780466336886E-4</v>
      </c>
      <c r="N160" s="27">
        <v>692</v>
      </c>
      <c r="O160" s="1" t="s">
        <v>742</v>
      </c>
      <c r="Q160" s="175"/>
      <c r="S160" s="178"/>
      <c r="T160" s="176"/>
      <c r="U160" s="176"/>
      <c r="V160" s="177"/>
      <c r="W160" s="177"/>
      <c r="X160" s="176"/>
      <c r="Y160" s="177"/>
      <c r="Z160" s="176"/>
      <c r="AA160" s="176"/>
      <c r="AB160" s="177"/>
      <c r="AC160" s="177"/>
      <c r="AD160" s="11"/>
      <c r="AE160" s="151"/>
      <c r="AF160" s="152" t="str">
        <f t="shared" si="4"/>
        <v>Outokumpu och Polvijärvis församling</v>
      </c>
      <c r="AG160" s="153" t="e">
        <f>'2024 Srk'!#REF!</f>
        <v>#REF!</v>
      </c>
      <c r="AH160" s="139" t="e">
        <f>'2024 Srk'!#REF!</f>
        <v>#REF!</v>
      </c>
      <c r="AI160" s="154" t="e">
        <f>'2024 Srk'!#REF!</f>
        <v>#REF!</v>
      </c>
      <c r="AJ160" s="154" t="e">
        <f>'2024 Srk'!#REF!</f>
        <v>#REF!</v>
      </c>
      <c r="AK160" s="154" t="e">
        <f>'2024 Srk'!#REF!</f>
        <v>#REF!</v>
      </c>
      <c r="AU160" s="170" t="str">
        <f t="shared" si="5"/>
        <v>Outokumpu och Polvijärvis församling</v>
      </c>
      <c r="AV160" s="149" t="e">
        <f>'2024 Srk'!#REF!</f>
        <v>#REF!</v>
      </c>
      <c r="AW160" s="150" t="e">
        <f>'2024 Srk'!#REF!</f>
        <v>#REF!</v>
      </c>
      <c r="AX160" s="149" t="e">
        <f>'2024 Srk'!#REF!</f>
        <v>#REF!</v>
      </c>
      <c r="AY160" s="149" t="e">
        <f>'2024 Srk'!#REF!</f>
        <v>#REF!</v>
      </c>
    </row>
    <row r="161" spans="1:51" ht="15" customHeight="1">
      <c r="A161" s="86" t="s">
        <v>469</v>
      </c>
      <c r="B161" s="87"/>
      <c r="C161" s="88" t="s">
        <v>1145</v>
      </c>
      <c r="D161" s="89">
        <f>'2024 Srk'!D161</f>
        <v>3034166.22</v>
      </c>
      <c r="E161" s="90">
        <f>'2024 Srk'!E161</f>
        <v>3.7171378808974698E-2</v>
      </c>
      <c r="F161" s="89">
        <f>'2024 Srk'!F161</f>
        <v>3009139.4951956715</v>
      </c>
      <c r="G161" s="89">
        <f>'2024 Srk'!G161</f>
        <v>3033270.5376315322</v>
      </c>
      <c r="H161" s="89">
        <f>'2024 Srk'!H161</f>
        <v>-24131.042435860727</v>
      </c>
      <c r="I161" s="89">
        <f>'2024 Srk'!I161</f>
        <v>-237110.23189245965</v>
      </c>
      <c r="J161" s="89">
        <f>'2024 Srk'!J161</f>
        <v>-261241.27432832037</v>
      </c>
      <c r="K161" s="89">
        <f>'2024 Srk'!K161</f>
        <v>99451.688619696215</v>
      </c>
      <c r="L161" s="23"/>
      <c r="M161" s="22">
        <v>1.2590345249488726E-3</v>
      </c>
      <c r="N161" s="27">
        <v>705</v>
      </c>
      <c r="O161" s="1" t="s">
        <v>752</v>
      </c>
      <c r="Q161" s="175"/>
      <c r="S161" s="178"/>
      <c r="T161" s="176"/>
      <c r="U161" s="176"/>
      <c r="V161" s="177"/>
      <c r="W161" s="177"/>
      <c r="X161" s="176"/>
      <c r="Y161" s="177"/>
      <c r="Z161" s="176"/>
      <c r="AA161" s="176"/>
      <c r="AB161" s="177"/>
      <c r="AC161" s="177"/>
      <c r="AD161" s="11"/>
      <c r="AE161" s="151"/>
      <c r="AF161" s="152" t="str">
        <f t="shared" si="4"/>
        <v>Pemars församling</v>
      </c>
      <c r="AG161" s="153" t="e">
        <f>'2024 Srk'!#REF!</f>
        <v>#REF!</v>
      </c>
      <c r="AH161" s="139" t="e">
        <f>'2024 Srk'!#REF!</f>
        <v>#REF!</v>
      </c>
      <c r="AI161" s="154" t="e">
        <f>'2024 Srk'!#REF!</f>
        <v>#REF!</v>
      </c>
      <c r="AJ161" s="154" t="e">
        <f>'2024 Srk'!#REF!</f>
        <v>#REF!</v>
      </c>
      <c r="AK161" s="154" t="e">
        <f>'2024 Srk'!#REF!</f>
        <v>#REF!</v>
      </c>
      <c r="AU161" s="170" t="str">
        <f t="shared" si="5"/>
        <v>Pemars församling</v>
      </c>
      <c r="AV161" s="149" t="e">
        <f>'2024 Srk'!#REF!</f>
        <v>#REF!</v>
      </c>
      <c r="AW161" s="150" t="e">
        <f>'2024 Srk'!#REF!</f>
        <v>#REF!</v>
      </c>
      <c r="AX161" s="149" t="e">
        <f>'2024 Srk'!#REF!</f>
        <v>#REF!</v>
      </c>
      <c r="AY161" s="149" t="e">
        <f>'2024 Srk'!#REF!</f>
        <v>#REF!</v>
      </c>
    </row>
    <row r="162" spans="1:51" ht="15" customHeight="1">
      <c r="A162" s="86" t="s">
        <v>469</v>
      </c>
      <c r="B162" s="87"/>
      <c r="C162" s="88" t="s">
        <v>1146</v>
      </c>
      <c r="D162" s="89">
        <f>'2024 Srk'!D162</f>
        <v>850332.56</v>
      </c>
      <c r="E162" s="90">
        <f>'2024 Srk'!E162</f>
        <v>2.4588532542483721E-2</v>
      </c>
      <c r="F162" s="89">
        <f>'2024 Srk'!F162</f>
        <v>843318.75870229769</v>
      </c>
      <c r="G162" s="89">
        <f>'2024 Srk'!G162</f>
        <v>848373.60073655052</v>
      </c>
      <c r="H162" s="89">
        <f>'2024 Srk'!H162</f>
        <v>-5054.8420342528261</v>
      </c>
      <c r="I162" s="89">
        <f>'2024 Srk'!I162</f>
        <v>-66450.72677900581</v>
      </c>
      <c r="J162" s="89">
        <f>'2024 Srk'!J162</f>
        <v>-71505.568813258637</v>
      </c>
      <c r="K162" s="89">
        <f>'2024 Srk'!K162</f>
        <v>27871.580806245067</v>
      </c>
      <c r="L162" s="23"/>
      <c r="M162" s="22">
        <v>2.1818918176164507E-3</v>
      </c>
      <c r="N162" s="27">
        <v>715</v>
      </c>
      <c r="O162" s="1" t="s">
        <v>754</v>
      </c>
      <c r="Q162" s="175"/>
      <c r="S162" s="178"/>
      <c r="T162" s="176"/>
      <c r="U162" s="176"/>
      <c r="V162" s="177"/>
      <c r="W162" s="177"/>
      <c r="X162" s="176"/>
      <c r="Y162" s="177"/>
      <c r="Z162" s="176"/>
      <c r="AA162" s="176"/>
      <c r="AB162" s="177"/>
      <c r="AC162" s="177"/>
      <c r="AD162" s="11"/>
      <c r="AE162" s="151"/>
      <c r="AF162" s="152" t="str">
        <f t="shared" si="4"/>
        <v>Paltamo församling</v>
      </c>
      <c r="AG162" s="153" t="e">
        <f>'2024 Srk'!#REF!</f>
        <v>#REF!</v>
      </c>
      <c r="AH162" s="139" t="e">
        <f>'2024 Srk'!#REF!</f>
        <v>#REF!</v>
      </c>
      <c r="AI162" s="154" t="e">
        <f>'2024 Srk'!#REF!</f>
        <v>#REF!</v>
      </c>
      <c r="AJ162" s="154" t="e">
        <f>'2024 Srk'!#REF!</f>
        <v>#REF!</v>
      </c>
      <c r="AK162" s="154" t="e">
        <f>'2024 Srk'!#REF!</f>
        <v>#REF!</v>
      </c>
      <c r="AU162" s="170" t="str">
        <f t="shared" si="5"/>
        <v>Paltamo församling</v>
      </c>
      <c r="AV162" s="149" t="e">
        <f>'2024 Srk'!#REF!</f>
        <v>#REF!</v>
      </c>
      <c r="AW162" s="150" t="e">
        <f>'2024 Srk'!#REF!</f>
        <v>#REF!</v>
      </c>
      <c r="AX162" s="149" t="e">
        <f>'2024 Srk'!#REF!</f>
        <v>#REF!</v>
      </c>
      <c r="AY162" s="149" t="e">
        <f>'2024 Srk'!#REF!</f>
        <v>#REF!</v>
      </c>
    </row>
    <row r="163" spans="1:51" ht="15" customHeight="1">
      <c r="A163" s="86" t="s">
        <v>469</v>
      </c>
      <c r="B163" s="87"/>
      <c r="C163" s="88" t="s">
        <v>1147</v>
      </c>
      <c r="D163" s="89">
        <f>'2024 Srk'!D163</f>
        <v>3760502.82</v>
      </c>
      <c r="E163" s="90">
        <f>'2024 Srk'!E163</f>
        <v>3.8647929271368842E-2</v>
      </c>
      <c r="F163" s="89">
        <f>'2024 Srk'!F163</f>
        <v>3729485.0502477409</v>
      </c>
      <c r="G163" s="89">
        <f>'2024 Srk'!G163</f>
        <v>3742601.2176388842</v>
      </c>
      <c r="H163" s="89">
        <f>'2024 Srk'!H163</f>
        <v>-13116.167391143274</v>
      </c>
      <c r="I163" s="89">
        <f>'2024 Srk'!I163</f>
        <v>-293871.07726828766</v>
      </c>
      <c r="J163" s="89">
        <f>'2024 Srk'!J163</f>
        <v>-306987.24465943093</v>
      </c>
      <c r="K163" s="89">
        <f>'2024 Srk'!K163</f>
        <v>123259.02023526236</v>
      </c>
      <c r="L163" s="23"/>
      <c r="M163" s="22">
        <v>6.0560165370933559E-3</v>
      </c>
      <c r="N163" s="27">
        <v>718</v>
      </c>
      <c r="O163" s="1" t="s">
        <v>756</v>
      </c>
      <c r="Q163" s="175"/>
      <c r="S163" s="178"/>
      <c r="T163" s="176"/>
      <c r="U163" s="176"/>
      <c r="V163" s="177"/>
      <c r="W163" s="177"/>
      <c r="X163" s="176"/>
      <c r="Y163" s="177"/>
      <c r="Z163" s="176"/>
      <c r="AA163" s="176"/>
      <c r="AB163" s="177"/>
      <c r="AC163" s="177"/>
      <c r="AD163" s="11"/>
      <c r="AE163" s="151"/>
      <c r="AF163" s="152" t="str">
        <f t="shared" si="4"/>
        <v>Pargas kyrkliga samfällighet</v>
      </c>
      <c r="AG163" s="153" t="e">
        <f>'2024 Srk'!#REF!</f>
        <v>#REF!</v>
      </c>
      <c r="AH163" s="139" t="e">
        <f>'2024 Srk'!#REF!</f>
        <v>#REF!</v>
      </c>
      <c r="AI163" s="154" t="e">
        <f>'2024 Srk'!#REF!</f>
        <v>#REF!</v>
      </c>
      <c r="AJ163" s="154" t="e">
        <f>'2024 Srk'!#REF!</f>
        <v>#REF!</v>
      </c>
      <c r="AK163" s="154" t="e">
        <f>'2024 Srk'!#REF!</f>
        <v>#REF!</v>
      </c>
      <c r="AU163" s="170" t="str">
        <f t="shared" si="5"/>
        <v>Pargas kyrkliga samfällighet</v>
      </c>
      <c r="AV163" s="149" t="e">
        <f>'2024 Srk'!#REF!</f>
        <v>#REF!</v>
      </c>
      <c r="AW163" s="150" t="e">
        <f>'2024 Srk'!#REF!</f>
        <v>#REF!</v>
      </c>
      <c r="AX163" s="149" t="e">
        <f>'2024 Srk'!#REF!</f>
        <v>#REF!</v>
      </c>
      <c r="AY163" s="149" t="e">
        <f>'2024 Srk'!#REF!</f>
        <v>#REF!</v>
      </c>
    </row>
    <row r="164" spans="1:51" ht="15" customHeight="1">
      <c r="A164" s="86" t="s">
        <v>469</v>
      </c>
      <c r="B164" s="87"/>
      <c r="C164" s="88" t="s">
        <v>1148</v>
      </c>
      <c r="D164" s="89">
        <f>'2024 Srk'!D164</f>
        <v>981040.54</v>
      </c>
      <c r="E164" s="90">
        <f>'2024 Srk'!E164</f>
        <v>2.1502935241837218E-2</v>
      </c>
      <c r="F164" s="89">
        <f>'2024 Srk'!F164</f>
        <v>972948.61957236112</v>
      </c>
      <c r="G164" s="89">
        <f>'2024 Srk'!G164</f>
        <v>985239.66319188615</v>
      </c>
      <c r="H164" s="89">
        <f>'2024 Srk'!H164</f>
        <v>-12291.043619525037</v>
      </c>
      <c r="I164" s="89">
        <f>'2024 Srk'!I164</f>
        <v>-76665.130737400352</v>
      </c>
      <c r="J164" s="89">
        <f>'2024 Srk'!J164</f>
        <v>-88956.174356925389</v>
      </c>
      <c r="K164" s="89">
        <f>'2024 Srk'!K164</f>
        <v>32155.831695792403</v>
      </c>
      <c r="L164" s="23"/>
      <c r="M164" s="22">
        <v>1.0079791993715295E-3</v>
      </c>
      <c r="N164" s="27">
        <v>723</v>
      </c>
      <c r="O164" s="1" t="s">
        <v>758</v>
      </c>
      <c r="Q164" s="175"/>
      <c r="S164" s="178"/>
      <c r="T164" s="176"/>
      <c r="U164" s="176"/>
      <c r="V164" s="177"/>
      <c r="W164" s="177"/>
      <c r="X164" s="176"/>
      <c r="Y164" s="177"/>
      <c r="Z164" s="176"/>
      <c r="AA164" s="176"/>
      <c r="AB164" s="177"/>
      <c r="AC164" s="177"/>
      <c r="AD164" s="11"/>
      <c r="AE164" s="151"/>
      <c r="AF164" s="152" t="str">
        <f t="shared" si="4"/>
        <v>Parikkala församling</v>
      </c>
      <c r="AG164" s="153" t="e">
        <f>'2024 Srk'!#REF!</f>
        <v>#REF!</v>
      </c>
      <c r="AH164" s="139" t="e">
        <f>'2024 Srk'!#REF!</f>
        <v>#REF!</v>
      </c>
      <c r="AI164" s="154" t="e">
        <f>'2024 Srk'!#REF!</f>
        <v>#REF!</v>
      </c>
      <c r="AJ164" s="154" t="e">
        <f>'2024 Srk'!#REF!</f>
        <v>#REF!</v>
      </c>
      <c r="AK164" s="154" t="e">
        <f>'2024 Srk'!#REF!</f>
        <v>#REF!</v>
      </c>
      <c r="AU164" s="170" t="str">
        <f t="shared" si="5"/>
        <v>Parikkala församling</v>
      </c>
      <c r="AV164" s="149" t="e">
        <f>'2024 Srk'!#REF!</f>
        <v>#REF!</v>
      </c>
      <c r="AW164" s="150" t="e">
        <f>'2024 Srk'!#REF!</f>
        <v>#REF!</v>
      </c>
      <c r="AX164" s="149" t="e">
        <f>'2024 Srk'!#REF!</f>
        <v>#REF!</v>
      </c>
      <c r="AY164" s="149" t="e">
        <f>'2024 Srk'!#REF!</f>
        <v>#REF!</v>
      </c>
    </row>
    <row r="165" spans="1:51" ht="15" customHeight="1">
      <c r="A165" s="86" t="s">
        <v>469</v>
      </c>
      <c r="B165" s="87"/>
      <c r="C165" s="88" t="s">
        <v>1149</v>
      </c>
      <c r="D165" s="89">
        <f>'2024 Srk'!D165</f>
        <v>1414206.1</v>
      </c>
      <c r="E165" s="90">
        <f>'2024 Srk'!E165</f>
        <v>2.9081333189127756E-2</v>
      </c>
      <c r="F165" s="89">
        <f>'2024 Srk'!F165</f>
        <v>1402541.2984317779</v>
      </c>
      <c r="G165" s="89">
        <f>'2024 Srk'!G165</f>
        <v>1404302.1913812156</v>
      </c>
      <c r="H165" s="89">
        <f>'2024 Srk'!H165</f>
        <v>-1760.8929494377226</v>
      </c>
      <c r="I165" s="89">
        <f>'2024 Srk'!I165</f>
        <v>-110515.61186872977</v>
      </c>
      <c r="J165" s="89">
        <f>'2024 Srk'!J165</f>
        <v>-112276.50481816749</v>
      </c>
      <c r="K165" s="89">
        <f>'2024 Srk'!K165</f>
        <v>46353.816667721971</v>
      </c>
      <c r="L165" s="23"/>
      <c r="M165" s="22">
        <v>1.3322249000518589E-3</v>
      </c>
      <c r="N165" s="27">
        <v>729</v>
      </c>
      <c r="O165" s="1" t="s">
        <v>760</v>
      </c>
      <c r="Q165" s="175"/>
      <c r="S165" s="178"/>
      <c r="T165" s="176"/>
      <c r="U165" s="176"/>
      <c r="V165" s="177"/>
      <c r="W165" s="177"/>
      <c r="X165" s="176"/>
      <c r="Y165" s="177"/>
      <c r="Z165" s="176"/>
      <c r="AA165" s="176"/>
      <c r="AB165" s="177"/>
      <c r="AC165" s="177"/>
      <c r="AD165" s="11"/>
      <c r="AE165" s="151"/>
      <c r="AF165" s="152" t="str">
        <f t="shared" si="4"/>
        <v>Parkano församling</v>
      </c>
      <c r="AG165" s="153" t="e">
        <f>'2024 Srk'!#REF!</f>
        <v>#REF!</v>
      </c>
      <c r="AH165" s="139" t="e">
        <f>'2024 Srk'!#REF!</f>
        <v>#REF!</v>
      </c>
      <c r="AI165" s="154" t="e">
        <f>'2024 Srk'!#REF!</f>
        <v>#REF!</v>
      </c>
      <c r="AJ165" s="154" t="e">
        <f>'2024 Srk'!#REF!</f>
        <v>#REF!</v>
      </c>
      <c r="AK165" s="154" t="e">
        <f>'2024 Srk'!#REF!</f>
        <v>#REF!</v>
      </c>
      <c r="AU165" s="170" t="str">
        <f t="shared" si="5"/>
        <v>Parkano församling</v>
      </c>
      <c r="AV165" s="149" t="e">
        <f>'2024 Srk'!#REF!</f>
        <v>#REF!</v>
      </c>
      <c r="AW165" s="150" t="e">
        <f>'2024 Srk'!#REF!</f>
        <v>#REF!</v>
      </c>
      <c r="AX165" s="149" t="e">
        <f>'2024 Srk'!#REF!</f>
        <v>#REF!</v>
      </c>
      <c r="AY165" s="149" t="e">
        <f>'2024 Srk'!#REF!</f>
        <v>#REF!</v>
      </c>
    </row>
    <row r="166" spans="1:51" ht="15" customHeight="1">
      <c r="A166" s="86" t="s">
        <v>469</v>
      </c>
      <c r="B166" s="87"/>
      <c r="C166" s="88" t="s">
        <v>1150</v>
      </c>
      <c r="D166" s="89">
        <f>'2024 Srk'!D166</f>
        <v>450884</v>
      </c>
      <c r="E166" s="90">
        <f>'2024 Srk'!E166</f>
        <v>2.968655836373002E-2</v>
      </c>
      <c r="F166" s="89">
        <f>'2024 Srk'!F166</f>
        <v>447164.97178318893</v>
      </c>
      <c r="G166" s="89">
        <f>'2024 Srk'!G166</f>
        <v>448212.93480589235</v>
      </c>
      <c r="H166" s="89">
        <f>'2024 Srk'!H166</f>
        <v>-1047.9630227034213</v>
      </c>
      <c r="I166" s="89">
        <f>'2024 Srk'!I166</f>
        <v>-35235.119648982109</v>
      </c>
      <c r="J166" s="89">
        <f>'2024 Srk'!J166</f>
        <v>-36283.08267168553</v>
      </c>
      <c r="K166" s="89">
        <f>'2024 Srk'!K166</f>
        <v>14778.747082486176</v>
      </c>
      <c r="L166" s="23"/>
      <c r="M166" s="22">
        <v>9.0114413973545245E-3</v>
      </c>
      <c r="N166" s="27">
        <v>734</v>
      </c>
      <c r="O166" s="1" t="s">
        <v>762</v>
      </c>
      <c r="Q166" s="175"/>
      <c r="S166" s="178"/>
      <c r="T166" s="176"/>
      <c r="U166" s="176"/>
      <c r="V166" s="177"/>
      <c r="W166" s="177"/>
      <c r="X166" s="176"/>
      <c r="Y166" s="177"/>
      <c r="Z166" s="176"/>
      <c r="AA166" s="176"/>
      <c r="AB166" s="177"/>
      <c r="AC166" s="177"/>
      <c r="AD166" s="11"/>
      <c r="AE166" s="151"/>
      <c r="AF166" s="152" t="str">
        <f t="shared" si="4"/>
        <v>Pelkosenniemi församling</v>
      </c>
      <c r="AG166" s="153" t="e">
        <f>'2024 Srk'!#REF!</f>
        <v>#REF!</v>
      </c>
      <c r="AH166" s="139" t="e">
        <f>'2024 Srk'!#REF!</f>
        <v>#REF!</v>
      </c>
      <c r="AI166" s="154" t="e">
        <f>'2024 Srk'!#REF!</f>
        <v>#REF!</v>
      </c>
      <c r="AJ166" s="154" t="e">
        <f>'2024 Srk'!#REF!</f>
        <v>#REF!</v>
      </c>
      <c r="AK166" s="154" t="e">
        <f>'2024 Srk'!#REF!</f>
        <v>#REF!</v>
      </c>
      <c r="AU166" s="170" t="str">
        <f t="shared" si="5"/>
        <v>Pelkosenniemi församling</v>
      </c>
      <c r="AV166" s="149" t="e">
        <f>'2024 Srk'!#REF!</f>
        <v>#REF!</v>
      </c>
      <c r="AW166" s="150" t="e">
        <f>'2024 Srk'!#REF!</f>
        <v>#REF!</v>
      </c>
      <c r="AX166" s="149" t="e">
        <f>'2024 Srk'!#REF!</f>
        <v>#REF!</v>
      </c>
      <c r="AY166" s="149" t="e">
        <f>'2024 Srk'!#REF!</f>
        <v>#REF!</v>
      </c>
    </row>
    <row r="167" spans="1:51" ht="15" customHeight="1">
      <c r="A167" s="86" t="s">
        <v>469</v>
      </c>
      <c r="B167" s="87"/>
      <c r="C167" s="88" t="s">
        <v>1151</v>
      </c>
      <c r="D167" s="89">
        <f>'2024 Srk'!D167</f>
        <v>690501.35</v>
      </c>
      <c r="E167" s="90">
        <f>'2024 Srk'!E167</f>
        <v>3.9792706247148146E-2</v>
      </c>
      <c r="F167" s="89">
        <f>'2024 Srk'!F167</f>
        <v>684805.88508131553</v>
      </c>
      <c r="G167" s="89">
        <f>'2024 Srk'!G167</f>
        <v>686187.59262924979</v>
      </c>
      <c r="H167" s="89">
        <f>'2024 Srk'!H167</f>
        <v>-1381.7075479342602</v>
      </c>
      <c r="I167" s="89">
        <f>'2024 Srk'!I167</f>
        <v>-53960.437019352357</v>
      </c>
      <c r="J167" s="89">
        <f>'2024 Srk'!J167</f>
        <v>-55342.144567286618</v>
      </c>
      <c r="K167" s="89">
        <f>'2024 Srk'!K167</f>
        <v>22632.749912982639</v>
      </c>
      <c r="L167" s="23"/>
      <c r="M167" s="22">
        <v>1.7606857597320122E-3</v>
      </c>
      <c r="N167" s="27">
        <v>2382</v>
      </c>
      <c r="O167" s="1" t="s">
        <v>959</v>
      </c>
      <c r="Q167" s="175"/>
      <c r="S167" s="178"/>
      <c r="T167" s="176"/>
      <c r="U167" s="176"/>
      <c r="V167" s="177"/>
      <c r="W167" s="177"/>
      <c r="X167" s="176"/>
      <c r="Y167" s="177"/>
      <c r="Z167" s="176"/>
      <c r="AA167" s="176"/>
      <c r="AB167" s="177"/>
      <c r="AC167" s="177"/>
      <c r="AD167" s="11"/>
      <c r="AE167" s="151"/>
      <c r="AF167" s="152" t="str">
        <f t="shared" si="4"/>
        <v>Pello församling</v>
      </c>
      <c r="AG167" s="153" t="e">
        <f>'2024 Srk'!#REF!</f>
        <v>#REF!</v>
      </c>
      <c r="AH167" s="139" t="e">
        <f>'2024 Srk'!#REF!</f>
        <v>#REF!</v>
      </c>
      <c r="AI167" s="154" t="e">
        <f>'2024 Srk'!#REF!</f>
        <v>#REF!</v>
      </c>
      <c r="AJ167" s="154" t="e">
        <f>'2024 Srk'!#REF!</f>
        <v>#REF!</v>
      </c>
      <c r="AK167" s="154" t="e">
        <f>'2024 Srk'!#REF!</f>
        <v>#REF!</v>
      </c>
      <c r="AU167" s="170" t="str">
        <f t="shared" si="5"/>
        <v>Pello församling</v>
      </c>
      <c r="AV167" s="149" t="e">
        <f>'2024 Srk'!#REF!</f>
        <v>#REF!</v>
      </c>
      <c r="AW167" s="150" t="e">
        <f>'2024 Srk'!#REF!</f>
        <v>#REF!</v>
      </c>
      <c r="AX167" s="149" t="e">
        <f>'2024 Srk'!#REF!</f>
        <v>#REF!</v>
      </c>
      <c r="AY167" s="149" t="e">
        <f>'2024 Srk'!#REF!</f>
        <v>#REF!</v>
      </c>
    </row>
    <row r="168" spans="1:51" ht="15" customHeight="1">
      <c r="A168" s="86" t="s">
        <v>469</v>
      </c>
      <c r="B168" s="87"/>
      <c r="C168" s="88" t="s">
        <v>1152</v>
      </c>
      <c r="D168" s="89">
        <f>'2024 Srk'!D168</f>
        <v>607665.42000000004</v>
      </c>
      <c r="E168" s="90">
        <f>'2024 Srk'!E168</f>
        <v>2.4755808572918259E-3</v>
      </c>
      <c r="F168" s="89">
        <f>'2024 Srk'!F168</f>
        <v>602653.21099865972</v>
      </c>
      <c r="G168" s="89">
        <f>'2024 Srk'!G168</f>
        <v>616930.1568906242</v>
      </c>
      <c r="H168" s="89">
        <f>'2024 Srk'!H168</f>
        <v>-14276.945891964482</v>
      </c>
      <c r="I168" s="89">
        <f>'2024 Srk'!I168</f>
        <v>-47487.078229098763</v>
      </c>
      <c r="J168" s="89">
        <f>'2024 Srk'!J168</f>
        <v>-61764.024121063245</v>
      </c>
      <c r="K168" s="89">
        <f>'2024 Srk'!K168</f>
        <v>19917.614182256937</v>
      </c>
      <c r="L168" s="23"/>
      <c r="M168" s="22">
        <v>6.9543960297495638E-3</v>
      </c>
      <c r="N168" s="27">
        <v>987</v>
      </c>
      <c r="O168" s="1" t="s">
        <v>881</v>
      </c>
      <c r="Q168" s="175"/>
      <c r="S168" s="178"/>
      <c r="T168" s="176"/>
      <c r="U168" s="176"/>
      <c r="V168" s="177"/>
      <c r="W168" s="177"/>
      <c r="X168" s="176"/>
      <c r="Y168" s="177"/>
      <c r="Z168" s="176"/>
      <c r="AA168" s="176"/>
      <c r="AB168" s="177"/>
      <c r="AC168" s="177"/>
      <c r="AD168" s="11"/>
      <c r="AE168" s="151"/>
      <c r="AF168" s="152" t="str">
        <f t="shared" si="4"/>
        <v>Perho församling</v>
      </c>
      <c r="AG168" s="153" t="e">
        <f>'2024 Srk'!#REF!</f>
        <v>#REF!</v>
      </c>
      <c r="AH168" s="139" t="e">
        <f>'2024 Srk'!#REF!</f>
        <v>#REF!</v>
      </c>
      <c r="AI168" s="154" t="e">
        <f>'2024 Srk'!#REF!</f>
        <v>#REF!</v>
      </c>
      <c r="AJ168" s="154" t="e">
        <f>'2024 Srk'!#REF!</f>
        <v>#REF!</v>
      </c>
      <c r="AK168" s="154" t="e">
        <f>'2024 Srk'!#REF!</f>
        <v>#REF!</v>
      </c>
      <c r="AU168" s="170" t="str">
        <f t="shared" si="5"/>
        <v>Perho församling</v>
      </c>
      <c r="AV168" s="149" t="e">
        <f>'2024 Srk'!#REF!</f>
        <v>#REF!</v>
      </c>
      <c r="AW168" s="150" t="e">
        <f>'2024 Srk'!#REF!</f>
        <v>#REF!</v>
      </c>
      <c r="AX168" s="149" t="e">
        <f>'2024 Srk'!#REF!</f>
        <v>#REF!</v>
      </c>
      <c r="AY168" s="149" t="e">
        <f>'2024 Srk'!#REF!</f>
        <v>#REF!</v>
      </c>
    </row>
    <row r="169" spans="1:51" ht="15" customHeight="1">
      <c r="A169" s="86" t="s">
        <v>469</v>
      </c>
      <c r="B169" s="87"/>
      <c r="C169" s="88" t="s">
        <v>1153</v>
      </c>
      <c r="D169" s="89">
        <f>'2024 Srk'!D169</f>
        <v>763270.31</v>
      </c>
      <c r="E169" s="90">
        <f>'2024 Srk'!E169</f>
        <v>4.8233743271431928E-2</v>
      </c>
      <c r="F169" s="89">
        <f>'2024 Srk'!F169</f>
        <v>756974.62459101656</v>
      </c>
      <c r="G169" s="89">
        <f>'2024 Srk'!G169</f>
        <v>766664.02434675547</v>
      </c>
      <c r="H169" s="89">
        <f>'2024 Srk'!H169</f>
        <v>-9689.3997557389084</v>
      </c>
      <c r="I169" s="89">
        <f>'2024 Srk'!I169</f>
        <v>-59647.0948123368</v>
      </c>
      <c r="J169" s="89">
        <f>'2024 Srk'!J169</f>
        <v>-69336.494568075708</v>
      </c>
      <c r="K169" s="89">
        <f>'2024 Srk'!K169</f>
        <v>25017.917839313039</v>
      </c>
      <c r="L169" s="23"/>
      <c r="M169" s="22">
        <v>3.2255045631107296E-3</v>
      </c>
      <c r="N169" s="27">
        <v>2282</v>
      </c>
      <c r="O169" s="1" t="s">
        <v>961</v>
      </c>
      <c r="Q169" s="175"/>
      <c r="S169" s="178"/>
      <c r="T169" s="176"/>
      <c r="U169" s="176"/>
      <c r="V169" s="177"/>
      <c r="W169" s="177"/>
      <c r="X169" s="176"/>
      <c r="Y169" s="177"/>
      <c r="Z169" s="176"/>
      <c r="AA169" s="176"/>
      <c r="AB169" s="177"/>
      <c r="AC169" s="177"/>
      <c r="AD169" s="11"/>
      <c r="AE169" s="151"/>
      <c r="AF169" s="152" t="str">
        <f t="shared" si="4"/>
        <v>Petäjävesi församling</v>
      </c>
      <c r="AG169" s="153" t="e">
        <f>'2024 Srk'!#REF!</f>
        <v>#REF!</v>
      </c>
      <c r="AH169" s="139" t="e">
        <f>'2024 Srk'!#REF!</f>
        <v>#REF!</v>
      </c>
      <c r="AI169" s="154" t="e">
        <f>'2024 Srk'!#REF!</f>
        <v>#REF!</v>
      </c>
      <c r="AJ169" s="154" t="e">
        <f>'2024 Srk'!#REF!</f>
        <v>#REF!</v>
      </c>
      <c r="AK169" s="154" t="e">
        <f>'2024 Srk'!#REF!</f>
        <v>#REF!</v>
      </c>
      <c r="AU169" s="170" t="str">
        <f t="shared" si="5"/>
        <v>Petäjävesi församling</v>
      </c>
      <c r="AV169" s="149" t="e">
        <f>'2024 Srk'!#REF!</f>
        <v>#REF!</v>
      </c>
      <c r="AW169" s="150" t="e">
        <f>'2024 Srk'!#REF!</f>
        <v>#REF!</v>
      </c>
      <c r="AX169" s="149" t="e">
        <f>'2024 Srk'!#REF!</f>
        <v>#REF!</v>
      </c>
      <c r="AY169" s="149" t="e">
        <f>'2024 Srk'!#REF!</f>
        <v>#REF!</v>
      </c>
    </row>
    <row r="170" spans="1:51" ht="15" customHeight="1">
      <c r="A170" s="86" t="s">
        <v>469</v>
      </c>
      <c r="B170" s="87"/>
      <c r="C170" s="88" t="s">
        <v>1154</v>
      </c>
      <c r="D170" s="89">
        <f>'2024 Srk'!D170</f>
        <v>3292402.75</v>
      </c>
      <c r="E170" s="90">
        <f>'2024 Srk'!E170</f>
        <v>2.2374001623463036E-2</v>
      </c>
      <c r="F170" s="89">
        <f>'2024 Srk'!F170</f>
        <v>3265246.0118403928</v>
      </c>
      <c r="G170" s="89">
        <f>'2024 Srk'!G170</f>
        <v>3296117.7320170468</v>
      </c>
      <c r="H170" s="89">
        <f>'2024 Srk'!H170</f>
        <v>-30871.720176653937</v>
      </c>
      <c r="I170" s="89">
        <f>'2024 Srk'!I170</f>
        <v>-257290.57768492057</v>
      </c>
      <c r="J170" s="89">
        <f>'2024 Srk'!J170</f>
        <v>-288162.29786157451</v>
      </c>
      <c r="K170" s="89">
        <f>'2024 Srk'!K170</f>
        <v>107915.97735987962</v>
      </c>
      <c r="L170" s="23"/>
      <c r="M170" s="22">
        <v>4.116307451530337E-3</v>
      </c>
      <c r="N170" s="27">
        <v>2262</v>
      </c>
      <c r="O170" s="1" t="s">
        <v>750</v>
      </c>
      <c r="Q170" s="175"/>
      <c r="S170" s="178"/>
      <c r="T170" s="176"/>
      <c r="U170" s="176"/>
      <c r="V170" s="177"/>
      <c r="W170" s="177"/>
      <c r="X170" s="176"/>
      <c r="Y170" s="177"/>
      <c r="Z170" s="176"/>
      <c r="AA170" s="176"/>
      <c r="AB170" s="177"/>
      <c r="AC170" s="177"/>
      <c r="AD170" s="11"/>
      <c r="AE170" s="151"/>
      <c r="AF170" s="152" t="str">
        <f t="shared" si="4"/>
        <v>Pieksämäki församling</v>
      </c>
      <c r="AG170" s="153" t="e">
        <f>'2024 Srk'!#REF!</f>
        <v>#REF!</v>
      </c>
      <c r="AH170" s="139" t="e">
        <f>'2024 Srk'!#REF!</f>
        <v>#REF!</v>
      </c>
      <c r="AI170" s="154" t="e">
        <f>'2024 Srk'!#REF!</f>
        <v>#REF!</v>
      </c>
      <c r="AJ170" s="154" t="e">
        <f>'2024 Srk'!#REF!</f>
        <v>#REF!</v>
      </c>
      <c r="AK170" s="154" t="e">
        <f>'2024 Srk'!#REF!</f>
        <v>#REF!</v>
      </c>
      <c r="AU170" s="170" t="str">
        <f t="shared" si="5"/>
        <v>Pieksämäki församling</v>
      </c>
      <c r="AV170" s="149" t="e">
        <f>'2024 Srk'!#REF!</f>
        <v>#REF!</v>
      </c>
      <c r="AW170" s="150" t="e">
        <f>'2024 Srk'!#REF!</f>
        <v>#REF!</v>
      </c>
      <c r="AX170" s="149" t="e">
        <f>'2024 Srk'!#REF!</f>
        <v>#REF!</v>
      </c>
      <c r="AY170" s="149" t="e">
        <f>'2024 Srk'!#REF!</f>
        <v>#REF!</v>
      </c>
    </row>
    <row r="171" spans="1:51" ht="15" customHeight="1">
      <c r="A171" s="86" t="s">
        <v>469</v>
      </c>
      <c r="B171" s="87"/>
      <c r="C171" s="88" t="s">
        <v>1155</v>
      </c>
      <c r="D171" s="89">
        <f>'2024 Srk'!D171</f>
        <v>7484888.2699999996</v>
      </c>
      <c r="E171" s="90">
        <f>'2024 Srk'!E171</f>
        <v>3.2232930079854061E-2</v>
      </c>
      <c r="F171" s="89">
        <f>'2024 Srk'!F171</f>
        <v>7423150.6375361998</v>
      </c>
      <c r="G171" s="89">
        <f>'2024 Srk'!G171</f>
        <v>7498155.5675835498</v>
      </c>
      <c r="H171" s="89">
        <f>'2024 Srk'!H171</f>
        <v>-75004.930047350004</v>
      </c>
      <c r="I171" s="89">
        <f>'2024 Srk'!I171</f>
        <v>-584919.69941872556</v>
      </c>
      <c r="J171" s="89">
        <f>'2024 Srk'!J171</f>
        <v>-659924.62946607557</v>
      </c>
      <c r="K171" s="89">
        <f>'2024 Srk'!K171</f>
        <v>245334.21164423108</v>
      </c>
      <c r="L171" s="23"/>
      <c r="M171" s="22">
        <v>1.6778438522465273E-3</v>
      </c>
      <c r="N171" s="27">
        <v>2422</v>
      </c>
      <c r="O171" s="1" t="s">
        <v>764</v>
      </c>
      <c r="Q171" s="175"/>
      <c r="S171" s="178"/>
      <c r="T171" s="176"/>
      <c r="U171" s="176"/>
      <c r="V171" s="177"/>
      <c r="W171" s="177"/>
      <c r="X171" s="176"/>
      <c r="Y171" s="177"/>
      <c r="Z171" s="176"/>
      <c r="AA171" s="176"/>
      <c r="AB171" s="177"/>
      <c r="AC171" s="177"/>
      <c r="AD171" s="11"/>
      <c r="AE171" s="151"/>
      <c r="AF171" s="152" t="str">
        <f t="shared" si="4"/>
        <v>Pedersörenejdens Kyrkliga Samfällighet</v>
      </c>
      <c r="AG171" s="153" t="e">
        <f>'2024 Srk'!#REF!</f>
        <v>#REF!</v>
      </c>
      <c r="AH171" s="139" t="e">
        <f>'2024 Srk'!#REF!</f>
        <v>#REF!</v>
      </c>
      <c r="AI171" s="154" t="e">
        <f>'2024 Srk'!#REF!</f>
        <v>#REF!</v>
      </c>
      <c r="AJ171" s="154" t="e">
        <f>'2024 Srk'!#REF!</f>
        <v>#REF!</v>
      </c>
      <c r="AK171" s="154" t="e">
        <f>'2024 Srk'!#REF!</f>
        <v>#REF!</v>
      </c>
      <c r="AU171" s="170" t="str">
        <f t="shared" si="5"/>
        <v>Pedersörenejdens Kyrkliga Samfällighet</v>
      </c>
      <c r="AV171" s="149" t="e">
        <f>'2024 Srk'!#REF!</f>
        <v>#REF!</v>
      </c>
      <c r="AW171" s="150" t="e">
        <f>'2024 Srk'!#REF!</f>
        <v>#REF!</v>
      </c>
      <c r="AX171" s="149" t="e">
        <f>'2024 Srk'!#REF!</f>
        <v>#REF!</v>
      </c>
      <c r="AY171" s="149" t="e">
        <f>'2024 Srk'!#REF!</f>
        <v>#REF!</v>
      </c>
    </row>
    <row r="172" spans="1:51" ht="15" customHeight="1">
      <c r="A172" s="86" t="s">
        <v>469</v>
      </c>
      <c r="B172" s="87"/>
      <c r="C172" s="88" t="s">
        <v>1156</v>
      </c>
      <c r="D172" s="89">
        <f>'2024 Srk'!D172</f>
        <v>846748.18</v>
      </c>
      <c r="E172" s="90">
        <f>'2024 Srk'!E172</f>
        <v>1.3242349100367479E-2</v>
      </c>
      <c r="F172" s="89">
        <f>'2024 Srk'!F172</f>
        <v>839763.94375752215</v>
      </c>
      <c r="G172" s="89">
        <f>'2024 Srk'!G172</f>
        <v>860647.73648556066</v>
      </c>
      <c r="H172" s="89">
        <f>'2024 Srk'!H172</f>
        <v>-20883.792728038505</v>
      </c>
      <c r="I172" s="89">
        <f>'2024 Srk'!I172</f>
        <v>-66170.619127886195</v>
      </c>
      <c r="J172" s="89">
        <f>'2024 Srk'!J172</f>
        <v>-87054.4118559247</v>
      </c>
      <c r="K172" s="89">
        <f>'2024 Srk'!K172</f>
        <v>27754.094611419965</v>
      </c>
      <c r="L172" s="23"/>
      <c r="M172" s="22">
        <v>2.5120176440398536E-4</v>
      </c>
      <c r="N172" s="27">
        <v>2042</v>
      </c>
      <c r="O172" s="1" t="s">
        <v>766</v>
      </c>
      <c r="Q172" s="175"/>
      <c r="S172" s="178"/>
      <c r="T172" s="176"/>
      <c r="U172" s="176"/>
      <c r="V172" s="177"/>
      <c r="W172" s="177"/>
      <c r="X172" s="176"/>
      <c r="Y172" s="177"/>
      <c r="Z172" s="176"/>
      <c r="AA172" s="176"/>
      <c r="AB172" s="177"/>
      <c r="AC172" s="177"/>
      <c r="AD172" s="11"/>
      <c r="AE172" s="151"/>
      <c r="AF172" s="152" t="str">
        <f t="shared" si="4"/>
        <v>Pihtipudas församling</v>
      </c>
      <c r="AG172" s="153" t="e">
        <f>'2024 Srk'!#REF!</f>
        <v>#REF!</v>
      </c>
      <c r="AH172" s="139" t="e">
        <f>'2024 Srk'!#REF!</f>
        <v>#REF!</v>
      </c>
      <c r="AI172" s="154" t="e">
        <f>'2024 Srk'!#REF!</f>
        <v>#REF!</v>
      </c>
      <c r="AJ172" s="154" t="e">
        <f>'2024 Srk'!#REF!</f>
        <v>#REF!</v>
      </c>
      <c r="AK172" s="154" t="e">
        <f>'2024 Srk'!#REF!</f>
        <v>#REF!</v>
      </c>
      <c r="AU172" s="170" t="str">
        <f t="shared" si="5"/>
        <v>Pihtipudas församling</v>
      </c>
      <c r="AV172" s="149" t="e">
        <f>'2024 Srk'!#REF!</f>
        <v>#REF!</v>
      </c>
      <c r="AW172" s="150" t="e">
        <f>'2024 Srk'!#REF!</f>
        <v>#REF!</v>
      </c>
      <c r="AX172" s="149" t="e">
        <f>'2024 Srk'!#REF!</f>
        <v>#REF!</v>
      </c>
      <c r="AY172" s="149" t="e">
        <f>'2024 Srk'!#REF!</f>
        <v>#REF!</v>
      </c>
    </row>
    <row r="173" spans="1:51" ht="15" customHeight="1">
      <c r="A173" s="86" t="s">
        <v>469</v>
      </c>
      <c r="B173" s="87"/>
      <c r="C173" s="88" t="s">
        <v>1157</v>
      </c>
      <c r="D173" s="89">
        <f>'2024 Srk'!D173</f>
        <v>4855478.43</v>
      </c>
      <c r="E173" s="90">
        <f>'2024 Srk'!E173</f>
        <v>5.1621289502779E-2</v>
      </c>
      <c r="F173" s="89">
        <f>'2024 Srk'!F173</f>
        <v>4815428.9687476875</v>
      </c>
      <c r="G173" s="89">
        <f>'2024 Srk'!G173</f>
        <v>4847597.806639906</v>
      </c>
      <c r="H173" s="89">
        <f>'2024 Srk'!H173</f>
        <v>-32168.837892218493</v>
      </c>
      <c r="I173" s="89">
        <f>'2024 Srk'!I173</f>
        <v>-379439.86354384234</v>
      </c>
      <c r="J173" s="89">
        <f>'2024 Srk'!J173</f>
        <v>-411608.70143606083</v>
      </c>
      <c r="K173" s="89">
        <f>'2024 Srk'!K173</f>
        <v>159149.33260314638</v>
      </c>
      <c r="L173" s="23"/>
      <c r="M173" s="22">
        <v>3.2714194533441333E-3</v>
      </c>
      <c r="N173" s="27">
        <v>746</v>
      </c>
      <c r="O173" s="1" t="s">
        <v>768</v>
      </c>
      <c r="Q173" s="175"/>
      <c r="S173" s="178"/>
      <c r="T173" s="176"/>
      <c r="U173" s="176"/>
      <c r="V173" s="177"/>
      <c r="W173" s="177"/>
      <c r="X173" s="176"/>
      <c r="Y173" s="177"/>
      <c r="Z173" s="176"/>
      <c r="AA173" s="176"/>
      <c r="AB173" s="177"/>
      <c r="AC173" s="177"/>
      <c r="AD173" s="11"/>
      <c r="AE173" s="151"/>
      <c r="AF173" s="152" t="str">
        <f t="shared" si="4"/>
        <v>Birkala församling</v>
      </c>
      <c r="AG173" s="153" t="e">
        <f>'2024 Srk'!#REF!</f>
        <v>#REF!</v>
      </c>
      <c r="AH173" s="139" t="e">
        <f>'2024 Srk'!#REF!</f>
        <v>#REF!</v>
      </c>
      <c r="AI173" s="154" t="e">
        <f>'2024 Srk'!#REF!</f>
        <v>#REF!</v>
      </c>
      <c r="AJ173" s="154" t="e">
        <f>'2024 Srk'!#REF!</f>
        <v>#REF!</v>
      </c>
      <c r="AK173" s="154" t="e">
        <f>'2024 Srk'!#REF!</f>
        <v>#REF!</v>
      </c>
      <c r="AU173" s="170" t="str">
        <f t="shared" si="5"/>
        <v>Birkala församling</v>
      </c>
      <c r="AV173" s="149" t="e">
        <f>'2024 Srk'!#REF!</f>
        <v>#REF!</v>
      </c>
      <c r="AW173" s="150" t="e">
        <f>'2024 Srk'!#REF!</f>
        <v>#REF!</v>
      </c>
      <c r="AX173" s="149" t="e">
        <f>'2024 Srk'!#REF!</f>
        <v>#REF!</v>
      </c>
      <c r="AY173" s="149" t="e">
        <f>'2024 Srk'!#REF!</f>
        <v>#REF!</v>
      </c>
    </row>
    <row r="174" spans="1:51" ht="15" customHeight="1">
      <c r="A174" s="86" t="s">
        <v>469</v>
      </c>
      <c r="B174" s="87"/>
      <c r="C174" s="88" t="s">
        <v>1158</v>
      </c>
      <c r="D174" s="89">
        <f>'2024 Srk'!D174</f>
        <v>1190217.71</v>
      </c>
      <c r="E174" s="90">
        <f>'2024 Srk'!E174</f>
        <v>4.2733339608447052E-2</v>
      </c>
      <c r="F174" s="89">
        <f>'2024 Srk'!F174</f>
        <v>1180400.4327232763</v>
      </c>
      <c r="G174" s="89">
        <f>'2024 Srk'!G174</f>
        <v>1179287.5900519332</v>
      </c>
      <c r="H174" s="89">
        <f>'2024 Srk'!H174</f>
        <v>1112.8426713431254</v>
      </c>
      <c r="I174" s="89">
        <f>'2024 Srk'!I174</f>
        <v>-93011.646942866631</v>
      </c>
      <c r="J174" s="89">
        <f>'2024 Srk'!J174</f>
        <v>-91898.804271523506</v>
      </c>
      <c r="K174" s="89">
        <f>'2024 Srk'!K174</f>
        <v>39012.08849545753</v>
      </c>
      <c r="L174" s="23"/>
      <c r="M174" s="22">
        <v>2.1902044612815558E-3</v>
      </c>
      <c r="N174" s="27">
        <v>749</v>
      </c>
      <c r="O174" s="1" t="s">
        <v>770</v>
      </c>
      <c r="Q174" s="175"/>
      <c r="S174" s="178"/>
      <c r="T174" s="176"/>
      <c r="U174" s="176"/>
      <c r="V174" s="177"/>
      <c r="W174" s="177"/>
      <c r="X174" s="176"/>
      <c r="Y174" s="177"/>
      <c r="Z174" s="176"/>
      <c r="AA174" s="176"/>
      <c r="AB174" s="177"/>
      <c r="AC174" s="177"/>
      <c r="AD174" s="11"/>
      <c r="AE174" s="151"/>
      <c r="AF174" s="152" t="str">
        <f t="shared" si="4"/>
        <v>Norra-Ålands församling</v>
      </c>
      <c r="AG174" s="153" t="e">
        <f>'2024 Srk'!#REF!</f>
        <v>#REF!</v>
      </c>
      <c r="AH174" s="139" t="e">
        <f>'2024 Srk'!#REF!</f>
        <v>#REF!</v>
      </c>
      <c r="AI174" s="154" t="e">
        <f>'2024 Srk'!#REF!</f>
        <v>#REF!</v>
      </c>
      <c r="AJ174" s="154" t="e">
        <f>'2024 Srk'!#REF!</f>
        <v>#REF!</v>
      </c>
      <c r="AK174" s="154" t="e">
        <f>'2024 Srk'!#REF!</f>
        <v>#REF!</v>
      </c>
      <c r="AU174" s="170" t="str">
        <f t="shared" si="5"/>
        <v>Norra-Ålands församling</v>
      </c>
      <c r="AV174" s="149" t="e">
        <f>'2024 Srk'!#REF!</f>
        <v>#REF!</v>
      </c>
      <c r="AW174" s="150" t="e">
        <f>'2024 Srk'!#REF!</f>
        <v>#REF!</v>
      </c>
      <c r="AX174" s="149" t="e">
        <f>'2024 Srk'!#REF!</f>
        <v>#REF!</v>
      </c>
      <c r="AY174" s="149" t="e">
        <f>'2024 Srk'!#REF!</f>
        <v>#REF!</v>
      </c>
    </row>
    <row r="175" spans="1:51" ht="15" customHeight="1">
      <c r="A175" s="86" t="s">
        <v>469</v>
      </c>
      <c r="B175" s="87"/>
      <c r="C175" s="88" t="s">
        <v>1159</v>
      </c>
      <c r="D175" s="89">
        <f>'2024 Srk'!D175</f>
        <v>1898528.74</v>
      </c>
      <c r="E175" s="90">
        <f>'2024 Srk'!E175</f>
        <v>4.726691110909309E-2</v>
      </c>
      <c r="F175" s="89">
        <f>'2024 Srk'!F175</f>
        <v>1882869.0981531241</v>
      </c>
      <c r="G175" s="89">
        <f>'2024 Srk'!G175</f>
        <v>1877023.9830748355</v>
      </c>
      <c r="H175" s="89">
        <f>'2024 Srk'!H175</f>
        <v>5845.1150782885961</v>
      </c>
      <c r="I175" s="89">
        <f>'2024 Srk'!I175</f>
        <v>-148363.85258942709</v>
      </c>
      <c r="J175" s="89">
        <f>'2024 Srk'!J175</f>
        <v>-142518.73751113849</v>
      </c>
      <c r="K175" s="89">
        <f>'2024 Srk'!K175</f>
        <v>62228.59111720787</v>
      </c>
      <c r="L175" s="23"/>
      <c r="M175" s="22">
        <v>1.6593803322774324E-3</v>
      </c>
      <c r="N175" s="27">
        <v>753</v>
      </c>
      <c r="O175" s="1" t="s">
        <v>772</v>
      </c>
      <c r="Q175" s="175"/>
      <c r="S175" s="178"/>
      <c r="T175" s="176"/>
      <c r="U175" s="176"/>
      <c r="V175" s="177"/>
      <c r="W175" s="177"/>
      <c r="X175" s="176"/>
      <c r="Y175" s="177"/>
      <c r="Z175" s="176"/>
      <c r="AA175" s="176"/>
      <c r="AB175" s="177"/>
      <c r="AC175" s="177"/>
      <c r="AD175" s="11"/>
      <c r="AE175" s="151"/>
      <c r="AF175" s="152" t="str">
        <f t="shared" si="4"/>
        <v>Norra Lapplands Kyrkliga Samfällighet</v>
      </c>
      <c r="AG175" s="153" t="e">
        <f>'2024 Srk'!#REF!</f>
        <v>#REF!</v>
      </c>
      <c r="AH175" s="139" t="e">
        <f>'2024 Srk'!#REF!</f>
        <v>#REF!</v>
      </c>
      <c r="AI175" s="154" t="e">
        <f>'2024 Srk'!#REF!</f>
        <v>#REF!</v>
      </c>
      <c r="AJ175" s="154" t="e">
        <f>'2024 Srk'!#REF!</f>
        <v>#REF!</v>
      </c>
      <c r="AK175" s="154" t="e">
        <f>'2024 Srk'!#REF!</f>
        <v>#REF!</v>
      </c>
      <c r="AU175" s="170" t="str">
        <f t="shared" si="5"/>
        <v>Norra Lapplands Kyrkliga Samfällighet</v>
      </c>
      <c r="AV175" s="149" t="e">
        <f>'2024 Srk'!#REF!</f>
        <v>#REF!</v>
      </c>
      <c r="AW175" s="150" t="e">
        <f>'2024 Srk'!#REF!</f>
        <v>#REF!</v>
      </c>
      <c r="AX175" s="149" t="e">
        <f>'2024 Srk'!#REF!</f>
        <v>#REF!</v>
      </c>
      <c r="AY175" s="149" t="e">
        <f>'2024 Srk'!#REF!</f>
        <v>#REF!</v>
      </c>
    </row>
    <row r="176" spans="1:51" ht="15" customHeight="1">
      <c r="A176" s="86" t="s">
        <v>518</v>
      </c>
      <c r="B176" s="87"/>
      <c r="C176" s="88" t="s">
        <v>1160</v>
      </c>
      <c r="D176" s="89">
        <f>'2024 Srk'!D176</f>
        <v>1618314.52</v>
      </c>
      <c r="E176" s="90">
        <f>'2024 Srk'!E176</f>
        <v>8.3462034720900746E-2</v>
      </c>
      <c r="F176" s="89">
        <f>'2024 Srk'!F176</f>
        <v>1604966.1701726494</v>
      </c>
      <c r="G176" s="89">
        <f>'2024 Srk'!G176</f>
        <v>1644961.0906914729</v>
      </c>
      <c r="H176" s="89">
        <f>'2024 Srk'!H176</f>
        <v>-39994.920518823434</v>
      </c>
      <c r="I176" s="89">
        <f>'2024 Srk'!I176</f>
        <v>-126466.02173038974</v>
      </c>
      <c r="J176" s="89">
        <f>'2024 Srk'!J176</f>
        <v>-166460.94224921317</v>
      </c>
      <c r="K176" s="89">
        <f>'2024 Srk'!K176</f>
        <v>53043.933674725682</v>
      </c>
      <c r="L176" s="23"/>
      <c r="M176" s="22">
        <v>1.0768181180846644E-3</v>
      </c>
      <c r="N176" s="27">
        <v>760</v>
      </c>
      <c r="O176" s="1" t="s">
        <v>776</v>
      </c>
      <c r="Q176" s="175"/>
      <c r="S176" s="178"/>
      <c r="T176" s="176"/>
      <c r="U176" s="176"/>
      <c r="V176" s="177"/>
      <c r="W176" s="177"/>
      <c r="X176" s="176"/>
      <c r="Y176" s="177"/>
      <c r="Z176" s="176"/>
      <c r="AA176" s="176"/>
      <c r="AB176" s="177"/>
      <c r="AC176" s="177"/>
      <c r="AD176" s="11"/>
      <c r="AE176" s="151"/>
      <c r="AF176" s="152" t="str">
        <f t="shared" si="4"/>
        <v>Uleåborgs Ortodoxa församling</v>
      </c>
      <c r="AG176" s="153" t="e">
        <f>'2024 Srk'!#REF!</f>
        <v>#REF!</v>
      </c>
      <c r="AH176" s="139" t="e">
        <f>'2024 Srk'!#REF!</f>
        <v>#REF!</v>
      </c>
      <c r="AI176" s="154" t="e">
        <f>'2024 Srk'!#REF!</f>
        <v>#REF!</v>
      </c>
      <c r="AJ176" s="154" t="e">
        <f>'2024 Srk'!#REF!</f>
        <v>#REF!</v>
      </c>
      <c r="AK176" s="154" t="e">
        <f>'2024 Srk'!#REF!</f>
        <v>#REF!</v>
      </c>
      <c r="AU176" s="170" t="str">
        <f t="shared" si="5"/>
        <v>Uleåborgs Ortodoxa församling</v>
      </c>
      <c r="AV176" s="149" t="e">
        <f>'2024 Srk'!#REF!</f>
        <v>#REF!</v>
      </c>
      <c r="AW176" s="150" t="e">
        <f>'2024 Srk'!#REF!</f>
        <v>#REF!</v>
      </c>
      <c r="AX176" s="149" t="e">
        <f>'2024 Srk'!#REF!</f>
        <v>#REF!</v>
      </c>
      <c r="AY176" s="149" t="e">
        <f>'2024 Srk'!#REF!</f>
        <v>#REF!</v>
      </c>
    </row>
    <row r="177" spans="1:51" ht="15" customHeight="1">
      <c r="A177" s="86" t="s">
        <v>469</v>
      </c>
      <c r="B177" s="87"/>
      <c r="C177" s="88" t="s">
        <v>1161</v>
      </c>
      <c r="D177" s="89">
        <f>'2024 Srk'!D177</f>
        <v>16538022.470000001</v>
      </c>
      <c r="E177" s="90">
        <f>'2024 Srk'!E177</f>
        <v>2.5369791009187459E-2</v>
      </c>
      <c r="F177" s="89">
        <f>'2024 Srk'!F177</f>
        <v>16401611.836186901</v>
      </c>
      <c r="G177" s="89">
        <f>'2024 Srk'!G177</f>
        <v>16655601.9933233</v>
      </c>
      <c r="H177" s="89">
        <f>'2024 Srk'!H177</f>
        <v>-253990.1571363993</v>
      </c>
      <c r="I177" s="89">
        <f>'2024 Srk'!I177</f>
        <v>-1292392.7229353993</v>
      </c>
      <c r="J177" s="89">
        <f>'2024 Srk'!J177</f>
        <v>-1546382.8800717986</v>
      </c>
      <c r="K177" s="89">
        <f>'2024 Srk'!K177</f>
        <v>542071.24521740247</v>
      </c>
      <c r="L177" s="23"/>
      <c r="M177" s="22">
        <v>6.1173864744658757E-4</v>
      </c>
      <c r="N177" s="27">
        <v>769</v>
      </c>
      <c r="O177" s="1" t="s">
        <v>780</v>
      </c>
      <c r="Q177" s="175"/>
      <c r="S177" s="178"/>
      <c r="T177" s="176"/>
      <c r="U177" s="176"/>
      <c r="V177" s="177"/>
      <c r="W177" s="177"/>
      <c r="X177" s="176"/>
      <c r="Y177" s="177"/>
      <c r="Z177" s="176"/>
      <c r="AA177" s="176"/>
      <c r="AB177" s="177"/>
      <c r="AC177" s="177"/>
      <c r="AD177" s="11"/>
      <c r="AE177" s="151"/>
      <c r="AF177" s="152" t="str">
        <f t="shared" si="4"/>
        <v>Björneborgs Kyrkliga Samfällighet</v>
      </c>
      <c r="AG177" s="153" t="e">
        <f>'2024 Srk'!#REF!</f>
        <v>#REF!</v>
      </c>
      <c r="AH177" s="139" t="e">
        <f>'2024 Srk'!#REF!</f>
        <v>#REF!</v>
      </c>
      <c r="AI177" s="154" t="e">
        <f>'2024 Srk'!#REF!</f>
        <v>#REF!</v>
      </c>
      <c r="AJ177" s="154" t="e">
        <f>'2024 Srk'!#REF!</f>
        <v>#REF!</v>
      </c>
      <c r="AK177" s="154" t="e">
        <f>'2024 Srk'!#REF!</f>
        <v>#REF!</v>
      </c>
      <c r="AU177" s="170" t="str">
        <f t="shared" si="5"/>
        <v>Björneborgs Kyrkliga Samfällighet</v>
      </c>
      <c r="AV177" s="149" t="e">
        <f>'2024 Srk'!#REF!</f>
        <v>#REF!</v>
      </c>
      <c r="AW177" s="150" t="e">
        <f>'2024 Srk'!#REF!</f>
        <v>#REF!</v>
      </c>
      <c r="AX177" s="149" t="e">
        <f>'2024 Srk'!#REF!</f>
        <v>#REF!</v>
      </c>
      <c r="AY177" s="149" t="e">
        <f>'2024 Srk'!#REF!</f>
        <v>#REF!</v>
      </c>
    </row>
    <row r="178" spans="1:51" ht="15" customHeight="1">
      <c r="A178" s="86" t="s">
        <v>469</v>
      </c>
      <c r="B178" s="87"/>
      <c r="C178" s="88" t="s">
        <v>1162</v>
      </c>
      <c r="D178" s="89">
        <f>'2024 Srk'!D178</f>
        <v>1216845.42</v>
      </c>
      <c r="E178" s="90">
        <f>'2024 Srk'!E178</f>
        <v>4.4071184051965195E-2</v>
      </c>
      <c r="F178" s="89">
        <f>'2024 Srk'!F178</f>
        <v>1206808.5092813286</v>
      </c>
      <c r="G178" s="89">
        <f>'2024 Srk'!G178</f>
        <v>1205009.3516769353</v>
      </c>
      <c r="H178" s="89">
        <f>'2024 Srk'!H178</f>
        <v>1799.1576043933164</v>
      </c>
      <c r="I178" s="89">
        <f>'2024 Srk'!I178</f>
        <v>-95092.515964229999</v>
      </c>
      <c r="J178" s="89">
        <f>'2024 Srk'!J178</f>
        <v>-93293.358359836682</v>
      </c>
      <c r="K178" s="89">
        <f>'2024 Srk'!K178</f>
        <v>39884.872163708766</v>
      </c>
      <c r="L178" s="23"/>
      <c r="M178" s="22">
        <v>1.0464267076349266E-3</v>
      </c>
      <c r="N178" s="27">
        <v>1869</v>
      </c>
      <c r="O178" s="1" t="s">
        <v>784</v>
      </c>
      <c r="Q178" s="175"/>
      <c r="S178" s="178"/>
      <c r="T178" s="176"/>
      <c r="U178" s="176"/>
      <c r="V178" s="177"/>
      <c r="W178" s="177"/>
      <c r="X178" s="176"/>
      <c r="Y178" s="177"/>
      <c r="Z178" s="176"/>
      <c r="AA178" s="176"/>
      <c r="AB178" s="177"/>
      <c r="AC178" s="177"/>
      <c r="AD178" s="11"/>
      <c r="AE178" s="151"/>
      <c r="AF178" s="152" t="str">
        <f t="shared" si="4"/>
        <v>Borgnäs församling</v>
      </c>
      <c r="AG178" s="153" t="e">
        <f>'2024 Srk'!#REF!</f>
        <v>#REF!</v>
      </c>
      <c r="AH178" s="139" t="e">
        <f>'2024 Srk'!#REF!</f>
        <v>#REF!</v>
      </c>
      <c r="AI178" s="154" t="e">
        <f>'2024 Srk'!#REF!</f>
        <v>#REF!</v>
      </c>
      <c r="AJ178" s="154" t="e">
        <f>'2024 Srk'!#REF!</f>
        <v>#REF!</v>
      </c>
      <c r="AK178" s="154" t="e">
        <f>'2024 Srk'!#REF!</f>
        <v>#REF!</v>
      </c>
      <c r="AU178" s="170" t="str">
        <f t="shared" si="5"/>
        <v>Borgnäs församling</v>
      </c>
      <c r="AV178" s="149" t="e">
        <f>'2024 Srk'!#REF!</f>
        <v>#REF!</v>
      </c>
      <c r="AW178" s="150" t="e">
        <f>'2024 Srk'!#REF!</f>
        <v>#REF!</v>
      </c>
      <c r="AX178" s="149" t="e">
        <f>'2024 Srk'!#REF!</f>
        <v>#REF!</v>
      </c>
      <c r="AY178" s="149" t="e">
        <f>'2024 Srk'!#REF!</f>
        <v>#REF!</v>
      </c>
    </row>
    <row r="179" spans="1:51" ht="15" customHeight="1">
      <c r="A179" s="86" t="s">
        <v>469</v>
      </c>
      <c r="B179" s="87"/>
      <c r="C179" s="88" t="s">
        <v>1163</v>
      </c>
      <c r="D179" s="89">
        <f>'2024 Srk'!D179</f>
        <v>10990873.08</v>
      </c>
      <c r="E179" s="90">
        <f>'2024 Srk'!E179</f>
        <v>3.8188859404389985E-2</v>
      </c>
      <c r="F179" s="89">
        <f>'2024 Srk'!F179</f>
        <v>10900217.01965652</v>
      </c>
      <c r="G179" s="89">
        <f>'2024 Srk'!G179</f>
        <v>10943821.385758484</v>
      </c>
      <c r="H179" s="89">
        <f>'2024 Srk'!H179</f>
        <v>-43604.366101963446</v>
      </c>
      <c r="I179" s="89">
        <f>'2024 Srk'!I179</f>
        <v>-858901.02115084254</v>
      </c>
      <c r="J179" s="89">
        <f>'2024 Srk'!J179</f>
        <v>-902505.38725280599</v>
      </c>
      <c r="K179" s="89">
        <f>'2024 Srk'!K179</f>
        <v>360250.82607727451</v>
      </c>
      <c r="L179" s="23"/>
      <c r="M179" s="22">
        <v>1.392825585533876E-3</v>
      </c>
      <c r="N179" s="27">
        <v>779</v>
      </c>
      <c r="O179" s="1" t="s">
        <v>786</v>
      </c>
      <c r="Q179" s="175"/>
      <c r="S179" s="178"/>
      <c r="T179" s="176"/>
      <c r="U179" s="176"/>
      <c r="V179" s="177"/>
      <c r="W179" s="177"/>
      <c r="X179" s="176"/>
      <c r="Y179" s="177"/>
      <c r="Z179" s="176"/>
      <c r="AA179" s="176"/>
      <c r="AB179" s="177"/>
      <c r="AC179" s="177"/>
      <c r="AD179" s="11"/>
      <c r="AE179" s="151"/>
      <c r="AF179" s="152" t="str">
        <f t="shared" si="4"/>
        <v>Borgå Kyrkliga Samfällighet</v>
      </c>
      <c r="AG179" s="153" t="e">
        <f>'2024 Srk'!#REF!</f>
        <v>#REF!</v>
      </c>
      <c r="AH179" s="139" t="e">
        <f>'2024 Srk'!#REF!</f>
        <v>#REF!</v>
      </c>
      <c r="AI179" s="154" t="e">
        <f>'2024 Srk'!#REF!</f>
        <v>#REF!</v>
      </c>
      <c r="AJ179" s="154" t="e">
        <f>'2024 Srk'!#REF!</f>
        <v>#REF!</v>
      </c>
      <c r="AK179" s="154" t="e">
        <f>'2024 Srk'!#REF!</f>
        <v>#REF!</v>
      </c>
      <c r="AU179" s="170" t="str">
        <f t="shared" si="5"/>
        <v>Borgå Kyrkliga Samfällighet</v>
      </c>
      <c r="AV179" s="149" t="e">
        <f>'2024 Srk'!#REF!</f>
        <v>#REF!</v>
      </c>
      <c r="AW179" s="150" t="e">
        <f>'2024 Srk'!#REF!</f>
        <v>#REF!</v>
      </c>
      <c r="AX179" s="149" t="e">
        <f>'2024 Srk'!#REF!</f>
        <v>#REF!</v>
      </c>
      <c r="AY179" s="149" t="e">
        <f>'2024 Srk'!#REF!</f>
        <v>#REF!</v>
      </c>
    </row>
    <row r="180" spans="1:51" ht="15" customHeight="1">
      <c r="A180" s="86" t="s">
        <v>469</v>
      </c>
      <c r="B180" s="87"/>
      <c r="C180" s="88" t="s">
        <v>1164</v>
      </c>
      <c r="D180" s="89">
        <f>'2024 Srk'!D180</f>
        <v>596409.57999999996</v>
      </c>
      <c r="E180" s="90">
        <f>'2024 Srk'!E180</f>
        <v>1.2139161808143006E-2</v>
      </c>
      <c r="F180" s="89">
        <f>'2024 Srk'!F180</f>
        <v>591490.21258665982</v>
      </c>
      <c r="G180" s="89">
        <f>'2024 Srk'!G180</f>
        <v>598050.45203449589</v>
      </c>
      <c r="H180" s="89">
        <f>'2024 Srk'!H180</f>
        <v>-6560.2394478360657</v>
      </c>
      <c r="I180" s="89">
        <f>'2024 Srk'!I180</f>
        <v>-46607.470904044421</v>
      </c>
      <c r="J180" s="89">
        <f>'2024 Srk'!J180</f>
        <v>-53167.710351880487</v>
      </c>
      <c r="K180" s="89">
        <f>'2024 Srk'!K180</f>
        <v>19548.678463622138</v>
      </c>
      <c r="L180" s="23"/>
      <c r="M180" s="22">
        <v>6.9703709744239487E-3</v>
      </c>
      <c r="N180" s="27">
        <v>820</v>
      </c>
      <c r="O180" s="1" t="s">
        <v>796</v>
      </c>
      <c r="Q180" s="175"/>
      <c r="S180" s="178"/>
      <c r="T180" s="176"/>
      <c r="U180" s="176"/>
      <c r="V180" s="177"/>
      <c r="W180" s="177"/>
      <c r="X180" s="176"/>
      <c r="Y180" s="177"/>
      <c r="Z180" s="176"/>
      <c r="AA180" s="176"/>
      <c r="AB180" s="177"/>
      <c r="AC180" s="177"/>
      <c r="AD180" s="11"/>
      <c r="AE180" s="151"/>
      <c r="AF180" s="152" t="str">
        <f t="shared" si="4"/>
        <v>Posio församling</v>
      </c>
      <c r="AG180" s="153" t="e">
        <f>'2024 Srk'!#REF!</f>
        <v>#REF!</v>
      </c>
      <c r="AH180" s="139" t="e">
        <f>'2024 Srk'!#REF!</f>
        <v>#REF!</v>
      </c>
      <c r="AI180" s="154" t="e">
        <f>'2024 Srk'!#REF!</f>
        <v>#REF!</v>
      </c>
      <c r="AJ180" s="154" t="e">
        <f>'2024 Srk'!#REF!</f>
        <v>#REF!</v>
      </c>
      <c r="AK180" s="154" t="e">
        <f>'2024 Srk'!#REF!</f>
        <v>#REF!</v>
      </c>
      <c r="AU180" s="170" t="str">
        <f t="shared" si="5"/>
        <v>Posio församling</v>
      </c>
      <c r="AV180" s="149" t="e">
        <f>'2024 Srk'!#REF!</f>
        <v>#REF!</v>
      </c>
      <c r="AW180" s="150" t="e">
        <f>'2024 Srk'!#REF!</f>
        <v>#REF!</v>
      </c>
      <c r="AX180" s="149" t="e">
        <f>'2024 Srk'!#REF!</f>
        <v>#REF!</v>
      </c>
      <c r="AY180" s="149" t="e">
        <f>'2024 Srk'!#REF!</f>
        <v>#REF!</v>
      </c>
    </row>
    <row r="181" spans="1:51" ht="15" customHeight="1">
      <c r="A181" s="86" t="s">
        <v>469</v>
      </c>
      <c r="B181" s="87"/>
      <c r="C181" s="88" t="s">
        <v>1165</v>
      </c>
      <c r="D181" s="89">
        <f>'2024 Srk'!D181</f>
        <v>1329991.4099999999</v>
      </c>
      <c r="E181" s="90">
        <f>'2024 Srk'!E181</f>
        <v>7.9170271887902821E-3</v>
      </c>
      <c r="F181" s="89">
        <f>'2024 Srk'!F181</f>
        <v>1319021.2367804879</v>
      </c>
      <c r="G181" s="89">
        <f>'2024 Srk'!G181</f>
        <v>1352009.0169644717</v>
      </c>
      <c r="H181" s="89">
        <f>'2024 Srk'!H181</f>
        <v>-32987.780183983734</v>
      </c>
      <c r="I181" s="89">
        <f>'2024 Srk'!I181</f>
        <v>-103934.50746415577</v>
      </c>
      <c r="J181" s="89">
        <f>'2024 Srk'!J181</f>
        <v>-136922.28764813952</v>
      </c>
      <c r="K181" s="89">
        <f>'2024 Srk'!K181</f>
        <v>43593.488946756086</v>
      </c>
      <c r="L181" s="23"/>
      <c r="M181" s="22">
        <v>4.3114766618589285E-4</v>
      </c>
      <c r="N181" s="27">
        <v>785</v>
      </c>
      <c r="O181" s="1" t="s">
        <v>788</v>
      </c>
      <c r="Q181" s="175"/>
      <c r="S181" s="178"/>
      <c r="T181" s="176"/>
      <c r="U181" s="176"/>
      <c r="V181" s="177"/>
      <c r="W181" s="177"/>
      <c r="X181" s="176"/>
      <c r="Y181" s="177"/>
      <c r="Z181" s="176"/>
      <c r="AA181" s="176"/>
      <c r="AB181" s="177"/>
      <c r="AC181" s="177"/>
      <c r="AD181" s="11"/>
      <c r="AE181" s="151"/>
      <c r="AF181" s="152" t="str">
        <f t="shared" si="4"/>
        <v>Pudasjärvi församling</v>
      </c>
      <c r="AG181" s="153" t="e">
        <f>'2024 Srk'!#REF!</f>
        <v>#REF!</v>
      </c>
      <c r="AH181" s="139" t="e">
        <f>'2024 Srk'!#REF!</f>
        <v>#REF!</v>
      </c>
      <c r="AI181" s="154" t="e">
        <f>'2024 Srk'!#REF!</f>
        <v>#REF!</v>
      </c>
      <c r="AJ181" s="154" t="e">
        <f>'2024 Srk'!#REF!</f>
        <v>#REF!</v>
      </c>
      <c r="AK181" s="154" t="e">
        <f>'2024 Srk'!#REF!</f>
        <v>#REF!</v>
      </c>
      <c r="AU181" s="170" t="str">
        <f t="shared" si="5"/>
        <v>Pudasjärvi församling</v>
      </c>
      <c r="AV181" s="149" t="e">
        <f>'2024 Srk'!#REF!</f>
        <v>#REF!</v>
      </c>
      <c r="AW181" s="150" t="e">
        <f>'2024 Srk'!#REF!</f>
        <v>#REF!</v>
      </c>
      <c r="AX181" s="149" t="e">
        <f>'2024 Srk'!#REF!</f>
        <v>#REF!</v>
      </c>
      <c r="AY181" s="149" t="e">
        <f>'2024 Srk'!#REF!</f>
        <v>#REF!</v>
      </c>
    </row>
    <row r="182" spans="1:51" ht="15" customHeight="1">
      <c r="A182" s="86" t="s">
        <v>469</v>
      </c>
      <c r="B182" s="87"/>
      <c r="C182" s="88" t="s">
        <v>1166</v>
      </c>
      <c r="D182" s="89">
        <f>'2024 Srk'!D182</f>
        <v>572020.02</v>
      </c>
      <c r="E182" s="90">
        <f>'2024 Srk'!E182</f>
        <v>3.0896378986057016E-2</v>
      </c>
      <c r="F182" s="89">
        <f>'2024 Srk'!F182</f>
        <v>567301.82508742635</v>
      </c>
      <c r="G182" s="89">
        <f>'2024 Srk'!G182</f>
        <v>571126.65132154338</v>
      </c>
      <c r="H182" s="89">
        <f>'2024 Srk'!H182</f>
        <v>-3824.8262341170339</v>
      </c>
      <c r="I182" s="89">
        <f>'2024 Srk'!I182</f>
        <v>-44701.506033288249</v>
      </c>
      <c r="J182" s="89">
        <f>'2024 Srk'!J182</f>
        <v>-48526.332267405283</v>
      </c>
      <c r="K182" s="89">
        <f>'2024 Srk'!K182</f>
        <v>18749.25524458327</v>
      </c>
      <c r="L182" s="23"/>
      <c r="M182" s="22">
        <v>6.7253023652677556E-4</v>
      </c>
      <c r="N182" s="27">
        <v>789</v>
      </c>
      <c r="O182" s="1" t="s">
        <v>790</v>
      </c>
      <c r="Q182" s="175"/>
      <c r="S182" s="178"/>
      <c r="T182" s="176"/>
      <c r="U182" s="176"/>
      <c r="V182" s="177"/>
      <c r="W182" s="177"/>
      <c r="X182" s="176"/>
      <c r="Y182" s="177"/>
      <c r="Z182" s="176"/>
      <c r="AA182" s="176"/>
      <c r="AB182" s="177"/>
      <c r="AC182" s="177"/>
      <c r="AD182" s="11"/>
      <c r="AE182" s="151"/>
      <c r="AF182" s="152" t="str">
        <f t="shared" si="4"/>
        <v>Punkalaidun församling</v>
      </c>
      <c r="AG182" s="153" t="e">
        <f>'2024 Srk'!#REF!</f>
        <v>#REF!</v>
      </c>
      <c r="AH182" s="139" t="e">
        <f>'2024 Srk'!#REF!</f>
        <v>#REF!</v>
      </c>
      <c r="AI182" s="154" t="e">
        <f>'2024 Srk'!#REF!</f>
        <v>#REF!</v>
      </c>
      <c r="AJ182" s="154" t="e">
        <f>'2024 Srk'!#REF!</f>
        <v>#REF!</v>
      </c>
      <c r="AK182" s="154" t="e">
        <f>'2024 Srk'!#REF!</f>
        <v>#REF!</v>
      </c>
      <c r="AU182" s="170" t="str">
        <f t="shared" si="5"/>
        <v>Punkalaidun församling</v>
      </c>
      <c r="AV182" s="149" t="e">
        <f>'2024 Srk'!#REF!</f>
        <v>#REF!</v>
      </c>
      <c r="AW182" s="150" t="e">
        <f>'2024 Srk'!#REF!</f>
        <v>#REF!</v>
      </c>
      <c r="AX182" s="149" t="e">
        <f>'2024 Srk'!#REF!</f>
        <v>#REF!</v>
      </c>
      <c r="AY182" s="149" t="e">
        <f>'2024 Srk'!#REF!</f>
        <v>#REF!</v>
      </c>
    </row>
    <row r="183" spans="1:51" ht="15" customHeight="1">
      <c r="A183" s="86" t="s">
        <v>469</v>
      </c>
      <c r="B183" s="87"/>
      <c r="C183" s="88" t="s">
        <v>1167</v>
      </c>
      <c r="D183" s="89">
        <f>'2024 Srk'!D183</f>
        <v>526492.11</v>
      </c>
      <c r="E183" s="90">
        <f>'2024 Srk'!E183</f>
        <v>0.10654195727401983</v>
      </c>
      <c r="F183" s="89">
        <f>'2024 Srk'!F183</f>
        <v>522149.44312111672</v>
      </c>
      <c r="G183" s="89">
        <f>'2024 Srk'!G183</f>
        <v>519892.13203206379</v>
      </c>
      <c r="H183" s="89">
        <f>'2024 Srk'!H183</f>
        <v>2257.3110890529351</v>
      </c>
      <c r="I183" s="89">
        <f>'2024 Srk'!I183</f>
        <v>-41143.647789886192</v>
      </c>
      <c r="J183" s="89">
        <f>'2024 Srk'!J183</f>
        <v>-38886.336700833257</v>
      </c>
      <c r="K183" s="89">
        <f>'2024 Srk'!K183</f>
        <v>17256.974597933149</v>
      </c>
      <c r="L183" s="23"/>
      <c r="M183" s="22">
        <v>2.3305234380783168E-3</v>
      </c>
      <c r="N183" s="27">
        <v>767</v>
      </c>
      <c r="O183" s="1" t="s">
        <v>778</v>
      </c>
      <c r="Q183" s="175"/>
      <c r="S183" s="178"/>
      <c r="T183" s="176"/>
      <c r="U183" s="176"/>
      <c r="V183" s="177"/>
      <c r="W183" s="177"/>
      <c r="X183" s="176"/>
      <c r="Y183" s="177"/>
      <c r="Z183" s="176"/>
      <c r="AA183" s="176"/>
      <c r="AB183" s="177"/>
      <c r="AC183" s="177"/>
      <c r="AD183" s="11"/>
      <c r="AE183" s="151"/>
      <c r="AF183" s="152" t="str">
        <f t="shared" si="4"/>
        <v>Puolanka församling</v>
      </c>
      <c r="AG183" s="153" t="e">
        <f>'2024 Srk'!#REF!</f>
        <v>#REF!</v>
      </c>
      <c r="AH183" s="139" t="e">
        <f>'2024 Srk'!#REF!</f>
        <v>#REF!</v>
      </c>
      <c r="AI183" s="154" t="e">
        <f>'2024 Srk'!#REF!</f>
        <v>#REF!</v>
      </c>
      <c r="AJ183" s="154" t="e">
        <f>'2024 Srk'!#REF!</f>
        <v>#REF!</v>
      </c>
      <c r="AK183" s="154" t="e">
        <f>'2024 Srk'!#REF!</f>
        <v>#REF!</v>
      </c>
      <c r="AU183" s="170" t="str">
        <f t="shared" si="5"/>
        <v>Puolanka församling</v>
      </c>
      <c r="AV183" s="149" t="e">
        <f>'2024 Srk'!#REF!</f>
        <v>#REF!</v>
      </c>
      <c r="AW183" s="150" t="e">
        <f>'2024 Srk'!#REF!</f>
        <v>#REF!</v>
      </c>
      <c r="AX183" s="149" t="e">
        <f>'2024 Srk'!#REF!</f>
        <v>#REF!</v>
      </c>
      <c r="AY183" s="149" t="e">
        <f>'2024 Srk'!#REF!</f>
        <v>#REF!</v>
      </c>
    </row>
    <row r="184" spans="1:51" ht="15" customHeight="1">
      <c r="A184" s="86" t="s">
        <v>469</v>
      </c>
      <c r="B184" s="87"/>
      <c r="C184" s="88" t="s">
        <v>1168</v>
      </c>
      <c r="D184" s="89">
        <f>'2024 Srk'!D184</f>
        <v>1175702.4099999999</v>
      </c>
      <c r="E184" s="90">
        <f>'2024 Srk'!E184</f>
        <v>3.1902412863229923E-2</v>
      </c>
      <c r="F184" s="89">
        <f>'2024 Srk'!F184</f>
        <v>1166004.8593276255</v>
      </c>
      <c r="G184" s="89">
        <f>'2024 Srk'!G184</f>
        <v>1172081.9601346035</v>
      </c>
      <c r="H184" s="89">
        <f>'2024 Srk'!H184</f>
        <v>-6077.1008069780655</v>
      </c>
      <c r="I184" s="89">
        <f>'2024 Srk'!I184</f>
        <v>-91877.323409006771</v>
      </c>
      <c r="J184" s="89">
        <f>'2024 Srk'!J184</f>
        <v>-97954.424215984836</v>
      </c>
      <c r="K184" s="89">
        <f>'2024 Srk'!K184</f>
        <v>38536.316572908909</v>
      </c>
      <c r="L184" s="23"/>
      <c r="M184" s="22">
        <v>5.7972041619769928E-4</v>
      </c>
      <c r="N184" s="27">
        <v>790</v>
      </c>
      <c r="O184" s="1" t="s">
        <v>792</v>
      </c>
      <c r="Q184" s="175"/>
      <c r="S184" s="178"/>
      <c r="T184" s="176"/>
      <c r="U184" s="176"/>
      <c r="V184" s="177"/>
      <c r="W184" s="177"/>
      <c r="X184" s="176"/>
      <c r="Y184" s="177"/>
      <c r="Z184" s="176"/>
      <c r="AA184" s="176"/>
      <c r="AB184" s="177"/>
      <c r="AC184" s="177"/>
      <c r="AD184" s="11"/>
      <c r="AE184" s="151"/>
      <c r="AF184" s="152" t="str">
        <f t="shared" si="4"/>
        <v>Pyttis församling</v>
      </c>
      <c r="AG184" s="153" t="e">
        <f>'2024 Srk'!#REF!</f>
        <v>#REF!</v>
      </c>
      <c r="AH184" s="139" t="e">
        <f>'2024 Srk'!#REF!</f>
        <v>#REF!</v>
      </c>
      <c r="AI184" s="154" t="e">
        <f>'2024 Srk'!#REF!</f>
        <v>#REF!</v>
      </c>
      <c r="AJ184" s="154" t="e">
        <f>'2024 Srk'!#REF!</f>
        <v>#REF!</v>
      </c>
      <c r="AK184" s="154" t="e">
        <f>'2024 Srk'!#REF!</f>
        <v>#REF!</v>
      </c>
      <c r="AU184" s="170" t="str">
        <f t="shared" si="5"/>
        <v>Pyttis församling</v>
      </c>
      <c r="AV184" s="149" t="e">
        <f>'2024 Srk'!#REF!</f>
        <v>#REF!</v>
      </c>
      <c r="AW184" s="150" t="e">
        <f>'2024 Srk'!#REF!</f>
        <v>#REF!</v>
      </c>
      <c r="AX184" s="149" t="e">
        <f>'2024 Srk'!#REF!</f>
        <v>#REF!</v>
      </c>
      <c r="AY184" s="149" t="e">
        <f>'2024 Srk'!#REF!</f>
        <v>#REF!</v>
      </c>
    </row>
    <row r="185" spans="1:51" ht="15" customHeight="1">
      <c r="A185" s="86" t="s">
        <v>469</v>
      </c>
      <c r="B185" s="87"/>
      <c r="C185" s="88" t="s">
        <v>1169</v>
      </c>
      <c r="D185" s="89">
        <f>'2024 Srk'!D185</f>
        <v>735822.1</v>
      </c>
      <c r="E185" s="90">
        <f>'2024 Srk'!E185</f>
        <v>2.5862859917977099E-2</v>
      </c>
      <c r="F185" s="89">
        <f>'2024 Srk'!F185</f>
        <v>729752.81576624315</v>
      </c>
      <c r="G185" s="89">
        <f>'2024 Srk'!G185</f>
        <v>747398.05630975973</v>
      </c>
      <c r="H185" s="89">
        <f>'2024 Srk'!H185</f>
        <v>-17645.240543516586</v>
      </c>
      <c r="I185" s="89">
        <f>'2024 Srk'!I185</f>
        <v>-57502.106381830527</v>
      </c>
      <c r="J185" s="89">
        <f>'2024 Srk'!J185</f>
        <v>-75147.346925347112</v>
      </c>
      <c r="K185" s="89">
        <f>'2024 Srk'!K185</f>
        <v>24118.24042016095</v>
      </c>
      <c r="L185" s="23"/>
      <c r="M185" s="22">
        <v>7.7461429657748465E-4</v>
      </c>
      <c r="N185" s="27">
        <v>809</v>
      </c>
      <c r="O185" s="1" t="s">
        <v>794</v>
      </c>
      <c r="Q185" s="175"/>
      <c r="S185" s="178"/>
      <c r="T185" s="176"/>
      <c r="U185" s="176"/>
      <c r="V185" s="177"/>
      <c r="W185" s="177"/>
      <c r="X185" s="176"/>
      <c r="Y185" s="177"/>
      <c r="Z185" s="176"/>
      <c r="AA185" s="176"/>
      <c r="AB185" s="177"/>
      <c r="AC185" s="177"/>
      <c r="AD185" s="11"/>
      <c r="AE185" s="151"/>
      <c r="AF185" s="152" t="str">
        <f t="shared" si="4"/>
        <v>Pyhäjoki församling</v>
      </c>
      <c r="AG185" s="153" t="e">
        <f>'2024 Srk'!#REF!</f>
        <v>#REF!</v>
      </c>
      <c r="AH185" s="139" t="e">
        <f>'2024 Srk'!#REF!</f>
        <v>#REF!</v>
      </c>
      <c r="AI185" s="154" t="e">
        <f>'2024 Srk'!#REF!</f>
        <v>#REF!</v>
      </c>
      <c r="AJ185" s="154" t="e">
        <f>'2024 Srk'!#REF!</f>
        <v>#REF!</v>
      </c>
      <c r="AK185" s="154" t="e">
        <f>'2024 Srk'!#REF!</f>
        <v>#REF!</v>
      </c>
      <c r="AU185" s="170" t="str">
        <f t="shared" si="5"/>
        <v>Pyhäjoki församling</v>
      </c>
      <c r="AV185" s="149" t="e">
        <f>'2024 Srk'!#REF!</f>
        <v>#REF!</v>
      </c>
      <c r="AW185" s="150" t="e">
        <f>'2024 Srk'!#REF!</f>
        <v>#REF!</v>
      </c>
      <c r="AX185" s="149" t="e">
        <f>'2024 Srk'!#REF!</f>
        <v>#REF!</v>
      </c>
      <c r="AY185" s="149" t="e">
        <f>'2024 Srk'!#REF!</f>
        <v>#REF!</v>
      </c>
    </row>
    <row r="186" spans="1:51" ht="15" customHeight="1">
      <c r="A186" s="86" t="s">
        <v>469</v>
      </c>
      <c r="B186" s="87"/>
      <c r="C186" s="88" t="s">
        <v>1170</v>
      </c>
      <c r="D186" s="89">
        <f>'2024 Srk'!D186</f>
        <v>1063588.2</v>
      </c>
      <c r="E186" s="90">
        <f>'2024 Srk'!E186</f>
        <v>4.3267643785971366E-3</v>
      </c>
      <c r="F186" s="89">
        <f>'2024 Srk'!F186</f>
        <v>1054815.4013935572</v>
      </c>
      <c r="G186" s="89">
        <f>'2024 Srk'!G186</f>
        <v>1079266.3052981182</v>
      </c>
      <c r="H186" s="89">
        <f>'2024 Srk'!H186</f>
        <v>-24450.903904560953</v>
      </c>
      <c r="I186" s="89">
        <f>'2024 Srk'!I186</f>
        <v>-83115.962163761651</v>
      </c>
      <c r="J186" s="89">
        <f>'2024 Srk'!J186</f>
        <v>-107566.8660683226</v>
      </c>
      <c r="K186" s="89">
        <f>'2024 Srk'!K186</f>
        <v>34861.518722590998</v>
      </c>
      <c r="L186" s="23"/>
      <c r="M186" s="22">
        <v>3.4277854372370968E-3</v>
      </c>
      <c r="N186" s="27">
        <v>2024</v>
      </c>
      <c r="O186" s="1" t="s">
        <v>1171</v>
      </c>
      <c r="Q186" s="175"/>
      <c r="S186" s="178"/>
      <c r="T186" s="176"/>
      <c r="U186" s="176"/>
      <c r="V186" s="177"/>
      <c r="W186" s="177"/>
      <c r="X186" s="176"/>
      <c r="Y186" s="177"/>
      <c r="Z186" s="176"/>
      <c r="AA186" s="176"/>
      <c r="AB186" s="177"/>
      <c r="AC186" s="177"/>
      <c r="AD186" s="11"/>
      <c r="AE186" s="151"/>
      <c r="AF186" s="152" t="str">
        <f t="shared" si="4"/>
        <v>Pyhäjärvi församling</v>
      </c>
      <c r="AG186" s="153" t="e">
        <f>'2024 Srk'!#REF!</f>
        <v>#REF!</v>
      </c>
      <c r="AH186" s="139" t="e">
        <f>'2024 Srk'!#REF!</f>
        <v>#REF!</v>
      </c>
      <c r="AI186" s="154" t="e">
        <f>'2024 Srk'!#REF!</f>
        <v>#REF!</v>
      </c>
      <c r="AJ186" s="154" t="e">
        <f>'2024 Srk'!#REF!</f>
        <v>#REF!</v>
      </c>
      <c r="AK186" s="154" t="e">
        <f>'2024 Srk'!#REF!</f>
        <v>#REF!</v>
      </c>
      <c r="AU186" s="170" t="str">
        <f t="shared" si="5"/>
        <v>Pyhäjärvi församling</v>
      </c>
      <c r="AV186" s="149" t="e">
        <f>'2024 Srk'!#REF!</f>
        <v>#REF!</v>
      </c>
      <c r="AW186" s="150" t="e">
        <f>'2024 Srk'!#REF!</f>
        <v>#REF!</v>
      </c>
      <c r="AX186" s="149" t="e">
        <f>'2024 Srk'!#REF!</f>
        <v>#REF!</v>
      </c>
      <c r="AY186" s="149" t="e">
        <f>'2024 Srk'!#REF!</f>
        <v>#REF!</v>
      </c>
    </row>
    <row r="187" spans="1:51" ht="15" customHeight="1">
      <c r="A187" s="86" t="s">
        <v>469</v>
      </c>
      <c r="B187" s="87"/>
      <c r="C187" s="88" t="s">
        <v>1172</v>
      </c>
      <c r="D187" s="89">
        <f>'2024 Srk'!D187</f>
        <v>531132.96</v>
      </c>
      <c r="E187" s="90">
        <f>'2024 Srk'!E187</f>
        <v>4.6133680812256772E-2</v>
      </c>
      <c r="F187" s="89">
        <f>'2024 Srk'!F187</f>
        <v>526752.0139803621</v>
      </c>
      <c r="G187" s="89">
        <f>'2024 Srk'!G187</f>
        <v>517165.06710371107</v>
      </c>
      <c r="H187" s="89">
        <f>'2024 Srk'!H187</f>
        <v>9586.9468766510254</v>
      </c>
      <c r="I187" s="89">
        <f>'2024 Srk'!I187</f>
        <v>-41506.315138967067</v>
      </c>
      <c r="J187" s="89">
        <f>'2024 Srk'!J187</f>
        <v>-31919.368262316042</v>
      </c>
      <c r="K187" s="89">
        <f>'2024 Srk'!K187</f>
        <v>17409.088996310016</v>
      </c>
      <c r="L187" s="23"/>
      <c r="M187" s="22">
        <v>8.0197315289368414E-4</v>
      </c>
      <c r="N187" s="27">
        <v>823</v>
      </c>
      <c r="O187" s="1" t="s">
        <v>798</v>
      </c>
      <c r="Q187" s="175"/>
      <c r="S187" s="178"/>
      <c r="T187" s="176"/>
      <c r="U187" s="176"/>
      <c r="V187" s="177"/>
      <c r="W187" s="177"/>
      <c r="X187" s="176"/>
      <c r="Y187" s="177"/>
      <c r="Z187" s="176"/>
      <c r="AA187" s="176"/>
      <c r="AB187" s="177"/>
      <c r="AC187" s="177"/>
      <c r="AD187" s="11"/>
      <c r="AE187" s="151"/>
      <c r="AF187" s="152" t="str">
        <f t="shared" si="4"/>
        <v>Pyhäranta församling</v>
      </c>
      <c r="AG187" s="153" t="e">
        <f>'2024 Srk'!#REF!</f>
        <v>#REF!</v>
      </c>
      <c r="AH187" s="139" t="e">
        <f>'2024 Srk'!#REF!</f>
        <v>#REF!</v>
      </c>
      <c r="AI187" s="154" t="e">
        <f>'2024 Srk'!#REF!</f>
        <v>#REF!</v>
      </c>
      <c r="AJ187" s="154" t="e">
        <f>'2024 Srk'!#REF!</f>
        <v>#REF!</v>
      </c>
      <c r="AK187" s="154" t="e">
        <f>'2024 Srk'!#REF!</f>
        <v>#REF!</v>
      </c>
      <c r="AU187" s="170" t="str">
        <f t="shared" si="5"/>
        <v>Pyhäranta församling</v>
      </c>
      <c r="AV187" s="149" t="e">
        <f>'2024 Srk'!#REF!</f>
        <v>#REF!</v>
      </c>
      <c r="AW187" s="150" t="e">
        <f>'2024 Srk'!#REF!</f>
        <v>#REF!</v>
      </c>
      <c r="AX187" s="149" t="e">
        <f>'2024 Srk'!#REF!</f>
        <v>#REF!</v>
      </c>
      <c r="AY187" s="149" t="e">
        <f>'2024 Srk'!#REF!</f>
        <v>#REF!</v>
      </c>
    </row>
    <row r="188" spans="1:51" ht="15" customHeight="1">
      <c r="A188" s="86" t="s">
        <v>469</v>
      </c>
      <c r="B188" s="87"/>
      <c r="C188" s="88" t="s">
        <v>1173</v>
      </c>
      <c r="D188" s="89">
        <f>'2024 Srk'!D188</f>
        <v>1490263.71</v>
      </c>
      <c r="E188" s="90">
        <f>'2024 Srk'!E188</f>
        <v>1.8803225783340149E-2</v>
      </c>
      <c r="F188" s="89">
        <f>'2024 Srk'!F188</f>
        <v>1477971.562157141</v>
      </c>
      <c r="G188" s="89">
        <f>'2024 Srk'!G188</f>
        <v>1498251.0695266</v>
      </c>
      <c r="H188" s="89">
        <f>'2024 Srk'!H188</f>
        <v>-20279.507369458908</v>
      </c>
      <c r="I188" s="89">
        <f>'2024 Srk'!I188</f>
        <v>-116459.26697417954</v>
      </c>
      <c r="J188" s="89">
        <f>'2024 Srk'!J188</f>
        <v>-136738.77434363845</v>
      </c>
      <c r="K188" s="89">
        <f>'2024 Srk'!K188</f>
        <v>48846.777566508288</v>
      </c>
      <c r="L188" s="23"/>
      <c r="M188" s="22">
        <v>6.5705482860579836E-4</v>
      </c>
      <c r="N188" s="27">
        <v>839</v>
      </c>
      <c r="O188" s="1" t="s">
        <v>803</v>
      </c>
      <c r="Q188" s="175"/>
      <c r="S188" s="178"/>
      <c r="T188" s="176"/>
      <c r="U188" s="176"/>
      <c r="V188" s="177"/>
      <c r="W188" s="177"/>
      <c r="X188" s="176"/>
      <c r="Y188" s="177"/>
      <c r="Z188" s="176"/>
      <c r="AA188" s="176"/>
      <c r="AB188" s="177"/>
      <c r="AC188" s="177"/>
      <c r="AD188" s="11"/>
      <c r="AE188" s="151"/>
      <c r="AF188" s="152" t="str">
        <f t="shared" si="4"/>
        <v>Pälkäne församling</v>
      </c>
      <c r="AG188" s="153" t="e">
        <f>'2024 Srk'!#REF!</f>
        <v>#REF!</v>
      </c>
      <c r="AH188" s="139" t="e">
        <f>'2024 Srk'!#REF!</f>
        <v>#REF!</v>
      </c>
      <c r="AI188" s="154" t="e">
        <f>'2024 Srk'!#REF!</f>
        <v>#REF!</v>
      </c>
      <c r="AJ188" s="154" t="e">
        <f>'2024 Srk'!#REF!</f>
        <v>#REF!</v>
      </c>
      <c r="AK188" s="154" t="e">
        <f>'2024 Srk'!#REF!</f>
        <v>#REF!</v>
      </c>
      <c r="AU188" s="170" t="str">
        <f t="shared" si="5"/>
        <v>Pälkäne församling</v>
      </c>
      <c r="AV188" s="149" t="e">
        <f>'2024 Srk'!#REF!</f>
        <v>#REF!</v>
      </c>
      <c r="AW188" s="150" t="e">
        <f>'2024 Srk'!#REF!</f>
        <v>#REF!</v>
      </c>
      <c r="AX188" s="149" t="e">
        <f>'2024 Srk'!#REF!</f>
        <v>#REF!</v>
      </c>
      <c r="AY188" s="149" t="e">
        <f>'2024 Srk'!#REF!</f>
        <v>#REF!</v>
      </c>
    </row>
    <row r="189" spans="1:51" ht="15" customHeight="1">
      <c r="A189" s="86" t="s">
        <v>469</v>
      </c>
      <c r="B189" s="87"/>
      <c r="C189" s="88" t="s">
        <v>1174</v>
      </c>
      <c r="D189" s="89">
        <f>'2024 Srk'!D189</f>
        <v>2034579.71</v>
      </c>
      <c r="E189" s="90">
        <f>'2024 Srk'!E189</f>
        <v>4.3701729211353291E-2</v>
      </c>
      <c r="F189" s="89">
        <f>'2024 Srk'!F189</f>
        <v>2017797.878418393</v>
      </c>
      <c r="G189" s="89">
        <f>'2024 Srk'!G189</f>
        <v>2010881.7520310823</v>
      </c>
      <c r="H189" s="89">
        <f>'2024 Srk'!H189</f>
        <v>6916.12638731068</v>
      </c>
      <c r="I189" s="89">
        <f>'2024 Srk'!I189</f>
        <v>-158995.79385660461</v>
      </c>
      <c r="J189" s="89">
        <f>'2024 Srk'!J189</f>
        <v>-152079.66746929393</v>
      </c>
      <c r="K189" s="89">
        <f>'2024 Srk'!K189</f>
        <v>66687.970638230821</v>
      </c>
      <c r="L189" s="23"/>
      <c r="M189" s="22">
        <v>5.9721036184528316E-4</v>
      </c>
      <c r="N189" s="27">
        <v>855</v>
      </c>
      <c r="O189" s="1" t="s">
        <v>813</v>
      </c>
      <c r="Q189" s="175"/>
      <c r="S189" s="178"/>
      <c r="T189" s="176"/>
      <c r="U189" s="176"/>
      <c r="V189" s="177"/>
      <c r="W189" s="177"/>
      <c r="X189" s="176"/>
      <c r="Y189" s="177"/>
      <c r="Z189" s="176"/>
      <c r="AA189" s="176"/>
      <c r="AB189" s="177"/>
      <c r="AC189" s="177"/>
      <c r="AD189" s="11"/>
      <c r="AE189" s="151"/>
      <c r="AF189" s="152" t="str">
        <f t="shared" si="4"/>
        <v>Pöytyä församling</v>
      </c>
      <c r="AG189" s="153" t="e">
        <f>'2024 Srk'!#REF!</f>
        <v>#REF!</v>
      </c>
      <c r="AH189" s="139" t="e">
        <f>'2024 Srk'!#REF!</f>
        <v>#REF!</v>
      </c>
      <c r="AI189" s="154" t="e">
        <f>'2024 Srk'!#REF!</f>
        <v>#REF!</v>
      </c>
      <c r="AJ189" s="154" t="e">
        <f>'2024 Srk'!#REF!</f>
        <v>#REF!</v>
      </c>
      <c r="AK189" s="154" t="e">
        <f>'2024 Srk'!#REF!</f>
        <v>#REF!</v>
      </c>
      <c r="AU189" s="170" t="str">
        <f t="shared" si="5"/>
        <v>Pöytyä församling</v>
      </c>
      <c r="AV189" s="149" t="e">
        <f>'2024 Srk'!#REF!</f>
        <v>#REF!</v>
      </c>
      <c r="AW189" s="150" t="e">
        <f>'2024 Srk'!#REF!</f>
        <v>#REF!</v>
      </c>
      <c r="AX189" s="149" t="e">
        <f>'2024 Srk'!#REF!</f>
        <v>#REF!</v>
      </c>
      <c r="AY189" s="149" t="e">
        <f>'2024 Srk'!#REF!</f>
        <v>#REF!</v>
      </c>
    </row>
    <row r="190" spans="1:51" ht="15" customHeight="1">
      <c r="A190" s="86" t="s">
        <v>469</v>
      </c>
      <c r="B190" s="87"/>
      <c r="C190" s="88" t="s">
        <v>1175</v>
      </c>
      <c r="D190" s="89">
        <f>'2024 Srk'!D190</f>
        <v>7179876.6900000004</v>
      </c>
      <c r="E190" s="90">
        <f>'2024 Srk'!E190</f>
        <v>3.0267006559789866E-2</v>
      </c>
      <c r="F190" s="89">
        <f>'2024 Srk'!F190</f>
        <v>7120654.8857147871</v>
      </c>
      <c r="G190" s="89">
        <f>'2024 Srk'!G190</f>
        <v>7180594.2895015348</v>
      </c>
      <c r="H190" s="89">
        <f>'2024 Srk'!H190</f>
        <v>-59939.403786747716</v>
      </c>
      <c r="I190" s="89">
        <f>'2024 Srk'!I190</f>
        <v>-561084.0354439005</v>
      </c>
      <c r="J190" s="89">
        <f>'2024 Srk'!J190</f>
        <v>-621023.43923064822</v>
      </c>
      <c r="K190" s="89">
        <f>'2024 Srk'!K190</f>
        <v>235336.76441157371</v>
      </c>
      <c r="L190" s="23"/>
      <c r="M190" s="22">
        <v>1.2860302333924962E-3</v>
      </c>
      <c r="N190" s="27">
        <v>856</v>
      </c>
      <c r="O190" s="1" t="s">
        <v>815</v>
      </c>
      <c r="Q190" s="175"/>
      <c r="S190" s="178"/>
      <c r="T190" s="176"/>
      <c r="U190" s="176"/>
      <c r="V190" s="177"/>
      <c r="W190" s="177"/>
      <c r="X190" s="176"/>
      <c r="Y190" s="177"/>
      <c r="Z190" s="176"/>
      <c r="AA190" s="176"/>
      <c r="AB190" s="177"/>
      <c r="AC190" s="177"/>
      <c r="AD190" s="11"/>
      <c r="AE190" s="151"/>
      <c r="AF190" s="152" t="str">
        <f t="shared" si="4"/>
        <v>Brahestads församling</v>
      </c>
      <c r="AG190" s="153" t="e">
        <f>'2024 Srk'!#REF!</f>
        <v>#REF!</v>
      </c>
      <c r="AH190" s="139" t="e">
        <f>'2024 Srk'!#REF!</f>
        <v>#REF!</v>
      </c>
      <c r="AI190" s="154" t="e">
        <f>'2024 Srk'!#REF!</f>
        <v>#REF!</v>
      </c>
      <c r="AJ190" s="154" t="e">
        <f>'2024 Srk'!#REF!</f>
        <v>#REF!</v>
      </c>
      <c r="AK190" s="154" t="e">
        <f>'2024 Srk'!#REF!</f>
        <v>#REF!</v>
      </c>
      <c r="AU190" s="170" t="str">
        <f t="shared" si="5"/>
        <v>Brahestads församling</v>
      </c>
      <c r="AV190" s="149" t="e">
        <f>'2024 Srk'!#REF!</f>
        <v>#REF!</v>
      </c>
      <c r="AW190" s="150" t="e">
        <f>'2024 Srk'!#REF!</f>
        <v>#REF!</v>
      </c>
      <c r="AX190" s="149" t="e">
        <f>'2024 Srk'!#REF!</f>
        <v>#REF!</v>
      </c>
      <c r="AY190" s="149" t="e">
        <f>'2024 Srk'!#REF!</f>
        <v>#REF!</v>
      </c>
    </row>
    <row r="191" spans="1:51" ht="15" customHeight="1">
      <c r="A191" s="86" t="s">
        <v>469</v>
      </c>
      <c r="B191" s="87"/>
      <c r="C191" s="88" t="s">
        <v>1176</v>
      </c>
      <c r="D191" s="89">
        <f>'2024 Srk'!D191</f>
        <v>5595396.8799999999</v>
      </c>
      <c r="E191" s="90">
        <f>'2024 Srk'!E191</f>
        <v>3.3229837945286445E-2</v>
      </c>
      <c r="F191" s="89">
        <f>'2024 Srk'!F191</f>
        <v>5549244.3465746026</v>
      </c>
      <c r="G191" s="89">
        <f>'2024 Srk'!G191</f>
        <v>5595979.843369321</v>
      </c>
      <c r="H191" s="89">
        <f>'2024 Srk'!H191</f>
        <v>-46735.496794718318</v>
      </c>
      <c r="I191" s="89">
        <f>'2024 Srk'!I191</f>
        <v>-437262.08636886906</v>
      </c>
      <c r="J191" s="89">
        <f>'2024 Srk'!J191</f>
        <v>-483997.58316358738</v>
      </c>
      <c r="K191" s="89">
        <f>'2024 Srk'!K191</f>
        <v>183401.8401975946</v>
      </c>
      <c r="L191" s="23"/>
      <c r="M191" s="22">
        <v>4.1807280011783019E-4</v>
      </c>
      <c r="N191" s="27">
        <v>861</v>
      </c>
      <c r="O191" s="1" t="s">
        <v>817</v>
      </c>
      <c r="Q191" s="175"/>
      <c r="S191" s="178"/>
      <c r="T191" s="176"/>
      <c r="U191" s="176"/>
      <c r="V191" s="177"/>
      <c r="W191" s="177"/>
      <c r="X191" s="176"/>
      <c r="Y191" s="177"/>
      <c r="Z191" s="176"/>
      <c r="AA191" s="176"/>
      <c r="AB191" s="177"/>
      <c r="AC191" s="177"/>
      <c r="AD191" s="11"/>
      <c r="AE191" s="151"/>
      <c r="AF191" s="152" t="str">
        <f t="shared" si="4"/>
        <v>Raseborgs kyrkliga samfällighet</v>
      </c>
      <c r="AG191" s="153" t="e">
        <f>'2024 Srk'!#REF!</f>
        <v>#REF!</v>
      </c>
      <c r="AH191" s="139" t="e">
        <f>'2024 Srk'!#REF!</f>
        <v>#REF!</v>
      </c>
      <c r="AI191" s="154" t="e">
        <f>'2024 Srk'!#REF!</f>
        <v>#REF!</v>
      </c>
      <c r="AJ191" s="154" t="e">
        <f>'2024 Srk'!#REF!</f>
        <v>#REF!</v>
      </c>
      <c r="AK191" s="154" t="e">
        <f>'2024 Srk'!#REF!</f>
        <v>#REF!</v>
      </c>
      <c r="AU191" s="170" t="str">
        <f t="shared" si="5"/>
        <v>Raseborgs kyrkliga samfällighet</v>
      </c>
      <c r="AV191" s="149" t="e">
        <f>'2024 Srk'!#REF!</f>
        <v>#REF!</v>
      </c>
      <c r="AW191" s="150" t="e">
        <f>'2024 Srk'!#REF!</f>
        <v>#REF!</v>
      </c>
      <c r="AX191" s="149" t="e">
        <f>'2024 Srk'!#REF!</f>
        <v>#REF!</v>
      </c>
      <c r="AY191" s="149" t="e">
        <f>'2024 Srk'!#REF!</f>
        <v>#REF!</v>
      </c>
    </row>
    <row r="192" spans="1:51" ht="15" customHeight="1">
      <c r="A192" s="86" t="s">
        <v>469</v>
      </c>
      <c r="B192" s="87"/>
      <c r="C192" s="88" t="s">
        <v>1177</v>
      </c>
      <c r="D192" s="89">
        <f>'2024 Srk'!D192</f>
        <v>3965022.07</v>
      </c>
      <c r="E192" s="90">
        <f>'2024 Srk'!E192</f>
        <v>3.8726173565095223E-2</v>
      </c>
      <c r="F192" s="89">
        <f>'2024 Srk'!F192</f>
        <v>3932317.3633379568</v>
      </c>
      <c r="G192" s="89">
        <f>'2024 Srk'!G192</f>
        <v>3960620.790900968</v>
      </c>
      <c r="H192" s="89">
        <f>'2024 Srk'!H192</f>
        <v>-28303.427563011181</v>
      </c>
      <c r="I192" s="89">
        <f>'2024 Srk'!I192</f>
        <v>-309853.59215963463</v>
      </c>
      <c r="J192" s="89">
        <f>'2024 Srk'!J192</f>
        <v>-338157.01972264581</v>
      </c>
      <c r="K192" s="89">
        <f>'2024 Srk'!K192</f>
        <v>129962.60312853371</v>
      </c>
      <c r="L192" s="23"/>
      <c r="M192" s="22">
        <v>5.5998580494473905E-4</v>
      </c>
      <c r="N192" s="27">
        <v>869</v>
      </c>
      <c r="O192" s="1" t="s">
        <v>819</v>
      </c>
      <c r="Q192" s="175"/>
      <c r="S192" s="178"/>
      <c r="T192" s="176"/>
      <c r="U192" s="176"/>
      <c r="V192" s="177"/>
      <c r="W192" s="177"/>
      <c r="X192" s="176"/>
      <c r="Y192" s="177"/>
      <c r="Z192" s="176"/>
      <c r="AA192" s="176"/>
      <c r="AB192" s="177"/>
      <c r="AC192" s="177"/>
      <c r="AD192" s="11"/>
      <c r="AE192" s="151"/>
      <c r="AF192" s="152" t="str">
        <f t="shared" si="4"/>
        <v>Reso församling</v>
      </c>
      <c r="AG192" s="153" t="e">
        <f>'2024 Srk'!#REF!</f>
        <v>#REF!</v>
      </c>
      <c r="AH192" s="139" t="e">
        <f>'2024 Srk'!#REF!</f>
        <v>#REF!</v>
      </c>
      <c r="AI192" s="154" t="e">
        <f>'2024 Srk'!#REF!</f>
        <v>#REF!</v>
      </c>
      <c r="AJ192" s="154" t="e">
        <f>'2024 Srk'!#REF!</f>
        <v>#REF!</v>
      </c>
      <c r="AK192" s="154" t="e">
        <f>'2024 Srk'!#REF!</f>
        <v>#REF!</v>
      </c>
      <c r="AU192" s="170" t="str">
        <f t="shared" si="5"/>
        <v>Reso församling</v>
      </c>
      <c r="AV192" s="149" t="e">
        <f>'2024 Srk'!#REF!</f>
        <v>#REF!</v>
      </c>
      <c r="AW192" s="150" t="e">
        <f>'2024 Srk'!#REF!</f>
        <v>#REF!</v>
      </c>
      <c r="AX192" s="149" t="e">
        <f>'2024 Srk'!#REF!</f>
        <v>#REF!</v>
      </c>
      <c r="AY192" s="149" t="e">
        <f>'2024 Srk'!#REF!</f>
        <v>#REF!</v>
      </c>
    </row>
    <row r="193" spans="1:51" ht="15" customHeight="1">
      <c r="A193" s="86" t="s">
        <v>469</v>
      </c>
      <c r="B193" s="87"/>
      <c r="C193" s="88" t="s">
        <v>1178</v>
      </c>
      <c r="D193" s="89">
        <f>'2024 Srk'!D193</f>
        <v>768069.03</v>
      </c>
      <c r="E193" s="90">
        <f>'2024 Srk'!E193</f>
        <v>3.89831341659026E-2</v>
      </c>
      <c r="F193" s="89">
        <f>'2024 Srk'!F193</f>
        <v>761733.7632905388</v>
      </c>
      <c r="G193" s="89">
        <f>'2024 Srk'!G193</f>
        <v>765996.10649125651</v>
      </c>
      <c r="H193" s="89">
        <f>'2024 Srk'!H193</f>
        <v>-4262.3432007177034</v>
      </c>
      <c r="I193" s="89">
        <f>'2024 Srk'!I193</f>
        <v>-60022.099188987922</v>
      </c>
      <c r="J193" s="89">
        <f>'2024 Srk'!J193</f>
        <v>-64284.442389705626</v>
      </c>
      <c r="K193" s="89">
        <f>'2024 Srk'!K193</f>
        <v>25175.206785471401</v>
      </c>
      <c r="L193" s="23"/>
      <c r="M193" s="22">
        <v>5.1000599520760405E-4</v>
      </c>
      <c r="N193" s="27">
        <v>870</v>
      </c>
      <c r="O193" s="1" t="s">
        <v>821</v>
      </c>
      <c r="Q193" s="175"/>
      <c r="S193" s="178"/>
      <c r="T193" s="176"/>
      <c r="U193" s="176"/>
      <c r="V193" s="177"/>
      <c r="W193" s="177"/>
      <c r="X193" s="176"/>
      <c r="Y193" s="177"/>
      <c r="Z193" s="176"/>
      <c r="AA193" s="176"/>
      <c r="AB193" s="177"/>
      <c r="AC193" s="177"/>
      <c r="AD193" s="11"/>
      <c r="AE193" s="151"/>
      <c r="AF193" s="152" t="str">
        <f t="shared" si="4"/>
        <v>Ranua församling</v>
      </c>
      <c r="AG193" s="153" t="e">
        <f>'2024 Srk'!#REF!</f>
        <v>#REF!</v>
      </c>
      <c r="AH193" s="139" t="e">
        <f>'2024 Srk'!#REF!</f>
        <v>#REF!</v>
      </c>
      <c r="AI193" s="154" t="e">
        <f>'2024 Srk'!#REF!</f>
        <v>#REF!</v>
      </c>
      <c r="AJ193" s="154" t="e">
        <f>'2024 Srk'!#REF!</f>
        <v>#REF!</v>
      </c>
      <c r="AK193" s="154" t="e">
        <f>'2024 Srk'!#REF!</f>
        <v>#REF!</v>
      </c>
      <c r="AU193" s="170" t="str">
        <f t="shared" si="5"/>
        <v>Ranua församling</v>
      </c>
      <c r="AV193" s="149" t="e">
        <f>'2024 Srk'!#REF!</f>
        <v>#REF!</v>
      </c>
      <c r="AW193" s="150" t="e">
        <f>'2024 Srk'!#REF!</f>
        <v>#REF!</v>
      </c>
      <c r="AX193" s="149" t="e">
        <f>'2024 Srk'!#REF!</f>
        <v>#REF!</v>
      </c>
      <c r="AY193" s="149" t="e">
        <f>'2024 Srk'!#REF!</f>
        <v>#REF!</v>
      </c>
    </row>
    <row r="194" spans="1:51" ht="15" customHeight="1">
      <c r="A194" s="86" t="s">
        <v>469</v>
      </c>
      <c r="B194" s="87"/>
      <c r="C194" s="88" t="s">
        <v>1179</v>
      </c>
      <c r="D194" s="89">
        <f>'2024 Srk'!D194</f>
        <v>7806738.9800000004</v>
      </c>
      <c r="E194" s="90">
        <f>'2024 Srk'!E194</f>
        <v>4.1535397621893511E-2</v>
      </c>
      <c r="F194" s="89">
        <f>'2024 Srk'!F194</f>
        <v>7742346.6250974117</v>
      </c>
      <c r="G194" s="89">
        <f>'2024 Srk'!G194</f>
        <v>7764334.7879024204</v>
      </c>
      <c r="H194" s="89">
        <f>'2024 Srk'!H194</f>
        <v>-21988.162805008702</v>
      </c>
      <c r="I194" s="89">
        <f>'2024 Srk'!I194</f>
        <v>-610071.28669163806</v>
      </c>
      <c r="J194" s="89">
        <f>'2024 Srk'!J194</f>
        <v>-632059.44949664676</v>
      </c>
      <c r="K194" s="89">
        <f>'2024 Srk'!K194</f>
        <v>255883.5996052335</v>
      </c>
      <c r="L194" s="23"/>
      <c r="M194" s="22">
        <v>4.7809789366962742E-4</v>
      </c>
      <c r="N194" s="27">
        <v>876</v>
      </c>
      <c r="O194" s="1" t="s">
        <v>823</v>
      </c>
      <c r="Q194" s="175"/>
      <c r="S194" s="178"/>
      <c r="T194" s="176"/>
      <c r="U194" s="176"/>
      <c r="V194" s="177"/>
      <c r="W194" s="177"/>
      <c r="X194" s="176"/>
      <c r="Y194" s="177"/>
      <c r="Z194" s="176"/>
      <c r="AA194" s="176"/>
      <c r="AB194" s="177"/>
      <c r="AC194" s="177"/>
      <c r="AD194" s="11"/>
      <c r="AE194" s="151"/>
      <c r="AF194" s="152" t="str">
        <f t="shared" si="4"/>
        <v>Raumo församling</v>
      </c>
      <c r="AG194" s="153" t="e">
        <f>'2024 Srk'!#REF!</f>
        <v>#REF!</v>
      </c>
      <c r="AH194" s="139" t="e">
        <f>'2024 Srk'!#REF!</f>
        <v>#REF!</v>
      </c>
      <c r="AI194" s="154" t="e">
        <f>'2024 Srk'!#REF!</f>
        <v>#REF!</v>
      </c>
      <c r="AJ194" s="154" t="e">
        <f>'2024 Srk'!#REF!</f>
        <v>#REF!</v>
      </c>
      <c r="AK194" s="154" t="e">
        <f>'2024 Srk'!#REF!</f>
        <v>#REF!</v>
      </c>
      <c r="AU194" s="170" t="str">
        <f t="shared" si="5"/>
        <v>Raumo församling</v>
      </c>
      <c r="AV194" s="149" t="e">
        <f>'2024 Srk'!#REF!</f>
        <v>#REF!</v>
      </c>
      <c r="AW194" s="150" t="e">
        <f>'2024 Srk'!#REF!</f>
        <v>#REF!</v>
      </c>
      <c r="AX194" s="149" t="e">
        <f>'2024 Srk'!#REF!</f>
        <v>#REF!</v>
      </c>
      <c r="AY194" s="149" t="e">
        <f>'2024 Srk'!#REF!</f>
        <v>#REF!</v>
      </c>
    </row>
    <row r="195" spans="1:51" ht="15" customHeight="1">
      <c r="A195" s="86" t="s">
        <v>469</v>
      </c>
      <c r="B195" s="87"/>
      <c r="C195" s="88" t="s">
        <v>1180</v>
      </c>
      <c r="D195" s="89">
        <f>'2024 Srk'!D195</f>
        <v>610816.43999999994</v>
      </c>
      <c r="E195" s="90">
        <f>'2024 Srk'!E195</f>
        <v>2.2649040765782003E-2</v>
      </c>
      <c r="F195" s="89">
        <f>'2024 Srk'!F195</f>
        <v>605778.24042837601</v>
      </c>
      <c r="G195" s="89">
        <f>'2024 Srk'!G195</f>
        <v>611064.9433011642</v>
      </c>
      <c r="H195" s="89">
        <f>'2024 Srk'!H195</f>
        <v>-5286.7028727881843</v>
      </c>
      <c r="I195" s="89">
        <f>'2024 Srk'!I195</f>
        <v>-47733.32020423279</v>
      </c>
      <c r="J195" s="89">
        <f>'2024 Srk'!J195</f>
        <v>-53020.023077020975</v>
      </c>
      <c r="K195" s="89">
        <f>'2024 Srk'!K195</f>
        <v>20020.896018897522</v>
      </c>
      <c r="L195" s="23"/>
      <c r="M195" s="22">
        <v>6.8623801097672488E-4</v>
      </c>
      <c r="N195" s="27">
        <v>880</v>
      </c>
      <c r="O195" s="1" t="s">
        <v>827</v>
      </c>
      <c r="Q195" s="175"/>
      <c r="S195" s="178"/>
      <c r="T195" s="176"/>
      <c r="U195" s="176"/>
      <c r="V195" s="177"/>
      <c r="W195" s="177"/>
      <c r="X195" s="176"/>
      <c r="Y195" s="177"/>
      <c r="Z195" s="176"/>
      <c r="AA195" s="176"/>
      <c r="AB195" s="177"/>
      <c r="AC195" s="177"/>
      <c r="AD195" s="11"/>
      <c r="AE195" s="151"/>
      <c r="AF195" s="152" t="str">
        <f t="shared" si="4"/>
        <v>Rautalampi församling</v>
      </c>
      <c r="AG195" s="153" t="e">
        <f>'2024 Srk'!#REF!</f>
        <v>#REF!</v>
      </c>
      <c r="AH195" s="139" t="e">
        <f>'2024 Srk'!#REF!</f>
        <v>#REF!</v>
      </c>
      <c r="AI195" s="154" t="e">
        <f>'2024 Srk'!#REF!</f>
        <v>#REF!</v>
      </c>
      <c r="AJ195" s="154" t="e">
        <f>'2024 Srk'!#REF!</f>
        <v>#REF!</v>
      </c>
      <c r="AK195" s="154" t="e">
        <f>'2024 Srk'!#REF!</f>
        <v>#REF!</v>
      </c>
      <c r="AU195" s="170" t="str">
        <f t="shared" si="5"/>
        <v>Rautalampi församling</v>
      </c>
      <c r="AV195" s="149" t="e">
        <f>'2024 Srk'!#REF!</f>
        <v>#REF!</v>
      </c>
      <c r="AW195" s="150" t="e">
        <f>'2024 Srk'!#REF!</f>
        <v>#REF!</v>
      </c>
      <c r="AX195" s="149" t="e">
        <f>'2024 Srk'!#REF!</f>
        <v>#REF!</v>
      </c>
      <c r="AY195" s="149" t="e">
        <f>'2024 Srk'!#REF!</f>
        <v>#REF!</v>
      </c>
    </row>
    <row r="196" spans="1:51" ht="15" customHeight="1">
      <c r="A196" s="86" t="s">
        <v>469</v>
      </c>
      <c r="B196" s="87"/>
      <c r="C196" s="88" t="s">
        <v>1181</v>
      </c>
      <c r="D196" s="89">
        <f>'2024 Srk'!D196</f>
        <v>261983.37</v>
      </c>
      <c r="E196" s="90">
        <f>'2024 Srk'!E196</f>
        <v>-8.6017582012382077E-3</v>
      </c>
      <c r="F196" s="89">
        <f>'2024 Srk'!F196</f>
        <v>259822.45157005958</v>
      </c>
      <c r="G196" s="89">
        <f>'2024 Srk'!G196</f>
        <v>267620.41021792206</v>
      </c>
      <c r="H196" s="89">
        <f>'2024 Srk'!H196</f>
        <v>-7797.9586478624842</v>
      </c>
      <c r="I196" s="89">
        <f>'2024 Srk'!I196</f>
        <v>-20473.149164737602</v>
      </c>
      <c r="J196" s="89">
        <f>'2024 Srk'!J196</f>
        <v>-28271.107812600087</v>
      </c>
      <c r="K196" s="89">
        <f>'2024 Srk'!K196</f>
        <v>8587.0999304641464</v>
      </c>
      <c r="L196" s="23"/>
      <c r="M196" s="22">
        <v>1.103537101383845E-3</v>
      </c>
      <c r="N196" s="27">
        <v>883</v>
      </c>
      <c r="O196" s="1" t="s">
        <v>829</v>
      </c>
      <c r="Q196" s="175"/>
      <c r="S196" s="178"/>
      <c r="T196" s="176"/>
      <c r="U196" s="176"/>
      <c r="V196" s="177"/>
      <c r="W196" s="177"/>
      <c r="X196" s="176"/>
      <c r="Y196" s="177"/>
      <c r="Z196" s="176"/>
      <c r="AA196" s="176"/>
      <c r="AB196" s="177"/>
      <c r="AC196" s="177"/>
      <c r="AD196" s="11"/>
      <c r="AE196" s="151"/>
      <c r="AF196" s="152" t="str">
        <f t="shared" si="4"/>
        <v>Rautavaara församling</v>
      </c>
      <c r="AG196" s="153" t="e">
        <f>'2024 Srk'!#REF!</f>
        <v>#REF!</v>
      </c>
      <c r="AH196" s="139" t="e">
        <f>'2024 Srk'!#REF!</f>
        <v>#REF!</v>
      </c>
      <c r="AI196" s="154" t="e">
        <f>'2024 Srk'!#REF!</f>
        <v>#REF!</v>
      </c>
      <c r="AJ196" s="154" t="e">
        <f>'2024 Srk'!#REF!</f>
        <v>#REF!</v>
      </c>
      <c r="AK196" s="154" t="e">
        <f>'2024 Srk'!#REF!</f>
        <v>#REF!</v>
      </c>
      <c r="AU196" s="170" t="str">
        <f t="shared" si="5"/>
        <v>Rautavaara församling</v>
      </c>
      <c r="AV196" s="149" t="e">
        <f>'2024 Srk'!#REF!</f>
        <v>#REF!</v>
      </c>
      <c r="AW196" s="150" t="e">
        <f>'2024 Srk'!#REF!</f>
        <v>#REF!</v>
      </c>
      <c r="AX196" s="149" t="e">
        <f>'2024 Srk'!#REF!</f>
        <v>#REF!</v>
      </c>
      <c r="AY196" s="149" t="e">
        <f>'2024 Srk'!#REF!</f>
        <v>#REF!</v>
      </c>
    </row>
    <row r="197" spans="1:51" ht="15" customHeight="1">
      <c r="A197" s="86" t="s">
        <v>469</v>
      </c>
      <c r="B197" s="87"/>
      <c r="C197" s="88" t="s">
        <v>1182</v>
      </c>
      <c r="D197" s="89">
        <f>'2024 Srk'!D197</f>
        <v>604524.93999999994</v>
      </c>
      <c r="E197" s="90">
        <f>'2024 Srk'!E197</f>
        <v>1.9893187087527631E-2</v>
      </c>
      <c r="F197" s="89">
        <f>'2024 Srk'!F197</f>
        <v>599538.63463182084</v>
      </c>
      <c r="G197" s="89">
        <f>'2024 Srk'!G197</f>
        <v>609620.55762290116</v>
      </c>
      <c r="H197" s="89">
        <f>'2024 Srk'!H197</f>
        <v>-10081.922991080326</v>
      </c>
      <c r="I197" s="89">
        <f>'2024 Srk'!I197</f>
        <v>-47241.659920719576</v>
      </c>
      <c r="J197" s="89">
        <f>'2024 Srk'!J197</f>
        <v>-57323.582911799902</v>
      </c>
      <c r="K197" s="89">
        <f>'2024 Srk'!K197</f>
        <v>19814.677818053264</v>
      </c>
      <c r="L197" s="23"/>
      <c r="M197" s="22">
        <v>4.9797076540732371E-4</v>
      </c>
      <c r="N197" s="27">
        <v>888</v>
      </c>
      <c r="O197" s="1" t="s">
        <v>831</v>
      </c>
      <c r="Q197" s="175"/>
      <c r="S197" s="178"/>
      <c r="T197" s="176"/>
      <c r="U197" s="176"/>
      <c r="V197" s="177"/>
      <c r="W197" s="177"/>
      <c r="X197" s="176"/>
      <c r="Y197" s="177"/>
      <c r="Z197" s="176"/>
      <c r="AA197" s="176"/>
      <c r="AB197" s="177"/>
      <c r="AC197" s="177"/>
      <c r="AD197" s="11"/>
      <c r="AE197" s="151"/>
      <c r="AF197" s="152" t="str">
        <f t="shared" si="4"/>
        <v>Reisjärvi församling</v>
      </c>
      <c r="AG197" s="153" t="e">
        <f>'2024 Srk'!#REF!</f>
        <v>#REF!</v>
      </c>
      <c r="AH197" s="139" t="e">
        <f>'2024 Srk'!#REF!</f>
        <v>#REF!</v>
      </c>
      <c r="AI197" s="154" t="e">
        <f>'2024 Srk'!#REF!</f>
        <v>#REF!</v>
      </c>
      <c r="AJ197" s="154" t="e">
        <f>'2024 Srk'!#REF!</f>
        <v>#REF!</v>
      </c>
      <c r="AK197" s="154" t="e">
        <f>'2024 Srk'!#REF!</f>
        <v>#REF!</v>
      </c>
      <c r="AU197" s="170" t="str">
        <f t="shared" si="5"/>
        <v>Reisjärvi församling</v>
      </c>
      <c r="AV197" s="149" t="e">
        <f>'2024 Srk'!#REF!</f>
        <v>#REF!</v>
      </c>
      <c r="AW197" s="150" t="e">
        <f>'2024 Srk'!#REF!</f>
        <v>#REF!</v>
      </c>
      <c r="AX197" s="149" t="e">
        <f>'2024 Srk'!#REF!</f>
        <v>#REF!</v>
      </c>
      <c r="AY197" s="149" t="e">
        <f>'2024 Srk'!#REF!</f>
        <v>#REF!</v>
      </c>
    </row>
    <row r="198" spans="1:51" ht="15" customHeight="1">
      <c r="A198" s="86" t="s">
        <v>469</v>
      </c>
      <c r="B198" s="87"/>
      <c r="C198" s="88" t="s">
        <v>1183</v>
      </c>
      <c r="D198" s="89">
        <f>'2024 Srk'!D198</f>
        <v>5172628.66</v>
      </c>
      <c r="E198" s="90">
        <f>'2024 Srk'!E198</f>
        <v>1.6679369355665719E-2</v>
      </c>
      <c r="F198" s="89">
        <f>'2024 Srk'!F198</f>
        <v>5129963.2472960111</v>
      </c>
      <c r="G198" s="89">
        <f>'2024 Srk'!G198</f>
        <v>5259426.9016327532</v>
      </c>
      <c r="H198" s="89">
        <f>'2024 Srk'!H198</f>
        <v>-129463.65433674213</v>
      </c>
      <c r="I198" s="89">
        <f>'2024 Srk'!I198</f>
        <v>-404224.12357691553</v>
      </c>
      <c r="J198" s="89">
        <f>'2024 Srk'!J198</f>
        <v>-533687.77791365772</v>
      </c>
      <c r="K198" s="89">
        <f>'2024 Srk'!K198</f>
        <v>169544.65165709888</v>
      </c>
      <c r="L198" s="23"/>
      <c r="M198" s="22">
        <v>1.1497032175763868E-3</v>
      </c>
      <c r="N198" s="27">
        <v>879</v>
      </c>
      <c r="O198" s="1" t="s">
        <v>825</v>
      </c>
      <c r="Q198" s="175"/>
      <c r="S198" s="178"/>
      <c r="T198" s="176"/>
      <c r="U198" s="176"/>
      <c r="V198" s="177"/>
      <c r="W198" s="177"/>
      <c r="X198" s="176"/>
      <c r="Y198" s="177"/>
      <c r="Z198" s="176"/>
      <c r="AA198" s="176"/>
      <c r="AB198" s="177"/>
      <c r="AC198" s="177"/>
      <c r="AD198" s="11"/>
      <c r="AE198" s="151"/>
      <c r="AF198" s="152" t="str">
        <f t="shared" si="4"/>
        <v>Riihimäki församling</v>
      </c>
      <c r="AG198" s="153" t="e">
        <f>'2024 Srk'!#REF!</f>
        <v>#REF!</v>
      </c>
      <c r="AH198" s="139" t="e">
        <f>'2024 Srk'!#REF!</f>
        <v>#REF!</v>
      </c>
      <c r="AI198" s="154" t="e">
        <f>'2024 Srk'!#REF!</f>
        <v>#REF!</v>
      </c>
      <c r="AJ198" s="154" t="e">
        <f>'2024 Srk'!#REF!</f>
        <v>#REF!</v>
      </c>
      <c r="AK198" s="154" t="e">
        <f>'2024 Srk'!#REF!</f>
        <v>#REF!</v>
      </c>
      <c r="AU198" s="170" t="str">
        <f t="shared" si="5"/>
        <v>Riihimäki församling</v>
      </c>
      <c r="AV198" s="149" t="e">
        <f>'2024 Srk'!#REF!</f>
        <v>#REF!</v>
      </c>
      <c r="AW198" s="150" t="e">
        <f>'2024 Srk'!#REF!</f>
        <v>#REF!</v>
      </c>
      <c r="AX198" s="149" t="e">
        <f>'2024 Srk'!#REF!</f>
        <v>#REF!</v>
      </c>
      <c r="AY198" s="149" t="e">
        <f>'2024 Srk'!#REF!</f>
        <v>#REF!</v>
      </c>
    </row>
    <row r="199" spans="1:51" ht="15" customHeight="1">
      <c r="A199" s="86" t="s">
        <v>469</v>
      </c>
      <c r="B199" s="87"/>
      <c r="C199" s="88" t="s">
        <v>836</v>
      </c>
      <c r="D199" s="89">
        <f>'2024 Srk'!D199</f>
        <v>260465.28</v>
      </c>
      <c r="E199" s="90">
        <f>'2024 Srk'!E199</f>
        <v>5.6425423457960866E-2</v>
      </c>
      <c r="F199" s="89">
        <f>'2024 Srk'!F199</f>
        <v>258316.88323759637</v>
      </c>
      <c r="G199" s="89">
        <f>'2024 Srk'!G199</f>
        <v>261439.45364222632</v>
      </c>
      <c r="H199" s="89">
        <f>'2024 Srk'!H199</f>
        <v>-3122.5704046299506</v>
      </c>
      <c r="I199" s="89">
        <f>'2024 Srk'!I199</f>
        <v>-20354.515363609324</v>
      </c>
      <c r="J199" s="89">
        <f>'2024 Srk'!J199</f>
        <v>-23477.085768239274</v>
      </c>
      <c r="K199" s="89">
        <f>'2024 Srk'!K199</f>
        <v>8537.3410830478442</v>
      </c>
      <c r="L199" s="23"/>
      <c r="M199" s="22">
        <v>4.5316508973470177E-4</v>
      </c>
      <c r="N199" s="27">
        <v>844</v>
      </c>
      <c r="O199" s="1" t="s">
        <v>805</v>
      </c>
      <c r="Q199" s="175"/>
      <c r="S199" s="178"/>
      <c r="T199" s="176"/>
      <c r="U199" s="176"/>
      <c r="V199" s="177"/>
      <c r="W199" s="177"/>
      <c r="X199" s="176"/>
      <c r="Y199" s="177"/>
      <c r="Z199" s="176"/>
      <c r="AA199" s="176"/>
      <c r="AB199" s="177"/>
      <c r="AC199" s="177"/>
      <c r="AD199" s="11"/>
      <c r="AE199" s="151"/>
      <c r="AF199" s="152" t="str">
        <f t="shared" si="4"/>
        <v>Rikssvenska Olaus Petri-församlingen</v>
      </c>
      <c r="AG199" s="153" t="e">
        <f>'2024 Srk'!#REF!</f>
        <v>#REF!</v>
      </c>
      <c r="AH199" s="139" t="e">
        <f>'2024 Srk'!#REF!</f>
        <v>#REF!</v>
      </c>
      <c r="AI199" s="154" t="e">
        <f>'2024 Srk'!#REF!</f>
        <v>#REF!</v>
      </c>
      <c r="AJ199" s="154" t="e">
        <f>'2024 Srk'!#REF!</f>
        <v>#REF!</v>
      </c>
      <c r="AK199" s="154" t="e">
        <f>'2024 Srk'!#REF!</f>
        <v>#REF!</v>
      </c>
      <c r="AU199" s="170" t="str">
        <f t="shared" si="5"/>
        <v>Rikssvenska Olaus Petri-församlingen</v>
      </c>
      <c r="AV199" s="149" t="e">
        <f>'2024 Srk'!#REF!</f>
        <v>#REF!</v>
      </c>
      <c r="AW199" s="150" t="e">
        <f>'2024 Srk'!#REF!</f>
        <v>#REF!</v>
      </c>
      <c r="AX199" s="149" t="e">
        <f>'2024 Srk'!#REF!</f>
        <v>#REF!</v>
      </c>
      <c r="AY199" s="149" t="e">
        <f>'2024 Srk'!#REF!</f>
        <v>#REF!</v>
      </c>
    </row>
    <row r="200" spans="1:51" ht="15" customHeight="1">
      <c r="A200" s="86" t="s">
        <v>469</v>
      </c>
      <c r="B200" s="87"/>
      <c r="C200" s="88" t="s">
        <v>1184</v>
      </c>
      <c r="D200" s="89">
        <f>'2024 Srk'!D200</f>
        <v>12371258.15</v>
      </c>
      <c r="E200" s="90">
        <f>'2024 Srk'!E200</f>
        <v>4.1175760211145329E-2</v>
      </c>
      <c r="F200" s="89">
        <f>'2024 Srk'!F200</f>
        <v>12269216.254219037</v>
      </c>
      <c r="G200" s="89">
        <f>'2024 Srk'!G200</f>
        <v>12378151.225150207</v>
      </c>
      <c r="H200" s="89">
        <f>'2024 Srk'!H200</f>
        <v>-108934.97093117051</v>
      </c>
      <c r="I200" s="89">
        <f>'2024 Srk'!I200</f>
        <v>-966773.62941176665</v>
      </c>
      <c r="J200" s="89">
        <f>'2024 Srk'!J200</f>
        <v>-1075708.6003429373</v>
      </c>
      <c r="K200" s="89">
        <f>'2024 Srk'!K200</f>
        <v>405496.08167731791</v>
      </c>
      <c r="L200" s="23"/>
      <c r="M200" s="22">
        <v>1.3773115998863758E-3</v>
      </c>
      <c r="N200" s="27">
        <v>897</v>
      </c>
      <c r="O200" s="1" t="s">
        <v>833</v>
      </c>
      <c r="Q200" s="175"/>
      <c r="S200" s="178"/>
      <c r="T200" s="176"/>
      <c r="U200" s="176"/>
      <c r="V200" s="177"/>
      <c r="W200" s="177"/>
      <c r="X200" s="176"/>
      <c r="Y200" s="177"/>
      <c r="Z200" s="176"/>
      <c r="AA200" s="176"/>
      <c r="AB200" s="177"/>
      <c r="AC200" s="177"/>
      <c r="AD200" s="11"/>
      <c r="AE200" s="151"/>
      <c r="AF200" s="152" t="str">
        <f t="shared" si="4"/>
        <v>Rovaniemi församling</v>
      </c>
      <c r="AG200" s="153" t="e">
        <f>'2024 Srk'!#REF!</f>
        <v>#REF!</v>
      </c>
      <c r="AH200" s="139" t="e">
        <f>'2024 Srk'!#REF!</f>
        <v>#REF!</v>
      </c>
      <c r="AI200" s="154" t="e">
        <f>'2024 Srk'!#REF!</f>
        <v>#REF!</v>
      </c>
      <c r="AJ200" s="154" t="e">
        <f>'2024 Srk'!#REF!</f>
        <v>#REF!</v>
      </c>
      <c r="AK200" s="154" t="e">
        <f>'2024 Srk'!#REF!</f>
        <v>#REF!</v>
      </c>
      <c r="AU200" s="170" t="str">
        <f t="shared" si="5"/>
        <v>Rovaniemi församling</v>
      </c>
      <c r="AV200" s="149" t="e">
        <f>'2024 Srk'!#REF!</f>
        <v>#REF!</v>
      </c>
      <c r="AW200" s="150" t="e">
        <f>'2024 Srk'!#REF!</f>
        <v>#REF!</v>
      </c>
      <c r="AX200" s="149" t="e">
        <f>'2024 Srk'!#REF!</f>
        <v>#REF!</v>
      </c>
      <c r="AY200" s="149" t="e">
        <f>'2024 Srk'!#REF!</f>
        <v>#REF!</v>
      </c>
    </row>
    <row r="201" spans="1:51" ht="15" customHeight="1">
      <c r="A201" s="86" t="s">
        <v>469</v>
      </c>
      <c r="B201" s="87"/>
      <c r="C201" s="88" t="s">
        <v>1185</v>
      </c>
      <c r="D201" s="89">
        <f>'2024 Srk'!D201</f>
        <v>1903429.37</v>
      </c>
      <c r="E201" s="90">
        <f>'2024 Srk'!E201</f>
        <v>2.1845713921028187E-2</v>
      </c>
      <c r="F201" s="89">
        <f>'2024 Srk'!F201</f>
        <v>1887729.3062680049</v>
      </c>
      <c r="G201" s="89">
        <f>'2024 Srk'!G201</f>
        <v>1891683.8745322593</v>
      </c>
      <c r="H201" s="89">
        <f>'2024 Srk'!H201</f>
        <v>-3954.5682642543688</v>
      </c>
      <c r="I201" s="89">
        <f>'2024 Srk'!I201</f>
        <v>-148746.8209014661</v>
      </c>
      <c r="J201" s="89">
        <f>'2024 Srk'!J201</f>
        <v>-152701.38916572047</v>
      </c>
      <c r="K201" s="89">
        <f>'2024 Srk'!K201</f>
        <v>62389.220395059478</v>
      </c>
      <c r="L201" s="23"/>
      <c r="M201" s="22">
        <v>1.9874261148376021E-3</v>
      </c>
      <c r="N201" s="27">
        <v>900</v>
      </c>
      <c r="O201" s="1" t="s">
        <v>835</v>
      </c>
      <c r="Q201" s="175"/>
      <c r="S201" s="178"/>
      <c r="T201" s="176"/>
      <c r="U201" s="176"/>
      <c r="V201" s="177"/>
      <c r="W201" s="177"/>
      <c r="X201" s="176"/>
      <c r="Y201" s="177"/>
      <c r="Z201" s="176"/>
      <c r="AA201" s="176"/>
      <c r="AB201" s="177"/>
      <c r="AC201" s="177"/>
      <c r="AD201" s="11"/>
      <c r="AE201" s="151"/>
      <c r="AF201" s="152" t="str">
        <f t="shared" si="4"/>
        <v>Ruokolahti församling</v>
      </c>
      <c r="AG201" s="153" t="e">
        <f>'2024 Srk'!#REF!</f>
        <v>#REF!</v>
      </c>
      <c r="AH201" s="139" t="e">
        <f>'2024 Srk'!#REF!</f>
        <v>#REF!</v>
      </c>
      <c r="AI201" s="154" t="e">
        <f>'2024 Srk'!#REF!</f>
        <v>#REF!</v>
      </c>
      <c r="AJ201" s="154" t="e">
        <f>'2024 Srk'!#REF!</f>
        <v>#REF!</v>
      </c>
      <c r="AK201" s="154" t="e">
        <f>'2024 Srk'!#REF!</f>
        <v>#REF!</v>
      </c>
      <c r="AU201" s="170" t="str">
        <f t="shared" si="5"/>
        <v>Ruokolahti församling</v>
      </c>
      <c r="AV201" s="149" t="e">
        <f>'2024 Srk'!#REF!</f>
        <v>#REF!</v>
      </c>
      <c r="AW201" s="150" t="e">
        <f>'2024 Srk'!#REF!</f>
        <v>#REF!</v>
      </c>
      <c r="AX201" s="149" t="e">
        <f>'2024 Srk'!#REF!</f>
        <v>#REF!</v>
      </c>
      <c r="AY201" s="149" t="e">
        <f>'2024 Srk'!#REF!</f>
        <v>#REF!</v>
      </c>
    </row>
    <row r="202" spans="1:51" ht="15" customHeight="1">
      <c r="A202" s="86" t="s">
        <v>469</v>
      </c>
      <c r="B202" s="87"/>
      <c r="C202" s="88" t="s">
        <v>1186</v>
      </c>
      <c r="D202" s="89">
        <f>'2024 Srk'!D202</f>
        <v>897368.23</v>
      </c>
      <c r="E202" s="90">
        <f>'2024 Srk'!E202</f>
        <v>3.1167088743101701E-2</v>
      </c>
      <c r="F202" s="89">
        <f>'2024 Srk'!F202</f>
        <v>889966.46420604899</v>
      </c>
      <c r="G202" s="89">
        <f>'2024 Srk'!G202</f>
        <v>896581.50405945361</v>
      </c>
      <c r="H202" s="89">
        <f>'2024 Srk'!H202</f>
        <v>-6615.0398534046253</v>
      </c>
      <c r="I202" s="89">
        <f>'2024 Srk'!I202</f>
        <v>-70126.411567598974</v>
      </c>
      <c r="J202" s="89">
        <f>'2024 Srk'!J202</f>
        <v>-76741.4514210036</v>
      </c>
      <c r="K202" s="89">
        <f>'2024 Srk'!K202</f>
        <v>29413.281711101485</v>
      </c>
      <c r="L202" s="23"/>
      <c r="M202" s="22">
        <v>6.0330466713325655E-4</v>
      </c>
      <c r="N202" s="27">
        <v>914</v>
      </c>
      <c r="O202" s="1" t="s">
        <v>843</v>
      </c>
      <c r="Q202" s="175"/>
      <c r="S202" s="178"/>
      <c r="T202" s="176"/>
      <c r="U202" s="176"/>
      <c r="V202" s="177"/>
      <c r="W202" s="177"/>
      <c r="X202" s="176"/>
      <c r="Y202" s="177"/>
      <c r="Z202" s="176"/>
      <c r="AA202" s="176"/>
      <c r="AB202" s="177"/>
      <c r="AC202" s="177"/>
      <c r="AD202" s="11"/>
      <c r="AE202" s="151"/>
      <c r="AF202" s="152" t="str">
        <f t="shared" si="4"/>
        <v>Ruovesi församling</v>
      </c>
      <c r="AG202" s="153" t="e">
        <f>'2024 Srk'!#REF!</f>
        <v>#REF!</v>
      </c>
      <c r="AH202" s="139" t="e">
        <f>'2024 Srk'!#REF!</f>
        <v>#REF!</v>
      </c>
      <c r="AI202" s="154" t="e">
        <f>'2024 Srk'!#REF!</f>
        <v>#REF!</v>
      </c>
      <c r="AJ202" s="154" t="e">
        <f>'2024 Srk'!#REF!</f>
        <v>#REF!</v>
      </c>
      <c r="AK202" s="154" t="e">
        <f>'2024 Srk'!#REF!</f>
        <v>#REF!</v>
      </c>
      <c r="AU202" s="170" t="str">
        <f t="shared" si="5"/>
        <v>Ruovesi församling</v>
      </c>
      <c r="AV202" s="149" t="e">
        <f>'2024 Srk'!#REF!</f>
        <v>#REF!</v>
      </c>
      <c r="AW202" s="150" t="e">
        <f>'2024 Srk'!#REF!</f>
        <v>#REF!</v>
      </c>
      <c r="AX202" s="149" t="e">
        <f>'2024 Srk'!#REF!</f>
        <v>#REF!</v>
      </c>
      <c r="AY202" s="149" t="e">
        <f>'2024 Srk'!#REF!</f>
        <v>#REF!</v>
      </c>
    </row>
    <row r="203" spans="1:51" ht="15" customHeight="1">
      <c r="A203" s="86" t="s">
        <v>469</v>
      </c>
      <c r="B203" s="87"/>
      <c r="C203" s="88" t="s">
        <v>1187</v>
      </c>
      <c r="D203" s="89">
        <f>'2024 Srk'!D203</f>
        <v>1488222.66</v>
      </c>
      <c r="E203" s="90">
        <f>'2024 Srk'!E203</f>
        <v>3.1374114112538098E-2</v>
      </c>
      <c r="F203" s="89">
        <f>'2024 Srk'!F203</f>
        <v>1475947.3473576405</v>
      </c>
      <c r="G203" s="89">
        <f>'2024 Srk'!G203</f>
        <v>1488388.2557197069</v>
      </c>
      <c r="H203" s="89">
        <f>'2024 Srk'!H203</f>
        <v>-12440.908362066373</v>
      </c>
      <c r="I203" s="89">
        <f>'2024 Srk'!I203</f>
        <v>-116299.76554818184</v>
      </c>
      <c r="J203" s="89">
        <f>'2024 Srk'!J203</f>
        <v>-128740.67391024821</v>
      </c>
      <c r="K203" s="89">
        <f>'2024 Srk'!K203</f>
        <v>48779.877517420922</v>
      </c>
      <c r="L203" s="23"/>
      <c r="M203" s="22">
        <v>5.7461202987686292E-3</v>
      </c>
      <c r="N203" s="27">
        <v>1087</v>
      </c>
      <c r="O203" s="1" t="s">
        <v>839</v>
      </c>
      <c r="Q203" s="175"/>
      <c r="S203" s="178"/>
      <c r="T203" s="176"/>
      <c r="U203" s="176"/>
      <c r="V203" s="177"/>
      <c r="W203" s="177"/>
      <c r="X203" s="176"/>
      <c r="Y203" s="177"/>
      <c r="Z203" s="176"/>
      <c r="AA203" s="176"/>
      <c r="AB203" s="177"/>
      <c r="AC203" s="177"/>
      <c r="AD203" s="11"/>
      <c r="AE203" s="151"/>
      <c r="AF203" s="152" t="str">
        <f t="shared" si="4"/>
        <v>Rusko församling</v>
      </c>
      <c r="AG203" s="153" t="e">
        <f>'2024 Srk'!#REF!</f>
        <v>#REF!</v>
      </c>
      <c r="AH203" s="139" t="e">
        <f>'2024 Srk'!#REF!</f>
        <v>#REF!</v>
      </c>
      <c r="AI203" s="154" t="e">
        <f>'2024 Srk'!#REF!</f>
        <v>#REF!</v>
      </c>
      <c r="AJ203" s="154" t="e">
        <f>'2024 Srk'!#REF!</f>
        <v>#REF!</v>
      </c>
      <c r="AK203" s="154" t="e">
        <f>'2024 Srk'!#REF!</f>
        <v>#REF!</v>
      </c>
      <c r="AU203" s="170" t="str">
        <f t="shared" si="5"/>
        <v>Rusko församling</v>
      </c>
      <c r="AV203" s="149" t="e">
        <f>'2024 Srk'!#REF!</f>
        <v>#REF!</v>
      </c>
      <c r="AW203" s="150" t="e">
        <f>'2024 Srk'!#REF!</f>
        <v>#REF!</v>
      </c>
      <c r="AX203" s="149" t="e">
        <f>'2024 Srk'!#REF!</f>
        <v>#REF!</v>
      </c>
      <c r="AY203" s="149" t="e">
        <f>'2024 Srk'!#REF!</f>
        <v>#REF!</v>
      </c>
    </row>
    <row r="204" spans="1:51" ht="15" customHeight="1">
      <c r="A204" s="86" t="s">
        <v>469</v>
      </c>
      <c r="B204" s="87"/>
      <c r="C204" s="88" t="s">
        <v>1188</v>
      </c>
      <c r="D204" s="89">
        <f>'2024 Srk'!D204</f>
        <v>3365840.82</v>
      </c>
      <c r="E204" s="90">
        <f>'2024 Srk'!E204</f>
        <v>3.0971259327668088E-2</v>
      </c>
      <c r="F204" s="89">
        <f>'2024 Srk'!F204</f>
        <v>3338078.3423275282</v>
      </c>
      <c r="G204" s="89">
        <f>'2024 Srk'!G204</f>
        <v>3334874.3313697064</v>
      </c>
      <c r="H204" s="89">
        <f>'2024 Srk'!H204</f>
        <v>3204.010957821738</v>
      </c>
      <c r="I204" s="89">
        <f>'2024 Srk'!I204</f>
        <v>-263029.52425042371</v>
      </c>
      <c r="J204" s="89">
        <f>'2024 Srk'!J204</f>
        <v>-259825.51329260197</v>
      </c>
      <c r="K204" s="89">
        <f>'2024 Srk'!K204</f>
        <v>110323.07688604579</v>
      </c>
      <c r="L204" s="23"/>
      <c r="M204" s="22">
        <v>7.1418831114105508E-3</v>
      </c>
      <c r="N204" s="27">
        <v>917</v>
      </c>
      <c r="O204" s="1" t="s">
        <v>845</v>
      </c>
      <c r="Q204" s="175"/>
      <c r="S204" s="178"/>
      <c r="T204" s="176"/>
      <c r="U204" s="176"/>
      <c r="V204" s="177"/>
      <c r="W204" s="177"/>
      <c r="X204" s="176"/>
      <c r="Y204" s="177"/>
      <c r="Z204" s="176"/>
      <c r="AA204" s="176"/>
      <c r="AB204" s="177"/>
      <c r="AC204" s="177"/>
      <c r="AD204" s="11"/>
      <c r="AE204" s="151"/>
      <c r="AF204" s="152" t="str">
        <f t="shared" si="4"/>
        <v>Saarijärvi församling</v>
      </c>
      <c r="AG204" s="153" t="e">
        <f>'2024 Srk'!#REF!</f>
        <v>#REF!</v>
      </c>
      <c r="AH204" s="139" t="e">
        <f>'2024 Srk'!#REF!</f>
        <v>#REF!</v>
      </c>
      <c r="AI204" s="154" t="e">
        <f>'2024 Srk'!#REF!</f>
        <v>#REF!</v>
      </c>
      <c r="AJ204" s="154" t="e">
        <f>'2024 Srk'!#REF!</f>
        <v>#REF!</v>
      </c>
      <c r="AK204" s="154" t="e">
        <f>'2024 Srk'!#REF!</f>
        <v>#REF!</v>
      </c>
      <c r="AU204" s="170" t="str">
        <f t="shared" si="5"/>
        <v>Saarijärvi församling</v>
      </c>
      <c r="AV204" s="149" t="e">
        <f>'2024 Srk'!#REF!</f>
        <v>#REF!</v>
      </c>
      <c r="AW204" s="150" t="e">
        <f>'2024 Srk'!#REF!</f>
        <v>#REF!</v>
      </c>
      <c r="AX204" s="149" t="e">
        <f>'2024 Srk'!#REF!</f>
        <v>#REF!</v>
      </c>
      <c r="AY204" s="149" t="e">
        <f>'2024 Srk'!#REF!</f>
        <v>#REF!</v>
      </c>
    </row>
    <row r="205" spans="1:51" ht="15" customHeight="1">
      <c r="A205" s="86" t="s">
        <v>518</v>
      </c>
      <c r="B205" s="87"/>
      <c r="C205" s="88" t="s">
        <v>1189</v>
      </c>
      <c r="D205" s="89">
        <f>'2024 Srk'!D205</f>
        <v>582127.15</v>
      </c>
      <c r="E205" s="90">
        <f>'2024 Srk'!E205</f>
        <v>1.2039316058837235E-2</v>
      </c>
      <c r="F205" s="89">
        <f>'2024 Srk'!F205</f>
        <v>577325.58840850019</v>
      </c>
      <c r="G205" s="89">
        <f>'2024 Srk'!G205</f>
        <v>591343.78977827588</v>
      </c>
      <c r="H205" s="89">
        <f>'2024 Srk'!H205</f>
        <v>-14018.201369775692</v>
      </c>
      <c r="I205" s="89">
        <f>'2024 Srk'!I205</f>
        <v>-45491.345404075008</v>
      </c>
      <c r="J205" s="89">
        <f>'2024 Srk'!J205</f>
        <v>-59509.5467738507</v>
      </c>
      <c r="K205" s="89">
        <f>'2024 Srk'!K205</f>
        <v>19080.539384184165</v>
      </c>
      <c r="L205" s="23"/>
      <c r="M205" s="22">
        <v>5.6483890789603539E-4</v>
      </c>
      <c r="N205" s="27">
        <v>918</v>
      </c>
      <c r="O205" s="1" t="s">
        <v>847</v>
      </c>
      <c r="Q205" s="175"/>
      <c r="S205" s="178"/>
      <c r="T205" s="176"/>
      <c r="U205" s="176"/>
      <c r="V205" s="177"/>
      <c r="W205" s="177"/>
      <c r="X205" s="176"/>
      <c r="Y205" s="177"/>
      <c r="Z205" s="176"/>
      <c r="AA205" s="176"/>
      <c r="AB205" s="177"/>
      <c r="AC205" s="177"/>
      <c r="AD205" s="11"/>
      <c r="AE205" s="151"/>
      <c r="AF205" s="152" t="str">
        <f t="shared" si="4"/>
        <v>Saimaa Ortodoxa församling</v>
      </c>
      <c r="AG205" s="153" t="e">
        <f>'2024 Srk'!#REF!</f>
        <v>#REF!</v>
      </c>
      <c r="AH205" s="139" t="e">
        <f>'2024 Srk'!#REF!</f>
        <v>#REF!</v>
      </c>
      <c r="AI205" s="154" t="e">
        <f>'2024 Srk'!#REF!</f>
        <v>#REF!</v>
      </c>
      <c r="AJ205" s="154" t="e">
        <f>'2024 Srk'!#REF!</f>
        <v>#REF!</v>
      </c>
      <c r="AK205" s="154" t="e">
        <f>'2024 Srk'!#REF!</f>
        <v>#REF!</v>
      </c>
      <c r="AU205" s="170" t="str">
        <f t="shared" si="5"/>
        <v>Saimaa Ortodoxa församling</v>
      </c>
      <c r="AV205" s="149" t="e">
        <f>'2024 Srk'!#REF!</f>
        <v>#REF!</v>
      </c>
      <c r="AW205" s="150" t="e">
        <f>'2024 Srk'!#REF!</f>
        <v>#REF!</v>
      </c>
      <c r="AX205" s="149" t="e">
        <f>'2024 Srk'!#REF!</f>
        <v>#REF!</v>
      </c>
      <c r="AY205" s="149" t="e">
        <f>'2024 Srk'!#REF!</f>
        <v>#REF!</v>
      </c>
    </row>
    <row r="206" spans="1:51" ht="15" customHeight="1">
      <c r="A206" s="86" t="s">
        <v>469</v>
      </c>
      <c r="B206" s="87"/>
      <c r="C206" s="88" t="s">
        <v>1190</v>
      </c>
      <c r="D206" s="89">
        <f>'2024 Srk'!D206</f>
        <v>720767.37</v>
      </c>
      <c r="E206" s="90">
        <f>'2024 Srk'!E206</f>
        <v>5.7897204958369031E-2</v>
      </c>
      <c r="F206" s="89">
        <f>'2024 Srk'!F206</f>
        <v>714822.26175311895</v>
      </c>
      <c r="G206" s="89">
        <f>'2024 Srk'!G206</f>
        <v>709230.33254006668</v>
      </c>
      <c r="H206" s="89">
        <f>'2024 Srk'!H206</f>
        <v>5591.9292130522663</v>
      </c>
      <c r="I206" s="89">
        <f>'2024 Srk'!I206</f>
        <v>-56325.628146113319</v>
      </c>
      <c r="J206" s="89">
        <f>'2024 Srk'!J206</f>
        <v>-50733.698933061052</v>
      </c>
      <c r="K206" s="89">
        <f>'2024 Srk'!K206</f>
        <v>23624.787454286987</v>
      </c>
      <c r="L206" s="23"/>
      <c r="M206" s="22">
        <v>2.81676795847527E-4</v>
      </c>
      <c r="N206" s="27">
        <v>921</v>
      </c>
      <c r="O206" s="1" t="s">
        <v>849</v>
      </c>
      <c r="Q206" s="175"/>
      <c r="S206" s="178"/>
      <c r="T206" s="176"/>
      <c r="U206" s="176"/>
      <c r="V206" s="177"/>
      <c r="W206" s="177"/>
      <c r="X206" s="176"/>
      <c r="Y206" s="177"/>
      <c r="Z206" s="176"/>
      <c r="AA206" s="176"/>
      <c r="AB206" s="177"/>
      <c r="AC206" s="177"/>
      <c r="AD206" s="11"/>
      <c r="AE206" s="151"/>
      <c r="AF206" s="152" t="str">
        <f t="shared" si="4"/>
        <v>Salla församling</v>
      </c>
      <c r="AG206" s="153" t="e">
        <f>'2024 Srk'!#REF!</f>
        <v>#REF!</v>
      </c>
      <c r="AH206" s="139" t="e">
        <f>'2024 Srk'!#REF!</f>
        <v>#REF!</v>
      </c>
      <c r="AI206" s="154" t="e">
        <f>'2024 Srk'!#REF!</f>
        <v>#REF!</v>
      </c>
      <c r="AJ206" s="154" t="e">
        <f>'2024 Srk'!#REF!</f>
        <v>#REF!</v>
      </c>
      <c r="AK206" s="154" t="e">
        <f>'2024 Srk'!#REF!</f>
        <v>#REF!</v>
      </c>
      <c r="AU206" s="170" t="str">
        <f t="shared" si="5"/>
        <v>Salla församling</v>
      </c>
      <c r="AV206" s="149" t="e">
        <f>'2024 Srk'!#REF!</f>
        <v>#REF!</v>
      </c>
      <c r="AW206" s="150" t="e">
        <f>'2024 Srk'!#REF!</f>
        <v>#REF!</v>
      </c>
      <c r="AX206" s="149" t="e">
        <f>'2024 Srk'!#REF!</f>
        <v>#REF!</v>
      </c>
      <c r="AY206" s="149" t="e">
        <f>'2024 Srk'!#REF!</f>
        <v>#REF!</v>
      </c>
    </row>
    <row r="207" spans="1:51" ht="15" customHeight="1">
      <c r="A207" s="86" t="s">
        <v>469</v>
      </c>
      <c r="B207" s="87"/>
      <c r="C207" s="88" t="s">
        <v>1191</v>
      </c>
      <c r="D207" s="89">
        <f>'2024 Srk'!D207</f>
        <v>10200675.220000001</v>
      </c>
      <c r="E207" s="90">
        <f>'2024 Srk'!E207</f>
        <v>3.3251111842361292E-2</v>
      </c>
      <c r="F207" s="89">
        <f>'2024 Srk'!F207</f>
        <v>10116536.951678868</v>
      </c>
      <c r="G207" s="89">
        <f>'2024 Srk'!G207</f>
        <v>10182044.133932168</v>
      </c>
      <c r="H207" s="89">
        <f>'2024 Srk'!H207</f>
        <v>-65507.182253299281</v>
      </c>
      <c r="I207" s="89">
        <f>'2024 Srk'!I207</f>
        <v>-797149.6257953418</v>
      </c>
      <c r="J207" s="89">
        <f>'2024 Srk'!J207</f>
        <v>-862656.80804864108</v>
      </c>
      <c r="K207" s="89">
        <f>'2024 Srk'!K207</f>
        <v>334350.296632757</v>
      </c>
      <c r="L207" s="23"/>
      <c r="M207" s="22">
        <v>8.3602847186045452E-4</v>
      </c>
      <c r="N207" s="27">
        <v>926</v>
      </c>
      <c r="O207" s="1" t="s">
        <v>851</v>
      </c>
      <c r="Q207" s="175"/>
      <c r="S207" s="178"/>
      <c r="T207" s="176"/>
      <c r="U207" s="176"/>
      <c r="V207" s="177"/>
      <c r="W207" s="177"/>
      <c r="X207" s="176"/>
      <c r="Y207" s="177"/>
      <c r="Z207" s="176"/>
      <c r="AA207" s="176"/>
      <c r="AB207" s="177"/>
      <c r="AC207" s="177"/>
      <c r="AD207" s="11"/>
      <c r="AE207" s="151"/>
      <c r="AF207" s="152" t="str">
        <f t="shared" si="4"/>
        <v>Salo församling</v>
      </c>
      <c r="AG207" s="153" t="e">
        <f>'2024 Srk'!#REF!</f>
        <v>#REF!</v>
      </c>
      <c r="AH207" s="139" t="e">
        <f>'2024 Srk'!#REF!</f>
        <v>#REF!</v>
      </c>
      <c r="AI207" s="154" t="e">
        <f>'2024 Srk'!#REF!</f>
        <v>#REF!</v>
      </c>
      <c r="AJ207" s="154" t="e">
        <f>'2024 Srk'!#REF!</f>
        <v>#REF!</v>
      </c>
      <c r="AK207" s="154" t="e">
        <f>'2024 Srk'!#REF!</f>
        <v>#REF!</v>
      </c>
      <c r="AU207" s="170" t="str">
        <f t="shared" si="5"/>
        <v>Salo församling</v>
      </c>
      <c r="AV207" s="149" t="e">
        <f>'2024 Srk'!#REF!</f>
        <v>#REF!</v>
      </c>
      <c r="AW207" s="150" t="e">
        <f>'2024 Srk'!#REF!</f>
        <v>#REF!</v>
      </c>
      <c r="AX207" s="149" t="e">
        <f>'2024 Srk'!#REF!</f>
        <v>#REF!</v>
      </c>
      <c r="AY207" s="149" t="e">
        <f>'2024 Srk'!#REF!</f>
        <v>#REF!</v>
      </c>
    </row>
    <row r="208" spans="1:51" ht="15" customHeight="1">
      <c r="A208" s="86" t="s">
        <v>469</v>
      </c>
      <c r="B208" s="87"/>
      <c r="C208" s="88" t="s">
        <v>1192</v>
      </c>
      <c r="D208" s="89">
        <f>'2024 Srk'!D208</f>
        <v>466824.95</v>
      </c>
      <c r="E208" s="90">
        <f>'2024 Srk'!E208</f>
        <v>6.1770810778353669E-2</v>
      </c>
      <c r="F208" s="89">
        <f>'2024 Srk'!F208</f>
        <v>462974.43598450732</v>
      </c>
      <c r="G208" s="89">
        <f>'2024 Srk'!G208</f>
        <v>462128.95538852364</v>
      </c>
      <c r="H208" s="89">
        <f>'2024 Srk'!H208</f>
        <v>845.48059598368127</v>
      </c>
      <c r="I208" s="89">
        <f>'2024 Srk'!I208</f>
        <v>-36480.853098313739</v>
      </c>
      <c r="J208" s="89">
        <f>'2024 Srk'!J208</f>
        <v>-35635.372502330058</v>
      </c>
      <c r="K208" s="89">
        <f>'2024 Srk'!K208</f>
        <v>15301.247921514747</v>
      </c>
      <c r="L208" s="23"/>
      <c r="M208" s="22">
        <v>5.5719361012464372E-4</v>
      </c>
      <c r="N208" s="27">
        <v>927</v>
      </c>
      <c r="O208" s="1" t="s">
        <v>853</v>
      </c>
      <c r="Q208" s="175"/>
      <c r="S208" s="178"/>
      <c r="T208" s="176"/>
      <c r="U208" s="176"/>
      <c r="V208" s="177"/>
      <c r="W208" s="177"/>
      <c r="X208" s="176"/>
      <c r="Y208" s="177"/>
      <c r="Z208" s="176"/>
      <c r="AA208" s="176"/>
      <c r="AB208" s="177"/>
      <c r="AC208" s="177"/>
      <c r="AD208" s="11"/>
      <c r="AE208" s="151"/>
      <c r="AF208" s="152" t="str">
        <f t="shared" ref="AF208:AF265" si="6">C208</f>
        <v>Saltviks församling</v>
      </c>
      <c r="AG208" s="153" t="e">
        <f>'2024 Srk'!#REF!</f>
        <v>#REF!</v>
      </c>
      <c r="AH208" s="139" t="e">
        <f>'2024 Srk'!#REF!</f>
        <v>#REF!</v>
      </c>
      <c r="AI208" s="154" t="e">
        <f>'2024 Srk'!#REF!</f>
        <v>#REF!</v>
      </c>
      <c r="AJ208" s="154" t="e">
        <f>'2024 Srk'!#REF!</f>
        <v>#REF!</v>
      </c>
      <c r="AK208" s="154" t="e">
        <f>'2024 Srk'!#REF!</f>
        <v>#REF!</v>
      </c>
      <c r="AU208" s="170" t="str">
        <f t="shared" ref="AU208:AU265" si="7">AF208</f>
        <v>Saltviks församling</v>
      </c>
      <c r="AV208" s="149" t="e">
        <f>'2024 Srk'!#REF!</f>
        <v>#REF!</v>
      </c>
      <c r="AW208" s="150" t="e">
        <f>'2024 Srk'!#REF!</f>
        <v>#REF!</v>
      </c>
      <c r="AX208" s="149" t="e">
        <f>'2024 Srk'!#REF!</f>
        <v>#REF!</v>
      </c>
      <c r="AY208" s="149" t="e">
        <f>'2024 Srk'!#REF!</f>
        <v>#REF!</v>
      </c>
    </row>
    <row r="209" spans="1:51" ht="15" customHeight="1">
      <c r="A209" s="86" t="s">
        <v>469</v>
      </c>
      <c r="B209" s="87"/>
      <c r="C209" s="88" t="s">
        <v>1193</v>
      </c>
      <c r="D209" s="89">
        <f>'2024 Srk'!D209</f>
        <v>5223060.5</v>
      </c>
      <c r="E209" s="90">
        <f>'2024 Srk'!E209</f>
        <v>3.0240071737489549E-2</v>
      </c>
      <c r="F209" s="89">
        <f>'2024 Srk'!F209</f>
        <v>5179979.110157798</v>
      </c>
      <c r="G209" s="89">
        <f>'2024 Srk'!G209</f>
        <v>5222588.8350675795</v>
      </c>
      <c r="H209" s="89">
        <f>'2024 Srk'!H209</f>
        <v>-42609.724909781478</v>
      </c>
      <c r="I209" s="89">
        <f>'2024 Srk'!I209</f>
        <v>-408165.20801663463</v>
      </c>
      <c r="J209" s="89">
        <f>'2024 Srk'!J209</f>
        <v>-450774.93292641611</v>
      </c>
      <c r="K209" s="89">
        <f>'2024 Srk'!K209</f>
        <v>171197.66974659509</v>
      </c>
      <c r="L209" s="23"/>
      <c r="M209" s="22">
        <v>3.8164101606448387E-3</v>
      </c>
      <c r="N209" s="27">
        <v>906</v>
      </c>
      <c r="O209" s="1" t="s">
        <v>841</v>
      </c>
      <c r="Q209" s="175"/>
      <c r="S209" s="178"/>
      <c r="T209" s="176"/>
      <c r="U209" s="176"/>
      <c r="V209" s="177"/>
      <c r="W209" s="177"/>
      <c r="X209" s="176"/>
      <c r="Y209" s="177"/>
      <c r="Z209" s="176"/>
      <c r="AA209" s="176"/>
      <c r="AB209" s="177"/>
      <c r="AC209" s="177"/>
      <c r="AD209" s="11"/>
      <c r="AE209" s="151"/>
      <c r="AF209" s="152" t="str">
        <f t="shared" si="6"/>
        <v>Sastamala församling</v>
      </c>
      <c r="AG209" s="153" t="e">
        <f>'2024 Srk'!#REF!</f>
        <v>#REF!</v>
      </c>
      <c r="AH209" s="139" t="e">
        <f>'2024 Srk'!#REF!</f>
        <v>#REF!</v>
      </c>
      <c r="AI209" s="154" t="e">
        <f>'2024 Srk'!#REF!</f>
        <v>#REF!</v>
      </c>
      <c r="AJ209" s="154" t="e">
        <f>'2024 Srk'!#REF!</f>
        <v>#REF!</v>
      </c>
      <c r="AK209" s="154" t="e">
        <f>'2024 Srk'!#REF!</f>
        <v>#REF!</v>
      </c>
      <c r="AU209" s="170" t="str">
        <f t="shared" si="7"/>
        <v>Sastamala församling</v>
      </c>
      <c r="AV209" s="149" t="e">
        <f>'2024 Srk'!#REF!</f>
        <v>#REF!</v>
      </c>
      <c r="AW209" s="150" t="e">
        <f>'2024 Srk'!#REF!</f>
        <v>#REF!</v>
      </c>
      <c r="AX209" s="149" t="e">
        <f>'2024 Srk'!#REF!</f>
        <v>#REF!</v>
      </c>
      <c r="AY209" s="149" t="e">
        <f>'2024 Srk'!#REF!</f>
        <v>#REF!</v>
      </c>
    </row>
    <row r="210" spans="1:51" ht="15" customHeight="1">
      <c r="A210" s="86" t="s">
        <v>469</v>
      </c>
      <c r="B210" s="87"/>
      <c r="C210" s="88" t="s">
        <v>1194</v>
      </c>
      <c r="D210" s="89">
        <f>'2024 Srk'!D210</f>
        <v>7720719.9100000001</v>
      </c>
      <c r="E210" s="90">
        <f>'2024 Srk'!E210</f>
        <v>2.0229424264918805E-2</v>
      </c>
      <c r="F210" s="89">
        <f>'2024 Srk'!F210</f>
        <v>7657037.0665205577</v>
      </c>
      <c r="G210" s="89">
        <f>'2024 Srk'!G210</f>
        <v>7775634.2109914925</v>
      </c>
      <c r="H210" s="89">
        <f>'2024 Srk'!H210</f>
        <v>-118597.14447093476</v>
      </c>
      <c r="I210" s="89">
        <f>'2024 Srk'!I210</f>
        <v>-603349.17585261038</v>
      </c>
      <c r="J210" s="89">
        <f>'2024 Srk'!J210</f>
        <v>-721946.32032354514</v>
      </c>
      <c r="K210" s="89">
        <f>'2024 Srk'!K210</f>
        <v>253064.1292319209</v>
      </c>
      <c r="L210" s="23"/>
      <c r="M210" s="22">
        <v>5.0661551894644998E-3</v>
      </c>
      <c r="N210" s="27">
        <v>934</v>
      </c>
      <c r="O210" s="1" t="s">
        <v>855</v>
      </c>
      <c r="Q210" s="175"/>
      <c r="S210" s="178"/>
      <c r="T210" s="176"/>
      <c r="U210" s="176"/>
      <c r="V210" s="177"/>
      <c r="W210" s="177"/>
      <c r="X210" s="176"/>
      <c r="Y210" s="177"/>
      <c r="Z210" s="176"/>
      <c r="AA210" s="176"/>
      <c r="AB210" s="177"/>
      <c r="AC210" s="177"/>
      <c r="AD210" s="11"/>
      <c r="AE210" s="151"/>
      <c r="AF210" s="152" t="str">
        <f t="shared" si="6"/>
        <v>Nyslott församling</v>
      </c>
      <c r="AG210" s="153" t="e">
        <f>'2024 Srk'!#REF!</f>
        <v>#REF!</v>
      </c>
      <c r="AH210" s="139" t="e">
        <f>'2024 Srk'!#REF!</f>
        <v>#REF!</v>
      </c>
      <c r="AI210" s="154" t="e">
        <f>'2024 Srk'!#REF!</f>
        <v>#REF!</v>
      </c>
      <c r="AJ210" s="154" t="e">
        <f>'2024 Srk'!#REF!</f>
        <v>#REF!</v>
      </c>
      <c r="AK210" s="154" t="e">
        <f>'2024 Srk'!#REF!</f>
        <v>#REF!</v>
      </c>
      <c r="AU210" s="170" t="str">
        <f t="shared" si="7"/>
        <v>Nyslott församling</v>
      </c>
      <c r="AV210" s="149" t="e">
        <f>'2024 Srk'!#REF!</f>
        <v>#REF!</v>
      </c>
      <c r="AW210" s="150" t="e">
        <f>'2024 Srk'!#REF!</f>
        <v>#REF!</v>
      </c>
      <c r="AX210" s="149" t="e">
        <f>'2024 Srk'!#REF!</f>
        <v>#REF!</v>
      </c>
      <c r="AY210" s="149" t="e">
        <f>'2024 Srk'!#REF!</f>
        <v>#REF!</v>
      </c>
    </row>
    <row r="211" spans="1:51" ht="15" customHeight="1">
      <c r="A211" s="86" t="s">
        <v>469</v>
      </c>
      <c r="B211" s="87"/>
      <c r="C211" s="88" t="s">
        <v>1195</v>
      </c>
      <c r="D211" s="89">
        <f>'2024 Srk'!D211</f>
        <v>16335361.59</v>
      </c>
      <c r="E211" s="90">
        <f>'2024 Srk'!E211</f>
        <v>3.7866975762172794E-2</v>
      </c>
      <c r="F211" s="89">
        <f>'2024 Srk'!F211</f>
        <v>16200622.564696325</v>
      </c>
      <c r="G211" s="89">
        <f>'2024 Srk'!G211</f>
        <v>16451417.374377815</v>
      </c>
      <c r="H211" s="89">
        <f>'2024 Srk'!H211</f>
        <v>-250794.80968149006</v>
      </c>
      <c r="I211" s="89">
        <f>'2024 Srk'!I211</f>
        <v>-1276555.4336215891</v>
      </c>
      <c r="J211" s="89">
        <f>'2024 Srk'!J211</f>
        <v>-1527350.2433030792</v>
      </c>
      <c r="K211" s="89">
        <f>'2024 Srk'!K211</f>
        <v>535428.57462134212</v>
      </c>
      <c r="L211" s="23"/>
      <c r="M211" s="22">
        <v>2.6641500031875169E-4</v>
      </c>
      <c r="N211" s="27">
        <v>940</v>
      </c>
      <c r="O211" s="1" t="s">
        <v>857</v>
      </c>
      <c r="Q211" s="175"/>
      <c r="S211" s="178"/>
      <c r="T211" s="176"/>
      <c r="U211" s="176"/>
      <c r="V211" s="177"/>
      <c r="W211" s="177"/>
      <c r="X211" s="176"/>
      <c r="Y211" s="177"/>
      <c r="Z211" s="176"/>
      <c r="AA211" s="176"/>
      <c r="AB211" s="177"/>
      <c r="AC211" s="177"/>
      <c r="AD211" s="11"/>
      <c r="AE211" s="151"/>
      <c r="AF211" s="152" t="str">
        <f t="shared" si="6"/>
        <v>Seinäjoki församling</v>
      </c>
      <c r="AG211" s="153" t="e">
        <f>'2024 Srk'!#REF!</f>
        <v>#REF!</v>
      </c>
      <c r="AH211" s="139" t="e">
        <f>'2024 Srk'!#REF!</f>
        <v>#REF!</v>
      </c>
      <c r="AI211" s="154" t="e">
        <f>'2024 Srk'!#REF!</f>
        <v>#REF!</v>
      </c>
      <c r="AJ211" s="154" t="e">
        <f>'2024 Srk'!#REF!</f>
        <v>#REF!</v>
      </c>
      <c r="AK211" s="154" t="e">
        <f>'2024 Srk'!#REF!</f>
        <v>#REF!</v>
      </c>
      <c r="AU211" s="170" t="str">
        <f t="shared" si="7"/>
        <v>Seinäjoki församling</v>
      </c>
      <c r="AV211" s="149" t="e">
        <f>'2024 Srk'!#REF!</f>
        <v>#REF!</v>
      </c>
      <c r="AW211" s="150" t="e">
        <f>'2024 Srk'!#REF!</f>
        <v>#REF!</v>
      </c>
      <c r="AX211" s="149" t="e">
        <f>'2024 Srk'!#REF!</f>
        <v>#REF!</v>
      </c>
      <c r="AY211" s="149" t="e">
        <f>'2024 Srk'!#REF!</f>
        <v>#REF!</v>
      </c>
    </row>
    <row r="212" spans="1:51" ht="15" customHeight="1">
      <c r="A212" s="86" t="s">
        <v>469</v>
      </c>
      <c r="B212" s="87"/>
      <c r="C212" s="88" t="s">
        <v>1196</v>
      </c>
      <c r="D212" s="89">
        <f>'2024 Srk'!D212</f>
        <v>1059506.47</v>
      </c>
      <c r="E212" s="90">
        <f>'2024 Srk'!E212</f>
        <v>2.0573961511409555E-2</v>
      </c>
      <c r="F212" s="89">
        <f>'2024 Srk'!F212</f>
        <v>1050767.3387426834</v>
      </c>
      <c r="G212" s="89">
        <f>'2024 Srk'!G212</f>
        <v>1068283.7969809941</v>
      </c>
      <c r="H212" s="89">
        <f>'2024 Srk'!H212</f>
        <v>-17516.458238310646</v>
      </c>
      <c r="I212" s="89">
        <f>'2024 Srk'!I212</f>
        <v>-82796.988226064059</v>
      </c>
      <c r="J212" s="89">
        <f>'2024 Srk'!J212</f>
        <v>-100313.44646437471</v>
      </c>
      <c r="K212" s="89">
        <f>'2024 Srk'!K212</f>
        <v>34727.730752006559</v>
      </c>
      <c r="L212" s="23"/>
      <c r="M212" s="22">
        <v>9.9426478016056939E-3</v>
      </c>
      <c r="N212" s="27">
        <v>946</v>
      </c>
      <c r="O212" s="1" t="s">
        <v>859</v>
      </c>
      <c r="Q212" s="175"/>
      <c r="S212" s="178"/>
      <c r="T212" s="176"/>
      <c r="U212" s="176"/>
      <c r="V212" s="177"/>
      <c r="W212" s="177"/>
      <c r="X212" s="176"/>
      <c r="Y212" s="177"/>
      <c r="Z212" s="176"/>
      <c r="AA212" s="176"/>
      <c r="AB212" s="177"/>
      <c r="AC212" s="177"/>
      <c r="AD212" s="11"/>
      <c r="AE212" s="151"/>
      <c r="AF212" s="152" t="str">
        <f t="shared" si="6"/>
        <v>Sievi församling</v>
      </c>
      <c r="AG212" s="153" t="e">
        <f>'2024 Srk'!#REF!</f>
        <v>#REF!</v>
      </c>
      <c r="AH212" s="139" t="e">
        <f>'2024 Srk'!#REF!</f>
        <v>#REF!</v>
      </c>
      <c r="AI212" s="154" t="e">
        <f>'2024 Srk'!#REF!</f>
        <v>#REF!</v>
      </c>
      <c r="AJ212" s="154" t="e">
        <f>'2024 Srk'!#REF!</f>
        <v>#REF!</v>
      </c>
      <c r="AK212" s="154" t="e">
        <f>'2024 Srk'!#REF!</f>
        <v>#REF!</v>
      </c>
      <c r="AU212" s="170" t="str">
        <f t="shared" si="7"/>
        <v>Sievi församling</v>
      </c>
      <c r="AV212" s="149" t="e">
        <f>'2024 Srk'!#REF!</f>
        <v>#REF!</v>
      </c>
      <c r="AW212" s="150" t="e">
        <f>'2024 Srk'!#REF!</f>
        <v>#REF!</v>
      </c>
      <c r="AX212" s="149" t="e">
        <f>'2024 Srk'!#REF!</f>
        <v>#REF!</v>
      </c>
      <c r="AY212" s="149" t="e">
        <f>'2024 Srk'!#REF!</f>
        <v>#REF!</v>
      </c>
    </row>
    <row r="213" spans="1:51" ht="15" customHeight="1">
      <c r="A213" s="86" t="s">
        <v>469</v>
      </c>
      <c r="B213" s="87"/>
      <c r="C213" s="88" t="s">
        <v>1197</v>
      </c>
      <c r="D213" s="89">
        <f>'2024 Srk'!D213</f>
        <v>1419273.73</v>
      </c>
      <c r="E213" s="90">
        <f>'2024 Srk'!E213</f>
        <v>2.0349677639595942E-2</v>
      </c>
      <c r="F213" s="89">
        <f>'2024 Srk'!F213</f>
        <v>1407567.1290799214</v>
      </c>
      <c r="G213" s="89">
        <f>'2024 Srk'!G213</f>
        <v>1418917.8745595275</v>
      </c>
      <c r="H213" s="89">
        <f>'2024 Srk'!H213</f>
        <v>-11350.745479606092</v>
      </c>
      <c r="I213" s="89">
        <f>'2024 Srk'!I213</f>
        <v>-110911.63068817505</v>
      </c>
      <c r="J213" s="89">
        <f>'2024 Srk'!J213</f>
        <v>-122262.37616778114</v>
      </c>
      <c r="K213" s="89">
        <f>'2024 Srk'!K213</f>
        <v>46519.919749839806</v>
      </c>
      <c r="L213" s="23"/>
      <c r="M213" s="22">
        <v>1.2091044318172505E-3</v>
      </c>
      <c r="N213" s="27">
        <v>948</v>
      </c>
      <c r="O213" s="1" t="s">
        <v>861</v>
      </c>
      <c r="Q213" s="175"/>
      <c r="S213" s="178"/>
      <c r="T213" s="176"/>
      <c r="U213" s="176"/>
      <c r="V213" s="177"/>
      <c r="W213" s="177"/>
      <c r="X213" s="176"/>
      <c r="Y213" s="177"/>
      <c r="Z213" s="176"/>
      <c r="AA213" s="176"/>
      <c r="AB213" s="177"/>
      <c r="AC213" s="177"/>
      <c r="AD213" s="11"/>
      <c r="AE213" s="151"/>
      <c r="AF213" s="152" t="str">
        <f t="shared" si="6"/>
        <v>Siikalatva församling</v>
      </c>
      <c r="AG213" s="153" t="e">
        <f>'2024 Srk'!#REF!</f>
        <v>#REF!</v>
      </c>
      <c r="AH213" s="139" t="e">
        <f>'2024 Srk'!#REF!</f>
        <v>#REF!</v>
      </c>
      <c r="AI213" s="154" t="e">
        <f>'2024 Srk'!#REF!</f>
        <v>#REF!</v>
      </c>
      <c r="AJ213" s="154" t="e">
        <f>'2024 Srk'!#REF!</f>
        <v>#REF!</v>
      </c>
      <c r="AK213" s="154" t="e">
        <f>'2024 Srk'!#REF!</f>
        <v>#REF!</v>
      </c>
      <c r="AU213" s="170" t="str">
        <f t="shared" si="7"/>
        <v>Siikalatva församling</v>
      </c>
      <c r="AV213" s="149" t="e">
        <f>'2024 Srk'!#REF!</f>
        <v>#REF!</v>
      </c>
      <c r="AW213" s="150" t="e">
        <f>'2024 Srk'!#REF!</f>
        <v>#REF!</v>
      </c>
      <c r="AX213" s="149" t="e">
        <f>'2024 Srk'!#REF!</f>
        <v>#REF!</v>
      </c>
      <c r="AY213" s="149" t="e">
        <f>'2024 Srk'!#REF!</f>
        <v>#REF!</v>
      </c>
    </row>
    <row r="214" spans="1:51" ht="15" customHeight="1">
      <c r="A214" s="86" t="s">
        <v>469</v>
      </c>
      <c r="B214" s="87"/>
      <c r="C214" s="88" t="s">
        <v>1198</v>
      </c>
      <c r="D214" s="89">
        <f>'2024 Srk'!D214</f>
        <v>3784475.77</v>
      </c>
      <c r="E214" s="90">
        <f>'2024 Srk'!E214</f>
        <v>3.2209903738452894E-2</v>
      </c>
      <c r="F214" s="89">
        <f>'2024 Srk'!F214</f>
        <v>3753260.2640728261</v>
      </c>
      <c r="G214" s="89">
        <f>'2024 Srk'!G214</f>
        <v>3792831.3035217454</v>
      </c>
      <c r="H214" s="89">
        <f>'2024 Srk'!H214</f>
        <v>-39571.03944891924</v>
      </c>
      <c r="I214" s="89">
        <f>'2024 Srk'!I214</f>
        <v>-295744.48542113643</v>
      </c>
      <c r="J214" s="89">
        <f>'2024 Srk'!J214</f>
        <v>-335315.52487005567</v>
      </c>
      <c r="K214" s="89">
        <f>'2024 Srk'!K214</f>
        <v>124044.78811540689</v>
      </c>
      <c r="L214" s="23"/>
      <c r="M214" s="22">
        <v>9.0871066680291428E-4</v>
      </c>
      <c r="N214" s="27">
        <v>952</v>
      </c>
      <c r="O214" s="1" t="s">
        <v>863</v>
      </c>
      <c r="Q214" s="175"/>
      <c r="S214" s="178"/>
      <c r="T214" s="176"/>
      <c r="U214" s="176"/>
      <c r="V214" s="177"/>
      <c r="W214" s="177"/>
      <c r="X214" s="176"/>
      <c r="Y214" s="177"/>
      <c r="Z214" s="176"/>
      <c r="AA214" s="176"/>
      <c r="AB214" s="177"/>
      <c r="AC214" s="177"/>
      <c r="AD214" s="11"/>
      <c r="AE214" s="151"/>
      <c r="AF214" s="152" t="str">
        <f t="shared" si="6"/>
        <v>Siilinjärvi församling</v>
      </c>
      <c r="AG214" s="153" t="e">
        <f>'2024 Srk'!#REF!</f>
        <v>#REF!</v>
      </c>
      <c r="AH214" s="139" t="e">
        <f>'2024 Srk'!#REF!</f>
        <v>#REF!</v>
      </c>
      <c r="AI214" s="154" t="e">
        <f>'2024 Srk'!#REF!</f>
        <v>#REF!</v>
      </c>
      <c r="AJ214" s="154" t="e">
        <f>'2024 Srk'!#REF!</f>
        <v>#REF!</v>
      </c>
      <c r="AK214" s="154" t="e">
        <f>'2024 Srk'!#REF!</f>
        <v>#REF!</v>
      </c>
      <c r="AU214" s="170" t="str">
        <f t="shared" si="7"/>
        <v>Siilinjärvi församling</v>
      </c>
      <c r="AV214" s="149" t="e">
        <f>'2024 Srk'!#REF!</f>
        <v>#REF!</v>
      </c>
      <c r="AW214" s="150" t="e">
        <f>'2024 Srk'!#REF!</f>
        <v>#REF!</v>
      </c>
      <c r="AX214" s="149" t="e">
        <f>'2024 Srk'!#REF!</f>
        <v>#REF!</v>
      </c>
      <c r="AY214" s="149" t="e">
        <f>'2024 Srk'!#REF!</f>
        <v>#REF!</v>
      </c>
    </row>
    <row r="215" spans="1:51" ht="15" customHeight="1">
      <c r="A215" s="86" t="s">
        <v>469</v>
      </c>
      <c r="B215" s="87"/>
      <c r="C215" s="88" t="s">
        <v>1199</v>
      </c>
      <c r="D215" s="89">
        <f>'2024 Srk'!D215</f>
        <v>652066.07999999996</v>
      </c>
      <c r="E215" s="90">
        <f>'2024 Srk'!E215</f>
        <v>1.4204706117305399E-2</v>
      </c>
      <c r="F215" s="89">
        <f>'2024 Srk'!F215</f>
        <v>646687.64086544339</v>
      </c>
      <c r="G215" s="89">
        <f>'2024 Srk'!G215</f>
        <v>659089.19584529847</v>
      </c>
      <c r="H215" s="89">
        <f>'2024 Srk'!H215</f>
        <v>-12401.554979855078</v>
      </c>
      <c r="I215" s="89">
        <f>'2024 Srk'!I215</f>
        <v>-50956.84554750831</v>
      </c>
      <c r="J215" s="89">
        <f>'2024 Srk'!J215</f>
        <v>-63358.400527363388</v>
      </c>
      <c r="K215" s="89">
        <f>'2024 Srk'!K215</f>
        <v>21372.94665011</v>
      </c>
      <c r="L215" s="23"/>
      <c r="M215" s="22">
        <v>1.3786236622811501E-3</v>
      </c>
      <c r="N215" s="27">
        <v>954</v>
      </c>
      <c r="O215" s="1" t="s">
        <v>865</v>
      </c>
      <c r="Q215" s="175"/>
      <c r="S215" s="178"/>
      <c r="T215" s="176"/>
      <c r="U215" s="176"/>
      <c r="V215" s="177"/>
      <c r="W215" s="177"/>
      <c r="X215" s="176"/>
      <c r="Y215" s="177"/>
      <c r="Z215" s="176"/>
      <c r="AA215" s="176"/>
      <c r="AB215" s="177"/>
      <c r="AC215" s="177"/>
      <c r="AD215" s="11"/>
      <c r="AE215" s="151"/>
      <c r="AF215" s="152" t="str">
        <f t="shared" si="6"/>
        <v>Simo församling</v>
      </c>
      <c r="AG215" s="153" t="e">
        <f>'2024 Srk'!#REF!</f>
        <v>#REF!</v>
      </c>
      <c r="AH215" s="139" t="e">
        <f>'2024 Srk'!#REF!</f>
        <v>#REF!</v>
      </c>
      <c r="AI215" s="154" t="e">
        <f>'2024 Srk'!#REF!</f>
        <v>#REF!</v>
      </c>
      <c r="AJ215" s="154" t="e">
        <f>'2024 Srk'!#REF!</f>
        <v>#REF!</v>
      </c>
      <c r="AK215" s="154" t="e">
        <f>'2024 Srk'!#REF!</f>
        <v>#REF!</v>
      </c>
      <c r="AU215" s="170" t="str">
        <f t="shared" si="7"/>
        <v>Simo församling</v>
      </c>
      <c r="AV215" s="149" t="e">
        <f>'2024 Srk'!#REF!</f>
        <v>#REF!</v>
      </c>
      <c r="AW215" s="150" t="e">
        <f>'2024 Srk'!#REF!</f>
        <v>#REF!</v>
      </c>
      <c r="AX215" s="149" t="e">
        <f>'2024 Srk'!#REF!</f>
        <v>#REF!</v>
      </c>
      <c r="AY215" s="149" t="e">
        <f>'2024 Srk'!#REF!</f>
        <v>#REF!</v>
      </c>
    </row>
    <row r="216" spans="1:51" ht="15" customHeight="1">
      <c r="A216" s="86" t="s">
        <v>469</v>
      </c>
      <c r="B216" s="87"/>
      <c r="C216" s="88" t="s">
        <v>1200</v>
      </c>
      <c r="D216" s="89">
        <f>'2024 Srk'!D216</f>
        <v>5024681.9400000004</v>
      </c>
      <c r="E216" s="90">
        <f>'2024 Srk'!E216</f>
        <v>3.8090421601713054E-2</v>
      </c>
      <c r="F216" s="89">
        <f>'2024 Srk'!F216</f>
        <v>4983236.8367908355</v>
      </c>
      <c r="G216" s="89">
        <f>'2024 Srk'!G216</f>
        <v>5062844.5088049183</v>
      </c>
      <c r="H216" s="89">
        <f>'2024 Srk'!H216</f>
        <v>-79607.672014082782</v>
      </c>
      <c r="I216" s="89">
        <f>'2024 Srk'!I216</f>
        <v>-392662.56809729233</v>
      </c>
      <c r="J216" s="89">
        <f>'2024 Srk'!J216</f>
        <v>-472270.24011137511</v>
      </c>
      <c r="K216" s="89">
        <f>'2024 Srk'!K216</f>
        <v>164695.36191392018</v>
      </c>
      <c r="L216" s="23"/>
      <c r="M216" s="22">
        <v>1.049540363469984E-2</v>
      </c>
      <c r="N216" s="27">
        <v>668</v>
      </c>
      <c r="O216" s="1" t="s">
        <v>1201</v>
      </c>
      <c r="Q216" s="175"/>
      <c r="S216" s="178"/>
      <c r="T216" s="176"/>
      <c r="U216" s="176"/>
      <c r="V216" s="177"/>
      <c r="W216" s="177"/>
      <c r="X216" s="176"/>
      <c r="Y216" s="177"/>
      <c r="Z216" s="176"/>
      <c r="AA216" s="176"/>
      <c r="AB216" s="177"/>
      <c r="AC216" s="177"/>
      <c r="AD216" s="11"/>
      <c r="AE216" s="151"/>
      <c r="AF216" s="152" t="str">
        <f t="shared" si="6"/>
        <v>Sibbo Kyrkliga Samfällighet</v>
      </c>
      <c r="AG216" s="153" t="e">
        <f>'2024 Srk'!#REF!</f>
        <v>#REF!</v>
      </c>
      <c r="AH216" s="139" t="e">
        <f>'2024 Srk'!#REF!</f>
        <v>#REF!</v>
      </c>
      <c r="AI216" s="154" t="e">
        <f>'2024 Srk'!#REF!</f>
        <v>#REF!</v>
      </c>
      <c r="AJ216" s="154" t="e">
        <f>'2024 Srk'!#REF!</f>
        <v>#REF!</v>
      </c>
      <c r="AK216" s="154" t="e">
        <f>'2024 Srk'!#REF!</f>
        <v>#REF!</v>
      </c>
      <c r="AU216" s="170" t="str">
        <f t="shared" si="7"/>
        <v>Sibbo Kyrkliga Samfällighet</v>
      </c>
      <c r="AV216" s="149" t="e">
        <f>'2024 Srk'!#REF!</f>
        <v>#REF!</v>
      </c>
      <c r="AW216" s="150" t="e">
        <f>'2024 Srk'!#REF!</f>
        <v>#REF!</v>
      </c>
      <c r="AX216" s="149" t="e">
        <f>'2024 Srk'!#REF!</f>
        <v>#REF!</v>
      </c>
      <c r="AY216" s="149" t="e">
        <f>'2024 Srk'!#REF!</f>
        <v>#REF!</v>
      </c>
    </row>
    <row r="217" spans="1:51" ht="15" customHeight="1">
      <c r="A217" s="86" t="s">
        <v>469</v>
      </c>
      <c r="B217" s="87"/>
      <c r="C217" s="88" t="s">
        <v>1202</v>
      </c>
      <c r="D217" s="89">
        <f>'2024 Srk'!D217</f>
        <v>1466101.44</v>
      </c>
      <c r="E217" s="90">
        <f>'2024 Srk'!E217</f>
        <v>2.2184134902069497E-2</v>
      </c>
      <c r="F217" s="89">
        <f>'2024 Srk'!F217</f>
        <v>1454008.5899009337</v>
      </c>
      <c r="G217" s="89">
        <f>'2024 Srk'!G217</f>
        <v>1458837.3114417922</v>
      </c>
      <c r="H217" s="89">
        <f>'2024 Srk'!H217</f>
        <v>-4828.7215408585034</v>
      </c>
      <c r="I217" s="89">
        <f>'2024 Srk'!I217</f>
        <v>-114571.06407844358</v>
      </c>
      <c r="J217" s="89">
        <f>'2024 Srk'!J217</f>
        <v>-119399.78561930209</v>
      </c>
      <c r="K217" s="89">
        <f>'2024 Srk'!K217</f>
        <v>48054.804293407564</v>
      </c>
      <c r="L217" s="23"/>
      <c r="M217" s="22">
        <v>2.2228436339904014E-3</v>
      </c>
      <c r="N217" s="27">
        <v>967</v>
      </c>
      <c r="O217" s="1" t="s">
        <v>867</v>
      </c>
      <c r="Q217" s="175"/>
      <c r="S217" s="178"/>
      <c r="T217" s="176"/>
      <c r="U217" s="176"/>
      <c r="V217" s="177"/>
      <c r="W217" s="177"/>
      <c r="X217" s="176"/>
      <c r="Y217" s="177"/>
      <c r="Z217" s="176"/>
      <c r="AA217" s="176"/>
      <c r="AB217" s="177"/>
      <c r="AC217" s="177"/>
      <c r="AD217" s="11"/>
      <c r="AE217" s="151"/>
      <c r="AF217" s="152" t="str">
        <f t="shared" si="6"/>
        <v>Sjundeå  Kyrkliga Samfällighet</v>
      </c>
      <c r="AG217" s="153" t="e">
        <f>'2024 Srk'!#REF!</f>
        <v>#REF!</v>
      </c>
      <c r="AH217" s="139" t="e">
        <f>'2024 Srk'!#REF!</f>
        <v>#REF!</v>
      </c>
      <c r="AI217" s="154" t="e">
        <f>'2024 Srk'!#REF!</f>
        <v>#REF!</v>
      </c>
      <c r="AJ217" s="154" t="e">
        <f>'2024 Srk'!#REF!</f>
        <v>#REF!</v>
      </c>
      <c r="AK217" s="154" t="e">
        <f>'2024 Srk'!#REF!</f>
        <v>#REF!</v>
      </c>
      <c r="AU217" s="170" t="str">
        <f t="shared" si="7"/>
        <v>Sjundeå  Kyrkliga Samfällighet</v>
      </c>
      <c r="AV217" s="149" t="e">
        <f>'2024 Srk'!#REF!</f>
        <v>#REF!</v>
      </c>
      <c r="AW217" s="150" t="e">
        <f>'2024 Srk'!#REF!</f>
        <v>#REF!</v>
      </c>
      <c r="AX217" s="149" t="e">
        <f>'2024 Srk'!#REF!</f>
        <v>#REF!</v>
      </c>
      <c r="AY217" s="149" t="e">
        <f>'2024 Srk'!#REF!</f>
        <v>#REF!</v>
      </c>
    </row>
    <row r="218" spans="1:51" ht="15" customHeight="1">
      <c r="A218" s="86" t="s">
        <v>469</v>
      </c>
      <c r="B218" s="87"/>
      <c r="C218" s="88" t="s">
        <v>1203</v>
      </c>
      <c r="D218" s="89">
        <f>'2024 Srk'!D218</f>
        <v>1743146.08</v>
      </c>
      <c r="E218" s="90">
        <f>'2024 Srk'!E218</f>
        <v>4.1270110703602203E-2</v>
      </c>
      <c r="F218" s="89">
        <f>'2024 Srk'!F218</f>
        <v>1728768.0815402109</v>
      </c>
      <c r="G218" s="89">
        <f>'2024 Srk'!G218</f>
        <v>1731938.1634319392</v>
      </c>
      <c r="H218" s="89">
        <f>'2024 Srk'!H218</f>
        <v>-3170.0818917283323</v>
      </c>
      <c r="I218" s="89">
        <f>'2024 Srk'!I218</f>
        <v>-136221.20255864953</v>
      </c>
      <c r="J218" s="89">
        <f>'2024 Srk'!J218</f>
        <v>-139391.28445037786</v>
      </c>
      <c r="K218" s="89">
        <f>'2024 Srk'!K218</f>
        <v>57135.571553098387</v>
      </c>
      <c r="L218" s="23"/>
      <c r="M218" s="22">
        <v>6.2435755677456208E-4</v>
      </c>
      <c r="N218" s="27">
        <v>982</v>
      </c>
      <c r="O218" s="1" t="s">
        <v>877</v>
      </c>
      <c r="Q218" s="175"/>
      <c r="S218" s="178"/>
      <c r="T218" s="176"/>
      <c r="U218" s="176"/>
      <c r="V218" s="177"/>
      <c r="W218" s="177"/>
      <c r="X218" s="176"/>
      <c r="Y218" s="177"/>
      <c r="Z218" s="176"/>
      <c r="AA218" s="176"/>
      <c r="AB218" s="177"/>
      <c r="AC218" s="177"/>
      <c r="AD218" s="11"/>
      <c r="AE218" s="151"/>
      <c r="AF218" s="152" t="str">
        <f t="shared" si="6"/>
        <v>Sodankylä församling</v>
      </c>
      <c r="AG218" s="153" t="e">
        <f>'2024 Srk'!#REF!</f>
        <v>#REF!</v>
      </c>
      <c r="AH218" s="139" t="e">
        <f>'2024 Srk'!#REF!</f>
        <v>#REF!</v>
      </c>
      <c r="AI218" s="154" t="e">
        <f>'2024 Srk'!#REF!</f>
        <v>#REF!</v>
      </c>
      <c r="AJ218" s="154" t="e">
        <f>'2024 Srk'!#REF!</f>
        <v>#REF!</v>
      </c>
      <c r="AK218" s="154" t="e">
        <f>'2024 Srk'!#REF!</f>
        <v>#REF!</v>
      </c>
      <c r="AU218" s="170" t="str">
        <f t="shared" si="7"/>
        <v>Sodankylä församling</v>
      </c>
      <c r="AV218" s="149" t="e">
        <f>'2024 Srk'!#REF!</f>
        <v>#REF!</v>
      </c>
      <c r="AW218" s="150" t="e">
        <f>'2024 Srk'!#REF!</f>
        <v>#REF!</v>
      </c>
      <c r="AX218" s="149" t="e">
        <f>'2024 Srk'!#REF!</f>
        <v>#REF!</v>
      </c>
      <c r="AY218" s="149" t="e">
        <f>'2024 Srk'!#REF!</f>
        <v>#REF!</v>
      </c>
    </row>
    <row r="219" spans="1:51" ht="15" customHeight="1">
      <c r="A219" s="86" t="s">
        <v>469</v>
      </c>
      <c r="B219" s="87"/>
      <c r="C219" s="88" t="s">
        <v>1204</v>
      </c>
      <c r="D219" s="89">
        <f>'2024 Srk'!D219</f>
        <v>406661.86</v>
      </c>
      <c r="E219" s="90">
        <f>'2024 Srk'!E219</f>
        <v>1.6365290801708676E-2</v>
      </c>
      <c r="F219" s="89">
        <f>'2024 Srk'!F219</f>
        <v>403307.58942920825</v>
      </c>
      <c r="G219" s="89">
        <f>'2024 Srk'!G219</f>
        <v>401725.10638135305</v>
      </c>
      <c r="H219" s="89">
        <f>'2024 Srk'!H219</f>
        <v>1582.483047855203</v>
      </c>
      <c r="I219" s="89">
        <f>'2024 Srk'!I219</f>
        <v>-31779.30308854963</v>
      </c>
      <c r="J219" s="89">
        <f>'2024 Srk'!J219</f>
        <v>-30196.820040694427</v>
      </c>
      <c r="K219" s="89">
        <f>'2024 Srk'!K219</f>
        <v>13329.266013061899</v>
      </c>
      <c r="L219" s="23"/>
      <c r="M219" s="22">
        <v>6.7293505877960558E-4</v>
      </c>
      <c r="N219" s="27">
        <v>972</v>
      </c>
      <c r="O219" s="1" t="s">
        <v>869</v>
      </c>
      <c r="Q219" s="175"/>
      <c r="S219" s="178"/>
      <c r="T219" s="176"/>
      <c r="U219" s="176"/>
      <c r="V219" s="177"/>
      <c r="W219" s="177"/>
      <c r="X219" s="176"/>
      <c r="Y219" s="177"/>
      <c r="Z219" s="176"/>
      <c r="AA219" s="176"/>
      <c r="AB219" s="177"/>
      <c r="AC219" s="177"/>
      <c r="AD219" s="11"/>
      <c r="AE219" s="151"/>
      <c r="AF219" s="152" t="str">
        <f t="shared" si="6"/>
        <v>Soini församling</v>
      </c>
      <c r="AG219" s="153" t="e">
        <f>'2024 Srk'!#REF!</f>
        <v>#REF!</v>
      </c>
      <c r="AH219" s="139" t="e">
        <f>'2024 Srk'!#REF!</f>
        <v>#REF!</v>
      </c>
      <c r="AI219" s="154" t="e">
        <f>'2024 Srk'!#REF!</f>
        <v>#REF!</v>
      </c>
      <c r="AJ219" s="154" t="e">
        <f>'2024 Srk'!#REF!</f>
        <v>#REF!</v>
      </c>
      <c r="AK219" s="154" t="e">
        <f>'2024 Srk'!#REF!</f>
        <v>#REF!</v>
      </c>
      <c r="AU219" s="170" t="str">
        <f t="shared" si="7"/>
        <v>Soini församling</v>
      </c>
      <c r="AV219" s="149" t="e">
        <f>'2024 Srk'!#REF!</f>
        <v>#REF!</v>
      </c>
      <c r="AW219" s="150" t="e">
        <f>'2024 Srk'!#REF!</f>
        <v>#REF!</v>
      </c>
      <c r="AX219" s="149" t="e">
        <f>'2024 Srk'!#REF!</f>
        <v>#REF!</v>
      </c>
      <c r="AY219" s="149" t="e">
        <f>'2024 Srk'!#REF!</f>
        <v>#REF!</v>
      </c>
    </row>
    <row r="220" spans="1:51" ht="15" customHeight="1">
      <c r="A220" s="86" t="s">
        <v>469</v>
      </c>
      <c r="B220" s="87"/>
      <c r="C220" s="88" t="s">
        <v>1205</v>
      </c>
      <c r="D220" s="89">
        <f>'2024 Srk'!D220</f>
        <v>1946504.46</v>
      </c>
      <c r="E220" s="90">
        <f>'2024 Srk'!E220</f>
        <v>3.1342159436697381E-2</v>
      </c>
      <c r="F220" s="89">
        <f>'2024 Srk'!F220</f>
        <v>1930449.099838875</v>
      </c>
      <c r="G220" s="89">
        <f>'2024 Srk'!G220</f>
        <v>1933422.0293645929</v>
      </c>
      <c r="H220" s="89">
        <f>'2024 Srk'!H220</f>
        <v>-2972.9295257178601</v>
      </c>
      <c r="I220" s="89">
        <f>'2024 Srk'!I220</f>
        <v>-152112.99923123754</v>
      </c>
      <c r="J220" s="89">
        <f>'2024 Srk'!J220</f>
        <v>-155085.9287569554</v>
      </c>
      <c r="K220" s="89">
        <f>'2024 Srk'!K220</f>
        <v>63801.104295719801</v>
      </c>
      <c r="L220" s="23"/>
      <c r="M220" s="22">
        <v>9.1361721028433915E-3</v>
      </c>
      <c r="N220" s="27">
        <v>2202</v>
      </c>
      <c r="O220" s="1" t="s">
        <v>871</v>
      </c>
      <c r="Q220" s="175"/>
      <c r="S220" s="178"/>
      <c r="T220" s="176"/>
      <c r="U220" s="176"/>
      <c r="V220" s="177"/>
      <c r="W220" s="177"/>
      <c r="X220" s="176"/>
      <c r="Y220" s="177"/>
      <c r="Z220" s="176"/>
      <c r="AA220" s="176"/>
      <c r="AB220" s="177"/>
      <c r="AC220" s="177"/>
      <c r="AD220" s="11"/>
      <c r="AE220" s="151"/>
      <c r="AF220" s="152" t="str">
        <f t="shared" si="6"/>
        <v>Somero församling</v>
      </c>
      <c r="AG220" s="153" t="e">
        <f>'2024 Srk'!#REF!</f>
        <v>#REF!</v>
      </c>
      <c r="AH220" s="139" t="e">
        <f>'2024 Srk'!#REF!</f>
        <v>#REF!</v>
      </c>
      <c r="AI220" s="154" t="e">
        <f>'2024 Srk'!#REF!</f>
        <v>#REF!</v>
      </c>
      <c r="AJ220" s="154" t="e">
        <f>'2024 Srk'!#REF!</f>
        <v>#REF!</v>
      </c>
      <c r="AK220" s="154" t="e">
        <f>'2024 Srk'!#REF!</f>
        <v>#REF!</v>
      </c>
      <c r="AU220" s="170" t="str">
        <f t="shared" si="7"/>
        <v>Somero församling</v>
      </c>
      <c r="AV220" s="149" t="e">
        <f>'2024 Srk'!#REF!</f>
        <v>#REF!</v>
      </c>
      <c r="AW220" s="150" t="e">
        <f>'2024 Srk'!#REF!</f>
        <v>#REF!</v>
      </c>
      <c r="AX220" s="149" t="e">
        <f>'2024 Srk'!#REF!</f>
        <v>#REF!</v>
      </c>
      <c r="AY220" s="149" t="e">
        <f>'2024 Srk'!#REF!</f>
        <v>#REF!</v>
      </c>
    </row>
    <row r="221" spans="1:51" ht="15" customHeight="1">
      <c r="A221" s="86" t="s">
        <v>469</v>
      </c>
      <c r="B221" s="87"/>
      <c r="C221" s="88" t="s">
        <v>1206</v>
      </c>
      <c r="D221" s="89">
        <f>'2024 Srk'!D221</f>
        <v>2305404.0699999998</v>
      </c>
      <c r="E221" s="90">
        <f>'2024 Srk'!E221</f>
        <v>3.5413188394785688E-2</v>
      </c>
      <c r="F221" s="89">
        <f>'2024 Srk'!F221</f>
        <v>2286388.3968169172</v>
      </c>
      <c r="G221" s="89">
        <f>'2024 Srk'!G221</f>
        <v>2297352.4659363739</v>
      </c>
      <c r="H221" s="89">
        <f>'2024 Srk'!H221</f>
        <v>-10964.06911945669</v>
      </c>
      <c r="I221" s="89">
        <f>'2024 Srk'!I221</f>
        <v>-180159.83766489898</v>
      </c>
      <c r="J221" s="89">
        <f>'2024 Srk'!J221</f>
        <v>-191123.90678435567</v>
      </c>
      <c r="K221" s="89">
        <f>'2024 Srk'!K221</f>
        <v>75564.854094321941</v>
      </c>
      <c r="L221" s="23"/>
      <c r="M221" s="22">
        <v>4.8504584316957737E-4</v>
      </c>
      <c r="N221" s="27">
        <v>978</v>
      </c>
      <c r="O221" s="1" t="s">
        <v>873</v>
      </c>
      <c r="Q221" s="175"/>
      <c r="S221" s="178"/>
      <c r="T221" s="176"/>
      <c r="U221" s="176"/>
      <c r="V221" s="177"/>
      <c r="W221" s="177"/>
      <c r="X221" s="176"/>
      <c r="Y221" s="177"/>
      <c r="Z221" s="176"/>
      <c r="AA221" s="176"/>
      <c r="AB221" s="177"/>
      <c r="AC221" s="177"/>
      <c r="AD221" s="11"/>
      <c r="AE221" s="151"/>
      <c r="AF221" s="152" t="str">
        <f t="shared" si="6"/>
        <v>Sotkamo församling</v>
      </c>
      <c r="AG221" s="153" t="e">
        <f>'2024 Srk'!#REF!</f>
        <v>#REF!</v>
      </c>
      <c r="AH221" s="139" t="e">
        <f>'2024 Srk'!#REF!</f>
        <v>#REF!</v>
      </c>
      <c r="AI221" s="154" t="e">
        <f>'2024 Srk'!#REF!</f>
        <v>#REF!</v>
      </c>
      <c r="AJ221" s="154" t="e">
        <f>'2024 Srk'!#REF!</f>
        <v>#REF!</v>
      </c>
      <c r="AK221" s="154" t="e">
        <f>'2024 Srk'!#REF!</f>
        <v>#REF!</v>
      </c>
      <c r="AU221" s="170" t="str">
        <f t="shared" si="7"/>
        <v>Sotkamo församling</v>
      </c>
      <c r="AV221" s="149" t="e">
        <f>'2024 Srk'!#REF!</f>
        <v>#REF!</v>
      </c>
      <c r="AW221" s="150" t="e">
        <f>'2024 Srk'!#REF!</f>
        <v>#REF!</v>
      </c>
      <c r="AX221" s="149" t="e">
        <f>'2024 Srk'!#REF!</f>
        <v>#REF!</v>
      </c>
      <c r="AY221" s="149" t="e">
        <f>'2024 Srk'!#REF!</f>
        <v>#REF!</v>
      </c>
    </row>
    <row r="222" spans="1:51" ht="15" customHeight="1">
      <c r="A222" s="86" t="s">
        <v>469</v>
      </c>
      <c r="B222" s="87"/>
      <c r="C222" s="88" t="s">
        <v>1207</v>
      </c>
      <c r="D222" s="89">
        <f>'2024 Srk'!D222</f>
        <v>1500744.98</v>
      </c>
      <c r="E222" s="90">
        <f>'2024 Srk'!E222</f>
        <v>-5.2326759108473064E-3</v>
      </c>
      <c r="F222" s="89">
        <f>'2024 Srk'!F222</f>
        <v>1488366.379457826</v>
      </c>
      <c r="G222" s="89">
        <f>'2024 Srk'!G222</f>
        <v>1532595.1499940162</v>
      </c>
      <c r="H222" s="89">
        <f>'2024 Srk'!H222</f>
        <v>-44228.770536190132</v>
      </c>
      <c r="I222" s="89">
        <f>'2024 Srk'!I222</f>
        <v>-117278.34417036147</v>
      </c>
      <c r="J222" s="89">
        <f>'2024 Srk'!J222</f>
        <v>-161507.1147065516</v>
      </c>
      <c r="K222" s="89">
        <f>'2024 Srk'!K222</f>
        <v>49190.324994301802</v>
      </c>
      <c r="L222" s="23"/>
      <c r="M222" s="22">
        <v>4.9901242187301645E-3</v>
      </c>
      <c r="N222" s="27">
        <v>1185</v>
      </c>
      <c r="O222" s="1" t="s">
        <v>875</v>
      </c>
      <c r="Q222" s="175"/>
      <c r="S222" s="178"/>
      <c r="T222" s="176"/>
      <c r="U222" s="176"/>
      <c r="V222" s="177"/>
      <c r="W222" s="177"/>
      <c r="X222" s="176"/>
      <c r="Y222" s="177"/>
      <c r="Z222" s="176"/>
      <c r="AA222" s="176"/>
      <c r="AB222" s="177"/>
      <c r="AC222" s="177"/>
      <c r="AD222" s="11"/>
      <c r="AE222" s="151"/>
      <c r="AF222" s="152" t="str">
        <f t="shared" si="6"/>
        <v>Suomussalmi församling</v>
      </c>
      <c r="AG222" s="153" t="e">
        <f>'2024 Srk'!#REF!</f>
        <v>#REF!</v>
      </c>
      <c r="AH222" s="139" t="e">
        <f>'2024 Srk'!#REF!</f>
        <v>#REF!</v>
      </c>
      <c r="AI222" s="154" t="e">
        <f>'2024 Srk'!#REF!</f>
        <v>#REF!</v>
      </c>
      <c r="AJ222" s="154" t="e">
        <f>'2024 Srk'!#REF!</f>
        <v>#REF!</v>
      </c>
      <c r="AK222" s="154" t="e">
        <f>'2024 Srk'!#REF!</f>
        <v>#REF!</v>
      </c>
      <c r="AU222" s="170" t="str">
        <f t="shared" si="7"/>
        <v>Suomussalmi församling</v>
      </c>
      <c r="AV222" s="149" t="e">
        <f>'2024 Srk'!#REF!</f>
        <v>#REF!</v>
      </c>
      <c r="AW222" s="150" t="e">
        <f>'2024 Srk'!#REF!</f>
        <v>#REF!</v>
      </c>
      <c r="AX222" s="149" t="e">
        <f>'2024 Srk'!#REF!</f>
        <v>#REF!</v>
      </c>
      <c r="AY222" s="149" t="e">
        <f>'2024 Srk'!#REF!</f>
        <v>#REF!</v>
      </c>
    </row>
    <row r="223" spans="1:51" ht="15" customHeight="1">
      <c r="A223" s="86" t="s">
        <v>469</v>
      </c>
      <c r="B223" s="87"/>
      <c r="C223" s="88" t="s">
        <v>1208</v>
      </c>
      <c r="D223" s="89">
        <f>'2024 Srk'!D223</f>
        <v>1276787.75</v>
      </c>
      <c r="E223" s="90">
        <f>'2024 Srk'!E223</f>
        <v>3.0336195276663647E-2</v>
      </c>
      <c r="F223" s="89">
        <f>'2024 Srk'!F223</f>
        <v>1266256.4167321778</v>
      </c>
      <c r="G223" s="89">
        <f>'2024 Srk'!G223</f>
        <v>1260543.7918973898</v>
      </c>
      <c r="H223" s="89">
        <f>'2024 Srk'!H223</f>
        <v>5712.6248347880319</v>
      </c>
      <c r="I223" s="89">
        <f>'2024 Srk'!I223</f>
        <v>-99776.814297257501</v>
      </c>
      <c r="J223" s="89">
        <f>'2024 Srk'!J223</f>
        <v>-94064.189462469469</v>
      </c>
      <c r="K223" s="89">
        <f>'2024 Srk'!K223</f>
        <v>41849.618161803453</v>
      </c>
      <c r="L223" s="23"/>
      <c r="M223" s="22">
        <v>5.8998983875863966E-4</v>
      </c>
      <c r="N223" s="27">
        <v>649</v>
      </c>
      <c r="O223" s="1" t="s">
        <v>728</v>
      </c>
      <c r="Q223" s="175"/>
      <c r="S223" s="178"/>
      <c r="T223" s="176"/>
      <c r="U223" s="176"/>
      <c r="V223" s="177"/>
      <c r="W223" s="177"/>
      <c r="X223" s="176"/>
      <c r="Y223" s="177"/>
      <c r="Z223" s="176"/>
      <c r="AA223" s="176"/>
      <c r="AB223" s="177"/>
      <c r="AC223" s="177"/>
      <c r="AD223" s="11"/>
      <c r="AE223" s="151"/>
      <c r="AF223" s="152" t="str">
        <f t="shared" si="6"/>
        <v>Suonenjoki församling</v>
      </c>
      <c r="AG223" s="153" t="e">
        <f>'2024 Srk'!#REF!</f>
        <v>#REF!</v>
      </c>
      <c r="AH223" s="139" t="e">
        <f>'2024 Srk'!#REF!</f>
        <v>#REF!</v>
      </c>
      <c r="AI223" s="154" t="e">
        <f>'2024 Srk'!#REF!</f>
        <v>#REF!</v>
      </c>
      <c r="AJ223" s="154" t="e">
        <f>'2024 Srk'!#REF!</f>
        <v>#REF!</v>
      </c>
      <c r="AK223" s="154" t="e">
        <f>'2024 Srk'!#REF!</f>
        <v>#REF!</v>
      </c>
      <c r="AU223" s="170" t="str">
        <f t="shared" si="7"/>
        <v>Suonenjoki församling</v>
      </c>
      <c r="AV223" s="149" t="e">
        <f>'2024 Srk'!#REF!</f>
        <v>#REF!</v>
      </c>
      <c r="AW223" s="150" t="e">
        <f>'2024 Srk'!#REF!</f>
        <v>#REF!</v>
      </c>
      <c r="AX223" s="149" t="e">
        <f>'2024 Srk'!#REF!</f>
        <v>#REF!</v>
      </c>
      <c r="AY223" s="149" t="e">
        <f>'2024 Srk'!#REF!</f>
        <v>#REF!</v>
      </c>
    </row>
    <row r="224" spans="1:51" ht="15" customHeight="1">
      <c r="A224" s="86" t="s">
        <v>469</v>
      </c>
      <c r="B224" s="87"/>
      <c r="C224" s="88" t="s">
        <v>1209</v>
      </c>
      <c r="D224" s="89">
        <f>'2024 Srk'!D224</f>
        <v>1819718.63</v>
      </c>
      <c r="E224" s="90">
        <f>'2024 Srk'!E224</f>
        <v>2.1978547734659459E-2</v>
      </c>
      <c r="F224" s="89">
        <f>'2024 Srk'!F224</f>
        <v>1804709.0378840084</v>
      </c>
      <c r="G224" s="89">
        <f>'2024 Srk'!G224</f>
        <v>1822300.9511965399</v>
      </c>
      <c r="H224" s="89">
        <f>'2024 Srk'!H224</f>
        <v>-17591.913312531542</v>
      </c>
      <c r="I224" s="89">
        <f>'2024 Srk'!I224</f>
        <v>-142205.09855202623</v>
      </c>
      <c r="J224" s="89">
        <f>'2024 Srk'!J224</f>
        <v>-159797.01186455777</v>
      </c>
      <c r="K224" s="89">
        <f>'2024 Srk'!K224</f>
        <v>59645.410779841906</v>
      </c>
      <c r="L224" s="23"/>
      <c r="M224" s="22">
        <v>7.4816993995776475E-4</v>
      </c>
      <c r="N224" s="27">
        <v>986</v>
      </c>
      <c r="O224" s="1" t="s">
        <v>879</v>
      </c>
      <c r="Q224" s="175"/>
      <c r="S224" s="178"/>
      <c r="T224" s="176"/>
      <c r="U224" s="176"/>
      <c r="V224" s="177"/>
      <c r="W224" s="177"/>
      <c r="X224" s="176"/>
      <c r="Y224" s="177"/>
      <c r="Z224" s="176"/>
      <c r="AA224" s="176"/>
      <c r="AB224" s="177"/>
      <c r="AC224" s="177"/>
      <c r="AD224" s="11"/>
      <c r="AE224" s="151"/>
      <c r="AF224" s="152" t="str">
        <f t="shared" si="6"/>
        <v>Säkylä-Köyliö församling</v>
      </c>
      <c r="AG224" s="153" t="e">
        <f>'2024 Srk'!#REF!</f>
        <v>#REF!</v>
      </c>
      <c r="AH224" s="139" t="e">
        <f>'2024 Srk'!#REF!</f>
        <v>#REF!</v>
      </c>
      <c r="AI224" s="154" t="e">
        <f>'2024 Srk'!#REF!</f>
        <v>#REF!</v>
      </c>
      <c r="AJ224" s="154" t="e">
        <f>'2024 Srk'!#REF!</f>
        <v>#REF!</v>
      </c>
      <c r="AK224" s="154" t="e">
        <f>'2024 Srk'!#REF!</f>
        <v>#REF!</v>
      </c>
      <c r="AU224" s="170" t="str">
        <f t="shared" si="7"/>
        <v>Säkylä-Köyliö församling</v>
      </c>
      <c r="AV224" s="149" t="e">
        <f>'2024 Srk'!#REF!</f>
        <v>#REF!</v>
      </c>
      <c r="AW224" s="150" t="e">
        <f>'2024 Srk'!#REF!</f>
        <v>#REF!</v>
      </c>
      <c r="AX224" s="149" t="e">
        <f>'2024 Srk'!#REF!</f>
        <v>#REF!</v>
      </c>
      <c r="AY224" s="149" t="e">
        <f>'2024 Srk'!#REF!</f>
        <v>#REF!</v>
      </c>
    </row>
    <row r="225" spans="1:51" ht="15" customHeight="1">
      <c r="A225" s="86" t="s">
        <v>469</v>
      </c>
      <c r="B225" s="87"/>
      <c r="C225" s="88" t="s">
        <v>1210</v>
      </c>
      <c r="D225" s="89">
        <f>'2024 Srk'!D225</f>
        <v>4270107.78</v>
      </c>
      <c r="E225" s="90">
        <f>'2024 Srk'!E225</f>
        <v>4.0660757466060016E-3</v>
      </c>
      <c r="F225" s="89">
        <f>'2024 Srk'!F225</f>
        <v>4234886.6337126084</v>
      </c>
      <c r="G225" s="89">
        <f>'2024 Srk'!G225</f>
        <v>4337500.6313694473</v>
      </c>
      <c r="H225" s="89">
        <f>'2024 Srk'!H225</f>
        <v>-102613.99765683897</v>
      </c>
      <c r="I225" s="89">
        <f>'2024 Srk'!I225</f>
        <v>-333695.04915310669</v>
      </c>
      <c r="J225" s="89">
        <f>'2024 Srk'!J225</f>
        <v>-436309.04680994566</v>
      </c>
      <c r="K225" s="89">
        <f>'2024 Srk'!K225</f>
        <v>139962.48014029444</v>
      </c>
      <c r="L225" s="23"/>
      <c r="M225" s="22">
        <v>1.4682627213043056E-2</v>
      </c>
      <c r="N225" s="27">
        <v>994</v>
      </c>
      <c r="O225" s="1" t="s">
        <v>883</v>
      </c>
      <c r="Q225" s="175"/>
      <c r="S225" s="178"/>
      <c r="T225" s="176"/>
      <c r="U225" s="176"/>
      <c r="V225" s="177"/>
      <c r="W225" s="177"/>
      <c r="X225" s="176"/>
      <c r="Y225" s="177"/>
      <c r="Z225" s="176"/>
      <c r="AA225" s="176"/>
      <c r="AB225" s="177"/>
      <c r="AC225" s="177"/>
      <c r="AD225" s="11"/>
      <c r="AE225" s="151"/>
      <c r="AF225" s="152" t="str">
        <f t="shared" si="6"/>
        <v>Sääksmäki församling</v>
      </c>
      <c r="AG225" s="153" t="e">
        <f>'2024 Srk'!#REF!</f>
        <v>#REF!</v>
      </c>
      <c r="AH225" s="139" t="e">
        <f>'2024 Srk'!#REF!</f>
        <v>#REF!</v>
      </c>
      <c r="AI225" s="154" t="e">
        <f>'2024 Srk'!#REF!</f>
        <v>#REF!</v>
      </c>
      <c r="AJ225" s="154" t="e">
        <f>'2024 Srk'!#REF!</f>
        <v>#REF!</v>
      </c>
      <c r="AK225" s="154" t="e">
        <f>'2024 Srk'!#REF!</f>
        <v>#REF!</v>
      </c>
      <c r="AU225" s="170" t="str">
        <f t="shared" si="7"/>
        <v>Sääksmäki församling</v>
      </c>
      <c r="AV225" s="149" t="e">
        <f>'2024 Srk'!#REF!</f>
        <v>#REF!</v>
      </c>
      <c r="AW225" s="150" t="e">
        <f>'2024 Srk'!#REF!</f>
        <v>#REF!</v>
      </c>
      <c r="AX225" s="149" t="e">
        <f>'2024 Srk'!#REF!</f>
        <v>#REF!</v>
      </c>
      <c r="AY225" s="149" t="e">
        <f>'2024 Srk'!#REF!</f>
        <v>#REF!</v>
      </c>
    </row>
    <row r="226" spans="1:51" ht="15" customHeight="1">
      <c r="A226" s="86" t="s">
        <v>469</v>
      </c>
      <c r="B226" s="87"/>
      <c r="C226" s="88" t="s">
        <v>1211</v>
      </c>
      <c r="D226" s="89">
        <f>'2024 Srk'!D226</f>
        <v>1164372.8799999999</v>
      </c>
      <c r="E226" s="90">
        <f>'2024 Srk'!E226</f>
        <v>4.6992978986053924E-2</v>
      </c>
      <c r="F226" s="89">
        <f>'2024 Srk'!F226</f>
        <v>1154768.778733134</v>
      </c>
      <c r="G226" s="89">
        <f>'2024 Srk'!G226</f>
        <v>1147224.4437347471</v>
      </c>
      <c r="H226" s="89">
        <f>'2024 Srk'!H226</f>
        <v>7544.334998386912</v>
      </c>
      <c r="I226" s="89">
        <f>'2024 Srk'!I226</f>
        <v>-90991.957449875976</v>
      </c>
      <c r="J226" s="89">
        <f>'2024 Srk'!J226</f>
        <v>-83447.622451489064</v>
      </c>
      <c r="K226" s="89">
        <f>'2024 Srk'!K226</f>
        <v>38164.965497170058</v>
      </c>
      <c r="L226" s="23"/>
      <c r="M226" s="22">
        <v>4.345956619393799E-3</v>
      </c>
      <c r="N226" s="27">
        <v>1013</v>
      </c>
      <c r="O226" s="1" t="s">
        <v>895</v>
      </c>
      <c r="Q226" s="175"/>
      <c r="S226" s="178"/>
      <c r="T226" s="176"/>
      <c r="U226" s="176"/>
      <c r="V226" s="177"/>
      <c r="W226" s="177"/>
      <c r="X226" s="176"/>
      <c r="Y226" s="177"/>
      <c r="Z226" s="176"/>
      <c r="AA226" s="176"/>
      <c r="AB226" s="177"/>
      <c r="AC226" s="177"/>
      <c r="AD226" s="11"/>
      <c r="AE226" s="151"/>
      <c r="AF226" s="152" t="str">
        <f t="shared" si="6"/>
        <v>Tainionvirta församling</v>
      </c>
      <c r="AG226" s="153" t="e">
        <f>'2024 Srk'!#REF!</f>
        <v>#REF!</v>
      </c>
      <c r="AH226" s="139" t="e">
        <f>'2024 Srk'!#REF!</f>
        <v>#REF!</v>
      </c>
      <c r="AI226" s="154" t="e">
        <f>'2024 Srk'!#REF!</f>
        <v>#REF!</v>
      </c>
      <c r="AJ226" s="154" t="e">
        <f>'2024 Srk'!#REF!</f>
        <v>#REF!</v>
      </c>
      <c r="AK226" s="154" t="e">
        <f>'2024 Srk'!#REF!</f>
        <v>#REF!</v>
      </c>
      <c r="AU226" s="170" t="str">
        <f t="shared" si="7"/>
        <v>Tainionvirta församling</v>
      </c>
      <c r="AV226" s="149" t="e">
        <f>'2024 Srk'!#REF!</f>
        <v>#REF!</v>
      </c>
      <c r="AW226" s="150" t="e">
        <f>'2024 Srk'!#REF!</f>
        <v>#REF!</v>
      </c>
      <c r="AX226" s="149" t="e">
        <f>'2024 Srk'!#REF!</f>
        <v>#REF!</v>
      </c>
      <c r="AY226" s="149" t="e">
        <f>'2024 Srk'!#REF!</f>
        <v>#REF!</v>
      </c>
    </row>
    <row r="227" spans="1:51" ht="15" customHeight="1">
      <c r="A227" s="86" t="s">
        <v>518</v>
      </c>
      <c r="B227" s="87"/>
      <c r="C227" s="88" t="s">
        <v>1212</v>
      </c>
      <c r="D227" s="89">
        <f>'2024 Srk'!D227</f>
        <v>669833.84</v>
      </c>
      <c r="E227" s="90">
        <f>'2024 Srk'!E227</f>
        <v>3.2129533755880013E-2</v>
      </c>
      <c r="F227" s="89">
        <f>'2024 Srk'!F227</f>
        <v>664308.84698287165</v>
      </c>
      <c r="G227" s="89">
        <f>'2024 Srk'!G227</f>
        <v>662734.83424541634</v>
      </c>
      <c r="H227" s="89">
        <f>'2024 Srk'!H227</f>
        <v>1574.0127374553122</v>
      </c>
      <c r="I227" s="89">
        <f>'2024 Srk'!I227</f>
        <v>-52345.338262917146</v>
      </c>
      <c r="J227" s="89">
        <f>'2024 Srk'!J227</f>
        <v>-50771.325525461834</v>
      </c>
      <c r="K227" s="89">
        <f>'2024 Srk'!K227</f>
        <v>21955.325335675054</v>
      </c>
      <c r="L227" s="23"/>
      <c r="M227" s="22">
        <v>9.6208085865385551E-4</v>
      </c>
      <c r="N227" s="27">
        <v>997</v>
      </c>
      <c r="O227" s="1" t="s">
        <v>885</v>
      </c>
      <c r="Q227" s="175"/>
      <c r="S227" s="178"/>
      <c r="T227" s="176"/>
      <c r="U227" s="176"/>
      <c r="V227" s="177"/>
      <c r="W227" s="177"/>
      <c r="X227" s="176"/>
      <c r="Y227" s="177"/>
      <c r="Z227" s="176"/>
      <c r="AA227" s="176"/>
      <c r="AB227" s="177"/>
      <c r="AC227" s="177"/>
      <c r="AD227" s="11"/>
      <c r="AE227" s="151"/>
      <c r="AF227" s="152" t="str">
        <f t="shared" si="6"/>
        <v>Taipale Ortodoxa församling</v>
      </c>
      <c r="AG227" s="153" t="e">
        <f>'2024 Srk'!#REF!</f>
        <v>#REF!</v>
      </c>
      <c r="AH227" s="139" t="e">
        <f>'2024 Srk'!#REF!</f>
        <v>#REF!</v>
      </c>
      <c r="AI227" s="154" t="e">
        <f>'2024 Srk'!#REF!</f>
        <v>#REF!</v>
      </c>
      <c r="AJ227" s="154" t="e">
        <f>'2024 Srk'!#REF!</f>
        <v>#REF!</v>
      </c>
      <c r="AK227" s="154" t="e">
        <f>'2024 Srk'!#REF!</f>
        <v>#REF!</v>
      </c>
      <c r="AU227" s="170" t="str">
        <f t="shared" si="7"/>
        <v>Taipale Ortodoxa församling</v>
      </c>
      <c r="AV227" s="149" t="e">
        <f>'2024 Srk'!#REF!</f>
        <v>#REF!</v>
      </c>
      <c r="AW227" s="150" t="e">
        <f>'2024 Srk'!#REF!</f>
        <v>#REF!</v>
      </c>
      <c r="AX227" s="149" t="e">
        <f>'2024 Srk'!#REF!</f>
        <v>#REF!</v>
      </c>
      <c r="AY227" s="149" t="e">
        <f>'2024 Srk'!#REF!</f>
        <v>#REF!</v>
      </c>
    </row>
    <row r="228" spans="1:51" ht="15" customHeight="1">
      <c r="A228" s="86" t="s">
        <v>469</v>
      </c>
      <c r="B228" s="87"/>
      <c r="C228" s="88" t="s">
        <v>1213</v>
      </c>
      <c r="D228" s="89">
        <f>'2024 Srk'!D228</f>
        <v>2494316.8199999998</v>
      </c>
      <c r="E228" s="90">
        <f>'2024 Srk'!E228</f>
        <v>3.2498489376271422E-2</v>
      </c>
      <c r="F228" s="89">
        <f>'2024 Srk'!F228</f>
        <v>2473742.9370606043</v>
      </c>
      <c r="G228" s="89">
        <f>'2024 Srk'!G228</f>
        <v>2483803.1733995355</v>
      </c>
      <c r="H228" s="89">
        <f>'2024 Srk'!H228</f>
        <v>-10060.236338931136</v>
      </c>
      <c r="I228" s="89">
        <f>'2024 Srk'!I228</f>
        <v>-194922.75528776483</v>
      </c>
      <c r="J228" s="89">
        <f>'2024 Srk'!J228</f>
        <v>-204982.99162669596</v>
      </c>
      <c r="K228" s="89">
        <f>'2024 Srk'!K228</f>
        <v>81756.898506869155</v>
      </c>
      <c r="L228" s="23"/>
      <c r="M228" s="22">
        <v>2.4548004440948348E-4</v>
      </c>
      <c r="N228" s="27">
        <v>1001</v>
      </c>
      <c r="O228" s="1" t="s">
        <v>887</v>
      </c>
      <c r="Q228" s="175"/>
      <c r="S228" s="178"/>
      <c r="T228" s="176"/>
      <c r="U228" s="176"/>
      <c r="V228" s="177"/>
      <c r="W228" s="177"/>
      <c r="X228" s="176"/>
      <c r="Y228" s="177"/>
      <c r="Z228" s="176"/>
      <c r="AA228" s="176"/>
      <c r="AB228" s="177"/>
      <c r="AC228" s="177"/>
      <c r="AD228" s="11"/>
      <c r="AE228" s="151"/>
      <c r="AF228" s="152" t="str">
        <f t="shared" si="6"/>
        <v>Taipale församling</v>
      </c>
      <c r="AG228" s="153" t="e">
        <f>'2024 Srk'!#REF!</f>
        <v>#REF!</v>
      </c>
      <c r="AH228" s="139" t="e">
        <f>'2024 Srk'!#REF!</f>
        <v>#REF!</v>
      </c>
      <c r="AI228" s="154" t="e">
        <f>'2024 Srk'!#REF!</f>
        <v>#REF!</v>
      </c>
      <c r="AJ228" s="154" t="e">
        <f>'2024 Srk'!#REF!</f>
        <v>#REF!</v>
      </c>
      <c r="AK228" s="154" t="e">
        <f>'2024 Srk'!#REF!</f>
        <v>#REF!</v>
      </c>
      <c r="AU228" s="170" t="str">
        <f t="shared" si="7"/>
        <v>Taipale församling</v>
      </c>
      <c r="AV228" s="149" t="e">
        <f>'2024 Srk'!#REF!</f>
        <v>#REF!</v>
      </c>
      <c r="AW228" s="150" t="e">
        <f>'2024 Srk'!#REF!</f>
        <v>#REF!</v>
      </c>
      <c r="AX228" s="149" t="e">
        <f>'2024 Srk'!#REF!</f>
        <v>#REF!</v>
      </c>
      <c r="AY228" s="149" t="e">
        <f>'2024 Srk'!#REF!</f>
        <v>#REF!</v>
      </c>
    </row>
    <row r="229" spans="1:51" ht="15" customHeight="1">
      <c r="A229" s="86" t="s">
        <v>469</v>
      </c>
      <c r="B229" s="87"/>
      <c r="C229" s="88" t="s">
        <v>1214</v>
      </c>
      <c r="D229" s="89">
        <f>'2024 Srk'!D229</f>
        <v>787949.8</v>
      </c>
      <c r="E229" s="90">
        <f>'2024 Srk'!E229</f>
        <v>5.8148739014571849E-3</v>
      </c>
      <c r="F229" s="89">
        <f>'2024 Srk'!F229</f>
        <v>781450.55065952532</v>
      </c>
      <c r="G229" s="89">
        <f>'2024 Srk'!G229</f>
        <v>797069.09388230823</v>
      </c>
      <c r="H229" s="89">
        <f>'2024 Srk'!H229</f>
        <v>-15618.543222782901</v>
      </c>
      <c r="I229" s="89">
        <f>'2024 Srk'!I229</f>
        <v>-61575.716770591825</v>
      </c>
      <c r="J229" s="89">
        <f>'2024 Srk'!J229</f>
        <v>-77194.259993374726</v>
      </c>
      <c r="K229" s="89">
        <f>'2024 Srk'!K229</f>
        <v>25826.844172548961</v>
      </c>
      <c r="L229" s="23"/>
      <c r="M229" s="22">
        <v>1.3069209173621531E-3</v>
      </c>
      <c r="N229" s="27">
        <v>1942</v>
      </c>
      <c r="O229" s="1" t="s">
        <v>889</v>
      </c>
      <c r="Q229" s="175"/>
      <c r="S229" s="178"/>
      <c r="T229" s="176"/>
      <c r="U229" s="176"/>
      <c r="V229" s="177"/>
      <c r="W229" s="177"/>
      <c r="X229" s="176"/>
      <c r="Y229" s="177"/>
      <c r="Z229" s="176"/>
      <c r="AA229" s="176"/>
      <c r="AB229" s="177"/>
      <c r="AC229" s="177"/>
      <c r="AD229" s="11"/>
      <c r="AE229" s="151"/>
      <c r="AF229" s="152" t="str">
        <f t="shared" si="6"/>
        <v>Taivalkoski församling</v>
      </c>
      <c r="AG229" s="153" t="e">
        <f>'2024 Srk'!#REF!</f>
        <v>#REF!</v>
      </c>
      <c r="AH229" s="139" t="e">
        <f>'2024 Srk'!#REF!</f>
        <v>#REF!</v>
      </c>
      <c r="AI229" s="154" t="e">
        <f>'2024 Srk'!#REF!</f>
        <v>#REF!</v>
      </c>
      <c r="AJ229" s="154" t="e">
        <f>'2024 Srk'!#REF!</f>
        <v>#REF!</v>
      </c>
      <c r="AK229" s="154" t="e">
        <f>'2024 Srk'!#REF!</f>
        <v>#REF!</v>
      </c>
      <c r="AU229" s="170" t="str">
        <f t="shared" si="7"/>
        <v>Taivalkoski församling</v>
      </c>
      <c r="AV229" s="149" t="e">
        <f>'2024 Srk'!#REF!</f>
        <v>#REF!</v>
      </c>
      <c r="AW229" s="150" t="e">
        <f>'2024 Srk'!#REF!</f>
        <v>#REF!</v>
      </c>
      <c r="AX229" s="149" t="e">
        <f>'2024 Srk'!#REF!</f>
        <v>#REF!</v>
      </c>
      <c r="AY229" s="149" t="e">
        <f>'2024 Srk'!#REF!</f>
        <v>#REF!</v>
      </c>
    </row>
    <row r="230" spans="1:51" ht="15" customHeight="1">
      <c r="A230" s="86" t="s">
        <v>469</v>
      </c>
      <c r="B230" s="87"/>
      <c r="C230" s="88" t="s">
        <v>1215</v>
      </c>
      <c r="D230" s="89">
        <f>'2024 Srk'!D230</f>
        <v>370345.38</v>
      </c>
      <c r="E230" s="90">
        <f>'2024 Srk'!E230</f>
        <v>6.0856361092682665E-2</v>
      </c>
      <c r="F230" s="89">
        <f>'2024 Srk'!F230</f>
        <v>367290.65878969844</v>
      </c>
      <c r="G230" s="89">
        <f>'2024 Srk'!G230</f>
        <v>368291.18383377476</v>
      </c>
      <c r="H230" s="89">
        <f>'2024 Srk'!H230</f>
        <v>-1000.5250440763193</v>
      </c>
      <c r="I230" s="89">
        <f>'2024 Srk'!I230</f>
        <v>-28941.288171121054</v>
      </c>
      <c r="J230" s="89">
        <f>'2024 Srk'!J230</f>
        <v>-29941.813215197373</v>
      </c>
      <c r="K230" s="89">
        <f>'2024 Srk'!K230</f>
        <v>12138.910904328462</v>
      </c>
      <c r="L230" s="23"/>
      <c r="M230" s="22">
        <v>3.6128945724086606E-3</v>
      </c>
      <c r="N230" s="27">
        <v>1006</v>
      </c>
      <c r="O230" s="1" t="s">
        <v>891</v>
      </c>
      <c r="Q230" s="175"/>
      <c r="S230" s="178"/>
      <c r="T230" s="176"/>
      <c r="U230" s="176"/>
      <c r="V230" s="177"/>
      <c r="W230" s="177"/>
      <c r="X230" s="176"/>
      <c r="Y230" s="177"/>
      <c r="Z230" s="176"/>
      <c r="AA230" s="176"/>
      <c r="AB230" s="177"/>
      <c r="AC230" s="177"/>
      <c r="AD230" s="11"/>
      <c r="AE230" s="151"/>
      <c r="AF230" s="152" t="str">
        <f t="shared" si="6"/>
        <v>Tövsala församling</v>
      </c>
      <c r="AG230" s="153" t="e">
        <f>'2024 Srk'!#REF!</f>
        <v>#REF!</v>
      </c>
      <c r="AH230" s="139" t="e">
        <f>'2024 Srk'!#REF!</f>
        <v>#REF!</v>
      </c>
      <c r="AI230" s="154" t="e">
        <f>'2024 Srk'!#REF!</f>
        <v>#REF!</v>
      </c>
      <c r="AJ230" s="154" t="e">
        <f>'2024 Srk'!#REF!</f>
        <v>#REF!</v>
      </c>
      <c r="AK230" s="154" t="e">
        <f>'2024 Srk'!#REF!</f>
        <v>#REF!</v>
      </c>
      <c r="AU230" s="170" t="str">
        <f t="shared" si="7"/>
        <v>Tövsala församling</v>
      </c>
      <c r="AV230" s="149" t="e">
        <f>'2024 Srk'!#REF!</f>
        <v>#REF!</v>
      </c>
      <c r="AW230" s="150" t="e">
        <f>'2024 Srk'!#REF!</f>
        <v>#REF!</v>
      </c>
      <c r="AX230" s="149" t="e">
        <f>'2024 Srk'!#REF!</f>
        <v>#REF!</v>
      </c>
      <c r="AY230" s="149" t="e">
        <f>'2024 Srk'!#REF!</f>
        <v>#REF!</v>
      </c>
    </row>
    <row r="231" spans="1:51" ht="15" customHeight="1">
      <c r="A231" s="86" t="s">
        <v>469</v>
      </c>
      <c r="B231" s="87"/>
      <c r="C231" s="88" t="s">
        <v>1216</v>
      </c>
      <c r="D231" s="89">
        <f>'2024 Srk'!D231</f>
        <v>1512871.21</v>
      </c>
      <c r="E231" s="90">
        <f>'2024 Srk'!E231</f>
        <v>2.3623908561127616E-2</v>
      </c>
      <c r="F231" s="89">
        <f>'2024 Srk'!F231</f>
        <v>1500392.5886286693</v>
      </c>
      <c r="G231" s="89">
        <f>'2024 Srk'!G231</f>
        <v>1519552.4293443004</v>
      </c>
      <c r="H231" s="89">
        <f>'2024 Srk'!H231</f>
        <v>-19159.840715631144</v>
      </c>
      <c r="I231" s="89">
        <f>'2024 Srk'!I231</f>
        <v>-118225.9696459629</v>
      </c>
      <c r="J231" s="89">
        <f>'2024 Srk'!J231</f>
        <v>-137385.81036159405</v>
      </c>
      <c r="K231" s="89">
        <f>'2024 Srk'!K231</f>
        <v>49587.789721890396</v>
      </c>
      <c r="L231" s="23"/>
      <c r="M231" s="22">
        <v>6.5232250649308347E-4</v>
      </c>
      <c r="N231" s="27">
        <v>1011</v>
      </c>
      <c r="O231" s="1" t="s">
        <v>893</v>
      </c>
      <c r="Q231" s="175"/>
      <c r="S231" s="178"/>
      <c r="T231" s="176"/>
      <c r="U231" s="176"/>
      <c r="V231" s="177"/>
      <c r="W231" s="177"/>
      <c r="X231" s="176"/>
      <c r="Y231" s="177"/>
      <c r="Z231" s="176"/>
      <c r="AA231" s="176"/>
      <c r="AB231" s="177"/>
      <c r="AC231" s="177"/>
      <c r="AD231" s="11"/>
      <c r="AE231" s="151"/>
      <c r="AF231" s="152" t="str">
        <f t="shared" si="6"/>
        <v>Tammela församling</v>
      </c>
      <c r="AG231" s="153" t="e">
        <f>'2024 Srk'!#REF!</f>
        <v>#REF!</v>
      </c>
      <c r="AH231" s="139" t="e">
        <f>'2024 Srk'!#REF!</f>
        <v>#REF!</v>
      </c>
      <c r="AI231" s="154" t="e">
        <f>'2024 Srk'!#REF!</f>
        <v>#REF!</v>
      </c>
      <c r="AJ231" s="154" t="e">
        <f>'2024 Srk'!#REF!</f>
        <v>#REF!</v>
      </c>
      <c r="AK231" s="154" t="e">
        <f>'2024 Srk'!#REF!</f>
        <v>#REF!</v>
      </c>
      <c r="AU231" s="170" t="str">
        <f t="shared" si="7"/>
        <v>Tammela församling</v>
      </c>
      <c r="AV231" s="149" t="e">
        <f>'2024 Srk'!#REF!</f>
        <v>#REF!</v>
      </c>
      <c r="AW231" s="150" t="e">
        <f>'2024 Srk'!#REF!</f>
        <v>#REF!</v>
      </c>
      <c r="AX231" s="149" t="e">
        <f>'2024 Srk'!#REF!</f>
        <v>#REF!</v>
      </c>
      <c r="AY231" s="149" t="e">
        <f>'2024 Srk'!#REF!</f>
        <v>#REF!</v>
      </c>
    </row>
    <row r="232" spans="1:51" ht="15" customHeight="1">
      <c r="A232" s="86" t="s">
        <v>469</v>
      </c>
      <c r="B232" s="87"/>
      <c r="C232" s="88" t="s">
        <v>1217</v>
      </c>
      <c r="D232" s="89">
        <f>'2024 Srk'!D232</f>
        <v>38918705.530000001</v>
      </c>
      <c r="E232" s="90">
        <f>'2024 Srk'!E232</f>
        <v>3.3651312918035359E-2</v>
      </c>
      <c r="F232" s="89">
        <f>'2024 Srk'!F232</f>
        <v>38597692.222746179</v>
      </c>
      <c r="G232" s="89">
        <f>'2024 Srk'!G232</f>
        <v>39502093.257188022</v>
      </c>
      <c r="H232" s="89">
        <f>'2024 Srk'!H232</f>
        <v>-904401.03444184363</v>
      </c>
      <c r="I232" s="89">
        <f>'2024 Srk'!I232</f>
        <v>-3041370.3878005245</v>
      </c>
      <c r="J232" s="89">
        <f>'2024 Srk'!J232</f>
        <v>-3945771.4222423681</v>
      </c>
      <c r="K232" s="89">
        <f>'2024 Srk'!K232</f>
        <v>1275648.9602772023</v>
      </c>
      <c r="L232" s="23"/>
      <c r="M232" s="22">
        <v>1.4486960700542686E-3</v>
      </c>
      <c r="N232" s="27">
        <v>1017</v>
      </c>
      <c r="O232" s="1" t="s">
        <v>897</v>
      </c>
      <c r="Q232" s="175"/>
      <c r="S232" s="178"/>
      <c r="T232" s="176"/>
      <c r="U232" s="176"/>
      <c r="V232" s="177"/>
      <c r="W232" s="177"/>
      <c r="X232" s="176"/>
      <c r="Y232" s="177"/>
      <c r="Z232" s="176"/>
      <c r="AA232" s="176"/>
      <c r="AB232" s="177"/>
      <c r="AC232" s="177"/>
      <c r="AD232" s="11"/>
      <c r="AE232" s="151"/>
      <c r="AF232" s="152" t="str">
        <f t="shared" si="6"/>
        <v>Tammerfors kyrkliga samfällighet</v>
      </c>
      <c r="AG232" s="153" t="e">
        <f>'2024 Srk'!#REF!</f>
        <v>#REF!</v>
      </c>
      <c r="AH232" s="139" t="e">
        <f>'2024 Srk'!#REF!</f>
        <v>#REF!</v>
      </c>
      <c r="AI232" s="154" t="e">
        <f>'2024 Srk'!#REF!</f>
        <v>#REF!</v>
      </c>
      <c r="AJ232" s="154" t="e">
        <f>'2024 Srk'!#REF!</f>
        <v>#REF!</v>
      </c>
      <c r="AK232" s="154" t="e">
        <f>'2024 Srk'!#REF!</f>
        <v>#REF!</v>
      </c>
      <c r="AU232" s="170" t="str">
        <f t="shared" si="7"/>
        <v>Tammerfors kyrkliga samfällighet</v>
      </c>
      <c r="AV232" s="149" t="e">
        <f>'2024 Srk'!#REF!</f>
        <v>#REF!</v>
      </c>
      <c r="AW232" s="150" t="e">
        <f>'2024 Srk'!#REF!</f>
        <v>#REF!</v>
      </c>
      <c r="AX232" s="149" t="e">
        <f>'2024 Srk'!#REF!</f>
        <v>#REF!</v>
      </c>
      <c r="AY232" s="149" t="e">
        <f>'2024 Srk'!#REF!</f>
        <v>#REF!</v>
      </c>
    </row>
    <row r="233" spans="1:51" ht="15" customHeight="1">
      <c r="A233" s="86" t="s">
        <v>518</v>
      </c>
      <c r="B233" s="87"/>
      <c r="C233" s="88" t="s">
        <v>1218</v>
      </c>
      <c r="D233" s="89">
        <f>'2024 Srk'!D233</f>
        <v>1398886.89</v>
      </c>
      <c r="E233" s="90">
        <f>'2024 Srk'!E233</f>
        <v>4.0780225689752925E-2</v>
      </c>
      <c r="F233" s="89">
        <f>'2024 Srk'!F233</f>
        <v>1387348.445930046</v>
      </c>
      <c r="G233" s="89">
        <f>'2024 Srk'!G233</f>
        <v>1427340.4572011344</v>
      </c>
      <c r="H233" s="89">
        <f>'2024 Srk'!H233</f>
        <v>-39992.011271088384</v>
      </c>
      <c r="I233" s="89">
        <f>'2024 Srk'!I233</f>
        <v>-109318.46538032503</v>
      </c>
      <c r="J233" s="89">
        <f>'2024 Srk'!J233</f>
        <v>-149310.47665141342</v>
      </c>
      <c r="K233" s="89">
        <f>'2024 Srk'!K233</f>
        <v>45851.694769199305</v>
      </c>
      <c r="L233" s="23"/>
      <c r="M233" s="22">
        <v>1.6229380604363935E-3</v>
      </c>
      <c r="N233" s="27">
        <v>1020</v>
      </c>
      <c r="O233" s="1" t="s">
        <v>899</v>
      </c>
      <c r="Q233" s="175"/>
      <c r="S233" s="178"/>
      <c r="T233" s="176"/>
      <c r="U233" s="176"/>
      <c r="V233" s="177"/>
      <c r="W233" s="177"/>
      <c r="X233" s="176"/>
      <c r="Y233" s="177"/>
      <c r="Z233" s="176"/>
      <c r="AA233" s="176"/>
      <c r="AB233" s="177"/>
      <c r="AC233" s="177"/>
      <c r="AD233" s="11"/>
      <c r="AE233" s="151"/>
      <c r="AF233" s="152" t="str">
        <f t="shared" si="6"/>
        <v>Tammerfors Ortodoxa församling</v>
      </c>
      <c r="AG233" s="153" t="e">
        <f>'2024 Srk'!#REF!</f>
        <v>#REF!</v>
      </c>
      <c r="AH233" s="139" t="e">
        <f>'2024 Srk'!#REF!</f>
        <v>#REF!</v>
      </c>
      <c r="AI233" s="154" t="e">
        <f>'2024 Srk'!#REF!</f>
        <v>#REF!</v>
      </c>
      <c r="AJ233" s="154" t="e">
        <f>'2024 Srk'!#REF!</f>
        <v>#REF!</v>
      </c>
      <c r="AK233" s="154" t="e">
        <f>'2024 Srk'!#REF!</f>
        <v>#REF!</v>
      </c>
      <c r="AU233" s="170" t="str">
        <f t="shared" si="7"/>
        <v>Tammerfors Ortodoxa församling</v>
      </c>
      <c r="AV233" s="149" t="e">
        <f>'2024 Srk'!#REF!</f>
        <v>#REF!</v>
      </c>
      <c r="AW233" s="150" t="e">
        <f>'2024 Srk'!#REF!</f>
        <v>#REF!</v>
      </c>
      <c r="AX233" s="149" t="e">
        <f>'2024 Srk'!#REF!</f>
        <v>#REF!</v>
      </c>
      <c r="AY233" s="149" t="e">
        <f>'2024 Srk'!#REF!</f>
        <v>#REF!</v>
      </c>
    </row>
    <row r="234" spans="1:51" ht="15" customHeight="1">
      <c r="A234" s="86" t="s">
        <v>469</v>
      </c>
      <c r="B234" s="87"/>
      <c r="C234" s="88" t="s">
        <v>1219</v>
      </c>
      <c r="D234" s="89">
        <f>'2024 Srk'!D234</f>
        <v>679017.37</v>
      </c>
      <c r="E234" s="90">
        <f>'2024 Srk'!E234</f>
        <v>5.6394627946007247E-2</v>
      </c>
      <c r="F234" s="89">
        <f>'2024 Srk'!F234</f>
        <v>673416.62843734794</v>
      </c>
      <c r="G234" s="89">
        <f>'2024 Srk'!G234</f>
        <v>665886.61823116522</v>
      </c>
      <c r="H234" s="89">
        <f>'2024 Srk'!H234</f>
        <v>7530.0102061827201</v>
      </c>
      <c r="I234" s="89">
        <f>'2024 Srk'!I234</f>
        <v>-53063.001294539514</v>
      </c>
      <c r="J234" s="89">
        <f>'2024 Srk'!J234</f>
        <v>-45532.991088356794</v>
      </c>
      <c r="K234" s="89">
        <f>'2024 Srk'!K234</f>
        <v>22256.336387729298</v>
      </c>
      <c r="L234" s="23"/>
      <c r="M234" s="22">
        <v>4.0786806699363197E-4</v>
      </c>
      <c r="N234" s="27">
        <v>1021</v>
      </c>
      <c r="O234" s="1" t="s">
        <v>901</v>
      </c>
      <c r="Q234" s="175"/>
      <c r="S234" s="178"/>
      <c r="T234" s="176"/>
      <c r="U234" s="176"/>
      <c r="V234" s="177"/>
      <c r="W234" s="177"/>
      <c r="X234" s="176"/>
      <c r="Y234" s="177"/>
      <c r="Z234" s="176"/>
      <c r="AA234" s="176"/>
      <c r="AB234" s="177"/>
      <c r="AC234" s="177"/>
      <c r="AD234" s="11"/>
      <c r="AE234" s="151"/>
      <c r="AF234" s="152" t="str">
        <f t="shared" si="6"/>
        <v>Tervola församling</v>
      </c>
      <c r="AG234" s="153" t="e">
        <f>'2024 Srk'!#REF!</f>
        <v>#REF!</v>
      </c>
      <c r="AH234" s="139" t="e">
        <f>'2024 Srk'!#REF!</f>
        <v>#REF!</v>
      </c>
      <c r="AI234" s="154" t="e">
        <f>'2024 Srk'!#REF!</f>
        <v>#REF!</v>
      </c>
      <c r="AJ234" s="154" t="e">
        <f>'2024 Srk'!#REF!</f>
        <v>#REF!</v>
      </c>
      <c r="AK234" s="154" t="e">
        <f>'2024 Srk'!#REF!</f>
        <v>#REF!</v>
      </c>
      <c r="AU234" s="170" t="str">
        <f t="shared" si="7"/>
        <v>Tervola församling</v>
      </c>
      <c r="AV234" s="149" t="e">
        <f>'2024 Srk'!#REF!</f>
        <v>#REF!</v>
      </c>
      <c r="AW234" s="150" t="e">
        <f>'2024 Srk'!#REF!</f>
        <v>#REF!</v>
      </c>
      <c r="AX234" s="149" t="e">
        <f>'2024 Srk'!#REF!</f>
        <v>#REF!</v>
      </c>
      <c r="AY234" s="149" t="e">
        <f>'2024 Srk'!#REF!</f>
        <v>#REF!</v>
      </c>
    </row>
    <row r="235" spans="1:51" ht="15" customHeight="1">
      <c r="A235" s="86" t="s">
        <v>469</v>
      </c>
      <c r="B235" s="87"/>
      <c r="C235" s="88" t="s">
        <v>1220</v>
      </c>
      <c r="D235" s="89">
        <f>'2024 Srk'!D235</f>
        <v>1108402.1000000001</v>
      </c>
      <c r="E235" s="90">
        <f>'2024 Srk'!E235</f>
        <v>1.8140203813205469E-2</v>
      </c>
      <c r="F235" s="89">
        <f>'2024 Srk'!F235</f>
        <v>1099259.6627312731</v>
      </c>
      <c r="G235" s="89">
        <f>'2024 Srk'!G235</f>
        <v>1111352.6742775848</v>
      </c>
      <c r="H235" s="89">
        <f>'2024 Srk'!H235</f>
        <v>-12093.011546311667</v>
      </c>
      <c r="I235" s="89">
        <f>'2024 Srk'!I235</f>
        <v>-86618.022845527972</v>
      </c>
      <c r="J235" s="89">
        <f>'2024 Srk'!J235</f>
        <v>-98711.034391839639</v>
      </c>
      <c r="K235" s="89">
        <f>'2024 Srk'!K235</f>
        <v>36330.396069934948</v>
      </c>
      <c r="L235" s="23"/>
      <c r="M235" s="22">
        <v>1.796402983563836E-3</v>
      </c>
      <c r="N235" s="27">
        <v>1027</v>
      </c>
      <c r="O235" s="1" t="s">
        <v>1221</v>
      </c>
      <c r="Q235" s="175"/>
      <c r="S235" s="178"/>
      <c r="T235" s="176"/>
      <c r="U235" s="176"/>
      <c r="V235" s="177"/>
      <c r="W235" s="177"/>
      <c r="X235" s="176"/>
      <c r="Y235" s="177"/>
      <c r="Z235" s="176"/>
      <c r="AA235" s="176"/>
      <c r="AB235" s="177"/>
      <c r="AC235" s="177"/>
      <c r="AD235" s="11"/>
      <c r="AE235" s="151"/>
      <c r="AF235" s="152" t="str">
        <f t="shared" si="6"/>
        <v>Östermarks församling</v>
      </c>
      <c r="AG235" s="153" t="e">
        <f>'2024 Srk'!#REF!</f>
        <v>#REF!</v>
      </c>
      <c r="AH235" s="139" t="e">
        <f>'2024 Srk'!#REF!</f>
        <v>#REF!</v>
      </c>
      <c r="AI235" s="154" t="e">
        <f>'2024 Srk'!#REF!</f>
        <v>#REF!</v>
      </c>
      <c r="AJ235" s="154" t="e">
        <f>'2024 Srk'!#REF!</f>
        <v>#REF!</v>
      </c>
      <c r="AK235" s="154" t="e">
        <f>'2024 Srk'!#REF!</f>
        <v>#REF!</v>
      </c>
      <c r="AU235" s="170" t="str">
        <f t="shared" si="7"/>
        <v>Östermarks församling</v>
      </c>
      <c r="AV235" s="149" t="e">
        <f>'2024 Srk'!#REF!</f>
        <v>#REF!</v>
      </c>
      <c r="AW235" s="150" t="e">
        <f>'2024 Srk'!#REF!</f>
        <v>#REF!</v>
      </c>
      <c r="AX235" s="149" t="e">
        <f>'2024 Srk'!#REF!</f>
        <v>#REF!</v>
      </c>
      <c r="AY235" s="149" t="e">
        <f>'2024 Srk'!#REF!</f>
        <v>#REF!</v>
      </c>
    </row>
    <row r="236" spans="1:51" ht="15" customHeight="1">
      <c r="A236" s="86" t="s">
        <v>469</v>
      </c>
      <c r="B236" s="87"/>
      <c r="C236" s="88" t="s">
        <v>1222</v>
      </c>
      <c r="D236" s="89">
        <f>'2024 Srk'!D236</f>
        <v>925731.34</v>
      </c>
      <c r="E236" s="90">
        <f>'2024 Srk'!E236</f>
        <v>9.2339170390763892E-2</v>
      </c>
      <c r="F236" s="89">
        <f>'2024 Srk'!F236</f>
        <v>918095.62665766291</v>
      </c>
      <c r="G236" s="89">
        <f>'2024 Srk'!G236</f>
        <v>910346.04470739269</v>
      </c>
      <c r="H236" s="89">
        <f>'2024 Srk'!H236</f>
        <v>7749.5819502702216</v>
      </c>
      <c r="I236" s="89">
        <f>'2024 Srk'!I236</f>
        <v>-72342.896460536489</v>
      </c>
      <c r="J236" s="89">
        <f>'2024 Srk'!J236</f>
        <v>-64593.314510266267</v>
      </c>
      <c r="K236" s="89">
        <f>'2024 Srk'!K236</f>
        <v>30342.947055542041</v>
      </c>
      <c r="L236" s="23"/>
      <c r="M236" s="22">
        <v>2.1909050990386466E-3</v>
      </c>
      <c r="N236" s="27">
        <v>1031</v>
      </c>
      <c r="O236" s="1" t="s">
        <v>903</v>
      </c>
      <c r="Q236" s="175"/>
      <c r="S236" s="178"/>
      <c r="T236" s="176"/>
      <c r="U236" s="176"/>
      <c r="V236" s="177"/>
      <c r="W236" s="177"/>
      <c r="X236" s="176"/>
      <c r="Y236" s="177"/>
      <c r="Z236" s="176"/>
      <c r="AA236" s="176"/>
      <c r="AB236" s="177"/>
      <c r="AC236" s="177"/>
      <c r="AD236" s="11"/>
      <c r="AE236" s="151"/>
      <c r="AF236" s="152" t="str">
        <f t="shared" si="6"/>
        <v>Toholampi församling</v>
      </c>
      <c r="AG236" s="153" t="e">
        <f>'2024 Srk'!#REF!</f>
        <v>#REF!</v>
      </c>
      <c r="AH236" s="139" t="e">
        <f>'2024 Srk'!#REF!</f>
        <v>#REF!</v>
      </c>
      <c r="AI236" s="154" t="e">
        <f>'2024 Srk'!#REF!</f>
        <v>#REF!</v>
      </c>
      <c r="AJ236" s="154" t="e">
        <f>'2024 Srk'!#REF!</f>
        <v>#REF!</v>
      </c>
      <c r="AK236" s="154" t="e">
        <f>'2024 Srk'!#REF!</f>
        <v>#REF!</v>
      </c>
      <c r="AU236" s="170" t="str">
        <f t="shared" si="7"/>
        <v>Toholampi församling</v>
      </c>
      <c r="AV236" s="149" t="e">
        <f>'2024 Srk'!#REF!</f>
        <v>#REF!</v>
      </c>
      <c r="AW236" s="150" t="e">
        <f>'2024 Srk'!#REF!</f>
        <v>#REF!</v>
      </c>
      <c r="AX236" s="149" t="e">
        <f>'2024 Srk'!#REF!</f>
        <v>#REF!</v>
      </c>
      <c r="AY236" s="149" t="e">
        <f>'2024 Srk'!#REF!</f>
        <v>#REF!</v>
      </c>
    </row>
    <row r="237" spans="1:51" ht="15" customHeight="1">
      <c r="A237" s="86" t="s">
        <v>469</v>
      </c>
      <c r="B237" s="87"/>
      <c r="C237" s="88" t="s">
        <v>1223</v>
      </c>
      <c r="D237" s="89">
        <f>'2024 Srk'!D237</f>
        <v>4249328.7</v>
      </c>
      <c r="E237" s="90">
        <f>'2024 Srk'!E237</f>
        <v>2.2677952445206762E-2</v>
      </c>
      <c r="F237" s="89">
        <f>'2024 Srk'!F237</f>
        <v>4214278.9458774207</v>
      </c>
      <c r="G237" s="89">
        <f>'2024 Srk'!G237</f>
        <v>4264797.3999574855</v>
      </c>
      <c r="H237" s="89">
        <f>'2024 Srk'!H237</f>
        <v>-50518.454080064781</v>
      </c>
      <c r="I237" s="89">
        <f>'2024 Srk'!I237</f>
        <v>-332071.23156366963</v>
      </c>
      <c r="J237" s="89">
        <f>'2024 Srk'!J237</f>
        <v>-382589.68564373441</v>
      </c>
      <c r="K237" s="89">
        <f>'2024 Srk'!K237</f>
        <v>139281.39860285522</v>
      </c>
      <c r="L237" s="23"/>
      <c r="M237" s="22">
        <v>1.0354767585515694E-3</v>
      </c>
      <c r="N237" s="27">
        <v>196</v>
      </c>
      <c r="O237" s="1" t="s">
        <v>566</v>
      </c>
      <c r="Q237" s="175"/>
      <c r="S237" s="178"/>
      <c r="T237" s="176"/>
      <c r="U237" s="176"/>
      <c r="V237" s="177"/>
      <c r="W237" s="177"/>
      <c r="X237" s="176"/>
      <c r="Y237" s="177"/>
      <c r="Z237" s="176"/>
      <c r="AA237" s="176"/>
      <c r="AB237" s="177"/>
      <c r="AC237" s="177"/>
      <c r="AD237" s="11"/>
      <c r="AE237" s="151"/>
      <c r="AF237" s="152" t="str">
        <f t="shared" si="6"/>
        <v>Torneå församling</v>
      </c>
      <c r="AG237" s="153" t="e">
        <f>'2024 Srk'!#REF!</f>
        <v>#REF!</v>
      </c>
      <c r="AH237" s="139" t="e">
        <f>'2024 Srk'!#REF!</f>
        <v>#REF!</v>
      </c>
      <c r="AI237" s="154" t="e">
        <f>'2024 Srk'!#REF!</f>
        <v>#REF!</v>
      </c>
      <c r="AJ237" s="154" t="e">
        <f>'2024 Srk'!#REF!</f>
        <v>#REF!</v>
      </c>
      <c r="AK237" s="154" t="e">
        <f>'2024 Srk'!#REF!</f>
        <v>#REF!</v>
      </c>
      <c r="AU237" s="170" t="str">
        <f t="shared" si="7"/>
        <v>Torneå församling</v>
      </c>
      <c r="AV237" s="149" t="e">
        <f>'2024 Srk'!#REF!</f>
        <v>#REF!</v>
      </c>
      <c r="AW237" s="150" t="e">
        <f>'2024 Srk'!#REF!</f>
        <v>#REF!</v>
      </c>
      <c r="AX237" s="149" t="e">
        <f>'2024 Srk'!#REF!</f>
        <v>#REF!</v>
      </c>
      <c r="AY237" s="149" t="e">
        <f>'2024 Srk'!#REF!</f>
        <v>#REF!</v>
      </c>
    </row>
    <row r="238" spans="1:51" ht="15" customHeight="1">
      <c r="A238" s="86" t="s">
        <v>469</v>
      </c>
      <c r="B238" s="87"/>
      <c r="C238" s="88" t="s">
        <v>1224</v>
      </c>
      <c r="D238" s="89">
        <f>'2024 Srk'!D238</f>
        <v>36504257.840000004</v>
      </c>
      <c r="E238" s="90">
        <f>'2024 Srk'!E238</f>
        <v>4.0294323950744282E-2</v>
      </c>
      <c r="F238" s="89">
        <f>'2024 Srk'!F238</f>
        <v>36203159.630835988</v>
      </c>
      <c r="G238" s="89">
        <f>'2024 Srk'!G238</f>
        <v>36607740.57879249</v>
      </c>
      <c r="H238" s="89">
        <f>'2024 Srk'!H238</f>
        <v>-404580.94795650244</v>
      </c>
      <c r="I238" s="89">
        <f>'2024 Srk'!I238</f>
        <v>-2852689.1455223365</v>
      </c>
      <c r="J238" s="89">
        <f>'2024 Srk'!J238</f>
        <v>-3257270.0934788389</v>
      </c>
      <c r="K238" s="89">
        <f>'2024 Srk'!K238</f>
        <v>1196509.953893292</v>
      </c>
      <c r="L238" s="23"/>
      <c r="M238" s="22">
        <v>4.1589442331980443E-4</v>
      </c>
      <c r="N238" s="27">
        <v>193</v>
      </c>
      <c r="O238" s="1" t="s">
        <v>564</v>
      </c>
      <c r="Q238" s="175"/>
      <c r="S238" s="178"/>
      <c r="T238" s="176"/>
      <c r="U238" s="176"/>
      <c r="V238" s="177"/>
      <c r="W238" s="177"/>
      <c r="X238" s="176"/>
      <c r="Y238" s="177"/>
      <c r="Z238" s="176"/>
      <c r="AA238" s="176"/>
      <c r="AB238" s="177"/>
      <c r="AC238" s="177"/>
      <c r="AD238" s="11"/>
      <c r="AE238" s="151"/>
      <c r="AF238" s="152" t="str">
        <f t="shared" si="6"/>
        <v>Åbo och St Karins kyrkliga samfällighet</v>
      </c>
      <c r="AG238" s="153" t="e">
        <f>'2024 Srk'!#REF!</f>
        <v>#REF!</v>
      </c>
      <c r="AH238" s="139" t="e">
        <f>'2024 Srk'!#REF!</f>
        <v>#REF!</v>
      </c>
      <c r="AI238" s="154" t="e">
        <f>'2024 Srk'!#REF!</f>
        <v>#REF!</v>
      </c>
      <c r="AJ238" s="154" t="e">
        <f>'2024 Srk'!#REF!</f>
        <v>#REF!</v>
      </c>
      <c r="AK238" s="154" t="e">
        <f>'2024 Srk'!#REF!</f>
        <v>#REF!</v>
      </c>
      <c r="AU238" s="170" t="str">
        <f t="shared" si="7"/>
        <v>Åbo och St Karins kyrkliga samfällighet</v>
      </c>
      <c r="AV238" s="149" t="e">
        <f>'2024 Srk'!#REF!</f>
        <v>#REF!</v>
      </c>
      <c r="AW238" s="150" t="e">
        <f>'2024 Srk'!#REF!</f>
        <v>#REF!</v>
      </c>
      <c r="AX238" s="149" t="e">
        <f>'2024 Srk'!#REF!</f>
        <v>#REF!</v>
      </c>
      <c r="AY238" s="149" t="e">
        <f>'2024 Srk'!#REF!</f>
        <v>#REF!</v>
      </c>
    </row>
    <row r="239" spans="1:51" ht="15" customHeight="1">
      <c r="A239" s="86" t="s">
        <v>518</v>
      </c>
      <c r="B239" s="87"/>
      <c r="C239" s="88" t="s">
        <v>1225</v>
      </c>
      <c r="D239" s="89">
        <f>'2024 Srk'!D239</f>
        <v>920429.38</v>
      </c>
      <c r="E239" s="90">
        <f>'2024 Srk'!E239</f>
        <v>6.2242356891444972E-2</v>
      </c>
      <c r="F239" s="89">
        <f>'2024 Srk'!F239</f>
        <v>912837.3988345518</v>
      </c>
      <c r="G239" s="89">
        <f>'2024 Srk'!G239</f>
        <v>929398.42816699215</v>
      </c>
      <c r="H239" s="89">
        <f>'2024 Srk'!H239</f>
        <v>-16561.029332440346</v>
      </c>
      <c r="I239" s="89">
        <f>'2024 Srk'!I239</f>
        <v>-71928.565512944391</v>
      </c>
      <c r="J239" s="89">
        <f>'2024 Srk'!J239</f>
        <v>-88489.594845384738</v>
      </c>
      <c r="K239" s="89">
        <f>'2024 Srk'!K239</f>
        <v>30169.163275497816</v>
      </c>
      <c r="L239" s="23"/>
      <c r="M239" s="22">
        <v>5.0122051633811585E-4</v>
      </c>
      <c r="N239" s="27">
        <v>1038</v>
      </c>
      <c r="O239" s="1" t="s">
        <v>905</v>
      </c>
      <c r="Q239" s="175"/>
      <c r="S239" s="178"/>
      <c r="T239" s="176"/>
      <c r="U239" s="176"/>
      <c r="V239" s="177"/>
      <c r="W239" s="177"/>
      <c r="X239" s="176"/>
      <c r="Y239" s="177"/>
      <c r="Z239" s="176"/>
      <c r="AA239" s="176"/>
      <c r="AB239" s="177"/>
      <c r="AC239" s="177"/>
      <c r="AD239" s="11"/>
      <c r="AE239" s="151"/>
      <c r="AF239" s="152" t="str">
        <f t="shared" si="6"/>
        <v>Åbo Ortodoxa församling</v>
      </c>
      <c r="AG239" s="153" t="e">
        <f>'2024 Srk'!#REF!</f>
        <v>#REF!</v>
      </c>
      <c r="AH239" s="139" t="e">
        <f>'2024 Srk'!#REF!</f>
        <v>#REF!</v>
      </c>
      <c r="AI239" s="154" t="e">
        <f>'2024 Srk'!#REF!</f>
        <v>#REF!</v>
      </c>
      <c r="AJ239" s="154" t="e">
        <f>'2024 Srk'!#REF!</f>
        <v>#REF!</v>
      </c>
      <c r="AK239" s="154" t="e">
        <f>'2024 Srk'!#REF!</f>
        <v>#REF!</v>
      </c>
      <c r="AU239" s="170" t="str">
        <f t="shared" si="7"/>
        <v>Åbo Ortodoxa församling</v>
      </c>
      <c r="AV239" s="149" t="e">
        <f>'2024 Srk'!#REF!</f>
        <v>#REF!</v>
      </c>
      <c r="AW239" s="150" t="e">
        <f>'2024 Srk'!#REF!</f>
        <v>#REF!</v>
      </c>
      <c r="AX239" s="149" t="e">
        <f>'2024 Srk'!#REF!</f>
        <v>#REF!</v>
      </c>
      <c r="AY239" s="149" t="e">
        <f>'2024 Srk'!#REF!</f>
        <v>#REF!</v>
      </c>
    </row>
    <row r="240" spans="1:51" ht="15" customHeight="1">
      <c r="A240" s="86" t="s">
        <v>469</v>
      </c>
      <c r="B240" s="87"/>
      <c r="C240" s="88" t="s">
        <v>1226</v>
      </c>
      <c r="D240" s="89">
        <f>'2024 Srk'!D240</f>
        <v>9324318.4499999993</v>
      </c>
      <c r="E240" s="90">
        <f>'2024 Srk'!E240</f>
        <v>3.3009943982007739E-2</v>
      </c>
      <c r="F240" s="89">
        <f>'2024 Srk'!F240</f>
        <v>9247408.6385671645</v>
      </c>
      <c r="G240" s="89">
        <f>'2024 Srk'!G240</f>
        <v>9468914.205070531</v>
      </c>
      <c r="H240" s="89">
        <f>'2024 Srk'!H240</f>
        <v>-221505.56650336646</v>
      </c>
      <c r="I240" s="89">
        <f>'2024 Srk'!I240</f>
        <v>-728665.19155916234</v>
      </c>
      <c r="J240" s="89">
        <f>'2024 Srk'!J240</f>
        <v>-950170.7580625288</v>
      </c>
      <c r="K240" s="89">
        <f>'2024 Srk'!K240</f>
        <v>305625.71324134257</v>
      </c>
      <c r="L240" s="23"/>
      <c r="M240" s="22">
        <v>4.0532414893864471E-4</v>
      </c>
      <c r="N240" s="27">
        <v>1043</v>
      </c>
      <c r="O240" s="1" t="s">
        <v>907</v>
      </c>
      <c r="Q240" s="175"/>
      <c r="S240" s="178"/>
      <c r="T240" s="176"/>
      <c r="U240" s="176"/>
      <c r="V240" s="177"/>
      <c r="W240" s="177"/>
      <c r="X240" s="176"/>
      <c r="Y240" s="177"/>
      <c r="Z240" s="176"/>
      <c r="AA240" s="176"/>
      <c r="AB240" s="177"/>
      <c r="AC240" s="177"/>
      <c r="AD240" s="11"/>
      <c r="AE240" s="151"/>
      <c r="AF240" s="152" t="str">
        <f t="shared" si="6"/>
        <v>Tusby församling</v>
      </c>
      <c r="AG240" s="153" t="e">
        <f>'2024 Srk'!#REF!</f>
        <v>#REF!</v>
      </c>
      <c r="AH240" s="139" t="e">
        <f>'2024 Srk'!#REF!</f>
        <v>#REF!</v>
      </c>
      <c r="AI240" s="154" t="e">
        <f>'2024 Srk'!#REF!</f>
        <v>#REF!</v>
      </c>
      <c r="AJ240" s="154" t="e">
        <f>'2024 Srk'!#REF!</f>
        <v>#REF!</v>
      </c>
      <c r="AK240" s="154" t="e">
        <f>'2024 Srk'!#REF!</f>
        <v>#REF!</v>
      </c>
      <c r="AU240" s="170" t="str">
        <f t="shared" si="7"/>
        <v>Tusby församling</v>
      </c>
      <c r="AV240" s="149" t="e">
        <f>'2024 Srk'!#REF!</f>
        <v>#REF!</v>
      </c>
      <c r="AW240" s="150" t="e">
        <f>'2024 Srk'!#REF!</f>
        <v>#REF!</v>
      </c>
      <c r="AX240" s="149" t="e">
        <f>'2024 Srk'!#REF!</f>
        <v>#REF!</v>
      </c>
      <c r="AY240" s="149" t="e">
        <f>'2024 Srk'!#REF!</f>
        <v>#REF!</v>
      </c>
    </row>
    <row r="241" spans="1:51" ht="15" customHeight="1">
      <c r="A241" s="86" t="s">
        <v>469</v>
      </c>
      <c r="B241" s="87"/>
      <c r="C241" s="88" t="s">
        <v>1227</v>
      </c>
      <c r="D241" s="89">
        <f>'2024 Srk'!D241</f>
        <v>1437677.9</v>
      </c>
      <c r="E241" s="90">
        <f>'2024 Srk'!E241</f>
        <v>3.6761957663101974E-2</v>
      </c>
      <c r="F241" s="89">
        <f>'2024 Srk'!F241</f>
        <v>1425819.4958943191</v>
      </c>
      <c r="G241" s="89">
        <f>'2024 Srk'!G241</f>
        <v>1440608.2672334129</v>
      </c>
      <c r="H241" s="89">
        <f>'2024 Srk'!H241</f>
        <v>-14788.771339093801</v>
      </c>
      <c r="I241" s="89">
        <f>'2024 Srk'!I241</f>
        <v>-112349.856777347</v>
      </c>
      <c r="J241" s="89">
        <f>'2024 Srk'!J241</f>
        <v>-127138.6281164408</v>
      </c>
      <c r="K241" s="89">
        <f>'2024 Srk'!K241</f>
        <v>47123.15821847714</v>
      </c>
      <c r="L241" s="23"/>
      <c r="M241" s="22">
        <v>1.4233469420097962E-3</v>
      </c>
      <c r="N241" s="27">
        <v>1057</v>
      </c>
      <c r="O241" s="1" t="s">
        <v>909</v>
      </c>
      <c r="Q241" s="175"/>
      <c r="S241" s="178"/>
      <c r="T241" s="176"/>
      <c r="U241" s="176"/>
      <c r="V241" s="177"/>
      <c r="W241" s="177"/>
      <c r="X241" s="176"/>
      <c r="Y241" s="177"/>
      <c r="Z241" s="176"/>
      <c r="AA241" s="176"/>
      <c r="AB241" s="177"/>
      <c r="AC241" s="177"/>
      <c r="AD241" s="11"/>
      <c r="AE241" s="151"/>
      <c r="AF241" s="152" t="str">
        <f t="shared" si="6"/>
        <v>Tyrnävä församling</v>
      </c>
      <c r="AG241" s="153" t="e">
        <f>'2024 Srk'!#REF!</f>
        <v>#REF!</v>
      </c>
      <c r="AH241" s="139" t="e">
        <f>'2024 Srk'!#REF!</f>
        <v>#REF!</v>
      </c>
      <c r="AI241" s="154" t="e">
        <f>'2024 Srk'!#REF!</f>
        <v>#REF!</v>
      </c>
      <c r="AJ241" s="154" t="e">
        <f>'2024 Srk'!#REF!</f>
        <v>#REF!</v>
      </c>
      <c r="AK241" s="154" t="e">
        <f>'2024 Srk'!#REF!</f>
        <v>#REF!</v>
      </c>
      <c r="AU241" s="170" t="str">
        <f t="shared" si="7"/>
        <v>Tyrnävä församling</v>
      </c>
      <c r="AV241" s="149" t="e">
        <f>'2024 Srk'!#REF!</f>
        <v>#REF!</v>
      </c>
      <c r="AW241" s="150" t="e">
        <f>'2024 Srk'!#REF!</f>
        <v>#REF!</v>
      </c>
      <c r="AX241" s="149" t="e">
        <f>'2024 Srk'!#REF!</f>
        <v>#REF!</v>
      </c>
      <c r="AY241" s="149" t="e">
        <f>'2024 Srk'!#REF!</f>
        <v>#REF!</v>
      </c>
    </row>
    <row r="242" spans="1:51" ht="15" customHeight="1">
      <c r="A242" s="86" t="s">
        <v>469</v>
      </c>
      <c r="B242" s="87"/>
      <c r="C242" s="88" t="s">
        <v>922</v>
      </c>
      <c r="D242" s="89">
        <f>'2024 Srk'!D242</f>
        <v>873709.98</v>
      </c>
      <c r="E242" s="90">
        <f>'2024 Srk'!E242</f>
        <v>3.2185411035706935E-2</v>
      </c>
      <c r="F242" s="89">
        <f>'2024 Srk'!F242</f>
        <v>866503.35463975335</v>
      </c>
      <c r="G242" s="89">
        <f>'2024 Srk'!G242</f>
        <v>878376.32166919752</v>
      </c>
      <c r="H242" s="89">
        <f>'2024 Srk'!H242</f>
        <v>-11872.967029444175</v>
      </c>
      <c r="I242" s="89">
        <f>'2024 Srk'!I242</f>
        <v>-68277.596197269726</v>
      </c>
      <c r="J242" s="89">
        <f>'2024 Srk'!J242</f>
        <v>-80150.563226713901</v>
      </c>
      <c r="K242" s="89">
        <f>'2024 Srk'!K242</f>
        <v>28637.82883815805</v>
      </c>
      <c r="L242" s="23"/>
      <c r="M242" s="22">
        <v>1.2770622561278223E-3</v>
      </c>
      <c r="N242" s="27">
        <v>1060</v>
      </c>
      <c r="O242" s="1" t="s">
        <v>911</v>
      </c>
      <c r="Q242" s="175"/>
      <c r="S242" s="178"/>
      <c r="T242" s="176"/>
      <c r="U242" s="176"/>
      <c r="V242" s="177"/>
      <c r="W242" s="177"/>
      <c r="X242" s="176"/>
      <c r="Y242" s="177"/>
      <c r="Z242" s="176"/>
      <c r="AA242" s="176"/>
      <c r="AB242" s="177"/>
      <c r="AC242" s="177"/>
      <c r="AD242" s="11"/>
      <c r="AE242" s="151"/>
      <c r="AF242" s="152" t="str">
        <f t="shared" si="6"/>
        <v>Tyska Ev.Luth. församlingen</v>
      </c>
      <c r="AG242" s="153" t="e">
        <f>'2024 Srk'!#REF!</f>
        <v>#REF!</v>
      </c>
      <c r="AH242" s="139" t="e">
        <f>'2024 Srk'!#REF!</f>
        <v>#REF!</v>
      </c>
      <c r="AI242" s="154" t="e">
        <f>'2024 Srk'!#REF!</f>
        <v>#REF!</v>
      </c>
      <c r="AJ242" s="154" t="e">
        <f>'2024 Srk'!#REF!</f>
        <v>#REF!</v>
      </c>
      <c r="AK242" s="154" t="e">
        <f>'2024 Srk'!#REF!</f>
        <v>#REF!</v>
      </c>
      <c r="AU242" s="170" t="str">
        <f t="shared" si="7"/>
        <v>Tyska Ev.Luth. församlingen</v>
      </c>
      <c r="AV242" s="149" t="e">
        <f>'2024 Srk'!#REF!</f>
        <v>#REF!</v>
      </c>
      <c r="AW242" s="150" t="e">
        <f>'2024 Srk'!#REF!</f>
        <v>#REF!</v>
      </c>
      <c r="AX242" s="149" t="e">
        <f>'2024 Srk'!#REF!</f>
        <v>#REF!</v>
      </c>
      <c r="AY242" s="149" t="e">
        <f>'2024 Srk'!#REF!</f>
        <v>#REF!</v>
      </c>
    </row>
    <row r="243" spans="1:51" ht="15" customHeight="1">
      <c r="A243" s="86" t="s">
        <v>469</v>
      </c>
      <c r="B243" s="87"/>
      <c r="C243" s="88" t="s">
        <v>1228</v>
      </c>
      <c r="D243" s="89">
        <f>'2024 Srk'!D243</f>
        <v>2973303.05</v>
      </c>
      <c r="E243" s="90">
        <f>'2024 Srk'!E243</f>
        <v>2.8635016951547243E-2</v>
      </c>
      <c r="F243" s="89">
        <f>'2024 Srk'!F243</f>
        <v>2948778.343112906</v>
      </c>
      <c r="G243" s="89">
        <f>'2024 Srk'!G243</f>
        <v>2983154.2214886514</v>
      </c>
      <c r="H243" s="89">
        <f>'2024 Srk'!H243</f>
        <v>-34375.878375745378</v>
      </c>
      <c r="I243" s="89">
        <f>'2024 Srk'!I243</f>
        <v>-232353.97290530032</v>
      </c>
      <c r="J243" s="89">
        <f>'2024 Srk'!J243</f>
        <v>-266729.8512810457</v>
      </c>
      <c r="K243" s="89">
        <f>'2024 Srk'!K243</f>
        <v>97456.759999322981</v>
      </c>
      <c r="L243" s="23"/>
      <c r="M243" s="22">
        <v>6.9115845763939034E-4</v>
      </c>
      <c r="N243" s="27">
        <v>1066</v>
      </c>
      <c r="O243" s="1" t="s">
        <v>913</v>
      </c>
      <c r="Q243" s="175"/>
      <c r="S243" s="178"/>
      <c r="T243" s="176"/>
      <c r="U243" s="176"/>
      <c r="V243" s="177"/>
      <c r="W243" s="177"/>
      <c r="X243" s="176"/>
      <c r="Y243" s="177"/>
      <c r="Z243" s="176"/>
      <c r="AA243" s="176"/>
      <c r="AB243" s="177"/>
      <c r="AC243" s="177"/>
      <c r="AD243" s="11"/>
      <c r="AE243" s="151"/>
      <c r="AF243" s="152" t="str">
        <f t="shared" si="6"/>
        <v>Ulvsby församling</v>
      </c>
      <c r="AG243" s="153" t="e">
        <f>'2024 Srk'!#REF!</f>
        <v>#REF!</v>
      </c>
      <c r="AH243" s="139" t="e">
        <f>'2024 Srk'!#REF!</f>
        <v>#REF!</v>
      </c>
      <c r="AI243" s="154" t="e">
        <f>'2024 Srk'!#REF!</f>
        <v>#REF!</v>
      </c>
      <c r="AJ243" s="154" t="e">
        <f>'2024 Srk'!#REF!</f>
        <v>#REF!</v>
      </c>
      <c r="AK243" s="154" t="e">
        <f>'2024 Srk'!#REF!</f>
        <v>#REF!</v>
      </c>
      <c r="AU243" s="170" t="str">
        <f t="shared" si="7"/>
        <v>Ulvsby församling</v>
      </c>
      <c r="AV243" s="149" t="e">
        <f>'2024 Srk'!#REF!</f>
        <v>#REF!</v>
      </c>
      <c r="AW243" s="150" t="e">
        <f>'2024 Srk'!#REF!</f>
        <v>#REF!</v>
      </c>
      <c r="AX243" s="149" t="e">
        <f>'2024 Srk'!#REF!</f>
        <v>#REF!</v>
      </c>
      <c r="AY243" s="149" t="e">
        <f>'2024 Srk'!#REF!</f>
        <v>#REF!</v>
      </c>
    </row>
    <row r="244" spans="1:51" ht="15" customHeight="1">
      <c r="A244" s="86" t="s">
        <v>469</v>
      </c>
      <c r="B244" s="87"/>
      <c r="C244" s="88" t="s">
        <v>1229</v>
      </c>
      <c r="D244" s="89">
        <f>'2024 Srk'!D244</f>
        <v>988532.33</v>
      </c>
      <c r="E244" s="90">
        <f>'2024 Srk'!E244</f>
        <v>5.133878324145269E-2</v>
      </c>
      <c r="F244" s="89">
        <f>'2024 Srk'!F244</f>
        <v>980378.61501233128</v>
      </c>
      <c r="G244" s="89">
        <f>'2024 Srk'!G244</f>
        <v>976752.63233615225</v>
      </c>
      <c r="H244" s="89">
        <f>'2024 Srk'!H244</f>
        <v>3625.9826761790318</v>
      </c>
      <c r="I244" s="89">
        <f>'2024 Srk'!I244</f>
        <v>-77250.589784594398</v>
      </c>
      <c r="J244" s="89">
        <f>'2024 Srk'!J244</f>
        <v>-73624.607108415366</v>
      </c>
      <c r="K244" s="89">
        <f>'2024 Srk'!K244</f>
        <v>32401.392127311592</v>
      </c>
      <c r="L244" s="23"/>
      <c r="M244" s="22">
        <v>1.7001216896281831E-3</v>
      </c>
      <c r="N244" s="27">
        <v>1068</v>
      </c>
      <c r="O244" s="1" t="s">
        <v>915</v>
      </c>
      <c r="Q244" s="175"/>
      <c r="S244" s="178"/>
      <c r="T244" s="176"/>
      <c r="U244" s="176"/>
      <c r="V244" s="177"/>
      <c r="W244" s="177"/>
      <c r="X244" s="176"/>
      <c r="Y244" s="177"/>
      <c r="Z244" s="176"/>
      <c r="AA244" s="176"/>
      <c r="AB244" s="177"/>
      <c r="AC244" s="177"/>
      <c r="AD244" s="11"/>
      <c r="AE244" s="151"/>
      <c r="AF244" s="152" t="str">
        <f t="shared" si="6"/>
        <v>Urjala församling</v>
      </c>
      <c r="AG244" s="153" t="e">
        <f>'2024 Srk'!#REF!</f>
        <v>#REF!</v>
      </c>
      <c r="AH244" s="139" t="e">
        <f>'2024 Srk'!#REF!</f>
        <v>#REF!</v>
      </c>
      <c r="AI244" s="154" t="e">
        <f>'2024 Srk'!#REF!</f>
        <v>#REF!</v>
      </c>
      <c r="AJ244" s="154" t="e">
        <f>'2024 Srk'!#REF!</f>
        <v>#REF!</v>
      </c>
      <c r="AK244" s="154" t="e">
        <f>'2024 Srk'!#REF!</f>
        <v>#REF!</v>
      </c>
      <c r="AU244" s="170" t="str">
        <f t="shared" si="7"/>
        <v>Urjala församling</v>
      </c>
      <c r="AV244" s="149" t="e">
        <f>'2024 Srk'!#REF!</f>
        <v>#REF!</v>
      </c>
      <c r="AW244" s="150" t="e">
        <f>'2024 Srk'!#REF!</f>
        <v>#REF!</v>
      </c>
      <c r="AX244" s="149" t="e">
        <f>'2024 Srk'!#REF!</f>
        <v>#REF!</v>
      </c>
      <c r="AY244" s="149" t="e">
        <f>'2024 Srk'!#REF!</f>
        <v>#REF!</v>
      </c>
    </row>
    <row r="245" spans="1:51" ht="15" customHeight="1">
      <c r="A245" s="86" t="s">
        <v>469</v>
      </c>
      <c r="B245" s="87"/>
      <c r="C245" s="88" t="s">
        <v>1230</v>
      </c>
      <c r="D245" s="89">
        <f>'2024 Srk'!D245</f>
        <v>1936278.35</v>
      </c>
      <c r="E245" s="90">
        <f>'2024 Srk'!E245</f>
        <v>4.4687068590685719E-2</v>
      </c>
      <c r="F245" s="89">
        <f>'2024 Srk'!F245</f>
        <v>1920307.3379009892</v>
      </c>
      <c r="G245" s="89">
        <f>'2024 Srk'!G245</f>
        <v>1921472.2652056934</v>
      </c>
      <c r="H245" s="89">
        <f>'2024 Srk'!H245</f>
        <v>-1164.9273047042079</v>
      </c>
      <c r="I245" s="89">
        <f>'2024 Srk'!I245</f>
        <v>-151313.86196002443</v>
      </c>
      <c r="J245" s="89">
        <f>'2024 Srk'!J245</f>
        <v>-152478.78926472864</v>
      </c>
      <c r="K245" s="89">
        <f>'2024 Srk'!K245</f>
        <v>63465.920316408752</v>
      </c>
      <c r="L245" s="23"/>
      <c r="M245" s="22">
        <v>4.5149569958833936E-3</v>
      </c>
      <c r="N245" s="27">
        <v>1176</v>
      </c>
      <c r="O245" s="1" t="s">
        <v>917</v>
      </c>
      <c r="Q245" s="175"/>
      <c r="S245" s="178"/>
      <c r="T245" s="176"/>
      <c r="U245" s="176"/>
      <c r="V245" s="177"/>
      <c r="W245" s="177"/>
      <c r="X245" s="176"/>
      <c r="Y245" s="177"/>
      <c r="Z245" s="176"/>
      <c r="AA245" s="176"/>
      <c r="AB245" s="177"/>
      <c r="AC245" s="177"/>
      <c r="AD245" s="11"/>
      <c r="AE245" s="151"/>
      <c r="AF245" s="152" t="str">
        <f t="shared" si="6"/>
        <v>Nykarleby församling</v>
      </c>
      <c r="AG245" s="153" t="e">
        <f>'2024 Srk'!#REF!</f>
        <v>#REF!</v>
      </c>
      <c r="AH245" s="139" t="e">
        <f>'2024 Srk'!#REF!</f>
        <v>#REF!</v>
      </c>
      <c r="AI245" s="154" t="e">
        <f>'2024 Srk'!#REF!</f>
        <v>#REF!</v>
      </c>
      <c r="AJ245" s="154" t="e">
        <f>'2024 Srk'!#REF!</f>
        <v>#REF!</v>
      </c>
      <c r="AK245" s="154" t="e">
        <f>'2024 Srk'!#REF!</f>
        <v>#REF!</v>
      </c>
      <c r="AU245" s="170" t="str">
        <f t="shared" si="7"/>
        <v>Nykarleby församling</v>
      </c>
      <c r="AV245" s="149" t="e">
        <f>'2024 Srk'!#REF!</f>
        <v>#REF!</v>
      </c>
      <c r="AW245" s="150" t="e">
        <f>'2024 Srk'!#REF!</f>
        <v>#REF!</v>
      </c>
      <c r="AX245" s="149" t="e">
        <f>'2024 Srk'!#REF!</f>
        <v>#REF!</v>
      </c>
      <c r="AY245" s="149" t="e">
        <f>'2024 Srk'!#REF!</f>
        <v>#REF!</v>
      </c>
    </row>
    <row r="246" spans="1:51" ht="15" customHeight="1">
      <c r="A246" s="86" t="s">
        <v>469</v>
      </c>
      <c r="B246" s="87"/>
      <c r="C246" s="88" t="s">
        <v>1231</v>
      </c>
      <c r="D246" s="89">
        <f>'2024 Srk'!D246</f>
        <v>3091474.32</v>
      </c>
      <c r="E246" s="90">
        <f>'2024 Srk'!E246</f>
        <v>6.1120701320775961E-3</v>
      </c>
      <c r="F246" s="89">
        <f>'2024 Srk'!F246</f>
        <v>3065974.9005758758</v>
      </c>
      <c r="G246" s="89">
        <f>'2024 Srk'!G246</f>
        <v>3143557.9435289102</v>
      </c>
      <c r="H246" s="89">
        <f>'2024 Srk'!H246</f>
        <v>-77583.042953034397</v>
      </c>
      <c r="I246" s="89">
        <f>'2024 Srk'!I246</f>
        <v>-241588.67370976924</v>
      </c>
      <c r="J246" s="89">
        <f>'2024 Srk'!J246</f>
        <v>-319171.71666280366</v>
      </c>
      <c r="K246" s="89">
        <f>'2024 Srk'!K246</f>
        <v>101330.09174705896</v>
      </c>
      <c r="L246" s="23"/>
      <c r="M246" s="22">
        <v>1.0745436542765315E-3</v>
      </c>
      <c r="N246" s="27">
        <v>1077</v>
      </c>
      <c r="O246" s="1" t="s">
        <v>919</v>
      </c>
      <c r="Q246" s="175"/>
      <c r="S246" s="178"/>
      <c r="T246" s="176"/>
      <c r="U246" s="176"/>
      <c r="V246" s="177"/>
      <c r="W246" s="177"/>
      <c r="X246" s="176"/>
      <c r="Y246" s="177"/>
      <c r="Z246" s="176"/>
      <c r="AA246" s="176"/>
      <c r="AB246" s="177"/>
      <c r="AC246" s="177"/>
      <c r="AD246" s="11"/>
      <c r="AE246" s="151"/>
      <c r="AF246" s="152" t="str">
        <f t="shared" si="6"/>
        <v>Nystads församling</v>
      </c>
      <c r="AG246" s="153" t="e">
        <f>'2024 Srk'!#REF!</f>
        <v>#REF!</v>
      </c>
      <c r="AH246" s="139" t="e">
        <f>'2024 Srk'!#REF!</f>
        <v>#REF!</v>
      </c>
      <c r="AI246" s="154" t="e">
        <f>'2024 Srk'!#REF!</f>
        <v>#REF!</v>
      </c>
      <c r="AJ246" s="154" t="e">
        <f>'2024 Srk'!#REF!</f>
        <v>#REF!</v>
      </c>
      <c r="AK246" s="154" t="e">
        <f>'2024 Srk'!#REF!</f>
        <v>#REF!</v>
      </c>
      <c r="AU246" s="170" t="str">
        <f t="shared" si="7"/>
        <v>Nystads församling</v>
      </c>
      <c r="AV246" s="149" t="e">
        <f>'2024 Srk'!#REF!</f>
        <v>#REF!</v>
      </c>
      <c r="AW246" s="150" t="e">
        <f>'2024 Srk'!#REF!</f>
        <v>#REF!</v>
      </c>
      <c r="AX246" s="149" t="e">
        <f>'2024 Srk'!#REF!</f>
        <v>#REF!</v>
      </c>
      <c r="AY246" s="149" t="e">
        <f>'2024 Srk'!#REF!</f>
        <v>#REF!</v>
      </c>
    </row>
    <row r="247" spans="1:51" ht="15" customHeight="1">
      <c r="A247" s="86" t="s">
        <v>469</v>
      </c>
      <c r="B247" s="87"/>
      <c r="C247" s="88" t="s">
        <v>1232</v>
      </c>
      <c r="D247" s="89">
        <f>'2024 Srk'!D247</f>
        <v>749968.78</v>
      </c>
      <c r="E247" s="90">
        <f>'2024 Srk'!E247</f>
        <v>5.6679491344603372E-2</v>
      </c>
      <c r="F247" s="89">
        <f>'2024 Srk'!F247</f>
        <v>743782.80965164572</v>
      </c>
      <c r="G247" s="89">
        <f>'2024 Srk'!G247</f>
        <v>746929.66160312039</v>
      </c>
      <c r="H247" s="89">
        <f>'2024 Srk'!H247</f>
        <v>-3146.8519514746731</v>
      </c>
      <c r="I247" s="89">
        <f>'2024 Srk'!I247</f>
        <v>-58607.623460360395</v>
      </c>
      <c r="J247" s="89">
        <f>'2024 Srk'!J247</f>
        <v>-61754.475411835068</v>
      </c>
      <c r="K247" s="89">
        <f>'2024 Srk'!K247</f>
        <v>24581.929985053175</v>
      </c>
      <c r="L247" s="23"/>
      <c r="M247" s="22">
        <v>7.5519820962281574E-4</v>
      </c>
      <c r="N247" s="27">
        <v>1078</v>
      </c>
      <c r="O247" s="1" t="s">
        <v>921</v>
      </c>
      <c r="Q247" s="175"/>
      <c r="S247" s="178"/>
      <c r="T247" s="176"/>
      <c r="U247" s="176"/>
      <c r="V247" s="177"/>
      <c r="W247" s="177"/>
      <c r="X247" s="176"/>
      <c r="Y247" s="177"/>
      <c r="Z247" s="176"/>
      <c r="AA247" s="176"/>
      <c r="AB247" s="177"/>
      <c r="AC247" s="177"/>
      <c r="AD247" s="11"/>
      <c r="AE247" s="151"/>
      <c r="AF247" s="152" t="str">
        <f t="shared" si="6"/>
        <v>Uurainen församling</v>
      </c>
      <c r="AG247" s="153" t="e">
        <f>'2024 Srk'!#REF!</f>
        <v>#REF!</v>
      </c>
      <c r="AH247" s="139" t="e">
        <f>'2024 Srk'!#REF!</f>
        <v>#REF!</v>
      </c>
      <c r="AI247" s="154" t="e">
        <f>'2024 Srk'!#REF!</f>
        <v>#REF!</v>
      </c>
      <c r="AJ247" s="154" t="e">
        <f>'2024 Srk'!#REF!</f>
        <v>#REF!</v>
      </c>
      <c r="AK247" s="154" t="e">
        <f>'2024 Srk'!#REF!</f>
        <v>#REF!</v>
      </c>
      <c r="AU247" s="170" t="str">
        <f t="shared" si="7"/>
        <v>Uurainen församling</v>
      </c>
      <c r="AV247" s="149" t="e">
        <f>'2024 Srk'!#REF!</f>
        <v>#REF!</v>
      </c>
      <c r="AW247" s="150" t="e">
        <f>'2024 Srk'!#REF!</f>
        <v>#REF!</v>
      </c>
      <c r="AX247" s="149" t="e">
        <f>'2024 Srk'!#REF!</f>
        <v>#REF!</v>
      </c>
      <c r="AY247" s="149" t="e">
        <f>'2024 Srk'!#REF!</f>
        <v>#REF!</v>
      </c>
    </row>
    <row r="248" spans="1:51" ht="15" customHeight="1">
      <c r="A248" s="86" t="s">
        <v>469</v>
      </c>
      <c r="B248" s="87"/>
      <c r="C248" s="88" t="s">
        <v>1233</v>
      </c>
      <c r="D248" s="89">
        <f>'2024 Srk'!D248</f>
        <v>13614431.619999999</v>
      </c>
      <c r="E248" s="90">
        <f>'2024 Srk'!E248</f>
        <v>4.388168810562787E-2</v>
      </c>
      <c r="F248" s="89">
        <f>'2024 Srk'!F248</f>
        <v>13502135.651745137</v>
      </c>
      <c r="G248" s="89">
        <f>'2024 Srk'!G248</f>
        <v>13507188.276332317</v>
      </c>
      <c r="H248" s="89">
        <f>'2024 Srk'!H248</f>
        <v>-5052.6245871800929</v>
      </c>
      <c r="I248" s="89">
        <f>'2024 Srk'!I248</f>
        <v>-1063923.5969419745</v>
      </c>
      <c r="J248" s="89">
        <f>'2024 Srk'!J248</f>
        <v>-1068976.2215291546</v>
      </c>
      <c r="K248" s="89">
        <f>'2024 Srk'!K248</f>
        <v>446243.91547223344</v>
      </c>
      <c r="L248" s="23"/>
      <c r="M248" s="22">
        <v>1.4321927886124671E-3</v>
      </c>
      <c r="N248" s="27">
        <v>1084</v>
      </c>
      <c r="O248" s="1" t="s">
        <v>925</v>
      </c>
      <c r="Q248" s="175"/>
      <c r="S248" s="178"/>
      <c r="T248" s="176"/>
      <c r="U248" s="176"/>
      <c r="V248" s="177"/>
      <c r="W248" s="177"/>
      <c r="X248" s="176"/>
      <c r="Y248" s="177"/>
      <c r="Z248" s="176"/>
      <c r="AA248" s="176"/>
      <c r="AB248" s="177"/>
      <c r="AC248" s="177"/>
      <c r="AD248" s="11"/>
      <c r="AE248" s="151"/>
      <c r="AF248" s="152" t="str">
        <f t="shared" si="6"/>
        <v>Vasa församling</v>
      </c>
      <c r="AG248" s="153" t="e">
        <f>'2024 Srk'!#REF!</f>
        <v>#REF!</v>
      </c>
      <c r="AH248" s="139" t="e">
        <f>'2024 Srk'!#REF!</f>
        <v>#REF!</v>
      </c>
      <c r="AI248" s="154" t="e">
        <f>'2024 Srk'!#REF!</f>
        <v>#REF!</v>
      </c>
      <c r="AJ248" s="154" t="e">
        <f>'2024 Srk'!#REF!</f>
        <v>#REF!</v>
      </c>
      <c r="AK248" s="154" t="e">
        <f>'2024 Srk'!#REF!</f>
        <v>#REF!</v>
      </c>
      <c r="AU248" s="170" t="str">
        <f t="shared" si="7"/>
        <v>Vasa församling</v>
      </c>
      <c r="AV248" s="149" t="e">
        <f>'2024 Srk'!#REF!</f>
        <v>#REF!</v>
      </c>
      <c r="AW248" s="150" t="e">
        <f>'2024 Srk'!#REF!</f>
        <v>#REF!</v>
      </c>
      <c r="AX248" s="149" t="e">
        <f>'2024 Srk'!#REF!</f>
        <v>#REF!</v>
      </c>
      <c r="AY248" s="149" t="e">
        <f>'2024 Srk'!#REF!</f>
        <v>#REF!</v>
      </c>
    </row>
    <row r="249" spans="1:51" ht="15" customHeight="1">
      <c r="A249" s="86" t="s">
        <v>469</v>
      </c>
      <c r="B249" s="87"/>
      <c r="C249" s="88" t="s">
        <v>1234</v>
      </c>
      <c r="D249" s="89">
        <f>'2024 Srk'!D249</f>
        <v>29141896.129999999</v>
      </c>
      <c r="E249" s="90">
        <f>'2024 Srk'!E249</f>
        <v>1.4864969852195431E-2</v>
      </c>
      <c r="F249" s="89">
        <f>'2024 Srk'!F249</f>
        <v>28901524.917007636</v>
      </c>
      <c r="G249" s="89">
        <f>'2024 Srk'!G249</f>
        <v>29505548.234195385</v>
      </c>
      <c r="H249" s="89">
        <f>'2024 Srk'!H249</f>
        <v>-604023.31718774885</v>
      </c>
      <c r="I249" s="89">
        <f>'2024 Srk'!I249</f>
        <v>-2277344.4986709631</v>
      </c>
      <c r="J249" s="89">
        <f>'2024 Srk'!J249</f>
        <v>-2881367.815858712</v>
      </c>
      <c r="K249" s="89">
        <f>'2024 Srk'!K249</f>
        <v>955191.82851765119</v>
      </c>
      <c r="L249" s="23"/>
      <c r="M249" s="22">
        <v>3.4303187518052412E-2</v>
      </c>
      <c r="N249" s="27">
        <v>1090</v>
      </c>
      <c r="O249" s="1" t="s">
        <v>927</v>
      </c>
      <c r="Q249" s="175"/>
      <c r="S249" s="178"/>
      <c r="T249" s="176"/>
      <c r="U249" s="176"/>
      <c r="V249" s="177"/>
      <c r="W249" s="177"/>
      <c r="X249" s="176"/>
      <c r="Y249" s="177"/>
      <c r="Z249" s="176"/>
      <c r="AA249" s="176"/>
      <c r="AB249" s="177"/>
      <c r="AC249" s="177"/>
      <c r="AD249" s="11"/>
      <c r="AE249" s="151"/>
      <c r="AF249" s="152" t="str">
        <f t="shared" si="6"/>
        <v>Vanda församlingar</v>
      </c>
      <c r="AG249" s="153" t="e">
        <f>'2024 Srk'!#REF!</f>
        <v>#REF!</v>
      </c>
      <c r="AH249" s="139" t="e">
        <f>'2024 Srk'!#REF!</f>
        <v>#REF!</v>
      </c>
      <c r="AI249" s="154" t="e">
        <f>'2024 Srk'!#REF!</f>
        <v>#REF!</v>
      </c>
      <c r="AJ249" s="154" t="e">
        <f>'2024 Srk'!#REF!</f>
        <v>#REF!</v>
      </c>
      <c r="AK249" s="154" t="e">
        <f>'2024 Srk'!#REF!</f>
        <v>#REF!</v>
      </c>
      <c r="AU249" s="170" t="str">
        <f t="shared" si="7"/>
        <v>Vanda församlingar</v>
      </c>
      <c r="AV249" s="149" t="e">
        <f>'2024 Srk'!#REF!</f>
        <v>#REF!</v>
      </c>
      <c r="AW249" s="150" t="e">
        <f>'2024 Srk'!#REF!</f>
        <v>#REF!</v>
      </c>
      <c r="AX249" s="149" t="e">
        <f>'2024 Srk'!#REF!</f>
        <v>#REF!</v>
      </c>
      <c r="AY249" s="149" t="e">
        <f>'2024 Srk'!#REF!</f>
        <v>#REF!</v>
      </c>
    </row>
    <row r="250" spans="1:51" ht="15" customHeight="1">
      <c r="A250" s="86" t="s">
        <v>469</v>
      </c>
      <c r="B250" s="87"/>
      <c r="C250" s="88" t="s">
        <v>1235</v>
      </c>
      <c r="D250" s="89">
        <f>'2024 Srk'!D250</f>
        <v>3722810.92</v>
      </c>
      <c r="E250" s="90">
        <f>'2024 Srk'!E250</f>
        <v>4.7611336096188506E-2</v>
      </c>
      <c r="F250" s="89">
        <f>'2024 Srk'!F250</f>
        <v>3692104.0444902629</v>
      </c>
      <c r="G250" s="89">
        <f>'2024 Srk'!G250</f>
        <v>3768079.3543618885</v>
      </c>
      <c r="H250" s="89">
        <f>'2024 Srk'!H250</f>
        <v>-75975.309871625621</v>
      </c>
      <c r="I250" s="89">
        <f>'2024 Srk'!I250</f>
        <v>-290925.57774668687</v>
      </c>
      <c r="J250" s="89">
        <f>'2024 Srk'!J250</f>
        <v>-366900.8876183125</v>
      </c>
      <c r="K250" s="89">
        <f>'2024 Srk'!K250</f>
        <v>122023.58261237407</v>
      </c>
      <c r="L250" s="23"/>
      <c r="M250" s="22">
        <v>1.2094404618507205E-2</v>
      </c>
      <c r="N250" s="27">
        <v>162</v>
      </c>
      <c r="O250" s="1" t="s">
        <v>546</v>
      </c>
      <c r="Q250" s="175"/>
      <c r="S250" s="178"/>
      <c r="T250" s="176"/>
      <c r="U250" s="176"/>
      <c r="V250" s="177"/>
      <c r="W250" s="177"/>
      <c r="X250" s="176"/>
      <c r="Y250" s="177"/>
      <c r="Z250" s="176"/>
      <c r="AA250" s="176"/>
      <c r="AB250" s="177"/>
      <c r="AC250" s="177"/>
      <c r="AD250" s="11"/>
      <c r="AE250" s="151"/>
      <c r="AF250" s="152" t="str">
        <f t="shared" si="6"/>
        <v>Varkaus församling</v>
      </c>
      <c r="AG250" s="153" t="e">
        <f>'2024 Srk'!#REF!</f>
        <v>#REF!</v>
      </c>
      <c r="AH250" s="139" t="e">
        <f>'2024 Srk'!#REF!</f>
        <v>#REF!</v>
      </c>
      <c r="AI250" s="154" t="e">
        <f>'2024 Srk'!#REF!</f>
        <v>#REF!</v>
      </c>
      <c r="AJ250" s="154" t="e">
        <f>'2024 Srk'!#REF!</f>
        <v>#REF!</v>
      </c>
      <c r="AK250" s="154" t="e">
        <f>'2024 Srk'!#REF!</f>
        <v>#REF!</v>
      </c>
      <c r="AU250" s="170" t="str">
        <f t="shared" si="7"/>
        <v>Varkaus församling</v>
      </c>
      <c r="AV250" s="149" t="e">
        <f>'2024 Srk'!#REF!</f>
        <v>#REF!</v>
      </c>
      <c r="AW250" s="150" t="e">
        <f>'2024 Srk'!#REF!</f>
        <v>#REF!</v>
      </c>
      <c r="AX250" s="149" t="e">
        <f>'2024 Srk'!#REF!</f>
        <v>#REF!</v>
      </c>
      <c r="AY250" s="149" t="e">
        <f>'2024 Srk'!#REF!</f>
        <v>#REF!</v>
      </c>
    </row>
    <row r="251" spans="1:51" ht="15" customHeight="1">
      <c r="A251" s="86" t="s">
        <v>469</v>
      </c>
      <c r="B251" s="87"/>
      <c r="C251" s="88" t="s">
        <v>1236</v>
      </c>
      <c r="D251" s="89">
        <f>'2024 Srk'!D251</f>
        <v>506144.53</v>
      </c>
      <c r="E251" s="90">
        <f>'2024 Srk'!E251</f>
        <v>2.3066389186260361E-2</v>
      </c>
      <c r="F251" s="89">
        <f>'2024 Srk'!F251</f>
        <v>501969.69614283374</v>
      </c>
      <c r="G251" s="89">
        <f>'2024 Srk'!G251</f>
        <v>506889.78472640453</v>
      </c>
      <c r="H251" s="89">
        <f>'2024 Srk'!H251</f>
        <v>-4920.0885835707886</v>
      </c>
      <c r="I251" s="89">
        <f>'2024 Srk'!I251</f>
        <v>-39553.550523477912</v>
      </c>
      <c r="J251" s="89">
        <f>'2024 Srk'!J251</f>
        <v>-44473.639107048701</v>
      </c>
      <c r="K251" s="89">
        <f>'2024 Srk'!K251</f>
        <v>16590.036452954279</v>
      </c>
      <c r="L251" s="23"/>
      <c r="M251" s="22">
        <v>1.8211239899951933E-3</v>
      </c>
      <c r="N251" s="27">
        <v>158</v>
      </c>
      <c r="O251" s="1" t="s">
        <v>544</v>
      </c>
      <c r="Q251" s="175"/>
      <c r="S251" s="178"/>
      <c r="T251" s="176"/>
      <c r="U251" s="176"/>
      <c r="V251" s="177"/>
      <c r="W251" s="177"/>
      <c r="X251" s="176"/>
      <c r="Y251" s="177"/>
      <c r="Z251" s="176"/>
      <c r="AA251" s="176"/>
      <c r="AB251" s="177"/>
      <c r="AC251" s="177"/>
      <c r="AD251" s="11"/>
      <c r="AE251" s="151"/>
      <c r="AF251" s="152" t="str">
        <f t="shared" si="6"/>
        <v>Vehmaa församling</v>
      </c>
      <c r="AG251" s="153" t="e">
        <f>'2024 Srk'!#REF!</f>
        <v>#REF!</v>
      </c>
      <c r="AH251" s="139" t="e">
        <f>'2024 Srk'!#REF!</f>
        <v>#REF!</v>
      </c>
      <c r="AI251" s="154" t="e">
        <f>'2024 Srk'!#REF!</f>
        <v>#REF!</v>
      </c>
      <c r="AJ251" s="154" t="e">
        <f>'2024 Srk'!#REF!</f>
        <v>#REF!</v>
      </c>
      <c r="AK251" s="154" t="e">
        <f>'2024 Srk'!#REF!</f>
        <v>#REF!</v>
      </c>
      <c r="AU251" s="170" t="str">
        <f t="shared" si="7"/>
        <v>Vehmaa församling</v>
      </c>
      <c r="AV251" s="149" t="e">
        <f>'2024 Srk'!#REF!</f>
        <v>#REF!</v>
      </c>
      <c r="AW251" s="150" t="e">
        <f>'2024 Srk'!#REF!</f>
        <v>#REF!</v>
      </c>
      <c r="AX251" s="149" t="e">
        <f>'2024 Srk'!#REF!</f>
        <v>#REF!</v>
      </c>
      <c r="AY251" s="149" t="e">
        <f>'2024 Srk'!#REF!</f>
        <v>#REF!</v>
      </c>
    </row>
    <row r="252" spans="1:51" ht="15" customHeight="1">
      <c r="A252" s="86" t="s">
        <v>469</v>
      </c>
      <c r="B252" s="87"/>
      <c r="C252" s="88" t="s">
        <v>1237</v>
      </c>
      <c r="D252" s="89">
        <f>'2024 Srk'!D252</f>
        <v>1022626.55</v>
      </c>
      <c r="E252" s="90">
        <f>'2024 Srk'!E252</f>
        <v>4.0689283964014278E-2</v>
      </c>
      <c r="F252" s="89">
        <f>'2024 Srk'!F252</f>
        <v>1014191.6155274746</v>
      </c>
      <c r="G252" s="89">
        <f>'2024 Srk'!G252</f>
        <v>1016577.7937316359</v>
      </c>
      <c r="H252" s="89">
        <f>'2024 Srk'!H252</f>
        <v>-2386.1782041613478</v>
      </c>
      <c r="I252" s="89">
        <f>'2024 Srk'!I252</f>
        <v>-79914.942303288175</v>
      </c>
      <c r="J252" s="89">
        <f>'2024 Srk'!J252</f>
        <v>-82301.120507449523</v>
      </c>
      <c r="K252" s="89">
        <f>'2024 Srk'!K252</f>
        <v>33518.907617669742</v>
      </c>
      <c r="L252" s="23"/>
      <c r="M252" s="22">
        <v>2.7815556026322165E-4</v>
      </c>
      <c r="N252" s="27">
        <v>1104</v>
      </c>
      <c r="O252" s="1" t="s">
        <v>931</v>
      </c>
      <c r="Q252" s="175"/>
      <c r="S252" s="178"/>
      <c r="T252" s="176"/>
      <c r="U252" s="176"/>
      <c r="V252" s="177"/>
      <c r="W252" s="177"/>
      <c r="X252" s="176"/>
      <c r="Y252" s="177"/>
      <c r="Z252" s="176"/>
      <c r="AA252" s="176"/>
      <c r="AB252" s="177"/>
      <c r="AC252" s="177"/>
      <c r="AD252" s="11"/>
      <c r="AE252" s="151"/>
      <c r="AF252" s="152" t="str">
        <f t="shared" si="6"/>
        <v>Vesilahti församling</v>
      </c>
      <c r="AG252" s="153" t="e">
        <f>'2024 Srk'!#REF!</f>
        <v>#REF!</v>
      </c>
      <c r="AH252" s="139" t="e">
        <f>'2024 Srk'!#REF!</f>
        <v>#REF!</v>
      </c>
      <c r="AI252" s="154" t="e">
        <f>'2024 Srk'!#REF!</f>
        <v>#REF!</v>
      </c>
      <c r="AJ252" s="154" t="e">
        <f>'2024 Srk'!#REF!</f>
        <v>#REF!</v>
      </c>
      <c r="AK252" s="154" t="e">
        <f>'2024 Srk'!#REF!</f>
        <v>#REF!</v>
      </c>
      <c r="AU252" s="170" t="str">
        <f t="shared" si="7"/>
        <v>Vesilahti församling</v>
      </c>
      <c r="AV252" s="149" t="e">
        <f>'2024 Srk'!#REF!</f>
        <v>#REF!</v>
      </c>
      <c r="AW252" s="150" t="e">
        <f>'2024 Srk'!#REF!</f>
        <v>#REF!</v>
      </c>
      <c r="AX252" s="149" t="e">
        <f>'2024 Srk'!#REF!</f>
        <v>#REF!</v>
      </c>
      <c r="AY252" s="149" t="e">
        <f>'2024 Srk'!#REF!</f>
        <v>#REF!</v>
      </c>
    </row>
    <row r="253" spans="1:51" ht="15" customHeight="1">
      <c r="A253" s="86" t="s">
        <v>469</v>
      </c>
      <c r="B253" s="87"/>
      <c r="C253" s="88" t="s">
        <v>1238</v>
      </c>
      <c r="D253" s="89">
        <f>'2024 Srk'!D253</f>
        <v>776896.49</v>
      </c>
      <c r="E253" s="90">
        <f>'2024 Srk'!E253</f>
        <v>3.4469149817508482E-2</v>
      </c>
      <c r="F253" s="89">
        <f>'2024 Srk'!F253</f>
        <v>770488.41171855398</v>
      </c>
      <c r="G253" s="89">
        <f>'2024 Srk'!G253</f>
        <v>780408.43158565322</v>
      </c>
      <c r="H253" s="89">
        <f>'2024 Srk'!H253</f>
        <v>-9920.0198670992395</v>
      </c>
      <c r="I253" s="89">
        <f>'2024 Srk'!I253</f>
        <v>-60711.936507004531</v>
      </c>
      <c r="J253" s="89">
        <f>'2024 Srk'!J253</f>
        <v>-70631.956374103771</v>
      </c>
      <c r="K253" s="89">
        <f>'2024 Srk'!K253</f>
        <v>25464.546834620989</v>
      </c>
      <c r="L253" s="23"/>
      <c r="M253" s="22">
        <v>6.395904275157357E-4</v>
      </c>
      <c r="N253" s="27">
        <v>1103</v>
      </c>
      <c r="O253" s="1" t="s">
        <v>929</v>
      </c>
      <c r="Q253" s="175"/>
      <c r="S253" s="178"/>
      <c r="T253" s="176"/>
      <c r="U253" s="176"/>
      <c r="V253" s="177"/>
      <c r="W253" s="177"/>
      <c r="X253" s="176"/>
      <c r="Y253" s="177"/>
      <c r="Z253" s="176"/>
      <c r="AA253" s="176"/>
      <c r="AB253" s="177"/>
      <c r="AC253" s="177"/>
      <c r="AD253" s="11"/>
      <c r="AE253" s="151"/>
      <c r="AF253" s="152" t="str">
        <f t="shared" si="6"/>
        <v>Vetil församling</v>
      </c>
      <c r="AG253" s="153" t="e">
        <f>'2024 Srk'!#REF!</f>
        <v>#REF!</v>
      </c>
      <c r="AH253" s="139" t="e">
        <f>'2024 Srk'!#REF!</f>
        <v>#REF!</v>
      </c>
      <c r="AI253" s="154" t="e">
        <f>'2024 Srk'!#REF!</f>
        <v>#REF!</v>
      </c>
      <c r="AJ253" s="154" t="e">
        <f>'2024 Srk'!#REF!</f>
        <v>#REF!</v>
      </c>
      <c r="AK253" s="154" t="e">
        <f>'2024 Srk'!#REF!</f>
        <v>#REF!</v>
      </c>
      <c r="AU253" s="170" t="str">
        <f t="shared" si="7"/>
        <v>Vetil församling</v>
      </c>
      <c r="AV253" s="149" t="e">
        <f>'2024 Srk'!#REF!</f>
        <v>#REF!</v>
      </c>
      <c r="AW253" s="150" t="e">
        <f>'2024 Srk'!#REF!</f>
        <v>#REF!</v>
      </c>
      <c r="AX253" s="149" t="e">
        <f>'2024 Srk'!#REF!</f>
        <v>#REF!</v>
      </c>
      <c r="AY253" s="149" t="e">
        <f>'2024 Srk'!#REF!</f>
        <v>#REF!</v>
      </c>
    </row>
    <row r="254" spans="1:51" ht="15" customHeight="1">
      <c r="A254" s="86" t="s">
        <v>469</v>
      </c>
      <c r="B254" s="87"/>
      <c r="C254" s="88" t="s">
        <v>1239</v>
      </c>
      <c r="D254" s="89">
        <f>'2024 Srk'!D254</f>
        <v>764964.92</v>
      </c>
      <c r="E254" s="90">
        <f>'2024 Srk'!E254</f>
        <v>2.5084485240538745E-2</v>
      </c>
      <c r="F254" s="89">
        <f>'2024 Srk'!F254</f>
        <v>758655.25693289051</v>
      </c>
      <c r="G254" s="89">
        <f>'2024 Srk'!G254</f>
        <v>771208.74196543952</v>
      </c>
      <c r="H254" s="89">
        <f>'2024 Srk'!H254</f>
        <v>-12553.485032549012</v>
      </c>
      <c r="I254" s="89">
        <f>'2024 Srk'!I254</f>
        <v>-59779.523077940285</v>
      </c>
      <c r="J254" s="89">
        <f>'2024 Srk'!J254</f>
        <v>-72333.008110489289</v>
      </c>
      <c r="K254" s="89">
        <f>'2024 Srk'!K254</f>
        <v>25073.462530616016</v>
      </c>
      <c r="L254" s="23"/>
      <c r="M254" s="22">
        <v>7.9172185653297422E-4</v>
      </c>
      <c r="N254" s="27">
        <v>1111</v>
      </c>
      <c r="O254" s="1" t="s">
        <v>935</v>
      </c>
      <c r="Q254" s="175"/>
      <c r="S254" s="178"/>
      <c r="T254" s="176"/>
      <c r="U254" s="176"/>
      <c r="V254" s="177"/>
      <c r="W254" s="177"/>
      <c r="X254" s="176"/>
      <c r="Y254" s="177"/>
      <c r="Z254" s="176"/>
      <c r="AA254" s="176"/>
      <c r="AB254" s="177"/>
      <c r="AC254" s="177"/>
      <c r="AD254" s="11"/>
      <c r="AE254" s="151"/>
      <c r="AF254" s="152" t="str">
        <f t="shared" si="6"/>
        <v>Vieremä församling</v>
      </c>
      <c r="AG254" s="153" t="e">
        <f>'2024 Srk'!#REF!</f>
        <v>#REF!</v>
      </c>
      <c r="AH254" s="139" t="e">
        <f>'2024 Srk'!#REF!</f>
        <v>#REF!</v>
      </c>
      <c r="AI254" s="154" t="e">
        <f>'2024 Srk'!#REF!</f>
        <v>#REF!</v>
      </c>
      <c r="AJ254" s="154" t="e">
        <f>'2024 Srk'!#REF!</f>
        <v>#REF!</v>
      </c>
      <c r="AK254" s="154" t="e">
        <f>'2024 Srk'!#REF!</f>
        <v>#REF!</v>
      </c>
      <c r="AU254" s="170" t="str">
        <f t="shared" si="7"/>
        <v>Vieremä församling</v>
      </c>
      <c r="AV254" s="149" t="e">
        <f>'2024 Srk'!#REF!</f>
        <v>#REF!</v>
      </c>
      <c r="AW254" s="150" t="e">
        <f>'2024 Srk'!#REF!</f>
        <v>#REF!</v>
      </c>
      <c r="AX254" s="149" t="e">
        <f>'2024 Srk'!#REF!</f>
        <v>#REF!</v>
      </c>
      <c r="AY254" s="149" t="e">
        <f>'2024 Srk'!#REF!</f>
        <v>#REF!</v>
      </c>
    </row>
    <row r="255" spans="1:51" ht="15" customHeight="1">
      <c r="A255" s="86" t="s">
        <v>469</v>
      </c>
      <c r="B255" s="87"/>
      <c r="C255" s="88" t="s">
        <v>1240</v>
      </c>
      <c r="D255" s="89">
        <f>'2024 Srk'!D255</f>
        <v>5887743.8700000001</v>
      </c>
      <c r="E255" s="90">
        <f>'2024 Srk'!E255</f>
        <v>3.2105113792672002E-2</v>
      </c>
      <c r="F255" s="89">
        <f>'2024 Srk'!F255</f>
        <v>5839179.9697820144</v>
      </c>
      <c r="G255" s="89">
        <f>'2024 Srk'!G255</f>
        <v>5906885.8047144692</v>
      </c>
      <c r="H255" s="89">
        <f>'2024 Srk'!H255</f>
        <v>-67705.834932454862</v>
      </c>
      <c r="I255" s="89">
        <f>'2024 Srk'!I255</f>
        <v>-460108.05378325901</v>
      </c>
      <c r="J255" s="89">
        <f>'2024 Srk'!J255</f>
        <v>-527813.88871571387</v>
      </c>
      <c r="K255" s="89">
        <f>'2024 Srk'!K255</f>
        <v>192984.17673101809</v>
      </c>
      <c r="L255" s="23"/>
      <c r="M255" s="22">
        <v>8.5473912294620712E-4</v>
      </c>
      <c r="N255" s="27">
        <v>1114</v>
      </c>
      <c r="O255" s="1" t="s">
        <v>937</v>
      </c>
      <c r="Q255" s="175"/>
      <c r="S255" s="178"/>
      <c r="T255" s="176"/>
      <c r="U255" s="176"/>
      <c r="V255" s="177"/>
      <c r="W255" s="177"/>
      <c r="X255" s="176"/>
      <c r="Y255" s="177"/>
      <c r="Z255" s="176"/>
      <c r="AA255" s="176"/>
      <c r="AB255" s="177"/>
      <c r="AC255" s="177"/>
      <c r="AD255" s="11"/>
      <c r="AE255" s="151"/>
      <c r="AF255" s="152" t="str">
        <f t="shared" si="6"/>
        <v>Vichtis församling</v>
      </c>
      <c r="AG255" s="153" t="e">
        <f>'2024 Srk'!#REF!</f>
        <v>#REF!</v>
      </c>
      <c r="AH255" s="139" t="e">
        <f>'2024 Srk'!#REF!</f>
        <v>#REF!</v>
      </c>
      <c r="AI255" s="154" t="e">
        <f>'2024 Srk'!#REF!</f>
        <v>#REF!</v>
      </c>
      <c r="AJ255" s="154" t="e">
        <f>'2024 Srk'!#REF!</f>
        <v>#REF!</v>
      </c>
      <c r="AK255" s="154" t="e">
        <f>'2024 Srk'!#REF!</f>
        <v>#REF!</v>
      </c>
      <c r="AU255" s="170" t="str">
        <f t="shared" si="7"/>
        <v>Vichtis församling</v>
      </c>
      <c r="AV255" s="149" t="e">
        <f>'2024 Srk'!#REF!</f>
        <v>#REF!</v>
      </c>
      <c r="AW255" s="150" t="e">
        <f>'2024 Srk'!#REF!</f>
        <v>#REF!</v>
      </c>
      <c r="AX255" s="149" t="e">
        <f>'2024 Srk'!#REF!</f>
        <v>#REF!</v>
      </c>
      <c r="AY255" s="149" t="e">
        <f>'2024 Srk'!#REF!</f>
        <v>#REF!</v>
      </c>
    </row>
    <row r="256" spans="1:51" ht="15" customHeight="1">
      <c r="A256" s="86" t="s">
        <v>469</v>
      </c>
      <c r="B256" s="87"/>
      <c r="C256" s="88" t="s">
        <v>1241</v>
      </c>
      <c r="D256" s="89">
        <f>'2024 Srk'!D256</f>
        <v>1290400.04</v>
      </c>
      <c r="E256" s="90">
        <f>'2024 Srk'!E256</f>
        <v>1.6371696506569E-2</v>
      </c>
      <c r="F256" s="89">
        <f>'2024 Srk'!F256</f>
        <v>1279756.4284286555</v>
      </c>
      <c r="G256" s="89">
        <f>'2024 Srk'!G256</f>
        <v>1295315.2545715461</v>
      </c>
      <c r="H256" s="89">
        <f>'2024 Srk'!H256</f>
        <v>-15558.826142890612</v>
      </c>
      <c r="I256" s="89">
        <f>'2024 Srk'!I256</f>
        <v>-100840.57053355475</v>
      </c>
      <c r="J256" s="89">
        <f>'2024 Srk'!J256</f>
        <v>-116399.39667644537</v>
      </c>
      <c r="K256" s="89">
        <f>'2024 Srk'!K256</f>
        <v>42295.791880816454</v>
      </c>
      <c r="L256" s="23"/>
      <c r="M256" s="22">
        <v>4.7845374795850584E-4</v>
      </c>
      <c r="N256" s="27">
        <v>1119</v>
      </c>
      <c r="O256" s="1" t="s">
        <v>939</v>
      </c>
      <c r="Q256" s="175"/>
      <c r="S256" s="178"/>
      <c r="T256" s="176"/>
      <c r="U256" s="176"/>
      <c r="V256" s="177"/>
      <c r="W256" s="177"/>
      <c r="X256" s="176"/>
      <c r="Y256" s="177"/>
      <c r="Z256" s="176"/>
      <c r="AA256" s="176"/>
      <c r="AB256" s="177"/>
      <c r="AC256" s="177"/>
      <c r="AD256" s="11"/>
      <c r="AE256" s="151"/>
      <c r="AF256" s="152" t="str">
        <f t="shared" si="6"/>
        <v>Viitasaari församling</v>
      </c>
      <c r="AG256" s="153" t="e">
        <f>'2024 Srk'!#REF!</f>
        <v>#REF!</v>
      </c>
      <c r="AH256" s="139" t="e">
        <f>'2024 Srk'!#REF!</f>
        <v>#REF!</v>
      </c>
      <c r="AI256" s="154" t="e">
        <f>'2024 Srk'!#REF!</f>
        <v>#REF!</v>
      </c>
      <c r="AJ256" s="154" t="e">
        <f>'2024 Srk'!#REF!</f>
        <v>#REF!</v>
      </c>
      <c r="AK256" s="154" t="e">
        <f>'2024 Srk'!#REF!</f>
        <v>#REF!</v>
      </c>
      <c r="AU256" s="170" t="str">
        <f t="shared" si="7"/>
        <v>Viitasaari församling</v>
      </c>
      <c r="AV256" s="149" t="e">
        <f>'2024 Srk'!#REF!</f>
        <v>#REF!</v>
      </c>
      <c r="AW256" s="150" t="e">
        <f>'2024 Srk'!#REF!</f>
        <v>#REF!</v>
      </c>
      <c r="AX256" s="149" t="e">
        <f>'2024 Srk'!#REF!</f>
        <v>#REF!</v>
      </c>
      <c r="AY256" s="149" t="e">
        <f>'2024 Srk'!#REF!</f>
        <v>#REF!</v>
      </c>
    </row>
    <row r="257" spans="1:51" ht="15" customHeight="1">
      <c r="A257" s="86" t="s">
        <v>469</v>
      </c>
      <c r="B257" s="87"/>
      <c r="C257" s="88" t="s">
        <v>1242</v>
      </c>
      <c r="D257" s="89">
        <f>'2024 Srk'!D257</f>
        <v>1363626.61</v>
      </c>
      <c r="E257" s="90">
        <f>'2024 Srk'!E257</f>
        <v>1.7364337978371003E-2</v>
      </c>
      <c r="F257" s="89">
        <f>'2024 Srk'!F257</f>
        <v>1352379.0034320483</v>
      </c>
      <c r="G257" s="89">
        <f>'2024 Srk'!G257</f>
        <v>1364656.3131995762</v>
      </c>
      <c r="H257" s="89">
        <f>'2024 Srk'!H257</f>
        <v>-12277.309767527971</v>
      </c>
      <c r="I257" s="89">
        <f>'2024 Srk'!I257</f>
        <v>-106562.98906123497</v>
      </c>
      <c r="J257" s="89">
        <f>'2024 Srk'!J257</f>
        <v>-118840.29882876294</v>
      </c>
      <c r="K257" s="89">
        <f>'2024 Srk'!K257</f>
        <v>44695.959014154454</v>
      </c>
      <c r="L257" s="23"/>
      <c r="M257" s="22">
        <v>4.3183173741267265E-3</v>
      </c>
      <c r="N257" s="27">
        <v>1121</v>
      </c>
      <c r="O257" s="1" t="s">
        <v>941</v>
      </c>
      <c r="Q257" s="175"/>
      <c r="S257" s="178"/>
      <c r="T257" s="176"/>
      <c r="U257" s="176"/>
      <c r="V257" s="177"/>
      <c r="W257" s="177"/>
      <c r="X257" s="176"/>
      <c r="Y257" s="177"/>
      <c r="Z257" s="176"/>
      <c r="AA257" s="176"/>
      <c r="AB257" s="177"/>
      <c r="AC257" s="177"/>
      <c r="AD257" s="11"/>
      <c r="AE257" s="151"/>
      <c r="AF257" s="152" t="str">
        <f t="shared" si="6"/>
        <v>Virdois församling</v>
      </c>
      <c r="AG257" s="153" t="e">
        <f>'2024 Srk'!#REF!</f>
        <v>#REF!</v>
      </c>
      <c r="AH257" s="139" t="e">
        <f>'2024 Srk'!#REF!</f>
        <v>#REF!</v>
      </c>
      <c r="AI257" s="154" t="e">
        <f>'2024 Srk'!#REF!</f>
        <v>#REF!</v>
      </c>
      <c r="AJ257" s="154" t="e">
        <f>'2024 Srk'!#REF!</f>
        <v>#REF!</v>
      </c>
      <c r="AK257" s="154" t="e">
        <f>'2024 Srk'!#REF!</f>
        <v>#REF!</v>
      </c>
      <c r="AU257" s="170" t="str">
        <f t="shared" si="7"/>
        <v>Virdois församling</v>
      </c>
      <c r="AV257" s="149" t="e">
        <f>'2024 Srk'!#REF!</f>
        <v>#REF!</v>
      </c>
      <c r="AW257" s="150" t="e">
        <f>'2024 Srk'!#REF!</f>
        <v>#REF!</v>
      </c>
      <c r="AX257" s="149" t="e">
        <f>'2024 Srk'!#REF!</f>
        <v>#REF!</v>
      </c>
      <c r="AY257" s="149" t="e">
        <f>'2024 Srk'!#REF!</f>
        <v>#REF!</v>
      </c>
    </row>
    <row r="258" spans="1:51" ht="15" customHeight="1">
      <c r="A258" s="86" t="s">
        <v>469</v>
      </c>
      <c r="B258" s="87"/>
      <c r="C258" s="88" t="s">
        <v>1243</v>
      </c>
      <c r="D258" s="89">
        <f>'2024 Srk'!D258</f>
        <v>1787132.42</v>
      </c>
      <c r="E258" s="90">
        <f>'2024 Srk'!E258</f>
        <v>4.8981739596565488E-2</v>
      </c>
      <c r="F258" s="89">
        <f>'2024 Srk'!F258</f>
        <v>1772391.6088442306</v>
      </c>
      <c r="G258" s="89">
        <f>'2024 Srk'!G258</f>
        <v>1767340.8990266197</v>
      </c>
      <c r="H258" s="89">
        <f>'2024 Srk'!H258</f>
        <v>5050.7098176109139</v>
      </c>
      <c r="I258" s="89">
        <f>'2024 Srk'!I258</f>
        <v>-139658.59211521133</v>
      </c>
      <c r="J258" s="89">
        <f>'2024 Srk'!J258</f>
        <v>-134607.88229760042</v>
      </c>
      <c r="K258" s="89">
        <f>'2024 Srk'!K258</f>
        <v>58577.323742007822</v>
      </c>
      <c r="L258" s="23"/>
      <c r="M258" s="22">
        <v>7.3865002443329712E-3</v>
      </c>
      <c r="N258" s="27">
        <v>258</v>
      </c>
      <c r="O258" s="1" t="s">
        <v>588</v>
      </c>
      <c r="Q258" s="175"/>
      <c r="S258" s="178"/>
      <c r="T258" s="176"/>
      <c r="U258" s="176"/>
      <c r="V258" s="177"/>
      <c r="W258" s="177"/>
      <c r="X258" s="176"/>
      <c r="Y258" s="177"/>
      <c r="Z258" s="176"/>
      <c r="AA258" s="176"/>
      <c r="AB258" s="177"/>
      <c r="AC258" s="177"/>
      <c r="AD258" s="11"/>
      <c r="AE258" s="151"/>
      <c r="AF258" s="152" t="str">
        <f t="shared" si="6"/>
        <v>Vörå församling</v>
      </c>
      <c r="AG258" s="153" t="e">
        <f>'2024 Srk'!#REF!</f>
        <v>#REF!</v>
      </c>
      <c r="AH258" s="139" t="e">
        <f>'2024 Srk'!#REF!</f>
        <v>#REF!</v>
      </c>
      <c r="AI258" s="154" t="e">
        <f>'2024 Srk'!#REF!</f>
        <v>#REF!</v>
      </c>
      <c r="AJ258" s="154" t="e">
        <f>'2024 Srk'!#REF!</f>
        <v>#REF!</v>
      </c>
      <c r="AK258" s="154" t="e">
        <f>'2024 Srk'!#REF!</f>
        <v>#REF!</v>
      </c>
      <c r="AU258" s="170" t="str">
        <f t="shared" si="7"/>
        <v>Vörå församling</v>
      </c>
      <c r="AV258" s="149" t="e">
        <f>'2024 Srk'!#REF!</f>
        <v>#REF!</v>
      </c>
      <c r="AW258" s="150" t="e">
        <f>'2024 Srk'!#REF!</f>
        <v>#REF!</v>
      </c>
      <c r="AX258" s="149" t="e">
        <f>'2024 Srk'!#REF!</f>
        <v>#REF!</v>
      </c>
      <c r="AY258" s="149" t="e">
        <f>'2024 Srk'!#REF!</f>
        <v>#REF!</v>
      </c>
    </row>
    <row r="259" spans="1:51" ht="15" customHeight="1">
      <c r="A259" s="86" t="s">
        <v>469</v>
      </c>
      <c r="B259" s="87"/>
      <c r="C259" s="88" t="s">
        <v>1244</v>
      </c>
      <c r="D259" s="89">
        <f>'2024 Srk'!D259</f>
        <v>768149.97</v>
      </c>
      <c r="E259" s="90">
        <f>'2024 Srk'!E259</f>
        <v>2.8478127322745239E-2</v>
      </c>
      <c r="F259" s="89">
        <f>'2024 Srk'!F259</f>
        <v>761814.03567282797</v>
      </c>
      <c r="G259" s="89">
        <f>'2024 Srk'!G259</f>
        <v>770305.40170792269</v>
      </c>
      <c r="H259" s="89">
        <f>'2024 Srk'!H259</f>
        <v>-8491.3660350947175</v>
      </c>
      <c r="I259" s="89">
        <f>'2024 Srk'!I259</f>
        <v>-60028.424387008658</v>
      </c>
      <c r="J259" s="89">
        <f>'2024 Srk'!J259</f>
        <v>-68519.790422103368</v>
      </c>
      <c r="K259" s="89">
        <f>'2024 Srk'!K259</f>
        <v>25177.859777790611</v>
      </c>
      <c r="L259" s="23"/>
      <c r="M259" s="22">
        <v>8.2332521671752805E-3</v>
      </c>
      <c r="N259" s="27">
        <v>1137</v>
      </c>
      <c r="O259" s="1" t="s">
        <v>945</v>
      </c>
      <c r="Q259" s="175"/>
      <c r="S259" s="178"/>
      <c r="T259" s="176"/>
      <c r="U259" s="176"/>
      <c r="V259" s="177"/>
      <c r="W259" s="177"/>
      <c r="X259" s="176"/>
      <c r="Y259" s="177"/>
      <c r="Z259" s="176"/>
      <c r="AA259" s="176"/>
      <c r="AB259" s="177"/>
      <c r="AC259" s="177"/>
      <c r="AD259" s="11"/>
      <c r="AE259" s="151"/>
      <c r="AF259" s="152" t="str">
        <f t="shared" si="6"/>
        <v>Övertorneå församling</v>
      </c>
      <c r="AG259" s="153" t="e">
        <f>'2024 Srk'!#REF!</f>
        <v>#REF!</v>
      </c>
      <c r="AH259" s="139" t="e">
        <f>'2024 Srk'!#REF!</f>
        <v>#REF!</v>
      </c>
      <c r="AI259" s="154" t="e">
        <f>'2024 Srk'!#REF!</f>
        <v>#REF!</v>
      </c>
      <c r="AJ259" s="154" t="e">
        <f>'2024 Srk'!#REF!</f>
        <v>#REF!</v>
      </c>
      <c r="AK259" s="154" t="e">
        <f>'2024 Srk'!#REF!</f>
        <v>#REF!</v>
      </c>
      <c r="AU259" s="170" t="str">
        <f t="shared" si="7"/>
        <v>Övertorneå församling</v>
      </c>
      <c r="AV259" s="149" t="e">
        <f>'2024 Srk'!#REF!</f>
        <v>#REF!</v>
      </c>
      <c r="AW259" s="150" t="e">
        <f>'2024 Srk'!#REF!</f>
        <v>#REF!</v>
      </c>
      <c r="AX259" s="149" t="e">
        <f>'2024 Srk'!#REF!</f>
        <v>#REF!</v>
      </c>
      <c r="AY259" s="149" t="e">
        <f>'2024 Srk'!#REF!</f>
        <v>#REF!</v>
      </c>
    </row>
    <row r="260" spans="1:51" ht="15" customHeight="1">
      <c r="A260" s="86" t="s">
        <v>469</v>
      </c>
      <c r="B260" s="87"/>
      <c r="C260" s="88" t="s">
        <v>1245</v>
      </c>
      <c r="D260" s="89">
        <f>'2024 Srk'!D260</f>
        <v>4037717.29</v>
      </c>
      <c r="E260" s="90">
        <f>'2024 Srk'!E260</f>
        <v>3.1503789844984365E-2</v>
      </c>
      <c r="F260" s="89">
        <f>'2024 Srk'!F260</f>
        <v>4004412.9710775814</v>
      </c>
      <c r="G260" s="89">
        <f>'2024 Srk'!G260</f>
        <v>4081066.1940785386</v>
      </c>
      <c r="H260" s="89">
        <f>'2024 Srk'!H260</f>
        <v>-76653.223000957165</v>
      </c>
      <c r="I260" s="89">
        <f>'2024 Srk'!I260</f>
        <v>-315534.48741120507</v>
      </c>
      <c r="J260" s="89">
        <f>'2024 Srk'!J260</f>
        <v>-392187.71041216224</v>
      </c>
      <c r="K260" s="89">
        <f>'2024 Srk'!K260</f>
        <v>132345.35405889648</v>
      </c>
      <c r="L260" s="23"/>
      <c r="M260" s="22">
        <v>1.3759295735347673E-3</v>
      </c>
      <c r="N260" s="27">
        <v>1139</v>
      </c>
      <c r="O260" s="1" t="s">
        <v>947</v>
      </c>
      <c r="Q260" s="175"/>
      <c r="S260" s="178"/>
      <c r="T260" s="176"/>
      <c r="U260" s="176"/>
      <c r="V260" s="177"/>
      <c r="W260" s="177"/>
      <c r="X260" s="176"/>
      <c r="Y260" s="177"/>
      <c r="Z260" s="176"/>
      <c r="AA260" s="176"/>
      <c r="AB260" s="177"/>
      <c r="AC260" s="177"/>
      <c r="AD260" s="11"/>
      <c r="AE260" s="151"/>
      <c r="AF260" s="152" t="str">
        <f t="shared" si="6"/>
        <v>Ylivieska församling</v>
      </c>
      <c r="AG260" s="153" t="e">
        <f>'2024 Srk'!#REF!</f>
        <v>#REF!</v>
      </c>
      <c r="AH260" s="139" t="e">
        <f>'2024 Srk'!#REF!</f>
        <v>#REF!</v>
      </c>
      <c r="AI260" s="154" t="e">
        <f>'2024 Srk'!#REF!</f>
        <v>#REF!</v>
      </c>
      <c r="AJ260" s="154" t="e">
        <f>'2024 Srk'!#REF!</f>
        <v>#REF!</v>
      </c>
      <c r="AK260" s="154" t="e">
        <f>'2024 Srk'!#REF!</f>
        <v>#REF!</v>
      </c>
      <c r="AU260" s="170" t="str">
        <f t="shared" si="7"/>
        <v>Ylivieska församling</v>
      </c>
      <c r="AV260" s="149" t="e">
        <f>'2024 Srk'!#REF!</f>
        <v>#REF!</v>
      </c>
      <c r="AW260" s="150" t="e">
        <f>'2024 Srk'!#REF!</f>
        <v>#REF!</v>
      </c>
      <c r="AX260" s="149" t="e">
        <f>'2024 Srk'!#REF!</f>
        <v>#REF!</v>
      </c>
      <c r="AY260" s="149" t="e">
        <f>'2024 Srk'!#REF!</f>
        <v>#REF!</v>
      </c>
    </row>
    <row r="261" spans="1:51" ht="15" customHeight="1">
      <c r="A261" s="86" t="s">
        <v>469</v>
      </c>
      <c r="B261" s="87"/>
      <c r="C261" s="88" t="s">
        <v>1246</v>
      </c>
      <c r="D261" s="89">
        <f>'2024 Srk'!D261</f>
        <v>7945958.2199999997</v>
      </c>
      <c r="E261" s="90">
        <f>'2024 Srk'!E261</f>
        <v>3.0305656276444548E-2</v>
      </c>
      <c r="F261" s="89">
        <f>'2024 Srk'!F261</f>
        <v>7880417.5425091553</v>
      </c>
      <c r="G261" s="89">
        <f>'2024 Srk'!G261</f>
        <v>7906241.0202804161</v>
      </c>
      <c r="H261" s="89">
        <f>'2024 Srk'!H261</f>
        <v>-25823.477771260776</v>
      </c>
      <c r="I261" s="89">
        <f>'2024 Srk'!I261</f>
        <v>-620950.8179654032</v>
      </c>
      <c r="J261" s="89">
        <f>'2024 Srk'!J261</f>
        <v>-646774.29573666397</v>
      </c>
      <c r="K261" s="89">
        <f>'2024 Srk'!K261</f>
        <v>260446.82637082273</v>
      </c>
      <c r="L261" s="23"/>
      <c r="M261" s="22">
        <v>7.4396178036860872E-4</v>
      </c>
      <c r="N261" s="27">
        <v>1142</v>
      </c>
      <c r="O261" s="1" t="s">
        <v>949</v>
      </c>
      <c r="Q261" s="175"/>
      <c r="S261" s="178"/>
      <c r="T261" s="176"/>
      <c r="U261" s="176"/>
      <c r="V261" s="177"/>
      <c r="W261" s="177"/>
      <c r="X261" s="176"/>
      <c r="Y261" s="177"/>
      <c r="Z261" s="176"/>
      <c r="AA261" s="176"/>
      <c r="AB261" s="177"/>
      <c r="AC261" s="177"/>
      <c r="AD261" s="11"/>
      <c r="AE261" s="151"/>
      <c r="AF261" s="152" t="str">
        <f t="shared" si="6"/>
        <v>Ylä-Savon ev.lut. kyrkliga samfällighet</v>
      </c>
      <c r="AG261" s="153" t="e">
        <f>'2024 Srk'!#REF!</f>
        <v>#REF!</v>
      </c>
      <c r="AH261" s="139" t="e">
        <f>'2024 Srk'!#REF!</f>
        <v>#REF!</v>
      </c>
      <c r="AI261" s="154" t="e">
        <f>'2024 Srk'!#REF!</f>
        <v>#REF!</v>
      </c>
      <c r="AJ261" s="154" t="e">
        <f>'2024 Srk'!#REF!</f>
        <v>#REF!</v>
      </c>
      <c r="AK261" s="154" t="e">
        <f>'2024 Srk'!#REF!</f>
        <v>#REF!</v>
      </c>
      <c r="AU261" s="170" t="str">
        <f t="shared" si="7"/>
        <v>Ylä-Savon ev.lut. kyrkliga samfällighet</v>
      </c>
      <c r="AV261" s="149" t="e">
        <f>'2024 Srk'!#REF!</f>
        <v>#REF!</v>
      </c>
      <c r="AW261" s="150" t="e">
        <f>'2024 Srk'!#REF!</f>
        <v>#REF!</v>
      </c>
      <c r="AX261" s="149" t="e">
        <f>'2024 Srk'!#REF!</f>
        <v>#REF!</v>
      </c>
      <c r="AY261" s="149" t="e">
        <f>'2024 Srk'!#REF!</f>
        <v>#REF!</v>
      </c>
    </row>
    <row r="262" spans="1:51" ht="15" customHeight="1">
      <c r="A262" s="86" t="s">
        <v>469</v>
      </c>
      <c r="B262" s="87"/>
      <c r="C262" s="88" t="s">
        <v>1247</v>
      </c>
      <c r="D262" s="89">
        <f>'2024 Srk'!D262</f>
        <v>7440511.75</v>
      </c>
      <c r="E262" s="90">
        <f>'2024 Srk'!E262</f>
        <v>2.8774547043193932E-2</v>
      </c>
      <c r="F262" s="89">
        <f>'2024 Srk'!F262</f>
        <v>7379140.1485553626</v>
      </c>
      <c r="G262" s="89">
        <f>'2024 Srk'!G262</f>
        <v>7507603.8888265276</v>
      </c>
      <c r="H262" s="89">
        <f>'2024 Srk'!H262</f>
        <v>-128463.74027116504</v>
      </c>
      <c r="I262" s="89">
        <f>'2024 Srk'!I262</f>
        <v>-581451.81856288365</v>
      </c>
      <c r="J262" s="89">
        <f>'2024 Srk'!J262</f>
        <v>-709915.55883404869</v>
      </c>
      <c r="K262" s="89">
        <f>'2024 Srk'!K262</f>
        <v>243879.67041970132</v>
      </c>
      <c r="L262" s="23"/>
      <c r="M262" s="22">
        <v>3.5687802218458271E-4</v>
      </c>
      <c r="N262" s="27">
        <v>1082</v>
      </c>
      <c r="O262" s="1" t="s">
        <v>923</v>
      </c>
      <c r="Q262" s="175"/>
      <c r="S262" s="178"/>
      <c r="T262" s="176"/>
      <c r="U262" s="176"/>
      <c r="V262" s="177"/>
      <c r="W262" s="177"/>
      <c r="X262" s="176"/>
      <c r="Y262" s="177"/>
      <c r="Z262" s="176"/>
      <c r="AA262" s="176"/>
      <c r="AB262" s="177"/>
      <c r="AC262" s="177"/>
      <c r="AD262" s="11"/>
      <c r="AE262" s="151"/>
      <c r="AF262" s="152" t="str">
        <f t="shared" si="6"/>
        <v>Ylöjärvi församling</v>
      </c>
      <c r="AG262" s="153" t="e">
        <f>'2024 Srk'!#REF!</f>
        <v>#REF!</v>
      </c>
      <c r="AH262" s="139" t="e">
        <f>'2024 Srk'!#REF!</f>
        <v>#REF!</v>
      </c>
      <c r="AI262" s="154" t="e">
        <f>'2024 Srk'!#REF!</f>
        <v>#REF!</v>
      </c>
      <c r="AJ262" s="154" t="e">
        <f>'2024 Srk'!#REF!</f>
        <v>#REF!</v>
      </c>
      <c r="AK262" s="154" t="e">
        <f>'2024 Srk'!#REF!</f>
        <v>#REF!</v>
      </c>
      <c r="AU262" s="170" t="str">
        <f t="shared" si="7"/>
        <v>Ylöjärvi församling</v>
      </c>
      <c r="AV262" s="149" t="e">
        <f>'2024 Srk'!#REF!</f>
        <v>#REF!</v>
      </c>
      <c r="AW262" s="150" t="e">
        <f>'2024 Srk'!#REF!</f>
        <v>#REF!</v>
      </c>
      <c r="AX262" s="149" t="e">
        <f>'2024 Srk'!#REF!</f>
        <v>#REF!</v>
      </c>
      <c r="AY262" s="149" t="e">
        <f>'2024 Srk'!#REF!</f>
        <v>#REF!</v>
      </c>
    </row>
    <row r="263" spans="1:51" ht="15" customHeight="1">
      <c r="A263" s="86" t="s">
        <v>469</v>
      </c>
      <c r="B263" s="87"/>
      <c r="C263" s="88" t="s">
        <v>1248</v>
      </c>
      <c r="D263" s="89">
        <f>'2024 Srk'!D263</f>
        <v>542014.44999999995</v>
      </c>
      <c r="E263" s="90">
        <f>'2024 Srk'!E263</f>
        <v>1.5718366121515892E-2</v>
      </c>
      <c r="F263" s="89">
        <f>'2024 Srk'!F263</f>
        <v>537543.75014489458</v>
      </c>
      <c r="G263" s="89">
        <f>'2024 Srk'!G263</f>
        <v>545394.13057319121</v>
      </c>
      <c r="H263" s="89">
        <f>'2024 Srk'!H263</f>
        <v>-7850.3804282966303</v>
      </c>
      <c r="I263" s="89">
        <f>'2024 Srk'!I263</f>
        <v>-42356.668227808543</v>
      </c>
      <c r="J263" s="89">
        <f>'2024 Srk'!J263</f>
        <v>-50207.048656105173</v>
      </c>
      <c r="K263" s="89">
        <f>'2024 Srk'!K263</f>
        <v>17765.754543525272</v>
      </c>
      <c r="L263" s="23"/>
      <c r="M263" s="22">
        <v>3.3304801593138235E-2</v>
      </c>
      <c r="N263" s="27">
        <v>754</v>
      </c>
      <c r="O263" s="1" t="s">
        <v>774</v>
      </c>
      <c r="Q263" s="175"/>
      <c r="S263" s="178"/>
      <c r="T263" s="176"/>
      <c r="U263" s="176"/>
      <c r="V263" s="177"/>
      <c r="W263" s="177"/>
      <c r="X263" s="176"/>
      <c r="Y263" s="177"/>
      <c r="Z263" s="176"/>
      <c r="AA263" s="176"/>
      <c r="AB263" s="177"/>
      <c r="AC263" s="177"/>
      <c r="AD263" s="11"/>
      <c r="AE263" s="151"/>
      <c r="AF263" s="152" t="str">
        <f t="shared" si="6"/>
        <v>Ypäjä församling</v>
      </c>
      <c r="AG263" s="153" t="e">
        <f>'2024 Srk'!#REF!</f>
        <v>#REF!</v>
      </c>
      <c r="AH263" s="139" t="e">
        <f>'2024 Srk'!#REF!</f>
        <v>#REF!</v>
      </c>
      <c r="AI263" s="154" t="e">
        <f>'2024 Srk'!#REF!</f>
        <v>#REF!</v>
      </c>
      <c r="AJ263" s="154" t="e">
        <f>'2024 Srk'!#REF!</f>
        <v>#REF!</v>
      </c>
      <c r="AK263" s="154" t="e">
        <f>'2024 Srk'!#REF!</f>
        <v>#REF!</v>
      </c>
      <c r="AU263" s="170" t="str">
        <f t="shared" si="7"/>
        <v>Ypäjä församling</v>
      </c>
      <c r="AV263" s="149" t="e">
        <f>'2024 Srk'!#REF!</f>
        <v>#REF!</v>
      </c>
      <c r="AW263" s="150" t="e">
        <f>'2024 Srk'!#REF!</f>
        <v>#REF!</v>
      </c>
      <c r="AX263" s="149" t="e">
        <f>'2024 Srk'!#REF!</f>
        <v>#REF!</v>
      </c>
      <c r="AY263" s="149" t="e">
        <f>'2024 Srk'!#REF!</f>
        <v>#REF!</v>
      </c>
    </row>
    <row r="264" spans="1:51" ht="15" customHeight="1">
      <c r="A264" s="86" t="s">
        <v>469</v>
      </c>
      <c r="B264" s="87"/>
      <c r="C264" s="88" t="s">
        <v>1249</v>
      </c>
      <c r="D264" s="89">
        <f>'2024 Srk'!D264</f>
        <v>1150783.52</v>
      </c>
      <c r="E264" s="90">
        <f>'2024 Srk'!E264</f>
        <v>2.2274233680650068E-2</v>
      </c>
      <c r="F264" s="89">
        <f>'2024 Srk'!F264</f>
        <v>1141291.5079030502</v>
      </c>
      <c r="G264" s="89">
        <f>'2024 Srk'!G264</f>
        <v>1145262.3418239921</v>
      </c>
      <c r="H264" s="89">
        <f>'2024 Srk'!H264</f>
        <v>-3970.833920941921</v>
      </c>
      <c r="I264" s="89">
        <f>'2024 Srk'!I264</f>
        <v>-89929.993118577724</v>
      </c>
      <c r="J264" s="89">
        <f>'2024 Srk'!J264</f>
        <v>-93900.827039519645</v>
      </c>
      <c r="K264" s="89">
        <f>'2024 Srk'!K264</f>
        <v>37719.543360982359</v>
      </c>
      <c r="L264" s="23"/>
      <c r="M264" s="22">
        <v>3.0288119806351163E-3</v>
      </c>
      <c r="N264" s="27">
        <v>1149</v>
      </c>
      <c r="O264" s="1" t="s">
        <v>951</v>
      </c>
      <c r="Q264" s="175"/>
      <c r="S264" s="178"/>
      <c r="T264" s="176"/>
      <c r="U264" s="176"/>
      <c r="V264" s="177"/>
      <c r="W264" s="177"/>
      <c r="X264" s="176"/>
      <c r="Y264" s="177"/>
      <c r="Z264" s="176"/>
      <c r="AA264" s="176"/>
      <c r="AB264" s="177"/>
      <c r="AC264" s="177"/>
      <c r="AD264" s="11"/>
      <c r="AE264" s="151"/>
      <c r="AF264" s="152" t="str">
        <f t="shared" si="6"/>
        <v>Etseri församling</v>
      </c>
      <c r="AG264" s="153" t="e">
        <f>'2024 Srk'!#REF!</f>
        <v>#REF!</v>
      </c>
      <c r="AH264" s="139" t="e">
        <f>'2024 Srk'!#REF!</f>
        <v>#REF!</v>
      </c>
      <c r="AI264" s="154" t="e">
        <f>'2024 Srk'!#REF!</f>
        <v>#REF!</v>
      </c>
      <c r="AJ264" s="154" t="e">
        <f>'2024 Srk'!#REF!</f>
        <v>#REF!</v>
      </c>
      <c r="AK264" s="154" t="e">
        <f>'2024 Srk'!#REF!</f>
        <v>#REF!</v>
      </c>
      <c r="AU264" s="170" t="str">
        <f t="shared" si="7"/>
        <v>Etseri församling</v>
      </c>
      <c r="AV264" s="149" t="e">
        <f>'2024 Srk'!#REF!</f>
        <v>#REF!</v>
      </c>
      <c r="AW264" s="150" t="e">
        <f>'2024 Srk'!#REF!</f>
        <v>#REF!</v>
      </c>
      <c r="AX264" s="149" t="e">
        <f>'2024 Srk'!#REF!</f>
        <v>#REF!</v>
      </c>
      <c r="AY264" s="149" t="e">
        <f>'2024 Srk'!#REF!</f>
        <v>#REF!</v>
      </c>
    </row>
    <row r="265" spans="1:51" ht="15" customHeight="1">
      <c r="A265" s="86" t="s">
        <v>469</v>
      </c>
      <c r="B265" s="87"/>
      <c r="C265" s="88" t="s">
        <v>1250</v>
      </c>
      <c r="D265" s="89">
        <f>'2024 Srk'!D265</f>
        <v>3369145.97</v>
      </c>
      <c r="E265" s="90">
        <f>'2024 Srk'!E265</f>
        <v>1.5212528125991831E-2</v>
      </c>
      <c r="F265" s="89">
        <f>'2024 Srk'!F265</f>
        <v>3341356.2304461785</v>
      </c>
      <c r="G265" s="89">
        <f>'2024 Srk'!G265</f>
        <v>3387900.2979599708</v>
      </c>
      <c r="H265" s="89">
        <f>'2024 Srk'!H265</f>
        <v>-46544.06751379231</v>
      </c>
      <c r="I265" s="89">
        <f>'2024 Srk'!I265</f>
        <v>-263287.81098427949</v>
      </c>
      <c r="J265" s="89">
        <f>'2024 Srk'!J265</f>
        <v>-309831.8784980718</v>
      </c>
      <c r="K265" s="89">
        <f>'2024 Srk'!K265</f>
        <v>110431.41068347414</v>
      </c>
      <c r="L265" s="23"/>
      <c r="M265" s="22">
        <v>9.7918940545503965E-4</v>
      </c>
      <c r="N265" s="27">
        <v>1152</v>
      </c>
      <c r="O265" s="1" t="s">
        <v>953</v>
      </c>
      <c r="Q265" s="175"/>
      <c r="S265" s="178"/>
      <c r="T265" s="176"/>
      <c r="U265" s="176"/>
      <c r="V265" s="177"/>
      <c r="W265" s="177"/>
      <c r="X265" s="176"/>
      <c r="Y265" s="177"/>
      <c r="Z265" s="176"/>
      <c r="AA265" s="176"/>
      <c r="AB265" s="177"/>
      <c r="AC265" s="177"/>
      <c r="AD265" s="11"/>
      <c r="AE265" s="151"/>
      <c r="AF265" s="152" t="str">
        <f t="shared" si="6"/>
        <v>Äänekoski församling</v>
      </c>
      <c r="AG265" s="153" t="e">
        <f>'2024 Srk'!#REF!</f>
        <v>#REF!</v>
      </c>
      <c r="AH265" s="139" t="e">
        <f>'2024 Srk'!#REF!</f>
        <v>#REF!</v>
      </c>
      <c r="AI265" s="154" t="e">
        <f>'2024 Srk'!#REF!</f>
        <v>#REF!</v>
      </c>
      <c r="AJ265" s="154" t="e">
        <f>'2024 Srk'!#REF!</f>
        <v>#REF!</v>
      </c>
      <c r="AK265" s="154" t="e">
        <f>'2024 Srk'!#REF!</f>
        <v>#REF!</v>
      </c>
      <c r="AU265" s="170" t="str">
        <f t="shared" si="7"/>
        <v>Äänekoski församling</v>
      </c>
      <c r="AV265" s="149" t="e">
        <f>'2024 Srk'!#REF!</f>
        <v>#REF!</v>
      </c>
      <c r="AW265" s="150" t="e">
        <f>'2024 Srk'!#REF!</f>
        <v>#REF!</v>
      </c>
      <c r="AX265" s="149" t="e">
        <f>'2024 Srk'!#REF!</f>
        <v>#REF!</v>
      </c>
      <c r="AY265" s="149" t="e">
        <f>'2024 Srk'!#REF!</f>
        <v>#REF!</v>
      </c>
    </row>
  </sheetData>
  <pageMargins left="0.75" right="0.75" top="1" bottom="1" header="0.4921259845" footer="0.492125984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56053-C311-4F6B-B04B-3B2D2EFAC568}">
  <dimension ref="A1:P325"/>
  <sheetViews>
    <sheetView showGridLines="0" zoomScaleNormal="100" workbookViewId="0">
      <pane xSplit="3" ySplit="15" topLeftCell="E16" activePane="bottomRight" state="frozen"/>
      <selection pane="topRight" activeCell="K2" sqref="K2"/>
      <selection pane="bottomLeft" activeCell="K2" sqref="K2"/>
      <selection pane="bottomRight" activeCell="K2" sqref="K2"/>
    </sheetView>
  </sheetViews>
  <sheetFormatPr defaultColWidth="9.1796875" defaultRowHeight="10"/>
  <cols>
    <col min="1" max="2" width="4.54296875" style="1" customWidth="1"/>
    <col min="3" max="3" width="21.1796875" style="19" customWidth="1"/>
    <col min="4" max="4" width="13.453125" style="1" customWidth="1"/>
    <col min="5" max="5" width="9" style="1" customWidth="1"/>
    <col min="6" max="6" width="17.1796875" style="1" customWidth="1"/>
    <col min="7" max="7" width="12.453125" style="1" customWidth="1"/>
    <col min="8" max="8" width="12.54296875" style="1" customWidth="1"/>
    <col min="9" max="9" width="13.453125" style="1" customWidth="1"/>
    <col min="10" max="10" width="12.7265625" style="1" customWidth="1"/>
    <col min="11" max="11" width="13" style="1" customWidth="1"/>
    <col min="12" max="12" width="7.54296875" style="115" hidden="1" customWidth="1"/>
    <col min="13" max="13" width="14.453125" style="1" customWidth="1"/>
    <col min="14" max="14" width="10.26953125" style="1" customWidth="1"/>
    <col min="15" max="15" width="13.453125" style="1" customWidth="1"/>
    <col min="16" max="16384" width="9.1796875" style="1"/>
  </cols>
  <sheetData>
    <row r="1" spans="1:16" ht="14">
      <c r="A1" s="33" t="s">
        <v>0</v>
      </c>
      <c r="B1" s="33"/>
      <c r="C1" s="46"/>
      <c r="D1" s="33" t="s">
        <v>1</v>
      </c>
      <c r="E1" s="34"/>
      <c r="F1" s="33"/>
      <c r="G1" s="33"/>
      <c r="H1" s="33"/>
      <c r="I1" s="33"/>
      <c r="J1" s="33"/>
      <c r="K1" s="35" t="s">
        <v>2</v>
      </c>
    </row>
    <row r="2" spans="1:16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v>45603</v>
      </c>
    </row>
    <row r="3" spans="1:16" ht="11.5">
      <c r="A3" s="38" t="s">
        <v>3</v>
      </c>
      <c r="B3" s="38"/>
      <c r="C3" s="48" t="s">
        <v>4</v>
      </c>
      <c r="D3" s="38" t="s">
        <v>4</v>
      </c>
      <c r="E3" s="38"/>
      <c r="F3" s="38"/>
      <c r="G3" s="39"/>
      <c r="H3" s="122"/>
      <c r="I3" s="74"/>
      <c r="J3" s="75" t="s">
        <v>5</v>
      </c>
      <c r="K3" s="75">
        <v>2023</v>
      </c>
      <c r="M3" s="4"/>
      <c r="N3" s="4"/>
    </row>
    <row r="4" spans="1:16" ht="2.15" customHeight="1">
      <c r="A4" s="40"/>
      <c r="B4" s="40"/>
      <c r="C4" s="49"/>
      <c r="D4" s="41"/>
      <c r="E4" s="42"/>
      <c r="F4" s="41"/>
      <c r="G4" s="40"/>
      <c r="H4" s="40"/>
      <c r="I4" s="76"/>
      <c r="M4" s="2"/>
      <c r="N4" s="2"/>
    </row>
    <row r="5" spans="1:16" ht="4.5" customHeight="1">
      <c r="H5" s="121"/>
      <c r="M5" s="77"/>
    </row>
    <row r="6" spans="1:16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M6" s="4"/>
      <c r="N6" s="4"/>
    </row>
    <row r="7" spans="1:16" ht="13.75" customHeight="1">
      <c r="A7" s="79" t="s">
        <v>6</v>
      </c>
      <c r="B7" s="38"/>
      <c r="C7" s="48"/>
      <c r="D7" s="11">
        <v>36480913930.280022</v>
      </c>
      <c r="E7" s="38"/>
      <c r="F7" s="38"/>
      <c r="K7" s="12"/>
      <c r="M7" s="2"/>
      <c r="N7" s="80"/>
    </row>
    <row r="8" spans="1:16" ht="13.75" customHeight="1">
      <c r="A8" s="79" t="s">
        <v>7</v>
      </c>
      <c r="B8" s="38"/>
      <c r="C8" s="48"/>
      <c r="D8" s="11">
        <v>36199059669.699997</v>
      </c>
      <c r="E8" s="38"/>
      <c r="F8" s="38" t="s">
        <v>8</v>
      </c>
      <c r="K8" s="12"/>
    </row>
    <row r="9" spans="1:16" ht="13.75" customHeight="1">
      <c r="A9" s="79" t="s">
        <v>9</v>
      </c>
      <c r="B9" s="38"/>
      <c r="C9" s="48"/>
      <c r="D9" s="11">
        <v>2823326321.8200002</v>
      </c>
      <c r="E9" s="38"/>
      <c r="F9" s="38" t="s">
        <v>10</v>
      </c>
      <c r="K9" s="12"/>
      <c r="M9" s="182"/>
      <c r="N9" s="105"/>
    </row>
    <row r="10" spans="1:16" ht="13.75" customHeight="1">
      <c r="A10" s="79" t="s">
        <v>11</v>
      </c>
      <c r="B10" s="38"/>
      <c r="C10" s="48"/>
      <c r="D10" s="11">
        <v>1144152878.74</v>
      </c>
      <c r="E10" s="38"/>
      <c r="F10" s="38"/>
      <c r="K10" s="12"/>
      <c r="M10" s="182"/>
    </row>
    <row r="11" spans="1:16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6" s="84" customFormat="1" ht="38.25" customHeight="1">
      <c r="A12" s="82" t="s">
        <v>12</v>
      </c>
      <c r="B12" s="82" t="s">
        <v>13</v>
      </c>
      <c r="C12" s="82" t="s">
        <v>14</v>
      </c>
      <c r="D12" s="82" t="s">
        <v>15</v>
      </c>
      <c r="E12" s="17" t="s">
        <v>16</v>
      </c>
      <c r="F12" s="83" t="s">
        <v>17</v>
      </c>
      <c r="G12" s="82" t="s">
        <v>18</v>
      </c>
      <c r="H12" s="82" t="s">
        <v>19</v>
      </c>
      <c r="I12" s="82" t="s">
        <v>20</v>
      </c>
      <c r="J12" s="82" t="s">
        <v>21</v>
      </c>
      <c r="K12" s="82" t="s">
        <v>22</v>
      </c>
      <c r="L12" s="136" t="s">
        <v>23</v>
      </c>
      <c r="M12" s="85" t="s">
        <v>24</v>
      </c>
      <c r="N12" s="85" t="s">
        <v>16</v>
      </c>
      <c r="O12" s="183" t="s">
        <v>1252</v>
      </c>
      <c r="P12" s="183" t="s">
        <v>26</v>
      </c>
    </row>
    <row r="13" spans="1:16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137"/>
    </row>
    <row r="14" spans="1:16" ht="12" hidden="1" customHeight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140"/>
      <c r="M14" s="23"/>
      <c r="N14" s="23"/>
      <c r="O14" s="23"/>
      <c r="P14" s="23"/>
    </row>
    <row r="15" spans="1:16" s="92" customFormat="1" ht="18" customHeight="1">
      <c r="A15" s="86"/>
      <c r="B15" s="87"/>
      <c r="C15" s="88" t="s">
        <v>27</v>
      </c>
      <c r="D15" s="89">
        <v>9056578996.5600033</v>
      </c>
      <c r="E15" s="106">
        <v>-0.58501575533367078</v>
      </c>
      <c r="F15" s="89">
        <v>8986607192.0888023</v>
      </c>
      <c r="G15" s="89">
        <v>8901348772.7792301</v>
      </c>
      <c r="H15" s="89">
        <v>85258419.309576154</v>
      </c>
      <c r="I15" s="89">
        <v>-700905627.40552855</v>
      </c>
      <c r="J15" s="89">
        <v>-615647208.09595287</v>
      </c>
      <c r="K15" s="89">
        <v>284041977.40916646</v>
      </c>
      <c r="L15" s="142"/>
      <c r="M15" s="89">
        <v>1758579282.7434535</v>
      </c>
      <c r="N15" s="106">
        <v>-0.35246645556657008</v>
      </c>
      <c r="O15" s="89">
        <v>2399071073.3799996</v>
      </c>
      <c r="P15" s="184">
        <v>7.1525670739365443E-2</v>
      </c>
    </row>
    <row r="16" spans="1:16" ht="15" customHeight="1">
      <c r="A16" s="24">
        <v>14</v>
      </c>
      <c r="B16" s="25" t="s">
        <v>1253</v>
      </c>
      <c r="C16" s="93" t="s">
        <v>28</v>
      </c>
      <c r="D16" s="89">
        <v>12648325.550000001</v>
      </c>
      <c r="E16" s="106">
        <v>-0.5298198497592721</v>
      </c>
      <c r="F16" s="89">
        <v>12550603.643901819</v>
      </c>
      <c r="G16" s="89">
        <v>12168044.967417831</v>
      </c>
      <c r="H16" s="89">
        <v>382558.67648398876</v>
      </c>
      <c r="I16" s="89">
        <v>-978877.62681907485</v>
      </c>
      <c r="J16" s="89">
        <v>-596318.95033508609</v>
      </c>
      <c r="K16" s="89">
        <v>396690.11902855342</v>
      </c>
      <c r="L16" s="140">
        <v>1.3965897669312292E-3</v>
      </c>
      <c r="M16" s="23">
        <v>2005499.6915739432</v>
      </c>
      <c r="N16" s="106">
        <v>-0.29758465040938742</v>
      </c>
      <c r="O16" s="23">
        <v>3615668.35</v>
      </c>
      <c r="P16" s="184">
        <v>0.40677042039179057</v>
      </c>
    </row>
    <row r="17" spans="1:16" ht="15" customHeight="1">
      <c r="A17" s="24">
        <v>17</v>
      </c>
      <c r="B17" s="25" t="s">
        <v>1254</v>
      </c>
      <c r="C17" s="93" t="s">
        <v>29</v>
      </c>
      <c r="D17" s="89">
        <v>3578417.28</v>
      </c>
      <c r="E17" s="106">
        <v>-0.52673642406363697</v>
      </c>
      <c r="F17" s="89">
        <v>3550770.1613332704</v>
      </c>
      <c r="G17" s="89">
        <v>3459947.1469002687</v>
      </c>
      <c r="H17" s="89">
        <v>90823.014433001634</v>
      </c>
      <c r="I17" s="89">
        <v>-276940.42195290967</v>
      </c>
      <c r="J17" s="89">
        <v>-186117.40751990804</v>
      </c>
      <c r="K17" s="89">
        <v>112230.0948948165</v>
      </c>
      <c r="L17" s="140">
        <v>3.951179889624111E-4</v>
      </c>
      <c r="M17" s="23">
        <v>209437.84000254417</v>
      </c>
      <c r="N17" s="106">
        <v>-0.43622416233089989</v>
      </c>
      <c r="O17" s="23">
        <v>840620.79</v>
      </c>
      <c r="P17" s="184">
        <v>4.0219102887784075E-2</v>
      </c>
    </row>
    <row r="18" spans="1:16" ht="15" customHeight="1">
      <c r="A18" s="24">
        <v>14</v>
      </c>
      <c r="B18" s="25" t="s">
        <v>1255</v>
      </c>
      <c r="C18" s="93" t="s">
        <v>30</v>
      </c>
      <c r="D18" s="89">
        <v>14265560.689999999</v>
      </c>
      <c r="E18" s="106">
        <v>-0.53615263087748355</v>
      </c>
      <c r="F18" s="89">
        <v>14155343.904649617</v>
      </c>
      <c r="G18" s="89">
        <v>13524190.376727309</v>
      </c>
      <c r="H18" s="89">
        <v>631153.52792230807</v>
      </c>
      <c r="I18" s="89">
        <v>-1104038.4862224455</v>
      </c>
      <c r="J18" s="89">
        <v>-472884.95830013743</v>
      </c>
      <c r="K18" s="89">
        <v>447411.55228449602</v>
      </c>
      <c r="L18" s="140">
        <v>1.5751599688379624E-3</v>
      </c>
      <c r="M18" s="23">
        <v>2119023.3946610512</v>
      </c>
      <c r="N18" s="106">
        <v>-0.40886195764620115</v>
      </c>
      <c r="O18" s="23">
        <v>3420737.05</v>
      </c>
      <c r="P18" s="184">
        <v>4.2321922186689287E-2</v>
      </c>
    </row>
    <row r="19" spans="1:16" ht="15" customHeight="1">
      <c r="A19" s="24">
        <v>7</v>
      </c>
      <c r="B19" s="25" t="s">
        <v>1256</v>
      </c>
      <c r="C19" s="93" t="s">
        <v>31</v>
      </c>
      <c r="D19" s="89">
        <v>12042828.949999999</v>
      </c>
      <c r="E19" s="106">
        <v>-0.56770063688694816</v>
      </c>
      <c r="F19" s="89">
        <v>11949785.15577157</v>
      </c>
      <c r="G19" s="89">
        <v>11893250.539318485</v>
      </c>
      <c r="H19" s="89">
        <v>56534.616453085095</v>
      </c>
      <c r="I19" s="89">
        <v>-932017.10978763097</v>
      </c>
      <c r="J19" s="89">
        <v>-875482.49333454587</v>
      </c>
      <c r="K19" s="89">
        <v>377699.89638003969</v>
      </c>
      <c r="L19" s="140">
        <v>1.3297326677738112E-3</v>
      </c>
      <c r="M19" s="23">
        <v>1324465.9472790775</v>
      </c>
      <c r="N19" s="106">
        <v>-0.40933700803820472</v>
      </c>
      <c r="O19" s="23">
        <v>3614526.52</v>
      </c>
      <c r="P19" s="184">
        <v>0.11706695089561459</v>
      </c>
    </row>
    <row r="20" spans="1:16" ht="15" customHeight="1">
      <c r="A20" s="24">
        <v>1</v>
      </c>
      <c r="B20" s="25" t="s">
        <v>1257</v>
      </c>
      <c r="C20" s="93" t="s">
        <v>32</v>
      </c>
      <c r="D20" s="89">
        <v>8947052.1799999997</v>
      </c>
      <c r="E20" s="106">
        <v>-0.53714581034658171</v>
      </c>
      <c r="F20" s="89">
        <v>8877926.5878784806</v>
      </c>
      <c r="G20" s="89">
        <v>8581415.6050531212</v>
      </c>
      <c r="H20" s="89">
        <v>296510.98282535933</v>
      </c>
      <c r="I20" s="89">
        <v>-692429.14173606399</v>
      </c>
      <c r="J20" s="89">
        <v>-395918.15891070466</v>
      </c>
      <c r="K20" s="89">
        <v>280606.88193140936</v>
      </c>
      <c r="L20" s="140">
        <v>9.8790638091915211E-4</v>
      </c>
      <c r="M20" s="23">
        <v>983178.55819751613</v>
      </c>
      <c r="N20" s="106">
        <v>-0.3522431735582876</v>
      </c>
      <c r="O20" s="23">
        <v>1342990.88</v>
      </c>
      <c r="P20" s="184">
        <v>1.8994149583287046E-2</v>
      </c>
    </row>
    <row r="21" spans="1:16" ht="15" customHeight="1">
      <c r="A21" s="24">
        <v>2</v>
      </c>
      <c r="B21" s="25" t="s">
        <v>1258</v>
      </c>
      <c r="C21" s="93" t="s">
        <v>33</v>
      </c>
      <c r="D21" s="89">
        <v>6803484.1600000001</v>
      </c>
      <c r="E21" s="106">
        <v>-0.53888175293156582</v>
      </c>
      <c r="F21" s="89">
        <v>6750919.9341982706</v>
      </c>
      <c r="G21" s="89">
        <v>6674914.0432807393</v>
      </c>
      <c r="H21" s="89">
        <v>76005.890917531215</v>
      </c>
      <c r="I21" s="89">
        <v>-526534.39400458557</v>
      </c>
      <c r="J21" s="89">
        <v>-450528.50308705436</v>
      </c>
      <c r="K21" s="89">
        <v>213378.04206338426</v>
      </c>
      <c r="L21" s="140">
        <v>7.5122009785198089E-4</v>
      </c>
      <c r="M21" s="23">
        <v>543028.98262284684</v>
      </c>
      <c r="N21" s="106">
        <v>-0.33213918511315554</v>
      </c>
      <c r="O21" s="23">
        <v>955932.42</v>
      </c>
      <c r="P21" s="184">
        <v>2.3219366467690072E-2</v>
      </c>
    </row>
    <row r="22" spans="1:16" ht="15" customHeight="1">
      <c r="A22" s="24">
        <v>6</v>
      </c>
      <c r="B22" s="25" t="s">
        <v>1259</v>
      </c>
      <c r="C22" s="93" t="s">
        <v>34</v>
      </c>
      <c r="D22" s="89">
        <v>30317173.329999998</v>
      </c>
      <c r="E22" s="106">
        <v>-0.51895203200195927</v>
      </c>
      <c r="F22" s="89">
        <v>30082940.588788133</v>
      </c>
      <c r="G22" s="89">
        <v>29363470.246325359</v>
      </c>
      <c r="H22" s="89">
        <v>719470.34246277437</v>
      </c>
      <c r="I22" s="89">
        <v>-2346302.8812642274</v>
      </c>
      <c r="J22" s="89">
        <v>-1626832.5388014531</v>
      </c>
      <c r="K22" s="89">
        <v>950839.14857702132</v>
      </c>
      <c r="L22" s="140">
        <v>3.3475303800160625E-3</v>
      </c>
      <c r="M22" s="23">
        <v>1740889.0599856612</v>
      </c>
      <c r="N22" s="106">
        <v>-0.27589410455325247</v>
      </c>
      <c r="O22" s="23">
        <v>4184795.39</v>
      </c>
      <c r="P22" s="184">
        <v>4.7864986884758931E-2</v>
      </c>
    </row>
    <row r="23" spans="1:16" ht="15" customHeight="1">
      <c r="A23" s="24">
        <v>21</v>
      </c>
      <c r="B23" s="25" t="s">
        <v>1260</v>
      </c>
      <c r="C23" s="93" t="s">
        <v>35</v>
      </c>
      <c r="D23" s="89">
        <v>1851171.11</v>
      </c>
      <c r="E23" s="106">
        <v>8.1829988316888258E-3</v>
      </c>
      <c r="F23" s="89">
        <v>1836868.824004279</v>
      </c>
      <c r="G23" s="89">
        <v>2014382.348358958</v>
      </c>
      <c r="H23" s="89">
        <v>-177513.52435467904</v>
      </c>
      <c r="I23" s="89">
        <v>-143265.60269417104</v>
      </c>
      <c r="J23" s="89">
        <v>-320779.12704885006</v>
      </c>
      <c r="K23" s="89">
        <v>58058.379748781794</v>
      </c>
      <c r="L23" s="140">
        <v>2.0440070259456001E-4</v>
      </c>
      <c r="M23" s="23">
        <v>222953.48661970592</v>
      </c>
      <c r="N23" s="106">
        <v>-0.414454755828634</v>
      </c>
      <c r="O23" s="23">
        <v>42377.81</v>
      </c>
      <c r="P23" s="184">
        <v>6.4526501121477953E-2</v>
      </c>
    </row>
    <row r="24" spans="1:16" ht="15" customHeight="1">
      <c r="A24" s="24">
        <v>21</v>
      </c>
      <c r="B24" s="25" t="s">
        <v>1261</v>
      </c>
      <c r="C24" s="93" t="s">
        <v>36</v>
      </c>
      <c r="D24" s="89">
        <v>3062282.44</v>
      </c>
      <c r="E24" s="106">
        <v>5.4608067288135498E-3</v>
      </c>
      <c r="F24" s="89">
        <v>3038623.0175835844</v>
      </c>
      <c r="G24" s="89">
        <v>3268051.8700566939</v>
      </c>
      <c r="H24" s="89">
        <v>-229428.85247310949</v>
      </c>
      <c r="I24" s="89">
        <v>-236995.77905922302</v>
      </c>
      <c r="J24" s="89">
        <v>-466424.63153233251</v>
      </c>
      <c r="K24" s="89">
        <v>96042.529963394962</v>
      </c>
      <c r="L24" s="140">
        <v>3.3812794446591354E-4</v>
      </c>
      <c r="M24" s="23">
        <v>62706.320246656935</v>
      </c>
      <c r="N24" s="106">
        <v>-0.5638794743689326</v>
      </c>
      <c r="O24" s="23">
        <v>325834.03000000003</v>
      </c>
      <c r="P24" s="184">
        <v>-2.1521312239313195E-3</v>
      </c>
    </row>
    <row r="25" spans="1:16" ht="15" customHeight="1">
      <c r="A25" s="24">
        <v>10</v>
      </c>
      <c r="B25" s="25" t="s">
        <v>1262</v>
      </c>
      <c r="C25" s="93" t="s">
        <v>37</v>
      </c>
      <c r="D25" s="89">
        <v>1674343.81</v>
      </c>
      <c r="E25" s="106">
        <v>-0.54218324693301556</v>
      </c>
      <c r="F25" s="89">
        <v>1661407.7049060818</v>
      </c>
      <c r="G25" s="89">
        <v>1569516.0802022615</v>
      </c>
      <c r="H25" s="89">
        <v>91891.624703820329</v>
      </c>
      <c r="I25" s="89">
        <v>-129580.60643940397</v>
      </c>
      <c r="J25" s="89">
        <v>-37688.981735583642</v>
      </c>
      <c r="K25" s="89">
        <v>52512.535565122424</v>
      </c>
      <c r="L25" s="140">
        <v>1.8487596813719317E-4</v>
      </c>
      <c r="M25" s="23">
        <v>458671.89988561242</v>
      </c>
      <c r="N25" s="106">
        <v>-0.39671033481599305</v>
      </c>
      <c r="O25" s="23">
        <v>629754.09</v>
      </c>
      <c r="P25" s="184">
        <v>6.2773375474745263E-2</v>
      </c>
    </row>
    <row r="26" spans="1:16" ht="15" customHeight="1">
      <c r="A26" s="24">
        <v>19</v>
      </c>
      <c r="B26" s="25" t="s">
        <v>1263</v>
      </c>
      <c r="C26" s="93" t="s">
        <v>38</v>
      </c>
      <c r="D26" s="89">
        <v>2682510.08</v>
      </c>
      <c r="E26" s="106">
        <v>-0.52193068489690342</v>
      </c>
      <c r="F26" s="89">
        <v>2661784.8071479597</v>
      </c>
      <c r="G26" s="89">
        <v>2517621.8814977864</v>
      </c>
      <c r="H26" s="89">
        <v>144162.92565017333</v>
      </c>
      <c r="I26" s="89">
        <v>-207604.48413890219</v>
      </c>
      <c r="J26" s="89">
        <v>-63441.558488728857</v>
      </c>
      <c r="K26" s="89">
        <v>84131.708875132041</v>
      </c>
      <c r="L26" s="140">
        <v>2.9619463166156984E-4</v>
      </c>
      <c r="M26" s="23">
        <v>491701.07753674808</v>
      </c>
      <c r="N26" s="106">
        <v>-0.406960863902184</v>
      </c>
      <c r="O26" s="23">
        <v>1107029.8899999999</v>
      </c>
      <c r="P26" s="184">
        <v>7.9919788806559922E-2</v>
      </c>
    </row>
    <row r="27" spans="1:16" ht="15" customHeight="1">
      <c r="A27" s="24">
        <v>1</v>
      </c>
      <c r="B27" s="25" t="s">
        <v>1264</v>
      </c>
      <c r="C27" s="93" t="s">
        <v>39</v>
      </c>
      <c r="D27" s="89">
        <v>490242381.44</v>
      </c>
      <c r="E27" s="106">
        <v>-0.67199098723768835</v>
      </c>
      <c r="F27" s="89">
        <v>486454732.25473464</v>
      </c>
      <c r="G27" s="89">
        <v>500659446.04231757</v>
      </c>
      <c r="H27" s="89">
        <v>-14204713.787582934</v>
      </c>
      <c r="I27" s="89">
        <v>-37940776.98372642</v>
      </c>
      <c r="J27" s="89">
        <v>-52145490.771309353</v>
      </c>
      <c r="K27" s="89">
        <v>15375498.351738352</v>
      </c>
      <c r="L27" s="140">
        <v>5.4131077708946249E-2</v>
      </c>
      <c r="M27" s="23">
        <v>129688600.04540087</v>
      </c>
      <c r="N27" s="106">
        <v>-0.35775077487956086</v>
      </c>
      <c r="O27" s="23">
        <v>166965010.34999999</v>
      </c>
      <c r="P27" s="184">
        <v>0.13125718828858668</v>
      </c>
    </row>
    <row r="28" spans="1:16" ht="15" customHeight="1">
      <c r="A28" s="24">
        <v>4</v>
      </c>
      <c r="B28" s="25" t="s">
        <v>1265</v>
      </c>
      <c r="C28" s="93" t="s">
        <v>40</v>
      </c>
      <c r="D28" s="89">
        <v>18616605.219999999</v>
      </c>
      <c r="E28" s="106">
        <v>-0.55320353241432374</v>
      </c>
      <c r="F28" s="89">
        <v>18472771.940252088</v>
      </c>
      <c r="G28" s="89">
        <v>17938455.576231625</v>
      </c>
      <c r="H28" s="89">
        <v>534316.36402046308</v>
      </c>
      <c r="I28" s="89">
        <v>-1440773.9795392279</v>
      </c>
      <c r="J28" s="89">
        <v>-906457.61551876483</v>
      </c>
      <c r="K28" s="89">
        <v>583873.59745254088</v>
      </c>
      <c r="L28" s="140">
        <v>2.0555891167151766E-3</v>
      </c>
      <c r="M28" s="23">
        <v>2179754.7905869801</v>
      </c>
      <c r="N28" s="106">
        <v>-0.33206710428502284</v>
      </c>
      <c r="O28" s="23">
        <v>3585212.36</v>
      </c>
      <c r="P28" s="184">
        <v>1.6994226399125845E-2</v>
      </c>
    </row>
    <row r="29" spans="1:16" ht="15" customHeight="1">
      <c r="A29" s="24">
        <v>4</v>
      </c>
      <c r="B29" s="25" t="s">
        <v>1266</v>
      </c>
      <c r="C29" s="93" t="s">
        <v>41</v>
      </c>
      <c r="D29" s="89">
        <v>10312477.5</v>
      </c>
      <c r="E29" s="106">
        <v>-0.67266685122022307</v>
      </c>
      <c r="F29" s="89">
        <v>10232802.530067351</v>
      </c>
      <c r="G29" s="89">
        <v>10122657.441013528</v>
      </c>
      <c r="H29" s="89">
        <v>110145.08905382268</v>
      </c>
      <c r="I29" s="89">
        <v>-798101.96708805487</v>
      </c>
      <c r="J29" s="89">
        <v>-687956.87803423218</v>
      </c>
      <c r="K29" s="89">
        <v>323430.79016923934</v>
      </c>
      <c r="L29" s="140">
        <v>1.1386725058012556E-3</v>
      </c>
      <c r="M29" s="23">
        <v>2681357.1157023399</v>
      </c>
      <c r="N29" s="106">
        <v>-9.9862560584167537E-2</v>
      </c>
      <c r="O29" s="23">
        <v>26024725.239999998</v>
      </c>
      <c r="P29" s="184">
        <v>2.1618227350799657E-2</v>
      </c>
    </row>
    <row r="30" spans="1:16" ht="15" customHeight="1">
      <c r="A30" s="24">
        <v>14</v>
      </c>
      <c r="B30" s="25" t="s">
        <v>1267</v>
      </c>
      <c r="C30" s="93" t="s">
        <v>42</v>
      </c>
      <c r="D30" s="89">
        <v>3656493.57</v>
      </c>
      <c r="E30" s="106">
        <v>-0.49632772747472875</v>
      </c>
      <c r="F30" s="89">
        <v>3628243.228096352</v>
      </c>
      <c r="G30" s="89">
        <v>3399144.7038380457</v>
      </c>
      <c r="H30" s="89">
        <v>229098.52425830625</v>
      </c>
      <c r="I30" s="89">
        <v>-282982.89240988158</v>
      </c>
      <c r="J30" s="89">
        <v>-53884.368151575327</v>
      </c>
      <c r="K30" s="89">
        <v>114678.80580528227</v>
      </c>
      <c r="L30" s="140">
        <v>4.0373893623506848E-4</v>
      </c>
      <c r="M30" s="23">
        <v>586603.25488202053</v>
      </c>
      <c r="N30" s="106">
        <v>-0.36681909740536367</v>
      </c>
      <c r="O30" s="23">
        <v>925745.33</v>
      </c>
      <c r="P30" s="184">
        <v>5.3003199041562699E-2</v>
      </c>
    </row>
    <row r="31" spans="1:16" ht="15" customHeight="1">
      <c r="A31" s="24">
        <v>21</v>
      </c>
      <c r="B31" s="25" t="s">
        <v>1268</v>
      </c>
      <c r="C31" s="93" t="s">
        <v>43</v>
      </c>
      <c r="D31" s="89">
        <v>9382873.6699999999</v>
      </c>
      <c r="E31" s="106">
        <v>-8.2949628085310367E-3</v>
      </c>
      <c r="F31" s="89">
        <v>9310380.8885574136</v>
      </c>
      <c r="G31" s="89">
        <v>10149067.742822364</v>
      </c>
      <c r="H31" s="89">
        <v>-838686.85426495038</v>
      </c>
      <c r="I31" s="89">
        <v>-726158.18390544062</v>
      </c>
      <c r="J31" s="89">
        <v>-1564845.038170391</v>
      </c>
      <c r="K31" s="89">
        <v>294275.57491846656</v>
      </c>
      <c r="L31" s="140">
        <v>1.0360284687588918E-3</v>
      </c>
      <c r="M31" s="23">
        <v>467913.42165886104</v>
      </c>
      <c r="N31" s="106">
        <v>-0.161352772699633</v>
      </c>
      <c r="O31" s="23">
        <v>212942.4</v>
      </c>
      <c r="P31" s="184">
        <v>5.7503999861742372E-2</v>
      </c>
    </row>
    <row r="32" spans="1:16" ht="15" customHeight="1">
      <c r="A32" s="24">
        <v>5</v>
      </c>
      <c r="B32" s="25" t="s">
        <v>1269</v>
      </c>
      <c r="C32" s="93" t="s">
        <v>44</v>
      </c>
      <c r="D32" s="89">
        <v>23791344.82</v>
      </c>
      <c r="E32" s="106">
        <v>-0.56695798721285273</v>
      </c>
      <c r="F32" s="89">
        <v>23607531.116339479</v>
      </c>
      <c r="G32" s="89">
        <v>22905693.924738042</v>
      </c>
      <c r="H32" s="89">
        <v>701837.19160143659</v>
      </c>
      <c r="I32" s="89">
        <v>-1841256.7785493066</v>
      </c>
      <c r="J32" s="89">
        <v>-1139419.58694787</v>
      </c>
      <c r="K32" s="89">
        <v>746169.23569738108</v>
      </c>
      <c r="L32" s="140">
        <v>2.6269681773920112E-3</v>
      </c>
      <c r="M32" s="23">
        <v>4057547.9487495185</v>
      </c>
      <c r="N32" s="106">
        <v>-0.34381587989765605</v>
      </c>
      <c r="O32" s="23">
        <v>5498499.1799999997</v>
      </c>
      <c r="P32" s="184">
        <v>1.6714261535926145E-3</v>
      </c>
    </row>
    <row r="33" spans="1:16" ht="15" customHeight="1">
      <c r="A33" s="24">
        <v>21</v>
      </c>
      <c r="B33" s="25" t="s">
        <v>1270</v>
      </c>
      <c r="C33" s="93" t="s">
        <v>45</v>
      </c>
      <c r="D33" s="89">
        <v>1504885.5</v>
      </c>
      <c r="E33" s="106">
        <v>4.0484206979048309E-2</v>
      </c>
      <c r="F33" s="89">
        <v>1493258.6424418059</v>
      </c>
      <c r="G33" s="89">
        <v>1593594.2286326292</v>
      </c>
      <c r="H33" s="89">
        <v>-100335.58619082323</v>
      </c>
      <c r="I33" s="89">
        <v>-116465.91013578366</v>
      </c>
      <c r="J33" s="89">
        <v>-216801.4963266069</v>
      </c>
      <c r="K33" s="89">
        <v>47197.805413803893</v>
      </c>
      <c r="L33" s="140">
        <v>1.661648952183387E-4</v>
      </c>
      <c r="M33" s="23">
        <v>144482.05338165633</v>
      </c>
      <c r="N33" s="106">
        <v>-0.3139812470165686</v>
      </c>
      <c r="O33" s="23">
        <v>201893</v>
      </c>
      <c r="P33" s="184">
        <v>0.15940878783082768</v>
      </c>
    </row>
    <row r="34" spans="1:16" ht="15" customHeight="1">
      <c r="A34" s="24">
        <v>21</v>
      </c>
      <c r="B34" s="25" t="s">
        <v>1271</v>
      </c>
      <c r="C34" s="93" t="s">
        <v>46</v>
      </c>
      <c r="D34" s="89">
        <v>1301325.8</v>
      </c>
      <c r="E34" s="106">
        <v>9.6606717942653297E-2</v>
      </c>
      <c r="F34" s="89">
        <v>1291271.659858838</v>
      </c>
      <c r="G34" s="89">
        <v>1304361.8128238365</v>
      </c>
      <c r="H34" s="89">
        <v>-13090.152964998502</v>
      </c>
      <c r="I34" s="89">
        <v>-100712.04332833084</v>
      </c>
      <c r="J34" s="89">
        <v>-113802.19629332934</v>
      </c>
      <c r="K34" s="89">
        <v>40813.551521602596</v>
      </c>
      <c r="L34" s="140">
        <v>1.4368845018569241E-4</v>
      </c>
      <c r="M34" s="23">
        <v>7619.9035571065942</v>
      </c>
      <c r="N34" s="106">
        <v>-5.0504070150762637E-2</v>
      </c>
      <c r="O34" s="23">
        <v>141583.51999999999</v>
      </c>
      <c r="P34" s="184">
        <v>4.9408975373745223E-2</v>
      </c>
    </row>
    <row r="35" spans="1:16" ht="15" customHeight="1">
      <c r="A35" s="24">
        <v>17</v>
      </c>
      <c r="B35" s="25" t="s">
        <v>1272</v>
      </c>
      <c r="C35" s="93" t="s">
        <v>47</v>
      </c>
      <c r="D35" s="89">
        <v>10804137.02</v>
      </c>
      <c r="E35" s="106">
        <v>-0.5043373712551058</v>
      </c>
      <c r="F35" s="89">
        <v>10720663.451963926</v>
      </c>
      <c r="G35" s="89">
        <v>10281812.666935943</v>
      </c>
      <c r="H35" s="89">
        <v>438850.78502798267</v>
      </c>
      <c r="I35" s="89">
        <v>-836152.41908172646</v>
      </c>
      <c r="J35" s="89">
        <v>-397301.63405374379</v>
      </c>
      <c r="K35" s="89">
        <v>338850.73431436147</v>
      </c>
      <c r="L35" s="140">
        <v>1.1929600596542887E-3</v>
      </c>
      <c r="M35" s="23">
        <v>1706154.3875402736</v>
      </c>
      <c r="N35" s="106">
        <v>-0.104784317335883</v>
      </c>
      <c r="O35" s="23">
        <v>3782884.18</v>
      </c>
      <c r="P35" s="184">
        <v>0.20929490926144023</v>
      </c>
    </row>
    <row r="36" spans="1:16" ht="15" customHeight="1">
      <c r="A36" s="24">
        <v>17</v>
      </c>
      <c r="B36" s="25" t="s">
        <v>1273</v>
      </c>
      <c r="C36" s="93" t="s">
        <v>48</v>
      </c>
      <c r="D36" s="89">
        <v>9697802.6899999995</v>
      </c>
      <c r="E36" s="106">
        <v>-0.50956824735964046</v>
      </c>
      <c r="F36" s="89">
        <v>9622876.7434717752</v>
      </c>
      <c r="G36" s="89">
        <v>9175666.0885843541</v>
      </c>
      <c r="H36" s="89">
        <v>447210.65488742106</v>
      </c>
      <c r="I36" s="89">
        <v>-750531.13117782131</v>
      </c>
      <c r="J36" s="89">
        <v>-303320.47629040026</v>
      </c>
      <c r="K36" s="89">
        <v>304152.71082357026</v>
      </c>
      <c r="L36" s="140">
        <v>1.0708019765171325E-3</v>
      </c>
      <c r="M36" s="23">
        <v>1057607.9746329205</v>
      </c>
      <c r="N36" s="106">
        <v>-0.40448821154252546</v>
      </c>
      <c r="O36" s="23">
        <v>2322063.7599999998</v>
      </c>
      <c r="P36" s="184">
        <v>0.10721576302372893</v>
      </c>
    </row>
    <row r="37" spans="1:16" ht="15" customHeight="1">
      <c r="A37" s="24">
        <v>17</v>
      </c>
      <c r="B37" s="25" t="s">
        <v>1274</v>
      </c>
      <c r="C37" s="93" t="s">
        <v>49</v>
      </c>
      <c r="D37" s="89">
        <v>1439897.18</v>
      </c>
      <c r="E37" s="106">
        <v>-0.58662940947950504</v>
      </c>
      <c r="F37" s="89">
        <v>1428772.4270468315</v>
      </c>
      <c r="G37" s="89">
        <v>1476661.6604790147</v>
      </c>
      <c r="H37" s="89">
        <v>-47889.233432183275</v>
      </c>
      <c r="I37" s="89">
        <v>-111436.34221384174</v>
      </c>
      <c r="J37" s="89">
        <v>-159325.57564602501</v>
      </c>
      <c r="K37" s="89">
        <v>45159.573215055199</v>
      </c>
      <c r="L37" s="140">
        <v>1.5898908192010712E-4</v>
      </c>
      <c r="M37" s="23">
        <v>100128.53562326747</v>
      </c>
      <c r="N37" s="106">
        <v>-0.37115031491777206</v>
      </c>
      <c r="O37" s="23">
        <v>407471.13</v>
      </c>
      <c r="P37" s="184">
        <v>8.0055402418323984E-2</v>
      </c>
    </row>
    <row r="38" spans="1:16" ht="15" customHeight="1">
      <c r="A38" s="24">
        <v>16</v>
      </c>
      <c r="B38" s="25" t="s">
        <v>1275</v>
      </c>
      <c r="C38" s="93" t="s">
        <v>50</v>
      </c>
      <c r="D38" s="89">
        <v>1689168.21</v>
      </c>
      <c r="E38" s="106">
        <v>-0.48724380053657368</v>
      </c>
      <c r="F38" s="89">
        <v>1676117.5704865623</v>
      </c>
      <c r="G38" s="89">
        <v>1619264.8283584472</v>
      </c>
      <c r="H38" s="89">
        <v>56852.742128115147</v>
      </c>
      <c r="I38" s="89">
        <v>-130727.89454751379</v>
      </c>
      <c r="J38" s="89">
        <v>-73875.152419398641</v>
      </c>
      <c r="K38" s="89">
        <v>52977.474024943047</v>
      </c>
      <c r="L38" s="140">
        <v>1.8651283344865688E-4</v>
      </c>
      <c r="M38" s="23">
        <v>279462.67791463155</v>
      </c>
      <c r="N38" s="106">
        <v>-0.45171668539462051</v>
      </c>
      <c r="O38" s="23">
        <v>416578.61</v>
      </c>
      <c r="P38" s="184">
        <v>-2.0540572745619379E-2</v>
      </c>
    </row>
    <row r="39" spans="1:16" ht="15" customHeight="1">
      <c r="A39" s="24">
        <v>8</v>
      </c>
      <c r="B39" s="25" t="s">
        <v>1276</v>
      </c>
      <c r="C39" s="93" t="s">
        <v>51</v>
      </c>
      <c r="D39" s="89">
        <v>33515504.210000001</v>
      </c>
      <c r="E39" s="106">
        <v>-0.56019377888406452</v>
      </c>
      <c r="F39" s="89">
        <v>33256560.925982233</v>
      </c>
      <c r="G39" s="89">
        <v>32962490.286181774</v>
      </c>
      <c r="H39" s="89">
        <v>294070.63980045915</v>
      </c>
      <c r="I39" s="89">
        <v>-2593827.7041524686</v>
      </c>
      <c r="J39" s="89">
        <v>-2299757.0643520094</v>
      </c>
      <c r="K39" s="89">
        <v>1051148.5731300523</v>
      </c>
      <c r="L39" s="140">
        <v>3.7006803808292657E-3</v>
      </c>
      <c r="M39" s="23">
        <v>9340499.3308804706</v>
      </c>
      <c r="N39" s="106">
        <v>-0.53120438613665577</v>
      </c>
      <c r="O39" s="23">
        <v>7805312.5599999996</v>
      </c>
      <c r="P39" s="184">
        <v>-7.5839432403367324E-3</v>
      </c>
    </row>
    <row r="40" spans="1:16" ht="15" customHeight="1">
      <c r="A40" s="24">
        <v>21</v>
      </c>
      <c r="B40" s="25" t="s">
        <v>1277</v>
      </c>
      <c r="C40" s="93" t="s">
        <v>52</v>
      </c>
      <c r="D40" s="89">
        <v>5026532.5599999996</v>
      </c>
      <c r="E40" s="106">
        <v>3.198930338364625E-2</v>
      </c>
      <c r="F40" s="89">
        <v>4987697.1947268648</v>
      </c>
      <c r="G40" s="89">
        <v>5363079.5481621539</v>
      </c>
      <c r="H40" s="89">
        <v>-375382.35343528911</v>
      </c>
      <c r="I40" s="89">
        <v>-389012.77833267092</v>
      </c>
      <c r="J40" s="89">
        <v>-764395.13176796003</v>
      </c>
      <c r="K40" s="89">
        <v>157647.41282511497</v>
      </c>
      <c r="L40" s="140">
        <v>5.5501448857336172E-4</v>
      </c>
      <c r="M40" s="23">
        <v>258545.20853952604</v>
      </c>
      <c r="N40" s="106">
        <v>0.8093713320861573</v>
      </c>
      <c r="O40" s="23">
        <v>106053.01</v>
      </c>
      <c r="P40" s="184">
        <v>2.9313392234334712E-2</v>
      </c>
    </row>
    <row r="41" spans="1:16" ht="15" customHeight="1">
      <c r="A41" s="24">
        <v>13</v>
      </c>
      <c r="B41" s="25" t="s">
        <v>1278</v>
      </c>
      <c r="C41" s="93" t="s">
        <v>53</v>
      </c>
      <c r="D41" s="89">
        <v>6751147.96</v>
      </c>
      <c r="E41" s="106">
        <v>-0.5153120630570025</v>
      </c>
      <c r="F41" s="89">
        <v>6698988.0875809947</v>
      </c>
      <c r="G41" s="89">
        <v>6371703.8394940514</v>
      </c>
      <c r="H41" s="89">
        <v>327284.24808694329</v>
      </c>
      <c r="I41" s="89">
        <v>-522483.99736906186</v>
      </c>
      <c r="J41" s="89">
        <v>-195199.74928211857</v>
      </c>
      <c r="K41" s="89">
        <v>211736.6189892049</v>
      </c>
      <c r="L41" s="140">
        <v>7.4544129329234756E-4</v>
      </c>
      <c r="M41" s="23">
        <v>789222.09000089928</v>
      </c>
      <c r="N41" s="106">
        <v>-0.39464578226153846</v>
      </c>
      <c r="O41" s="23">
        <v>1653273.14</v>
      </c>
      <c r="P41" s="184">
        <v>5.2702547132015276E-2</v>
      </c>
    </row>
    <row r="42" spans="1:16" ht="15" customHeight="1">
      <c r="A42" s="24">
        <v>1</v>
      </c>
      <c r="B42" s="25" t="s">
        <v>1279</v>
      </c>
      <c r="C42" s="93" t="s">
        <v>54</v>
      </c>
      <c r="D42" s="89">
        <v>16155215.49</v>
      </c>
      <c r="E42" s="106">
        <v>-0.5404294631003167</v>
      </c>
      <c r="F42" s="89">
        <v>16030399.090796102</v>
      </c>
      <c r="G42" s="89">
        <v>15823300.168281157</v>
      </c>
      <c r="H42" s="89">
        <v>207098.92251494527</v>
      </c>
      <c r="I42" s="89">
        <v>-1250282.4138331856</v>
      </c>
      <c r="J42" s="89">
        <v>-1043183.4913182403</v>
      </c>
      <c r="K42" s="89">
        <v>506676.89808632655</v>
      </c>
      <c r="L42" s="140">
        <v>1.7838099238284457E-3</v>
      </c>
      <c r="M42" s="23">
        <v>3107614.1169912498</v>
      </c>
      <c r="N42" s="106">
        <v>-0.39426378780878613</v>
      </c>
      <c r="O42" s="23">
        <v>3217646.23</v>
      </c>
      <c r="P42" s="184">
        <v>1.1807112449616186E-2</v>
      </c>
    </row>
    <row r="43" spans="1:16" ht="15" customHeight="1">
      <c r="A43" s="24">
        <v>4</v>
      </c>
      <c r="B43" s="25" t="s">
        <v>1280</v>
      </c>
      <c r="C43" s="93" t="s">
        <v>55</v>
      </c>
      <c r="D43" s="89">
        <v>11990183.66</v>
      </c>
      <c r="E43" s="106">
        <v>-0.54442045631766778</v>
      </c>
      <c r="F43" s="89">
        <v>11897546.607206678</v>
      </c>
      <c r="G43" s="89">
        <v>11816406.085497959</v>
      </c>
      <c r="H43" s="89">
        <v>81140.521708719432</v>
      </c>
      <c r="I43" s="89">
        <v>-927942.79209753952</v>
      </c>
      <c r="J43" s="89">
        <v>-846802.27038882009</v>
      </c>
      <c r="K43" s="89">
        <v>376048.77929945564</v>
      </c>
      <c r="L43" s="140">
        <v>1.3239197344333087E-3</v>
      </c>
      <c r="M43" s="23">
        <v>5903667.8571082177</v>
      </c>
      <c r="N43" s="106">
        <v>-0.46581652879987234</v>
      </c>
      <c r="O43" s="23">
        <v>3134258.93</v>
      </c>
      <c r="P43" s="184">
        <v>-1.0718391042593645E-2</v>
      </c>
    </row>
    <row r="44" spans="1:16" ht="15" customHeight="1">
      <c r="A44" s="24">
        <v>7</v>
      </c>
      <c r="B44" s="25" t="s">
        <v>1281</v>
      </c>
      <c r="C44" s="93" t="s">
        <v>56</v>
      </c>
      <c r="D44" s="89">
        <v>3569894.86</v>
      </c>
      <c r="E44" s="106">
        <v>-0.53344131770884151</v>
      </c>
      <c r="F44" s="89">
        <v>3542313.5861855145</v>
      </c>
      <c r="G44" s="89">
        <v>3390983.0571482843</v>
      </c>
      <c r="H44" s="89">
        <v>151330.52903723018</v>
      </c>
      <c r="I44" s="89">
        <v>-276280.85589166486</v>
      </c>
      <c r="J44" s="89">
        <v>-124950.32685443468</v>
      </c>
      <c r="K44" s="89">
        <v>111962.80577493683</v>
      </c>
      <c r="L44" s="140">
        <v>3.9417696917963915E-4</v>
      </c>
      <c r="M44" s="23">
        <v>913172.96571293881</v>
      </c>
      <c r="N44" s="106">
        <v>-0.44407914288079575</v>
      </c>
      <c r="O44" s="23">
        <v>1640783.36</v>
      </c>
      <c r="P44" s="184">
        <v>0.10128532133469648</v>
      </c>
    </row>
    <row r="45" spans="1:16" ht="15" customHeight="1">
      <c r="A45" s="24">
        <v>5</v>
      </c>
      <c r="B45" s="25" t="s">
        <v>1282</v>
      </c>
      <c r="C45" s="93" t="s">
        <v>57</v>
      </c>
      <c r="D45" s="89">
        <v>16728376.1</v>
      </c>
      <c r="E45" s="106">
        <v>-0.56247026364342612</v>
      </c>
      <c r="F45" s="89">
        <v>16599131.419195648</v>
      </c>
      <c r="G45" s="89">
        <v>16279818.301981421</v>
      </c>
      <c r="H45" s="89">
        <v>319313.1172142271</v>
      </c>
      <c r="I45" s="89">
        <v>-1294640.3879764881</v>
      </c>
      <c r="J45" s="89">
        <v>-975327.270762261</v>
      </c>
      <c r="K45" s="89">
        <v>524652.9653297395</v>
      </c>
      <c r="L45" s="140">
        <v>1.8470965809886941E-3</v>
      </c>
      <c r="M45" s="23">
        <v>2657139.0196405887</v>
      </c>
      <c r="N45" s="106">
        <v>0.38101620319272178</v>
      </c>
      <c r="O45" s="23">
        <v>3243022.52</v>
      </c>
      <c r="P45" s="184">
        <v>0.12875271953815592</v>
      </c>
    </row>
    <row r="46" spans="1:16" ht="15" customHeight="1">
      <c r="A46" s="24">
        <v>5</v>
      </c>
      <c r="B46" s="25" t="s">
        <v>1283</v>
      </c>
      <c r="C46" s="93" t="s">
        <v>58</v>
      </c>
      <c r="D46" s="89">
        <v>14642330.6</v>
      </c>
      <c r="E46" s="106">
        <v>-0.54385942165721024</v>
      </c>
      <c r="F46" s="89">
        <v>14529202.862237768</v>
      </c>
      <c r="G46" s="89">
        <v>14284764.342347676</v>
      </c>
      <c r="H46" s="89">
        <v>244438.51989009231</v>
      </c>
      <c r="I46" s="89">
        <v>-1133197.41590841</v>
      </c>
      <c r="J46" s="89">
        <v>-888758.89601831767</v>
      </c>
      <c r="K46" s="89">
        <v>459228.20737085072</v>
      </c>
      <c r="L46" s="140">
        <v>1.6167617602144977E-3</v>
      </c>
      <c r="M46" s="23">
        <v>975711.68224049045</v>
      </c>
      <c r="N46" s="106">
        <v>-0.37774507112773548</v>
      </c>
      <c r="O46" s="23">
        <v>1887951.08</v>
      </c>
      <c r="P46" s="184">
        <v>8.2160792063541432E-3</v>
      </c>
    </row>
    <row r="47" spans="1:16" ht="15" customHeight="1">
      <c r="A47" s="24">
        <v>12</v>
      </c>
      <c r="B47" s="25" t="s">
        <v>1284</v>
      </c>
      <c r="C47" s="93" t="s">
        <v>59</v>
      </c>
      <c r="D47" s="89">
        <v>4214059.46</v>
      </c>
      <c r="E47" s="106">
        <v>-0.53885816989108193</v>
      </c>
      <c r="F47" s="89">
        <v>4181501.3224651641</v>
      </c>
      <c r="G47" s="89">
        <v>4024173.3810209166</v>
      </c>
      <c r="H47" s="89">
        <v>157327.9414442475</v>
      </c>
      <c r="I47" s="89">
        <v>-326133.96193611348</v>
      </c>
      <c r="J47" s="89">
        <v>-168806.02049186599</v>
      </c>
      <c r="K47" s="89">
        <v>132165.77500100806</v>
      </c>
      <c r="L47" s="140">
        <v>4.6530367168448958E-4</v>
      </c>
      <c r="M47" s="23">
        <v>1444800.0822866876</v>
      </c>
      <c r="N47" s="106">
        <v>-0.46506460907214076</v>
      </c>
      <c r="O47" s="23">
        <v>1549230.98</v>
      </c>
      <c r="P47" s="184">
        <v>3.6140606712131929E-2</v>
      </c>
    </row>
    <row r="48" spans="1:16" ht="15" customHeight="1">
      <c r="A48" s="24">
        <v>1</v>
      </c>
      <c r="B48" s="25" t="s">
        <v>1285</v>
      </c>
      <c r="C48" s="93" t="s">
        <v>60</v>
      </c>
      <c r="D48" s="89">
        <v>985388109.08000004</v>
      </c>
      <c r="E48" s="106">
        <v>-0.67284210422784141</v>
      </c>
      <c r="F48" s="89">
        <v>977774927.09119666</v>
      </c>
      <c r="G48" s="89">
        <v>990416536.13016295</v>
      </c>
      <c r="H48" s="89">
        <v>-12641609.038966298</v>
      </c>
      <c r="I48" s="89">
        <v>-76261033.122440934</v>
      </c>
      <c r="J48" s="89">
        <v>-88902642.161407232</v>
      </c>
      <c r="K48" s="89">
        <v>30904780.6158236</v>
      </c>
      <c r="L48" s="140">
        <v>0.10880356804200393</v>
      </c>
      <c r="M48" s="23">
        <v>465305465.45250499</v>
      </c>
      <c r="N48" s="106">
        <v>-0.32782771080941142</v>
      </c>
      <c r="O48" s="23">
        <v>365087264.82999998</v>
      </c>
      <c r="P48" s="184">
        <v>0.17937048836786484</v>
      </c>
    </row>
    <row r="49" spans="1:16" ht="15" customHeight="1">
      <c r="A49" s="24">
        <v>1</v>
      </c>
      <c r="B49" s="25" t="s">
        <v>1286</v>
      </c>
      <c r="C49" s="93" t="s">
        <v>61</v>
      </c>
      <c r="D49" s="89">
        <v>363731459.80000001</v>
      </c>
      <c r="E49" s="106">
        <v>-0.62631413459921226</v>
      </c>
      <c r="F49" s="89">
        <v>360921243.42637652</v>
      </c>
      <c r="G49" s="89">
        <v>362167099.05313009</v>
      </c>
      <c r="H49" s="89">
        <v>-1245855.6267535686</v>
      </c>
      <c r="I49" s="89">
        <v>-28149859.581093855</v>
      </c>
      <c r="J49" s="89">
        <v>-29395715.207847424</v>
      </c>
      <c r="K49" s="89">
        <v>11407729.466806103</v>
      </c>
      <c r="L49" s="140">
        <v>4.0162125228318288E-2</v>
      </c>
      <c r="M49" s="23">
        <v>81374476.769759238</v>
      </c>
      <c r="N49" s="106">
        <v>-0.34901491234614102</v>
      </c>
      <c r="O49" s="23">
        <v>115944648.81999999</v>
      </c>
      <c r="P49" s="184">
        <v>2.0729386787481818E-2</v>
      </c>
    </row>
    <row r="50" spans="1:16" ht="15" customHeight="1">
      <c r="A50" s="24">
        <v>10</v>
      </c>
      <c r="B50" s="25" t="s">
        <v>1287</v>
      </c>
      <c r="C50" s="93" t="s">
        <v>62</v>
      </c>
      <c r="D50" s="89">
        <v>2629321.7200000002</v>
      </c>
      <c r="E50" s="106">
        <v>-0.58123176915737618</v>
      </c>
      <c r="F50" s="89">
        <v>2609007.3843823699</v>
      </c>
      <c r="G50" s="89">
        <v>2484551.5905371569</v>
      </c>
      <c r="H50" s="89">
        <v>124455.79384521302</v>
      </c>
      <c r="I50" s="89">
        <v>-203488.13724338776</v>
      </c>
      <c r="J50" s="89">
        <v>-79032.343398174737</v>
      </c>
      <c r="K50" s="89">
        <v>82463.559460735181</v>
      </c>
      <c r="L50" s="140">
        <v>2.903217341778508E-4</v>
      </c>
      <c r="M50" s="23">
        <v>639427.75439467153</v>
      </c>
      <c r="N50" s="106">
        <v>-0.42453399255180146</v>
      </c>
      <c r="O50" s="23">
        <v>1650529.85</v>
      </c>
      <c r="P50" s="184">
        <v>0.12851925321587321</v>
      </c>
    </row>
    <row r="51" spans="1:16" ht="15" customHeight="1">
      <c r="A51" s="24">
        <v>7</v>
      </c>
      <c r="B51" s="25" t="s">
        <v>1288</v>
      </c>
      <c r="C51" s="93" t="s">
        <v>63</v>
      </c>
      <c r="D51" s="89">
        <v>40696177.659999996</v>
      </c>
      <c r="E51" s="106">
        <v>-0.56098237467249601</v>
      </c>
      <c r="F51" s="89">
        <v>40381755.957607508</v>
      </c>
      <c r="G51" s="89">
        <v>40136354.302627735</v>
      </c>
      <c r="H51" s="89">
        <v>245401.65497977287</v>
      </c>
      <c r="I51" s="89">
        <v>-3149553.4844474527</v>
      </c>
      <c r="J51" s="89">
        <v>-2904151.8294676798</v>
      </c>
      <c r="K51" s="89">
        <v>1276356.4233174371</v>
      </c>
      <c r="L51" s="140">
        <v>4.4935485767261339E-3</v>
      </c>
      <c r="M51" s="23">
        <v>2908898.4295298364</v>
      </c>
      <c r="N51" s="106">
        <v>-0.41203541360207563</v>
      </c>
      <c r="O51" s="23">
        <v>6568632.3300000001</v>
      </c>
      <c r="P51" s="184">
        <v>5.238638139771612E-2</v>
      </c>
    </row>
    <row r="52" spans="1:16" ht="15" customHeight="1">
      <c r="A52" s="24">
        <v>4</v>
      </c>
      <c r="B52" s="25" t="s">
        <v>1289</v>
      </c>
      <c r="C52" s="93" t="s">
        <v>64</v>
      </c>
      <c r="D52" s="89">
        <v>14362779.779999999</v>
      </c>
      <c r="E52" s="106">
        <v>-0.55232191902741579</v>
      </c>
      <c r="F52" s="89">
        <v>14251811.872712854</v>
      </c>
      <c r="G52" s="89">
        <v>13806084.520607822</v>
      </c>
      <c r="H52" s="89">
        <v>445727.35210503265</v>
      </c>
      <c r="I52" s="89">
        <v>-1111562.4538594668</v>
      </c>
      <c r="J52" s="89">
        <v>-665835.10175443417</v>
      </c>
      <c r="K52" s="89">
        <v>450460.63986778865</v>
      </c>
      <c r="L52" s="140">
        <v>1.5858946060599119E-3</v>
      </c>
      <c r="M52" s="23">
        <v>2057532.6791406365</v>
      </c>
      <c r="N52" s="106">
        <v>-0.38989008313118334</v>
      </c>
      <c r="O52" s="23">
        <v>2897151.97</v>
      </c>
      <c r="P52" s="184">
        <v>-5.6345233878623668E-2</v>
      </c>
    </row>
    <row r="53" spans="1:16" ht="15" customHeight="1">
      <c r="A53" s="24">
        <v>5</v>
      </c>
      <c r="B53" s="25" t="s">
        <v>1290</v>
      </c>
      <c r="C53" s="93" t="s">
        <v>65</v>
      </c>
      <c r="D53" s="89">
        <v>3439238.23</v>
      </c>
      <c r="E53" s="106">
        <v>-0.50724731820342472</v>
      </c>
      <c r="F53" s="89">
        <v>3412666.4190489971</v>
      </c>
      <c r="G53" s="89">
        <v>3243400.474765359</v>
      </c>
      <c r="H53" s="89">
        <v>169265.94428363815</v>
      </c>
      <c r="I53" s="89">
        <v>-266169.09434686671</v>
      </c>
      <c r="J53" s="89">
        <v>-96903.150063228561</v>
      </c>
      <c r="K53" s="89">
        <v>107865.01481425352</v>
      </c>
      <c r="L53" s="140">
        <v>3.797502601485991E-4</v>
      </c>
      <c r="M53" s="23">
        <v>346986.48504257534</v>
      </c>
      <c r="N53" s="106">
        <v>-0.39940653658637015</v>
      </c>
      <c r="O53" s="23">
        <v>756505.81</v>
      </c>
      <c r="P53" s="184">
        <v>8.3650200554465926E-3</v>
      </c>
    </row>
    <row r="54" spans="1:16" ht="15" customHeight="1">
      <c r="A54" s="24">
        <v>18</v>
      </c>
      <c r="B54" s="25" t="s">
        <v>1291</v>
      </c>
      <c r="C54" s="93" t="s">
        <v>66</v>
      </c>
      <c r="D54" s="89">
        <v>2908713.71</v>
      </c>
      <c r="E54" s="106">
        <v>-0.52987252309571764</v>
      </c>
      <c r="F54" s="89">
        <v>2886240.7710397029</v>
      </c>
      <c r="G54" s="89">
        <v>2777417.5369149982</v>
      </c>
      <c r="H54" s="89">
        <v>108823.23412470473</v>
      </c>
      <c r="I54" s="89">
        <v>-225110.8071408635</v>
      </c>
      <c r="J54" s="89">
        <v>-116287.57301615877</v>
      </c>
      <c r="K54" s="89">
        <v>91226.14556990788</v>
      </c>
      <c r="L54" s="140">
        <v>3.2117135080529066E-4</v>
      </c>
      <c r="M54" s="23">
        <v>560286.0075542219</v>
      </c>
      <c r="N54" s="106">
        <v>-0.47792065505377701</v>
      </c>
      <c r="O54" s="23">
        <v>2022709.11</v>
      </c>
      <c r="P54" s="184">
        <v>0.53591633858025589</v>
      </c>
    </row>
    <row r="55" spans="1:16" ht="15" customHeight="1">
      <c r="A55" s="24">
        <v>1</v>
      </c>
      <c r="B55" s="25" t="s">
        <v>1292</v>
      </c>
      <c r="C55" s="93" t="s">
        <v>67</v>
      </c>
      <c r="D55" s="89">
        <v>84349965.719999999</v>
      </c>
      <c r="E55" s="106">
        <v>-0.58293894863588047</v>
      </c>
      <c r="F55" s="89">
        <v>83698271.596782669</v>
      </c>
      <c r="G55" s="89">
        <v>83068070.37116152</v>
      </c>
      <c r="H55" s="89">
        <v>630201.22562114894</v>
      </c>
      <c r="I55" s="89">
        <v>-6528001.9825441567</v>
      </c>
      <c r="J55" s="89">
        <v>-5897800.7569230078</v>
      </c>
      <c r="K55" s="89">
        <v>2645472.5417406103</v>
      </c>
      <c r="L55" s="140">
        <v>9.3136675285490234E-3</v>
      </c>
      <c r="M55" s="23">
        <v>11755335.268918078</v>
      </c>
      <c r="N55" s="106">
        <v>-0.45423581149254766</v>
      </c>
      <c r="O55" s="23">
        <v>16131356.67</v>
      </c>
      <c r="P55" s="184">
        <v>6.3256200111162508E-2</v>
      </c>
    </row>
    <row r="56" spans="1:16" ht="15" customHeight="1">
      <c r="A56" s="24">
        <v>6</v>
      </c>
      <c r="B56" s="25" t="s">
        <v>1293</v>
      </c>
      <c r="C56" s="93" t="s">
        <v>68</v>
      </c>
      <c r="D56" s="89">
        <v>18208280.390000001</v>
      </c>
      <c r="E56" s="106">
        <v>-0.51654550301470969</v>
      </c>
      <c r="F56" s="89">
        <v>18067601.858328197</v>
      </c>
      <c r="G56" s="89">
        <v>17407874.660202328</v>
      </c>
      <c r="H56" s="89">
        <v>659727.19812586904</v>
      </c>
      <c r="I56" s="89">
        <v>-1409172.9554367373</v>
      </c>
      <c r="J56" s="89">
        <v>-749445.75731086824</v>
      </c>
      <c r="K56" s="89">
        <v>571067.28370178409</v>
      </c>
      <c r="L56" s="140">
        <v>2.0105031267232498E-3</v>
      </c>
      <c r="M56" s="23">
        <v>1986394.0558510143</v>
      </c>
      <c r="N56" s="106">
        <v>-0.34820946317219681</v>
      </c>
      <c r="O56" s="23">
        <v>2644230.02</v>
      </c>
      <c r="P56" s="184">
        <v>8.577451925386459E-2</v>
      </c>
    </row>
    <row r="57" spans="1:16" ht="15" customHeight="1">
      <c r="A57" s="24">
        <v>5</v>
      </c>
      <c r="B57" s="25" t="s">
        <v>1294</v>
      </c>
      <c r="C57" s="93" t="s">
        <v>69</v>
      </c>
      <c r="D57" s="89">
        <v>121957129.75</v>
      </c>
      <c r="E57" s="106">
        <v>-0.5562508883109536</v>
      </c>
      <c r="F57" s="89">
        <v>121014879.87397327</v>
      </c>
      <c r="G57" s="89">
        <v>119919229.69613107</v>
      </c>
      <c r="H57" s="89">
        <v>1095650.1778421998</v>
      </c>
      <c r="I57" s="89">
        <v>-9438490.9110238682</v>
      </c>
      <c r="J57" s="89">
        <v>-8342840.7331816684</v>
      </c>
      <c r="K57" s="89">
        <v>3824948.0633354057</v>
      </c>
      <c r="L57" s="140">
        <v>1.3466136583838497E-2</v>
      </c>
      <c r="M57" s="23">
        <v>16488783.156694947</v>
      </c>
      <c r="N57" s="106">
        <v>-0.29083383243637895</v>
      </c>
      <c r="O57" s="23">
        <v>30719232.77</v>
      </c>
      <c r="P57" s="184">
        <v>3.6158877012439916E-3</v>
      </c>
    </row>
    <row r="58" spans="1:16" ht="15" customHeight="1">
      <c r="A58" s="24">
        <v>7</v>
      </c>
      <c r="B58" s="25" t="s">
        <v>1295</v>
      </c>
      <c r="C58" s="93" t="s">
        <v>70</v>
      </c>
      <c r="D58" s="89">
        <v>27141038.140000001</v>
      </c>
      <c r="E58" s="106">
        <v>-0.58032398083420045</v>
      </c>
      <c r="F58" s="89">
        <v>26931344.456038468</v>
      </c>
      <c r="G58" s="89">
        <v>26841978.05838117</v>
      </c>
      <c r="H58" s="89">
        <v>89366.397657297552</v>
      </c>
      <c r="I58" s="89">
        <v>-2100495.8244365552</v>
      </c>
      <c r="J58" s="89">
        <v>-2011129.4267792576</v>
      </c>
      <c r="K58" s="89">
        <v>851225.84865117643</v>
      </c>
      <c r="L58" s="140">
        <v>2.9968311600118641E-3</v>
      </c>
      <c r="M58" s="23">
        <v>2916597.4753260054</v>
      </c>
      <c r="N58" s="106">
        <v>-0.32232772526937659</v>
      </c>
      <c r="O58" s="23">
        <v>8708703.7799999993</v>
      </c>
      <c r="P58" s="184">
        <v>0.27222885292679844</v>
      </c>
    </row>
    <row r="59" spans="1:16" ht="15" customHeight="1">
      <c r="A59" s="24">
        <v>17</v>
      </c>
      <c r="B59" s="25" t="s">
        <v>1296</v>
      </c>
      <c r="C59" s="93" t="s">
        <v>71</v>
      </c>
      <c r="D59" s="89">
        <v>15064685.67</v>
      </c>
      <c r="E59" s="106">
        <v>-0.53308494506547466</v>
      </c>
      <c r="F59" s="89">
        <v>14948294.785481505</v>
      </c>
      <c r="G59" s="89">
        <v>14471812.834784472</v>
      </c>
      <c r="H59" s="89">
        <v>476481.95069703273</v>
      </c>
      <c r="I59" s="89">
        <v>-1165884.2665877556</v>
      </c>
      <c r="J59" s="89">
        <v>-689402.31589072291</v>
      </c>
      <c r="K59" s="89">
        <v>472474.55229835084</v>
      </c>
      <c r="L59" s="140">
        <v>1.6633969267779898E-3</v>
      </c>
      <c r="M59" s="23">
        <v>1257646.8727148646</v>
      </c>
      <c r="N59" s="106">
        <v>-0.37458875242035239</v>
      </c>
      <c r="O59" s="23">
        <v>5107113.55</v>
      </c>
      <c r="P59" s="184">
        <v>1.2661918576911457E-2</v>
      </c>
    </row>
    <row r="60" spans="1:16" ht="15" customHeight="1">
      <c r="A60" s="24">
        <v>11</v>
      </c>
      <c r="B60" s="25" t="s">
        <v>1297</v>
      </c>
      <c r="C60" s="93" t="s">
        <v>72</v>
      </c>
      <c r="D60" s="89">
        <v>29732277.68</v>
      </c>
      <c r="E60" s="106">
        <v>-0.57381454352073769</v>
      </c>
      <c r="F60" s="89">
        <v>29502563.886182442</v>
      </c>
      <c r="G60" s="89">
        <v>29061143.946471807</v>
      </c>
      <c r="H60" s="89">
        <v>441419.93971063569</v>
      </c>
      <c r="I60" s="89">
        <v>-2301036.7103750063</v>
      </c>
      <c r="J60" s="89">
        <v>-1859616.7706643706</v>
      </c>
      <c r="K60" s="89">
        <v>932495.03463873139</v>
      </c>
      <c r="L60" s="140">
        <v>3.2829479753109128E-3</v>
      </c>
      <c r="M60" s="23">
        <v>4912597.9737978643</v>
      </c>
      <c r="N60" s="106">
        <v>-0.3093685810897927</v>
      </c>
      <c r="O60" s="23">
        <v>6161364.3799999999</v>
      </c>
      <c r="P60" s="184">
        <v>-2.4894615715921997E-2</v>
      </c>
    </row>
    <row r="61" spans="1:16" ht="15" customHeight="1">
      <c r="A61" s="24">
        <v>7</v>
      </c>
      <c r="B61" s="25" t="s">
        <v>1298</v>
      </c>
      <c r="C61" s="93" t="s">
        <v>73</v>
      </c>
      <c r="D61" s="89">
        <v>10053687.779999999</v>
      </c>
      <c r="E61" s="106">
        <v>-0.5442541288376781</v>
      </c>
      <c r="F61" s="89">
        <v>9976012.2387361526</v>
      </c>
      <c r="G61" s="89">
        <v>9705242.0423372034</v>
      </c>
      <c r="H61" s="89">
        <v>270770.19639894925</v>
      </c>
      <c r="I61" s="89">
        <v>-778073.74549007637</v>
      </c>
      <c r="J61" s="89">
        <v>-507303.54909112712</v>
      </c>
      <c r="K61" s="89">
        <v>315314.35416952189</v>
      </c>
      <c r="L61" s="140">
        <v>1.1100977293764822E-3</v>
      </c>
      <c r="M61" s="23">
        <v>913219.15473896288</v>
      </c>
      <c r="N61" s="106">
        <v>-0.47039673464068799</v>
      </c>
      <c r="O61" s="23">
        <v>3523762.24</v>
      </c>
      <c r="P61" s="184">
        <v>3.83729260350123E-2</v>
      </c>
    </row>
    <row r="62" spans="1:16" ht="15" customHeight="1">
      <c r="A62" s="24">
        <v>6</v>
      </c>
      <c r="B62" s="25" t="s">
        <v>1299</v>
      </c>
      <c r="C62" s="93" t="s">
        <v>74</v>
      </c>
      <c r="D62" s="89">
        <v>10837833.109999999</v>
      </c>
      <c r="E62" s="106">
        <v>-0.51473429447645813</v>
      </c>
      <c r="F62" s="89">
        <v>10754099.203460632</v>
      </c>
      <c r="G62" s="89">
        <v>10294756.11818644</v>
      </c>
      <c r="H62" s="89">
        <v>459343.08527419157</v>
      </c>
      <c r="I62" s="89">
        <v>-838760.22265872115</v>
      </c>
      <c r="J62" s="89">
        <v>-379417.13738452957</v>
      </c>
      <c r="K62" s="89">
        <v>339907.54660940054</v>
      </c>
      <c r="L62" s="140">
        <v>1.1966806797706481E-3</v>
      </c>
      <c r="M62" s="23">
        <v>1623361.6081427401</v>
      </c>
      <c r="N62" s="106">
        <v>-0.3056022326138832</v>
      </c>
      <c r="O62" s="23">
        <v>3028642.49</v>
      </c>
      <c r="P62" s="184">
        <v>1.203351651865403E-2</v>
      </c>
    </row>
    <row r="63" spans="1:16" ht="15" customHeight="1">
      <c r="A63" s="24">
        <v>14</v>
      </c>
      <c r="B63" s="25" t="s">
        <v>1300</v>
      </c>
      <c r="C63" s="93" t="s">
        <v>75</v>
      </c>
      <c r="D63" s="89">
        <v>19126122.629999999</v>
      </c>
      <c r="E63" s="106">
        <v>-0.54565233812393887</v>
      </c>
      <c r="F63" s="89">
        <v>18978352.780759271</v>
      </c>
      <c r="G63" s="89">
        <v>18374505.948563762</v>
      </c>
      <c r="H63" s="89">
        <v>603846.83219550923</v>
      </c>
      <c r="I63" s="89">
        <v>-1480206.4871191585</v>
      </c>
      <c r="J63" s="89">
        <v>-876359.65492364927</v>
      </c>
      <c r="K63" s="89">
        <v>599853.61956859252</v>
      </c>
      <c r="L63" s="140">
        <v>2.1118484846501919E-3</v>
      </c>
      <c r="M63" s="23">
        <v>1545867.9697308762</v>
      </c>
      <c r="N63" s="106">
        <v>-0.47055470650518749</v>
      </c>
      <c r="O63" s="23">
        <v>3305168.68</v>
      </c>
      <c r="P63" s="184">
        <v>2.7024338936307846E-2</v>
      </c>
    </row>
    <row r="64" spans="1:16" ht="15" customHeight="1">
      <c r="A64" s="24">
        <v>12</v>
      </c>
      <c r="B64" s="25" t="s">
        <v>1301</v>
      </c>
      <c r="C64" s="93" t="s">
        <v>76</v>
      </c>
      <c r="D64" s="89">
        <v>5846493.0099999998</v>
      </c>
      <c r="E64" s="106">
        <v>-0.55568488726579757</v>
      </c>
      <c r="F64" s="89">
        <v>5801322.5691643041</v>
      </c>
      <c r="G64" s="89">
        <v>5545794.8640163615</v>
      </c>
      <c r="H64" s="89">
        <v>255527.70514794253</v>
      </c>
      <c r="I64" s="89">
        <v>-452471.0547826711</v>
      </c>
      <c r="J64" s="89">
        <v>-196943.34963472857</v>
      </c>
      <c r="K64" s="89">
        <v>183363.87681265094</v>
      </c>
      <c r="L64" s="140">
        <v>6.4555203595316696E-4</v>
      </c>
      <c r="M64" s="23">
        <v>2172147.0730922674</v>
      </c>
      <c r="N64" s="106">
        <v>-0.4002215152027927</v>
      </c>
      <c r="O64" s="23">
        <v>1715236.2</v>
      </c>
      <c r="P64" s="184">
        <v>6.5384685787313712E-2</v>
      </c>
    </row>
    <row r="65" spans="1:16" ht="15" customHeight="1">
      <c r="A65" s="24">
        <v>19</v>
      </c>
      <c r="B65" s="25" t="s">
        <v>1302</v>
      </c>
      <c r="C65" s="93" t="s">
        <v>77</v>
      </c>
      <c r="D65" s="89">
        <v>9274550.2699999996</v>
      </c>
      <c r="E65" s="106">
        <v>-0.60886492697471217</v>
      </c>
      <c r="F65" s="89">
        <v>9202894.4032210317</v>
      </c>
      <c r="G65" s="89">
        <v>8737276.4417947326</v>
      </c>
      <c r="H65" s="89">
        <v>465617.96142629907</v>
      </c>
      <c r="I65" s="89">
        <v>-717774.83289966453</v>
      </c>
      <c r="J65" s="89">
        <v>-252156.87147336546</v>
      </c>
      <c r="K65" s="89">
        <v>290878.22225943586</v>
      </c>
      <c r="L65" s="140">
        <v>1.0240677272867369E-3</v>
      </c>
      <c r="M65" s="23">
        <v>1879461.3868107935</v>
      </c>
      <c r="N65" s="106">
        <v>-0.50080994710964544</v>
      </c>
      <c r="O65" s="23">
        <v>5533604.8200000003</v>
      </c>
      <c r="P65" s="184">
        <v>2.6596179331295211E-2</v>
      </c>
    </row>
    <row r="66" spans="1:16" ht="15" customHeight="1">
      <c r="A66" s="24">
        <v>1</v>
      </c>
      <c r="B66" s="25" t="s">
        <v>1303</v>
      </c>
      <c r="C66" s="93" t="s">
        <v>78</v>
      </c>
      <c r="D66" s="89">
        <v>10406625.130000001</v>
      </c>
      <c r="E66" s="106">
        <v>-0.57132057567756633</v>
      </c>
      <c r="F66" s="89">
        <v>10326222.768459518</v>
      </c>
      <c r="G66" s="89">
        <v>10447123.175534735</v>
      </c>
      <c r="H66" s="89">
        <v>-120900.40707521699</v>
      </c>
      <c r="I66" s="89">
        <v>-805388.22867744311</v>
      </c>
      <c r="J66" s="89">
        <v>-926288.63575266011</v>
      </c>
      <c r="K66" s="89">
        <v>326383.54738625744</v>
      </c>
      <c r="L66" s="140">
        <v>1.1490680017203837E-3</v>
      </c>
      <c r="M66" s="23">
        <v>899833.43503044511</v>
      </c>
      <c r="N66" s="106">
        <v>-0.49412365271198289</v>
      </c>
      <c r="O66" s="23">
        <v>3488347.35</v>
      </c>
      <c r="P66" s="184">
        <v>8.2034812250400879E-2</v>
      </c>
    </row>
    <row r="67" spans="1:16" ht="15" customHeight="1">
      <c r="A67" s="24">
        <v>14</v>
      </c>
      <c r="B67" s="25" t="s">
        <v>1304</v>
      </c>
      <c r="C67" s="93" t="s">
        <v>79</v>
      </c>
      <c r="D67" s="89">
        <v>2893392.01</v>
      </c>
      <c r="E67" s="106">
        <v>-0.50035528336046708</v>
      </c>
      <c r="F67" s="89">
        <v>2871037.4476360944</v>
      </c>
      <c r="G67" s="89">
        <v>2721428.0531342169</v>
      </c>
      <c r="H67" s="89">
        <v>149609.39450187748</v>
      </c>
      <c r="I67" s="89">
        <v>-223925.03205343825</v>
      </c>
      <c r="J67" s="89">
        <v>-74315.637551560765</v>
      </c>
      <c r="K67" s="89">
        <v>90745.610263262497</v>
      </c>
      <c r="L67" s="140">
        <v>3.1947957513526998E-4</v>
      </c>
      <c r="M67" s="23">
        <v>814466.31726579822</v>
      </c>
      <c r="N67" s="106">
        <v>-0.17746255790476007</v>
      </c>
      <c r="O67" s="23">
        <v>1373574.55</v>
      </c>
      <c r="P67" s="184">
        <v>0.16105972736804919</v>
      </c>
    </row>
    <row r="68" spans="1:16" ht="15" customHeight="1">
      <c r="A68" s="24">
        <v>14</v>
      </c>
      <c r="B68" s="25" t="s">
        <v>1305</v>
      </c>
      <c r="C68" s="93" t="s">
        <v>80</v>
      </c>
      <c r="D68" s="89">
        <v>6932080.0199999996</v>
      </c>
      <c r="E68" s="106">
        <v>-0.53687705711824207</v>
      </c>
      <c r="F68" s="89">
        <v>6878522.2529974319</v>
      </c>
      <c r="G68" s="89">
        <v>6642139.2770993654</v>
      </c>
      <c r="H68" s="89">
        <v>236382.97589806654</v>
      </c>
      <c r="I68" s="89">
        <v>-536486.66869564587</v>
      </c>
      <c r="J68" s="89">
        <v>-300103.69279757934</v>
      </c>
      <c r="K68" s="89">
        <v>217411.2009829836</v>
      </c>
      <c r="L68" s="140">
        <v>7.6541926290634018E-4</v>
      </c>
      <c r="M68" s="23">
        <v>732498.99175001308</v>
      </c>
      <c r="N68" s="106">
        <v>-0.40164591093841384</v>
      </c>
      <c r="O68" s="23">
        <v>1132111.46</v>
      </c>
      <c r="P68" s="184">
        <v>9.3067736300005421E-2</v>
      </c>
    </row>
    <row r="69" spans="1:16" ht="15" customHeight="1">
      <c r="A69" s="24">
        <v>9</v>
      </c>
      <c r="B69" s="25" t="s">
        <v>1306</v>
      </c>
      <c r="C69" s="93" t="s">
        <v>81</v>
      </c>
      <c r="D69" s="89">
        <v>37731923.859999999</v>
      </c>
      <c r="E69" s="106">
        <v>-0.59666733641595193</v>
      </c>
      <c r="F69" s="89">
        <v>37440404.203443512</v>
      </c>
      <c r="G69" s="89">
        <v>37042507.168863602</v>
      </c>
      <c r="H69" s="89">
        <v>397897.03457991034</v>
      </c>
      <c r="I69" s="89">
        <v>-2920144.3256174587</v>
      </c>
      <c r="J69" s="89">
        <v>-2522247.2910375483</v>
      </c>
      <c r="K69" s="89">
        <v>1183388.3708978153</v>
      </c>
      <c r="L69" s="140">
        <v>4.166244657539217E-3</v>
      </c>
      <c r="M69" s="23">
        <v>3591282.5030021779</v>
      </c>
      <c r="N69" s="106">
        <v>-0.25284418903336081</v>
      </c>
      <c r="O69" s="23">
        <v>12783032.16</v>
      </c>
      <c r="P69" s="184">
        <v>-1.061157323252504E-2</v>
      </c>
    </row>
    <row r="70" spans="1:16" ht="15" customHeight="1">
      <c r="A70" s="24">
        <v>5</v>
      </c>
      <c r="B70" s="25" t="s">
        <v>1307</v>
      </c>
      <c r="C70" s="93" t="s">
        <v>82</v>
      </c>
      <c r="D70" s="89">
        <v>28533762.23</v>
      </c>
      <c r="E70" s="106">
        <v>-0.55297712453731873</v>
      </c>
      <c r="F70" s="89">
        <v>28313308.255895268</v>
      </c>
      <c r="G70" s="89">
        <v>27729879.587251998</v>
      </c>
      <c r="H70" s="89">
        <v>583428.66864326969</v>
      </c>
      <c r="I70" s="89">
        <v>-2208281.3527773367</v>
      </c>
      <c r="J70" s="89">
        <v>-1624852.684134067</v>
      </c>
      <c r="K70" s="89">
        <v>894905.92969052272</v>
      </c>
      <c r="L70" s="140">
        <v>3.1506115323278352E-3</v>
      </c>
      <c r="M70" s="23">
        <v>2723982.2384684053</v>
      </c>
      <c r="N70" s="106">
        <v>-0.22667771989584329</v>
      </c>
      <c r="O70" s="23">
        <v>4621138.6399999997</v>
      </c>
      <c r="P70" s="184">
        <v>5.0493846528744779E-2</v>
      </c>
    </row>
    <row r="71" spans="1:16" ht="15" customHeight="1">
      <c r="A71" s="24">
        <v>12</v>
      </c>
      <c r="B71" s="25" t="s">
        <v>1308</v>
      </c>
      <c r="C71" s="93" t="s">
        <v>83</v>
      </c>
      <c r="D71" s="89">
        <v>109936342.13</v>
      </c>
      <c r="E71" s="106">
        <v>-0.56179717046924815</v>
      </c>
      <c r="F71" s="89">
        <v>109086965.75524299</v>
      </c>
      <c r="G71" s="89">
        <v>105619796.82114075</v>
      </c>
      <c r="H71" s="89">
        <v>3467168.9341022372</v>
      </c>
      <c r="I71" s="89">
        <v>-8508179.6210870184</v>
      </c>
      <c r="J71" s="89">
        <v>-5041010.6869847812</v>
      </c>
      <c r="K71" s="89">
        <v>3447939.4503815146</v>
      </c>
      <c r="L71" s="140">
        <v>1.2138837652910394E-2</v>
      </c>
      <c r="M71" s="23">
        <v>23411356.433713429</v>
      </c>
      <c r="N71" s="106">
        <v>-0.33262368119531238</v>
      </c>
      <c r="O71" s="23">
        <v>25137251.079999998</v>
      </c>
      <c r="P71" s="184">
        <v>3.3076950746888434E-2</v>
      </c>
    </row>
    <row r="72" spans="1:16" ht="15" customHeight="1">
      <c r="A72" s="24">
        <v>5</v>
      </c>
      <c r="B72" s="25" t="s">
        <v>1309</v>
      </c>
      <c r="C72" s="93" t="s">
        <v>84</v>
      </c>
      <c r="D72" s="89">
        <v>8333800.1900000004</v>
      </c>
      <c r="E72" s="106">
        <v>-0.55550208159941739</v>
      </c>
      <c r="F72" s="89">
        <v>8269412.6284695184</v>
      </c>
      <c r="G72" s="89">
        <v>8226693.2959183604</v>
      </c>
      <c r="H72" s="89">
        <v>42719.332551158033</v>
      </c>
      <c r="I72" s="89">
        <v>-644968.42053306836</v>
      </c>
      <c r="J72" s="89">
        <v>-602249.08798191033</v>
      </c>
      <c r="K72" s="89">
        <v>261373.42656643441</v>
      </c>
      <c r="L72" s="140">
        <v>9.201929551064989E-4</v>
      </c>
      <c r="M72" s="23">
        <v>602652.89167478937</v>
      </c>
      <c r="N72" s="106">
        <v>-0.42259938302394273</v>
      </c>
      <c r="O72" s="23">
        <v>1332126.46</v>
      </c>
      <c r="P72" s="184">
        <v>2.1743341774673519E-2</v>
      </c>
    </row>
    <row r="73" spans="1:16" ht="15" customHeight="1">
      <c r="A73" s="24">
        <v>21</v>
      </c>
      <c r="B73" s="25" t="s">
        <v>1310</v>
      </c>
      <c r="C73" s="93" t="s">
        <v>85</v>
      </c>
      <c r="D73" s="89">
        <v>20100280.079999998</v>
      </c>
      <c r="E73" s="106">
        <v>5.3177949574917394E-2</v>
      </c>
      <c r="F73" s="89">
        <v>19944983.817679733</v>
      </c>
      <c r="G73" s="89">
        <v>21268326.423380394</v>
      </c>
      <c r="H73" s="89">
        <v>-1323342.6057006605</v>
      </c>
      <c r="I73" s="89">
        <v>-1555598.3584806703</v>
      </c>
      <c r="J73" s="89">
        <v>-2878940.964181331</v>
      </c>
      <c r="K73" s="89">
        <v>630406.17241564125</v>
      </c>
      <c r="L73" s="140">
        <v>2.2194119973595735E-3</v>
      </c>
      <c r="M73" s="23">
        <v>1271869.4204816031</v>
      </c>
      <c r="N73" s="106">
        <v>-2.9285244242638342E-4</v>
      </c>
      <c r="O73" s="23">
        <v>355767.46</v>
      </c>
      <c r="P73" s="184">
        <v>-2.7443792837187342E-2</v>
      </c>
    </row>
    <row r="74" spans="1:16" ht="15" customHeight="1">
      <c r="A74" s="24">
        <v>11</v>
      </c>
      <c r="B74" s="25" t="s">
        <v>1311</v>
      </c>
      <c r="C74" s="93" t="s">
        <v>86</v>
      </c>
      <c r="D74" s="89">
        <v>7241192.4400000004</v>
      </c>
      <c r="E74" s="106">
        <v>-0.5454889486261878</v>
      </c>
      <c r="F74" s="89">
        <v>7185246.4473970076</v>
      </c>
      <c r="G74" s="89">
        <v>6939237.8148186635</v>
      </c>
      <c r="H74" s="89">
        <v>246008.63257834408</v>
      </c>
      <c r="I74" s="89">
        <v>-560409.45838933007</v>
      </c>
      <c r="J74" s="89">
        <v>-314400.82581098599</v>
      </c>
      <c r="K74" s="89">
        <v>227105.91054736581</v>
      </c>
      <c r="L74" s="140">
        <v>7.9955051932417871E-4</v>
      </c>
      <c r="M74" s="23">
        <v>1183205.5591060903</v>
      </c>
      <c r="N74" s="106">
        <v>-0.37682604670959052</v>
      </c>
      <c r="O74" s="23">
        <v>1339583.27</v>
      </c>
      <c r="P74" s="184">
        <v>5.7945578129107611E-2</v>
      </c>
    </row>
    <row r="75" spans="1:16" ht="15" customHeight="1">
      <c r="A75" s="24">
        <v>13</v>
      </c>
      <c r="B75" s="25" t="s">
        <v>1312</v>
      </c>
      <c r="C75" s="93" t="s">
        <v>87</v>
      </c>
      <c r="D75" s="89">
        <v>5487308.6500000004</v>
      </c>
      <c r="E75" s="106">
        <v>-0.55384793939223287</v>
      </c>
      <c r="F75" s="89">
        <v>5444913.2943058992</v>
      </c>
      <c r="G75" s="89">
        <v>5245249.7240522439</v>
      </c>
      <c r="H75" s="89">
        <v>199663.57025365531</v>
      </c>
      <c r="I75" s="89">
        <v>-424673.10377979488</v>
      </c>
      <c r="J75" s="89">
        <v>-225009.53352613957</v>
      </c>
      <c r="K75" s="89">
        <v>172098.75828306071</v>
      </c>
      <c r="L75" s="140">
        <v>6.0589198770134585E-4</v>
      </c>
      <c r="M75" s="23">
        <v>1155344.12865826</v>
      </c>
      <c r="N75" s="106">
        <v>-0.42766696492831113</v>
      </c>
      <c r="O75" s="23">
        <v>2181271.75</v>
      </c>
      <c r="P75" s="184">
        <v>0.15245278551704677</v>
      </c>
    </row>
    <row r="76" spans="1:16" ht="15" customHeight="1">
      <c r="A76" s="24">
        <v>12</v>
      </c>
      <c r="B76" s="25" t="s">
        <v>1313</v>
      </c>
      <c r="C76" s="93" t="s">
        <v>88</v>
      </c>
      <c r="D76" s="89">
        <v>5185107.62</v>
      </c>
      <c r="E76" s="106">
        <v>-0.55005416168101307</v>
      </c>
      <c r="F76" s="89">
        <v>5145047.0919919582</v>
      </c>
      <c r="G76" s="89">
        <v>4828187.7089221999</v>
      </c>
      <c r="H76" s="89">
        <v>316859.3830697583</v>
      </c>
      <c r="I76" s="89">
        <v>-401285.1995153699</v>
      </c>
      <c r="J76" s="89">
        <v>-84425.816445611592</v>
      </c>
      <c r="K76" s="89">
        <v>162620.81101744407</v>
      </c>
      <c r="L76" s="140">
        <v>5.7252386601712197E-4</v>
      </c>
      <c r="M76" s="23">
        <v>1269526.3752830748</v>
      </c>
      <c r="N76" s="106">
        <v>-0.43598747154002548</v>
      </c>
      <c r="O76" s="23">
        <v>1546069.81</v>
      </c>
      <c r="P76" s="184">
        <v>0.14593097395465415</v>
      </c>
    </row>
    <row r="77" spans="1:16" ht="15" customHeight="1">
      <c r="A77" s="24">
        <v>6</v>
      </c>
      <c r="B77" s="25" t="s">
        <v>1314</v>
      </c>
      <c r="C77" s="93" t="s">
        <v>89</v>
      </c>
      <c r="D77" s="89">
        <v>2525092.87</v>
      </c>
      <c r="E77" s="106">
        <v>-0.56367888075269879</v>
      </c>
      <c r="F77" s="89">
        <v>2505583.8142474522</v>
      </c>
      <c r="G77" s="89">
        <v>2499123.0984781967</v>
      </c>
      <c r="H77" s="89">
        <v>6460.7157692555338</v>
      </c>
      <c r="I77" s="89">
        <v>-195421.6711383877</v>
      </c>
      <c r="J77" s="89">
        <v>-188960.95536913216</v>
      </c>
      <c r="K77" s="89">
        <v>79194.624395041101</v>
      </c>
      <c r="L77" s="140">
        <v>2.7881310050507111E-4</v>
      </c>
      <c r="M77" s="23">
        <v>880331.51845924172</v>
      </c>
      <c r="N77" s="106">
        <v>-0.28126255672060962</v>
      </c>
      <c r="O77" s="23">
        <v>593416.97</v>
      </c>
      <c r="P77" s="184">
        <v>-4.4174315717618873E-3</v>
      </c>
    </row>
    <row r="78" spans="1:16" ht="15" customHeight="1">
      <c r="A78" s="24">
        <v>10</v>
      </c>
      <c r="B78" s="25" t="s">
        <v>1315</v>
      </c>
      <c r="C78" s="93" t="s">
        <v>90</v>
      </c>
      <c r="D78" s="89">
        <v>7563919.3899999997</v>
      </c>
      <c r="E78" s="106">
        <v>-0.55398214331498619</v>
      </c>
      <c r="F78" s="89">
        <v>7505479.9849228747</v>
      </c>
      <c r="G78" s="89">
        <v>7114715.4439857239</v>
      </c>
      <c r="H78" s="89">
        <v>390764.54093715083</v>
      </c>
      <c r="I78" s="89">
        <v>-585385.90208361472</v>
      </c>
      <c r="J78" s="89">
        <v>-194621.3611464639</v>
      </c>
      <c r="K78" s="89">
        <v>237227.61335325392</v>
      </c>
      <c r="L78" s="140">
        <v>8.3518505087550531E-4</v>
      </c>
      <c r="M78" s="23">
        <v>1602571.9975126844</v>
      </c>
      <c r="N78" s="106">
        <v>-0.46544709581080357</v>
      </c>
      <c r="O78" s="23">
        <v>1890301.55</v>
      </c>
      <c r="P78" s="184">
        <v>9.3811322683675202E-2</v>
      </c>
    </row>
    <row r="79" spans="1:16" ht="15" customHeight="1">
      <c r="A79" s="24">
        <v>13</v>
      </c>
      <c r="B79" s="25" t="s">
        <v>1316</v>
      </c>
      <c r="C79" s="93" t="s">
        <v>91</v>
      </c>
      <c r="D79" s="89">
        <v>214358925.84999999</v>
      </c>
      <c r="E79" s="106">
        <v>-0.5799782046196662</v>
      </c>
      <c r="F79" s="89">
        <v>212702772.8089976</v>
      </c>
      <c r="G79" s="89">
        <v>207649042.34564748</v>
      </c>
      <c r="H79" s="89">
        <v>5053730.4633501172</v>
      </c>
      <c r="I79" s="89">
        <v>-16589639.141881038</v>
      </c>
      <c r="J79" s="89">
        <v>-11535908.67853092</v>
      </c>
      <c r="K79" s="89">
        <v>6722950.5972250495</v>
      </c>
      <c r="L79" s="140">
        <v>2.3668862815796207E-2</v>
      </c>
      <c r="M79" s="23">
        <v>30073178.137276247</v>
      </c>
      <c r="N79" s="106">
        <v>-0.35416182030568255</v>
      </c>
      <c r="O79" s="23">
        <v>59512707.079999998</v>
      </c>
      <c r="P79" s="184">
        <v>1.3252595000544654E-2</v>
      </c>
    </row>
    <row r="80" spans="1:16" ht="15" customHeight="1">
      <c r="A80" s="24">
        <v>4</v>
      </c>
      <c r="B80" s="25" t="s">
        <v>1317</v>
      </c>
      <c r="C80" s="93" t="s">
        <v>92</v>
      </c>
      <c r="D80" s="89">
        <v>2667356.5</v>
      </c>
      <c r="E80" s="106">
        <v>-0.4980527227379522</v>
      </c>
      <c r="F80" s="89">
        <v>2646748.3048366983</v>
      </c>
      <c r="G80" s="89">
        <v>2548011.9763429323</v>
      </c>
      <c r="H80" s="89">
        <v>98736.328493766021</v>
      </c>
      <c r="I80" s="89">
        <v>-206431.72017346069</v>
      </c>
      <c r="J80" s="89">
        <v>-107695.39167969467</v>
      </c>
      <c r="K80" s="89">
        <v>83656.446325148994</v>
      </c>
      <c r="L80" s="140">
        <v>2.9452141929233464E-4</v>
      </c>
      <c r="M80" s="23">
        <v>271716.39334184676</v>
      </c>
      <c r="N80" s="106">
        <v>-0.36420107048862294</v>
      </c>
      <c r="O80" s="23">
        <v>816067.95</v>
      </c>
      <c r="P80" s="184">
        <v>4.4919165586793319E-2</v>
      </c>
    </row>
    <row r="81" spans="1:16" ht="15" customHeight="1">
      <c r="A81" s="24">
        <v>13</v>
      </c>
      <c r="B81" s="25" t="s">
        <v>1318</v>
      </c>
      <c r="C81" s="93" t="s">
        <v>93</v>
      </c>
      <c r="D81" s="89">
        <v>31091569.68</v>
      </c>
      <c r="E81" s="106">
        <v>-0.56053165662624527</v>
      </c>
      <c r="F81" s="89">
        <v>30851353.894858856</v>
      </c>
      <c r="G81" s="89">
        <v>30168009.75380424</v>
      </c>
      <c r="H81" s="89">
        <v>683344.14105461538</v>
      </c>
      <c r="I81" s="89">
        <v>-2406234.8665937283</v>
      </c>
      <c r="J81" s="89">
        <v>-1722890.7255391129</v>
      </c>
      <c r="K81" s="89">
        <v>975126.583229332</v>
      </c>
      <c r="L81" s="140">
        <v>3.433036877590273E-3</v>
      </c>
      <c r="M81" s="23">
        <v>6768409.5295337485</v>
      </c>
      <c r="N81" s="106">
        <v>-0.40989276936090691</v>
      </c>
      <c r="O81" s="23">
        <v>7074296.8499999996</v>
      </c>
      <c r="P81" s="184">
        <v>0.13230941441645716</v>
      </c>
    </row>
    <row r="82" spans="1:16" ht="15" customHeight="1">
      <c r="A82" s="24">
        <v>1</v>
      </c>
      <c r="B82" s="25" t="s">
        <v>1319</v>
      </c>
      <c r="C82" s="93" t="s">
        <v>94</v>
      </c>
      <c r="D82" s="89">
        <v>86555139.299999997</v>
      </c>
      <c r="E82" s="106">
        <v>-0.58062116223211846</v>
      </c>
      <c r="F82" s="89">
        <v>85886407.841313779</v>
      </c>
      <c r="G82" s="89">
        <v>85680680.325683385</v>
      </c>
      <c r="H82" s="89">
        <v>205727.51563039422</v>
      </c>
      <c r="I82" s="89">
        <v>-6698664.5000593318</v>
      </c>
      <c r="J82" s="89">
        <v>-6492936.9844289375</v>
      </c>
      <c r="K82" s="89">
        <v>2714633.5201223549</v>
      </c>
      <c r="L82" s="140">
        <v>9.557156110809234E-3</v>
      </c>
      <c r="M82" s="23">
        <v>5597445.636949921</v>
      </c>
      <c r="N82" s="106">
        <v>-0.3137729003242713</v>
      </c>
      <c r="O82" s="23">
        <v>19149266.93</v>
      </c>
      <c r="P82" s="184">
        <v>1.0948984491800484E-2</v>
      </c>
    </row>
    <row r="83" spans="1:16" ht="15" customHeight="1">
      <c r="A83" s="24">
        <v>2</v>
      </c>
      <c r="B83" s="25" t="s">
        <v>1320</v>
      </c>
      <c r="C83" s="93" t="s">
        <v>95</v>
      </c>
      <c r="D83" s="89">
        <v>67198012.069999993</v>
      </c>
      <c r="E83" s="106">
        <v>-0.57510619856919698</v>
      </c>
      <c r="F83" s="89">
        <v>66678835.219314881</v>
      </c>
      <c r="G83" s="89">
        <v>65721352.427702576</v>
      </c>
      <c r="H83" s="89">
        <v>957482.79161230475</v>
      </c>
      <c r="I83" s="89">
        <v>-5200580.1338692717</v>
      </c>
      <c r="J83" s="89">
        <v>-4243097.342256967</v>
      </c>
      <c r="K83" s="89">
        <v>2107534.8907769429</v>
      </c>
      <c r="L83" s="140">
        <v>7.4198007984608849E-3</v>
      </c>
      <c r="M83" s="23">
        <v>5950217.9973357366</v>
      </c>
      <c r="N83" s="106">
        <v>-0.38650227992328001</v>
      </c>
      <c r="O83" s="23">
        <v>9432194.4700000007</v>
      </c>
      <c r="P83" s="184">
        <v>8.3945413533312863E-2</v>
      </c>
    </row>
    <row r="84" spans="1:16" ht="15" customHeight="1">
      <c r="A84" s="24">
        <v>11</v>
      </c>
      <c r="B84" s="25" t="s">
        <v>1321</v>
      </c>
      <c r="C84" s="93" t="s">
        <v>96</v>
      </c>
      <c r="D84" s="89">
        <v>3775180.28</v>
      </c>
      <c r="E84" s="106">
        <v>-0.51025911139811053</v>
      </c>
      <c r="F84" s="89">
        <v>3746012.9557271148</v>
      </c>
      <c r="G84" s="89">
        <v>3475778.1956926561</v>
      </c>
      <c r="H84" s="89">
        <v>270234.76003445871</v>
      </c>
      <c r="I84" s="89">
        <v>-292168.27940521896</v>
      </c>
      <c r="J84" s="89">
        <v>-21933.519370760245</v>
      </c>
      <c r="K84" s="89">
        <v>118401.18351693182</v>
      </c>
      <c r="L84" s="140">
        <v>4.1684396298358813E-4</v>
      </c>
      <c r="M84" s="23">
        <v>967253.84172513057</v>
      </c>
      <c r="N84" s="106">
        <v>-0.43870267840867661</v>
      </c>
      <c r="O84" s="23">
        <v>1333203.8899999999</v>
      </c>
      <c r="P84" s="184">
        <v>1.9964186774352743E-3</v>
      </c>
    </row>
    <row r="85" spans="1:16" ht="15" customHeight="1">
      <c r="A85" s="24">
        <v>18</v>
      </c>
      <c r="B85" s="25" t="s">
        <v>1322</v>
      </c>
      <c r="C85" s="93" t="s">
        <v>97</v>
      </c>
      <c r="D85" s="89">
        <v>59648207.450000003</v>
      </c>
      <c r="E85" s="106">
        <v>-0.55096016917412594</v>
      </c>
      <c r="F85" s="89">
        <v>59187360.95262678</v>
      </c>
      <c r="G85" s="89">
        <v>57587262.533472076</v>
      </c>
      <c r="H85" s="89">
        <v>1600098.4191547036</v>
      </c>
      <c r="I85" s="89">
        <v>-4616286.6002976857</v>
      </c>
      <c r="J85" s="89">
        <v>-3016188.1811429821</v>
      </c>
      <c r="K85" s="89">
        <v>1870749.9597193992</v>
      </c>
      <c r="L85" s="140">
        <v>6.5861742577033137E-3</v>
      </c>
      <c r="M85" s="23">
        <v>5357861.5843372429</v>
      </c>
      <c r="N85" s="106">
        <v>-0.37030847631307828</v>
      </c>
      <c r="O85" s="23">
        <v>11921115.83</v>
      </c>
      <c r="P85" s="184">
        <v>2.49234694992162E-2</v>
      </c>
    </row>
    <row r="86" spans="1:16" ht="15" customHeight="1">
      <c r="A86" s="24">
        <v>17</v>
      </c>
      <c r="B86" s="25" t="s">
        <v>1323</v>
      </c>
      <c r="C86" s="93" t="s">
        <v>98</v>
      </c>
      <c r="D86" s="89">
        <v>17561043.57</v>
      </c>
      <c r="E86" s="106">
        <v>-0.54912149780709907</v>
      </c>
      <c r="F86" s="89">
        <v>17425365.638249293</v>
      </c>
      <c r="G86" s="89">
        <v>16861948.709023636</v>
      </c>
      <c r="H86" s="89">
        <v>563416.92922565714</v>
      </c>
      <c r="I86" s="89">
        <v>-1359082.0845268306</v>
      </c>
      <c r="J86" s="89">
        <v>-795665.15530117345</v>
      </c>
      <c r="K86" s="89">
        <v>550767.96027351718</v>
      </c>
      <c r="L86" s="140">
        <v>1.9390371989986817E-3</v>
      </c>
      <c r="M86" s="23">
        <v>2725406.0501872837</v>
      </c>
      <c r="N86" s="106">
        <v>-0.13698701148894077</v>
      </c>
      <c r="O86" s="23">
        <v>8394289.7300000004</v>
      </c>
      <c r="P86" s="184">
        <v>5.5888526181210985E-2</v>
      </c>
    </row>
    <row r="87" spans="1:16" ht="15" customHeight="1">
      <c r="A87" s="24">
        <v>6</v>
      </c>
      <c r="B87" s="25" t="s">
        <v>1324</v>
      </c>
      <c r="C87" s="93" t="s">
        <v>99</v>
      </c>
      <c r="D87" s="89">
        <v>61855054.829999998</v>
      </c>
      <c r="E87" s="106">
        <v>-0.55059117633831467</v>
      </c>
      <c r="F87" s="89">
        <v>61377158.065254316</v>
      </c>
      <c r="G87" s="89">
        <v>60612841.662958257</v>
      </c>
      <c r="H87" s="89">
        <v>764316.40229605883</v>
      </c>
      <c r="I87" s="89">
        <v>-4787078.6563328253</v>
      </c>
      <c r="J87" s="89">
        <v>-4022762.2540367665</v>
      </c>
      <c r="K87" s="89">
        <v>1939963.4335811664</v>
      </c>
      <c r="L87" s="140">
        <v>6.8298476558858101E-3</v>
      </c>
      <c r="M87" s="23">
        <v>4397572.8377864221</v>
      </c>
      <c r="N87" s="106">
        <v>-0.3868003870944281</v>
      </c>
      <c r="O87" s="23">
        <v>9791174.9199999999</v>
      </c>
      <c r="P87" s="184">
        <v>0.12243456892543025</v>
      </c>
    </row>
    <row r="88" spans="1:16" ht="15" customHeight="1">
      <c r="A88" s="24">
        <v>10</v>
      </c>
      <c r="B88" s="25" t="s">
        <v>1325</v>
      </c>
      <c r="C88" s="93" t="s">
        <v>100</v>
      </c>
      <c r="D88" s="89">
        <v>7431972.54</v>
      </c>
      <c r="E88" s="106">
        <v>-0.53329154250942912</v>
      </c>
      <c r="F88" s="89">
        <v>7374552.5661222599</v>
      </c>
      <c r="G88" s="89">
        <v>7081176.9420796465</v>
      </c>
      <c r="H88" s="89">
        <v>293375.62404261343</v>
      </c>
      <c r="I88" s="89">
        <v>-575174.28799417091</v>
      </c>
      <c r="J88" s="89">
        <v>-281798.66395155748</v>
      </c>
      <c r="K88" s="89">
        <v>233089.35715285572</v>
      </c>
      <c r="L88" s="140">
        <v>8.2061587966305118E-4</v>
      </c>
      <c r="M88" s="23">
        <v>1888024.2023852991</v>
      </c>
      <c r="N88" s="106">
        <v>-0.45994306135434737</v>
      </c>
      <c r="O88" s="23">
        <v>2427778.96</v>
      </c>
      <c r="P88" s="184">
        <v>0.11457725288060328</v>
      </c>
    </row>
    <row r="89" spans="1:16" ht="15" customHeight="1">
      <c r="A89" s="24">
        <v>4</v>
      </c>
      <c r="B89" s="25" t="s">
        <v>1326</v>
      </c>
      <c r="C89" s="93" t="s">
        <v>101</v>
      </c>
      <c r="D89" s="89">
        <v>19489875.25</v>
      </c>
      <c r="E89" s="106">
        <v>-0.5240944300972199</v>
      </c>
      <c r="F89" s="89">
        <v>19339295.020900365</v>
      </c>
      <c r="G89" s="89">
        <v>18579963.320397545</v>
      </c>
      <c r="H89" s="89">
        <v>759331.70050282031</v>
      </c>
      <c r="I89" s="89">
        <v>-1508357.9843278006</v>
      </c>
      <c r="J89" s="89">
        <v>-749026.28382498026</v>
      </c>
      <c r="K89" s="89">
        <v>611262.01268389693</v>
      </c>
      <c r="L89" s="140">
        <v>2.1520129463236523E-3</v>
      </c>
      <c r="M89" s="23">
        <v>3086923.3578752228</v>
      </c>
      <c r="N89" s="106">
        <v>-0.35205767314430403</v>
      </c>
      <c r="O89" s="23">
        <v>4629105.6399999997</v>
      </c>
      <c r="P89" s="184">
        <v>-2.1591111328431722E-3</v>
      </c>
    </row>
    <row r="90" spans="1:16" ht="15" customHeight="1">
      <c r="A90" s="24">
        <v>13</v>
      </c>
      <c r="B90" s="25" t="s">
        <v>1327</v>
      </c>
      <c r="C90" s="93" t="s">
        <v>102</v>
      </c>
      <c r="D90" s="89">
        <v>1639874.32</v>
      </c>
      <c r="E90" s="106">
        <v>-0.53382078815403777</v>
      </c>
      <c r="F90" s="89">
        <v>1627204.5287554301</v>
      </c>
      <c r="G90" s="89">
        <v>1536431.5470835953</v>
      </c>
      <c r="H90" s="89">
        <v>90772.98167183483</v>
      </c>
      <c r="I90" s="89">
        <v>-126912.94798647429</v>
      </c>
      <c r="J90" s="89">
        <v>-36139.96631463946</v>
      </c>
      <c r="K90" s="89">
        <v>51431.46708401003</v>
      </c>
      <c r="L90" s="140">
        <v>1.8106995153720627E-4</v>
      </c>
      <c r="M90" s="23">
        <v>453564.68829974765</v>
      </c>
      <c r="N90" s="106">
        <v>-0.43295863200378804</v>
      </c>
      <c r="O90" s="23">
        <v>666461.86</v>
      </c>
      <c r="P90" s="184">
        <v>0.15773862449757736</v>
      </c>
    </row>
    <row r="91" spans="1:16" ht="15" customHeight="1">
      <c r="A91" s="24">
        <v>16</v>
      </c>
      <c r="B91" s="25" t="s">
        <v>1328</v>
      </c>
      <c r="C91" s="93" t="s">
        <v>103</v>
      </c>
      <c r="D91" s="89">
        <v>8060908.7400000002</v>
      </c>
      <c r="E91" s="106">
        <v>-0.5330440126009961</v>
      </c>
      <c r="F91" s="89">
        <v>7998629.5581555469</v>
      </c>
      <c r="G91" s="89">
        <v>7728709.1190949809</v>
      </c>
      <c r="H91" s="89">
        <v>269920.43906056602</v>
      </c>
      <c r="I91" s="89">
        <v>-623848.8396131089</v>
      </c>
      <c r="J91" s="89">
        <v>-353928.40055254288</v>
      </c>
      <c r="K91" s="89">
        <v>252814.71724523304</v>
      </c>
      <c r="L91" s="140">
        <v>8.9006110840106486E-4</v>
      </c>
      <c r="M91" s="23">
        <v>863153.57473908982</v>
      </c>
      <c r="N91" s="106">
        <v>-0.34652581720927833</v>
      </c>
      <c r="O91" s="23">
        <v>3730031.14</v>
      </c>
      <c r="P91" s="184">
        <v>6.1625505564685712E-2</v>
      </c>
    </row>
    <row r="92" spans="1:16" ht="15" customHeight="1">
      <c r="A92" s="24">
        <v>14</v>
      </c>
      <c r="B92" s="25" t="s">
        <v>1329</v>
      </c>
      <c r="C92" s="93" t="s">
        <v>104</v>
      </c>
      <c r="D92" s="89">
        <v>1836152.87</v>
      </c>
      <c r="E92" s="106">
        <v>-0.48649304016186423</v>
      </c>
      <c r="F92" s="89">
        <v>1821966.6160460887</v>
      </c>
      <c r="G92" s="89">
        <v>1727737.5546384121</v>
      </c>
      <c r="H92" s="89">
        <v>94229.061407676665</v>
      </c>
      <c r="I92" s="89">
        <v>-142103.3129450588</v>
      </c>
      <c r="J92" s="89">
        <v>-47874.251537382137</v>
      </c>
      <c r="K92" s="89">
        <v>57587.36187454631</v>
      </c>
      <c r="L92" s="140">
        <v>2.0274243405787477E-4</v>
      </c>
      <c r="M92" s="23">
        <v>239715.09647817831</v>
      </c>
      <c r="N92" s="106">
        <v>-0.5022940635384805</v>
      </c>
      <c r="O92" s="23">
        <v>334690.15000000002</v>
      </c>
      <c r="P92" s="184">
        <v>3.5829169133164918E-2</v>
      </c>
    </row>
    <row r="93" spans="1:16" ht="15" customHeight="1">
      <c r="A93" s="24">
        <v>1</v>
      </c>
      <c r="B93" s="25" t="s">
        <v>1330</v>
      </c>
      <c r="C93" s="93" t="s">
        <v>105</v>
      </c>
      <c r="D93" s="89">
        <v>14106597.289999999</v>
      </c>
      <c r="E93" s="106">
        <v>-0.54246610711205079</v>
      </c>
      <c r="F93" s="89">
        <v>13997608.667728314</v>
      </c>
      <c r="G93" s="89">
        <v>13499143.761550464</v>
      </c>
      <c r="H93" s="89">
        <v>498464.90617785044</v>
      </c>
      <c r="I93" s="89">
        <v>-1091736.0106791044</v>
      </c>
      <c r="J93" s="89">
        <v>-593271.10450125393</v>
      </c>
      <c r="K93" s="89">
        <v>442425.97456372145</v>
      </c>
      <c r="L93" s="140">
        <v>1.5576077120685596E-3</v>
      </c>
      <c r="M93" s="23">
        <v>950854.81294383865</v>
      </c>
      <c r="N93" s="106">
        <v>-0.45385107090434262</v>
      </c>
      <c r="O93" s="23">
        <v>2638453.89</v>
      </c>
      <c r="P93" s="184">
        <v>5.3960568419077148E-2</v>
      </c>
    </row>
    <row r="94" spans="1:16" ht="15" customHeight="1">
      <c r="A94" s="24">
        <v>13</v>
      </c>
      <c r="B94" s="25" t="s">
        <v>1331</v>
      </c>
      <c r="C94" s="93" t="s">
        <v>106</v>
      </c>
      <c r="D94" s="89">
        <v>4986015.93</v>
      </c>
      <c r="E94" s="106">
        <v>-0.53071294696167715</v>
      </c>
      <c r="F94" s="89">
        <v>4947493.5992306508</v>
      </c>
      <c r="G94" s="89">
        <v>4656245.6954876883</v>
      </c>
      <c r="H94" s="89">
        <v>291247.90374296252</v>
      </c>
      <c r="I94" s="89">
        <v>-385877.12037823861</v>
      </c>
      <c r="J94" s="89">
        <v>-94629.216635276098</v>
      </c>
      <c r="K94" s="89">
        <v>156376.68756477913</v>
      </c>
      <c r="L94" s="140">
        <v>5.505407651049981E-4</v>
      </c>
      <c r="M94" s="23">
        <v>1066250.2213355128</v>
      </c>
      <c r="N94" s="106">
        <v>-0.4420591390039974</v>
      </c>
      <c r="O94" s="23">
        <v>1874576.41</v>
      </c>
      <c r="P94" s="184">
        <v>6.59841457968946E-2</v>
      </c>
    </row>
    <row r="95" spans="1:16" ht="15" customHeight="1">
      <c r="A95" s="24">
        <v>4</v>
      </c>
      <c r="B95" s="25" t="s">
        <v>1332</v>
      </c>
      <c r="C95" s="93" t="s">
        <v>107</v>
      </c>
      <c r="D95" s="89">
        <v>2656503.13</v>
      </c>
      <c r="E95" s="106">
        <v>-0.54896448054561053</v>
      </c>
      <c r="F95" s="89">
        <v>2635978.788782408</v>
      </c>
      <c r="G95" s="89">
        <v>2419764.9037642381</v>
      </c>
      <c r="H95" s="89">
        <v>216213.88501816988</v>
      </c>
      <c r="I95" s="89">
        <v>-205591.75752175701</v>
      </c>
      <c r="J95" s="89">
        <v>10622.127496412868</v>
      </c>
      <c r="K95" s="89">
        <v>83316.051494217332</v>
      </c>
      <c r="L95" s="140">
        <v>2.9332302307626644E-4</v>
      </c>
      <c r="M95" s="23">
        <v>478154.92094616964</v>
      </c>
      <c r="N95" s="106">
        <v>-0.44252230403228021</v>
      </c>
      <c r="O95" s="23">
        <v>992127.86</v>
      </c>
      <c r="P95" s="184">
        <v>0.28265026033992191</v>
      </c>
    </row>
    <row r="96" spans="1:16" ht="15" customHeight="1">
      <c r="A96" s="24">
        <v>15</v>
      </c>
      <c r="B96" s="25" t="s">
        <v>1333</v>
      </c>
      <c r="C96" s="93" t="s">
        <v>108</v>
      </c>
      <c r="D96" s="89">
        <v>2567296.04</v>
      </c>
      <c r="E96" s="106">
        <v>-0.50471070370533178</v>
      </c>
      <c r="F96" s="89">
        <v>2547460.9194098981</v>
      </c>
      <c r="G96" s="89">
        <v>2487112.5085790856</v>
      </c>
      <c r="H96" s="89">
        <v>60348.410830812529</v>
      </c>
      <c r="I96" s="89">
        <v>-198687.85358526831</v>
      </c>
      <c r="J96" s="89">
        <v>-138339.44275445578</v>
      </c>
      <c r="K96" s="89">
        <v>80518.244700709314</v>
      </c>
      <c r="L96" s="140">
        <v>2.8347304660790201E-4</v>
      </c>
      <c r="M96" s="23">
        <v>978388.19633183919</v>
      </c>
      <c r="N96" s="106">
        <v>-0.12864872200018107</v>
      </c>
      <c r="O96" s="23">
        <v>978133.79</v>
      </c>
      <c r="P96" s="184">
        <v>7.3093202511396838E-2</v>
      </c>
    </row>
    <row r="97" spans="1:16" ht="15" customHeight="1">
      <c r="A97" s="24">
        <v>14</v>
      </c>
      <c r="B97" s="25" t="s">
        <v>1334</v>
      </c>
      <c r="C97" s="93" t="s">
        <v>109</v>
      </c>
      <c r="D97" s="89">
        <v>19846452.219999999</v>
      </c>
      <c r="E97" s="106">
        <v>-0.50924696507648415</v>
      </c>
      <c r="F97" s="89">
        <v>19693117.050648283</v>
      </c>
      <c r="G97" s="89">
        <v>18637241.719480623</v>
      </c>
      <c r="H97" s="89">
        <v>1055875.3311676607</v>
      </c>
      <c r="I97" s="89">
        <v>-1535954.1445303608</v>
      </c>
      <c r="J97" s="89">
        <v>-480078.81336270017</v>
      </c>
      <c r="K97" s="89">
        <v>622445.35549974814</v>
      </c>
      <c r="L97" s="140">
        <v>2.1913850944753374E-3</v>
      </c>
      <c r="M97" s="23">
        <v>3693139.1030574138</v>
      </c>
      <c r="N97" s="106">
        <v>-0.3786038696427545</v>
      </c>
      <c r="O97" s="23">
        <v>4261427.0199999996</v>
      </c>
      <c r="P97" s="184">
        <v>2.4873725289820792E-2</v>
      </c>
    </row>
    <row r="98" spans="1:16" ht="15" customHeight="1">
      <c r="A98" s="24">
        <v>14</v>
      </c>
      <c r="B98" s="25" t="s">
        <v>1335</v>
      </c>
      <c r="C98" s="93" t="s">
        <v>110</v>
      </c>
      <c r="D98" s="89">
        <v>23724408.449999999</v>
      </c>
      <c r="E98" s="106">
        <v>-0.52267412946338121</v>
      </c>
      <c r="F98" s="89">
        <v>23541111.901724022</v>
      </c>
      <c r="G98" s="89">
        <v>22501426.708333991</v>
      </c>
      <c r="H98" s="89">
        <v>1039685.1933900304</v>
      </c>
      <c r="I98" s="89">
        <v>-1836076.4473857491</v>
      </c>
      <c r="J98" s="89">
        <v>-796391.25399571867</v>
      </c>
      <c r="K98" s="89">
        <v>744069.90670101123</v>
      </c>
      <c r="L98" s="140">
        <v>2.6195772663178156E-3</v>
      </c>
      <c r="M98" s="23">
        <v>2904511.6967665739</v>
      </c>
      <c r="N98" s="106">
        <v>-0.39036146182979792</v>
      </c>
      <c r="O98" s="23">
        <v>4510573.42</v>
      </c>
      <c r="P98" s="184">
        <v>2.5625207868766875E-2</v>
      </c>
    </row>
    <row r="99" spans="1:16" ht="15" customHeight="1">
      <c r="A99" s="24">
        <v>1</v>
      </c>
      <c r="B99" s="25" t="s">
        <v>1336</v>
      </c>
      <c r="C99" s="93" t="s">
        <v>111</v>
      </c>
      <c r="D99" s="89">
        <v>19272096.48</v>
      </c>
      <c r="E99" s="106">
        <v>-0.74446192605441952</v>
      </c>
      <c r="F99" s="89">
        <v>19123198.825912211</v>
      </c>
      <c r="G99" s="89">
        <v>20957777.947665427</v>
      </c>
      <c r="H99" s="89">
        <v>-1834579.1217532158</v>
      </c>
      <c r="I99" s="89">
        <v>-1491503.6770357832</v>
      </c>
      <c r="J99" s="89">
        <v>-3326082.7987889992</v>
      </c>
      <c r="K99" s="89">
        <v>604431.80532943865</v>
      </c>
      <c r="L99" s="140">
        <v>2.1279664746832326E-3</v>
      </c>
      <c r="M99" s="23">
        <v>1420643.2216761052</v>
      </c>
      <c r="N99" s="106">
        <v>-0.38964075475246396</v>
      </c>
      <c r="O99" s="23">
        <v>6221061.0899999999</v>
      </c>
      <c r="P99" s="184">
        <v>0.27485405682314035</v>
      </c>
    </row>
    <row r="100" spans="1:16" ht="15" customHeight="1">
      <c r="A100" s="24">
        <v>16</v>
      </c>
      <c r="B100" s="25" t="s">
        <v>1337</v>
      </c>
      <c r="C100" s="93" t="s">
        <v>112</v>
      </c>
      <c r="D100" s="89">
        <v>6609123.8899999997</v>
      </c>
      <c r="E100" s="106">
        <v>-0.50650202788769949</v>
      </c>
      <c r="F100" s="89">
        <v>6558061.3061333289</v>
      </c>
      <c r="G100" s="89">
        <v>6241144.1965041887</v>
      </c>
      <c r="H100" s="89">
        <v>316917.10962914024</v>
      </c>
      <c r="I100" s="89">
        <v>-511492.48833150498</v>
      </c>
      <c r="J100" s="89">
        <v>-194575.37870236475</v>
      </c>
      <c r="K100" s="89">
        <v>207282.31039234722</v>
      </c>
      <c r="L100" s="140">
        <v>7.2975942599411646E-4</v>
      </c>
      <c r="M100" s="23">
        <v>674665.4323317986</v>
      </c>
      <c r="N100" s="106">
        <v>-0.33327731881001377</v>
      </c>
      <c r="O100" s="23">
        <v>1256470.95</v>
      </c>
      <c r="P100" s="184">
        <v>3.2540495650126289E-2</v>
      </c>
    </row>
    <row r="101" spans="1:16" ht="15" customHeight="1">
      <c r="A101" s="24">
        <v>11</v>
      </c>
      <c r="B101" s="25" t="s">
        <v>1338</v>
      </c>
      <c r="C101" s="93" t="s">
        <v>113</v>
      </c>
      <c r="D101" s="89">
        <v>2525921.0699999998</v>
      </c>
      <c r="E101" s="106">
        <v>-0.57771174212016962</v>
      </c>
      <c r="F101" s="89">
        <v>2506405.6155125117</v>
      </c>
      <c r="G101" s="89">
        <v>2430460.7644496094</v>
      </c>
      <c r="H101" s="89">
        <v>75944.851062902249</v>
      </c>
      <c r="I101" s="89">
        <v>-195485.76708905929</v>
      </c>
      <c r="J101" s="89">
        <v>-119540.91602615704</v>
      </c>
      <c r="K101" s="89">
        <v>79220.599276481371</v>
      </c>
      <c r="L101" s="140">
        <v>2.7890454783858571E-4</v>
      </c>
      <c r="M101" s="23">
        <v>1466149.909815717</v>
      </c>
      <c r="N101" s="106">
        <v>0.26662356165839785</v>
      </c>
      <c r="O101" s="23">
        <v>635822.47</v>
      </c>
      <c r="P101" s="184">
        <v>2.4480744140529254E-2</v>
      </c>
    </row>
    <row r="102" spans="1:16" ht="15" customHeight="1">
      <c r="A102" s="24">
        <v>19</v>
      </c>
      <c r="B102" s="25" t="s">
        <v>1339</v>
      </c>
      <c r="C102" s="93" t="s">
        <v>114</v>
      </c>
      <c r="D102" s="89">
        <v>35887164.530000001</v>
      </c>
      <c r="E102" s="106">
        <v>-0.54100828199787143</v>
      </c>
      <c r="F102" s="89">
        <v>35609897.621548966</v>
      </c>
      <c r="G102" s="89">
        <v>34992662.737128764</v>
      </c>
      <c r="H102" s="89">
        <v>617234.88442020118</v>
      </c>
      <c r="I102" s="89">
        <v>-2777374.9425980006</v>
      </c>
      <c r="J102" s="89">
        <v>-2160140.0581777995</v>
      </c>
      <c r="K102" s="89">
        <v>1125531.0841523192</v>
      </c>
      <c r="L102" s="140">
        <v>3.9625519242565176E-3</v>
      </c>
      <c r="M102" s="23">
        <v>4554079.9785081465</v>
      </c>
      <c r="N102" s="106">
        <v>-0.13371263651079934</v>
      </c>
      <c r="O102" s="23">
        <v>8934967.3699999992</v>
      </c>
      <c r="P102" s="184">
        <v>-2.7639465608242375E-4</v>
      </c>
    </row>
    <row r="103" spans="1:16" ht="15" customHeight="1">
      <c r="A103" s="24">
        <v>19</v>
      </c>
      <c r="B103" s="25" t="s">
        <v>1340</v>
      </c>
      <c r="C103" s="93" t="s">
        <v>115</v>
      </c>
      <c r="D103" s="89">
        <v>14662011.34</v>
      </c>
      <c r="E103" s="106">
        <v>-0.55524396617295968</v>
      </c>
      <c r="F103" s="89">
        <v>14548731.547373382</v>
      </c>
      <c r="G103" s="89">
        <v>14378694.935137553</v>
      </c>
      <c r="H103" s="89">
        <v>170036.61223582923</v>
      </c>
      <c r="I103" s="89">
        <v>-1134720.5452735648</v>
      </c>
      <c r="J103" s="89">
        <v>-964683.93303773552</v>
      </c>
      <c r="K103" s="89">
        <v>459845.45548502269</v>
      </c>
      <c r="L103" s="140">
        <v>1.6189348478679567E-3</v>
      </c>
      <c r="M103" s="23">
        <v>1194694.379495847</v>
      </c>
      <c r="N103" s="106">
        <v>-0.362229321679848</v>
      </c>
      <c r="O103" s="23">
        <v>4220346.71</v>
      </c>
      <c r="P103" s="184">
        <v>-1.2374846229801784E-2</v>
      </c>
    </row>
    <row r="104" spans="1:16" ht="15" customHeight="1">
      <c r="A104" s="24">
        <v>17</v>
      </c>
      <c r="B104" s="25" t="s">
        <v>1341</v>
      </c>
      <c r="C104" s="93" t="s">
        <v>116</v>
      </c>
      <c r="D104" s="89">
        <v>32834225.48</v>
      </c>
      <c r="E104" s="106">
        <v>-0.56818660724680237</v>
      </c>
      <c r="F104" s="89">
        <v>32580545.806237724</v>
      </c>
      <c r="G104" s="89">
        <v>32230061.49524606</v>
      </c>
      <c r="H104" s="89">
        <v>350484.31099166349</v>
      </c>
      <c r="I104" s="89">
        <v>-2541102.2660074397</v>
      </c>
      <c r="J104" s="89">
        <v>-2190617.9550157762</v>
      </c>
      <c r="K104" s="89">
        <v>1029781.5914353629</v>
      </c>
      <c r="L104" s="140">
        <v>3.6254556485922065E-3</v>
      </c>
      <c r="M104" s="23">
        <v>3795637.4506408931</v>
      </c>
      <c r="N104" s="106">
        <v>-0.30411434990374553</v>
      </c>
      <c r="O104" s="23">
        <v>5528228.9199999999</v>
      </c>
      <c r="P104" s="184">
        <v>6.6963376740269087E-2</v>
      </c>
    </row>
    <row r="105" spans="1:16" ht="15" customHeight="1">
      <c r="A105" s="24">
        <v>1</v>
      </c>
      <c r="B105" s="25" t="s">
        <v>1342</v>
      </c>
      <c r="C105" s="93" t="s">
        <v>117</v>
      </c>
      <c r="D105" s="89">
        <v>59069115.619999997</v>
      </c>
      <c r="E105" s="106">
        <v>-0.61699166937081595</v>
      </c>
      <c r="F105" s="89">
        <v>58612743.2292751</v>
      </c>
      <c r="G105" s="89">
        <v>58689104.419557139</v>
      </c>
      <c r="H105" s="89">
        <v>-76361.190282039344</v>
      </c>
      <c r="I105" s="89">
        <v>-4571469.5979190022</v>
      </c>
      <c r="J105" s="89">
        <v>-4647830.7882010415</v>
      </c>
      <c r="K105" s="89">
        <v>1852587.8713019988</v>
      </c>
      <c r="L105" s="140">
        <v>6.5222326932097051E-3</v>
      </c>
      <c r="M105" s="23">
        <v>6975617.3493631771</v>
      </c>
      <c r="N105" s="106">
        <v>-0.39667932642168036</v>
      </c>
      <c r="O105" s="23">
        <v>15486294.449999999</v>
      </c>
      <c r="P105" s="184">
        <v>2.1182344772687545E-2</v>
      </c>
    </row>
    <row r="106" spans="1:16" ht="15" customHeight="1">
      <c r="A106" s="24">
        <v>13</v>
      </c>
      <c r="B106" s="25" t="s">
        <v>1343</v>
      </c>
      <c r="C106" s="93" t="s">
        <v>118</v>
      </c>
      <c r="D106" s="89">
        <v>14842369.9</v>
      </c>
      <c r="E106" s="106">
        <v>-0.53454345039586992</v>
      </c>
      <c r="F106" s="89">
        <v>14727696.643693572</v>
      </c>
      <c r="G106" s="89">
        <v>14329875.487793243</v>
      </c>
      <c r="H106" s="89">
        <v>397821.15590032935</v>
      </c>
      <c r="I106" s="89">
        <v>-1148678.8323599773</v>
      </c>
      <c r="J106" s="89">
        <v>-750857.67645964795</v>
      </c>
      <c r="K106" s="89">
        <v>465502.05076725106</v>
      </c>
      <c r="L106" s="140">
        <v>1.638849493350374E-3</v>
      </c>
      <c r="M106" s="23">
        <v>2498816.1603125101</v>
      </c>
      <c r="N106" s="106">
        <v>-0.32446689602092627</v>
      </c>
      <c r="O106" s="23">
        <v>3258927.29</v>
      </c>
      <c r="P106" s="184">
        <v>5.0793732610370235E-2</v>
      </c>
    </row>
    <row r="107" spans="1:16" ht="15" customHeight="1">
      <c r="A107" s="24">
        <v>6</v>
      </c>
      <c r="B107" s="25" t="s">
        <v>1344</v>
      </c>
      <c r="C107" s="93" t="s">
        <v>119</v>
      </c>
      <c r="D107" s="89">
        <v>2295275.94</v>
      </c>
      <c r="E107" s="106">
        <v>-0.5381248814990045</v>
      </c>
      <c r="F107" s="89">
        <v>2277542.4669808703</v>
      </c>
      <c r="G107" s="89">
        <v>2196505.7245197757</v>
      </c>
      <c r="H107" s="89">
        <v>81036.742461094633</v>
      </c>
      <c r="I107" s="89">
        <v>-177635.70807537611</v>
      </c>
      <c r="J107" s="89">
        <v>-96598.965614281478</v>
      </c>
      <c r="K107" s="89">
        <v>71986.863576734453</v>
      </c>
      <c r="L107" s="140">
        <v>2.534374117281839E-4</v>
      </c>
      <c r="M107" s="23">
        <v>631128.42621862143</v>
      </c>
      <c r="N107" s="106">
        <v>-0.36985640164635059</v>
      </c>
      <c r="O107" s="23">
        <v>604812.96</v>
      </c>
      <c r="P107" s="184">
        <v>4.2196598696789378E-2</v>
      </c>
    </row>
    <row r="108" spans="1:16" ht="15" customHeight="1">
      <c r="A108" s="24">
        <v>13</v>
      </c>
      <c r="B108" s="25" t="s">
        <v>1345</v>
      </c>
      <c r="C108" s="93" t="s">
        <v>120</v>
      </c>
      <c r="D108" s="89">
        <v>1892522.76</v>
      </c>
      <c r="E108" s="106">
        <v>-0.52434070279777645</v>
      </c>
      <c r="F108" s="89">
        <v>1877900.9880737239</v>
      </c>
      <c r="G108" s="89">
        <v>1764680.8224500779</v>
      </c>
      <c r="H108" s="89">
        <v>113220.165623646</v>
      </c>
      <c r="I108" s="89">
        <v>-146465.88441186078</v>
      </c>
      <c r="J108" s="89">
        <v>-33245.718788214785</v>
      </c>
      <c r="K108" s="89">
        <v>59355.293786587143</v>
      </c>
      <c r="L108" s="140">
        <v>2.0896662644016517E-4</v>
      </c>
      <c r="M108" s="23">
        <v>466879.37488491018</v>
      </c>
      <c r="N108" s="106">
        <v>-0.46335769221642742</v>
      </c>
      <c r="O108" s="23">
        <v>959484.46</v>
      </c>
      <c r="P108" s="184">
        <v>0.96415179653096716</v>
      </c>
    </row>
    <row r="109" spans="1:16" ht="15" customHeight="1">
      <c r="A109" s="24">
        <v>1</v>
      </c>
      <c r="B109" s="25" t="s">
        <v>1346</v>
      </c>
      <c r="C109" s="93" t="s">
        <v>121</v>
      </c>
      <c r="D109" s="89">
        <v>79811531.659999996</v>
      </c>
      <c r="E109" s="106">
        <v>-0.6065746423130709</v>
      </c>
      <c r="F109" s="89">
        <v>79194901.816658348</v>
      </c>
      <c r="G109" s="89">
        <v>80531649.731190503</v>
      </c>
      <c r="H109" s="89">
        <v>-1336747.9145321548</v>
      </c>
      <c r="I109" s="89">
        <v>-6176764.0621913187</v>
      </c>
      <c r="J109" s="89">
        <v>-7513511.9767234735</v>
      </c>
      <c r="K109" s="89">
        <v>2503133.3885975569</v>
      </c>
      <c r="L109" s="140">
        <v>8.8125473967946531E-3</v>
      </c>
      <c r="M109" s="23">
        <v>6442884.845416625</v>
      </c>
      <c r="N109" s="106">
        <v>-0.2293048469556459</v>
      </c>
      <c r="O109" s="23">
        <v>15889627.18</v>
      </c>
      <c r="P109" s="184">
        <v>0.16889687037689383</v>
      </c>
    </row>
    <row r="110" spans="1:16" ht="15" customHeight="1">
      <c r="A110" s="24">
        <v>12</v>
      </c>
      <c r="B110" s="25" t="s">
        <v>1347</v>
      </c>
      <c r="C110" s="93" t="s">
        <v>122</v>
      </c>
      <c r="D110" s="89">
        <v>12078109.25</v>
      </c>
      <c r="E110" s="106">
        <v>-0.55928521853949975</v>
      </c>
      <c r="F110" s="89">
        <v>11984792.877543721</v>
      </c>
      <c r="G110" s="89">
        <v>11550479.181046057</v>
      </c>
      <c r="H110" s="89">
        <v>434313.69649766386</v>
      </c>
      <c r="I110" s="89">
        <v>-934747.5183465305</v>
      </c>
      <c r="J110" s="89">
        <v>-500433.82184886665</v>
      </c>
      <c r="K110" s="89">
        <v>378806.3943390809</v>
      </c>
      <c r="L110" s="140">
        <v>1.3336282115562264E-3</v>
      </c>
      <c r="M110" s="23">
        <v>1990826.102848141</v>
      </c>
      <c r="N110" s="106">
        <v>-0.393986476621213</v>
      </c>
      <c r="O110" s="23">
        <v>3230992.37</v>
      </c>
      <c r="P110" s="184">
        <v>4.9453172866594786E-2</v>
      </c>
    </row>
    <row r="111" spans="1:16" ht="15" customHeight="1">
      <c r="A111" s="24">
        <v>19</v>
      </c>
      <c r="B111" s="25" t="s">
        <v>1348</v>
      </c>
      <c r="C111" s="93" t="s">
        <v>123</v>
      </c>
      <c r="D111" s="89">
        <v>10439114.130000001</v>
      </c>
      <c r="E111" s="106">
        <v>-0.55734391253448123</v>
      </c>
      <c r="F111" s="89">
        <v>10358460.756023549</v>
      </c>
      <c r="G111" s="89">
        <v>9873058.2806155346</v>
      </c>
      <c r="H111" s="89">
        <v>485402.47540801391</v>
      </c>
      <c r="I111" s="89">
        <v>-807902.61329634022</v>
      </c>
      <c r="J111" s="89">
        <v>-322500.13788832631</v>
      </c>
      <c r="K111" s="89">
        <v>327402.50165227236</v>
      </c>
      <c r="L111" s="140">
        <v>1.1526553386179408E-3</v>
      </c>
      <c r="M111" s="23">
        <v>5258272.7954764152</v>
      </c>
      <c r="N111" s="106">
        <v>-6.0231272911582256E-2</v>
      </c>
      <c r="O111" s="23">
        <v>8991986.5399999991</v>
      </c>
      <c r="P111" s="184">
        <v>7.2841218349279924E-2</v>
      </c>
    </row>
    <row r="112" spans="1:16" ht="15" customHeight="1">
      <c r="A112" s="24">
        <v>11</v>
      </c>
      <c r="B112" s="25" t="s">
        <v>1349</v>
      </c>
      <c r="C112" s="93" t="s">
        <v>124</v>
      </c>
      <c r="D112" s="89">
        <v>10454430.91</v>
      </c>
      <c r="E112" s="106">
        <v>-0.52398420077344343</v>
      </c>
      <c r="F112" s="89">
        <v>10373659.197439443</v>
      </c>
      <c r="G112" s="89">
        <v>9861597.794070581</v>
      </c>
      <c r="H112" s="89">
        <v>512061.40336886235</v>
      </c>
      <c r="I112" s="89">
        <v>-809088.00761574169</v>
      </c>
      <c r="J112" s="89">
        <v>-297026.60424687935</v>
      </c>
      <c r="K112" s="89">
        <v>327882.88265269139</v>
      </c>
      <c r="L112" s="140">
        <v>1.1543465710364752E-3</v>
      </c>
      <c r="M112" s="23">
        <v>1524762.5591312239</v>
      </c>
      <c r="N112" s="106">
        <v>-0.44509938472803789</v>
      </c>
      <c r="O112" s="23">
        <v>1881404.93</v>
      </c>
      <c r="P112" s="184">
        <v>4.4684714018864202E-2</v>
      </c>
    </row>
    <row r="113" spans="1:16" ht="15" customHeight="1">
      <c r="A113" s="24">
        <v>13</v>
      </c>
      <c r="B113" s="25" t="s">
        <v>1350</v>
      </c>
      <c r="C113" s="93" t="s">
        <v>125</v>
      </c>
      <c r="D113" s="89">
        <v>1310764.74</v>
      </c>
      <c r="E113" s="106">
        <v>-0.5216571081395962</v>
      </c>
      <c r="F113" s="89">
        <v>1300637.67390475</v>
      </c>
      <c r="G113" s="89">
        <v>1224882.5597665678</v>
      </c>
      <c r="H113" s="89">
        <v>75755.114138182253</v>
      </c>
      <c r="I113" s="89">
        <v>-101442.54059062556</v>
      </c>
      <c r="J113" s="89">
        <v>-25687.426452443309</v>
      </c>
      <c r="K113" s="89">
        <v>41109.585507864387</v>
      </c>
      <c r="L113" s="140">
        <v>1.4473066932865853E-4</v>
      </c>
      <c r="M113" s="23">
        <v>477210.84524758696</v>
      </c>
      <c r="N113" s="106">
        <v>-0.45240436134401218</v>
      </c>
      <c r="O113" s="23">
        <v>579438.91</v>
      </c>
      <c r="P113" s="184">
        <v>2.9231442923419282E-2</v>
      </c>
    </row>
    <row r="114" spans="1:16" ht="15" customHeight="1">
      <c r="A114" s="24">
        <v>4</v>
      </c>
      <c r="B114" s="25" t="s">
        <v>1351</v>
      </c>
      <c r="C114" s="93" t="s">
        <v>126</v>
      </c>
      <c r="D114" s="89">
        <v>11198335.869999999</v>
      </c>
      <c r="E114" s="106">
        <v>-0.52647605837269584</v>
      </c>
      <c r="F114" s="89">
        <v>11111816.692262353</v>
      </c>
      <c r="G114" s="89">
        <v>10766579.230966622</v>
      </c>
      <c r="H114" s="89">
        <v>345237.46129573137</v>
      </c>
      <c r="I114" s="89">
        <v>-866660.20710927353</v>
      </c>
      <c r="J114" s="89">
        <v>-521422.74581354216</v>
      </c>
      <c r="K114" s="89">
        <v>351214.01418957138</v>
      </c>
      <c r="L114" s="140">
        <v>1.2364863017540627E-3</v>
      </c>
      <c r="M114" s="23">
        <v>1040107.5825227596</v>
      </c>
      <c r="N114" s="106">
        <v>-0.43480680072536881</v>
      </c>
      <c r="O114" s="23">
        <v>2829231.07</v>
      </c>
      <c r="P114" s="184">
        <v>1.4220195368669364E-2</v>
      </c>
    </row>
    <row r="115" spans="1:16" ht="15" customHeight="1">
      <c r="A115" s="24">
        <v>16</v>
      </c>
      <c r="B115" s="25" t="s">
        <v>1352</v>
      </c>
      <c r="C115" s="93" t="s">
        <v>127</v>
      </c>
      <c r="D115" s="89">
        <v>83339054.829999998</v>
      </c>
      <c r="E115" s="106">
        <v>-0.53396697840862073</v>
      </c>
      <c r="F115" s="89">
        <v>82695171.079679519</v>
      </c>
      <c r="G115" s="89">
        <v>80862588.526539281</v>
      </c>
      <c r="H115" s="89">
        <v>1832582.5531402379</v>
      </c>
      <c r="I115" s="89">
        <v>-6449765.6935573695</v>
      </c>
      <c r="J115" s="89">
        <v>-4617183.1404171316</v>
      </c>
      <c r="K115" s="89">
        <v>2613767.288764942</v>
      </c>
      <c r="L115" s="140">
        <v>9.2020458124038897E-3</v>
      </c>
      <c r="M115" s="23">
        <v>14427807.645531198</v>
      </c>
      <c r="N115" s="106">
        <v>-0.38106264664418932</v>
      </c>
      <c r="O115" s="23">
        <v>17375179.079999998</v>
      </c>
      <c r="P115" s="184">
        <v>4.2327200777818597E-2</v>
      </c>
    </row>
    <row r="116" spans="1:16" ht="15" customHeight="1">
      <c r="A116" s="24">
        <v>19</v>
      </c>
      <c r="B116" s="25" t="s">
        <v>1353</v>
      </c>
      <c r="C116" s="93" t="s">
        <v>128</v>
      </c>
      <c r="D116" s="89">
        <v>5671261.8300000001</v>
      </c>
      <c r="E116" s="106">
        <v>-0.55921990088201601</v>
      </c>
      <c r="F116" s="89">
        <v>5627445.2383239996</v>
      </c>
      <c r="G116" s="89">
        <v>5414367.3395211538</v>
      </c>
      <c r="H116" s="89">
        <v>213077.89880284574</v>
      </c>
      <c r="I116" s="89">
        <v>-438909.58524703712</v>
      </c>
      <c r="J116" s="89">
        <v>-225831.68644419138</v>
      </c>
      <c r="K116" s="89">
        <v>177868.09182696848</v>
      </c>
      <c r="L116" s="140">
        <v>6.2620354022795339E-4</v>
      </c>
      <c r="M116" s="23">
        <v>717966.24456189806</v>
      </c>
      <c r="N116" s="106">
        <v>-0.42598940268731378</v>
      </c>
      <c r="O116" s="23">
        <v>5078533.04</v>
      </c>
      <c r="P116" s="184">
        <v>0.10547209874163621</v>
      </c>
    </row>
    <row r="117" spans="1:16" ht="15" customHeight="1">
      <c r="A117" s="24">
        <v>13</v>
      </c>
      <c r="B117" s="25" t="s">
        <v>1354</v>
      </c>
      <c r="C117" s="93" t="s">
        <v>129</v>
      </c>
      <c r="D117" s="89">
        <v>3682450.24</v>
      </c>
      <c r="E117" s="106">
        <v>-0.51538892696045213</v>
      </c>
      <c r="F117" s="89">
        <v>3653999.3549289317</v>
      </c>
      <c r="G117" s="89">
        <v>3450859.7599381385</v>
      </c>
      <c r="H117" s="89">
        <v>203139.59499079315</v>
      </c>
      <c r="I117" s="89">
        <v>-284991.72776356409</v>
      </c>
      <c r="J117" s="89">
        <v>-81852.132772770943</v>
      </c>
      <c r="K117" s="89">
        <v>115492.88625183475</v>
      </c>
      <c r="L117" s="140">
        <v>4.0660499305518341E-4</v>
      </c>
      <c r="M117" s="23">
        <v>617189.48794840649</v>
      </c>
      <c r="N117" s="106">
        <v>-0.43460510852313328</v>
      </c>
      <c r="O117" s="23">
        <v>949747.61</v>
      </c>
      <c r="P117" s="184">
        <v>6.9050009773151011E-2</v>
      </c>
    </row>
    <row r="118" spans="1:16" ht="15" customHeight="1">
      <c r="A118" s="24">
        <v>12</v>
      </c>
      <c r="B118" s="25" t="s">
        <v>1355</v>
      </c>
      <c r="C118" s="93" t="s">
        <v>130</v>
      </c>
      <c r="D118" s="89">
        <v>23475000.739999998</v>
      </c>
      <c r="E118" s="106">
        <v>-0.56397385647580101</v>
      </c>
      <c r="F118" s="89">
        <v>23293631.134284165</v>
      </c>
      <c r="G118" s="89">
        <v>22785411.779041231</v>
      </c>
      <c r="H118" s="89">
        <v>508219.35524293408</v>
      </c>
      <c r="I118" s="89">
        <v>-1816774.3171306357</v>
      </c>
      <c r="J118" s="89">
        <v>-1308554.9618877016</v>
      </c>
      <c r="K118" s="89">
        <v>736247.71918888343</v>
      </c>
      <c r="L118" s="140">
        <v>2.5920384229979779E-3</v>
      </c>
      <c r="M118" s="23">
        <v>2567435.032265774</v>
      </c>
      <c r="N118" s="106">
        <v>-0.3235437910313308</v>
      </c>
      <c r="O118" s="23">
        <v>3768238.11</v>
      </c>
      <c r="P118" s="184">
        <v>4.4863324361395396E-2</v>
      </c>
    </row>
    <row r="119" spans="1:16" ht="15" customHeight="1">
      <c r="A119" s="24">
        <v>15</v>
      </c>
      <c r="B119" s="25" t="s">
        <v>1356</v>
      </c>
      <c r="C119" s="93" t="s">
        <v>131</v>
      </c>
      <c r="D119" s="89">
        <v>3041404.07</v>
      </c>
      <c r="E119" s="106">
        <v>-0.50675840068063938</v>
      </c>
      <c r="F119" s="89">
        <v>3017905.955426631</v>
      </c>
      <c r="G119" s="89">
        <v>2836169.9993548505</v>
      </c>
      <c r="H119" s="89">
        <v>181735.95607178053</v>
      </c>
      <c r="I119" s="89">
        <v>-235379.96286310602</v>
      </c>
      <c r="J119" s="89">
        <v>-53644.00679132549</v>
      </c>
      <c r="K119" s="89">
        <v>95387.720514691115</v>
      </c>
      <c r="L119" s="140">
        <v>3.3582261813817649E-4</v>
      </c>
      <c r="M119" s="23">
        <v>478038.22367208608</v>
      </c>
      <c r="N119" s="106">
        <v>-0.39755557448706469</v>
      </c>
      <c r="O119" s="23">
        <v>883984.22</v>
      </c>
      <c r="P119" s="184">
        <v>5.6478369898395719E-2</v>
      </c>
    </row>
    <row r="120" spans="1:16" ht="15" customHeight="1">
      <c r="A120" s="24">
        <v>2</v>
      </c>
      <c r="B120" s="25" t="s">
        <v>1357</v>
      </c>
      <c r="C120" s="93" t="s">
        <v>132</v>
      </c>
      <c r="D120" s="89">
        <v>2785100.69</v>
      </c>
      <c r="E120" s="106">
        <v>-0.5853814139382908</v>
      </c>
      <c r="F120" s="89">
        <v>2763582.7944472437</v>
      </c>
      <c r="G120" s="89">
        <v>2664581.3694666172</v>
      </c>
      <c r="H120" s="89">
        <v>99001.424980626442</v>
      </c>
      <c r="I120" s="89">
        <v>-215544.16377900454</v>
      </c>
      <c r="J120" s="89">
        <v>-116542.73879837809</v>
      </c>
      <c r="K120" s="89">
        <v>87349.263731008745</v>
      </c>
      <c r="L120" s="140">
        <v>3.0752237583947273E-4</v>
      </c>
      <c r="M120" s="23">
        <v>974568.50384639495</v>
      </c>
      <c r="N120" s="106">
        <v>0.63021327107159197</v>
      </c>
      <c r="O120" s="23">
        <v>581219.52</v>
      </c>
      <c r="P120" s="184">
        <v>2.2647593205294525E-2</v>
      </c>
    </row>
    <row r="121" spans="1:16" ht="15" customHeight="1">
      <c r="A121" s="24">
        <v>8</v>
      </c>
      <c r="B121" s="25" t="s">
        <v>1358</v>
      </c>
      <c r="C121" s="93" t="s">
        <v>133</v>
      </c>
      <c r="D121" s="89">
        <v>99331063.299999997</v>
      </c>
      <c r="E121" s="106">
        <v>-0.53468379001252364</v>
      </c>
      <c r="F121" s="89">
        <v>98563624.100078762</v>
      </c>
      <c r="G121" s="89">
        <v>98232636.014996797</v>
      </c>
      <c r="H121" s="89">
        <v>330988.08508196473</v>
      </c>
      <c r="I121" s="89">
        <v>-7687417.2101396676</v>
      </c>
      <c r="J121" s="89">
        <v>-7356429.1250577029</v>
      </c>
      <c r="K121" s="89">
        <v>3115325.5162466755</v>
      </c>
      <c r="L121" s="140">
        <v>1.0967834911806027E-2</v>
      </c>
      <c r="M121" s="23">
        <v>10088240.876176855</v>
      </c>
      <c r="N121" s="106">
        <v>-0.42927401873178317</v>
      </c>
      <c r="O121" s="23">
        <v>18279811.390000001</v>
      </c>
      <c r="P121" s="184">
        <v>2.4242533985768588E-2</v>
      </c>
    </row>
    <row r="122" spans="1:16" ht="15" customHeight="1">
      <c r="A122" s="24">
        <v>8</v>
      </c>
      <c r="B122" s="25" t="s">
        <v>1359</v>
      </c>
      <c r="C122" s="93" t="s">
        <v>134</v>
      </c>
      <c r="D122" s="89">
        <v>140702403.87</v>
      </c>
      <c r="E122" s="106">
        <v>-0.55373763824340094</v>
      </c>
      <c r="F122" s="89">
        <v>139615326.60871202</v>
      </c>
      <c r="G122" s="89">
        <v>138105236.23240808</v>
      </c>
      <c r="H122" s="89">
        <v>1510090.376303941</v>
      </c>
      <c r="I122" s="89">
        <v>-10889222.81795669</v>
      </c>
      <c r="J122" s="89">
        <v>-9379132.4416527487</v>
      </c>
      <c r="K122" s="89">
        <v>4412857.1104650209</v>
      </c>
      <c r="L122" s="140">
        <v>1.5535932930463431E-2</v>
      </c>
      <c r="M122" s="23">
        <v>21410856.87916502</v>
      </c>
      <c r="N122" s="106">
        <v>-0.3355747831864988</v>
      </c>
      <c r="O122" s="23">
        <v>31333052.379999999</v>
      </c>
      <c r="P122" s="184">
        <v>1.0724950025244873E-3</v>
      </c>
    </row>
    <row r="123" spans="1:16" ht="15" customHeight="1">
      <c r="A123" s="24">
        <v>15</v>
      </c>
      <c r="B123" s="25" t="s">
        <v>1360</v>
      </c>
      <c r="C123" s="93" t="s">
        <v>135</v>
      </c>
      <c r="D123" s="89">
        <v>10196281.539999999</v>
      </c>
      <c r="E123" s="106">
        <v>-0.5399577367467846</v>
      </c>
      <c r="F123" s="89">
        <v>10117504.308716407</v>
      </c>
      <c r="G123" s="89">
        <v>9784738.2079571411</v>
      </c>
      <c r="H123" s="89">
        <v>332766.10075926594</v>
      </c>
      <c r="I123" s="89">
        <v>-789109.34390476206</v>
      </c>
      <c r="J123" s="89">
        <v>-456343.24314549612</v>
      </c>
      <c r="K123" s="89">
        <v>319786.52998469363</v>
      </c>
      <c r="L123" s="140">
        <v>1.1258425001176376E-3</v>
      </c>
      <c r="M123" s="23">
        <v>1145245.3530100225</v>
      </c>
      <c r="N123" s="106">
        <v>-0.40376867126756277</v>
      </c>
      <c r="O123" s="23">
        <v>5001564.26</v>
      </c>
      <c r="P123" s="184">
        <v>0.50693224669292269</v>
      </c>
    </row>
    <row r="124" spans="1:16" ht="15" customHeight="1">
      <c r="A124" s="24">
        <v>15</v>
      </c>
      <c r="B124" s="25" t="s">
        <v>1361</v>
      </c>
      <c r="C124" s="93" t="s">
        <v>136</v>
      </c>
      <c r="D124" s="89">
        <v>10497635.01</v>
      </c>
      <c r="E124" s="106">
        <v>-0.52525904387052547</v>
      </c>
      <c r="F124" s="89">
        <v>10416529.499342093</v>
      </c>
      <c r="G124" s="89">
        <v>10239987.009322407</v>
      </c>
      <c r="H124" s="89">
        <v>176542.49001968652</v>
      </c>
      <c r="I124" s="89">
        <v>-812431.65391182026</v>
      </c>
      <c r="J124" s="89">
        <v>-635889.16389213374</v>
      </c>
      <c r="K124" s="89">
        <v>329237.89518014184</v>
      </c>
      <c r="L124" s="140">
        <v>1.1591170367958319E-3</v>
      </c>
      <c r="M124" s="23">
        <v>1748226.6416615057</v>
      </c>
      <c r="N124" s="106">
        <v>-0.42464548838148353</v>
      </c>
      <c r="O124" s="23">
        <v>2022333.46</v>
      </c>
      <c r="P124" s="184">
        <v>5.0614302820132906E-2</v>
      </c>
    </row>
    <row r="125" spans="1:16" ht="15" customHeight="1">
      <c r="A125" s="24">
        <v>18</v>
      </c>
      <c r="B125" s="25" t="s">
        <v>1362</v>
      </c>
      <c r="C125" s="93" t="s">
        <v>137</v>
      </c>
      <c r="D125" s="89">
        <v>11795661.939999999</v>
      </c>
      <c r="E125" s="106">
        <v>-0.52271941473947536</v>
      </c>
      <c r="F125" s="89">
        <v>11704527.776516473</v>
      </c>
      <c r="G125" s="89">
        <v>11260491.930861332</v>
      </c>
      <c r="H125" s="89">
        <v>444035.8456551414</v>
      </c>
      <c r="I125" s="89">
        <v>-912888.39150627994</v>
      </c>
      <c r="J125" s="89">
        <v>-468852.54585113854</v>
      </c>
      <c r="K125" s="89">
        <v>369947.98406332743</v>
      </c>
      <c r="L125" s="140">
        <v>1.3024412357558403E-3</v>
      </c>
      <c r="M125" s="23">
        <v>2988877.0025501084</v>
      </c>
      <c r="N125" s="106">
        <v>-0.31480917462513958</v>
      </c>
      <c r="O125" s="23">
        <v>2564920.62</v>
      </c>
      <c r="P125" s="184">
        <v>5.9009234449951986E-2</v>
      </c>
    </row>
    <row r="126" spans="1:16" ht="15" customHeight="1">
      <c r="A126" s="24">
        <v>6</v>
      </c>
      <c r="B126" s="25" t="s">
        <v>1363</v>
      </c>
      <c r="C126" s="93" t="s">
        <v>138</v>
      </c>
      <c r="D126" s="89">
        <v>3154782.67</v>
      </c>
      <c r="E126" s="106">
        <v>-0.52455320475385747</v>
      </c>
      <c r="F126" s="89">
        <v>3130408.5839109593</v>
      </c>
      <c r="G126" s="89">
        <v>2988212.1574729378</v>
      </c>
      <c r="H126" s="89">
        <v>142196.42643802147</v>
      </c>
      <c r="I126" s="89">
        <v>-244154.54527414058</v>
      </c>
      <c r="J126" s="89">
        <v>-101958.1188361191</v>
      </c>
      <c r="K126" s="89">
        <v>98943.619685019687</v>
      </c>
      <c r="L126" s="140">
        <v>3.48341539470731E-4</v>
      </c>
      <c r="M126" s="23">
        <v>752043.94809546613</v>
      </c>
      <c r="N126" s="106">
        <v>-0.46092350609248467</v>
      </c>
      <c r="O126" s="23">
        <v>1787213.14</v>
      </c>
      <c r="P126" s="184">
        <v>7.257276952444669E-2</v>
      </c>
    </row>
    <row r="127" spans="1:16" ht="15" customHeight="1">
      <c r="A127" s="24">
        <v>21</v>
      </c>
      <c r="B127" s="25" t="s">
        <v>1364</v>
      </c>
      <c r="C127" s="93" t="s">
        <v>139</v>
      </c>
      <c r="D127" s="89">
        <v>1142549.6299999999</v>
      </c>
      <c r="E127" s="106">
        <v>5.7331783160174954E-3</v>
      </c>
      <c r="F127" s="89">
        <v>1133722.2063845971</v>
      </c>
      <c r="G127" s="89">
        <v>1208458.681145913</v>
      </c>
      <c r="H127" s="89">
        <v>-74736.474761315854</v>
      </c>
      <c r="I127" s="89">
        <v>-88424.057865700001</v>
      </c>
      <c r="J127" s="89">
        <v>-163160.53262701584</v>
      </c>
      <c r="K127" s="89">
        <v>35833.845905455019</v>
      </c>
      <c r="L127" s="140">
        <v>1.2615686678534789E-4</v>
      </c>
      <c r="M127" s="23">
        <v>9635.4050622367104</v>
      </c>
      <c r="N127" s="106">
        <v>0.57605919140907358</v>
      </c>
      <c r="O127" s="23">
        <v>111499.41</v>
      </c>
      <c r="P127" s="184">
        <v>7.0251894007644644E-3</v>
      </c>
    </row>
    <row r="128" spans="1:16" ht="15" customHeight="1">
      <c r="A128" s="24">
        <v>11</v>
      </c>
      <c r="B128" s="25" t="s">
        <v>1365</v>
      </c>
      <c r="C128" s="93" t="s">
        <v>140</v>
      </c>
      <c r="D128" s="89">
        <v>204843158.53999999</v>
      </c>
      <c r="E128" s="106">
        <v>-0.55482450816711715</v>
      </c>
      <c r="F128" s="89">
        <v>203260525.02660969</v>
      </c>
      <c r="G128" s="89">
        <v>198619719.77169687</v>
      </c>
      <c r="H128" s="89">
        <v>4640805.2549128234</v>
      </c>
      <c r="I128" s="89">
        <v>-15853196.070033055</v>
      </c>
      <c r="J128" s="89">
        <v>-11212390.815120231</v>
      </c>
      <c r="K128" s="89">
        <v>6424507.0718801534</v>
      </c>
      <c r="L128" s="140">
        <v>2.2618160634143025E-2</v>
      </c>
      <c r="M128" s="23">
        <v>25431399.020064533</v>
      </c>
      <c r="N128" s="106">
        <v>-0.35473916941498229</v>
      </c>
      <c r="O128" s="23">
        <v>52345192.549999997</v>
      </c>
      <c r="P128" s="184">
        <v>2.0256377643839585E-2</v>
      </c>
    </row>
    <row r="129" spans="1:16" ht="15" customHeight="1">
      <c r="A129" s="24">
        <v>14</v>
      </c>
      <c r="B129" s="25" t="s">
        <v>1366</v>
      </c>
      <c r="C129" s="93" t="s">
        <v>141</v>
      </c>
      <c r="D129" s="89">
        <v>4706731.24</v>
      </c>
      <c r="E129" s="106">
        <v>-0.5473916367189966</v>
      </c>
      <c r="F129" s="89">
        <v>4670366.6835655188</v>
      </c>
      <c r="G129" s="89">
        <v>4417778.5618649321</v>
      </c>
      <c r="H129" s="89">
        <v>252588.12170058675</v>
      </c>
      <c r="I129" s="89">
        <v>-364262.75462892407</v>
      </c>
      <c r="J129" s="89">
        <v>-111674.63292833732</v>
      </c>
      <c r="K129" s="89">
        <v>147617.46671131585</v>
      </c>
      <c r="L129" s="140">
        <v>5.1970299621830461E-4</v>
      </c>
      <c r="M129" s="23">
        <v>582523.57416675927</v>
      </c>
      <c r="N129" s="106">
        <v>-0.37876280888868563</v>
      </c>
      <c r="O129" s="23">
        <v>1086442.99</v>
      </c>
      <c r="P129" s="184">
        <v>7.971660417208204E-3</v>
      </c>
    </row>
    <row r="130" spans="1:16" ht="15" customHeight="1">
      <c r="A130" s="24">
        <v>14</v>
      </c>
      <c r="B130" s="25" t="s">
        <v>1367</v>
      </c>
      <c r="C130" s="93" t="s">
        <v>142</v>
      </c>
      <c r="D130" s="89">
        <v>28218357.760000002</v>
      </c>
      <c r="E130" s="106">
        <v>-0.54341808556441862</v>
      </c>
      <c r="F130" s="89">
        <v>28000340.624343053</v>
      </c>
      <c r="G130" s="89">
        <v>26527284.224542718</v>
      </c>
      <c r="H130" s="89">
        <v>1473056.3998003341</v>
      </c>
      <c r="I130" s="89">
        <v>-2183871.6095381039</v>
      </c>
      <c r="J130" s="89">
        <v>-710815.20973776979</v>
      </c>
      <c r="K130" s="89">
        <v>885013.88222132728</v>
      </c>
      <c r="L130" s="140">
        <v>3.1157855268218048E-3</v>
      </c>
      <c r="M130" s="23">
        <v>3284330.3562659551</v>
      </c>
      <c r="N130" s="106">
        <v>-0.42418948546655855</v>
      </c>
      <c r="O130" s="23">
        <v>6426097.1200000001</v>
      </c>
      <c r="P130" s="184">
        <v>0.1134456031902753</v>
      </c>
    </row>
    <row r="131" spans="1:16" ht="15" customHeight="1">
      <c r="A131" s="24">
        <v>2</v>
      </c>
      <c r="B131" s="25" t="s">
        <v>1368</v>
      </c>
      <c r="C131" s="93" t="s">
        <v>143</v>
      </c>
      <c r="D131" s="89">
        <v>1153883.27</v>
      </c>
      <c r="E131" s="106">
        <v>-0.68383115035474606</v>
      </c>
      <c r="F131" s="89">
        <v>1144968.2818370645</v>
      </c>
      <c r="G131" s="89">
        <v>1164296.4194795233</v>
      </c>
      <c r="H131" s="89">
        <v>-19328.13764245878</v>
      </c>
      <c r="I131" s="89">
        <v>-89301.189513091987</v>
      </c>
      <c r="J131" s="89">
        <v>-108629.32715555077</v>
      </c>
      <c r="K131" s="89">
        <v>36189.303470399398</v>
      </c>
      <c r="L131" s="140">
        <v>1.2740829295899525E-4</v>
      </c>
      <c r="M131" s="23">
        <v>210004.35540506654</v>
      </c>
      <c r="N131" s="106">
        <v>-0.39051304062135328</v>
      </c>
      <c r="O131" s="23">
        <v>1877915.79</v>
      </c>
      <c r="P131" s="184">
        <v>0.21480343957973047</v>
      </c>
    </row>
    <row r="132" spans="1:16" ht="15" customHeight="1">
      <c r="A132" s="24">
        <v>17</v>
      </c>
      <c r="B132" s="25" t="s">
        <v>1369</v>
      </c>
      <c r="C132" s="93" t="s">
        <v>144</v>
      </c>
      <c r="D132" s="89">
        <v>19246521.489999998</v>
      </c>
      <c r="E132" s="106">
        <v>-0.57422694992325773</v>
      </c>
      <c r="F132" s="89">
        <v>19097821.430191495</v>
      </c>
      <c r="G132" s="89">
        <v>18191443.480107415</v>
      </c>
      <c r="H132" s="89">
        <v>906377.95008407906</v>
      </c>
      <c r="I132" s="89">
        <v>-1489524.3806128567</v>
      </c>
      <c r="J132" s="89">
        <v>-583146.43052877765</v>
      </c>
      <c r="K132" s="89">
        <v>603629.69553339109</v>
      </c>
      <c r="L132" s="140">
        <v>2.1251425618117482E-3</v>
      </c>
      <c r="M132" s="23">
        <v>4126069.0189393456</v>
      </c>
      <c r="N132" s="106">
        <v>-0.28501042927655729</v>
      </c>
      <c r="O132" s="23">
        <v>8591918.3399999999</v>
      </c>
      <c r="P132" s="184">
        <v>2.9372123593716326E-2</v>
      </c>
    </row>
    <row r="133" spans="1:16" ht="15" customHeight="1">
      <c r="A133" s="24">
        <v>12</v>
      </c>
      <c r="B133" s="25" t="s">
        <v>1370</v>
      </c>
      <c r="C133" s="93" t="s">
        <v>145</v>
      </c>
      <c r="D133" s="89">
        <v>9049260.4299999997</v>
      </c>
      <c r="E133" s="106">
        <v>-0.53505965385978305</v>
      </c>
      <c r="F133" s="89">
        <v>8979345.1693196278</v>
      </c>
      <c r="G133" s="89">
        <v>8716395.6578435469</v>
      </c>
      <c r="H133" s="89">
        <v>262949.51147608086</v>
      </c>
      <c r="I133" s="89">
        <v>-700339.22981893516</v>
      </c>
      <c r="J133" s="89">
        <v>-437389.71834285429</v>
      </c>
      <c r="K133" s="89">
        <v>283812.44480990438</v>
      </c>
      <c r="L133" s="140">
        <v>9.9919190606488563E-4</v>
      </c>
      <c r="M133" s="23">
        <v>892728.37311060796</v>
      </c>
      <c r="N133" s="106">
        <v>-0.40600374253732685</v>
      </c>
      <c r="O133" s="23">
        <v>1751738.77</v>
      </c>
      <c r="P133" s="184">
        <v>3.9070733644754219E-2</v>
      </c>
    </row>
    <row r="134" spans="1:16" ht="15" customHeight="1">
      <c r="A134" s="24">
        <v>13</v>
      </c>
      <c r="B134" s="25" t="s">
        <v>1371</v>
      </c>
      <c r="C134" s="93" t="s">
        <v>146</v>
      </c>
      <c r="D134" s="89">
        <v>1717392.15</v>
      </c>
      <c r="E134" s="106">
        <v>-0.51915732695127637</v>
      </c>
      <c r="F134" s="89">
        <v>1704123.4502221029</v>
      </c>
      <c r="G134" s="89">
        <v>1663749.3188504113</v>
      </c>
      <c r="H134" s="89">
        <v>40374.13137169159</v>
      </c>
      <c r="I134" s="89">
        <v>-132912.19817707082</v>
      </c>
      <c r="J134" s="89">
        <v>-92538.066805379232</v>
      </c>
      <c r="K134" s="89">
        <v>53862.662983259725</v>
      </c>
      <c r="L134" s="140">
        <v>1.896292353494983E-4</v>
      </c>
      <c r="M134" s="23">
        <v>639629.65642509493</v>
      </c>
      <c r="N134" s="106">
        <v>-0.4797920960804557</v>
      </c>
      <c r="O134" s="23">
        <v>977169.19</v>
      </c>
      <c r="P134" s="184">
        <v>0.8076110817304416</v>
      </c>
    </row>
    <row r="135" spans="1:16" ht="15" customHeight="1">
      <c r="A135" s="24">
        <v>7</v>
      </c>
      <c r="B135" s="25" t="s">
        <v>1372</v>
      </c>
      <c r="C135" s="93" t="s">
        <v>147</v>
      </c>
      <c r="D135" s="89">
        <v>7285553.4100000001</v>
      </c>
      <c r="E135" s="106">
        <v>-0.53213638405634256</v>
      </c>
      <c r="F135" s="89">
        <v>7229264.6812357958</v>
      </c>
      <c r="G135" s="89">
        <v>7173466.1261558216</v>
      </c>
      <c r="H135" s="89">
        <v>55798.555079974234</v>
      </c>
      <c r="I135" s="89">
        <v>-563842.63702355581</v>
      </c>
      <c r="J135" s="89">
        <v>-508044.08194358158</v>
      </c>
      <c r="K135" s="89">
        <v>228497.20605126134</v>
      </c>
      <c r="L135" s="140">
        <v>8.0444872316216766E-4</v>
      </c>
      <c r="M135" s="23">
        <v>1336031.5744204426</v>
      </c>
      <c r="N135" s="106">
        <v>0.60232129376978971</v>
      </c>
      <c r="O135" s="23">
        <v>1338892.22</v>
      </c>
      <c r="P135" s="184">
        <v>2.6785349601315067E-2</v>
      </c>
    </row>
    <row r="136" spans="1:16" ht="15" customHeight="1">
      <c r="A136" s="24">
        <v>17</v>
      </c>
      <c r="B136" s="25" t="s">
        <v>1373</v>
      </c>
      <c r="C136" s="93" t="s">
        <v>148</v>
      </c>
      <c r="D136" s="89">
        <v>3027587.26</v>
      </c>
      <c r="E136" s="106">
        <v>-0.53035212235135076</v>
      </c>
      <c r="F136" s="89">
        <v>3004195.8951306972</v>
      </c>
      <c r="G136" s="89">
        <v>2840863.6805627369</v>
      </c>
      <c r="H136" s="89">
        <v>163332.21456796024</v>
      </c>
      <c r="I136" s="89">
        <v>-234310.65403408001</v>
      </c>
      <c r="J136" s="89">
        <v>-70978.439466119773</v>
      </c>
      <c r="K136" s="89">
        <v>94954.383154593277</v>
      </c>
      <c r="L136" s="140">
        <v>3.3429700786025059E-4</v>
      </c>
      <c r="M136" s="23">
        <v>681985.16824758833</v>
      </c>
      <c r="N136" s="106">
        <v>-0.40891133587540585</v>
      </c>
      <c r="O136" s="23">
        <v>776306.58</v>
      </c>
      <c r="P136" s="184">
        <v>8.7077563566017036E-2</v>
      </c>
    </row>
    <row r="137" spans="1:16" ht="15" customHeight="1">
      <c r="A137" s="24">
        <v>21</v>
      </c>
      <c r="B137" s="25" t="s">
        <v>1374</v>
      </c>
      <c r="C137" s="93" t="s">
        <v>149</v>
      </c>
      <c r="D137" s="89">
        <v>626688.14</v>
      </c>
      <c r="E137" s="106">
        <v>-6.1467733497678645E-2</v>
      </c>
      <c r="F137" s="89">
        <v>621846.30071243318</v>
      </c>
      <c r="G137" s="89">
        <v>727889.99319647602</v>
      </c>
      <c r="H137" s="89">
        <v>-106043.69248404284</v>
      </c>
      <c r="I137" s="89">
        <v>-48500.57004097748</v>
      </c>
      <c r="J137" s="89">
        <v>-154544.26252502031</v>
      </c>
      <c r="K137" s="89">
        <v>19654.854064883137</v>
      </c>
      <c r="L137" s="140">
        <v>6.9197004767256761E-5</v>
      </c>
      <c r="M137" s="23">
        <v>14874.791489282676</v>
      </c>
      <c r="N137" s="106">
        <v>5.6964120292141152E-2</v>
      </c>
      <c r="O137" s="23">
        <v>52325.32</v>
      </c>
      <c r="P137" s="184">
        <v>-0.37882768019525992</v>
      </c>
    </row>
    <row r="138" spans="1:16" ht="15" customHeight="1">
      <c r="A138" s="24">
        <v>19</v>
      </c>
      <c r="B138" s="25" t="s">
        <v>1375</v>
      </c>
      <c r="C138" s="93" t="s">
        <v>150</v>
      </c>
      <c r="D138" s="89">
        <v>11269690.33</v>
      </c>
      <c r="E138" s="106">
        <v>-0.54438631303598073</v>
      </c>
      <c r="F138" s="89">
        <v>11182619.862385111</v>
      </c>
      <c r="G138" s="89">
        <v>10989224.217145761</v>
      </c>
      <c r="H138" s="89">
        <v>193395.64523934945</v>
      </c>
      <c r="I138" s="89">
        <v>-872182.46254076494</v>
      </c>
      <c r="J138" s="89">
        <v>-678786.81730141549</v>
      </c>
      <c r="K138" s="89">
        <v>353451.90798181487</v>
      </c>
      <c r="L138" s="140">
        <v>1.244365044933701E-3</v>
      </c>
      <c r="M138" s="23">
        <v>1209117.6027055872</v>
      </c>
      <c r="N138" s="106">
        <v>-0.30482042661993558</v>
      </c>
      <c r="O138" s="23">
        <v>5349458.3</v>
      </c>
      <c r="P138" s="184">
        <v>3.6444360886729532E-2</v>
      </c>
    </row>
    <row r="139" spans="1:16" ht="15" customHeight="1">
      <c r="A139" s="24">
        <v>2</v>
      </c>
      <c r="B139" s="25" t="s">
        <v>1376</v>
      </c>
      <c r="C139" s="93" t="s">
        <v>151</v>
      </c>
      <c r="D139" s="89">
        <v>8407614.8200000003</v>
      </c>
      <c r="E139" s="106">
        <v>-0.59205543360466817</v>
      </c>
      <c r="F139" s="89">
        <v>8342656.9611354554</v>
      </c>
      <c r="G139" s="89">
        <v>8041004.0394391669</v>
      </c>
      <c r="H139" s="89">
        <v>301652.92169628851</v>
      </c>
      <c r="I139" s="89">
        <v>-650681.07313307433</v>
      </c>
      <c r="J139" s="89">
        <v>-349028.15143678582</v>
      </c>
      <c r="K139" s="89">
        <v>263688.47880358598</v>
      </c>
      <c r="L139" s="140">
        <v>9.283433428001344E-4</v>
      </c>
      <c r="M139" s="23">
        <v>911380.34161959589</v>
      </c>
      <c r="N139" s="106">
        <v>-0.43273219507034244</v>
      </c>
      <c r="O139" s="23">
        <v>4026749.7</v>
      </c>
      <c r="P139" s="184">
        <v>7.4009586719506526E-2</v>
      </c>
    </row>
    <row r="140" spans="1:16" ht="15" customHeight="1">
      <c r="A140" s="24">
        <v>7</v>
      </c>
      <c r="B140" s="25" t="s">
        <v>1377</v>
      </c>
      <c r="C140" s="93" t="s">
        <v>152</v>
      </c>
      <c r="D140" s="89">
        <v>197893868.41</v>
      </c>
      <c r="E140" s="106">
        <v>-0.56577743183491158</v>
      </c>
      <c r="F140" s="89">
        <v>196364925.63020507</v>
      </c>
      <c r="G140" s="89">
        <v>195273835.39810589</v>
      </c>
      <c r="H140" s="89">
        <v>1091090.2320991755</v>
      </c>
      <c r="I140" s="89">
        <v>-15315377.478659777</v>
      </c>
      <c r="J140" s="89">
        <v>-14224287.246560602</v>
      </c>
      <c r="K140" s="89">
        <v>6206556.1092854524</v>
      </c>
      <c r="L140" s="140">
        <v>2.1850841083058715E-2</v>
      </c>
      <c r="M140" s="23">
        <v>27777698.316611875</v>
      </c>
      <c r="N140" s="106">
        <v>-0.35750381249066698</v>
      </c>
      <c r="O140" s="23">
        <v>48242216.789999999</v>
      </c>
      <c r="P140" s="184">
        <v>1.6398841087031713E-2</v>
      </c>
    </row>
    <row r="141" spans="1:16" ht="15" customHeight="1">
      <c r="A141" s="24">
        <v>15</v>
      </c>
      <c r="B141" s="25" t="s">
        <v>1378</v>
      </c>
      <c r="C141" s="93" t="s">
        <v>153</v>
      </c>
      <c r="D141" s="89">
        <v>14595005.15</v>
      </c>
      <c r="E141" s="106">
        <v>-0.53579333057678524</v>
      </c>
      <c r="F141" s="89">
        <v>14482243.052192455</v>
      </c>
      <c r="G141" s="89">
        <v>14239006.068846328</v>
      </c>
      <c r="H141" s="89">
        <v>243236.98334612697</v>
      </c>
      <c r="I141" s="89">
        <v>-1129534.8106093123</v>
      </c>
      <c r="J141" s="89">
        <v>-886297.82726318529</v>
      </c>
      <c r="K141" s="89">
        <v>457743.93672021281</v>
      </c>
      <c r="L141" s="140">
        <v>1.6115362274810037E-3</v>
      </c>
      <c r="M141" s="23">
        <v>949044.51804887317</v>
      </c>
      <c r="N141" s="106">
        <v>-0.27808083651664428</v>
      </c>
      <c r="O141" s="23">
        <v>1523561.35</v>
      </c>
      <c r="P141" s="184">
        <v>3.4939488400592245E-2</v>
      </c>
    </row>
    <row r="142" spans="1:16" ht="15" customHeight="1">
      <c r="A142" s="24">
        <v>2</v>
      </c>
      <c r="B142" s="25" t="s">
        <v>1379</v>
      </c>
      <c r="C142" s="93" t="s">
        <v>154</v>
      </c>
      <c r="D142" s="89">
        <v>12452036.32</v>
      </c>
      <c r="E142" s="106">
        <v>-0.5575929244395661</v>
      </c>
      <c r="F142" s="89">
        <v>12355830.959125636</v>
      </c>
      <c r="G142" s="89">
        <v>11913399.632400548</v>
      </c>
      <c r="H142" s="89">
        <v>442431.32672508806</v>
      </c>
      <c r="I142" s="89">
        <v>-963686.43531526788</v>
      </c>
      <c r="J142" s="89">
        <v>-521255.10859017982</v>
      </c>
      <c r="K142" s="89">
        <v>390533.8892805989</v>
      </c>
      <c r="L142" s="140">
        <v>1.3749161051573346E-3</v>
      </c>
      <c r="M142" s="23">
        <v>2003350.8521132329</v>
      </c>
      <c r="N142" s="106">
        <v>-0.36865725110198178</v>
      </c>
      <c r="O142" s="23">
        <v>2417221.7599999998</v>
      </c>
      <c r="P142" s="184">
        <v>7.1915232933082995E-2</v>
      </c>
    </row>
    <row r="143" spans="1:16" ht="15" customHeight="1">
      <c r="A143" s="24">
        <v>11</v>
      </c>
      <c r="B143" s="25" t="s">
        <v>1380</v>
      </c>
      <c r="C143" s="93" t="s">
        <v>155</v>
      </c>
      <c r="D143" s="89">
        <v>12960579.960000001</v>
      </c>
      <c r="E143" s="106">
        <v>-0.53932723804003668</v>
      </c>
      <c r="F143" s="89">
        <v>12860445.553052427</v>
      </c>
      <c r="G143" s="89">
        <v>12281023.556446576</v>
      </c>
      <c r="H143" s="89">
        <v>579421.99660585076</v>
      </c>
      <c r="I143" s="89">
        <v>-1003043.5810093187</v>
      </c>
      <c r="J143" s="89">
        <v>-423621.58440346795</v>
      </c>
      <c r="K143" s="89">
        <v>406483.37099541881</v>
      </c>
      <c r="L143" s="140">
        <v>1.4310679523606949E-3</v>
      </c>
      <c r="M143" s="23">
        <v>1446842.7219792288</v>
      </c>
      <c r="N143" s="106">
        <v>-0.40193210787326261</v>
      </c>
      <c r="O143" s="23">
        <v>2868129.26</v>
      </c>
      <c r="P143" s="184">
        <v>0.1507954358460537</v>
      </c>
    </row>
    <row r="144" spans="1:16" ht="15" customHeight="1">
      <c r="A144" s="24">
        <v>14</v>
      </c>
      <c r="B144" s="25" t="s">
        <v>1381</v>
      </c>
      <c r="C144" s="93" t="s">
        <v>156</v>
      </c>
      <c r="D144" s="89">
        <v>4037070.07</v>
      </c>
      <c r="E144" s="106">
        <v>-0.51798506328858507</v>
      </c>
      <c r="F144" s="89">
        <v>4005879.3656863905</v>
      </c>
      <c r="G144" s="89">
        <v>3839181.1001506322</v>
      </c>
      <c r="H144" s="89">
        <v>166698.26553575834</v>
      </c>
      <c r="I144" s="89">
        <v>-312436.42123236746</v>
      </c>
      <c r="J144" s="89">
        <v>-145738.15569660912</v>
      </c>
      <c r="K144" s="89">
        <v>126614.84717990283</v>
      </c>
      <c r="L144" s="140">
        <v>4.4576103974065882E-4</v>
      </c>
      <c r="M144" s="23">
        <v>478784.59634261124</v>
      </c>
      <c r="N144" s="106">
        <v>-0.4565316858536369</v>
      </c>
      <c r="O144" s="23">
        <v>1222458.27</v>
      </c>
      <c r="P144" s="184">
        <v>9.888209896899669E-2</v>
      </c>
    </row>
    <row r="145" spans="1:16" ht="15" customHeight="1">
      <c r="A145" s="24">
        <v>9</v>
      </c>
      <c r="B145" s="25" t="s">
        <v>1382</v>
      </c>
      <c r="C145" s="93" t="s">
        <v>157</v>
      </c>
      <c r="D145" s="89">
        <v>121742842.98</v>
      </c>
      <c r="E145" s="106">
        <v>-0.55569618472495563</v>
      </c>
      <c r="F145" s="89">
        <v>120802248.69953281</v>
      </c>
      <c r="G145" s="89">
        <v>119465342.80112804</v>
      </c>
      <c r="H145" s="89">
        <v>1336905.8984047621</v>
      </c>
      <c r="I145" s="89">
        <v>-9421906.8561584949</v>
      </c>
      <c r="J145" s="89">
        <v>-8085000.9577537328</v>
      </c>
      <c r="K145" s="89">
        <v>3818227.3757660114</v>
      </c>
      <c r="L145" s="140">
        <v>1.3442475688252934E-2</v>
      </c>
      <c r="M145" s="23">
        <v>22194440.408822346</v>
      </c>
      <c r="N145" s="106">
        <v>-0.26445085544333269</v>
      </c>
      <c r="O145" s="23">
        <v>28706071.829999998</v>
      </c>
      <c r="P145" s="184">
        <v>-1.8428472060371126E-2</v>
      </c>
    </row>
    <row r="146" spans="1:16" ht="15" customHeight="1">
      <c r="A146" s="24">
        <v>1</v>
      </c>
      <c r="B146" s="25" t="s">
        <v>1383</v>
      </c>
      <c r="C146" s="93" t="s">
        <v>158</v>
      </c>
      <c r="D146" s="89">
        <v>3911974.58</v>
      </c>
      <c r="E146" s="106">
        <v>-0.5238080626248468</v>
      </c>
      <c r="F146" s="89">
        <v>3881750.3727676654</v>
      </c>
      <c r="G146" s="89">
        <v>3617476.0964018968</v>
      </c>
      <c r="H146" s="89">
        <v>264274.27636576863</v>
      </c>
      <c r="I146" s="89">
        <v>-302755.04673794127</v>
      </c>
      <c r="J146" s="89">
        <v>-38480.770372172643</v>
      </c>
      <c r="K146" s="89">
        <v>122691.47055413002</v>
      </c>
      <c r="L146" s="140">
        <v>4.3194837493118552E-4</v>
      </c>
      <c r="M146" s="23">
        <v>422721.26633845503</v>
      </c>
      <c r="N146" s="106">
        <v>-0.47545570839583629</v>
      </c>
      <c r="O146" s="23">
        <v>783139.85</v>
      </c>
      <c r="P146" s="184">
        <v>9.4056064826966157E-3</v>
      </c>
    </row>
    <row r="147" spans="1:16" ht="15" customHeight="1">
      <c r="A147" s="24">
        <v>14</v>
      </c>
      <c r="B147" s="25" t="s">
        <v>1384</v>
      </c>
      <c r="C147" s="93" t="s">
        <v>159</v>
      </c>
      <c r="D147" s="89">
        <v>23017079.710000001</v>
      </c>
      <c r="E147" s="106">
        <v>-0.53269614055426207</v>
      </c>
      <c r="F147" s="89">
        <v>22839248.036298737</v>
      </c>
      <c r="G147" s="89">
        <v>22065348.741820659</v>
      </c>
      <c r="H147" s="89">
        <v>773899.29447807744</v>
      </c>
      <c r="I147" s="89">
        <v>-1781334.9501294484</v>
      </c>
      <c r="J147" s="89">
        <v>-1007435.655651371</v>
      </c>
      <c r="K147" s="89">
        <v>721885.91713229602</v>
      </c>
      <c r="L147" s="140">
        <v>2.5414761709407793E-3</v>
      </c>
      <c r="M147" s="23">
        <v>2578101.5480255573</v>
      </c>
      <c r="N147" s="106">
        <v>-0.32145264343601243</v>
      </c>
      <c r="O147" s="23">
        <v>3449490.01</v>
      </c>
      <c r="P147" s="184">
        <v>1.5911224410500413E-2</v>
      </c>
    </row>
    <row r="148" spans="1:16" ht="15" customHeight="1">
      <c r="A148" s="24">
        <v>13</v>
      </c>
      <c r="B148" s="25" t="s">
        <v>1385</v>
      </c>
      <c r="C148" s="93" t="s">
        <v>160</v>
      </c>
      <c r="D148" s="89">
        <v>31432834.09</v>
      </c>
      <c r="E148" s="106">
        <v>-0.53772595603699958</v>
      </c>
      <c r="F148" s="89">
        <v>31189981.670586843</v>
      </c>
      <c r="G148" s="89">
        <v>30656959.061623245</v>
      </c>
      <c r="H148" s="89">
        <v>533022.60896359757</v>
      </c>
      <c r="I148" s="89">
        <v>-2432645.9590705987</v>
      </c>
      <c r="J148" s="89">
        <v>-1899623.3501070011</v>
      </c>
      <c r="K148" s="89">
        <v>985829.67739685276</v>
      </c>
      <c r="L148" s="140">
        <v>3.4707182592830315E-3</v>
      </c>
      <c r="M148" s="23">
        <v>2327171.7910204236</v>
      </c>
      <c r="N148" s="106">
        <v>-0.4098011214057522</v>
      </c>
      <c r="O148" s="23">
        <v>6838165.9699999997</v>
      </c>
      <c r="P148" s="184">
        <v>2.9178044103299605E-2</v>
      </c>
    </row>
    <row r="149" spans="1:16" ht="15" customHeight="1">
      <c r="A149" s="24">
        <v>9</v>
      </c>
      <c r="B149" s="25" t="s">
        <v>1386</v>
      </c>
      <c r="C149" s="93" t="s">
        <v>161</v>
      </c>
      <c r="D149" s="89">
        <v>4977479.55</v>
      </c>
      <c r="E149" s="106">
        <v>-0.51738733791371394</v>
      </c>
      <c r="F149" s="89">
        <v>4939023.1719388962</v>
      </c>
      <c r="G149" s="89">
        <v>4751873.7754885321</v>
      </c>
      <c r="H149" s="89">
        <v>187149.39645036403</v>
      </c>
      <c r="I149" s="89">
        <v>-385216.4739264223</v>
      </c>
      <c r="J149" s="89">
        <v>-198067.07747605827</v>
      </c>
      <c r="K149" s="89">
        <v>156108.96061666365</v>
      </c>
      <c r="L149" s="140">
        <v>5.4959820390134242E-4</v>
      </c>
      <c r="M149" s="23">
        <v>294002.24848159112</v>
      </c>
      <c r="N149" s="106">
        <v>-0.44210278080345511</v>
      </c>
      <c r="O149" s="23">
        <v>1219505.06</v>
      </c>
      <c r="P149" s="184">
        <v>0.20120025756305848</v>
      </c>
    </row>
    <row r="150" spans="1:16" ht="15" customHeight="1">
      <c r="A150" s="24">
        <v>21</v>
      </c>
      <c r="B150" s="25" t="s">
        <v>1387</v>
      </c>
      <c r="C150" s="93" t="s">
        <v>162</v>
      </c>
      <c r="D150" s="89">
        <v>7740224.7800000003</v>
      </c>
      <c r="E150" s="106">
        <v>3.3522476340660301E-2</v>
      </c>
      <c r="F150" s="89">
        <v>7680423.2263366394</v>
      </c>
      <c r="G150" s="89">
        <v>8181849.1909359759</v>
      </c>
      <c r="H150" s="89">
        <v>-501425.9645993365</v>
      </c>
      <c r="I150" s="89">
        <v>-599030.50674502878</v>
      </c>
      <c r="J150" s="89">
        <v>-1100456.4713443653</v>
      </c>
      <c r="K150" s="89">
        <v>242757.08884532613</v>
      </c>
      <c r="L150" s="140">
        <v>8.5465215761271456E-4</v>
      </c>
      <c r="M150" s="23">
        <v>111858.7594160826</v>
      </c>
      <c r="N150" s="106">
        <v>-2.9125992847841897E-2</v>
      </c>
      <c r="O150" s="23">
        <v>356147.09</v>
      </c>
      <c r="P150" s="184">
        <v>1.0880931388425941E-2</v>
      </c>
    </row>
    <row r="151" spans="1:16" ht="15" customHeight="1">
      <c r="A151" s="24">
        <v>6</v>
      </c>
      <c r="B151" s="25" t="s">
        <v>1388</v>
      </c>
      <c r="C151" s="93" t="s">
        <v>163</v>
      </c>
      <c r="D151" s="89">
        <v>44752656.109999999</v>
      </c>
      <c r="E151" s="106">
        <v>-0.56713660963189927</v>
      </c>
      <c r="F151" s="89">
        <v>44406893.752703182</v>
      </c>
      <c r="G151" s="89">
        <v>44144432.264797717</v>
      </c>
      <c r="H151" s="89">
        <v>262461.48790546507</v>
      </c>
      <c r="I151" s="89">
        <v>-3463491.956593967</v>
      </c>
      <c r="J151" s="89">
        <v>-3201030.468688502</v>
      </c>
      <c r="K151" s="89">
        <v>1403579.9765700859</v>
      </c>
      <c r="L151" s="140">
        <v>4.9414526309546443E-3</v>
      </c>
      <c r="M151" s="23">
        <v>4651845.1756331827</v>
      </c>
      <c r="N151" s="106">
        <v>-0.30780440418113131</v>
      </c>
      <c r="O151" s="23">
        <v>7600048.9699999997</v>
      </c>
      <c r="P151" s="184">
        <v>0.10247819079365206</v>
      </c>
    </row>
    <row r="152" spans="1:16" ht="15" customHeight="1">
      <c r="A152" s="24">
        <v>11</v>
      </c>
      <c r="B152" s="25" t="s">
        <v>1389</v>
      </c>
      <c r="C152" s="93" t="s">
        <v>164</v>
      </c>
      <c r="D152" s="89">
        <v>14323172.800000001</v>
      </c>
      <c r="E152" s="106">
        <v>-0.55408870465625648</v>
      </c>
      <c r="F152" s="89">
        <v>14212510.899192929</v>
      </c>
      <c r="G152" s="89">
        <v>13841524.350611767</v>
      </c>
      <c r="H152" s="89">
        <v>370986.54858116247</v>
      </c>
      <c r="I152" s="89">
        <v>-1108497.195423905</v>
      </c>
      <c r="J152" s="89">
        <v>-737510.64684274257</v>
      </c>
      <c r="K152" s="89">
        <v>449218.444009653</v>
      </c>
      <c r="L152" s="140">
        <v>1.5815213233871673E-3</v>
      </c>
      <c r="M152" s="23">
        <v>2194591.4405713216</v>
      </c>
      <c r="N152" s="106">
        <v>-0.3975657600219501</v>
      </c>
      <c r="O152" s="23">
        <v>3202451.14</v>
      </c>
      <c r="P152" s="184">
        <v>6.6547174704068457E-2</v>
      </c>
    </row>
    <row r="153" spans="1:16" ht="15" customHeight="1">
      <c r="A153" s="24">
        <v>16</v>
      </c>
      <c r="B153" s="25" t="s">
        <v>1390</v>
      </c>
      <c r="C153" s="93" t="s">
        <v>165</v>
      </c>
      <c r="D153" s="89">
        <v>865738.28</v>
      </c>
      <c r="E153" s="106">
        <v>-0.54601703859006523</v>
      </c>
      <c r="F153" s="89">
        <v>859049.521510244</v>
      </c>
      <c r="G153" s="89">
        <v>803519.41290951741</v>
      </c>
      <c r="H153" s="89">
        <v>55530.108600726584</v>
      </c>
      <c r="I153" s="89">
        <v>-67001.108535890555</v>
      </c>
      <c r="J153" s="89">
        <v>-11470.999935163971</v>
      </c>
      <c r="K153" s="89">
        <v>27152.196548322961</v>
      </c>
      <c r="L153" s="140">
        <v>9.5592196604130195E-5</v>
      </c>
      <c r="M153" s="23">
        <v>307309.58681261342</v>
      </c>
      <c r="N153" s="106">
        <v>-0.46119416906514188</v>
      </c>
      <c r="O153" s="23">
        <v>706026.88</v>
      </c>
      <c r="P153" s="184">
        <v>0.59362829367121828</v>
      </c>
    </row>
    <row r="154" spans="1:16" ht="15" customHeight="1">
      <c r="A154" s="24">
        <v>12</v>
      </c>
      <c r="B154" s="25" t="s">
        <v>1391</v>
      </c>
      <c r="C154" s="93" t="s">
        <v>166</v>
      </c>
      <c r="D154" s="89">
        <v>14294097.48</v>
      </c>
      <c r="E154" s="106">
        <v>-0.5603708292838544</v>
      </c>
      <c r="F154" s="89">
        <v>14183660.217282739</v>
      </c>
      <c r="G154" s="89">
        <v>13944488.922271134</v>
      </c>
      <c r="H154" s="89">
        <v>239171.2950116042</v>
      </c>
      <c r="I154" s="89">
        <v>-1106247.0019000196</v>
      </c>
      <c r="J154" s="89">
        <v>-867075.70688841539</v>
      </c>
      <c r="K154" s="89">
        <v>448306.55317430105</v>
      </c>
      <c r="L154" s="140">
        <v>1.5783109146874758E-3</v>
      </c>
      <c r="M154" s="23">
        <v>3266993.3753311974</v>
      </c>
      <c r="N154" s="106">
        <v>-0.41004346426478944</v>
      </c>
      <c r="O154" s="23">
        <v>3993419.78</v>
      </c>
      <c r="P154" s="184">
        <v>7.5822004328740977E-2</v>
      </c>
    </row>
    <row r="155" spans="1:16" ht="15" customHeight="1">
      <c r="A155" s="24">
        <v>2</v>
      </c>
      <c r="B155" s="25" t="s">
        <v>1392</v>
      </c>
      <c r="C155" s="93" t="s">
        <v>167</v>
      </c>
      <c r="D155" s="89">
        <v>32541745.359999999</v>
      </c>
      <c r="E155" s="106">
        <v>-0.60271169674722058</v>
      </c>
      <c r="F155" s="89">
        <v>32290325.409448452</v>
      </c>
      <c r="G155" s="89">
        <v>31863998.867774777</v>
      </c>
      <c r="H155" s="89">
        <v>426326.54167367518</v>
      </c>
      <c r="I155" s="89">
        <v>-2518466.6811922337</v>
      </c>
      <c r="J155" s="89">
        <v>-2092140.1395185585</v>
      </c>
      <c r="K155" s="89">
        <v>1020608.5215963844</v>
      </c>
      <c r="L155" s="140">
        <v>3.5931608803236258E-3</v>
      </c>
      <c r="M155" s="23">
        <v>4068289.6966350223</v>
      </c>
      <c r="N155" s="106">
        <v>-0.30567518312384367</v>
      </c>
      <c r="O155" s="23">
        <v>5724148.0499999998</v>
      </c>
      <c r="P155" s="184">
        <v>0.1792254537874991</v>
      </c>
    </row>
    <row r="156" spans="1:16" ht="15" customHeight="1">
      <c r="A156" s="24">
        <v>17</v>
      </c>
      <c r="B156" s="25" t="s">
        <v>1393</v>
      </c>
      <c r="C156" s="93" t="s">
        <v>168</v>
      </c>
      <c r="D156" s="89">
        <v>16728862.57</v>
      </c>
      <c r="E156" s="106">
        <v>-0.54039066740013952</v>
      </c>
      <c r="F156" s="89">
        <v>16599614.130692163</v>
      </c>
      <c r="G156" s="89">
        <v>16487450.273320392</v>
      </c>
      <c r="H156" s="89">
        <v>112163.85737177171</v>
      </c>
      <c r="I156" s="89">
        <v>-1294678.0368018001</v>
      </c>
      <c r="J156" s="89">
        <v>-1182514.1794300284</v>
      </c>
      <c r="K156" s="89">
        <v>524668.22251468792</v>
      </c>
      <c r="L156" s="140">
        <v>1.8471502955314796E-3</v>
      </c>
      <c r="M156" s="23">
        <v>892910.15492136171</v>
      </c>
      <c r="N156" s="106">
        <v>-0.3585467976527803</v>
      </c>
      <c r="O156" s="23">
        <v>2171511.4500000002</v>
      </c>
      <c r="P156" s="184">
        <v>0.18593480437115972</v>
      </c>
    </row>
    <row r="157" spans="1:16" ht="15" customHeight="1">
      <c r="A157" s="24">
        <v>12</v>
      </c>
      <c r="B157" s="25" t="s">
        <v>1394</v>
      </c>
      <c r="C157" s="93" t="s">
        <v>169</v>
      </c>
      <c r="D157" s="89">
        <v>19091068.390000001</v>
      </c>
      <c r="E157" s="106">
        <v>-0.52753826215610766</v>
      </c>
      <c r="F157" s="89">
        <v>18943569.372430712</v>
      </c>
      <c r="G157" s="89">
        <v>18203523.500526957</v>
      </c>
      <c r="H157" s="89">
        <v>740045.87190375477</v>
      </c>
      <c r="I157" s="89">
        <v>-1477493.5737674665</v>
      </c>
      <c r="J157" s="89">
        <v>-737447.7018637117</v>
      </c>
      <c r="K157" s="89">
        <v>598754.21154157072</v>
      </c>
      <c r="L157" s="140">
        <v>2.1079779017277316E-3</v>
      </c>
      <c r="M157" s="23">
        <v>1455332.0550123325</v>
      </c>
      <c r="N157" s="106">
        <v>-0.3151294269326087</v>
      </c>
      <c r="O157" s="23">
        <v>3296044.68</v>
      </c>
      <c r="P157" s="184">
        <v>3.3971744614285759E-2</v>
      </c>
    </row>
    <row r="158" spans="1:16" ht="15" customHeight="1">
      <c r="A158" s="24">
        <v>2</v>
      </c>
      <c r="B158" s="25" t="s">
        <v>1395</v>
      </c>
      <c r="C158" s="93" t="s">
        <v>170</v>
      </c>
      <c r="D158" s="89">
        <v>22830998.100000001</v>
      </c>
      <c r="E158" s="106">
        <v>-0.55170960377261069</v>
      </c>
      <c r="F158" s="89">
        <v>22654604.106689479</v>
      </c>
      <c r="G158" s="89">
        <v>21865662.11439627</v>
      </c>
      <c r="H158" s="89">
        <v>788941.99229320884</v>
      </c>
      <c r="I158" s="89">
        <v>-1766933.7454742223</v>
      </c>
      <c r="J158" s="89">
        <v>-977991.75318101351</v>
      </c>
      <c r="K158" s="89">
        <v>716049.82952306105</v>
      </c>
      <c r="L158" s="140">
        <v>2.5209296036253857E-3</v>
      </c>
      <c r="M158" s="23">
        <v>3427770.5515421005</v>
      </c>
      <c r="N158" s="106">
        <v>-0.36596823528349198</v>
      </c>
      <c r="O158" s="23">
        <v>5006992.37</v>
      </c>
      <c r="P158" s="184">
        <v>5.199675760112199E-2</v>
      </c>
    </row>
    <row r="159" spans="1:16" ht="15" customHeight="1">
      <c r="A159" s="24">
        <v>5</v>
      </c>
      <c r="B159" s="25" t="s">
        <v>1396</v>
      </c>
      <c r="C159" s="93" t="s">
        <v>171</v>
      </c>
      <c r="D159" s="89">
        <v>13211493.82</v>
      </c>
      <c r="E159" s="106">
        <v>-0.53731693222214671</v>
      </c>
      <c r="F159" s="89">
        <v>13109420.833865108</v>
      </c>
      <c r="G159" s="89">
        <v>12795882.91027339</v>
      </c>
      <c r="H159" s="89">
        <v>313537.92359171808</v>
      </c>
      <c r="I159" s="89">
        <v>-1022462.2750365934</v>
      </c>
      <c r="J159" s="89">
        <v>-708924.35144487536</v>
      </c>
      <c r="K159" s="89">
        <v>414352.79597154248</v>
      </c>
      <c r="L159" s="140">
        <v>1.4587731001980079E-3</v>
      </c>
      <c r="M159" s="23">
        <v>1534814.4459197095</v>
      </c>
      <c r="N159" s="106">
        <v>-0.38631822091839785</v>
      </c>
      <c r="O159" s="23">
        <v>2461964.58</v>
      </c>
      <c r="P159" s="184">
        <v>0.12733462591907263</v>
      </c>
    </row>
    <row r="160" spans="1:16" ht="15" customHeight="1">
      <c r="A160" s="24">
        <v>1</v>
      </c>
      <c r="B160" s="25" t="s">
        <v>1397</v>
      </c>
      <c r="C160" s="93" t="s">
        <v>172</v>
      </c>
      <c r="D160" s="89">
        <v>22356174.23</v>
      </c>
      <c r="E160" s="106">
        <v>-0.5793782136873965</v>
      </c>
      <c r="F160" s="89">
        <v>22183448.761305951</v>
      </c>
      <c r="G160" s="89">
        <v>21758075.962454073</v>
      </c>
      <c r="H160" s="89">
        <v>425372.79885187745</v>
      </c>
      <c r="I160" s="89">
        <v>-1730186.2359967604</v>
      </c>
      <c r="J160" s="89">
        <v>-1304813.437144883</v>
      </c>
      <c r="K160" s="89">
        <v>701157.90278040234</v>
      </c>
      <c r="L160" s="140">
        <v>2.4685009912122045E-3</v>
      </c>
      <c r="M160" s="23">
        <v>6292156.0568255698</v>
      </c>
      <c r="N160" s="106">
        <v>-0.18101684229973813</v>
      </c>
      <c r="O160" s="23">
        <v>9690511.9800000004</v>
      </c>
      <c r="P160" s="184">
        <v>5.328964808551051E-2</v>
      </c>
    </row>
    <row r="161" spans="1:16" ht="15" customHeight="1">
      <c r="A161" s="24">
        <v>13</v>
      </c>
      <c r="B161" s="25" t="s">
        <v>1398</v>
      </c>
      <c r="C161" s="93" t="s">
        <v>173</v>
      </c>
      <c r="D161" s="89">
        <v>777758.21</v>
      </c>
      <c r="E161" s="106">
        <v>-0.62637456080679144</v>
      </c>
      <c r="F161" s="89">
        <v>771749.1920897431</v>
      </c>
      <c r="G161" s="89">
        <v>710708.60979525757</v>
      </c>
      <c r="H161" s="89">
        <v>61040.582294485532</v>
      </c>
      <c r="I161" s="89">
        <v>-60192.165977563054</v>
      </c>
      <c r="J161" s="89">
        <v>848.41631692247756</v>
      </c>
      <c r="K161" s="89">
        <v>24392.872849508101</v>
      </c>
      <c r="L161" s="140">
        <v>8.5877703964755227E-5</v>
      </c>
      <c r="M161" s="23">
        <v>208447.57527793746</v>
      </c>
      <c r="N161" s="106">
        <v>-0.46768396440465454</v>
      </c>
      <c r="O161" s="23">
        <v>676995.99</v>
      </c>
      <c r="P161" s="184">
        <v>3.2084841718256873E-2</v>
      </c>
    </row>
    <row r="162" spans="1:16" ht="15" customHeight="1">
      <c r="A162" s="24">
        <v>17</v>
      </c>
      <c r="B162" s="25" t="s">
        <v>1399</v>
      </c>
      <c r="C162" s="93" t="s">
        <v>174</v>
      </c>
      <c r="D162" s="89">
        <v>2742106.31</v>
      </c>
      <c r="E162" s="106">
        <v>-0.53972492107008074</v>
      </c>
      <c r="F162" s="89">
        <v>2720920.5922322394</v>
      </c>
      <c r="G162" s="89">
        <v>2557807.9106673757</v>
      </c>
      <c r="H162" s="89">
        <v>163112.68156486377</v>
      </c>
      <c r="I162" s="89">
        <v>-212216.74810689941</v>
      </c>
      <c r="J162" s="89">
        <v>-49104.066542035638</v>
      </c>
      <c r="K162" s="89">
        <v>86000.828663272929</v>
      </c>
      <c r="L162" s="140">
        <v>3.0277506672680109E-4</v>
      </c>
      <c r="M162" s="23">
        <v>164467.3994567341</v>
      </c>
      <c r="N162" s="106">
        <v>-0.37039874716596766</v>
      </c>
      <c r="O162" s="23">
        <v>345278.44</v>
      </c>
      <c r="P162" s="184">
        <v>3.3489082749451393E-2</v>
      </c>
    </row>
    <row r="163" spans="1:16" ht="15" customHeight="1">
      <c r="A163" s="24">
        <v>21</v>
      </c>
      <c r="B163" s="25" t="s">
        <v>1400</v>
      </c>
      <c r="C163" s="93" t="s">
        <v>175</v>
      </c>
      <c r="D163" s="89">
        <v>1394543.77</v>
      </c>
      <c r="E163" s="106">
        <v>-3.9189609121460856E-2</v>
      </c>
      <c r="F163" s="89">
        <v>1383769.4208734671</v>
      </c>
      <c r="G163" s="89">
        <v>1521653.5278510274</v>
      </c>
      <c r="H163" s="89">
        <v>-137884.10697756032</v>
      </c>
      <c r="I163" s="89">
        <v>-107926.35678743463</v>
      </c>
      <c r="J163" s="89">
        <v>-245810.46376499496</v>
      </c>
      <c r="K163" s="89">
        <v>43737.151761707115</v>
      </c>
      <c r="L163" s="140">
        <v>1.539812958656569E-4</v>
      </c>
      <c r="M163" s="23">
        <v>43113.670322774597</v>
      </c>
      <c r="N163" s="106">
        <v>-0.28857570394070098</v>
      </c>
      <c r="O163" s="23">
        <v>86445.9</v>
      </c>
      <c r="P163" s="184">
        <v>3.2141663595168124E-2</v>
      </c>
    </row>
    <row r="164" spans="1:16" ht="15" customHeight="1">
      <c r="A164" s="24">
        <v>15</v>
      </c>
      <c r="B164" s="25" t="s">
        <v>1401</v>
      </c>
      <c r="C164" s="93" t="s">
        <v>176</v>
      </c>
      <c r="D164" s="89">
        <v>7402137.2000000002</v>
      </c>
      <c r="E164" s="106">
        <v>-0.57673798659888331</v>
      </c>
      <c r="F164" s="89">
        <v>7344947.7361832457</v>
      </c>
      <c r="G164" s="89">
        <v>7184721.8816790013</v>
      </c>
      <c r="H164" s="89">
        <v>160225.8545042444</v>
      </c>
      <c r="I164" s="89">
        <v>-572865.27509763464</v>
      </c>
      <c r="J164" s="89">
        <v>-412639.42059339024</v>
      </c>
      <c r="K164" s="89">
        <v>232153.62976909487</v>
      </c>
      <c r="L164" s="140">
        <v>8.1732155185877404E-4</v>
      </c>
      <c r="M164" s="23">
        <v>412818.9690092518</v>
      </c>
      <c r="N164" s="106">
        <v>-0.34509019616393499</v>
      </c>
      <c r="O164" s="23">
        <v>1850714.19</v>
      </c>
      <c r="P164" s="184">
        <v>0.17203743038472741</v>
      </c>
    </row>
    <row r="165" spans="1:16" ht="15" customHeight="1">
      <c r="A165" s="24">
        <v>9</v>
      </c>
      <c r="B165" s="25" t="s">
        <v>1402</v>
      </c>
      <c r="C165" s="93" t="s">
        <v>177</v>
      </c>
      <c r="D165" s="89">
        <v>6516472.75</v>
      </c>
      <c r="E165" s="106">
        <v>-0.5501461469895027</v>
      </c>
      <c r="F165" s="89">
        <v>6466125.9957478642</v>
      </c>
      <c r="G165" s="89">
        <v>6240803.2748461906</v>
      </c>
      <c r="H165" s="89">
        <v>225322.72090167366</v>
      </c>
      <c r="I165" s="89">
        <v>-504322.04290876823</v>
      </c>
      <c r="J165" s="89">
        <v>-278999.32200709457</v>
      </c>
      <c r="K165" s="89">
        <v>204376.48767222193</v>
      </c>
      <c r="L165" s="140">
        <v>7.1952916796454581E-4</v>
      </c>
      <c r="M165" s="23">
        <v>1251443.8964699516</v>
      </c>
      <c r="N165" s="106">
        <v>-0.44492856912432011</v>
      </c>
      <c r="O165" s="23">
        <v>1903554.32</v>
      </c>
      <c r="P165" s="184">
        <v>9.0088979646045342E-2</v>
      </c>
    </row>
    <row r="166" spans="1:16" ht="15" customHeight="1">
      <c r="A166" s="24">
        <v>1</v>
      </c>
      <c r="B166" s="25" t="s">
        <v>1403</v>
      </c>
      <c r="C166" s="93" t="s">
        <v>178</v>
      </c>
      <c r="D166" s="89">
        <v>79265155.709999993</v>
      </c>
      <c r="E166" s="106">
        <v>-0.57632707406268335</v>
      </c>
      <c r="F166" s="89">
        <v>78652747.207978919</v>
      </c>
      <c r="G166" s="89">
        <v>78239256.007285714</v>
      </c>
      <c r="H166" s="89">
        <v>413491.200693205</v>
      </c>
      <c r="I166" s="89">
        <v>-6134479.0031000767</v>
      </c>
      <c r="J166" s="89">
        <v>-5720987.8024068717</v>
      </c>
      <c r="K166" s="89">
        <v>2485997.3700958951</v>
      </c>
      <c r="L166" s="140">
        <v>8.752218220600471E-3</v>
      </c>
      <c r="M166" s="23">
        <v>8593836.7542336714</v>
      </c>
      <c r="N166" s="106">
        <v>-0.29713366820188103</v>
      </c>
      <c r="O166" s="23">
        <v>16215045.880000001</v>
      </c>
      <c r="P166" s="184">
        <v>7.7829877925878588E-2</v>
      </c>
    </row>
    <row r="167" spans="1:16" ht="15" customHeight="1">
      <c r="A167" s="24">
        <v>2</v>
      </c>
      <c r="B167" s="25" t="s">
        <v>1404</v>
      </c>
      <c r="C167" s="93" t="s">
        <v>179</v>
      </c>
      <c r="D167" s="89">
        <v>26749111.530000001</v>
      </c>
      <c r="E167" s="106">
        <v>-0.57650589227714155</v>
      </c>
      <c r="F167" s="89">
        <v>26542445.900244411</v>
      </c>
      <c r="G167" s="89">
        <v>26360853.926268309</v>
      </c>
      <c r="H167" s="89">
        <v>181591.97397610173</v>
      </c>
      <c r="I167" s="89">
        <v>-2070163.8893225</v>
      </c>
      <c r="J167" s="89">
        <v>-1888571.9153463983</v>
      </c>
      <c r="K167" s="89">
        <v>838933.83316210972</v>
      </c>
      <c r="L167" s="140">
        <v>2.9535558117651513E-3</v>
      </c>
      <c r="M167" s="23">
        <v>2195602.1754324613</v>
      </c>
      <c r="N167" s="106">
        <v>-0.39683184990630971</v>
      </c>
      <c r="O167" s="23">
        <v>10666659.91</v>
      </c>
      <c r="P167" s="184">
        <v>1.8904517720227831E-2</v>
      </c>
    </row>
    <row r="168" spans="1:16" ht="15" customHeight="1">
      <c r="A168" s="24">
        <v>15</v>
      </c>
      <c r="B168" s="25" t="s">
        <v>1405</v>
      </c>
      <c r="C168" s="93" t="s">
        <v>180</v>
      </c>
      <c r="D168" s="89">
        <v>9135551.1400000006</v>
      </c>
      <c r="E168" s="106">
        <v>-0.53266905718086421</v>
      </c>
      <c r="F168" s="89">
        <v>9064969.1908614263</v>
      </c>
      <c r="G168" s="89">
        <v>8806674.9173668269</v>
      </c>
      <c r="H168" s="89">
        <v>258294.27349459939</v>
      </c>
      <c r="I168" s="89">
        <v>-707017.42963972746</v>
      </c>
      <c r="J168" s="89">
        <v>-448723.15614512807</v>
      </c>
      <c r="K168" s="89">
        <v>286518.7850195741</v>
      </c>
      <c r="L168" s="140">
        <v>1.0087198646939416E-3</v>
      </c>
      <c r="M168" s="23">
        <v>1155360.2248339956</v>
      </c>
      <c r="N168" s="106">
        <v>-0.35992747359057364</v>
      </c>
      <c r="O168" s="23">
        <v>2610151.7200000002</v>
      </c>
      <c r="P168" s="184">
        <v>2.8515669262268784E-2</v>
      </c>
    </row>
    <row r="169" spans="1:16" ht="15" customHeight="1">
      <c r="A169" s="24">
        <v>21</v>
      </c>
      <c r="B169" s="25" t="s">
        <v>1406</v>
      </c>
      <c r="C169" s="93" t="s">
        <v>181</v>
      </c>
      <c r="D169" s="89">
        <v>45623287.359999999</v>
      </c>
      <c r="E169" s="106">
        <v>3.6517416582442008E-2</v>
      </c>
      <c r="F169" s="89">
        <v>45270798.440762438</v>
      </c>
      <c r="G169" s="89">
        <v>48250544.341541819</v>
      </c>
      <c r="H169" s="89">
        <v>-2979745.9007793814</v>
      </c>
      <c r="I169" s="89">
        <v>-3530871.7412512745</v>
      </c>
      <c r="J169" s="89">
        <v>-6510617.6420306563</v>
      </c>
      <c r="K169" s="89">
        <v>1430885.6316014333</v>
      </c>
      <c r="L169" s="140">
        <v>5.0375850944743344E-3</v>
      </c>
      <c r="M169" s="23">
        <v>5155181.0642793747</v>
      </c>
      <c r="N169" s="106">
        <v>-0.18875143991841115</v>
      </c>
      <c r="O169" s="23">
        <v>2930818.49</v>
      </c>
      <c r="P169" s="184">
        <v>4.2882363344691088E-2</v>
      </c>
    </row>
    <row r="170" spans="1:16" ht="15" customHeight="1">
      <c r="A170" s="24">
        <v>2</v>
      </c>
      <c r="B170" s="25" t="s">
        <v>1407</v>
      </c>
      <c r="C170" s="93" t="s">
        <v>182</v>
      </c>
      <c r="D170" s="89">
        <v>2795034.24</v>
      </c>
      <c r="E170" s="106">
        <v>-0.55456209404440004</v>
      </c>
      <c r="F170" s="89">
        <v>2773439.5970994239</v>
      </c>
      <c r="G170" s="89">
        <v>2669209.1806935845</v>
      </c>
      <c r="H170" s="89">
        <v>104230.41640583938</v>
      </c>
      <c r="I170" s="89">
        <v>-216312.93983647157</v>
      </c>
      <c r="J170" s="89">
        <v>-112082.52343063219</v>
      </c>
      <c r="K170" s="89">
        <v>87660.810197479645</v>
      </c>
      <c r="L170" s="140">
        <v>3.0861920831934988E-4</v>
      </c>
      <c r="M170" s="23">
        <v>256551.1714223795</v>
      </c>
      <c r="N170" s="106">
        <v>-0.38666302454808676</v>
      </c>
      <c r="O170" s="23">
        <v>591426.66</v>
      </c>
      <c r="P170" s="184">
        <v>2.5553903329480487E-2</v>
      </c>
    </row>
    <row r="171" spans="1:16" ht="15" customHeight="1">
      <c r="A171" s="24">
        <v>2</v>
      </c>
      <c r="B171" s="25" t="s">
        <v>1408</v>
      </c>
      <c r="C171" s="93" t="s">
        <v>183</v>
      </c>
      <c r="D171" s="89">
        <v>18447717.699999999</v>
      </c>
      <c r="E171" s="106">
        <v>-0.55626146069341165</v>
      </c>
      <c r="F171" s="89">
        <v>18305189.257821724</v>
      </c>
      <c r="G171" s="89">
        <v>17847838.955589853</v>
      </c>
      <c r="H171" s="89">
        <v>457350.30223187059</v>
      </c>
      <c r="I171" s="89">
        <v>-1427703.4577437991</v>
      </c>
      <c r="J171" s="89">
        <v>-970353.15551192849</v>
      </c>
      <c r="K171" s="89">
        <v>578576.76901889604</v>
      </c>
      <c r="L171" s="140">
        <v>2.0369410686979124E-3</v>
      </c>
      <c r="M171" s="23">
        <v>1554359.2273067308</v>
      </c>
      <c r="N171" s="106">
        <v>-0.38181537845332458</v>
      </c>
      <c r="O171" s="23">
        <v>2519145.4</v>
      </c>
      <c r="P171" s="184">
        <v>9.7663416440060047E-2</v>
      </c>
    </row>
    <row r="172" spans="1:16" ht="15" customHeight="1">
      <c r="A172" s="24">
        <v>17</v>
      </c>
      <c r="B172" s="25" t="s">
        <v>1409</v>
      </c>
      <c r="C172" s="93" t="s">
        <v>184</v>
      </c>
      <c r="D172" s="89">
        <v>1319943.6000000001</v>
      </c>
      <c r="E172" s="106">
        <v>-0.47262518276565657</v>
      </c>
      <c r="F172" s="89">
        <v>1309745.6173481306</v>
      </c>
      <c r="G172" s="89">
        <v>1190938.1563564516</v>
      </c>
      <c r="H172" s="89">
        <v>118807.46099167899</v>
      </c>
      <c r="I172" s="89">
        <v>-102152.90977413418</v>
      </c>
      <c r="J172" s="89">
        <v>16654.551217544809</v>
      </c>
      <c r="K172" s="89">
        <v>41397.462591004965</v>
      </c>
      <c r="L172" s="140">
        <v>1.457441712263935E-4</v>
      </c>
      <c r="M172" s="23">
        <v>111192.73189878045</v>
      </c>
      <c r="N172" s="106">
        <v>-0.4273540778380196</v>
      </c>
      <c r="O172" s="23">
        <v>383567.47</v>
      </c>
      <c r="P172" s="184">
        <v>4.8521122234717939E-2</v>
      </c>
    </row>
    <row r="173" spans="1:16" ht="15" customHeight="1">
      <c r="A173" s="24">
        <v>4</v>
      </c>
      <c r="B173" s="25" t="s">
        <v>1410</v>
      </c>
      <c r="C173" s="93" t="s">
        <v>185</v>
      </c>
      <c r="D173" s="89">
        <v>3931772.61</v>
      </c>
      <c r="E173" s="106">
        <v>-0.55482179520716979</v>
      </c>
      <c r="F173" s="89">
        <v>3901395.4417119948</v>
      </c>
      <c r="G173" s="89">
        <v>3600583.1167009166</v>
      </c>
      <c r="H173" s="89">
        <v>300812.32501107827</v>
      </c>
      <c r="I173" s="89">
        <v>-304287.25339608599</v>
      </c>
      <c r="J173" s="89">
        <v>-3474.928385007719</v>
      </c>
      <c r="K173" s="89">
        <v>123312.39724092222</v>
      </c>
      <c r="L173" s="140">
        <v>4.341344133909085E-4</v>
      </c>
      <c r="M173" s="23">
        <v>1343908.0280665678</v>
      </c>
      <c r="N173" s="106">
        <v>-8.522822174368927E-2</v>
      </c>
      <c r="O173" s="23">
        <v>1434998.2</v>
      </c>
      <c r="P173" s="184">
        <v>9.508535834774956E-2</v>
      </c>
    </row>
    <row r="174" spans="1:16" ht="15" customHeight="1">
      <c r="A174" s="24">
        <v>8</v>
      </c>
      <c r="B174" s="25" t="s">
        <v>1411</v>
      </c>
      <c r="C174" s="93" t="s">
        <v>186</v>
      </c>
      <c r="D174" s="89">
        <v>2369940.14</v>
      </c>
      <c r="E174" s="106">
        <v>-0.54588347361500444</v>
      </c>
      <c r="F174" s="89">
        <v>2351629.8058056533</v>
      </c>
      <c r="G174" s="89">
        <v>2298960.2488944647</v>
      </c>
      <c r="H174" s="89">
        <v>52669.556911188643</v>
      </c>
      <c r="I174" s="89">
        <v>-183414.11049041711</v>
      </c>
      <c r="J174" s="89">
        <v>-130744.55357922846</v>
      </c>
      <c r="K174" s="89">
        <v>74328.560923793309</v>
      </c>
      <c r="L174" s="140">
        <v>2.6168160636595608E-4</v>
      </c>
      <c r="M174" s="23">
        <v>436229.28199087729</v>
      </c>
      <c r="N174" s="106">
        <v>-0.50383608485248488</v>
      </c>
      <c r="O174" s="23">
        <v>596633.81999999995</v>
      </c>
      <c r="P174" s="184">
        <v>4.7807318770386464E-2</v>
      </c>
    </row>
    <row r="175" spans="1:16" ht="15" customHeight="1">
      <c r="A175" s="24">
        <v>10</v>
      </c>
      <c r="B175" s="25" t="s">
        <v>1412</v>
      </c>
      <c r="C175" s="93" t="s">
        <v>187</v>
      </c>
      <c r="D175" s="89">
        <v>95544254.010000005</v>
      </c>
      <c r="E175" s="106">
        <v>-0.52791810442563414</v>
      </c>
      <c r="F175" s="89">
        <v>94806071.980949849</v>
      </c>
      <c r="G175" s="89">
        <v>94019846.614020199</v>
      </c>
      <c r="H175" s="89">
        <v>786225.36692965031</v>
      </c>
      <c r="I175" s="89">
        <v>-7394348.9398490125</v>
      </c>
      <c r="J175" s="89">
        <v>-6608123.5729193622</v>
      </c>
      <c r="K175" s="89">
        <v>2996559.6114594983</v>
      </c>
      <c r="L175" s="140">
        <v>1.0549706908788734E-2</v>
      </c>
      <c r="M175" s="23">
        <v>12245213.629511196</v>
      </c>
      <c r="N175" s="106">
        <v>-0.38305799907745652</v>
      </c>
      <c r="O175" s="23">
        <v>23920670.829999998</v>
      </c>
      <c r="P175" s="184">
        <v>5.0292488438485883E-3</v>
      </c>
    </row>
    <row r="176" spans="1:16" ht="15" customHeight="1">
      <c r="A176" s="24">
        <v>17</v>
      </c>
      <c r="B176" s="25" t="s">
        <v>1413</v>
      </c>
      <c r="C176" s="93" t="s">
        <v>188</v>
      </c>
      <c r="D176" s="89">
        <v>14383164.59</v>
      </c>
      <c r="E176" s="106">
        <v>-0.517995261688596</v>
      </c>
      <c r="F176" s="89">
        <v>14272039.18815116</v>
      </c>
      <c r="G176" s="89">
        <v>13857722.134973591</v>
      </c>
      <c r="H176" s="89">
        <v>414317.05317756906</v>
      </c>
      <c r="I176" s="89">
        <v>-1113140.07252188</v>
      </c>
      <c r="J176" s="89">
        <v>-698823.01934431097</v>
      </c>
      <c r="K176" s="89">
        <v>451099.96976749023</v>
      </c>
      <c r="L176" s="140">
        <v>1.5881454349885552E-3</v>
      </c>
      <c r="M176" s="23">
        <v>813518.56744014553</v>
      </c>
      <c r="N176" s="106">
        <v>-0.41072980578859986</v>
      </c>
      <c r="O176" s="23">
        <v>4595565.13</v>
      </c>
      <c r="P176" s="184">
        <v>2.851964545059027E-2</v>
      </c>
    </row>
    <row r="177" spans="1:16" ht="15" customHeight="1">
      <c r="A177" s="24">
        <v>13</v>
      </c>
      <c r="B177" s="25" t="s">
        <v>1414</v>
      </c>
      <c r="C177" s="93" t="s">
        <v>189</v>
      </c>
      <c r="D177" s="89">
        <v>2021730.23</v>
      </c>
      <c r="E177" s="106">
        <v>-0.52663336464994193</v>
      </c>
      <c r="F177" s="89">
        <v>2006110.1915284321</v>
      </c>
      <c r="G177" s="89">
        <v>1974981.4181511281</v>
      </c>
      <c r="H177" s="89">
        <v>31128.773377303965</v>
      </c>
      <c r="I177" s="89">
        <v>-156465.49274743977</v>
      </c>
      <c r="J177" s="89">
        <v>-125336.7193701358</v>
      </c>
      <c r="K177" s="89">
        <v>63407.634663730227</v>
      </c>
      <c r="L177" s="140">
        <v>2.2323332361677867E-4</v>
      </c>
      <c r="M177" s="23">
        <v>791367.60525140318</v>
      </c>
      <c r="N177" s="106">
        <v>-0.43297377895516087</v>
      </c>
      <c r="O177" s="23">
        <v>569317.14</v>
      </c>
      <c r="P177" s="184">
        <v>9.5864507410837296E-2</v>
      </c>
    </row>
    <row r="178" spans="1:16" ht="15" customHeight="1">
      <c r="A178" s="24">
        <v>19</v>
      </c>
      <c r="B178" s="25" t="s">
        <v>1415</v>
      </c>
      <c r="C178" s="93" t="s">
        <v>190</v>
      </c>
      <c r="D178" s="89">
        <v>3833445.07</v>
      </c>
      <c r="E178" s="106">
        <v>-0.53505499882723262</v>
      </c>
      <c r="F178" s="89">
        <v>3803827.5876160902</v>
      </c>
      <c r="G178" s="89">
        <v>3655780.3804409206</v>
      </c>
      <c r="H178" s="89">
        <v>148047.20717516961</v>
      </c>
      <c r="I178" s="89">
        <v>-296677.50073549309</v>
      </c>
      <c r="J178" s="89">
        <v>-148630.29356032348</v>
      </c>
      <c r="K178" s="89">
        <v>120228.54528026606</v>
      </c>
      <c r="L178" s="140">
        <v>4.2327738447995347E-4</v>
      </c>
      <c r="M178" s="23">
        <v>785220.44074626954</v>
      </c>
      <c r="N178" s="106">
        <v>-0.51333961179473953</v>
      </c>
      <c r="O178" s="23">
        <v>1301191.3899999999</v>
      </c>
      <c r="P178" s="184">
        <v>1.1032730691833414E-2</v>
      </c>
    </row>
    <row r="179" spans="1:16" ht="15" customHeight="1">
      <c r="A179" s="24">
        <v>15</v>
      </c>
      <c r="B179" s="25" t="s">
        <v>1416</v>
      </c>
      <c r="C179" s="93" t="s">
        <v>191</v>
      </c>
      <c r="D179" s="89">
        <v>34660691.399999999</v>
      </c>
      <c r="E179" s="106">
        <v>-0.56060992060267834</v>
      </c>
      <c r="F179" s="89">
        <v>34392900.314381644</v>
      </c>
      <c r="G179" s="89">
        <v>33979025.206168041</v>
      </c>
      <c r="H179" s="89">
        <v>413875.1082136035</v>
      </c>
      <c r="I179" s="89">
        <v>-2682455.8877313454</v>
      </c>
      <c r="J179" s="89">
        <v>-2268580.7795177419</v>
      </c>
      <c r="K179" s="89">
        <v>1087065.1409725896</v>
      </c>
      <c r="L179" s="140">
        <v>3.8271284789946963E-3</v>
      </c>
      <c r="M179" s="23">
        <v>2599070.6660067518</v>
      </c>
      <c r="N179" s="106">
        <v>-0.45650133740010168</v>
      </c>
      <c r="O179" s="23">
        <v>6298264.1500000004</v>
      </c>
      <c r="P179" s="184">
        <v>7.6933731246108694E-2</v>
      </c>
    </row>
    <row r="180" spans="1:16" ht="15" customHeight="1">
      <c r="A180" s="24">
        <v>13</v>
      </c>
      <c r="B180" s="25" t="s">
        <v>1417</v>
      </c>
      <c r="C180" s="93" t="s">
        <v>192</v>
      </c>
      <c r="D180" s="89">
        <v>16080795.99</v>
      </c>
      <c r="E180" s="106">
        <v>-0.6069991790560576</v>
      </c>
      <c r="F180" s="89">
        <v>15956554.561400875</v>
      </c>
      <c r="G180" s="89">
        <v>15849641.929704443</v>
      </c>
      <c r="H180" s="89">
        <v>106912.63169643283</v>
      </c>
      <c r="I180" s="89">
        <v>-1244522.9492098971</v>
      </c>
      <c r="J180" s="89">
        <v>-1137610.3175134643</v>
      </c>
      <c r="K180" s="89">
        <v>504342.87527861615</v>
      </c>
      <c r="L180" s="140">
        <v>1.7755927482229253E-3</v>
      </c>
      <c r="M180" s="23">
        <v>2418613.9904162576</v>
      </c>
      <c r="N180" s="106">
        <v>-0.26340755363805579</v>
      </c>
      <c r="O180" s="23">
        <v>3038856.1</v>
      </c>
      <c r="P180" s="184">
        <v>9.0001421624286371E-2</v>
      </c>
    </row>
    <row r="181" spans="1:16" ht="15" customHeight="1">
      <c r="A181" s="24">
        <v>2</v>
      </c>
      <c r="B181" s="25" t="s">
        <v>1418</v>
      </c>
      <c r="C181" s="93" t="s">
        <v>193</v>
      </c>
      <c r="D181" s="89">
        <v>12539081.539999999</v>
      </c>
      <c r="E181" s="106">
        <v>-0.54370043957697489</v>
      </c>
      <c r="F181" s="89">
        <v>12442203.661266927</v>
      </c>
      <c r="G181" s="89">
        <v>12105270.875602435</v>
      </c>
      <c r="H181" s="89">
        <v>336932.78566449136</v>
      </c>
      <c r="I181" s="89">
        <v>-970423.0280794811</v>
      </c>
      <c r="J181" s="89">
        <v>-633490.24241498974</v>
      </c>
      <c r="K181" s="89">
        <v>393263.89322824922</v>
      </c>
      <c r="L181" s="140">
        <v>1.3845273744934781E-3</v>
      </c>
      <c r="M181" s="23">
        <v>982888.82703427435</v>
      </c>
      <c r="N181" s="106">
        <v>-0.41117262302262225</v>
      </c>
      <c r="O181" s="23">
        <v>2123117.64</v>
      </c>
      <c r="P181" s="184">
        <v>6.1219696633743714E-2</v>
      </c>
    </row>
    <row r="182" spans="1:16" ht="15" customHeight="1">
      <c r="A182" s="24">
        <v>1</v>
      </c>
      <c r="B182" s="25" t="s">
        <v>1419</v>
      </c>
      <c r="C182" s="93" t="s">
        <v>194</v>
      </c>
      <c r="D182" s="89">
        <v>2768869.91</v>
      </c>
      <c r="E182" s="106">
        <v>-0.54661734952530261</v>
      </c>
      <c r="F182" s="89">
        <v>2747477.4146634848</v>
      </c>
      <c r="G182" s="89">
        <v>2675958.1833331059</v>
      </c>
      <c r="H182" s="89">
        <v>71519.231330378912</v>
      </c>
      <c r="I182" s="89">
        <v>-214288.03328607755</v>
      </c>
      <c r="J182" s="89">
        <v>-142768.80195569864</v>
      </c>
      <c r="K182" s="89">
        <v>86840.216899104096</v>
      </c>
      <c r="L182" s="140">
        <v>3.057302223115054E-4</v>
      </c>
      <c r="M182" s="23">
        <v>334664.68755849823</v>
      </c>
      <c r="N182" s="106">
        <v>-0.46703912365459432</v>
      </c>
      <c r="O182" s="23">
        <v>567804.23</v>
      </c>
      <c r="P182" s="184">
        <v>0.30001849730749575</v>
      </c>
    </row>
    <row r="183" spans="1:16" ht="15" customHeight="1">
      <c r="A183" s="24">
        <v>1</v>
      </c>
      <c r="B183" s="25" t="s">
        <v>1420</v>
      </c>
      <c r="C183" s="93" t="s">
        <v>195</v>
      </c>
      <c r="D183" s="89">
        <v>37781620.219999999</v>
      </c>
      <c r="E183" s="106">
        <v>-0.55121971665549263</v>
      </c>
      <c r="F183" s="89">
        <v>37489716.605661422</v>
      </c>
      <c r="G183" s="89">
        <v>36827823.549026832</v>
      </c>
      <c r="H183" s="89">
        <v>661893.05663459003</v>
      </c>
      <c r="I183" s="89">
        <v>-2923990.4200863307</v>
      </c>
      <c r="J183" s="89">
        <v>-2262097.3634517407</v>
      </c>
      <c r="K183" s="89">
        <v>1184947.0005271488</v>
      </c>
      <c r="L183" s="140">
        <v>4.171731978968079E-3</v>
      </c>
      <c r="M183" s="23">
        <v>3351948.8159055617</v>
      </c>
      <c r="N183" s="106">
        <v>-0.38694745055773805</v>
      </c>
      <c r="O183" s="23">
        <v>9660295.0199999996</v>
      </c>
      <c r="P183" s="184">
        <v>4.5268812633149302E-2</v>
      </c>
    </row>
    <row r="184" spans="1:16" ht="15" customHeight="1">
      <c r="A184" s="24">
        <v>10</v>
      </c>
      <c r="B184" s="25" t="s">
        <v>1421</v>
      </c>
      <c r="C184" s="93" t="s">
        <v>196</v>
      </c>
      <c r="D184" s="89">
        <v>7834748.0999999996</v>
      </c>
      <c r="E184" s="106">
        <v>-0.56373447661747167</v>
      </c>
      <c r="F184" s="89">
        <v>7774216.2521198578</v>
      </c>
      <c r="G184" s="89">
        <v>7589733.2508404562</v>
      </c>
      <c r="H184" s="89">
        <v>184483.00127940159</v>
      </c>
      <c r="I184" s="89">
        <v>-606345.84368784318</v>
      </c>
      <c r="J184" s="89">
        <v>-421862.84240844159</v>
      </c>
      <c r="K184" s="89">
        <v>245721.62884815471</v>
      </c>
      <c r="L184" s="140">
        <v>8.6508913608283032E-4</v>
      </c>
      <c r="M184" s="23">
        <v>1806568.9801997126</v>
      </c>
      <c r="N184" s="106">
        <v>-0.43508504781917079</v>
      </c>
      <c r="O184" s="23">
        <v>3234194.58</v>
      </c>
      <c r="P184" s="184">
        <v>5.4512279037132627E-2</v>
      </c>
    </row>
    <row r="185" spans="1:16" ht="15" customHeight="1">
      <c r="A185" s="24">
        <v>6</v>
      </c>
      <c r="B185" s="25" t="s">
        <v>1422</v>
      </c>
      <c r="C185" s="93" t="s">
        <v>197</v>
      </c>
      <c r="D185" s="89">
        <v>17407912.68</v>
      </c>
      <c r="E185" s="106">
        <v>-0.52308510956405552</v>
      </c>
      <c r="F185" s="89">
        <v>17273417.848920934</v>
      </c>
      <c r="G185" s="89">
        <v>17147017.964011401</v>
      </c>
      <c r="H185" s="89">
        <v>126399.88490953296</v>
      </c>
      <c r="I185" s="89">
        <v>-1347230.9978669137</v>
      </c>
      <c r="J185" s="89">
        <v>-1220831.1129573807</v>
      </c>
      <c r="K185" s="89">
        <v>545965.30787965562</v>
      </c>
      <c r="L185" s="140">
        <v>1.9221289503036541E-3</v>
      </c>
      <c r="M185" s="23">
        <v>3116894.4370950158</v>
      </c>
      <c r="N185" s="106">
        <v>-0.21154041368012411</v>
      </c>
      <c r="O185" s="23">
        <v>3402557.19</v>
      </c>
      <c r="P185" s="184">
        <v>3.1845545025408928E-2</v>
      </c>
    </row>
    <row r="186" spans="1:16" ht="15" customHeight="1">
      <c r="A186" s="24">
        <v>2</v>
      </c>
      <c r="B186" s="25" t="s">
        <v>1423</v>
      </c>
      <c r="C186" s="93" t="s">
        <v>198</v>
      </c>
      <c r="D186" s="89">
        <v>31790902.510000002</v>
      </c>
      <c r="E186" s="106">
        <v>-0.62510334579313354</v>
      </c>
      <c r="F186" s="89">
        <v>31545283.627280883</v>
      </c>
      <c r="G186" s="89">
        <v>31507947.587268237</v>
      </c>
      <c r="H186" s="89">
        <v>37336.040012646466</v>
      </c>
      <c r="I186" s="89">
        <v>-2460357.5453847619</v>
      </c>
      <c r="J186" s="89">
        <v>-2423021.5053721154</v>
      </c>
      <c r="K186" s="89">
        <v>997059.79663980415</v>
      </c>
      <c r="L186" s="140">
        <v>3.5102550888227516E-3</v>
      </c>
      <c r="M186" s="23">
        <v>6842835.4468005151</v>
      </c>
      <c r="N186" s="106">
        <v>-0.42742655026606458</v>
      </c>
      <c r="O186" s="23">
        <v>8335106.6200000001</v>
      </c>
      <c r="P186" s="184">
        <v>7.2333253208914261E-2</v>
      </c>
    </row>
    <row r="187" spans="1:16" ht="15" customHeight="1">
      <c r="A187" s="24">
        <v>4</v>
      </c>
      <c r="B187" s="25" t="s">
        <v>1424</v>
      </c>
      <c r="C187" s="93" t="s">
        <v>199</v>
      </c>
      <c r="D187" s="89">
        <v>8932610.7400000002</v>
      </c>
      <c r="E187" s="106">
        <v>-0.53446534406556878</v>
      </c>
      <c r="F187" s="89">
        <v>8863596.7235204913</v>
      </c>
      <c r="G187" s="89">
        <v>8629892.3504696768</v>
      </c>
      <c r="H187" s="89">
        <v>233704.37305081449</v>
      </c>
      <c r="I187" s="89">
        <v>-691311.49162031012</v>
      </c>
      <c r="J187" s="89">
        <v>-457607.11856949562</v>
      </c>
      <c r="K187" s="89">
        <v>280153.95426680287</v>
      </c>
      <c r="L187" s="140">
        <v>9.863118008900391E-4</v>
      </c>
      <c r="M187" s="23">
        <v>606149.08601963322</v>
      </c>
      <c r="N187" s="106">
        <v>-0.31932017818596103</v>
      </c>
      <c r="O187" s="23">
        <v>1716329.43</v>
      </c>
      <c r="P187" s="184">
        <v>1.9517263912781635E-2</v>
      </c>
    </row>
    <row r="188" spans="1:16" ht="15" customHeight="1">
      <c r="A188" s="24">
        <v>17</v>
      </c>
      <c r="B188" s="25" t="s">
        <v>1425</v>
      </c>
      <c r="C188" s="93" t="s">
        <v>200</v>
      </c>
      <c r="D188" s="89">
        <v>15427398.92</v>
      </c>
      <c r="E188" s="106">
        <v>-0.51182555850975886</v>
      </c>
      <c r="F188" s="89">
        <v>15308205.685872702</v>
      </c>
      <c r="G188" s="89">
        <v>14754680.786220729</v>
      </c>
      <c r="H188" s="89">
        <v>553524.89965197258</v>
      </c>
      <c r="I188" s="89">
        <v>-1193955.3250035341</v>
      </c>
      <c r="J188" s="89">
        <v>-640430.42535156151</v>
      </c>
      <c r="K188" s="89">
        <v>483850.34759607178</v>
      </c>
      <c r="L188" s="140">
        <v>1.7034466243666456E-3</v>
      </c>
      <c r="M188" s="23">
        <v>1380280.6613514905</v>
      </c>
      <c r="N188" s="106">
        <v>-0.3360086954862801</v>
      </c>
      <c r="O188" s="23">
        <v>2859640.68</v>
      </c>
      <c r="P188" s="184">
        <v>9.329244749181953E-3</v>
      </c>
    </row>
    <row r="189" spans="1:16" ht="15" customHeight="1">
      <c r="A189" s="24">
        <v>6</v>
      </c>
      <c r="B189" s="25" t="s">
        <v>1426</v>
      </c>
      <c r="C189" s="93" t="s">
        <v>201</v>
      </c>
      <c r="D189" s="89">
        <v>65032084.850000001</v>
      </c>
      <c r="E189" s="106">
        <v>-0.55045145574379362</v>
      </c>
      <c r="F189" s="89">
        <v>64529642.114480697</v>
      </c>
      <c r="G189" s="89">
        <v>63890231.938012473</v>
      </c>
      <c r="H189" s="89">
        <v>639410.17646822333</v>
      </c>
      <c r="I189" s="89">
        <v>-5032954.9657317847</v>
      </c>
      <c r="J189" s="89">
        <v>-4393544.7892635614</v>
      </c>
      <c r="K189" s="89">
        <v>2039604.7981087493</v>
      </c>
      <c r="L189" s="140">
        <v>7.1806456803061511E-3</v>
      </c>
      <c r="M189" s="23">
        <v>5663511.1655478999</v>
      </c>
      <c r="N189" s="106">
        <v>-0.42188197581414799</v>
      </c>
      <c r="O189" s="23">
        <v>11459172.93</v>
      </c>
      <c r="P189" s="184">
        <v>6.9926196794272588E-2</v>
      </c>
    </row>
    <row r="190" spans="1:16" ht="15" customHeight="1">
      <c r="A190" s="24">
        <v>2</v>
      </c>
      <c r="B190" s="25" t="s">
        <v>1427</v>
      </c>
      <c r="C190" s="93" t="s">
        <v>202</v>
      </c>
      <c r="D190" s="89">
        <v>8542682.2400000002</v>
      </c>
      <c r="E190" s="106">
        <v>-0.53095851385289372</v>
      </c>
      <c r="F190" s="89">
        <v>8476680.8401796184</v>
      </c>
      <c r="G190" s="89">
        <v>8139221.5217980137</v>
      </c>
      <c r="H190" s="89">
        <v>337459.31838160474</v>
      </c>
      <c r="I190" s="89">
        <v>-661134.19398512063</v>
      </c>
      <c r="J190" s="89">
        <v>-323674.87560351589</v>
      </c>
      <c r="K190" s="89">
        <v>267924.60560984764</v>
      </c>
      <c r="L190" s="140">
        <v>9.4325707789274529E-4</v>
      </c>
      <c r="M190" s="23">
        <v>297093.93893186055</v>
      </c>
      <c r="N190" s="106">
        <v>-0.42812573041078095</v>
      </c>
      <c r="O190" s="23">
        <v>1153325.3400000001</v>
      </c>
      <c r="P190" s="184">
        <v>0.19302761692223203</v>
      </c>
    </row>
    <row r="191" spans="1:16" ht="15" customHeight="1">
      <c r="A191" s="24">
        <v>12</v>
      </c>
      <c r="B191" s="25" t="s">
        <v>1428</v>
      </c>
      <c r="C191" s="93" t="s">
        <v>203</v>
      </c>
      <c r="D191" s="89">
        <v>12154998.199999999</v>
      </c>
      <c r="E191" s="106">
        <v>-0.54493152924961219</v>
      </c>
      <c r="F191" s="89">
        <v>12061087.777784154</v>
      </c>
      <c r="G191" s="89">
        <v>11416016.296619331</v>
      </c>
      <c r="H191" s="89">
        <v>645071.48116482235</v>
      </c>
      <c r="I191" s="89">
        <v>-940698.0983349313</v>
      </c>
      <c r="J191" s="89">
        <v>-295626.61717010895</v>
      </c>
      <c r="K191" s="89">
        <v>381217.86664084182</v>
      </c>
      <c r="L191" s="140">
        <v>1.3421180563452139E-3</v>
      </c>
      <c r="M191" s="23">
        <v>2518159.2146275397</v>
      </c>
      <c r="N191" s="106">
        <v>-0.40136678402318715</v>
      </c>
      <c r="O191" s="23">
        <v>2420467.7999999998</v>
      </c>
      <c r="P191" s="184">
        <v>3.5440784022150229E-2</v>
      </c>
    </row>
    <row r="192" spans="1:16" ht="15" customHeight="1">
      <c r="A192" s="24">
        <v>1</v>
      </c>
      <c r="B192" s="25" t="s">
        <v>1429</v>
      </c>
      <c r="C192" s="93" t="s">
        <v>204</v>
      </c>
      <c r="D192" s="89">
        <v>78747902.730000004</v>
      </c>
      <c r="E192" s="106">
        <v>-0.60264895457227852</v>
      </c>
      <c r="F192" s="89">
        <v>78139490.563062236</v>
      </c>
      <c r="G192" s="89">
        <v>78704462.747523099</v>
      </c>
      <c r="H192" s="89">
        <v>-564972.18446086347</v>
      </c>
      <c r="I192" s="89">
        <v>-6094447.8252555523</v>
      </c>
      <c r="J192" s="89">
        <v>-6659420.0097164158</v>
      </c>
      <c r="K192" s="89">
        <v>2469774.7368791159</v>
      </c>
      <c r="L192" s="140">
        <v>8.6951047144745424E-3</v>
      </c>
      <c r="M192" s="23">
        <v>8037352.9433217021</v>
      </c>
      <c r="N192" s="106">
        <v>-0.34353742519751473</v>
      </c>
      <c r="O192" s="23">
        <v>14517815.890000001</v>
      </c>
      <c r="P192" s="184">
        <v>5.5367183710071322E-2</v>
      </c>
    </row>
    <row r="193" spans="1:16" ht="15" customHeight="1">
      <c r="A193" s="24">
        <v>15</v>
      </c>
      <c r="B193" s="25" t="s">
        <v>1430</v>
      </c>
      <c r="C193" s="93" t="s">
        <v>205</v>
      </c>
      <c r="D193" s="89">
        <v>13579865.1</v>
      </c>
      <c r="E193" s="106">
        <v>-0.54131719512760945</v>
      </c>
      <c r="F193" s="89">
        <v>13474946.049894733</v>
      </c>
      <c r="G193" s="89">
        <v>12934343.390433971</v>
      </c>
      <c r="H193" s="89">
        <v>540602.65946076252</v>
      </c>
      <c r="I193" s="89">
        <v>-1050971.2190014888</v>
      </c>
      <c r="J193" s="89">
        <v>-510368.55954072624</v>
      </c>
      <c r="K193" s="89">
        <v>425906.04437048966</v>
      </c>
      <c r="L193" s="140">
        <v>1.499447540308332E-3</v>
      </c>
      <c r="M193" s="23">
        <v>2601880.4984232155</v>
      </c>
      <c r="N193" s="106">
        <v>-0.4185726133840153</v>
      </c>
      <c r="O193" s="23">
        <v>6472631.8300000001</v>
      </c>
      <c r="P193" s="184">
        <v>0.36154223452382972</v>
      </c>
    </row>
    <row r="194" spans="1:16" ht="15" customHeight="1">
      <c r="A194" s="24">
        <v>7</v>
      </c>
      <c r="B194" s="25" t="s">
        <v>1431</v>
      </c>
      <c r="C194" s="93" t="s">
        <v>206</v>
      </c>
      <c r="D194" s="89">
        <v>25110571.050000001</v>
      </c>
      <c r="E194" s="106">
        <v>-0.54917916603187833</v>
      </c>
      <c r="F194" s="89">
        <v>24916564.90614171</v>
      </c>
      <c r="G194" s="89">
        <v>24600722.583175998</v>
      </c>
      <c r="H194" s="89">
        <v>315842.32296571136</v>
      </c>
      <c r="I194" s="89">
        <v>-1943354.1697142483</v>
      </c>
      <c r="J194" s="89">
        <v>-1627511.8467485369</v>
      </c>
      <c r="K194" s="89">
        <v>787544.1993742364</v>
      </c>
      <c r="L194" s="140">
        <v>2.772633138797536E-3</v>
      </c>
      <c r="M194" s="23">
        <v>2366493.1737167458</v>
      </c>
      <c r="N194" s="106">
        <v>-0.40871996662299093</v>
      </c>
      <c r="O194" s="23">
        <v>4783784.92</v>
      </c>
      <c r="P194" s="184">
        <v>-1.270040951866469E-2</v>
      </c>
    </row>
    <row r="195" spans="1:16" ht="15" customHeight="1">
      <c r="A195" s="24">
        <v>2</v>
      </c>
      <c r="B195" s="25" t="s">
        <v>1432</v>
      </c>
      <c r="C195" s="93" t="s">
        <v>207</v>
      </c>
      <c r="D195" s="89">
        <v>1855452.5</v>
      </c>
      <c r="E195" s="106">
        <v>-0.54467211794924975</v>
      </c>
      <c r="F195" s="89">
        <v>1841117.1356659725</v>
      </c>
      <c r="G195" s="89">
        <v>1748281.8676059865</v>
      </c>
      <c r="H195" s="89">
        <v>92835.268059985945</v>
      </c>
      <c r="I195" s="89">
        <v>-143596.94749282597</v>
      </c>
      <c r="J195" s="89">
        <v>-50761.679432840028</v>
      </c>
      <c r="K195" s="89">
        <v>58192.65721515422</v>
      </c>
      <c r="L195" s="140">
        <v>2.0487344070037528E-4</v>
      </c>
      <c r="M195" s="23">
        <v>448506.98995011329</v>
      </c>
      <c r="N195" s="106">
        <v>-0.38996730048894057</v>
      </c>
      <c r="O195" s="23">
        <v>584901.80000000005</v>
      </c>
      <c r="P195" s="184">
        <v>0.23664842962941335</v>
      </c>
    </row>
    <row r="196" spans="1:16" ht="15" customHeight="1">
      <c r="A196" s="24">
        <v>6</v>
      </c>
      <c r="B196" s="25" t="s">
        <v>1433</v>
      </c>
      <c r="C196" s="93" t="s">
        <v>208</v>
      </c>
      <c r="D196" s="89">
        <v>15468060.460000001</v>
      </c>
      <c r="E196" s="106">
        <v>-0.51837287461423842</v>
      </c>
      <c r="F196" s="89">
        <v>15348553.071783453</v>
      </c>
      <c r="G196" s="89">
        <v>14891592.431694845</v>
      </c>
      <c r="H196" s="89">
        <v>456960.64008860849</v>
      </c>
      <c r="I196" s="89">
        <v>-1197102.1978145372</v>
      </c>
      <c r="J196" s="89">
        <v>-740141.55772592872</v>
      </c>
      <c r="K196" s="89">
        <v>485125.61767658335</v>
      </c>
      <c r="L196" s="140">
        <v>1.7079363483579503E-3</v>
      </c>
      <c r="M196" s="23">
        <v>1582441.6302540626</v>
      </c>
      <c r="N196" s="106">
        <v>-0.40520391397382771</v>
      </c>
      <c r="O196" s="23">
        <v>3413687.19</v>
      </c>
      <c r="P196" s="184">
        <v>4.5102506733859737E-2</v>
      </c>
    </row>
    <row r="197" spans="1:16" ht="15" customHeight="1">
      <c r="A197" s="24">
        <v>17</v>
      </c>
      <c r="B197" s="25" t="s">
        <v>1434</v>
      </c>
      <c r="C197" s="93" t="s">
        <v>209</v>
      </c>
      <c r="D197" s="89">
        <v>11217908.630000001</v>
      </c>
      <c r="E197" s="106">
        <v>-0.52696821002756566</v>
      </c>
      <c r="F197" s="89">
        <v>11131238.2316595</v>
      </c>
      <c r="G197" s="89">
        <v>10925653.454615206</v>
      </c>
      <c r="H197" s="89">
        <v>205584.7770442944</v>
      </c>
      <c r="I197" s="89">
        <v>-868174.97969979269</v>
      </c>
      <c r="J197" s="89">
        <v>-662590.20265549829</v>
      </c>
      <c r="K197" s="89">
        <v>351827.87572115718</v>
      </c>
      <c r="L197" s="140">
        <v>1.2386474665832367E-3</v>
      </c>
      <c r="M197" s="23">
        <v>1529325.3000769869</v>
      </c>
      <c r="N197" s="106">
        <v>-0.14826975796112074</v>
      </c>
      <c r="O197" s="23">
        <v>2641641.4300000002</v>
      </c>
      <c r="P197" s="184">
        <v>0.15728086055835555</v>
      </c>
    </row>
    <row r="198" spans="1:16" ht="15" customHeight="1">
      <c r="A198" s="24">
        <v>17</v>
      </c>
      <c r="B198" s="25" t="s">
        <v>1435</v>
      </c>
      <c r="C198" s="93" t="s">
        <v>210</v>
      </c>
      <c r="D198" s="89">
        <v>354880526.19</v>
      </c>
      <c r="E198" s="106">
        <v>-0.56721065331340159</v>
      </c>
      <c r="F198" s="89">
        <v>352138692.78926086</v>
      </c>
      <c r="G198" s="89">
        <v>348013286.9032532</v>
      </c>
      <c r="H198" s="89">
        <v>4125405.8860076666</v>
      </c>
      <c r="I198" s="89">
        <v>-27464869.235688806</v>
      </c>
      <c r="J198" s="89">
        <v>-23339463.349681139</v>
      </c>
      <c r="K198" s="89">
        <v>11130137.15678964</v>
      </c>
      <c r="L198" s="140">
        <v>3.9184831968538641E-2</v>
      </c>
      <c r="M198" s="23">
        <v>44490893.480621189</v>
      </c>
      <c r="N198" s="106">
        <v>-0.34785859078406567</v>
      </c>
      <c r="O198" s="23">
        <v>74085623.269999996</v>
      </c>
      <c r="P198" s="184">
        <v>5.1988735605281722E-2</v>
      </c>
    </row>
    <row r="199" spans="1:16" ht="15" customHeight="1">
      <c r="A199" s="24">
        <v>7</v>
      </c>
      <c r="B199" s="25" t="s">
        <v>1436</v>
      </c>
      <c r="C199" s="93" t="s">
        <v>211</v>
      </c>
      <c r="D199" s="89">
        <v>3691040.73</v>
      </c>
      <c r="E199" s="106">
        <v>-0.54619729473697065</v>
      </c>
      <c r="F199" s="89">
        <v>3662523.4741627937</v>
      </c>
      <c r="G199" s="89">
        <v>3465999.1739308811</v>
      </c>
      <c r="H199" s="89">
        <v>196524.30023191264</v>
      </c>
      <c r="I199" s="89">
        <v>-285656.56188972341</v>
      </c>
      <c r="J199" s="89">
        <v>-89132.26165781077</v>
      </c>
      <c r="K199" s="89">
        <v>115762.31025480987</v>
      </c>
      <c r="L199" s="140">
        <v>4.0755352892101783E-4</v>
      </c>
      <c r="M199" s="23">
        <v>804730.58036377269</v>
      </c>
      <c r="N199" s="106">
        <v>-0.45407735408523098</v>
      </c>
      <c r="O199" s="23">
        <v>1806415.06</v>
      </c>
      <c r="P199" s="184">
        <v>0.1255527906370193</v>
      </c>
    </row>
    <row r="200" spans="1:16" ht="15" customHeight="1">
      <c r="A200" s="24">
        <v>2</v>
      </c>
      <c r="B200" s="25" t="s">
        <v>1437</v>
      </c>
      <c r="C200" s="93" t="s">
        <v>212</v>
      </c>
      <c r="D200" s="89">
        <v>19425589.199999999</v>
      </c>
      <c r="E200" s="106">
        <v>-0.55853452006293858</v>
      </c>
      <c r="F200" s="89">
        <v>19275505.649715018</v>
      </c>
      <c r="G200" s="89">
        <v>18995310.045619074</v>
      </c>
      <c r="H200" s="89">
        <v>280195.60409594327</v>
      </c>
      <c r="I200" s="89">
        <v>-1503382.7663977426</v>
      </c>
      <c r="J200" s="89">
        <v>-1223187.1623017993</v>
      </c>
      <c r="K200" s="89">
        <v>609245.80581718043</v>
      </c>
      <c r="L200" s="140">
        <v>2.1449146755500611E-3</v>
      </c>
      <c r="M200" s="23">
        <v>1945529.8897021157</v>
      </c>
      <c r="N200" s="106">
        <v>-0.34589189522168273</v>
      </c>
      <c r="O200" s="23">
        <v>2747557.65</v>
      </c>
      <c r="P200" s="184">
        <v>7.6413498231171273E-2</v>
      </c>
    </row>
    <row r="201" spans="1:16" ht="15" customHeight="1">
      <c r="A201" s="24">
        <v>18</v>
      </c>
      <c r="B201" s="25" t="s">
        <v>1438</v>
      </c>
      <c r="C201" s="93" t="s">
        <v>213</v>
      </c>
      <c r="D201" s="89">
        <v>4694792.62</v>
      </c>
      <c r="E201" s="106">
        <v>-0.52236753802270619</v>
      </c>
      <c r="F201" s="89">
        <v>4658520.3022336308</v>
      </c>
      <c r="G201" s="89">
        <v>4461357.7851867042</v>
      </c>
      <c r="H201" s="89">
        <v>197162.51704692654</v>
      </c>
      <c r="I201" s="89">
        <v>-363338.80244514311</v>
      </c>
      <c r="J201" s="89">
        <v>-166176.28539821657</v>
      </c>
      <c r="K201" s="89">
        <v>147243.03512587672</v>
      </c>
      <c r="L201" s="140">
        <v>5.1838476998690582E-4</v>
      </c>
      <c r="M201" s="23">
        <v>449329.99441381468</v>
      </c>
      <c r="N201" s="106">
        <v>-0.49090877417143863</v>
      </c>
      <c r="O201" s="23">
        <v>1484347.62</v>
      </c>
      <c r="P201" s="184">
        <v>3.9623972305524502E-2</v>
      </c>
    </row>
    <row r="202" spans="1:16" ht="15" customHeight="1">
      <c r="A202" s="24">
        <v>9</v>
      </c>
      <c r="B202" s="25" t="s">
        <v>1439</v>
      </c>
      <c r="C202" s="93" t="s">
        <v>214</v>
      </c>
      <c r="D202" s="89">
        <v>6412818.0199999996</v>
      </c>
      <c r="E202" s="106">
        <v>-0.55085075927345861</v>
      </c>
      <c r="F202" s="89">
        <v>6363272.1099190265</v>
      </c>
      <c r="G202" s="89">
        <v>6260364.8789092507</v>
      </c>
      <c r="H202" s="89">
        <v>102907.23100977577</v>
      </c>
      <c r="I202" s="89">
        <v>-496300.00902690215</v>
      </c>
      <c r="J202" s="89">
        <v>-393392.77801712637</v>
      </c>
      <c r="K202" s="89">
        <v>201125.55876317178</v>
      </c>
      <c r="L202" s="140">
        <v>7.0808392688186193E-4</v>
      </c>
      <c r="M202" s="23">
        <v>884701.98008833639</v>
      </c>
      <c r="N202" s="106">
        <v>-0.44596034333236678</v>
      </c>
      <c r="O202" s="23">
        <v>1641614.55</v>
      </c>
      <c r="P202" s="184">
        <v>0.14675208264007944</v>
      </c>
    </row>
    <row r="203" spans="1:16" ht="15" customHeight="1">
      <c r="A203" s="24">
        <v>6</v>
      </c>
      <c r="B203" s="25" t="s">
        <v>1440</v>
      </c>
      <c r="C203" s="93" t="s">
        <v>215</v>
      </c>
      <c r="D203" s="89">
        <v>9707596.4100000001</v>
      </c>
      <c r="E203" s="106">
        <v>-0.52026369710240006</v>
      </c>
      <c r="F203" s="89">
        <v>9632594.7964609601</v>
      </c>
      <c r="G203" s="89">
        <v>9359481.6111468766</v>
      </c>
      <c r="H203" s="89">
        <v>273113.18531408347</v>
      </c>
      <c r="I203" s="89">
        <v>-751289.08552944148</v>
      </c>
      <c r="J203" s="89">
        <v>-478175.90021535801</v>
      </c>
      <c r="K203" s="89">
        <v>304459.87179418054</v>
      </c>
      <c r="L203" s="140">
        <v>1.0718833693922701E-3</v>
      </c>
      <c r="M203" s="23">
        <v>1993382.4204967679</v>
      </c>
      <c r="N203" s="106">
        <v>-0.35553610054834628</v>
      </c>
      <c r="O203" s="23">
        <v>2212479.7000000002</v>
      </c>
      <c r="P203" s="184">
        <v>1.8168569129984213E-2</v>
      </c>
    </row>
    <row r="204" spans="1:16" ht="15" customHeight="1">
      <c r="A204" s="24">
        <v>19</v>
      </c>
      <c r="B204" s="25" t="s">
        <v>1441</v>
      </c>
      <c r="C204" s="93" t="s">
        <v>216</v>
      </c>
      <c r="D204" s="89">
        <v>1555822.14</v>
      </c>
      <c r="E204" s="106">
        <v>-0.50898733844759814</v>
      </c>
      <c r="F204" s="89">
        <v>1543801.7421639755</v>
      </c>
      <c r="G204" s="89">
        <v>1512275.9569189046</v>
      </c>
      <c r="H204" s="89">
        <v>31525.785245070932</v>
      </c>
      <c r="I204" s="89">
        <v>-120407.99219907603</v>
      </c>
      <c r="J204" s="89">
        <v>-88882.206954005102</v>
      </c>
      <c r="K204" s="89">
        <v>48795.334011928455</v>
      </c>
      <c r="L204" s="140">
        <v>1.7178916460519519E-4</v>
      </c>
      <c r="M204" s="23">
        <v>219689.35436183843</v>
      </c>
      <c r="N204" s="106">
        <v>-0.51575781697702505</v>
      </c>
      <c r="O204" s="23">
        <v>2296906.4300000002</v>
      </c>
      <c r="P204" s="184">
        <v>5.8029447711372084E-2</v>
      </c>
    </row>
    <row r="205" spans="1:16" ht="15" customHeight="1">
      <c r="A205" s="24">
        <v>16</v>
      </c>
      <c r="B205" s="25" t="s">
        <v>1442</v>
      </c>
      <c r="C205" s="93" t="s">
        <v>217</v>
      </c>
      <c r="D205" s="89">
        <v>3223987.8</v>
      </c>
      <c r="E205" s="106">
        <v>-0.52176251638266258</v>
      </c>
      <c r="F205" s="89">
        <v>3199079.0299175219</v>
      </c>
      <c r="G205" s="89">
        <v>3015761.8319246895</v>
      </c>
      <c r="H205" s="89">
        <v>183317.1979928324</v>
      </c>
      <c r="I205" s="89">
        <v>-249510.46002746583</v>
      </c>
      <c r="J205" s="89">
        <v>-66193.26203463343</v>
      </c>
      <c r="K205" s="89">
        <v>101114.10392410433</v>
      </c>
      <c r="L205" s="140">
        <v>3.5598296014693626E-4</v>
      </c>
      <c r="M205" s="23">
        <v>551730.54023385642</v>
      </c>
      <c r="N205" s="106">
        <v>-0.40841530930110148</v>
      </c>
      <c r="O205" s="23">
        <v>1079191.78</v>
      </c>
      <c r="P205" s="184">
        <v>0.1359467943394137</v>
      </c>
    </row>
    <row r="206" spans="1:16" ht="15" customHeight="1">
      <c r="A206" s="24">
        <v>10</v>
      </c>
      <c r="B206" s="25" t="s">
        <v>1443</v>
      </c>
      <c r="C206" s="93" t="s">
        <v>1444</v>
      </c>
      <c r="D206" s="89">
        <v>2162543.69</v>
      </c>
      <c r="E206" s="106">
        <v>-0.54369818119680668</v>
      </c>
      <c r="F206" s="89">
        <v>2145835.7162392046</v>
      </c>
      <c r="G206" s="89">
        <v>2081283.9956002894</v>
      </c>
      <c r="H206" s="89">
        <v>64551.720638915198</v>
      </c>
      <c r="I206" s="89">
        <v>-167363.31040750013</v>
      </c>
      <c r="J206" s="89">
        <v>-102811.58976858493</v>
      </c>
      <c r="K206" s="89">
        <v>67823.974833613218</v>
      </c>
      <c r="L206" s="140">
        <v>2.3878151902847726E-4</v>
      </c>
      <c r="M206" s="23">
        <v>532365.61611483805</v>
      </c>
      <c r="N206" s="106">
        <v>-0.45843920321701681</v>
      </c>
      <c r="O206" s="23">
        <v>1082371.19</v>
      </c>
      <c r="P206" s="184">
        <v>8.218325805540605E-2</v>
      </c>
    </row>
    <row r="207" spans="1:16" ht="15" customHeight="1">
      <c r="A207" s="24">
        <v>13</v>
      </c>
      <c r="B207" s="25" t="s">
        <v>1445</v>
      </c>
      <c r="C207" s="93" t="s">
        <v>218</v>
      </c>
      <c r="D207" s="89">
        <v>5749245.2000000002</v>
      </c>
      <c r="E207" s="106">
        <v>-0.52623693514802072</v>
      </c>
      <c r="F207" s="89">
        <v>5704826.1029939288</v>
      </c>
      <c r="G207" s="89">
        <v>5524217.9945911448</v>
      </c>
      <c r="H207" s="89">
        <v>180608.10840278398</v>
      </c>
      <c r="I207" s="89">
        <v>-444944.86445100687</v>
      </c>
      <c r="J207" s="89">
        <v>-264336.75604822289</v>
      </c>
      <c r="K207" s="89">
        <v>180313.88848244341</v>
      </c>
      <c r="L207" s="140">
        <v>6.3481422755587501E-4</v>
      </c>
      <c r="M207" s="23">
        <v>691664.5685345392</v>
      </c>
      <c r="N207" s="106">
        <v>-0.55418473040659155</v>
      </c>
      <c r="O207" s="23">
        <v>1163493.67</v>
      </c>
      <c r="P207" s="184">
        <v>7.2609158178948974E-4</v>
      </c>
    </row>
    <row r="208" spans="1:16" ht="15" customHeight="1">
      <c r="A208" s="24">
        <v>10</v>
      </c>
      <c r="B208" s="25" t="s">
        <v>1446</v>
      </c>
      <c r="C208" s="93" t="s">
        <v>219</v>
      </c>
      <c r="D208" s="89">
        <v>29087885.219999999</v>
      </c>
      <c r="E208" s="106">
        <v>-0.52045462722740465</v>
      </c>
      <c r="F208" s="89">
        <v>28863150.050366141</v>
      </c>
      <c r="G208" s="89">
        <v>27968551.45189653</v>
      </c>
      <c r="H208" s="89">
        <v>894598.59846961126</v>
      </c>
      <c r="I208" s="89">
        <v>-2251165.9698179765</v>
      </c>
      <c r="J208" s="89">
        <v>-1356567.3713483652</v>
      </c>
      <c r="K208" s="89">
        <v>912284.91902714339</v>
      </c>
      <c r="L208" s="140">
        <v>3.2117961131955639E-3</v>
      </c>
      <c r="M208" s="23">
        <v>3372755.572461945</v>
      </c>
      <c r="N208" s="106">
        <v>-0.45688466561313712</v>
      </c>
      <c r="O208" s="23">
        <v>5415892.8099999996</v>
      </c>
      <c r="P208" s="184">
        <v>5.2428630702973544E-2</v>
      </c>
    </row>
    <row r="209" spans="1:16" ht="15" customHeight="1">
      <c r="A209" s="24">
        <v>11</v>
      </c>
      <c r="B209" s="25" t="s">
        <v>1447</v>
      </c>
      <c r="C209" s="93" t="s">
        <v>220</v>
      </c>
      <c r="D209" s="89">
        <v>5255228.3899999997</v>
      </c>
      <c r="E209" s="106">
        <v>-0.52617522122199234</v>
      </c>
      <c r="F209" s="89">
        <v>5214626.1036956217</v>
      </c>
      <c r="G209" s="89">
        <v>4932340.6106427358</v>
      </c>
      <c r="H209" s="89">
        <v>282285.49305288587</v>
      </c>
      <c r="I209" s="89">
        <v>-406711.97736489528</v>
      </c>
      <c r="J209" s="89">
        <v>-124426.48431200942</v>
      </c>
      <c r="K209" s="89">
        <v>164820.01252342315</v>
      </c>
      <c r="L209" s="140">
        <v>5.8026638888658891E-4</v>
      </c>
      <c r="M209" s="23">
        <v>1164827.5755014722</v>
      </c>
      <c r="N209" s="106">
        <v>-0.45784991600408909</v>
      </c>
      <c r="O209" s="23">
        <v>1377956.3</v>
      </c>
      <c r="P209" s="184">
        <v>6.274929993218703E-2</v>
      </c>
    </row>
    <row r="210" spans="1:16" ht="15" customHeight="1">
      <c r="A210" s="24">
        <v>15</v>
      </c>
      <c r="B210" s="25" t="s">
        <v>1448</v>
      </c>
      <c r="C210" s="93" t="s">
        <v>221</v>
      </c>
      <c r="D210" s="89">
        <v>33557947.079999998</v>
      </c>
      <c r="E210" s="106">
        <v>-0.54688318183451201</v>
      </c>
      <c r="F210" s="89">
        <v>33298675.879204609</v>
      </c>
      <c r="G210" s="89">
        <v>33049022.968006592</v>
      </c>
      <c r="H210" s="89">
        <v>249652.91119801626</v>
      </c>
      <c r="I210" s="89">
        <v>-2597112.4374317275</v>
      </c>
      <c r="J210" s="89">
        <v>-2347459.5262337113</v>
      </c>
      <c r="K210" s="89">
        <v>1052479.7111597981</v>
      </c>
      <c r="L210" s="140">
        <v>3.7053667938795045E-3</v>
      </c>
      <c r="M210" s="23">
        <v>7090417.3742110636</v>
      </c>
      <c r="N210" s="106">
        <v>-0.32730985955177527</v>
      </c>
      <c r="O210" s="23">
        <v>8135272.3899999997</v>
      </c>
      <c r="P210" s="184">
        <v>6.2195006579689238E-2</v>
      </c>
    </row>
    <row r="211" spans="1:16" ht="15" customHeight="1">
      <c r="A211" s="24">
        <v>15</v>
      </c>
      <c r="B211" s="25" t="s">
        <v>1449</v>
      </c>
      <c r="C211" s="93" t="s">
        <v>222</v>
      </c>
      <c r="D211" s="89">
        <v>16285271.710000001</v>
      </c>
      <c r="E211" s="106">
        <v>-0.54305857919644873</v>
      </c>
      <c r="F211" s="89">
        <v>16159450.486745039</v>
      </c>
      <c r="G211" s="89">
        <v>15583177.383786663</v>
      </c>
      <c r="H211" s="89">
        <v>576273.10295837559</v>
      </c>
      <c r="I211" s="89">
        <v>-1260347.7085224625</v>
      </c>
      <c r="J211" s="89">
        <v>-684074.60556408693</v>
      </c>
      <c r="K211" s="89">
        <v>510755.85835567251</v>
      </c>
      <c r="L211" s="140">
        <v>1.7981703374072816E-3</v>
      </c>
      <c r="M211" s="23">
        <v>2576413.7240329278</v>
      </c>
      <c r="N211" s="106">
        <v>-0.37245418047395706</v>
      </c>
      <c r="O211" s="23">
        <v>2936153.97</v>
      </c>
      <c r="P211" s="184">
        <v>7.660319378636582E-2</v>
      </c>
    </row>
    <row r="212" spans="1:16" ht="15" customHeight="1">
      <c r="A212" s="24">
        <v>13</v>
      </c>
      <c r="B212" s="25" t="s">
        <v>1450</v>
      </c>
      <c r="C212" s="93" t="s">
        <v>223</v>
      </c>
      <c r="D212" s="89">
        <v>4789696.1900000004</v>
      </c>
      <c r="E212" s="106">
        <v>-0.54604290057513105</v>
      </c>
      <c r="F212" s="89">
        <v>4752690.640177004</v>
      </c>
      <c r="G212" s="89">
        <v>4495926.1731457934</v>
      </c>
      <c r="H212" s="89">
        <v>256764.46703121066</v>
      </c>
      <c r="I212" s="89">
        <v>-370683.56764833309</v>
      </c>
      <c r="J212" s="89">
        <v>-113919.10061712243</v>
      </c>
      <c r="K212" s="89">
        <v>150219.50093004279</v>
      </c>
      <c r="L212" s="140">
        <v>5.2886373450938698E-4</v>
      </c>
      <c r="M212" s="23">
        <v>1721512.0637348411</v>
      </c>
      <c r="N212" s="106">
        <v>-0.31311543904831884</v>
      </c>
      <c r="O212" s="23">
        <v>1306241.02</v>
      </c>
      <c r="P212" s="184">
        <v>6.8504863769417224E-2</v>
      </c>
    </row>
    <row r="213" spans="1:16" ht="15" customHeight="1">
      <c r="A213" s="24">
        <v>6</v>
      </c>
      <c r="B213" s="25" t="s">
        <v>1451</v>
      </c>
      <c r="C213" s="93" t="s">
        <v>224</v>
      </c>
      <c r="D213" s="89">
        <v>41545801.909999996</v>
      </c>
      <c r="E213" s="106">
        <v>-0.57261800811151231</v>
      </c>
      <c r="F213" s="89">
        <v>41224815.947314784</v>
      </c>
      <c r="G213" s="89">
        <v>41212014.651567437</v>
      </c>
      <c r="H213" s="89">
        <v>12801.295747347176</v>
      </c>
      <c r="I213" s="89">
        <v>-3215307.4979917933</v>
      </c>
      <c r="J213" s="89">
        <v>-3202506.2022444461</v>
      </c>
      <c r="K213" s="89">
        <v>1303003.2346704262</v>
      </c>
      <c r="L213" s="140">
        <v>4.587361510983397E-3</v>
      </c>
      <c r="M213" s="23">
        <v>5759038.4693703847</v>
      </c>
      <c r="N213" s="106">
        <v>-0.30274451195071972</v>
      </c>
      <c r="O213" s="23">
        <v>7360436.8200000003</v>
      </c>
      <c r="P213" s="184">
        <v>5.0300806421331723E-2</v>
      </c>
    </row>
    <row r="214" spans="1:16" ht="15" customHeight="1">
      <c r="A214" s="24">
        <v>12</v>
      </c>
      <c r="B214" s="25" t="s">
        <v>1452</v>
      </c>
      <c r="C214" s="93" t="s">
        <v>225</v>
      </c>
      <c r="D214" s="89">
        <v>4419213.18</v>
      </c>
      <c r="E214" s="106">
        <v>-0.55988489502574978</v>
      </c>
      <c r="F214" s="89">
        <v>4385070.0095307818</v>
      </c>
      <c r="G214" s="89">
        <v>4054375.6574069564</v>
      </c>
      <c r="H214" s="89">
        <v>330694.35212382535</v>
      </c>
      <c r="I214" s="89">
        <v>-342011.19293976238</v>
      </c>
      <c r="J214" s="89">
        <v>-11316.84081593703</v>
      </c>
      <c r="K214" s="89">
        <v>138600.02222877255</v>
      </c>
      <c r="L214" s="140">
        <v>4.8795612357365484E-4</v>
      </c>
      <c r="M214" s="23">
        <v>1123760.282613127</v>
      </c>
      <c r="N214" s="106">
        <v>-0.35339707393703634</v>
      </c>
      <c r="O214" s="23">
        <v>1052979.28</v>
      </c>
      <c r="P214" s="184">
        <v>8.7079698250883242E-2</v>
      </c>
    </row>
    <row r="215" spans="1:16" ht="15" customHeight="1">
      <c r="A215" s="24">
        <v>4</v>
      </c>
      <c r="B215" s="25" t="s">
        <v>1453</v>
      </c>
      <c r="C215" s="93" t="s">
        <v>226</v>
      </c>
      <c r="D215" s="89">
        <v>2823641.67</v>
      </c>
      <c r="E215" s="106">
        <v>-0.53932850079921391</v>
      </c>
      <c r="F215" s="89">
        <v>2801826.0039626365</v>
      </c>
      <c r="G215" s="89">
        <v>2720456.0258482294</v>
      </c>
      <c r="H215" s="89">
        <v>81369.978114407044</v>
      </c>
      <c r="I215" s="89">
        <v>-218526.92247607818</v>
      </c>
      <c r="J215" s="89">
        <v>-137156.94436167114</v>
      </c>
      <c r="K215" s="89">
        <v>88558.02657342919</v>
      </c>
      <c r="L215" s="140">
        <v>3.1177795402353525E-4</v>
      </c>
      <c r="M215" s="23">
        <v>434699.62042069423</v>
      </c>
      <c r="N215" s="106">
        <v>-0.46154396050874424</v>
      </c>
      <c r="O215" s="23">
        <v>613703.24</v>
      </c>
      <c r="P215" s="184">
        <v>5.4396486275333444E-2</v>
      </c>
    </row>
    <row r="216" spans="1:16" ht="15" customHeight="1">
      <c r="A216" s="24">
        <v>4</v>
      </c>
      <c r="B216" s="25" t="s">
        <v>1454</v>
      </c>
      <c r="C216" s="93" t="s">
        <v>227</v>
      </c>
      <c r="D216" s="89">
        <v>138258569.91999999</v>
      </c>
      <c r="E216" s="106">
        <v>-0.55385449995210934</v>
      </c>
      <c r="F216" s="89">
        <v>137190373.90199101</v>
      </c>
      <c r="G216" s="89">
        <v>134618830.71641558</v>
      </c>
      <c r="H216" s="89">
        <v>2571543.1855754256</v>
      </c>
      <c r="I216" s="89">
        <v>-10700089.926977621</v>
      </c>
      <c r="J216" s="89">
        <v>-8128546.7414021958</v>
      </c>
      <c r="K216" s="89">
        <v>4336211.0139774485</v>
      </c>
      <c r="L216" s="140">
        <v>1.5266092193588252E-2</v>
      </c>
      <c r="M216" s="23">
        <v>16385718.468667377</v>
      </c>
      <c r="N216" s="106">
        <v>-0.30792930693057907</v>
      </c>
      <c r="O216" s="23">
        <v>29331572.629999999</v>
      </c>
      <c r="P216" s="184">
        <v>5.3986486849050719E-2</v>
      </c>
    </row>
    <row r="217" spans="1:16" ht="15" customHeight="1">
      <c r="A217" s="24">
        <v>1</v>
      </c>
      <c r="B217" s="25" t="s">
        <v>1455</v>
      </c>
      <c r="C217" s="93" t="s">
        <v>228</v>
      </c>
      <c r="D217" s="89">
        <v>8849278.8200000003</v>
      </c>
      <c r="E217" s="106">
        <v>-0.57704833798803046</v>
      </c>
      <c r="F217" s="89">
        <v>8780908.6321465839</v>
      </c>
      <c r="G217" s="89">
        <v>8687356.7877421081</v>
      </c>
      <c r="H217" s="89">
        <v>93551.844404475763</v>
      </c>
      <c r="I217" s="89">
        <v>-684862.2781046225</v>
      </c>
      <c r="J217" s="89">
        <v>-591310.43370014674</v>
      </c>
      <c r="K217" s="89">
        <v>277540.41074809752</v>
      </c>
      <c r="L217" s="140">
        <v>9.7711054288393637E-4</v>
      </c>
      <c r="M217" s="23">
        <v>437839.24948130682</v>
      </c>
      <c r="N217" s="106">
        <v>-0.38209287811411574</v>
      </c>
      <c r="O217" s="23">
        <v>1441810.08</v>
      </c>
      <c r="P217" s="184">
        <v>0.10265051607744313</v>
      </c>
    </row>
    <row r="218" spans="1:16" ht="15" customHeight="1">
      <c r="A218" s="24">
        <v>19</v>
      </c>
      <c r="B218" s="25" t="s">
        <v>1456</v>
      </c>
      <c r="C218" s="93" t="s">
        <v>229</v>
      </c>
      <c r="D218" s="89">
        <v>4153636.58</v>
      </c>
      <c r="E218" s="106">
        <v>-0.52712508701819061</v>
      </c>
      <c r="F218" s="89">
        <v>4121545.2741404087</v>
      </c>
      <c r="G218" s="89">
        <v>3940200.7271031491</v>
      </c>
      <c r="H218" s="89">
        <v>181344.54703725968</v>
      </c>
      <c r="I218" s="89">
        <v>-321457.72197485046</v>
      </c>
      <c r="J218" s="89">
        <v>-140113.17493759078</v>
      </c>
      <c r="K218" s="89">
        <v>130270.72894416079</v>
      </c>
      <c r="L218" s="140">
        <v>4.5863196043204529E-4</v>
      </c>
      <c r="M218" s="23">
        <v>612659.98910470633</v>
      </c>
      <c r="N218" s="106">
        <v>-0.40164941909687624</v>
      </c>
      <c r="O218" s="23">
        <v>2122246.54</v>
      </c>
      <c r="P218" s="184">
        <v>0.33765862042920958</v>
      </c>
    </row>
    <row r="219" spans="1:16" ht="15" customHeight="1">
      <c r="A219" s="24">
        <v>17</v>
      </c>
      <c r="B219" s="25" t="s">
        <v>1457</v>
      </c>
      <c r="C219" s="93" t="s">
        <v>230</v>
      </c>
      <c r="D219" s="89">
        <v>9025747.7699999996</v>
      </c>
      <c r="E219" s="106">
        <v>-0.55079850581493872</v>
      </c>
      <c r="F219" s="89">
        <v>8956014.1698835939</v>
      </c>
      <c r="G219" s="89">
        <v>8645680.672787955</v>
      </c>
      <c r="H219" s="89">
        <v>310333.49709563889</v>
      </c>
      <c r="I219" s="89">
        <v>-698519.5409810713</v>
      </c>
      <c r="J219" s="89">
        <v>-388186.04388543242</v>
      </c>
      <c r="K219" s="89">
        <v>283075.01598130516</v>
      </c>
      <c r="L219" s="140">
        <v>9.9659570942055341E-4</v>
      </c>
      <c r="M219" s="23">
        <v>2180474.0447005588</v>
      </c>
      <c r="N219" s="106">
        <v>-0.40972253869141784</v>
      </c>
      <c r="O219" s="23">
        <v>2995095.48</v>
      </c>
      <c r="P219" s="184">
        <v>6.6988644955827459E-2</v>
      </c>
    </row>
    <row r="220" spans="1:16" ht="15" customHeight="1">
      <c r="A220" s="24">
        <v>1</v>
      </c>
      <c r="B220" s="25" t="s">
        <v>1458</v>
      </c>
      <c r="C220" s="93" t="s">
        <v>231</v>
      </c>
      <c r="D220" s="89">
        <v>3020399.67</v>
      </c>
      <c r="E220" s="106">
        <v>-0.55220247245403686</v>
      </c>
      <c r="F220" s="89">
        <v>2997063.8369868528</v>
      </c>
      <c r="G220" s="89">
        <v>2974024.2976640048</v>
      </c>
      <c r="H220" s="89">
        <v>23039.539322847966</v>
      </c>
      <c r="I220" s="89">
        <v>-233754.39296901369</v>
      </c>
      <c r="J220" s="89">
        <v>-210714.85364616572</v>
      </c>
      <c r="K220" s="89">
        <v>94728.958380273776</v>
      </c>
      <c r="L220" s="140">
        <v>3.3350337595986857E-4</v>
      </c>
      <c r="M220" s="23">
        <v>207330.64064862841</v>
      </c>
      <c r="N220" s="106">
        <v>-0.42168899798846826</v>
      </c>
      <c r="O220" s="23">
        <v>564060.77</v>
      </c>
      <c r="P220" s="184">
        <v>0.14069240375246572</v>
      </c>
    </row>
    <row r="221" spans="1:16" ht="15" customHeight="1">
      <c r="A221" s="24">
        <v>6</v>
      </c>
      <c r="B221" s="25" t="s">
        <v>1459</v>
      </c>
      <c r="C221" s="93" t="s">
        <v>232</v>
      </c>
      <c r="D221" s="89">
        <v>3813295.83</v>
      </c>
      <c r="E221" s="106">
        <v>-0.53441661855014511</v>
      </c>
      <c r="F221" s="89">
        <v>3783834.0221464024</v>
      </c>
      <c r="G221" s="89">
        <v>3750977.6351611628</v>
      </c>
      <c r="H221" s="89">
        <v>32856.386985239573</v>
      </c>
      <c r="I221" s="89">
        <v>-295118.11327701586</v>
      </c>
      <c r="J221" s="89">
        <v>-262261.72629177629</v>
      </c>
      <c r="K221" s="89">
        <v>119596.60357522868</v>
      </c>
      <c r="L221" s="140">
        <v>4.2105256647663756E-4</v>
      </c>
      <c r="M221" s="23">
        <v>484749.80407855927</v>
      </c>
      <c r="N221" s="106">
        <v>-0.37977568407856155</v>
      </c>
      <c r="O221" s="23">
        <v>729372.99</v>
      </c>
      <c r="P221" s="184">
        <v>-3.7974832402933867E-3</v>
      </c>
    </row>
    <row r="222" spans="1:16" ht="15" customHeight="1">
      <c r="A222" s="24">
        <v>18</v>
      </c>
      <c r="B222" s="25" t="s">
        <v>1460</v>
      </c>
      <c r="C222" s="93" t="s">
        <v>233</v>
      </c>
      <c r="D222" s="89">
        <v>3103233.26</v>
      </c>
      <c r="E222" s="106">
        <v>-0.53067906088967098</v>
      </c>
      <c r="F222" s="89">
        <v>3079257.44849549</v>
      </c>
      <c r="G222" s="89">
        <v>2903434.8216261114</v>
      </c>
      <c r="H222" s="89">
        <v>175822.62686937861</v>
      </c>
      <c r="I222" s="89">
        <v>-240165.03979175494</v>
      </c>
      <c r="J222" s="89">
        <v>-64342.41292237633</v>
      </c>
      <c r="K222" s="89">
        <v>97326.872748208625</v>
      </c>
      <c r="L222" s="140">
        <v>3.4264960987793661E-4</v>
      </c>
      <c r="M222" s="23">
        <v>925407.10902262933</v>
      </c>
      <c r="N222" s="106">
        <v>-0.48045317101258522</v>
      </c>
      <c r="O222" s="23">
        <v>950730.63</v>
      </c>
      <c r="P222" s="184">
        <v>7.5238823522825626E-2</v>
      </c>
    </row>
    <row r="223" spans="1:16" ht="15" customHeight="1">
      <c r="A223" s="24">
        <v>10</v>
      </c>
      <c r="B223" s="25" t="s">
        <v>1461</v>
      </c>
      <c r="C223" s="93" t="s">
        <v>234</v>
      </c>
      <c r="D223" s="89">
        <v>2684483.8</v>
      </c>
      <c r="E223" s="106">
        <v>-0.61140444691371432</v>
      </c>
      <c r="F223" s="89">
        <v>2663743.2780401036</v>
      </c>
      <c r="G223" s="89">
        <v>2651575.6087747095</v>
      </c>
      <c r="H223" s="89">
        <v>12167.669265394099</v>
      </c>
      <c r="I223" s="89">
        <v>-207757.23402994251</v>
      </c>
      <c r="J223" s="89">
        <v>-195589.56476454841</v>
      </c>
      <c r="K223" s="89">
        <v>84193.61076235291</v>
      </c>
      <c r="L223" s="140">
        <v>2.9641256384112127E-4</v>
      </c>
      <c r="M223" s="23">
        <v>978678.80228724051</v>
      </c>
      <c r="N223" s="106">
        <v>-0.4571774478245173</v>
      </c>
      <c r="O223" s="23">
        <v>2195984.92</v>
      </c>
      <c r="P223" s="184">
        <v>0.13551422748339848</v>
      </c>
    </row>
    <row r="224" spans="1:16" ht="15" customHeight="1">
      <c r="A224" s="24">
        <v>8</v>
      </c>
      <c r="B224" s="25" t="s">
        <v>1462</v>
      </c>
      <c r="C224" s="93" t="s">
        <v>235</v>
      </c>
      <c r="D224" s="89">
        <v>8923094.3499999996</v>
      </c>
      <c r="E224" s="106">
        <v>-0.56365326343488853</v>
      </c>
      <c r="F224" s="89">
        <v>8854153.8578590527</v>
      </c>
      <c r="G224" s="89">
        <v>8748177.0335018765</v>
      </c>
      <c r="H224" s="89">
        <v>105976.8243571762</v>
      </c>
      <c r="I224" s="89">
        <v>-690575.00035731564</v>
      </c>
      <c r="J224" s="89">
        <v>-584598.17600013944</v>
      </c>
      <c r="K224" s="89">
        <v>279855.49121199781</v>
      </c>
      <c r="L224" s="140">
        <v>9.8526102995284367E-4</v>
      </c>
      <c r="M224" s="23">
        <v>890682.75912472419</v>
      </c>
      <c r="N224" s="106">
        <v>-0.21171190656169037</v>
      </c>
      <c r="O224" s="23">
        <v>2269030.2200000002</v>
      </c>
      <c r="P224" s="184">
        <v>-5.5897775710136433E-3</v>
      </c>
    </row>
    <row r="225" spans="1:16" ht="15" customHeight="1">
      <c r="A225" s="24">
        <v>17</v>
      </c>
      <c r="B225" s="25" t="s">
        <v>1463</v>
      </c>
      <c r="C225" s="93" t="s">
        <v>236</v>
      </c>
      <c r="D225" s="89">
        <v>4571199.08</v>
      </c>
      <c r="E225" s="106">
        <v>-0.57487118062676346</v>
      </c>
      <c r="F225" s="89">
        <v>4535881.65513724</v>
      </c>
      <c r="G225" s="89">
        <v>4515308.8600985194</v>
      </c>
      <c r="H225" s="89">
        <v>20572.795038720593</v>
      </c>
      <c r="I225" s="89">
        <v>-353773.66667700431</v>
      </c>
      <c r="J225" s="89">
        <v>-333200.87163828372</v>
      </c>
      <c r="K225" s="89">
        <v>143366.76423927228</v>
      </c>
      <c r="L225" s="140">
        <v>5.0473794594363907E-4</v>
      </c>
      <c r="M225" s="23">
        <v>499759.1380351953</v>
      </c>
      <c r="N225" s="106">
        <v>-0.32340187472108983</v>
      </c>
      <c r="O225" s="23">
        <v>6108512.3899999997</v>
      </c>
      <c r="P225" s="184">
        <v>-3.8378640109267836E-3</v>
      </c>
    </row>
    <row r="226" spans="1:16" ht="15" customHeight="1">
      <c r="A226" s="24">
        <v>17</v>
      </c>
      <c r="B226" s="25" t="s">
        <v>1464</v>
      </c>
      <c r="C226" s="93" t="s">
        <v>237</v>
      </c>
      <c r="D226" s="89">
        <v>7147073.3899999997</v>
      </c>
      <c r="E226" s="106">
        <v>-0.54399243439217204</v>
      </c>
      <c r="F226" s="89">
        <v>7091854.5681936303</v>
      </c>
      <c r="G226" s="89">
        <v>6999787.4595757397</v>
      </c>
      <c r="H226" s="89">
        <v>92067.108617890626</v>
      </c>
      <c r="I226" s="89">
        <v>-553125.40865972242</v>
      </c>
      <c r="J226" s="89">
        <v>-461058.3000418318</v>
      </c>
      <c r="K226" s="89">
        <v>224154.04968643509</v>
      </c>
      <c r="L226" s="140">
        <v>7.8915817912201744E-4</v>
      </c>
      <c r="M226" s="23">
        <v>1311697.480918336</v>
      </c>
      <c r="N226" s="106">
        <v>-0.56549816425679267</v>
      </c>
      <c r="O226" s="23">
        <v>1922678.47</v>
      </c>
      <c r="P226" s="184">
        <v>0.35552734644009321</v>
      </c>
    </row>
    <row r="227" spans="1:16" ht="15" customHeight="1">
      <c r="A227" s="24">
        <v>17</v>
      </c>
      <c r="B227" s="25" t="s">
        <v>1465</v>
      </c>
      <c r="C227" s="93" t="s">
        <v>238</v>
      </c>
      <c r="D227" s="89">
        <v>1716660.6</v>
      </c>
      <c r="E227" s="106">
        <v>-0.62160920301219913</v>
      </c>
      <c r="F227" s="89">
        <v>1703397.5522319381</v>
      </c>
      <c r="G227" s="89">
        <v>1792737.873781878</v>
      </c>
      <c r="H227" s="89">
        <v>-89340.321549939923</v>
      </c>
      <c r="I227" s="89">
        <v>-132855.58215109422</v>
      </c>
      <c r="J227" s="89">
        <v>-222195.90370103414</v>
      </c>
      <c r="K227" s="89">
        <v>53839.719341002252</v>
      </c>
      <c r="L227" s="140">
        <v>1.895484598160129E-4</v>
      </c>
      <c r="M227" s="23">
        <v>535008.36322882818</v>
      </c>
      <c r="N227" s="106">
        <v>-0.40170364901735467</v>
      </c>
      <c r="O227" s="23">
        <v>1419148.77</v>
      </c>
      <c r="P227" s="184">
        <v>4.8678513191946493E-3</v>
      </c>
    </row>
    <row r="228" spans="1:16" ht="15" customHeight="1">
      <c r="A228" s="24">
        <v>2</v>
      </c>
      <c r="B228" s="25" t="s">
        <v>1466</v>
      </c>
      <c r="C228" s="93" t="s">
        <v>239</v>
      </c>
      <c r="D228" s="89">
        <v>3537320.1</v>
      </c>
      <c r="E228" s="106">
        <v>-0.53564827606073351</v>
      </c>
      <c r="F228" s="89">
        <v>3509990.5012096358</v>
      </c>
      <c r="G228" s="89">
        <v>3454981.9745548125</v>
      </c>
      <c r="H228" s="89">
        <v>55008.526654823218</v>
      </c>
      <c r="I228" s="89">
        <v>-273759.83414558868</v>
      </c>
      <c r="J228" s="89">
        <v>-218751.30749076547</v>
      </c>
      <c r="K228" s="89">
        <v>110941.16181339865</v>
      </c>
      <c r="L228" s="140">
        <v>3.9058016292284255E-4</v>
      </c>
      <c r="M228" s="23">
        <v>248510.43180869133</v>
      </c>
      <c r="N228" s="106">
        <v>-0.52186119244275808</v>
      </c>
      <c r="O228" s="23">
        <v>848663.98</v>
      </c>
      <c r="P228" s="184">
        <v>1.6815842929203795E-2</v>
      </c>
    </row>
    <row r="229" spans="1:16" ht="15" customHeight="1">
      <c r="A229" s="24">
        <v>6</v>
      </c>
      <c r="B229" s="25" t="s">
        <v>1467</v>
      </c>
      <c r="C229" s="93" t="s">
        <v>240</v>
      </c>
      <c r="D229" s="89">
        <v>10312550.77</v>
      </c>
      <c r="E229" s="106">
        <v>-0.5312477521451735</v>
      </c>
      <c r="F229" s="89">
        <v>10232875.233977867</v>
      </c>
      <c r="G229" s="89">
        <v>9785749.4011777285</v>
      </c>
      <c r="H229" s="89">
        <v>447125.83280013874</v>
      </c>
      <c r="I229" s="89">
        <v>-798107.63759071811</v>
      </c>
      <c r="J229" s="89">
        <v>-350981.80479057936</v>
      </c>
      <c r="K229" s="89">
        <v>323433.08814021631</v>
      </c>
      <c r="L229" s="140">
        <v>1.1386805960525556E-3</v>
      </c>
      <c r="M229" s="23">
        <v>1089571.4804752965</v>
      </c>
      <c r="N229" s="106">
        <v>-0.38896253257568436</v>
      </c>
      <c r="O229" s="23">
        <v>2826735.73</v>
      </c>
      <c r="P229" s="184">
        <v>8.3184647839096293E-2</v>
      </c>
    </row>
    <row r="230" spans="1:16" ht="15" customHeight="1">
      <c r="A230" s="24">
        <v>2</v>
      </c>
      <c r="B230" s="25" t="s">
        <v>1468</v>
      </c>
      <c r="C230" s="93" t="s">
        <v>241</v>
      </c>
      <c r="D230" s="89">
        <v>11826569.43</v>
      </c>
      <c r="E230" s="106">
        <v>-0.54499794847083183</v>
      </c>
      <c r="F230" s="89">
        <v>11735196.472944662</v>
      </c>
      <c r="G230" s="89">
        <v>11435862.74384312</v>
      </c>
      <c r="H230" s="89">
        <v>299333.72910154238</v>
      </c>
      <c r="I230" s="89">
        <v>-915280.38010133419</v>
      </c>
      <c r="J230" s="89">
        <v>-615946.6509997918</v>
      </c>
      <c r="K230" s="89">
        <v>370917.33734558651</v>
      </c>
      <c r="L230" s="140">
        <v>1.3058539471131575E-3</v>
      </c>
      <c r="M230" s="23">
        <v>2076099.2679348525</v>
      </c>
      <c r="N230" s="106">
        <v>-0.25336078566483067</v>
      </c>
      <c r="O230" s="23">
        <v>2265394.15</v>
      </c>
      <c r="P230" s="184">
        <v>-5.2750608343996586E-2</v>
      </c>
    </row>
    <row r="231" spans="1:16" ht="15" customHeight="1">
      <c r="A231" s="24">
        <v>1</v>
      </c>
      <c r="B231" s="25" t="s">
        <v>1469</v>
      </c>
      <c r="C231" s="93" t="s">
        <v>242</v>
      </c>
      <c r="D231" s="89">
        <v>88636761.849999994</v>
      </c>
      <c r="E231" s="106">
        <v>-0.60019775887571192</v>
      </c>
      <c r="F231" s="89">
        <v>87951947.620313063</v>
      </c>
      <c r="G231" s="89">
        <v>87533278.879827335</v>
      </c>
      <c r="H231" s="89">
        <v>418668.74048572779</v>
      </c>
      <c r="I231" s="89">
        <v>-6859765.1717349645</v>
      </c>
      <c r="J231" s="89">
        <v>-6441096.4312492367</v>
      </c>
      <c r="K231" s="89">
        <v>2779919.5608609268</v>
      </c>
      <c r="L231" s="140">
        <v>9.7870025628515201E-3</v>
      </c>
      <c r="M231" s="23">
        <v>21500924.605119776</v>
      </c>
      <c r="N231" s="106">
        <v>-0.67180188230822047</v>
      </c>
      <c r="O231" s="23">
        <v>19510277.030000001</v>
      </c>
      <c r="P231" s="184">
        <v>1.8664803258808149E-2</v>
      </c>
    </row>
    <row r="232" spans="1:16" ht="15" customHeight="1">
      <c r="A232" s="24">
        <v>17</v>
      </c>
      <c r="B232" s="25" t="s">
        <v>1470</v>
      </c>
      <c r="C232" s="93" t="s">
        <v>243</v>
      </c>
      <c r="D232" s="89">
        <v>40583029.82</v>
      </c>
      <c r="E232" s="106">
        <v>-0.56125255078350089</v>
      </c>
      <c r="F232" s="89">
        <v>40269482.306254216</v>
      </c>
      <c r="G232" s="89">
        <v>40716924.303230084</v>
      </c>
      <c r="H232" s="89">
        <v>-447441.99697586894</v>
      </c>
      <c r="I232" s="89">
        <v>-3140796.7609854364</v>
      </c>
      <c r="J232" s="89">
        <v>-3588238.7579613053</v>
      </c>
      <c r="K232" s="89">
        <v>1272807.7614854823</v>
      </c>
      <c r="L232" s="140">
        <v>4.481055135213287E-3</v>
      </c>
      <c r="M232" s="23">
        <v>10384018.077950165</v>
      </c>
      <c r="N232" s="106">
        <v>0.98863417494230443</v>
      </c>
      <c r="O232" s="23">
        <v>8705450.4700000007</v>
      </c>
      <c r="P232" s="184">
        <v>5.8892617993278051E-3</v>
      </c>
    </row>
    <row r="233" spans="1:16" ht="15" customHeight="1">
      <c r="A233" s="24">
        <v>2</v>
      </c>
      <c r="B233" s="25" t="s">
        <v>1471</v>
      </c>
      <c r="C233" s="93" t="s">
        <v>244</v>
      </c>
      <c r="D233" s="89">
        <v>42873082.759999998</v>
      </c>
      <c r="E233" s="106">
        <v>-0.57723639432351881</v>
      </c>
      <c r="F233" s="89">
        <v>42541842.126522452</v>
      </c>
      <c r="G233" s="89">
        <v>41948385.849874616</v>
      </c>
      <c r="H233" s="89">
        <v>593456.27664783597</v>
      </c>
      <c r="I233" s="89">
        <v>-3318028.2512989701</v>
      </c>
      <c r="J233" s="89">
        <v>-2724571.9746511341</v>
      </c>
      <c r="K233" s="89">
        <v>1344630.815830434</v>
      </c>
      <c r="L233" s="140">
        <v>4.7339158391137151E-3</v>
      </c>
      <c r="M233" s="23">
        <v>5938127.6698570764</v>
      </c>
      <c r="N233" s="106">
        <v>-0.33569015433061744</v>
      </c>
      <c r="O233" s="23">
        <v>8753010.5099999998</v>
      </c>
      <c r="P233" s="184">
        <v>1.1808686749651409E-2</v>
      </c>
    </row>
    <row r="234" spans="1:16" ht="15" customHeight="1">
      <c r="A234" s="24">
        <v>10</v>
      </c>
      <c r="B234" s="25" t="s">
        <v>1472</v>
      </c>
      <c r="C234" s="93" t="s">
        <v>245</v>
      </c>
      <c r="D234" s="89">
        <v>4880478.9000000004</v>
      </c>
      <c r="E234" s="106">
        <v>-0.51399984395548459</v>
      </c>
      <c r="F234" s="89">
        <v>4842771.9561919356</v>
      </c>
      <c r="G234" s="89">
        <v>4646395.4629357299</v>
      </c>
      <c r="H234" s="89">
        <v>196376.49325620569</v>
      </c>
      <c r="I234" s="89">
        <v>-377709.4117705223</v>
      </c>
      <c r="J234" s="89">
        <v>-181332.91851431661</v>
      </c>
      <c r="K234" s="89">
        <v>153066.72397891778</v>
      </c>
      <c r="L234" s="140">
        <v>5.3888768616204552E-4</v>
      </c>
      <c r="M234" s="23">
        <v>1028650.0796923145</v>
      </c>
      <c r="N234" s="106">
        <v>-0.40757486405485799</v>
      </c>
      <c r="O234" s="23">
        <v>1591049.52</v>
      </c>
      <c r="P234" s="184">
        <v>5.4381272110046508E-2</v>
      </c>
    </row>
    <row r="235" spans="1:16" ht="15" customHeight="1">
      <c r="A235" s="24">
        <v>19</v>
      </c>
      <c r="B235" s="25" t="s">
        <v>1473</v>
      </c>
      <c r="C235" s="93" t="s">
        <v>246</v>
      </c>
      <c r="D235" s="89">
        <v>3610265.77</v>
      </c>
      <c r="E235" s="106">
        <v>-0.57920480747616288</v>
      </c>
      <c r="F235" s="89">
        <v>3582372.5875253114</v>
      </c>
      <c r="G235" s="89">
        <v>3333344.1534399069</v>
      </c>
      <c r="H235" s="89">
        <v>249028.4340854045</v>
      </c>
      <c r="I235" s="89">
        <v>-279405.23630210798</v>
      </c>
      <c r="J235" s="89">
        <v>-30376.80221670348</v>
      </c>
      <c r="K235" s="89">
        <v>113228.96081102309</v>
      </c>
      <c r="L235" s="140">
        <v>3.9863460268731735E-4</v>
      </c>
      <c r="M235" s="23">
        <v>576186.57976300397</v>
      </c>
      <c r="N235" s="106">
        <v>-0.41410225166668591</v>
      </c>
      <c r="O235" s="23">
        <v>1195208.3</v>
      </c>
      <c r="P235" s="184">
        <v>3.3132105629624986E-2</v>
      </c>
    </row>
    <row r="236" spans="1:16" ht="15" customHeight="1">
      <c r="A236" s="24">
        <v>4</v>
      </c>
      <c r="B236" s="25" t="s">
        <v>1474</v>
      </c>
      <c r="C236" s="93" t="s">
        <v>247</v>
      </c>
      <c r="D236" s="89">
        <v>67849061.049999997</v>
      </c>
      <c r="E236" s="106">
        <v>-0.5839831785613282</v>
      </c>
      <c r="F236" s="89">
        <v>67324854.14636144</v>
      </c>
      <c r="G236" s="89">
        <v>67960031.852572903</v>
      </c>
      <c r="H236" s="89">
        <v>-635177.70621146262</v>
      </c>
      <c r="I236" s="89">
        <v>-5250966.0349884424</v>
      </c>
      <c r="J236" s="89">
        <v>-5886143.7411999051</v>
      </c>
      <c r="K236" s="89">
        <v>2127953.7751856875</v>
      </c>
      <c r="L236" s="140">
        <v>7.4916876533370246E-3</v>
      </c>
      <c r="M236" s="23">
        <v>14094529.50354558</v>
      </c>
      <c r="N236" s="106">
        <v>-0.22015607222738776</v>
      </c>
      <c r="O236" s="23">
        <v>10284389.24</v>
      </c>
      <c r="P236" s="184">
        <v>3.4102397772392212E-2</v>
      </c>
    </row>
    <row r="237" spans="1:16" ht="15" customHeight="1">
      <c r="A237" s="24">
        <v>11</v>
      </c>
      <c r="B237" s="25" t="s">
        <v>1475</v>
      </c>
      <c r="C237" s="93" t="s">
        <v>248</v>
      </c>
      <c r="D237" s="89">
        <v>4607838.76</v>
      </c>
      <c r="E237" s="106">
        <v>-0.51336820104591818</v>
      </c>
      <c r="F237" s="89">
        <v>4572238.2542381687</v>
      </c>
      <c r="G237" s="89">
        <v>4439978.5257042432</v>
      </c>
      <c r="H237" s="89">
        <v>132259.72853392549</v>
      </c>
      <c r="I237" s="89">
        <v>-356609.28020260733</v>
      </c>
      <c r="J237" s="89">
        <v>-224349.55166868184</v>
      </c>
      <c r="K237" s="89">
        <v>144515.89650685276</v>
      </c>
      <c r="L237" s="140">
        <v>5.0878358834502673E-4</v>
      </c>
      <c r="M237" s="23">
        <v>597911.86808691092</v>
      </c>
      <c r="N237" s="106">
        <v>-0.45115963563487649</v>
      </c>
      <c r="O237" s="23">
        <v>1413051.73</v>
      </c>
      <c r="P237" s="184">
        <v>4.3574971447859046E-2</v>
      </c>
    </row>
    <row r="238" spans="1:16" ht="15" customHeight="1">
      <c r="A238" s="24">
        <v>11</v>
      </c>
      <c r="B238" s="25" t="s">
        <v>1476</v>
      </c>
      <c r="C238" s="93" t="s">
        <v>249</v>
      </c>
      <c r="D238" s="89">
        <v>1851481.06</v>
      </c>
      <c r="E238" s="106">
        <v>-0.5172393870544687</v>
      </c>
      <c r="F238" s="89">
        <v>1837176.3793074728</v>
      </c>
      <c r="G238" s="89">
        <v>1744195.2583844035</v>
      </c>
      <c r="H238" s="89">
        <v>92981.120923069306</v>
      </c>
      <c r="I238" s="89">
        <v>-143289.59030575116</v>
      </c>
      <c r="J238" s="89">
        <v>-50308.469382681855</v>
      </c>
      <c r="K238" s="89">
        <v>58068.100727413061</v>
      </c>
      <c r="L238" s="140">
        <v>2.0443492633402254E-4</v>
      </c>
      <c r="M238" s="23">
        <v>1027615.5504844347</v>
      </c>
      <c r="N238" s="106">
        <v>-0.47234653896827017</v>
      </c>
      <c r="O238" s="23">
        <v>509070.16</v>
      </c>
      <c r="P238" s="184">
        <v>2.7357960546455784E-2</v>
      </c>
    </row>
    <row r="239" spans="1:16" ht="15" customHeight="1">
      <c r="A239" s="24">
        <v>9</v>
      </c>
      <c r="B239" s="25" t="s">
        <v>1477</v>
      </c>
      <c r="C239" s="93" t="s">
        <v>250</v>
      </c>
      <c r="D239" s="89">
        <v>4786914.1900000004</v>
      </c>
      <c r="E239" s="106">
        <v>-0.5539309218945927</v>
      </c>
      <c r="F239" s="89">
        <v>4749930.1341163954</v>
      </c>
      <c r="G239" s="89">
        <v>4679373.1798691228</v>
      </c>
      <c r="H239" s="89">
        <v>70556.954247272573</v>
      </c>
      <c r="I239" s="89">
        <v>-370468.26345276623</v>
      </c>
      <c r="J239" s="89">
        <v>-299911.30920549366</v>
      </c>
      <c r="K239" s="89">
        <v>150132.24891342013</v>
      </c>
      <c r="L239" s="140">
        <v>5.2855655450233837E-4</v>
      </c>
      <c r="M239" s="23">
        <v>2073071.087395366</v>
      </c>
      <c r="N239" s="106">
        <v>-0.33496536073330219</v>
      </c>
      <c r="O239" s="23">
        <v>966656.03</v>
      </c>
      <c r="P239" s="184">
        <v>0.13193128673689269</v>
      </c>
    </row>
    <row r="240" spans="1:16" ht="15" customHeight="1">
      <c r="A240" s="24">
        <v>17</v>
      </c>
      <c r="B240" s="25" t="s">
        <v>1478</v>
      </c>
      <c r="C240" s="93" t="s">
        <v>251</v>
      </c>
      <c r="D240" s="89">
        <v>4002361.35</v>
      </c>
      <c r="E240" s="106">
        <v>-0.49841323152754735</v>
      </c>
      <c r="F240" s="89">
        <v>3971438.8078445531</v>
      </c>
      <c r="G240" s="89">
        <v>3750419.5205931095</v>
      </c>
      <c r="H240" s="89">
        <v>221019.2872514436</v>
      </c>
      <c r="I240" s="89">
        <v>-309750.2483212403</v>
      </c>
      <c r="J240" s="89">
        <v>-88730.9610697967</v>
      </c>
      <c r="K240" s="89">
        <v>125526.27571534809</v>
      </c>
      <c r="L240" s="140">
        <v>4.4192860808923913E-4</v>
      </c>
      <c r="M240" s="23">
        <v>358045.43256513105</v>
      </c>
      <c r="N240" s="106">
        <v>-0.43610489417122889</v>
      </c>
      <c r="O240" s="23">
        <v>848958.52</v>
      </c>
      <c r="P240" s="184">
        <v>2.4417156290195585E-2</v>
      </c>
    </row>
    <row r="241" spans="1:16" ht="15" customHeight="1">
      <c r="A241" s="24">
        <v>5</v>
      </c>
      <c r="B241" s="25" t="s">
        <v>1479</v>
      </c>
      <c r="C241" s="93" t="s">
        <v>252</v>
      </c>
      <c r="D241" s="89">
        <v>48766424.090000004</v>
      </c>
      <c r="E241" s="106">
        <v>-0.57204011666149202</v>
      </c>
      <c r="F241" s="89">
        <v>48389651.062074021</v>
      </c>
      <c r="G241" s="89">
        <v>47558199.21426481</v>
      </c>
      <c r="H241" s="89">
        <v>831451.84780921042</v>
      </c>
      <c r="I241" s="89">
        <v>-3774124.9853955382</v>
      </c>
      <c r="J241" s="89">
        <v>-2942673.1375863277</v>
      </c>
      <c r="K241" s="89">
        <v>1529463.9990397003</v>
      </c>
      <c r="L241" s="140">
        <v>5.3846407245520794E-3</v>
      </c>
      <c r="M241" s="23">
        <v>10216050.110187789</v>
      </c>
      <c r="N241" s="106">
        <v>-0.30738597144634872</v>
      </c>
      <c r="O241" s="23">
        <v>10100688.08</v>
      </c>
      <c r="P241" s="184">
        <v>-3.6328672586369293E-2</v>
      </c>
    </row>
    <row r="242" spans="1:16" ht="15" customHeight="1">
      <c r="A242" s="24">
        <v>18</v>
      </c>
      <c r="B242" s="25" t="s">
        <v>1480</v>
      </c>
      <c r="C242" s="93" t="s">
        <v>253</v>
      </c>
      <c r="D242" s="89">
        <v>1821846.97</v>
      </c>
      <c r="E242" s="106">
        <v>-0.52347083148037199</v>
      </c>
      <c r="F242" s="89">
        <v>1807771.2444959551</v>
      </c>
      <c r="G242" s="89">
        <v>1728084.7072405503</v>
      </c>
      <c r="H242" s="89">
        <v>79686.53725540475</v>
      </c>
      <c r="I242" s="89">
        <v>-140996.15252400914</v>
      </c>
      <c r="J242" s="89">
        <v>-61309.615268604393</v>
      </c>
      <c r="K242" s="89">
        <v>57138.685158298234</v>
      </c>
      <c r="L242" s="140">
        <v>2.0116281994470532E-4</v>
      </c>
      <c r="M242" s="23">
        <v>337140.69928687875</v>
      </c>
      <c r="N242" s="106">
        <v>-0.47928665845480245</v>
      </c>
      <c r="O242" s="23">
        <v>925188.1</v>
      </c>
      <c r="P242" s="184">
        <v>9.1312940983885316E-3</v>
      </c>
    </row>
    <row r="243" spans="1:16" ht="15" customHeight="1">
      <c r="A243" s="24">
        <v>19</v>
      </c>
      <c r="B243" s="25" t="s">
        <v>1481</v>
      </c>
      <c r="C243" s="93" t="s">
        <v>254</v>
      </c>
      <c r="D243" s="89">
        <v>116702934.56999999</v>
      </c>
      <c r="E243" s="106">
        <v>-0.52932834547813656</v>
      </c>
      <c r="F243" s="89">
        <v>115801278.99762015</v>
      </c>
      <c r="G243" s="89">
        <v>112497749.73979369</v>
      </c>
      <c r="H243" s="89">
        <v>3303529.2578264624</v>
      </c>
      <c r="I243" s="89">
        <v>-9031858.8957178872</v>
      </c>
      <c r="J243" s="89">
        <v>-5728329.6378914248</v>
      </c>
      <c r="K243" s="89">
        <v>3660160.4554331522</v>
      </c>
      <c r="L243" s="140">
        <v>1.2885984278868183E-2</v>
      </c>
      <c r="M243" s="23">
        <v>11233089.598421738</v>
      </c>
      <c r="N243" s="106">
        <v>-0.38154368262088634</v>
      </c>
      <c r="O243" s="23">
        <v>36650808.469999999</v>
      </c>
      <c r="P243" s="184">
        <v>9.3824346055018104E-3</v>
      </c>
    </row>
    <row r="244" spans="1:16" ht="15" customHeight="1">
      <c r="A244" s="24">
        <v>9</v>
      </c>
      <c r="B244" s="25" t="s">
        <v>1482</v>
      </c>
      <c r="C244" s="93" t="s">
        <v>255</v>
      </c>
      <c r="D244" s="89">
        <v>7635903.4699999997</v>
      </c>
      <c r="E244" s="106">
        <v>-0.5795156006943103</v>
      </c>
      <c r="F244" s="89">
        <v>7576907.9105545739</v>
      </c>
      <c r="G244" s="89">
        <v>7513698.8197582522</v>
      </c>
      <c r="H244" s="89">
        <v>63209.09079632163</v>
      </c>
      <c r="I244" s="89">
        <v>-590956.88498728885</v>
      </c>
      <c r="J244" s="89">
        <v>-527747.79419096722</v>
      </c>
      <c r="K244" s="89">
        <v>239485.2539516461</v>
      </c>
      <c r="L244" s="140">
        <v>8.4313331478700466E-4</v>
      </c>
      <c r="M244" s="23">
        <v>1173234.3281547148</v>
      </c>
      <c r="N244" s="106">
        <v>-0.47314250248995127</v>
      </c>
      <c r="O244" s="23">
        <v>2210124.7200000002</v>
      </c>
      <c r="P244" s="184">
        <v>0.11558813485825215</v>
      </c>
    </row>
    <row r="245" spans="1:16" ht="15" customHeight="1">
      <c r="A245" s="24">
        <v>6</v>
      </c>
      <c r="B245" s="25" t="s">
        <v>1483</v>
      </c>
      <c r="C245" s="93" t="s">
        <v>256</v>
      </c>
      <c r="D245" s="89">
        <v>6459730.8300000001</v>
      </c>
      <c r="E245" s="106">
        <v>-0.5138437309688183</v>
      </c>
      <c r="F245" s="89">
        <v>6409822.4680517428</v>
      </c>
      <c r="G245" s="89">
        <v>6131220.5503742611</v>
      </c>
      <c r="H245" s="89">
        <v>278601.91767748166</v>
      </c>
      <c r="I245" s="89">
        <v>-499930.67934280133</v>
      </c>
      <c r="J245" s="89">
        <v>-221328.76166531967</v>
      </c>
      <c r="K245" s="89">
        <v>202596.8877631487</v>
      </c>
      <c r="L245" s="140">
        <v>7.1326389715737314E-4</v>
      </c>
      <c r="M245" s="23">
        <v>1295472.3608183621</v>
      </c>
      <c r="N245" s="106">
        <v>-0.41268731305551987</v>
      </c>
      <c r="O245" s="23">
        <v>2181593.9500000002</v>
      </c>
      <c r="P245" s="184">
        <v>4.2451992076043332E-2</v>
      </c>
    </row>
    <row r="246" spans="1:16" ht="15" customHeight="1">
      <c r="A246" s="24">
        <v>2</v>
      </c>
      <c r="B246" s="25" t="s">
        <v>1484</v>
      </c>
      <c r="C246" s="93" t="s">
        <v>257</v>
      </c>
      <c r="D246" s="89">
        <v>10390994.68</v>
      </c>
      <c r="E246" s="106">
        <v>-0.59095657968961091</v>
      </c>
      <c r="F246" s="89">
        <v>10310713.080481423</v>
      </c>
      <c r="G246" s="89">
        <v>10089887.125506539</v>
      </c>
      <c r="H246" s="89">
        <v>220825.95497488417</v>
      </c>
      <c r="I246" s="89">
        <v>-804178.55884868721</v>
      </c>
      <c r="J246" s="89">
        <v>-583352.60387380305</v>
      </c>
      <c r="K246" s="89">
        <v>325893.32873664569</v>
      </c>
      <c r="L246" s="140">
        <v>1.147342134811263E-3</v>
      </c>
      <c r="M246" s="23">
        <v>816145.74325369578</v>
      </c>
      <c r="N246" s="106">
        <v>-0.46545194615638141</v>
      </c>
      <c r="O246" s="23">
        <v>1461382.92</v>
      </c>
      <c r="P246" s="184">
        <v>9.0989897072104586E-2</v>
      </c>
    </row>
    <row r="247" spans="1:16" ht="15" customHeight="1">
      <c r="A247" s="24">
        <v>12</v>
      </c>
      <c r="B247" s="25" t="s">
        <v>1485</v>
      </c>
      <c r="C247" s="93" t="s">
        <v>258</v>
      </c>
      <c r="D247" s="89">
        <v>2351302.56</v>
      </c>
      <c r="E247" s="106">
        <v>-0.53616837704383191</v>
      </c>
      <c r="F247" s="89">
        <v>2333136.221138115</v>
      </c>
      <c r="G247" s="89">
        <v>2206209.9749518596</v>
      </c>
      <c r="H247" s="89">
        <v>126926.24618625548</v>
      </c>
      <c r="I247" s="89">
        <v>-181971.7132333311</v>
      </c>
      <c r="J247" s="89">
        <v>-55045.467047075625</v>
      </c>
      <c r="K247" s="89">
        <v>73744.029493180016</v>
      </c>
      <c r="L247" s="140">
        <v>2.5962370127761319E-4</v>
      </c>
      <c r="M247" s="23">
        <v>383953.97699598962</v>
      </c>
      <c r="N247" s="106">
        <v>-0.45895790617113841</v>
      </c>
      <c r="O247" s="23">
        <v>752953.57</v>
      </c>
      <c r="P247" s="184">
        <v>6.3664244710638584E-2</v>
      </c>
    </row>
    <row r="248" spans="1:16" ht="15" customHeight="1">
      <c r="A248" s="24">
        <v>1</v>
      </c>
      <c r="B248" s="25" t="s">
        <v>1486</v>
      </c>
      <c r="C248" s="93" t="s">
        <v>259</v>
      </c>
      <c r="D248" s="89">
        <v>51773407.479999997</v>
      </c>
      <c r="E248" s="106">
        <v>-0.52603493235652499</v>
      </c>
      <c r="F248" s="89">
        <v>51373402.274240293</v>
      </c>
      <c r="G248" s="89">
        <v>50553657.959773667</v>
      </c>
      <c r="H248" s="89">
        <v>819744.31446662545</v>
      </c>
      <c r="I248" s="89">
        <v>-4006841.0673031206</v>
      </c>
      <c r="J248" s="89">
        <v>-3187096.7528364952</v>
      </c>
      <c r="K248" s="89">
        <v>1623772.1819039516</v>
      </c>
      <c r="L248" s="140">
        <v>5.7166627155425132E-3</v>
      </c>
      <c r="M248" s="23">
        <v>3615048.5064758752</v>
      </c>
      <c r="N248" s="106">
        <v>-0.34570239585518614</v>
      </c>
      <c r="O248" s="23">
        <v>12630096.01</v>
      </c>
      <c r="P248" s="184">
        <v>5.5556919772958846E-3</v>
      </c>
    </row>
    <row r="249" spans="1:16" ht="15" customHeight="1">
      <c r="A249" s="24">
        <v>13</v>
      </c>
      <c r="B249" s="25" t="s">
        <v>1487</v>
      </c>
      <c r="C249" s="93" t="s">
        <v>260</v>
      </c>
      <c r="D249" s="89">
        <v>13203620.630000001</v>
      </c>
      <c r="E249" s="106">
        <v>-0.51715945674027664</v>
      </c>
      <c r="F249" s="89">
        <v>13101608.472717974</v>
      </c>
      <c r="G249" s="89">
        <v>12540690.142306581</v>
      </c>
      <c r="H249" s="89">
        <v>560918.3304113932</v>
      </c>
      <c r="I249" s="89">
        <v>-1021852.9541021955</v>
      </c>
      <c r="J249" s="89">
        <v>-460934.62369080225</v>
      </c>
      <c r="K249" s="89">
        <v>414105.86868730333</v>
      </c>
      <c r="L249" s="140">
        <v>1.4579037664238545E-3</v>
      </c>
      <c r="M249" s="23">
        <v>1772561.7849142039</v>
      </c>
      <c r="N249" s="106">
        <v>-0.40229324968286373</v>
      </c>
      <c r="O249" s="23">
        <v>3606096.23</v>
      </c>
      <c r="P249" s="184">
        <v>0.10875014408217187</v>
      </c>
    </row>
    <row r="250" spans="1:16" ht="15" customHeight="1">
      <c r="A250" s="24">
        <v>19</v>
      </c>
      <c r="B250" s="25" t="s">
        <v>1488</v>
      </c>
      <c r="C250" s="93" t="s">
        <v>261</v>
      </c>
      <c r="D250" s="89">
        <v>4164637.68</v>
      </c>
      <c r="E250" s="106">
        <v>-0.57226097307782386</v>
      </c>
      <c r="F250" s="89">
        <v>4132461.3788217064</v>
      </c>
      <c r="G250" s="89">
        <v>3912631.4696840975</v>
      </c>
      <c r="H250" s="89">
        <v>219829.90913760895</v>
      </c>
      <c r="I250" s="89">
        <v>-322309.11772821163</v>
      </c>
      <c r="J250" s="89">
        <v>-102479.20859060268</v>
      </c>
      <c r="K250" s="89">
        <v>130615.75703908084</v>
      </c>
      <c r="L250" s="140">
        <v>4.5984666854690618E-4</v>
      </c>
      <c r="M250" s="23">
        <v>812245.74484800524</v>
      </c>
      <c r="N250" s="106">
        <v>-0.47542705691097864</v>
      </c>
      <c r="O250" s="23">
        <v>1494590.87</v>
      </c>
      <c r="P250" s="184">
        <v>0.1238567060561826</v>
      </c>
    </row>
    <row r="251" spans="1:16" ht="15" customHeight="1">
      <c r="A251" s="24">
        <v>2</v>
      </c>
      <c r="B251" s="25" t="s">
        <v>1489</v>
      </c>
      <c r="C251" s="93" t="s">
        <v>262</v>
      </c>
      <c r="D251" s="89">
        <v>80393999.540000007</v>
      </c>
      <c r="E251" s="106">
        <v>-0.55753332492827901</v>
      </c>
      <c r="F251" s="89">
        <v>79772869.506396055</v>
      </c>
      <c r="G251" s="89">
        <v>77049815.057792842</v>
      </c>
      <c r="H251" s="89">
        <v>2723054.4486032128</v>
      </c>
      <c r="I251" s="89">
        <v>-6221842.3434087671</v>
      </c>
      <c r="J251" s="89">
        <v>-3498787.8948055543</v>
      </c>
      <c r="K251" s="89">
        <v>2521401.3602538928</v>
      </c>
      <c r="L251" s="140">
        <v>8.8768617344955943E-3</v>
      </c>
      <c r="M251" s="23">
        <v>11163563.741957456</v>
      </c>
      <c r="N251" s="106">
        <v>-0.35642182749967</v>
      </c>
      <c r="O251" s="23">
        <v>16964975.219999999</v>
      </c>
      <c r="P251" s="184">
        <v>3.5395680754157999E-2</v>
      </c>
    </row>
    <row r="252" spans="1:16" ht="15" customHeight="1">
      <c r="A252" s="24">
        <v>21</v>
      </c>
      <c r="B252" s="25" t="s">
        <v>1490</v>
      </c>
      <c r="C252" s="93" t="s">
        <v>263</v>
      </c>
      <c r="D252" s="89">
        <v>5931345.5199999996</v>
      </c>
      <c r="E252" s="106">
        <v>-8.4826464489505815E-3</v>
      </c>
      <c r="F252" s="89">
        <v>5885519.5023465157</v>
      </c>
      <c r="G252" s="89">
        <v>6403858.1816659607</v>
      </c>
      <c r="H252" s="89">
        <v>-518338.67931944504</v>
      </c>
      <c r="I252" s="89">
        <v>-459037.94960919156</v>
      </c>
      <c r="J252" s="89">
        <v>-977376.62892863667</v>
      </c>
      <c r="K252" s="89">
        <v>186025.11067785387</v>
      </c>
      <c r="L252" s="140">
        <v>6.5492119289777364E-4</v>
      </c>
      <c r="M252" s="23">
        <v>1135288.8130193087</v>
      </c>
      <c r="N252" s="106">
        <v>8.7388746405335116E-2</v>
      </c>
      <c r="O252" s="23">
        <v>81918.179999999993</v>
      </c>
      <c r="P252" s="184">
        <v>1.7748501949506279E-2</v>
      </c>
    </row>
    <row r="253" spans="1:16" ht="15" customHeight="1">
      <c r="A253" s="24">
        <v>2</v>
      </c>
      <c r="B253" s="25" t="s">
        <v>1491</v>
      </c>
      <c r="C253" s="93" t="s">
        <v>264</v>
      </c>
      <c r="D253" s="89">
        <v>5188271.47</v>
      </c>
      <c r="E253" s="106">
        <v>-0.52563384893443554</v>
      </c>
      <c r="F253" s="89">
        <v>5148186.4978510011</v>
      </c>
      <c r="G253" s="89">
        <v>4865716.6854831148</v>
      </c>
      <c r="H253" s="89">
        <v>282469.8123678863</v>
      </c>
      <c r="I253" s="89">
        <v>-401530.05579831172</v>
      </c>
      <c r="J253" s="89">
        <v>-119060.24343042541</v>
      </c>
      <c r="K253" s="89">
        <v>162720.03901629077</v>
      </c>
      <c r="L253" s="140">
        <v>5.7287320874368586E-4</v>
      </c>
      <c r="M253" s="23">
        <v>472643.20546573057</v>
      </c>
      <c r="N253" s="106">
        <v>-0.36001874119578015</v>
      </c>
      <c r="O253" s="23">
        <v>1406844.55</v>
      </c>
      <c r="P253" s="184">
        <v>3.9108522459363249E-2</v>
      </c>
    </row>
    <row r="254" spans="1:16" ht="15" customHeight="1">
      <c r="A254" s="24">
        <v>9</v>
      </c>
      <c r="B254" s="25" t="s">
        <v>1492</v>
      </c>
      <c r="C254" s="93" t="s">
        <v>265</v>
      </c>
      <c r="D254" s="89">
        <v>4866880.55</v>
      </c>
      <c r="E254" s="106">
        <v>-0.52843134525547586</v>
      </c>
      <c r="F254" s="89">
        <v>4829278.6680577565</v>
      </c>
      <c r="G254" s="89">
        <v>4649875.890305887</v>
      </c>
      <c r="H254" s="89">
        <v>179402.77775186952</v>
      </c>
      <c r="I254" s="89">
        <v>-376657.0099704552</v>
      </c>
      <c r="J254" s="89">
        <v>-197254.23221858568</v>
      </c>
      <c r="K254" s="89">
        <v>152640.23819162778</v>
      </c>
      <c r="L254" s="140">
        <v>5.3738619757511159E-4</v>
      </c>
      <c r="M254" s="23">
        <v>679900.53853138897</v>
      </c>
      <c r="N254" s="106">
        <v>-0.46561006549467709</v>
      </c>
      <c r="O254" s="23">
        <v>1717986.85</v>
      </c>
      <c r="P254" s="184">
        <v>0.13223974744612566</v>
      </c>
    </row>
    <row r="255" spans="1:16" ht="15" customHeight="1">
      <c r="A255" s="24">
        <v>10</v>
      </c>
      <c r="B255" s="25" t="s">
        <v>1493</v>
      </c>
      <c r="C255" s="93" t="s">
        <v>266</v>
      </c>
      <c r="D255" s="89">
        <v>55792672.590000004</v>
      </c>
      <c r="E255" s="106">
        <v>-0.52159757046687205</v>
      </c>
      <c r="F255" s="89">
        <v>55361614.242374957</v>
      </c>
      <c r="G255" s="89">
        <v>53556219.091468327</v>
      </c>
      <c r="H255" s="89">
        <v>1805395.1509066299</v>
      </c>
      <c r="I255" s="89">
        <v>-4317899.52930116</v>
      </c>
      <c r="J255" s="89">
        <v>-2512504.3783945302</v>
      </c>
      <c r="K255" s="89">
        <v>1749828.6111593805</v>
      </c>
      <c r="L255" s="140">
        <v>6.1604577855713461E-3</v>
      </c>
      <c r="M255" s="23">
        <v>8191861.3589172931</v>
      </c>
      <c r="N255" s="106">
        <v>-0.3624681073481818</v>
      </c>
      <c r="O255" s="23">
        <v>14775503.560000001</v>
      </c>
      <c r="P255" s="184">
        <v>-5.9597714468649921E-3</v>
      </c>
    </row>
    <row r="256" spans="1:16" ht="15" customHeight="1">
      <c r="A256" s="24">
        <v>19</v>
      </c>
      <c r="B256" s="25" t="s">
        <v>1494</v>
      </c>
      <c r="C256" s="93" t="s">
        <v>267</v>
      </c>
      <c r="D256" s="89">
        <v>1465030.02</v>
      </c>
      <c r="E256" s="106">
        <v>-0.55406152486154836</v>
      </c>
      <c r="F256" s="89">
        <v>1453711.0888514055</v>
      </c>
      <c r="G256" s="89">
        <v>1475465.3192039533</v>
      </c>
      <c r="H256" s="89">
        <v>-21754.230352547718</v>
      </c>
      <c r="I256" s="89">
        <v>-113381.41981934529</v>
      </c>
      <c r="J256" s="89">
        <v>-135135.65017189301</v>
      </c>
      <c r="K256" s="89">
        <v>45947.815836713969</v>
      </c>
      <c r="L256" s="140">
        <v>1.6176417392886079E-4</v>
      </c>
      <c r="M256" s="23">
        <v>663631.15394814196</v>
      </c>
      <c r="N256" s="106">
        <v>-0.50716172398737602</v>
      </c>
      <c r="O256" s="23">
        <v>454298.81</v>
      </c>
      <c r="P256" s="184">
        <v>1.6522801350853378E-2</v>
      </c>
    </row>
    <row r="257" spans="1:16" ht="15" customHeight="1">
      <c r="A257" s="24">
        <v>14</v>
      </c>
      <c r="B257" s="25" t="s">
        <v>1495</v>
      </c>
      <c r="C257" s="93" t="s">
        <v>268</v>
      </c>
      <c r="D257" s="89">
        <v>111131060.25</v>
      </c>
      <c r="E257" s="106">
        <v>-0.54682513331750215</v>
      </c>
      <c r="F257" s="89">
        <v>110272453.39398482</v>
      </c>
      <c r="G257" s="89">
        <v>107864911.03103891</v>
      </c>
      <c r="H257" s="89">
        <v>2407542.3629459143</v>
      </c>
      <c r="I257" s="89">
        <v>-8600641.0961969271</v>
      </c>
      <c r="J257" s="89">
        <v>-6193098.7332510129</v>
      </c>
      <c r="K257" s="89">
        <v>3485409.4594633393</v>
      </c>
      <c r="L257" s="140">
        <v>1.2270754806225546E-2</v>
      </c>
      <c r="M257" s="23">
        <v>15454011.981303852</v>
      </c>
      <c r="N257" s="106">
        <v>-0.3433216696990099</v>
      </c>
      <c r="O257" s="23">
        <v>31815377.989999998</v>
      </c>
      <c r="P257" s="184">
        <v>3.1108279999087607E-2</v>
      </c>
    </row>
    <row r="258" spans="1:16" ht="15" customHeight="1">
      <c r="A258" s="24">
        <v>17</v>
      </c>
      <c r="B258" s="25" t="s">
        <v>1496</v>
      </c>
      <c r="C258" s="93" t="s">
        <v>269</v>
      </c>
      <c r="D258" s="89">
        <v>6352956.5599999996</v>
      </c>
      <c r="E258" s="106">
        <v>-0.52501983536113439</v>
      </c>
      <c r="F258" s="89">
        <v>6303873.144021499</v>
      </c>
      <c r="G258" s="89">
        <v>6075236.4074027427</v>
      </c>
      <c r="H258" s="89">
        <v>228636.73661875632</v>
      </c>
      <c r="I258" s="89">
        <v>-491667.21841196378</v>
      </c>
      <c r="J258" s="89">
        <v>-263030.48179320747</v>
      </c>
      <c r="K258" s="89">
        <v>199248.12055218086</v>
      </c>
      <c r="L258" s="140">
        <v>7.0147420592401048E-4</v>
      </c>
      <c r="M258" s="23">
        <v>2233034.5319394586</v>
      </c>
      <c r="N258" s="106">
        <v>-0.4470042461902094</v>
      </c>
      <c r="O258" s="23">
        <v>1636264.35</v>
      </c>
      <c r="P258" s="184">
        <v>0.10120515238755479</v>
      </c>
    </row>
    <row r="259" spans="1:16" ht="15" customHeight="1">
      <c r="A259" s="24">
        <v>4</v>
      </c>
      <c r="B259" s="25" t="s">
        <v>1497</v>
      </c>
      <c r="C259" s="93" t="s">
        <v>270</v>
      </c>
      <c r="D259" s="89">
        <v>1725283.81</v>
      </c>
      <c r="E259" s="106">
        <v>-0.51912995524953998</v>
      </c>
      <c r="F259" s="89">
        <v>1711954.1386686407</v>
      </c>
      <c r="G259" s="89">
        <v>1616117.3114323926</v>
      </c>
      <c r="H259" s="89">
        <v>95836.82723624818</v>
      </c>
      <c r="I259" s="89">
        <v>-133522.9485393955</v>
      </c>
      <c r="J259" s="89">
        <v>-37686.121303147316</v>
      </c>
      <c r="K259" s="89">
        <v>54110.169543108896</v>
      </c>
      <c r="L259" s="140">
        <v>1.9050060852506464E-4</v>
      </c>
      <c r="M259" s="23">
        <v>458091.91268383304</v>
      </c>
      <c r="N259" s="106">
        <v>-0.45482312545434522</v>
      </c>
      <c r="O259" s="23">
        <v>808964.26</v>
      </c>
      <c r="P259" s="184">
        <v>3.4409403623973711E-2</v>
      </c>
    </row>
    <row r="260" spans="1:16" ht="15" customHeight="1">
      <c r="A260" s="24">
        <v>17</v>
      </c>
      <c r="B260" s="25" t="s">
        <v>1498</v>
      </c>
      <c r="C260" s="93" t="s">
        <v>271</v>
      </c>
      <c r="D260" s="89">
        <v>7441992.2699999996</v>
      </c>
      <c r="E260" s="106">
        <v>-0.52509923443728268</v>
      </c>
      <c r="F260" s="89">
        <v>7384494.8829413354</v>
      </c>
      <c r="G260" s="89">
        <v>7112004.0931495354</v>
      </c>
      <c r="H260" s="89">
        <v>272490.78979180008</v>
      </c>
      <c r="I260" s="89">
        <v>-575949.73368340428</v>
      </c>
      <c r="J260" s="89">
        <v>-303458.9438916042</v>
      </c>
      <c r="K260" s="89">
        <v>233403.60648733255</v>
      </c>
      <c r="L260" s="140">
        <v>8.2172222787729461E-4</v>
      </c>
      <c r="M260" s="23">
        <v>1043341.5141781713</v>
      </c>
      <c r="N260" s="106">
        <v>-0.36768296675245249</v>
      </c>
      <c r="O260" s="23">
        <v>2541257.85</v>
      </c>
      <c r="P260" s="184">
        <v>0.38337522304866223</v>
      </c>
    </row>
    <row r="261" spans="1:16" ht="15" customHeight="1">
      <c r="A261" s="24">
        <v>11</v>
      </c>
      <c r="B261" s="25" t="s">
        <v>1499</v>
      </c>
      <c r="C261" s="93" t="s">
        <v>272</v>
      </c>
      <c r="D261" s="89">
        <v>41501331</v>
      </c>
      <c r="E261" s="106">
        <v>-0.52402494544938838</v>
      </c>
      <c r="F261" s="89">
        <v>41180688.62288063</v>
      </c>
      <c r="G261" s="89">
        <v>40497790.899141811</v>
      </c>
      <c r="H261" s="89">
        <v>682897.72373881936</v>
      </c>
      <c r="I261" s="89">
        <v>-3211865.8108948572</v>
      </c>
      <c r="J261" s="89">
        <v>-2528968.0871560378</v>
      </c>
      <c r="K261" s="89">
        <v>1301608.4911123584</v>
      </c>
      <c r="L261" s="140">
        <v>4.5824511679038648E-3</v>
      </c>
      <c r="M261" s="23">
        <v>5647004.7122894172</v>
      </c>
      <c r="N261" s="106">
        <v>-0.13292933374395222</v>
      </c>
      <c r="O261" s="23">
        <v>7025665.4900000002</v>
      </c>
      <c r="P261" s="184">
        <v>2.2288928449283096E-2</v>
      </c>
    </row>
    <row r="262" spans="1:16" ht="15" customHeight="1">
      <c r="A262" s="24">
        <v>19</v>
      </c>
      <c r="B262" s="25" t="s">
        <v>1500</v>
      </c>
      <c r="C262" s="93" t="s">
        <v>273</v>
      </c>
      <c r="D262" s="89">
        <v>5256007.67</v>
      </c>
      <c r="E262" s="106">
        <v>-0.52907138915291052</v>
      </c>
      <c r="F262" s="89">
        <v>5215399.3629202489</v>
      </c>
      <c r="G262" s="89">
        <v>5147066.0668187346</v>
      </c>
      <c r="H262" s="89">
        <v>68333.29610151425</v>
      </c>
      <c r="I262" s="89">
        <v>-406772.28730505391</v>
      </c>
      <c r="J262" s="89">
        <v>-338438.99120353966</v>
      </c>
      <c r="K262" s="89">
        <v>164844.45312425483</v>
      </c>
      <c r="L262" s="140">
        <v>5.8035243462199249E-4</v>
      </c>
      <c r="M262" s="23">
        <v>286784.16341474059</v>
      </c>
      <c r="N262" s="106">
        <v>-0.29644166388840076</v>
      </c>
      <c r="O262" s="23">
        <v>2376417.11</v>
      </c>
      <c r="P262" s="184">
        <v>-6.9835497629642251E-3</v>
      </c>
    </row>
    <row r="263" spans="1:16" ht="15" customHeight="1">
      <c r="A263" s="24">
        <v>1</v>
      </c>
      <c r="B263" s="25" t="s">
        <v>1501</v>
      </c>
      <c r="C263" s="93" t="s">
        <v>274</v>
      </c>
      <c r="D263" s="89">
        <v>39286667.399999999</v>
      </c>
      <c r="E263" s="106">
        <v>-0.61963641395645319</v>
      </c>
      <c r="F263" s="89">
        <v>38983135.678951487</v>
      </c>
      <c r="G263" s="89">
        <v>39076006.053846978</v>
      </c>
      <c r="H263" s="89">
        <v>-92870.374895490706</v>
      </c>
      <c r="I263" s="89">
        <v>-3040468.8429404241</v>
      </c>
      <c r="J263" s="89">
        <v>-3133339.2178359148</v>
      </c>
      <c r="K263" s="89">
        <v>1232149.8767195463</v>
      </c>
      <c r="L263" s="140">
        <v>4.3379147264019239E-3</v>
      </c>
      <c r="M263" s="23">
        <v>5422188.7259557722</v>
      </c>
      <c r="N263" s="106">
        <v>-0.17629982777756037</v>
      </c>
      <c r="O263" s="23">
        <v>13437960.789999999</v>
      </c>
      <c r="P263" s="184">
        <v>0.15180976447339845</v>
      </c>
    </row>
    <row r="264" spans="1:16" ht="15" customHeight="1">
      <c r="A264" s="24">
        <v>1</v>
      </c>
      <c r="B264" s="25" t="s">
        <v>1502</v>
      </c>
      <c r="C264" s="93" t="s">
        <v>275</v>
      </c>
      <c r="D264" s="89">
        <v>13473422.33</v>
      </c>
      <c r="E264" s="106">
        <v>-0.54981721661703653</v>
      </c>
      <c r="F264" s="89">
        <v>13369325.664670777</v>
      </c>
      <c r="G264" s="89">
        <v>13316027.885001481</v>
      </c>
      <c r="H264" s="89">
        <v>53297.779669295996</v>
      </c>
      <c r="I264" s="89">
        <v>-1042733.4134771323</v>
      </c>
      <c r="J264" s="89">
        <v>-989435.63380783633</v>
      </c>
      <c r="K264" s="89">
        <v>422567.67401196982</v>
      </c>
      <c r="L264" s="140">
        <v>1.4876944523001085E-3</v>
      </c>
      <c r="M264" s="23">
        <v>649494.51264986955</v>
      </c>
      <c r="N264" s="106">
        <v>-0.40726706636085297</v>
      </c>
      <c r="O264" s="23">
        <v>2818407.16</v>
      </c>
      <c r="P264" s="184">
        <v>7.4199661445782716E-2</v>
      </c>
    </row>
    <row r="265" spans="1:16" ht="15" customHeight="1">
      <c r="A265" s="24">
        <v>19</v>
      </c>
      <c r="B265" s="25" t="s">
        <v>1503</v>
      </c>
      <c r="C265" s="93" t="s">
        <v>276</v>
      </c>
      <c r="D265" s="89">
        <v>13712369.439999999</v>
      </c>
      <c r="E265" s="106">
        <v>-0.55377909069001063</v>
      </c>
      <c r="F265" s="89">
        <v>13606426.651486048</v>
      </c>
      <c r="G265" s="89">
        <v>13316974.098376026</v>
      </c>
      <c r="H265" s="89">
        <v>289452.5531100221</v>
      </c>
      <c r="I265" s="89">
        <v>-1061225.9782871895</v>
      </c>
      <c r="J265" s="89">
        <v>-771773.4251771674</v>
      </c>
      <c r="K265" s="89">
        <v>430061.78515994147</v>
      </c>
      <c r="L265" s="140">
        <v>1.514078267876692E-3</v>
      </c>
      <c r="M265" s="23">
        <v>4903972.6980631677</v>
      </c>
      <c r="N265" s="106">
        <v>0.236148479385345</v>
      </c>
      <c r="O265" s="23">
        <v>8952751.5899999999</v>
      </c>
      <c r="P265" s="184">
        <v>7.9189093555018797E-3</v>
      </c>
    </row>
    <row r="266" spans="1:16" ht="15" customHeight="1">
      <c r="A266" s="24">
        <v>14</v>
      </c>
      <c r="B266" s="25" t="s">
        <v>1504</v>
      </c>
      <c r="C266" s="93" t="s">
        <v>277</v>
      </c>
      <c r="D266" s="89">
        <v>2397582.13</v>
      </c>
      <c r="E266" s="106">
        <v>-0.53284994958011311</v>
      </c>
      <c r="F266" s="89">
        <v>2379058.2317302767</v>
      </c>
      <c r="G266" s="89">
        <v>2289043.2562267114</v>
      </c>
      <c r="H266" s="89">
        <v>90014.975503565278</v>
      </c>
      <c r="I266" s="89">
        <v>-185553.37591846075</v>
      </c>
      <c r="J266" s="89">
        <v>-95538.40041489547</v>
      </c>
      <c r="K266" s="89">
        <v>75195.498152752116</v>
      </c>
      <c r="L266" s="140">
        <v>2.6473375111183626E-4</v>
      </c>
      <c r="M266" s="23">
        <v>947264.31600419583</v>
      </c>
      <c r="N266" s="106">
        <v>-0.26923015617756341</v>
      </c>
      <c r="O266" s="23">
        <v>1248219.29</v>
      </c>
      <c r="P266" s="184">
        <v>3.0881637861105871E-2</v>
      </c>
    </row>
    <row r="267" spans="1:16" ht="15" customHeight="1">
      <c r="A267" s="24">
        <v>2</v>
      </c>
      <c r="B267" s="25" t="s">
        <v>1505</v>
      </c>
      <c r="C267" s="93" t="s">
        <v>278</v>
      </c>
      <c r="D267" s="89">
        <v>11751441.609999999</v>
      </c>
      <c r="E267" s="106">
        <v>-0.56721400485866247</v>
      </c>
      <c r="F267" s="89">
        <v>11660649.096082559</v>
      </c>
      <c r="G267" s="89">
        <v>11214704.282909034</v>
      </c>
      <c r="H267" s="89">
        <v>445944.81317352504</v>
      </c>
      <c r="I267" s="89">
        <v>-909466.09726531955</v>
      </c>
      <c r="J267" s="89">
        <v>-463521.28409179451</v>
      </c>
      <c r="K267" s="89">
        <v>368561.09945936641</v>
      </c>
      <c r="L267" s="140">
        <v>1.2975585609603358E-3</v>
      </c>
      <c r="M267" s="23">
        <v>1191100.0334707024</v>
      </c>
      <c r="N267" s="106">
        <v>-0.43180137075212477</v>
      </c>
      <c r="O267" s="23">
        <v>2266536.8199999998</v>
      </c>
      <c r="P267" s="184">
        <v>0.11291091554803989</v>
      </c>
    </row>
    <row r="268" spans="1:16" ht="15" customHeight="1">
      <c r="A268" s="24">
        <v>11</v>
      </c>
      <c r="B268" s="25" t="s">
        <v>1506</v>
      </c>
      <c r="C268" s="93" t="s">
        <v>279</v>
      </c>
      <c r="D268" s="89">
        <v>4868282.45</v>
      </c>
      <c r="E268" s="106">
        <v>-0.54052835316760872</v>
      </c>
      <c r="F268" s="89">
        <v>4830669.7368738484</v>
      </c>
      <c r="G268" s="89">
        <v>4569178.932736502</v>
      </c>
      <c r="H268" s="89">
        <v>261490.80413734633</v>
      </c>
      <c r="I268" s="89">
        <v>-376765.50563967344</v>
      </c>
      <c r="J268" s="89">
        <v>-115274.70150232711</v>
      </c>
      <c r="K268" s="89">
        <v>152684.20605722925</v>
      </c>
      <c r="L268" s="140">
        <v>5.3754099112359528E-4</v>
      </c>
      <c r="M268" s="23">
        <v>1459542.2547177982</v>
      </c>
      <c r="N268" s="106">
        <v>-0.45045292054601338</v>
      </c>
      <c r="O268" s="23">
        <v>1177118.71</v>
      </c>
      <c r="P268" s="184">
        <v>4.5468924349832962E-2</v>
      </c>
    </row>
    <row r="269" spans="1:16" ht="15" customHeight="1">
      <c r="A269" s="24">
        <v>18</v>
      </c>
      <c r="B269" s="25" t="s">
        <v>1507</v>
      </c>
      <c r="C269" s="93" t="s">
        <v>280</v>
      </c>
      <c r="D269" s="89">
        <v>14485997.789999999</v>
      </c>
      <c r="E269" s="106">
        <v>-0.5875886652939164</v>
      </c>
      <c r="F269" s="89">
        <v>14374077.89118202</v>
      </c>
      <c r="G269" s="89">
        <v>13852113.395111864</v>
      </c>
      <c r="H269" s="89">
        <v>521964.49607015587</v>
      </c>
      <c r="I269" s="89">
        <v>-1121098.5266568791</v>
      </c>
      <c r="J269" s="89">
        <v>-599134.03058672324</v>
      </c>
      <c r="K269" s="89">
        <v>454325.13298667123</v>
      </c>
      <c r="L269" s="140">
        <v>1.599499965218906E-3</v>
      </c>
      <c r="M269" s="23">
        <v>2448605.5397725836</v>
      </c>
      <c r="N269" s="106">
        <v>-0.43305634367517831</v>
      </c>
      <c r="O269" s="23">
        <v>5551915.3700000001</v>
      </c>
      <c r="P269" s="184">
        <v>4.0296929928285596E-2</v>
      </c>
    </row>
    <row r="270" spans="1:16" ht="15" customHeight="1">
      <c r="A270" s="24">
        <v>21</v>
      </c>
      <c r="B270" s="25" t="s">
        <v>1508</v>
      </c>
      <c r="C270" s="93" t="s">
        <v>281</v>
      </c>
      <c r="D270" s="89">
        <v>370987.54</v>
      </c>
      <c r="E270" s="106">
        <v>9.4148119422108767E-2</v>
      </c>
      <c r="F270" s="89">
        <v>368121.26260982989</v>
      </c>
      <c r="G270" s="89">
        <v>392485.3911684</v>
      </c>
      <c r="H270" s="89">
        <v>-24364.128558570112</v>
      </c>
      <c r="I270" s="89">
        <v>-28711.421231140474</v>
      </c>
      <c r="J270" s="89">
        <v>-53075.549789710582</v>
      </c>
      <c r="K270" s="89">
        <v>11635.302302976397</v>
      </c>
      <c r="L270" s="140">
        <v>4.0963319608973063E-5</v>
      </c>
      <c r="M270" s="23">
        <v>13138.853454404909</v>
      </c>
      <c r="N270" s="106">
        <v>-8.969731979936113E-3</v>
      </c>
      <c r="O270" s="23">
        <v>26422.46</v>
      </c>
      <c r="P270" s="184">
        <v>3.9111655531711698E-3</v>
      </c>
    </row>
    <row r="271" spans="1:16" ht="15" customHeight="1">
      <c r="A271" s="24">
        <v>10</v>
      </c>
      <c r="B271" s="25" t="s">
        <v>1509</v>
      </c>
      <c r="C271" s="93" t="s">
        <v>282</v>
      </c>
      <c r="D271" s="89">
        <v>2989196.01</v>
      </c>
      <c r="E271" s="106">
        <v>-0.54672492329739797</v>
      </c>
      <c r="F271" s="89">
        <v>2966101.2587901624</v>
      </c>
      <c r="G271" s="89">
        <v>2809594.1324588405</v>
      </c>
      <c r="H271" s="89">
        <v>156507.1263313219</v>
      </c>
      <c r="I271" s="89">
        <v>-231339.48322241334</v>
      </c>
      <c r="J271" s="89">
        <v>-74832.356891091447</v>
      </c>
      <c r="K271" s="89">
        <v>93750.316302269508</v>
      </c>
      <c r="L271" s="140">
        <v>3.3005796240891821E-4</v>
      </c>
      <c r="M271" s="23">
        <v>779380.85316443234</v>
      </c>
      <c r="N271" s="106">
        <v>-0.48015992651248496</v>
      </c>
      <c r="O271" s="23">
        <v>1194480.6200000001</v>
      </c>
      <c r="P271" s="184">
        <v>0.10906060578346666</v>
      </c>
    </row>
    <row r="272" spans="1:16" ht="15" customHeight="1">
      <c r="A272" s="24">
        <v>21</v>
      </c>
      <c r="B272" s="25" t="s">
        <v>1510</v>
      </c>
      <c r="C272" s="93" t="s">
        <v>283</v>
      </c>
      <c r="D272" s="89">
        <v>3536345.72</v>
      </c>
      <c r="E272" s="106">
        <v>-1.2208915378741469E-2</v>
      </c>
      <c r="F272" s="89">
        <v>3509023.6493421537</v>
      </c>
      <c r="G272" s="89">
        <v>3858281.6143472618</v>
      </c>
      <c r="H272" s="89">
        <v>-349257.96500510816</v>
      </c>
      <c r="I272" s="89">
        <v>-273684.42505066551</v>
      </c>
      <c r="J272" s="89">
        <v>-622942.39005577366</v>
      </c>
      <c r="K272" s="89">
        <v>110910.60228070391</v>
      </c>
      <c r="L272" s="140">
        <v>3.9047257483683682E-4</v>
      </c>
      <c r="M272" s="23">
        <v>43471.669876057858</v>
      </c>
      <c r="N272" s="106">
        <v>-0.42157212422362333</v>
      </c>
      <c r="O272" s="23">
        <v>123102.76</v>
      </c>
      <c r="P272" s="184">
        <v>1.3926448179784057E-3</v>
      </c>
    </row>
    <row r="273" spans="1:16" ht="15" customHeight="1">
      <c r="A273" s="24">
        <v>18</v>
      </c>
      <c r="B273" s="25" t="s">
        <v>1511</v>
      </c>
      <c r="C273" s="93" t="s">
        <v>284</v>
      </c>
      <c r="D273" s="89">
        <v>10493137.9</v>
      </c>
      <c r="E273" s="106">
        <v>-0.53618406680928898</v>
      </c>
      <c r="F273" s="89">
        <v>10412067.134349201</v>
      </c>
      <c r="G273" s="89">
        <v>10016632.585646076</v>
      </c>
      <c r="H273" s="89">
        <v>395434.54870312475</v>
      </c>
      <c r="I273" s="89">
        <v>-812083.61413794337</v>
      </c>
      <c r="J273" s="89">
        <v>-416649.06543481862</v>
      </c>
      <c r="K273" s="89">
        <v>329096.85207572993</v>
      </c>
      <c r="L273" s="140">
        <v>1.1586204795415191E-3</v>
      </c>
      <c r="M273" s="23">
        <v>1914192.5600875432</v>
      </c>
      <c r="N273" s="106">
        <v>-0.50403355289747243</v>
      </c>
      <c r="O273" s="23">
        <v>3757333.83</v>
      </c>
      <c r="P273" s="184">
        <v>3.2557038513802539E-2</v>
      </c>
    </row>
    <row r="274" spans="1:16" ht="15" customHeight="1">
      <c r="A274" s="24">
        <v>11</v>
      </c>
      <c r="B274" s="25" t="s">
        <v>1512</v>
      </c>
      <c r="C274" s="93" t="s">
        <v>285</v>
      </c>
      <c r="D274" s="89">
        <v>10330376.109999999</v>
      </c>
      <c r="E274" s="106">
        <v>-0.53162112068180567</v>
      </c>
      <c r="F274" s="89">
        <v>10250562.854072196</v>
      </c>
      <c r="G274" s="89">
        <v>9925714.20928091</v>
      </c>
      <c r="H274" s="89">
        <v>324848.64479128644</v>
      </c>
      <c r="I274" s="89">
        <v>-799487.17407145351</v>
      </c>
      <c r="J274" s="89">
        <v>-474638.52928016707</v>
      </c>
      <c r="K274" s="89">
        <v>323992.14524373342</v>
      </c>
      <c r="L274" s="140">
        <v>1.140648816062205E-3</v>
      </c>
      <c r="M274" s="23">
        <v>2490641.2275815476</v>
      </c>
      <c r="N274" s="106">
        <v>6.5539634004809333E-2</v>
      </c>
      <c r="O274" s="23">
        <v>2125593</v>
      </c>
      <c r="P274" s="184">
        <v>2.4027716902597085E-2</v>
      </c>
    </row>
    <row r="275" spans="1:16" ht="15" customHeight="1">
      <c r="A275" s="24">
        <v>7</v>
      </c>
      <c r="B275" s="25" t="s">
        <v>1513</v>
      </c>
      <c r="C275" s="93" t="s">
        <v>286</v>
      </c>
      <c r="D275" s="89">
        <v>3550786.72</v>
      </c>
      <c r="E275" s="106">
        <v>-0.62655954266014469</v>
      </c>
      <c r="F275" s="89">
        <v>3523353.0770996157</v>
      </c>
      <c r="G275" s="89">
        <v>3407290.3281000159</v>
      </c>
      <c r="H275" s="89">
        <v>116062.74899959983</v>
      </c>
      <c r="I275" s="89">
        <v>-274802.04111399443</v>
      </c>
      <c r="J275" s="89">
        <v>-158739.2921143946</v>
      </c>
      <c r="K275" s="89">
        <v>111363.51614556655</v>
      </c>
      <c r="L275" s="140">
        <v>3.9206710628248369E-4</v>
      </c>
      <c r="M275" s="23">
        <v>1088260.3419865682</v>
      </c>
      <c r="N275" s="106">
        <v>-0.42889452062130262</v>
      </c>
      <c r="O275" s="23">
        <v>2542298.1</v>
      </c>
      <c r="P275" s="184">
        <v>0.14540948455719183</v>
      </c>
    </row>
    <row r="276" spans="1:16" ht="15" customHeight="1">
      <c r="A276" s="24">
        <v>4</v>
      </c>
      <c r="B276" s="25" t="s">
        <v>1514</v>
      </c>
      <c r="C276" s="93" t="s">
        <v>287</v>
      </c>
      <c r="D276" s="89">
        <v>11450493</v>
      </c>
      <c r="E276" s="106">
        <v>-0.54422889910272754</v>
      </c>
      <c r="F276" s="89">
        <v>11362025.637478335</v>
      </c>
      <c r="G276" s="89">
        <v>11043702.251904927</v>
      </c>
      <c r="H276" s="89">
        <v>318323.38557340764</v>
      </c>
      <c r="I276" s="89">
        <v>-886175.12013267458</v>
      </c>
      <c r="J276" s="89">
        <v>-567851.73455926694</v>
      </c>
      <c r="K276" s="89">
        <v>359122.43191001815</v>
      </c>
      <c r="L276" s="140">
        <v>1.2643287276961077E-3</v>
      </c>
      <c r="M276" s="23">
        <v>1252298.0435345329</v>
      </c>
      <c r="N276" s="106">
        <v>-0.38256797619264815</v>
      </c>
      <c r="O276" s="23">
        <v>2702622.32</v>
      </c>
      <c r="P276" s="184">
        <v>0.20521792709624465</v>
      </c>
    </row>
    <row r="277" spans="1:16" ht="15" customHeight="1">
      <c r="A277" s="24">
        <v>18</v>
      </c>
      <c r="B277" s="25" t="s">
        <v>1515</v>
      </c>
      <c r="C277" s="93" t="s">
        <v>288</v>
      </c>
      <c r="D277" s="89">
        <v>3376409.63</v>
      </c>
      <c r="E277" s="106">
        <v>-0.56155587745921687</v>
      </c>
      <c r="F277" s="89">
        <v>3350323.2374963011</v>
      </c>
      <c r="G277" s="89">
        <v>3297309.713337942</v>
      </c>
      <c r="H277" s="89">
        <v>53013.52415835904</v>
      </c>
      <c r="I277" s="89">
        <v>-261306.67120466943</v>
      </c>
      <c r="J277" s="89">
        <v>-208293.14704631039</v>
      </c>
      <c r="K277" s="89">
        <v>105894.51803079608</v>
      </c>
      <c r="L277" s="140">
        <v>3.7281291658610555E-4</v>
      </c>
      <c r="M277" s="23">
        <v>500313.23138905212</v>
      </c>
      <c r="N277" s="106">
        <v>-0.446177547944556</v>
      </c>
      <c r="O277" s="23">
        <v>4333823.78</v>
      </c>
      <c r="P277" s="184">
        <v>3.6589554407186808E-2</v>
      </c>
    </row>
    <row r="278" spans="1:16" ht="15" customHeight="1">
      <c r="A278" s="24">
        <v>6</v>
      </c>
      <c r="B278" s="25" t="s">
        <v>1516</v>
      </c>
      <c r="C278" s="93" t="s">
        <v>289</v>
      </c>
      <c r="D278" s="89">
        <v>37592795.950000003</v>
      </c>
      <c r="E278" s="106">
        <v>-0.53441572048724084</v>
      </c>
      <c r="F278" s="89">
        <v>37302351.206047788</v>
      </c>
      <c r="G278" s="89">
        <v>36027412.487108774</v>
      </c>
      <c r="H278" s="89">
        <v>1274938.7189390138</v>
      </c>
      <c r="I278" s="89">
        <v>-2909376.9558318905</v>
      </c>
      <c r="J278" s="89">
        <v>-1634438.2368928767</v>
      </c>
      <c r="K278" s="89">
        <v>1179024.8947238412</v>
      </c>
      <c r="L278" s="140">
        <v>4.1508825754491873E-3</v>
      </c>
      <c r="M278" s="23">
        <v>4481167.8015942592</v>
      </c>
      <c r="N278" s="106">
        <v>-0.39491665308012336</v>
      </c>
      <c r="O278" s="23">
        <v>7128716.3600000003</v>
      </c>
      <c r="P278" s="184">
        <v>2.96292612907465E-2</v>
      </c>
    </row>
    <row r="279" spans="1:16" ht="15" customHeight="1">
      <c r="A279" s="24">
        <v>17</v>
      </c>
      <c r="B279" s="25" t="s">
        <v>1517</v>
      </c>
      <c r="C279" s="93" t="s">
        <v>290</v>
      </c>
      <c r="D279" s="89">
        <v>6742274.3899999997</v>
      </c>
      <c r="E279" s="106">
        <v>-0.5328529461619439</v>
      </c>
      <c r="F279" s="89">
        <v>6690183.0754443146</v>
      </c>
      <c r="G279" s="89">
        <v>6491436.7719715815</v>
      </c>
      <c r="H279" s="89">
        <v>198746.30347273313</v>
      </c>
      <c r="I279" s="89">
        <v>-521797.25515099702</v>
      </c>
      <c r="J279" s="89">
        <v>-323050.9516782639</v>
      </c>
      <c r="K279" s="89">
        <v>211458.31673286328</v>
      </c>
      <c r="L279" s="140">
        <v>7.444615005910007E-4</v>
      </c>
      <c r="M279" s="23">
        <v>1239231.7979226818</v>
      </c>
      <c r="N279" s="106">
        <v>-0.3006526594215001</v>
      </c>
      <c r="O279" s="23">
        <v>1876122.82</v>
      </c>
      <c r="P279" s="184">
        <v>2.7608729893633166E-2</v>
      </c>
    </row>
    <row r="280" spans="1:16" ht="15" customHeight="1">
      <c r="A280" s="24">
        <v>9</v>
      </c>
      <c r="B280" s="25" t="s">
        <v>1518</v>
      </c>
      <c r="C280" s="93" t="s">
        <v>291</v>
      </c>
      <c r="D280" s="89">
        <v>8270948.5899999999</v>
      </c>
      <c r="E280" s="106">
        <v>-0.55736262360461986</v>
      </c>
      <c r="F280" s="89">
        <v>8207046.6246165372</v>
      </c>
      <c r="G280" s="89">
        <v>8080804.6402068948</v>
      </c>
      <c r="H280" s="89">
        <v>126241.98440964241</v>
      </c>
      <c r="I280" s="89">
        <v>-640104.21737775183</v>
      </c>
      <c r="J280" s="89">
        <v>-513862.23296810943</v>
      </c>
      <c r="K280" s="89">
        <v>259402.20843273171</v>
      </c>
      <c r="L280" s="140">
        <v>9.1325307195372417E-4</v>
      </c>
      <c r="M280" s="23">
        <v>450158.42258890526</v>
      </c>
      <c r="N280" s="106">
        <v>-0.46322422128880125</v>
      </c>
      <c r="O280" s="23">
        <v>2200186.2599999998</v>
      </c>
      <c r="P280" s="184">
        <v>6.6385900804299958E-3</v>
      </c>
    </row>
    <row r="281" spans="1:16" ht="15" customHeight="1">
      <c r="A281" s="24">
        <v>17</v>
      </c>
      <c r="B281" s="25" t="s">
        <v>1519</v>
      </c>
      <c r="C281" s="93" t="s">
        <v>292</v>
      </c>
      <c r="D281" s="89">
        <v>4591364.37</v>
      </c>
      <c r="E281" s="106">
        <v>-0.56530697019918807</v>
      </c>
      <c r="F281" s="89">
        <v>4555891.1466034316</v>
      </c>
      <c r="G281" s="89">
        <v>4331817.3466313258</v>
      </c>
      <c r="H281" s="89">
        <v>224073.79997210577</v>
      </c>
      <c r="I281" s="89">
        <v>-355334.29627507151</v>
      </c>
      <c r="J281" s="89">
        <v>-131260.49630296574</v>
      </c>
      <c r="K281" s="89">
        <v>143999.20932132864</v>
      </c>
      <c r="L281" s="140">
        <v>5.0696453613930346E-4</v>
      </c>
      <c r="M281" s="23">
        <v>1027237.2903546469</v>
      </c>
      <c r="N281" s="106">
        <v>-0.46894322799282695</v>
      </c>
      <c r="O281" s="23">
        <v>1093214.56</v>
      </c>
      <c r="P281" s="184">
        <v>6.3030903059757559E-2</v>
      </c>
    </row>
    <row r="282" spans="1:16" ht="15" customHeight="1">
      <c r="A282" s="24">
        <v>2</v>
      </c>
      <c r="B282" s="25" t="s">
        <v>1520</v>
      </c>
      <c r="C282" s="93" t="s">
        <v>293</v>
      </c>
      <c r="D282" s="89">
        <v>2149386.2799999998</v>
      </c>
      <c r="E282" s="106">
        <v>-0.60714415922474663</v>
      </c>
      <c r="F282" s="89">
        <v>2132779.9613697142</v>
      </c>
      <c r="G282" s="89">
        <v>2125141.83113865</v>
      </c>
      <c r="H282" s="89">
        <v>7638.1302310642786</v>
      </c>
      <c r="I282" s="89">
        <v>-166345.0337806872</v>
      </c>
      <c r="J282" s="89">
        <v>-158706.90354962292</v>
      </c>
      <c r="K282" s="89">
        <v>67411.31827141653</v>
      </c>
      <c r="L282" s="140">
        <v>2.3732871769974179E-4</v>
      </c>
      <c r="M282" s="23">
        <v>212466.37045889438</v>
      </c>
      <c r="N282" s="106">
        <v>-0.35733674805470783</v>
      </c>
      <c r="O282" s="23">
        <v>1410163.41</v>
      </c>
      <c r="P282" s="184">
        <v>5.5244650737247269E-2</v>
      </c>
    </row>
    <row r="283" spans="1:16" ht="15" customHeight="1">
      <c r="A283" s="24">
        <v>5</v>
      </c>
      <c r="B283" s="25" t="s">
        <v>1521</v>
      </c>
      <c r="C283" s="93" t="s">
        <v>294</v>
      </c>
      <c r="D283" s="89">
        <v>9943927.6300000008</v>
      </c>
      <c r="E283" s="106">
        <v>-0.5503157718835664</v>
      </c>
      <c r="F283" s="89">
        <v>9867100.1038373783</v>
      </c>
      <c r="G283" s="89">
        <v>9661248.0161626209</v>
      </c>
      <c r="H283" s="89">
        <v>205852.08767475747</v>
      </c>
      <c r="I283" s="89">
        <v>-769579.20170824719</v>
      </c>
      <c r="J283" s="89">
        <v>-563727.11403348972</v>
      </c>
      <c r="K283" s="89">
        <v>311871.94064245297</v>
      </c>
      <c r="L283" s="140">
        <v>1.0979783463244833E-3</v>
      </c>
      <c r="M283" s="23">
        <v>994802.44649670704</v>
      </c>
      <c r="N283" s="106">
        <v>-0.46397092338355528</v>
      </c>
      <c r="O283" s="23">
        <v>2103046.9700000002</v>
      </c>
      <c r="P283" s="184">
        <v>4.0711059080129397E-2</v>
      </c>
    </row>
    <row r="284" spans="1:16" ht="15" customHeight="1">
      <c r="A284" s="24">
        <v>6</v>
      </c>
      <c r="B284" s="25" t="s">
        <v>1522</v>
      </c>
      <c r="C284" s="93" t="s">
        <v>295</v>
      </c>
      <c r="D284" s="89">
        <v>413459991.25</v>
      </c>
      <c r="E284" s="106">
        <v>-0.5723192735244087</v>
      </c>
      <c r="F284" s="89">
        <v>410265568.53526467</v>
      </c>
      <c r="G284" s="89">
        <v>405577688.1026721</v>
      </c>
      <c r="H284" s="89">
        <v>4687880.4325925708</v>
      </c>
      <c r="I284" s="89">
        <v>-31998443.858794842</v>
      </c>
      <c r="J284" s="89">
        <v>-27310563.426202271</v>
      </c>
      <c r="K284" s="89">
        <v>12967368.091067767</v>
      </c>
      <c r="L284" s="140">
        <v>4.5652998931168844E-2</v>
      </c>
      <c r="M284" s="23">
        <v>84449470.761913165</v>
      </c>
      <c r="N284" s="106">
        <v>-0.32566808755175181</v>
      </c>
      <c r="O284" s="23">
        <v>109758584.97</v>
      </c>
      <c r="P284" s="184">
        <v>3.0342940440538424E-2</v>
      </c>
    </row>
    <row r="285" spans="1:16" ht="15" customHeight="1">
      <c r="A285" s="24">
        <v>11</v>
      </c>
      <c r="B285" s="25" t="s">
        <v>1523</v>
      </c>
      <c r="C285" s="93" t="s">
        <v>296</v>
      </c>
      <c r="D285" s="89">
        <v>1888974.18</v>
      </c>
      <c r="E285" s="106">
        <v>-0.53503987518320673</v>
      </c>
      <c r="F285" s="89">
        <v>1874379.8246673408</v>
      </c>
      <c r="G285" s="89">
        <v>1786109.0393507893</v>
      </c>
      <c r="H285" s="89">
        <v>88270.78531655157</v>
      </c>
      <c r="I285" s="89">
        <v>-146191.25315294461</v>
      </c>
      <c r="J285" s="89">
        <v>-57920.467836393043</v>
      </c>
      <c r="K285" s="89">
        <v>59243.999479920407</v>
      </c>
      <c r="L285" s="140">
        <v>2.0857480299321595E-4</v>
      </c>
      <c r="M285" s="23">
        <v>330309.09739611589</v>
      </c>
      <c r="N285" s="106">
        <v>-0.46576163267917026</v>
      </c>
      <c r="O285" s="23">
        <v>712599.77</v>
      </c>
      <c r="P285" s="184">
        <v>0.13844673415136977</v>
      </c>
    </row>
    <row r="286" spans="1:16" ht="15" customHeight="1">
      <c r="A286" s="24">
        <v>19</v>
      </c>
      <c r="B286" s="25" t="s">
        <v>1524</v>
      </c>
      <c r="C286" s="93" t="s">
        <v>297</v>
      </c>
      <c r="D286" s="89">
        <v>3675422.94</v>
      </c>
      <c r="E286" s="106">
        <v>-0.58344708943704182</v>
      </c>
      <c r="F286" s="89">
        <v>3647026.3483725982</v>
      </c>
      <c r="G286" s="89">
        <v>3526393.0450844336</v>
      </c>
      <c r="H286" s="89">
        <v>120633.30328816455</v>
      </c>
      <c r="I286" s="89">
        <v>-284447.87184210215</v>
      </c>
      <c r="J286" s="89">
        <v>-163814.5685539376</v>
      </c>
      <c r="K286" s="89">
        <v>115272.48866146362</v>
      </c>
      <c r="L286" s="140">
        <v>4.0582905989072147E-4</v>
      </c>
      <c r="M286" s="23">
        <v>623165.89302399673</v>
      </c>
      <c r="N286" s="106">
        <v>-0.22053893056163743</v>
      </c>
      <c r="O286" s="23">
        <v>3056895.23</v>
      </c>
      <c r="P286" s="184">
        <v>2.8496167795227789E-2</v>
      </c>
    </row>
    <row r="287" spans="1:16" ht="15" customHeight="1">
      <c r="A287" s="24">
        <v>14</v>
      </c>
      <c r="B287" s="25" t="s">
        <v>1525</v>
      </c>
      <c r="C287" s="93" t="s">
        <v>298</v>
      </c>
      <c r="D287" s="89">
        <v>7706216.2300000004</v>
      </c>
      <c r="E287" s="106">
        <v>-0.50408184820015944</v>
      </c>
      <c r="F287" s="89">
        <v>7646677.4289291864</v>
      </c>
      <c r="G287" s="89">
        <v>7320962.3654556507</v>
      </c>
      <c r="H287" s="89">
        <v>325715.0634735357</v>
      </c>
      <c r="I287" s="89">
        <v>-596398.52130284847</v>
      </c>
      <c r="J287" s="89">
        <v>-270683.45782931277</v>
      </c>
      <c r="K287" s="89">
        <v>241690.47685038991</v>
      </c>
      <c r="L287" s="140">
        <v>8.5089703661030104E-4</v>
      </c>
      <c r="M287" s="23">
        <v>813549.88499945728</v>
      </c>
      <c r="N287" s="106">
        <v>-0.36336636965069158</v>
      </c>
      <c r="O287" s="23">
        <v>1783042.7</v>
      </c>
      <c r="P287" s="184">
        <v>1.3916013746643197E-2</v>
      </c>
    </row>
    <row r="288" spans="1:16" ht="15" customHeight="1">
      <c r="A288" s="24">
        <v>12</v>
      </c>
      <c r="B288" s="25" t="s">
        <v>1526</v>
      </c>
      <c r="C288" s="93" t="s">
        <v>299</v>
      </c>
      <c r="D288" s="89">
        <v>5751252.2300000004</v>
      </c>
      <c r="E288" s="106">
        <v>-0.52182687509462333</v>
      </c>
      <c r="F288" s="89">
        <v>5706817.6265305299</v>
      </c>
      <c r="G288" s="89">
        <v>5411558.0738484645</v>
      </c>
      <c r="H288" s="89">
        <v>295259.5526820654</v>
      </c>
      <c r="I288" s="89">
        <v>-445100.19226539525</v>
      </c>
      <c r="J288" s="89">
        <v>-149840.63958332984</v>
      </c>
      <c r="K288" s="89">
        <v>180376.83507299772</v>
      </c>
      <c r="L288" s="140">
        <v>6.3503583772465543E-4</v>
      </c>
      <c r="M288" s="23">
        <v>700546.85820571124</v>
      </c>
      <c r="N288" s="106">
        <v>-0.45842906900477276</v>
      </c>
      <c r="O288" s="23">
        <v>1149132.79</v>
      </c>
      <c r="P288" s="184">
        <v>3.7803592690249133E-2</v>
      </c>
    </row>
    <row r="289" spans="1:16" ht="15" customHeight="1">
      <c r="A289" s="24">
        <v>16</v>
      </c>
      <c r="B289" s="25" t="s">
        <v>1527</v>
      </c>
      <c r="C289" s="93" t="s">
        <v>300</v>
      </c>
      <c r="D289" s="89">
        <v>3995748.62</v>
      </c>
      <c r="E289" s="106">
        <v>-0.52240739306128603</v>
      </c>
      <c r="F289" s="89">
        <v>3964877.1682894947</v>
      </c>
      <c r="G289" s="89">
        <v>3798869.5619633468</v>
      </c>
      <c r="H289" s="89">
        <v>166007.60632614791</v>
      </c>
      <c r="I289" s="89">
        <v>-309238.47674929531</v>
      </c>
      <c r="J289" s="89">
        <v>-143230.8704231474</v>
      </c>
      <c r="K289" s="89">
        <v>125318.88030633258</v>
      </c>
      <c r="L289" s="140">
        <v>4.4119845048750983E-4</v>
      </c>
      <c r="M289" s="23">
        <v>542331.42335482442</v>
      </c>
      <c r="N289" s="106">
        <v>-0.51166312882963971</v>
      </c>
      <c r="O289" s="23">
        <v>782652.9</v>
      </c>
      <c r="P289" s="184">
        <v>-1.6733694530084553E-2</v>
      </c>
    </row>
    <row r="290" spans="1:16" ht="15" customHeight="1">
      <c r="A290" s="24">
        <v>13</v>
      </c>
      <c r="B290" s="25" t="s">
        <v>1528</v>
      </c>
      <c r="C290" s="93" t="s">
        <v>301</v>
      </c>
      <c r="D290" s="89">
        <v>3435660.24</v>
      </c>
      <c r="E290" s="106">
        <v>-0.55037239364845891</v>
      </c>
      <c r="F290" s="89">
        <v>3409116.0728664668</v>
      </c>
      <c r="G290" s="89">
        <v>3356852.6155488165</v>
      </c>
      <c r="H290" s="89">
        <v>52263.457317650318</v>
      </c>
      <c r="I290" s="89">
        <v>-265892.18699291407</v>
      </c>
      <c r="J290" s="89">
        <v>-213628.72967526375</v>
      </c>
      <c r="K290" s="89">
        <v>107752.79812016449</v>
      </c>
      <c r="L290" s="140">
        <v>3.7935518933859916E-4</v>
      </c>
      <c r="M290" s="23">
        <v>509688.20400448068</v>
      </c>
      <c r="N290" s="106">
        <v>-0.43278206084013326</v>
      </c>
      <c r="O290" s="23">
        <v>901078.9</v>
      </c>
      <c r="P290" s="184">
        <v>0.11418525950441083</v>
      </c>
    </row>
    <row r="291" spans="1:16" ht="15" customHeight="1">
      <c r="A291" s="24">
        <v>19</v>
      </c>
      <c r="B291" s="25" t="s">
        <v>1529</v>
      </c>
      <c r="C291" s="93" t="s">
        <v>302</v>
      </c>
      <c r="D291" s="89">
        <v>36127157.590000004</v>
      </c>
      <c r="E291" s="106">
        <v>-0.55932507145914656</v>
      </c>
      <c r="F291" s="89">
        <v>35848036.477276571</v>
      </c>
      <c r="G291" s="89">
        <v>35557651.816839248</v>
      </c>
      <c r="H291" s="89">
        <v>290384.66043732315</v>
      </c>
      <c r="I291" s="89">
        <v>-2795948.4554394577</v>
      </c>
      <c r="J291" s="89">
        <v>-2505563.7950021345</v>
      </c>
      <c r="K291" s="89">
        <v>1133057.9994867707</v>
      </c>
      <c r="L291" s="140">
        <v>3.98905123046156E-3</v>
      </c>
      <c r="M291" s="23">
        <v>2813441.2840385474</v>
      </c>
      <c r="N291" s="106">
        <v>-0.37458319409895746</v>
      </c>
      <c r="O291" s="23">
        <v>7476983.5700000003</v>
      </c>
      <c r="P291" s="184">
        <v>1.6286399808989493E-2</v>
      </c>
    </row>
    <row r="292" spans="1:16" ht="15" customHeight="1">
      <c r="A292" s="24">
        <v>2</v>
      </c>
      <c r="B292" s="25" t="s">
        <v>1530</v>
      </c>
      <c r="C292" s="93" t="s">
        <v>303</v>
      </c>
      <c r="D292" s="89">
        <v>283267294.74000001</v>
      </c>
      <c r="E292" s="106">
        <v>-0.59809651509675343</v>
      </c>
      <c r="F292" s="89">
        <v>281078750.5040186</v>
      </c>
      <c r="G292" s="89">
        <v>275354789.36782837</v>
      </c>
      <c r="H292" s="89">
        <v>5723961.1361902356</v>
      </c>
      <c r="I292" s="89">
        <v>-21922586.996549163</v>
      </c>
      <c r="J292" s="89">
        <v>-16198625.860358927</v>
      </c>
      <c r="K292" s="89">
        <v>8884127.5015495569</v>
      </c>
      <c r="L292" s="140">
        <v>3.1277516029793874E-2</v>
      </c>
      <c r="M292" s="23">
        <v>100638522.30635679</v>
      </c>
      <c r="N292" s="106">
        <v>-0.39461062110040568</v>
      </c>
      <c r="O292" s="23">
        <v>82305778.530000001</v>
      </c>
      <c r="P292" s="184">
        <v>0.11192697219348924</v>
      </c>
    </row>
    <row r="293" spans="1:16" ht="15" customHeight="1">
      <c r="A293" s="24">
        <v>19</v>
      </c>
      <c r="B293" s="25" t="s">
        <v>1531</v>
      </c>
      <c r="C293" s="93" t="s">
        <v>304</v>
      </c>
      <c r="D293" s="89">
        <v>4770543.3899999997</v>
      </c>
      <c r="E293" s="106">
        <v>-0.55308993901904213</v>
      </c>
      <c r="F293" s="89">
        <v>4733685.8161375932</v>
      </c>
      <c r="G293" s="89">
        <v>4685591.6621217867</v>
      </c>
      <c r="H293" s="89">
        <v>48094.154015806504</v>
      </c>
      <c r="I293" s="89">
        <v>-369201.296549536</v>
      </c>
      <c r="J293" s="89">
        <v>-321107.14253372949</v>
      </c>
      <c r="K293" s="89">
        <v>149618.8106266745</v>
      </c>
      <c r="L293" s="140">
        <v>5.2674894039040731E-4</v>
      </c>
      <c r="M293" s="23">
        <v>713424.32366953231</v>
      </c>
      <c r="N293" s="106">
        <v>-0.39670747822024521</v>
      </c>
      <c r="O293" s="23">
        <v>1239706.69</v>
      </c>
      <c r="P293" s="184">
        <v>0.1847537814533371</v>
      </c>
    </row>
    <row r="294" spans="1:16" ht="15" customHeight="1">
      <c r="A294" s="24">
        <v>11</v>
      </c>
      <c r="B294" s="25" t="s">
        <v>1532</v>
      </c>
      <c r="C294" s="93" t="s">
        <v>305</v>
      </c>
      <c r="D294" s="89">
        <v>3307139.56</v>
      </c>
      <c r="E294" s="106">
        <v>-0.51991852726835441</v>
      </c>
      <c r="F294" s="89">
        <v>3281588.3532210202</v>
      </c>
      <c r="G294" s="89">
        <v>3174626.8738771123</v>
      </c>
      <c r="H294" s="89">
        <v>106961.47934390791</v>
      </c>
      <c r="I294" s="89">
        <v>-255945.73062299765</v>
      </c>
      <c r="J294" s="89">
        <v>-148984.25127908975</v>
      </c>
      <c r="K294" s="89">
        <v>103721.99707497549</v>
      </c>
      <c r="L294" s="140">
        <v>3.6516432543194996E-4</v>
      </c>
      <c r="M294" s="23">
        <v>613023.90264307766</v>
      </c>
      <c r="N294" s="106">
        <v>-0.44345341676058159</v>
      </c>
      <c r="O294" s="23">
        <v>1109737.58</v>
      </c>
      <c r="P294" s="184">
        <v>5.9256598860663479E-2</v>
      </c>
    </row>
    <row r="295" spans="1:16" ht="15" customHeight="1">
      <c r="A295" s="24">
        <v>1</v>
      </c>
      <c r="B295" s="25" t="s">
        <v>1533</v>
      </c>
      <c r="C295" s="93" t="s">
        <v>306</v>
      </c>
      <c r="D295" s="89">
        <v>76467520.200000003</v>
      </c>
      <c r="E295" s="106">
        <v>-0.60106465405851672</v>
      </c>
      <c r="F295" s="89">
        <v>75876726.438485429</v>
      </c>
      <c r="G295" s="89">
        <v>76829836.915706038</v>
      </c>
      <c r="H295" s="89">
        <v>-953110.47722060978</v>
      </c>
      <c r="I295" s="89">
        <v>-5917964.7461015619</v>
      </c>
      <c r="J295" s="89">
        <v>-6871075.2233221717</v>
      </c>
      <c r="K295" s="89">
        <v>2398254.9761265679</v>
      </c>
      <c r="L295" s="140">
        <v>8.4433117879328355E-3</v>
      </c>
      <c r="M295" s="23">
        <v>7872430.6519420026</v>
      </c>
      <c r="N295" s="106">
        <v>-0.36063047312352281</v>
      </c>
      <c r="O295" s="23">
        <v>16729508.01</v>
      </c>
      <c r="P295" s="184">
        <v>7.5575996740948836E-2</v>
      </c>
    </row>
    <row r="296" spans="1:16" ht="15" customHeight="1">
      <c r="A296" s="24">
        <v>17</v>
      </c>
      <c r="B296" s="25" t="s">
        <v>1534</v>
      </c>
      <c r="C296" s="93" t="s">
        <v>307</v>
      </c>
      <c r="D296" s="89">
        <v>9719846.2400000002</v>
      </c>
      <c r="E296" s="106">
        <v>-0.51990056078432867</v>
      </c>
      <c r="F296" s="89">
        <v>9644749.9833611883</v>
      </c>
      <c r="G296" s="89">
        <v>9386147.3816654924</v>
      </c>
      <c r="H296" s="89">
        <v>258602.60169569589</v>
      </c>
      <c r="I296" s="89">
        <v>-752237.12283856468</v>
      </c>
      <c r="J296" s="89">
        <v>-493634.52114286879</v>
      </c>
      <c r="K296" s="89">
        <v>304844.06387569912</v>
      </c>
      <c r="L296" s="140">
        <v>1.0732359584885119E-3</v>
      </c>
      <c r="M296" s="23">
        <v>456298.76371519448</v>
      </c>
      <c r="N296" s="106">
        <v>-0.41958563378720148</v>
      </c>
      <c r="O296" s="23">
        <v>1049568.1000000001</v>
      </c>
      <c r="P296" s="184">
        <v>1.2148338280323356E-2</v>
      </c>
    </row>
    <row r="297" spans="1:16" ht="15" customHeight="1">
      <c r="A297" s="24">
        <v>4</v>
      </c>
      <c r="B297" s="25" t="s">
        <v>1535</v>
      </c>
      <c r="C297" s="93" t="s">
        <v>308</v>
      </c>
      <c r="D297" s="89">
        <v>22766917.859999999</v>
      </c>
      <c r="E297" s="106">
        <v>-0.54411064526100805</v>
      </c>
      <c r="F297" s="89">
        <v>22591018.955400728</v>
      </c>
      <c r="G297" s="89">
        <v>22411226.67081479</v>
      </c>
      <c r="H297" s="89">
        <v>179792.28458593786</v>
      </c>
      <c r="I297" s="89">
        <v>-1761974.4555659073</v>
      </c>
      <c r="J297" s="89">
        <v>-1582182.1709799694</v>
      </c>
      <c r="K297" s="89">
        <v>714040.07748651737</v>
      </c>
      <c r="L297" s="140">
        <v>2.5138540577681317E-3</v>
      </c>
      <c r="M297" s="23">
        <v>2163608.5767397974</v>
      </c>
      <c r="N297" s="106">
        <v>-0.37342929531323465</v>
      </c>
      <c r="O297" s="23">
        <v>3143326.4</v>
      </c>
      <c r="P297" s="184">
        <v>3.555492115405734E-4</v>
      </c>
    </row>
    <row r="298" spans="1:16" ht="15" customHeight="1">
      <c r="A298" s="24">
        <v>6</v>
      </c>
      <c r="B298" s="25" t="s">
        <v>1536</v>
      </c>
      <c r="C298" s="93" t="s">
        <v>309</v>
      </c>
      <c r="D298" s="89">
        <v>6908914.0599999996</v>
      </c>
      <c r="E298" s="106">
        <v>-0.51273467854445243</v>
      </c>
      <c r="F298" s="89">
        <v>6855535.2749313526</v>
      </c>
      <c r="G298" s="89">
        <v>6463830.1288876841</v>
      </c>
      <c r="H298" s="89">
        <v>391705.1460436685</v>
      </c>
      <c r="I298" s="89">
        <v>-534693.81162075943</v>
      </c>
      <c r="J298" s="89">
        <v>-142988.66557709093</v>
      </c>
      <c r="K298" s="89">
        <v>216684.6457252554</v>
      </c>
      <c r="L298" s="140">
        <v>7.6286134782507168E-4</v>
      </c>
      <c r="M298" s="23">
        <v>701513.67850044207</v>
      </c>
      <c r="N298" s="106">
        <v>-0.39827609939810105</v>
      </c>
      <c r="O298" s="23">
        <v>1904075.45</v>
      </c>
      <c r="P298" s="184">
        <v>2.3575856133383866E-2</v>
      </c>
    </row>
    <row r="299" spans="1:16" ht="15" customHeight="1">
      <c r="A299" s="24">
        <v>17</v>
      </c>
      <c r="B299" s="25" t="s">
        <v>1537</v>
      </c>
      <c r="C299" s="93" t="s">
        <v>310</v>
      </c>
      <c r="D299" s="89">
        <v>3048699.82</v>
      </c>
      <c r="E299" s="106">
        <v>-0.56345981481330498</v>
      </c>
      <c r="F299" s="89">
        <v>3025145.3379182522</v>
      </c>
      <c r="G299" s="89">
        <v>2880581.4987868778</v>
      </c>
      <c r="H299" s="89">
        <v>144563.83913137438</v>
      </c>
      <c r="I299" s="89">
        <v>-235944.59463334575</v>
      </c>
      <c r="J299" s="89">
        <v>-91380.755501971376</v>
      </c>
      <c r="K299" s="89">
        <v>95616.537516946599</v>
      </c>
      <c r="L299" s="140">
        <v>3.3662819273789802E-4</v>
      </c>
      <c r="M299" s="23">
        <v>617013.47976590577</v>
      </c>
      <c r="N299" s="106">
        <v>-0.46397802301969271</v>
      </c>
      <c r="O299" s="23">
        <v>3323674.54</v>
      </c>
      <c r="P299" s="184">
        <v>2.8640145879664791E-2</v>
      </c>
    </row>
    <row r="300" spans="1:16" ht="15" customHeight="1">
      <c r="A300" s="24">
        <v>19</v>
      </c>
      <c r="B300" s="25" t="s">
        <v>1538</v>
      </c>
      <c r="C300" s="93" t="s">
        <v>311</v>
      </c>
      <c r="D300" s="89">
        <v>1848895.5</v>
      </c>
      <c r="E300" s="106">
        <v>-0.55218185697568756</v>
      </c>
      <c r="F300" s="89">
        <v>1834610.7955367796</v>
      </c>
      <c r="G300" s="89">
        <v>1805590.5312748938</v>
      </c>
      <c r="H300" s="89">
        <v>29020.264261885779</v>
      </c>
      <c r="I300" s="89">
        <v>-143089.48897006107</v>
      </c>
      <c r="J300" s="89">
        <v>-114069.22470817529</v>
      </c>
      <c r="K300" s="89">
        <v>57987.009669146028</v>
      </c>
      <c r="L300" s="140">
        <v>2.0414943663631414E-4</v>
      </c>
      <c r="M300" s="23">
        <v>102497.82270818338</v>
      </c>
      <c r="N300" s="106">
        <v>-0.36699014378459072</v>
      </c>
      <c r="O300" s="23">
        <v>802423.25</v>
      </c>
      <c r="P300" s="184">
        <v>2.2104939163717807E-2</v>
      </c>
    </row>
    <row r="301" spans="1:16" ht="15" customHeight="1">
      <c r="A301" s="24">
        <v>13</v>
      </c>
      <c r="B301" s="25" t="s">
        <v>1539</v>
      </c>
      <c r="C301" s="93" t="s">
        <v>312</v>
      </c>
      <c r="D301" s="89">
        <v>5184379.8899999997</v>
      </c>
      <c r="E301" s="106">
        <v>-0.53408691882193005</v>
      </c>
      <c r="F301" s="89">
        <v>5144324.9844881883</v>
      </c>
      <c r="G301" s="89">
        <v>4962761.8602085859</v>
      </c>
      <c r="H301" s="89">
        <v>181563.12427960243</v>
      </c>
      <c r="I301" s="89">
        <v>-401228.87912635482</v>
      </c>
      <c r="J301" s="89">
        <v>-219665.75484675239</v>
      </c>
      <c r="K301" s="89">
        <v>162597.98718205339</v>
      </c>
      <c r="L301" s="140">
        <v>5.724435122764571E-4</v>
      </c>
      <c r="M301" s="23">
        <v>470594.4422280725</v>
      </c>
      <c r="N301" s="106">
        <v>-0.45131642196764354</v>
      </c>
      <c r="O301" s="23">
        <v>905822.55</v>
      </c>
      <c r="P301" s="184">
        <v>0.12394083652245791</v>
      </c>
    </row>
    <row r="302" spans="1:16" ht="15" customHeight="1">
      <c r="A302" s="24">
        <v>15</v>
      </c>
      <c r="B302" s="25" t="s">
        <v>1540</v>
      </c>
      <c r="C302" s="93" t="s">
        <v>313</v>
      </c>
      <c r="D302" s="89">
        <v>11108780.060000001</v>
      </c>
      <c r="E302" s="106">
        <v>-0.53673180029294776</v>
      </c>
      <c r="F302" s="89">
        <v>11022952.797126561</v>
      </c>
      <c r="G302" s="89">
        <v>10550108.220296282</v>
      </c>
      <c r="H302" s="89">
        <v>472844.57683027908</v>
      </c>
      <c r="I302" s="89">
        <v>-859729.31507822068</v>
      </c>
      <c r="J302" s="89">
        <v>-386884.7382479416</v>
      </c>
      <c r="K302" s="89">
        <v>348405.27047182311</v>
      </c>
      <c r="L302" s="140">
        <v>1.2265978206803577E-3</v>
      </c>
      <c r="M302" s="23">
        <v>1994202.2757086949</v>
      </c>
      <c r="N302" s="106">
        <v>-0.39258699483903658</v>
      </c>
      <c r="O302" s="23">
        <v>3587876.3</v>
      </c>
      <c r="P302" s="184">
        <v>8.4530554679121739E-2</v>
      </c>
    </row>
    <row r="303" spans="1:16" ht="15" customHeight="1">
      <c r="A303" s="24">
        <v>2</v>
      </c>
      <c r="B303" s="25" t="s">
        <v>1541</v>
      </c>
      <c r="C303" s="93" t="s">
        <v>314</v>
      </c>
      <c r="D303" s="89">
        <v>25038141.75</v>
      </c>
      <c r="E303" s="106">
        <v>-0.57645669520874354</v>
      </c>
      <c r="F303" s="89">
        <v>24844695.20031292</v>
      </c>
      <c r="G303" s="89">
        <v>24685297.858405683</v>
      </c>
      <c r="H303" s="89">
        <v>159397.34190723673</v>
      </c>
      <c r="I303" s="89">
        <v>-1937748.7304000959</v>
      </c>
      <c r="J303" s="89">
        <v>-1778351.3884928592</v>
      </c>
      <c r="K303" s="89">
        <v>785272.59531687922</v>
      </c>
      <c r="L303" s="140">
        <v>2.7646357150432118E-3</v>
      </c>
      <c r="M303" s="23">
        <v>4980415.3611745518</v>
      </c>
      <c r="N303" s="106">
        <v>-0.22999746901101203</v>
      </c>
      <c r="O303" s="23">
        <v>6442528.04</v>
      </c>
      <c r="P303" s="184">
        <v>9.9515836431319116E-2</v>
      </c>
    </row>
    <row r="304" spans="1:16" ht="15" customHeight="1">
      <c r="A304" s="24">
        <v>15</v>
      </c>
      <c r="B304" s="25" t="s">
        <v>1542</v>
      </c>
      <c r="C304" s="93" t="s">
        <v>315</v>
      </c>
      <c r="D304" s="89">
        <v>120801271.47</v>
      </c>
      <c r="E304" s="106">
        <v>-0.55408281132309911</v>
      </c>
      <c r="F304" s="89">
        <v>119867951.84121069</v>
      </c>
      <c r="G304" s="89">
        <v>118735802.49786909</v>
      </c>
      <c r="H304" s="89">
        <v>1132149.3433416039</v>
      </c>
      <c r="I304" s="89">
        <v>-9349036.8717842177</v>
      </c>
      <c r="J304" s="89">
        <v>-8216887.5284426138</v>
      </c>
      <c r="K304" s="89">
        <v>3788696.8175194459</v>
      </c>
      <c r="L304" s="140">
        <v>1.333851021626206E-2</v>
      </c>
      <c r="M304" s="23">
        <v>19785995.352385521</v>
      </c>
      <c r="N304" s="106">
        <v>-0.40000682066056825</v>
      </c>
      <c r="O304" s="23">
        <v>27552067.23</v>
      </c>
      <c r="P304" s="184">
        <v>1.5094287750811564E-2</v>
      </c>
    </row>
    <row r="305" spans="1:16" ht="15" customHeight="1">
      <c r="A305" s="24">
        <v>6</v>
      </c>
      <c r="B305" s="25" t="s">
        <v>1543</v>
      </c>
      <c r="C305" s="93" t="s">
        <v>316</v>
      </c>
      <c r="D305" s="89">
        <v>33022007.199999999</v>
      </c>
      <c r="E305" s="106">
        <v>-0.58201976858300308</v>
      </c>
      <c r="F305" s="89">
        <v>32766876.710670374</v>
      </c>
      <c r="G305" s="89">
        <v>32522519.759850107</v>
      </c>
      <c r="H305" s="89">
        <v>244356.9508202672</v>
      </c>
      <c r="I305" s="89">
        <v>-2555635.0453628544</v>
      </c>
      <c r="J305" s="89">
        <v>-2311278.0945425872</v>
      </c>
      <c r="K305" s="89">
        <v>1035670.9996865749</v>
      </c>
      <c r="L305" s="140">
        <v>3.6461899369003331E-3</v>
      </c>
      <c r="M305" s="23">
        <v>4788650.4222960314</v>
      </c>
      <c r="N305" s="106">
        <v>-0.28889784521071893</v>
      </c>
      <c r="O305" s="23">
        <v>6296455.8700000001</v>
      </c>
      <c r="P305" s="184">
        <v>-6.6813605655775543E-3</v>
      </c>
    </row>
    <row r="306" spans="1:16" ht="15" customHeight="1">
      <c r="A306" s="24">
        <v>11</v>
      </c>
      <c r="B306" s="25" t="s">
        <v>1544</v>
      </c>
      <c r="C306" s="93" t="s">
        <v>317</v>
      </c>
      <c r="D306" s="89">
        <v>32647963.940000001</v>
      </c>
      <c r="E306" s="106">
        <v>-0.55378036156934862</v>
      </c>
      <c r="F306" s="89">
        <v>32395723.336781062</v>
      </c>
      <c r="G306" s="89">
        <v>31552641.259456363</v>
      </c>
      <c r="H306" s="89">
        <v>843082.07732469961</v>
      </c>
      <c r="I306" s="89">
        <v>-2526687.1362321894</v>
      </c>
      <c r="J306" s="89">
        <v>-1683605.0589074898</v>
      </c>
      <c r="K306" s="89">
        <v>1023939.8606717963</v>
      </c>
      <c r="L306" s="140">
        <v>3.6048892139516264E-3</v>
      </c>
      <c r="M306" s="23">
        <v>3839190.7278882377</v>
      </c>
      <c r="N306" s="106">
        <v>-0.32079177387781943</v>
      </c>
      <c r="O306" s="23">
        <v>7724768.2300000004</v>
      </c>
      <c r="P306" s="184">
        <v>3.0081889926837801E-2</v>
      </c>
    </row>
    <row r="307" spans="1:16" ht="15" customHeight="1">
      <c r="A307" s="24">
        <v>2</v>
      </c>
      <c r="B307" s="25" t="s">
        <v>1545</v>
      </c>
      <c r="C307" s="93" t="s">
        <v>318</v>
      </c>
      <c r="D307" s="89">
        <v>3675783.99</v>
      </c>
      <c r="E307" s="106">
        <v>-0.51781164361239074</v>
      </c>
      <c r="F307" s="89">
        <v>3647384.6088733831</v>
      </c>
      <c r="G307" s="89">
        <v>3535945.9725873806</v>
      </c>
      <c r="H307" s="89">
        <v>111438.63628600258</v>
      </c>
      <c r="I307" s="89">
        <v>-284475.81417848228</v>
      </c>
      <c r="J307" s="89">
        <v>-173037.1778924797</v>
      </c>
      <c r="K307" s="89">
        <v>115283.81229216156</v>
      </c>
      <c r="L307" s="140">
        <v>4.058689259372869E-4</v>
      </c>
      <c r="M307" s="23">
        <v>344751.56603336579</v>
      </c>
      <c r="N307" s="106">
        <v>-0.55059239036115337</v>
      </c>
      <c r="O307" s="23">
        <v>979000.56</v>
      </c>
      <c r="P307" s="184">
        <v>1.3833254950294416E-2</v>
      </c>
    </row>
    <row r="308" spans="1:16" ht="15" customHeight="1">
      <c r="A308" s="24">
        <v>11</v>
      </c>
      <c r="B308" s="25" t="s">
        <v>1546</v>
      </c>
      <c r="C308" s="93" t="s">
        <v>319</v>
      </c>
      <c r="D308" s="89">
        <v>2507052.4500000002</v>
      </c>
      <c r="E308" s="106">
        <v>-0.52618988452744431</v>
      </c>
      <c r="F308" s="89">
        <v>2487682.7758772369</v>
      </c>
      <c r="G308" s="89">
        <v>2367896.7444652533</v>
      </c>
      <c r="H308" s="89">
        <v>119786.03141198354</v>
      </c>
      <c r="I308" s="89">
        <v>-194025.48921323003</v>
      </c>
      <c r="J308" s="89">
        <v>-74239.457801246492</v>
      </c>
      <c r="K308" s="89">
        <v>78628.821725839152</v>
      </c>
      <c r="L308" s="140">
        <v>2.7682113201378403E-4</v>
      </c>
      <c r="M308" s="23">
        <v>423529.39933544415</v>
      </c>
      <c r="N308" s="106">
        <v>-0.45728121154100487</v>
      </c>
      <c r="O308" s="23">
        <v>856750.1</v>
      </c>
      <c r="P308" s="184">
        <v>2.4456619543461233E-2</v>
      </c>
    </row>
    <row r="309" spans="1:16" ht="15" customHeight="1">
      <c r="A309" s="24">
        <v>6</v>
      </c>
      <c r="B309" s="25" t="s">
        <v>1547</v>
      </c>
      <c r="C309" s="93" t="s">
        <v>320</v>
      </c>
      <c r="D309" s="89">
        <v>9041506.7699999996</v>
      </c>
      <c r="E309" s="106">
        <v>-0.50846044463415485</v>
      </c>
      <c r="F309" s="89">
        <v>8971651.4146748018</v>
      </c>
      <c r="G309" s="89">
        <v>8705368.6669838279</v>
      </c>
      <c r="H309" s="89">
        <v>266282.7476909738</v>
      </c>
      <c r="I309" s="89">
        <v>-699739.15953532653</v>
      </c>
      <c r="J309" s="89">
        <v>-433456.41184435273</v>
      </c>
      <c r="K309" s="89">
        <v>283569.26635152672</v>
      </c>
      <c r="L309" s="140">
        <v>9.9833577043100625E-4</v>
      </c>
      <c r="M309" s="23">
        <v>472556.42608350358</v>
      </c>
      <c r="N309" s="106">
        <v>-0.40405597971635188</v>
      </c>
      <c r="O309" s="23">
        <v>1506001.04</v>
      </c>
      <c r="P309" s="184">
        <v>3.1854780777567315E-2</v>
      </c>
    </row>
    <row r="310" spans="1:16" ht="15" customHeight="1">
      <c r="A310" s="24">
        <v>16</v>
      </c>
      <c r="B310" s="25" t="s">
        <v>1548</v>
      </c>
      <c r="C310" s="93" t="s">
        <v>321</v>
      </c>
      <c r="D310" s="89">
        <v>4631558.97</v>
      </c>
      <c r="E310" s="106">
        <v>-0.50372936552609904</v>
      </c>
      <c r="F310" s="89">
        <v>4595775.2001274312</v>
      </c>
      <c r="G310" s="89">
        <v>4390322.3515752945</v>
      </c>
      <c r="H310" s="89">
        <v>205452.84855213668</v>
      </c>
      <c r="I310" s="89">
        <v>-358445.03172407654</v>
      </c>
      <c r="J310" s="89">
        <v>-152992.18317193986</v>
      </c>
      <c r="K310" s="89">
        <v>145259.83473733914</v>
      </c>
      <c r="L310" s="140">
        <v>5.114027020312221E-4</v>
      </c>
      <c r="M310" s="23">
        <v>552334.67169923929</v>
      </c>
      <c r="N310" s="106">
        <v>-0.39369289607779467</v>
      </c>
      <c r="O310" s="23">
        <v>872087.29</v>
      </c>
      <c r="P310" s="184">
        <v>3.0397487915515775E-2</v>
      </c>
    </row>
    <row r="311" spans="1:16" ht="15" customHeight="1">
      <c r="A311" s="24">
        <v>11</v>
      </c>
      <c r="B311" s="25" t="s">
        <v>1549</v>
      </c>
      <c r="C311" s="93" t="s">
        <v>322</v>
      </c>
      <c r="D311" s="89">
        <v>4852450.9400000004</v>
      </c>
      <c r="E311" s="106">
        <v>-0.54050069567382919</v>
      </c>
      <c r="F311" s="89">
        <v>4814960.5423003053</v>
      </c>
      <c r="G311" s="89">
        <v>4519582.3976443307</v>
      </c>
      <c r="H311" s="89">
        <v>295378.14465597458</v>
      </c>
      <c r="I311" s="89">
        <v>-375540.27540057967</v>
      </c>
      <c r="J311" s="89">
        <v>-80162.130744605092</v>
      </c>
      <c r="K311" s="89">
        <v>152187.68155195183</v>
      </c>
      <c r="L311" s="140">
        <v>5.3579292377873883E-4</v>
      </c>
      <c r="M311" s="23">
        <v>2218228.6746391333</v>
      </c>
      <c r="N311" s="106">
        <v>-0.44568162843414749</v>
      </c>
      <c r="O311" s="23">
        <v>1198125.28</v>
      </c>
      <c r="P311" s="184">
        <v>1.9688743535930309E-2</v>
      </c>
    </row>
    <row r="312" spans="1:16" ht="15" customHeight="1">
      <c r="A312" s="24">
        <v>1</v>
      </c>
      <c r="B312" s="25" t="s">
        <v>1550</v>
      </c>
      <c r="C312" s="93" t="s">
        <v>323</v>
      </c>
      <c r="D312" s="89">
        <v>54194792.479999997</v>
      </c>
      <c r="E312" s="106">
        <v>-0.57992124621559471</v>
      </c>
      <c r="F312" s="89">
        <v>53776079.473222509</v>
      </c>
      <c r="G312" s="89">
        <v>53572669.674135298</v>
      </c>
      <c r="H312" s="89">
        <v>203409.79908721149</v>
      </c>
      <c r="I312" s="89">
        <v>-4194236.5919554178</v>
      </c>
      <c r="J312" s="89">
        <v>-3990826.7928682063</v>
      </c>
      <c r="K312" s="89">
        <v>1699714.2107572453</v>
      </c>
      <c r="L312" s="140">
        <v>5.9840247074071816E-3</v>
      </c>
      <c r="M312" s="23">
        <v>3398746.8722310965</v>
      </c>
      <c r="N312" s="106">
        <v>-0.36959343734477701</v>
      </c>
      <c r="O312" s="23">
        <v>8970824.4700000007</v>
      </c>
      <c r="P312" s="184">
        <v>0.13748340810538506</v>
      </c>
    </row>
    <row r="313" spans="1:16" ht="15" customHeight="1">
      <c r="A313" s="24">
        <v>13</v>
      </c>
      <c r="B313" s="25" t="s">
        <v>1551</v>
      </c>
      <c r="C313" s="93" t="s">
        <v>324</v>
      </c>
      <c r="D313" s="89">
        <v>8029878.1500000004</v>
      </c>
      <c r="E313" s="106">
        <v>-0.54317057780038014</v>
      </c>
      <c r="F313" s="89">
        <v>7967838.7128071347</v>
      </c>
      <c r="G313" s="89">
        <v>7511192.1999438386</v>
      </c>
      <c r="H313" s="89">
        <v>456646.51286329608</v>
      </c>
      <c r="I313" s="89">
        <v>-621447.32407827233</v>
      </c>
      <c r="J313" s="89">
        <v>-164800.81121497625</v>
      </c>
      <c r="K313" s="89">
        <v>251841.5031710091</v>
      </c>
      <c r="L313" s="140">
        <v>8.8663480471489527E-4</v>
      </c>
      <c r="M313" s="23">
        <v>2045553.4502662376</v>
      </c>
      <c r="N313" s="106">
        <v>-0.32474482077219624</v>
      </c>
      <c r="O313" s="23">
        <v>2199592.2400000002</v>
      </c>
      <c r="P313" s="184">
        <v>7.5810357891323399E-2</v>
      </c>
    </row>
    <row r="314" spans="1:16" ht="15" customHeight="1">
      <c r="A314" s="24">
        <v>14</v>
      </c>
      <c r="B314" s="25" t="s">
        <v>1552</v>
      </c>
      <c r="C314" s="93" t="s">
        <v>325</v>
      </c>
      <c r="D314" s="89">
        <v>4391390.49</v>
      </c>
      <c r="E314" s="106">
        <v>-0.52803887165992269</v>
      </c>
      <c r="F314" s="89">
        <v>4357462.2797078304</v>
      </c>
      <c r="G314" s="89">
        <v>4264677.1432428835</v>
      </c>
      <c r="H314" s="89">
        <v>92785.136464946903</v>
      </c>
      <c r="I314" s="89">
        <v>-339857.9427999506</v>
      </c>
      <c r="J314" s="89">
        <v>-247072.8063350037</v>
      </c>
      <c r="K314" s="89">
        <v>137727.41769593031</v>
      </c>
      <c r="L314" s="140">
        <v>4.8488402648152242E-4</v>
      </c>
      <c r="M314" s="23">
        <v>534816.78374588757</v>
      </c>
      <c r="N314" s="106">
        <v>-0.37794120351349592</v>
      </c>
      <c r="O314" s="23">
        <v>893089.45</v>
      </c>
      <c r="P314" s="184">
        <v>1.322678764570262E-2</v>
      </c>
    </row>
    <row r="315" spans="1:16" ht="15" customHeight="1">
      <c r="A315" s="24">
        <v>8</v>
      </c>
      <c r="B315" s="25" t="s">
        <v>1553</v>
      </c>
      <c r="C315" s="93" t="s">
        <v>326</v>
      </c>
      <c r="D315" s="89">
        <v>4449439.97</v>
      </c>
      <c r="E315" s="106">
        <v>-0.53349562732144895</v>
      </c>
      <c r="F315" s="89">
        <v>4415063.2650979161</v>
      </c>
      <c r="G315" s="89">
        <v>4225930.462169853</v>
      </c>
      <c r="H315" s="89">
        <v>189132.80292806309</v>
      </c>
      <c r="I315" s="89">
        <v>-344350.50088567135</v>
      </c>
      <c r="J315" s="89">
        <v>-155217.69795760827</v>
      </c>
      <c r="K315" s="89">
        <v>139548.02668007728</v>
      </c>
      <c r="L315" s="140">
        <v>4.9129367410034722E-4</v>
      </c>
      <c r="M315" s="23">
        <v>562781.43966854434</v>
      </c>
      <c r="N315" s="106">
        <v>-0.49474309227575941</v>
      </c>
      <c r="O315" s="23">
        <v>1671079.98</v>
      </c>
      <c r="P315" s="184">
        <v>2.2296810767687525E-2</v>
      </c>
    </row>
    <row r="316" spans="1:16" ht="15" customHeight="1">
      <c r="A316" s="24">
        <v>6</v>
      </c>
      <c r="B316" s="25" t="s">
        <v>1554</v>
      </c>
      <c r="C316" s="93" t="s">
        <v>327</v>
      </c>
      <c r="D316" s="89">
        <v>8973118.6899999995</v>
      </c>
      <c r="E316" s="106">
        <v>-0.54690246339651138</v>
      </c>
      <c r="F316" s="89">
        <v>8903791.7060790304</v>
      </c>
      <c r="G316" s="89">
        <v>8691918.7289881576</v>
      </c>
      <c r="H316" s="89">
        <v>211872.97709087282</v>
      </c>
      <c r="I316" s="89">
        <v>-694446.47781326948</v>
      </c>
      <c r="J316" s="89">
        <v>-482573.50072239665</v>
      </c>
      <c r="K316" s="89">
        <v>281424.40729582874</v>
      </c>
      <c r="L316" s="140">
        <v>9.9078456593911391E-4</v>
      </c>
      <c r="M316" s="23">
        <v>1976080.7811652562</v>
      </c>
      <c r="N316" s="106">
        <v>-0.44925363131532203</v>
      </c>
      <c r="O316" s="23">
        <v>2315490.2400000002</v>
      </c>
      <c r="P316" s="184">
        <v>9.4449680304961481E-2</v>
      </c>
    </row>
    <row r="317" spans="1:16" ht="15" customHeight="1">
      <c r="A317" s="24">
        <v>21</v>
      </c>
      <c r="B317" s="25" t="s">
        <v>1555</v>
      </c>
      <c r="C317" s="93" t="s">
        <v>328</v>
      </c>
      <c r="D317" s="89">
        <v>1418547.23</v>
      </c>
      <c r="E317" s="106">
        <v>6.7156020848091469E-3</v>
      </c>
      <c r="F317" s="89">
        <v>1407587.4283521133</v>
      </c>
      <c r="G317" s="89">
        <v>1500418.4702186852</v>
      </c>
      <c r="H317" s="89">
        <v>-92831.041866571875</v>
      </c>
      <c r="I317" s="89">
        <v>-109784.02955742802</v>
      </c>
      <c r="J317" s="89">
        <v>-202615.07142399991</v>
      </c>
      <c r="K317" s="89">
        <v>44489.973577279146</v>
      </c>
      <c r="L317" s="140">
        <v>1.5663168515824932E-4</v>
      </c>
      <c r="M317" s="23">
        <v>32310.80892836117</v>
      </c>
      <c r="N317" s="106">
        <v>0.18773597881111814</v>
      </c>
      <c r="O317" s="23">
        <v>84225</v>
      </c>
      <c r="P317" s="184">
        <v>4.7846718711470615E-3</v>
      </c>
    </row>
    <row r="318" spans="1:16" ht="15" customHeight="1">
      <c r="A318" s="24">
        <v>15</v>
      </c>
      <c r="B318" s="25" t="s">
        <v>1556</v>
      </c>
      <c r="C318" s="93" t="s">
        <v>329</v>
      </c>
      <c r="D318" s="89">
        <v>9909938.3900000006</v>
      </c>
      <c r="E318" s="106">
        <v>-0.53944955586091003</v>
      </c>
      <c r="F318" s="89">
        <v>9833373.4672394264</v>
      </c>
      <c r="G318" s="89">
        <v>9573693.4594986867</v>
      </c>
      <c r="H318" s="89">
        <v>259680.00774073973</v>
      </c>
      <c r="I318" s="89">
        <v>-766948.7107031683</v>
      </c>
      <c r="J318" s="89">
        <v>-507268.70296242856</v>
      </c>
      <c r="K318" s="89">
        <v>310805.93426809221</v>
      </c>
      <c r="L318" s="140">
        <v>1.0942253574737363E-3</v>
      </c>
      <c r="M318" s="23">
        <v>1413751.4340847654</v>
      </c>
      <c r="N318" s="106">
        <v>-0.3944044073096421</v>
      </c>
      <c r="O318" s="23">
        <v>2809116.47</v>
      </c>
      <c r="P318" s="184">
        <v>0.15763283584795884</v>
      </c>
    </row>
    <row r="319" spans="1:16" ht="15" customHeight="1">
      <c r="A319" s="24">
        <v>19</v>
      </c>
      <c r="B319" s="25" t="s">
        <v>1557</v>
      </c>
      <c r="C319" s="93" t="s">
        <v>330</v>
      </c>
      <c r="D319" s="89">
        <v>4744713.76</v>
      </c>
      <c r="E319" s="106">
        <v>-0.58280035413198161</v>
      </c>
      <c r="F319" s="89">
        <v>4708055.7477845037</v>
      </c>
      <c r="G319" s="89">
        <v>4532379.8667749558</v>
      </c>
      <c r="H319" s="89">
        <v>175675.88100954797</v>
      </c>
      <c r="I319" s="89">
        <v>-367202.29305962229</v>
      </c>
      <c r="J319" s="89">
        <v>-191526.41205007432</v>
      </c>
      <c r="K319" s="89">
        <v>148808.71454252023</v>
      </c>
      <c r="L319" s="140">
        <v>5.2389691094200178E-4</v>
      </c>
      <c r="M319" s="23">
        <v>551530.21282932034</v>
      </c>
      <c r="N319" s="106">
        <v>-0.42888310684648501</v>
      </c>
      <c r="O319" s="23">
        <v>1455262.9</v>
      </c>
      <c r="P319" s="184">
        <v>5.1587069463276958E-2</v>
      </c>
    </row>
    <row r="320" spans="1:16" ht="15" customHeight="1">
      <c r="A320" s="24">
        <v>17</v>
      </c>
      <c r="B320" s="25" t="s">
        <v>1558</v>
      </c>
      <c r="C320" s="93" t="s">
        <v>331</v>
      </c>
      <c r="D320" s="89">
        <v>28613222.219999999</v>
      </c>
      <c r="E320" s="106">
        <v>-0.48851551586545128</v>
      </c>
      <c r="F320" s="89">
        <v>28392154.332088999</v>
      </c>
      <c r="G320" s="89">
        <v>27475136.337398216</v>
      </c>
      <c r="H320" s="89">
        <v>917017.99469078332</v>
      </c>
      <c r="I320" s="89">
        <v>-2214430.910371406</v>
      </c>
      <c r="J320" s="89">
        <v>-1297412.9156806227</v>
      </c>
      <c r="K320" s="89">
        <v>897398.03765900456</v>
      </c>
      <c r="L320" s="140">
        <v>3.1593852635601449E-3</v>
      </c>
      <c r="M320" s="23">
        <v>3394932.7784154736</v>
      </c>
      <c r="N320" s="106">
        <v>-0.22007549555754036</v>
      </c>
      <c r="O320" s="23">
        <v>5636531.7800000003</v>
      </c>
      <c r="P320" s="184">
        <v>-7.6912883791319109E-3</v>
      </c>
    </row>
    <row r="321" spans="1:16" ht="15" customHeight="1">
      <c r="A321" s="24">
        <v>6</v>
      </c>
      <c r="B321" s="25" t="s">
        <v>1559</v>
      </c>
      <c r="C321" s="93" t="s">
        <v>332</v>
      </c>
      <c r="D321" s="89">
        <v>57160992.979999997</v>
      </c>
      <c r="E321" s="106">
        <v>-0.57101051955410775</v>
      </c>
      <c r="F321" s="89">
        <v>56719362.88703718</v>
      </c>
      <c r="G321" s="89">
        <v>56064430.467043526</v>
      </c>
      <c r="H321" s="89">
        <v>654932.41999365389</v>
      </c>
      <c r="I321" s="89">
        <v>-4423796.4095479958</v>
      </c>
      <c r="J321" s="89">
        <v>-3768863.9895543419</v>
      </c>
      <c r="K321" s="89">
        <v>1792743.3176343648</v>
      </c>
      <c r="L321" s="140">
        <v>6.3115435753071537E-3</v>
      </c>
      <c r="M321" s="23">
        <v>7324098.6792479847</v>
      </c>
      <c r="N321" s="106">
        <v>-0.30985891628836693</v>
      </c>
      <c r="O321" s="23">
        <v>9102119.9000000004</v>
      </c>
      <c r="P321" s="184">
        <v>0.1278819319403397</v>
      </c>
    </row>
    <row r="322" spans="1:16" ht="15" customHeight="1">
      <c r="A322" s="24">
        <v>5</v>
      </c>
      <c r="B322" s="25" t="s">
        <v>1560</v>
      </c>
      <c r="C322" s="93" t="s">
        <v>333</v>
      </c>
      <c r="D322" s="89">
        <v>3751333.52</v>
      </c>
      <c r="E322" s="106">
        <v>-0.53942789042546102</v>
      </c>
      <c r="F322" s="89">
        <v>3722350.4375725873</v>
      </c>
      <c r="G322" s="89">
        <v>3715776.3613043297</v>
      </c>
      <c r="H322" s="89">
        <v>6574.0762682575732</v>
      </c>
      <c r="I322" s="89">
        <v>-290322.73394199961</v>
      </c>
      <c r="J322" s="89">
        <v>-283748.65767374204</v>
      </c>
      <c r="K322" s="89">
        <v>117653.27629194382</v>
      </c>
      <c r="L322" s="140">
        <v>4.1421087602999809E-4</v>
      </c>
      <c r="M322" s="23">
        <v>192670.52372208334</v>
      </c>
      <c r="N322" s="106">
        <v>-0.4719653532040704</v>
      </c>
      <c r="O322" s="23">
        <v>691741.33</v>
      </c>
      <c r="P322" s="184">
        <v>2.8860757467863873E-2</v>
      </c>
    </row>
    <row r="323" spans="1:16" ht="15" customHeight="1">
      <c r="A323" s="24">
        <v>14</v>
      </c>
      <c r="B323" s="25" t="s">
        <v>1561</v>
      </c>
      <c r="C323" s="93" t="s">
        <v>334</v>
      </c>
      <c r="D323" s="89">
        <v>8871505.7799999993</v>
      </c>
      <c r="E323" s="106">
        <v>-0.51919255024442568</v>
      </c>
      <c r="F323" s="89">
        <v>8802963.8649966624</v>
      </c>
      <c r="G323" s="89">
        <v>8727822.3192631621</v>
      </c>
      <c r="H323" s="89">
        <v>75141.545733500272</v>
      </c>
      <c r="I323" s="89">
        <v>-686582.46420911455</v>
      </c>
      <c r="J323" s="89">
        <v>-611440.91847561428</v>
      </c>
      <c r="K323" s="89">
        <v>278237.51609798655</v>
      </c>
      <c r="L323" s="140">
        <v>9.7956477643155321E-4</v>
      </c>
      <c r="M323" s="23">
        <v>1301305.1250213545</v>
      </c>
      <c r="N323" s="106">
        <v>-0.3986912295508539</v>
      </c>
      <c r="O323" s="23">
        <v>2313657.83</v>
      </c>
      <c r="P323" s="184">
        <v>4.3860047619419973E-2</v>
      </c>
    </row>
    <row r="324" spans="1:16" ht="15" customHeight="1">
      <c r="A324" s="24">
        <v>13</v>
      </c>
      <c r="B324" s="25" t="s">
        <v>455</v>
      </c>
      <c r="C324" s="93" t="s">
        <v>335</v>
      </c>
      <c r="D324" s="89">
        <v>29763653.780000001</v>
      </c>
      <c r="E324" s="106">
        <v>-0.54159537000356572</v>
      </c>
      <c r="F324" s="89">
        <v>29533697.572094839</v>
      </c>
      <c r="G324" s="89">
        <v>28977835.333172489</v>
      </c>
      <c r="H324" s="89">
        <v>555862.23892235011</v>
      </c>
      <c r="I324" s="89">
        <v>-2303464.9655764895</v>
      </c>
      <c r="J324" s="89">
        <v>-1747602.7266541393</v>
      </c>
      <c r="K324" s="89">
        <v>933479.08496179199</v>
      </c>
      <c r="L324" s="140">
        <v>3.2864124291639533E-3</v>
      </c>
      <c r="M324" s="23">
        <v>6134243.6499787495</v>
      </c>
      <c r="N324" s="106">
        <v>-0.1794856302379445</v>
      </c>
      <c r="O324" s="23">
        <v>7764719.5300000003</v>
      </c>
      <c r="P324" s="184">
        <v>0.27462718200807146</v>
      </c>
    </row>
    <row r="325" spans="1:16" ht="16.75" customHeight="1">
      <c r="P325" s="181"/>
    </row>
  </sheetData>
  <pageMargins left="0.75" right="0.75" top="0.66" bottom="0.55000000000000004" header="0.4921259845" footer="0.492125984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B745A-06CC-4CEA-9097-74047D2B9E93}">
  <dimension ref="A1:S324"/>
  <sheetViews>
    <sheetView showGridLines="0" workbookViewId="0">
      <pane ySplit="15" topLeftCell="A16" activePane="bottomLeft" state="frozen"/>
      <selection activeCell="K2" sqref="K2"/>
      <selection pane="bottomLeft" activeCell="K2" sqref="K2"/>
    </sheetView>
  </sheetViews>
  <sheetFormatPr defaultColWidth="9.1796875" defaultRowHeight="10"/>
  <cols>
    <col min="1" max="1" width="4.453125" style="1" customWidth="1"/>
    <col min="2" max="2" width="4" style="1" customWidth="1"/>
    <col min="3" max="3" width="26.54296875" style="19" customWidth="1"/>
    <col min="4" max="4" width="13.453125" style="1" customWidth="1"/>
    <col min="5" max="5" width="10.54296875" style="1" customWidth="1"/>
    <col min="6" max="6" width="14.54296875" style="1" customWidth="1"/>
    <col min="7" max="7" width="12.81640625" style="1" customWidth="1"/>
    <col min="8" max="8" width="11.1796875" style="1" customWidth="1"/>
    <col min="9" max="9" width="11.81640625" style="1" customWidth="1"/>
    <col min="10" max="10" width="14.1796875" style="1" customWidth="1"/>
    <col min="11" max="11" width="12.1796875" style="1" customWidth="1"/>
    <col min="12" max="12" width="14.54296875" style="1" hidden="1" customWidth="1"/>
    <col min="13" max="13" width="12.54296875" style="1" hidden="1" customWidth="1"/>
    <col min="14" max="15" width="0" style="1" hidden="1" customWidth="1"/>
    <col min="16" max="16" width="14.453125" style="1" customWidth="1"/>
    <col min="17" max="17" width="9.1796875" style="1"/>
    <col min="18" max="18" width="13.54296875" style="1" customWidth="1"/>
    <col min="19" max="16384" width="9.1796875" style="1"/>
  </cols>
  <sheetData>
    <row r="1" spans="1:19" ht="14">
      <c r="A1" s="33" t="s">
        <v>336</v>
      </c>
      <c r="B1" s="33"/>
      <c r="C1" s="46"/>
      <c r="D1" s="33" t="s">
        <v>337</v>
      </c>
      <c r="E1" s="34"/>
      <c r="F1" s="33"/>
      <c r="G1" s="33"/>
      <c r="H1" s="33"/>
      <c r="I1" s="33"/>
      <c r="J1" s="33"/>
      <c r="K1" s="35" t="s">
        <v>2</v>
      </c>
      <c r="L1" s="115"/>
    </row>
    <row r="2" spans="1:19" ht="12.5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>
        <f>'2023 Kunta'!K2</f>
        <v>45603</v>
      </c>
      <c r="L2" s="115"/>
    </row>
    <row r="3" spans="1:19" ht="11.5">
      <c r="A3" s="38" t="s">
        <v>338</v>
      </c>
      <c r="B3" s="38"/>
      <c r="C3" s="48"/>
      <c r="D3" s="38"/>
      <c r="E3" s="38"/>
      <c r="F3" s="38"/>
      <c r="G3" s="39"/>
      <c r="H3" s="122"/>
      <c r="I3" s="74"/>
      <c r="J3" s="75" t="s">
        <v>339</v>
      </c>
      <c r="K3" s="75">
        <f>'2023 Kunta'!K3</f>
        <v>2023</v>
      </c>
      <c r="L3" s="115"/>
      <c r="M3" s="4"/>
      <c r="N3" s="4"/>
    </row>
    <row r="4" spans="1:19" ht="2.15" customHeight="1">
      <c r="A4" s="40"/>
      <c r="B4" s="40"/>
      <c r="C4" s="49"/>
      <c r="D4" s="41"/>
      <c r="E4" s="42"/>
      <c r="F4" s="41"/>
      <c r="G4" s="40"/>
      <c r="H4" s="40"/>
      <c r="I4" s="76"/>
      <c r="L4" s="115"/>
      <c r="M4" s="2"/>
      <c r="N4" s="2"/>
    </row>
    <row r="5" spans="1:19" ht="4.5" customHeight="1">
      <c r="H5" s="121"/>
      <c r="L5" s="115"/>
      <c r="M5" s="77"/>
    </row>
    <row r="6" spans="1:19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L6" s="115"/>
      <c r="M6" s="4"/>
      <c r="N6" s="4"/>
    </row>
    <row r="7" spans="1:19" ht="13.75" customHeight="1">
      <c r="A7" s="79" t="s">
        <v>340</v>
      </c>
      <c r="B7" s="38"/>
      <c r="C7" s="48"/>
      <c r="D7" s="11">
        <f>'2023 Kunta'!D7</f>
        <v>36480913930.280022</v>
      </c>
      <c r="E7" s="38"/>
      <c r="F7" s="38"/>
      <c r="K7" s="12"/>
      <c r="L7" s="115"/>
      <c r="M7" s="2"/>
      <c r="N7" s="80"/>
    </row>
    <row r="8" spans="1:19" ht="13.75" customHeight="1">
      <c r="A8" s="79" t="s">
        <v>341</v>
      </c>
      <c r="B8" s="38"/>
      <c r="C8" s="48"/>
      <c r="D8" s="11">
        <f>'2023 Kunta'!D8</f>
        <v>36199059669.699997</v>
      </c>
      <c r="E8" s="38"/>
      <c r="F8" s="38" t="s">
        <v>342</v>
      </c>
      <c r="K8" s="12"/>
      <c r="L8" s="115"/>
    </row>
    <row r="9" spans="1:19" ht="13.75" customHeight="1">
      <c r="A9" s="79" t="s">
        <v>343</v>
      </c>
      <c r="B9" s="38"/>
      <c r="C9" s="48"/>
      <c r="D9" s="11">
        <f>'2023 Kunta'!D9</f>
        <v>2823326321.8200002</v>
      </c>
      <c r="E9" s="38"/>
      <c r="F9" s="38" t="s">
        <v>344</v>
      </c>
      <c r="K9" s="12"/>
      <c r="L9" s="115"/>
      <c r="N9" s="105"/>
      <c r="P9" s="182"/>
    </row>
    <row r="10" spans="1:19" ht="13.75" customHeight="1">
      <c r="A10" s="79" t="s">
        <v>345</v>
      </c>
      <c r="B10" s="38"/>
      <c r="C10" s="48"/>
      <c r="D10" s="11">
        <f>'2023 Kunta'!D10</f>
        <v>1144152878.74</v>
      </c>
      <c r="E10" s="38"/>
      <c r="F10" s="38"/>
      <c r="K10" s="12"/>
      <c r="L10" s="115"/>
      <c r="P10" s="182"/>
    </row>
    <row r="11" spans="1:19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  <c r="L11" s="115"/>
    </row>
    <row r="12" spans="1:19" s="84" customFormat="1" ht="38.25" customHeight="1">
      <c r="A12" s="82" t="s">
        <v>346</v>
      </c>
      <c r="B12" s="82" t="s">
        <v>347</v>
      </c>
      <c r="C12" s="82" t="s">
        <v>348</v>
      </c>
      <c r="D12" s="82" t="s">
        <v>349</v>
      </c>
      <c r="E12" s="17" t="s">
        <v>350</v>
      </c>
      <c r="F12" s="83" t="s">
        <v>351</v>
      </c>
      <c r="G12" s="82" t="s">
        <v>352</v>
      </c>
      <c r="H12" s="82" t="s">
        <v>353</v>
      </c>
      <c r="I12" s="82" t="s">
        <v>354</v>
      </c>
      <c r="J12" s="82" t="s">
        <v>355</v>
      </c>
      <c r="K12" s="82" t="s">
        <v>356</v>
      </c>
      <c r="L12" s="136" t="s">
        <v>357</v>
      </c>
      <c r="M12" s="85" t="s">
        <v>358</v>
      </c>
      <c r="N12" s="85"/>
      <c r="P12" s="85" t="s">
        <v>359</v>
      </c>
      <c r="Q12" s="85" t="s">
        <v>360</v>
      </c>
      <c r="R12" s="183" t="s">
        <v>1562</v>
      </c>
      <c r="S12" s="183" t="s">
        <v>362</v>
      </c>
    </row>
    <row r="13" spans="1:19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  <c r="P13" s="20"/>
    </row>
    <row r="14" spans="1:19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/>
      <c r="P14" s="23"/>
      <c r="Q14" s="23"/>
      <c r="R14" s="23"/>
      <c r="S14" s="23"/>
    </row>
    <row r="15" spans="1:19" ht="18" customHeight="1">
      <c r="A15" s="56"/>
      <c r="B15" s="57"/>
      <c r="C15" s="58" t="s">
        <v>363</v>
      </c>
      <c r="D15" s="23">
        <f>'2023 Kunta'!D15</f>
        <v>9056578996.5600033</v>
      </c>
      <c r="E15" s="107">
        <f>'2023 Kunta'!E15</f>
        <v>-0.58501575533367078</v>
      </c>
      <c r="F15" s="23">
        <f>'2023 Kunta'!F15</f>
        <v>8986607192.0888023</v>
      </c>
      <c r="G15" s="23">
        <f>'2023 Kunta'!G15</f>
        <v>8901348772.7792301</v>
      </c>
      <c r="H15" s="23">
        <f>'2023 Kunta'!H15</f>
        <v>85258419.309576154</v>
      </c>
      <c r="I15" s="23">
        <f>'2023 Kunta'!I15</f>
        <v>-700905627.40552855</v>
      </c>
      <c r="J15" s="23">
        <f>'2023 Kunta'!J15</f>
        <v>-615647208.09595287</v>
      </c>
      <c r="K15" s="23">
        <f>'2023 Kunta'!K15</f>
        <v>284041977.40916646</v>
      </c>
      <c r="L15" s="59">
        <v>11338181422.459999</v>
      </c>
      <c r="M15" s="61">
        <v>0.61619880108859759</v>
      </c>
      <c r="P15" s="23">
        <f>'2023 Kunta'!M15</f>
        <v>1758579282.7434535</v>
      </c>
      <c r="Q15" s="106">
        <f>'2023 Kunta'!N15</f>
        <v>-0.35246645556657008</v>
      </c>
      <c r="R15" s="89">
        <v>2399071073.3799996</v>
      </c>
      <c r="S15" s="184">
        <v>7.1525670739365443E-2</v>
      </c>
    </row>
    <row r="16" spans="1:19" ht="15" customHeight="1">
      <c r="A16" s="62">
        <v>14</v>
      </c>
      <c r="B16" s="63">
        <v>5</v>
      </c>
      <c r="C16" s="64" t="s">
        <v>28</v>
      </c>
      <c r="D16" s="23">
        <f>'2023 Kunta'!D16</f>
        <v>12648325.550000001</v>
      </c>
      <c r="E16" s="107">
        <f>'2023 Kunta'!E16</f>
        <v>-0.5298198497592721</v>
      </c>
      <c r="F16" s="23">
        <f>'2023 Kunta'!F16</f>
        <v>12550603.643901819</v>
      </c>
      <c r="G16" s="23">
        <f>'2023 Kunta'!G16</f>
        <v>12168044.967417831</v>
      </c>
      <c r="H16" s="23">
        <f>'2023 Kunta'!H16</f>
        <v>382558.67648398876</v>
      </c>
      <c r="I16" s="23">
        <f>'2023 Kunta'!I16</f>
        <v>-978877.62681907485</v>
      </c>
      <c r="J16" s="23">
        <f>'2023 Kunta'!J16</f>
        <v>-596318.95033508609</v>
      </c>
      <c r="K16" s="23">
        <f>'2023 Kunta'!K16</f>
        <v>396690.11902855342</v>
      </c>
      <c r="L16" s="65"/>
      <c r="M16" s="67">
        <v>1.3153361563439966E-3</v>
      </c>
      <c r="N16" s="68">
        <v>7</v>
      </c>
      <c r="O16" s="68" t="s">
        <v>28</v>
      </c>
      <c r="P16" s="23">
        <f>'2023 Kunta'!M16</f>
        <v>2005499.6915739432</v>
      </c>
      <c r="Q16" s="106">
        <f>'2023 Kunta'!N16</f>
        <v>-0.29758465040938742</v>
      </c>
      <c r="R16" s="23">
        <v>3615668.35</v>
      </c>
      <c r="S16" s="184">
        <v>0.40677042039179057</v>
      </c>
    </row>
    <row r="17" spans="1:19" ht="15" customHeight="1">
      <c r="A17" s="62">
        <v>17</v>
      </c>
      <c r="B17" s="63">
        <v>9</v>
      </c>
      <c r="C17" s="64" t="s">
        <v>29</v>
      </c>
      <c r="D17" s="23">
        <f>'2023 Kunta'!D17</f>
        <v>3578417.28</v>
      </c>
      <c r="E17" s="107">
        <f>'2023 Kunta'!E17</f>
        <v>-0.52673642406363697</v>
      </c>
      <c r="F17" s="23">
        <f>'2023 Kunta'!F17</f>
        <v>3550770.1613332704</v>
      </c>
      <c r="G17" s="23">
        <f>'2023 Kunta'!G17</f>
        <v>3459947.1469002687</v>
      </c>
      <c r="H17" s="23">
        <f>'2023 Kunta'!H17</f>
        <v>90823.014433001634</v>
      </c>
      <c r="I17" s="23">
        <f>'2023 Kunta'!I17</f>
        <v>-276940.42195290967</v>
      </c>
      <c r="J17" s="23">
        <f>'2023 Kunta'!J17</f>
        <v>-186117.40751990804</v>
      </c>
      <c r="K17" s="23">
        <f>'2023 Kunta'!K17</f>
        <v>112230.0948948165</v>
      </c>
      <c r="L17" s="65"/>
      <c r="M17" s="67">
        <v>3.5140095339374598E-4</v>
      </c>
      <c r="N17" s="68">
        <v>13</v>
      </c>
      <c r="O17" s="68" t="s">
        <v>29</v>
      </c>
      <c r="P17" s="23">
        <f>'2023 Kunta'!M17</f>
        <v>209437.84000254417</v>
      </c>
      <c r="Q17" s="106">
        <f>'2023 Kunta'!N17</f>
        <v>-0.43622416233089989</v>
      </c>
      <c r="R17" s="23">
        <v>840620.79</v>
      </c>
      <c r="S17" s="184">
        <v>4.0219102887784075E-2</v>
      </c>
    </row>
    <row r="18" spans="1:19" ht="15" customHeight="1">
      <c r="A18" s="62">
        <v>14</v>
      </c>
      <c r="B18" s="63">
        <v>10</v>
      </c>
      <c r="C18" s="64" t="s">
        <v>30</v>
      </c>
      <c r="D18" s="23">
        <f>'2023 Kunta'!D18</f>
        <v>14265560.689999999</v>
      </c>
      <c r="E18" s="107">
        <f>'2023 Kunta'!E18</f>
        <v>-0.53615263087748355</v>
      </c>
      <c r="F18" s="23">
        <f>'2023 Kunta'!F18</f>
        <v>14155343.904649617</v>
      </c>
      <c r="G18" s="23">
        <f>'2023 Kunta'!G18</f>
        <v>13524190.376727309</v>
      </c>
      <c r="H18" s="23">
        <f>'2023 Kunta'!H18</f>
        <v>631153.52792230807</v>
      </c>
      <c r="I18" s="23">
        <f>'2023 Kunta'!I18</f>
        <v>-1104038.4862224455</v>
      </c>
      <c r="J18" s="23">
        <f>'2023 Kunta'!J18</f>
        <v>-472884.95830013743</v>
      </c>
      <c r="K18" s="23">
        <f>'2023 Kunta'!K18</f>
        <v>447411.55228449602</v>
      </c>
      <c r="L18" s="65"/>
      <c r="M18" s="67">
        <v>1.5589600113522686E-3</v>
      </c>
      <c r="N18" s="68">
        <v>15</v>
      </c>
      <c r="O18" s="68" t="s">
        <v>30</v>
      </c>
      <c r="P18" s="23">
        <f>'2023 Kunta'!M18</f>
        <v>2119023.3946610512</v>
      </c>
      <c r="Q18" s="106">
        <f>'2023 Kunta'!N18</f>
        <v>-0.40886195764620115</v>
      </c>
      <c r="R18" s="23">
        <v>3420737.05</v>
      </c>
      <c r="S18" s="184">
        <v>4.2321922186689287E-2</v>
      </c>
    </row>
    <row r="19" spans="1:19" ht="15" customHeight="1">
      <c r="A19" s="62">
        <v>7</v>
      </c>
      <c r="B19" s="63">
        <v>16</v>
      </c>
      <c r="C19" s="64" t="s">
        <v>31</v>
      </c>
      <c r="D19" s="23">
        <f>'2023 Kunta'!D19</f>
        <v>12042828.949999999</v>
      </c>
      <c r="E19" s="107">
        <f>'2023 Kunta'!E19</f>
        <v>-0.56770063688694816</v>
      </c>
      <c r="F19" s="23">
        <f>'2023 Kunta'!F19</f>
        <v>11949785.15577157</v>
      </c>
      <c r="G19" s="23">
        <f>'2023 Kunta'!G19</f>
        <v>11893250.539318485</v>
      </c>
      <c r="H19" s="23">
        <f>'2023 Kunta'!H19</f>
        <v>56534.616453085095</v>
      </c>
      <c r="I19" s="23">
        <f>'2023 Kunta'!I19</f>
        <v>-932017.10978763097</v>
      </c>
      <c r="J19" s="23">
        <f>'2023 Kunta'!J19</f>
        <v>-875482.49333454587</v>
      </c>
      <c r="K19" s="23">
        <f>'2023 Kunta'!K19</f>
        <v>377699.89638003969</v>
      </c>
      <c r="L19" s="65"/>
      <c r="M19" s="67">
        <v>1.333959250771326E-3</v>
      </c>
      <c r="N19" s="68">
        <v>26</v>
      </c>
      <c r="O19" s="68" t="s">
        <v>31</v>
      </c>
      <c r="P19" s="23">
        <f>'2023 Kunta'!M19</f>
        <v>1324465.9472790775</v>
      </c>
      <c r="Q19" s="106">
        <f>'2023 Kunta'!N19</f>
        <v>-0.40933700803820472</v>
      </c>
      <c r="R19" s="23">
        <v>3614526.52</v>
      </c>
      <c r="S19" s="184">
        <v>0.11706695089561459</v>
      </c>
    </row>
    <row r="20" spans="1:19" ht="15" customHeight="1">
      <c r="A20" s="62">
        <v>1</v>
      </c>
      <c r="B20" s="63">
        <v>18</v>
      </c>
      <c r="C20" s="64" t="s">
        <v>32</v>
      </c>
      <c r="D20" s="23">
        <f>'2023 Kunta'!D20</f>
        <v>8947052.1799999997</v>
      </c>
      <c r="E20" s="107">
        <f>'2023 Kunta'!E20</f>
        <v>-0.53714581034658171</v>
      </c>
      <c r="F20" s="23">
        <f>'2023 Kunta'!F20</f>
        <v>8877926.5878784806</v>
      </c>
      <c r="G20" s="23">
        <f>'2023 Kunta'!G20</f>
        <v>8581415.6050531212</v>
      </c>
      <c r="H20" s="23">
        <f>'2023 Kunta'!H20</f>
        <v>296510.98282535933</v>
      </c>
      <c r="I20" s="23">
        <f>'2023 Kunta'!I20</f>
        <v>-692429.14173606399</v>
      </c>
      <c r="J20" s="23">
        <f>'2023 Kunta'!J20</f>
        <v>-395918.15891070466</v>
      </c>
      <c r="K20" s="23">
        <f>'2023 Kunta'!K20</f>
        <v>280606.88193140936</v>
      </c>
      <c r="L20" s="65"/>
      <c r="M20" s="67">
        <v>8.9153257906948605E-4</v>
      </c>
      <c r="N20" s="68">
        <v>30</v>
      </c>
      <c r="O20" s="68" t="s">
        <v>32</v>
      </c>
      <c r="P20" s="23">
        <f>'2023 Kunta'!M20</f>
        <v>983178.55819751613</v>
      </c>
      <c r="Q20" s="106">
        <f>'2023 Kunta'!N20</f>
        <v>-0.3522431735582876</v>
      </c>
      <c r="R20" s="23">
        <v>1342990.88</v>
      </c>
      <c r="S20" s="184">
        <v>1.8994149583287046E-2</v>
      </c>
    </row>
    <row r="21" spans="1:19" ht="15" customHeight="1">
      <c r="A21" s="62">
        <v>2</v>
      </c>
      <c r="B21" s="63">
        <v>19</v>
      </c>
      <c r="C21" s="64" t="s">
        <v>33</v>
      </c>
      <c r="D21" s="23">
        <f>'2023 Kunta'!D21</f>
        <v>6803484.1600000001</v>
      </c>
      <c r="E21" s="107">
        <f>'2023 Kunta'!E21</f>
        <v>-0.53888175293156582</v>
      </c>
      <c r="F21" s="23">
        <f>'2023 Kunta'!F21</f>
        <v>6750919.9341982706</v>
      </c>
      <c r="G21" s="23">
        <f>'2023 Kunta'!G21</f>
        <v>6674914.0432807393</v>
      </c>
      <c r="H21" s="23">
        <f>'2023 Kunta'!H21</f>
        <v>76005.890917531215</v>
      </c>
      <c r="I21" s="23">
        <f>'2023 Kunta'!I21</f>
        <v>-526534.39400458557</v>
      </c>
      <c r="J21" s="23">
        <f>'2023 Kunta'!J21</f>
        <v>-450528.50308705436</v>
      </c>
      <c r="K21" s="23">
        <f>'2023 Kunta'!K21</f>
        <v>213378.04206338426</v>
      </c>
      <c r="L21" s="65"/>
      <c r="M21" s="67">
        <v>7.0014500188265007E-4</v>
      </c>
      <c r="N21" s="68">
        <v>33</v>
      </c>
      <c r="O21" s="68" t="s">
        <v>33</v>
      </c>
      <c r="P21" s="23">
        <f>'2023 Kunta'!M21</f>
        <v>543028.98262284684</v>
      </c>
      <c r="Q21" s="106">
        <f>'2023 Kunta'!N21</f>
        <v>-0.33213918511315554</v>
      </c>
      <c r="R21" s="23">
        <v>955932.42</v>
      </c>
      <c r="S21" s="184">
        <v>2.3219366467690072E-2</v>
      </c>
    </row>
    <row r="22" spans="1:19" ht="15" customHeight="1">
      <c r="A22" s="62">
        <v>6</v>
      </c>
      <c r="B22" s="63">
        <v>20</v>
      </c>
      <c r="C22" s="64" t="s">
        <v>34</v>
      </c>
      <c r="D22" s="23">
        <f>'2023 Kunta'!D22</f>
        <v>30317173.329999998</v>
      </c>
      <c r="E22" s="107">
        <f>'2023 Kunta'!E22</f>
        <v>-0.51895203200195927</v>
      </c>
      <c r="F22" s="23">
        <f>'2023 Kunta'!F22</f>
        <v>30082940.588788133</v>
      </c>
      <c r="G22" s="23">
        <f>'2023 Kunta'!G22</f>
        <v>29363470.246325359</v>
      </c>
      <c r="H22" s="23">
        <f>'2023 Kunta'!H22</f>
        <v>719470.34246277437</v>
      </c>
      <c r="I22" s="23">
        <f>'2023 Kunta'!I22</f>
        <v>-2346302.8812642274</v>
      </c>
      <c r="J22" s="23">
        <f>'2023 Kunta'!J22</f>
        <v>-1626832.5388014531</v>
      </c>
      <c r="K22" s="23">
        <f>'2023 Kunta'!K22</f>
        <v>950839.14857702132</v>
      </c>
      <c r="L22" s="65"/>
      <c r="M22" s="67">
        <v>2.8705431065937179E-3</v>
      </c>
      <c r="N22" s="68">
        <v>1982</v>
      </c>
      <c r="O22" s="68" t="s">
        <v>34</v>
      </c>
      <c r="P22" s="23">
        <f>'2023 Kunta'!M22</f>
        <v>1740889.0599856612</v>
      </c>
      <c r="Q22" s="106">
        <f>'2023 Kunta'!N22</f>
        <v>-0.27589410455325247</v>
      </c>
      <c r="R22" s="23">
        <v>4184795.39</v>
      </c>
      <c r="S22" s="184">
        <v>4.7864986884758931E-2</v>
      </c>
    </row>
    <row r="23" spans="1:19" ht="15" customHeight="1">
      <c r="A23" s="62">
        <v>21</v>
      </c>
      <c r="B23" s="63">
        <v>35</v>
      </c>
      <c r="C23" s="64" t="s">
        <v>35</v>
      </c>
      <c r="D23" s="23">
        <f>'2023 Kunta'!D23</f>
        <v>1851171.11</v>
      </c>
      <c r="E23" s="107">
        <f>'2023 Kunta'!E23</f>
        <v>8.1829988316888258E-3</v>
      </c>
      <c r="F23" s="23">
        <f>'2023 Kunta'!F23</f>
        <v>1836868.824004279</v>
      </c>
      <c r="G23" s="23">
        <f>'2023 Kunta'!G23</f>
        <v>2014382.348358958</v>
      </c>
      <c r="H23" s="23">
        <f>'2023 Kunta'!H23</f>
        <v>-177513.52435467904</v>
      </c>
      <c r="I23" s="23">
        <f>'2023 Kunta'!I23</f>
        <v>-143265.60269417104</v>
      </c>
      <c r="J23" s="23">
        <f>'2023 Kunta'!J23</f>
        <v>-320779.12704885006</v>
      </c>
      <c r="K23" s="23">
        <f>'2023 Kunta'!K23</f>
        <v>58058.379748781794</v>
      </c>
      <c r="L23" s="65"/>
      <c r="M23" s="67">
        <v>7.4171061995629704E-5</v>
      </c>
      <c r="N23" s="68">
        <v>36</v>
      </c>
      <c r="O23" s="68" t="s">
        <v>35</v>
      </c>
      <c r="P23" s="23">
        <f>'2023 Kunta'!M23</f>
        <v>222953.48661970592</v>
      </c>
      <c r="Q23" s="106">
        <f>'2023 Kunta'!N23</f>
        <v>-0.414454755828634</v>
      </c>
      <c r="R23" s="23">
        <v>42377.81</v>
      </c>
      <c r="S23" s="184">
        <v>6.4526501121477953E-2</v>
      </c>
    </row>
    <row r="24" spans="1:19" ht="15" customHeight="1">
      <c r="A24" s="62">
        <v>21</v>
      </c>
      <c r="B24" s="63">
        <v>43</v>
      </c>
      <c r="C24" s="64" t="s">
        <v>36</v>
      </c>
      <c r="D24" s="23">
        <f>'2023 Kunta'!D24</f>
        <v>3062282.44</v>
      </c>
      <c r="E24" s="107">
        <f>'2023 Kunta'!E24</f>
        <v>5.4608067288135498E-3</v>
      </c>
      <c r="F24" s="23">
        <f>'2023 Kunta'!F24</f>
        <v>3038623.0175835844</v>
      </c>
      <c r="G24" s="23">
        <f>'2023 Kunta'!G24</f>
        <v>3268051.8700566939</v>
      </c>
      <c r="H24" s="23">
        <f>'2023 Kunta'!H24</f>
        <v>-229428.85247310949</v>
      </c>
      <c r="I24" s="23">
        <f>'2023 Kunta'!I24</f>
        <v>-236995.77905922302</v>
      </c>
      <c r="J24" s="23">
        <f>'2023 Kunta'!J24</f>
        <v>-466424.63153233251</v>
      </c>
      <c r="K24" s="23">
        <f>'2023 Kunta'!K24</f>
        <v>96042.529963394962</v>
      </c>
      <c r="L24" s="65"/>
      <c r="M24" s="67">
        <v>1.4166975527722667E-4</v>
      </c>
      <c r="N24" s="68">
        <v>40</v>
      </c>
      <c r="O24" s="68" t="s">
        <v>36</v>
      </c>
      <c r="P24" s="23">
        <f>'2023 Kunta'!M24</f>
        <v>62706.320246656935</v>
      </c>
      <c r="Q24" s="106">
        <f>'2023 Kunta'!N24</f>
        <v>-0.5638794743689326</v>
      </c>
      <c r="R24" s="23">
        <v>325834.03000000003</v>
      </c>
      <c r="S24" s="184">
        <v>-2.1521312239313195E-3</v>
      </c>
    </row>
    <row r="25" spans="1:19" ht="15" customHeight="1">
      <c r="A25" s="62">
        <v>10</v>
      </c>
      <c r="B25" s="63">
        <v>46</v>
      </c>
      <c r="C25" s="64" t="s">
        <v>37</v>
      </c>
      <c r="D25" s="23">
        <f>'2023 Kunta'!D25</f>
        <v>1674343.81</v>
      </c>
      <c r="E25" s="107">
        <f>'2023 Kunta'!E25</f>
        <v>-0.54218324693301556</v>
      </c>
      <c r="F25" s="23">
        <f>'2023 Kunta'!F25</f>
        <v>1661407.7049060818</v>
      </c>
      <c r="G25" s="23">
        <f>'2023 Kunta'!G25</f>
        <v>1569516.0802022615</v>
      </c>
      <c r="H25" s="23">
        <f>'2023 Kunta'!H25</f>
        <v>91891.624703820329</v>
      </c>
      <c r="I25" s="23">
        <f>'2023 Kunta'!I25</f>
        <v>-129580.60643940397</v>
      </c>
      <c r="J25" s="23">
        <f>'2023 Kunta'!J25</f>
        <v>-37688.981735583642</v>
      </c>
      <c r="K25" s="23">
        <f>'2023 Kunta'!K25</f>
        <v>52512.535565122424</v>
      </c>
      <c r="L25" s="65"/>
      <c r="M25" s="67">
        <v>1.8879915725646782E-4</v>
      </c>
      <c r="N25" s="68">
        <v>47</v>
      </c>
      <c r="O25" s="68" t="s">
        <v>37</v>
      </c>
      <c r="P25" s="23">
        <f>'2023 Kunta'!M25</f>
        <v>458671.89988561242</v>
      </c>
      <c r="Q25" s="106">
        <f>'2023 Kunta'!N25</f>
        <v>-0.39671033481599305</v>
      </c>
      <c r="R25" s="23">
        <v>629754.09</v>
      </c>
      <c r="S25" s="184">
        <v>6.2773375474745263E-2</v>
      </c>
    </row>
    <row r="26" spans="1:19" ht="15" customHeight="1">
      <c r="A26" s="62">
        <v>19</v>
      </c>
      <c r="B26" s="63">
        <v>47</v>
      </c>
      <c r="C26" s="64" t="s">
        <v>364</v>
      </c>
      <c r="D26" s="23">
        <f>'2023 Kunta'!D26</f>
        <v>2682510.08</v>
      </c>
      <c r="E26" s="107">
        <f>'2023 Kunta'!E26</f>
        <v>-0.52193068489690342</v>
      </c>
      <c r="F26" s="23">
        <f>'2023 Kunta'!F26</f>
        <v>2661784.8071479597</v>
      </c>
      <c r="G26" s="23">
        <f>'2023 Kunta'!G26</f>
        <v>2517621.8814977864</v>
      </c>
      <c r="H26" s="23">
        <f>'2023 Kunta'!H26</f>
        <v>144162.92565017333</v>
      </c>
      <c r="I26" s="23">
        <f>'2023 Kunta'!I26</f>
        <v>-207604.48413890219</v>
      </c>
      <c r="J26" s="23">
        <f>'2023 Kunta'!J26</f>
        <v>-63441.558488728857</v>
      </c>
      <c r="K26" s="23">
        <f>'2023 Kunta'!K26</f>
        <v>84131.708875132041</v>
      </c>
      <c r="L26" s="65"/>
      <c r="M26" s="67">
        <v>2.6812881415185988E-4</v>
      </c>
      <c r="N26" s="68">
        <v>50</v>
      </c>
      <c r="O26" s="68" t="s">
        <v>364</v>
      </c>
      <c r="P26" s="23">
        <f>'2023 Kunta'!M26</f>
        <v>491701.07753674808</v>
      </c>
      <c r="Q26" s="106">
        <f>'2023 Kunta'!N26</f>
        <v>-0.406960863902184</v>
      </c>
      <c r="R26" s="23">
        <v>1107029.8899999999</v>
      </c>
      <c r="S26" s="184">
        <v>7.9919788806559922E-2</v>
      </c>
    </row>
    <row r="27" spans="1:19" ht="15" customHeight="1">
      <c r="A27" s="62">
        <v>1</v>
      </c>
      <c r="B27" s="63">
        <v>49</v>
      </c>
      <c r="C27" s="64" t="s">
        <v>365</v>
      </c>
      <c r="D27" s="23">
        <f>'2023 Kunta'!D27</f>
        <v>490242381.44</v>
      </c>
      <c r="E27" s="107">
        <f>'2023 Kunta'!E27</f>
        <v>-0.67199098723768835</v>
      </c>
      <c r="F27" s="23">
        <f>'2023 Kunta'!F27</f>
        <v>486454732.25473464</v>
      </c>
      <c r="G27" s="23">
        <f>'2023 Kunta'!G27</f>
        <v>500659446.04231757</v>
      </c>
      <c r="H27" s="23">
        <f>'2023 Kunta'!H27</f>
        <v>-14204713.787582934</v>
      </c>
      <c r="I27" s="23">
        <f>'2023 Kunta'!I27</f>
        <v>-37940776.98372642</v>
      </c>
      <c r="J27" s="23">
        <f>'2023 Kunta'!J27</f>
        <v>-52145490.771309353</v>
      </c>
      <c r="K27" s="23">
        <f>'2023 Kunta'!K27</f>
        <v>15375498.351738352</v>
      </c>
      <c r="L27" s="65"/>
      <c r="M27" s="67">
        <v>6.5743724094758038E-2</v>
      </c>
      <c r="N27" s="68">
        <v>52</v>
      </c>
      <c r="O27" s="68" t="s">
        <v>365</v>
      </c>
      <c r="P27" s="23">
        <f>'2023 Kunta'!M27</f>
        <v>129688600.04540087</v>
      </c>
      <c r="Q27" s="106">
        <f>'2023 Kunta'!N27</f>
        <v>-0.35775077487956086</v>
      </c>
      <c r="R27" s="23">
        <v>166965010.34999999</v>
      </c>
      <c r="S27" s="184">
        <v>0.13125718828858668</v>
      </c>
    </row>
    <row r="28" spans="1:19" ht="15" customHeight="1">
      <c r="A28" s="62">
        <v>4</v>
      </c>
      <c r="B28" s="63">
        <v>50</v>
      </c>
      <c r="C28" s="64" t="s">
        <v>40</v>
      </c>
      <c r="D28" s="23">
        <f>'2023 Kunta'!D28</f>
        <v>18616605.219999999</v>
      </c>
      <c r="E28" s="107">
        <f>'2023 Kunta'!E28</f>
        <v>-0.55320353241432374</v>
      </c>
      <c r="F28" s="23">
        <f>'2023 Kunta'!F28</f>
        <v>18472771.940252088</v>
      </c>
      <c r="G28" s="23">
        <f>'2023 Kunta'!G28</f>
        <v>17938455.576231625</v>
      </c>
      <c r="H28" s="23">
        <f>'2023 Kunta'!H28</f>
        <v>534316.36402046308</v>
      </c>
      <c r="I28" s="23">
        <f>'2023 Kunta'!I28</f>
        <v>-1440773.9795392279</v>
      </c>
      <c r="J28" s="23">
        <f>'2023 Kunta'!J28</f>
        <v>-906457.61551876483</v>
      </c>
      <c r="K28" s="23">
        <f>'2023 Kunta'!K28</f>
        <v>583873.59745254088</v>
      </c>
      <c r="L28" s="65"/>
      <c r="M28" s="67">
        <v>2.0580469608304265E-3</v>
      </c>
      <c r="N28" s="68">
        <v>61</v>
      </c>
      <c r="O28" s="68" t="s">
        <v>40</v>
      </c>
      <c r="P28" s="23">
        <f>'2023 Kunta'!M28</f>
        <v>2179754.7905869801</v>
      </c>
      <c r="Q28" s="106">
        <f>'2023 Kunta'!N28</f>
        <v>-0.33206710428502284</v>
      </c>
      <c r="R28" s="23">
        <v>3585212.36</v>
      </c>
      <c r="S28" s="184">
        <v>1.6994226399125845E-2</v>
      </c>
    </row>
    <row r="29" spans="1:19" ht="15" customHeight="1">
      <c r="A29" s="62">
        <v>4</v>
      </c>
      <c r="B29" s="63">
        <v>51</v>
      </c>
      <c r="C29" s="64" t="s">
        <v>366</v>
      </c>
      <c r="D29" s="23">
        <f>'2023 Kunta'!D29</f>
        <v>10312477.5</v>
      </c>
      <c r="E29" s="107">
        <f>'2023 Kunta'!E29</f>
        <v>-0.67266685122022307</v>
      </c>
      <c r="F29" s="23">
        <f>'2023 Kunta'!F29</f>
        <v>10232802.530067351</v>
      </c>
      <c r="G29" s="23">
        <f>'2023 Kunta'!G29</f>
        <v>10122657.441013528</v>
      </c>
      <c r="H29" s="23">
        <f>'2023 Kunta'!H29</f>
        <v>110145.08905382268</v>
      </c>
      <c r="I29" s="23">
        <f>'2023 Kunta'!I29</f>
        <v>-798101.96708805487</v>
      </c>
      <c r="J29" s="23">
        <f>'2023 Kunta'!J29</f>
        <v>-687956.87803423218</v>
      </c>
      <c r="K29" s="23">
        <f>'2023 Kunta'!K29</f>
        <v>323430.79016923934</v>
      </c>
      <c r="L29" s="65"/>
      <c r="M29" s="67">
        <v>1.5357372236940547E-3</v>
      </c>
      <c r="N29" s="68">
        <v>59</v>
      </c>
      <c r="O29" s="68" t="s">
        <v>366</v>
      </c>
      <c r="P29" s="23">
        <f>'2023 Kunta'!M29</f>
        <v>2681357.1157023399</v>
      </c>
      <c r="Q29" s="106">
        <f>'2023 Kunta'!N29</f>
        <v>-9.9862560584167537E-2</v>
      </c>
      <c r="R29" s="23">
        <v>26024725.239999998</v>
      </c>
      <c r="S29" s="184">
        <v>2.1618227350799657E-2</v>
      </c>
    </row>
    <row r="30" spans="1:19" ht="15" customHeight="1">
      <c r="A30" s="62">
        <v>14</v>
      </c>
      <c r="B30" s="63">
        <v>52</v>
      </c>
      <c r="C30" s="64" t="s">
        <v>42</v>
      </c>
      <c r="D30" s="23">
        <f>'2023 Kunta'!D30</f>
        <v>3656493.57</v>
      </c>
      <c r="E30" s="107">
        <f>'2023 Kunta'!E30</f>
        <v>-0.49632772747472875</v>
      </c>
      <c r="F30" s="23">
        <f>'2023 Kunta'!F30</f>
        <v>3628243.228096352</v>
      </c>
      <c r="G30" s="23">
        <f>'2023 Kunta'!G30</f>
        <v>3399144.7038380457</v>
      </c>
      <c r="H30" s="23">
        <f>'2023 Kunta'!H30</f>
        <v>229098.52425830625</v>
      </c>
      <c r="I30" s="23">
        <f>'2023 Kunta'!I30</f>
        <v>-282982.89240988158</v>
      </c>
      <c r="J30" s="23">
        <f>'2023 Kunta'!J30</f>
        <v>-53884.368151575327</v>
      </c>
      <c r="K30" s="23">
        <f>'2023 Kunta'!K30</f>
        <v>114678.80580528227</v>
      </c>
      <c r="L30" s="65"/>
      <c r="M30" s="67">
        <v>3.5545347910106594E-4</v>
      </c>
      <c r="N30" s="68">
        <v>64</v>
      </c>
      <c r="O30" s="68" t="s">
        <v>42</v>
      </c>
      <c r="P30" s="23">
        <f>'2023 Kunta'!M30</f>
        <v>586603.25488202053</v>
      </c>
      <c r="Q30" s="106">
        <f>'2023 Kunta'!N30</f>
        <v>-0.36681909740536367</v>
      </c>
      <c r="R30" s="23">
        <v>925745.33</v>
      </c>
      <c r="S30" s="184">
        <v>5.3003199041562699E-2</v>
      </c>
    </row>
    <row r="31" spans="1:19" ht="15" customHeight="1">
      <c r="A31" s="62">
        <v>21</v>
      </c>
      <c r="B31" s="63">
        <v>60</v>
      </c>
      <c r="C31" s="64" t="s">
        <v>43</v>
      </c>
      <c r="D31" s="23">
        <f>'2023 Kunta'!D31</f>
        <v>9382873.6699999999</v>
      </c>
      <c r="E31" s="107">
        <f>'2023 Kunta'!E31</f>
        <v>-8.2949628085310367E-3</v>
      </c>
      <c r="F31" s="23">
        <f>'2023 Kunta'!F31</f>
        <v>9310380.8885574136</v>
      </c>
      <c r="G31" s="23">
        <f>'2023 Kunta'!G31</f>
        <v>10149067.742822364</v>
      </c>
      <c r="H31" s="23">
        <f>'2023 Kunta'!H31</f>
        <v>-838686.85426495038</v>
      </c>
      <c r="I31" s="23">
        <f>'2023 Kunta'!I31</f>
        <v>-726158.18390544062</v>
      </c>
      <c r="J31" s="23">
        <f>'2023 Kunta'!J31</f>
        <v>-1564845.038170391</v>
      </c>
      <c r="K31" s="23">
        <f>'2023 Kunta'!K31</f>
        <v>294275.57491846656</v>
      </c>
      <c r="L31" s="65"/>
      <c r="M31" s="67">
        <v>4.2514979552295403E-4</v>
      </c>
      <c r="N31" s="68">
        <v>67</v>
      </c>
      <c r="O31" s="68" t="s">
        <v>43</v>
      </c>
      <c r="P31" s="23">
        <f>'2023 Kunta'!M31</f>
        <v>467913.42165886104</v>
      </c>
      <c r="Q31" s="106">
        <f>'2023 Kunta'!N31</f>
        <v>-0.161352772699633</v>
      </c>
      <c r="R31" s="23">
        <v>212942.4</v>
      </c>
      <c r="S31" s="184">
        <v>5.7503999861742372E-2</v>
      </c>
    </row>
    <row r="32" spans="1:19" ht="15" customHeight="1">
      <c r="A32" s="62">
        <v>5</v>
      </c>
      <c r="B32" s="63">
        <v>61</v>
      </c>
      <c r="C32" s="64" t="s">
        <v>44</v>
      </c>
      <c r="D32" s="23">
        <f>'2023 Kunta'!D32</f>
        <v>23791344.82</v>
      </c>
      <c r="E32" s="107">
        <f>'2023 Kunta'!E32</f>
        <v>-0.56695798721285273</v>
      </c>
      <c r="F32" s="23">
        <f>'2023 Kunta'!F32</f>
        <v>23607531.116339479</v>
      </c>
      <c r="G32" s="23">
        <f>'2023 Kunta'!G32</f>
        <v>22905693.924738042</v>
      </c>
      <c r="H32" s="23">
        <f>'2023 Kunta'!H32</f>
        <v>701837.19160143659</v>
      </c>
      <c r="I32" s="23">
        <f>'2023 Kunta'!I32</f>
        <v>-1841256.7785493066</v>
      </c>
      <c r="J32" s="23">
        <f>'2023 Kunta'!J32</f>
        <v>-1139419.58694787</v>
      </c>
      <c r="K32" s="23">
        <f>'2023 Kunta'!K32</f>
        <v>746169.23569738108</v>
      </c>
      <c r="L32" s="65"/>
      <c r="M32" s="67">
        <v>2.7580891176185287E-3</v>
      </c>
      <c r="N32" s="68">
        <v>69</v>
      </c>
      <c r="O32" s="68" t="s">
        <v>44</v>
      </c>
      <c r="P32" s="23">
        <f>'2023 Kunta'!M32</f>
        <v>4057547.9487495185</v>
      </c>
      <c r="Q32" s="106">
        <f>'2023 Kunta'!N32</f>
        <v>-0.34381587989765605</v>
      </c>
      <c r="R32" s="23">
        <v>5498499.1799999997</v>
      </c>
      <c r="S32" s="184">
        <v>1.6714261535926145E-3</v>
      </c>
    </row>
    <row r="33" spans="1:19" ht="15" customHeight="1">
      <c r="A33" s="62">
        <v>21</v>
      </c>
      <c r="B33" s="63">
        <v>62</v>
      </c>
      <c r="C33" s="64" t="s">
        <v>45</v>
      </c>
      <c r="D33" s="23">
        <f>'2023 Kunta'!D33</f>
        <v>1504885.5</v>
      </c>
      <c r="E33" s="107">
        <f>'2023 Kunta'!E33</f>
        <v>4.0484206979048309E-2</v>
      </c>
      <c r="F33" s="23">
        <f>'2023 Kunta'!F33</f>
        <v>1493258.6424418059</v>
      </c>
      <c r="G33" s="23">
        <f>'2023 Kunta'!G33</f>
        <v>1593594.2286326292</v>
      </c>
      <c r="H33" s="23">
        <f>'2023 Kunta'!H33</f>
        <v>-100335.58619082323</v>
      </c>
      <c r="I33" s="23">
        <f>'2023 Kunta'!I33</f>
        <v>-116465.91013578366</v>
      </c>
      <c r="J33" s="23">
        <f>'2023 Kunta'!J33</f>
        <v>-216801.4963266069</v>
      </c>
      <c r="K33" s="23">
        <f>'2023 Kunta'!K33</f>
        <v>47197.805413803893</v>
      </c>
      <c r="L33" s="65"/>
      <c r="M33" s="67">
        <v>7.214647514010014E-5</v>
      </c>
      <c r="N33" s="68">
        <v>70</v>
      </c>
      <c r="O33" s="68" t="s">
        <v>45</v>
      </c>
      <c r="P33" s="23">
        <f>'2023 Kunta'!M33</f>
        <v>144482.05338165633</v>
      </c>
      <c r="Q33" s="106">
        <f>'2023 Kunta'!N33</f>
        <v>-0.3139812470165686</v>
      </c>
      <c r="R33" s="23">
        <v>201893</v>
      </c>
      <c r="S33" s="184">
        <v>0.15940878783082768</v>
      </c>
    </row>
    <row r="34" spans="1:19" ht="15" customHeight="1">
      <c r="A34" s="62">
        <v>21</v>
      </c>
      <c r="B34" s="63">
        <v>65</v>
      </c>
      <c r="C34" s="64" t="s">
        <v>46</v>
      </c>
      <c r="D34" s="23">
        <f>'2023 Kunta'!D34</f>
        <v>1301325.8</v>
      </c>
      <c r="E34" s="107">
        <f>'2023 Kunta'!E34</f>
        <v>9.6606717942653297E-2</v>
      </c>
      <c r="F34" s="23">
        <f>'2023 Kunta'!F34</f>
        <v>1291271.659858838</v>
      </c>
      <c r="G34" s="23">
        <f>'2023 Kunta'!G34</f>
        <v>1304361.8128238365</v>
      </c>
      <c r="H34" s="23">
        <f>'2023 Kunta'!H34</f>
        <v>-13090.152964998502</v>
      </c>
      <c r="I34" s="23">
        <f>'2023 Kunta'!I34</f>
        <v>-100712.04332833084</v>
      </c>
      <c r="J34" s="23">
        <f>'2023 Kunta'!J34</f>
        <v>-113802.19629332934</v>
      </c>
      <c r="K34" s="23">
        <f>'2023 Kunta'!K34</f>
        <v>40813.551521602596</v>
      </c>
      <c r="L34" s="65"/>
      <c r="M34" s="67">
        <v>5.6039980939609797E-5</v>
      </c>
      <c r="N34" s="68">
        <v>72</v>
      </c>
      <c r="O34" s="68" t="s">
        <v>46</v>
      </c>
      <c r="P34" s="23">
        <f>'2023 Kunta'!M34</f>
        <v>7619.9035571065942</v>
      </c>
      <c r="Q34" s="106">
        <f>'2023 Kunta'!N34</f>
        <v>-5.0504070150762637E-2</v>
      </c>
      <c r="R34" s="23">
        <v>141583.51999999999</v>
      </c>
      <c r="S34" s="184">
        <v>4.9408975373745223E-2</v>
      </c>
    </row>
    <row r="35" spans="1:19" ht="15" customHeight="1">
      <c r="A35" s="62">
        <v>17</v>
      </c>
      <c r="B35" s="63">
        <v>69</v>
      </c>
      <c r="C35" s="64" t="s">
        <v>47</v>
      </c>
      <c r="D35" s="23">
        <f>'2023 Kunta'!D35</f>
        <v>10804137.02</v>
      </c>
      <c r="E35" s="107">
        <f>'2023 Kunta'!E35</f>
        <v>-0.5043373712551058</v>
      </c>
      <c r="F35" s="23">
        <f>'2023 Kunta'!F35</f>
        <v>10720663.451963926</v>
      </c>
      <c r="G35" s="23">
        <f>'2023 Kunta'!G35</f>
        <v>10281812.666935943</v>
      </c>
      <c r="H35" s="23">
        <f>'2023 Kunta'!H35</f>
        <v>438850.78502798267</v>
      </c>
      <c r="I35" s="23">
        <f>'2023 Kunta'!I35</f>
        <v>-836152.41908172646</v>
      </c>
      <c r="J35" s="23">
        <f>'2023 Kunta'!J35</f>
        <v>-397301.63405374379</v>
      </c>
      <c r="K35" s="23">
        <f>'2023 Kunta'!K35</f>
        <v>338850.73431436147</v>
      </c>
      <c r="L35" s="65"/>
      <c r="M35" s="67">
        <v>1.0344761096534299E-3</v>
      </c>
      <c r="N35" s="68">
        <v>74</v>
      </c>
      <c r="O35" s="68" t="s">
        <v>47</v>
      </c>
      <c r="P35" s="23">
        <f>'2023 Kunta'!M35</f>
        <v>1706154.3875402736</v>
      </c>
      <c r="Q35" s="106">
        <f>'2023 Kunta'!N35</f>
        <v>-0.104784317335883</v>
      </c>
      <c r="R35" s="23">
        <v>3782884.18</v>
      </c>
      <c r="S35" s="184">
        <v>0.20929490926144023</v>
      </c>
    </row>
    <row r="36" spans="1:19" ht="15" customHeight="1">
      <c r="A36" s="62">
        <v>17</v>
      </c>
      <c r="B36" s="63">
        <v>71</v>
      </c>
      <c r="C36" s="64" t="s">
        <v>48</v>
      </c>
      <c r="D36" s="23">
        <f>'2023 Kunta'!D36</f>
        <v>9697802.6899999995</v>
      </c>
      <c r="E36" s="107">
        <f>'2023 Kunta'!E36</f>
        <v>-0.50956824735964046</v>
      </c>
      <c r="F36" s="23">
        <f>'2023 Kunta'!F36</f>
        <v>9622876.7434717752</v>
      </c>
      <c r="G36" s="23">
        <f>'2023 Kunta'!G36</f>
        <v>9175666.0885843541</v>
      </c>
      <c r="H36" s="23">
        <f>'2023 Kunta'!H36</f>
        <v>447210.65488742106</v>
      </c>
      <c r="I36" s="23">
        <f>'2023 Kunta'!I36</f>
        <v>-750531.13117782131</v>
      </c>
      <c r="J36" s="23">
        <f>'2023 Kunta'!J36</f>
        <v>-303320.47629040026</v>
      </c>
      <c r="K36" s="23">
        <f>'2023 Kunta'!K36</f>
        <v>304152.71082357026</v>
      </c>
      <c r="L36" s="65"/>
      <c r="M36" s="67">
        <v>9.4913325259781496E-4</v>
      </c>
      <c r="N36" s="68">
        <v>77</v>
      </c>
      <c r="O36" s="68" t="s">
        <v>48</v>
      </c>
      <c r="P36" s="23">
        <f>'2023 Kunta'!M36</f>
        <v>1057607.9746329205</v>
      </c>
      <c r="Q36" s="106">
        <f>'2023 Kunta'!N36</f>
        <v>-0.40448821154252546</v>
      </c>
      <c r="R36" s="23">
        <v>2322063.7599999998</v>
      </c>
      <c r="S36" s="184">
        <v>0.10721576302372893</v>
      </c>
    </row>
    <row r="37" spans="1:19" ht="15" customHeight="1">
      <c r="A37" s="62">
        <v>17</v>
      </c>
      <c r="B37" s="63">
        <v>72</v>
      </c>
      <c r="C37" s="64" t="s">
        <v>367</v>
      </c>
      <c r="D37" s="23">
        <f>'2023 Kunta'!D37</f>
        <v>1439897.18</v>
      </c>
      <c r="E37" s="107">
        <f>'2023 Kunta'!E37</f>
        <v>-0.58662940947950504</v>
      </c>
      <c r="F37" s="23">
        <f>'2023 Kunta'!F37</f>
        <v>1428772.4270468315</v>
      </c>
      <c r="G37" s="23">
        <f>'2023 Kunta'!G37</f>
        <v>1476661.6604790147</v>
      </c>
      <c r="H37" s="23">
        <f>'2023 Kunta'!H37</f>
        <v>-47889.233432183275</v>
      </c>
      <c r="I37" s="23">
        <f>'2023 Kunta'!I37</f>
        <v>-111436.34221384174</v>
      </c>
      <c r="J37" s="23">
        <f>'2023 Kunta'!J37</f>
        <v>-159325.57564602501</v>
      </c>
      <c r="K37" s="23">
        <f>'2023 Kunta'!K37</f>
        <v>45159.573215055199</v>
      </c>
      <c r="L37" s="65"/>
      <c r="M37" s="67">
        <v>1.6349145112683105E-4</v>
      </c>
      <c r="N37" s="68">
        <v>80</v>
      </c>
      <c r="O37" s="68" t="s">
        <v>367</v>
      </c>
      <c r="P37" s="23">
        <f>'2023 Kunta'!M37</f>
        <v>100128.53562326747</v>
      </c>
      <c r="Q37" s="106">
        <f>'2023 Kunta'!N37</f>
        <v>-0.37115031491777206</v>
      </c>
      <c r="R37" s="23">
        <v>407471.13</v>
      </c>
      <c r="S37" s="184">
        <v>8.0055402418323984E-2</v>
      </c>
    </row>
    <row r="38" spans="1:19" ht="15" customHeight="1">
      <c r="A38" s="62">
        <v>16</v>
      </c>
      <c r="B38" s="63">
        <v>74</v>
      </c>
      <c r="C38" s="64" t="s">
        <v>50</v>
      </c>
      <c r="D38" s="23">
        <f>'2023 Kunta'!D38</f>
        <v>1689168.21</v>
      </c>
      <c r="E38" s="107">
        <f>'2023 Kunta'!E38</f>
        <v>-0.48724380053657368</v>
      </c>
      <c r="F38" s="23">
        <f>'2023 Kunta'!F38</f>
        <v>1676117.5704865623</v>
      </c>
      <c r="G38" s="23">
        <f>'2023 Kunta'!G38</f>
        <v>1619264.8283584472</v>
      </c>
      <c r="H38" s="23">
        <f>'2023 Kunta'!H38</f>
        <v>56852.742128115147</v>
      </c>
      <c r="I38" s="23">
        <f>'2023 Kunta'!I38</f>
        <v>-130727.89454751379</v>
      </c>
      <c r="J38" s="23">
        <f>'2023 Kunta'!J38</f>
        <v>-73875.152419398641</v>
      </c>
      <c r="K38" s="23">
        <f>'2023 Kunta'!K38</f>
        <v>52977.474024943047</v>
      </c>
      <c r="L38" s="65"/>
      <c r="M38" s="67">
        <v>1.5067569669657504E-4</v>
      </c>
      <c r="N38" s="68">
        <v>85</v>
      </c>
      <c r="O38" s="68" t="s">
        <v>50</v>
      </c>
      <c r="P38" s="23">
        <f>'2023 Kunta'!M38</f>
        <v>279462.67791463155</v>
      </c>
      <c r="Q38" s="106">
        <f>'2023 Kunta'!N38</f>
        <v>-0.45171668539462051</v>
      </c>
      <c r="R38" s="23">
        <v>416578.61</v>
      </c>
      <c r="S38" s="184">
        <v>-2.0540572745619379E-2</v>
      </c>
    </row>
    <row r="39" spans="1:19" ht="15" customHeight="1">
      <c r="A39" s="62">
        <v>8</v>
      </c>
      <c r="B39" s="63">
        <v>75</v>
      </c>
      <c r="C39" s="64" t="s">
        <v>368</v>
      </c>
      <c r="D39" s="23">
        <f>'2023 Kunta'!D39</f>
        <v>33515504.210000001</v>
      </c>
      <c r="E39" s="107">
        <f>'2023 Kunta'!E39</f>
        <v>-0.56019377888406452</v>
      </c>
      <c r="F39" s="23">
        <f>'2023 Kunta'!F39</f>
        <v>33256560.925982233</v>
      </c>
      <c r="G39" s="23">
        <f>'2023 Kunta'!G39</f>
        <v>32962490.286181774</v>
      </c>
      <c r="H39" s="23">
        <f>'2023 Kunta'!H39</f>
        <v>294070.63980045915</v>
      </c>
      <c r="I39" s="23">
        <f>'2023 Kunta'!I39</f>
        <v>-2593827.7041524686</v>
      </c>
      <c r="J39" s="23">
        <f>'2023 Kunta'!J39</f>
        <v>-2299757.0643520094</v>
      </c>
      <c r="K39" s="23">
        <f>'2023 Kunta'!K39</f>
        <v>1051148.5731300523</v>
      </c>
      <c r="L39" s="65"/>
      <c r="M39" s="67">
        <v>3.7178899224067485E-3</v>
      </c>
      <c r="N39" s="68">
        <v>86</v>
      </c>
      <c r="O39" s="68" t="s">
        <v>368</v>
      </c>
      <c r="P39" s="23">
        <f>'2023 Kunta'!M39</f>
        <v>9340499.3308804706</v>
      </c>
      <c r="Q39" s="106">
        <f>'2023 Kunta'!N39</f>
        <v>-0.53120438613665577</v>
      </c>
      <c r="R39" s="23">
        <v>7805312.5599999996</v>
      </c>
      <c r="S39" s="184">
        <v>-7.5839432403367324E-3</v>
      </c>
    </row>
    <row r="40" spans="1:19" ht="15" customHeight="1">
      <c r="A40" s="62">
        <v>21</v>
      </c>
      <c r="B40" s="63">
        <v>76</v>
      </c>
      <c r="C40" s="64" t="s">
        <v>52</v>
      </c>
      <c r="D40" s="23">
        <f>'2023 Kunta'!D40</f>
        <v>5026532.5599999996</v>
      </c>
      <c r="E40" s="107">
        <f>'2023 Kunta'!E40</f>
        <v>3.198930338364625E-2</v>
      </c>
      <c r="F40" s="23">
        <f>'2023 Kunta'!F40</f>
        <v>4987697.1947268648</v>
      </c>
      <c r="G40" s="23">
        <f>'2023 Kunta'!G40</f>
        <v>5363079.5481621539</v>
      </c>
      <c r="H40" s="23">
        <f>'2023 Kunta'!H40</f>
        <v>-375382.35343528911</v>
      </c>
      <c r="I40" s="23">
        <f>'2023 Kunta'!I40</f>
        <v>-389012.77833267092</v>
      </c>
      <c r="J40" s="23">
        <f>'2023 Kunta'!J40</f>
        <v>-764395.13176796003</v>
      </c>
      <c r="K40" s="23">
        <f>'2023 Kunta'!K40</f>
        <v>157647.41282511497</v>
      </c>
      <c r="L40" s="65"/>
      <c r="M40" s="67">
        <v>2.1675895451782313E-4</v>
      </c>
      <c r="N40" s="68">
        <v>89</v>
      </c>
      <c r="O40" s="68" t="s">
        <v>52</v>
      </c>
      <c r="P40" s="23">
        <f>'2023 Kunta'!M40</f>
        <v>258545.20853952604</v>
      </c>
      <c r="Q40" s="106">
        <f>'2023 Kunta'!N40</f>
        <v>0.8093713320861573</v>
      </c>
      <c r="R40" s="23">
        <v>106053.01</v>
      </c>
      <c r="S40" s="184">
        <v>2.9313392234334712E-2</v>
      </c>
    </row>
    <row r="41" spans="1:19" ht="15" customHeight="1">
      <c r="A41" s="62">
        <v>13</v>
      </c>
      <c r="B41" s="63">
        <v>77</v>
      </c>
      <c r="C41" s="64" t="s">
        <v>53</v>
      </c>
      <c r="D41" s="23">
        <f>'2023 Kunta'!D41</f>
        <v>6751147.96</v>
      </c>
      <c r="E41" s="107">
        <f>'2023 Kunta'!E41</f>
        <v>-0.5153120630570025</v>
      </c>
      <c r="F41" s="23">
        <f>'2023 Kunta'!F41</f>
        <v>6698988.0875809947</v>
      </c>
      <c r="G41" s="23">
        <f>'2023 Kunta'!G41</f>
        <v>6371703.8394940514</v>
      </c>
      <c r="H41" s="23">
        <f>'2023 Kunta'!H41</f>
        <v>327284.24808694329</v>
      </c>
      <c r="I41" s="23">
        <f>'2023 Kunta'!I41</f>
        <v>-522483.99736906186</v>
      </c>
      <c r="J41" s="23">
        <f>'2023 Kunta'!J41</f>
        <v>-195199.74928211857</v>
      </c>
      <c r="K41" s="23">
        <f>'2023 Kunta'!K41</f>
        <v>211736.6189892049</v>
      </c>
      <c r="L41" s="65"/>
      <c r="M41" s="67">
        <v>6.8759993302165907E-4</v>
      </c>
      <c r="N41" s="68">
        <v>93</v>
      </c>
      <c r="O41" s="68" t="s">
        <v>53</v>
      </c>
      <c r="P41" s="23">
        <f>'2023 Kunta'!M41</f>
        <v>789222.09000089928</v>
      </c>
      <c r="Q41" s="106">
        <f>'2023 Kunta'!N41</f>
        <v>-0.39464578226153846</v>
      </c>
      <c r="R41" s="23">
        <v>1653273.14</v>
      </c>
      <c r="S41" s="184">
        <v>5.2702547132015276E-2</v>
      </c>
    </row>
    <row r="42" spans="1:19" ht="15" customHeight="1">
      <c r="A42" s="62">
        <v>1</v>
      </c>
      <c r="B42" s="63">
        <v>78</v>
      </c>
      <c r="C42" s="64" t="s">
        <v>369</v>
      </c>
      <c r="D42" s="23">
        <f>'2023 Kunta'!D42</f>
        <v>16155215.49</v>
      </c>
      <c r="E42" s="107">
        <f>'2023 Kunta'!E42</f>
        <v>-0.5404294631003167</v>
      </c>
      <c r="F42" s="23">
        <f>'2023 Kunta'!F42</f>
        <v>16030399.090796102</v>
      </c>
      <c r="G42" s="23">
        <f>'2023 Kunta'!G42</f>
        <v>15823300.168281157</v>
      </c>
      <c r="H42" s="23">
        <f>'2023 Kunta'!H42</f>
        <v>207098.92251494527</v>
      </c>
      <c r="I42" s="23">
        <f>'2023 Kunta'!I42</f>
        <v>-1250282.4138331856</v>
      </c>
      <c r="J42" s="23">
        <f>'2023 Kunta'!J42</f>
        <v>-1043183.4913182403</v>
      </c>
      <c r="K42" s="23">
        <f>'2023 Kunta'!K42</f>
        <v>506676.89808632655</v>
      </c>
      <c r="L42" s="65"/>
      <c r="M42" s="67">
        <v>1.7761291132618927E-3</v>
      </c>
      <c r="N42" s="68">
        <v>91</v>
      </c>
      <c r="O42" s="68" t="s">
        <v>369</v>
      </c>
      <c r="P42" s="23">
        <f>'2023 Kunta'!M42</f>
        <v>3107614.1169912498</v>
      </c>
      <c r="Q42" s="106">
        <f>'2023 Kunta'!N42</f>
        <v>-0.39426378780878613</v>
      </c>
      <c r="R42" s="23">
        <v>3217646.23</v>
      </c>
      <c r="S42" s="184">
        <v>1.1807112449616186E-2</v>
      </c>
    </row>
    <row r="43" spans="1:19" ht="15" customHeight="1">
      <c r="A43" s="62">
        <v>4</v>
      </c>
      <c r="B43" s="63">
        <v>79</v>
      </c>
      <c r="C43" s="64" t="s">
        <v>55</v>
      </c>
      <c r="D43" s="23">
        <f>'2023 Kunta'!D43</f>
        <v>11990183.66</v>
      </c>
      <c r="E43" s="107">
        <f>'2023 Kunta'!E43</f>
        <v>-0.54442045631766778</v>
      </c>
      <c r="F43" s="23">
        <f>'2023 Kunta'!F43</f>
        <v>11897546.607206678</v>
      </c>
      <c r="G43" s="23">
        <f>'2023 Kunta'!G43</f>
        <v>11816406.085497959</v>
      </c>
      <c r="H43" s="23">
        <f>'2023 Kunta'!H43</f>
        <v>81140.521708719432</v>
      </c>
      <c r="I43" s="23">
        <f>'2023 Kunta'!I43</f>
        <v>-927942.79209753952</v>
      </c>
      <c r="J43" s="23">
        <f>'2023 Kunta'!J43</f>
        <v>-846802.27038882009</v>
      </c>
      <c r="K43" s="23">
        <f>'2023 Kunta'!K43</f>
        <v>376048.77929945564</v>
      </c>
      <c r="L43" s="65"/>
      <c r="M43" s="67">
        <v>1.2907314164952307E-3</v>
      </c>
      <c r="N43" s="68">
        <v>96</v>
      </c>
      <c r="O43" s="68" t="s">
        <v>55</v>
      </c>
      <c r="P43" s="23">
        <f>'2023 Kunta'!M43</f>
        <v>5903667.8571082177</v>
      </c>
      <c r="Q43" s="106">
        <f>'2023 Kunta'!N43</f>
        <v>-0.46581652879987234</v>
      </c>
      <c r="R43" s="23">
        <v>3134258.93</v>
      </c>
      <c r="S43" s="184">
        <v>-1.0718391042593645E-2</v>
      </c>
    </row>
    <row r="44" spans="1:19" ht="15" customHeight="1">
      <c r="A44" s="62">
        <v>7</v>
      </c>
      <c r="B44" s="63">
        <v>81</v>
      </c>
      <c r="C44" s="64" t="s">
        <v>56</v>
      </c>
      <c r="D44" s="23">
        <f>'2023 Kunta'!D44</f>
        <v>3569894.86</v>
      </c>
      <c r="E44" s="107">
        <f>'2023 Kunta'!E44</f>
        <v>-0.53344131770884151</v>
      </c>
      <c r="F44" s="23">
        <f>'2023 Kunta'!F44</f>
        <v>3542313.5861855145</v>
      </c>
      <c r="G44" s="23">
        <f>'2023 Kunta'!G44</f>
        <v>3390983.0571482843</v>
      </c>
      <c r="H44" s="23">
        <f>'2023 Kunta'!H44</f>
        <v>151330.52903723018</v>
      </c>
      <c r="I44" s="23">
        <f>'2023 Kunta'!I44</f>
        <v>-276280.85589166486</v>
      </c>
      <c r="J44" s="23">
        <f>'2023 Kunta'!J44</f>
        <v>-124950.32685443468</v>
      </c>
      <c r="K44" s="23">
        <f>'2023 Kunta'!K44</f>
        <v>111962.80577493683</v>
      </c>
      <c r="L44" s="65"/>
      <c r="M44" s="67">
        <v>3.8563641341758686E-4</v>
      </c>
      <c r="N44" s="68">
        <v>99</v>
      </c>
      <c r="O44" s="68" t="s">
        <v>56</v>
      </c>
      <c r="P44" s="23">
        <f>'2023 Kunta'!M44</f>
        <v>913172.96571293881</v>
      </c>
      <c r="Q44" s="106">
        <f>'2023 Kunta'!N44</f>
        <v>-0.44407914288079575</v>
      </c>
      <c r="R44" s="23">
        <v>1640783.36</v>
      </c>
      <c r="S44" s="184">
        <v>0.10128532133469648</v>
      </c>
    </row>
    <row r="45" spans="1:19" ht="15" customHeight="1">
      <c r="A45" s="62">
        <v>5</v>
      </c>
      <c r="B45" s="63">
        <v>82</v>
      </c>
      <c r="C45" s="64" t="s">
        <v>57</v>
      </c>
      <c r="D45" s="23">
        <f>'2023 Kunta'!D45</f>
        <v>16728376.1</v>
      </c>
      <c r="E45" s="107">
        <f>'2023 Kunta'!E45</f>
        <v>-0.56247026364342612</v>
      </c>
      <c r="F45" s="23">
        <f>'2023 Kunta'!F45</f>
        <v>16599131.419195648</v>
      </c>
      <c r="G45" s="23">
        <f>'2023 Kunta'!G45</f>
        <v>16279818.301981421</v>
      </c>
      <c r="H45" s="23">
        <f>'2023 Kunta'!H45</f>
        <v>319313.1172142271</v>
      </c>
      <c r="I45" s="23">
        <f>'2023 Kunta'!I45</f>
        <v>-1294640.3879764881</v>
      </c>
      <c r="J45" s="23">
        <f>'2023 Kunta'!J45</f>
        <v>-975327.270762261</v>
      </c>
      <c r="K45" s="23">
        <f>'2023 Kunta'!K45</f>
        <v>524652.9653297395</v>
      </c>
      <c r="L45" s="65"/>
      <c r="M45" s="67">
        <v>1.8141732094286687E-3</v>
      </c>
      <c r="N45" s="68">
        <v>102</v>
      </c>
      <c r="O45" s="68" t="s">
        <v>57</v>
      </c>
      <c r="P45" s="23">
        <f>'2023 Kunta'!M45</f>
        <v>2657139.0196405887</v>
      </c>
      <c r="Q45" s="106">
        <f>'2023 Kunta'!N45</f>
        <v>0.38101620319272178</v>
      </c>
      <c r="R45" s="23">
        <v>3243022.52</v>
      </c>
      <c r="S45" s="184">
        <v>0.12875271953815592</v>
      </c>
    </row>
    <row r="46" spans="1:19" ht="15" customHeight="1">
      <c r="A46" s="62">
        <v>5</v>
      </c>
      <c r="B46" s="63">
        <v>86</v>
      </c>
      <c r="C46" s="64" t="s">
        <v>58</v>
      </c>
      <c r="D46" s="23">
        <f>'2023 Kunta'!D46</f>
        <v>14642330.6</v>
      </c>
      <c r="E46" s="107">
        <f>'2023 Kunta'!E46</f>
        <v>-0.54385942165721024</v>
      </c>
      <c r="F46" s="23">
        <f>'2023 Kunta'!F46</f>
        <v>14529202.862237768</v>
      </c>
      <c r="G46" s="23">
        <f>'2023 Kunta'!G46</f>
        <v>14284764.342347676</v>
      </c>
      <c r="H46" s="23">
        <f>'2023 Kunta'!H46</f>
        <v>244438.51989009231</v>
      </c>
      <c r="I46" s="23">
        <f>'2023 Kunta'!I46</f>
        <v>-1133197.41590841</v>
      </c>
      <c r="J46" s="23">
        <f>'2023 Kunta'!J46</f>
        <v>-888758.89601831767</v>
      </c>
      <c r="K46" s="23">
        <f>'2023 Kunta'!K46</f>
        <v>459228.20737085072</v>
      </c>
      <c r="L46" s="65"/>
      <c r="M46" s="67">
        <v>1.5580866058822582E-3</v>
      </c>
      <c r="N46" s="68">
        <v>114</v>
      </c>
      <c r="O46" s="68" t="s">
        <v>58</v>
      </c>
      <c r="P46" s="23">
        <f>'2023 Kunta'!M46</f>
        <v>975711.68224049045</v>
      </c>
      <c r="Q46" s="106">
        <f>'2023 Kunta'!N46</f>
        <v>-0.37774507112773548</v>
      </c>
      <c r="R46" s="23">
        <v>1887951.08</v>
      </c>
      <c r="S46" s="184">
        <v>8.2160792063541432E-3</v>
      </c>
    </row>
    <row r="47" spans="1:19" ht="15" customHeight="1">
      <c r="A47" s="62">
        <v>10</v>
      </c>
      <c r="B47" s="63">
        <v>90</v>
      </c>
      <c r="C47" s="64" t="s">
        <v>59</v>
      </c>
      <c r="D47" s="23">
        <f>'2023 Kunta'!D47</f>
        <v>4214059.46</v>
      </c>
      <c r="E47" s="107">
        <f>'2023 Kunta'!E47</f>
        <v>-0.53885816989108193</v>
      </c>
      <c r="F47" s="23">
        <f>'2023 Kunta'!F47</f>
        <v>4181501.3224651641</v>
      </c>
      <c r="G47" s="23">
        <f>'2023 Kunta'!G47</f>
        <v>4024173.3810209166</v>
      </c>
      <c r="H47" s="23">
        <f>'2023 Kunta'!H47</f>
        <v>157327.9414442475</v>
      </c>
      <c r="I47" s="23">
        <f>'2023 Kunta'!I47</f>
        <v>-326133.96193611348</v>
      </c>
      <c r="J47" s="23">
        <f>'2023 Kunta'!J47</f>
        <v>-168806.02049186599</v>
      </c>
      <c r="K47" s="23">
        <f>'2023 Kunta'!K47</f>
        <v>132165.77500100806</v>
      </c>
      <c r="L47" s="65"/>
      <c r="M47" s="67">
        <v>4.431697005973896E-4</v>
      </c>
      <c r="N47" s="68">
        <v>124</v>
      </c>
      <c r="O47" s="68" t="s">
        <v>59</v>
      </c>
      <c r="P47" s="23">
        <f>'2023 Kunta'!M47</f>
        <v>1444800.0822866876</v>
      </c>
      <c r="Q47" s="106">
        <f>'2023 Kunta'!N47</f>
        <v>-0.46506460907214076</v>
      </c>
      <c r="R47" s="23">
        <v>1549230.98</v>
      </c>
      <c r="S47" s="184">
        <v>3.6140606712131929E-2</v>
      </c>
    </row>
    <row r="48" spans="1:19" ht="15" customHeight="1">
      <c r="A48" s="62">
        <v>1</v>
      </c>
      <c r="B48" s="63">
        <v>91</v>
      </c>
      <c r="C48" s="64" t="s">
        <v>370</v>
      </c>
      <c r="D48" s="23">
        <f>'2023 Kunta'!D48</f>
        <v>985388109.08000004</v>
      </c>
      <c r="E48" s="107">
        <f>'2023 Kunta'!E48</f>
        <v>-0.67284210422784141</v>
      </c>
      <c r="F48" s="23">
        <f>'2023 Kunta'!F48</f>
        <v>977774927.09119666</v>
      </c>
      <c r="G48" s="23">
        <f>'2023 Kunta'!G48</f>
        <v>990416536.13016295</v>
      </c>
      <c r="H48" s="23">
        <f>'2023 Kunta'!H48</f>
        <v>-12641609.038966298</v>
      </c>
      <c r="I48" s="23">
        <f>'2023 Kunta'!I48</f>
        <v>-76261033.122440934</v>
      </c>
      <c r="J48" s="23">
        <f>'2023 Kunta'!J48</f>
        <v>-88902642.161407232</v>
      </c>
      <c r="K48" s="23">
        <f>'2023 Kunta'!K48</f>
        <v>30904780.6158236</v>
      </c>
      <c r="L48" s="65"/>
      <c r="M48" s="67">
        <v>0.13836252376740832</v>
      </c>
      <c r="N48" s="68">
        <v>127</v>
      </c>
      <c r="O48" s="68" t="s">
        <v>370</v>
      </c>
      <c r="P48" s="23">
        <f>'2023 Kunta'!M48</f>
        <v>465305465.45250499</v>
      </c>
      <c r="Q48" s="106">
        <f>'2023 Kunta'!N48</f>
        <v>-0.32782771080941142</v>
      </c>
      <c r="R48" s="23">
        <v>365087264.82999998</v>
      </c>
      <c r="S48" s="184">
        <v>0.17937048836786484</v>
      </c>
    </row>
    <row r="49" spans="1:19" ht="15" customHeight="1">
      <c r="A49" s="62">
        <v>1</v>
      </c>
      <c r="B49" s="63">
        <v>92</v>
      </c>
      <c r="C49" s="64" t="s">
        <v>371</v>
      </c>
      <c r="D49" s="23">
        <f>'2023 Kunta'!D49</f>
        <v>363731459.80000001</v>
      </c>
      <c r="E49" s="107">
        <f>'2023 Kunta'!E49</f>
        <v>-0.62631413459921226</v>
      </c>
      <c r="F49" s="23">
        <f>'2023 Kunta'!F49</f>
        <v>360921243.42637652</v>
      </c>
      <c r="G49" s="23">
        <f>'2023 Kunta'!G49</f>
        <v>362167099.05313009</v>
      </c>
      <c r="H49" s="23">
        <f>'2023 Kunta'!H49</f>
        <v>-1245855.6267535686</v>
      </c>
      <c r="I49" s="23">
        <f>'2023 Kunta'!I49</f>
        <v>-28149859.581093855</v>
      </c>
      <c r="J49" s="23">
        <f>'2023 Kunta'!J49</f>
        <v>-29395715.207847424</v>
      </c>
      <c r="K49" s="23">
        <f>'2023 Kunta'!K49</f>
        <v>11407729.466806103</v>
      </c>
      <c r="L49" s="65"/>
      <c r="M49" s="67">
        <v>4.3494636599241611E-2</v>
      </c>
      <c r="N49" s="68">
        <v>1191</v>
      </c>
      <c r="O49" s="68" t="s">
        <v>371</v>
      </c>
      <c r="P49" s="23">
        <f>'2023 Kunta'!M49</f>
        <v>81374476.769759238</v>
      </c>
      <c r="Q49" s="106">
        <f>'2023 Kunta'!N49</f>
        <v>-0.34901491234614102</v>
      </c>
      <c r="R49" s="23">
        <v>115944648.81999999</v>
      </c>
      <c r="S49" s="184">
        <v>2.0729386787481818E-2</v>
      </c>
    </row>
    <row r="50" spans="1:19" ht="15" customHeight="1">
      <c r="A50" s="62">
        <v>10</v>
      </c>
      <c r="B50" s="63">
        <v>97</v>
      </c>
      <c r="C50" s="64" t="s">
        <v>62</v>
      </c>
      <c r="D50" s="23">
        <f>'2023 Kunta'!D50</f>
        <v>2629321.7200000002</v>
      </c>
      <c r="E50" s="107">
        <f>'2023 Kunta'!E50</f>
        <v>-0.58123176915737618</v>
      </c>
      <c r="F50" s="23">
        <f>'2023 Kunta'!F50</f>
        <v>2609007.3843823699</v>
      </c>
      <c r="G50" s="23">
        <f>'2023 Kunta'!G50</f>
        <v>2484551.5905371569</v>
      </c>
      <c r="H50" s="23">
        <f>'2023 Kunta'!H50</f>
        <v>124455.79384521302</v>
      </c>
      <c r="I50" s="23">
        <f>'2023 Kunta'!I50</f>
        <v>-203488.13724338776</v>
      </c>
      <c r="J50" s="23">
        <f>'2023 Kunta'!J50</f>
        <v>-79032.343398174737</v>
      </c>
      <c r="K50" s="23">
        <f>'2023 Kunta'!K50</f>
        <v>82463.559460735181</v>
      </c>
      <c r="L50" s="65"/>
      <c r="M50" s="67">
        <v>3.009841091409141E-4</v>
      </c>
      <c r="N50" s="68">
        <v>134</v>
      </c>
      <c r="O50" s="68" t="s">
        <v>62</v>
      </c>
      <c r="P50" s="23">
        <f>'2023 Kunta'!M50</f>
        <v>639427.75439467153</v>
      </c>
      <c r="Q50" s="106">
        <f>'2023 Kunta'!N50</f>
        <v>-0.42453399255180146</v>
      </c>
      <c r="R50" s="23">
        <v>1650529.85</v>
      </c>
      <c r="S50" s="184">
        <v>0.12851925321587321</v>
      </c>
    </row>
    <row r="51" spans="1:19" ht="15" customHeight="1">
      <c r="A51" s="62">
        <v>7</v>
      </c>
      <c r="B51" s="63">
        <v>98</v>
      </c>
      <c r="C51" s="64" t="s">
        <v>63</v>
      </c>
      <c r="D51" s="23">
        <f>'2023 Kunta'!D51</f>
        <v>40696177.659999996</v>
      </c>
      <c r="E51" s="107">
        <f>'2023 Kunta'!E51</f>
        <v>-0.56098237467249601</v>
      </c>
      <c r="F51" s="23">
        <f>'2023 Kunta'!F51</f>
        <v>40381755.957607508</v>
      </c>
      <c r="G51" s="23">
        <f>'2023 Kunta'!G51</f>
        <v>40136354.302627735</v>
      </c>
      <c r="H51" s="23">
        <f>'2023 Kunta'!H51</f>
        <v>245401.65497977287</v>
      </c>
      <c r="I51" s="23">
        <f>'2023 Kunta'!I51</f>
        <v>-3149553.4844474527</v>
      </c>
      <c r="J51" s="23">
        <f>'2023 Kunta'!J51</f>
        <v>-2904151.8294676798</v>
      </c>
      <c r="K51" s="23">
        <f>'2023 Kunta'!K51</f>
        <v>1276356.4233174371</v>
      </c>
      <c r="L51" s="65"/>
      <c r="M51" s="67">
        <v>4.3670777168711558E-3</v>
      </c>
      <c r="N51" s="68">
        <v>137</v>
      </c>
      <c r="O51" s="68" t="s">
        <v>63</v>
      </c>
      <c r="P51" s="23">
        <f>'2023 Kunta'!M51</f>
        <v>2908898.4295298364</v>
      </c>
      <c r="Q51" s="106">
        <f>'2023 Kunta'!N51</f>
        <v>-0.41203541360207563</v>
      </c>
      <c r="R51" s="23">
        <v>6568632.3300000001</v>
      </c>
      <c r="S51" s="184">
        <v>5.238638139771612E-2</v>
      </c>
    </row>
    <row r="52" spans="1:19" ht="15" customHeight="1">
      <c r="A52" s="62">
        <v>4</v>
      </c>
      <c r="B52" s="63">
        <v>102</v>
      </c>
      <c r="C52" s="64" t="s">
        <v>64</v>
      </c>
      <c r="D52" s="23">
        <f>'2023 Kunta'!D52</f>
        <v>14362779.779999999</v>
      </c>
      <c r="E52" s="107">
        <f>'2023 Kunta'!E52</f>
        <v>-0.55232191902741579</v>
      </c>
      <c r="F52" s="23">
        <f>'2023 Kunta'!F52</f>
        <v>14251811.872712854</v>
      </c>
      <c r="G52" s="23">
        <f>'2023 Kunta'!G52</f>
        <v>13806084.520607822</v>
      </c>
      <c r="H52" s="23">
        <f>'2023 Kunta'!H52</f>
        <v>445727.35210503265</v>
      </c>
      <c r="I52" s="23">
        <f>'2023 Kunta'!I52</f>
        <v>-1111562.4538594668</v>
      </c>
      <c r="J52" s="23">
        <f>'2023 Kunta'!J52</f>
        <v>-665835.10175443417</v>
      </c>
      <c r="K52" s="23">
        <f>'2023 Kunta'!K52</f>
        <v>450460.63986778865</v>
      </c>
      <c r="L52" s="65"/>
      <c r="M52" s="67">
        <v>4.3670777168711558E-3</v>
      </c>
      <c r="N52" s="68">
        <v>137</v>
      </c>
      <c r="O52" s="68" t="s">
        <v>63</v>
      </c>
      <c r="P52" s="23">
        <f>'2023 Kunta'!M52</f>
        <v>2057532.6791406365</v>
      </c>
      <c r="Q52" s="106">
        <f>'2023 Kunta'!N52</f>
        <v>-0.38989008313118334</v>
      </c>
      <c r="R52" s="23">
        <v>2897151.97</v>
      </c>
      <c r="S52" s="184">
        <v>-5.6345233878623668E-2</v>
      </c>
    </row>
    <row r="53" spans="1:19" ht="15" customHeight="1">
      <c r="A53" s="62">
        <v>5</v>
      </c>
      <c r="B53" s="63">
        <v>103</v>
      </c>
      <c r="C53" s="64" t="s">
        <v>65</v>
      </c>
      <c r="D53" s="23">
        <f>'2023 Kunta'!D53</f>
        <v>3439238.23</v>
      </c>
      <c r="E53" s="107">
        <f>'2023 Kunta'!E53</f>
        <v>-0.50724731820342472</v>
      </c>
      <c r="F53" s="23">
        <f>'2023 Kunta'!F53</f>
        <v>3412666.4190489971</v>
      </c>
      <c r="G53" s="23">
        <f>'2023 Kunta'!G53</f>
        <v>3243400.474765359</v>
      </c>
      <c r="H53" s="23">
        <f>'2023 Kunta'!H53</f>
        <v>169265.94428363815</v>
      </c>
      <c r="I53" s="23">
        <f>'2023 Kunta'!I53</f>
        <v>-266169.09434686671</v>
      </c>
      <c r="J53" s="23">
        <f>'2023 Kunta'!J53</f>
        <v>-96903.150063228561</v>
      </c>
      <c r="K53" s="23">
        <f>'2023 Kunta'!K53</f>
        <v>107865.01481425352</v>
      </c>
      <c r="L53" s="65"/>
      <c r="M53" s="67">
        <v>4.3670777168711558E-3</v>
      </c>
      <c r="N53" s="68">
        <v>137</v>
      </c>
      <c r="O53" s="68" t="s">
        <v>63</v>
      </c>
      <c r="P53" s="23">
        <f>'2023 Kunta'!M53</f>
        <v>346986.48504257534</v>
      </c>
      <c r="Q53" s="106">
        <f>'2023 Kunta'!N53</f>
        <v>-0.39940653658637015</v>
      </c>
      <c r="R53" s="23">
        <v>756505.81</v>
      </c>
      <c r="S53" s="184">
        <v>8.3650200554465926E-3</v>
      </c>
    </row>
    <row r="54" spans="1:19" ht="15" customHeight="1">
      <c r="A54" s="62">
        <v>18</v>
      </c>
      <c r="B54" s="63">
        <v>105</v>
      </c>
      <c r="C54" s="64" t="s">
        <v>66</v>
      </c>
      <c r="D54" s="23">
        <f>'2023 Kunta'!D54</f>
        <v>2908713.71</v>
      </c>
      <c r="E54" s="107">
        <f>'2023 Kunta'!E54</f>
        <v>-0.52987252309571764</v>
      </c>
      <c r="F54" s="23">
        <f>'2023 Kunta'!F54</f>
        <v>2886240.7710397029</v>
      </c>
      <c r="G54" s="23">
        <f>'2023 Kunta'!G54</f>
        <v>2777417.5369149982</v>
      </c>
      <c r="H54" s="23">
        <f>'2023 Kunta'!H54</f>
        <v>108823.23412470473</v>
      </c>
      <c r="I54" s="23">
        <f>'2023 Kunta'!I54</f>
        <v>-225110.8071408635</v>
      </c>
      <c r="J54" s="23">
        <f>'2023 Kunta'!J54</f>
        <v>-116287.57301615877</v>
      </c>
      <c r="K54" s="23">
        <f>'2023 Kunta'!K54</f>
        <v>91226.14556990788</v>
      </c>
      <c r="L54" s="65"/>
      <c r="M54" s="67">
        <v>4.3670777168711558E-3</v>
      </c>
      <c r="N54" s="68">
        <v>137</v>
      </c>
      <c r="O54" s="68" t="s">
        <v>63</v>
      </c>
      <c r="P54" s="23">
        <f>'2023 Kunta'!M54</f>
        <v>560286.0075542219</v>
      </c>
      <c r="Q54" s="106">
        <f>'2023 Kunta'!N54</f>
        <v>-0.47792065505377701</v>
      </c>
      <c r="R54" s="23">
        <v>2022709.11</v>
      </c>
      <c r="S54" s="184">
        <v>0.53591633858025589</v>
      </c>
    </row>
    <row r="55" spans="1:19" ht="15" customHeight="1">
      <c r="A55" s="62">
        <v>1</v>
      </c>
      <c r="B55" s="63">
        <v>106</v>
      </c>
      <c r="C55" s="64" t="s">
        <v>372</v>
      </c>
      <c r="D55" s="23">
        <f>'2023 Kunta'!D55</f>
        <v>84349965.719999999</v>
      </c>
      <c r="E55" s="107">
        <f>'2023 Kunta'!E55</f>
        <v>-0.58293894863588047</v>
      </c>
      <c r="F55" s="23">
        <f>'2023 Kunta'!F55</f>
        <v>83698271.596782669</v>
      </c>
      <c r="G55" s="23">
        <f>'2023 Kunta'!G55</f>
        <v>83068070.37116152</v>
      </c>
      <c r="H55" s="23">
        <f>'2023 Kunta'!H55</f>
        <v>630201.22562114894</v>
      </c>
      <c r="I55" s="23">
        <f>'2023 Kunta'!I55</f>
        <v>-6528001.9825441567</v>
      </c>
      <c r="J55" s="23">
        <f>'2023 Kunta'!J55</f>
        <v>-5897800.7569230078</v>
      </c>
      <c r="K55" s="23">
        <f>'2023 Kunta'!K55</f>
        <v>2645472.5417406103</v>
      </c>
      <c r="L55" s="65"/>
      <c r="M55" s="67">
        <v>4.3670777168711558E-3</v>
      </c>
      <c r="N55" s="68">
        <v>137</v>
      </c>
      <c r="O55" s="68" t="s">
        <v>63</v>
      </c>
      <c r="P55" s="23">
        <f>'2023 Kunta'!M55</f>
        <v>11755335.268918078</v>
      </c>
      <c r="Q55" s="106">
        <f>'2023 Kunta'!N55</f>
        <v>-0.45423581149254766</v>
      </c>
      <c r="R55" s="23">
        <v>16131356.67</v>
      </c>
      <c r="S55" s="184">
        <v>6.3256200111162508E-2</v>
      </c>
    </row>
    <row r="56" spans="1:19" ht="15" customHeight="1">
      <c r="A56" s="62">
        <v>6</v>
      </c>
      <c r="B56" s="63">
        <v>108</v>
      </c>
      <c r="C56" s="64" t="s">
        <v>373</v>
      </c>
      <c r="D56" s="23">
        <f>'2023 Kunta'!D56</f>
        <v>18208280.390000001</v>
      </c>
      <c r="E56" s="107">
        <f>'2023 Kunta'!E56</f>
        <v>-0.51654550301470969</v>
      </c>
      <c r="F56" s="23">
        <f>'2023 Kunta'!F56</f>
        <v>18067601.858328197</v>
      </c>
      <c r="G56" s="23">
        <f>'2023 Kunta'!G56</f>
        <v>17407874.660202328</v>
      </c>
      <c r="H56" s="23">
        <f>'2023 Kunta'!H56</f>
        <v>659727.19812586904</v>
      </c>
      <c r="I56" s="23">
        <f>'2023 Kunta'!I56</f>
        <v>-1409172.9554367373</v>
      </c>
      <c r="J56" s="23">
        <f>'2023 Kunta'!J56</f>
        <v>-749445.75731086824</v>
      </c>
      <c r="K56" s="23">
        <f>'2023 Kunta'!K56</f>
        <v>571067.28370178409</v>
      </c>
      <c r="L56" s="65"/>
      <c r="M56" s="67">
        <v>4.3670777168711558E-3</v>
      </c>
      <c r="N56" s="68">
        <v>137</v>
      </c>
      <c r="O56" s="68" t="s">
        <v>63</v>
      </c>
      <c r="P56" s="23">
        <f>'2023 Kunta'!M56</f>
        <v>1986394.0558510143</v>
      </c>
      <c r="Q56" s="106">
        <f>'2023 Kunta'!N56</f>
        <v>-0.34820946317219681</v>
      </c>
      <c r="R56" s="23">
        <v>2644230.02</v>
      </c>
      <c r="S56" s="184">
        <v>8.577451925386459E-2</v>
      </c>
    </row>
    <row r="57" spans="1:19" ht="15" customHeight="1">
      <c r="A57" s="62">
        <v>5</v>
      </c>
      <c r="B57" s="63">
        <v>109</v>
      </c>
      <c r="C57" s="64" t="s">
        <v>374</v>
      </c>
      <c r="D57" s="23">
        <f>'2023 Kunta'!D57</f>
        <v>121957129.75</v>
      </c>
      <c r="E57" s="107">
        <f>'2023 Kunta'!E57</f>
        <v>-0.5562508883109536</v>
      </c>
      <c r="F57" s="23">
        <f>'2023 Kunta'!F57</f>
        <v>121014879.87397327</v>
      </c>
      <c r="G57" s="23">
        <f>'2023 Kunta'!G57</f>
        <v>119919229.69613107</v>
      </c>
      <c r="H57" s="23">
        <f>'2023 Kunta'!H57</f>
        <v>1095650.1778421998</v>
      </c>
      <c r="I57" s="23">
        <f>'2023 Kunta'!I57</f>
        <v>-9438490.9110238682</v>
      </c>
      <c r="J57" s="23">
        <f>'2023 Kunta'!J57</f>
        <v>-8342840.7331816684</v>
      </c>
      <c r="K57" s="23">
        <f>'2023 Kunta'!K57</f>
        <v>3824948.0633354057</v>
      </c>
      <c r="L57" s="65"/>
      <c r="M57" s="67">
        <v>4.3670777168711558E-3</v>
      </c>
      <c r="N57" s="68">
        <v>137</v>
      </c>
      <c r="O57" s="68" t="s">
        <v>63</v>
      </c>
      <c r="P57" s="23">
        <f>'2023 Kunta'!M57</f>
        <v>16488783.156694947</v>
      </c>
      <c r="Q57" s="106">
        <f>'2023 Kunta'!N57</f>
        <v>-0.29083383243637895</v>
      </c>
      <c r="R57" s="23">
        <v>30719232.77</v>
      </c>
      <c r="S57" s="184">
        <v>3.6158877012439916E-3</v>
      </c>
    </row>
    <row r="58" spans="1:19" ht="15" customHeight="1">
      <c r="A58" s="62">
        <v>7</v>
      </c>
      <c r="B58" s="63">
        <v>111</v>
      </c>
      <c r="C58" s="64" t="s">
        <v>70</v>
      </c>
      <c r="D58" s="23">
        <f>'2023 Kunta'!D58</f>
        <v>27141038.140000001</v>
      </c>
      <c r="E58" s="107">
        <f>'2023 Kunta'!E58</f>
        <v>-0.58032398083420045</v>
      </c>
      <c r="F58" s="23">
        <f>'2023 Kunta'!F58</f>
        <v>26931344.456038468</v>
      </c>
      <c r="G58" s="23">
        <f>'2023 Kunta'!G58</f>
        <v>26841978.05838117</v>
      </c>
      <c r="H58" s="23">
        <f>'2023 Kunta'!H58</f>
        <v>89366.397657297552</v>
      </c>
      <c r="I58" s="23">
        <f>'2023 Kunta'!I58</f>
        <v>-2100495.8244365552</v>
      </c>
      <c r="J58" s="23">
        <f>'2023 Kunta'!J58</f>
        <v>-2011129.4267792576</v>
      </c>
      <c r="K58" s="23">
        <f>'2023 Kunta'!K58</f>
        <v>851225.84865117643</v>
      </c>
      <c r="L58" s="65"/>
      <c r="M58" s="67">
        <v>4.3670777168711558E-3</v>
      </c>
      <c r="N58" s="68">
        <v>137</v>
      </c>
      <c r="O58" s="68" t="s">
        <v>63</v>
      </c>
      <c r="P58" s="23">
        <f>'2023 Kunta'!M58</f>
        <v>2916597.4753260054</v>
      </c>
      <c r="Q58" s="106">
        <f>'2023 Kunta'!N58</f>
        <v>-0.32232772526937659</v>
      </c>
      <c r="R58" s="23">
        <v>8708703.7799999993</v>
      </c>
      <c r="S58" s="184">
        <v>0.27222885292679844</v>
      </c>
    </row>
    <row r="59" spans="1:19" ht="15" customHeight="1">
      <c r="A59" s="62">
        <v>17</v>
      </c>
      <c r="B59" s="63">
        <v>139</v>
      </c>
      <c r="C59" s="64" t="s">
        <v>71</v>
      </c>
      <c r="D59" s="23">
        <f>'2023 Kunta'!D59</f>
        <v>15064685.67</v>
      </c>
      <c r="E59" s="107">
        <f>'2023 Kunta'!E59</f>
        <v>-0.53308494506547466</v>
      </c>
      <c r="F59" s="23">
        <f>'2023 Kunta'!F59</f>
        <v>14948294.785481505</v>
      </c>
      <c r="G59" s="23">
        <f>'2023 Kunta'!G59</f>
        <v>14471812.834784472</v>
      </c>
      <c r="H59" s="23">
        <f>'2023 Kunta'!H59</f>
        <v>476481.95069703273</v>
      </c>
      <c r="I59" s="23">
        <f>'2023 Kunta'!I59</f>
        <v>-1165884.2665877556</v>
      </c>
      <c r="J59" s="23">
        <f>'2023 Kunta'!J59</f>
        <v>-689402.31589072291</v>
      </c>
      <c r="K59" s="23">
        <f>'2023 Kunta'!K59</f>
        <v>472474.55229835084</v>
      </c>
      <c r="L59" s="65"/>
      <c r="M59" s="67">
        <v>4.3670777168711558E-3</v>
      </c>
      <c r="N59" s="68">
        <v>137</v>
      </c>
      <c r="O59" s="68" t="s">
        <v>63</v>
      </c>
      <c r="P59" s="23">
        <f>'2023 Kunta'!M59</f>
        <v>1257646.8727148646</v>
      </c>
      <c r="Q59" s="106">
        <f>'2023 Kunta'!N59</f>
        <v>-0.37458875242035239</v>
      </c>
      <c r="R59" s="23">
        <v>5107113.55</v>
      </c>
      <c r="S59" s="184">
        <v>1.2661918576911457E-2</v>
      </c>
    </row>
    <row r="60" spans="1:19" ht="15" customHeight="1">
      <c r="A60" s="62">
        <v>11</v>
      </c>
      <c r="B60" s="63">
        <v>140</v>
      </c>
      <c r="C60" s="64" t="s">
        <v>375</v>
      </c>
      <c r="D60" s="23">
        <f>'2023 Kunta'!D60</f>
        <v>29732277.68</v>
      </c>
      <c r="E60" s="107">
        <f>'2023 Kunta'!E60</f>
        <v>-0.57381454352073769</v>
      </c>
      <c r="F60" s="23">
        <f>'2023 Kunta'!F60</f>
        <v>29502563.886182442</v>
      </c>
      <c r="G60" s="23">
        <f>'2023 Kunta'!G60</f>
        <v>29061143.946471807</v>
      </c>
      <c r="H60" s="23">
        <f>'2023 Kunta'!H60</f>
        <v>441419.93971063569</v>
      </c>
      <c r="I60" s="23">
        <f>'2023 Kunta'!I60</f>
        <v>-2301036.7103750063</v>
      </c>
      <c r="J60" s="23">
        <f>'2023 Kunta'!J60</f>
        <v>-1859616.7706643706</v>
      </c>
      <c r="K60" s="23">
        <f>'2023 Kunta'!K60</f>
        <v>932495.03463873139</v>
      </c>
      <c r="L60" s="65"/>
      <c r="M60" s="67">
        <v>4.3670777168711558E-3</v>
      </c>
      <c r="N60" s="68">
        <v>137</v>
      </c>
      <c r="O60" s="68" t="s">
        <v>63</v>
      </c>
      <c r="P60" s="23">
        <f>'2023 Kunta'!M60</f>
        <v>4912597.9737978643</v>
      </c>
      <c r="Q60" s="106">
        <f>'2023 Kunta'!N60</f>
        <v>-0.3093685810897927</v>
      </c>
      <c r="R60" s="23">
        <v>6161364.3799999999</v>
      </c>
      <c r="S60" s="184">
        <v>-2.4894615715921997E-2</v>
      </c>
    </row>
    <row r="61" spans="1:19" ht="15" customHeight="1">
      <c r="A61" s="62">
        <v>8</v>
      </c>
      <c r="B61" s="63">
        <v>142</v>
      </c>
      <c r="C61" s="64" t="s">
        <v>73</v>
      </c>
      <c r="D61" s="23">
        <f>'2023 Kunta'!D61</f>
        <v>10053687.779999999</v>
      </c>
      <c r="E61" s="107">
        <f>'2023 Kunta'!E61</f>
        <v>-0.5442541288376781</v>
      </c>
      <c r="F61" s="23">
        <f>'2023 Kunta'!F61</f>
        <v>9976012.2387361526</v>
      </c>
      <c r="G61" s="23">
        <f>'2023 Kunta'!G61</f>
        <v>9705242.0423372034</v>
      </c>
      <c r="H61" s="23">
        <f>'2023 Kunta'!H61</f>
        <v>270770.19639894925</v>
      </c>
      <c r="I61" s="23">
        <f>'2023 Kunta'!I61</f>
        <v>-778073.74549007637</v>
      </c>
      <c r="J61" s="23">
        <f>'2023 Kunta'!J61</f>
        <v>-507303.54909112712</v>
      </c>
      <c r="K61" s="23">
        <f>'2023 Kunta'!K61</f>
        <v>315314.35416952189</v>
      </c>
      <c r="L61" s="65"/>
      <c r="M61" s="67">
        <v>4.3670777168711558E-3</v>
      </c>
      <c r="N61" s="68">
        <v>137</v>
      </c>
      <c r="O61" s="68" t="s">
        <v>63</v>
      </c>
      <c r="P61" s="23">
        <f>'2023 Kunta'!M61</f>
        <v>913219.15473896288</v>
      </c>
      <c r="Q61" s="106">
        <f>'2023 Kunta'!N61</f>
        <v>-0.47039673464068799</v>
      </c>
      <c r="R61" s="23">
        <v>3523762.24</v>
      </c>
      <c r="S61" s="184">
        <v>3.83729260350123E-2</v>
      </c>
    </row>
    <row r="62" spans="1:19" ht="15" customHeight="1">
      <c r="A62" s="62">
        <v>6</v>
      </c>
      <c r="B62" s="63">
        <v>143</v>
      </c>
      <c r="C62" s="64" t="s">
        <v>376</v>
      </c>
      <c r="D62" s="23">
        <f>'2023 Kunta'!D62</f>
        <v>10837833.109999999</v>
      </c>
      <c r="E62" s="107">
        <f>'2023 Kunta'!E62</f>
        <v>-0.51473429447645813</v>
      </c>
      <c r="F62" s="23">
        <f>'2023 Kunta'!F62</f>
        <v>10754099.203460632</v>
      </c>
      <c r="G62" s="23">
        <f>'2023 Kunta'!G62</f>
        <v>10294756.11818644</v>
      </c>
      <c r="H62" s="23">
        <f>'2023 Kunta'!H62</f>
        <v>459343.08527419157</v>
      </c>
      <c r="I62" s="23">
        <f>'2023 Kunta'!I62</f>
        <v>-838760.22265872115</v>
      </c>
      <c r="J62" s="23">
        <f>'2023 Kunta'!J62</f>
        <v>-379417.13738452957</v>
      </c>
      <c r="K62" s="23">
        <f>'2023 Kunta'!K62</f>
        <v>339907.54660940054</v>
      </c>
      <c r="L62" s="65"/>
      <c r="M62" s="67">
        <v>4.3670777168711558E-3</v>
      </c>
      <c r="N62" s="68">
        <v>137</v>
      </c>
      <c r="O62" s="68" t="s">
        <v>63</v>
      </c>
      <c r="P62" s="23">
        <f>'2023 Kunta'!M62</f>
        <v>1623361.6081427401</v>
      </c>
      <c r="Q62" s="106">
        <f>'2023 Kunta'!N62</f>
        <v>-0.3056022326138832</v>
      </c>
      <c r="R62" s="23">
        <v>3028642.49</v>
      </c>
      <c r="S62" s="184">
        <v>1.203351651865403E-2</v>
      </c>
    </row>
    <row r="63" spans="1:19" ht="15" customHeight="1">
      <c r="A63" s="62">
        <v>14</v>
      </c>
      <c r="B63" s="63">
        <v>145</v>
      </c>
      <c r="C63" s="64" t="s">
        <v>75</v>
      </c>
      <c r="D63" s="23">
        <f>'2023 Kunta'!D63</f>
        <v>19126122.629999999</v>
      </c>
      <c r="E63" s="107">
        <f>'2023 Kunta'!E63</f>
        <v>-0.54565233812393887</v>
      </c>
      <c r="F63" s="23">
        <f>'2023 Kunta'!F63</f>
        <v>18978352.780759271</v>
      </c>
      <c r="G63" s="23">
        <f>'2023 Kunta'!G63</f>
        <v>18374505.948563762</v>
      </c>
      <c r="H63" s="23">
        <f>'2023 Kunta'!H63</f>
        <v>603846.83219550923</v>
      </c>
      <c r="I63" s="23">
        <f>'2023 Kunta'!I63</f>
        <v>-1480206.4871191585</v>
      </c>
      <c r="J63" s="23">
        <f>'2023 Kunta'!J63</f>
        <v>-876359.65492364927</v>
      </c>
      <c r="K63" s="23">
        <f>'2023 Kunta'!K63</f>
        <v>599853.61956859252</v>
      </c>
      <c r="L63" s="65"/>
      <c r="M63" s="67">
        <v>4.3670777168711558E-3</v>
      </c>
      <c r="N63" s="68">
        <v>137</v>
      </c>
      <c r="O63" s="68" t="s">
        <v>63</v>
      </c>
      <c r="P63" s="23">
        <f>'2023 Kunta'!M63</f>
        <v>1545867.9697308762</v>
      </c>
      <c r="Q63" s="106">
        <f>'2023 Kunta'!N63</f>
        <v>-0.47055470650518749</v>
      </c>
      <c r="R63" s="23">
        <v>3305168.68</v>
      </c>
      <c r="S63" s="184">
        <v>2.7024338936307846E-2</v>
      </c>
    </row>
    <row r="64" spans="1:19" ht="15" customHeight="1">
      <c r="A64" s="62">
        <v>12</v>
      </c>
      <c r="B64" s="63">
        <v>146</v>
      </c>
      <c r="C64" s="64" t="s">
        <v>377</v>
      </c>
      <c r="D64" s="23">
        <f>'2023 Kunta'!D64</f>
        <v>5846493.0099999998</v>
      </c>
      <c r="E64" s="107">
        <f>'2023 Kunta'!E64</f>
        <v>-0.55568488726579757</v>
      </c>
      <c r="F64" s="23">
        <f>'2023 Kunta'!F64</f>
        <v>5801322.5691643041</v>
      </c>
      <c r="G64" s="23">
        <f>'2023 Kunta'!G64</f>
        <v>5545794.8640163615</v>
      </c>
      <c r="H64" s="23">
        <f>'2023 Kunta'!H64</f>
        <v>255527.70514794253</v>
      </c>
      <c r="I64" s="23">
        <f>'2023 Kunta'!I64</f>
        <v>-452471.0547826711</v>
      </c>
      <c r="J64" s="23">
        <f>'2023 Kunta'!J64</f>
        <v>-196943.34963472857</v>
      </c>
      <c r="K64" s="23">
        <f>'2023 Kunta'!K64</f>
        <v>183363.87681265094</v>
      </c>
      <c r="L64" s="65"/>
      <c r="M64" s="67">
        <v>4.3670777168711558E-3</v>
      </c>
      <c r="N64" s="68">
        <v>137</v>
      </c>
      <c r="O64" s="68" t="s">
        <v>63</v>
      </c>
      <c r="P64" s="23">
        <f>'2023 Kunta'!M64</f>
        <v>2172147.0730922674</v>
      </c>
      <c r="Q64" s="106">
        <f>'2023 Kunta'!N64</f>
        <v>-0.4002215152027927</v>
      </c>
      <c r="R64" s="23">
        <v>1715236.2</v>
      </c>
      <c r="S64" s="184">
        <v>6.5384685787313712E-2</v>
      </c>
    </row>
    <row r="65" spans="1:19" ht="15" customHeight="1">
      <c r="A65" s="62">
        <v>19</v>
      </c>
      <c r="B65" s="63">
        <v>148</v>
      </c>
      <c r="C65" s="64" t="s">
        <v>378</v>
      </c>
      <c r="D65" s="23">
        <f>'2023 Kunta'!D65</f>
        <v>9274550.2699999996</v>
      </c>
      <c r="E65" s="107">
        <f>'2023 Kunta'!E65</f>
        <v>-0.60886492697471217</v>
      </c>
      <c r="F65" s="23">
        <f>'2023 Kunta'!F65</f>
        <v>9202894.4032210317</v>
      </c>
      <c r="G65" s="23">
        <f>'2023 Kunta'!G65</f>
        <v>8737276.4417947326</v>
      </c>
      <c r="H65" s="23">
        <f>'2023 Kunta'!H65</f>
        <v>465617.96142629907</v>
      </c>
      <c r="I65" s="23">
        <f>'2023 Kunta'!I65</f>
        <v>-717774.83289966453</v>
      </c>
      <c r="J65" s="23">
        <f>'2023 Kunta'!J65</f>
        <v>-252156.87147336546</v>
      </c>
      <c r="K65" s="23">
        <f>'2023 Kunta'!K65</f>
        <v>290878.22225943586</v>
      </c>
      <c r="L65" s="65"/>
      <c r="M65" s="67">
        <v>4.3670777168711558E-3</v>
      </c>
      <c r="N65" s="68">
        <v>137</v>
      </c>
      <c r="O65" s="68" t="s">
        <v>63</v>
      </c>
      <c r="P65" s="23">
        <f>'2023 Kunta'!M65</f>
        <v>1879461.3868107935</v>
      </c>
      <c r="Q65" s="106">
        <f>'2023 Kunta'!N65</f>
        <v>-0.50080994710964544</v>
      </c>
      <c r="R65" s="23">
        <v>5533604.8200000003</v>
      </c>
      <c r="S65" s="184">
        <v>2.6596179331295211E-2</v>
      </c>
    </row>
    <row r="66" spans="1:19" ht="15" customHeight="1">
      <c r="A66" s="62">
        <v>1</v>
      </c>
      <c r="B66" s="63">
        <v>149</v>
      </c>
      <c r="C66" s="64" t="s">
        <v>379</v>
      </c>
      <c r="D66" s="23">
        <f>'2023 Kunta'!D66</f>
        <v>10406625.130000001</v>
      </c>
      <c r="E66" s="107">
        <f>'2023 Kunta'!E66</f>
        <v>-0.57132057567756633</v>
      </c>
      <c r="F66" s="23">
        <f>'2023 Kunta'!F66</f>
        <v>10326222.768459518</v>
      </c>
      <c r="G66" s="23">
        <f>'2023 Kunta'!G66</f>
        <v>10447123.175534735</v>
      </c>
      <c r="H66" s="23">
        <f>'2023 Kunta'!H66</f>
        <v>-120900.40707521699</v>
      </c>
      <c r="I66" s="23">
        <f>'2023 Kunta'!I66</f>
        <v>-805388.22867744311</v>
      </c>
      <c r="J66" s="23">
        <f>'2023 Kunta'!J66</f>
        <v>-926288.63575266011</v>
      </c>
      <c r="K66" s="23">
        <f>'2023 Kunta'!K66</f>
        <v>326383.54738625744</v>
      </c>
      <c r="L66" s="65"/>
      <c r="M66" s="67">
        <v>4.3670777168711558E-3</v>
      </c>
      <c r="N66" s="68">
        <v>137</v>
      </c>
      <c r="O66" s="68" t="s">
        <v>63</v>
      </c>
      <c r="P66" s="23">
        <f>'2023 Kunta'!M66</f>
        <v>899833.43503044511</v>
      </c>
      <c r="Q66" s="106">
        <f>'2023 Kunta'!N66</f>
        <v>-0.49412365271198289</v>
      </c>
      <c r="R66" s="23">
        <v>3488347.35</v>
      </c>
      <c r="S66" s="184">
        <v>8.2034812250400879E-2</v>
      </c>
    </row>
    <row r="67" spans="1:19" ht="15" customHeight="1">
      <c r="A67" s="62">
        <v>14</v>
      </c>
      <c r="B67" s="63">
        <v>151</v>
      </c>
      <c r="C67" s="64" t="s">
        <v>380</v>
      </c>
      <c r="D67" s="23">
        <f>'2023 Kunta'!D67</f>
        <v>2893392.01</v>
      </c>
      <c r="E67" s="107">
        <f>'2023 Kunta'!E67</f>
        <v>-0.50035528336046708</v>
      </c>
      <c r="F67" s="23">
        <f>'2023 Kunta'!F67</f>
        <v>2871037.4476360944</v>
      </c>
      <c r="G67" s="23">
        <f>'2023 Kunta'!G67</f>
        <v>2721428.0531342169</v>
      </c>
      <c r="H67" s="23">
        <f>'2023 Kunta'!H67</f>
        <v>149609.39450187748</v>
      </c>
      <c r="I67" s="23">
        <f>'2023 Kunta'!I67</f>
        <v>-223925.03205343825</v>
      </c>
      <c r="J67" s="23">
        <f>'2023 Kunta'!J67</f>
        <v>-74315.637551560765</v>
      </c>
      <c r="K67" s="23">
        <f>'2023 Kunta'!K67</f>
        <v>90745.610263262497</v>
      </c>
      <c r="L67" s="65"/>
      <c r="M67" s="67">
        <v>4.3670777168711558E-3</v>
      </c>
      <c r="N67" s="68">
        <v>137</v>
      </c>
      <c r="O67" s="68" t="s">
        <v>63</v>
      </c>
      <c r="P67" s="23">
        <f>'2023 Kunta'!M67</f>
        <v>814466.31726579822</v>
      </c>
      <c r="Q67" s="106">
        <f>'2023 Kunta'!N67</f>
        <v>-0.17746255790476007</v>
      </c>
      <c r="R67" s="23">
        <v>1373574.55</v>
      </c>
      <c r="S67" s="184">
        <v>0.16105972736804919</v>
      </c>
    </row>
    <row r="68" spans="1:19" ht="15" customHeight="1">
      <c r="A68" s="62">
        <v>15</v>
      </c>
      <c r="B68" s="63">
        <v>152</v>
      </c>
      <c r="C68" s="64" t="s">
        <v>381</v>
      </c>
      <c r="D68" s="23">
        <f>'2023 Kunta'!D68</f>
        <v>6932080.0199999996</v>
      </c>
      <c r="E68" s="107">
        <f>'2023 Kunta'!E68</f>
        <v>-0.53687705711824207</v>
      </c>
      <c r="F68" s="23">
        <f>'2023 Kunta'!F68</f>
        <v>6878522.2529974319</v>
      </c>
      <c r="G68" s="23">
        <f>'2023 Kunta'!G68</f>
        <v>6642139.2770993654</v>
      </c>
      <c r="H68" s="23">
        <f>'2023 Kunta'!H68</f>
        <v>236382.97589806654</v>
      </c>
      <c r="I68" s="23">
        <f>'2023 Kunta'!I68</f>
        <v>-536486.66869564587</v>
      </c>
      <c r="J68" s="23">
        <f>'2023 Kunta'!J68</f>
        <v>-300103.69279757934</v>
      </c>
      <c r="K68" s="23">
        <f>'2023 Kunta'!K68</f>
        <v>217411.2009829836</v>
      </c>
      <c r="L68" s="65"/>
      <c r="M68" s="67">
        <v>4.3670777168711558E-3</v>
      </c>
      <c r="N68" s="68">
        <v>137</v>
      </c>
      <c r="O68" s="68" t="s">
        <v>63</v>
      </c>
      <c r="P68" s="23">
        <f>'2023 Kunta'!M68</f>
        <v>732498.99175001308</v>
      </c>
      <c r="Q68" s="106">
        <f>'2023 Kunta'!N68</f>
        <v>-0.40164591093841384</v>
      </c>
      <c r="R68" s="23">
        <v>1132111.46</v>
      </c>
      <c r="S68" s="184">
        <v>9.3067736300005421E-2</v>
      </c>
    </row>
    <row r="69" spans="1:19" ht="15" customHeight="1">
      <c r="A69" s="62">
        <v>9</v>
      </c>
      <c r="B69" s="63">
        <v>153</v>
      </c>
      <c r="C69" s="64" t="s">
        <v>81</v>
      </c>
      <c r="D69" s="23">
        <f>'2023 Kunta'!D69</f>
        <v>37731923.859999999</v>
      </c>
      <c r="E69" s="107">
        <f>'2023 Kunta'!E69</f>
        <v>-0.59666733641595193</v>
      </c>
      <c r="F69" s="23">
        <f>'2023 Kunta'!F69</f>
        <v>37440404.203443512</v>
      </c>
      <c r="G69" s="23">
        <f>'2023 Kunta'!G69</f>
        <v>37042507.168863602</v>
      </c>
      <c r="H69" s="23">
        <f>'2023 Kunta'!H69</f>
        <v>397897.03457991034</v>
      </c>
      <c r="I69" s="23">
        <f>'2023 Kunta'!I69</f>
        <v>-2920144.3256174587</v>
      </c>
      <c r="J69" s="23">
        <f>'2023 Kunta'!J69</f>
        <v>-2522247.2910375483</v>
      </c>
      <c r="K69" s="23">
        <f>'2023 Kunta'!K69</f>
        <v>1183388.3708978153</v>
      </c>
      <c r="L69" s="65"/>
      <c r="M69" s="67">
        <v>4.3670777168711558E-3</v>
      </c>
      <c r="N69" s="68">
        <v>137</v>
      </c>
      <c r="O69" s="68" t="s">
        <v>63</v>
      </c>
      <c r="P69" s="23">
        <f>'2023 Kunta'!M69</f>
        <v>3591282.5030021779</v>
      </c>
      <c r="Q69" s="106">
        <f>'2023 Kunta'!N69</f>
        <v>-0.25284418903336081</v>
      </c>
      <c r="R69" s="23">
        <v>12783032.16</v>
      </c>
      <c r="S69" s="184">
        <v>-1.061157323252504E-2</v>
      </c>
    </row>
    <row r="70" spans="1:19" ht="15" customHeight="1">
      <c r="A70" s="62">
        <v>5</v>
      </c>
      <c r="B70" s="63">
        <v>165</v>
      </c>
      <c r="C70" s="64" t="s">
        <v>82</v>
      </c>
      <c r="D70" s="23">
        <f>'2023 Kunta'!D70</f>
        <v>28533762.23</v>
      </c>
      <c r="E70" s="107">
        <f>'2023 Kunta'!E70</f>
        <v>-0.55297712453731873</v>
      </c>
      <c r="F70" s="23">
        <f>'2023 Kunta'!F70</f>
        <v>28313308.255895268</v>
      </c>
      <c r="G70" s="23">
        <f>'2023 Kunta'!G70</f>
        <v>27729879.587251998</v>
      </c>
      <c r="H70" s="23">
        <f>'2023 Kunta'!H70</f>
        <v>583428.66864326969</v>
      </c>
      <c r="I70" s="23">
        <f>'2023 Kunta'!I70</f>
        <v>-2208281.3527773367</v>
      </c>
      <c r="J70" s="23">
        <f>'2023 Kunta'!J70</f>
        <v>-1624852.684134067</v>
      </c>
      <c r="K70" s="23">
        <f>'2023 Kunta'!K70</f>
        <v>894905.92969052272</v>
      </c>
      <c r="L70" s="65"/>
      <c r="M70" s="67">
        <v>4.3670777168711558E-3</v>
      </c>
      <c r="N70" s="68">
        <v>137</v>
      </c>
      <c r="O70" s="68" t="s">
        <v>63</v>
      </c>
      <c r="P70" s="23">
        <f>'2023 Kunta'!M70</f>
        <v>2723982.2384684053</v>
      </c>
      <c r="Q70" s="106">
        <f>'2023 Kunta'!N70</f>
        <v>-0.22667771989584329</v>
      </c>
      <c r="R70" s="23">
        <v>4621138.6399999997</v>
      </c>
      <c r="S70" s="184">
        <v>5.0493846528744779E-2</v>
      </c>
    </row>
    <row r="71" spans="1:19" ht="15" customHeight="1">
      <c r="A71" s="62">
        <v>12</v>
      </c>
      <c r="B71" s="63">
        <v>167</v>
      </c>
      <c r="C71" s="64" t="s">
        <v>83</v>
      </c>
      <c r="D71" s="23">
        <f>'2023 Kunta'!D71</f>
        <v>109936342.13</v>
      </c>
      <c r="E71" s="107">
        <f>'2023 Kunta'!E71</f>
        <v>-0.56179717046924815</v>
      </c>
      <c r="F71" s="23">
        <f>'2023 Kunta'!F71</f>
        <v>109086965.75524299</v>
      </c>
      <c r="G71" s="23">
        <f>'2023 Kunta'!G71</f>
        <v>105619796.82114075</v>
      </c>
      <c r="H71" s="23">
        <f>'2023 Kunta'!H71</f>
        <v>3467168.9341022372</v>
      </c>
      <c r="I71" s="23">
        <f>'2023 Kunta'!I71</f>
        <v>-8508179.6210870184</v>
      </c>
      <c r="J71" s="23">
        <f>'2023 Kunta'!J71</f>
        <v>-5041010.6869847812</v>
      </c>
      <c r="K71" s="23">
        <f>'2023 Kunta'!K71</f>
        <v>3447939.4503815146</v>
      </c>
      <c r="L71" s="65"/>
      <c r="M71" s="67">
        <v>4.3670777168711558E-3</v>
      </c>
      <c r="N71" s="68">
        <v>137</v>
      </c>
      <c r="O71" s="68" t="s">
        <v>63</v>
      </c>
      <c r="P71" s="23">
        <f>'2023 Kunta'!M71</f>
        <v>23411356.433713429</v>
      </c>
      <c r="Q71" s="106">
        <f>'2023 Kunta'!N71</f>
        <v>-0.33262368119531238</v>
      </c>
      <c r="R71" s="23">
        <v>25137251.079999998</v>
      </c>
      <c r="S71" s="184">
        <v>3.3076950746888434E-2</v>
      </c>
    </row>
    <row r="72" spans="1:19" ht="15" customHeight="1">
      <c r="A72" s="62">
        <v>5</v>
      </c>
      <c r="B72" s="63">
        <v>169</v>
      </c>
      <c r="C72" s="64" t="s">
        <v>382</v>
      </c>
      <c r="D72" s="23">
        <f>'2023 Kunta'!D72</f>
        <v>8333800.1900000004</v>
      </c>
      <c r="E72" s="107">
        <f>'2023 Kunta'!E72</f>
        <v>-0.55550208159941739</v>
      </c>
      <c r="F72" s="23">
        <f>'2023 Kunta'!F72</f>
        <v>8269412.6284695184</v>
      </c>
      <c r="G72" s="23">
        <f>'2023 Kunta'!G72</f>
        <v>8226693.2959183604</v>
      </c>
      <c r="H72" s="23">
        <f>'2023 Kunta'!H72</f>
        <v>42719.332551158033</v>
      </c>
      <c r="I72" s="23">
        <f>'2023 Kunta'!I72</f>
        <v>-644968.42053306836</v>
      </c>
      <c r="J72" s="23">
        <f>'2023 Kunta'!J72</f>
        <v>-602249.08798191033</v>
      </c>
      <c r="K72" s="23">
        <f>'2023 Kunta'!K72</f>
        <v>261373.42656643441</v>
      </c>
      <c r="L72" s="65"/>
      <c r="M72" s="67">
        <v>4.3670777168711558E-3</v>
      </c>
      <c r="N72" s="68">
        <v>137</v>
      </c>
      <c r="O72" s="68" t="s">
        <v>63</v>
      </c>
      <c r="P72" s="23">
        <f>'2023 Kunta'!M72</f>
        <v>602652.89167478937</v>
      </c>
      <c r="Q72" s="106">
        <f>'2023 Kunta'!N72</f>
        <v>-0.42259938302394273</v>
      </c>
      <c r="R72" s="23">
        <v>1332126.46</v>
      </c>
      <c r="S72" s="184">
        <v>2.1743341774673519E-2</v>
      </c>
    </row>
    <row r="73" spans="1:19" ht="15" customHeight="1">
      <c r="A73" s="62">
        <v>21</v>
      </c>
      <c r="B73" s="63">
        <v>170</v>
      </c>
      <c r="C73" s="64" t="s">
        <v>85</v>
      </c>
      <c r="D73" s="23">
        <f>'2023 Kunta'!D73</f>
        <v>20100280.079999998</v>
      </c>
      <c r="E73" s="107">
        <f>'2023 Kunta'!E73</f>
        <v>5.3177949574917394E-2</v>
      </c>
      <c r="F73" s="23">
        <f>'2023 Kunta'!F73</f>
        <v>19944983.817679733</v>
      </c>
      <c r="G73" s="23">
        <f>'2023 Kunta'!G73</f>
        <v>21268326.423380394</v>
      </c>
      <c r="H73" s="23">
        <f>'2023 Kunta'!H73</f>
        <v>-1323342.6057006605</v>
      </c>
      <c r="I73" s="23">
        <f>'2023 Kunta'!I73</f>
        <v>-1555598.3584806703</v>
      </c>
      <c r="J73" s="23">
        <f>'2023 Kunta'!J73</f>
        <v>-2878940.964181331</v>
      </c>
      <c r="K73" s="23">
        <f>'2023 Kunta'!K73</f>
        <v>630406.17241564125</v>
      </c>
      <c r="L73" s="65"/>
      <c r="M73" s="67">
        <v>4.3670777168711558E-3</v>
      </c>
      <c r="N73" s="68">
        <v>137</v>
      </c>
      <c r="O73" s="68" t="s">
        <v>63</v>
      </c>
      <c r="P73" s="23">
        <f>'2023 Kunta'!M73</f>
        <v>1271869.4204816031</v>
      </c>
      <c r="Q73" s="106">
        <f>'2023 Kunta'!N73</f>
        <v>-2.9285244242638342E-4</v>
      </c>
      <c r="R73" s="23">
        <v>355767.46</v>
      </c>
      <c r="S73" s="184">
        <v>-2.7443792837187342E-2</v>
      </c>
    </row>
    <row r="74" spans="1:19" ht="15" customHeight="1">
      <c r="A74" s="62">
        <v>10</v>
      </c>
      <c r="B74" s="63">
        <v>171</v>
      </c>
      <c r="C74" s="64" t="s">
        <v>383</v>
      </c>
      <c r="D74" s="23">
        <f>'2023 Kunta'!D74</f>
        <v>7241192.4400000004</v>
      </c>
      <c r="E74" s="107">
        <f>'2023 Kunta'!E74</f>
        <v>-0.5454889486261878</v>
      </c>
      <c r="F74" s="23">
        <f>'2023 Kunta'!F74</f>
        <v>7185246.4473970076</v>
      </c>
      <c r="G74" s="23">
        <f>'2023 Kunta'!G74</f>
        <v>6939237.8148186635</v>
      </c>
      <c r="H74" s="23">
        <f>'2023 Kunta'!H74</f>
        <v>246008.63257834408</v>
      </c>
      <c r="I74" s="23">
        <f>'2023 Kunta'!I74</f>
        <v>-560409.45838933007</v>
      </c>
      <c r="J74" s="23">
        <f>'2023 Kunta'!J74</f>
        <v>-314400.82581098599</v>
      </c>
      <c r="K74" s="23">
        <f>'2023 Kunta'!K74</f>
        <v>227105.91054736581</v>
      </c>
      <c r="L74" s="65"/>
      <c r="M74" s="67">
        <v>4.3670777168711558E-3</v>
      </c>
      <c r="N74" s="68">
        <v>137</v>
      </c>
      <c r="O74" s="68" t="s">
        <v>63</v>
      </c>
      <c r="P74" s="23">
        <f>'2023 Kunta'!M74</f>
        <v>1183205.5591060903</v>
      </c>
      <c r="Q74" s="106">
        <f>'2023 Kunta'!N74</f>
        <v>-0.37682604670959052</v>
      </c>
      <c r="R74" s="23">
        <v>1339583.27</v>
      </c>
      <c r="S74" s="184">
        <v>5.7945578129107611E-2</v>
      </c>
    </row>
    <row r="75" spans="1:19" ht="15" customHeight="1">
      <c r="A75" s="62">
        <v>13</v>
      </c>
      <c r="B75" s="63">
        <v>172</v>
      </c>
      <c r="C75" s="64" t="s">
        <v>87</v>
      </c>
      <c r="D75" s="23">
        <f>'2023 Kunta'!D75</f>
        <v>5487308.6500000004</v>
      </c>
      <c r="E75" s="107">
        <f>'2023 Kunta'!E75</f>
        <v>-0.55384793939223287</v>
      </c>
      <c r="F75" s="23">
        <f>'2023 Kunta'!F75</f>
        <v>5444913.2943058992</v>
      </c>
      <c r="G75" s="23">
        <f>'2023 Kunta'!G75</f>
        <v>5245249.7240522439</v>
      </c>
      <c r="H75" s="23">
        <f>'2023 Kunta'!H75</f>
        <v>199663.57025365531</v>
      </c>
      <c r="I75" s="23">
        <f>'2023 Kunta'!I75</f>
        <v>-424673.10377979488</v>
      </c>
      <c r="J75" s="23">
        <f>'2023 Kunta'!J75</f>
        <v>-225009.53352613957</v>
      </c>
      <c r="K75" s="23">
        <f>'2023 Kunta'!K75</f>
        <v>172098.75828306071</v>
      </c>
      <c r="L75" s="65"/>
      <c r="M75" s="67">
        <v>4.3670777168711558E-3</v>
      </c>
      <c r="N75" s="68">
        <v>137</v>
      </c>
      <c r="O75" s="68" t="s">
        <v>63</v>
      </c>
      <c r="P75" s="23">
        <f>'2023 Kunta'!M75</f>
        <v>1155344.12865826</v>
      </c>
      <c r="Q75" s="106">
        <f>'2023 Kunta'!N75</f>
        <v>-0.42766696492831113</v>
      </c>
      <c r="R75" s="23">
        <v>2181271.75</v>
      </c>
      <c r="S75" s="184">
        <v>0.15245278551704677</v>
      </c>
    </row>
    <row r="76" spans="1:19" ht="15" customHeight="1">
      <c r="A76" s="62">
        <v>12</v>
      </c>
      <c r="B76" s="63">
        <v>176</v>
      </c>
      <c r="C76" s="64" t="s">
        <v>88</v>
      </c>
      <c r="D76" s="23">
        <f>'2023 Kunta'!D76</f>
        <v>5185107.62</v>
      </c>
      <c r="E76" s="107">
        <f>'2023 Kunta'!E76</f>
        <v>-0.55005416168101307</v>
      </c>
      <c r="F76" s="23">
        <f>'2023 Kunta'!F76</f>
        <v>5145047.0919919582</v>
      </c>
      <c r="G76" s="23">
        <f>'2023 Kunta'!G76</f>
        <v>4828187.7089221999</v>
      </c>
      <c r="H76" s="23">
        <f>'2023 Kunta'!H76</f>
        <v>316859.3830697583</v>
      </c>
      <c r="I76" s="23">
        <f>'2023 Kunta'!I76</f>
        <v>-401285.1995153699</v>
      </c>
      <c r="J76" s="23">
        <f>'2023 Kunta'!J76</f>
        <v>-84425.816445611592</v>
      </c>
      <c r="K76" s="23">
        <f>'2023 Kunta'!K76</f>
        <v>162620.81101744407</v>
      </c>
      <c r="L76" s="65"/>
      <c r="M76" s="67">
        <v>4.3670777168711558E-3</v>
      </c>
      <c r="N76" s="68">
        <v>137</v>
      </c>
      <c r="O76" s="68" t="s">
        <v>63</v>
      </c>
      <c r="P76" s="23">
        <f>'2023 Kunta'!M76</f>
        <v>1269526.3752830748</v>
      </c>
      <c r="Q76" s="106">
        <f>'2023 Kunta'!N76</f>
        <v>-0.43598747154002548</v>
      </c>
      <c r="R76" s="23">
        <v>1546069.81</v>
      </c>
      <c r="S76" s="184">
        <v>0.14593097395465415</v>
      </c>
    </row>
    <row r="77" spans="1:19" ht="15" customHeight="1">
      <c r="A77" s="62">
        <v>6</v>
      </c>
      <c r="B77" s="63">
        <v>177</v>
      </c>
      <c r="C77" s="64" t="s">
        <v>89</v>
      </c>
      <c r="D77" s="23">
        <f>'2023 Kunta'!D77</f>
        <v>2525092.87</v>
      </c>
      <c r="E77" s="107">
        <f>'2023 Kunta'!E77</f>
        <v>-0.56367888075269879</v>
      </c>
      <c r="F77" s="23">
        <f>'2023 Kunta'!F77</f>
        <v>2505583.8142474522</v>
      </c>
      <c r="G77" s="23">
        <f>'2023 Kunta'!G77</f>
        <v>2499123.0984781967</v>
      </c>
      <c r="H77" s="23">
        <f>'2023 Kunta'!H77</f>
        <v>6460.7157692555338</v>
      </c>
      <c r="I77" s="23">
        <f>'2023 Kunta'!I77</f>
        <v>-195421.6711383877</v>
      </c>
      <c r="J77" s="23">
        <f>'2023 Kunta'!J77</f>
        <v>-188960.95536913216</v>
      </c>
      <c r="K77" s="23">
        <f>'2023 Kunta'!K77</f>
        <v>79194.624395041101</v>
      </c>
      <c r="L77" s="65"/>
      <c r="M77" s="67">
        <v>4.3670777168711558E-3</v>
      </c>
      <c r="N77" s="68">
        <v>137</v>
      </c>
      <c r="O77" s="68" t="s">
        <v>63</v>
      </c>
      <c r="P77" s="23">
        <f>'2023 Kunta'!M77</f>
        <v>880331.51845924172</v>
      </c>
      <c r="Q77" s="106">
        <f>'2023 Kunta'!N77</f>
        <v>-0.28126255672060962</v>
      </c>
      <c r="R77" s="23">
        <v>593416.97</v>
      </c>
      <c r="S77" s="184">
        <v>-4.4174315717618873E-3</v>
      </c>
    </row>
    <row r="78" spans="1:19" ht="15" customHeight="1">
      <c r="A78" s="62">
        <v>10</v>
      </c>
      <c r="B78" s="63">
        <v>178</v>
      </c>
      <c r="C78" s="64" t="s">
        <v>90</v>
      </c>
      <c r="D78" s="23">
        <f>'2023 Kunta'!D78</f>
        <v>7563919.3899999997</v>
      </c>
      <c r="E78" s="107">
        <f>'2023 Kunta'!E78</f>
        <v>-0.55398214331498619</v>
      </c>
      <c r="F78" s="23">
        <f>'2023 Kunta'!F78</f>
        <v>7505479.9849228747</v>
      </c>
      <c r="G78" s="23">
        <f>'2023 Kunta'!G78</f>
        <v>7114715.4439857239</v>
      </c>
      <c r="H78" s="23">
        <f>'2023 Kunta'!H78</f>
        <v>390764.54093715083</v>
      </c>
      <c r="I78" s="23">
        <f>'2023 Kunta'!I78</f>
        <v>-585385.90208361472</v>
      </c>
      <c r="J78" s="23">
        <f>'2023 Kunta'!J78</f>
        <v>-194621.3611464639</v>
      </c>
      <c r="K78" s="23">
        <f>'2023 Kunta'!K78</f>
        <v>237227.61335325392</v>
      </c>
      <c r="L78" s="65"/>
      <c r="M78" s="67">
        <v>4.3670777168711558E-3</v>
      </c>
      <c r="N78" s="68">
        <v>137</v>
      </c>
      <c r="O78" s="68" t="s">
        <v>63</v>
      </c>
      <c r="P78" s="23">
        <f>'2023 Kunta'!M78</f>
        <v>1602571.9975126844</v>
      </c>
      <c r="Q78" s="106">
        <f>'2023 Kunta'!N78</f>
        <v>-0.46544709581080357</v>
      </c>
      <c r="R78" s="23">
        <v>1890301.55</v>
      </c>
      <c r="S78" s="184">
        <v>9.3811322683675202E-2</v>
      </c>
    </row>
    <row r="79" spans="1:19" ht="15" customHeight="1">
      <c r="A79" s="62">
        <v>13</v>
      </c>
      <c r="B79" s="63">
        <v>179</v>
      </c>
      <c r="C79" s="64" t="s">
        <v>91</v>
      </c>
      <c r="D79" s="23">
        <f>'2023 Kunta'!D79</f>
        <v>214358925.84999999</v>
      </c>
      <c r="E79" s="107">
        <f>'2023 Kunta'!E79</f>
        <v>-0.5799782046196662</v>
      </c>
      <c r="F79" s="23">
        <f>'2023 Kunta'!F79</f>
        <v>212702772.8089976</v>
      </c>
      <c r="G79" s="23">
        <f>'2023 Kunta'!G79</f>
        <v>207649042.34564748</v>
      </c>
      <c r="H79" s="23">
        <f>'2023 Kunta'!H79</f>
        <v>5053730.4633501172</v>
      </c>
      <c r="I79" s="23">
        <f>'2023 Kunta'!I79</f>
        <v>-16589639.141881038</v>
      </c>
      <c r="J79" s="23">
        <f>'2023 Kunta'!J79</f>
        <v>-11535908.67853092</v>
      </c>
      <c r="K79" s="23">
        <f>'2023 Kunta'!K79</f>
        <v>6722950.5972250495</v>
      </c>
      <c r="L79" s="65"/>
      <c r="M79" s="67">
        <v>4.3670777168711558E-3</v>
      </c>
      <c r="N79" s="68">
        <v>137</v>
      </c>
      <c r="O79" s="68" t="s">
        <v>63</v>
      </c>
      <c r="P79" s="23">
        <f>'2023 Kunta'!M79</f>
        <v>30073178.137276247</v>
      </c>
      <c r="Q79" s="106">
        <f>'2023 Kunta'!N79</f>
        <v>-0.35416182030568255</v>
      </c>
      <c r="R79" s="23">
        <v>59512707.079999998</v>
      </c>
      <c r="S79" s="184">
        <v>1.3252595000544654E-2</v>
      </c>
    </row>
    <row r="80" spans="1:19" ht="15" customHeight="1">
      <c r="A80" s="62">
        <v>4</v>
      </c>
      <c r="B80" s="63">
        <v>181</v>
      </c>
      <c r="C80" s="64" t="s">
        <v>92</v>
      </c>
      <c r="D80" s="23">
        <f>'2023 Kunta'!D80</f>
        <v>2667356.5</v>
      </c>
      <c r="E80" s="107">
        <f>'2023 Kunta'!E80</f>
        <v>-0.4980527227379522</v>
      </c>
      <c r="F80" s="23">
        <f>'2023 Kunta'!F80</f>
        <v>2646748.3048366983</v>
      </c>
      <c r="G80" s="23">
        <f>'2023 Kunta'!G80</f>
        <v>2548011.9763429323</v>
      </c>
      <c r="H80" s="23">
        <f>'2023 Kunta'!H80</f>
        <v>98736.328493766021</v>
      </c>
      <c r="I80" s="23">
        <f>'2023 Kunta'!I80</f>
        <v>-206431.72017346069</v>
      </c>
      <c r="J80" s="23">
        <f>'2023 Kunta'!J80</f>
        <v>-107695.39167969467</v>
      </c>
      <c r="K80" s="23">
        <f>'2023 Kunta'!K80</f>
        <v>83656.446325148994</v>
      </c>
      <c r="L80" s="65"/>
      <c r="M80" s="67">
        <v>4.3670777168711558E-3</v>
      </c>
      <c r="N80" s="68">
        <v>137</v>
      </c>
      <c r="O80" s="68" t="s">
        <v>63</v>
      </c>
      <c r="P80" s="23">
        <f>'2023 Kunta'!M80</f>
        <v>271716.39334184676</v>
      </c>
      <c r="Q80" s="106">
        <f>'2023 Kunta'!N80</f>
        <v>-0.36420107048862294</v>
      </c>
      <c r="R80" s="23">
        <v>816067.95</v>
      </c>
      <c r="S80" s="184">
        <v>4.4919165586793319E-2</v>
      </c>
    </row>
    <row r="81" spans="1:19" ht="15" customHeight="1">
      <c r="A81" s="62">
        <v>13</v>
      </c>
      <c r="B81" s="63">
        <v>182</v>
      </c>
      <c r="C81" s="64" t="s">
        <v>93</v>
      </c>
      <c r="D81" s="23">
        <f>'2023 Kunta'!D81</f>
        <v>31091569.68</v>
      </c>
      <c r="E81" s="107">
        <f>'2023 Kunta'!E81</f>
        <v>-0.56053165662624527</v>
      </c>
      <c r="F81" s="23">
        <f>'2023 Kunta'!F81</f>
        <v>30851353.894858856</v>
      </c>
      <c r="G81" s="23">
        <f>'2023 Kunta'!G81</f>
        <v>30168009.75380424</v>
      </c>
      <c r="H81" s="23">
        <f>'2023 Kunta'!H81</f>
        <v>683344.14105461538</v>
      </c>
      <c r="I81" s="23">
        <f>'2023 Kunta'!I81</f>
        <v>-2406234.8665937283</v>
      </c>
      <c r="J81" s="23">
        <f>'2023 Kunta'!J81</f>
        <v>-1722890.7255391129</v>
      </c>
      <c r="K81" s="23">
        <f>'2023 Kunta'!K81</f>
        <v>975126.583229332</v>
      </c>
      <c r="L81" s="65"/>
      <c r="M81" s="67">
        <v>4.3670777168711558E-3</v>
      </c>
      <c r="N81" s="68">
        <v>137</v>
      </c>
      <c r="O81" s="68" t="s">
        <v>63</v>
      </c>
      <c r="P81" s="23">
        <f>'2023 Kunta'!M81</f>
        <v>6768409.5295337485</v>
      </c>
      <c r="Q81" s="106">
        <f>'2023 Kunta'!N81</f>
        <v>-0.40989276936090691</v>
      </c>
      <c r="R81" s="23">
        <v>7074296.8499999996</v>
      </c>
      <c r="S81" s="184">
        <v>0.13230941441645716</v>
      </c>
    </row>
    <row r="82" spans="1:19" ht="15" customHeight="1">
      <c r="A82" s="62">
        <v>1</v>
      </c>
      <c r="B82" s="63">
        <v>186</v>
      </c>
      <c r="C82" s="64" t="s">
        <v>384</v>
      </c>
      <c r="D82" s="23">
        <f>'2023 Kunta'!D82</f>
        <v>86555139.299999997</v>
      </c>
      <c r="E82" s="107">
        <f>'2023 Kunta'!E82</f>
        <v>-0.58062116223211846</v>
      </c>
      <c r="F82" s="23">
        <f>'2023 Kunta'!F82</f>
        <v>85886407.841313779</v>
      </c>
      <c r="G82" s="23">
        <f>'2023 Kunta'!G82</f>
        <v>85680680.325683385</v>
      </c>
      <c r="H82" s="23">
        <f>'2023 Kunta'!H82</f>
        <v>205727.51563039422</v>
      </c>
      <c r="I82" s="23">
        <f>'2023 Kunta'!I82</f>
        <v>-6698664.5000593318</v>
      </c>
      <c r="J82" s="23">
        <f>'2023 Kunta'!J82</f>
        <v>-6492936.9844289375</v>
      </c>
      <c r="K82" s="23">
        <f>'2023 Kunta'!K82</f>
        <v>2714633.5201223549</v>
      </c>
      <c r="L82" s="65"/>
      <c r="M82" s="67">
        <v>4.3670777168711558E-3</v>
      </c>
      <c r="N82" s="68">
        <v>137</v>
      </c>
      <c r="O82" s="68" t="s">
        <v>63</v>
      </c>
      <c r="P82" s="23">
        <f>'2023 Kunta'!M82</f>
        <v>5597445.636949921</v>
      </c>
      <c r="Q82" s="106">
        <f>'2023 Kunta'!N82</f>
        <v>-0.3137729003242713</v>
      </c>
      <c r="R82" s="23">
        <v>19149266.93</v>
      </c>
      <c r="S82" s="184">
        <v>1.0948984491800484E-2</v>
      </c>
    </row>
    <row r="83" spans="1:19" ht="15" customHeight="1">
      <c r="A83" s="62">
        <v>2</v>
      </c>
      <c r="B83" s="63">
        <v>202</v>
      </c>
      <c r="C83" s="64" t="s">
        <v>385</v>
      </c>
      <c r="D83" s="23">
        <f>'2023 Kunta'!D83</f>
        <v>67198012.069999993</v>
      </c>
      <c r="E83" s="107">
        <f>'2023 Kunta'!E83</f>
        <v>-0.57510619856919698</v>
      </c>
      <c r="F83" s="23">
        <f>'2023 Kunta'!F83</f>
        <v>66678835.219314881</v>
      </c>
      <c r="G83" s="23">
        <f>'2023 Kunta'!G83</f>
        <v>65721352.427702576</v>
      </c>
      <c r="H83" s="23">
        <f>'2023 Kunta'!H83</f>
        <v>957482.79161230475</v>
      </c>
      <c r="I83" s="23">
        <f>'2023 Kunta'!I83</f>
        <v>-5200580.1338692717</v>
      </c>
      <c r="J83" s="23">
        <f>'2023 Kunta'!J83</f>
        <v>-4243097.342256967</v>
      </c>
      <c r="K83" s="23">
        <f>'2023 Kunta'!K83</f>
        <v>2107534.8907769429</v>
      </c>
      <c r="L83" s="65"/>
      <c r="M83" s="67">
        <v>4.3670777168711558E-3</v>
      </c>
      <c r="N83" s="68">
        <v>137</v>
      </c>
      <c r="O83" s="68" t="s">
        <v>63</v>
      </c>
      <c r="P83" s="23">
        <f>'2023 Kunta'!M83</f>
        <v>5950217.9973357366</v>
      </c>
      <c r="Q83" s="106">
        <f>'2023 Kunta'!N83</f>
        <v>-0.38650227992328001</v>
      </c>
      <c r="R83" s="23">
        <v>9432194.4700000007</v>
      </c>
      <c r="S83" s="184">
        <v>8.3945413533312863E-2</v>
      </c>
    </row>
    <row r="84" spans="1:19" ht="15" customHeight="1">
      <c r="A84" s="62">
        <v>11</v>
      </c>
      <c r="B84" s="63">
        <v>204</v>
      </c>
      <c r="C84" s="64" t="s">
        <v>96</v>
      </c>
      <c r="D84" s="23">
        <f>'2023 Kunta'!D84</f>
        <v>3775180.28</v>
      </c>
      <c r="E84" s="107">
        <f>'2023 Kunta'!E84</f>
        <v>-0.51025911139811053</v>
      </c>
      <c r="F84" s="23">
        <f>'2023 Kunta'!F84</f>
        <v>3746012.9557271148</v>
      </c>
      <c r="G84" s="23">
        <f>'2023 Kunta'!G84</f>
        <v>3475778.1956926561</v>
      </c>
      <c r="H84" s="23">
        <f>'2023 Kunta'!H84</f>
        <v>270234.76003445871</v>
      </c>
      <c r="I84" s="23">
        <f>'2023 Kunta'!I84</f>
        <v>-292168.27940521896</v>
      </c>
      <c r="J84" s="23">
        <f>'2023 Kunta'!J84</f>
        <v>-21933.519370760245</v>
      </c>
      <c r="K84" s="23">
        <f>'2023 Kunta'!K84</f>
        <v>118401.18351693182</v>
      </c>
      <c r="L84" s="65"/>
      <c r="M84" s="67">
        <v>4.3670777168711558E-3</v>
      </c>
      <c r="N84" s="68">
        <v>137</v>
      </c>
      <c r="O84" s="68" t="s">
        <v>63</v>
      </c>
      <c r="P84" s="23">
        <f>'2023 Kunta'!M84</f>
        <v>967253.84172513057</v>
      </c>
      <c r="Q84" s="106">
        <f>'2023 Kunta'!N84</f>
        <v>-0.43870267840867661</v>
      </c>
      <c r="R84" s="23">
        <v>1333203.8899999999</v>
      </c>
      <c r="S84" s="184">
        <v>1.9964186774352743E-3</v>
      </c>
    </row>
    <row r="85" spans="1:19" ht="15" customHeight="1">
      <c r="A85" s="62">
        <v>18</v>
      </c>
      <c r="B85" s="63">
        <v>205</v>
      </c>
      <c r="C85" s="64" t="s">
        <v>386</v>
      </c>
      <c r="D85" s="23">
        <f>'2023 Kunta'!D85</f>
        <v>59648207.450000003</v>
      </c>
      <c r="E85" s="107">
        <f>'2023 Kunta'!E85</f>
        <v>-0.55096016917412594</v>
      </c>
      <c r="F85" s="23">
        <f>'2023 Kunta'!F85</f>
        <v>59187360.95262678</v>
      </c>
      <c r="G85" s="23">
        <f>'2023 Kunta'!G85</f>
        <v>57587262.533472076</v>
      </c>
      <c r="H85" s="23">
        <f>'2023 Kunta'!H85</f>
        <v>1600098.4191547036</v>
      </c>
      <c r="I85" s="23">
        <f>'2023 Kunta'!I85</f>
        <v>-4616286.6002976857</v>
      </c>
      <c r="J85" s="23">
        <f>'2023 Kunta'!J85</f>
        <v>-3016188.1811429821</v>
      </c>
      <c r="K85" s="23">
        <f>'2023 Kunta'!K85</f>
        <v>1870749.9597193992</v>
      </c>
      <c r="L85" s="65"/>
      <c r="M85" s="67">
        <v>4.3670777168711558E-3</v>
      </c>
      <c r="N85" s="68">
        <v>137</v>
      </c>
      <c r="O85" s="68" t="s">
        <v>63</v>
      </c>
      <c r="P85" s="23">
        <f>'2023 Kunta'!M85</f>
        <v>5357861.5843372429</v>
      </c>
      <c r="Q85" s="106">
        <f>'2023 Kunta'!N85</f>
        <v>-0.37030847631307828</v>
      </c>
      <c r="R85" s="23">
        <v>11921115.83</v>
      </c>
      <c r="S85" s="184">
        <v>2.49234694992162E-2</v>
      </c>
    </row>
    <row r="86" spans="1:19" ht="15" customHeight="1">
      <c r="A86" s="62">
        <v>17</v>
      </c>
      <c r="B86" s="63">
        <v>208</v>
      </c>
      <c r="C86" s="64" t="s">
        <v>98</v>
      </c>
      <c r="D86" s="23">
        <f>'2023 Kunta'!D86</f>
        <v>17561043.57</v>
      </c>
      <c r="E86" s="107">
        <f>'2023 Kunta'!E86</f>
        <v>-0.54912149780709907</v>
      </c>
      <c r="F86" s="23">
        <f>'2023 Kunta'!F86</f>
        <v>17425365.638249293</v>
      </c>
      <c r="G86" s="23">
        <f>'2023 Kunta'!G86</f>
        <v>16861948.709023636</v>
      </c>
      <c r="H86" s="23">
        <f>'2023 Kunta'!H86</f>
        <v>563416.92922565714</v>
      </c>
      <c r="I86" s="23">
        <f>'2023 Kunta'!I86</f>
        <v>-1359082.0845268306</v>
      </c>
      <c r="J86" s="23">
        <f>'2023 Kunta'!J86</f>
        <v>-795665.15530117345</v>
      </c>
      <c r="K86" s="23">
        <f>'2023 Kunta'!K86</f>
        <v>550767.96027351718</v>
      </c>
      <c r="L86" s="65"/>
      <c r="M86" s="67">
        <v>4.3670777168711558E-3</v>
      </c>
      <c r="N86" s="68">
        <v>137</v>
      </c>
      <c r="O86" s="68" t="s">
        <v>63</v>
      </c>
      <c r="P86" s="23">
        <f>'2023 Kunta'!M86</f>
        <v>2725406.0501872837</v>
      </c>
      <c r="Q86" s="106">
        <f>'2023 Kunta'!N86</f>
        <v>-0.13698701148894077</v>
      </c>
      <c r="R86" s="23">
        <v>8394289.7300000004</v>
      </c>
      <c r="S86" s="184">
        <v>5.5888526181210985E-2</v>
      </c>
    </row>
    <row r="87" spans="1:19" ht="15" customHeight="1">
      <c r="A87" s="62">
        <v>6</v>
      </c>
      <c r="B87" s="63">
        <v>211</v>
      </c>
      <c r="C87" s="64" t="s">
        <v>99</v>
      </c>
      <c r="D87" s="23">
        <f>'2023 Kunta'!D87</f>
        <v>61855054.829999998</v>
      </c>
      <c r="E87" s="107">
        <f>'2023 Kunta'!E87</f>
        <v>-0.55059117633831467</v>
      </c>
      <c r="F87" s="23">
        <f>'2023 Kunta'!F87</f>
        <v>61377158.065254316</v>
      </c>
      <c r="G87" s="23">
        <f>'2023 Kunta'!G87</f>
        <v>60612841.662958257</v>
      </c>
      <c r="H87" s="23">
        <f>'2023 Kunta'!H87</f>
        <v>764316.40229605883</v>
      </c>
      <c r="I87" s="23">
        <f>'2023 Kunta'!I87</f>
        <v>-4787078.6563328253</v>
      </c>
      <c r="J87" s="23">
        <f>'2023 Kunta'!J87</f>
        <v>-4022762.2540367665</v>
      </c>
      <c r="K87" s="23">
        <f>'2023 Kunta'!K87</f>
        <v>1939963.4335811664</v>
      </c>
      <c r="L87" s="65"/>
      <c r="M87" s="67">
        <v>4.3670777168711558E-3</v>
      </c>
      <c r="N87" s="68">
        <v>137</v>
      </c>
      <c r="O87" s="68" t="s">
        <v>63</v>
      </c>
      <c r="P87" s="23">
        <f>'2023 Kunta'!M87</f>
        <v>4397572.8377864221</v>
      </c>
      <c r="Q87" s="106">
        <f>'2023 Kunta'!N87</f>
        <v>-0.3868003870944281</v>
      </c>
      <c r="R87" s="23">
        <v>9791174.9199999999</v>
      </c>
      <c r="S87" s="184">
        <v>0.12243456892543025</v>
      </c>
    </row>
    <row r="88" spans="1:19" ht="15" customHeight="1">
      <c r="A88" s="62">
        <v>10</v>
      </c>
      <c r="B88" s="63">
        <v>213</v>
      </c>
      <c r="C88" s="64" t="s">
        <v>100</v>
      </c>
      <c r="D88" s="23">
        <f>'2023 Kunta'!D88</f>
        <v>7431972.54</v>
      </c>
      <c r="E88" s="107">
        <f>'2023 Kunta'!E88</f>
        <v>-0.53329154250942912</v>
      </c>
      <c r="F88" s="23">
        <f>'2023 Kunta'!F88</f>
        <v>7374552.5661222599</v>
      </c>
      <c r="G88" s="23">
        <f>'2023 Kunta'!G88</f>
        <v>7081176.9420796465</v>
      </c>
      <c r="H88" s="23">
        <f>'2023 Kunta'!H88</f>
        <v>293375.62404261343</v>
      </c>
      <c r="I88" s="23">
        <f>'2023 Kunta'!I88</f>
        <v>-575174.28799417091</v>
      </c>
      <c r="J88" s="23">
        <f>'2023 Kunta'!J88</f>
        <v>-281798.66395155748</v>
      </c>
      <c r="K88" s="23">
        <f>'2023 Kunta'!K88</f>
        <v>233089.35715285572</v>
      </c>
      <c r="L88" s="65"/>
      <c r="M88" s="67">
        <v>4.3670777168711558E-3</v>
      </c>
      <c r="N88" s="68">
        <v>137</v>
      </c>
      <c r="O88" s="68" t="s">
        <v>63</v>
      </c>
      <c r="P88" s="23">
        <f>'2023 Kunta'!M88</f>
        <v>1888024.2023852991</v>
      </c>
      <c r="Q88" s="106">
        <f>'2023 Kunta'!N88</f>
        <v>-0.45994306135434737</v>
      </c>
      <c r="R88" s="23">
        <v>2427778.96</v>
      </c>
      <c r="S88" s="184">
        <v>0.11457725288060328</v>
      </c>
    </row>
    <row r="89" spans="1:19" ht="15" customHeight="1">
      <c r="A89" s="62">
        <v>4</v>
      </c>
      <c r="B89" s="63">
        <v>214</v>
      </c>
      <c r="C89" s="64" t="s">
        <v>101</v>
      </c>
      <c r="D89" s="23">
        <f>'2023 Kunta'!D89</f>
        <v>19489875.25</v>
      </c>
      <c r="E89" s="107">
        <f>'2023 Kunta'!E89</f>
        <v>-0.5240944300972199</v>
      </c>
      <c r="F89" s="23">
        <f>'2023 Kunta'!F89</f>
        <v>19339295.020900365</v>
      </c>
      <c r="G89" s="23">
        <f>'2023 Kunta'!G89</f>
        <v>18579963.320397545</v>
      </c>
      <c r="H89" s="23">
        <f>'2023 Kunta'!H89</f>
        <v>759331.70050282031</v>
      </c>
      <c r="I89" s="23">
        <f>'2023 Kunta'!I89</f>
        <v>-1508357.9843278006</v>
      </c>
      <c r="J89" s="23">
        <f>'2023 Kunta'!J89</f>
        <v>-749026.28382498026</v>
      </c>
      <c r="K89" s="23">
        <f>'2023 Kunta'!K89</f>
        <v>611262.01268389693</v>
      </c>
      <c r="L89" s="65"/>
      <c r="M89" s="67">
        <v>4.3670777168711558E-3</v>
      </c>
      <c r="N89" s="68">
        <v>137</v>
      </c>
      <c r="O89" s="68" t="s">
        <v>63</v>
      </c>
      <c r="P89" s="23">
        <f>'2023 Kunta'!M89</f>
        <v>3086923.3578752228</v>
      </c>
      <c r="Q89" s="106">
        <f>'2023 Kunta'!N89</f>
        <v>-0.35205767314430403</v>
      </c>
      <c r="R89" s="23">
        <v>4629105.6399999997</v>
      </c>
      <c r="S89" s="184">
        <v>-2.1591111328431722E-3</v>
      </c>
    </row>
    <row r="90" spans="1:19" ht="15" customHeight="1">
      <c r="A90" s="62">
        <v>13</v>
      </c>
      <c r="B90" s="63">
        <v>216</v>
      </c>
      <c r="C90" s="64" t="s">
        <v>102</v>
      </c>
      <c r="D90" s="23">
        <f>'2023 Kunta'!D90</f>
        <v>1639874.32</v>
      </c>
      <c r="E90" s="107">
        <f>'2023 Kunta'!E90</f>
        <v>-0.53382078815403777</v>
      </c>
      <c r="F90" s="23">
        <f>'2023 Kunta'!F90</f>
        <v>1627204.5287554301</v>
      </c>
      <c r="G90" s="23">
        <f>'2023 Kunta'!G90</f>
        <v>1536431.5470835953</v>
      </c>
      <c r="H90" s="23">
        <f>'2023 Kunta'!H90</f>
        <v>90772.98167183483</v>
      </c>
      <c r="I90" s="23">
        <f>'2023 Kunta'!I90</f>
        <v>-126912.94798647429</v>
      </c>
      <c r="J90" s="23">
        <f>'2023 Kunta'!J90</f>
        <v>-36139.96631463946</v>
      </c>
      <c r="K90" s="23">
        <f>'2023 Kunta'!K90</f>
        <v>51431.46708401003</v>
      </c>
      <c r="L90" s="65"/>
      <c r="M90" s="67">
        <v>4.3670777168711558E-3</v>
      </c>
      <c r="N90" s="68">
        <v>137</v>
      </c>
      <c r="O90" s="68" t="s">
        <v>63</v>
      </c>
      <c r="P90" s="23">
        <f>'2023 Kunta'!M90</f>
        <v>453564.68829974765</v>
      </c>
      <c r="Q90" s="106">
        <f>'2023 Kunta'!N90</f>
        <v>-0.43295863200378804</v>
      </c>
      <c r="R90" s="23">
        <v>666461.86</v>
      </c>
      <c r="S90" s="184">
        <v>0.15773862449757736</v>
      </c>
    </row>
    <row r="91" spans="1:19" ht="15" customHeight="1">
      <c r="A91" s="62">
        <v>16</v>
      </c>
      <c r="B91" s="63">
        <v>217</v>
      </c>
      <c r="C91" s="64" t="s">
        <v>103</v>
      </c>
      <c r="D91" s="23">
        <f>'2023 Kunta'!D91</f>
        <v>8060908.7400000002</v>
      </c>
      <c r="E91" s="107">
        <f>'2023 Kunta'!E91</f>
        <v>-0.5330440126009961</v>
      </c>
      <c r="F91" s="23">
        <f>'2023 Kunta'!F91</f>
        <v>7998629.5581555469</v>
      </c>
      <c r="G91" s="23">
        <f>'2023 Kunta'!G91</f>
        <v>7728709.1190949809</v>
      </c>
      <c r="H91" s="23">
        <f>'2023 Kunta'!H91</f>
        <v>269920.43906056602</v>
      </c>
      <c r="I91" s="23">
        <f>'2023 Kunta'!I91</f>
        <v>-623848.8396131089</v>
      </c>
      <c r="J91" s="23">
        <f>'2023 Kunta'!J91</f>
        <v>-353928.40055254288</v>
      </c>
      <c r="K91" s="23">
        <f>'2023 Kunta'!K91</f>
        <v>252814.71724523304</v>
      </c>
      <c r="L91" s="65"/>
      <c r="M91" s="67">
        <v>4.3670777168711558E-3</v>
      </c>
      <c r="N91" s="68">
        <v>137</v>
      </c>
      <c r="O91" s="68" t="s">
        <v>63</v>
      </c>
      <c r="P91" s="23">
        <f>'2023 Kunta'!M91</f>
        <v>863153.57473908982</v>
      </c>
      <c r="Q91" s="106">
        <f>'2023 Kunta'!N91</f>
        <v>-0.34652581720927833</v>
      </c>
      <c r="R91" s="23">
        <v>3730031.14</v>
      </c>
      <c r="S91" s="184">
        <v>6.1625505564685712E-2</v>
      </c>
    </row>
    <row r="92" spans="1:19" ht="15" customHeight="1">
      <c r="A92" s="62">
        <v>14</v>
      </c>
      <c r="B92" s="63">
        <v>218</v>
      </c>
      <c r="C92" s="64" t="s">
        <v>387</v>
      </c>
      <c r="D92" s="23">
        <f>'2023 Kunta'!D92</f>
        <v>1836152.87</v>
      </c>
      <c r="E92" s="107">
        <f>'2023 Kunta'!E92</f>
        <v>-0.48649304016186423</v>
      </c>
      <c r="F92" s="23">
        <f>'2023 Kunta'!F92</f>
        <v>1821966.6160460887</v>
      </c>
      <c r="G92" s="23">
        <f>'2023 Kunta'!G92</f>
        <v>1727737.5546384121</v>
      </c>
      <c r="H92" s="23">
        <f>'2023 Kunta'!H92</f>
        <v>94229.061407676665</v>
      </c>
      <c r="I92" s="23">
        <f>'2023 Kunta'!I92</f>
        <v>-142103.3129450588</v>
      </c>
      <c r="J92" s="23">
        <f>'2023 Kunta'!J92</f>
        <v>-47874.251537382137</v>
      </c>
      <c r="K92" s="23">
        <f>'2023 Kunta'!K92</f>
        <v>57587.36187454631</v>
      </c>
      <c r="L92" s="65"/>
      <c r="M92" s="67">
        <v>4.3670777168711558E-3</v>
      </c>
      <c r="N92" s="68">
        <v>137</v>
      </c>
      <c r="O92" s="68" t="s">
        <v>63</v>
      </c>
      <c r="P92" s="23">
        <f>'2023 Kunta'!M92</f>
        <v>239715.09647817831</v>
      </c>
      <c r="Q92" s="106">
        <f>'2023 Kunta'!N92</f>
        <v>-0.5022940635384805</v>
      </c>
      <c r="R92" s="23">
        <v>334690.15000000002</v>
      </c>
      <c r="S92" s="184">
        <v>3.5829169133164918E-2</v>
      </c>
    </row>
    <row r="93" spans="1:19" ht="15" customHeight="1">
      <c r="A93" s="62">
        <v>1</v>
      </c>
      <c r="B93" s="63">
        <v>224</v>
      </c>
      <c r="C93" s="64" t="s">
        <v>388</v>
      </c>
      <c r="D93" s="23">
        <f>'2023 Kunta'!D93</f>
        <v>14106597.289999999</v>
      </c>
      <c r="E93" s="107">
        <f>'2023 Kunta'!E93</f>
        <v>-0.54246610711205079</v>
      </c>
      <c r="F93" s="23">
        <f>'2023 Kunta'!F93</f>
        <v>13997608.667728314</v>
      </c>
      <c r="G93" s="23">
        <f>'2023 Kunta'!G93</f>
        <v>13499143.761550464</v>
      </c>
      <c r="H93" s="23">
        <f>'2023 Kunta'!H93</f>
        <v>498464.90617785044</v>
      </c>
      <c r="I93" s="23">
        <f>'2023 Kunta'!I93</f>
        <v>-1091736.0106791044</v>
      </c>
      <c r="J93" s="23">
        <f>'2023 Kunta'!J93</f>
        <v>-593271.10450125393</v>
      </c>
      <c r="K93" s="23">
        <f>'2023 Kunta'!K93</f>
        <v>442425.97456372145</v>
      </c>
      <c r="L93" s="65"/>
      <c r="M93" s="67">
        <v>4.3670777168711558E-3</v>
      </c>
      <c r="N93" s="68">
        <v>137</v>
      </c>
      <c r="O93" s="68" t="s">
        <v>63</v>
      </c>
      <c r="P93" s="23">
        <f>'2023 Kunta'!M93</f>
        <v>950854.81294383865</v>
      </c>
      <c r="Q93" s="106">
        <f>'2023 Kunta'!N93</f>
        <v>-0.45385107090434262</v>
      </c>
      <c r="R93" s="23">
        <v>2638453.89</v>
      </c>
      <c r="S93" s="184">
        <v>5.3960568419077148E-2</v>
      </c>
    </row>
    <row r="94" spans="1:19" ht="15" customHeight="1">
      <c r="A94" s="62">
        <v>13</v>
      </c>
      <c r="B94" s="63">
        <v>226</v>
      </c>
      <c r="C94" s="64" t="s">
        <v>106</v>
      </c>
      <c r="D94" s="23">
        <f>'2023 Kunta'!D94</f>
        <v>4986015.93</v>
      </c>
      <c r="E94" s="107">
        <f>'2023 Kunta'!E94</f>
        <v>-0.53071294696167715</v>
      </c>
      <c r="F94" s="23">
        <f>'2023 Kunta'!F94</f>
        <v>4947493.5992306508</v>
      </c>
      <c r="G94" s="23">
        <f>'2023 Kunta'!G94</f>
        <v>4656245.6954876883</v>
      </c>
      <c r="H94" s="23">
        <f>'2023 Kunta'!H94</f>
        <v>291247.90374296252</v>
      </c>
      <c r="I94" s="23">
        <f>'2023 Kunta'!I94</f>
        <v>-385877.12037823861</v>
      </c>
      <c r="J94" s="23">
        <f>'2023 Kunta'!J94</f>
        <v>-94629.216635276098</v>
      </c>
      <c r="K94" s="23">
        <f>'2023 Kunta'!K94</f>
        <v>156376.68756477913</v>
      </c>
      <c r="L94" s="65"/>
      <c r="M94" s="67">
        <v>4.3670777168711558E-3</v>
      </c>
      <c r="N94" s="68">
        <v>137</v>
      </c>
      <c r="O94" s="68" t="s">
        <v>63</v>
      </c>
      <c r="P94" s="23">
        <f>'2023 Kunta'!M94</f>
        <v>1066250.2213355128</v>
      </c>
      <c r="Q94" s="106">
        <f>'2023 Kunta'!N94</f>
        <v>-0.4420591390039974</v>
      </c>
      <c r="R94" s="23">
        <v>1874576.41</v>
      </c>
      <c r="S94" s="184">
        <v>6.59841457968946E-2</v>
      </c>
    </row>
    <row r="95" spans="1:19" ht="15" customHeight="1">
      <c r="A95" s="62">
        <v>4</v>
      </c>
      <c r="B95" s="63">
        <v>230</v>
      </c>
      <c r="C95" s="64" t="s">
        <v>107</v>
      </c>
      <c r="D95" s="23">
        <f>'2023 Kunta'!D95</f>
        <v>2656503.13</v>
      </c>
      <c r="E95" s="107">
        <f>'2023 Kunta'!E95</f>
        <v>-0.54896448054561053</v>
      </c>
      <c r="F95" s="23">
        <f>'2023 Kunta'!F95</f>
        <v>2635978.788782408</v>
      </c>
      <c r="G95" s="23">
        <f>'2023 Kunta'!G95</f>
        <v>2419764.9037642381</v>
      </c>
      <c r="H95" s="23">
        <f>'2023 Kunta'!H95</f>
        <v>216213.88501816988</v>
      </c>
      <c r="I95" s="23">
        <f>'2023 Kunta'!I95</f>
        <v>-205591.75752175701</v>
      </c>
      <c r="J95" s="23">
        <f>'2023 Kunta'!J95</f>
        <v>10622.127496412868</v>
      </c>
      <c r="K95" s="23">
        <f>'2023 Kunta'!K95</f>
        <v>83316.051494217332</v>
      </c>
      <c r="L95" s="65"/>
      <c r="M95" s="67">
        <v>4.3670777168711558E-3</v>
      </c>
      <c r="N95" s="68">
        <v>137</v>
      </c>
      <c r="O95" s="68" t="s">
        <v>63</v>
      </c>
      <c r="P95" s="23">
        <f>'2023 Kunta'!M95</f>
        <v>478154.92094616964</v>
      </c>
      <c r="Q95" s="106">
        <f>'2023 Kunta'!N95</f>
        <v>-0.44252230403228021</v>
      </c>
      <c r="R95" s="23">
        <v>992127.86</v>
      </c>
      <c r="S95" s="184">
        <v>0.28265026033992191</v>
      </c>
    </row>
    <row r="96" spans="1:19" ht="15" customHeight="1">
      <c r="A96" s="62">
        <v>15</v>
      </c>
      <c r="B96" s="63">
        <v>231</v>
      </c>
      <c r="C96" s="64" t="s">
        <v>389</v>
      </c>
      <c r="D96" s="23">
        <f>'2023 Kunta'!D96</f>
        <v>2567296.04</v>
      </c>
      <c r="E96" s="107">
        <f>'2023 Kunta'!E96</f>
        <v>-0.50471070370533178</v>
      </c>
      <c r="F96" s="23">
        <f>'2023 Kunta'!F96</f>
        <v>2547460.9194098981</v>
      </c>
      <c r="G96" s="23">
        <f>'2023 Kunta'!G96</f>
        <v>2487112.5085790856</v>
      </c>
      <c r="H96" s="23">
        <f>'2023 Kunta'!H96</f>
        <v>60348.410830812529</v>
      </c>
      <c r="I96" s="23">
        <f>'2023 Kunta'!I96</f>
        <v>-198687.85358526831</v>
      </c>
      <c r="J96" s="23">
        <f>'2023 Kunta'!J96</f>
        <v>-138339.44275445578</v>
      </c>
      <c r="K96" s="23">
        <f>'2023 Kunta'!K96</f>
        <v>80518.244700709314</v>
      </c>
      <c r="L96" s="65"/>
      <c r="M96" s="67">
        <v>4.3670777168711558E-3</v>
      </c>
      <c r="N96" s="68">
        <v>137</v>
      </c>
      <c r="O96" s="68" t="s">
        <v>63</v>
      </c>
      <c r="P96" s="23">
        <f>'2023 Kunta'!M96</f>
        <v>978388.19633183919</v>
      </c>
      <c r="Q96" s="106">
        <f>'2023 Kunta'!N96</f>
        <v>-0.12864872200018107</v>
      </c>
      <c r="R96" s="23">
        <v>978133.79</v>
      </c>
      <c r="S96" s="184">
        <v>7.3093202511396838E-2</v>
      </c>
    </row>
    <row r="97" spans="1:19" ht="15" customHeight="1">
      <c r="A97" s="62">
        <v>14</v>
      </c>
      <c r="B97" s="63">
        <v>232</v>
      </c>
      <c r="C97" s="64" t="s">
        <v>109</v>
      </c>
      <c r="D97" s="23">
        <f>'2023 Kunta'!D97</f>
        <v>19846452.219999999</v>
      </c>
      <c r="E97" s="107">
        <f>'2023 Kunta'!E97</f>
        <v>-0.50924696507648415</v>
      </c>
      <c r="F97" s="23">
        <f>'2023 Kunta'!F97</f>
        <v>19693117.050648283</v>
      </c>
      <c r="G97" s="23">
        <f>'2023 Kunta'!G97</f>
        <v>18637241.719480623</v>
      </c>
      <c r="H97" s="23">
        <f>'2023 Kunta'!H97</f>
        <v>1055875.3311676607</v>
      </c>
      <c r="I97" s="23">
        <f>'2023 Kunta'!I97</f>
        <v>-1535954.1445303608</v>
      </c>
      <c r="J97" s="23">
        <f>'2023 Kunta'!J97</f>
        <v>-480078.81336270017</v>
      </c>
      <c r="K97" s="23">
        <f>'2023 Kunta'!K97</f>
        <v>622445.35549974814</v>
      </c>
      <c r="L97" s="65"/>
      <c r="M97" s="67">
        <v>4.3670777168711558E-3</v>
      </c>
      <c r="N97" s="68">
        <v>137</v>
      </c>
      <c r="O97" s="68" t="s">
        <v>63</v>
      </c>
      <c r="P97" s="23">
        <f>'2023 Kunta'!M97</f>
        <v>3693139.1030574138</v>
      </c>
      <c r="Q97" s="106">
        <f>'2023 Kunta'!N97</f>
        <v>-0.3786038696427545</v>
      </c>
      <c r="R97" s="23">
        <v>4261427.0199999996</v>
      </c>
      <c r="S97" s="184">
        <v>2.4873725289820792E-2</v>
      </c>
    </row>
    <row r="98" spans="1:19" ht="15" customHeight="1">
      <c r="A98" s="62">
        <v>14</v>
      </c>
      <c r="B98" s="63">
        <v>233</v>
      </c>
      <c r="C98" s="64" t="s">
        <v>110</v>
      </c>
      <c r="D98" s="23">
        <f>'2023 Kunta'!D98</f>
        <v>23724408.449999999</v>
      </c>
      <c r="E98" s="107">
        <f>'2023 Kunta'!E98</f>
        <v>-0.52267412946338121</v>
      </c>
      <c r="F98" s="23">
        <f>'2023 Kunta'!F98</f>
        <v>23541111.901724022</v>
      </c>
      <c r="G98" s="23">
        <f>'2023 Kunta'!G98</f>
        <v>22501426.708333991</v>
      </c>
      <c r="H98" s="23">
        <f>'2023 Kunta'!H98</f>
        <v>1039685.1933900304</v>
      </c>
      <c r="I98" s="23">
        <f>'2023 Kunta'!I98</f>
        <v>-1836076.4473857491</v>
      </c>
      <c r="J98" s="23">
        <f>'2023 Kunta'!J98</f>
        <v>-796391.25399571867</v>
      </c>
      <c r="K98" s="23">
        <f>'2023 Kunta'!K98</f>
        <v>744069.90670101123</v>
      </c>
      <c r="L98" s="65"/>
      <c r="M98" s="67">
        <v>4.3670777168711558E-3</v>
      </c>
      <c r="N98" s="68">
        <v>137</v>
      </c>
      <c r="O98" s="68" t="s">
        <v>63</v>
      </c>
      <c r="P98" s="23">
        <f>'2023 Kunta'!M98</f>
        <v>2904511.6967665739</v>
      </c>
      <c r="Q98" s="106">
        <f>'2023 Kunta'!N98</f>
        <v>-0.39036146182979792</v>
      </c>
      <c r="R98" s="23">
        <v>4510573.42</v>
      </c>
      <c r="S98" s="184">
        <v>2.5625207868766875E-2</v>
      </c>
    </row>
    <row r="99" spans="1:19" ht="15" customHeight="1">
      <c r="A99" s="62">
        <v>1</v>
      </c>
      <c r="B99" s="63">
        <v>235</v>
      </c>
      <c r="C99" s="64" t="s">
        <v>390</v>
      </c>
      <c r="D99" s="23">
        <f>'2023 Kunta'!D99</f>
        <v>19272096.48</v>
      </c>
      <c r="E99" s="107">
        <f>'2023 Kunta'!E99</f>
        <v>-0.74446192605441952</v>
      </c>
      <c r="F99" s="23">
        <f>'2023 Kunta'!F99</f>
        <v>19123198.825912211</v>
      </c>
      <c r="G99" s="23">
        <f>'2023 Kunta'!G99</f>
        <v>20957777.947665427</v>
      </c>
      <c r="H99" s="23">
        <f>'2023 Kunta'!H99</f>
        <v>-1834579.1217532158</v>
      </c>
      <c r="I99" s="23">
        <f>'2023 Kunta'!I99</f>
        <v>-1491503.6770357832</v>
      </c>
      <c r="J99" s="23">
        <f>'2023 Kunta'!J99</f>
        <v>-3326082.7987889992</v>
      </c>
      <c r="K99" s="23">
        <f>'2023 Kunta'!K99</f>
        <v>604431.80532943865</v>
      </c>
      <c r="L99" s="65"/>
      <c r="M99" s="67">
        <v>4.3670777168711558E-3</v>
      </c>
      <c r="N99" s="68">
        <v>137</v>
      </c>
      <c r="O99" s="68" t="s">
        <v>63</v>
      </c>
      <c r="P99" s="23">
        <f>'2023 Kunta'!M99</f>
        <v>1420643.2216761052</v>
      </c>
      <c r="Q99" s="106">
        <f>'2023 Kunta'!N99</f>
        <v>-0.38964075475246396</v>
      </c>
      <c r="R99" s="23">
        <v>6221061.0899999999</v>
      </c>
      <c r="S99" s="184">
        <v>0.27485405682314035</v>
      </c>
    </row>
    <row r="100" spans="1:19" ht="15" customHeight="1">
      <c r="A100" s="62">
        <v>16</v>
      </c>
      <c r="B100" s="63">
        <v>236</v>
      </c>
      <c r="C100" s="64" t="s">
        <v>391</v>
      </c>
      <c r="D100" s="23">
        <f>'2023 Kunta'!D100</f>
        <v>6609123.8899999997</v>
      </c>
      <c r="E100" s="107">
        <f>'2023 Kunta'!E100</f>
        <v>-0.50650202788769949</v>
      </c>
      <c r="F100" s="23">
        <f>'2023 Kunta'!F100</f>
        <v>6558061.3061333289</v>
      </c>
      <c r="G100" s="23">
        <f>'2023 Kunta'!G100</f>
        <v>6241144.1965041887</v>
      </c>
      <c r="H100" s="23">
        <f>'2023 Kunta'!H100</f>
        <v>316917.10962914024</v>
      </c>
      <c r="I100" s="23">
        <f>'2023 Kunta'!I100</f>
        <v>-511492.48833150498</v>
      </c>
      <c r="J100" s="23">
        <f>'2023 Kunta'!J100</f>
        <v>-194575.37870236475</v>
      </c>
      <c r="K100" s="23">
        <f>'2023 Kunta'!K100</f>
        <v>207282.31039234722</v>
      </c>
      <c r="L100" s="65"/>
      <c r="M100" s="67">
        <v>4.3670777168711558E-3</v>
      </c>
      <c r="N100" s="68">
        <v>137</v>
      </c>
      <c r="O100" s="68" t="s">
        <v>63</v>
      </c>
      <c r="P100" s="23">
        <f>'2023 Kunta'!M100</f>
        <v>674665.4323317986</v>
      </c>
      <c r="Q100" s="106">
        <f>'2023 Kunta'!N100</f>
        <v>-0.33327731881001377</v>
      </c>
      <c r="R100" s="23">
        <v>1256470.95</v>
      </c>
      <c r="S100" s="184">
        <v>3.2540495650126289E-2</v>
      </c>
    </row>
    <row r="101" spans="1:19" ht="15" customHeight="1">
      <c r="A101" s="62">
        <v>11</v>
      </c>
      <c r="B101" s="63">
        <v>239</v>
      </c>
      <c r="C101" s="64" t="s">
        <v>113</v>
      </c>
      <c r="D101" s="23">
        <f>'2023 Kunta'!D101</f>
        <v>2525921.0699999998</v>
      </c>
      <c r="E101" s="107">
        <f>'2023 Kunta'!E101</f>
        <v>-0.57771174212016962</v>
      </c>
      <c r="F101" s="23">
        <f>'2023 Kunta'!F101</f>
        <v>2506405.6155125117</v>
      </c>
      <c r="G101" s="23">
        <f>'2023 Kunta'!G101</f>
        <v>2430460.7644496094</v>
      </c>
      <c r="H101" s="23">
        <f>'2023 Kunta'!H101</f>
        <v>75944.851062902249</v>
      </c>
      <c r="I101" s="23">
        <f>'2023 Kunta'!I101</f>
        <v>-195485.76708905929</v>
      </c>
      <c r="J101" s="23">
        <f>'2023 Kunta'!J101</f>
        <v>-119540.91602615704</v>
      </c>
      <c r="K101" s="23">
        <f>'2023 Kunta'!K101</f>
        <v>79220.599276481371</v>
      </c>
      <c r="L101" s="65"/>
      <c r="M101" s="67">
        <v>4.3670777168711558E-3</v>
      </c>
      <c r="N101" s="68">
        <v>137</v>
      </c>
      <c r="O101" s="68" t="s">
        <v>63</v>
      </c>
      <c r="P101" s="23">
        <f>'2023 Kunta'!M101</f>
        <v>1466149.909815717</v>
      </c>
      <c r="Q101" s="106">
        <f>'2023 Kunta'!N101</f>
        <v>0.26662356165839785</v>
      </c>
      <c r="R101" s="23">
        <v>635822.47</v>
      </c>
      <c r="S101" s="184">
        <v>2.4480744140529254E-2</v>
      </c>
    </row>
    <row r="102" spans="1:19" ht="15" customHeight="1">
      <c r="A102" s="62">
        <v>19</v>
      </c>
      <c r="B102" s="63">
        <v>240</v>
      </c>
      <c r="C102" s="64" t="s">
        <v>114</v>
      </c>
      <c r="D102" s="23">
        <f>'2023 Kunta'!D102</f>
        <v>35887164.530000001</v>
      </c>
      <c r="E102" s="107">
        <f>'2023 Kunta'!E102</f>
        <v>-0.54100828199787143</v>
      </c>
      <c r="F102" s="23">
        <f>'2023 Kunta'!F102</f>
        <v>35609897.621548966</v>
      </c>
      <c r="G102" s="23">
        <f>'2023 Kunta'!G102</f>
        <v>34992662.737128764</v>
      </c>
      <c r="H102" s="23">
        <f>'2023 Kunta'!H102</f>
        <v>617234.88442020118</v>
      </c>
      <c r="I102" s="23">
        <f>'2023 Kunta'!I102</f>
        <v>-2777374.9425980006</v>
      </c>
      <c r="J102" s="23">
        <f>'2023 Kunta'!J102</f>
        <v>-2160140.0581777995</v>
      </c>
      <c r="K102" s="23">
        <f>'2023 Kunta'!K102</f>
        <v>1125531.0841523192</v>
      </c>
      <c r="L102" s="65"/>
      <c r="M102" s="67">
        <v>4.3670777168711558E-3</v>
      </c>
      <c r="N102" s="68">
        <v>137</v>
      </c>
      <c r="O102" s="68" t="s">
        <v>63</v>
      </c>
      <c r="P102" s="23">
        <f>'2023 Kunta'!M102</f>
        <v>4554079.9785081465</v>
      </c>
      <c r="Q102" s="106">
        <f>'2023 Kunta'!N102</f>
        <v>-0.13371263651079934</v>
      </c>
      <c r="R102" s="23">
        <v>8934967.3699999992</v>
      </c>
      <c r="S102" s="184">
        <v>-2.7639465608242375E-4</v>
      </c>
    </row>
    <row r="103" spans="1:19" ht="15" customHeight="1">
      <c r="A103" s="62">
        <v>19</v>
      </c>
      <c r="B103" s="63">
        <v>241</v>
      </c>
      <c r="C103" s="64" t="s">
        <v>115</v>
      </c>
      <c r="D103" s="23">
        <f>'2023 Kunta'!D103</f>
        <v>14662011.34</v>
      </c>
      <c r="E103" s="107">
        <f>'2023 Kunta'!E103</f>
        <v>-0.55524396617295968</v>
      </c>
      <c r="F103" s="23">
        <f>'2023 Kunta'!F103</f>
        <v>14548731.547373382</v>
      </c>
      <c r="G103" s="23">
        <f>'2023 Kunta'!G103</f>
        <v>14378694.935137553</v>
      </c>
      <c r="H103" s="23">
        <f>'2023 Kunta'!H103</f>
        <v>170036.61223582923</v>
      </c>
      <c r="I103" s="23">
        <f>'2023 Kunta'!I103</f>
        <v>-1134720.5452735648</v>
      </c>
      <c r="J103" s="23">
        <f>'2023 Kunta'!J103</f>
        <v>-964683.93303773552</v>
      </c>
      <c r="K103" s="23">
        <f>'2023 Kunta'!K103</f>
        <v>459845.45548502269</v>
      </c>
      <c r="L103" s="65"/>
      <c r="M103" s="67">
        <v>4.3670777168711558E-3</v>
      </c>
      <c r="N103" s="68">
        <v>137</v>
      </c>
      <c r="O103" s="68" t="s">
        <v>63</v>
      </c>
      <c r="P103" s="23">
        <f>'2023 Kunta'!M103</f>
        <v>1194694.379495847</v>
      </c>
      <c r="Q103" s="106">
        <f>'2023 Kunta'!N103</f>
        <v>-0.362229321679848</v>
      </c>
      <c r="R103" s="23">
        <v>4220346.71</v>
      </c>
      <c r="S103" s="184">
        <v>-1.2374846229801784E-2</v>
      </c>
    </row>
    <row r="104" spans="1:19" ht="15" customHeight="1">
      <c r="A104" s="62">
        <v>17</v>
      </c>
      <c r="B104" s="63">
        <v>244</v>
      </c>
      <c r="C104" s="64" t="s">
        <v>116</v>
      </c>
      <c r="D104" s="23">
        <f>'2023 Kunta'!D104</f>
        <v>32834225.48</v>
      </c>
      <c r="E104" s="107">
        <f>'2023 Kunta'!E104</f>
        <v>-0.56818660724680237</v>
      </c>
      <c r="F104" s="23">
        <f>'2023 Kunta'!F104</f>
        <v>32580545.806237724</v>
      </c>
      <c r="G104" s="23">
        <f>'2023 Kunta'!G104</f>
        <v>32230061.49524606</v>
      </c>
      <c r="H104" s="23">
        <f>'2023 Kunta'!H104</f>
        <v>350484.31099166349</v>
      </c>
      <c r="I104" s="23">
        <f>'2023 Kunta'!I104</f>
        <v>-2541102.2660074397</v>
      </c>
      <c r="J104" s="23">
        <f>'2023 Kunta'!J104</f>
        <v>-2190617.9550157762</v>
      </c>
      <c r="K104" s="23">
        <f>'2023 Kunta'!K104</f>
        <v>1029781.5914353629</v>
      </c>
      <c r="L104" s="65"/>
      <c r="M104" s="67">
        <v>4.3670777168711558E-3</v>
      </c>
      <c r="N104" s="68">
        <v>137</v>
      </c>
      <c r="O104" s="68" t="s">
        <v>63</v>
      </c>
      <c r="P104" s="23">
        <f>'2023 Kunta'!M104</f>
        <v>3795637.4506408931</v>
      </c>
      <c r="Q104" s="106">
        <f>'2023 Kunta'!N104</f>
        <v>-0.30411434990374553</v>
      </c>
      <c r="R104" s="23">
        <v>5528228.9199999999</v>
      </c>
      <c r="S104" s="184">
        <v>6.6963376740269087E-2</v>
      </c>
    </row>
    <row r="105" spans="1:19" ht="15" customHeight="1">
      <c r="A105" s="62">
        <v>1</v>
      </c>
      <c r="B105" s="63">
        <v>245</v>
      </c>
      <c r="C105" s="64" t="s">
        <v>392</v>
      </c>
      <c r="D105" s="23">
        <f>'2023 Kunta'!D105</f>
        <v>59069115.619999997</v>
      </c>
      <c r="E105" s="107">
        <f>'2023 Kunta'!E105</f>
        <v>-0.61699166937081595</v>
      </c>
      <c r="F105" s="23">
        <f>'2023 Kunta'!F105</f>
        <v>58612743.2292751</v>
      </c>
      <c r="G105" s="23">
        <f>'2023 Kunta'!G105</f>
        <v>58689104.419557139</v>
      </c>
      <c r="H105" s="23">
        <f>'2023 Kunta'!H105</f>
        <v>-76361.190282039344</v>
      </c>
      <c r="I105" s="23">
        <f>'2023 Kunta'!I105</f>
        <v>-4571469.5979190022</v>
      </c>
      <c r="J105" s="23">
        <f>'2023 Kunta'!J105</f>
        <v>-4647830.7882010415</v>
      </c>
      <c r="K105" s="23">
        <f>'2023 Kunta'!K105</f>
        <v>1852587.8713019988</v>
      </c>
      <c r="L105" s="65"/>
      <c r="M105" s="67">
        <v>4.3670777168711558E-3</v>
      </c>
      <c r="N105" s="68">
        <v>137</v>
      </c>
      <c r="O105" s="68" t="s">
        <v>63</v>
      </c>
      <c r="P105" s="23">
        <f>'2023 Kunta'!M105</f>
        <v>6975617.3493631771</v>
      </c>
      <c r="Q105" s="106">
        <f>'2023 Kunta'!N105</f>
        <v>-0.39667932642168036</v>
      </c>
      <c r="R105" s="23">
        <v>15486294.449999999</v>
      </c>
      <c r="S105" s="184">
        <v>2.1182344772687545E-2</v>
      </c>
    </row>
    <row r="106" spans="1:19" ht="15" customHeight="1">
      <c r="A106" s="62">
        <v>13</v>
      </c>
      <c r="B106" s="63">
        <v>249</v>
      </c>
      <c r="C106" s="64" t="s">
        <v>118</v>
      </c>
      <c r="D106" s="23">
        <f>'2023 Kunta'!D106</f>
        <v>14842369.9</v>
      </c>
      <c r="E106" s="107">
        <f>'2023 Kunta'!E106</f>
        <v>-0.53454345039586992</v>
      </c>
      <c r="F106" s="23">
        <f>'2023 Kunta'!F106</f>
        <v>14727696.643693572</v>
      </c>
      <c r="G106" s="23">
        <f>'2023 Kunta'!G106</f>
        <v>14329875.487793243</v>
      </c>
      <c r="H106" s="23">
        <f>'2023 Kunta'!H106</f>
        <v>397821.15590032935</v>
      </c>
      <c r="I106" s="23">
        <f>'2023 Kunta'!I106</f>
        <v>-1148678.8323599773</v>
      </c>
      <c r="J106" s="23">
        <f>'2023 Kunta'!J106</f>
        <v>-750857.67645964795</v>
      </c>
      <c r="K106" s="23">
        <f>'2023 Kunta'!K106</f>
        <v>465502.05076725106</v>
      </c>
      <c r="L106" s="65"/>
      <c r="M106" s="67">
        <v>4.3670777168711558E-3</v>
      </c>
      <c r="N106" s="68">
        <v>137</v>
      </c>
      <c r="O106" s="68" t="s">
        <v>63</v>
      </c>
      <c r="P106" s="23">
        <f>'2023 Kunta'!M106</f>
        <v>2498816.1603125101</v>
      </c>
      <c r="Q106" s="106">
        <f>'2023 Kunta'!N106</f>
        <v>-0.32446689602092627</v>
      </c>
      <c r="R106" s="23">
        <v>3258927.29</v>
      </c>
      <c r="S106" s="184">
        <v>5.0793732610370235E-2</v>
      </c>
    </row>
    <row r="107" spans="1:19" ht="15" customHeight="1">
      <c r="A107" s="62">
        <v>6</v>
      </c>
      <c r="B107" s="63">
        <v>250</v>
      </c>
      <c r="C107" s="64" t="s">
        <v>119</v>
      </c>
      <c r="D107" s="23">
        <f>'2023 Kunta'!D107</f>
        <v>2295275.94</v>
      </c>
      <c r="E107" s="107">
        <f>'2023 Kunta'!E107</f>
        <v>-0.5381248814990045</v>
      </c>
      <c r="F107" s="23">
        <f>'2023 Kunta'!F107</f>
        <v>2277542.4669808703</v>
      </c>
      <c r="G107" s="23">
        <f>'2023 Kunta'!G107</f>
        <v>2196505.7245197757</v>
      </c>
      <c r="H107" s="23">
        <f>'2023 Kunta'!H107</f>
        <v>81036.742461094633</v>
      </c>
      <c r="I107" s="23">
        <f>'2023 Kunta'!I107</f>
        <v>-177635.70807537611</v>
      </c>
      <c r="J107" s="23">
        <f>'2023 Kunta'!J107</f>
        <v>-96598.965614281478</v>
      </c>
      <c r="K107" s="23">
        <f>'2023 Kunta'!K107</f>
        <v>71986.863576734453</v>
      </c>
      <c r="L107" s="65"/>
      <c r="M107" s="67">
        <v>4.3670777168711558E-3</v>
      </c>
      <c r="N107" s="68">
        <v>137</v>
      </c>
      <c r="O107" s="68" t="s">
        <v>63</v>
      </c>
      <c r="P107" s="23">
        <f>'2023 Kunta'!M107</f>
        <v>631128.42621862143</v>
      </c>
      <c r="Q107" s="106">
        <f>'2023 Kunta'!N107</f>
        <v>-0.36985640164635059</v>
      </c>
      <c r="R107" s="23">
        <v>604812.96</v>
      </c>
      <c r="S107" s="184">
        <v>4.2196598696789378E-2</v>
      </c>
    </row>
    <row r="108" spans="1:19" ht="15" customHeight="1">
      <c r="A108" s="62">
        <v>13</v>
      </c>
      <c r="B108" s="63">
        <v>256</v>
      </c>
      <c r="C108" s="64" t="s">
        <v>120</v>
      </c>
      <c r="D108" s="23">
        <f>'2023 Kunta'!D108</f>
        <v>1892522.76</v>
      </c>
      <c r="E108" s="107">
        <f>'2023 Kunta'!E108</f>
        <v>-0.52434070279777645</v>
      </c>
      <c r="F108" s="23">
        <f>'2023 Kunta'!F108</f>
        <v>1877900.9880737239</v>
      </c>
      <c r="G108" s="23">
        <f>'2023 Kunta'!G108</f>
        <v>1764680.8224500779</v>
      </c>
      <c r="H108" s="23">
        <f>'2023 Kunta'!H108</f>
        <v>113220.165623646</v>
      </c>
      <c r="I108" s="23">
        <f>'2023 Kunta'!I108</f>
        <v>-146465.88441186078</v>
      </c>
      <c r="J108" s="23">
        <f>'2023 Kunta'!J108</f>
        <v>-33245.718788214785</v>
      </c>
      <c r="K108" s="23">
        <f>'2023 Kunta'!K108</f>
        <v>59355.293786587143</v>
      </c>
      <c r="L108" s="65"/>
      <c r="M108" s="67">
        <v>4.3670777168711558E-3</v>
      </c>
      <c r="N108" s="68">
        <v>137</v>
      </c>
      <c r="O108" s="68" t="s">
        <v>63</v>
      </c>
      <c r="P108" s="23">
        <f>'2023 Kunta'!M108</f>
        <v>466879.37488491018</v>
      </c>
      <c r="Q108" s="106">
        <f>'2023 Kunta'!N108</f>
        <v>-0.46335769221642742</v>
      </c>
      <c r="R108" s="23">
        <v>959484.46</v>
      </c>
      <c r="S108" s="184">
        <v>0.96415179653096716</v>
      </c>
    </row>
    <row r="109" spans="1:19" ht="15" customHeight="1">
      <c r="A109" s="62">
        <v>1</v>
      </c>
      <c r="B109" s="63">
        <v>257</v>
      </c>
      <c r="C109" s="64" t="s">
        <v>393</v>
      </c>
      <c r="D109" s="23">
        <f>'2023 Kunta'!D109</f>
        <v>79811531.659999996</v>
      </c>
      <c r="E109" s="107">
        <f>'2023 Kunta'!E109</f>
        <v>-0.6065746423130709</v>
      </c>
      <c r="F109" s="23">
        <f>'2023 Kunta'!F109</f>
        <v>79194901.816658348</v>
      </c>
      <c r="G109" s="23">
        <f>'2023 Kunta'!G109</f>
        <v>80531649.731190503</v>
      </c>
      <c r="H109" s="23">
        <f>'2023 Kunta'!H109</f>
        <v>-1336747.9145321548</v>
      </c>
      <c r="I109" s="23">
        <f>'2023 Kunta'!I109</f>
        <v>-6176764.0621913187</v>
      </c>
      <c r="J109" s="23">
        <f>'2023 Kunta'!J109</f>
        <v>-7513511.9767234735</v>
      </c>
      <c r="K109" s="23">
        <f>'2023 Kunta'!K109</f>
        <v>2503133.3885975569</v>
      </c>
      <c r="L109" s="65"/>
      <c r="M109" s="67">
        <v>4.3670777168711558E-3</v>
      </c>
      <c r="N109" s="68">
        <v>137</v>
      </c>
      <c r="O109" s="68" t="s">
        <v>63</v>
      </c>
      <c r="P109" s="23">
        <f>'2023 Kunta'!M109</f>
        <v>6442884.845416625</v>
      </c>
      <c r="Q109" s="106">
        <f>'2023 Kunta'!N109</f>
        <v>-0.2293048469556459</v>
      </c>
      <c r="R109" s="23">
        <v>15889627.18</v>
      </c>
      <c r="S109" s="184">
        <v>0.16889687037689383</v>
      </c>
    </row>
    <row r="110" spans="1:19" ht="15" customHeight="1">
      <c r="A110" s="62">
        <v>12</v>
      </c>
      <c r="B110" s="63">
        <v>260</v>
      </c>
      <c r="C110" s="64" t="s">
        <v>122</v>
      </c>
      <c r="D110" s="23">
        <f>'2023 Kunta'!D110</f>
        <v>12078109.25</v>
      </c>
      <c r="E110" s="107">
        <f>'2023 Kunta'!E110</f>
        <v>-0.55928521853949975</v>
      </c>
      <c r="F110" s="23">
        <f>'2023 Kunta'!F110</f>
        <v>11984792.877543721</v>
      </c>
      <c r="G110" s="23">
        <f>'2023 Kunta'!G110</f>
        <v>11550479.181046057</v>
      </c>
      <c r="H110" s="23">
        <f>'2023 Kunta'!H110</f>
        <v>434313.69649766386</v>
      </c>
      <c r="I110" s="23">
        <f>'2023 Kunta'!I110</f>
        <v>-934747.5183465305</v>
      </c>
      <c r="J110" s="23">
        <f>'2023 Kunta'!J110</f>
        <v>-500433.82184886665</v>
      </c>
      <c r="K110" s="23">
        <f>'2023 Kunta'!K110</f>
        <v>378806.3943390809</v>
      </c>
      <c r="L110" s="65"/>
      <c r="M110" s="67">
        <v>4.3670777168711558E-3</v>
      </c>
      <c r="N110" s="68">
        <v>137</v>
      </c>
      <c r="O110" s="68" t="s">
        <v>63</v>
      </c>
      <c r="P110" s="23">
        <f>'2023 Kunta'!M110</f>
        <v>1990826.102848141</v>
      </c>
      <c r="Q110" s="106">
        <f>'2023 Kunta'!N110</f>
        <v>-0.393986476621213</v>
      </c>
      <c r="R110" s="23">
        <v>3230992.37</v>
      </c>
      <c r="S110" s="184">
        <v>4.9453172866594786E-2</v>
      </c>
    </row>
    <row r="111" spans="1:19" ht="15" customHeight="1">
      <c r="A111" s="62">
        <v>19</v>
      </c>
      <c r="B111" s="63">
        <v>261</v>
      </c>
      <c r="C111" s="64" t="s">
        <v>123</v>
      </c>
      <c r="D111" s="23">
        <f>'2023 Kunta'!D111</f>
        <v>10439114.130000001</v>
      </c>
      <c r="E111" s="107">
        <f>'2023 Kunta'!E111</f>
        <v>-0.55734391253448123</v>
      </c>
      <c r="F111" s="23">
        <f>'2023 Kunta'!F111</f>
        <v>10358460.756023549</v>
      </c>
      <c r="G111" s="23">
        <f>'2023 Kunta'!G111</f>
        <v>9873058.2806155346</v>
      </c>
      <c r="H111" s="23">
        <f>'2023 Kunta'!H111</f>
        <v>485402.47540801391</v>
      </c>
      <c r="I111" s="23">
        <f>'2023 Kunta'!I111</f>
        <v>-807902.61329634022</v>
      </c>
      <c r="J111" s="23">
        <f>'2023 Kunta'!J111</f>
        <v>-322500.13788832631</v>
      </c>
      <c r="K111" s="23">
        <f>'2023 Kunta'!K111</f>
        <v>327402.50165227236</v>
      </c>
      <c r="L111" s="65"/>
      <c r="M111" s="67">
        <v>4.3670777168711558E-3</v>
      </c>
      <c r="N111" s="68">
        <v>137</v>
      </c>
      <c r="O111" s="68" t="s">
        <v>63</v>
      </c>
      <c r="P111" s="23">
        <f>'2023 Kunta'!M111</f>
        <v>5258272.7954764152</v>
      </c>
      <c r="Q111" s="106">
        <f>'2023 Kunta'!N111</f>
        <v>-6.0231272911582256E-2</v>
      </c>
      <c r="R111" s="23">
        <v>8991986.5399999991</v>
      </c>
      <c r="S111" s="184">
        <v>7.2841218349279924E-2</v>
      </c>
    </row>
    <row r="112" spans="1:19" ht="15" customHeight="1">
      <c r="A112" s="62">
        <v>11</v>
      </c>
      <c r="B112" s="63">
        <v>263</v>
      </c>
      <c r="C112" s="64" t="s">
        <v>124</v>
      </c>
      <c r="D112" s="23">
        <f>'2023 Kunta'!D112</f>
        <v>10454430.91</v>
      </c>
      <c r="E112" s="107">
        <f>'2023 Kunta'!E112</f>
        <v>-0.52398420077344343</v>
      </c>
      <c r="F112" s="23">
        <f>'2023 Kunta'!F112</f>
        <v>10373659.197439443</v>
      </c>
      <c r="G112" s="23">
        <f>'2023 Kunta'!G112</f>
        <v>9861597.794070581</v>
      </c>
      <c r="H112" s="23">
        <f>'2023 Kunta'!H112</f>
        <v>512061.40336886235</v>
      </c>
      <c r="I112" s="23">
        <f>'2023 Kunta'!I112</f>
        <v>-809088.00761574169</v>
      </c>
      <c r="J112" s="23">
        <f>'2023 Kunta'!J112</f>
        <v>-297026.60424687935</v>
      </c>
      <c r="K112" s="23">
        <f>'2023 Kunta'!K112</f>
        <v>327882.88265269139</v>
      </c>
      <c r="L112" s="65"/>
      <c r="M112" s="67">
        <v>4.3670777168711558E-3</v>
      </c>
      <c r="N112" s="68">
        <v>137</v>
      </c>
      <c r="O112" s="68" t="s">
        <v>63</v>
      </c>
      <c r="P112" s="23">
        <f>'2023 Kunta'!M112</f>
        <v>1524762.5591312239</v>
      </c>
      <c r="Q112" s="106">
        <f>'2023 Kunta'!N112</f>
        <v>-0.44509938472803789</v>
      </c>
      <c r="R112" s="23">
        <v>1881404.93</v>
      </c>
      <c r="S112" s="184">
        <v>4.4684714018864202E-2</v>
      </c>
    </row>
    <row r="113" spans="1:19" ht="15" customHeight="1">
      <c r="A113" s="62">
        <v>13</v>
      </c>
      <c r="B113" s="63">
        <v>265</v>
      </c>
      <c r="C113" s="64" t="s">
        <v>125</v>
      </c>
      <c r="D113" s="23">
        <f>'2023 Kunta'!D113</f>
        <v>1310764.74</v>
      </c>
      <c r="E113" s="107">
        <f>'2023 Kunta'!E113</f>
        <v>-0.5216571081395962</v>
      </c>
      <c r="F113" s="23">
        <f>'2023 Kunta'!F113</f>
        <v>1300637.67390475</v>
      </c>
      <c r="G113" s="23">
        <f>'2023 Kunta'!G113</f>
        <v>1224882.5597665678</v>
      </c>
      <c r="H113" s="23">
        <f>'2023 Kunta'!H113</f>
        <v>75755.114138182253</v>
      </c>
      <c r="I113" s="23">
        <f>'2023 Kunta'!I113</f>
        <v>-101442.54059062556</v>
      </c>
      <c r="J113" s="23">
        <f>'2023 Kunta'!J113</f>
        <v>-25687.426452443309</v>
      </c>
      <c r="K113" s="23">
        <f>'2023 Kunta'!K113</f>
        <v>41109.585507864387</v>
      </c>
      <c r="L113" s="65"/>
      <c r="M113" s="67">
        <v>4.3670777168711558E-3</v>
      </c>
      <c r="N113" s="68">
        <v>137</v>
      </c>
      <c r="O113" s="68" t="s">
        <v>63</v>
      </c>
      <c r="P113" s="23">
        <f>'2023 Kunta'!M113</f>
        <v>477210.84524758696</v>
      </c>
      <c r="Q113" s="106">
        <f>'2023 Kunta'!N113</f>
        <v>-0.45240436134401218</v>
      </c>
      <c r="R113" s="23">
        <v>579438.91</v>
      </c>
      <c r="S113" s="184">
        <v>2.9231442923419282E-2</v>
      </c>
    </row>
    <row r="114" spans="1:19" ht="15" customHeight="1">
      <c r="A114" s="62">
        <v>4</v>
      </c>
      <c r="B114" s="63">
        <v>271</v>
      </c>
      <c r="C114" s="64" t="s">
        <v>394</v>
      </c>
      <c r="D114" s="23">
        <f>'2023 Kunta'!D114</f>
        <v>11198335.869999999</v>
      </c>
      <c r="E114" s="107">
        <f>'2023 Kunta'!E114</f>
        <v>-0.52647605837269584</v>
      </c>
      <c r="F114" s="23">
        <f>'2023 Kunta'!F114</f>
        <v>11111816.692262353</v>
      </c>
      <c r="G114" s="23">
        <f>'2023 Kunta'!G114</f>
        <v>10766579.230966622</v>
      </c>
      <c r="H114" s="23">
        <f>'2023 Kunta'!H114</f>
        <v>345237.46129573137</v>
      </c>
      <c r="I114" s="23">
        <f>'2023 Kunta'!I114</f>
        <v>-866660.20710927353</v>
      </c>
      <c r="J114" s="23">
        <f>'2023 Kunta'!J114</f>
        <v>-521422.74581354216</v>
      </c>
      <c r="K114" s="23">
        <f>'2023 Kunta'!K114</f>
        <v>351214.01418957138</v>
      </c>
      <c r="L114" s="65"/>
      <c r="M114" s="67">
        <v>4.3670777168711558E-3</v>
      </c>
      <c r="N114" s="68">
        <v>137</v>
      </c>
      <c r="O114" s="68" t="s">
        <v>63</v>
      </c>
      <c r="P114" s="23">
        <f>'2023 Kunta'!M114</f>
        <v>1040107.5825227596</v>
      </c>
      <c r="Q114" s="106">
        <f>'2023 Kunta'!N114</f>
        <v>-0.43480680072536881</v>
      </c>
      <c r="R114" s="23">
        <v>2829231.07</v>
      </c>
      <c r="S114" s="184">
        <v>1.4220195368669364E-2</v>
      </c>
    </row>
    <row r="115" spans="1:19" ht="15" customHeight="1">
      <c r="A115" s="62">
        <v>16</v>
      </c>
      <c r="B115" s="63">
        <v>272</v>
      </c>
      <c r="C115" s="64" t="s">
        <v>395</v>
      </c>
      <c r="D115" s="23">
        <f>'2023 Kunta'!D115</f>
        <v>83339054.829999998</v>
      </c>
      <c r="E115" s="107">
        <f>'2023 Kunta'!E115</f>
        <v>-0.53396697840862073</v>
      </c>
      <c r="F115" s="23">
        <f>'2023 Kunta'!F115</f>
        <v>82695171.079679519</v>
      </c>
      <c r="G115" s="23">
        <f>'2023 Kunta'!G115</f>
        <v>80862588.526539281</v>
      </c>
      <c r="H115" s="23">
        <f>'2023 Kunta'!H115</f>
        <v>1832582.5531402379</v>
      </c>
      <c r="I115" s="23">
        <f>'2023 Kunta'!I115</f>
        <v>-6449765.6935573695</v>
      </c>
      <c r="J115" s="23">
        <f>'2023 Kunta'!J115</f>
        <v>-4617183.1404171316</v>
      </c>
      <c r="K115" s="23">
        <f>'2023 Kunta'!K115</f>
        <v>2613767.288764942</v>
      </c>
      <c r="L115" s="65"/>
      <c r="M115" s="67">
        <v>4.3670777168711558E-3</v>
      </c>
      <c r="N115" s="68">
        <v>137</v>
      </c>
      <c r="O115" s="68" t="s">
        <v>63</v>
      </c>
      <c r="P115" s="23">
        <f>'2023 Kunta'!M115</f>
        <v>14427807.645531198</v>
      </c>
      <c r="Q115" s="106">
        <f>'2023 Kunta'!N115</f>
        <v>-0.38106264664418932</v>
      </c>
      <c r="R115" s="23">
        <v>17375179.079999998</v>
      </c>
      <c r="S115" s="184">
        <v>4.2327200777818597E-2</v>
      </c>
    </row>
    <row r="116" spans="1:19" ht="15" customHeight="1">
      <c r="A116" s="62">
        <v>19</v>
      </c>
      <c r="B116" s="63">
        <v>273</v>
      </c>
      <c r="C116" s="64" t="s">
        <v>128</v>
      </c>
      <c r="D116" s="23">
        <f>'2023 Kunta'!D116</f>
        <v>5671261.8300000001</v>
      </c>
      <c r="E116" s="107">
        <f>'2023 Kunta'!E116</f>
        <v>-0.55921990088201601</v>
      </c>
      <c r="F116" s="23">
        <f>'2023 Kunta'!F116</f>
        <v>5627445.2383239996</v>
      </c>
      <c r="G116" s="23">
        <f>'2023 Kunta'!G116</f>
        <v>5414367.3395211538</v>
      </c>
      <c r="H116" s="23">
        <f>'2023 Kunta'!H116</f>
        <v>213077.89880284574</v>
      </c>
      <c r="I116" s="23">
        <f>'2023 Kunta'!I116</f>
        <v>-438909.58524703712</v>
      </c>
      <c r="J116" s="23">
        <f>'2023 Kunta'!J116</f>
        <v>-225831.68644419138</v>
      </c>
      <c r="K116" s="23">
        <f>'2023 Kunta'!K116</f>
        <v>177868.09182696848</v>
      </c>
      <c r="L116" s="65"/>
      <c r="M116" s="67">
        <v>4.3670777168711558E-3</v>
      </c>
      <c r="N116" s="68">
        <v>137</v>
      </c>
      <c r="O116" s="68" t="s">
        <v>63</v>
      </c>
      <c r="P116" s="23">
        <f>'2023 Kunta'!M116</f>
        <v>717966.24456189806</v>
      </c>
      <c r="Q116" s="106">
        <f>'2023 Kunta'!N116</f>
        <v>-0.42598940268731378</v>
      </c>
      <c r="R116" s="23">
        <v>5078533.04</v>
      </c>
      <c r="S116" s="184">
        <v>0.10547209874163621</v>
      </c>
    </row>
    <row r="117" spans="1:19" ht="15" customHeight="1">
      <c r="A117" s="62">
        <v>13</v>
      </c>
      <c r="B117" s="63">
        <v>275</v>
      </c>
      <c r="C117" s="64" t="s">
        <v>129</v>
      </c>
      <c r="D117" s="23">
        <f>'2023 Kunta'!D117</f>
        <v>3682450.24</v>
      </c>
      <c r="E117" s="107">
        <f>'2023 Kunta'!E117</f>
        <v>-0.51538892696045213</v>
      </c>
      <c r="F117" s="23">
        <f>'2023 Kunta'!F117</f>
        <v>3653999.3549289317</v>
      </c>
      <c r="G117" s="23">
        <f>'2023 Kunta'!G117</f>
        <v>3450859.7599381385</v>
      </c>
      <c r="H117" s="23">
        <f>'2023 Kunta'!H117</f>
        <v>203139.59499079315</v>
      </c>
      <c r="I117" s="23">
        <f>'2023 Kunta'!I117</f>
        <v>-284991.72776356409</v>
      </c>
      <c r="J117" s="23">
        <f>'2023 Kunta'!J117</f>
        <v>-81852.132772770943</v>
      </c>
      <c r="K117" s="23">
        <f>'2023 Kunta'!K117</f>
        <v>115492.88625183475</v>
      </c>
      <c r="L117" s="65"/>
      <c r="M117" s="67">
        <v>4.3670777168711558E-3</v>
      </c>
      <c r="N117" s="68">
        <v>137</v>
      </c>
      <c r="O117" s="68" t="s">
        <v>63</v>
      </c>
      <c r="P117" s="23">
        <f>'2023 Kunta'!M117</f>
        <v>617189.48794840649</v>
      </c>
      <c r="Q117" s="106">
        <f>'2023 Kunta'!N117</f>
        <v>-0.43460510852313328</v>
      </c>
      <c r="R117" s="23">
        <v>949747.61</v>
      </c>
      <c r="S117" s="184">
        <v>6.9050009773151011E-2</v>
      </c>
    </row>
    <row r="118" spans="1:19" ht="15" customHeight="1">
      <c r="A118" s="62">
        <v>12</v>
      </c>
      <c r="B118" s="63">
        <v>276</v>
      </c>
      <c r="C118" s="64" t="s">
        <v>130</v>
      </c>
      <c r="D118" s="23">
        <f>'2023 Kunta'!D118</f>
        <v>23475000.739999998</v>
      </c>
      <c r="E118" s="107">
        <f>'2023 Kunta'!E118</f>
        <v>-0.56397385647580101</v>
      </c>
      <c r="F118" s="23">
        <f>'2023 Kunta'!F118</f>
        <v>23293631.134284165</v>
      </c>
      <c r="G118" s="23">
        <f>'2023 Kunta'!G118</f>
        <v>22785411.779041231</v>
      </c>
      <c r="H118" s="23">
        <f>'2023 Kunta'!H118</f>
        <v>508219.35524293408</v>
      </c>
      <c r="I118" s="23">
        <f>'2023 Kunta'!I118</f>
        <v>-1816774.3171306357</v>
      </c>
      <c r="J118" s="23">
        <f>'2023 Kunta'!J118</f>
        <v>-1308554.9618877016</v>
      </c>
      <c r="K118" s="23">
        <f>'2023 Kunta'!K118</f>
        <v>736247.71918888343</v>
      </c>
      <c r="L118" s="65"/>
      <c r="M118" s="67">
        <v>4.3670777168711558E-3</v>
      </c>
      <c r="N118" s="68">
        <v>137</v>
      </c>
      <c r="O118" s="68" t="s">
        <v>63</v>
      </c>
      <c r="P118" s="23">
        <f>'2023 Kunta'!M118</f>
        <v>2567435.032265774</v>
      </c>
      <c r="Q118" s="106">
        <f>'2023 Kunta'!N118</f>
        <v>-0.3235437910313308</v>
      </c>
      <c r="R118" s="23">
        <v>3768238.11</v>
      </c>
      <c r="S118" s="184">
        <v>4.4863324361395396E-2</v>
      </c>
    </row>
    <row r="119" spans="1:19" ht="15" customHeight="1">
      <c r="A119" s="62">
        <v>15</v>
      </c>
      <c r="B119" s="63">
        <v>280</v>
      </c>
      <c r="C119" s="64" t="s">
        <v>131</v>
      </c>
      <c r="D119" s="23">
        <f>'2023 Kunta'!D119</f>
        <v>3041404.07</v>
      </c>
      <c r="E119" s="107">
        <f>'2023 Kunta'!E119</f>
        <v>-0.50675840068063938</v>
      </c>
      <c r="F119" s="23">
        <f>'2023 Kunta'!F119</f>
        <v>3017905.955426631</v>
      </c>
      <c r="G119" s="23">
        <f>'2023 Kunta'!G119</f>
        <v>2836169.9993548505</v>
      </c>
      <c r="H119" s="23">
        <f>'2023 Kunta'!H119</f>
        <v>181735.95607178053</v>
      </c>
      <c r="I119" s="23">
        <f>'2023 Kunta'!I119</f>
        <v>-235379.96286310602</v>
      </c>
      <c r="J119" s="23">
        <f>'2023 Kunta'!J119</f>
        <v>-53644.00679132549</v>
      </c>
      <c r="K119" s="23">
        <f>'2023 Kunta'!K119</f>
        <v>95387.720514691115</v>
      </c>
      <c r="L119" s="65"/>
      <c r="M119" s="67">
        <v>4.3670777168711558E-3</v>
      </c>
      <c r="N119" s="68">
        <v>137</v>
      </c>
      <c r="O119" s="68" t="s">
        <v>63</v>
      </c>
      <c r="P119" s="23">
        <f>'2023 Kunta'!M119</f>
        <v>478038.22367208608</v>
      </c>
      <c r="Q119" s="106">
        <f>'2023 Kunta'!N119</f>
        <v>-0.39755557448706469</v>
      </c>
      <c r="R119" s="23">
        <v>883984.22</v>
      </c>
      <c r="S119" s="184">
        <v>5.6478369898395719E-2</v>
      </c>
    </row>
    <row r="120" spans="1:19" ht="15" customHeight="1">
      <c r="A120" s="62">
        <v>2</v>
      </c>
      <c r="B120" s="63">
        <v>284</v>
      </c>
      <c r="C120" s="64" t="s">
        <v>396</v>
      </c>
      <c r="D120" s="23">
        <f>'2023 Kunta'!D120</f>
        <v>2785100.69</v>
      </c>
      <c r="E120" s="107">
        <f>'2023 Kunta'!E120</f>
        <v>-0.5853814139382908</v>
      </c>
      <c r="F120" s="23">
        <f>'2023 Kunta'!F120</f>
        <v>2763582.7944472437</v>
      </c>
      <c r="G120" s="23">
        <f>'2023 Kunta'!G120</f>
        <v>2664581.3694666172</v>
      </c>
      <c r="H120" s="23">
        <f>'2023 Kunta'!H120</f>
        <v>99001.424980626442</v>
      </c>
      <c r="I120" s="23">
        <f>'2023 Kunta'!I120</f>
        <v>-215544.16377900454</v>
      </c>
      <c r="J120" s="23">
        <f>'2023 Kunta'!J120</f>
        <v>-116542.73879837809</v>
      </c>
      <c r="K120" s="23">
        <f>'2023 Kunta'!K120</f>
        <v>87349.263731008745</v>
      </c>
      <c r="L120" s="65"/>
      <c r="M120" s="67">
        <v>4.3670777168711558E-3</v>
      </c>
      <c r="N120" s="68">
        <v>137</v>
      </c>
      <c r="O120" s="68" t="s">
        <v>63</v>
      </c>
      <c r="P120" s="23">
        <f>'2023 Kunta'!M120</f>
        <v>974568.50384639495</v>
      </c>
      <c r="Q120" s="106">
        <f>'2023 Kunta'!N120</f>
        <v>0.63021327107159197</v>
      </c>
      <c r="R120" s="23">
        <v>581219.52</v>
      </c>
      <c r="S120" s="184">
        <v>2.2647593205294525E-2</v>
      </c>
    </row>
    <row r="121" spans="1:19" ht="15" customHeight="1">
      <c r="A121" s="62">
        <v>8</v>
      </c>
      <c r="B121" s="63">
        <v>285</v>
      </c>
      <c r="C121" s="64" t="s">
        <v>133</v>
      </c>
      <c r="D121" s="23">
        <f>'2023 Kunta'!D121</f>
        <v>99331063.299999997</v>
      </c>
      <c r="E121" s="107">
        <f>'2023 Kunta'!E121</f>
        <v>-0.53468379001252364</v>
      </c>
      <c r="F121" s="23">
        <f>'2023 Kunta'!F121</f>
        <v>98563624.100078762</v>
      </c>
      <c r="G121" s="23">
        <f>'2023 Kunta'!G121</f>
        <v>98232636.014996797</v>
      </c>
      <c r="H121" s="23">
        <f>'2023 Kunta'!H121</f>
        <v>330988.08508196473</v>
      </c>
      <c r="I121" s="23">
        <f>'2023 Kunta'!I121</f>
        <v>-7687417.2101396676</v>
      </c>
      <c r="J121" s="23">
        <f>'2023 Kunta'!J121</f>
        <v>-7356429.1250577029</v>
      </c>
      <c r="K121" s="23">
        <f>'2023 Kunta'!K121</f>
        <v>3115325.5162466755</v>
      </c>
      <c r="L121" s="65"/>
      <c r="M121" s="67">
        <v>4.3670777168711558E-3</v>
      </c>
      <c r="N121" s="68">
        <v>137</v>
      </c>
      <c r="O121" s="68" t="s">
        <v>63</v>
      </c>
      <c r="P121" s="23">
        <f>'2023 Kunta'!M121</f>
        <v>10088240.876176855</v>
      </c>
      <c r="Q121" s="106">
        <f>'2023 Kunta'!N121</f>
        <v>-0.42927401873178317</v>
      </c>
      <c r="R121" s="23">
        <v>18279811.390000001</v>
      </c>
      <c r="S121" s="184">
        <v>2.4242533985768588E-2</v>
      </c>
    </row>
    <row r="122" spans="1:19" ht="15" customHeight="1">
      <c r="A122" s="62">
        <v>8</v>
      </c>
      <c r="B122" s="63">
        <v>286</v>
      </c>
      <c r="C122" s="64" t="s">
        <v>134</v>
      </c>
      <c r="D122" s="23">
        <f>'2023 Kunta'!D122</f>
        <v>140702403.87</v>
      </c>
      <c r="E122" s="107">
        <f>'2023 Kunta'!E122</f>
        <v>-0.55373763824340094</v>
      </c>
      <c r="F122" s="23">
        <f>'2023 Kunta'!F122</f>
        <v>139615326.60871202</v>
      </c>
      <c r="G122" s="23">
        <f>'2023 Kunta'!G122</f>
        <v>138105236.23240808</v>
      </c>
      <c r="H122" s="23">
        <f>'2023 Kunta'!H122</f>
        <v>1510090.376303941</v>
      </c>
      <c r="I122" s="23">
        <f>'2023 Kunta'!I122</f>
        <v>-10889222.81795669</v>
      </c>
      <c r="J122" s="23">
        <f>'2023 Kunta'!J122</f>
        <v>-9379132.4416527487</v>
      </c>
      <c r="K122" s="23">
        <f>'2023 Kunta'!K122</f>
        <v>4412857.1104650209</v>
      </c>
      <c r="L122" s="65"/>
      <c r="M122" s="67">
        <v>4.3670777168711558E-3</v>
      </c>
      <c r="N122" s="68">
        <v>137</v>
      </c>
      <c r="O122" s="68" t="s">
        <v>63</v>
      </c>
      <c r="P122" s="23">
        <f>'2023 Kunta'!M122</f>
        <v>21410856.87916502</v>
      </c>
      <c r="Q122" s="106">
        <f>'2023 Kunta'!N122</f>
        <v>-0.3355747831864988</v>
      </c>
      <c r="R122" s="23">
        <v>31333052.379999999</v>
      </c>
      <c r="S122" s="184">
        <v>1.0724950025244873E-3</v>
      </c>
    </row>
    <row r="123" spans="1:19" ht="15" customHeight="1">
      <c r="A123" s="62">
        <v>15</v>
      </c>
      <c r="B123" s="63">
        <v>287</v>
      </c>
      <c r="C123" s="64" t="s">
        <v>397</v>
      </c>
      <c r="D123" s="23">
        <f>'2023 Kunta'!D123</f>
        <v>10196281.539999999</v>
      </c>
      <c r="E123" s="107">
        <f>'2023 Kunta'!E123</f>
        <v>-0.5399577367467846</v>
      </c>
      <c r="F123" s="23">
        <f>'2023 Kunta'!F123</f>
        <v>10117504.308716407</v>
      </c>
      <c r="G123" s="23">
        <f>'2023 Kunta'!G123</f>
        <v>9784738.2079571411</v>
      </c>
      <c r="H123" s="23">
        <f>'2023 Kunta'!H123</f>
        <v>332766.10075926594</v>
      </c>
      <c r="I123" s="23">
        <f>'2023 Kunta'!I123</f>
        <v>-789109.34390476206</v>
      </c>
      <c r="J123" s="23">
        <f>'2023 Kunta'!J123</f>
        <v>-456343.24314549612</v>
      </c>
      <c r="K123" s="23">
        <f>'2023 Kunta'!K123</f>
        <v>319786.52998469363</v>
      </c>
      <c r="L123" s="65"/>
      <c r="M123" s="67">
        <v>4.3670777168711558E-3</v>
      </c>
      <c r="N123" s="68">
        <v>137</v>
      </c>
      <c r="O123" s="68" t="s">
        <v>63</v>
      </c>
      <c r="P123" s="23">
        <f>'2023 Kunta'!M123</f>
        <v>1145245.3530100225</v>
      </c>
      <c r="Q123" s="106">
        <f>'2023 Kunta'!N123</f>
        <v>-0.40376867126756277</v>
      </c>
      <c r="R123" s="23">
        <v>5001564.26</v>
      </c>
      <c r="S123" s="184">
        <v>0.50693224669292269</v>
      </c>
    </row>
    <row r="124" spans="1:19" ht="15" customHeight="1">
      <c r="A124" s="62">
        <v>15</v>
      </c>
      <c r="B124" s="63">
        <v>288</v>
      </c>
      <c r="C124" s="64" t="s">
        <v>398</v>
      </c>
      <c r="D124" s="23">
        <f>'2023 Kunta'!D124</f>
        <v>10497635.01</v>
      </c>
      <c r="E124" s="107">
        <f>'2023 Kunta'!E124</f>
        <v>-0.52525904387052547</v>
      </c>
      <c r="F124" s="23">
        <f>'2023 Kunta'!F124</f>
        <v>10416529.499342093</v>
      </c>
      <c r="G124" s="23">
        <f>'2023 Kunta'!G124</f>
        <v>10239987.009322407</v>
      </c>
      <c r="H124" s="23">
        <f>'2023 Kunta'!H124</f>
        <v>176542.49001968652</v>
      </c>
      <c r="I124" s="23">
        <f>'2023 Kunta'!I124</f>
        <v>-812431.65391182026</v>
      </c>
      <c r="J124" s="23">
        <f>'2023 Kunta'!J124</f>
        <v>-635889.16389213374</v>
      </c>
      <c r="K124" s="23">
        <f>'2023 Kunta'!K124</f>
        <v>329237.89518014184</v>
      </c>
      <c r="L124" s="65"/>
      <c r="M124" s="67">
        <v>4.3670777168711558E-3</v>
      </c>
      <c r="N124" s="68">
        <v>137</v>
      </c>
      <c r="O124" s="68" t="s">
        <v>63</v>
      </c>
      <c r="P124" s="23">
        <f>'2023 Kunta'!M124</f>
        <v>1748226.6416615057</v>
      </c>
      <c r="Q124" s="106">
        <f>'2023 Kunta'!N124</f>
        <v>-0.42464548838148353</v>
      </c>
      <c r="R124" s="23">
        <v>2022333.46</v>
      </c>
      <c r="S124" s="184">
        <v>5.0614302820132906E-2</v>
      </c>
    </row>
    <row r="125" spans="1:19" ht="15" customHeight="1">
      <c r="A125" s="62">
        <v>18</v>
      </c>
      <c r="B125" s="63">
        <v>290</v>
      </c>
      <c r="C125" s="64" t="s">
        <v>137</v>
      </c>
      <c r="D125" s="23">
        <f>'2023 Kunta'!D125</f>
        <v>11795661.939999999</v>
      </c>
      <c r="E125" s="107">
        <f>'2023 Kunta'!E125</f>
        <v>-0.52271941473947536</v>
      </c>
      <c r="F125" s="23">
        <f>'2023 Kunta'!F125</f>
        <v>11704527.776516473</v>
      </c>
      <c r="G125" s="23">
        <f>'2023 Kunta'!G125</f>
        <v>11260491.930861332</v>
      </c>
      <c r="H125" s="23">
        <f>'2023 Kunta'!H125</f>
        <v>444035.8456551414</v>
      </c>
      <c r="I125" s="23">
        <f>'2023 Kunta'!I125</f>
        <v>-912888.39150627994</v>
      </c>
      <c r="J125" s="23">
        <f>'2023 Kunta'!J125</f>
        <v>-468852.54585113854</v>
      </c>
      <c r="K125" s="23">
        <f>'2023 Kunta'!K125</f>
        <v>369947.98406332743</v>
      </c>
      <c r="L125" s="65"/>
      <c r="M125" s="67">
        <v>4.3670777168711558E-3</v>
      </c>
      <c r="N125" s="68">
        <v>137</v>
      </c>
      <c r="O125" s="68" t="s">
        <v>63</v>
      </c>
      <c r="P125" s="23">
        <f>'2023 Kunta'!M125</f>
        <v>2988877.0025501084</v>
      </c>
      <c r="Q125" s="106">
        <f>'2023 Kunta'!N125</f>
        <v>-0.31480917462513958</v>
      </c>
      <c r="R125" s="23">
        <v>2564920.62</v>
      </c>
      <c r="S125" s="184">
        <v>5.9009234449951986E-2</v>
      </c>
    </row>
    <row r="126" spans="1:19" ht="15" customHeight="1">
      <c r="A126" s="62">
        <v>13</v>
      </c>
      <c r="B126" s="63">
        <v>291</v>
      </c>
      <c r="C126" s="64" t="s">
        <v>138</v>
      </c>
      <c r="D126" s="23">
        <f>'2023 Kunta'!D126</f>
        <v>3154782.67</v>
      </c>
      <c r="E126" s="107">
        <f>'2023 Kunta'!E126</f>
        <v>-0.52455320475385747</v>
      </c>
      <c r="F126" s="23">
        <f>'2023 Kunta'!F126</f>
        <v>3130408.5839109593</v>
      </c>
      <c r="G126" s="23">
        <f>'2023 Kunta'!G126</f>
        <v>2988212.1574729378</v>
      </c>
      <c r="H126" s="23">
        <f>'2023 Kunta'!H126</f>
        <v>142196.42643802147</v>
      </c>
      <c r="I126" s="23">
        <f>'2023 Kunta'!I126</f>
        <v>-244154.54527414058</v>
      </c>
      <c r="J126" s="23">
        <f>'2023 Kunta'!J126</f>
        <v>-101958.1188361191</v>
      </c>
      <c r="K126" s="23">
        <f>'2023 Kunta'!K126</f>
        <v>98943.619685019687</v>
      </c>
      <c r="L126" s="65"/>
      <c r="M126" s="67">
        <v>4.3670777168711558E-3</v>
      </c>
      <c r="N126" s="68">
        <v>137</v>
      </c>
      <c r="O126" s="68" t="s">
        <v>63</v>
      </c>
      <c r="P126" s="23">
        <f>'2023 Kunta'!M126</f>
        <v>752043.94809546613</v>
      </c>
      <c r="Q126" s="106">
        <f>'2023 Kunta'!N126</f>
        <v>-0.46092350609248467</v>
      </c>
      <c r="R126" s="23">
        <v>1787213.14</v>
      </c>
      <c r="S126" s="184">
        <v>7.257276952444669E-2</v>
      </c>
    </row>
    <row r="127" spans="1:19" ht="15" customHeight="1">
      <c r="A127" s="62">
        <v>21</v>
      </c>
      <c r="B127" s="63">
        <v>295</v>
      </c>
      <c r="C127" s="64" t="s">
        <v>139</v>
      </c>
      <c r="D127" s="23">
        <f>'2023 Kunta'!D127</f>
        <v>1142549.6299999999</v>
      </c>
      <c r="E127" s="107">
        <f>'2023 Kunta'!E127</f>
        <v>5.7331783160174954E-3</v>
      </c>
      <c r="F127" s="23">
        <f>'2023 Kunta'!F127</f>
        <v>1133722.2063845971</v>
      </c>
      <c r="G127" s="23">
        <f>'2023 Kunta'!G127</f>
        <v>1208458.681145913</v>
      </c>
      <c r="H127" s="23">
        <f>'2023 Kunta'!H127</f>
        <v>-74736.474761315854</v>
      </c>
      <c r="I127" s="23">
        <f>'2023 Kunta'!I127</f>
        <v>-88424.057865700001</v>
      </c>
      <c r="J127" s="23">
        <f>'2023 Kunta'!J127</f>
        <v>-163160.53262701584</v>
      </c>
      <c r="K127" s="23">
        <f>'2023 Kunta'!K127</f>
        <v>35833.845905455019</v>
      </c>
      <c r="L127" s="65"/>
      <c r="M127" s="67">
        <v>4.3670777168711558E-3</v>
      </c>
      <c r="N127" s="68">
        <v>137</v>
      </c>
      <c r="O127" s="68" t="s">
        <v>63</v>
      </c>
      <c r="P127" s="23">
        <f>'2023 Kunta'!M127</f>
        <v>9635.4050622367104</v>
      </c>
      <c r="Q127" s="106">
        <f>'2023 Kunta'!N127</f>
        <v>0.57605919140907358</v>
      </c>
      <c r="R127" s="23">
        <v>111499.41</v>
      </c>
      <c r="S127" s="184">
        <v>7.0251894007644644E-3</v>
      </c>
    </row>
    <row r="128" spans="1:19" ht="15" customHeight="1">
      <c r="A128" s="62">
        <v>11</v>
      </c>
      <c r="B128" s="63">
        <v>297</v>
      </c>
      <c r="C128" s="64" t="s">
        <v>140</v>
      </c>
      <c r="D128" s="23">
        <f>'2023 Kunta'!D128</f>
        <v>204843158.53999999</v>
      </c>
      <c r="E128" s="107">
        <f>'2023 Kunta'!E128</f>
        <v>-0.55482450816711715</v>
      </c>
      <c r="F128" s="23">
        <f>'2023 Kunta'!F128</f>
        <v>203260525.02660969</v>
      </c>
      <c r="G128" s="23">
        <f>'2023 Kunta'!G128</f>
        <v>198619719.77169687</v>
      </c>
      <c r="H128" s="23">
        <f>'2023 Kunta'!H128</f>
        <v>4640805.2549128234</v>
      </c>
      <c r="I128" s="23">
        <f>'2023 Kunta'!I128</f>
        <v>-15853196.070033055</v>
      </c>
      <c r="J128" s="23">
        <f>'2023 Kunta'!J128</f>
        <v>-11212390.815120231</v>
      </c>
      <c r="K128" s="23">
        <f>'2023 Kunta'!K128</f>
        <v>6424507.0718801534</v>
      </c>
      <c r="L128" s="65"/>
      <c r="M128" s="67">
        <v>4.3670777168711558E-3</v>
      </c>
      <c r="N128" s="68">
        <v>137</v>
      </c>
      <c r="O128" s="68" t="s">
        <v>63</v>
      </c>
      <c r="P128" s="23">
        <f>'2023 Kunta'!M128</f>
        <v>25431399.020064533</v>
      </c>
      <c r="Q128" s="106">
        <f>'2023 Kunta'!N128</f>
        <v>-0.35473916941498229</v>
      </c>
      <c r="R128" s="23">
        <v>52345192.549999997</v>
      </c>
      <c r="S128" s="184">
        <v>2.0256377643839585E-2</v>
      </c>
    </row>
    <row r="129" spans="1:19" ht="15" customHeight="1">
      <c r="A129" s="62">
        <v>14</v>
      </c>
      <c r="B129" s="63">
        <v>300</v>
      </c>
      <c r="C129" s="64" t="s">
        <v>141</v>
      </c>
      <c r="D129" s="23">
        <f>'2023 Kunta'!D129</f>
        <v>4706731.24</v>
      </c>
      <c r="E129" s="107">
        <f>'2023 Kunta'!E129</f>
        <v>-0.5473916367189966</v>
      </c>
      <c r="F129" s="23">
        <f>'2023 Kunta'!F129</f>
        <v>4670366.6835655188</v>
      </c>
      <c r="G129" s="23">
        <f>'2023 Kunta'!G129</f>
        <v>4417778.5618649321</v>
      </c>
      <c r="H129" s="23">
        <f>'2023 Kunta'!H129</f>
        <v>252588.12170058675</v>
      </c>
      <c r="I129" s="23">
        <f>'2023 Kunta'!I129</f>
        <v>-364262.75462892407</v>
      </c>
      <c r="J129" s="23">
        <f>'2023 Kunta'!J129</f>
        <v>-111674.63292833732</v>
      </c>
      <c r="K129" s="23">
        <f>'2023 Kunta'!K129</f>
        <v>147617.46671131585</v>
      </c>
      <c r="L129" s="65"/>
      <c r="M129" s="67">
        <v>4.3670777168711558E-3</v>
      </c>
      <c r="N129" s="68">
        <v>137</v>
      </c>
      <c r="O129" s="68" t="s">
        <v>63</v>
      </c>
      <c r="P129" s="23">
        <f>'2023 Kunta'!M129</f>
        <v>582523.57416675927</v>
      </c>
      <c r="Q129" s="106">
        <f>'2023 Kunta'!N129</f>
        <v>-0.37876280888868563</v>
      </c>
      <c r="R129" s="23">
        <v>1086442.99</v>
      </c>
      <c r="S129" s="184">
        <v>7.971660417208204E-3</v>
      </c>
    </row>
    <row r="130" spans="1:19" ht="15" customHeight="1">
      <c r="A130" s="62">
        <v>14</v>
      </c>
      <c r="B130" s="63">
        <v>301</v>
      </c>
      <c r="C130" s="64" t="s">
        <v>142</v>
      </c>
      <c r="D130" s="23">
        <f>'2023 Kunta'!D130</f>
        <v>28218357.760000002</v>
      </c>
      <c r="E130" s="107">
        <f>'2023 Kunta'!E130</f>
        <v>-0.54341808556441862</v>
      </c>
      <c r="F130" s="23">
        <f>'2023 Kunta'!F130</f>
        <v>28000340.624343053</v>
      </c>
      <c r="G130" s="23">
        <f>'2023 Kunta'!G130</f>
        <v>26527284.224542718</v>
      </c>
      <c r="H130" s="23">
        <f>'2023 Kunta'!H130</f>
        <v>1473056.3998003341</v>
      </c>
      <c r="I130" s="23">
        <f>'2023 Kunta'!I130</f>
        <v>-2183871.6095381039</v>
      </c>
      <c r="J130" s="23">
        <f>'2023 Kunta'!J130</f>
        <v>-710815.20973776979</v>
      </c>
      <c r="K130" s="23">
        <f>'2023 Kunta'!K130</f>
        <v>885013.88222132728</v>
      </c>
      <c r="L130" s="65"/>
      <c r="M130" s="67">
        <v>4.3670777168711558E-3</v>
      </c>
      <c r="N130" s="68">
        <v>137</v>
      </c>
      <c r="O130" s="68" t="s">
        <v>63</v>
      </c>
      <c r="P130" s="23">
        <f>'2023 Kunta'!M130</f>
        <v>3284330.3562659551</v>
      </c>
      <c r="Q130" s="106">
        <f>'2023 Kunta'!N130</f>
        <v>-0.42418948546655855</v>
      </c>
      <c r="R130" s="23">
        <v>6426097.1200000001</v>
      </c>
      <c r="S130" s="184">
        <v>0.1134456031902753</v>
      </c>
    </row>
    <row r="131" spans="1:19" ht="15" customHeight="1">
      <c r="A131" s="62">
        <v>2</v>
      </c>
      <c r="B131" s="63">
        <v>304</v>
      </c>
      <c r="C131" s="64" t="s">
        <v>399</v>
      </c>
      <c r="D131" s="23">
        <f>'2023 Kunta'!D131</f>
        <v>1153883.27</v>
      </c>
      <c r="E131" s="107">
        <f>'2023 Kunta'!E131</f>
        <v>-0.68383115035474606</v>
      </c>
      <c r="F131" s="23">
        <f>'2023 Kunta'!F131</f>
        <v>1144968.2818370645</v>
      </c>
      <c r="G131" s="23">
        <f>'2023 Kunta'!G131</f>
        <v>1164296.4194795233</v>
      </c>
      <c r="H131" s="23">
        <f>'2023 Kunta'!H131</f>
        <v>-19328.13764245878</v>
      </c>
      <c r="I131" s="23">
        <f>'2023 Kunta'!I131</f>
        <v>-89301.189513091987</v>
      </c>
      <c r="J131" s="23">
        <f>'2023 Kunta'!J131</f>
        <v>-108629.32715555077</v>
      </c>
      <c r="K131" s="23">
        <f>'2023 Kunta'!K131</f>
        <v>36189.303470399398</v>
      </c>
      <c r="L131" s="65"/>
      <c r="M131" s="67">
        <v>4.3670777168711558E-3</v>
      </c>
      <c r="N131" s="68">
        <v>137</v>
      </c>
      <c r="O131" s="68" t="s">
        <v>63</v>
      </c>
      <c r="P131" s="23">
        <f>'2023 Kunta'!M131</f>
        <v>210004.35540506654</v>
      </c>
      <c r="Q131" s="106">
        <f>'2023 Kunta'!N131</f>
        <v>-0.39051304062135328</v>
      </c>
      <c r="R131" s="23">
        <v>1877915.79</v>
      </c>
      <c r="S131" s="184">
        <v>0.21480343957973047</v>
      </c>
    </row>
    <row r="132" spans="1:19" ht="15" customHeight="1">
      <c r="A132" s="62">
        <v>17</v>
      </c>
      <c r="B132" s="63">
        <v>305</v>
      </c>
      <c r="C132" s="64" t="s">
        <v>144</v>
      </c>
      <c r="D132" s="23">
        <f>'2023 Kunta'!D132</f>
        <v>19246521.489999998</v>
      </c>
      <c r="E132" s="107">
        <f>'2023 Kunta'!E132</f>
        <v>-0.57422694992325773</v>
      </c>
      <c r="F132" s="23">
        <f>'2023 Kunta'!F132</f>
        <v>19097821.430191495</v>
      </c>
      <c r="G132" s="23">
        <f>'2023 Kunta'!G132</f>
        <v>18191443.480107415</v>
      </c>
      <c r="H132" s="23">
        <f>'2023 Kunta'!H132</f>
        <v>906377.95008407906</v>
      </c>
      <c r="I132" s="23">
        <f>'2023 Kunta'!I132</f>
        <v>-1489524.3806128567</v>
      </c>
      <c r="J132" s="23">
        <f>'2023 Kunta'!J132</f>
        <v>-583146.43052877765</v>
      </c>
      <c r="K132" s="23">
        <f>'2023 Kunta'!K132</f>
        <v>603629.69553339109</v>
      </c>
      <c r="L132" s="65"/>
      <c r="M132" s="67">
        <v>4.3670777168711558E-3</v>
      </c>
      <c r="N132" s="68">
        <v>137</v>
      </c>
      <c r="O132" s="68" t="s">
        <v>63</v>
      </c>
      <c r="P132" s="23">
        <f>'2023 Kunta'!M132</f>
        <v>4126069.0189393456</v>
      </c>
      <c r="Q132" s="106">
        <f>'2023 Kunta'!N132</f>
        <v>-0.28501042927655729</v>
      </c>
      <c r="R132" s="23">
        <v>8591918.3399999999</v>
      </c>
      <c r="S132" s="184">
        <v>2.9372123593716326E-2</v>
      </c>
    </row>
    <row r="133" spans="1:19" ht="15" customHeight="1">
      <c r="A133" s="62">
        <v>12</v>
      </c>
      <c r="B133" s="63">
        <v>309</v>
      </c>
      <c r="C133" s="64" t="s">
        <v>145</v>
      </c>
      <c r="D133" s="23">
        <f>'2023 Kunta'!D133</f>
        <v>9049260.4299999997</v>
      </c>
      <c r="E133" s="107">
        <f>'2023 Kunta'!E133</f>
        <v>-0.53505965385978305</v>
      </c>
      <c r="F133" s="23">
        <f>'2023 Kunta'!F133</f>
        <v>8979345.1693196278</v>
      </c>
      <c r="G133" s="23">
        <f>'2023 Kunta'!G133</f>
        <v>8716395.6578435469</v>
      </c>
      <c r="H133" s="23">
        <f>'2023 Kunta'!H133</f>
        <v>262949.51147608086</v>
      </c>
      <c r="I133" s="23">
        <f>'2023 Kunta'!I133</f>
        <v>-700339.22981893516</v>
      </c>
      <c r="J133" s="23">
        <f>'2023 Kunta'!J133</f>
        <v>-437389.71834285429</v>
      </c>
      <c r="K133" s="23">
        <f>'2023 Kunta'!K133</f>
        <v>283812.44480990438</v>
      </c>
      <c r="L133" s="65"/>
      <c r="M133" s="67">
        <v>4.3670777168711558E-3</v>
      </c>
      <c r="N133" s="68">
        <v>137</v>
      </c>
      <c r="O133" s="68" t="s">
        <v>63</v>
      </c>
      <c r="P133" s="23">
        <f>'2023 Kunta'!M133</f>
        <v>892728.37311060796</v>
      </c>
      <c r="Q133" s="106">
        <f>'2023 Kunta'!N133</f>
        <v>-0.40600374253732685</v>
      </c>
      <c r="R133" s="23">
        <v>1751738.77</v>
      </c>
      <c r="S133" s="184">
        <v>3.9070733644754219E-2</v>
      </c>
    </row>
    <row r="134" spans="1:19" ht="15" customHeight="1">
      <c r="A134" s="62">
        <v>13</v>
      </c>
      <c r="B134" s="63">
        <v>312</v>
      </c>
      <c r="C134" s="64" t="s">
        <v>146</v>
      </c>
      <c r="D134" s="23">
        <f>'2023 Kunta'!D134</f>
        <v>1717392.15</v>
      </c>
      <c r="E134" s="107">
        <f>'2023 Kunta'!E134</f>
        <v>-0.51915732695127637</v>
      </c>
      <c r="F134" s="23">
        <f>'2023 Kunta'!F134</f>
        <v>1704123.4502221029</v>
      </c>
      <c r="G134" s="23">
        <f>'2023 Kunta'!G134</f>
        <v>1663749.3188504113</v>
      </c>
      <c r="H134" s="23">
        <f>'2023 Kunta'!H134</f>
        <v>40374.13137169159</v>
      </c>
      <c r="I134" s="23">
        <f>'2023 Kunta'!I134</f>
        <v>-132912.19817707082</v>
      </c>
      <c r="J134" s="23">
        <f>'2023 Kunta'!J134</f>
        <v>-92538.066805379232</v>
      </c>
      <c r="K134" s="23">
        <f>'2023 Kunta'!K134</f>
        <v>53862.662983259725</v>
      </c>
      <c r="L134" s="65"/>
      <c r="M134" s="67">
        <v>4.3670777168711558E-3</v>
      </c>
      <c r="N134" s="68">
        <v>137</v>
      </c>
      <c r="O134" s="68" t="s">
        <v>63</v>
      </c>
      <c r="P134" s="23">
        <f>'2023 Kunta'!M134</f>
        <v>639629.65642509493</v>
      </c>
      <c r="Q134" s="106">
        <f>'2023 Kunta'!N134</f>
        <v>-0.4797920960804557</v>
      </c>
      <c r="R134" s="23">
        <v>977169.19</v>
      </c>
      <c r="S134" s="184">
        <v>0.8076110817304416</v>
      </c>
    </row>
    <row r="135" spans="1:19" ht="15" customHeight="1">
      <c r="A135" s="62">
        <v>7</v>
      </c>
      <c r="B135" s="63">
        <v>316</v>
      </c>
      <c r="C135" s="64" t="s">
        <v>147</v>
      </c>
      <c r="D135" s="23">
        <f>'2023 Kunta'!D135</f>
        <v>7285553.4100000001</v>
      </c>
      <c r="E135" s="107">
        <f>'2023 Kunta'!E135</f>
        <v>-0.53213638405634256</v>
      </c>
      <c r="F135" s="23">
        <f>'2023 Kunta'!F135</f>
        <v>7229264.6812357958</v>
      </c>
      <c r="G135" s="23">
        <f>'2023 Kunta'!G135</f>
        <v>7173466.1261558216</v>
      </c>
      <c r="H135" s="23">
        <f>'2023 Kunta'!H135</f>
        <v>55798.555079974234</v>
      </c>
      <c r="I135" s="23">
        <f>'2023 Kunta'!I135</f>
        <v>-563842.63702355581</v>
      </c>
      <c r="J135" s="23">
        <f>'2023 Kunta'!J135</f>
        <v>-508044.08194358158</v>
      </c>
      <c r="K135" s="23">
        <f>'2023 Kunta'!K135</f>
        <v>228497.20605126134</v>
      </c>
      <c r="L135" s="65"/>
      <c r="M135" s="67">
        <v>4.3670777168711558E-3</v>
      </c>
      <c r="N135" s="68">
        <v>137</v>
      </c>
      <c r="O135" s="68" t="s">
        <v>63</v>
      </c>
      <c r="P135" s="23">
        <f>'2023 Kunta'!M135</f>
        <v>1336031.5744204426</v>
      </c>
      <c r="Q135" s="106">
        <f>'2023 Kunta'!N135</f>
        <v>0.60232129376978971</v>
      </c>
      <c r="R135" s="23">
        <v>1338892.22</v>
      </c>
      <c r="S135" s="184">
        <v>2.6785349601315067E-2</v>
      </c>
    </row>
    <row r="136" spans="1:19" ht="15" customHeight="1">
      <c r="A136" s="62">
        <v>17</v>
      </c>
      <c r="B136" s="63">
        <v>317</v>
      </c>
      <c r="C136" s="64" t="s">
        <v>148</v>
      </c>
      <c r="D136" s="23">
        <f>'2023 Kunta'!D136</f>
        <v>3027587.26</v>
      </c>
      <c r="E136" s="107">
        <f>'2023 Kunta'!E136</f>
        <v>-0.53035212235135076</v>
      </c>
      <c r="F136" s="23">
        <f>'2023 Kunta'!F136</f>
        <v>3004195.8951306972</v>
      </c>
      <c r="G136" s="23">
        <f>'2023 Kunta'!G136</f>
        <v>2840863.6805627369</v>
      </c>
      <c r="H136" s="23">
        <f>'2023 Kunta'!H136</f>
        <v>163332.21456796024</v>
      </c>
      <c r="I136" s="23">
        <f>'2023 Kunta'!I136</f>
        <v>-234310.65403408001</v>
      </c>
      <c r="J136" s="23">
        <f>'2023 Kunta'!J136</f>
        <v>-70978.439466119773</v>
      </c>
      <c r="K136" s="23">
        <f>'2023 Kunta'!K136</f>
        <v>94954.383154593277</v>
      </c>
      <c r="L136" s="65"/>
      <c r="M136" s="67">
        <v>4.3670777168711558E-3</v>
      </c>
      <c r="N136" s="68">
        <v>137</v>
      </c>
      <c r="O136" s="68" t="s">
        <v>63</v>
      </c>
      <c r="P136" s="23">
        <f>'2023 Kunta'!M136</f>
        <v>681985.16824758833</v>
      </c>
      <c r="Q136" s="106">
        <f>'2023 Kunta'!N136</f>
        <v>-0.40891133587540585</v>
      </c>
      <c r="R136" s="23">
        <v>776306.58</v>
      </c>
      <c r="S136" s="184">
        <v>8.7077563566017036E-2</v>
      </c>
    </row>
    <row r="137" spans="1:19" ht="15" customHeight="1">
      <c r="A137" s="62">
        <v>21</v>
      </c>
      <c r="B137" s="63">
        <v>318</v>
      </c>
      <c r="C137" s="64" t="s">
        <v>149</v>
      </c>
      <c r="D137" s="23">
        <f>'2023 Kunta'!D137</f>
        <v>626688.14</v>
      </c>
      <c r="E137" s="107">
        <f>'2023 Kunta'!E137</f>
        <v>-6.1467733497678645E-2</v>
      </c>
      <c r="F137" s="23">
        <f>'2023 Kunta'!F137</f>
        <v>621846.30071243318</v>
      </c>
      <c r="G137" s="23">
        <f>'2023 Kunta'!G137</f>
        <v>727889.99319647602</v>
      </c>
      <c r="H137" s="23">
        <f>'2023 Kunta'!H137</f>
        <v>-106043.69248404284</v>
      </c>
      <c r="I137" s="23">
        <f>'2023 Kunta'!I137</f>
        <v>-48500.57004097748</v>
      </c>
      <c r="J137" s="23">
        <f>'2023 Kunta'!J137</f>
        <v>-154544.26252502031</v>
      </c>
      <c r="K137" s="23">
        <f>'2023 Kunta'!K137</f>
        <v>19654.854064883137</v>
      </c>
      <c r="L137" s="65"/>
      <c r="M137" s="67">
        <v>4.3670777168711558E-3</v>
      </c>
      <c r="N137" s="68">
        <v>137</v>
      </c>
      <c r="O137" s="68" t="s">
        <v>63</v>
      </c>
      <c r="P137" s="23">
        <f>'2023 Kunta'!M137</f>
        <v>14874.791489282676</v>
      </c>
      <c r="Q137" s="106">
        <f>'2023 Kunta'!N137</f>
        <v>5.6964120292141152E-2</v>
      </c>
      <c r="R137" s="23">
        <v>52325.32</v>
      </c>
      <c r="S137" s="184">
        <v>-0.37882768019525992</v>
      </c>
    </row>
    <row r="138" spans="1:19" ht="15" customHeight="1">
      <c r="A138" s="62">
        <v>19</v>
      </c>
      <c r="B138" s="63">
        <v>320</v>
      </c>
      <c r="C138" s="64" t="s">
        <v>150</v>
      </c>
      <c r="D138" s="23">
        <f>'2023 Kunta'!D138</f>
        <v>11269690.33</v>
      </c>
      <c r="E138" s="107">
        <f>'2023 Kunta'!E138</f>
        <v>-0.54438631303598073</v>
      </c>
      <c r="F138" s="23">
        <f>'2023 Kunta'!F138</f>
        <v>11182619.862385111</v>
      </c>
      <c r="G138" s="23">
        <f>'2023 Kunta'!G138</f>
        <v>10989224.217145761</v>
      </c>
      <c r="H138" s="23">
        <f>'2023 Kunta'!H138</f>
        <v>193395.64523934945</v>
      </c>
      <c r="I138" s="23">
        <f>'2023 Kunta'!I138</f>
        <v>-872182.46254076494</v>
      </c>
      <c r="J138" s="23">
        <f>'2023 Kunta'!J138</f>
        <v>-678786.81730141549</v>
      </c>
      <c r="K138" s="23">
        <f>'2023 Kunta'!K138</f>
        <v>353451.90798181487</v>
      </c>
      <c r="L138" s="65"/>
      <c r="M138" s="67">
        <v>4.3670777168711558E-3</v>
      </c>
      <c r="N138" s="68">
        <v>137</v>
      </c>
      <c r="O138" s="68" t="s">
        <v>63</v>
      </c>
      <c r="P138" s="23">
        <f>'2023 Kunta'!M138</f>
        <v>1209117.6027055872</v>
      </c>
      <c r="Q138" s="106">
        <f>'2023 Kunta'!N138</f>
        <v>-0.30482042661993558</v>
      </c>
      <c r="R138" s="23">
        <v>5349458.3</v>
      </c>
      <c r="S138" s="184">
        <v>3.6444360886729532E-2</v>
      </c>
    </row>
    <row r="139" spans="1:19" ht="15" customHeight="1">
      <c r="A139" s="62">
        <v>2</v>
      </c>
      <c r="B139" s="63">
        <v>322</v>
      </c>
      <c r="C139" s="64" t="s">
        <v>400</v>
      </c>
      <c r="D139" s="23">
        <f>'2023 Kunta'!D139</f>
        <v>8407614.8200000003</v>
      </c>
      <c r="E139" s="107">
        <f>'2023 Kunta'!E139</f>
        <v>-0.59205543360466817</v>
      </c>
      <c r="F139" s="23">
        <f>'2023 Kunta'!F139</f>
        <v>8342656.9611354554</v>
      </c>
      <c r="G139" s="23">
        <f>'2023 Kunta'!G139</f>
        <v>8041004.0394391669</v>
      </c>
      <c r="H139" s="23">
        <f>'2023 Kunta'!H139</f>
        <v>301652.92169628851</v>
      </c>
      <c r="I139" s="23">
        <f>'2023 Kunta'!I139</f>
        <v>-650681.07313307433</v>
      </c>
      <c r="J139" s="23">
        <f>'2023 Kunta'!J139</f>
        <v>-349028.15143678582</v>
      </c>
      <c r="K139" s="23">
        <f>'2023 Kunta'!K139</f>
        <v>263688.47880358598</v>
      </c>
      <c r="L139" s="65"/>
      <c r="M139" s="67">
        <v>4.3670777168711558E-3</v>
      </c>
      <c r="N139" s="68">
        <v>137</v>
      </c>
      <c r="O139" s="68" t="s">
        <v>63</v>
      </c>
      <c r="P139" s="23">
        <f>'2023 Kunta'!M139</f>
        <v>911380.34161959589</v>
      </c>
      <c r="Q139" s="106">
        <f>'2023 Kunta'!N139</f>
        <v>-0.43273219507034244</v>
      </c>
      <c r="R139" s="23">
        <v>4026749.7</v>
      </c>
      <c r="S139" s="184">
        <v>7.4009586719506526E-2</v>
      </c>
    </row>
    <row r="140" spans="1:19" ht="15" customHeight="1">
      <c r="A140" s="62">
        <v>7</v>
      </c>
      <c r="B140" s="63">
        <v>398</v>
      </c>
      <c r="C140" s="64" t="s">
        <v>401</v>
      </c>
      <c r="D140" s="23">
        <f>'2023 Kunta'!D140</f>
        <v>197893868.41</v>
      </c>
      <c r="E140" s="107">
        <f>'2023 Kunta'!E140</f>
        <v>-0.56577743183491158</v>
      </c>
      <c r="F140" s="23">
        <f>'2023 Kunta'!F140</f>
        <v>196364925.63020507</v>
      </c>
      <c r="G140" s="23">
        <f>'2023 Kunta'!G140</f>
        <v>195273835.39810589</v>
      </c>
      <c r="H140" s="23">
        <f>'2023 Kunta'!H140</f>
        <v>1091090.2320991755</v>
      </c>
      <c r="I140" s="23">
        <f>'2023 Kunta'!I140</f>
        <v>-15315377.478659777</v>
      </c>
      <c r="J140" s="23">
        <f>'2023 Kunta'!J140</f>
        <v>-14224287.246560602</v>
      </c>
      <c r="K140" s="23">
        <f>'2023 Kunta'!K140</f>
        <v>6206556.1092854524</v>
      </c>
      <c r="L140" s="65"/>
      <c r="M140" s="67">
        <v>4.3670777168711558E-3</v>
      </c>
      <c r="N140" s="68">
        <v>137</v>
      </c>
      <c r="O140" s="68" t="s">
        <v>63</v>
      </c>
      <c r="P140" s="23">
        <f>'2023 Kunta'!M140</f>
        <v>27777698.316611875</v>
      </c>
      <c r="Q140" s="106">
        <f>'2023 Kunta'!N140</f>
        <v>-0.35750381249066698</v>
      </c>
      <c r="R140" s="23">
        <v>48242216.789999999</v>
      </c>
      <c r="S140" s="184">
        <v>1.6398841087031713E-2</v>
      </c>
    </row>
    <row r="141" spans="1:19" ht="15" customHeight="1">
      <c r="A141" s="62">
        <v>15</v>
      </c>
      <c r="B141" s="63">
        <v>399</v>
      </c>
      <c r="C141" s="64" t="s">
        <v>402</v>
      </c>
      <c r="D141" s="23">
        <f>'2023 Kunta'!D141</f>
        <v>14595005.15</v>
      </c>
      <c r="E141" s="107">
        <f>'2023 Kunta'!E141</f>
        <v>-0.53579333057678524</v>
      </c>
      <c r="F141" s="23">
        <f>'2023 Kunta'!F141</f>
        <v>14482243.052192455</v>
      </c>
      <c r="G141" s="23">
        <f>'2023 Kunta'!G141</f>
        <v>14239006.068846328</v>
      </c>
      <c r="H141" s="23">
        <f>'2023 Kunta'!H141</f>
        <v>243236.98334612697</v>
      </c>
      <c r="I141" s="23">
        <f>'2023 Kunta'!I141</f>
        <v>-1129534.8106093123</v>
      </c>
      <c r="J141" s="23">
        <f>'2023 Kunta'!J141</f>
        <v>-886297.82726318529</v>
      </c>
      <c r="K141" s="23">
        <f>'2023 Kunta'!K141</f>
        <v>457743.93672021281</v>
      </c>
      <c r="L141" s="65"/>
      <c r="M141" s="67">
        <v>4.3670777168711558E-3</v>
      </c>
      <c r="N141" s="68">
        <v>137</v>
      </c>
      <c r="O141" s="68" t="s">
        <v>63</v>
      </c>
      <c r="P141" s="23">
        <f>'2023 Kunta'!M141</f>
        <v>949044.51804887317</v>
      </c>
      <c r="Q141" s="106">
        <f>'2023 Kunta'!N141</f>
        <v>-0.27808083651664428</v>
      </c>
      <c r="R141" s="23">
        <v>1523561.35</v>
      </c>
      <c r="S141" s="184">
        <v>3.4939488400592245E-2</v>
      </c>
    </row>
    <row r="142" spans="1:19" ht="15" customHeight="1">
      <c r="A142" s="62">
        <v>2</v>
      </c>
      <c r="B142" s="63">
        <v>400</v>
      </c>
      <c r="C142" s="64" t="s">
        <v>154</v>
      </c>
      <c r="D142" s="23">
        <f>'2023 Kunta'!D142</f>
        <v>12452036.32</v>
      </c>
      <c r="E142" s="107">
        <f>'2023 Kunta'!E142</f>
        <v>-0.5575929244395661</v>
      </c>
      <c r="F142" s="23">
        <f>'2023 Kunta'!F142</f>
        <v>12355830.959125636</v>
      </c>
      <c r="G142" s="23">
        <f>'2023 Kunta'!G142</f>
        <v>11913399.632400548</v>
      </c>
      <c r="H142" s="23">
        <f>'2023 Kunta'!H142</f>
        <v>442431.32672508806</v>
      </c>
      <c r="I142" s="23">
        <f>'2023 Kunta'!I142</f>
        <v>-963686.43531526788</v>
      </c>
      <c r="J142" s="23">
        <f>'2023 Kunta'!J142</f>
        <v>-521255.10859017982</v>
      </c>
      <c r="K142" s="23">
        <f>'2023 Kunta'!K142</f>
        <v>390533.8892805989</v>
      </c>
      <c r="L142" s="65"/>
      <c r="M142" s="67">
        <v>4.3670777168711558E-3</v>
      </c>
      <c r="N142" s="68">
        <v>137</v>
      </c>
      <c r="O142" s="68" t="s">
        <v>63</v>
      </c>
      <c r="P142" s="23">
        <f>'2023 Kunta'!M142</f>
        <v>2003350.8521132329</v>
      </c>
      <c r="Q142" s="106">
        <f>'2023 Kunta'!N142</f>
        <v>-0.36865725110198178</v>
      </c>
      <c r="R142" s="23">
        <v>2417221.7599999998</v>
      </c>
      <c r="S142" s="184">
        <v>7.1915232933082995E-2</v>
      </c>
    </row>
    <row r="143" spans="1:19" ht="15" customHeight="1">
      <c r="A143" s="62">
        <v>11</v>
      </c>
      <c r="B143" s="63">
        <v>402</v>
      </c>
      <c r="C143" s="64" t="s">
        <v>155</v>
      </c>
      <c r="D143" s="23">
        <f>'2023 Kunta'!D143</f>
        <v>12960579.960000001</v>
      </c>
      <c r="E143" s="107">
        <f>'2023 Kunta'!E143</f>
        <v>-0.53932723804003668</v>
      </c>
      <c r="F143" s="23">
        <f>'2023 Kunta'!F143</f>
        <v>12860445.553052427</v>
      </c>
      <c r="G143" s="23">
        <f>'2023 Kunta'!G143</f>
        <v>12281023.556446576</v>
      </c>
      <c r="H143" s="23">
        <f>'2023 Kunta'!H143</f>
        <v>579421.99660585076</v>
      </c>
      <c r="I143" s="23">
        <f>'2023 Kunta'!I143</f>
        <v>-1003043.5810093187</v>
      </c>
      <c r="J143" s="23">
        <f>'2023 Kunta'!J143</f>
        <v>-423621.58440346795</v>
      </c>
      <c r="K143" s="23">
        <f>'2023 Kunta'!K143</f>
        <v>406483.37099541881</v>
      </c>
      <c r="L143" s="65"/>
      <c r="M143" s="67">
        <v>4.3670777168711558E-3</v>
      </c>
      <c r="N143" s="68">
        <v>137</v>
      </c>
      <c r="O143" s="68" t="s">
        <v>63</v>
      </c>
      <c r="P143" s="23">
        <f>'2023 Kunta'!M143</f>
        <v>1446842.7219792288</v>
      </c>
      <c r="Q143" s="106">
        <f>'2023 Kunta'!N143</f>
        <v>-0.40193210787326261</v>
      </c>
      <c r="R143" s="23">
        <v>2868129.26</v>
      </c>
      <c r="S143" s="184">
        <v>0.1507954358460537</v>
      </c>
    </row>
    <row r="144" spans="1:19" ht="15" customHeight="1">
      <c r="A144" s="62">
        <v>14</v>
      </c>
      <c r="B144" s="63">
        <v>403</v>
      </c>
      <c r="C144" s="64" t="s">
        <v>156</v>
      </c>
      <c r="D144" s="23">
        <f>'2023 Kunta'!D144</f>
        <v>4037070.07</v>
      </c>
      <c r="E144" s="107">
        <f>'2023 Kunta'!E144</f>
        <v>-0.51798506328858507</v>
      </c>
      <c r="F144" s="23">
        <f>'2023 Kunta'!F144</f>
        <v>4005879.3656863905</v>
      </c>
      <c r="G144" s="23">
        <f>'2023 Kunta'!G144</f>
        <v>3839181.1001506322</v>
      </c>
      <c r="H144" s="23">
        <f>'2023 Kunta'!H144</f>
        <v>166698.26553575834</v>
      </c>
      <c r="I144" s="23">
        <f>'2023 Kunta'!I144</f>
        <v>-312436.42123236746</v>
      </c>
      <c r="J144" s="23">
        <f>'2023 Kunta'!J144</f>
        <v>-145738.15569660912</v>
      </c>
      <c r="K144" s="23">
        <f>'2023 Kunta'!K144</f>
        <v>126614.84717990283</v>
      </c>
      <c r="L144" s="65"/>
      <c r="M144" s="67">
        <v>4.3670777168711558E-3</v>
      </c>
      <c r="N144" s="68">
        <v>137</v>
      </c>
      <c r="O144" s="68" t="s">
        <v>63</v>
      </c>
      <c r="P144" s="23">
        <f>'2023 Kunta'!M144</f>
        <v>478784.59634261124</v>
      </c>
      <c r="Q144" s="106">
        <f>'2023 Kunta'!N144</f>
        <v>-0.4565316858536369</v>
      </c>
      <c r="R144" s="23">
        <v>1222458.27</v>
      </c>
      <c r="S144" s="184">
        <v>9.888209896899669E-2</v>
      </c>
    </row>
    <row r="145" spans="1:19" ht="15" customHeight="1">
      <c r="A145" s="62">
        <v>9</v>
      </c>
      <c r="B145" s="63">
        <v>405</v>
      </c>
      <c r="C145" s="64" t="s">
        <v>403</v>
      </c>
      <c r="D145" s="23">
        <f>'2023 Kunta'!D145</f>
        <v>121742842.98</v>
      </c>
      <c r="E145" s="107">
        <f>'2023 Kunta'!E145</f>
        <v>-0.55569618472495563</v>
      </c>
      <c r="F145" s="23">
        <f>'2023 Kunta'!F145</f>
        <v>120802248.69953281</v>
      </c>
      <c r="G145" s="23">
        <f>'2023 Kunta'!G145</f>
        <v>119465342.80112804</v>
      </c>
      <c r="H145" s="23">
        <f>'2023 Kunta'!H145</f>
        <v>1336905.8984047621</v>
      </c>
      <c r="I145" s="23">
        <f>'2023 Kunta'!I145</f>
        <v>-9421906.8561584949</v>
      </c>
      <c r="J145" s="23">
        <f>'2023 Kunta'!J145</f>
        <v>-8085000.9577537328</v>
      </c>
      <c r="K145" s="23">
        <f>'2023 Kunta'!K145</f>
        <v>3818227.3757660114</v>
      </c>
      <c r="L145" s="65"/>
      <c r="M145" s="67">
        <v>4.3670777168711558E-3</v>
      </c>
      <c r="N145" s="68">
        <v>137</v>
      </c>
      <c r="O145" s="68" t="s">
        <v>63</v>
      </c>
      <c r="P145" s="23">
        <f>'2023 Kunta'!M145</f>
        <v>22194440.408822346</v>
      </c>
      <c r="Q145" s="106">
        <f>'2023 Kunta'!N145</f>
        <v>-0.26445085544333269</v>
      </c>
      <c r="R145" s="23">
        <v>28706071.829999998</v>
      </c>
      <c r="S145" s="184">
        <v>-1.8428472060371126E-2</v>
      </c>
    </row>
    <row r="146" spans="1:19" ht="15" customHeight="1">
      <c r="A146" s="62">
        <v>1</v>
      </c>
      <c r="B146" s="63">
        <v>407</v>
      </c>
      <c r="C146" s="64" t="s">
        <v>404</v>
      </c>
      <c r="D146" s="23">
        <f>'2023 Kunta'!D146</f>
        <v>3911974.58</v>
      </c>
      <c r="E146" s="107">
        <f>'2023 Kunta'!E146</f>
        <v>-0.5238080626248468</v>
      </c>
      <c r="F146" s="23">
        <f>'2023 Kunta'!F146</f>
        <v>3881750.3727676654</v>
      </c>
      <c r="G146" s="23">
        <f>'2023 Kunta'!G146</f>
        <v>3617476.0964018968</v>
      </c>
      <c r="H146" s="23">
        <f>'2023 Kunta'!H146</f>
        <v>264274.27636576863</v>
      </c>
      <c r="I146" s="23">
        <f>'2023 Kunta'!I146</f>
        <v>-302755.04673794127</v>
      </c>
      <c r="J146" s="23">
        <f>'2023 Kunta'!J146</f>
        <v>-38480.770372172643</v>
      </c>
      <c r="K146" s="23">
        <f>'2023 Kunta'!K146</f>
        <v>122691.47055413002</v>
      </c>
      <c r="L146" s="65"/>
      <c r="M146" s="67">
        <v>4.3670777168711558E-3</v>
      </c>
      <c r="N146" s="68">
        <v>137</v>
      </c>
      <c r="O146" s="68" t="s">
        <v>63</v>
      </c>
      <c r="P146" s="23">
        <f>'2023 Kunta'!M146</f>
        <v>422721.26633845503</v>
      </c>
      <c r="Q146" s="106">
        <f>'2023 Kunta'!N146</f>
        <v>-0.47545570839583629</v>
      </c>
      <c r="R146" s="23">
        <v>783139.85</v>
      </c>
      <c r="S146" s="184">
        <v>9.4056064826966157E-3</v>
      </c>
    </row>
    <row r="147" spans="1:19" ht="15" customHeight="1">
      <c r="A147" s="62">
        <v>14</v>
      </c>
      <c r="B147" s="63">
        <v>408</v>
      </c>
      <c r="C147" s="64" t="s">
        <v>405</v>
      </c>
      <c r="D147" s="23">
        <f>'2023 Kunta'!D147</f>
        <v>23017079.710000001</v>
      </c>
      <c r="E147" s="107">
        <f>'2023 Kunta'!E147</f>
        <v>-0.53269614055426207</v>
      </c>
      <c r="F147" s="23">
        <f>'2023 Kunta'!F147</f>
        <v>22839248.036298737</v>
      </c>
      <c r="G147" s="23">
        <f>'2023 Kunta'!G147</f>
        <v>22065348.741820659</v>
      </c>
      <c r="H147" s="23">
        <f>'2023 Kunta'!H147</f>
        <v>773899.29447807744</v>
      </c>
      <c r="I147" s="23">
        <f>'2023 Kunta'!I147</f>
        <v>-1781334.9501294484</v>
      </c>
      <c r="J147" s="23">
        <f>'2023 Kunta'!J147</f>
        <v>-1007435.655651371</v>
      </c>
      <c r="K147" s="23">
        <f>'2023 Kunta'!K147</f>
        <v>721885.91713229602</v>
      </c>
      <c r="L147" s="65"/>
      <c r="M147" s="67">
        <v>4.3670777168711558E-3</v>
      </c>
      <c r="N147" s="68">
        <v>137</v>
      </c>
      <c r="O147" s="68" t="s">
        <v>63</v>
      </c>
      <c r="P147" s="23">
        <f>'2023 Kunta'!M147</f>
        <v>2578101.5480255573</v>
      </c>
      <c r="Q147" s="106">
        <f>'2023 Kunta'!N147</f>
        <v>-0.32145264343601243</v>
      </c>
      <c r="R147" s="23">
        <v>3449490.01</v>
      </c>
      <c r="S147" s="184">
        <v>1.5911224410500413E-2</v>
      </c>
    </row>
    <row r="148" spans="1:19" ht="15" customHeight="1">
      <c r="A148" s="62">
        <v>13</v>
      </c>
      <c r="B148" s="63">
        <v>410</v>
      </c>
      <c r="C148" s="64" t="s">
        <v>160</v>
      </c>
      <c r="D148" s="23">
        <f>'2023 Kunta'!D148</f>
        <v>31432834.09</v>
      </c>
      <c r="E148" s="107">
        <f>'2023 Kunta'!E148</f>
        <v>-0.53772595603699958</v>
      </c>
      <c r="F148" s="23">
        <f>'2023 Kunta'!F148</f>
        <v>31189981.670586843</v>
      </c>
      <c r="G148" s="23">
        <f>'2023 Kunta'!G148</f>
        <v>30656959.061623245</v>
      </c>
      <c r="H148" s="23">
        <f>'2023 Kunta'!H148</f>
        <v>533022.60896359757</v>
      </c>
      <c r="I148" s="23">
        <f>'2023 Kunta'!I148</f>
        <v>-2432645.9590705987</v>
      </c>
      <c r="J148" s="23">
        <f>'2023 Kunta'!J148</f>
        <v>-1899623.3501070011</v>
      </c>
      <c r="K148" s="23">
        <f>'2023 Kunta'!K148</f>
        <v>985829.67739685276</v>
      </c>
      <c r="L148" s="65"/>
      <c r="M148" s="67">
        <v>4.3670777168711558E-3</v>
      </c>
      <c r="N148" s="68">
        <v>137</v>
      </c>
      <c r="O148" s="68" t="s">
        <v>63</v>
      </c>
      <c r="P148" s="23">
        <f>'2023 Kunta'!M148</f>
        <v>2327171.7910204236</v>
      </c>
      <c r="Q148" s="106">
        <f>'2023 Kunta'!N148</f>
        <v>-0.4098011214057522</v>
      </c>
      <c r="R148" s="23">
        <v>6838165.9699999997</v>
      </c>
      <c r="S148" s="184">
        <v>2.9178044103299605E-2</v>
      </c>
    </row>
    <row r="149" spans="1:19" ht="15" customHeight="1">
      <c r="A149" s="62">
        <v>9</v>
      </c>
      <c r="B149" s="63">
        <v>416</v>
      </c>
      <c r="C149" s="64" t="s">
        <v>161</v>
      </c>
      <c r="D149" s="23">
        <f>'2023 Kunta'!D149</f>
        <v>4977479.55</v>
      </c>
      <c r="E149" s="107">
        <f>'2023 Kunta'!E149</f>
        <v>-0.51738733791371394</v>
      </c>
      <c r="F149" s="23">
        <f>'2023 Kunta'!F149</f>
        <v>4939023.1719388962</v>
      </c>
      <c r="G149" s="23">
        <f>'2023 Kunta'!G149</f>
        <v>4751873.7754885321</v>
      </c>
      <c r="H149" s="23">
        <f>'2023 Kunta'!H149</f>
        <v>187149.39645036403</v>
      </c>
      <c r="I149" s="23">
        <f>'2023 Kunta'!I149</f>
        <v>-385216.4739264223</v>
      </c>
      <c r="J149" s="23">
        <f>'2023 Kunta'!J149</f>
        <v>-198067.07747605827</v>
      </c>
      <c r="K149" s="23">
        <f>'2023 Kunta'!K149</f>
        <v>156108.96061666365</v>
      </c>
      <c r="L149" s="65"/>
      <c r="M149" s="67">
        <v>4.3670777168711558E-3</v>
      </c>
      <c r="N149" s="68">
        <v>137</v>
      </c>
      <c r="O149" s="68" t="s">
        <v>63</v>
      </c>
      <c r="P149" s="23">
        <f>'2023 Kunta'!M149</f>
        <v>294002.24848159112</v>
      </c>
      <c r="Q149" s="106">
        <f>'2023 Kunta'!N149</f>
        <v>-0.44210278080345511</v>
      </c>
      <c r="R149" s="23">
        <v>1219505.06</v>
      </c>
      <c r="S149" s="184">
        <v>0.20120025756305848</v>
      </c>
    </row>
    <row r="150" spans="1:19" ht="15" customHeight="1">
      <c r="A150" s="62">
        <v>21</v>
      </c>
      <c r="B150" s="63">
        <v>417</v>
      </c>
      <c r="C150" s="64" t="s">
        <v>162</v>
      </c>
      <c r="D150" s="23">
        <f>'2023 Kunta'!D150</f>
        <v>7740224.7800000003</v>
      </c>
      <c r="E150" s="107">
        <f>'2023 Kunta'!E150</f>
        <v>3.3522476340660301E-2</v>
      </c>
      <c r="F150" s="23">
        <f>'2023 Kunta'!F150</f>
        <v>7680423.2263366394</v>
      </c>
      <c r="G150" s="23">
        <f>'2023 Kunta'!G150</f>
        <v>8181849.1909359759</v>
      </c>
      <c r="H150" s="23">
        <f>'2023 Kunta'!H150</f>
        <v>-501425.9645993365</v>
      </c>
      <c r="I150" s="23">
        <f>'2023 Kunta'!I150</f>
        <v>-599030.50674502878</v>
      </c>
      <c r="J150" s="23">
        <f>'2023 Kunta'!J150</f>
        <v>-1100456.4713443653</v>
      </c>
      <c r="K150" s="23">
        <f>'2023 Kunta'!K150</f>
        <v>242757.08884532613</v>
      </c>
      <c r="L150" s="65"/>
      <c r="M150" s="67">
        <v>4.3670777168711558E-3</v>
      </c>
      <c r="N150" s="68">
        <v>137</v>
      </c>
      <c r="O150" s="68" t="s">
        <v>63</v>
      </c>
      <c r="P150" s="23">
        <f>'2023 Kunta'!M150</f>
        <v>111858.7594160826</v>
      </c>
      <c r="Q150" s="106">
        <f>'2023 Kunta'!N150</f>
        <v>-2.9125992847841897E-2</v>
      </c>
      <c r="R150" s="23">
        <v>356147.09</v>
      </c>
      <c r="S150" s="184">
        <v>1.0880931388425941E-2</v>
      </c>
    </row>
    <row r="151" spans="1:19" ht="15" customHeight="1">
      <c r="A151" s="62">
        <v>6</v>
      </c>
      <c r="B151" s="63">
        <v>418</v>
      </c>
      <c r="C151" s="64" t="s">
        <v>163</v>
      </c>
      <c r="D151" s="23">
        <f>'2023 Kunta'!D151</f>
        <v>44752656.109999999</v>
      </c>
      <c r="E151" s="107">
        <f>'2023 Kunta'!E151</f>
        <v>-0.56713660963189927</v>
      </c>
      <c r="F151" s="23">
        <f>'2023 Kunta'!F151</f>
        <v>44406893.752703182</v>
      </c>
      <c r="G151" s="23">
        <f>'2023 Kunta'!G151</f>
        <v>44144432.264797717</v>
      </c>
      <c r="H151" s="23">
        <f>'2023 Kunta'!H151</f>
        <v>262461.48790546507</v>
      </c>
      <c r="I151" s="23">
        <f>'2023 Kunta'!I151</f>
        <v>-3463491.956593967</v>
      </c>
      <c r="J151" s="23">
        <f>'2023 Kunta'!J151</f>
        <v>-3201030.468688502</v>
      </c>
      <c r="K151" s="23">
        <f>'2023 Kunta'!K151</f>
        <v>1403579.9765700859</v>
      </c>
      <c r="L151" s="65"/>
      <c r="M151" s="67">
        <v>4.3670777168711558E-3</v>
      </c>
      <c r="N151" s="68">
        <v>137</v>
      </c>
      <c r="O151" s="68" t="s">
        <v>63</v>
      </c>
      <c r="P151" s="23">
        <f>'2023 Kunta'!M151</f>
        <v>4651845.1756331827</v>
      </c>
      <c r="Q151" s="106">
        <f>'2023 Kunta'!N151</f>
        <v>-0.30780440418113131</v>
      </c>
      <c r="R151" s="23">
        <v>7600048.9699999997</v>
      </c>
      <c r="S151" s="184">
        <v>0.10247819079365206</v>
      </c>
    </row>
    <row r="152" spans="1:19" ht="15" customHeight="1">
      <c r="A152" s="62">
        <v>11</v>
      </c>
      <c r="B152" s="63">
        <v>420</v>
      </c>
      <c r="C152" s="64" t="s">
        <v>164</v>
      </c>
      <c r="D152" s="23">
        <f>'2023 Kunta'!D152</f>
        <v>14323172.800000001</v>
      </c>
      <c r="E152" s="107">
        <f>'2023 Kunta'!E152</f>
        <v>-0.55408870465625648</v>
      </c>
      <c r="F152" s="23">
        <f>'2023 Kunta'!F152</f>
        <v>14212510.899192929</v>
      </c>
      <c r="G152" s="23">
        <f>'2023 Kunta'!G152</f>
        <v>13841524.350611767</v>
      </c>
      <c r="H152" s="23">
        <f>'2023 Kunta'!H152</f>
        <v>370986.54858116247</v>
      </c>
      <c r="I152" s="23">
        <f>'2023 Kunta'!I152</f>
        <v>-1108497.195423905</v>
      </c>
      <c r="J152" s="23">
        <f>'2023 Kunta'!J152</f>
        <v>-737510.64684274257</v>
      </c>
      <c r="K152" s="23">
        <f>'2023 Kunta'!K152</f>
        <v>449218.444009653</v>
      </c>
      <c r="L152" s="65"/>
      <c r="M152" s="67">
        <v>4.3670777168711558E-3</v>
      </c>
      <c r="N152" s="68">
        <v>137</v>
      </c>
      <c r="O152" s="68" t="s">
        <v>63</v>
      </c>
      <c r="P152" s="23">
        <f>'2023 Kunta'!M152</f>
        <v>2194591.4405713216</v>
      </c>
      <c r="Q152" s="106">
        <f>'2023 Kunta'!N152</f>
        <v>-0.3975657600219501</v>
      </c>
      <c r="R152" s="23">
        <v>3202451.14</v>
      </c>
      <c r="S152" s="184">
        <v>6.6547174704068457E-2</v>
      </c>
    </row>
    <row r="153" spans="1:19" ht="15" customHeight="1">
      <c r="A153" s="62">
        <v>16</v>
      </c>
      <c r="B153" s="63">
        <v>421</v>
      </c>
      <c r="C153" s="64" t="s">
        <v>165</v>
      </c>
      <c r="D153" s="23">
        <f>'2023 Kunta'!D153</f>
        <v>865738.28</v>
      </c>
      <c r="E153" s="107">
        <f>'2023 Kunta'!E153</f>
        <v>-0.54601703859006523</v>
      </c>
      <c r="F153" s="23">
        <f>'2023 Kunta'!F153</f>
        <v>859049.521510244</v>
      </c>
      <c r="G153" s="23">
        <f>'2023 Kunta'!G153</f>
        <v>803519.41290951741</v>
      </c>
      <c r="H153" s="23">
        <f>'2023 Kunta'!H153</f>
        <v>55530.108600726584</v>
      </c>
      <c r="I153" s="23">
        <f>'2023 Kunta'!I153</f>
        <v>-67001.108535890555</v>
      </c>
      <c r="J153" s="23">
        <f>'2023 Kunta'!J153</f>
        <v>-11470.999935163971</v>
      </c>
      <c r="K153" s="23">
        <f>'2023 Kunta'!K153</f>
        <v>27152.196548322961</v>
      </c>
      <c r="L153" s="65"/>
      <c r="M153" s="67">
        <v>4.3670777168711558E-3</v>
      </c>
      <c r="N153" s="68">
        <v>137</v>
      </c>
      <c r="O153" s="68" t="s">
        <v>63</v>
      </c>
      <c r="P153" s="23">
        <f>'2023 Kunta'!M153</f>
        <v>307309.58681261342</v>
      </c>
      <c r="Q153" s="106">
        <f>'2023 Kunta'!N153</f>
        <v>-0.46119416906514188</v>
      </c>
      <c r="R153" s="23">
        <v>706026.88</v>
      </c>
      <c r="S153" s="184">
        <v>0.59362829367121828</v>
      </c>
    </row>
    <row r="154" spans="1:19" ht="15" customHeight="1">
      <c r="A154" s="62">
        <v>12</v>
      </c>
      <c r="B154" s="63">
        <v>422</v>
      </c>
      <c r="C154" s="64" t="s">
        <v>166</v>
      </c>
      <c r="D154" s="23">
        <f>'2023 Kunta'!D154</f>
        <v>14294097.48</v>
      </c>
      <c r="E154" s="107">
        <f>'2023 Kunta'!E154</f>
        <v>-0.5603708292838544</v>
      </c>
      <c r="F154" s="23">
        <f>'2023 Kunta'!F154</f>
        <v>14183660.217282739</v>
      </c>
      <c r="G154" s="23">
        <f>'2023 Kunta'!G154</f>
        <v>13944488.922271134</v>
      </c>
      <c r="H154" s="23">
        <f>'2023 Kunta'!H154</f>
        <v>239171.2950116042</v>
      </c>
      <c r="I154" s="23">
        <f>'2023 Kunta'!I154</f>
        <v>-1106247.0019000196</v>
      </c>
      <c r="J154" s="23">
        <f>'2023 Kunta'!J154</f>
        <v>-867075.70688841539</v>
      </c>
      <c r="K154" s="23">
        <f>'2023 Kunta'!K154</f>
        <v>448306.55317430105</v>
      </c>
      <c r="L154" s="65"/>
      <c r="M154" s="67">
        <v>4.3670777168711558E-3</v>
      </c>
      <c r="N154" s="68">
        <v>137</v>
      </c>
      <c r="O154" s="68" t="s">
        <v>63</v>
      </c>
      <c r="P154" s="23">
        <f>'2023 Kunta'!M154</f>
        <v>3266993.3753311974</v>
      </c>
      <c r="Q154" s="106">
        <f>'2023 Kunta'!N154</f>
        <v>-0.41004346426478944</v>
      </c>
      <c r="R154" s="23">
        <v>3993419.78</v>
      </c>
      <c r="S154" s="184">
        <v>7.5822004328740977E-2</v>
      </c>
    </row>
    <row r="155" spans="1:19" ht="15" customHeight="1">
      <c r="A155" s="62">
        <v>2</v>
      </c>
      <c r="B155" s="63">
        <v>423</v>
      </c>
      <c r="C155" s="64" t="s">
        <v>406</v>
      </c>
      <c r="D155" s="23">
        <f>'2023 Kunta'!D155</f>
        <v>32541745.359999999</v>
      </c>
      <c r="E155" s="107">
        <f>'2023 Kunta'!E155</f>
        <v>-0.60271169674722058</v>
      </c>
      <c r="F155" s="23">
        <f>'2023 Kunta'!F155</f>
        <v>32290325.409448452</v>
      </c>
      <c r="G155" s="23">
        <f>'2023 Kunta'!G155</f>
        <v>31863998.867774777</v>
      </c>
      <c r="H155" s="23">
        <f>'2023 Kunta'!H155</f>
        <v>426326.54167367518</v>
      </c>
      <c r="I155" s="23">
        <f>'2023 Kunta'!I155</f>
        <v>-2518466.6811922337</v>
      </c>
      <c r="J155" s="23">
        <f>'2023 Kunta'!J155</f>
        <v>-2092140.1395185585</v>
      </c>
      <c r="K155" s="23">
        <f>'2023 Kunta'!K155</f>
        <v>1020608.5215963844</v>
      </c>
      <c r="L155" s="65"/>
      <c r="M155" s="67">
        <v>4.3670777168711558E-3</v>
      </c>
      <c r="N155" s="68">
        <v>137</v>
      </c>
      <c r="O155" s="68" t="s">
        <v>63</v>
      </c>
      <c r="P155" s="23">
        <f>'2023 Kunta'!M155</f>
        <v>4068289.6966350223</v>
      </c>
      <c r="Q155" s="106">
        <f>'2023 Kunta'!N155</f>
        <v>-0.30567518312384367</v>
      </c>
      <c r="R155" s="23">
        <v>5724148.0499999998</v>
      </c>
      <c r="S155" s="184">
        <v>0.1792254537874991</v>
      </c>
    </row>
    <row r="156" spans="1:19" ht="15" customHeight="1">
      <c r="A156" s="62">
        <v>17</v>
      </c>
      <c r="B156" s="63">
        <v>425</v>
      </c>
      <c r="C156" s="64" t="s">
        <v>407</v>
      </c>
      <c r="D156" s="23">
        <f>'2023 Kunta'!D156</f>
        <v>16728862.57</v>
      </c>
      <c r="E156" s="107">
        <f>'2023 Kunta'!E156</f>
        <v>-0.54039066740013952</v>
      </c>
      <c r="F156" s="23">
        <f>'2023 Kunta'!F156</f>
        <v>16599614.130692163</v>
      </c>
      <c r="G156" s="23">
        <f>'2023 Kunta'!G156</f>
        <v>16487450.273320392</v>
      </c>
      <c r="H156" s="23">
        <f>'2023 Kunta'!H156</f>
        <v>112163.85737177171</v>
      </c>
      <c r="I156" s="23">
        <f>'2023 Kunta'!I156</f>
        <v>-1294678.0368018001</v>
      </c>
      <c r="J156" s="23">
        <f>'2023 Kunta'!J156</f>
        <v>-1182514.1794300284</v>
      </c>
      <c r="K156" s="23">
        <f>'2023 Kunta'!K156</f>
        <v>524668.22251468792</v>
      </c>
      <c r="L156" s="65"/>
      <c r="M156" s="67">
        <v>4.3670777168711558E-3</v>
      </c>
      <c r="N156" s="68">
        <v>137</v>
      </c>
      <c r="O156" s="68" t="s">
        <v>63</v>
      </c>
      <c r="P156" s="23">
        <f>'2023 Kunta'!M156</f>
        <v>892910.15492136171</v>
      </c>
      <c r="Q156" s="106">
        <f>'2023 Kunta'!N156</f>
        <v>-0.3585467976527803</v>
      </c>
      <c r="R156" s="23">
        <v>2171511.4500000002</v>
      </c>
      <c r="S156" s="184">
        <v>0.18593480437115972</v>
      </c>
    </row>
    <row r="157" spans="1:19" ht="15" customHeight="1">
      <c r="A157" s="62">
        <v>12</v>
      </c>
      <c r="B157" s="63">
        <v>426</v>
      </c>
      <c r="C157" s="64" t="s">
        <v>169</v>
      </c>
      <c r="D157" s="23">
        <f>'2023 Kunta'!D157</f>
        <v>19091068.390000001</v>
      </c>
      <c r="E157" s="107">
        <f>'2023 Kunta'!E157</f>
        <v>-0.52753826215610766</v>
      </c>
      <c r="F157" s="23">
        <f>'2023 Kunta'!F157</f>
        <v>18943569.372430712</v>
      </c>
      <c r="G157" s="23">
        <f>'2023 Kunta'!G157</f>
        <v>18203523.500526957</v>
      </c>
      <c r="H157" s="23">
        <f>'2023 Kunta'!H157</f>
        <v>740045.87190375477</v>
      </c>
      <c r="I157" s="23">
        <f>'2023 Kunta'!I157</f>
        <v>-1477493.5737674665</v>
      </c>
      <c r="J157" s="23">
        <f>'2023 Kunta'!J157</f>
        <v>-737447.7018637117</v>
      </c>
      <c r="K157" s="23">
        <f>'2023 Kunta'!K157</f>
        <v>598754.21154157072</v>
      </c>
      <c r="L157" s="65"/>
      <c r="M157" s="67">
        <v>4.3670777168711558E-3</v>
      </c>
      <c r="N157" s="68">
        <v>137</v>
      </c>
      <c r="O157" s="68" t="s">
        <v>63</v>
      </c>
      <c r="P157" s="23">
        <f>'2023 Kunta'!M157</f>
        <v>1455332.0550123325</v>
      </c>
      <c r="Q157" s="106">
        <f>'2023 Kunta'!N157</f>
        <v>-0.3151294269326087</v>
      </c>
      <c r="R157" s="23">
        <v>3296044.68</v>
      </c>
      <c r="S157" s="184">
        <v>3.3971744614285759E-2</v>
      </c>
    </row>
    <row r="158" spans="1:19" ht="15" customHeight="1">
      <c r="A158" s="62">
        <v>2</v>
      </c>
      <c r="B158" s="63">
        <v>430</v>
      </c>
      <c r="C158" s="64" t="s">
        <v>170</v>
      </c>
      <c r="D158" s="23">
        <f>'2023 Kunta'!D158</f>
        <v>22830998.100000001</v>
      </c>
      <c r="E158" s="107">
        <f>'2023 Kunta'!E158</f>
        <v>-0.55170960377261069</v>
      </c>
      <c r="F158" s="23">
        <f>'2023 Kunta'!F158</f>
        <v>22654604.106689479</v>
      </c>
      <c r="G158" s="23">
        <f>'2023 Kunta'!G158</f>
        <v>21865662.11439627</v>
      </c>
      <c r="H158" s="23">
        <f>'2023 Kunta'!H158</f>
        <v>788941.99229320884</v>
      </c>
      <c r="I158" s="23">
        <f>'2023 Kunta'!I158</f>
        <v>-1766933.7454742223</v>
      </c>
      <c r="J158" s="23">
        <f>'2023 Kunta'!J158</f>
        <v>-977991.75318101351</v>
      </c>
      <c r="K158" s="23">
        <f>'2023 Kunta'!K158</f>
        <v>716049.82952306105</v>
      </c>
      <c r="L158" s="65"/>
      <c r="M158" s="67">
        <v>4.3670777168711558E-3</v>
      </c>
      <c r="N158" s="68">
        <v>137</v>
      </c>
      <c r="O158" s="68" t="s">
        <v>63</v>
      </c>
      <c r="P158" s="23">
        <f>'2023 Kunta'!M158</f>
        <v>3427770.5515421005</v>
      </c>
      <c r="Q158" s="106">
        <f>'2023 Kunta'!N158</f>
        <v>-0.36596823528349198</v>
      </c>
      <c r="R158" s="23">
        <v>5006992.37</v>
      </c>
      <c r="S158" s="184">
        <v>5.199675760112199E-2</v>
      </c>
    </row>
    <row r="159" spans="1:19" ht="15" customHeight="1">
      <c r="A159" s="62">
        <v>5</v>
      </c>
      <c r="B159" s="63">
        <v>433</v>
      </c>
      <c r="C159" s="64" t="s">
        <v>171</v>
      </c>
      <c r="D159" s="23">
        <f>'2023 Kunta'!D159</f>
        <v>13211493.82</v>
      </c>
      <c r="E159" s="107">
        <f>'2023 Kunta'!E159</f>
        <v>-0.53731693222214671</v>
      </c>
      <c r="F159" s="23">
        <f>'2023 Kunta'!F159</f>
        <v>13109420.833865108</v>
      </c>
      <c r="G159" s="23">
        <f>'2023 Kunta'!G159</f>
        <v>12795882.91027339</v>
      </c>
      <c r="H159" s="23">
        <f>'2023 Kunta'!H159</f>
        <v>313537.92359171808</v>
      </c>
      <c r="I159" s="23">
        <f>'2023 Kunta'!I159</f>
        <v>-1022462.2750365934</v>
      </c>
      <c r="J159" s="23">
        <f>'2023 Kunta'!J159</f>
        <v>-708924.35144487536</v>
      </c>
      <c r="K159" s="23">
        <f>'2023 Kunta'!K159</f>
        <v>414352.79597154248</v>
      </c>
      <c r="L159" s="65"/>
      <c r="M159" s="67">
        <v>4.3670777168711558E-3</v>
      </c>
      <c r="N159" s="68">
        <v>137</v>
      </c>
      <c r="O159" s="68" t="s">
        <v>63</v>
      </c>
      <c r="P159" s="23">
        <f>'2023 Kunta'!M159</f>
        <v>1534814.4459197095</v>
      </c>
      <c r="Q159" s="106">
        <f>'2023 Kunta'!N159</f>
        <v>-0.38631822091839785</v>
      </c>
      <c r="R159" s="23">
        <v>2461964.58</v>
      </c>
      <c r="S159" s="184">
        <v>0.12733462591907263</v>
      </c>
    </row>
    <row r="160" spans="1:19" ht="15" customHeight="1">
      <c r="A160" s="62">
        <v>1</v>
      </c>
      <c r="B160" s="63">
        <v>434</v>
      </c>
      <c r="C160" s="64" t="s">
        <v>408</v>
      </c>
      <c r="D160" s="23">
        <f>'2023 Kunta'!D160</f>
        <v>22356174.23</v>
      </c>
      <c r="E160" s="107">
        <f>'2023 Kunta'!E160</f>
        <v>-0.5793782136873965</v>
      </c>
      <c r="F160" s="23">
        <f>'2023 Kunta'!F160</f>
        <v>22183448.761305951</v>
      </c>
      <c r="G160" s="23">
        <f>'2023 Kunta'!G160</f>
        <v>21758075.962454073</v>
      </c>
      <c r="H160" s="23">
        <f>'2023 Kunta'!H160</f>
        <v>425372.79885187745</v>
      </c>
      <c r="I160" s="23">
        <f>'2023 Kunta'!I160</f>
        <v>-1730186.2359967604</v>
      </c>
      <c r="J160" s="23">
        <f>'2023 Kunta'!J160</f>
        <v>-1304813.437144883</v>
      </c>
      <c r="K160" s="23">
        <f>'2023 Kunta'!K160</f>
        <v>701157.90278040234</v>
      </c>
      <c r="L160" s="65"/>
      <c r="M160" s="67">
        <v>4.3670777168711558E-3</v>
      </c>
      <c r="N160" s="68">
        <v>137</v>
      </c>
      <c r="O160" s="68" t="s">
        <v>63</v>
      </c>
      <c r="P160" s="23">
        <f>'2023 Kunta'!M160</f>
        <v>6292156.0568255698</v>
      </c>
      <c r="Q160" s="106">
        <f>'2023 Kunta'!N160</f>
        <v>-0.18101684229973813</v>
      </c>
      <c r="R160" s="23">
        <v>9690511.9800000004</v>
      </c>
      <c r="S160" s="184">
        <v>5.328964808551051E-2</v>
      </c>
    </row>
    <row r="161" spans="1:19" ht="15" customHeight="1">
      <c r="A161" s="62">
        <v>13</v>
      </c>
      <c r="B161" s="63">
        <v>435</v>
      </c>
      <c r="C161" s="64" t="s">
        <v>173</v>
      </c>
      <c r="D161" s="23">
        <f>'2023 Kunta'!D161</f>
        <v>777758.21</v>
      </c>
      <c r="E161" s="107">
        <f>'2023 Kunta'!E161</f>
        <v>-0.62637456080679144</v>
      </c>
      <c r="F161" s="23">
        <f>'2023 Kunta'!F161</f>
        <v>771749.1920897431</v>
      </c>
      <c r="G161" s="23">
        <f>'2023 Kunta'!G161</f>
        <v>710708.60979525757</v>
      </c>
      <c r="H161" s="23">
        <f>'2023 Kunta'!H161</f>
        <v>61040.582294485532</v>
      </c>
      <c r="I161" s="23">
        <f>'2023 Kunta'!I161</f>
        <v>-60192.165977563054</v>
      </c>
      <c r="J161" s="23">
        <f>'2023 Kunta'!J161</f>
        <v>848.41631692247756</v>
      </c>
      <c r="K161" s="23">
        <f>'2023 Kunta'!K161</f>
        <v>24392.872849508101</v>
      </c>
      <c r="L161" s="65"/>
      <c r="M161" s="67">
        <v>4.3670777168711558E-3</v>
      </c>
      <c r="N161" s="68">
        <v>137</v>
      </c>
      <c r="O161" s="68" t="s">
        <v>63</v>
      </c>
      <c r="P161" s="23">
        <f>'2023 Kunta'!M161</f>
        <v>208447.57527793746</v>
      </c>
      <c r="Q161" s="106">
        <f>'2023 Kunta'!N161</f>
        <v>-0.46768396440465454</v>
      </c>
      <c r="R161" s="23">
        <v>676995.99</v>
      </c>
      <c r="S161" s="184">
        <v>3.2084841718256873E-2</v>
      </c>
    </row>
    <row r="162" spans="1:19" ht="15" customHeight="1">
      <c r="A162" s="62">
        <v>17</v>
      </c>
      <c r="B162" s="63">
        <v>436</v>
      </c>
      <c r="C162" s="64" t="s">
        <v>174</v>
      </c>
      <c r="D162" s="23">
        <f>'2023 Kunta'!D162</f>
        <v>2742106.31</v>
      </c>
      <c r="E162" s="107">
        <f>'2023 Kunta'!E162</f>
        <v>-0.53972492107008074</v>
      </c>
      <c r="F162" s="23">
        <f>'2023 Kunta'!F162</f>
        <v>2720920.5922322394</v>
      </c>
      <c r="G162" s="23">
        <f>'2023 Kunta'!G162</f>
        <v>2557807.9106673757</v>
      </c>
      <c r="H162" s="23">
        <f>'2023 Kunta'!H162</f>
        <v>163112.68156486377</v>
      </c>
      <c r="I162" s="23">
        <f>'2023 Kunta'!I162</f>
        <v>-212216.74810689941</v>
      </c>
      <c r="J162" s="23">
        <f>'2023 Kunta'!J162</f>
        <v>-49104.066542035638</v>
      </c>
      <c r="K162" s="23">
        <f>'2023 Kunta'!K162</f>
        <v>86000.828663272929</v>
      </c>
      <c r="L162" s="65"/>
      <c r="M162" s="67">
        <v>4.3670777168711558E-3</v>
      </c>
      <c r="N162" s="68">
        <v>137</v>
      </c>
      <c r="O162" s="68" t="s">
        <v>63</v>
      </c>
      <c r="P162" s="23">
        <f>'2023 Kunta'!M162</f>
        <v>164467.3994567341</v>
      </c>
      <c r="Q162" s="106">
        <f>'2023 Kunta'!N162</f>
        <v>-0.37039874716596766</v>
      </c>
      <c r="R162" s="23">
        <v>345278.44</v>
      </c>
      <c r="S162" s="184">
        <v>3.3489082749451393E-2</v>
      </c>
    </row>
    <row r="163" spans="1:19" ht="15" customHeight="1">
      <c r="A163" s="62">
        <v>21</v>
      </c>
      <c r="B163" s="63">
        <v>438</v>
      </c>
      <c r="C163" s="64" t="s">
        <v>175</v>
      </c>
      <c r="D163" s="23">
        <f>'2023 Kunta'!D163</f>
        <v>1394543.77</v>
      </c>
      <c r="E163" s="107">
        <f>'2023 Kunta'!E163</f>
        <v>-3.9189609121460856E-2</v>
      </c>
      <c r="F163" s="23">
        <f>'2023 Kunta'!F163</f>
        <v>1383769.4208734671</v>
      </c>
      <c r="G163" s="23">
        <f>'2023 Kunta'!G163</f>
        <v>1521653.5278510274</v>
      </c>
      <c r="H163" s="23">
        <f>'2023 Kunta'!H163</f>
        <v>-137884.10697756032</v>
      </c>
      <c r="I163" s="23">
        <f>'2023 Kunta'!I163</f>
        <v>-107926.35678743463</v>
      </c>
      <c r="J163" s="23">
        <f>'2023 Kunta'!J163</f>
        <v>-245810.46376499496</v>
      </c>
      <c r="K163" s="23">
        <f>'2023 Kunta'!K163</f>
        <v>43737.151761707115</v>
      </c>
      <c r="L163" s="65"/>
      <c r="M163" s="67">
        <v>4.3670777168711558E-3</v>
      </c>
      <c r="N163" s="68">
        <v>137</v>
      </c>
      <c r="O163" s="68" t="s">
        <v>63</v>
      </c>
      <c r="P163" s="23">
        <f>'2023 Kunta'!M163</f>
        <v>43113.670322774597</v>
      </c>
      <c r="Q163" s="106">
        <f>'2023 Kunta'!N163</f>
        <v>-0.28857570394070098</v>
      </c>
      <c r="R163" s="23">
        <v>86445.9</v>
      </c>
      <c r="S163" s="184">
        <v>3.2141663595168124E-2</v>
      </c>
    </row>
    <row r="164" spans="1:19" ht="15" customHeight="1">
      <c r="A164" s="62">
        <v>15</v>
      </c>
      <c r="B164" s="63">
        <v>440</v>
      </c>
      <c r="C164" s="64" t="s">
        <v>409</v>
      </c>
      <c r="D164" s="23">
        <f>'2023 Kunta'!D164</f>
        <v>7402137.2000000002</v>
      </c>
      <c r="E164" s="107">
        <f>'2023 Kunta'!E164</f>
        <v>-0.57673798659888331</v>
      </c>
      <c r="F164" s="23">
        <f>'2023 Kunta'!F164</f>
        <v>7344947.7361832457</v>
      </c>
      <c r="G164" s="23">
        <f>'2023 Kunta'!G164</f>
        <v>7184721.8816790013</v>
      </c>
      <c r="H164" s="23">
        <f>'2023 Kunta'!H164</f>
        <v>160225.8545042444</v>
      </c>
      <c r="I164" s="23">
        <f>'2023 Kunta'!I164</f>
        <v>-572865.27509763464</v>
      </c>
      <c r="J164" s="23">
        <f>'2023 Kunta'!J164</f>
        <v>-412639.42059339024</v>
      </c>
      <c r="K164" s="23">
        <f>'2023 Kunta'!K164</f>
        <v>232153.62976909487</v>
      </c>
      <c r="L164" s="65"/>
      <c r="M164" s="67">
        <v>4.3670777168711558E-3</v>
      </c>
      <c r="N164" s="68">
        <v>137</v>
      </c>
      <c r="O164" s="68" t="s">
        <v>63</v>
      </c>
      <c r="P164" s="23">
        <f>'2023 Kunta'!M164</f>
        <v>412818.9690092518</v>
      </c>
      <c r="Q164" s="106">
        <f>'2023 Kunta'!N164</f>
        <v>-0.34509019616393499</v>
      </c>
      <c r="R164" s="23">
        <v>1850714.19</v>
      </c>
      <c r="S164" s="184">
        <v>0.17203743038472741</v>
      </c>
    </row>
    <row r="165" spans="1:19" ht="15" customHeight="1">
      <c r="A165" s="62">
        <v>9</v>
      </c>
      <c r="B165" s="63">
        <v>441</v>
      </c>
      <c r="C165" s="64" t="s">
        <v>177</v>
      </c>
      <c r="D165" s="23">
        <f>'2023 Kunta'!D165</f>
        <v>6516472.75</v>
      </c>
      <c r="E165" s="107">
        <f>'2023 Kunta'!E165</f>
        <v>-0.5501461469895027</v>
      </c>
      <c r="F165" s="23">
        <f>'2023 Kunta'!F165</f>
        <v>6466125.9957478642</v>
      </c>
      <c r="G165" s="23">
        <f>'2023 Kunta'!G165</f>
        <v>6240803.2748461906</v>
      </c>
      <c r="H165" s="23">
        <f>'2023 Kunta'!H165</f>
        <v>225322.72090167366</v>
      </c>
      <c r="I165" s="23">
        <f>'2023 Kunta'!I165</f>
        <v>-504322.04290876823</v>
      </c>
      <c r="J165" s="23">
        <f>'2023 Kunta'!J165</f>
        <v>-278999.32200709457</v>
      </c>
      <c r="K165" s="23">
        <f>'2023 Kunta'!K165</f>
        <v>204376.48767222193</v>
      </c>
      <c r="L165" s="65"/>
      <c r="M165" s="67">
        <v>4.3670777168711558E-3</v>
      </c>
      <c r="N165" s="68">
        <v>137</v>
      </c>
      <c r="O165" s="68" t="s">
        <v>63</v>
      </c>
      <c r="P165" s="23">
        <f>'2023 Kunta'!M165</f>
        <v>1251443.8964699516</v>
      </c>
      <c r="Q165" s="106">
        <f>'2023 Kunta'!N165</f>
        <v>-0.44492856912432011</v>
      </c>
      <c r="R165" s="23">
        <v>1903554.32</v>
      </c>
      <c r="S165" s="184">
        <v>9.0088979646045342E-2</v>
      </c>
    </row>
    <row r="166" spans="1:19" ht="15" customHeight="1">
      <c r="A166" s="62">
        <v>1</v>
      </c>
      <c r="B166" s="63">
        <v>444</v>
      </c>
      <c r="C166" s="64" t="s">
        <v>410</v>
      </c>
      <c r="D166" s="23">
        <f>'2023 Kunta'!D166</f>
        <v>79265155.709999993</v>
      </c>
      <c r="E166" s="107">
        <f>'2023 Kunta'!E166</f>
        <v>-0.57632707406268335</v>
      </c>
      <c r="F166" s="23">
        <f>'2023 Kunta'!F166</f>
        <v>78652747.207978919</v>
      </c>
      <c r="G166" s="23">
        <f>'2023 Kunta'!G166</f>
        <v>78239256.007285714</v>
      </c>
      <c r="H166" s="23">
        <f>'2023 Kunta'!H166</f>
        <v>413491.200693205</v>
      </c>
      <c r="I166" s="23">
        <f>'2023 Kunta'!I166</f>
        <v>-6134479.0031000767</v>
      </c>
      <c r="J166" s="23">
        <f>'2023 Kunta'!J166</f>
        <v>-5720987.8024068717</v>
      </c>
      <c r="K166" s="23">
        <f>'2023 Kunta'!K166</f>
        <v>2485997.3700958951</v>
      </c>
      <c r="L166" s="65"/>
      <c r="M166" s="67">
        <v>4.3670777168711558E-3</v>
      </c>
      <c r="N166" s="68">
        <v>137</v>
      </c>
      <c r="O166" s="68" t="s">
        <v>63</v>
      </c>
      <c r="P166" s="23">
        <f>'2023 Kunta'!M166</f>
        <v>8593836.7542336714</v>
      </c>
      <c r="Q166" s="106">
        <f>'2023 Kunta'!N166</f>
        <v>-0.29713366820188103</v>
      </c>
      <c r="R166" s="23">
        <v>16215045.880000001</v>
      </c>
      <c r="S166" s="184">
        <v>7.7829877925878588E-2</v>
      </c>
    </row>
    <row r="167" spans="1:19" ht="15" customHeight="1">
      <c r="A167" s="62">
        <v>2</v>
      </c>
      <c r="B167" s="63">
        <v>445</v>
      </c>
      <c r="C167" s="64" t="s">
        <v>411</v>
      </c>
      <c r="D167" s="23">
        <f>'2023 Kunta'!D167</f>
        <v>26749111.530000001</v>
      </c>
      <c r="E167" s="107">
        <f>'2023 Kunta'!E167</f>
        <v>-0.57650589227714155</v>
      </c>
      <c r="F167" s="23">
        <f>'2023 Kunta'!F167</f>
        <v>26542445.900244411</v>
      </c>
      <c r="G167" s="23">
        <f>'2023 Kunta'!G167</f>
        <v>26360853.926268309</v>
      </c>
      <c r="H167" s="23">
        <f>'2023 Kunta'!H167</f>
        <v>181591.97397610173</v>
      </c>
      <c r="I167" s="23">
        <f>'2023 Kunta'!I167</f>
        <v>-2070163.8893225</v>
      </c>
      <c r="J167" s="23">
        <f>'2023 Kunta'!J167</f>
        <v>-1888571.9153463983</v>
      </c>
      <c r="K167" s="23">
        <f>'2023 Kunta'!K167</f>
        <v>838933.83316210972</v>
      </c>
      <c r="L167" s="65"/>
      <c r="M167" s="67">
        <v>4.3670777168711558E-3</v>
      </c>
      <c r="N167" s="68">
        <v>137</v>
      </c>
      <c r="O167" s="68" t="s">
        <v>63</v>
      </c>
      <c r="P167" s="23">
        <f>'2023 Kunta'!M167</f>
        <v>2195602.1754324613</v>
      </c>
      <c r="Q167" s="106">
        <f>'2023 Kunta'!N167</f>
        <v>-0.39683184990630971</v>
      </c>
      <c r="R167" s="23">
        <v>10666659.91</v>
      </c>
      <c r="S167" s="184">
        <v>1.8904517720227831E-2</v>
      </c>
    </row>
    <row r="168" spans="1:19" ht="15" customHeight="1">
      <c r="A168" s="62">
        <v>15</v>
      </c>
      <c r="B168" s="63">
        <v>475</v>
      </c>
      <c r="C168" s="64" t="s">
        <v>412</v>
      </c>
      <c r="D168" s="23">
        <f>'2023 Kunta'!D168</f>
        <v>9135551.1400000006</v>
      </c>
      <c r="E168" s="107">
        <f>'2023 Kunta'!E168</f>
        <v>-0.53266905718086421</v>
      </c>
      <c r="F168" s="23">
        <f>'2023 Kunta'!F168</f>
        <v>9064969.1908614263</v>
      </c>
      <c r="G168" s="23">
        <f>'2023 Kunta'!G168</f>
        <v>8806674.9173668269</v>
      </c>
      <c r="H168" s="23">
        <f>'2023 Kunta'!H168</f>
        <v>258294.27349459939</v>
      </c>
      <c r="I168" s="23">
        <f>'2023 Kunta'!I168</f>
        <v>-707017.42963972746</v>
      </c>
      <c r="J168" s="23">
        <f>'2023 Kunta'!J168</f>
        <v>-448723.15614512807</v>
      </c>
      <c r="K168" s="23">
        <f>'2023 Kunta'!K168</f>
        <v>286518.7850195741</v>
      </c>
      <c r="L168" s="65"/>
      <c r="M168" s="67">
        <v>4.3670777168711558E-3</v>
      </c>
      <c r="N168" s="68">
        <v>137</v>
      </c>
      <c r="O168" s="68" t="s">
        <v>63</v>
      </c>
      <c r="P168" s="23">
        <f>'2023 Kunta'!M168</f>
        <v>1155360.2248339956</v>
      </c>
      <c r="Q168" s="106">
        <f>'2023 Kunta'!N168</f>
        <v>-0.35992747359057364</v>
      </c>
      <c r="R168" s="23">
        <v>2610151.7200000002</v>
      </c>
      <c r="S168" s="184">
        <v>2.8515669262268784E-2</v>
      </c>
    </row>
    <row r="169" spans="1:19" ht="15" customHeight="1">
      <c r="A169" s="62">
        <v>21</v>
      </c>
      <c r="B169" s="63">
        <v>478</v>
      </c>
      <c r="C169" s="64" t="s">
        <v>413</v>
      </c>
      <c r="D169" s="23">
        <f>'2023 Kunta'!D169</f>
        <v>45623287.359999999</v>
      </c>
      <c r="E169" s="107">
        <f>'2023 Kunta'!E169</f>
        <v>3.6517416582442008E-2</v>
      </c>
      <c r="F169" s="23">
        <f>'2023 Kunta'!F169</f>
        <v>45270798.440762438</v>
      </c>
      <c r="G169" s="23">
        <f>'2023 Kunta'!G169</f>
        <v>48250544.341541819</v>
      </c>
      <c r="H169" s="23">
        <f>'2023 Kunta'!H169</f>
        <v>-2979745.9007793814</v>
      </c>
      <c r="I169" s="23">
        <f>'2023 Kunta'!I169</f>
        <v>-3530871.7412512745</v>
      </c>
      <c r="J169" s="23">
        <f>'2023 Kunta'!J169</f>
        <v>-6510617.6420306563</v>
      </c>
      <c r="K169" s="23">
        <f>'2023 Kunta'!K169</f>
        <v>1430885.6316014333</v>
      </c>
      <c r="L169" s="65"/>
      <c r="M169" s="67">
        <v>4.3670777168711558E-3</v>
      </c>
      <c r="N169" s="68">
        <v>137</v>
      </c>
      <c r="O169" s="68" t="s">
        <v>63</v>
      </c>
      <c r="P169" s="23">
        <f>'2023 Kunta'!M169</f>
        <v>5155181.0642793747</v>
      </c>
      <c r="Q169" s="106">
        <f>'2023 Kunta'!N169</f>
        <v>-0.18875143991841115</v>
      </c>
      <c r="R169" s="23">
        <v>2930818.49</v>
      </c>
      <c r="S169" s="184">
        <v>4.2882363344691088E-2</v>
      </c>
    </row>
    <row r="170" spans="1:19" ht="15" customHeight="1">
      <c r="A170" s="62">
        <v>2</v>
      </c>
      <c r="B170" s="63">
        <v>480</v>
      </c>
      <c r="C170" s="64" t="s">
        <v>182</v>
      </c>
      <c r="D170" s="23">
        <f>'2023 Kunta'!D170</f>
        <v>2795034.24</v>
      </c>
      <c r="E170" s="107">
        <f>'2023 Kunta'!E170</f>
        <v>-0.55456209404440004</v>
      </c>
      <c r="F170" s="23">
        <f>'2023 Kunta'!F170</f>
        <v>2773439.5970994239</v>
      </c>
      <c r="G170" s="23">
        <f>'2023 Kunta'!G170</f>
        <v>2669209.1806935845</v>
      </c>
      <c r="H170" s="23">
        <f>'2023 Kunta'!H170</f>
        <v>104230.41640583938</v>
      </c>
      <c r="I170" s="23">
        <f>'2023 Kunta'!I170</f>
        <v>-216312.93983647157</v>
      </c>
      <c r="J170" s="23">
        <f>'2023 Kunta'!J170</f>
        <v>-112082.52343063219</v>
      </c>
      <c r="K170" s="23">
        <f>'2023 Kunta'!K170</f>
        <v>87660.810197479645</v>
      </c>
      <c r="L170" s="65"/>
      <c r="M170" s="67">
        <v>4.3670777168711558E-3</v>
      </c>
      <c r="N170" s="68">
        <v>137</v>
      </c>
      <c r="O170" s="68" t="s">
        <v>63</v>
      </c>
      <c r="P170" s="23">
        <f>'2023 Kunta'!M170</f>
        <v>256551.1714223795</v>
      </c>
      <c r="Q170" s="106">
        <f>'2023 Kunta'!N170</f>
        <v>-0.38666302454808676</v>
      </c>
      <c r="R170" s="23">
        <v>591426.66</v>
      </c>
      <c r="S170" s="184">
        <v>2.5553903329480487E-2</v>
      </c>
    </row>
    <row r="171" spans="1:19" ht="15" customHeight="1">
      <c r="A171" s="62">
        <v>2</v>
      </c>
      <c r="B171" s="63">
        <v>481</v>
      </c>
      <c r="C171" s="64" t="s">
        <v>183</v>
      </c>
      <c r="D171" s="23">
        <f>'2023 Kunta'!D171</f>
        <v>18447717.699999999</v>
      </c>
      <c r="E171" s="107">
        <f>'2023 Kunta'!E171</f>
        <v>-0.55626146069341165</v>
      </c>
      <c r="F171" s="23">
        <f>'2023 Kunta'!F171</f>
        <v>18305189.257821724</v>
      </c>
      <c r="G171" s="23">
        <f>'2023 Kunta'!G171</f>
        <v>17847838.955589853</v>
      </c>
      <c r="H171" s="23">
        <f>'2023 Kunta'!H171</f>
        <v>457350.30223187059</v>
      </c>
      <c r="I171" s="23">
        <f>'2023 Kunta'!I171</f>
        <v>-1427703.4577437991</v>
      </c>
      <c r="J171" s="23">
        <f>'2023 Kunta'!J171</f>
        <v>-970353.15551192849</v>
      </c>
      <c r="K171" s="23">
        <f>'2023 Kunta'!K171</f>
        <v>578576.76901889604</v>
      </c>
      <c r="L171" s="65"/>
      <c r="M171" s="67">
        <v>4.3670777168711558E-3</v>
      </c>
      <c r="N171" s="68">
        <v>137</v>
      </c>
      <c r="O171" s="68" t="s">
        <v>63</v>
      </c>
      <c r="P171" s="23">
        <f>'2023 Kunta'!M171</f>
        <v>1554359.2273067308</v>
      </c>
      <c r="Q171" s="106">
        <f>'2023 Kunta'!N171</f>
        <v>-0.38181537845332458</v>
      </c>
      <c r="R171" s="23">
        <v>2519145.4</v>
      </c>
      <c r="S171" s="184">
        <v>9.7663416440060047E-2</v>
      </c>
    </row>
    <row r="172" spans="1:19" ht="15" customHeight="1">
      <c r="A172" s="62">
        <v>17</v>
      </c>
      <c r="B172" s="63">
        <v>483</v>
      </c>
      <c r="C172" s="64" t="s">
        <v>184</v>
      </c>
      <c r="D172" s="23">
        <f>'2023 Kunta'!D172</f>
        <v>1319943.6000000001</v>
      </c>
      <c r="E172" s="107">
        <f>'2023 Kunta'!E172</f>
        <v>-0.47262518276565657</v>
      </c>
      <c r="F172" s="23">
        <f>'2023 Kunta'!F172</f>
        <v>1309745.6173481306</v>
      </c>
      <c r="G172" s="23">
        <f>'2023 Kunta'!G172</f>
        <v>1190938.1563564516</v>
      </c>
      <c r="H172" s="23">
        <f>'2023 Kunta'!H172</f>
        <v>118807.46099167899</v>
      </c>
      <c r="I172" s="23">
        <f>'2023 Kunta'!I172</f>
        <v>-102152.90977413418</v>
      </c>
      <c r="J172" s="23">
        <f>'2023 Kunta'!J172</f>
        <v>16654.551217544809</v>
      </c>
      <c r="K172" s="23">
        <f>'2023 Kunta'!K172</f>
        <v>41397.462591004965</v>
      </c>
      <c r="L172" s="65"/>
      <c r="M172" s="67">
        <v>4.3670777168711558E-3</v>
      </c>
      <c r="N172" s="68">
        <v>137</v>
      </c>
      <c r="O172" s="68" t="s">
        <v>63</v>
      </c>
      <c r="P172" s="23">
        <f>'2023 Kunta'!M172</f>
        <v>111192.73189878045</v>
      </c>
      <c r="Q172" s="106">
        <f>'2023 Kunta'!N172</f>
        <v>-0.4273540778380196</v>
      </c>
      <c r="R172" s="23">
        <v>383567.47</v>
      </c>
      <c r="S172" s="184">
        <v>4.8521122234717939E-2</v>
      </c>
    </row>
    <row r="173" spans="1:19" ht="15" customHeight="1">
      <c r="A173" s="62">
        <v>4</v>
      </c>
      <c r="B173" s="63">
        <v>484</v>
      </c>
      <c r="C173" s="64" t="s">
        <v>414</v>
      </c>
      <c r="D173" s="23">
        <f>'2023 Kunta'!D173</f>
        <v>3931772.61</v>
      </c>
      <c r="E173" s="107">
        <f>'2023 Kunta'!E173</f>
        <v>-0.55482179520716979</v>
      </c>
      <c r="F173" s="23">
        <f>'2023 Kunta'!F173</f>
        <v>3901395.4417119948</v>
      </c>
      <c r="G173" s="23">
        <f>'2023 Kunta'!G173</f>
        <v>3600583.1167009166</v>
      </c>
      <c r="H173" s="23">
        <f>'2023 Kunta'!H173</f>
        <v>300812.32501107827</v>
      </c>
      <c r="I173" s="23">
        <f>'2023 Kunta'!I173</f>
        <v>-304287.25339608599</v>
      </c>
      <c r="J173" s="23">
        <f>'2023 Kunta'!J173</f>
        <v>-3474.928385007719</v>
      </c>
      <c r="K173" s="23">
        <f>'2023 Kunta'!K173</f>
        <v>123312.39724092222</v>
      </c>
      <c r="L173" s="65"/>
      <c r="M173" s="67">
        <v>4.3670777168711558E-3</v>
      </c>
      <c r="N173" s="68">
        <v>137</v>
      </c>
      <c r="O173" s="68" t="s">
        <v>63</v>
      </c>
      <c r="P173" s="23">
        <f>'2023 Kunta'!M173</f>
        <v>1343908.0280665678</v>
      </c>
      <c r="Q173" s="106">
        <f>'2023 Kunta'!N173</f>
        <v>-8.522822174368927E-2</v>
      </c>
      <c r="R173" s="23">
        <v>1434998.2</v>
      </c>
      <c r="S173" s="184">
        <v>9.508535834774956E-2</v>
      </c>
    </row>
    <row r="174" spans="1:19" ht="15" customHeight="1">
      <c r="A174" s="62">
        <v>8</v>
      </c>
      <c r="B174" s="63">
        <v>489</v>
      </c>
      <c r="C174" s="64" t="s">
        <v>186</v>
      </c>
      <c r="D174" s="23">
        <f>'2023 Kunta'!D174</f>
        <v>2369940.14</v>
      </c>
      <c r="E174" s="107">
        <f>'2023 Kunta'!E174</f>
        <v>-0.54588347361500444</v>
      </c>
      <c r="F174" s="23">
        <f>'2023 Kunta'!F174</f>
        <v>2351629.8058056533</v>
      </c>
      <c r="G174" s="23">
        <f>'2023 Kunta'!G174</f>
        <v>2298960.2488944647</v>
      </c>
      <c r="H174" s="23">
        <f>'2023 Kunta'!H174</f>
        <v>52669.556911188643</v>
      </c>
      <c r="I174" s="23">
        <f>'2023 Kunta'!I174</f>
        <v>-183414.11049041711</v>
      </c>
      <c r="J174" s="23">
        <f>'2023 Kunta'!J174</f>
        <v>-130744.55357922846</v>
      </c>
      <c r="K174" s="23">
        <f>'2023 Kunta'!K174</f>
        <v>74328.560923793309</v>
      </c>
      <c r="L174" s="65"/>
      <c r="M174" s="67">
        <v>4.3670777168711558E-3</v>
      </c>
      <c r="N174" s="68">
        <v>137</v>
      </c>
      <c r="O174" s="68" t="s">
        <v>63</v>
      </c>
      <c r="P174" s="23">
        <f>'2023 Kunta'!M174</f>
        <v>436229.28199087729</v>
      </c>
      <c r="Q174" s="106">
        <f>'2023 Kunta'!N174</f>
        <v>-0.50383608485248488</v>
      </c>
      <c r="R174" s="23">
        <v>596633.81999999995</v>
      </c>
      <c r="S174" s="184">
        <v>4.7807318770386464E-2</v>
      </c>
    </row>
    <row r="175" spans="1:19" ht="15" customHeight="1">
      <c r="A175" s="62">
        <v>10</v>
      </c>
      <c r="B175" s="63">
        <v>491</v>
      </c>
      <c r="C175" s="64" t="s">
        <v>415</v>
      </c>
      <c r="D175" s="23">
        <f>'2023 Kunta'!D175</f>
        <v>95544254.010000005</v>
      </c>
      <c r="E175" s="107">
        <f>'2023 Kunta'!E175</f>
        <v>-0.52791810442563414</v>
      </c>
      <c r="F175" s="23">
        <f>'2023 Kunta'!F175</f>
        <v>94806071.980949849</v>
      </c>
      <c r="G175" s="23">
        <f>'2023 Kunta'!G175</f>
        <v>94019846.614020199</v>
      </c>
      <c r="H175" s="23">
        <f>'2023 Kunta'!H175</f>
        <v>786225.36692965031</v>
      </c>
      <c r="I175" s="23">
        <f>'2023 Kunta'!I175</f>
        <v>-7394348.9398490125</v>
      </c>
      <c r="J175" s="23">
        <f>'2023 Kunta'!J175</f>
        <v>-6608123.5729193622</v>
      </c>
      <c r="K175" s="23">
        <f>'2023 Kunta'!K175</f>
        <v>2996559.6114594983</v>
      </c>
      <c r="L175" s="65"/>
      <c r="M175" s="67">
        <v>4.3670777168711558E-3</v>
      </c>
      <c r="N175" s="68">
        <v>137</v>
      </c>
      <c r="O175" s="68" t="s">
        <v>63</v>
      </c>
      <c r="P175" s="23">
        <f>'2023 Kunta'!M175</f>
        <v>12245213.629511196</v>
      </c>
      <c r="Q175" s="106">
        <f>'2023 Kunta'!N175</f>
        <v>-0.38305799907745652</v>
      </c>
      <c r="R175" s="23">
        <v>23920670.829999998</v>
      </c>
      <c r="S175" s="184">
        <v>5.0292488438485883E-3</v>
      </c>
    </row>
    <row r="176" spans="1:19" ht="15" customHeight="1">
      <c r="A176" s="62">
        <v>17</v>
      </c>
      <c r="B176" s="63">
        <v>494</v>
      </c>
      <c r="C176" s="64" t="s">
        <v>188</v>
      </c>
      <c r="D176" s="23">
        <f>'2023 Kunta'!D176</f>
        <v>14383164.59</v>
      </c>
      <c r="E176" s="107">
        <f>'2023 Kunta'!E176</f>
        <v>-0.517995261688596</v>
      </c>
      <c r="F176" s="23">
        <f>'2023 Kunta'!F176</f>
        <v>14272039.18815116</v>
      </c>
      <c r="G176" s="23">
        <f>'2023 Kunta'!G176</f>
        <v>13857722.134973591</v>
      </c>
      <c r="H176" s="23">
        <f>'2023 Kunta'!H176</f>
        <v>414317.05317756906</v>
      </c>
      <c r="I176" s="23">
        <f>'2023 Kunta'!I176</f>
        <v>-1113140.07252188</v>
      </c>
      <c r="J176" s="23">
        <f>'2023 Kunta'!J176</f>
        <v>-698823.01934431097</v>
      </c>
      <c r="K176" s="23">
        <f>'2023 Kunta'!K176</f>
        <v>451099.96976749023</v>
      </c>
      <c r="L176" s="65"/>
      <c r="M176" s="67">
        <v>4.3670777168711558E-3</v>
      </c>
      <c r="N176" s="68">
        <v>137</v>
      </c>
      <c r="O176" s="68" t="s">
        <v>63</v>
      </c>
      <c r="P176" s="23">
        <f>'2023 Kunta'!M176</f>
        <v>813518.56744014553</v>
      </c>
      <c r="Q176" s="106">
        <f>'2023 Kunta'!N176</f>
        <v>-0.41072980578859986</v>
      </c>
      <c r="R176" s="23">
        <v>4595565.13</v>
      </c>
      <c r="S176" s="184">
        <v>2.851964545059027E-2</v>
      </c>
    </row>
    <row r="177" spans="1:19" ht="15" customHeight="1">
      <c r="A177" s="62">
        <v>13</v>
      </c>
      <c r="B177" s="63">
        <v>495</v>
      </c>
      <c r="C177" s="64" t="s">
        <v>189</v>
      </c>
      <c r="D177" s="23">
        <f>'2023 Kunta'!D177</f>
        <v>2021730.23</v>
      </c>
      <c r="E177" s="107">
        <f>'2023 Kunta'!E177</f>
        <v>-0.52663336464994193</v>
      </c>
      <c r="F177" s="23">
        <f>'2023 Kunta'!F177</f>
        <v>2006110.1915284321</v>
      </c>
      <c r="G177" s="23">
        <f>'2023 Kunta'!G177</f>
        <v>1974981.4181511281</v>
      </c>
      <c r="H177" s="23">
        <f>'2023 Kunta'!H177</f>
        <v>31128.773377303965</v>
      </c>
      <c r="I177" s="23">
        <f>'2023 Kunta'!I177</f>
        <v>-156465.49274743977</v>
      </c>
      <c r="J177" s="23">
        <f>'2023 Kunta'!J177</f>
        <v>-125336.7193701358</v>
      </c>
      <c r="K177" s="23">
        <f>'2023 Kunta'!K177</f>
        <v>63407.634663730227</v>
      </c>
      <c r="L177" s="65"/>
      <c r="M177" s="67">
        <v>4.3670777168711558E-3</v>
      </c>
      <c r="N177" s="68">
        <v>137</v>
      </c>
      <c r="O177" s="68" t="s">
        <v>63</v>
      </c>
      <c r="P177" s="23">
        <f>'2023 Kunta'!M177</f>
        <v>791367.60525140318</v>
      </c>
      <c r="Q177" s="106">
        <f>'2023 Kunta'!N177</f>
        <v>-0.43297377895516087</v>
      </c>
      <c r="R177" s="23">
        <v>569317.14</v>
      </c>
      <c r="S177" s="184">
        <v>9.5864507410837296E-2</v>
      </c>
    </row>
    <row r="178" spans="1:19" ht="15" customHeight="1">
      <c r="A178" s="62">
        <v>19</v>
      </c>
      <c r="B178" s="63">
        <v>498</v>
      </c>
      <c r="C178" s="64" t="s">
        <v>190</v>
      </c>
      <c r="D178" s="23">
        <f>'2023 Kunta'!D178</f>
        <v>3833445.07</v>
      </c>
      <c r="E178" s="107">
        <f>'2023 Kunta'!E178</f>
        <v>-0.53505499882723262</v>
      </c>
      <c r="F178" s="23">
        <f>'2023 Kunta'!F178</f>
        <v>3803827.5876160902</v>
      </c>
      <c r="G178" s="23">
        <f>'2023 Kunta'!G178</f>
        <v>3655780.3804409206</v>
      </c>
      <c r="H178" s="23">
        <f>'2023 Kunta'!H178</f>
        <v>148047.20717516961</v>
      </c>
      <c r="I178" s="23">
        <f>'2023 Kunta'!I178</f>
        <v>-296677.50073549309</v>
      </c>
      <c r="J178" s="23">
        <f>'2023 Kunta'!J178</f>
        <v>-148630.29356032348</v>
      </c>
      <c r="K178" s="23">
        <f>'2023 Kunta'!K178</f>
        <v>120228.54528026606</v>
      </c>
      <c r="L178" s="65"/>
      <c r="M178" s="67">
        <v>4.3670777168711558E-3</v>
      </c>
      <c r="N178" s="68">
        <v>137</v>
      </c>
      <c r="O178" s="68" t="s">
        <v>63</v>
      </c>
      <c r="P178" s="23">
        <f>'2023 Kunta'!M178</f>
        <v>785220.44074626954</v>
      </c>
      <c r="Q178" s="106">
        <f>'2023 Kunta'!N178</f>
        <v>-0.51333961179473953</v>
      </c>
      <c r="R178" s="23">
        <v>1301191.3899999999</v>
      </c>
      <c r="S178" s="184">
        <v>1.1032730691833414E-2</v>
      </c>
    </row>
    <row r="179" spans="1:19" ht="15" customHeight="1">
      <c r="A179" s="62">
        <v>15</v>
      </c>
      <c r="B179" s="63">
        <v>499</v>
      </c>
      <c r="C179" s="64" t="s">
        <v>416</v>
      </c>
      <c r="D179" s="23">
        <f>'2023 Kunta'!D179</f>
        <v>34660691.399999999</v>
      </c>
      <c r="E179" s="107">
        <f>'2023 Kunta'!E179</f>
        <v>-0.56060992060267834</v>
      </c>
      <c r="F179" s="23">
        <f>'2023 Kunta'!F179</f>
        <v>34392900.314381644</v>
      </c>
      <c r="G179" s="23">
        <f>'2023 Kunta'!G179</f>
        <v>33979025.206168041</v>
      </c>
      <c r="H179" s="23">
        <f>'2023 Kunta'!H179</f>
        <v>413875.1082136035</v>
      </c>
      <c r="I179" s="23">
        <f>'2023 Kunta'!I179</f>
        <v>-2682455.8877313454</v>
      </c>
      <c r="J179" s="23">
        <f>'2023 Kunta'!J179</f>
        <v>-2268580.7795177419</v>
      </c>
      <c r="K179" s="23">
        <f>'2023 Kunta'!K179</f>
        <v>1087065.1409725896</v>
      </c>
      <c r="L179" s="65"/>
      <c r="M179" s="67">
        <v>4.3670777168711558E-3</v>
      </c>
      <c r="N179" s="68">
        <v>137</v>
      </c>
      <c r="O179" s="68" t="s">
        <v>63</v>
      </c>
      <c r="P179" s="23">
        <f>'2023 Kunta'!M179</f>
        <v>2599070.6660067518</v>
      </c>
      <c r="Q179" s="106">
        <f>'2023 Kunta'!N179</f>
        <v>-0.45650133740010168</v>
      </c>
      <c r="R179" s="23">
        <v>6298264.1500000004</v>
      </c>
      <c r="S179" s="184">
        <v>7.6933731246108694E-2</v>
      </c>
    </row>
    <row r="180" spans="1:19" ht="15" customHeight="1">
      <c r="A180" s="62">
        <v>13</v>
      </c>
      <c r="B180" s="63">
        <v>500</v>
      </c>
      <c r="C180" s="64" t="s">
        <v>192</v>
      </c>
      <c r="D180" s="23">
        <f>'2023 Kunta'!D180</f>
        <v>16080795.99</v>
      </c>
      <c r="E180" s="107">
        <f>'2023 Kunta'!E180</f>
        <v>-0.6069991790560576</v>
      </c>
      <c r="F180" s="23">
        <f>'2023 Kunta'!F180</f>
        <v>15956554.561400875</v>
      </c>
      <c r="G180" s="23">
        <f>'2023 Kunta'!G180</f>
        <v>15849641.929704443</v>
      </c>
      <c r="H180" s="23">
        <f>'2023 Kunta'!H180</f>
        <v>106912.63169643283</v>
      </c>
      <c r="I180" s="23">
        <f>'2023 Kunta'!I180</f>
        <v>-1244522.9492098971</v>
      </c>
      <c r="J180" s="23">
        <f>'2023 Kunta'!J180</f>
        <v>-1137610.3175134643</v>
      </c>
      <c r="K180" s="23">
        <f>'2023 Kunta'!K180</f>
        <v>504342.87527861615</v>
      </c>
      <c r="L180" s="65"/>
      <c r="M180" s="67">
        <v>4.3670777168711558E-3</v>
      </c>
      <c r="N180" s="68">
        <v>137</v>
      </c>
      <c r="O180" s="68" t="s">
        <v>63</v>
      </c>
      <c r="P180" s="23">
        <f>'2023 Kunta'!M180</f>
        <v>2418613.9904162576</v>
      </c>
      <c r="Q180" s="106">
        <f>'2023 Kunta'!N180</f>
        <v>-0.26340755363805579</v>
      </c>
      <c r="R180" s="23">
        <v>3038856.1</v>
      </c>
      <c r="S180" s="184">
        <v>9.0001421624286371E-2</v>
      </c>
    </row>
    <row r="181" spans="1:19" ht="15" customHeight="1">
      <c r="A181" s="62">
        <v>2</v>
      </c>
      <c r="B181" s="63">
        <v>503</v>
      </c>
      <c r="C181" s="64" t="s">
        <v>193</v>
      </c>
      <c r="D181" s="23">
        <f>'2023 Kunta'!D181</f>
        <v>12539081.539999999</v>
      </c>
      <c r="E181" s="107">
        <f>'2023 Kunta'!E181</f>
        <v>-0.54370043957697489</v>
      </c>
      <c r="F181" s="23">
        <f>'2023 Kunta'!F181</f>
        <v>12442203.661266927</v>
      </c>
      <c r="G181" s="23">
        <f>'2023 Kunta'!G181</f>
        <v>12105270.875602435</v>
      </c>
      <c r="H181" s="23">
        <f>'2023 Kunta'!H181</f>
        <v>336932.78566449136</v>
      </c>
      <c r="I181" s="23">
        <f>'2023 Kunta'!I181</f>
        <v>-970423.0280794811</v>
      </c>
      <c r="J181" s="23">
        <f>'2023 Kunta'!J181</f>
        <v>-633490.24241498974</v>
      </c>
      <c r="K181" s="23">
        <f>'2023 Kunta'!K181</f>
        <v>393263.89322824922</v>
      </c>
      <c r="L181" s="65"/>
      <c r="M181" s="67">
        <v>4.3670777168711558E-3</v>
      </c>
      <c r="N181" s="68">
        <v>137</v>
      </c>
      <c r="O181" s="68" t="s">
        <v>63</v>
      </c>
      <c r="P181" s="23">
        <f>'2023 Kunta'!M181</f>
        <v>982888.82703427435</v>
      </c>
      <c r="Q181" s="106">
        <f>'2023 Kunta'!N181</f>
        <v>-0.41117262302262225</v>
      </c>
      <c r="R181" s="23">
        <v>2123117.64</v>
      </c>
      <c r="S181" s="184">
        <v>6.1219696633743714E-2</v>
      </c>
    </row>
    <row r="182" spans="1:19" ht="15" customHeight="1">
      <c r="A182" s="62">
        <v>1</v>
      </c>
      <c r="B182" s="63">
        <v>504</v>
      </c>
      <c r="C182" s="64" t="s">
        <v>417</v>
      </c>
      <c r="D182" s="23">
        <f>'2023 Kunta'!D182</f>
        <v>2768869.91</v>
      </c>
      <c r="E182" s="107">
        <f>'2023 Kunta'!E182</f>
        <v>-0.54661734952530261</v>
      </c>
      <c r="F182" s="23">
        <f>'2023 Kunta'!F182</f>
        <v>2747477.4146634848</v>
      </c>
      <c r="G182" s="23">
        <f>'2023 Kunta'!G182</f>
        <v>2675958.1833331059</v>
      </c>
      <c r="H182" s="23">
        <f>'2023 Kunta'!H182</f>
        <v>71519.231330378912</v>
      </c>
      <c r="I182" s="23">
        <f>'2023 Kunta'!I182</f>
        <v>-214288.03328607755</v>
      </c>
      <c r="J182" s="23">
        <f>'2023 Kunta'!J182</f>
        <v>-142768.80195569864</v>
      </c>
      <c r="K182" s="23">
        <f>'2023 Kunta'!K182</f>
        <v>86840.216899104096</v>
      </c>
      <c r="L182" s="65"/>
      <c r="M182" s="67">
        <v>4.3670777168711558E-3</v>
      </c>
      <c r="N182" s="68">
        <v>137</v>
      </c>
      <c r="O182" s="68" t="s">
        <v>63</v>
      </c>
      <c r="P182" s="23">
        <f>'2023 Kunta'!M182</f>
        <v>334664.68755849823</v>
      </c>
      <c r="Q182" s="106">
        <f>'2023 Kunta'!N182</f>
        <v>-0.46703912365459432</v>
      </c>
      <c r="R182" s="23">
        <v>567804.23</v>
      </c>
      <c r="S182" s="184">
        <v>0.30001849730749575</v>
      </c>
    </row>
    <row r="183" spans="1:19" ht="15" customHeight="1">
      <c r="A183" s="62">
        <v>1</v>
      </c>
      <c r="B183" s="63">
        <v>505</v>
      </c>
      <c r="C183" s="64" t="s">
        <v>195</v>
      </c>
      <c r="D183" s="23">
        <f>'2023 Kunta'!D183</f>
        <v>37781620.219999999</v>
      </c>
      <c r="E183" s="107">
        <f>'2023 Kunta'!E183</f>
        <v>-0.55121971665549263</v>
      </c>
      <c r="F183" s="23">
        <f>'2023 Kunta'!F183</f>
        <v>37489716.605661422</v>
      </c>
      <c r="G183" s="23">
        <f>'2023 Kunta'!G183</f>
        <v>36827823.549026832</v>
      </c>
      <c r="H183" s="23">
        <f>'2023 Kunta'!H183</f>
        <v>661893.05663459003</v>
      </c>
      <c r="I183" s="23">
        <f>'2023 Kunta'!I183</f>
        <v>-2923990.4200863307</v>
      </c>
      <c r="J183" s="23">
        <f>'2023 Kunta'!J183</f>
        <v>-2262097.3634517407</v>
      </c>
      <c r="K183" s="23">
        <f>'2023 Kunta'!K183</f>
        <v>1184947.0005271488</v>
      </c>
      <c r="L183" s="65"/>
      <c r="M183" s="67">
        <v>4.3670777168711558E-3</v>
      </c>
      <c r="N183" s="68">
        <v>137</v>
      </c>
      <c r="O183" s="68" t="s">
        <v>63</v>
      </c>
      <c r="P183" s="23">
        <f>'2023 Kunta'!M183</f>
        <v>3351948.8159055617</v>
      </c>
      <c r="Q183" s="106">
        <f>'2023 Kunta'!N183</f>
        <v>-0.38694745055773805</v>
      </c>
      <c r="R183" s="23">
        <v>9660295.0199999996</v>
      </c>
      <c r="S183" s="184">
        <v>4.5268812633149302E-2</v>
      </c>
    </row>
    <row r="184" spans="1:19" ht="15" customHeight="1">
      <c r="A184" s="62">
        <v>10</v>
      </c>
      <c r="B184" s="63">
        <v>507</v>
      </c>
      <c r="C184" s="64" t="s">
        <v>196</v>
      </c>
      <c r="D184" s="23">
        <f>'2023 Kunta'!D184</f>
        <v>7834748.0999999996</v>
      </c>
      <c r="E184" s="107">
        <f>'2023 Kunta'!E184</f>
        <v>-0.56373447661747167</v>
      </c>
      <c r="F184" s="23">
        <f>'2023 Kunta'!F184</f>
        <v>7774216.2521198578</v>
      </c>
      <c r="G184" s="23">
        <f>'2023 Kunta'!G184</f>
        <v>7589733.2508404562</v>
      </c>
      <c r="H184" s="23">
        <f>'2023 Kunta'!H184</f>
        <v>184483.00127940159</v>
      </c>
      <c r="I184" s="23">
        <f>'2023 Kunta'!I184</f>
        <v>-606345.84368784318</v>
      </c>
      <c r="J184" s="23">
        <f>'2023 Kunta'!J184</f>
        <v>-421862.84240844159</v>
      </c>
      <c r="K184" s="23">
        <f>'2023 Kunta'!K184</f>
        <v>245721.62884815471</v>
      </c>
      <c r="L184" s="65"/>
      <c r="M184" s="67">
        <v>4.3670777168711558E-3</v>
      </c>
      <c r="N184" s="68">
        <v>137</v>
      </c>
      <c r="O184" s="68" t="s">
        <v>63</v>
      </c>
      <c r="P184" s="23">
        <f>'2023 Kunta'!M184</f>
        <v>1806568.9801997126</v>
      </c>
      <c r="Q184" s="106">
        <f>'2023 Kunta'!N184</f>
        <v>-0.43508504781917079</v>
      </c>
      <c r="R184" s="23">
        <v>3234194.58</v>
      </c>
      <c r="S184" s="184">
        <v>5.4512279037132627E-2</v>
      </c>
    </row>
    <row r="185" spans="1:19" ht="15" customHeight="1">
      <c r="A185" s="62">
        <v>6</v>
      </c>
      <c r="B185" s="63">
        <v>508</v>
      </c>
      <c r="C185" s="64" t="s">
        <v>197</v>
      </c>
      <c r="D185" s="23">
        <f>'2023 Kunta'!D185</f>
        <v>17407912.68</v>
      </c>
      <c r="E185" s="107">
        <f>'2023 Kunta'!E185</f>
        <v>-0.52308510956405552</v>
      </c>
      <c r="F185" s="23">
        <f>'2023 Kunta'!F185</f>
        <v>17273417.848920934</v>
      </c>
      <c r="G185" s="23">
        <f>'2023 Kunta'!G185</f>
        <v>17147017.964011401</v>
      </c>
      <c r="H185" s="23">
        <f>'2023 Kunta'!H185</f>
        <v>126399.88490953296</v>
      </c>
      <c r="I185" s="23">
        <f>'2023 Kunta'!I185</f>
        <v>-1347230.9978669137</v>
      </c>
      <c r="J185" s="23">
        <f>'2023 Kunta'!J185</f>
        <v>-1220831.1129573807</v>
      </c>
      <c r="K185" s="23">
        <f>'2023 Kunta'!K185</f>
        <v>545965.30787965562</v>
      </c>
      <c r="L185" s="65"/>
      <c r="M185" s="67">
        <v>4.3670777168711558E-3</v>
      </c>
      <c r="N185" s="68">
        <v>137</v>
      </c>
      <c r="O185" s="68" t="s">
        <v>63</v>
      </c>
      <c r="P185" s="23">
        <f>'2023 Kunta'!M185</f>
        <v>3116894.4370950158</v>
      </c>
      <c r="Q185" s="106">
        <f>'2023 Kunta'!N185</f>
        <v>-0.21154041368012411</v>
      </c>
      <c r="R185" s="23">
        <v>3402557.19</v>
      </c>
      <c r="S185" s="184">
        <v>3.1845545025408928E-2</v>
      </c>
    </row>
    <row r="186" spans="1:19" ht="15" customHeight="1">
      <c r="A186" s="62">
        <v>2</v>
      </c>
      <c r="B186" s="63">
        <v>529</v>
      </c>
      <c r="C186" s="64" t="s">
        <v>418</v>
      </c>
      <c r="D186" s="23">
        <f>'2023 Kunta'!D186</f>
        <v>31790902.510000002</v>
      </c>
      <c r="E186" s="107">
        <f>'2023 Kunta'!E186</f>
        <v>-0.62510334579313354</v>
      </c>
      <c r="F186" s="23">
        <f>'2023 Kunta'!F186</f>
        <v>31545283.627280883</v>
      </c>
      <c r="G186" s="23">
        <f>'2023 Kunta'!G186</f>
        <v>31507947.587268237</v>
      </c>
      <c r="H186" s="23">
        <f>'2023 Kunta'!H186</f>
        <v>37336.040012646466</v>
      </c>
      <c r="I186" s="23">
        <f>'2023 Kunta'!I186</f>
        <v>-2460357.5453847619</v>
      </c>
      <c r="J186" s="23">
        <f>'2023 Kunta'!J186</f>
        <v>-2423021.5053721154</v>
      </c>
      <c r="K186" s="23">
        <f>'2023 Kunta'!K186</f>
        <v>997059.79663980415</v>
      </c>
      <c r="L186" s="65"/>
      <c r="M186" s="67">
        <v>4.3670777168711558E-3</v>
      </c>
      <c r="N186" s="68">
        <v>137</v>
      </c>
      <c r="O186" s="68" t="s">
        <v>63</v>
      </c>
      <c r="P186" s="23">
        <f>'2023 Kunta'!M186</f>
        <v>6842835.4468005151</v>
      </c>
      <c r="Q186" s="106">
        <f>'2023 Kunta'!N186</f>
        <v>-0.42742655026606458</v>
      </c>
      <c r="R186" s="23">
        <v>8335106.6200000001</v>
      </c>
      <c r="S186" s="184">
        <v>7.2333253208914261E-2</v>
      </c>
    </row>
    <row r="187" spans="1:19" ht="15" customHeight="1">
      <c r="A187" s="62">
        <v>4</v>
      </c>
      <c r="B187" s="63">
        <v>531</v>
      </c>
      <c r="C187" s="64" t="s">
        <v>199</v>
      </c>
      <c r="D187" s="23">
        <f>'2023 Kunta'!D187</f>
        <v>8932610.7400000002</v>
      </c>
      <c r="E187" s="107">
        <f>'2023 Kunta'!E187</f>
        <v>-0.53446534406556878</v>
      </c>
      <c r="F187" s="23">
        <f>'2023 Kunta'!F187</f>
        <v>8863596.7235204913</v>
      </c>
      <c r="G187" s="23">
        <f>'2023 Kunta'!G187</f>
        <v>8629892.3504696768</v>
      </c>
      <c r="H187" s="23">
        <f>'2023 Kunta'!H187</f>
        <v>233704.37305081449</v>
      </c>
      <c r="I187" s="23">
        <f>'2023 Kunta'!I187</f>
        <v>-691311.49162031012</v>
      </c>
      <c r="J187" s="23">
        <f>'2023 Kunta'!J187</f>
        <v>-457607.11856949562</v>
      </c>
      <c r="K187" s="23">
        <f>'2023 Kunta'!K187</f>
        <v>280153.95426680287</v>
      </c>
      <c r="L187" s="65"/>
      <c r="M187" s="67">
        <v>4.3670777168711558E-3</v>
      </c>
      <c r="N187" s="68">
        <v>137</v>
      </c>
      <c r="O187" s="68" t="s">
        <v>63</v>
      </c>
      <c r="P187" s="23">
        <f>'2023 Kunta'!M187</f>
        <v>606149.08601963322</v>
      </c>
      <c r="Q187" s="106">
        <f>'2023 Kunta'!N187</f>
        <v>-0.31932017818596103</v>
      </c>
      <c r="R187" s="23">
        <v>1716329.43</v>
      </c>
      <c r="S187" s="184">
        <v>1.9517263912781635E-2</v>
      </c>
    </row>
    <row r="188" spans="1:19" ht="15" customHeight="1">
      <c r="A188" s="62">
        <v>17</v>
      </c>
      <c r="B188" s="63">
        <v>535</v>
      </c>
      <c r="C188" s="64" t="s">
        <v>200</v>
      </c>
      <c r="D188" s="23">
        <f>'2023 Kunta'!D188</f>
        <v>15427398.92</v>
      </c>
      <c r="E188" s="107">
        <f>'2023 Kunta'!E188</f>
        <v>-0.51182555850975886</v>
      </c>
      <c r="F188" s="23">
        <f>'2023 Kunta'!F188</f>
        <v>15308205.685872702</v>
      </c>
      <c r="G188" s="23">
        <f>'2023 Kunta'!G188</f>
        <v>14754680.786220729</v>
      </c>
      <c r="H188" s="23">
        <f>'2023 Kunta'!H188</f>
        <v>553524.89965197258</v>
      </c>
      <c r="I188" s="23">
        <f>'2023 Kunta'!I188</f>
        <v>-1193955.3250035341</v>
      </c>
      <c r="J188" s="23">
        <f>'2023 Kunta'!J188</f>
        <v>-640430.42535156151</v>
      </c>
      <c r="K188" s="23">
        <f>'2023 Kunta'!K188</f>
        <v>483850.34759607178</v>
      </c>
      <c r="L188" s="65"/>
      <c r="M188" s="67">
        <v>4.3670777168711558E-3</v>
      </c>
      <c r="N188" s="68">
        <v>137</v>
      </c>
      <c r="O188" s="68" t="s">
        <v>63</v>
      </c>
      <c r="P188" s="23">
        <f>'2023 Kunta'!M188</f>
        <v>1380280.6613514905</v>
      </c>
      <c r="Q188" s="106">
        <f>'2023 Kunta'!N188</f>
        <v>-0.3360086954862801</v>
      </c>
      <c r="R188" s="23">
        <v>2859640.68</v>
      </c>
      <c r="S188" s="184">
        <v>9.329244749181953E-3</v>
      </c>
    </row>
    <row r="189" spans="1:19" ht="15" customHeight="1">
      <c r="A189" s="62">
        <v>6</v>
      </c>
      <c r="B189" s="63">
        <v>536</v>
      </c>
      <c r="C189" s="64" t="s">
        <v>201</v>
      </c>
      <c r="D189" s="23">
        <f>'2023 Kunta'!D189</f>
        <v>65032084.850000001</v>
      </c>
      <c r="E189" s="107">
        <f>'2023 Kunta'!E189</f>
        <v>-0.55045145574379362</v>
      </c>
      <c r="F189" s="23">
        <f>'2023 Kunta'!F189</f>
        <v>64529642.114480697</v>
      </c>
      <c r="G189" s="23">
        <f>'2023 Kunta'!G189</f>
        <v>63890231.938012473</v>
      </c>
      <c r="H189" s="23">
        <f>'2023 Kunta'!H189</f>
        <v>639410.17646822333</v>
      </c>
      <c r="I189" s="23">
        <f>'2023 Kunta'!I189</f>
        <v>-5032954.9657317847</v>
      </c>
      <c r="J189" s="23">
        <f>'2023 Kunta'!J189</f>
        <v>-4393544.7892635614</v>
      </c>
      <c r="K189" s="23">
        <f>'2023 Kunta'!K189</f>
        <v>2039604.7981087493</v>
      </c>
      <c r="L189" s="65"/>
      <c r="M189" s="67">
        <v>4.3670777168711558E-3</v>
      </c>
      <c r="N189" s="68">
        <v>137</v>
      </c>
      <c r="O189" s="68" t="s">
        <v>63</v>
      </c>
      <c r="P189" s="23">
        <f>'2023 Kunta'!M189</f>
        <v>5663511.1655478999</v>
      </c>
      <c r="Q189" s="106">
        <f>'2023 Kunta'!N189</f>
        <v>-0.42188197581414799</v>
      </c>
      <c r="R189" s="23">
        <v>11459172.93</v>
      </c>
      <c r="S189" s="184">
        <v>6.9926196794272588E-2</v>
      </c>
    </row>
    <row r="190" spans="1:19" ht="15" customHeight="1">
      <c r="A190" s="62">
        <v>2</v>
      </c>
      <c r="B190" s="63">
        <v>538</v>
      </c>
      <c r="C190" s="64" t="s">
        <v>419</v>
      </c>
      <c r="D190" s="23">
        <f>'2023 Kunta'!D190</f>
        <v>8542682.2400000002</v>
      </c>
      <c r="E190" s="107">
        <f>'2023 Kunta'!E190</f>
        <v>-0.53095851385289372</v>
      </c>
      <c r="F190" s="23">
        <f>'2023 Kunta'!F190</f>
        <v>8476680.8401796184</v>
      </c>
      <c r="G190" s="23">
        <f>'2023 Kunta'!G190</f>
        <v>8139221.5217980137</v>
      </c>
      <c r="H190" s="23">
        <f>'2023 Kunta'!H190</f>
        <v>337459.31838160474</v>
      </c>
      <c r="I190" s="23">
        <f>'2023 Kunta'!I190</f>
        <v>-661134.19398512063</v>
      </c>
      <c r="J190" s="23">
        <f>'2023 Kunta'!J190</f>
        <v>-323674.87560351589</v>
      </c>
      <c r="K190" s="23">
        <f>'2023 Kunta'!K190</f>
        <v>267924.60560984764</v>
      </c>
      <c r="L190" s="65"/>
      <c r="M190" s="67">
        <v>4.3670777168711558E-3</v>
      </c>
      <c r="N190" s="68">
        <v>137</v>
      </c>
      <c r="O190" s="68" t="s">
        <v>63</v>
      </c>
      <c r="P190" s="23">
        <f>'2023 Kunta'!M190</f>
        <v>297093.93893186055</v>
      </c>
      <c r="Q190" s="106">
        <f>'2023 Kunta'!N190</f>
        <v>-0.42812573041078095</v>
      </c>
      <c r="R190" s="23">
        <v>1153325.3400000001</v>
      </c>
      <c r="S190" s="184">
        <v>0.19302761692223203</v>
      </c>
    </row>
    <row r="191" spans="1:19" ht="15" customHeight="1">
      <c r="A191" s="62">
        <v>12</v>
      </c>
      <c r="B191" s="63">
        <v>541</v>
      </c>
      <c r="C191" s="64" t="s">
        <v>203</v>
      </c>
      <c r="D191" s="23">
        <f>'2023 Kunta'!D191</f>
        <v>12154998.199999999</v>
      </c>
      <c r="E191" s="107">
        <f>'2023 Kunta'!E191</f>
        <v>-0.54493152924961219</v>
      </c>
      <c r="F191" s="23">
        <f>'2023 Kunta'!F191</f>
        <v>12061087.777784154</v>
      </c>
      <c r="G191" s="23">
        <f>'2023 Kunta'!G191</f>
        <v>11416016.296619331</v>
      </c>
      <c r="H191" s="23">
        <f>'2023 Kunta'!H191</f>
        <v>645071.48116482235</v>
      </c>
      <c r="I191" s="23">
        <f>'2023 Kunta'!I191</f>
        <v>-940698.0983349313</v>
      </c>
      <c r="J191" s="23">
        <f>'2023 Kunta'!J191</f>
        <v>-295626.61717010895</v>
      </c>
      <c r="K191" s="23">
        <f>'2023 Kunta'!K191</f>
        <v>381217.86664084182</v>
      </c>
      <c r="L191" s="65"/>
      <c r="M191" s="67">
        <v>4.3670777168711558E-3</v>
      </c>
      <c r="N191" s="68">
        <v>137</v>
      </c>
      <c r="O191" s="68" t="s">
        <v>63</v>
      </c>
      <c r="P191" s="23">
        <f>'2023 Kunta'!M191</f>
        <v>2518159.2146275397</v>
      </c>
      <c r="Q191" s="106">
        <f>'2023 Kunta'!N191</f>
        <v>-0.40136678402318715</v>
      </c>
      <c r="R191" s="23">
        <v>2420467.7999999998</v>
      </c>
      <c r="S191" s="184">
        <v>3.5440784022150229E-2</v>
      </c>
    </row>
    <row r="192" spans="1:19" ht="15" customHeight="1">
      <c r="A192" s="62">
        <v>1</v>
      </c>
      <c r="B192" s="63">
        <v>543</v>
      </c>
      <c r="C192" s="64" t="s">
        <v>204</v>
      </c>
      <c r="D192" s="23">
        <f>'2023 Kunta'!D192</f>
        <v>78747902.730000004</v>
      </c>
      <c r="E192" s="107">
        <f>'2023 Kunta'!E192</f>
        <v>-0.60264895457227852</v>
      </c>
      <c r="F192" s="23">
        <f>'2023 Kunta'!F192</f>
        <v>78139490.563062236</v>
      </c>
      <c r="G192" s="23">
        <f>'2023 Kunta'!G192</f>
        <v>78704462.747523099</v>
      </c>
      <c r="H192" s="23">
        <f>'2023 Kunta'!H192</f>
        <v>-564972.18446086347</v>
      </c>
      <c r="I192" s="23">
        <f>'2023 Kunta'!I192</f>
        <v>-6094447.8252555523</v>
      </c>
      <c r="J192" s="23">
        <f>'2023 Kunta'!J192</f>
        <v>-6659420.0097164158</v>
      </c>
      <c r="K192" s="23">
        <f>'2023 Kunta'!K192</f>
        <v>2469774.7368791159</v>
      </c>
      <c r="L192" s="65"/>
      <c r="M192" s="67">
        <v>4.3670777168711558E-3</v>
      </c>
      <c r="N192" s="68">
        <v>137</v>
      </c>
      <c r="O192" s="68" t="s">
        <v>63</v>
      </c>
      <c r="P192" s="23">
        <f>'2023 Kunta'!M192</f>
        <v>8037352.9433217021</v>
      </c>
      <c r="Q192" s="106">
        <f>'2023 Kunta'!N192</f>
        <v>-0.34353742519751473</v>
      </c>
      <c r="R192" s="23">
        <v>14517815.890000001</v>
      </c>
      <c r="S192" s="184">
        <v>5.5367183710071322E-2</v>
      </c>
    </row>
    <row r="193" spans="1:19" ht="15" customHeight="1">
      <c r="A193" s="62">
        <v>15</v>
      </c>
      <c r="B193" s="63">
        <v>545</v>
      </c>
      <c r="C193" s="64" t="s">
        <v>420</v>
      </c>
      <c r="D193" s="23">
        <f>'2023 Kunta'!D193</f>
        <v>13579865.1</v>
      </c>
      <c r="E193" s="107">
        <f>'2023 Kunta'!E193</f>
        <v>-0.54131719512760945</v>
      </c>
      <c r="F193" s="23">
        <f>'2023 Kunta'!F193</f>
        <v>13474946.049894733</v>
      </c>
      <c r="G193" s="23">
        <f>'2023 Kunta'!G193</f>
        <v>12934343.390433971</v>
      </c>
      <c r="H193" s="23">
        <f>'2023 Kunta'!H193</f>
        <v>540602.65946076252</v>
      </c>
      <c r="I193" s="23">
        <f>'2023 Kunta'!I193</f>
        <v>-1050971.2190014888</v>
      </c>
      <c r="J193" s="23">
        <f>'2023 Kunta'!J193</f>
        <v>-510368.55954072624</v>
      </c>
      <c r="K193" s="23">
        <f>'2023 Kunta'!K193</f>
        <v>425906.04437048966</v>
      </c>
      <c r="L193" s="65"/>
      <c r="M193" s="67">
        <v>4.3670777168711558E-3</v>
      </c>
      <c r="N193" s="68">
        <v>137</v>
      </c>
      <c r="O193" s="68" t="s">
        <v>63</v>
      </c>
      <c r="P193" s="23">
        <f>'2023 Kunta'!M193</f>
        <v>2601880.4984232155</v>
      </c>
      <c r="Q193" s="106">
        <f>'2023 Kunta'!N193</f>
        <v>-0.4185726133840153</v>
      </c>
      <c r="R193" s="23">
        <v>6472631.8300000001</v>
      </c>
      <c r="S193" s="184">
        <v>0.36154223452382972</v>
      </c>
    </row>
    <row r="194" spans="1:19" ht="15" customHeight="1">
      <c r="A194" s="62">
        <v>7</v>
      </c>
      <c r="B194" s="63">
        <v>560</v>
      </c>
      <c r="C194" s="64" t="s">
        <v>206</v>
      </c>
      <c r="D194" s="23">
        <f>'2023 Kunta'!D194</f>
        <v>25110571.050000001</v>
      </c>
      <c r="E194" s="107">
        <f>'2023 Kunta'!E194</f>
        <v>-0.54917916603187833</v>
      </c>
      <c r="F194" s="23">
        <f>'2023 Kunta'!F194</f>
        <v>24916564.90614171</v>
      </c>
      <c r="G194" s="23">
        <f>'2023 Kunta'!G194</f>
        <v>24600722.583175998</v>
      </c>
      <c r="H194" s="23">
        <f>'2023 Kunta'!H194</f>
        <v>315842.32296571136</v>
      </c>
      <c r="I194" s="23">
        <f>'2023 Kunta'!I194</f>
        <v>-1943354.1697142483</v>
      </c>
      <c r="J194" s="23">
        <f>'2023 Kunta'!J194</f>
        <v>-1627511.8467485369</v>
      </c>
      <c r="K194" s="23">
        <f>'2023 Kunta'!K194</f>
        <v>787544.1993742364</v>
      </c>
      <c r="L194" s="65"/>
      <c r="M194" s="67">
        <v>4.3670777168711558E-3</v>
      </c>
      <c r="N194" s="68">
        <v>137</v>
      </c>
      <c r="O194" s="68" t="s">
        <v>63</v>
      </c>
      <c r="P194" s="23">
        <f>'2023 Kunta'!M194</f>
        <v>2366493.1737167458</v>
      </c>
      <c r="Q194" s="106">
        <f>'2023 Kunta'!N194</f>
        <v>-0.40871996662299093</v>
      </c>
      <c r="R194" s="23">
        <v>4783784.92</v>
      </c>
      <c r="S194" s="184">
        <v>-1.270040951866469E-2</v>
      </c>
    </row>
    <row r="195" spans="1:19" ht="15" customHeight="1">
      <c r="A195" s="62">
        <v>2</v>
      </c>
      <c r="B195" s="63">
        <v>561</v>
      </c>
      <c r="C195" s="64" t="s">
        <v>207</v>
      </c>
      <c r="D195" s="23">
        <f>'2023 Kunta'!D195</f>
        <v>1855452.5</v>
      </c>
      <c r="E195" s="107">
        <f>'2023 Kunta'!E195</f>
        <v>-0.54467211794924975</v>
      </c>
      <c r="F195" s="23">
        <f>'2023 Kunta'!F195</f>
        <v>1841117.1356659725</v>
      </c>
      <c r="G195" s="23">
        <f>'2023 Kunta'!G195</f>
        <v>1748281.8676059865</v>
      </c>
      <c r="H195" s="23">
        <f>'2023 Kunta'!H195</f>
        <v>92835.268059985945</v>
      </c>
      <c r="I195" s="23">
        <f>'2023 Kunta'!I195</f>
        <v>-143596.94749282597</v>
      </c>
      <c r="J195" s="23">
        <f>'2023 Kunta'!J195</f>
        <v>-50761.679432840028</v>
      </c>
      <c r="K195" s="23">
        <f>'2023 Kunta'!K195</f>
        <v>58192.65721515422</v>
      </c>
      <c r="L195" s="65"/>
      <c r="M195" s="67">
        <v>4.3670777168711558E-3</v>
      </c>
      <c r="N195" s="68">
        <v>137</v>
      </c>
      <c r="O195" s="68" t="s">
        <v>63</v>
      </c>
      <c r="P195" s="23">
        <f>'2023 Kunta'!M195</f>
        <v>448506.98995011329</v>
      </c>
      <c r="Q195" s="106">
        <f>'2023 Kunta'!N195</f>
        <v>-0.38996730048894057</v>
      </c>
      <c r="R195" s="23">
        <v>584901.80000000005</v>
      </c>
      <c r="S195" s="184">
        <v>0.23664842962941335</v>
      </c>
    </row>
    <row r="196" spans="1:19" ht="15" customHeight="1">
      <c r="A196" s="62">
        <v>6</v>
      </c>
      <c r="B196" s="63">
        <v>562</v>
      </c>
      <c r="C196" s="64" t="s">
        <v>208</v>
      </c>
      <c r="D196" s="23">
        <f>'2023 Kunta'!D196</f>
        <v>15468060.460000001</v>
      </c>
      <c r="E196" s="107">
        <f>'2023 Kunta'!E196</f>
        <v>-0.51837287461423842</v>
      </c>
      <c r="F196" s="23">
        <f>'2023 Kunta'!F196</f>
        <v>15348553.071783453</v>
      </c>
      <c r="G196" s="23">
        <f>'2023 Kunta'!G196</f>
        <v>14891592.431694845</v>
      </c>
      <c r="H196" s="23">
        <f>'2023 Kunta'!H196</f>
        <v>456960.64008860849</v>
      </c>
      <c r="I196" s="23">
        <f>'2023 Kunta'!I196</f>
        <v>-1197102.1978145372</v>
      </c>
      <c r="J196" s="23">
        <f>'2023 Kunta'!J196</f>
        <v>-740141.55772592872</v>
      </c>
      <c r="K196" s="23">
        <f>'2023 Kunta'!K196</f>
        <v>485125.61767658335</v>
      </c>
      <c r="L196" s="65"/>
      <c r="M196" s="67">
        <v>4.3670777168711558E-3</v>
      </c>
      <c r="N196" s="68">
        <v>137</v>
      </c>
      <c r="O196" s="68" t="s">
        <v>63</v>
      </c>
      <c r="P196" s="23">
        <f>'2023 Kunta'!M196</f>
        <v>1582441.6302540626</v>
      </c>
      <c r="Q196" s="106">
        <f>'2023 Kunta'!N196</f>
        <v>-0.40520391397382771</v>
      </c>
      <c r="R196" s="23">
        <v>3413687.19</v>
      </c>
      <c r="S196" s="184">
        <v>4.5102506733859737E-2</v>
      </c>
    </row>
    <row r="197" spans="1:19" ht="15" customHeight="1">
      <c r="A197" s="62">
        <v>17</v>
      </c>
      <c r="B197" s="63">
        <v>563</v>
      </c>
      <c r="C197" s="64" t="s">
        <v>209</v>
      </c>
      <c r="D197" s="23">
        <f>'2023 Kunta'!D197</f>
        <v>11217908.630000001</v>
      </c>
      <c r="E197" s="107">
        <f>'2023 Kunta'!E197</f>
        <v>-0.52696821002756566</v>
      </c>
      <c r="F197" s="23">
        <f>'2023 Kunta'!F197</f>
        <v>11131238.2316595</v>
      </c>
      <c r="G197" s="23">
        <f>'2023 Kunta'!G197</f>
        <v>10925653.454615206</v>
      </c>
      <c r="H197" s="23">
        <f>'2023 Kunta'!H197</f>
        <v>205584.7770442944</v>
      </c>
      <c r="I197" s="23">
        <f>'2023 Kunta'!I197</f>
        <v>-868174.97969979269</v>
      </c>
      <c r="J197" s="23">
        <f>'2023 Kunta'!J197</f>
        <v>-662590.20265549829</v>
      </c>
      <c r="K197" s="23">
        <f>'2023 Kunta'!K197</f>
        <v>351827.87572115718</v>
      </c>
      <c r="L197" s="65"/>
      <c r="M197" s="67">
        <v>4.3670777168711558E-3</v>
      </c>
      <c r="N197" s="68">
        <v>137</v>
      </c>
      <c r="O197" s="68" t="s">
        <v>63</v>
      </c>
      <c r="P197" s="23">
        <f>'2023 Kunta'!M197</f>
        <v>1529325.3000769869</v>
      </c>
      <c r="Q197" s="106">
        <f>'2023 Kunta'!N197</f>
        <v>-0.14826975796112074</v>
      </c>
      <c r="R197" s="23">
        <v>2641641.4300000002</v>
      </c>
      <c r="S197" s="184">
        <v>0.15728086055835555</v>
      </c>
    </row>
    <row r="198" spans="1:19" ht="15" customHeight="1">
      <c r="A198" s="62">
        <v>17</v>
      </c>
      <c r="B198" s="63">
        <v>564</v>
      </c>
      <c r="C198" s="64" t="s">
        <v>421</v>
      </c>
      <c r="D198" s="23">
        <f>'2023 Kunta'!D198</f>
        <v>354880526.19</v>
      </c>
      <c r="E198" s="107">
        <f>'2023 Kunta'!E198</f>
        <v>-0.56721065331340159</v>
      </c>
      <c r="F198" s="23">
        <f>'2023 Kunta'!F198</f>
        <v>352138692.78926086</v>
      </c>
      <c r="G198" s="23">
        <f>'2023 Kunta'!G198</f>
        <v>348013286.9032532</v>
      </c>
      <c r="H198" s="23">
        <f>'2023 Kunta'!H198</f>
        <v>4125405.8860076666</v>
      </c>
      <c r="I198" s="23">
        <f>'2023 Kunta'!I198</f>
        <v>-27464869.235688806</v>
      </c>
      <c r="J198" s="23">
        <f>'2023 Kunta'!J198</f>
        <v>-23339463.349681139</v>
      </c>
      <c r="K198" s="23">
        <f>'2023 Kunta'!K198</f>
        <v>11130137.15678964</v>
      </c>
      <c r="L198" s="65"/>
      <c r="M198" s="67">
        <v>4.3670777168711558E-3</v>
      </c>
      <c r="N198" s="68">
        <v>137</v>
      </c>
      <c r="O198" s="68" t="s">
        <v>63</v>
      </c>
      <c r="P198" s="23">
        <f>'2023 Kunta'!M198</f>
        <v>44490893.480621189</v>
      </c>
      <c r="Q198" s="106">
        <f>'2023 Kunta'!N198</f>
        <v>-0.34785859078406567</v>
      </c>
      <c r="R198" s="23">
        <v>74085623.269999996</v>
      </c>
      <c r="S198" s="184">
        <v>5.1988735605281722E-2</v>
      </c>
    </row>
    <row r="199" spans="1:19" ht="15" customHeight="1">
      <c r="A199" s="62">
        <v>7</v>
      </c>
      <c r="B199" s="63">
        <v>576</v>
      </c>
      <c r="C199" s="64" t="s">
        <v>211</v>
      </c>
      <c r="D199" s="23">
        <f>'2023 Kunta'!D199</f>
        <v>3691040.73</v>
      </c>
      <c r="E199" s="107">
        <f>'2023 Kunta'!E199</f>
        <v>-0.54619729473697065</v>
      </c>
      <c r="F199" s="23">
        <f>'2023 Kunta'!F199</f>
        <v>3662523.4741627937</v>
      </c>
      <c r="G199" s="23">
        <f>'2023 Kunta'!G199</f>
        <v>3465999.1739308811</v>
      </c>
      <c r="H199" s="23">
        <f>'2023 Kunta'!H199</f>
        <v>196524.30023191264</v>
      </c>
      <c r="I199" s="23">
        <f>'2023 Kunta'!I199</f>
        <v>-285656.56188972341</v>
      </c>
      <c r="J199" s="23">
        <f>'2023 Kunta'!J199</f>
        <v>-89132.26165781077</v>
      </c>
      <c r="K199" s="23">
        <f>'2023 Kunta'!K199</f>
        <v>115762.31025480987</v>
      </c>
      <c r="L199" s="65"/>
      <c r="M199" s="67">
        <v>4.3670777168711558E-3</v>
      </c>
      <c r="N199" s="68">
        <v>137</v>
      </c>
      <c r="O199" s="68" t="s">
        <v>63</v>
      </c>
      <c r="P199" s="23">
        <f>'2023 Kunta'!M199</f>
        <v>804730.58036377269</v>
      </c>
      <c r="Q199" s="106">
        <f>'2023 Kunta'!N199</f>
        <v>-0.45407735408523098</v>
      </c>
      <c r="R199" s="23">
        <v>1806415.06</v>
      </c>
      <c r="S199" s="184">
        <v>0.1255527906370193</v>
      </c>
    </row>
    <row r="200" spans="1:19" ht="15" customHeight="1">
      <c r="A200" s="62">
        <v>2</v>
      </c>
      <c r="B200" s="63">
        <v>577</v>
      </c>
      <c r="C200" s="64" t="s">
        <v>422</v>
      </c>
      <c r="D200" s="23">
        <f>'2023 Kunta'!D200</f>
        <v>19425589.199999999</v>
      </c>
      <c r="E200" s="107">
        <f>'2023 Kunta'!E200</f>
        <v>-0.55853452006293858</v>
      </c>
      <c r="F200" s="23">
        <f>'2023 Kunta'!F200</f>
        <v>19275505.649715018</v>
      </c>
      <c r="G200" s="23">
        <f>'2023 Kunta'!G200</f>
        <v>18995310.045619074</v>
      </c>
      <c r="H200" s="23">
        <f>'2023 Kunta'!H200</f>
        <v>280195.60409594327</v>
      </c>
      <c r="I200" s="23">
        <f>'2023 Kunta'!I200</f>
        <v>-1503382.7663977426</v>
      </c>
      <c r="J200" s="23">
        <f>'2023 Kunta'!J200</f>
        <v>-1223187.1623017993</v>
      </c>
      <c r="K200" s="23">
        <f>'2023 Kunta'!K200</f>
        <v>609245.80581718043</v>
      </c>
      <c r="L200" s="65"/>
      <c r="M200" s="67">
        <v>4.3670777168711558E-3</v>
      </c>
      <c r="N200" s="68">
        <v>137</v>
      </c>
      <c r="O200" s="68" t="s">
        <v>63</v>
      </c>
      <c r="P200" s="23">
        <f>'2023 Kunta'!M200</f>
        <v>1945529.8897021157</v>
      </c>
      <c r="Q200" s="106">
        <f>'2023 Kunta'!N200</f>
        <v>-0.34589189522168273</v>
      </c>
      <c r="R200" s="23">
        <v>2747557.65</v>
      </c>
      <c r="S200" s="184">
        <v>7.6413498231171273E-2</v>
      </c>
    </row>
    <row r="201" spans="1:19" ht="15" customHeight="1">
      <c r="A201" s="62">
        <v>18</v>
      </c>
      <c r="B201" s="63">
        <v>578</v>
      </c>
      <c r="C201" s="64" t="s">
        <v>213</v>
      </c>
      <c r="D201" s="23">
        <f>'2023 Kunta'!D201</f>
        <v>4694792.62</v>
      </c>
      <c r="E201" s="107">
        <f>'2023 Kunta'!E201</f>
        <v>-0.52236753802270619</v>
      </c>
      <c r="F201" s="23">
        <f>'2023 Kunta'!F201</f>
        <v>4658520.3022336308</v>
      </c>
      <c r="G201" s="23">
        <f>'2023 Kunta'!G201</f>
        <v>4461357.7851867042</v>
      </c>
      <c r="H201" s="23">
        <f>'2023 Kunta'!H201</f>
        <v>197162.51704692654</v>
      </c>
      <c r="I201" s="23">
        <f>'2023 Kunta'!I201</f>
        <v>-363338.80244514311</v>
      </c>
      <c r="J201" s="23">
        <f>'2023 Kunta'!J201</f>
        <v>-166176.28539821657</v>
      </c>
      <c r="K201" s="23">
        <f>'2023 Kunta'!K201</f>
        <v>147243.03512587672</v>
      </c>
      <c r="L201" s="65"/>
      <c r="M201" s="67">
        <v>4.3670777168711558E-3</v>
      </c>
      <c r="N201" s="68">
        <v>137</v>
      </c>
      <c r="O201" s="68" t="s">
        <v>63</v>
      </c>
      <c r="P201" s="23">
        <f>'2023 Kunta'!M201</f>
        <v>449329.99441381468</v>
      </c>
      <c r="Q201" s="106">
        <f>'2023 Kunta'!N201</f>
        <v>-0.49090877417143863</v>
      </c>
      <c r="R201" s="23">
        <v>1484347.62</v>
      </c>
      <c r="S201" s="184">
        <v>3.9623972305524502E-2</v>
      </c>
    </row>
    <row r="202" spans="1:19" ht="15" customHeight="1">
      <c r="A202" s="62">
        <v>9</v>
      </c>
      <c r="B202" s="63">
        <v>580</v>
      </c>
      <c r="C202" s="64" t="s">
        <v>214</v>
      </c>
      <c r="D202" s="23">
        <f>'2023 Kunta'!D202</f>
        <v>6412818.0199999996</v>
      </c>
      <c r="E202" s="107">
        <f>'2023 Kunta'!E202</f>
        <v>-0.55085075927345861</v>
      </c>
      <c r="F202" s="23">
        <f>'2023 Kunta'!F202</f>
        <v>6363272.1099190265</v>
      </c>
      <c r="G202" s="23">
        <f>'2023 Kunta'!G202</f>
        <v>6260364.8789092507</v>
      </c>
      <c r="H202" s="23">
        <f>'2023 Kunta'!H202</f>
        <v>102907.23100977577</v>
      </c>
      <c r="I202" s="23">
        <f>'2023 Kunta'!I202</f>
        <v>-496300.00902690215</v>
      </c>
      <c r="J202" s="23">
        <f>'2023 Kunta'!J202</f>
        <v>-393392.77801712637</v>
      </c>
      <c r="K202" s="23">
        <f>'2023 Kunta'!K202</f>
        <v>201125.55876317178</v>
      </c>
      <c r="L202" s="65"/>
      <c r="M202" s="67">
        <v>4.3670777168711558E-3</v>
      </c>
      <c r="N202" s="68">
        <v>137</v>
      </c>
      <c r="O202" s="68" t="s">
        <v>63</v>
      </c>
      <c r="P202" s="23">
        <f>'2023 Kunta'!M202</f>
        <v>884701.98008833639</v>
      </c>
      <c r="Q202" s="106">
        <f>'2023 Kunta'!N202</f>
        <v>-0.44596034333236678</v>
      </c>
      <c r="R202" s="23">
        <v>1641614.55</v>
      </c>
      <c r="S202" s="184">
        <v>0.14675208264007944</v>
      </c>
    </row>
    <row r="203" spans="1:19" ht="15" customHeight="1">
      <c r="A203" s="62">
        <v>6</v>
      </c>
      <c r="B203" s="63">
        <v>581</v>
      </c>
      <c r="C203" s="64" t="s">
        <v>215</v>
      </c>
      <c r="D203" s="23">
        <f>'2023 Kunta'!D203</f>
        <v>9707596.4100000001</v>
      </c>
      <c r="E203" s="107">
        <f>'2023 Kunta'!E203</f>
        <v>-0.52026369710240006</v>
      </c>
      <c r="F203" s="23">
        <f>'2023 Kunta'!F203</f>
        <v>9632594.7964609601</v>
      </c>
      <c r="G203" s="23">
        <f>'2023 Kunta'!G203</f>
        <v>9359481.6111468766</v>
      </c>
      <c r="H203" s="23">
        <f>'2023 Kunta'!H203</f>
        <v>273113.18531408347</v>
      </c>
      <c r="I203" s="23">
        <f>'2023 Kunta'!I203</f>
        <v>-751289.08552944148</v>
      </c>
      <c r="J203" s="23">
        <f>'2023 Kunta'!J203</f>
        <v>-478175.90021535801</v>
      </c>
      <c r="K203" s="23">
        <f>'2023 Kunta'!K203</f>
        <v>304459.87179418054</v>
      </c>
      <c r="L203" s="65"/>
      <c r="M203" s="67">
        <v>4.3670777168711558E-3</v>
      </c>
      <c r="N203" s="68">
        <v>137</v>
      </c>
      <c r="O203" s="68" t="s">
        <v>63</v>
      </c>
      <c r="P203" s="23">
        <f>'2023 Kunta'!M203</f>
        <v>1993382.4204967679</v>
      </c>
      <c r="Q203" s="106">
        <f>'2023 Kunta'!N203</f>
        <v>-0.35553610054834628</v>
      </c>
      <c r="R203" s="23">
        <v>2212479.7000000002</v>
      </c>
      <c r="S203" s="184">
        <v>1.8168569129984213E-2</v>
      </c>
    </row>
    <row r="204" spans="1:19" ht="15" customHeight="1">
      <c r="A204" s="62">
        <v>19</v>
      </c>
      <c r="B204" s="63">
        <v>583</v>
      </c>
      <c r="C204" s="64" t="s">
        <v>216</v>
      </c>
      <c r="D204" s="23">
        <f>'2023 Kunta'!D204</f>
        <v>1555822.14</v>
      </c>
      <c r="E204" s="107">
        <f>'2023 Kunta'!E204</f>
        <v>-0.50898733844759814</v>
      </c>
      <c r="F204" s="23">
        <f>'2023 Kunta'!F204</f>
        <v>1543801.7421639755</v>
      </c>
      <c r="G204" s="23">
        <f>'2023 Kunta'!G204</f>
        <v>1512275.9569189046</v>
      </c>
      <c r="H204" s="23">
        <f>'2023 Kunta'!H204</f>
        <v>31525.785245070932</v>
      </c>
      <c r="I204" s="23">
        <f>'2023 Kunta'!I204</f>
        <v>-120407.99219907603</v>
      </c>
      <c r="J204" s="23">
        <f>'2023 Kunta'!J204</f>
        <v>-88882.206954005102</v>
      </c>
      <c r="K204" s="23">
        <f>'2023 Kunta'!K204</f>
        <v>48795.334011928455</v>
      </c>
      <c r="L204" s="65"/>
      <c r="M204" s="67">
        <v>4.3670777168711558E-3</v>
      </c>
      <c r="N204" s="68">
        <v>137</v>
      </c>
      <c r="O204" s="68" t="s">
        <v>63</v>
      </c>
      <c r="P204" s="23">
        <f>'2023 Kunta'!M204</f>
        <v>219689.35436183843</v>
      </c>
      <c r="Q204" s="106">
        <f>'2023 Kunta'!N204</f>
        <v>-0.51575781697702505</v>
      </c>
      <c r="R204" s="23">
        <v>2296906.4300000002</v>
      </c>
      <c r="S204" s="184">
        <v>5.8029447711372084E-2</v>
      </c>
    </row>
    <row r="205" spans="1:19" ht="15" customHeight="1">
      <c r="A205" s="62">
        <v>16</v>
      </c>
      <c r="B205" s="63">
        <v>584</v>
      </c>
      <c r="C205" s="64" t="s">
        <v>217</v>
      </c>
      <c r="D205" s="23">
        <f>'2023 Kunta'!D205</f>
        <v>3223987.8</v>
      </c>
      <c r="E205" s="107">
        <f>'2023 Kunta'!E205</f>
        <v>-0.52176251638266258</v>
      </c>
      <c r="F205" s="23">
        <f>'2023 Kunta'!F205</f>
        <v>3199079.0299175219</v>
      </c>
      <c r="G205" s="23">
        <f>'2023 Kunta'!G205</f>
        <v>3015761.8319246895</v>
      </c>
      <c r="H205" s="23">
        <f>'2023 Kunta'!H205</f>
        <v>183317.1979928324</v>
      </c>
      <c r="I205" s="23">
        <f>'2023 Kunta'!I205</f>
        <v>-249510.46002746583</v>
      </c>
      <c r="J205" s="23">
        <f>'2023 Kunta'!J205</f>
        <v>-66193.26203463343</v>
      </c>
      <c r="K205" s="23">
        <f>'2023 Kunta'!K205</f>
        <v>101114.10392410433</v>
      </c>
      <c r="L205" s="65"/>
      <c r="M205" s="67">
        <v>4.3670777168711558E-3</v>
      </c>
      <c r="N205" s="68">
        <v>137</v>
      </c>
      <c r="O205" s="68" t="s">
        <v>63</v>
      </c>
      <c r="P205" s="23">
        <f>'2023 Kunta'!M205</f>
        <v>551730.54023385642</v>
      </c>
      <c r="Q205" s="106">
        <f>'2023 Kunta'!N205</f>
        <v>-0.40841530930110148</v>
      </c>
      <c r="R205" s="23">
        <v>1079191.78</v>
      </c>
      <c r="S205" s="184">
        <v>0.1359467943394137</v>
      </c>
    </row>
    <row r="206" spans="1:19" ht="15" customHeight="1">
      <c r="A206" s="62">
        <v>10</v>
      </c>
      <c r="B206" s="63">
        <v>588</v>
      </c>
      <c r="C206" s="64" t="s">
        <v>1444</v>
      </c>
      <c r="D206" s="23">
        <f>'2023 Kunta'!D206</f>
        <v>2162543.69</v>
      </c>
      <c r="E206" s="107">
        <f>'2023 Kunta'!E206</f>
        <v>-0.54369818119680668</v>
      </c>
      <c r="F206" s="23">
        <f>'2023 Kunta'!F206</f>
        <v>2145835.7162392046</v>
      </c>
      <c r="G206" s="23">
        <f>'2023 Kunta'!G206</f>
        <v>2081283.9956002894</v>
      </c>
      <c r="H206" s="23">
        <f>'2023 Kunta'!H206</f>
        <v>64551.720638915198</v>
      </c>
      <c r="I206" s="23">
        <f>'2023 Kunta'!I206</f>
        <v>-167363.31040750013</v>
      </c>
      <c r="J206" s="23">
        <f>'2023 Kunta'!J206</f>
        <v>-102811.58976858493</v>
      </c>
      <c r="K206" s="23">
        <f>'2023 Kunta'!K206</f>
        <v>67823.974833613218</v>
      </c>
      <c r="L206" s="65"/>
      <c r="M206" s="67">
        <v>4.3670777168711558E-3</v>
      </c>
      <c r="N206" s="68">
        <v>137</v>
      </c>
      <c r="O206" s="68" t="s">
        <v>63</v>
      </c>
      <c r="P206" s="23">
        <f>'2023 Kunta'!M206</f>
        <v>532365.61611483805</v>
      </c>
      <c r="Q206" s="106">
        <f>'2023 Kunta'!N206</f>
        <v>-0.45843920321701681</v>
      </c>
      <c r="R206" s="23">
        <v>1082371.19</v>
      </c>
      <c r="S206" s="184">
        <v>8.218325805540605E-2</v>
      </c>
    </row>
    <row r="207" spans="1:19" ht="15" customHeight="1">
      <c r="A207" s="62">
        <v>13</v>
      </c>
      <c r="B207" s="63">
        <v>592</v>
      </c>
      <c r="C207" s="64" t="s">
        <v>218</v>
      </c>
      <c r="D207" s="23">
        <f>'2023 Kunta'!D207</f>
        <v>5749245.2000000002</v>
      </c>
      <c r="E207" s="107">
        <f>'2023 Kunta'!E207</f>
        <v>-0.52623693514802072</v>
      </c>
      <c r="F207" s="23">
        <f>'2023 Kunta'!F207</f>
        <v>5704826.1029939288</v>
      </c>
      <c r="G207" s="23">
        <f>'2023 Kunta'!G207</f>
        <v>5524217.9945911448</v>
      </c>
      <c r="H207" s="23">
        <f>'2023 Kunta'!H207</f>
        <v>180608.10840278398</v>
      </c>
      <c r="I207" s="23">
        <f>'2023 Kunta'!I207</f>
        <v>-444944.86445100687</v>
      </c>
      <c r="J207" s="23">
        <f>'2023 Kunta'!J207</f>
        <v>-264336.75604822289</v>
      </c>
      <c r="K207" s="23">
        <f>'2023 Kunta'!K207</f>
        <v>180313.88848244341</v>
      </c>
      <c r="L207" s="65"/>
      <c r="M207" s="67">
        <v>4.3670777168711558E-3</v>
      </c>
      <c r="N207" s="68">
        <v>137</v>
      </c>
      <c r="O207" s="68" t="s">
        <v>63</v>
      </c>
      <c r="P207" s="23">
        <f>'2023 Kunta'!M207</f>
        <v>691664.5685345392</v>
      </c>
      <c r="Q207" s="106">
        <f>'2023 Kunta'!N207</f>
        <v>-0.55418473040659155</v>
      </c>
      <c r="R207" s="23">
        <v>1163493.67</v>
      </c>
      <c r="S207" s="184">
        <v>7.2609158178948974E-4</v>
      </c>
    </row>
    <row r="208" spans="1:19" ht="15" customHeight="1">
      <c r="A208" s="62">
        <v>10</v>
      </c>
      <c r="B208" s="63">
        <v>593</v>
      </c>
      <c r="C208" s="64" t="s">
        <v>219</v>
      </c>
      <c r="D208" s="23">
        <f>'2023 Kunta'!D208</f>
        <v>29087885.219999999</v>
      </c>
      <c r="E208" s="107">
        <f>'2023 Kunta'!E208</f>
        <v>-0.52045462722740465</v>
      </c>
      <c r="F208" s="23">
        <f>'2023 Kunta'!F208</f>
        <v>28863150.050366141</v>
      </c>
      <c r="G208" s="23">
        <f>'2023 Kunta'!G208</f>
        <v>27968551.45189653</v>
      </c>
      <c r="H208" s="23">
        <f>'2023 Kunta'!H208</f>
        <v>894598.59846961126</v>
      </c>
      <c r="I208" s="23">
        <f>'2023 Kunta'!I208</f>
        <v>-2251165.9698179765</v>
      </c>
      <c r="J208" s="23">
        <f>'2023 Kunta'!J208</f>
        <v>-1356567.3713483652</v>
      </c>
      <c r="K208" s="23">
        <f>'2023 Kunta'!K208</f>
        <v>912284.91902714339</v>
      </c>
      <c r="L208" s="65"/>
      <c r="M208" s="67">
        <v>4.3670777168711558E-3</v>
      </c>
      <c r="N208" s="68">
        <v>137</v>
      </c>
      <c r="O208" s="68" t="s">
        <v>63</v>
      </c>
      <c r="P208" s="23">
        <f>'2023 Kunta'!M208</f>
        <v>3372755.572461945</v>
      </c>
      <c r="Q208" s="106">
        <f>'2023 Kunta'!N208</f>
        <v>-0.45688466561313712</v>
      </c>
      <c r="R208" s="23">
        <v>5415892.8099999996</v>
      </c>
      <c r="S208" s="184">
        <v>5.2428630702973544E-2</v>
      </c>
    </row>
    <row r="209" spans="1:19" ht="15" customHeight="1">
      <c r="A209" s="62">
        <v>11</v>
      </c>
      <c r="B209" s="63">
        <v>595</v>
      </c>
      <c r="C209" s="64" t="s">
        <v>220</v>
      </c>
      <c r="D209" s="23">
        <f>'2023 Kunta'!D209</f>
        <v>5255228.3899999997</v>
      </c>
      <c r="E209" s="107">
        <f>'2023 Kunta'!E209</f>
        <v>-0.52617522122199234</v>
      </c>
      <c r="F209" s="23">
        <f>'2023 Kunta'!F209</f>
        <v>5214626.1036956217</v>
      </c>
      <c r="G209" s="23">
        <f>'2023 Kunta'!G209</f>
        <v>4932340.6106427358</v>
      </c>
      <c r="H209" s="23">
        <f>'2023 Kunta'!H209</f>
        <v>282285.49305288587</v>
      </c>
      <c r="I209" s="23">
        <f>'2023 Kunta'!I209</f>
        <v>-406711.97736489528</v>
      </c>
      <c r="J209" s="23">
        <f>'2023 Kunta'!J209</f>
        <v>-124426.48431200942</v>
      </c>
      <c r="K209" s="23">
        <f>'2023 Kunta'!K209</f>
        <v>164820.01252342315</v>
      </c>
      <c r="L209" s="65"/>
      <c r="M209" s="67">
        <v>4.3670777168711558E-3</v>
      </c>
      <c r="N209" s="68">
        <v>137</v>
      </c>
      <c r="O209" s="68" t="s">
        <v>63</v>
      </c>
      <c r="P209" s="23">
        <f>'2023 Kunta'!M209</f>
        <v>1164827.5755014722</v>
      </c>
      <c r="Q209" s="106">
        <f>'2023 Kunta'!N209</f>
        <v>-0.45784991600408909</v>
      </c>
      <c r="R209" s="23">
        <v>1377956.3</v>
      </c>
      <c r="S209" s="184">
        <v>6.274929993218703E-2</v>
      </c>
    </row>
    <row r="210" spans="1:19" ht="15" customHeight="1">
      <c r="A210" s="62">
        <v>15</v>
      </c>
      <c r="B210" s="63">
        <v>598</v>
      </c>
      <c r="C210" s="64" t="s">
        <v>423</v>
      </c>
      <c r="D210" s="23">
        <f>'2023 Kunta'!D210</f>
        <v>33557947.079999998</v>
      </c>
      <c r="E210" s="107">
        <f>'2023 Kunta'!E210</f>
        <v>-0.54688318183451201</v>
      </c>
      <c r="F210" s="23">
        <f>'2023 Kunta'!F210</f>
        <v>33298675.879204609</v>
      </c>
      <c r="G210" s="23">
        <f>'2023 Kunta'!G210</f>
        <v>33049022.968006592</v>
      </c>
      <c r="H210" s="23">
        <f>'2023 Kunta'!H210</f>
        <v>249652.91119801626</v>
      </c>
      <c r="I210" s="23">
        <f>'2023 Kunta'!I210</f>
        <v>-2597112.4374317275</v>
      </c>
      <c r="J210" s="23">
        <f>'2023 Kunta'!J210</f>
        <v>-2347459.5262337113</v>
      </c>
      <c r="K210" s="23">
        <f>'2023 Kunta'!K210</f>
        <v>1052479.7111597981</v>
      </c>
      <c r="L210" s="65"/>
      <c r="M210" s="67">
        <v>4.3670777168711558E-3</v>
      </c>
      <c r="N210" s="68">
        <v>137</v>
      </c>
      <c r="O210" s="68" t="s">
        <v>63</v>
      </c>
      <c r="P210" s="23">
        <f>'2023 Kunta'!M210</f>
        <v>7090417.3742110636</v>
      </c>
      <c r="Q210" s="106">
        <f>'2023 Kunta'!N210</f>
        <v>-0.32730985955177527</v>
      </c>
      <c r="R210" s="23">
        <v>8135272.3899999997</v>
      </c>
      <c r="S210" s="184">
        <v>6.2195006579689238E-2</v>
      </c>
    </row>
    <row r="211" spans="1:19" ht="15" customHeight="1">
      <c r="A211" s="62">
        <v>15</v>
      </c>
      <c r="B211" s="63">
        <v>599</v>
      </c>
      <c r="C211" s="64" t="s">
        <v>424</v>
      </c>
      <c r="D211" s="23">
        <f>'2023 Kunta'!D211</f>
        <v>16285271.710000001</v>
      </c>
      <c r="E211" s="107">
        <f>'2023 Kunta'!E211</f>
        <v>-0.54305857919644873</v>
      </c>
      <c r="F211" s="23">
        <f>'2023 Kunta'!F211</f>
        <v>16159450.486745039</v>
      </c>
      <c r="G211" s="23">
        <f>'2023 Kunta'!G211</f>
        <v>15583177.383786663</v>
      </c>
      <c r="H211" s="23">
        <f>'2023 Kunta'!H211</f>
        <v>576273.10295837559</v>
      </c>
      <c r="I211" s="23">
        <f>'2023 Kunta'!I211</f>
        <v>-1260347.7085224625</v>
      </c>
      <c r="J211" s="23">
        <f>'2023 Kunta'!J211</f>
        <v>-684074.60556408693</v>
      </c>
      <c r="K211" s="23">
        <f>'2023 Kunta'!K211</f>
        <v>510755.85835567251</v>
      </c>
      <c r="L211" s="65"/>
      <c r="M211" s="67">
        <v>4.3670777168711558E-3</v>
      </c>
      <c r="N211" s="68">
        <v>137</v>
      </c>
      <c r="O211" s="68" t="s">
        <v>63</v>
      </c>
      <c r="P211" s="23">
        <f>'2023 Kunta'!M211</f>
        <v>2576413.7240329278</v>
      </c>
      <c r="Q211" s="106">
        <f>'2023 Kunta'!N211</f>
        <v>-0.37245418047395706</v>
      </c>
      <c r="R211" s="23">
        <v>2936153.97</v>
      </c>
      <c r="S211" s="184">
        <v>7.660319378636582E-2</v>
      </c>
    </row>
    <row r="212" spans="1:19" ht="15" customHeight="1">
      <c r="A212" s="62">
        <v>13</v>
      </c>
      <c r="B212" s="63">
        <v>601</v>
      </c>
      <c r="C212" s="64" t="s">
        <v>223</v>
      </c>
      <c r="D212" s="23">
        <f>'2023 Kunta'!D212</f>
        <v>4789696.1900000004</v>
      </c>
      <c r="E212" s="107">
        <f>'2023 Kunta'!E212</f>
        <v>-0.54604290057513105</v>
      </c>
      <c r="F212" s="23">
        <f>'2023 Kunta'!F212</f>
        <v>4752690.640177004</v>
      </c>
      <c r="G212" s="23">
        <f>'2023 Kunta'!G212</f>
        <v>4495926.1731457934</v>
      </c>
      <c r="H212" s="23">
        <f>'2023 Kunta'!H212</f>
        <v>256764.46703121066</v>
      </c>
      <c r="I212" s="23">
        <f>'2023 Kunta'!I212</f>
        <v>-370683.56764833309</v>
      </c>
      <c r="J212" s="23">
        <f>'2023 Kunta'!J212</f>
        <v>-113919.10061712243</v>
      </c>
      <c r="K212" s="23">
        <f>'2023 Kunta'!K212</f>
        <v>150219.50093004279</v>
      </c>
      <c r="L212" s="65"/>
      <c r="M212" s="67">
        <v>4.3670777168711558E-3</v>
      </c>
      <c r="N212" s="68">
        <v>137</v>
      </c>
      <c r="O212" s="68" t="s">
        <v>63</v>
      </c>
      <c r="P212" s="23">
        <f>'2023 Kunta'!M212</f>
        <v>1721512.0637348411</v>
      </c>
      <c r="Q212" s="106">
        <f>'2023 Kunta'!N212</f>
        <v>-0.31311543904831884</v>
      </c>
      <c r="R212" s="23">
        <v>1306241.02</v>
      </c>
      <c r="S212" s="184">
        <v>6.8504863769417224E-2</v>
      </c>
    </row>
    <row r="213" spans="1:19" ht="15" customHeight="1">
      <c r="A213" s="62">
        <v>6</v>
      </c>
      <c r="B213" s="63">
        <v>604</v>
      </c>
      <c r="C213" s="64" t="s">
        <v>425</v>
      </c>
      <c r="D213" s="23">
        <f>'2023 Kunta'!D213</f>
        <v>41545801.909999996</v>
      </c>
      <c r="E213" s="107">
        <f>'2023 Kunta'!E213</f>
        <v>-0.57261800811151231</v>
      </c>
      <c r="F213" s="23">
        <f>'2023 Kunta'!F213</f>
        <v>41224815.947314784</v>
      </c>
      <c r="G213" s="23">
        <f>'2023 Kunta'!G213</f>
        <v>41212014.651567437</v>
      </c>
      <c r="H213" s="23">
        <f>'2023 Kunta'!H213</f>
        <v>12801.295747347176</v>
      </c>
      <c r="I213" s="23">
        <f>'2023 Kunta'!I213</f>
        <v>-3215307.4979917933</v>
      </c>
      <c r="J213" s="23">
        <f>'2023 Kunta'!J213</f>
        <v>-3202506.2022444461</v>
      </c>
      <c r="K213" s="23">
        <f>'2023 Kunta'!K213</f>
        <v>1303003.2346704262</v>
      </c>
      <c r="L213" s="65"/>
      <c r="M213" s="67">
        <v>4.3670777168711558E-3</v>
      </c>
      <c r="N213" s="68">
        <v>137</v>
      </c>
      <c r="O213" s="68" t="s">
        <v>63</v>
      </c>
      <c r="P213" s="23">
        <f>'2023 Kunta'!M213</f>
        <v>5759038.4693703847</v>
      </c>
      <c r="Q213" s="106">
        <f>'2023 Kunta'!N213</f>
        <v>-0.30274451195071972</v>
      </c>
      <c r="R213" s="23">
        <v>7360436.8200000003</v>
      </c>
      <c r="S213" s="184">
        <v>5.0300806421331723E-2</v>
      </c>
    </row>
    <row r="214" spans="1:19" ht="15" customHeight="1">
      <c r="A214" s="62">
        <v>12</v>
      </c>
      <c r="B214" s="63">
        <v>607</v>
      </c>
      <c r="C214" s="64" t="s">
        <v>225</v>
      </c>
      <c r="D214" s="23">
        <f>'2023 Kunta'!D214</f>
        <v>4419213.18</v>
      </c>
      <c r="E214" s="107">
        <f>'2023 Kunta'!E214</f>
        <v>-0.55988489502574978</v>
      </c>
      <c r="F214" s="23">
        <f>'2023 Kunta'!F214</f>
        <v>4385070.0095307818</v>
      </c>
      <c r="G214" s="23">
        <f>'2023 Kunta'!G214</f>
        <v>4054375.6574069564</v>
      </c>
      <c r="H214" s="23">
        <f>'2023 Kunta'!H214</f>
        <v>330694.35212382535</v>
      </c>
      <c r="I214" s="23">
        <f>'2023 Kunta'!I214</f>
        <v>-342011.19293976238</v>
      </c>
      <c r="J214" s="23">
        <f>'2023 Kunta'!J214</f>
        <v>-11316.84081593703</v>
      </c>
      <c r="K214" s="23">
        <f>'2023 Kunta'!K214</f>
        <v>138600.02222877255</v>
      </c>
      <c r="L214" s="65"/>
      <c r="M214" s="67">
        <v>4.3670777168711558E-3</v>
      </c>
      <c r="N214" s="68">
        <v>137</v>
      </c>
      <c r="O214" s="68" t="s">
        <v>63</v>
      </c>
      <c r="P214" s="23">
        <f>'2023 Kunta'!M214</f>
        <v>1123760.282613127</v>
      </c>
      <c r="Q214" s="106">
        <f>'2023 Kunta'!N214</f>
        <v>-0.35339707393703634</v>
      </c>
      <c r="R214" s="23">
        <v>1052979.28</v>
      </c>
      <c r="S214" s="184">
        <v>8.7079698250883242E-2</v>
      </c>
    </row>
    <row r="215" spans="1:19" ht="15" customHeight="1">
      <c r="A215" s="62">
        <v>4</v>
      </c>
      <c r="B215" s="63">
        <v>608</v>
      </c>
      <c r="C215" s="64" t="s">
        <v>426</v>
      </c>
      <c r="D215" s="23">
        <f>'2023 Kunta'!D215</f>
        <v>2823641.67</v>
      </c>
      <c r="E215" s="107">
        <f>'2023 Kunta'!E215</f>
        <v>-0.53932850079921391</v>
      </c>
      <c r="F215" s="23">
        <f>'2023 Kunta'!F215</f>
        <v>2801826.0039626365</v>
      </c>
      <c r="G215" s="23">
        <f>'2023 Kunta'!G215</f>
        <v>2720456.0258482294</v>
      </c>
      <c r="H215" s="23">
        <f>'2023 Kunta'!H215</f>
        <v>81369.978114407044</v>
      </c>
      <c r="I215" s="23">
        <f>'2023 Kunta'!I215</f>
        <v>-218526.92247607818</v>
      </c>
      <c r="J215" s="23">
        <f>'2023 Kunta'!J215</f>
        <v>-137156.94436167114</v>
      </c>
      <c r="K215" s="23">
        <f>'2023 Kunta'!K215</f>
        <v>88558.02657342919</v>
      </c>
      <c r="L215" s="65"/>
      <c r="M215" s="67">
        <v>4.3670777168711558E-3</v>
      </c>
      <c r="N215" s="68">
        <v>137</v>
      </c>
      <c r="O215" s="68" t="s">
        <v>63</v>
      </c>
      <c r="P215" s="23">
        <f>'2023 Kunta'!M215</f>
        <v>434699.62042069423</v>
      </c>
      <c r="Q215" s="106">
        <f>'2023 Kunta'!N215</f>
        <v>-0.46154396050874424</v>
      </c>
      <c r="R215" s="23">
        <v>613703.24</v>
      </c>
      <c r="S215" s="184">
        <v>5.4396486275333444E-2</v>
      </c>
    </row>
    <row r="216" spans="1:19" ht="15" customHeight="1">
      <c r="A216" s="62">
        <v>4</v>
      </c>
      <c r="B216" s="63">
        <v>609</v>
      </c>
      <c r="C216" s="64" t="s">
        <v>427</v>
      </c>
      <c r="D216" s="23">
        <f>'2023 Kunta'!D216</f>
        <v>138258569.91999999</v>
      </c>
      <c r="E216" s="107">
        <f>'2023 Kunta'!E216</f>
        <v>-0.55385449995210934</v>
      </c>
      <c r="F216" s="23">
        <f>'2023 Kunta'!F216</f>
        <v>137190373.90199101</v>
      </c>
      <c r="G216" s="23">
        <f>'2023 Kunta'!G216</f>
        <v>134618830.71641558</v>
      </c>
      <c r="H216" s="23">
        <f>'2023 Kunta'!H216</f>
        <v>2571543.1855754256</v>
      </c>
      <c r="I216" s="23">
        <f>'2023 Kunta'!I216</f>
        <v>-10700089.926977621</v>
      </c>
      <c r="J216" s="23">
        <f>'2023 Kunta'!J216</f>
        <v>-8128546.7414021958</v>
      </c>
      <c r="K216" s="23">
        <f>'2023 Kunta'!K216</f>
        <v>4336211.0139774485</v>
      </c>
      <c r="L216" s="65"/>
      <c r="M216" s="67">
        <v>4.3670777168711558E-3</v>
      </c>
      <c r="N216" s="68">
        <v>137</v>
      </c>
      <c r="O216" s="68" t="s">
        <v>63</v>
      </c>
      <c r="P216" s="23">
        <f>'2023 Kunta'!M216</f>
        <v>16385718.468667377</v>
      </c>
      <c r="Q216" s="106">
        <f>'2023 Kunta'!N216</f>
        <v>-0.30792930693057907</v>
      </c>
      <c r="R216" s="23">
        <v>29331572.629999999</v>
      </c>
      <c r="S216" s="184">
        <v>5.3986486849050719E-2</v>
      </c>
    </row>
    <row r="217" spans="1:19" ht="15" customHeight="1">
      <c r="A217" s="62">
        <v>1</v>
      </c>
      <c r="B217" s="63">
        <v>611</v>
      </c>
      <c r="C217" s="64" t="s">
        <v>428</v>
      </c>
      <c r="D217" s="23">
        <f>'2023 Kunta'!D217</f>
        <v>8849278.8200000003</v>
      </c>
      <c r="E217" s="107">
        <f>'2023 Kunta'!E217</f>
        <v>-0.57704833798803046</v>
      </c>
      <c r="F217" s="23">
        <f>'2023 Kunta'!F217</f>
        <v>8780908.6321465839</v>
      </c>
      <c r="G217" s="23">
        <f>'2023 Kunta'!G217</f>
        <v>8687356.7877421081</v>
      </c>
      <c r="H217" s="23">
        <f>'2023 Kunta'!H217</f>
        <v>93551.844404475763</v>
      </c>
      <c r="I217" s="23">
        <f>'2023 Kunta'!I217</f>
        <v>-684862.2781046225</v>
      </c>
      <c r="J217" s="23">
        <f>'2023 Kunta'!J217</f>
        <v>-591310.43370014674</v>
      </c>
      <c r="K217" s="23">
        <f>'2023 Kunta'!K217</f>
        <v>277540.41074809752</v>
      </c>
      <c r="L217" s="65"/>
      <c r="M217" s="67">
        <v>4.3670777168711558E-3</v>
      </c>
      <c r="N217" s="68">
        <v>137</v>
      </c>
      <c r="O217" s="68" t="s">
        <v>63</v>
      </c>
      <c r="P217" s="23">
        <f>'2023 Kunta'!M217</f>
        <v>437839.24948130682</v>
      </c>
      <c r="Q217" s="106">
        <f>'2023 Kunta'!N217</f>
        <v>-0.38209287811411574</v>
      </c>
      <c r="R217" s="23">
        <v>1441810.08</v>
      </c>
      <c r="S217" s="184">
        <v>0.10265051607744313</v>
      </c>
    </row>
    <row r="218" spans="1:19" ht="15" customHeight="1">
      <c r="A218" s="62">
        <v>19</v>
      </c>
      <c r="B218" s="63">
        <v>614</v>
      </c>
      <c r="C218" s="64" t="s">
        <v>229</v>
      </c>
      <c r="D218" s="23">
        <f>'2023 Kunta'!D218</f>
        <v>4153636.58</v>
      </c>
      <c r="E218" s="107">
        <f>'2023 Kunta'!E218</f>
        <v>-0.52712508701819061</v>
      </c>
      <c r="F218" s="23">
        <f>'2023 Kunta'!F218</f>
        <v>4121545.2741404087</v>
      </c>
      <c r="G218" s="23">
        <f>'2023 Kunta'!G218</f>
        <v>3940200.7271031491</v>
      </c>
      <c r="H218" s="23">
        <f>'2023 Kunta'!H218</f>
        <v>181344.54703725968</v>
      </c>
      <c r="I218" s="23">
        <f>'2023 Kunta'!I218</f>
        <v>-321457.72197485046</v>
      </c>
      <c r="J218" s="23">
        <f>'2023 Kunta'!J218</f>
        <v>-140113.17493759078</v>
      </c>
      <c r="K218" s="23">
        <f>'2023 Kunta'!K218</f>
        <v>130270.72894416079</v>
      </c>
      <c r="L218" s="65"/>
      <c r="M218" s="67">
        <v>4.3670777168711558E-3</v>
      </c>
      <c r="N218" s="68">
        <v>137</v>
      </c>
      <c r="O218" s="68" t="s">
        <v>63</v>
      </c>
      <c r="P218" s="23">
        <f>'2023 Kunta'!M218</f>
        <v>612659.98910470633</v>
      </c>
      <c r="Q218" s="106">
        <f>'2023 Kunta'!N218</f>
        <v>-0.40164941909687624</v>
      </c>
      <c r="R218" s="23">
        <v>2122246.54</v>
      </c>
      <c r="S218" s="184">
        <v>0.33765862042920958</v>
      </c>
    </row>
    <row r="219" spans="1:19" ht="15" customHeight="1">
      <c r="A219" s="62">
        <v>17</v>
      </c>
      <c r="B219" s="63">
        <v>615</v>
      </c>
      <c r="C219" s="64" t="s">
        <v>230</v>
      </c>
      <c r="D219" s="23">
        <f>'2023 Kunta'!D219</f>
        <v>9025747.7699999996</v>
      </c>
      <c r="E219" s="107">
        <f>'2023 Kunta'!E219</f>
        <v>-0.55079850581493872</v>
      </c>
      <c r="F219" s="23">
        <f>'2023 Kunta'!F219</f>
        <v>8956014.1698835939</v>
      </c>
      <c r="G219" s="23">
        <f>'2023 Kunta'!G219</f>
        <v>8645680.672787955</v>
      </c>
      <c r="H219" s="23">
        <f>'2023 Kunta'!H219</f>
        <v>310333.49709563889</v>
      </c>
      <c r="I219" s="23">
        <f>'2023 Kunta'!I219</f>
        <v>-698519.5409810713</v>
      </c>
      <c r="J219" s="23">
        <f>'2023 Kunta'!J219</f>
        <v>-388186.04388543242</v>
      </c>
      <c r="K219" s="23">
        <f>'2023 Kunta'!K219</f>
        <v>283075.01598130516</v>
      </c>
      <c r="L219" s="65"/>
      <c r="M219" s="67">
        <v>4.3670777168711558E-3</v>
      </c>
      <c r="N219" s="68">
        <v>137</v>
      </c>
      <c r="O219" s="68" t="s">
        <v>63</v>
      </c>
      <c r="P219" s="23">
        <f>'2023 Kunta'!M219</f>
        <v>2180474.0447005588</v>
      </c>
      <c r="Q219" s="106">
        <f>'2023 Kunta'!N219</f>
        <v>-0.40972253869141784</v>
      </c>
      <c r="R219" s="23">
        <v>2995095.48</v>
      </c>
      <c r="S219" s="184">
        <v>6.6988644955827459E-2</v>
      </c>
    </row>
    <row r="220" spans="1:19" ht="15" customHeight="1">
      <c r="A220" s="62">
        <v>1</v>
      </c>
      <c r="B220" s="63">
        <v>616</v>
      </c>
      <c r="C220" s="64" t="s">
        <v>231</v>
      </c>
      <c r="D220" s="23">
        <f>'2023 Kunta'!D220</f>
        <v>3020399.67</v>
      </c>
      <c r="E220" s="107">
        <f>'2023 Kunta'!E220</f>
        <v>-0.55220247245403686</v>
      </c>
      <c r="F220" s="23">
        <f>'2023 Kunta'!F220</f>
        <v>2997063.8369868528</v>
      </c>
      <c r="G220" s="23">
        <f>'2023 Kunta'!G220</f>
        <v>2974024.2976640048</v>
      </c>
      <c r="H220" s="23">
        <f>'2023 Kunta'!H220</f>
        <v>23039.539322847966</v>
      </c>
      <c r="I220" s="23">
        <f>'2023 Kunta'!I220</f>
        <v>-233754.39296901369</v>
      </c>
      <c r="J220" s="23">
        <f>'2023 Kunta'!J220</f>
        <v>-210714.85364616572</v>
      </c>
      <c r="K220" s="23">
        <f>'2023 Kunta'!K220</f>
        <v>94728.958380273776</v>
      </c>
      <c r="L220" s="65"/>
      <c r="M220" s="67">
        <v>4.3670777168711558E-3</v>
      </c>
      <c r="N220" s="68">
        <v>137</v>
      </c>
      <c r="O220" s="68" t="s">
        <v>63</v>
      </c>
      <c r="P220" s="23">
        <f>'2023 Kunta'!M220</f>
        <v>207330.64064862841</v>
      </c>
      <c r="Q220" s="106">
        <f>'2023 Kunta'!N220</f>
        <v>-0.42168899798846826</v>
      </c>
      <c r="R220" s="23">
        <v>564060.77</v>
      </c>
      <c r="S220" s="184">
        <v>0.14069240375246572</v>
      </c>
    </row>
    <row r="221" spans="1:19" ht="15" customHeight="1">
      <c r="A221" s="62">
        <v>6</v>
      </c>
      <c r="B221" s="63">
        <v>619</v>
      </c>
      <c r="C221" s="64" t="s">
        <v>232</v>
      </c>
      <c r="D221" s="23">
        <f>'2023 Kunta'!D221</f>
        <v>3813295.83</v>
      </c>
      <c r="E221" s="107">
        <f>'2023 Kunta'!E221</f>
        <v>-0.53441661855014511</v>
      </c>
      <c r="F221" s="23">
        <f>'2023 Kunta'!F221</f>
        <v>3783834.0221464024</v>
      </c>
      <c r="G221" s="23">
        <f>'2023 Kunta'!G221</f>
        <v>3750977.6351611628</v>
      </c>
      <c r="H221" s="23">
        <f>'2023 Kunta'!H221</f>
        <v>32856.386985239573</v>
      </c>
      <c r="I221" s="23">
        <f>'2023 Kunta'!I221</f>
        <v>-295118.11327701586</v>
      </c>
      <c r="J221" s="23">
        <f>'2023 Kunta'!J221</f>
        <v>-262261.72629177629</v>
      </c>
      <c r="K221" s="23">
        <f>'2023 Kunta'!K221</f>
        <v>119596.60357522868</v>
      </c>
      <c r="L221" s="65"/>
      <c r="M221" s="67">
        <v>4.3670777168711558E-3</v>
      </c>
      <c r="N221" s="68">
        <v>137</v>
      </c>
      <c r="O221" s="68" t="s">
        <v>63</v>
      </c>
      <c r="P221" s="23">
        <f>'2023 Kunta'!M221</f>
        <v>484749.80407855927</v>
      </c>
      <c r="Q221" s="106">
        <f>'2023 Kunta'!N221</f>
        <v>-0.37977568407856155</v>
      </c>
      <c r="R221" s="23">
        <v>729372.99</v>
      </c>
      <c r="S221" s="184">
        <v>-3.7974832402933867E-3</v>
      </c>
    </row>
    <row r="222" spans="1:19" ht="15" customHeight="1">
      <c r="A222" s="62">
        <v>18</v>
      </c>
      <c r="B222" s="63">
        <v>620</v>
      </c>
      <c r="C222" s="64" t="s">
        <v>233</v>
      </c>
      <c r="D222" s="23">
        <f>'2023 Kunta'!D222</f>
        <v>3103233.26</v>
      </c>
      <c r="E222" s="107">
        <f>'2023 Kunta'!E222</f>
        <v>-0.53067906088967098</v>
      </c>
      <c r="F222" s="23">
        <f>'2023 Kunta'!F222</f>
        <v>3079257.44849549</v>
      </c>
      <c r="G222" s="23">
        <f>'2023 Kunta'!G222</f>
        <v>2903434.8216261114</v>
      </c>
      <c r="H222" s="23">
        <f>'2023 Kunta'!H222</f>
        <v>175822.62686937861</v>
      </c>
      <c r="I222" s="23">
        <f>'2023 Kunta'!I222</f>
        <v>-240165.03979175494</v>
      </c>
      <c r="J222" s="23">
        <f>'2023 Kunta'!J222</f>
        <v>-64342.41292237633</v>
      </c>
      <c r="K222" s="23">
        <f>'2023 Kunta'!K222</f>
        <v>97326.872748208625</v>
      </c>
      <c r="L222" s="65"/>
      <c r="M222" s="67">
        <v>4.3670777168711558E-3</v>
      </c>
      <c r="N222" s="68">
        <v>137</v>
      </c>
      <c r="O222" s="68" t="s">
        <v>63</v>
      </c>
      <c r="P222" s="23">
        <f>'2023 Kunta'!M222</f>
        <v>925407.10902262933</v>
      </c>
      <c r="Q222" s="106">
        <f>'2023 Kunta'!N222</f>
        <v>-0.48045317101258522</v>
      </c>
      <c r="R222" s="23">
        <v>950730.63</v>
      </c>
      <c r="S222" s="184">
        <v>7.5238823522825626E-2</v>
      </c>
    </row>
    <row r="223" spans="1:19" ht="15" customHeight="1">
      <c r="A223" s="62">
        <v>10</v>
      </c>
      <c r="B223" s="63">
        <v>623</v>
      </c>
      <c r="C223" s="64" t="s">
        <v>234</v>
      </c>
      <c r="D223" s="23">
        <f>'2023 Kunta'!D223</f>
        <v>2684483.8</v>
      </c>
      <c r="E223" s="107">
        <f>'2023 Kunta'!E223</f>
        <v>-0.61140444691371432</v>
      </c>
      <c r="F223" s="23">
        <f>'2023 Kunta'!F223</f>
        <v>2663743.2780401036</v>
      </c>
      <c r="G223" s="23">
        <f>'2023 Kunta'!G223</f>
        <v>2651575.6087747095</v>
      </c>
      <c r="H223" s="23">
        <f>'2023 Kunta'!H223</f>
        <v>12167.669265394099</v>
      </c>
      <c r="I223" s="23">
        <f>'2023 Kunta'!I223</f>
        <v>-207757.23402994251</v>
      </c>
      <c r="J223" s="23">
        <f>'2023 Kunta'!J223</f>
        <v>-195589.56476454841</v>
      </c>
      <c r="K223" s="23">
        <f>'2023 Kunta'!K223</f>
        <v>84193.61076235291</v>
      </c>
      <c r="L223" s="65"/>
      <c r="M223" s="67">
        <v>4.3670777168711558E-3</v>
      </c>
      <c r="N223" s="68">
        <v>137</v>
      </c>
      <c r="O223" s="68" t="s">
        <v>63</v>
      </c>
      <c r="P223" s="23">
        <f>'2023 Kunta'!M223</f>
        <v>978678.80228724051</v>
      </c>
      <c r="Q223" s="106">
        <f>'2023 Kunta'!N223</f>
        <v>-0.4571774478245173</v>
      </c>
      <c r="R223" s="23">
        <v>2195984.92</v>
      </c>
      <c r="S223" s="184">
        <v>0.13551422748339848</v>
      </c>
    </row>
    <row r="224" spans="1:19" ht="15" customHeight="1">
      <c r="A224" s="62">
        <v>8</v>
      </c>
      <c r="B224" s="63">
        <v>624</v>
      </c>
      <c r="C224" s="64" t="s">
        <v>429</v>
      </c>
      <c r="D224" s="23">
        <f>'2023 Kunta'!D224</f>
        <v>8923094.3499999996</v>
      </c>
      <c r="E224" s="107">
        <f>'2023 Kunta'!E224</f>
        <v>-0.56365326343488853</v>
      </c>
      <c r="F224" s="23">
        <f>'2023 Kunta'!F224</f>
        <v>8854153.8578590527</v>
      </c>
      <c r="G224" s="23">
        <f>'2023 Kunta'!G224</f>
        <v>8748177.0335018765</v>
      </c>
      <c r="H224" s="23">
        <f>'2023 Kunta'!H224</f>
        <v>105976.8243571762</v>
      </c>
      <c r="I224" s="23">
        <f>'2023 Kunta'!I224</f>
        <v>-690575.00035731564</v>
      </c>
      <c r="J224" s="23">
        <f>'2023 Kunta'!J224</f>
        <v>-584598.17600013944</v>
      </c>
      <c r="K224" s="23">
        <f>'2023 Kunta'!K224</f>
        <v>279855.49121199781</v>
      </c>
      <c r="L224" s="65"/>
      <c r="M224" s="67">
        <v>4.3670777168711558E-3</v>
      </c>
      <c r="N224" s="68">
        <v>137</v>
      </c>
      <c r="O224" s="68" t="s">
        <v>63</v>
      </c>
      <c r="P224" s="23">
        <f>'2023 Kunta'!M224</f>
        <v>890682.75912472419</v>
      </c>
      <c r="Q224" s="106">
        <f>'2023 Kunta'!N224</f>
        <v>-0.21171190656169037</v>
      </c>
      <c r="R224" s="23">
        <v>2269030.2200000002</v>
      </c>
      <c r="S224" s="184">
        <v>-5.5897775710136433E-3</v>
      </c>
    </row>
    <row r="225" spans="1:19" ht="15" customHeight="1">
      <c r="A225" s="62">
        <v>17</v>
      </c>
      <c r="B225" s="63">
        <v>625</v>
      </c>
      <c r="C225" s="64" t="s">
        <v>236</v>
      </c>
      <c r="D225" s="23">
        <f>'2023 Kunta'!D225</f>
        <v>4571199.08</v>
      </c>
      <c r="E225" s="107">
        <f>'2023 Kunta'!E225</f>
        <v>-0.57487118062676346</v>
      </c>
      <c r="F225" s="23">
        <f>'2023 Kunta'!F225</f>
        <v>4535881.65513724</v>
      </c>
      <c r="G225" s="23">
        <f>'2023 Kunta'!G225</f>
        <v>4515308.8600985194</v>
      </c>
      <c r="H225" s="23">
        <f>'2023 Kunta'!H225</f>
        <v>20572.795038720593</v>
      </c>
      <c r="I225" s="23">
        <f>'2023 Kunta'!I225</f>
        <v>-353773.66667700431</v>
      </c>
      <c r="J225" s="23">
        <f>'2023 Kunta'!J225</f>
        <v>-333200.87163828372</v>
      </c>
      <c r="K225" s="23">
        <f>'2023 Kunta'!K225</f>
        <v>143366.76423927228</v>
      </c>
      <c r="L225" s="65"/>
      <c r="M225" s="67">
        <v>4.3670777168711558E-3</v>
      </c>
      <c r="N225" s="68">
        <v>137</v>
      </c>
      <c r="O225" s="68" t="s">
        <v>63</v>
      </c>
      <c r="P225" s="23">
        <f>'2023 Kunta'!M225</f>
        <v>499759.1380351953</v>
      </c>
      <c r="Q225" s="106">
        <f>'2023 Kunta'!N225</f>
        <v>-0.32340187472108983</v>
      </c>
      <c r="R225" s="23">
        <v>6108512.3899999997</v>
      </c>
      <c r="S225" s="184">
        <v>-3.8378640109267836E-3</v>
      </c>
    </row>
    <row r="226" spans="1:19" ht="15" customHeight="1">
      <c r="A226" s="62">
        <v>17</v>
      </c>
      <c r="B226" s="63">
        <v>626</v>
      </c>
      <c r="C226" s="64" t="s">
        <v>237</v>
      </c>
      <c r="D226" s="23">
        <f>'2023 Kunta'!D226</f>
        <v>7147073.3899999997</v>
      </c>
      <c r="E226" s="107">
        <f>'2023 Kunta'!E226</f>
        <v>-0.54399243439217204</v>
      </c>
      <c r="F226" s="23">
        <f>'2023 Kunta'!F226</f>
        <v>7091854.5681936303</v>
      </c>
      <c r="G226" s="23">
        <f>'2023 Kunta'!G226</f>
        <v>6999787.4595757397</v>
      </c>
      <c r="H226" s="23">
        <f>'2023 Kunta'!H226</f>
        <v>92067.108617890626</v>
      </c>
      <c r="I226" s="23">
        <f>'2023 Kunta'!I226</f>
        <v>-553125.40865972242</v>
      </c>
      <c r="J226" s="23">
        <f>'2023 Kunta'!J226</f>
        <v>-461058.3000418318</v>
      </c>
      <c r="K226" s="23">
        <f>'2023 Kunta'!K226</f>
        <v>224154.04968643509</v>
      </c>
      <c r="L226" s="65"/>
      <c r="M226" s="67">
        <v>4.3670777168711558E-3</v>
      </c>
      <c r="N226" s="68">
        <v>137</v>
      </c>
      <c r="O226" s="68" t="s">
        <v>63</v>
      </c>
      <c r="P226" s="23">
        <f>'2023 Kunta'!M226</f>
        <v>1311697.480918336</v>
      </c>
      <c r="Q226" s="106">
        <f>'2023 Kunta'!N226</f>
        <v>-0.56549816425679267</v>
      </c>
      <c r="R226" s="23">
        <v>1922678.47</v>
      </c>
      <c r="S226" s="184">
        <v>0.35552734644009321</v>
      </c>
    </row>
    <row r="227" spans="1:19" ht="15" customHeight="1">
      <c r="A227" s="62">
        <v>17</v>
      </c>
      <c r="B227" s="63">
        <v>630</v>
      </c>
      <c r="C227" s="64" t="s">
        <v>238</v>
      </c>
      <c r="D227" s="23">
        <f>'2023 Kunta'!D227</f>
        <v>1716660.6</v>
      </c>
      <c r="E227" s="107">
        <f>'2023 Kunta'!E227</f>
        <v>-0.62160920301219913</v>
      </c>
      <c r="F227" s="23">
        <f>'2023 Kunta'!F227</f>
        <v>1703397.5522319381</v>
      </c>
      <c r="G227" s="23">
        <f>'2023 Kunta'!G227</f>
        <v>1792737.873781878</v>
      </c>
      <c r="H227" s="23">
        <f>'2023 Kunta'!H227</f>
        <v>-89340.321549939923</v>
      </c>
      <c r="I227" s="23">
        <f>'2023 Kunta'!I227</f>
        <v>-132855.58215109422</v>
      </c>
      <c r="J227" s="23">
        <f>'2023 Kunta'!J227</f>
        <v>-222195.90370103414</v>
      </c>
      <c r="K227" s="23">
        <f>'2023 Kunta'!K227</f>
        <v>53839.719341002252</v>
      </c>
      <c r="L227" s="65"/>
      <c r="M227" s="67">
        <v>4.3670777168711558E-3</v>
      </c>
      <c r="N227" s="68">
        <v>137</v>
      </c>
      <c r="O227" s="68" t="s">
        <v>63</v>
      </c>
      <c r="P227" s="23">
        <f>'2023 Kunta'!M227</f>
        <v>535008.36322882818</v>
      </c>
      <c r="Q227" s="106">
        <f>'2023 Kunta'!N227</f>
        <v>-0.40170364901735467</v>
      </c>
      <c r="R227" s="23">
        <v>1419148.77</v>
      </c>
      <c r="S227" s="184">
        <v>4.8678513191946493E-3</v>
      </c>
    </row>
    <row r="228" spans="1:19" ht="15" customHeight="1">
      <c r="A228" s="62">
        <v>2</v>
      </c>
      <c r="B228" s="63">
        <v>631</v>
      </c>
      <c r="C228" s="64" t="s">
        <v>239</v>
      </c>
      <c r="D228" s="23">
        <f>'2023 Kunta'!D228</f>
        <v>3537320.1</v>
      </c>
      <c r="E228" s="107">
        <f>'2023 Kunta'!E228</f>
        <v>-0.53564827606073351</v>
      </c>
      <c r="F228" s="23">
        <f>'2023 Kunta'!F228</f>
        <v>3509990.5012096358</v>
      </c>
      <c r="G228" s="23">
        <f>'2023 Kunta'!G228</f>
        <v>3454981.9745548125</v>
      </c>
      <c r="H228" s="23">
        <f>'2023 Kunta'!H228</f>
        <v>55008.526654823218</v>
      </c>
      <c r="I228" s="23">
        <f>'2023 Kunta'!I228</f>
        <v>-273759.83414558868</v>
      </c>
      <c r="J228" s="23">
        <f>'2023 Kunta'!J228</f>
        <v>-218751.30749076547</v>
      </c>
      <c r="K228" s="23">
        <f>'2023 Kunta'!K228</f>
        <v>110941.16181339865</v>
      </c>
      <c r="L228" s="65"/>
      <c r="M228" s="67">
        <v>4.3670777168711558E-3</v>
      </c>
      <c r="N228" s="68">
        <v>137</v>
      </c>
      <c r="O228" s="68" t="s">
        <v>63</v>
      </c>
      <c r="P228" s="23">
        <f>'2023 Kunta'!M228</f>
        <v>248510.43180869133</v>
      </c>
      <c r="Q228" s="106">
        <f>'2023 Kunta'!N228</f>
        <v>-0.52186119244275808</v>
      </c>
      <c r="R228" s="23">
        <v>848663.98</v>
      </c>
      <c r="S228" s="184">
        <v>1.6815842929203795E-2</v>
      </c>
    </row>
    <row r="229" spans="1:19" ht="15" customHeight="1">
      <c r="A229" s="62">
        <v>6</v>
      </c>
      <c r="B229" s="63">
        <v>635</v>
      </c>
      <c r="C229" s="64" t="s">
        <v>240</v>
      </c>
      <c r="D229" s="23">
        <f>'2023 Kunta'!D229</f>
        <v>10312550.77</v>
      </c>
      <c r="E229" s="107">
        <f>'2023 Kunta'!E229</f>
        <v>-0.5312477521451735</v>
      </c>
      <c r="F229" s="23">
        <f>'2023 Kunta'!F229</f>
        <v>10232875.233977867</v>
      </c>
      <c r="G229" s="23">
        <f>'2023 Kunta'!G229</f>
        <v>9785749.4011777285</v>
      </c>
      <c r="H229" s="23">
        <f>'2023 Kunta'!H229</f>
        <v>447125.83280013874</v>
      </c>
      <c r="I229" s="23">
        <f>'2023 Kunta'!I229</f>
        <v>-798107.63759071811</v>
      </c>
      <c r="J229" s="23">
        <f>'2023 Kunta'!J229</f>
        <v>-350981.80479057936</v>
      </c>
      <c r="K229" s="23">
        <f>'2023 Kunta'!K229</f>
        <v>323433.08814021631</v>
      </c>
      <c r="L229" s="65"/>
      <c r="M229" s="67">
        <v>4.3670777168711558E-3</v>
      </c>
      <c r="N229" s="68">
        <v>137</v>
      </c>
      <c r="O229" s="68" t="s">
        <v>63</v>
      </c>
      <c r="P229" s="23">
        <f>'2023 Kunta'!M229</f>
        <v>1089571.4804752965</v>
      </c>
      <c r="Q229" s="106">
        <f>'2023 Kunta'!N229</f>
        <v>-0.38896253257568436</v>
      </c>
      <c r="R229" s="23">
        <v>2826735.73</v>
      </c>
      <c r="S229" s="184">
        <v>8.3184647839096293E-2</v>
      </c>
    </row>
    <row r="230" spans="1:19" ht="15" customHeight="1">
      <c r="A230" s="62">
        <v>2</v>
      </c>
      <c r="B230" s="63">
        <v>636</v>
      </c>
      <c r="C230" s="64" t="s">
        <v>241</v>
      </c>
      <c r="D230" s="23">
        <f>'2023 Kunta'!D230</f>
        <v>11826569.43</v>
      </c>
      <c r="E230" s="107">
        <f>'2023 Kunta'!E230</f>
        <v>-0.54499794847083183</v>
      </c>
      <c r="F230" s="23">
        <f>'2023 Kunta'!F230</f>
        <v>11735196.472944662</v>
      </c>
      <c r="G230" s="23">
        <f>'2023 Kunta'!G230</f>
        <v>11435862.74384312</v>
      </c>
      <c r="H230" s="23">
        <f>'2023 Kunta'!H230</f>
        <v>299333.72910154238</v>
      </c>
      <c r="I230" s="23">
        <f>'2023 Kunta'!I230</f>
        <v>-915280.38010133419</v>
      </c>
      <c r="J230" s="23">
        <f>'2023 Kunta'!J230</f>
        <v>-615946.6509997918</v>
      </c>
      <c r="K230" s="23">
        <f>'2023 Kunta'!K230</f>
        <v>370917.33734558651</v>
      </c>
      <c r="L230" s="65"/>
      <c r="M230" s="67">
        <v>4.3670777168711558E-3</v>
      </c>
      <c r="N230" s="68">
        <v>137</v>
      </c>
      <c r="O230" s="68" t="s">
        <v>63</v>
      </c>
      <c r="P230" s="23">
        <f>'2023 Kunta'!M230</f>
        <v>2076099.2679348525</v>
      </c>
      <c r="Q230" s="106">
        <f>'2023 Kunta'!N230</f>
        <v>-0.25336078566483067</v>
      </c>
      <c r="R230" s="23">
        <v>2265394.15</v>
      </c>
      <c r="S230" s="184">
        <v>-5.2750608343996586E-2</v>
      </c>
    </row>
    <row r="231" spans="1:19" ht="15" customHeight="1">
      <c r="A231" s="62">
        <v>1</v>
      </c>
      <c r="B231" s="63">
        <v>638</v>
      </c>
      <c r="C231" s="64" t="s">
        <v>430</v>
      </c>
      <c r="D231" s="23">
        <f>'2023 Kunta'!D231</f>
        <v>88636761.849999994</v>
      </c>
      <c r="E231" s="107">
        <f>'2023 Kunta'!E231</f>
        <v>-0.60019775887571192</v>
      </c>
      <c r="F231" s="23">
        <f>'2023 Kunta'!F231</f>
        <v>87951947.620313063</v>
      </c>
      <c r="G231" s="23">
        <f>'2023 Kunta'!G231</f>
        <v>87533278.879827335</v>
      </c>
      <c r="H231" s="23">
        <f>'2023 Kunta'!H231</f>
        <v>418668.74048572779</v>
      </c>
      <c r="I231" s="23">
        <f>'2023 Kunta'!I231</f>
        <v>-6859765.1717349645</v>
      </c>
      <c r="J231" s="23">
        <f>'2023 Kunta'!J231</f>
        <v>-6441096.4312492367</v>
      </c>
      <c r="K231" s="23">
        <f>'2023 Kunta'!K231</f>
        <v>2779919.5608609268</v>
      </c>
      <c r="L231" s="65"/>
      <c r="M231" s="67">
        <v>4.3670777168711558E-3</v>
      </c>
      <c r="N231" s="68">
        <v>137</v>
      </c>
      <c r="O231" s="68" t="s">
        <v>63</v>
      </c>
      <c r="P231" s="23">
        <f>'2023 Kunta'!M231</f>
        <v>21500924.605119776</v>
      </c>
      <c r="Q231" s="106">
        <f>'2023 Kunta'!N231</f>
        <v>-0.67180188230822047</v>
      </c>
      <c r="R231" s="23">
        <v>19510277.030000001</v>
      </c>
      <c r="S231" s="184">
        <v>1.8664803258808149E-2</v>
      </c>
    </row>
    <row r="232" spans="1:19" ht="15" customHeight="1">
      <c r="A232" s="62">
        <v>17</v>
      </c>
      <c r="B232" s="63">
        <v>678</v>
      </c>
      <c r="C232" s="64" t="s">
        <v>431</v>
      </c>
      <c r="D232" s="23">
        <f>'2023 Kunta'!D232</f>
        <v>40583029.82</v>
      </c>
      <c r="E232" s="107">
        <f>'2023 Kunta'!E232</f>
        <v>-0.56125255078350089</v>
      </c>
      <c r="F232" s="23">
        <f>'2023 Kunta'!F232</f>
        <v>40269482.306254216</v>
      </c>
      <c r="G232" s="23">
        <f>'2023 Kunta'!G232</f>
        <v>40716924.303230084</v>
      </c>
      <c r="H232" s="23">
        <f>'2023 Kunta'!H232</f>
        <v>-447441.99697586894</v>
      </c>
      <c r="I232" s="23">
        <f>'2023 Kunta'!I232</f>
        <v>-3140796.7609854364</v>
      </c>
      <c r="J232" s="23">
        <f>'2023 Kunta'!J232</f>
        <v>-3588238.7579613053</v>
      </c>
      <c r="K232" s="23">
        <f>'2023 Kunta'!K232</f>
        <v>1272807.7614854823</v>
      </c>
      <c r="L232" s="65"/>
      <c r="M232" s="67">
        <v>4.3670777168711558E-3</v>
      </c>
      <c r="N232" s="68">
        <v>137</v>
      </c>
      <c r="O232" s="68" t="s">
        <v>63</v>
      </c>
      <c r="P232" s="23">
        <f>'2023 Kunta'!M232</f>
        <v>10384018.077950165</v>
      </c>
      <c r="Q232" s="106">
        <f>'2023 Kunta'!N232</f>
        <v>0.98863417494230443</v>
      </c>
      <c r="R232" s="23">
        <v>8705450.4700000007</v>
      </c>
      <c r="S232" s="184">
        <v>5.8892617993278051E-3</v>
      </c>
    </row>
    <row r="233" spans="1:19" ht="15" customHeight="1">
      <c r="A233" s="62">
        <v>2</v>
      </c>
      <c r="B233" s="63">
        <v>680</v>
      </c>
      <c r="C233" s="64" t="s">
        <v>432</v>
      </c>
      <c r="D233" s="23">
        <f>'2023 Kunta'!D233</f>
        <v>42873082.759999998</v>
      </c>
      <c r="E233" s="107">
        <f>'2023 Kunta'!E233</f>
        <v>-0.57723639432351881</v>
      </c>
      <c r="F233" s="23">
        <f>'2023 Kunta'!F233</f>
        <v>42541842.126522452</v>
      </c>
      <c r="G233" s="23">
        <f>'2023 Kunta'!G233</f>
        <v>41948385.849874616</v>
      </c>
      <c r="H233" s="23">
        <f>'2023 Kunta'!H233</f>
        <v>593456.27664783597</v>
      </c>
      <c r="I233" s="23">
        <f>'2023 Kunta'!I233</f>
        <v>-3318028.2512989701</v>
      </c>
      <c r="J233" s="23">
        <f>'2023 Kunta'!J233</f>
        <v>-2724571.9746511341</v>
      </c>
      <c r="K233" s="23">
        <f>'2023 Kunta'!K233</f>
        <v>1344630.815830434</v>
      </c>
      <c r="L233" s="65"/>
      <c r="M233" s="67">
        <v>4.3670777168711558E-3</v>
      </c>
      <c r="N233" s="68">
        <v>137</v>
      </c>
      <c r="O233" s="68" t="s">
        <v>63</v>
      </c>
      <c r="P233" s="23">
        <f>'2023 Kunta'!M233</f>
        <v>5938127.6698570764</v>
      </c>
      <c r="Q233" s="106">
        <f>'2023 Kunta'!N233</f>
        <v>-0.33569015433061744</v>
      </c>
      <c r="R233" s="23">
        <v>8753010.5099999998</v>
      </c>
      <c r="S233" s="184">
        <v>1.1808686749651409E-2</v>
      </c>
    </row>
    <row r="234" spans="1:19" ht="15" customHeight="1">
      <c r="A234" s="62">
        <v>10</v>
      </c>
      <c r="B234" s="63">
        <v>681</v>
      </c>
      <c r="C234" s="64" t="s">
        <v>245</v>
      </c>
      <c r="D234" s="23">
        <f>'2023 Kunta'!D234</f>
        <v>4880478.9000000004</v>
      </c>
      <c r="E234" s="107">
        <f>'2023 Kunta'!E234</f>
        <v>-0.51399984395548459</v>
      </c>
      <c r="F234" s="23">
        <f>'2023 Kunta'!F234</f>
        <v>4842771.9561919356</v>
      </c>
      <c r="G234" s="23">
        <f>'2023 Kunta'!G234</f>
        <v>4646395.4629357299</v>
      </c>
      <c r="H234" s="23">
        <f>'2023 Kunta'!H234</f>
        <v>196376.49325620569</v>
      </c>
      <c r="I234" s="23">
        <f>'2023 Kunta'!I234</f>
        <v>-377709.4117705223</v>
      </c>
      <c r="J234" s="23">
        <f>'2023 Kunta'!J234</f>
        <v>-181332.91851431661</v>
      </c>
      <c r="K234" s="23">
        <f>'2023 Kunta'!K234</f>
        <v>153066.72397891778</v>
      </c>
      <c r="L234" s="65"/>
      <c r="M234" s="67">
        <v>4.3670777168711558E-3</v>
      </c>
      <c r="N234" s="68">
        <v>137</v>
      </c>
      <c r="O234" s="68" t="s">
        <v>63</v>
      </c>
      <c r="P234" s="23">
        <f>'2023 Kunta'!M234</f>
        <v>1028650.0796923145</v>
      </c>
      <c r="Q234" s="106">
        <f>'2023 Kunta'!N234</f>
        <v>-0.40757486405485799</v>
      </c>
      <c r="R234" s="23">
        <v>1591049.52</v>
      </c>
      <c r="S234" s="184">
        <v>5.4381272110046508E-2</v>
      </c>
    </row>
    <row r="235" spans="1:19" ht="15" customHeight="1">
      <c r="A235" s="62">
        <v>19</v>
      </c>
      <c r="B235" s="63">
        <v>683</v>
      </c>
      <c r="C235" s="64" t="s">
        <v>246</v>
      </c>
      <c r="D235" s="23">
        <f>'2023 Kunta'!D235</f>
        <v>3610265.77</v>
      </c>
      <c r="E235" s="107">
        <f>'2023 Kunta'!E235</f>
        <v>-0.57920480747616288</v>
      </c>
      <c r="F235" s="23">
        <f>'2023 Kunta'!F235</f>
        <v>3582372.5875253114</v>
      </c>
      <c r="G235" s="23">
        <f>'2023 Kunta'!G235</f>
        <v>3333344.1534399069</v>
      </c>
      <c r="H235" s="23">
        <f>'2023 Kunta'!H235</f>
        <v>249028.4340854045</v>
      </c>
      <c r="I235" s="23">
        <f>'2023 Kunta'!I235</f>
        <v>-279405.23630210798</v>
      </c>
      <c r="J235" s="23">
        <f>'2023 Kunta'!J235</f>
        <v>-30376.80221670348</v>
      </c>
      <c r="K235" s="23">
        <f>'2023 Kunta'!K235</f>
        <v>113228.96081102309</v>
      </c>
      <c r="L235" s="65"/>
      <c r="M235" s="67">
        <v>4.3670777168711558E-3</v>
      </c>
      <c r="N235" s="68">
        <v>137</v>
      </c>
      <c r="O235" s="68" t="s">
        <v>63</v>
      </c>
      <c r="P235" s="23">
        <f>'2023 Kunta'!M235</f>
        <v>576186.57976300397</v>
      </c>
      <c r="Q235" s="106">
        <f>'2023 Kunta'!N235</f>
        <v>-0.41410225166668591</v>
      </c>
      <c r="R235" s="23">
        <v>1195208.3</v>
      </c>
      <c r="S235" s="184">
        <v>3.3132105629624986E-2</v>
      </c>
    </row>
    <row r="236" spans="1:19" ht="15" customHeight="1">
      <c r="A236" s="62">
        <v>4</v>
      </c>
      <c r="B236" s="63">
        <v>684</v>
      </c>
      <c r="C236" s="64" t="s">
        <v>433</v>
      </c>
      <c r="D236" s="23">
        <f>'2023 Kunta'!D236</f>
        <v>67849061.049999997</v>
      </c>
      <c r="E236" s="107">
        <f>'2023 Kunta'!E236</f>
        <v>-0.5839831785613282</v>
      </c>
      <c r="F236" s="23">
        <f>'2023 Kunta'!F236</f>
        <v>67324854.14636144</v>
      </c>
      <c r="G236" s="23">
        <f>'2023 Kunta'!G236</f>
        <v>67960031.852572903</v>
      </c>
      <c r="H236" s="23">
        <f>'2023 Kunta'!H236</f>
        <v>-635177.70621146262</v>
      </c>
      <c r="I236" s="23">
        <f>'2023 Kunta'!I236</f>
        <v>-5250966.0349884424</v>
      </c>
      <c r="J236" s="23">
        <f>'2023 Kunta'!J236</f>
        <v>-5886143.7411999051</v>
      </c>
      <c r="K236" s="23">
        <f>'2023 Kunta'!K236</f>
        <v>2127953.7751856875</v>
      </c>
      <c r="L236" s="65"/>
      <c r="M236" s="67">
        <v>4.3670777168711558E-3</v>
      </c>
      <c r="N236" s="68">
        <v>137</v>
      </c>
      <c r="O236" s="68" t="s">
        <v>63</v>
      </c>
      <c r="P236" s="23">
        <f>'2023 Kunta'!M236</f>
        <v>14094529.50354558</v>
      </c>
      <c r="Q236" s="106">
        <f>'2023 Kunta'!N236</f>
        <v>-0.22015607222738776</v>
      </c>
      <c r="R236" s="23">
        <v>10284389.24</v>
      </c>
      <c r="S236" s="184">
        <v>3.4102397772392212E-2</v>
      </c>
    </row>
    <row r="237" spans="1:19" ht="15" customHeight="1">
      <c r="A237" s="62">
        <v>11</v>
      </c>
      <c r="B237" s="63">
        <v>686</v>
      </c>
      <c r="C237" s="64" t="s">
        <v>248</v>
      </c>
      <c r="D237" s="23">
        <f>'2023 Kunta'!D237</f>
        <v>4607838.76</v>
      </c>
      <c r="E237" s="107">
        <f>'2023 Kunta'!E237</f>
        <v>-0.51336820104591818</v>
      </c>
      <c r="F237" s="23">
        <f>'2023 Kunta'!F237</f>
        <v>4572238.2542381687</v>
      </c>
      <c r="G237" s="23">
        <f>'2023 Kunta'!G237</f>
        <v>4439978.5257042432</v>
      </c>
      <c r="H237" s="23">
        <f>'2023 Kunta'!H237</f>
        <v>132259.72853392549</v>
      </c>
      <c r="I237" s="23">
        <f>'2023 Kunta'!I237</f>
        <v>-356609.28020260733</v>
      </c>
      <c r="J237" s="23">
        <f>'2023 Kunta'!J237</f>
        <v>-224349.55166868184</v>
      </c>
      <c r="K237" s="23">
        <f>'2023 Kunta'!K237</f>
        <v>144515.89650685276</v>
      </c>
      <c r="L237" s="65"/>
      <c r="M237" s="67">
        <v>4.3670777168711558E-3</v>
      </c>
      <c r="N237" s="68">
        <v>137</v>
      </c>
      <c r="O237" s="68" t="s">
        <v>63</v>
      </c>
      <c r="P237" s="23">
        <f>'2023 Kunta'!M237</f>
        <v>597911.86808691092</v>
      </c>
      <c r="Q237" s="106">
        <f>'2023 Kunta'!N237</f>
        <v>-0.45115963563487649</v>
      </c>
      <c r="R237" s="23">
        <v>1413051.73</v>
      </c>
      <c r="S237" s="184">
        <v>4.3574971447859046E-2</v>
      </c>
    </row>
    <row r="238" spans="1:19" ht="15" customHeight="1">
      <c r="A238" s="62">
        <v>11</v>
      </c>
      <c r="B238" s="63">
        <v>687</v>
      </c>
      <c r="C238" s="64" t="s">
        <v>249</v>
      </c>
      <c r="D238" s="23">
        <f>'2023 Kunta'!D238</f>
        <v>1851481.06</v>
      </c>
      <c r="E238" s="107">
        <f>'2023 Kunta'!E238</f>
        <v>-0.5172393870544687</v>
      </c>
      <c r="F238" s="23">
        <f>'2023 Kunta'!F238</f>
        <v>1837176.3793074728</v>
      </c>
      <c r="G238" s="23">
        <f>'2023 Kunta'!G238</f>
        <v>1744195.2583844035</v>
      </c>
      <c r="H238" s="23">
        <f>'2023 Kunta'!H238</f>
        <v>92981.120923069306</v>
      </c>
      <c r="I238" s="23">
        <f>'2023 Kunta'!I238</f>
        <v>-143289.59030575116</v>
      </c>
      <c r="J238" s="23">
        <f>'2023 Kunta'!J238</f>
        <v>-50308.469382681855</v>
      </c>
      <c r="K238" s="23">
        <f>'2023 Kunta'!K238</f>
        <v>58068.100727413061</v>
      </c>
      <c r="L238" s="65"/>
      <c r="M238" s="67">
        <v>4.3670777168711558E-3</v>
      </c>
      <c r="N238" s="68">
        <v>137</v>
      </c>
      <c r="O238" s="68" t="s">
        <v>63</v>
      </c>
      <c r="P238" s="23">
        <f>'2023 Kunta'!M238</f>
        <v>1027615.5504844347</v>
      </c>
      <c r="Q238" s="106">
        <f>'2023 Kunta'!N238</f>
        <v>-0.47234653896827017</v>
      </c>
      <c r="R238" s="23">
        <v>509070.16</v>
      </c>
      <c r="S238" s="184">
        <v>2.7357960546455784E-2</v>
      </c>
    </row>
    <row r="239" spans="1:19" ht="15" customHeight="1">
      <c r="A239" s="62">
        <v>9</v>
      </c>
      <c r="B239" s="63">
        <v>689</v>
      </c>
      <c r="C239" s="64" t="s">
        <v>250</v>
      </c>
      <c r="D239" s="23">
        <f>'2023 Kunta'!D239</f>
        <v>4786914.1900000004</v>
      </c>
      <c r="E239" s="107">
        <f>'2023 Kunta'!E239</f>
        <v>-0.5539309218945927</v>
      </c>
      <c r="F239" s="23">
        <f>'2023 Kunta'!F239</f>
        <v>4749930.1341163954</v>
      </c>
      <c r="G239" s="23">
        <f>'2023 Kunta'!G239</f>
        <v>4679373.1798691228</v>
      </c>
      <c r="H239" s="23">
        <f>'2023 Kunta'!H239</f>
        <v>70556.954247272573</v>
      </c>
      <c r="I239" s="23">
        <f>'2023 Kunta'!I239</f>
        <v>-370468.26345276623</v>
      </c>
      <c r="J239" s="23">
        <f>'2023 Kunta'!J239</f>
        <v>-299911.30920549366</v>
      </c>
      <c r="K239" s="23">
        <f>'2023 Kunta'!K239</f>
        <v>150132.24891342013</v>
      </c>
      <c r="L239" s="65"/>
      <c r="M239" s="67">
        <v>4.3670777168711558E-3</v>
      </c>
      <c r="N239" s="68">
        <v>137</v>
      </c>
      <c r="O239" s="68" t="s">
        <v>63</v>
      </c>
      <c r="P239" s="23">
        <f>'2023 Kunta'!M239</f>
        <v>2073071.087395366</v>
      </c>
      <c r="Q239" s="106">
        <f>'2023 Kunta'!N239</f>
        <v>-0.33496536073330219</v>
      </c>
      <c r="R239" s="23">
        <v>966656.03</v>
      </c>
      <c r="S239" s="184">
        <v>0.13193128673689269</v>
      </c>
    </row>
    <row r="240" spans="1:19" ht="15" customHeight="1">
      <c r="A240" s="62">
        <v>17</v>
      </c>
      <c r="B240" s="63">
        <v>691</v>
      </c>
      <c r="C240" s="64" t="s">
        <v>251</v>
      </c>
      <c r="D240" s="23">
        <f>'2023 Kunta'!D240</f>
        <v>4002361.35</v>
      </c>
      <c r="E240" s="107">
        <f>'2023 Kunta'!E240</f>
        <v>-0.49841323152754735</v>
      </c>
      <c r="F240" s="23">
        <f>'2023 Kunta'!F240</f>
        <v>3971438.8078445531</v>
      </c>
      <c r="G240" s="23">
        <f>'2023 Kunta'!G240</f>
        <v>3750419.5205931095</v>
      </c>
      <c r="H240" s="23">
        <f>'2023 Kunta'!H240</f>
        <v>221019.2872514436</v>
      </c>
      <c r="I240" s="23">
        <f>'2023 Kunta'!I240</f>
        <v>-309750.2483212403</v>
      </c>
      <c r="J240" s="23">
        <f>'2023 Kunta'!J240</f>
        <v>-88730.9610697967</v>
      </c>
      <c r="K240" s="23">
        <f>'2023 Kunta'!K240</f>
        <v>125526.27571534809</v>
      </c>
      <c r="L240" s="65"/>
      <c r="M240" s="67">
        <v>4.3670777168711558E-3</v>
      </c>
      <c r="N240" s="68">
        <v>137</v>
      </c>
      <c r="O240" s="68" t="s">
        <v>63</v>
      </c>
      <c r="P240" s="23">
        <f>'2023 Kunta'!M240</f>
        <v>358045.43256513105</v>
      </c>
      <c r="Q240" s="106">
        <f>'2023 Kunta'!N240</f>
        <v>-0.43610489417122889</v>
      </c>
      <c r="R240" s="23">
        <v>848958.52</v>
      </c>
      <c r="S240" s="184">
        <v>2.4417156290195585E-2</v>
      </c>
    </row>
    <row r="241" spans="1:19" ht="15" customHeight="1">
      <c r="A241" s="62">
        <v>5</v>
      </c>
      <c r="B241" s="63">
        <v>694</v>
      </c>
      <c r="C241" s="64" t="s">
        <v>252</v>
      </c>
      <c r="D241" s="23">
        <f>'2023 Kunta'!D241</f>
        <v>48766424.090000004</v>
      </c>
      <c r="E241" s="107">
        <f>'2023 Kunta'!E241</f>
        <v>-0.57204011666149202</v>
      </c>
      <c r="F241" s="23">
        <f>'2023 Kunta'!F241</f>
        <v>48389651.062074021</v>
      </c>
      <c r="G241" s="23">
        <f>'2023 Kunta'!G241</f>
        <v>47558199.21426481</v>
      </c>
      <c r="H241" s="23">
        <f>'2023 Kunta'!H241</f>
        <v>831451.84780921042</v>
      </c>
      <c r="I241" s="23">
        <f>'2023 Kunta'!I241</f>
        <v>-3774124.9853955382</v>
      </c>
      <c r="J241" s="23">
        <f>'2023 Kunta'!J241</f>
        <v>-2942673.1375863277</v>
      </c>
      <c r="K241" s="23">
        <f>'2023 Kunta'!K241</f>
        <v>1529463.9990397003</v>
      </c>
      <c r="L241" s="65"/>
      <c r="M241" s="67">
        <v>4.3670777168711558E-3</v>
      </c>
      <c r="N241" s="68">
        <v>137</v>
      </c>
      <c r="O241" s="68" t="s">
        <v>63</v>
      </c>
      <c r="P241" s="23">
        <f>'2023 Kunta'!M241</f>
        <v>10216050.110187789</v>
      </c>
      <c r="Q241" s="106">
        <f>'2023 Kunta'!N241</f>
        <v>-0.30738597144634872</v>
      </c>
      <c r="R241" s="23">
        <v>10100688.08</v>
      </c>
      <c r="S241" s="184">
        <v>-3.6328672586369293E-2</v>
      </c>
    </row>
    <row r="242" spans="1:19" ht="15" customHeight="1">
      <c r="A242" s="62">
        <v>18</v>
      </c>
      <c r="B242" s="63">
        <v>697</v>
      </c>
      <c r="C242" s="64" t="s">
        <v>253</v>
      </c>
      <c r="D242" s="23">
        <f>'2023 Kunta'!D242</f>
        <v>1821846.97</v>
      </c>
      <c r="E242" s="107">
        <f>'2023 Kunta'!E242</f>
        <v>-0.52347083148037199</v>
      </c>
      <c r="F242" s="23">
        <f>'2023 Kunta'!F242</f>
        <v>1807771.2444959551</v>
      </c>
      <c r="G242" s="23">
        <f>'2023 Kunta'!G242</f>
        <v>1728084.7072405503</v>
      </c>
      <c r="H242" s="23">
        <f>'2023 Kunta'!H242</f>
        <v>79686.53725540475</v>
      </c>
      <c r="I242" s="23">
        <f>'2023 Kunta'!I242</f>
        <v>-140996.15252400914</v>
      </c>
      <c r="J242" s="23">
        <f>'2023 Kunta'!J242</f>
        <v>-61309.615268604393</v>
      </c>
      <c r="K242" s="23">
        <f>'2023 Kunta'!K242</f>
        <v>57138.685158298234</v>
      </c>
      <c r="L242" s="65"/>
      <c r="M242" s="67">
        <v>4.3670777168711558E-3</v>
      </c>
      <c r="N242" s="68">
        <v>137</v>
      </c>
      <c r="O242" s="68" t="s">
        <v>63</v>
      </c>
      <c r="P242" s="23">
        <f>'2023 Kunta'!M242</f>
        <v>337140.69928687875</v>
      </c>
      <c r="Q242" s="106">
        <f>'2023 Kunta'!N242</f>
        <v>-0.47928665845480245</v>
      </c>
      <c r="R242" s="23">
        <v>925188.1</v>
      </c>
      <c r="S242" s="184">
        <v>9.1312940983885316E-3</v>
      </c>
    </row>
    <row r="243" spans="1:19" ht="15" customHeight="1">
      <c r="A243" s="62">
        <v>19</v>
      </c>
      <c r="B243" s="63">
        <v>698</v>
      </c>
      <c r="C243" s="64" t="s">
        <v>254</v>
      </c>
      <c r="D243" s="23">
        <f>'2023 Kunta'!D243</f>
        <v>116702934.56999999</v>
      </c>
      <c r="E243" s="107">
        <f>'2023 Kunta'!E243</f>
        <v>-0.52932834547813656</v>
      </c>
      <c r="F243" s="23">
        <f>'2023 Kunta'!F243</f>
        <v>115801278.99762015</v>
      </c>
      <c r="G243" s="23">
        <f>'2023 Kunta'!G243</f>
        <v>112497749.73979369</v>
      </c>
      <c r="H243" s="23">
        <f>'2023 Kunta'!H243</f>
        <v>3303529.2578264624</v>
      </c>
      <c r="I243" s="23">
        <f>'2023 Kunta'!I243</f>
        <v>-9031858.8957178872</v>
      </c>
      <c r="J243" s="23">
        <f>'2023 Kunta'!J243</f>
        <v>-5728329.6378914248</v>
      </c>
      <c r="K243" s="23">
        <f>'2023 Kunta'!K243</f>
        <v>3660160.4554331522</v>
      </c>
      <c r="L243" s="65"/>
      <c r="M243" s="67">
        <v>4.3670777168711558E-3</v>
      </c>
      <c r="N243" s="68">
        <v>137</v>
      </c>
      <c r="O243" s="68" t="s">
        <v>63</v>
      </c>
      <c r="P243" s="23">
        <f>'2023 Kunta'!M243</f>
        <v>11233089.598421738</v>
      </c>
      <c r="Q243" s="106">
        <f>'2023 Kunta'!N243</f>
        <v>-0.38154368262088634</v>
      </c>
      <c r="R243" s="23">
        <v>36650808.469999999</v>
      </c>
      <c r="S243" s="184">
        <v>9.3824346055018104E-3</v>
      </c>
    </row>
    <row r="244" spans="1:19" ht="15" customHeight="1">
      <c r="A244" s="62">
        <v>9</v>
      </c>
      <c r="B244" s="63">
        <v>700</v>
      </c>
      <c r="C244" s="64" t="s">
        <v>255</v>
      </c>
      <c r="D244" s="23">
        <f>'2023 Kunta'!D244</f>
        <v>7635903.4699999997</v>
      </c>
      <c r="E244" s="107">
        <f>'2023 Kunta'!E244</f>
        <v>-0.5795156006943103</v>
      </c>
      <c r="F244" s="23">
        <f>'2023 Kunta'!F244</f>
        <v>7576907.9105545739</v>
      </c>
      <c r="G244" s="23">
        <f>'2023 Kunta'!G244</f>
        <v>7513698.8197582522</v>
      </c>
      <c r="H244" s="23">
        <f>'2023 Kunta'!H244</f>
        <v>63209.09079632163</v>
      </c>
      <c r="I244" s="23">
        <f>'2023 Kunta'!I244</f>
        <v>-590956.88498728885</v>
      </c>
      <c r="J244" s="23">
        <f>'2023 Kunta'!J244</f>
        <v>-527747.79419096722</v>
      </c>
      <c r="K244" s="23">
        <f>'2023 Kunta'!K244</f>
        <v>239485.2539516461</v>
      </c>
      <c r="L244" s="65"/>
      <c r="M244" s="67">
        <v>4.3670777168711558E-3</v>
      </c>
      <c r="N244" s="68">
        <v>137</v>
      </c>
      <c r="O244" s="68" t="s">
        <v>63</v>
      </c>
      <c r="P244" s="23">
        <f>'2023 Kunta'!M244</f>
        <v>1173234.3281547148</v>
      </c>
      <c r="Q244" s="106">
        <f>'2023 Kunta'!N244</f>
        <v>-0.47314250248995127</v>
      </c>
      <c r="R244" s="23">
        <v>2210124.7200000002</v>
      </c>
      <c r="S244" s="184">
        <v>0.11558813485825215</v>
      </c>
    </row>
    <row r="245" spans="1:19" ht="15" customHeight="1">
      <c r="A245" s="62">
        <v>6</v>
      </c>
      <c r="B245" s="63">
        <v>702</v>
      </c>
      <c r="C245" s="64" t="s">
        <v>256</v>
      </c>
      <c r="D245" s="23">
        <f>'2023 Kunta'!D245</f>
        <v>6459730.8300000001</v>
      </c>
      <c r="E245" s="107">
        <f>'2023 Kunta'!E245</f>
        <v>-0.5138437309688183</v>
      </c>
      <c r="F245" s="23">
        <f>'2023 Kunta'!F245</f>
        <v>6409822.4680517428</v>
      </c>
      <c r="G245" s="23">
        <f>'2023 Kunta'!G245</f>
        <v>6131220.5503742611</v>
      </c>
      <c r="H245" s="23">
        <f>'2023 Kunta'!H245</f>
        <v>278601.91767748166</v>
      </c>
      <c r="I245" s="23">
        <f>'2023 Kunta'!I245</f>
        <v>-499930.67934280133</v>
      </c>
      <c r="J245" s="23">
        <f>'2023 Kunta'!J245</f>
        <v>-221328.76166531967</v>
      </c>
      <c r="K245" s="23">
        <f>'2023 Kunta'!K245</f>
        <v>202596.8877631487</v>
      </c>
      <c r="L245" s="65"/>
      <c r="M245" s="67">
        <v>4.3670777168711558E-3</v>
      </c>
      <c r="N245" s="68">
        <v>137</v>
      </c>
      <c r="O245" s="68" t="s">
        <v>63</v>
      </c>
      <c r="P245" s="23">
        <f>'2023 Kunta'!M245</f>
        <v>1295472.3608183621</v>
      </c>
      <c r="Q245" s="106">
        <f>'2023 Kunta'!N245</f>
        <v>-0.41268731305551987</v>
      </c>
      <c r="R245" s="23">
        <v>2181593.9500000002</v>
      </c>
      <c r="S245" s="184">
        <v>4.2451992076043332E-2</v>
      </c>
    </row>
    <row r="246" spans="1:19" ht="15" customHeight="1">
      <c r="A246" s="62">
        <v>2</v>
      </c>
      <c r="B246" s="63">
        <v>704</v>
      </c>
      <c r="C246" s="64" t="s">
        <v>257</v>
      </c>
      <c r="D246" s="23">
        <f>'2023 Kunta'!D246</f>
        <v>10390994.68</v>
      </c>
      <c r="E246" s="107">
        <f>'2023 Kunta'!E246</f>
        <v>-0.59095657968961091</v>
      </c>
      <c r="F246" s="23">
        <f>'2023 Kunta'!F246</f>
        <v>10310713.080481423</v>
      </c>
      <c r="G246" s="23">
        <f>'2023 Kunta'!G246</f>
        <v>10089887.125506539</v>
      </c>
      <c r="H246" s="23">
        <f>'2023 Kunta'!H246</f>
        <v>220825.95497488417</v>
      </c>
      <c r="I246" s="23">
        <f>'2023 Kunta'!I246</f>
        <v>-804178.55884868721</v>
      </c>
      <c r="J246" s="23">
        <f>'2023 Kunta'!J246</f>
        <v>-583352.60387380305</v>
      </c>
      <c r="K246" s="23">
        <f>'2023 Kunta'!K246</f>
        <v>325893.32873664569</v>
      </c>
      <c r="L246" s="65"/>
      <c r="M246" s="67">
        <v>4.3670777168711558E-3</v>
      </c>
      <c r="N246" s="68">
        <v>137</v>
      </c>
      <c r="O246" s="68" t="s">
        <v>63</v>
      </c>
      <c r="P246" s="23">
        <f>'2023 Kunta'!M246</f>
        <v>816145.74325369578</v>
      </c>
      <c r="Q246" s="106">
        <f>'2023 Kunta'!N246</f>
        <v>-0.46545194615638141</v>
      </c>
      <c r="R246" s="23">
        <v>1461382.92</v>
      </c>
      <c r="S246" s="184">
        <v>9.0989897072104586E-2</v>
      </c>
    </row>
    <row r="247" spans="1:19" ht="15" customHeight="1">
      <c r="A247" s="62">
        <v>12</v>
      </c>
      <c r="B247" s="63">
        <v>707</v>
      </c>
      <c r="C247" s="64" t="s">
        <v>258</v>
      </c>
      <c r="D247" s="23">
        <f>'2023 Kunta'!D247</f>
        <v>2351302.56</v>
      </c>
      <c r="E247" s="107">
        <f>'2023 Kunta'!E247</f>
        <v>-0.53616837704383191</v>
      </c>
      <c r="F247" s="23">
        <f>'2023 Kunta'!F247</f>
        <v>2333136.221138115</v>
      </c>
      <c r="G247" s="23">
        <f>'2023 Kunta'!G247</f>
        <v>2206209.9749518596</v>
      </c>
      <c r="H247" s="23">
        <f>'2023 Kunta'!H247</f>
        <v>126926.24618625548</v>
      </c>
      <c r="I247" s="23">
        <f>'2023 Kunta'!I247</f>
        <v>-181971.7132333311</v>
      </c>
      <c r="J247" s="23">
        <f>'2023 Kunta'!J247</f>
        <v>-55045.467047075625</v>
      </c>
      <c r="K247" s="23">
        <f>'2023 Kunta'!K247</f>
        <v>73744.029493180016</v>
      </c>
      <c r="L247" s="65"/>
      <c r="M247" s="67">
        <v>4.3670777168711558E-3</v>
      </c>
      <c r="N247" s="68">
        <v>137</v>
      </c>
      <c r="O247" s="68" t="s">
        <v>63</v>
      </c>
      <c r="P247" s="23">
        <f>'2023 Kunta'!M247</f>
        <v>383953.97699598962</v>
      </c>
      <c r="Q247" s="106">
        <f>'2023 Kunta'!N247</f>
        <v>-0.45895790617113841</v>
      </c>
      <c r="R247" s="23">
        <v>752953.57</v>
      </c>
      <c r="S247" s="184">
        <v>6.3664244710638584E-2</v>
      </c>
    </row>
    <row r="248" spans="1:19" ht="15" customHeight="1">
      <c r="A248" s="62">
        <v>1</v>
      </c>
      <c r="B248" s="63">
        <v>710</v>
      </c>
      <c r="C248" s="64" t="s">
        <v>434</v>
      </c>
      <c r="D248" s="23">
        <f>'2023 Kunta'!D248</f>
        <v>51773407.479999997</v>
      </c>
      <c r="E248" s="107">
        <f>'2023 Kunta'!E248</f>
        <v>-0.52603493235652499</v>
      </c>
      <c r="F248" s="23">
        <f>'2023 Kunta'!F248</f>
        <v>51373402.274240293</v>
      </c>
      <c r="G248" s="23">
        <f>'2023 Kunta'!G248</f>
        <v>50553657.959773667</v>
      </c>
      <c r="H248" s="23">
        <f>'2023 Kunta'!H248</f>
        <v>819744.31446662545</v>
      </c>
      <c r="I248" s="23">
        <f>'2023 Kunta'!I248</f>
        <v>-4006841.0673031206</v>
      </c>
      <c r="J248" s="23">
        <f>'2023 Kunta'!J248</f>
        <v>-3187096.7528364952</v>
      </c>
      <c r="K248" s="23">
        <f>'2023 Kunta'!K248</f>
        <v>1623772.1819039516</v>
      </c>
      <c r="L248" s="65"/>
      <c r="M248" s="67">
        <v>4.3670777168711558E-3</v>
      </c>
      <c r="N248" s="68">
        <v>137</v>
      </c>
      <c r="O248" s="68" t="s">
        <v>63</v>
      </c>
      <c r="P248" s="23">
        <f>'2023 Kunta'!M248</f>
        <v>3615048.5064758752</v>
      </c>
      <c r="Q248" s="106">
        <f>'2023 Kunta'!N248</f>
        <v>-0.34570239585518614</v>
      </c>
      <c r="R248" s="23">
        <v>12630096.01</v>
      </c>
      <c r="S248" s="184">
        <v>5.5556919772958846E-3</v>
      </c>
    </row>
    <row r="249" spans="1:19" ht="15" customHeight="1">
      <c r="A249" s="62">
        <v>13</v>
      </c>
      <c r="B249" s="63">
        <v>729</v>
      </c>
      <c r="C249" s="64" t="s">
        <v>260</v>
      </c>
      <c r="D249" s="23">
        <f>'2023 Kunta'!D249</f>
        <v>13203620.630000001</v>
      </c>
      <c r="E249" s="107">
        <f>'2023 Kunta'!E249</f>
        <v>-0.51715945674027664</v>
      </c>
      <c r="F249" s="23">
        <f>'2023 Kunta'!F249</f>
        <v>13101608.472717974</v>
      </c>
      <c r="G249" s="23">
        <f>'2023 Kunta'!G249</f>
        <v>12540690.142306581</v>
      </c>
      <c r="H249" s="23">
        <f>'2023 Kunta'!H249</f>
        <v>560918.3304113932</v>
      </c>
      <c r="I249" s="23">
        <f>'2023 Kunta'!I249</f>
        <v>-1021852.9541021955</v>
      </c>
      <c r="J249" s="23">
        <f>'2023 Kunta'!J249</f>
        <v>-460934.62369080225</v>
      </c>
      <c r="K249" s="23">
        <f>'2023 Kunta'!K249</f>
        <v>414105.86868730333</v>
      </c>
      <c r="L249" s="65"/>
      <c r="M249" s="67">
        <v>4.3670777168711558E-3</v>
      </c>
      <c r="N249" s="68">
        <v>137</v>
      </c>
      <c r="O249" s="68" t="s">
        <v>63</v>
      </c>
      <c r="P249" s="23">
        <f>'2023 Kunta'!M249</f>
        <v>1772561.7849142039</v>
      </c>
      <c r="Q249" s="106">
        <f>'2023 Kunta'!N249</f>
        <v>-0.40229324968286373</v>
      </c>
      <c r="R249" s="23">
        <v>3606096.23</v>
      </c>
      <c r="S249" s="184">
        <v>0.10875014408217187</v>
      </c>
    </row>
    <row r="250" spans="1:19" ht="15" customHeight="1">
      <c r="A250" s="62">
        <v>19</v>
      </c>
      <c r="B250" s="63">
        <v>732</v>
      </c>
      <c r="C250" s="64" t="s">
        <v>261</v>
      </c>
      <c r="D250" s="23">
        <f>'2023 Kunta'!D250</f>
        <v>4164637.68</v>
      </c>
      <c r="E250" s="107">
        <f>'2023 Kunta'!E250</f>
        <v>-0.57226097307782386</v>
      </c>
      <c r="F250" s="23">
        <f>'2023 Kunta'!F250</f>
        <v>4132461.3788217064</v>
      </c>
      <c r="G250" s="23">
        <f>'2023 Kunta'!G250</f>
        <v>3912631.4696840975</v>
      </c>
      <c r="H250" s="23">
        <f>'2023 Kunta'!H250</f>
        <v>219829.90913760895</v>
      </c>
      <c r="I250" s="23">
        <f>'2023 Kunta'!I250</f>
        <v>-322309.11772821163</v>
      </c>
      <c r="J250" s="23">
        <f>'2023 Kunta'!J250</f>
        <v>-102479.20859060268</v>
      </c>
      <c r="K250" s="23">
        <f>'2023 Kunta'!K250</f>
        <v>130615.75703908084</v>
      </c>
      <c r="L250" s="65"/>
      <c r="M250" s="67">
        <v>4.3670777168711558E-3</v>
      </c>
      <c r="N250" s="68">
        <v>137</v>
      </c>
      <c r="O250" s="68" t="s">
        <v>63</v>
      </c>
      <c r="P250" s="23">
        <f>'2023 Kunta'!M250</f>
        <v>812245.74484800524</v>
      </c>
      <c r="Q250" s="106">
        <f>'2023 Kunta'!N250</f>
        <v>-0.47542705691097864</v>
      </c>
      <c r="R250" s="23">
        <v>1494590.87</v>
      </c>
      <c r="S250" s="184">
        <v>0.1238567060561826</v>
      </c>
    </row>
    <row r="251" spans="1:19" ht="15" customHeight="1">
      <c r="A251" s="62">
        <v>2</v>
      </c>
      <c r="B251" s="63">
        <v>734</v>
      </c>
      <c r="C251" s="64" t="s">
        <v>262</v>
      </c>
      <c r="D251" s="23">
        <f>'2023 Kunta'!D251</f>
        <v>80393999.540000007</v>
      </c>
      <c r="E251" s="107">
        <f>'2023 Kunta'!E251</f>
        <v>-0.55753332492827901</v>
      </c>
      <c r="F251" s="23">
        <f>'2023 Kunta'!F251</f>
        <v>79772869.506396055</v>
      </c>
      <c r="G251" s="23">
        <f>'2023 Kunta'!G251</f>
        <v>77049815.057792842</v>
      </c>
      <c r="H251" s="23">
        <f>'2023 Kunta'!H251</f>
        <v>2723054.4486032128</v>
      </c>
      <c r="I251" s="23">
        <f>'2023 Kunta'!I251</f>
        <v>-6221842.3434087671</v>
      </c>
      <c r="J251" s="23">
        <f>'2023 Kunta'!J251</f>
        <v>-3498787.8948055543</v>
      </c>
      <c r="K251" s="23">
        <f>'2023 Kunta'!K251</f>
        <v>2521401.3602538928</v>
      </c>
      <c r="L251" s="65"/>
      <c r="M251" s="67">
        <v>4.3670777168711558E-3</v>
      </c>
      <c r="N251" s="68">
        <v>137</v>
      </c>
      <c r="O251" s="68" t="s">
        <v>63</v>
      </c>
      <c r="P251" s="23">
        <f>'2023 Kunta'!M251</f>
        <v>11163563.741957456</v>
      </c>
      <c r="Q251" s="106">
        <f>'2023 Kunta'!N251</f>
        <v>-0.35642182749967</v>
      </c>
      <c r="R251" s="23">
        <v>16964975.219999999</v>
      </c>
      <c r="S251" s="184">
        <v>3.5395680754157999E-2</v>
      </c>
    </row>
    <row r="252" spans="1:19" ht="15" customHeight="1">
      <c r="A252" s="62">
        <v>21</v>
      </c>
      <c r="B252" s="63">
        <v>736</v>
      </c>
      <c r="C252" s="64" t="s">
        <v>263</v>
      </c>
      <c r="D252" s="23">
        <f>'2023 Kunta'!D252</f>
        <v>5931345.5199999996</v>
      </c>
      <c r="E252" s="107">
        <f>'2023 Kunta'!E252</f>
        <v>-8.4826464489505815E-3</v>
      </c>
      <c r="F252" s="23">
        <f>'2023 Kunta'!F252</f>
        <v>5885519.5023465157</v>
      </c>
      <c r="G252" s="23">
        <f>'2023 Kunta'!G252</f>
        <v>6403858.1816659607</v>
      </c>
      <c r="H252" s="23">
        <f>'2023 Kunta'!H252</f>
        <v>-518338.67931944504</v>
      </c>
      <c r="I252" s="23">
        <f>'2023 Kunta'!I252</f>
        <v>-459037.94960919156</v>
      </c>
      <c r="J252" s="23">
        <f>'2023 Kunta'!J252</f>
        <v>-977376.62892863667</v>
      </c>
      <c r="K252" s="23">
        <f>'2023 Kunta'!K252</f>
        <v>186025.11067785387</v>
      </c>
      <c r="L252" s="65"/>
      <c r="M252" s="67">
        <v>4.3670777168711558E-3</v>
      </c>
      <c r="N252" s="68">
        <v>137</v>
      </c>
      <c r="O252" s="68" t="s">
        <v>63</v>
      </c>
      <c r="P252" s="23">
        <f>'2023 Kunta'!M252</f>
        <v>1135288.8130193087</v>
      </c>
      <c r="Q252" s="106">
        <f>'2023 Kunta'!N252</f>
        <v>8.7388746405335116E-2</v>
      </c>
      <c r="R252" s="23">
        <v>81918.179999999993</v>
      </c>
      <c r="S252" s="184">
        <v>1.7748501949506279E-2</v>
      </c>
    </row>
    <row r="253" spans="1:19" ht="15" customHeight="1">
      <c r="A253" s="62">
        <v>2</v>
      </c>
      <c r="B253" s="63">
        <v>738</v>
      </c>
      <c r="C253" s="64" t="s">
        <v>435</v>
      </c>
      <c r="D253" s="23">
        <f>'2023 Kunta'!D253</f>
        <v>5188271.47</v>
      </c>
      <c r="E253" s="107">
        <f>'2023 Kunta'!E253</f>
        <v>-0.52563384893443554</v>
      </c>
      <c r="F253" s="23">
        <f>'2023 Kunta'!F253</f>
        <v>5148186.4978510011</v>
      </c>
      <c r="G253" s="23">
        <f>'2023 Kunta'!G253</f>
        <v>4865716.6854831148</v>
      </c>
      <c r="H253" s="23">
        <f>'2023 Kunta'!H253</f>
        <v>282469.8123678863</v>
      </c>
      <c r="I253" s="23">
        <f>'2023 Kunta'!I253</f>
        <v>-401530.05579831172</v>
      </c>
      <c r="J253" s="23">
        <f>'2023 Kunta'!J253</f>
        <v>-119060.24343042541</v>
      </c>
      <c r="K253" s="23">
        <f>'2023 Kunta'!K253</f>
        <v>162720.03901629077</v>
      </c>
      <c r="L253" s="65"/>
      <c r="M253" s="67">
        <v>4.3670777168711558E-3</v>
      </c>
      <c r="N253" s="68">
        <v>137</v>
      </c>
      <c r="O253" s="68" t="s">
        <v>63</v>
      </c>
      <c r="P253" s="23">
        <f>'2023 Kunta'!M253</f>
        <v>472643.20546573057</v>
      </c>
      <c r="Q253" s="106">
        <f>'2023 Kunta'!N253</f>
        <v>-0.36001874119578015</v>
      </c>
      <c r="R253" s="23">
        <v>1406844.55</v>
      </c>
      <c r="S253" s="184">
        <v>3.9108522459363249E-2</v>
      </c>
    </row>
    <row r="254" spans="1:19" ht="15" customHeight="1">
      <c r="A254" s="62">
        <v>9</v>
      </c>
      <c r="B254" s="63">
        <v>739</v>
      </c>
      <c r="C254" s="64" t="s">
        <v>265</v>
      </c>
      <c r="D254" s="23">
        <f>'2023 Kunta'!D254</f>
        <v>4866880.55</v>
      </c>
      <c r="E254" s="107">
        <f>'2023 Kunta'!E254</f>
        <v>-0.52843134525547586</v>
      </c>
      <c r="F254" s="23">
        <f>'2023 Kunta'!F254</f>
        <v>4829278.6680577565</v>
      </c>
      <c r="G254" s="23">
        <f>'2023 Kunta'!G254</f>
        <v>4649875.890305887</v>
      </c>
      <c r="H254" s="23">
        <f>'2023 Kunta'!H254</f>
        <v>179402.77775186952</v>
      </c>
      <c r="I254" s="23">
        <f>'2023 Kunta'!I254</f>
        <v>-376657.0099704552</v>
      </c>
      <c r="J254" s="23">
        <f>'2023 Kunta'!J254</f>
        <v>-197254.23221858568</v>
      </c>
      <c r="K254" s="23">
        <f>'2023 Kunta'!K254</f>
        <v>152640.23819162778</v>
      </c>
      <c r="L254" s="65"/>
      <c r="M254" s="67">
        <v>4.3670777168711558E-3</v>
      </c>
      <c r="N254" s="68">
        <v>137</v>
      </c>
      <c r="O254" s="68" t="s">
        <v>63</v>
      </c>
      <c r="P254" s="23">
        <f>'2023 Kunta'!M254</f>
        <v>679900.53853138897</v>
      </c>
      <c r="Q254" s="106">
        <f>'2023 Kunta'!N254</f>
        <v>-0.46561006549467709</v>
      </c>
      <c r="R254" s="23">
        <v>1717986.85</v>
      </c>
      <c r="S254" s="184">
        <v>0.13223974744612566</v>
      </c>
    </row>
    <row r="255" spans="1:19" ht="15" customHeight="1">
      <c r="A255" s="62">
        <v>10</v>
      </c>
      <c r="B255" s="63">
        <v>740</v>
      </c>
      <c r="C255" s="64" t="s">
        <v>436</v>
      </c>
      <c r="D255" s="23">
        <f>'2023 Kunta'!D255</f>
        <v>55792672.590000004</v>
      </c>
      <c r="E255" s="107">
        <f>'2023 Kunta'!E255</f>
        <v>-0.52159757046687205</v>
      </c>
      <c r="F255" s="23">
        <f>'2023 Kunta'!F255</f>
        <v>55361614.242374957</v>
      </c>
      <c r="G255" s="23">
        <f>'2023 Kunta'!G255</f>
        <v>53556219.091468327</v>
      </c>
      <c r="H255" s="23">
        <f>'2023 Kunta'!H255</f>
        <v>1805395.1509066299</v>
      </c>
      <c r="I255" s="23">
        <f>'2023 Kunta'!I255</f>
        <v>-4317899.52930116</v>
      </c>
      <c r="J255" s="23">
        <f>'2023 Kunta'!J255</f>
        <v>-2512504.3783945302</v>
      </c>
      <c r="K255" s="23">
        <f>'2023 Kunta'!K255</f>
        <v>1749828.6111593805</v>
      </c>
      <c r="L255" s="65"/>
      <c r="M255" s="67">
        <v>4.3670777168711558E-3</v>
      </c>
      <c r="N255" s="68">
        <v>137</v>
      </c>
      <c r="O255" s="68" t="s">
        <v>63</v>
      </c>
      <c r="P255" s="23">
        <f>'2023 Kunta'!M255</f>
        <v>8191861.3589172931</v>
      </c>
      <c r="Q255" s="106">
        <f>'2023 Kunta'!N255</f>
        <v>-0.3624681073481818</v>
      </c>
      <c r="R255" s="23">
        <v>14775503.560000001</v>
      </c>
      <c r="S255" s="184">
        <v>-5.9597714468649921E-3</v>
      </c>
    </row>
    <row r="256" spans="1:19" ht="15" customHeight="1">
      <c r="A256" s="62">
        <v>19</v>
      </c>
      <c r="B256" s="63">
        <v>742</v>
      </c>
      <c r="C256" s="64" t="s">
        <v>267</v>
      </c>
      <c r="D256" s="23">
        <f>'2023 Kunta'!D256</f>
        <v>1465030.02</v>
      </c>
      <c r="E256" s="107">
        <f>'2023 Kunta'!E256</f>
        <v>-0.55406152486154836</v>
      </c>
      <c r="F256" s="23">
        <f>'2023 Kunta'!F256</f>
        <v>1453711.0888514055</v>
      </c>
      <c r="G256" s="23">
        <f>'2023 Kunta'!G256</f>
        <v>1475465.3192039533</v>
      </c>
      <c r="H256" s="23">
        <f>'2023 Kunta'!H256</f>
        <v>-21754.230352547718</v>
      </c>
      <c r="I256" s="23">
        <f>'2023 Kunta'!I256</f>
        <v>-113381.41981934529</v>
      </c>
      <c r="J256" s="23">
        <f>'2023 Kunta'!J256</f>
        <v>-135135.65017189301</v>
      </c>
      <c r="K256" s="23">
        <f>'2023 Kunta'!K256</f>
        <v>45947.815836713969</v>
      </c>
      <c r="L256" s="65"/>
      <c r="M256" s="67">
        <v>4.3670777168711558E-3</v>
      </c>
      <c r="N256" s="68">
        <v>137</v>
      </c>
      <c r="O256" s="68" t="s">
        <v>63</v>
      </c>
      <c r="P256" s="23">
        <f>'2023 Kunta'!M256</f>
        <v>663631.15394814196</v>
      </c>
      <c r="Q256" s="106">
        <f>'2023 Kunta'!N256</f>
        <v>-0.50716172398737602</v>
      </c>
      <c r="R256" s="23">
        <v>454298.81</v>
      </c>
      <c r="S256" s="184">
        <v>1.6522801350853378E-2</v>
      </c>
    </row>
    <row r="257" spans="1:19" ht="15" customHeight="1">
      <c r="A257" s="62">
        <v>14</v>
      </c>
      <c r="B257" s="63">
        <v>743</v>
      </c>
      <c r="C257" s="64" t="s">
        <v>268</v>
      </c>
      <c r="D257" s="23">
        <f>'2023 Kunta'!D257</f>
        <v>111131060.25</v>
      </c>
      <c r="E257" s="107">
        <f>'2023 Kunta'!E257</f>
        <v>-0.54682513331750215</v>
      </c>
      <c r="F257" s="23">
        <f>'2023 Kunta'!F257</f>
        <v>110272453.39398482</v>
      </c>
      <c r="G257" s="23">
        <f>'2023 Kunta'!G257</f>
        <v>107864911.03103891</v>
      </c>
      <c r="H257" s="23">
        <f>'2023 Kunta'!H257</f>
        <v>2407542.3629459143</v>
      </c>
      <c r="I257" s="23">
        <f>'2023 Kunta'!I257</f>
        <v>-8600641.0961969271</v>
      </c>
      <c r="J257" s="23">
        <f>'2023 Kunta'!J257</f>
        <v>-6193098.7332510129</v>
      </c>
      <c r="K257" s="23">
        <f>'2023 Kunta'!K257</f>
        <v>3485409.4594633393</v>
      </c>
      <c r="L257" s="65"/>
      <c r="M257" s="67">
        <v>4.3670777168711558E-3</v>
      </c>
      <c r="N257" s="68">
        <v>137</v>
      </c>
      <c r="O257" s="68" t="s">
        <v>63</v>
      </c>
      <c r="P257" s="23">
        <f>'2023 Kunta'!M257</f>
        <v>15454011.981303852</v>
      </c>
      <c r="Q257" s="106">
        <f>'2023 Kunta'!N257</f>
        <v>-0.3433216696990099</v>
      </c>
      <c r="R257" s="23">
        <v>31815377.989999998</v>
      </c>
      <c r="S257" s="184">
        <v>3.1108279999087607E-2</v>
      </c>
    </row>
    <row r="258" spans="1:19" ht="15" customHeight="1">
      <c r="A258" s="62">
        <v>17</v>
      </c>
      <c r="B258" s="63">
        <v>746</v>
      </c>
      <c r="C258" s="64" t="s">
        <v>269</v>
      </c>
      <c r="D258" s="23">
        <f>'2023 Kunta'!D258</f>
        <v>6352956.5599999996</v>
      </c>
      <c r="E258" s="107">
        <f>'2023 Kunta'!E258</f>
        <v>-0.52501983536113439</v>
      </c>
      <c r="F258" s="23">
        <f>'2023 Kunta'!F258</f>
        <v>6303873.144021499</v>
      </c>
      <c r="G258" s="23">
        <f>'2023 Kunta'!G258</f>
        <v>6075236.4074027427</v>
      </c>
      <c r="H258" s="23">
        <f>'2023 Kunta'!H258</f>
        <v>228636.73661875632</v>
      </c>
      <c r="I258" s="23">
        <f>'2023 Kunta'!I258</f>
        <v>-491667.21841196378</v>
      </c>
      <c r="J258" s="23">
        <f>'2023 Kunta'!J258</f>
        <v>-263030.48179320747</v>
      </c>
      <c r="K258" s="23">
        <f>'2023 Kunta'!K258</f>
        <v>199248.12055218086</v>
      </c>
      <c r="L258" s="65"/>
      <c r="M258" s="67">
        <v>4.3670777168711558E-3</v>
      </c>
      <c r="N258" s="68">
        <v>137</v>
      </c>
      <c r="O258" s="68" t="s">
        <v>63</v>
      </c>
      <c r="P258" s="23">
        <f>'2023 Kunta'!M258</f>
        <v>2233034.5319394586</v>
      </c>
      <c r="Q258" s="106">
        <f>'2023 Kunta'!N258</f>
        <v>-0.4470042461902094</v>
      </c>
      <c r="R258" s="23">
        <v>1636264.35</v>
      </c>
      <c r="S258" s="184">
        <v>0.10120515238755479</v>
      </c>
    </row>
    <row r="259" spans="1:19" ht="15" customHeight="1">
      <c r="A259" s="62">
        <v>4</v>
      </c>
      <c r="B259" s="63">
        <v>747</v>
      </c>
      <c r="C259" s="64" t="s">
        <v>270</v>
      </c>
      <c r="D259" s="23">
        <f>'2023 Kunta'!D259</f>
        <v>1725283.81</v>
      </c>
      <c r="E259" s="107">
        <f>'2023 Kunta'!E259</f>
        <v>-0.51912995524953998</v>
      </c>
      <c r="F259" s="23">
        <f>'2023 Kunta'!F259</f>
        <v>1711954.1386686407</v>
      </c>
      <c r="G259" s="23">
        <f>'2023 Kunta'!G259</f>
        <v>1616117.3114323926</v>
      </c>
      <c r="H259" s="23">
        <f>'2023 Kunta'!H259</f>
        <v>95836.82723624818</v>
      </c>
      <c r="I259" s="23">
        <f>'2023 Kunta'!I259</f>
        <v>-133522.9485393955</v>
      </c>
      <c r="J259" s="23">
        <f>'2023 Kunta'!J259</f>
        <v>-37686.121303147316</v>
      </c>
      <c r="K259" s="23">
        <f>'2023 Kunta'!K259</f>
        <v>54110.169543108896</v>
      </c>
      <c r="L259" s="65"/>
      <c r="M259" s="67">
        <v>4.3670777168711558E-3</v>
      </c>
      <c r="N259" s="68">
        <v>137</v>
      </c>
      <c r="O259" s="68" t="s">
        <v>63</v>
      </c>
      <c r="P259" s="23">
        <f>'2023 Kunta'!M259</f>
        <v>458091.91268383304</v>
      </c>
      <c r="Q259" s="106">
        <f>'2023 Kunta'!N259</f>
        <v>-0.45482312545434522</v>
      </c>
      <c r="R259" s="23">
        <v>808964.26</v>
      </c>
      <c r="S259" s="184">
        <v>3.4409403623973711E-2</v>
      </c>
    </row>
    <row r="260" spans="1:19" ht="15" customHeight="1">
      <c r="A260" s="62">
        <v>17</v>
      </c>
      <c r="B260" s="63">
        <v>748</v>
      </c>
      <c r="C260" s="64" t="s">
        <v>271</v>
      </c>
      <c r="D260" s="23">
        <f>'2023 Kunta'!D260</f>
        <v>7441992.2699999996</v>
      </c>
      <c r="E260" s="107">
        <f>'2023 Kunta'!E260</f>
        <v>-0.52509923443728268</v>
      </c>
      <c r="F260" s="23">
        <f>'2023 Kunta'!F260</f>
        <v>7384494.8829413354</v>
      </c>
      <c r="G260" s="23">
        <f>'2023 Kunta'!G260</f>
        <v>7112004.0931495354</v>
      </c>
      <c r="H260" s="23">
        <f>'2023 Kunta'!H260</f>
        <v>272490.78979180008</v>
      </c>
      <c r="I260" s="23">
        <f>'2023 Kunta'!I260</f>
        <v>-575949.73368340428</v>
      </c>
      <c r="J260" s="23">
        <f>'2023 Kunta'!J260</f>
        <v>-303458.9438916042</v>
      </c>
      <c r="K260" s="23">
        <f>'2023 Kunta'!K260</f>
        <v>233403.60648733255</v>
      </c>
      <c r="L260" s="65"/>
      <c r="M260" s="67">
        <v>4.3670777168711558E-3</v>
      </c>
      <c r="N260" s="68">
        <v>137</v>
      </c>
      <c r="O260" s="68" t="s">
        <v>63</v>
      </c>
      <c r="P260" s="23">
        <f>'2023 Kunta'!M260</f>
        <v>1043341.5141781713</v>
      </c>
      <c r="Q260" s="106">
        <f>'2023 Kunta'!N260</f>
        <v>-0.36768296675245249</v>
      </c>
      <c r="R260" s="23">
        <v>2541257.85</v>
      </c>
      <c r="S260" s="184">
        <v>0.38337522304866223</v>
      </c>
    </row>
    <row r="261" spans="1:19" ht="15" customHeight="1">
      <c r="A261" s="62">
        <v>11</v>
      </c>
      <c r="B261" s="63">
        <v>749</v>
      </c>
      <c r="C261" s="64" t="s">
        <v>272</v>
      </c>
      <c r="D261" s="23">
        <f>'2023 Kunta'!D261</f>
        <v>41501331</v>
      </c>
      <c r="E261" s="107">
        <f>'2023 Kunta'!E261</f>
        <v>-0.52402494544938838</v>
      </c>
      <c r="F261" s="23">
        <f>'2023 Kunta'!F261</f>
        <v>41180688.62288063</v>
      </c>
      <c r="G261" s="23">
        <f>'2023 Kunta'!G261</f>
        <v>40497790.899141811</v>
      </c>
      <c r="H261" s="23">
        <f>'2023 Kunta'!H261</f>
        <v>682897.72373881936</v>
      </c>
      <c r="I261" s="23">
        <f>'2023 Kunta'!I261</f>
        <v>-3211865.8108948572</v>
      </c>
      <c r="J261" s="23">
        <f>'2023 Kunta'!J261</f>
        <v>-2528968.0871560378</v>
      </c>
      <c r="K261" s="23">
        <f>'2023 Kunta'!K261</f>
        <v>1301608.4911123584</v>
      </c>
      <c r="L261" s="65"/>
      <c r="M261" s="67">
        <v>4.3670777168711558E-3</v>
      </c>
      <c r="N261" s="68">
        <v>137</v>
      </c>
      <c r="O261" s="68" t="s">
        <v>63</v>
      </c>
      <c r="P261" s="23">
        <f>'2023 Kunta'!M261</f>
        <v>5647004.7122894172</v>
      </c>
      <c r="Q261" s="106">
        <f>'2023 Kunta'!N261</f>
        <v>-0.13292933374395222</v>
      </c>
      <c r="R261" s="23">
        <v>7025665.4900000002</v>
      </c>
      <c r="S261" s="184">
        <v>2.2288928449283096E-2</v>
      </c>
    </row>
    <row r="262" spans="1:19" ht="15" customHeight="1">
      <c r="A262" s="62">
        <v>19</v>
      </c>
      <c r="B262" s="63">
        <v>751</v>
      </c>
      <c r="C262" s="64" t="s">
        <v>273</v>
      </c>
      <c r="D262" s="23">
        <f>'2023 Kunta'!D262</f>
        <v>5256007.67</v>
      </c>
      <c r="E262" s="107">
        <f>'2023 Kunta'!E262</f>
        <v>-0.52907138915291052</v>
      </c>
      <c r="F262" s="23">
        <f>'2023 Kunta'!F262</f>
        <v>5215399.3629202489</v>
      </c>
      <c r="G262" s="23">
        <f>'2023 Kunta'!G262</f>
        <v>5147066.0668187346</v>
      </c>
      <c r="H262" s="23">
        <f>'2023 Kunta'!H262</f>
        <v>68333.29610151425</v>
      </c>
      <c r="I262" s="23">
        <f>'2023 Kunta'!I262</f>
        <v>-406772.28730505391</v>
      </c>
      <c r="J262" s="23">
        <f>'2023 Kunta'!J262</f>
        <v>-338438.99120353966</v>
      </c>
      <c r="K262" s="23">
        <f>'2023 Kunta'!K262</f>
        <v>164844.45312425483</v>
      </c>
      <c r="L262" s="65"/>
      <c r="M262" s="67">
        <v>4.3670777168711558E-3</v>
      </c>
      <c r="N262" s="68">
        <v>137</v>
      </c>
      <c r="O262" s="68" t="s">
        <v>63</v>
      </c>
      <c r="P262" s="23">
        <f>'2023 Kunta'!M262</f>
        <v>286784.16341474059</v>
      </c>
      <c r="Q262" s="106">
        <f>'2023 Kunta'!N262</f>
        <v>-0.29644166388840076</v>
      </c>
      <c r="R262" s="23">
        <v>2376417.11</v>
      </c>
      <c r="S262" s="184">
        <v>-6.9835497629642251E-3</v>
      </c>
    </row>
    <row r="263" spans="1:19" ht="15" customHeight="1">
      <c r="A263" s="62">
        <v>1</v>
      </c>
      <c r="B263" s="63">
        <v>753</v>
      </c>
      <c r="C263" s="64" t="s">
        <v>437</v>
      </c>
      <c r="D263" s="23">
        <f>'2023 Kunta'!D263</f>
        <v>39286667.399999999</v>
      </c>
      <c r="E263" s="107">
        <f>'2023 Kunta'!E263</f>
        <v>-0.61963641395645319</v>
      </c>
      <c r="F263" s="23">
        <f>'2023 Kunta'!F263</f>
        <v>38983135.678951487</v>
      </c>
      <c r="G263" s="23">
        <f>'2023 Kunta'!G263</f>
        <v>39076006.053846978</v>
      </c>
      <c r="H263" s="23">
        <f>'2023 Kunta'!H263</f>
        <v>-92870.374895490706</v>
      </c>
      <c r="I263" s="23">
        <f>'2023 Kunta'!I263</f>
        <v>-3040468.8429404241</v>
      </c>
      <c r="J263" s="23">
        <f>'2023 Kunta'!J263</f>
        <v>-3133339.2178359148</v>
      </c>
      <c r="K263" s="23">
        <f>'2023 Kunta'!K263</f>
        <v>1232149.8767195463</v>
      </c>
      <c r="L263" s="65"/>
      <c r="M263" s="67">
        <v>4.3670777168711558E-3</v>
      </c>
      <c r="N263" s="68">
        <v>137</v>
      </c>
      <c r="O263" s="68" t="s">
        <v>63</v>
      </c>
      <c r="P263" s="23">
        <f>'2023 Kunta'!M263</f>
        <v>5422188.7259557722</v>
      </c>
      <c r="Q263" s="106">
        <f>'2023 Kunta'!N263</f>
        <v>-0.17629982777756037</v>
      </c>
      <c r="R263" s="23">
        <v>13437960.789999999</v>
      </c>
      <c r="S263" s="184">
        <v>0.15180976447339845</v>
      </c>
    </row>
    <row r="264" spans="1:19" ht="15" customHeight="1">
      <c r="A264" s="62">
        <v>1</v>
      </c>
      <c r="B264" s="63">
        <v>755</v>
      </c>
      <c r="C264" s="64" t="s">
        <v>438</v>
      </c>
      <c r="D264" s="23">
        <f>'2023 Kunta'!D264</f>
        <v>13473422.33</v>
      </c>
      <c r="E264" s="107">
        <f>'2023 Kunta'!E264</f>
        <v>-0.54981721661703653</v>
      </c>
      <c r="F264" s="23">
        <f>'2023 Kunta'!F264</f>
        <v>13369325.664670777</v>
      </c>
      <c r="G264" s="23">
        <f>'2023 Kunta'!G264</f>
        <v>13316027.885001481</v>
      </c>
      <c r="H264" s="23">
        <f>'2023 Kunta'!H264</f>
        <v>53297.779669295996</v>
      </c>
      <c r="I264" s="23">
        <f>'2023 Kunta'!I264</f>
        <v>-1042733.4134771323</v>
      </c>
      <c r="J264" s="23">
        <f>'2023 Kunta'!J264</f>
        <v>-989435.63380783633</v>
      </c>
      <c r="K264" s="23">
        <f>'2023 Kunta'!K264</f>
        <v>422567.67401196982</v>
      </c>
      <c r="L264" s="65"/>
      <c r="M264" s="67">
        <v>4.3670777168711558E-3</v>
      </c>
      <c r="N264" s="68">
        <v>137</v>
      </c>
      <c r="O264" s="68" t="s">
        <v>63</v>
      </c>
      <c r="P264" s="23">
        <f>'2023 Kunta'!M264</f>
        <v>649494.51264986955</v>
      </c>
      <c r="Q264" s="106">
        <f>'2023 Kunta'!N264</f>
        <v>-0.40726706636085297</v>
      </c>
      <c r="R264" s="23">
        <v>2818407.16</v>
      </c>
      <c r="S264" s="184">
        <v>7.4199661445782716E-2</v>
      </c>
    </row>
    <row r="265" spans="1:19" ht="15" customHeight="1">
      <c r="A265" s="62">
        <v>19</v>
      </c>
      <c r="B265" s="63">
        <v>758</v>
      </c>
      <c r="C265" s="64" t="s">
        <v>276</v>
      </c>
      <c r="D265" s="23">
        <f>'2023 Kunta'!D265</f>
        <v>13712369.439999999</v>
      </c>
      <c r="E265" s="107">
        <f>'2023 Kunta'!E265</f>
        <v>-0.55377909069001063</v>
      </c>
      <c r="F265" s="23">
        <f>'2023 Kunta'!F265</f>
        <v>13606426.651486048</v>
      </c>
      <c r="G265" s="23">
        <f>'2023 Kunta'!G265</f>
        <v>13316974.098376026</v>
      </c>
      <c r="H265" s="23">
        <f>'2023 Kunta'!H265</f>
        <v>289452.5531100221</v>
      </c>
      <c r="I265" s="23">
        <f>'2023 Kunta'!I265</f>
        <v>-1061225.9782871895</v>
      </c>
      <c r="J265" s="23">
        <f>'2023 Kunta'!J265</f>
        <v>-771773.4251771674</v>
      </c>
      <c r="K265" s="23">
        <f>'2023 Kunta'!K265</f>
        <v>430061.78515994147</v>
      </c>
      <c r="L265" s="65"/>
      <c r="M265" s="67">
        <v>4.3670777168711558E-3</v>
      </c>
      <c r="N265" s="68">
        <v>137</v>
      </c>
      <c r="O265" s="68" t="s">
        <v>63</v>
      </c>
      <c r="P265" s="23">
        <f>'2023 Kunta'!M265</f>
        <v>4903972.6980631677</v>
      </c>
      <c r="Q265" s="106">
        <f>'2023 Kunta'!N265</f>
        <v>0.236148479385345</v>
      </c>
      <c r="R265" s="23">
        <v>8952751.5899999999</v>
      </c>
      <c r="S265" s="184">
        <v>7.9189093555018797E-3</v>
      </c>
    </row>
    <row r="266" spans="1:19" ht="15" customHeight="1">
      <c r="A266" s="62">
        <v>14</v>
      </c>
      <c r="B266" s="63">
        <v>759</v>
      </c>
      <c r="C266" s="64" t="s">
        <v>277</v>
      </c>
      <c r="D266" s="23">
        <f>'2023 Kunta'!D266</f>
        <v>2397582.13</v>
      </c>
      <c r="E266" s="107">
        <f>'2023 Kunta'!E266</f>
        <v>-0.53284994958011311</v>
      </c>
      <c r="F266" s="23">
        <f>'2023 Kunta'!F266</f>
        <v>2379058.2317302767</v>
      </c>
      <c r="G266" s="23">
        <f>'2023 Kunta'!G266</f>
        <v>2289043.2562267114</v>
      </c>
      <c r="H266" s="23">
        <f>'2023 Kunta'!H266</f>
        <v>90014.975503565278</v>
      </c>
      <c r="I266" s="23">
        <f>'2023 Kunta'!I266</f>
        <v>-185553.37591846075</v>
      </c>
      <c r="J266" s="23">
        <f>'2023 Kunta'!J266</f>
        <v>-95538.40041489547</v>
      </c>
      <c r="K266" s="23">
        <f>'2023 Kunta'!K266</f>
        <v>75195.498152752116</v>
      </c>
      <c r="L266" s="65"/>
      <c r="M266" s="67">
        <v>4.3670777168711558E-3</v>
      </c>
      <c r="N266" s="68">
        <v>137</v>
      </c>
      <c r="O266" s="68" t="s">
        <v>63</v>
      </c>
      <c r="P266" s="23">
        <f>'2023 Kunta'!M266</f>
        <v>947264.31600419583</v>
      </c>
      <c r="Q266" s="106">
        <f>'2023 Kunta'!N266</f>
        <v>-0.26923015617756341</v>
      </c>
      <c r="R266" s="23">
        <v>1248219.29</v>
      </c>
      <c r="S266" s="184">
        <v>3.0881637861105871E-2</v>
      </c>
    </row>
    <row r="267" spans="1:19" ht="15" customHeight="1">
      <c r="A267" s="62">
        <v>2</v>
      </c>
      <c r="B267" s="63">
        <v>761</v>
      </c>
      <c r="C267" s="64" t="s">
        <v>278</v>
      </c>
      <c r="D267" s="23">
        <f>'2023 Kunta'!D267</f>
        <v>11751441.609999999</v>
      </c>
      <c r="E267" s="107">
        <f>'2023 Kunta'!E267</f>
        <v>-0.56721400485866247</v>
      </c>
      <c r="F267" s="23">
        <f>'2023 Kunta'!F267</f>
        <v>11660649.096082559</v>
      </c>
      <c r="G267" s="23">
        <f>'2023 Kunta'!G267</f>
        <v>11214704.282909034</v>
      </c>
      <c r="H267" s="23">
        <f>'2023 Kunta'!H267</f>
        <v>445944.81317352504</v>
      </c>
      <c r="I267" s="23">
        <f>'2023 Kunta'!I267</f>
        <v>-909466.09726531955</v>
      </c>
      <c r="J267" s="23">
        <f>'2023 Kunta'!J267</f>
        <v>-463521.28409179451</v>
      </c>
      <c r="K267" s="23">
        <f>'2023 Kunta'!K267</f>
        <v>368561.09945936641</v>
      </c>
      <c r="L267" s="65"/>
      <c r="M267" s="67">
        <v>4.3670777168711558E-3</v>
      </c>
      <c r="N267" s="68">
        <v>137</v>
      </c>
      <c r="O267" s="68" t="s">
        <v>63</v>
      </c>
      <c r="P267" s="23">
        <f>'2023 Kunta'!M267</f>
        <v>1191100.0334707024</v>
      </c>
      <c r="Q267" s="106">
        <f>'2023 Kunta'!N267</f>
        <v>-0.43180137075212477</v>
      </c>
      <c r="R267" s="23">
        <v>2266536.8199999998</v>
      </c>
      <c r="S267" s="184">
        <v>0.11291091554803989</v>
      </c>
    </row>
    <row r="268" spans="1:19" ht="15" customHeight="1">
      <c r="A268" s="62">
        <v>11</v>
      </c>
      <c r="B268" s="63">
        <v>762</v>
      </c>
      <c r="C268" s="64" t="s">
        <v>279</v>
      </c>
      <c r="D268" s="23">
        <f>'2023 Kunta'!D268</f>
        <v>4868282.45</v>
      </c>
      <c r="E268" s="107">
        <f>'2023 Kunta'!E268</f>
        <v>-0.54052835316760872</v>
      </c>
      <c r="F268" s="23">
        <f>'2023 Kunta'!F268</f>
        <v>4830669.7368738484</v>
      </c>
      <c r="G268" s="23">
        <f>'2023 Kunta'!G268</f>
        <v>4569178.932736502</v>
      </c>
      <c r="H268" s="23">
        <f>'2023 Kunta'!H268</f>
        <v>261490.80413734633</v>
      </c>
      <c r="I268" s="23">
        <f>'2023 Kunta'!I268</f>
        <v>-376765.50563967344</v>
      </c>
      <c r="J268" s="23">
        <f>'2023 Kunta'!J268</f>
        <v>-115274.70150232711</v>
      </c>
      <c r="K268" s="23">
        <f>'2023 Kunta'!K268</f>
        <v>152684.20605722925</v>
      </c>
      <c r="L268" s="65"/>
      <c r="M268" s="67">
        <v>4.3670777168711558E-3</v>
      </c>
      <c r="N268" s="68">
        <v>137</v>
      </c>
      <c r="O268" s="68" t="s">
        <v>63</v>
      </c>
      <c r="P268" s="23">
        <f>'2023 Kunta'!M268</f>
        <v>1459542.2547177982</v>
      </c>
      <c r="Q268" s="106">
        <f>'2023 Kunta'!N268</f>
        <v>-0.45045292054601338</v>
      </c>
      <c r="R268" s="23">
        <v>1177118.71</v>
      </c>
      <c r="S268" s="184">
        <v>4.5468924349832962E-2</v>
      </c>
    </row>
    <row r="269" spans="1:19" ht="15" customHeight="1">
      <c r="A269" s="62">
        <v>18</v>
      </c>
      <c r="B269" s="63">
        <v>765</v>
      </c>
      <c r="C269" s="64" t="s">
        <v>280</v>
      </c>
      <c r="D269" s="23">
        <f>'2023 Kunta'!D269</f>
        <v>14485997.789999999</v>
      </c>
      <c r="E269" s="107">
        <f>'2023 Kunta'!E269</f>
        <v>-0.5875886652939164</v>
      </c>
      <c r="F269" s="23">
        <f>'2023 Kunta'!F269</f>
        <v>14374077.89118202</v>
      </c>
      <c r="G269" s="23">
        <f>'2023 Kunta'!G269</f>
        <v>13852113.395111864</v>
      </c>
      <c r="H269" s="23">
        <f>'2023 Kunta'!H269</f>
        <v>521964.49607015587</v>
      </c>
      <c r="I269" s="23">
        <f>'2023 Kunta'!I269</f>
        <v>-1121098.5266568791</v>
      </c>
      <c r="J269" s="23">
        <f>'2023 Kunta'!J269</f>
        <v>-599134.03058672324</v>
      </c>
      <c r="K269" s="23">
        <f>'2023 Kunta'!K269</f>
        <v>454325.13298667123</v>
      </c>
      <c r="L269" s="65"/>
      <c r="M269" s="67">
        <v>4.3670777168711558E-3</v>
      </c>
      <c r="N269" s="68">
        <v>137</v>
      </c>
      <c r="O269" s="68" t="s">
        <v>63</v>
      </c>
      <c r="P269" s="23">
        <f>'2023 Kunta'!M269</f>
        <v>2448605.5397725836</v>
      </c>
      <c r="Q269" s="106">
        <f>'2023 Kunta'!N269</f>
        <v>-0.43305634367517831</v>
      </c>
      <c r="R269" s="23">
        <v>5551915.3700000001</v>
      </c>
      <c r="S269" s="184">
        <v>4.0296929928285596E-2</v>
      </c>
    </row>
    <row r="270" spans="1:19" ht="15" customHeight="1">
      <c r="A270" s="62">
        <v>21</v>
      </c>
      <c r="B270" s="63">
        <v>766</v>
      </c>
      <c r="C270" s="64" t="s">
        <v>281</v>
      </c>
      <c r="D270" s="23">
        <f>'2023 Kunta'!D270</f>
        <v>370987.54</v>
      </c>
      <c r="E270" s="107">
        <f>'2023 Kunta'!E270</f>
        <v>9.4148119422108767E-2</v>
      </c>
      <c r="F270" s="23">
        <f>'2023 Kunta'!F270</f>
        <v>368121.26260982989</v>
      </c>
      <c r="G270" s="23">
        <f>'2023 Kunta'!G270</f>
        <v>392485.3911684</v>
      </c>
      <c r="H270" s="23">
        <f>'2023 Kunta'!H270</f>
        <v>-24364.128558570112</v>
      </c>
      <c r="I270" s="23">
        <f>'2023 Kunta'!I270</f>
        <v>-28711.421231140474</v>
      </c>
      <c r="J270" s="23">
        <f>'2023 Kunta'!J270</f>
        <v>-53075.549789710582</v>
      </c>
      <c r="K270" s="23">
        <f>'2023 Kunta'!K270</f>
        <v>11635.302302976397</v>
      </c>
      <c r="L270" s="65"/>
      <c r="M270" s="67">
        <v>4.3670777168711558E-3</v>
      </c>
      <c r="N270" s="68">
        <v>137</v>
      </c>
      <c r="O270" s="68" t="s">
        <v>63</v>
      </c>
      <c r="P270" s="23">
        <f>'2023 Kunta'!M270</f>
        <v>13138.853454404909</v>
      </c>
      <c r="Q270" s="106">
        <f>'2023 Kunta'!N270</f>
        <v>-8.969731979936113E-3</v>
      </c>
      <c r="R270" s="23">
        <v>26422.46</v>
      </c>
      <c r="S270" s="184">
        <v>3.9111655531711698E-3</v>
      </c>
    </row>
    <row r="271" spans="1:19" ht="15" customHeight="1">
      <c r="A271" s="62">
        <v>10</v>
      </c>
      <c r="B271" s="63">
        <v>768</v>
      </c>
      <c r="C271" s="64" t="s">
        <v>282</v>
      </c>
      <c r="D271" s="23">
        <f>'2023 Kunta'!D271</f>
        <v>2989196.01</v>
      </c>
      <c r="E271" s="107">
        <f>'2023 Kunta'!E271</f>
        <v>-0.54672492329739797</v>
      </c>
      <c r="F271" s="23">
        <f>'2023 Kunta'!F271</f>
        <v>2966101.2587901624</v>
      </c>
      <c r="G271" s="23">
        <f>'2023 Kunta'!G271</f>
        <v>2809594.1324588405</v>
      </c>
      <c r="H271" s="23">
        <f>'2023 Kunta'!H271</f>
        <v>156507.1263313219</v>
      </c>
      <c r="I271" s="23">
        <f>'2023 Kunta'!I271</f>
        <v>-231339.48322241334</v>
      </c>
      <c r="J271" s="23">
        <f>'2023 Kunta'!J271</f>
        <v>-74832.356891091447</v>
      </c>
      <c r="K271" s="23">
        <f>'2023 Kunta'!K271</f>
        <v>93750.316302269508</v>
      </c>
      <c r="L271" s="65"/>
      <c r="M271" s="67">
        <v>4.3670777168711558E-3</v>
      </c>
      <c r="N271" s="68">
        <v>137</v>
      </c>
      <c r="O271" s="68" t="s">
        <v>63</v>
      </c>
      <c r="P271" s="23">
        <f>'2023 Kunta'!M271</f>
        <v>779380.85316443234</v>
      </c>
      <c r="Q271" s="106">
        <f>'2023 Kunta'!N271</f>
        <v>-0.48015992651248496</v>
      </c>
      <c r="R271" s="23">
        <v>1194480.6200000001</v>
      </c>
      <c r="S271" s="184">
        <v>0.10906060578346666</v>
      </c>
    </row>
    <row r="272" spans="1:19" ht="15" customHeight="1">
      <c r="A272" s="62">
        <v>21</v>
      </c>
      <c r="B272" s="63">
        <v>771</v>
      </c>
      <c r="C272" s="64" t="s">
        <v>283</v>
      </c>
      <c r="D272" s="23">
        <f>'2023 Kunta'!D272</f>
        <v>3536345.72</v>
      </c>
      <c r="E272" s="107">
        <f>'2023 Kunta'!E272</f>
        <v>-1.2208915378741469E-2</v>
      </c>
      <c r="F272" s="23">
        <f>'2023 Kunta'!F272</f>
        <v>3509023.6493421537</v>
      </c>
      <c r="G272" s="23">
        <f>'2023 Kunta'!G272</f>
        <v>3858281.6143472618</v>
      </c>
      <c r="H272" s="23">
        <f>'2023 Kunta'!H272</f>
        <v>-349257.96500510816</v>
      </c>
      <c r="I272" s="23">
        <f>'2023 Kunta'!I272</f>
        <v>-273684.42505066551</v>
      </c>
      <c r="J272" s="23">
        <f>'2023 Kunta'!J272</f>
        <v>-622942.39005577366</v>
      </c>
      <c r="K272" s="23">
        <f>'2023 Kunta'!K272</f>
        <v>110910.60228070391</v>
      </c>
      <c r="L272" s="65"/>
      <c r="M272" s="67">
        <v>4.3670777168711558E-3</v>
      </c>
      <c r="N272" s="68">
        <v>137</v>
      </c>
      <c r="O272" s="68" t="s">
        <v>63</v>
      </c>
      <c r="P272" s="23">
        <f>'2023 Kunta'!M272</f>
        <v>43471.669876057858</v>
      </c>
      <c r="Q272" s="106">
        <f>'2023 Kunta'!N272</f>
        <v>-0.42157212422362333</v>
      </c>
      <c r="R272" s="23">
        <v>123102.76</v>
      </c>
      <c r="S272" s="184">
        <v>1.3926448179784057E-3</v>
      </c>
    </row>
    <row r="273" spans="1:19" ht="15" customHeight="1">
      <c r="A273" s="62">
        <v>18</v>
      </c>
      <c r="B273" s="63">
        <v>777</v>
      </c>
      <c r="C273" s="64" t="s">
        <v>284</v>
      </c>
      <c r="D273" s="23">
        <f>'2023 Kunta'!D273</f>
        <v>10493137.9</v>
      </c>
      <c r="E273" s="107">
        <f>'2023 Kunta'!E273</f>
        <v>-0.53618406680928898</v>
      </c>
      <c r="F273" s="23">
        <f>'2023 Kunta'!F273</f>
        <v>10412067.134349201</v>
      </c>
      <c r="G273" s="23">
        <f>'2023 Kunta'!G273</f>
        <v>10016632.585646076</v>
      </c>
      <c r="H273" s="23">
        <f>'2023 Kunta'!H273</f>
        <v>395434.54870312475</v>
      </c>
      <c r="I273" s="23">
        <f>'2023 Kunta'!I273</f>
        <v>-812083.61413794337</v>
      </c>
      <c r="J273" s="23">
        <f>'2023 Kunta'!J273</f>
        <v>-416649.06543481862</v>
      </c>
      <c r="K273" s="23">
        <f>'2023 Kunta'!K273</f>
        <v>329096.85207572993</v>
      </c>
      <c r="L273" s="65"/>
      <c r="M273" s="67">
        <v>4.3670777168711558E-3</v>
      </c>
      <c r="N273" s="68">
        <v>137</v>
      </c>
      <c r="O273" s="68" t="s">
        <v>63</v>
      </c>
      <c r="P273" s="23">
        <f>'2023 Kunta'!M273</f>
        <v>1914192.5600875432</v>
      </c>
      <c r="Q273" s="106">
        <f>'2023 Kunta'!N273</f>
        <v>-0.50403355289747243</v>
      </c>
      <c r="R273" s="23">
        <v>3757333.83</v>
      </c>
      <c r="S273" s="184">
        <v>3.2557038513802539E-2</v>
      </c>
    </row>
    <row r="274" spans="1:19" ht="15" customHeight="1">
      <c r="A274" s="62">
        <v>11</v>
      </c>
      <c r="B274" s="63">
        <v>778</v>
      </c>
      <c r="C274" s="64" t="s">
        <v>285</v>
      </c>
      <c r="D274" s="23">
        <f>'2023 Kunta'!D274</f>
        <v>10330376.109999999</v>
      </c>
      <c r="E274" s="107">
        <f>'2023 Kunta'!E274</f>
        <v>-0.53162112068180567</v>
      </c>
      <c r="F274" s="23">
        <f>'2023 Kunta'!F274</f>
        <v>10250562.854072196</v>
      </c>
      <c r="G274" s="23">
        <f>'2023 Kunta'!G274</f>
        <v>9925714.20928091</v>
      </c>
      <c r="H274" s="23">
        <f>'2023 Kunta'!H274</f>
        <v>324848.64479128644</v>
      </c>
      <c r="I274" s="23">
        <f>'2023 Kunta'!I274</f>
        <v>-799487.17407145351</v>
      </c>
      <c r="J274" s="23">
        <f>'2023 Kunta'!J274</f>
        <v>-474638.52928016707</v>
      </c>
      <c r="K274" s="23">
        <f>'2023 Kunta'!K274</f>
        <v>323992.14524373342</v>
      </c>
      <c r="L274" s="65"/>
      <c r="M274" s="67">
        <v>4.3670777168711558E-3</v>
      </c>
      <c r="N274" s="68">
        <v>137</v>
      </c>
      <c r="O274" s="68" t="s">
        <v>63</v>
      </c>
      <c r="P274" s="23">
        <f>'2023 Kunta'!M274</f>
        <v>2490641.2275815476</v>
      </c>
      <c r="Q274" s="106">
        <f>'2023 Kunta'!N274</f>
        <v>6.5539634004809333E-2</v>
      </c>
      <c r="R274" s="23">
        <v>2125593</v>
      </c>
      <c r="S274" s="184">
        <v>2.4027716902597085E-2</v>
      </c>
    </row>
    <row r="275" spans="1:19" ht="15" customHeight="1">
      <c r="A275" s="62">
        <v>7</v>
      </c>
      <c r="B275" s="63">
        <v>781</v>
      </c>
      <c r="C275" s="64" t="s">
        <v>286</v>
      </c>
      <c r="D275" s="23">
        <f>'2023 Kunta'!D275</f>
        <v>3550786.72</v>
      </c>
      <c r="E275" s="107">
        <f>'2023 Kunta'!E275</f>
        <v>-0.62655954266014469</v>
      </c>
      <c r="F275" s="23">
        <f>'2023 Kunta'!F275</f>
        <v>3523353.0770996157</v>
      </c>
      <c r="G275" s="23">
        <f>'2023 Kunta'!G275</f>
        <v>3407290.3281000159</v>
      </c>
      <c r="H275" s="23">
        <f>'2023 Kunta'!H275</f>
        <v>116062.74899959983</v>
      </c>
      <c r="I275" s="23">
        <f>'2023 Kunta'!I275</f>
        <v>-274802.04111399443</v>
      </c>
      <c r="J275" s="23">
        <f>'2023 Kunta'!J275</f>
        <v>-158739.2921143946</v>
      </c>
      <c r="K275" s="23">
        <f>'2023 Kunta'!K275</f>
        <v>111363.51614556655</v>
      </c>
      <c r="L275" s="65"/>
      <c r="M275" s="67">
        <v>4.3670777168711558E-3</v>
      </c>
      <c r="N275" s="68">
        <v>137</v>
      </c>
      <c r="O275" s="68" t="s">
        <v>63</v>
      </c>
      <c r="P275" s="23">
        <f>'2023 Kunta'!M275</f>
        <v>1088260.3419865682</v>
      </c>
      <c r="Q275" s="106">
        <f>'2023 Kunta'!N275</f>
        <v>-0.42889452062130262</v>
      </c>
      <c r="R275" s="23">
        <v>2542298.1</v>
      </c>
      <c r="S275" s="184">
        <v>0.14540948455719183</v>
      </c>
    </row>
    <row r="276" spans="1:19" ht="15" customHeight="1">
      <c r="A276" s="62">
        <v>4</v>
      </c>
      <c r="B276" s="63">
        <v>783</v>
      </c>
      <c r="C276" s="64" t="s">
        <v>287</v>
      </c>
      <c r="D276" s="23">
        <f>'2023 Kunta'!D276</f>
        <v>11450493</v>
      </c>
      <c r="E276" s="107">
        <f>'2023 Kunta'!E276</f>
        <v>-0.54422889910272754</v>
      </c>
      <c r="F276" s="23">
        <f>'2023 Kunta'!F276</f>
        <v>11362025.637478335</v>
      </c>
      <c r="G276" s="23">
        <f>'2023 Kunta'!G276</f>
        <v>11043702.251904927</v>
      </c>
      <c r="H276" s="23">
        <f>'2023 Kunta'!H276</f>
        <v>318323.38557340764</v>
      </c>
      <c r="I276" s="23">
        <f>'2023 Kunta'!I276</f>
        <v>-886175.12013267458</v>
      </c>
      <c r="J276" s="23">
        <f>'2023 Kunta'!J276</f>
        <v>-567851.73455926694</v>
      </c>
      <c r="K276" s="23">
        <f>'2023 Kunta'!K276</f>
        <v>359122.43191001815</v>
      </c>
      <c r="L276" s="65"/>
      <c r="M276" s="67">
        <v>4.3670777168711558E-3</v>
      </c>
      <c r="N276" s="68">
        <v>137</v>
      </c>
      <c r="O276" s="68" t="s">
        <v>63</v>
      </c>
      <c r="P276" s="23">
        <f>'2023 Kunta'!M276</f>
        <v>1252298.0435345329</v>
      </c>
      <c r="Q276" s="106">
        <f>'2023 Kunta'!N276</f>
        <v>-0.38256797619264815</v>
      </c>
      <c r="R276" s="23">
        <v>2702622.32</v>
      </c>
      <c r="S276" s="184">
        <v>0.20521792709624465</v>
      </c>
    </row>
    <row r="277" spans="1:19" ht="15" customHeight="1">
      <c r="A277" s="62">
        <v>18</v>
      </c>
      <c r="B277" s="63">
        <v>785</v>
      </c>
      <c r="C277" s="64" t="s">
        <v>288</v>
      </c>
      <c r="D277" s="23">
        <f>'2023 Kunta'!D277</f>
        <v>3376409.63</v>
      </c>
      <c r="E277" s="107">
        <f>'2023 Kunta'!E277</f>
        <v>-0.56155587745921687</v>
      </c>
      <c r="F277" s="23">
        <f>'2023 Kunta'!F277</f>
        <v>3350323.2374963011</v>
      </c>
      <c r="G277" s="23">
        <f>'2023 Kunta'!G277</f>
        <v>3297309.713337942</v>
      </c>
      <c r="H277" s="23">
        <f>'2023 Kunta'!H277</f>
        <v>53013.52415835904</v>
      </c>
      <c r="I277" s="23">
        <f>'2023 Kunta'!I277</f>
        <v>-261306.67120466943</v>
      </c>
      <c r="J277" s="23">
        <f>'2023 Kunta'!J277</f>
        <v>-208293.14704631039</v>
      </c>
      <c r="K277" s="23">
        <f>'2023 Kunta'!K277</f>
        <v>105894.51803079608</v>
      </c>
      <c r="L277" s="65"/>
      <c r="M277" s="67">
        <v>4.3670777168711558E-3</v>
      </c>
      <c r="N277" s="68">
        <v>137</v>
      </c>
      <c r="O277" s="68" t="s">
        <v>63</v>
      </c>
      <c r="P277" s="23">
        <f>'2023 Kunta'!M277</f>
        <v>500313.23138905212</v>
      </c>
      <c r="Q277" s="106">
        <f>'2023 Kunta'!N277</f>
        <v>-0.446177547944556</v>
      </c>
      <c r="R277" s="23">
        <v>4333823.78</v>
      </c>
      <c r="S277" s="184">
        <v>3.6589554407186808E-2</v>
      </c>
    </row>
    <row r="278" spans="1:19" ht="15" customHeight="1">
      <c r="A278" s="62">
        <v>6</v>
      </c>
      <c r="B278" s="63">
        <v>790</v>
      </c>
      <c r="C278" s="64" t="s">
        <v>289</v>
      </c>
      <c r="D278" s="23">
        <f>'2023 Kunta'!D278</f>
        <v>37592795.950000003</v>
      </c>
      <c r="E278" s="107">
        <f>'2023 Kunta'!E278</f>
        <v>-0.53441572048724084</v>
      </c>
      <c r="F278" s="23">
        <f>'2023 Kunta'!F278</f>
        <v>37302351.206047788</v>
      </c>
      <c r="G278" s="23">
        <f>'2023 Kunta'!G278</f>
        <v>36027412.487108774</v>
      </c>
      <c r="H278" s="23">
        <f>'2023 Kunta'!H278</f>
        <v>1274938.7189390138</v>
      </c>
      <c r="I278" s="23">
        <f>'2023 Kunta'!I278</f>
        <v>-2909376.9558318905</v>
      </c>
      <c r="J278" s="23">
        <f>'2023 Kunta'!J278</f>
        <v>-1634438.2368928767</v>
      </c>
      <c r="K278" s="23">
        <f>'2023 Kunta'!K278</f>
        <v>1179024.8947238412</v>
      </c>
      <c r="L278" s="65"/>
      <c r="M278" s="67">
        <v>4.3670777168711558E-3</v>
      </c>
      <c r="N278" s="68">
        <v>137</v>
      </c>
      <c r="O278" s="68" t="s">
        <v>63</v>
      </c>
      <c r="P278" s="23">
        <f>'2023 Kunta'!M278</f>
        <v>4481167.8015942592</v>
      </c>
      <c r="Q278" s="106">
        <f>'2023 Kunta'!N278</f>
        <v>-0.39491665308012336</v>
      </c>
      <c r="R278" s="23">
        <v>7128716.3600000003</v>
      </c>
      <c r="S278" s="184">
        <v>2.96292612907465E-2</v>
      </c>
    </row>
    <row r="279" spans="1:19" ht="15" customHeight="1">
      <c r="A279" s="62">
        <v>17</v>
      </c>
      <c r="B279" s="63">
        <v>791</v>
      </c>
      <c r="C279" s="64" t="s">
        <v>290</v>
      </c>
      <c r="D279" s="23">
        <f>'2023 Kunta'!D279</f>
        <v>6742274.3899999997</v>
      </c>
      <c r="E279" s="107">
        <f>'2023 Kunta'!E279</f>
        <v>-0.5328529461619439</v>
      </c>
      <c r="F279" s="23">
        <f>'2023 Kunta'!F279</f>
        <v>6690183.0754443146</v>
      </c>
      <c r="G279" s="23">
        <f>'2023 Kunta'!G279</f>
        <v>6491436.7719715815</v>
      </c>
      <c r="H279" s="23">
        <f>'2023 Kunta'!H279</f>
        <v>198746.30347273313</v>
      </c>
      <c r="I279" s="23">
        <f>'2023 Kunta'!I279</f>
        <v>-521797.25515099702</v>
      </c>
      <c r="J279" s="23">
        <f>'2023 Kunta'!J279</f>
        <v>-323050.9516782639</v>
      </c>
      <c r="K279" s="23">
        <f>'2023 Kunta'!K279</f>
        <v>211458.31673286328</v>
      </c>
      <c r="L279" s="65"/>
      <c r="M279" s="67">
        <v>4.3670777168711558E-3</v>
      </c>
      <c r="N279" s="68">
        <v>137</v>
      </c>
      <c r="O279" s="68" t="s">
        <v>63</v>
      </c>
      <c r="P279" s="23">
        <f>'2023 Kunta'!M279</f>
        <v>1239231.7979226818</v>
      </c>
      <c r="Q279" s="106">
        <f>'2023 Kunta'!N279</f>
        <v>-0.3006526594215001</v>
      </c>
      <c r="R279" s="23">
        <v>1876122.82</v>
      </c>
      <c r="S279" s="184">
        <v>2.7608729893633166E-2</v>
      </c>
    </row>
    <row r="280" spans="1:19" ht="15" customHeight="1">
      <c r="A280" s="62">
        <v>9</v>
      </c>
      <c r="B280" s="63">
        <v>831</v>
      </c>
      <c r="C280" s="64" t="s">
        <v>291</v>
      </c>
      <c r="D280" s="23">
        <f>'2023 Kunta'!D280</f>
        <v>8270948.5899999999</v>
      </c>
      <c r="E280" s="107">
        <f>'2023 Kunta'!E280</f>
        <v>-0.55736262360461986</v>
      </c>
      <c r="F280" s="23">
        <f>'2023 Kunta'!F280</f>
        <v>8207046.6246165372</v>
      </c>
      <c r="G280" s="23">
        <f>'2023 Kunta'!G280</f>
        <v>8080804.6402068948</v>
      </c>
      <c r="H280" s="23">
        <f>'2023 Kunta'!H280</f>
        <v>126241.98440964241</v>
      </c>
      <c r="I280" s="23">
        <f>'2023 Kunta'!I280</f>
        <v>-640104.21737775183</v>
      </c>
      <c r="J280" s="23">
        <f>'2023 Kunta'!J280</f>
        <v>-513862.23296810943</v>
      </c>
      <c r="K280" s="23">
        <f>'2023 Kunta'!K280</f>
        <v>259402.20843273171</v>
      </c>
      <c r="L280" s="65"/>
      <c r="M280" s="67">
        <v>4.3670777168711558E-3</v>
      </c>
      <c r="N280" s="68">
        <v>137</v>
      </c>
      <c r="O280" s="68" t="s">
        <v>63</v>
      </c>
      <c r="P280" s="23">
        <f>'2023 Kunta'!M280</f>
        <v>450158.42258890526</v>
      </c>
      <c r="Q280" s="106">
        <f>'2023 Kunta'!N280</f>
        <v>-0.46322422128880125</v>
      </c>
      <c r="R280" s="23">
        <v>2200186.2599999998</v>
      </c>
      <c r="S280" s="184">
        <v>6.6385900804299958E-3</v>
      </c>
    </row>
    <row r="281" spans="1:19" ht="15" customHeight="1">
      <c r="A281" s="62">
        <v>17</v>
      </c>
      <c r="B281" s="63">
        <v>832</v>
      </c>
      <c r="C281" s="64" t="s">
        <v>292</v>
      </c>
      <c r="D281" s="23">
        <f>'2023 Kunta'!D281</f>
        <v>4591364.37</v>
      </c>
      <c r="E281" s="107">
        <f>'2023 Kunta'!E281</f>
        <v>-0.56530697019918807</v>
      </c>
      <c r="F281" s="23">
        <f>'2023 Kunta'!F281</f>
        <v>4555891.1466034316</v>
      </c>
      <c r="G281" s="23">
        <f>'2023 Kunta'!G281</f>
        <v>4331817.3466313258</v>
      </c>
      <c r="H281" s="23">
        <f>'2023 Kunta'!H281</f>
        <v>224073.79997210577</v>
      </c>
      <c r="I281" s="23">
        <f>'2023 Kunta'!I281</f>
        <v>-355334.29627507151</v>
      </c>
      <c r="J281" s="23">
        <f>'2023 Kunta'!J281</f>
        <v>-131260.49630296574</v>
      </c>
      <c r="K281" s="23">
        <f>'2023 Kunta'!K281</f>
        <v>143999.20932132864</v>
      </c>
      <c r="L281" s="65"/>
      <c r="M281" s="67">
        <v>4.3670777168711558E-3</v>
      </c>
      <c r="N281" s="68">
        <v>137</v>
      </c>
      <c r="O281" s="68" t="s">
        <v>63</v>
      </c>
      <c r="P281" s="23">
        <f>'2023 Kunta'!M281</f>
        <v>1027237.2903546469</v>
      </c>
      <c r="Q281" s="106">
        <f>'2023 Kunta'!N281</f>
        <v>-0.46894322799282695</v>
      </c>
      <c r="R281" s="23">
        <v>1093214.56</v>
      </c>
      <c r="S281" s="184">
        <v>6.3030903059757559E-2</v>
      </c>
    </row>
    <row r="282" spans="1:19" ht="15" customHeight="1">
      <c r="A282" s="62">
        <v>2</v>
      </c>
      <c r="B282" s="63">
        <v>833</v>
      </c>
      <c r="C282" s="64" t="s">
        <v>439</v>
      </c>
      <c r="D282" s="23">
        <f>'2023 Kunta'!D282</f>
        <v>2149386.2799999998</v>
      </c>
      <c r="E282" s="107">
        <f>'2023 Kunta'!E282</f>
        <v>-0.60714415922474663</v>
      </c>
      <c r="F282" s="23">
        <f>'2023 Kunta'!F282</f>
        <v>2132779.9613697142</v>
      </c>
      <c r="G282" s="23">
        <f>'2023 Kunta'!G282</f>
        <v>2125141.83113865</v>
      </c>
      <c r="H282" s="23">
        <f>'2023 Kunta'!H282</f>
        <v>7638.1302310642786</v>
      </c>
      <c r="I282" s="23">
        <f>'2023 Kunta'!I282</f>
        <v>-166345.0337806872</v>
      </c>
      <c r="J282" s="23">
        <f>'2023 Kunta'!J282</f>
        <v>-158706.90354962292</v>
      </c>
      <c r="K282" s="23">
        <f>'2023 Kunta'!K282</f>
        <v>67411.31827141653</v>
      </c>
      <c r="L282" s="65"/>
      <c r="M282" s="67">
        <v>4.3670777168711558E-3</v>
      </c>
      <c r="N282" s="68">
        <v>137</v>
      </c>
      <c r="O282" s="68" t="s">
        <v>63</v>
      </c>
      <c r="P282" s="23">
        <f>'2023 Kunta'!M282</f>
        <v>212466.37045889438</v>
      </c>
      <c r="Q282" s="106">
        <f>'2023 Kunta'!N282</f>
        <v>-0.35733674805470783</v>
      </c>
      <c r="R282" s="23">
        <v>1410163.41</v>
      </c>
      <c r="S282" s="184">
        <v>5.5244650737247269E-2</v>
      </c>
    </row>
    <row r="283" spans="1:19" ht="15" customHeight="1">
      <c r="A283" s="62">
        <v>5</v>
      </c>
      <c r="B283" s="63">
        <v>834</v>
      </c>
      <c r="C283" s="64" t="s">
        <v>294</v>
      </c>
      <c r="D283" s="23">
        <f>'2023 Kunta'!D283</f>
        <v>9943927.6300000008</v>
      </c>
      <c r="E283" s="107">
        <f>'2023 Kunta'!E283</f>
        <v>-0.5503157718835664</v>
      </c>
      <c r="F283" s="23">
        <f>'2023 Kunta'!F283</f>
        <v>9867100.1038373783</v>
      </c>
      <c r="G283" s="23">
        <f>'2023 Kunta'!G283</f>
        <v>9661248.0161626209</v>
      </c>
      <c r="H283" s="23">
        <f>'2023 Kunta'!H283</f>
        <v>205852.08767475747</v>
      </c>
      <c r="I283" s="23">
        <f>'2023 Kunta'!I283</f>
        <v>-769579.20170824719</v>
      </c>
      <c r="J283" s="23">
        <f>'2023 Kunta'!J283</f>
        <v>-563727.11403348972</v>
      </c>
      <c r="K283" s="23">
        <f>'2023 Kunta'!K283</f>
        <v>311871.94064245297</v>
      </c>
      <c r="L283" s="65"/>
      <c r="M283" s="67">
        <v>4.3670777168711558E-3</v>
      </c>
      <c r="N283" s="68">
        <v>137</v>
      </c>
      <c r="O283" s="68" t="s">
        <v>63</v>
      </c>
      <c r="P283" s="23">
        <f>'2023 Kunta'!M283</f>
        <v>994802.44649670704</v>
      </c>
      <c r="Q283" s="106">
        <f>'2023 Kunta'!N283</f>
        <v>-0.46397092338355528</v>
      </c>
      <c r="R283" s="23">
        <v>2103046.9700000002</v>
      </c>
      <c r="S283" s="184">
        <v>4.0711059080129397E-2</v>
      </c>
    </row>
    <row r="284" spans="1:19" ht="15" customHeight="1">
      <c r="A284" s="62">
        <v>6</v>
      </c>
      <c r="B284" s="63">
        <v>837</v>
      </c>
      <c r="C284" s="64" t="s">
        <v>440</v>
      </c>
      <c r="D284" s="23">
        <f>'2023 Kunta'!D284</f>
        <v>413459991.25</v>
      </c>
      <c r="E284" s="107">
        <f>'2023 Kunta'!E284</f>
        <v>-0.5723192735244087</v>
      </c>
      <c r="F284" s="23">
        <f>'2023 Kunta'!F284</f>
        <v>410265568.53526467</v>
      </c>
      <c r="G284" s="23">
        <f>'2023 Kunta'!G284</f>
        <v>405577688.1026721</v>
      </c>
      <c r="H284" s="23">
        <f>'2023 Kunta'!H284</f>
        <v>4687880.4325925708</v>
      </c>
      <c r="I284" s="23">
        <f>'2023 Kunta'!I284</f>
        <v>-31998443.858794842</v>
      </c>
      <c r="J284" s="23">
        <f>'2023 Kunta'!J284</f>
        <v>-27310563.426202271</v>
      </c>
      <c r="K284" s="23">
        <f>'2023 Kunta'!K284</f>
        <v>12967368.091067767</v>
      </c>
      <c r="L284" s="65"/>
      <c r="M284" s="67">
        <v>4.3670777168711558E-3</v>
      </c>
      <c r="N284" s="68">
        <v>137</v>
      </c>
      <c r="O284" s="68" t="s">
        <v>63</v>
      </c>
      <c r="P284" s="23">
        <f>'2023 Kunta'!M284</f>
        <v>84449470.761913165</v>
      </c>
      <c r="Q284" s="106">
        <f>'2023 Kunta'!N284</f>
        <v>-0.32566808755175181</v>
      </c>
      <c r="R284" s="23">
        <v>109758584.97</v>
      </c>
      <c r="S284" s="184">
        <v>3.0342940440538424E-2</v>
      </c>
    </row>
    <row r="285" spans="1:19" ht="15" customHeight="1">
      <c r="A285" s="62">
        <v>11</v>
      </c>
      <c r="B285" s="63">
        <v>844</v>
      </c>
      <c r="C285" s="64" t="s">
        <v>296</v>
      </c>
      <c r="D285" s="23">
        <f>'2023 Kunta'!D285</f>
        <v>1888974.18</v>
      </c>
      <c r="E285" s="107">
        <f>'2023 Kunta'!E285</f>
        <v>-0.53503987518320673</v>
      </c>
      <c r="F285" s="23">
        <f>'2023 Kunta'!F285</f>
        <v>1874379.8246673408</v>
      </c>
      <c r="G285" s="23">
        <f>'2023 Kunta'!G285</f>
        <v>1786109.0393507893</v>
      </c>
      <c r="H285" s="23">
        <f>'2023 Kunta'!H285</f>
        <v>88270.78531655157</v>
      </c>
      <c r="I285" s="23">
        <f>'2023 Kunta'!I285</f>
        <v>-146191.25315294461</v>
      </c>
      <c r="J285" s="23">
        <f>'2023 Kunta'!J285</f>
        <v>-57920.467836393043</v>
      </c>
      <c r="K285" s="23">
        <f>'2023 Kunta'!K285</f>
        <v>59243.999479920407</v>
      </c>
      <c r="L285" s="65"/>
      <c r="M285" s="67">
        <v>4.3670777168711558E-3</v>
      </c>
      <c r="N285" s="68">
        <v>137</v>
      </c>
      <c r="O285" s="68" t="s">
        <v>63</v>
      </c>
      <c r="P285" s="23">
        <f>'2023 Kunta'!M285</f>
        <v>330309.09739611589</v>
      </c>
      <c r="Q285" s="106">
        <f>'2023 Kunta'!N285</f>
        <v>-0.46576163267917026</v>
      </c>
      <c r="R285" s="23">
        <v>712599.77</v>
      </c>
      <c r="S285" s="184">
        <v>0.13844673415136977</v>
      </c>
    </row>
    <row r="286" spans="1:19" ht="15" customHeight="1">
      <c r="A286" s="62">
        <v>19</v>
      </c>
      <c r="B286" s="63">
        <v>845</v>
      </c>
      <c r="C286" s="64" t="s">
        <v>297</v>
      </c>
      <c r="D286" s="23">
        <f>'2023 Kunta'!D286</f>
        <v>3675422.94</v>
      </c>
      <c r="E286" s="107">
        <f>'2023 Kunta'!E286</f>
        <v>-0.58344708943704182</v>
      </c>
      <c r="F286" s="23">
        <f>'2023 Kunta'!F286</f>
        <v>3647026.3483725982</v>
      </c>
      <c r="G286" s="23">
        <f>'2023 Kunta'!G286</f>
        <v>3526393.0450844336</v>
      </c>
      <c r="H286" s="23">
        <f>'2023 Kunta'!H286</f>
        <v>120633.30328816455</v>
      </c>
      <c r="I286" s="23">
        <f>'2023 Kunta'!I286</f>
        <v>-284447.87184210215</v>
      </c>
      <c r="J286" s="23">
        <f>'2023 Kunta'!J286</f>
        <v>-163814.5685539376</v>
      </c>
      <c r="K286" s="23">
        <f>'2023 Kunta'!K286</f>
        <v>115272.48866146362</v>
      </c>
      <c r="L286" s="65"/>
      <c r="M286" s="67">
        <v>4.3670777168711558E-3</v>
      </c>
      <c r="N286" s="68">
        <v>137</v>
      </c>
      <c r="O286" s="68" t="s">
        <v>63</v>
      </c>
      <c r="P286" s="23">
        <f>'2023 Kunta'!M286</f>
        <v>623165.89302399673</v>
      </c>
      <c r="Q286" s="106">
        <f>'2023 Kunta'!N286</f>
        <v>-0.22053893056163743</v>
      </c>
      <c r="R286" s="23">
        <v>3056895.23</v>
      </c>
      <c r="S286" s="184">
        <v>2.8496167795227789E-2</v>
      </c>
    </row>
    <row r="287" spans="1:19" ht="15" customHeight="1">
      <c r="A287" s="62">
        <v>14</v>
      </c>
      <c r="B287" s="63">
        <v>846</v>
      </c>
      <c r="C287" s="64" t="s">
        <v>441</v>
      </c>
      <c r="D287" s="23">
        <f>'2023 Kunta'!D287</f>
        <v>7706216.2300000004</v>
      </c>
      <c r="E287" s="107">
        <f>'2023 Kunta'!E287</f>
        <v>-0.50408184820015944</v>
      </c>
      <c r="F287" s="23">
        <f>'2023 Kunta'!F287</f>
        <v>7646677.4289291864</v>
      </c>
      <c r="G287" s="23">
        <f>'2023 Kunta'!G287</f>
        <v>7320962.3654556507</v>
      </c>
      <c r="H287" s="23">
        <f>'2023 Kunta'!H287</f>
        <v>325715.0634735357</v>
      </c>
      <c r="I287" s="23">
        <f>'2023 Kunta'!I287</f>
        <v>-596398.52130284847</v>
      </c>
      <c r="J287" s="23">
        <f>'2023 Kunta'!J287</f>
        <v>-270683.45782931277</v>
      </c>
      <c r="K287" s="23">
        <f>'2023 Kunta'!K287</f>
        <v>241690.47685038991</v>
      </c>
      <c r="L287" s="65"/>
      <c r="M287" s="67">
        <v>4.3670777168711558E-3</v>
      </c>
      <c r="N287" s="68">
        <v>137</v>
      </c>
      <c r="O287" s="68" t="s">
        <v>63</v>
      </c>
      <c r="P287" s="23">
        <f>'2023 Kunta'!M287</f>
        <v>813549.88499945728</v>
      </c>
      <c r="Q287" s="106">
        <f>'2023 Kunta'!N287</f>
        <v>-0.36336636965069158</v>
      </c>
      <c r="R287" s="23">
        <v>1783042.7</v>
      </c>
      <c r="S287" s="184">
        <v>1.3916013746643197E-2</v>
      </c>
    </row>
    <row r="288" spans="1:19" ht="15" customHeight="1">
      <c r="A288" s="62">
        <v>12</v>
      </c>
      <c r="B288" s="63">
        <v>848</v>
      </c>
      <c r="C288" s="64" t="s">
        <v>299</v>
      </c>
      <c r="D288" s="23">
        <f>'2023 Kunta'!D288</f>
        <v>5751252.2300000004</v>
      </c>
      <c r="E288" s="107">
        <f>'2023 Kunta'!E288</f>
        <v>-0.52182687509462333</v>
      </c>
      <c r="F288" s="23">
        <f>'2023 Kunta'!F288</f>
        <v>5706817.6265305299</v>
      </c>
      <c r="G288" s="23">
        <f>'2023 Kunta'!G288</f>
        <v>5411558.0738484645</v>
      </c>
      <c r="H288" s="23">
        <f>'2023 Kunta'!H288</f>
        <v>295259.5526820654</v>
      </c>
      <c r="I288" s="23">
        <f>'2023 Kunta'!I288</f>
        <v>-445100.19226539525</v>
      </c>
      <c r="J288" s="23">
        <f>'2023 Kunta'!J288</f>
        <v>-149840.63958332984</v>
      </c>
      <c r="K288" s="23">
        <f>'2023 Kunta'!K288</f>
        <v>180376.83507299772</v>
      </c>
      <c r="L288" s="65"/>
      <c r="M288" s="67">
        <v>4.3670777168711558E-3</v>
      </c>
      <c r="N288" s="68">
        <v>137</v>
      </c>
      <c r="O288" s="68" t="s">
        <v>63</v>
      </c>
      <c r="P288" s="23">
        <f>'2023 Kunta'!M288</f>
        <v>700546.85820571124</v>
      </c>
      <c r="Q288" s="106">
        <f>'2023 Kunta'!N288</f>
        <v>-0.45842906900477276</v>
      </c>
      <c r="R288" s="23">
        <v>1149132.79</v>
      </c>
      <c r="S288" s="184">
        <v>3.7803592690249133E-2</v>
      </c>
    </row>
    <row r="289" spans="1:19" ht="15" customHeight="1">
      <c r="A289" s="62">
        <v>16</v>
      </c>
      <c r="B289" s="63">
        <v>849</v>
      </c>
      <c r="C289" s="64" t="s">
        <v>300</v>
      </c>
      <c r="D289" s="23">
        <f>'2023 Kunta'!D289</f>
        <v>3995748.62</v>
      </c>
      <c r="E289" s="107">
        <f>'2023 Kunta'!E289</f>
        <v>-0.52240739306128603</v>
      </c>
      <c r="F289" s="23">
        <f>'2023 Kunta'!F289</f>
        <v>3964877.1682894947</v>
      </c>
      <c r="G289" s="23">
        <f>'2023 Kunta'!G289</f>
        <v>3798869.5619633468</v>
      </c>
      <c r="H289" s="23">
        <f>'2023 Kunta'!H289</f>
        <v>166007.60632614791</v>
      </c>
      <c r="I289" s="23">
        <f>'2023 Kunta'!I289</f>
        <v>-309238.47674929531</v>
      </c>
      <c r="J289" s="23">
        <f>'2023 Kunta'!J289</f>
        <v>-143230.8704231474</v>
      </c>
      <c r="K289" s="23">
        <f>'2023 Kunta'!K289</f>
        <v>125318.88030633258</v>
      </c>
      <c r="L289" s="65"/>
      <c r="M289" s="67">
        <v>4.3670777168711558E-3</v>
      </c>
      <c r="N289" s="68">
        <v>137</v>
      </c>
      <c r="O289" s="68" t="s">
        <v>63</v>
      </c>
      <c r="P289" s="23">
        <f>'2023 Kunta'!M289</f>
        <v>542331.42335482442</v>
      </c>
      <c r="Q289" s="106">
        <f>'2023 Kunta'!N289</f>
        <v>-0.51166312882963971</v>
      </c>
      <c r="R289" s="23">
        <v>782652.9</v>
      </c>
      <c r="S289" s="184">
        <v>-1.6733694530084553E-2</v>
      </c>
    </row>
    <row r="290" spans="1:19" ht="15" customHeight="1">
      <c r="A290" s="62">
        <v>13</v>
      </c>
      <c r="B290" s="63">
        <v>850</v>
      </c>
      <c r="C290" s="64" t="s">
        <v>301</v>
      </c>
      <c r="D290" s="23">
        <f>'2023 Kunta'!D290</f>
        <v>3435660.24</v>
      </c>
      <c r="E290" s="107">
        <f>'2023 Kunta'!E290</f>
        <v>-0.55037239364845891</v>
      </c>
      <c r="F290" s="23">
        <f>'2023 Kunta'!F290</f>
        <v>3409116.0728664668</v>
      </c>
      <c r="G290" s="23">
        <f>'2023 Kunta'!G290</f>
        <v>3356852.6155488165</v>
      </c>
      <c r="H290" s="23">
        <f>'2023 Kunta'!H290</f>
        <v>52263.457317650318</v>
      </c>
      <c r="I290" s="23">
        <f>'2023 Kunta'!I290</f>
        <v>-265892.18699291407</v>
      </c>
      <c r="J290" s="23">
        <f>'2023 Kunta'!J290</f>
        <v>-213628.72967526375</v>
      </c>
      <c r="K290" s="23">
        <f>'2023 Kunta'!K290</f>
        <v>107752.79812016449</v>
      </c>
      <c r="L290" s="65"/>
      <c r="M290" s="67">
        <v>4.3670777168711558E-3</v>
      </c>
      <c r="N290" s="68">
        <v>137</v>
      </c>
      <c r="O290" s="68" t="s">
        <v>63</v>
      </c>
      <c r="P290" s="23">
        <f>'2023 Kunta'!M290</f>
        <v>509688.20400448068</v>
      </c>
      <c r="Q290" s="106">
        <f>'2023 Kunta'!N290</f>
        <v>-0.43278206084013326</v>
      </c>
      <c r="R290" s="23">
        <v>901078.9</v>
      </c>
      <c r="S290" s="184">
        <v>0.11418525950441083</v>
      </c>
    </row>
    <row r="291" spans="1:19" ht="15" customHeight="1">
      <c r="A291" s="62">
        <v>19</v>
      </c>
      <c r="B291" s="63">
        <v>851</v>
      </c>
      <c r="C291" s="64" t="s">
        <v>442</v>
      </c>
      <c r="D291" s="23">
        <f>'2023 Kunta'!D291</f>
        <v>36127157.590000004</v>
      </c>
      <c r="E291" s="107">
        <f>'2023 Kunta'!E291</f>
        <v>-0.55932507145914656</v>
      </c>
      <c r="F291" s="23">
        <f>'2023 Kunta'!F291</f>
        <v>35848036.477276571</v>
      </c>
      <c r="G291" s="23">
        <f>'2023 Kunta'!G291</f>
        <v>35557651.816839248</v>
      </c>
      <c r="H291" s="23">
        <f>'2023 Kunta'!H291</f>
        <v>290384.66043732315</v>
      </c>
      <c r="I291" s="23">
        <f>'2023 Kunta'!I291</f>
        <v>-2795948.4554394577</v>
      </c>
      <c r="J291" s="23">
        <f>'2023 Kunta'!J291</f>
        <v>-2505563.7950021345</v>
      </c>
      <c r="K291" s="23">
        <f>'2023 Kunta'!K291</f>
        <v>1133057.9994867707</v>
      </c>
      <c r="L291" s="65"/>
      <c r="M291" s="67">
        <v>4.3670777168711558E-3</v>
      </c>
      <c r="N291" s="68">
        <v>137</v>
      </c>
      <c r="O291" s="68" t="s">
        <v>63</v>
      </c>
      <c r="P291" s="23">
        <f>'2023 Kunta'!M291</f>
        <v>2813441.2840385474</v>
      </c>
      <c r="Q291" s="106">
        <f>'2023 Kunta'!N291</f>
        <v>-0.37458319409895746</v>
      </c>
      <c r="R291" s="23">
        <v>7476983.5700000003</v>
      </c>
      <c r="S291" s="184">
        <v>1.6286399808989493E-2</v>
      </c>
    </row>
    <row r="292" spans="1:19" ht="15" customHeight="1">
      <c r="A292" s="62">
        <v>2</v>
      </c>
      <c r="B292" s="63">
        <v>853</v>
      </c>
      <c r="C292" s="64" t="s">
        <v>443</v>
      </c>
      <c r="D292" s="23">
        <f>'2023 Kunta'!D292</f>
        <v>283267294.74000001</v>
      </c>
      <c r="E292" s="107">
        <f>'2023 Kunta'!E292</f>
        <v>-0.59809651509675343</v>
      </c>
      <c r="F292" s="23">
        <f>'2023 Kunta'!F292</f>
        <v>281078750.5040186</v>
      </c>
      <c r="G292" s="23">
        <f>'2023 Kunta'!G292</f>
        <v>275354789.36782837</v>
      </c>
      <c r="H292" s="23">
        <f>'2023 Kunta'!H292</f>
        <v>5723961.1361902356</v>
      </c>
      <c r="I292" s="23">
        <f>'2023 Kunta'!I292</f>
        <v>-21922586.996549163</v>
      </c>
      <c r="J292" s="23">
        <f>'2023 Kunta'!J292</f>
        <v>-16198625.860358927</v>
      </c>
      <c r="K292" s="23">
        <f>'2023 Kunta'!K292</f>
        <v>8884127.5015495569</v>
      </c>
      <c r="L292" s="65"/>
      <c r="M292" s="67">
        <v>4.3670777168711558E-3</v>
      </c>
      <c r="N292" s="68">
        <v>137</v>
      </c>
      <c r="O292" s="68" t="s">
        <v>63</v>
      </c>
      <c r="P292" s="23">
        <f>'2023 Kunta'!M292</f>
        <v>100638522.30635679</v>
      </c>
      <c r="Q292" s="106">
        <f>'2023 Kunta'!N292</f>
        <v>-0.39461062110040568</v>
      </c>
      <c r="R292" s="23">
        <v>82305778.530000001</v>
      </c>
      <c r="S292" s="184">
        <v>0.11192697219348924</v>
      </c>
    </row>
    <row r="293" spans="1:19" ht="15" customHeight="1">
      <c r="A293" s="62">
        <v>19</v>
      </c>
      <c r="B293" s="63">
        <v>854</v>
      </c>
      <c r="C293" s="64" t="s">
        <v>304</v>
      </c>
      <c r="D293" s="23">
        <f>'2023 Kunta'!D293</f>
        <v>4770543.3899999997</v>
      </c>
      <c r="E293" s="107">
        <f>'2023 Kunta'!E293</f>
        <v>-0.55308993901904213</v>
      </c>
      <c r="F293" s="23">
        <f>'2023 Kunta'!F293</f>
        <v>4733685.8161375932</v>
      </c>
      <c r="G293" s="23">
        <f>'2023 Kunta'!G293</f>
        <v>4685591.6621217867</v>
      </c>
      <c r="H293" s="23">
        <f>'2023 Kunta'!H293</f>
        <v>48094.154015806504</v>
      </c>
      <c r="I293" s="23">
        <f>'2023 Kunta'!I293</f>
        <v>-369201.296549536</v>
      </c>
      <c r="J293" s="23">
        <f>'2023 Kunta'!J293</f>
        <v>-321107.14253372949</v>
      </c>
      <c r="K293" s="23">
        <f>'2023 Kunta'!K293</f>
        <v>149618.8106266745</v>
      </c>
      <c r="L293" s="65"/>
      <c r="M293" s="67">
        <v>4.3670777168711558E-3</v>
      </c>
      <c r="N293" s="68">
        <v>137</v>
      </c>
      <c r="O293" s="68" t="s">
        <v>63</v>
      </c>
      <c r="P293" s="23">
        <f>'2023 Kunta'!M293</f>
        <v>713424.32366953231</v>
      </c>
      <c r="Q293" s="106">
        <f>'2023 Kunta'!N293</f>
        <v>-0.39670747822024521</v>
      </c>
      <c r="R293" s="23">
        <v>1239706.69</v>
      </c>
      <c r="S293" s="184">
        <v>0.1847537814533371</v>
      </c>
    </row>
    <row r="294" spans="1:19" ht="15" customHeight="1">
      <c r="A294" s="62">
        <v>11</v>
      </c>
      <c r="B294" s="63">
        <v>857</v>
      </c>
      <c r="C294" s="64" t="s">
        <v>305</v>
      </c>
      <c r="D294" s="23">
        <f>'2023 Kunta'!D294</f>
        <v>3307139.56</v>
      </c>
      <c r="E294" s="107">
        <f>'2023 Kunta'!E294</f>
        <v>-0.51991852726835441</v>
      </c>
      <c r="F294" s="23">
        <f>'2023 Kunta'!F294</f>
        <v>3281588.3532210202</v>
      </c>
      <c r="G294" s="23">
        <f>'2023 Kunta'!G294</f>
        <v>3174626.8738771123</v>
      </c>
      <c r="H294" s="23">
        <f>'2023 Kunta'!H294</f>
        <v>106961.47934390791</v>
      </c>
      <c r="I294" s="23">
        <f>'2023 Kunta'!I294</f>
        <v>-255945.73062299765</v>
      </c>
      <c r="J294" s="23">
        <f>'2023 Kunta'!J294</f>
        <v>-148984.25127908975</v>
      </c>
      <c r="K294" s="23">
        <f>'2023 Kunta'!K294</f>
        <v>103721.99707497549</v>
      </c>
      <c r="L294" s="65"/>
      <c r="M294" s="67">
        <v>4.3670777168711558E-3</v>
      </c>
      <c r="N294" s="68">
        <v>137</v>
      </c>
      <c r="O294" s="68" t="s">
        <v>63</v>
      </c>
      <c r="P294" s="23">
        <f>'2023 Kunta'!M294</f>
        <v>613023.90264307766</v>
      </c>
      <c r="Q294" s="106">
        <f>'2023 Kunta'!N294</f>
        <v>-0.44345341676058159</v>
      </c>
      <c r="R294" s="23">
        <v>1109737.58</v>
      </c>
      <c r="S294" s="184">
        <v>5.9256598860663479E-2</v>
      </c>
    </row>
    <row r="295" spans="1:19" ht="15" customHeight="1">
      <c r="A295" s="62">
        <v>1</v>
      </c>
      <c r="B295" s="63">
        <v>858</v>
      </c>
      <c r="C295" s="64" t="s">
        <v>444</v>
      </c>
      <c r="D295" s="23">
        <f>'2023 Kunta'!D295</f>
        <v>76467520.200000003</v>
      </c>
      <c r="E295" s="107">
        <f>'2023 Kunta'!E295</f>
        <v>-0.60106465405851672</v>
      </c>
      <c r="F295" s="23">
        <f>'2023 Kunta'!F295</f>
        <v>75876726.438485429</v>
      </c>
      <c r="G295" s="23">
        <f>'2023 Kunta'!G295</f>
        <v>76829836.915706038</v>
      </c>
      <c r="H295" s="23">
        <f>'2023 Kunta'!H295</f>
        <v>-953110.47722060978</v>
      </c>
      <c r="I295" s="23">
        <f>'2023 Kunta'!I295</f>
        <v>-5917964.7461015619</v>
      </c>
      <c r="J295" s="23">
        <f>'2023 Kunta'!J295</f>
        <v>-6871075.2233221717</v>
      </c>
      <c r="K295" s="23">
        <f>'2023 Kunta'!K295</f>
        <v>2398254.9761265679</v>
      </c>
      <c r="L295" s="65"/>
      <c r="M295" s="67">
        <v>4.3670777168711558E-3</v>
      </c>
      <c r="N295" s="68">
        <v>137</v>
      </c>
      <c r="O295" s="68" t="s">
        <v>63</v>
      </c>
      <c r="P295" s="23">
        <f>'2023 Kunta'!M295</f>
        <v>7872430.6519420026</v>
      </c>
      <c r="Q295" s="106">
        <f>'2023 Kunta'!N295</f>
        <v>-0.36063047312352281</v>
      </c>
      <c r="R295" s="23">
        <v>16729508.01</v>
      </c>
      <c r="S295" s="184">
        <v>7.5575996740948836E-2</v>
      </c>
    </row>
    <row r="296" spans="1:19" ht="15" customHeight="1">
      <c r="A296" s="62">
        <v>17</v>
      </c>
      <c r="B296" s="63">
        <v>859</v>
      </c>
      <c r="C296" s="64" t="s">
        <v>307</v>
      </c>
      <c r="D296" s="23">
        <f>'2023 Kunta'!D296</f>
        <v>9719846.2400000002</v>
      </c>
      <c r="E296" s="107">
        <f>'2023 Kunta'!E296</f>
        <v>-0.51990056078432867</v>
      </c>
      <c r="F296" s="23">
        <f>'2023 Kunta'!F296</f>
        <v>9644749.9833611883</v>
      </c>
      <c r="G296" s="23">
        <f>'2023 Kunta'!G296</f>
        <v>9386147.3816654924</v>
      </c>
      <c r="H296" s="23">
        <f>'2023 Kunta'!H296</f>
        <v>258602.60169569589</v>
      </c>
      <c r="I296" s="23">
        <f>'2023 Kunta'!I296</f>
        <v>-752237.12283856468</v>
      </c>
      <c r="J296" s="23">
        <f>'2023 Kunta'!J296</f>
        <v>-493634.52114286879</v>
      </c>
      <c r="K296" s="23">
        <f>'2023 Kunta'!K296</f>
        <v>304844.06387569912</v>
      </c>
      <c r="L296" s="65"/>
      <c r="M296" s="67">
        <v>4.3670777168711558E-3</v>
      </c>
      <c r="N296" s="68">
        <v>137</v>
      </c>
      <c r="O296" s="68" t="s">
        <v>63</v>
      </c>
      <c r="P296" s="23">
        <f>'2023 Kunta'!M296</f>
        <v>456298.76371519448</v>
      </c>
      <c r="Q296" s="106">
        <f>'2023 Kunta'!N296</f>
        <v>-0.41958563378720148</v>
      </c>
      <c r="R296" s="23">
        <v>1049568.1000000001</v>
      </c>
      <c r="S296" s="184">
        <v>1.2148338280323356E-2</v>
      </c>
    </row>
    <row r="297" spans="1:19" ht="15" customHeight="1">
      <c r="A297" s="62">
        <v>4</v>
      </c>
      <c r="B297" s="63">
        <v>886</v>
      </c>
      <c r="C297" s="64" t="s">
        <v>445</v>
      </c>
      <c r="D297" s="23">
        <f>'2023 Kunta'!D297</f>
        <v>22766917.859999999</v>
      </c>
      <c r="E297" s="107">
        <f>'2023 Kunta'!E297</f>
        <v>-0.54411064526100805</v>
      </c>
      <c r="F297" s="23">
        <f>'2023 Kunta'!F297</f>
        <v>22591018.955400728</v>
      </c>
      <c r="G297" s="23">
        <f>'2023 Kunta'!G297</f>
        <v>22411226.67081479</v>
      </c>
      <c r="H297" s="23">
        <f>'2023 Kunta'!H297</f>
        <v>179792.28458593786</v>
      </c>
      <c r="I297" s="23">
        <f>'2023 Kunta'!I297</f>
        <v>-1761974.4555659073</v>
      </c>
      <c r="J297" s="23">
        <f>'2023 Kunta'!J297</f>
        <v>-1582182.1709799694</v>
      </c>
      <c r="K297" s="23">
        <f>'2023 Kunta'!K297</f>
        <v>714040.07748651737</v>
      </c>
      <c r="L297" s="65"/>
      <c r="M297" s="67">
        <v>4.3670777168711558E-3</v>
      </c>
      <c r="N297" s="68">
        <v>137</v>
      </c>
      <c r="O297" s="68" t="s">
        <v>63</v>
      </c>
      <c r="P297" s="23">
        <f>'2023 Kunta'!M297</f>
        <v>2163608.5767397974</v>
      </c>
      <c r="Q297" s="106">
        <f>'2023 Kunta'!N297</f>
        <v>-0.37342929531323465</v>
      </c>
      <c r="R297" s="23">
        <v>3143326.4</v>
      </c>
      <c r="S297" s="184">
        <v>3.555492115405734E-4</v>
      </c>
    </row>
    <row r="298" spans="1:19" ht="15" customHeight="1">
      <c r="A298" s="62">
        <v>6</v>
      </c>
      <c r="B298" s="63">
        <v>887</v>
      </c>
      <c r="C298" s="64" t="s">
        <v>309</v>
      </c>
      <c r="D298" s="23">
        <f>'2023 Kunta'!D298</f>
        <v>6908914.0599999996</v>
      </c>
      <c r="E298" s="107">
        <f>'2023 Kunta'!E298</f>
        <v>-0.51273467854445243</v>
      </c>
      <c r="F298" s="23">
        <f>'2023 Kunta'!F298</f>
        <v>6855535.2749313526</v>
      </c>
      <c r="G298" s="23">
        <f>'2023 Kunta'!G298</f>
        <v>6463830.1288876841</v>
      </c>
      <c r="H298" s="23">
        <f>'2023 Kunta'!H298</f>
        <v>391705.1460436685</v>
      </c>
      <c r="I298" s="23">
        <f>'2023 Kunta'!I298</f>
        <v>-534693.81162075943</v>
      </c>
      <c r="J298" s="23">
        <f>'2023 Kunta'!J298</f>
        <v>-142988.66557709093</v>
      </c>
      <c r="K298" s="23">
        <f>'2023 Kunta'!K298</f>
        <v>216684.6457252554</v>
      </c>
      <c r="L298" s="65"/>
      <c r="M298" s="67">
        <v>4.3670777168711558E-3</v>
      </c>
      <c r="N298" s="68">
        <v>137</v>
      </c>
      <c r="O298" s="68" t="s">
        <v>63</v>
      </c>
      <c r="P298" s="23">
        <f>'2023 Kunta'!M298</f>
        <v>701513.67850044207</v>
      </c>
      <c r="Q298" s="106">
        <f>'2023 Kunta'!N298</f>
        <v>-0.39827609939810105</v>
      </c>
      <c r="R298" s="23">
        <v>1904075.45</v>
      </c>
      <c r="S298" s="184">
        <v>2.3575856133383866E-2</v>
      </c>
    </row>
    <row r="299" spans="1:19" ht="15" customHeight="1">
      <c r="A299" s="62">
        <v>17</v>
      </c>
      <c r="B299" s="63">
        <v>889</v>
      </c>
      <c r="C299" s="64" t="s">
        <v>310</v>
      </c>
      <c r="D299" s="23">
        <f>'2023 Kunta'!D299</f>
        <v>3048699.82</v>
      </c>
      <c r="E299" s="107">
        <f>'2023 Kunta'!E299</f>
        <v>-0.56345981481330498</v>
      </c>
      <c r="F299" s="23">
        <f>'2023 Kunta'!F299</f>
        <v>3025145.3379182522</v>
      </c>
      <c r="G299" s="23">
        <f>'2023 Kunta'!G299</f>
        <v>2880581.4987868778</v>
      </c>
      <c r="H299" s="23">
        <f>'2023 Kunta'!H299</f>
        <v>144563.83913137438</v>
      </c>
      <c r="I299" s="23">
        <f>'2023 Kunta'!I299</f>
        <v>-235944.59463334575</v>
      </c>
      <c r="J299" s="23">
        <f>'2023 Kunta'!J299</f>
        <v>-91380.755501971376</v>
      </c>
      <c r="K299" s="23">
        <f>'2023 Kunta'!K299</f>
        <v>95616.537516946599</v>
      </c>
      <c r="L299" s="65"/>
      <c r="M299" s="67">
        <v>4.3670777168711558E-3</v>
      </c>
      <c r="N299" s="68">
        <v>137</v>
      </c>
      <c r="O299" s="68" t="s">
        <v>63</v>
      </c>
      <c r="P299" s="23">
        <f>'2023 Kunta'!M299</f>
        <v>617013.47976590577</v>
      </c>
      <c r="Q299" s="106">
        <f>'2023 Kunta'!N299</f>
        <v>-0.46397802301969271</v>
      </c>
      <c r="R299" s="23">
        <v>3323674.54</v>
      </c>
      <c r="S299" s="184">
        <v>2.8640145879664791E-2</v>
      </c>
    </row>
    <row r="300" spans="1:19" ht="15" customHeight="1">
      <c r="A300" s="62">
        <v>19</v>
      </c>
      <c r="B300" s="63">
        <v>890</v>
      </c>
      <c r="C300" s="64" t="s">
        <v>311</v>
      </c>
      <c r="D300" s="23">
        <f>'2023 Kunta'!D300</f>
        <v>1848895.5</v>
      </c>
      <c r="E300" s="107">
        <f>'2023 Kunta'!E300</f>
        <v>-0.55218185697568756</v>
      </c>
      <c r="F300" s="23">
        <f>'2023 Kunta'!F300</f>
        <v>1834610.7955367796</v>
      </c>
      <c r="G300" s="23">
        <f>'2023 Kunta'!G300</f>
        <v>1805590.5312748938</v>
      </c>
      <c r="H300" s="23">
        <f>'2023 Kunta'!H300</f>
        <v>29020.264261885779</v>
      </c>
      <c r="I300" s="23">
        <f>'2023 Kunta'!I300</f>
        <v>-143089.48897006107</v>
      </c>
      <c r="J300" s="23">
        <f>'2023 Kunta'!J300</f>
        <v>-114069.22470817529</v>
      </c>
      <c r="K300" s="23">
        <f>'2023 Kunta'!K300</f>
        <v>57987.009669146028</v>
      </c>
      <c r="L300" s="65"/>
      <c r="M300" s="67">
        <v>4.3670777168711558E-3</v>
      </c>
      <c r="N300" s="68">
        <v>137</v>
      </c>
      <c r="O300" s="68" t="s">
        <v>63</v>
      </c>
      <c r="P300" s="23">
        <f>'2023 Kunta'!M300</f>
        <v>102497.82270818338</v>
      </c>
      <c r="Q300" s="106">
        <f>'2023 Kunta'!N300</f>
        <v>-0.36699014378459072</v>
      </c>
      <c r="R300" s="23">
        <v>802423.25</v>
      </c>
      <c r="S300" s="184">
        <v>2.2104939163717807E-2</v>
      </c>
    </row>
    <row r="301" spans="1:19" ht="15" customHeight="1">
      <c r="A301" s="62">
        <v>13</v>
      </c>
      <c r="B301" s="63">
        <v>892</v>
      </c>
      <c r="C301" s="64" t="s">
        <v>312</v>
      </c>
      <c r="D301" s="23">
        <f>'2023 Kunta'!D301</f>
        <v>5184379.8899999997</v>
      </c>
      <c r="E301" s="107">
        <f>'2023 Kunta'!E301</f>
        <v>-0.53408691882193005</v>
      </c>
      <c r="F301" s="23">
        <f>'2023 Kunta'!F301</f>
        <v>5144324.9844881883</v>
      </c>
      <c r="G301" s="23">
        <f>'2023 Kunta'!G301</f>
        <v>4962761.8602085859</v>
      </c>
      <c r="H301" s="23">
        <f>'2023 Kunta'!H301</f>
        <v>181563.12427960243</v>
      </c>
      <c r="I301" s="23">
        <f>'2023 Kunta'!I301</f>
        <v>-401228.87912635482</v>
      </c>
      <c r="J301" s="23">
        <f>'2023 Kunta'!J301</f>
        <v>-219665.75484675239</v>
      </c>
      <c r="K301" s="23">
        <f>'2023 Kunta'!K301</f>
        <v>162597.98718205339</v>
      </c>
      <c r="L301" s="65"/>
      <c r="M301" s="67">
        <v>4.3670777168711558E-3</v>
      </c>
      <c r="N301" s="68">
        <v>137</v>
      </c>
      <c r="O301" s="68" t="s">
        <v>63</v>
      </c>
      <c r="P301" s="23">
        <f>'2023 Kunta'!M301</f>
        <v>470594.4422280725</v>
      </c>
      <c r="Q301" s="106">
        <f>'2023 Kunta'!N301</f>
        <v>-0.45131642196764354</v>
      </c>
      <c r="R301" s="23">
        <v>905822.55</v>
      </c>
      <c r="S301" s="184">
        <v>0.12394083652245791</v>
      </c>
    </row>
    <row r="302" spans="1:19" ht="15" customHeight="1">
      <c r="A302" s="62">
        <v>15</v>
      </c>
      <c r="B302" s="63">
        <v>893</v>
      </c>
      <c r="C302" s="64" t="s">
        <v>446</v>
      </c>
      <c r="D302" s="23">
        <f>'2023 Kunta'!D302</f>
        <v>11108780.060000001</v>
      </c>
      <c r="E302" s="107">
        <f>'2023 Kunta'!E302</f>
        <v>-0.53673180029294776</v>
      </c>
      <c r="F302" s="23">
        <f>'2023 Kunta'!F302</f>
        <v>11022952.797126561</v>
      </c>
      <c r="G302" s="23">
        <f>'2023 Kunta'!G302</f>
        <v>10550108.220296282</v>
      </c>
      <c r="H302" s="23">
        <f>'2023 Kunta'!H302</f>
        <v>472844.57683027908</v>
      </c>
      <c r="I302" s="23">
        <f>'2023 Kunta'!I302</f>
        <v>-859729.31507822068</v>
      </c>
      <c r="J302" s="23">
        <f>'2023 Kunta'!J302</f>
        <v>-386884.7382479416</v>
      </c>
      <c r="K302" s="23">
        <f>'2023 Kunta'!K302</f>
        <v>348405.27047182311</v>
      </c>
      <c r="L302" s="65"/>
      <c r="M302" s="67">
        <v>4.3670777168711558E-3</v>
      </c>
      <c r="N302" s="68">
        <v>137</v>
      </c>
      <c r="O302" s="68" t="s">
        <v>63</v>
      </c>
      <c r="P302" s="23">
        <f>'2023 Kunta'!M302</f>
        <v>1994202.2757086949</v>
      </c>
      <c r="Q302" s="106">
        <f>'2023 Kunta'!N302</f>
        <v>-0.39258699483903658</v>
      </c>
      <c r="R302" s="23">
        <v>3587876.3</v>
      </c>
      <c r="S302" s="184">
        <v>8.4530554679121739E-2</v>
      </c>
    </row>
    <row r="303" spans="1:19" ht="15" customHeight="1">
      <c r="A303" s="62">
        <v>2</v>
      </c>
      <c r="B303" s="63">
        <v>895</v>
      </c>
      <c r="C303" s="64" t="s">
        <v>447</v>
      </c>
      <c r="D303" s="23">
        <f>'2023 Kunta'!D303</f>
        <v>25038141.75</v>
      </c>
      <c r="E303" s="107">
        <f>'2023 Kunta'!E303</f>
        <v>-0.57645669520874354</v>
      </c>
      <c r="F303" s="23">
        <f>'2023 Kunta'!F303</f>
        <v>24844695.20031292</v>
      </c>
      <c r="G303" s="23">
        <f>'2023 Kunta'!G303</f>
        <v>24685297.858405683</v>
      </c>
      <c r="H303" s="23">
        <f>'2023 Kunta'!H303</f>
        <v>159397.34190723673</v>
      </c>
      <c r="I303" s="23">
        <f>'2023 Kunta'!I303</f>
        <v>-1937748.7304000959</v>
      </c>
      <c r="J303" s="23">
        <f>'2023 Kunta'!J303</f>
        <v>-1778351.3884928592</v>
      </c>
      <c r="K303" s="23">
        <f>'2023 Kunta'!K303</f>
        <v>785272.59531687922</v>
      </c>
      <c r="L303" s="65"/>
      <c r="M303" s="67">
        <v>4.3670777168711558E-3</v>
      </c>
      <c r="N303" s="68">
        <v>137</v>
      </c>
      <c r="O303" s="68" t="s">
        <v>63</v>
      </c>
      <c r="P303" s="23">
        <f>'2023 Kunta'!M303</f>
        <v>4980415.3611745518</v>
      </c>
      <c r="Q303" s="106">
        <f>'2023 Kunta'!N303</f>
        <v>-0.22999746901101203</v>
      </c>
      <c r="R303" s="23">
        <v>6442528.04</v>
      </c>
      <c r="S303" s="184">
        <v>9.9515836431319116E-2</v>
      </c>
    </row>
    <row r="304" spans="1:19" ht="15" customHeight="1">
      <c r="A304" s="62">
        <v>15</v>
      </c>
      <c r="B304" s="63">
        <v>905</v>
      </c>
      <c r="C304" s="64" t="s">
        <v>448</v>
      </c>
      <c r="D304" s="23">
        <f>'2023 Kunta'!D304</f>
        <v>120801271.47</v>
      </c>
      <c r="E304" s="107">
        <f>'2023 Kunta'!E304</f>
        <v>-0.55408281132309911</v>
      </c>
      <c r="F304" s="23">
        <f>'2023 Kunta'!F304</f>
        <v>119867951.84121069</v>
      </c>
      <c r="G304" s="23">
        <f>'2023 Kunta'!G304</f>
        <v>118735802.49786909</v>
      </c>
      <c r="H304" s="23">
        <f>'2023 Kunta'!H304</f>
        <v>1132149.3433416039</v>
      </c>
      <c r="I304" s="23">
        <f>'2023 Kunta'!I304</f>
        <v>-9349036.8717842177</v>
      </c>
      <c r="J304" s="23">
        <f>'2023 Kunta'!J304</f>
        <v>-8216887.5284426138</v>
      </c>
      <c r="K304" s="23">
        <f>'2023 Kunta'!K304</f>
        <v>3788696.8175194459</v>
      </c>
      <c r="L304" s="65"/>
      <c r="M304" s="67">
        <v>4.3670777168711558E-3</v>
      </c>
      <c r="N304" s="68">
        <v>137</v>
      </c>
      <c r="O304" s="68" t="s">
        <v>63</v>
      </c>
      <c r="P304" s="23">
        <f>'2023 Kunta'!M304</f>
        <v>19785995.352385521</v>
      </c>
      <c r="Q304" s="106">
        <f>'2023 Kunta'!N304</f>
        <v>-0.40000682066056825</v>
      </c>
      <c r="R304" s="23">
        <v>27552067.23</v>
      </c>
      <c r="S304" s="184">
        <v>1.5094287750811564E-2</v>
      </c>
    </row>
    <row r="305" spans="1:19" ht="15" customHeight="1">
      <c r="A305" s="62">
        <v>6</v>
      </c>
      <c r="B305" s="63">
        <v>908</v>
      </c>
      <c r="C305" s="64" t="s">
        <v>316</v>
      </c>
      <c r="D305" s="23">
        <f>'2023 Kunta'!D305</f>
        <v>33022007.199999999</v>
      </c>
      <c r="E305" s="107">
        <f>'2023 Kunta'!E305</f>
        <v>-0.58201976858300308</v>
      </c>
      <c r="F305" s="23">
        <f>'2023 Kunta'!F305</f>
        <v>32766876.710670374</v>
      </c>
      <c r="G305" s="23">
        <f>'2023 Kunta'!G305</f>
        <v>32522519.759850107</v>
      </c>
      <c r="H305" s="23">
        <f>'2023 Kunta'!H305</f>
        <v>244356.9508202672</v>
      </c>
      <c r="I305" s="23">
        <f>'2023 Kunta'!I305</f>
        <v>-2555635.0453628544</v>
      </c>
      <c r="J305" s="23">
        <f>'2023 Kunta'!J305</f>
        <v>-2311278.0945425872</v>
      </c>
      <c r="K305" s="23">
        <f>'2023 Kunta'!K305</f>
        <v>1035670.9996865749</v>
      </c>
      <c r="L305" s="65"/>
      <c r="M305" s="67">
        <v>4.3670777168711558E-3</v>
      </c>
      <c r="N305" s="68">
        <v>137</v>
      </c>
      <c r="O305" s="68" t="s">
        <v>63</v>
      </c>
      <c r="P305" s="23">
        <f>'2023 Kunta'!M305</f>
        <v>4788650.4222960314</v>
      </c>
      <c r="Q305" s="106">
        <f>'2023 Kunta'!N305</f>
        <v>-0.28889784521071893</v>
      </c>
      <c r="R305" s="23">
        <v>6296455.8700000001</v>
      </c>
      <c r="S305" s="184">
        <v>-6.6813605655775543E-3</v>
      </c>
    </row>
    <row r="306" spans="1:19" ht="15" customHeight="1">
      <c r="A306" s="62">
        <v>11</v>
      </c>
      <c r="B306" s="63">
        <v>915</v>
      </c>
      <c r="C306" s="64" t="s">
        <v>317</v>
      </c>
      <c r="D306" s="23">
        <f>'2023 Kunta'!D306</f>
        <v>32647963.940000001</v>
      </c>
      <c r="E306" s="107">
        <f>'2023 Kunta'!E306</f>
        <v>-0.55378036156934862</v>
      </c>
      <c r="F306" s="23">
        <f>'2023 Kunta'!F306</f>
        <v>32395723.336781062</v>
      </c>
      <c r="G306" s="23">
        <f>'2023 Kunta'!G306</f>
        <v>31552641.259456363</v>
      </c>
      <c r="H306" s="23">
        <f>'2023 Kunta'!H306</f>
        <v>843082.07732469961</v>
      </c>
      <c r="I306" s="23">
        <f>'2023 Kunta'!I306</f>
        <v>-2526687.1362321894</v>
      </c>
      <c r="J306" s="23">
        <f>'2023 Kunta'!J306</f>
        <v>-1683605.0589074898</v>
      </c>
      <c r="K306" s="23">
        <f>'2023 Kunta'!K306</f>
        <v>1023939.8606717963</v>
      </c>
      <c r="L306" s="65"/>
      <c r="M306" s="67">
        <v>4.3670777168711558E-3</v>
      </c>
      <c r="N306" s="68">
        <v>137</v>
      </c>
      <c r="O306" s="68" t="s">
        <v>63</v>
      </c>
      <c r="P306" s="23">
        <f>'2023 Kunta'!M306</f>
        <v>3839190.7278882377</v>
      </c>
      <c r="Q306" s="106">
        <f>'2023 Kunta'!N306</f>
        <v>-0.32079177387781943</v>
      </c>
      <c r="R306" s="23">
        <v>7724768.2300000004</v>
      </c>
      <c r="S306" s="184">
        <v>3.0081889926837801E-2</v>
      </c>
    </row>
    <row r="307" spans="1:19" ht="15" customHeight="1">
      <c r="A307" s="62">
        <v>2</v>
      </c>
      <c r="B307" s="63">
        <v>918</v>
      </c>
      <c r="C307" s="64" t="s">
        <v>318</v>
      </c>
      <c r="D307" s="23">
        <f>'2023 Kunta'!D307</f>
        <v>3675783.99</v>
      </c>
      <c r="E307" s="107">
        <f>'2023 Kunta'!E307</f>
        <v>-0.51781164361239074</v>
      </c>
      <c r="F307" s="23">
        <f>'2023 Kunta'!F307</f>
        <v>3647384.6088733831</v>
      </c>
      <c r="G307" s="23">
        <f>'2023 Kunta'!G307</f>
        <v>3535945.9725873806</v>
      </c>
      <c r="H307" s="23">
        <f>'2023 Kunta'!H307</f>
        <v>111438.63628600258</v>
      </c>
      <c r="I307" s="23">
        <f>'2023 Kunta'!I307</f>
        <v>-284475.81417848228</v>
      </c>
      <c r="J307" s="23">
        <f>'2023 Kunta'!J307</f>
        <v>-173037.1778924797</v>
      </c>
      <c r="K307" s="23">
        <f>'2023 Kunta'!K307</f>
        <v>115283.81229216156</v>
      </c>
      <c r="L307" s="65"/>
      <c r="M307" s="67">
        <v>4.3670777168711558E-3</v>
      </c>
      <c r="N307" s="68">
        <v>137</v>
      </c>
      <c r="O307" s="68" t="s">
        <v>63</v>
      </c>
      <c r="P307" s="23">
        <f>'2023 Kunta'!M307</f>
        <v>344751.56603336579</v>
      </c>
      <c r="Q307" s="106">
        <f>'2023 Kunta'!N307</f>
        <v>-0.55059239036115337</v>
      </c>
      <c r="R307" s="23">
        <v>979000.56</v>
      </c>
      <c r="S307" s="184">
        <v>1.3833254950294416E-2</v>
      </c>
    </row>
    <row r="308" spans="1:19" ht="15" customHeight="1">
      <c r="A308" s="62">
        <v>11</v>
      </c>
      <c r="B308" s="63">
        <v>921</v>
      </c>
      <c r="C308" s="64" t="s">
        <v>319</v>
      </c>
      <c r="D308" s="23">
        <f>'2023 Kunta'!D308</f>
        <v>2507052.4500000002</v>
      </c>
      <c r="E308" s="107">
        <f>'2023 Kunta'!E308</f>
        <v>-0.52618988452744431</v>
      </c>
      <c r="F308" s="23">
        <f>'2023 Kunta'!F308</f>
        <v>2487682.7758772369</v>
      </c>
      <c r="G308" s="23">
        <f>'2023 Kunta'!G308</f>
        <v>2367896.7444652533</v>
      </c>
      <c r="H308" s="23">
        <f>'2023 Kunta'!H308</f>
        <v>119786.03141198354</v>
      </c>
      <c r="I308" s="23">
        <f>'2023 Kunta'!I308</f>
        <v>-194025.48921323003</v>
      </c>
      <c r="J308" s="23">
        <f>'2023 Kunta'!J308</f>
        <v>-74239.457801246492</v>
      </c>
      <c r="K308" s="23">
        <f>'2023 Kunta'!K308</f>
        <v>78628.821725839152</v>
      </c>
      <c r="L308" s="65"/>
      <c r="M308" s="67">
        <v>4.3670777168711558E-3</v>
      </c>
      <c r="N308" s="68">
        <v>137</v>
      </c>
      <c r="O308" s="68" t="s">
        <v>63</v>
      </c>
      <c r="P308" s="23">
        <f>'2023 Kunta'!M308</f>
        <v>423529.39933544415</v>
      </c>
      <c r="Q308" s="106">
        <f>'2023 Kunta'!N308</f>
        <v>-0.45728121154100487</v>
      </c>
      <c r="R308" s="23">
        <v>856750.1</v>
      </c>
      <c r="S308" s="184">
        <v>2.4456619543461233E-2</v>
      </c>
    </row>
    <row r="309" spans="1:19" ht="15" customHeight="1">
      <c r="A309" s="62">
        <v>6</v>
      </c>
      <c r="B309" s="63">
        <v>922</v>
      </c>
      <c r="C309" s="64" t="s">
        <v>320</v>
      </c>
      <c r="D309" s="23">
        <f>'2023 Kunta'!D309</f>
        <v>9041506.7699999996</v>
      </c>
      <c r="E309" s="107">
        <f>'2023 Kunta'!E309</f>
        <v>-0.50846044463415485</v>
      </c>
      <c r="F309" s="23">
        <f>'2023 Kunta'!F309</f>
        <v>8971651.4146748018</v>
      </c>
      <c r="G309" s="23">
        <f>'2023 Kunta'!G309</f>
        <v>8705368.6669838279</v>
      </c>
      <c r="H309" s="23">
        <f>'2023 Kunta'!H309</f>
        <v>266282.7476909738</v>
      </c>
      <c r="I309" s="23">
        <f>'2023 Kunta'!I309</f>
        <v>-699739.15953532653</v>
      </c>
      <c r="J309" s="23">
        <f>'2023 Kunta'!J309</f>
        <v>-433456.41184435273</v>
      </c>
      <c r="K309" s="23">
        <f>'2023 Kunta'!K309</f>
        <v>283569.26635152672</v>
      </c>
      <c r="L309" s="65"/>
      <c r="M309" s="67">
        <v>4.3670777168711558E-3</v>
      </c>
      <c r="N309" s="68">
        <v>137</v>
      </c>
      <c r="O309" s="68" t="s">
        <v>63</v>
      </c>
      <c r="P309" s="23">
        <f>'2023 Kunta'!M309</f>
        <v>472556.42608350358</v>
      </c>
      <c r="Q309" s="106">
        <f>'2023 Kunta'!N309</f>
        <v>-0.40405597971635188</v>
      </c>
      <c r="R309" s="23">
        <v>1506001.04</v>
      </c>
      <c r="S309" s="184">
        <v>3.1854780777567315E-2</v>
      </c>
    </row>
    <row r="310" spans="1:19" ht="15" customHeight="1">
      <c r="A310" s="62">
        <v>16</v>
      </c>
      <c r="B310" s="63">
        <v>924</v>
      </c>
      <c r="C310" s="64" t="s">
        <v>449</v>
      </c>
      <c r="D310" s="23">
        <f>'2023 Kunta'!D310</f>
        <v>4631558.97</v>
      </c>
      <c r="E310" s="107">
        <f>'2023 Kunta'!E310</f>
        <v>-0.50372936552609904</v>
      </c>
      <c r="F310" s="23">
        <f>'2023 Kunta'!F310</f>
        <v>4595775.2001274312</v>
      </c>
      <c r="G310" s="23">
        <f>'2023 Kunta'!G310</f>
        <v>4390322.3515752945</v>
      </c>
      <c r="H310" s="23">
        <f>'2023 Kunta'!H310</f>
        <v>205452.84855213668</v>
      </c>
      <c r="I310" s="23">
        <f>'2023 Kunta'!I310</f>
        <v>-358445.03172407654</v>
      </c>
      <c r="J310" s="23">
        <f>'2023 Kunta'!J310</f>
        <v>-152992.18317193986</v>
      </c>
      <c r="K310" s="23">
        <f>'2023 Kunta'!K310</f>
        <v>145259.83473733914</v>
      </c>
      <c r="L310" s="65"/>
      <c r="M310" s="67">
        <v>4.3670777168711558E-3</v>
      </c>
      <c r="N310" s="68">
        <v>137</v>
      </c>
      <c r="O310" s="68" t="s">
        <v>63</v>
      </c>
      <c r="P310" s="23">
        <f>'2023 Kunta'!M310</f>
        <v>552334.67169923929</v>
      </c>
      <c r="Q310" s="106">
        <f>'2023 Kunta'!N310</f>
        <v>-0.39369289607779467</v>
      </c>
      <c r="R310" s="23">
        <v>872087.29</v>
      </c>
      <c r="S310" s="184">
        <v>3.0397487915515775E-2</v>
      </c>
    </row>
    <row r="311" spans="1:19" ht="15" customHeight="1">
      <c r="A311" s="62">
        <v>11</v>
      </c>
      <c r="B311" s="63">
        <v>925</v>
      </c>
      <c r="C311" s="64" t="s">
        <v>322</v>
      </c>
      <c r="D311" s="23">
        <f>'2023 Kunta'!D311</f>
        <v>4852450.9400000004</v>
      </c>
      <c r="E311" s="107">
        <f>'2023 Kunta'!E311</f>
        <v>-0.54050069567382919</v>
      </c>
      <c r="F311" s="23">
        <f>'2023 Kunta'!F311</f>
        <v>4814960.5423003053</v>
      </c>
      <c r="G311" s="23">
        <f>'2023 Kunta'!G311</f>
        <v>4519582.3976443307</v>
      </c>
      <c r="H311" s="23">
        <f>'2023 Kunta'!H311</f>
        <v>295378.14465597458</v>
      </c>
      <c r="I311" s="23">
        <f>'2023 Kunta'!I311</f>
        <v>-375540.27540057967</v>
      </c>
      <c r="J311" s="23">
        <f>'2023 Kunta'!J311</f>
        <v>-80162.130744605092</v>
      </c>
      <c r="K311" s="23">
        <f>'2023 Kunta'!K311</f>
        <v>152187.68155195183</v>
      </c>
      <c r="L311" s="65"/>
      <c r="M311" s="67">
        <v>4.3670777168711558E-3</v>
      </c>
      <c r="N311" s="68">
        <v>137</v>
      </c>
      <c r="O311" s="68" t="s">
        <v>63</v>
      </c>
      <c r="P311" s="23">
        <f>'2023 Kunta'!M311</f>
        <v>2218228.6746391333</v>
      </c>
      <c r="Q311" s="106">
        <f>'2023 Kunta'!N311</f>
        <v>-0.44568162843414749</v>
      </c>
      <c r="R311" s="23">
        <v>1198125.28</v>
      </c>
      <c r="S311" s="184">
        <v>1.9688743535930309E-2</v>
      </c>
    </row>
    <row r="312" spans="1:19" ht="15" customHeight="1">
      <c r="A312" s="62">
        <v>1</v>
      </c>
      <c r="B312" s="63">
        <v>927</v>
      </c>
      <c r="C312" s="64" t="s">
        <v>450</v>
      </c>
      <c r="D312" s="23">
        <f>'2023 Kunta'!D312</f>
        <v>54194792.479999997</v>
      </c>
      <c r="E312" s="107">
        <f>'2023 Kunta'!E312</f>
        <v>-0.57992124621559471</v>
      </c>
      <c r="F312" s="23">
        <f>'2023 Kunta'!F312</f>
        <v>53776079.473222509</v>
      </c>
      <c r="G312" s="23">
        <f>'2023 Kunta'!G312</f>
        <v>53572669.674135298</v>
      </c>
      <c r="H312" s="23">
        <f>'2023 Kunta'!H312</f>
        <v>203409.79908721149</v>
      </c>
      <c r="I312" s="23">
        <f>'2023 Kunta'!I312</f>
        <v>-4194236.5919554178</v>
      </c>
      <c r="J312" s="23">
        <f>'2023 Kunta'!J312</f>
        <v>-3990826.7928682063</v>
      </c>
      <c r="K312" s="23">
        <f>'2023 Kunta'!K312</f>
        <v>1699714.2107572453</v>
      </c>
      <c r="L312" s="65"/>
      <c r="M312" s="67">
        <v>4.3670777168711558E-3</v>
      </c>
      <c r="N312" s="68">
        <v>137</v>
      </c>
      <c r="O312" s="68" t="s">
        <v>63</v>
      </c>
      <c r="P312" s="23">
        <f>'2023 Kunta'!M312</f>
        <v>3398746.8722310965</v>
      </c>
      <c r="Q312" s="106">
        <f>'2023 Kunta'!N312</f>
        <v>-0.36959343734477701</v>
      </c>
      <c r="R312" s="23">
        <v>8970824.4700000007</v>
      </c>
      <c r="S312" s="184">
        <v>0.13748340810538506</v>
      </c>
    </row>
    <row r="313" spans="1:19" ht="15" customHeight="1">
      <c r="A313" s="62">
        <v>13</v>
      </c>
      <c r="B313" s="63">
        <v>931</v>
      </c>
      <c r="C313" s="64" t="s">
        <v>324</v>
      </c>
      <c r="D313" s="23">
        <f>'2023 Kunta'!D313</f>
        <v>8029878.1500000004</v>
      </c>
      <c r="E313" s="107">
        <f>'2023 Kunta'!E313</f>
        <v>-0.54317057780038014</v>
      </c>
      <c r="F313" s="23">
        <f>'2023 Kunta'!F313</f>
        <v>7967838.7128071347</v>
      </c>
      <c r="G313" s="23">
        <f>'2023 Kunta'!G313</f>
        <v>7511192.1999438386</v>
      </c>
      <c r="H313" s="23">
        <f>'2023 Kunta'!H313</f>
        <v>456646.51286329608</v>
      </c>
      <c r="I313" s="23">
        <f>'2023 Kunta'!I313</f>
        <v>-621447.32407827233</v>
      </c>
      <c r="J313" s="23">
        <f>'2023 Kunta'!J313</f>
        <v>-164800.81121497625</v>
      </c>
      <c r="K313" s="23">
        <f>'2023 Kunta'!K313</f>
        <v>251841.5031710091</v>
      </c>
      <c r="L313" s="65"/>
      <c r="M313" s="67">
        <v>4.3670777168711558E-3</v>
      </c>
      <c r="N313" s="68">
        <v>137</v>
      </c>
      <c r="O313" s="68" t="s">
        <v>63</v>
      </c>
      <c r="P313" s="23">
        <f>'2023 Kunta'!M313</f>
        <v>2045553.4502662376</v>
      </c>
      <c r="Q313" s="106">
        <f>'2023 Kunta'!N313</f>
        <v>-0.32474482077219624</v>
      </c>
      <c r="R313" s="23">
        <v>2199592.2400000002</v>
      </c>
      <c r="S313" s="184">
        <v>7.5810357891323399E-2</v>
      </c>
    </row>
    <row r="314" spans="1:19" ht="15" customHeight="1">
      <c r="A314" s="62">
        <v>14</v>
      </c>
      <c r="B314" s="63">
        <v>934</v>
      </c>
      <c r="C314" s="64" t="s">
        <v>325</v>
      </c>
      <c r="D314" s="23">
        <f>'2023 Kunta'!D314</f>
        <v>4391390.49</v>
      </c>
      <c r="E314" s="107">
        <f>'2023 Kunta'!E314</f>
        <v>-0.52803887165992269</v>
      </c>
      <c r="F314" s="23">
        <f>'2023 Kunta'!F314</f>
        <v>4357462.2797078304</v>
      </c>
      <c r="G314" s="23">
        <f>'2023 Kunta'!G314</f>
        <v>4264677.1432428835</v>
      </c>
      <c r="H314" s="23">
        <f>'2023 Kunta'!H314</f>
        <v>92785.136464946903</v>
      </c>
      <c r="I314" s="23">
        <f>'2023 Kunta'!I314</f>
        <v>-339857.9427999506</v>
      </c>
      <c r="J314" s="23">
        <f>'2023 Kunta'!J314</f>
        <v>-247072.8063350037</v>
      </c>
      <c r="K314" s="23">
        <f>'2023 Kunta'!K314</f>
        <v>137727.41769593031</v>
      </c>
      <c r="L314" s="65"/>
      <c r="M314" s="67">
        <v>4.3670777168711558E-3</v>
      </c>
      <c r="N314" s="68">
        <v>137</v>
      </c>
      <c r="O314" s="68" t="s">
        <v>63</v>
      </c>
      <c r="P314" s="23">
        <f>'2023 Kunta'!M314</f>
        <v>534816.78374588757</v>
      </c>
      <c r="Q314" s="106">
        <f>'2023 Kunta'!N314</f>
        <v>-0.37794120351349592</v>
      </c>
      <c r="R314" s="23">
        <v>893089.45</v>
      </c>
      <c r="S314" s="184">
        <v>1.322678764570262E-2</v>
      </c>
    </row>
    <row r="315" spans="1:19" ht="15" customHeight="1">
      <c r="A315" s="62">
        <v>8</v>
      </c>
      <c r="B315" s="63">
        <v>935</v>
      </c>
      <c r="C315" s="64" t="s">
        <v>326</v>
      </c>
      <c r="D315" s="23">
        <f>'2023 Kunta'!D315</f>
        <v>4449439.97</v>
      </c>
      <c r="E315" s="107">
        <f>'2023 Kunta'!E315</f>
        <v>-0.53349562732144895</v>
      </c>
      <c r="F315" s="23">
        <f>'2023 Kunta'!F315</f>
        <v>4415063.2650979161</v>
      </c>
      <c r="G315" s="23">
        <f>'2023 Kunta'!G315</f>
        <v>4225930.462169853</v>
      </c>
      <c r="H315" s="23">
        <f>'2023 Kunta'!H315</f>
        <v>189132.80292806309</v>
      </c>
      <c r="I315" s="23">
        <f>'2023 Kunta'!I315</f>
        <v>-344350.50088567135</v>
      </c>
      <c r="J315" s="23">
        <f>'2023 Kunta'!J315</f>
        <v>-155217.69795760827</v>
      </c>
      <c r="K315" s="23">
        <f>'2023 Kunta'!K315</f>
        <v>139548.02668007728</v>
      </c>
      <c r="L315" s="65"/>
      <c r="M315" s="67">
        <v>4.3670777168711558E-3</v>
      </c>
      <c r="N315" s="68">
        <v>137</v>
      </c>
      <c r="O315" s="68" t="s">
        <v>63</v>
      </c>
      <c r="P315" s="23">
        <f>'2023 Kunta'!M315</f>
        <v>562781.43966854434</v>
      </c>
      <c r="Q315" s="106">
        <f>'2023 Kunta'!N315</f>
        <v>-0.49474309227575941</v>
      </c>
      <c r="R315" s="23">
        <v>1671079.98</v>
      </c>
      <c r="S315" s="184">
        <v>2.2296810767687525E-2</v>
      </c>
    </row>
    <row r="316" spans="1:19" ht="15" customHeight="1">
      <c r="A316" s="62">
        <v>6</v>
      </c>
      <c r="B316" s="63">
        <v>936</v>
      </c>
      <c r="C316" s="64" t="s">
        <v>451</v>
      </c>
      <c r="D316" s="23">
        <f>'2023 Kunta'!D316</f>
        <v>8973118.6899999995</v>
      </c>
      <c r="E316" s="107">
        <f>'2023 Kunta'!E316</f>
        <v>-0.54690246339651138</v>
      </c>
      <c r="F316" s="23">
        <f>'2023 Kunta'!F316</f>
        <v>8903791.7060790304</v>
      </c>
      <c r="G316" s="23">
        <f>'2023 Kunta'!G316</f>
        <v>8691918.7289881576</v>
      </c>
      <c r="H316" s="23">
        <f>'2023 Kunta'!H316</f>
        <v>211872.97709087282</v>
      </c>
      <c r="I316" s="23">
        <f>'2023 Kunta'!I316</f>
        <v>-694446.47781326948</v>
      </c>
      <c r="J316" s="23">
        <f>'2023 Kunta'!J316</f>
        <v>-482573.50072239665</v>
      </c>
      <c r="K316" s="23">
        <f>'2023 Kunta'!K316</f>
        <v>281424.40729582874</v>
      </c>
      <c r="L316" s="65"/>
      <c r="M316" s="67">
        <v>4.3670777168711558E-3</v>
      </c>
      <c r="N316" s="68">
        <v>137</v>
      </c>
      <c r="O316" s="68" t="s">
        <v>63</v>
      </c>
      <c r="P316" s="23">
        <f>'2023 Kunta'!M316</f>
        <v>1976080.7811652562</v>
      </c>
      <c r="Q316" s="106">
        <f>'2023 Kunta'!N316</f>
        <v>-0.44925363131532203</v>
      </c>
      <c r="R316" s="23">
        <v>2315490.2400000002</v>
      </c>
      <c r="S316" s="184">
        <v>9.4449680304961481E-2</v>
      </c>
    </row>
    <row r="317" spans="1:19" ht="15" customHeight="1">
      <c r="A317" s="62">
        <v>21</v>
      </c>
      <c r="B317" s="63">
        <v>941</v>
      </c>
      <c r="C317" s="64" t="s">
        <v>328</v>
      </c>
      <c r="D317" s="23">
        <f>'2023 Kunta'!D317</f>
        <v>1418547.23</v>
      </c>
      <c r="E317" s="107">
        <f>'2023 Kunta'!E317</f>
        <v>6.7156020848091469E-3</v>
      </c>
      <c r="F317" s="23">
        <f>'2023 Kunta'!F317</f>
        <v>1407587.4283521133</v>
      </c>
      <c r="G317" s="23">
        <f>'2023 Kunta'!G317</f>
        <v>1500418.4702186852</v>
      </c>
      <c r="H317" s="23">
        <f>'2023 Kunta'!H317</f>
        <v>-92831.041866571875</v>
      </c>
      <c r="I317" s="23">
        <f>'2023 Kunta'!I317</f>
        <v>-109784.02955742802</v>
      </c>
      <c r="J317" s="23">
        <f>'2023 Kunta'!J317</f>
        <v>-202615.07142399991</v>
      </c>
      <c r="K317" s="23">
        <f>'2023 Kunta'!K317</f>
        <v>44489.973577279146</v>
      </c>
      <c r="L317" s="65"/>
      <c r="M317" s="67">
        <v>4.3670777168711558E-3</v>
      </c>
      <c r="N317" s="68">
        <v>137</v>
      </c>
      <c r="O317" s="68" t="s">
        <v>63</v>
      </c>
      <c r="P317" s="23">
        <f>'2023 Kunta'!M317</f>
        <v>32310.80892836117</v>
      </c>
      <c r="Q317" s="106">
        <f>'2023 Kunta'!N317</f>
        <v>0.18773597881111814</v>
      </c>
      <c r="R317" s="23">
        <v>84225</v>
      </c>
      <c r="S317" s="184">
        <v>4.7846718711470615E-3</v>
      </c>
    </row>
    <row r="318" spans="1:19" ht="15" customHeight="1">
      <c r="A318" s="62">
        <v>15</v>
      </c>
      <c r="B318" s="63">
        <v>946</v>
      </c>
      <c r="C318" s="64" t="s">
        <v>452</v>
      </c>
      <c r="D318" s="23">
        <f>'2023 Kunta'!D318</f>
        <v>9909938.3900000006</v>
      </c>
      <c r="E318" s="107">
        <f>'2023 Kunta'!E318</f>
        <v>-0.53944955586091003</v>
      </c>
      <c r="F318" s="23">
        <f>'2023 Kunta'!F318</f>
        <v>9833373.4672394264</v>
      </c>
      <c r="G318" s="23">
        <f>'2023 Kunta'!G318</f>
        <v>9573693.4594986867</v>
      </c>
      <c r="H318" s="23">
        <f>'2023 Kunta'!H318</f>
        <v>259680.00774073973</v>
      </c>
      <c r="I318" s="23">
        <f>'2023 Kunta'!I318</f>
        <v>-766948.7107031683</v>
      </c>
      <c r="J318" s="23">
        <f>'2023 Kunta'!J318</f>
        <v>-507268.70296242856</v>
      </c>
      <c r="K318" s="23">
        <f>'2023 Kunta'!K318</f>
        <v>310805.93426809221</v>
      </c>
      <c r="L318" s="65"/>
      <c r="M318" s="67">
        <v>4.3670777168711558E-3</v>
      </c>
      <c r="N318" s="68">
        <v>137</v>
      </c>
      <c r="O318" s="68" t="s">
        <v>63</v>
      </c>
      <c r="P318" s="23">
        <f>'2023 Kunta'!M318</f>
        <v>1413751.4340847654</v>
      </c>
      <c r="Q318" s="106">
        <f>'2023 Kunta'!N318</f>
        <v>-0.3944044073096421</v>
      </c>
      <c r="R318" s="23">
        <v>2809116.47</v>
      </c>
      <c r="S318" s="184">
        <v>0.15763283584795884</v>
      </c>
    </row>
    <row r="319" spans="1:19" ht="15" customHeight="1">
      <c r="A319" s="62">
        <v>19</v>
      </c>
      <c r="B319" s="63">
        <v>976</v>
      </c>
      <c r="C319" s="64" t="s">
        <v>453</v>
      </c>
      <c r="D319" s="23">
        <f>'2023 Kunta'!D319</f>
        <v>4744713.76</v>
      </c>
      <c r="E319" s="107">
        <f>'2023 Kunta'!E319</f>
        <v>-0.58280035413198161</v>
      </c>
      <c r="F319" s="23">
        <f>'2023 Kunta'!F319</f>
        <v>4708055.7477845037</v>
      </c>
      <c r="G319" s="23">
        <f>'2023 Kunta'!G319</f>
        <v>4532379.8667749558</v>
      </c>
      <c r="H319" s="23">
        <f>'2023 Kunta'!H319</f>
        <v>175675.88100954797</v>
      </c>
      <c r="I319" s="23">
        <f>'2023 Kunta'!I319</f>
        <v>-367202.29305962229</v>
      </c>
      <c r="J319" s="23">
        <f>'2023 Kunta'!J319</f>
        <v>-191526.41205007432</v>
      </c>
      <c r="K319" s="23">
        <f>'2023 Kunta'!K319</f>
        <v>148808.71454252023</v>
      </c>
      <c r="L319" s="65"/>
      <c r="M319" s="67">
        <v>4.3670777168711558E-3</v>
      </c>
      <c r="N319" s="68">
        <v>137</v>
      </c>
      <c r="O319" s="68" t="s">
        <v>63</v>
      </c>
      <c r="P319" s="23">
        <f>'2023 Kunta'!M319</f>
        <v>551530.21282932034</v>
      </c>
      <c r="Q319" s="106">
        <f>'2023 Kunta'!N319</f>
        <v>-0.42888310684648501</v>
      </c>
      <c r="R319" s="23">
        <v>1455262.9</v>
      </c>
      <c r="S319" s="184">
        <v>5.1587069463276958E-2</v>
      </c>
    </row>
    <row r="320" spans="1:19" ht="15" customHeight="1">
      <c r="A320" s="62">
        <v>17</v>
      </c>
      <c r="B320" s="63">
        <v>977</v>
      </c>
      <c r="C320" s="64" t="s">
        <v>331</v>
      </c>
      <c r="D320" s="23">
        <f>'2023 Kunta'!D320</f>
        <v>28613222.219999999</v>
      </c>
      <c r="E320" s="107">
        <f>'2023 Kunta'!E320</f>
        <v>-0.48851551586545128</v>
      </c>
      <c r="F320" s="23">
        <f>'2023 Kunta'!F320</f>
        <v>28392154.332088999</v>
      </c>
      <c r="G320" s="23">
        <f>'2023 Kunta'!G320</f>
        <v>27475136.337398216</v>
      </c>
      <c r="H320" s="23">
        <f>'2023 Kunta'!H320</f>
        <v>917017.99469078332</v>
      </c>
      <c r="I320" s="23">
        <f>'2023 Kunta'!I320</f>
        <v>-2214430.910371406</v>
      </c>
      <c r="J320" s="23">
        <f>'2023 Kunta'!J320</f>
        <v>-1297412.9156806227</v>
      </c>
      <c r="K320" s="23">
        <f>'2023 Kunta'!K320</f>
        <v>897398.03765900456</v>
      </c>
      <c r="L320" s="65"/>
      <c r="M320" s="67">
        <v>4.3670777168711558E-3</v>
      </c>
      <c r="N320" s="68">
        <v>137</v>
      </c>
      <c r="O320" s="68" t="s">
        <v>63</v>
      </c>
      <c r="P320" s="23">
        <f>'2023 Kunta'!M320</f>
        <v>3394932.7784154736</v>
      </c>
      <c r="Q320" s="106">
        <f>'2023 Kunta'!N320</f>
        <v>-0.22007549555754036</v>
      </c>
      <c r="R320" s="23">
        <v>5636531.7800000003</v>
      </c>
      <c r="S320" s="184">
        <v>-7.6912883791319109E-3</v>
      </c>
    </row>
    <row r="321" spans="1:19" ht="15" customHeight="1">
      <c r="A321" s="62">
        <v>6</v>
      </c>
      <c r="B321" s="63">
        <v>980</v>
      </c>
      <c r="C321" s="64" t="s">
        <v>332</v>
      </c>
      <c r="D321" s="23">
        <f>'2023 Kunta'!D321</f>
        <v>57160992.979999997</v>
      </c>
      <c r="E321" s="107">
        <f>'2023 Kunta'!E321</f>
        <v>-0.57101051955410775</v>
      </c>
      <c r="F321" s="23">
        <f>'2023 Kunta'!F321</f>
        <v>56719362.88703718</v>
      </c>
      <c r="G321" s="23">
        <f>'2023 Kunta'!G321</f>
        <v>56064430.467043526</v>
      </c>
      <c r="H321" s="23">
        <f>'2023 Kunta'!H321</f>
        <v>654932.41999365389</v>
      </c>
      <c r="I321" s="23">
        <f>'2023 Kunta'!I321</f>
        <v>-4423796.4095479958</v>
      </c>
      <c r="J321" s="23">
        <f>'2023 Kunta'!J321</f>
        <v>-3768863.9895543419</v>
      </c>
      <c r="K321" s="23">
        <f>'2023 Kunta'!K321</f>
        <v>1792743.3176343648</v>
      </c>
      <c r="L321" s="65"/>
      <c r="M321" s="67">
        <v>4.3670777168711558E-3</v>
      </c>
      <c r="N321" s="68">
        <v>137</v>
      </c>
      <c r="O321" s="68" t="s">
        <v>63</v>
      </c>
      <c r="P321" s="23">
        <f>'2023 Kunta'!M321</f>
        <v>7324098.6792479847</v>
      </c>
      <c r="Q321" s="106">
        <f>'2023 Kunta'!N321</f>
        <v>-0.30985891628836693</v>
      </c>
      <c r="R321" s="23">
        <v>9102119.9000000004</v>
      </c>
      <c r="S321" s="184">
        <v>0.1278819319403397</v>
      </c>
    </row>
    <row r="322" spans="1:19" ht="15" customHeight="1">
      <c r="A322" s="62">
        <v>5</v>
      </c>
      <c r="B322" s="63">
        <v>981</v>
      </c>
      <c r="C322" s="64" t="s">
        <v>333</v>
      </c>
      <c r="D322" s="23">
        <f>'2023 Kunta'!D322</f>
        <v>3751333.52</v>
      </c>
      <c r="E322" s="107">
        <f>'2023 Kunta'!E322</f>
        <v>-0.53942789042546102</v>
      </c>
      <c r="F322" s="23">
        <f>'2023 Kunta'!F322</f>
        <v>3722350.4375725873</v>
      </c>
      <c r="G322" s="23">
        <f>'2023 Kunta'!G322</f>
        <v>3715776.3613043297</v>
      </c>
      <c r="H322" s="23">
        <f>'2023 Kunta'!H322</f>
        <v>6574.0762682575732</v>
      </c>
      <c r="I322" s="23">
        <f>'2023 Kunta'!I322</f>
        <v>-290322.73394199961</v>
      </c>
      <c r="J322" s="23">
        <f>'2023 Kunta'!J322</f>
        <v>-283748.65767374204</v>
      </c>
      <c r="K322" s="23">
        <f>'2023 Kunta'!K322</f>
        <v>117653.27629194382</v>
      </c>
      <c r="L322" s="65"/>
      <c r="M322" s="67">
        <v>4.3670777168711558E-3</v>
      </c>
      <c r="N322" s="68">
        <v>137</v>
      </c>
      <c r="O322" s="68" t="s">
        <v>63</v>
      </c>
      <c r="P322" s="23">
        <f>'2023 Kunta'!M322</f>
        <v>192670.52372208334</v>
      </c>
      <c r="Q322" s="106">
        <f>'2023 Kunta'!N322</f>
        <v>-0.4719653532040704</v>
      </c>
      <c r="R322" s="23">
        <v>691741.33</v>
      </c>
      <c r="S322" s="184">
        <v>2.8860757467863873E-2</v>
      </c>
    </row>
    <row r="323" spans="1:19" ht="15" customHeight="1">
      <c r="A323" s="62">
        <v>14</v>
      </c>
      <c r="B323" s="63">
        <v>989</v>
      </c>
      <c r="C323" s="64" t="s">
        <v>454</v>
      </c>
      <c r="D323" s="23">
        <f>'2023 Kunta'!D323</f>
        <v>8871505.7799999993</v>
      </c>
      <c r="E323" s="107">
        <f>'2023 Kunta'!E323</f>
        <v>-0.51919255024442568</v>
      </c>
      <c r="F323" s="23">
        <f>'2023 Kunta'!F323</f>
        <v>8802963.8649966624</v>
      </c>
      <c r="G323" s="23">
        <f>'2023 Kunta'!G323</f>
        <v>8727822.3192631621</v>
      </c>
      <c r="H323" s="23">
        <f>'2023 Kunta'!H323</f>
        <v>75141.545733500272</v>
      </c>
      <c r="I323" s="23">
        <f>'2023 Kunta'!I323</f>
        <v>-686582.46420911455</v>
      </c>
      <c r="J323" s="23">
        <f>'2023 Kunta'!J323</f>
        <v>-611440.91847561428</v>
      </c>
      <c r="K323" s="23">
        <f>'2023 Kunta'!K323</f>
        <v>278237.51609798655</v>
      </c>
      <c r="L323" s="65"/>
      <c r="M323" s="67">
        <v>4.3670777168711558E-3</v>
      </c>
      <c r="N323" s="68">
        <v>137</v>
      </c>
      <c r="O323" s="68" t="s">
        <v>63</v>
      </c>
      <c r="P323" s="23">
        <f>'2023 Kunta'!M323</f>
        <v>1301305.1250213545</v>
      </c>
      <c r="Q323" s="106">
        <f>'2023 Kunta'!N323</f>
        <v>-0.3986912295508539</v>
      </c>
      <c r="R323" s="23">
        <v>2313657.83</v>
      </c>
      <c r="S323" s="184">
        <v>4.3860047619419973E-2</v>
      </c>
    </row>
    <row r="324" spans="1:19" ht="15" customHeight="1">
      <c r="A324" s="62">
        <v>13</v>
      </c>
      <c r="B324" s="63" t="s">
        <v>455</v>
      </c>
      <c r="C324" s="64" t="s">
        <v>335</v>
      </c>
      <c r="D324" s="23">
        <f>'2023 Kunta'!D324</f>
        <v>29763653.780000001</v>
      </c>
      <c r="E324" s="107">
        <f>'2023 Kunta'!E324</f>
        <v>-0.54159537000356572</v>
      </c>
      <c r="F324" s="23">
        <f>'2023 Kunta'!F324</f>
        <v>29533697.572094839</v>
      </c>
      <c r="G324" s="23">
        <f>'2023 Kunta'!G324</f>
        <v>28977835.333172489</v>
      </c>
      <c r="H324" s="23">
        <f>'2023 Kunta'!H324</f>
        <v>555862.23892235011</v>
      </c>
      <c r="I324" s="23">
        <f>'2023 Kunta'!I324</f>
        <v>-2303464.9655764895</v>
      </c>
      <c r="J324" s="23">
        <f>'2023 Kunta'!J324</f>
        <v>-1747602.7266541393</v>
      </c>
      <c r="K324" s="23">
        <f>'2023 Kunta'!K324</f>
        <v>933479.08496179199</v>
      </c>
      <c r="L324" s="65"/>
      <c r="M324" s="67">
        <v>4.3670777168711558E-3</v>
      </c>
      <c r="N324" s="68">
        <v>137</v>
      </c>
      <c r="O324" s="68" t="s">
        <v>63</v>
      </c>
      <c r="P324" s="23">
        <f>'2023 Kunta'!M324</f>
        <v>6134243.6499787495</v>
      </c>
      <c r="Q324" s="106">
        <f>'2023 Kunta'!N324</f>
        <v>-0.1794856302379445</v>
      </c>
      <c r="R324" s="23">
        <v>7764719.5300000003</v>
      </c>
      <c r="S324" s="184">
        <v>0.27462718200807146</v>
      </c>
    </row>
  </sheetData>
  <pageMargins left="0.75" right="0.75" top="1" bottom="1" header="0.4921259845" footer="0.4921259845"/>
  <pageSetup paperSize="9" fitToHeight="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8B740-980A-491E-9884-09091277BFC0}">
  <sheetPr>
    <pageSetUpPr fitToPage="1"/>
  </sheetPr>
  <dimension ref="A1:O271"/>
  <sheetViews>
    <sheetView showGridLines="0" workbookViewId="0">
      <pane ySplit="15" topLeftCell="A16" activePane="bottomLeft" state="frozen"/>
      <selection activeCell="E17" sqref="E17"/>
      <selection pane="bottomLeft" activeCell="E17" sqref="E17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33.1796875" style="19" bestFit="1" customWidth="1"/>
    <col min="4" max="4" width="13.453125" style="1" customWidth="1"/>
    <col min="5" max="5" width="10.54296875" style="1" customWidth="1"/>
    <col min="6" max="6" width="15.54296875" style="1" customWidth="1"/>
    <col min="7" max="7" width="13.453125" style="1" customWidth="1"/>
    <col min="8" max="9" width="12.453125" style="1" customWidth="1"/>
    <col min="10" max="10" width="13.54296875" style="1" customWidth="1"/>
    <col min="11" max="11" width="11.453125" style="1" customWidth="1"/>
    <col min="12" max="12" width="15.453125" style="1" hidden="1" customWidth="1"/>
    <col min="13" max="13" width="13.1796875" style="1" hidden="1" customWidth="1"/>
    <col min="14" max="15" width="9.1796875" style="1" hidden="1" customWidth="1"/>
    <col min="16" max="17" width="0" style="1" hidden="1" customWidth="1"/>
    <col min="18" max="16384" width="9.1796875" style="1"/>
  </cols>
  <sheetData>
    <row r="1" spans="1:15" ht="14">
      <c r="A1" s="33" t="s">
        <v>0</v>
      </c>
      <c r="B1" s="33"/>
      <c r="C1" s="46"/>
      <c r="D1" s="33" t="s">
        <v>456</v>
      </c>
      <c r="E1" s="34"/>
      <c r="F1" s="33"/>
      <c r="G1" s="33"/>
      <c r="H1" s="33"/>
      <c r="I1" s="33"/>
      <c r="J1" s="33"/>
      <c r="K1" s="35" t="s">
        <v>2</v>
      </c>
      <c r="L1" s="115"/>
    </row>
    <row r="2" spans="1:15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f>'2023 Kunta'!K2</f>
        <v>45603</v>
      </c>
      <c r="L2" s="115"/>
    </row>
    <row r="3" spans="1:15" ht="11.5">
      <c r="A3" s="38" t="s">
        <v>457</v>
      </c>
      <c r="B3" s="38"/>
      <c r="C3" s="48"/>
      <c r="D3" s="38"/>
      <c r="E3" s="38"/>
      <c r="F3" s="38"/>
      <c r="G3" s="39"/>
      <c r="H3" s="122"/>
      <c r="I3" s="74"/>
      <c r="J3" s="75" t="s">
        <v>458</v>
      </c>
      <c r="K3" s="75">
        <f>'2023 Kunta'!K3</f>
        <v>2023</v>
      </c>
      <c r="L3" s="115"/>
      <c r="M3" s="4"/>
      <c r="N3" s="4"/>
    </row>
    <row r="4" spans="1:15" ht="2.15" customHeight="1">
      <c r="A4" s="40"/>
      <c r="B4" s="40"/>
      <c r="C4" s="49"/>
      <c r="D4" s="41"/>
      <c r="E4" s="42"/>
      <c r="F4" s="41"/>
      <c r="G4" s="40"/>
      <c r="H4" s="40"/>
      <c r="I4" s="76"/>
      <c r="L4" s="115"/>
      <c r="M4" s="2"/>
      <c r="N4" s="2"/>
    </row>
    <row r="5" spans="1:15" ht="4.5" customHeight="1">
      <c r="H5" s="121"/>
      <c r="L5" s="115"/>
      <c r="M5" s="77"/>
    </row>
    <row r="6" spans="1:15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L6" s="115"/>
      <c r="M6" s="4"/>
      <c r="N6" s="4"/>
    </row>
    <row r="7" spans="1:15" ht="13.75" customHeight="1">
      <c r="A7" s="79" t="s">
        <v>459</v>
      </c>
      <c r="B7" s="38"/>
      <c r="C7" s="48"/>
      <c r="D7" s="11">
        <f>'2023 Kunta'!D7</f>
        <v>36480913930.280022</v>
      </c>
      <c r="E7" s="38"/>
      <c r="F7" s="38"/>
      <c r="K7" s="12"/>
      <c r="L7" s="115"/>
      <c r="M7" s="2"/>
      <c r="N7" s="80"/>
    </row>
    <row r="8" spans="1:15" ht="13.75" customHeight="1">
      <c r="A8" s="79" t="s">
        <v>460</v>
      </c>
      <c r="B8" s="38"/>
      <c r="C8" s="48"/>
      <c r="D8" s="11">
        <f>'2023 Kunta'!D8</f>
        <v>36199059669.699997</v>
      </c>
      <c r="E8" s="38"/>
      <c r="F8" s="38" t="s">
        <v>8</v>
      </c>
      <c r="K8" s="12"/>
      <c r="L8" s="115"/>
    </row>
    <row r="9" spans="1:15" ht="13.75" customHeight="1">
      <c r="A9" s="79" t="s">
        <v>461</v>
      </c>
      <c r="B9" s="38"/>
      <c r="C9" s="48"/>
      <c r="D9" s="11">
        <f>'2023 Kunta'!D9</f>
        <v>2823326321.8200002</v>
      </c>
      <c r="E9" s="38"/>
      <c r="F9" s="38" t="s">
        <v>10</v>
      </c>
      <c r="K9" s="12"/>
      <c r="L9" s="115"/>
      <c r="N9" s="105"/>
    </row>
    <row r="10" spans="1:15" ht="13.75" customHeight="1">
      <c r="A10" s="79" t="s">
        <v>462</v>
      </c>
      <c r="B10" s="38"/>
      <c r="C10" s="48"/>
      <c r="D10" s="11">
        <f>'2023 Kunta'!D10</f>
        <v>1144152878.74</v>
      </c>
      <c r="E10" s="38"/>
      <c r="F10" s="38"/>
      <c r="K10" s="12"/>
      <c r="L10" s="115"/>
    </row>
    <row r="11" spans="1:15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  <c r="L11" s="115"/>
    </row>
    <row r="12" spans="1:15" s="84" customFormat="1" ht="38.25" customHeight="1">
      <c r="A12" s="82" t="s">
        <v>463</v>
      </c>
      <c r="B12" s="82" t="s">
        <v>13</v>
      </c>
      <c r="C12" s="82" t="s">
        <v>14</v>
      </c>
      <c r="D12" s="82" t="s">
        <v>464</v>
      </c>
      <c r="E12" s="17" t="s">
        <v>16</v>
      </c>
      <c r="F12" s="83" t="s">
        <v>465</v>
      </c>
      <c r="G12" s="82" t="s">
        <v>466</v>
      </c>
      <c r="H12" s="82" t="s">
        <v>467</v>
      </c>
      <c r="I12" s="82" t="s">
        <v>1251</v>
      </c>
      <c r="J12" s="82" t="s">
        <v>21</v>
      </c>
      <c r="K12" s="82" t="s">
        <v>22</v>
      </c>
      <c r="L12" s="136" t="s">
        <v>468</v>
      </c>
      <c r="M12" s="85" t="s">
        <v>358</v>
      </c>
      <c r="N12" s="85"/>
    </row>
    <row r="13" spans="1:15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</row>
    <row r="14" spans="1:15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</row>
    <row r="15" spans="1:15" s="92" customFormat="1" ht="18" customHeight="1">
      <c r="A15" s="86"/>
      <c r="B15" s="87"/>
      <c r="C15" s="88"/>
      <c r="D15" s="89">
        <v>1028748685.74</v>
      </c>
      <c r="E15" s="106">
        <v>7.9073887694333322E-2</v>
      </c>
      <c r="F15" s="89">
        <v>1020800496.7035067</v>
      </c>
      <c r="G15" s="89">
        <v>1038913012.5203899</v>
      </c>
      <c r="H15" s="89">
        <v>-18112515.816883575</v>
      </c>
      <c r="I15" s="89">
        <v>-79616789.440592214</v>
      </c>
      <c r="J15" s="89">
        <v>-97729305.257475853</v>
      </c>
      <c r="K15" s="89">
        <v>32264700.72923357</v>
      </c>
      <c r="L15" s="89">
        <v>701505680.25</v>
      </c>
      <c r="M15" s="91">
        <v>2.9313179627423636E-2</v>
      </c>
    </row>
    <row r="16" spans="1:15" s="92" customFormat="1" ht="15" customHeight="1">
      <c r="A16" s="86" t="s">
        <v>469</v>
      </c>
      <c r="B16" s="87"/>
      <c r="C16" s="88" t="s">
        <v>470</v>
      </c>
      <c r="D16" s="89">
        <v>201820.05</v>
      </c>
      <c r="E16" s="106">
        <v>3.5162324819515867E-2</v>
      </c>
      <c r="F16" s="89">
        <v>200260.77324855438</v>
      </c>
      <c r="G16" s="89">
        <v>214004.34086215883</v>
      </c>
      <c r="H16" s="89">
        <v>-13743.567613604449</v>
      </c>
      <c r="I16" s="89">
        <v>-15619.232032536274</v>
      </c>
      <c r="J16" s="89">
        <v>-29362.799646140724</v>
      </c>
      <c r="K16" s="89">
        <v>6329.6931550634063</v>
      </c>
      <c r="L16" s="89"/>
      <c r="M16" s="91">
        <v>2.1609725096986888E-4</v>
      </c>
      <c r="N16" s="171">
        <v>1945</v>
      </c>
      <c r="O16" s="92" t="s">
        <v>471</v>
      </c>
    </row>
    <row r="17" spans="1:15" ht="15" customHeight="1">
      <c r="A17" s="86" t="s">
        <v>469</v>
      </c>
      <c r="B17" s="25"/>
      <c r="C17" s="88" t="s">
        <v>472</v>
      </c>
      <c r="D17" s="89">
        <v>3297642.2</v>
      </c>
      <c r="E17" s="106">
        <v>0.10015324915958668</v>
      </c>
      <c r="F17" s="89">
        <v>3272164.3705323832</v>
      </c>
      <c r="G17" s="89">
        <v>3310868.2452547047</v>
      </c>
      <c r="H17" s="89">
        <v>-38703.874722321518</v>
      </c>
      <c r="I17" s="89">
        <v>-255210.71212737978</v>
      </c>
      <c r="J17" s="89">
        <v>-293914.5868497013</v>
      </c>
      <c r="K17" s="89">
        <v>103424.13085909073</v>
      </c>
      <c r="L17" s="23"/>
      <c r="M17" s="22">
        <v>3.1771475237165189E-3</v>
      </c>
      <c r="N17" s="27">
        <v>2022</v>
      </c>
      <c r="O17" s="1" t="s">
        <v>473</v>
      </c>
    </row>
    <row r="18" spans="1:15" ht="15" customHeight="1">
      <c r="A18" s="86" t="s">
        <v>469</v>
      </c>
      <c r="B18" s="25"/>
      <c r="C18" s="88" t="s">
        <v>474</v>
      </c>
      <c r="D18" s="89">
        <v>3150588.48</v>
      </c>
      <c r="E18" s="106">
        <v>5.239794136902165E-2</v>
      </c>
      <c r="F18" s="89">
        <v>3126246.7985355654</v>
      </c>
      <c r="G18" s="89">
        <v>3137853.3861711277</v>
      </c>
      <c r="H18" s="89">
        <v>-11606.58763556229</v>
      </c>
      <c r="I18" s="89">
        <v>-243829.94904696423</v>
      </c>
      <c r="J18" s="89">
        <v>-255436.53668252652</v>
      </c>
      <c r="K18" s="89">
        <v>98812.077076968446</v>
      </c>
      <c r="L18" s="23"/>
      <c r="M18" s="22">
        <v>1.878946689353182E-3</v>
      </c>
      <c r="N18" s="27">
        <v>6</v>
      </c>
      <c r="O18" s="1" t="s">
        <v>475</v>
      </c>
    </row>
    <row r="19" spans="1:15" ht="15" customHeight="1">
      <c r="A19" s="86" t="s">
        <v>469</v>
      </c>
      <c r="B19" s="25"/>
      <c r="C19" s="88" t="s">
        <v>476</v>
      </c>
      <c r="D19" s="89">
        <v>569762.91</v>
      </c>
      <c r="E19" s="106">
        <v>9.5429439369705271E-2</v>
      </c>
      <c r="F19" s="89">
        <v>565360.87928303704</v>
      </c>
      <c r="G19" s="89">
        <v>571925.24958801852</v>
      </c>
      <c r="H19" s="89">
        <v>-6564.3703049814794</v>
      </c>
      <c r="I19" s="89">
        <v>-44095.019770449384</v>
      </c>
      <c r="J19" s="89">
        <v>-50659.390075430863</v>
      </c>
      <c r="K19" s="89">
        <v>17869.50499435516</v>
      </c>
      <c r="L19" s="23"/>
      <c r="M19" s="22">
        <v>5.490450563340421E-4</v>
      </c>
      <c r="N19" s="27">
        <v>12</v>
      </c>
      <c r="O19" s="1" t="s">
        <v>477</v>
      </c>
    </row>
    <row r="20" spans="1:15" ht="15" customHeight="1">
      <c r="A20" s="86" t="s">
        <v>469</v>
      </c>
      <c r="B20" s="25"/>
      <c r="C20" s="88" t="s">
        <v>478</v>
      </c>
      <c r="D20" s="89">
        <v>2232743.2599999998</v>
      </c>
      <c r="E20" s="106">
        <v>9.2498847728897937E-2</v>
      </c>
      <c r="F20" s="89">
        <v>2215492.919128194</v>
      </c>
      <c r="G20" s="89">
        <v>2184232.0152396243</v>
      </c>
      <c r="H20" s="89">
        <v>31260.903888569679</v>
      </c>
      <c r="I20" s="89">
        <v>-172796.18673675615</v>
      </c>
      <c r="J20" s="89">
        <v>-141535.28284818647</v>
      </c>
      <c r="K20" s="89">
        <v>70025.647748258678</v>
      </c>
      <c r="L20" s="23"/>
      <c r="M20" s="22">
        <v>2.2003805356528528E-3</v>
      </c>
      <c r="N20" s="27">
        <v>14</v>
      </c>
      <c r="O20" s="1" t="s">
        <v>479</v>
      </c>
    </row>
    <row r="21" spans="1:15" ht="15" customHeight="1">
      <c r="A21" s="86" t="s">
        <v>469</v>
      </c>
      <c r="B21" s="25"/>
      <c r="C21" s="88" t="s">
        <v>480</v>
      </c>
      <c r="D21" s="89">
        <v>1654725.62</v>
      </c>
      <c r="E21" s="106">
        <v>8.3532146431637866E-2</v>
      </c>
      <c r="F21" s="89">
        <v>1641941.0865045055</v>
      </c>
      <c r="G21" s="89">
        <v>1692591.3659766503</v>
      </c>
      <c r="H21" s="89">
        <v>-50650.279472144786</v>
      </c>
      <c r="I21" s="89">
        <v>-128062.31793601502</v>
      </c>
      <c r="J21" s="89">
        <v>-178712.59740815981</v>
      </c>
      <c r="K21" s="89">
        <v>51897.24920998708</v>
      </c>
      <c r="L21" s="23"/>
      <c r="M21" s="22">
        <v>1.6155167243305359E-3</v>
      </c>
      <c r="N21" s="27">
        <v>28</v>
      </c>
      <c r="O21" s="1" t="s">
        <v>481</v>
      </c>
    </row>
    <row r="22" spans="1:15" ht="15" customHeight="1">
      <c r="A22" s="86" t="s">
        <v>469</v>
      </c>
      <c r="B22" s="25"/>
      <c r="C22" s="88" t="s">
        <v>1563</v>
      </c>
      <c r="D22" s="89">
        <v>1121119.07</v>
      </c>
      <c r="E22" s="106">
        <v>0.10418582823116118</v>
      </c>
      <c r="F22" s="89">
        <v>1112457.2204887483</v>
      </c>
      <c r="G22" s="89">
        <v>1113869.1318955184</v>
      </c>
      <c r="H22" s="89">
        <v>-1411.9114067701157</v>
      </c>
      <c r="I22" s="89">
        <v>-86765.506650262338</v>
      </c>
      <c r="J22" s="89">
        <v>-88177.418057032453</v>
      </c>
      <c r="K22" s="89">
        <v>35161.718091884592</v>
      </c>
      <c r="L22" s="23"/>
      <c r="M22" s="22">
        <v>1.0749283733322622E-3</v>
      </c>
      <c r="N22" s="27">
        <v>32</v>
      </c>
      <c r="O22" s="1" t="s">
        <v>483</v>
      </c>
    </row>
    <row r="23" spans="1:15" ht="15" customHeight="1">
      <c r="A23" s="86" t="s">
        <v>469</v>
      </c>
      <c r="B23" s="25"/>
      <c r="C23" s="88" t="s">
        <v>484</v>
      </c>
      <c r="D23" s="89">
        <v>223781.2</v>
      </c>
      <c r="E23" s="106">
        <v>-2.4220123736492072E-2</v>
      </c>
      <c r="F23" s="89">
        <v>222052.24976650934</v>
      </c>
      <c r="G23" s="89">
        <v>248051.18254327204</v>
      </c>
      <c r="H23" s="89">
        <v>-25998.932776762696</v>
      </c>
      <c r="I23" s="89">
        <v>-17318.846602799906</v>
      </c>
      <c r="J23" s="89">
        <v>-43317.779379562606</v>
      </c>
      <c r="K23" s="89">
        <v>7018.461891530972</v>
      </c>
      <c r="L23" s="23"/>
      <c r="M23" s="22">
        <v>2.506634904581733E-4</v>
      </c>
      <c r="N23" s="27">
        <v>34</v>
      </c>
      <c r="O23" s="1" t="s">
        <v>485</v>
      </c>
    </row>
    <row r="24" spans="1:15" ht="15" customHeight="1">
      <c r="A24" s="86" t="s">
        <v>469</v>
      </c>
      <c r="B24" s="25"/>
      <c r="C24" s="88" t="s">
        <v>486</v>
      </c>
      <c r="D24" s="89">
        <v>577037.76</v>
      </c>
      <c r="E24" s="106">
        <v>8.4753045190770759E-3</v>
      </c>
      <c r="F24" s="89">
        <v>572579.52324961638</v>
      </c>
      <c r="G24" s="89">
        <v>635575.19032179145</v>
      </c>
      <c r="H24" s="89">
        <v>-62995.667072175071</v>
      </c>
      <c r="I24" s="89">
        <v>-44658.034050506772</v>
      </c>
      <c r="J24" s="89">
        <v>-107653.70112268184</v>
      </c>
      <c r="K24" s="89">
        <v>18097.666508779086</v>
      </c>
      <c r="L24" s="23"/>
      <c r="M24" s="22">
        <v>6.2789910870835147E-4</v>
      </c>
      <c r="N24" s="27">
        <v>1944</v>
      </c>
      <c r="O24" s="1" t="s">
        <v>487</v>
      </c>
    </row>
    <row r="25" spans="1:15" ht="15" customHeight="1">
      <c r="A25" s="86" t="s">
        <v>469</v>
      </c>
      <c r="B25" s="25"/>
      <c r="C25" s="88" t="s">
        <v>488</v>
      </c>
      <c r="D25" s="89">
        <v>364471.8</v>
      </c>
      <c r="E25" s="106">
        <v>5.1418061627038991E-2</v>
      </c>
      <c r="F25" s="89">
        <v>361655.86370280088</v>
      </c>
      <c r="G25" s="89">
        <v>361843.32480463036</v>
      </c>
      <c r="H25" s="89">
        <v>-187.46110182948178</v>
      </c>
      <c r="I25" s="89">
        <v>-28207.155897127934</v>
      </c>
      <c r="J25" s="89">
        <v>-28394.616998957415</v>
      </c>
      <c r="K25" s="89">
        <v>11430.948796582097</v>
      </c>
      <c r="L25" s="23"/>
      <c r="M25" s="22">
        <v>3.5532434815297803E-4</v>
      </c>
      <c r="N25" s="27">
        <v>41</v>
      </c>
      <c r="O25" s="1" t="s">
        <v>489</v>
      </c>
    </row>
    <row r="26" spans="1:15" ht="15" customHeight="1">
      <c r="A26" s="86" t="s">
        <v>469</v>
      </c>
      <c r="B26" s="25"/>
      <c r="C26" s="88" t="s">
        <v>490</v>
      </c>
      <c r="D26" s="89">
        <v>48249012.280000001</v>
      </c>
      <c r="E26" s="106">
        <v>6.5776669456716563E-2</v>
      </c>
      <c r="F26" s="89">
        <v>47876236.814289749</v>
      </c>
      <c r="G26" s="89">
        <v>50326147.206038855</v>
      </c>
      <c r="H26" s="89">
        <v>-2449910.3917491063</v>
      </c>
      <c r="I26" s="89">
        <v>-3734081.5153995459</v>
      </c>
      <c r="J26" s="89">
        <v>-6183991.9071486518</v>
      </c>
      <c r="K26" s="89">
        <v>1513236.3844290311</v>
      </c>
      <c r="L26" s="23"/>
      <c r="M26" s="22">
        <v>4.7177842355519688E-2</v>
      </c>
      <c r="N26" s="27">
        <v>51</v>
      </c>
      <c r="O26" s="1" t="s">
        <v>491</v>
      </c>
    </row>
    <row r="27" spans="1:15" ht="15" customHeight="1">
      <c r="A27" s="86" t="s">
        <v>469</v>
      </c>
      <c r="B27" s="25"/>
      <c r="C27" s="88" t="s">
        <v>492</v>
      </c>
      <c r="D27" s="89">
        <v>2215039.8199999998</v>
      </c>
      <c r="E27" s="106">
        <v>0.10888005118197919</v>
      </c>
      <c r="F27" s="89">
        <v>2197926.2572253784</v>
      </c>
      <c r="G27" s="89">
        <v>2197327.9293276486</v>
      </c>
      <c r="H27" s="89">
        <v>598.32789772981778</v>
      </c>
      <c r="I27" s="89">
        <v>-171426.0843255533</v>
      </c>
      <c r="J27" s="89">
        <v>-170827.75642782348</v>
      </c>
      <c r="K27" s="89">
        <v>69470.413801041475</v>
      </c>
      <c r="L27" s="23"/>
      <c r="M27" s="22">
        <v>2.1184409675737001E-3</v>
      </c>
      <c r="N27" s="27">
        <v>53</v>
      </c>
      <c r="O27" s="1" t="s">
        <v>493</v>
      </c>
    </row>
    <row r="28" spans="1:15" ht="15" customHeight="1">
      <c r="A28" s="86" t="s">
        <v>469</v>
      </c>
      <c r="B28" s="25"/>
      <c r="C28" s="88" t="s">
        <v>494</v>
      </c>
      <c r="D28" s="89">
        <v>2384075.29</v>
      </c>
      <c r="E28" s="106">
        <v>5.9846084623210061E-2</v>
      </c>
      <c r="F28" s="89">
        <v>2365655.7465830157</v>
      </c>
      <c r="G28" s="89">
        <v>2380101.1944465288</v>
      </c>
      <c r="H28" s="89">
        <v>-14445.447863513138</v>
      </c>
      <c r="I28" s="89">
        <v>-184508.05624885243</v>
      </c>
      <c r="J28" s="89">
        <v>-198953.50411236557</v>
      </c>
      <c r="K28" s="89">
        <v>74771.882398546659</v>
      </c>
      <c r="L28" s="23"/>
      <c r="M28" s="22">
        <v>2.3837187387341168E-3</v>
      </c>
      <c r="N28" s="27">
        <v>60</v>
      </c>
      <c r="O28" s="1" t="s">
        <v>495</v>
      </c>
    </row>
    <row r="29" spans="1:15" ht="15" customHeight="1">
      <c r="A29" s="86" t="s">
        <v>469</v>
      </c>
      <c r="B29" s="25"/>
      <c r="C29" s="88" t="s">
        <v>496</v>
      </c>
      <c r="D29" s="89">
        <v>2937422.18</v>
      </c>
      <c r="E29" s="106">
        <v>0.11420735654271374</v>
      </c>
      <c r="F29" s="89">
        <v>2914727.4372603432</v>
      </c>
      <c r="G29" s="89">
        <v>2906749.9916011011</v>
      </c>
      <c r="H29" s="89">
        <v>7977.4456592421047</v>
      </c>
      <c r="I29" s="89">
        <v>-227332.60945549532</v>
      </c>
      <c r="J29" s="89">
        <v>-219355.16379625321</v>
      </c>
      <c r="K29" s="89">
        <v>92126.530868847913</v>
      </c>
      <c r="L29" s="23"/>
      <c r="M29" s="22">
        <v>4.8168997496336486E-4</v>
      </c>
      <c r="N29" s="27">
        <v>62</v>
      </c>
      <c r="O29" s="1" t="s">
        <v>497</v>
      </c>
    </row>
    <row r="30" spans="1:15" ht="15" customHeight="1">
      <c r="A30" s="86" t="s">
        <v>469</v>
      </c>
      <c r="B30" s="25"/>
      <c r="C30" s="88" t="s">
        <v>498</v>
      </c>
      <c r="D30" s="89">
        <v>1519085.79</v>
      </c>
      <c r="E30" s="106">
        <v>8.2417612720337985E-2</v>
      </c>
      <c r="F30" s="89">
        <v>1507349.2199426724</v>
      </c>
      <c r="G30" s="89">
        <v>1495945.4954015859</v>
      </c>
      <c r="H30" s="89">
        <v>11403.724541086471</v>
      </c>
      <c r="I30" s="89">
        <v>-117564.89720094051</v>
      </c>
      <c r="J30" s="89">
        <v>-106161.17265985404</v>
      </c>
      <c r="K30" s="89">
        <v>47643.169877904045</v>
      </c>
      <c r="L30" s="23"/>
      <c r="M30" s="22">
        <v>2.822663374758528E-3</v>
      </c>
      <c r="N30" s="27">
        <v>66</v>
      </c>
      <c r="O30" s="1" t="s">
        <v>499</v>
      </c>
    </row>
    <row r="31" spans="1:15" ht="15" customHeight="1">
      <c r="A31" s="86" t="s">
        <v>469</v>
      </c>
      <c r="B31" s="25"/>
      <c r="C31" s="88" t="s">
        <v>500</v>
      </c>
      <c r="D31" s="89">
        <v>1382655.09</v>
      </c>
      <c r="E31" s="106">
        <v>0.12186814517576772</v>
      </c>
      <c r="F31" s="89">
        <v>1371972.5937014169</v>
      </c>
      <c r="G31" s="89">
        <v>1353865.8296353226</v>
      </c>
      <c r="H31" s="89">
        <v>18106.7640660943</v>
      </c>
      <c r="I31" s="89">
        <v>-107006.26955387896</v>
      </c>
      <c r="J31" s="89">
        <v>-88899.505487784656</v>
      </c>
      <c r="K31" s="89">
        <v>43364.286447191844</v>
      </c>
      <c r="L31" s="23"/>
      <c r="M31" s="22">
        <v>1.5019744174391467E-3</v>
      </c>
      <c r="N31" s="27">
        <v>68</v>
      </c>
      <c r="O31" s="1" t="s">
        <v>501</v>
      </c>
    </row>
    <row r="32" spans="1:15" ht="15" customHeight="1">
      <c r="A32" s="86" t="s">
        <v>469</v>
      </c>
      <c r="B32" s="25"/>
      <c r="C32" s="88" t="s">
        <v>502</v>
      </c>
      <c r="D32" s="89">
        <v>236820.24</v>
      </c>
      <c r="E32" s="106">
        <v>9.1781016113227532E-2</v>
      </c>
      <c r="F32" s="89">
        <v>234990.54917144371</v>
      </c>
      <c r="G32" s="89">
        <v>246416.34902676998</v>
      </c>
      <c r="H32" s="89">
        <v>-11425.799855326273</v>
      </c>
      <c r="I32" s="89">
        <v>-18327.962353398128</v>
      </c>
      <c r="J32" s="89">
        <v>-29753.762208724402</v>
      </c>
      <c r="K32" s="89">
        <v>7427.4060090088824</v>
      </c>
      <c r="L32" s="23"/>
      <c r="M32" s="22">
        <v>1.293038052701045E-3</v>
      </c>
      <c r="N32" s="27">
        <v>73</v>
      </c>
      <c r="O32" s="1" t="s">
        <v>503</v>
      </c>
    </row>
    <row r="33" spans="1:15" ht="15" customHeight="1">
      <c r="A33" s="86" t="s">
        <v>469</v>
      </c>
      <c r="B33" s="25"/>
      <c r="C33" s="88" t="s">
        <v>504</v>
      </c>
      <c r="D33" s="89">
        <v>4960748.7</v>
      </c>
      <c r="E33" s="106">
        <v>4.8153796431265716E-2</v>
      </c>
      <c r="F33" s="89">
        <v>4922421.5857332367</v>
      </c>
      <c r="G33" s="89">
        <v>5024767.9249007506</v>
      </c>
      <c r="H33" s="89">
        <v>-102346.33916751388</v>
      </c>
      <c r="I33" s="89">
        <v>-383921.64207868685</v>
      </c>
      <c r="J33" s="89">
        <v>-486267.98124620074</v>
      </c>
      <c r="K33" s="89">
        <v>155584.23006227426</v>
      </c>
      <c r="L33" s="23"/>
      <c r="M33" s="22">
        <v>2.3210923530712205E-4</v>
      </c>
      <c r="N33" s="27">
        <v>76</v>
      </c>
      <c r="O33" s="1" t="s">
        <v>505</v>
      </c>
    </row>
    <row r="34" spans="1:15" ht="15" customHeight="1">
      <c r="A34" s="86" t="s">
        <v>469</v>
      </c>
      <c r="B34" s="25"/>
      <c r="C34" s="88" t="s">
        <v>506</v>
      </c>
      <c r="D34" s="89">
        <v>1662610.36</v>
      </c>
      <c r="E34" s="106">
        <v>6.5575236272980453E-2</v>
      </c>
      <c r="F34" s="89">
        <v>1649764.9084154791</v>
      </c>
      <c r="G34" s="89">
        <v>1693834.9448526374</v>
      </c>
      <c r="H34" s="89">
        <v>-44070.03643715824</v>
      </c>
      <c r="I34" s="89">
        <v>-128672.53274656642</v>
      </c>
      <c r="J34" s="89">
        <v>-172742.56918372464</v>
      </c>
      <c r="K34" s="89">
        <v>52144.538737501593</v>
      </c>
      <c r="L34" s="23"/>
      <c r="M34" s="22">
        <v>4.9993762624190629E-3</v>
      </c>
      <c r="N34" s="27">
        <v>79</v>
      </c>
      <c r="O34" s="1" t="s">
        <v>507</v>
      </c>
    </row>
    <row r="35" spans="1:15" ht="15" customHeight="1">
      <c r="A35" s="86" t="s">
        <v>469</v>
      </c>
      <c r="B35" s="25"/>
      <c r="C35" s="88" t="s">
        <v>508</v>
      </c>
      <c r="D35" s="89">
        <v>959505.53</v>
      </c>
      <c r="E35" s="106">
        <v>0.11554110593561417</v>
      </c>
      <c r="F35" s="89">
        <v>952092.31874664593</v>
      </c>
      <c r="G35" s="89">
        <v>939834.5796901529</v>
      </c>
      <c r="H35" s="89">
        <v>12257.739056493039</v>
      </c>
      <c r="I35" s="89">
        <v>-74257.931803959495</v>
      </c>
      <c r="J35" s="89">
        <v>-62000.192747466455</v>
      </c>
      <c r="K35" s="89">
        <v>30093.023886806521</v>
      </c>
      <c r="L35" s="23"/>
      <c r="M35" s="22">
        <v>1.6721976815757507E-3</v>
      </c>
      <c r="N35" s="27">
        <v>2362</v>
      </c>
      <c r="O35" s="1" t="s">
        <v>509</v>
      </c>
    </row>
    <row r="36" spans="1:15" ht="15" customHeight="1">
      <c r="A36" s="86" t="s">
        <v>469</v>
      </c>
      <c r="B36" s="25"/>
      <c r="C36" s="88" t="s">
        <v>510</v>
      </c>
      <c r="D36" s="89">
        <v>1499735.06</v>
      </c>
      <c r="E36" s="106">
        <v>5.2055930326666111E-2</v>
      </c>
      <c r="F36" s="89">
        <v>1488147.9951251978</v>
      </c>
      <c r="G36" s="89">
        <v>1524833.3028451256</v>
      </c>
      <c r="H36" s="89">
        <v>-36685.307719927747</v>
      </c>
      <c r="I36" s="89">
        <v>-116067.3079283734</v>
      </c>
      <c r="J36" s="89">
        <v>-152752.61564830114</v>
      </c>
      <c r="K36" s="89">
        <v>47036.271885229486</v>
      </c>
      <c r="L36" s="23"/>
      <c r="M36" s="22">
        <v>9.1043039846053588E-4</v>
      </c>
      <c r="N36" s="27">
        <v>90</v>
      </c>
      <c r="O36" s="1" t="s">
        <v>511</v>
      </c>
    </row>
    <row r="37" spans="1:15" ht="15" customHeight="1">
      <c r="A37" s="86" t="s">
        <v>469</v>
      </c>
      <c r="B37" s="25"/>
      <c r="C37" s="88" t="s">
        <v>512</v>
      </c>
      <c r="D37" s="89">
        <v>2081239.47</v>
      </c>
      <c r="E37" s="106">
        <v>6.3551772429174758E-2</v>
      </c>
      <c r="F37" s="89">
        <v>2065159.6587039372</v>
      </c>
      <c r="G37" s="89">
        <v>2086380.3308945717</v>
      </c>
      <c r="H37" s="89">
        <v>-21220.672190634534</v>
      </c>
      <c r="I37" s="89">
        <v>-161071.02439625209</v>
      </c>
      <c r="J37" s="89">
        <v>-182291.69658688662</v>
      </c>
      <c r="K37" s="89">
        <v>65274.026179791312</v>
      </c>
      <c r="L37" s="23"/>
      <c r="M37" s="22">
        <v>1.5147565978629739E-3</v>
      </c>
      <c r="N37" s="27">
        <v>92</v>
      </c>
      <c r="O37" s="1" t="s">
        <v>513</v>
      </c>
    </row>
    <row r="38" spans="1:15" ht="15" customHeight="1">
      <c r="A38" s="86" t="s">
        <v>469</v>
      </c>
      <c r="B38" s="25"/>
      <c r="C38" s="88" t="s">
        <v>514</v>
      </c>
      <c r="D38" s="89">
        <v>1770374.07</v>
      </c>
      <c r="E38" s="106">
        <v>0.11602846678307022</v>
      </c>
      <c r="F38" s="89">
        <v>1756696.0279585223</v>
      </c>
      <c r="G38" s="89">
        <v>1751762.2410395443</v>
      </c>
      <c r="H38" s="89">
        <v>4933.786918977974</v>
      </c>
      <c r="I38" s="89">
        <v>-137012.56829396097</v>
      </c>
      <c r="J38" s="89">
        <v>-132078.78137498299</v>
      </c>
      <c r="K38" s="89">
        <v>55524.337808759556</v>
      </c>
      <c r="L38" s="23"/>
      <c r="M38" s="22">
        <v>2.0655155212804576E-3</v>
      </c>
      <c r="N38" s="27">
        <v>94</v>
      </c>
      <c r="O38" s="1" t="s">
        <v>515</v>
      </c>
    </row>
    <row r="39" spans="1:15" ht="15" customHeight="1">
      <c r="A39" s="86" t="s">
        <v>469</v>
      </c>
      <c r="B39" s="25"/>
      <c r="C39" s="88" t="s">
        <v>516</v>
      </c>
      <c r="D39" s="89">
        <v>3204540.18</v>
      </c>
      <c r="E39" s="106">
        <v>3.525782587921511E-2</v>
      </c>
      <c r="F39" s="89">
        <v>3179781.6636794102</v>
      </c>
      <c r="G39" s="89">
        <v>3268080.8206166551</v>
      </c>
      <c r="H39" s="89">
        <v>-88299.156937244814</v>
      </c>
      <c r="I39" s="89">
        <v>-248005.37225615376</v>
      </c>
      <c r="J39" s="89">
        <v>-336304.52919339854</v>
      </c>
      <c r="K39" s="89">
        <v>100504.16716511398</v>
      </c>
      <c r="L39" s="23"/>
      <c r="M39" s="22">
        <v>1.6713611570804625E-3</v>
      </c>
      <c r="N39" s="27">
        <v>98</v>
      </c>
      <c r="O39" s="1" t="s">
        <v>517</v>
      </c>
    </row>
    <row r="40" spans="1:15" ht="15" customHeight="1">
      <c r="A40" s="86" t="s">
        <v>518</v>
      </c>
      <c r="B40" s="25"/>
      <c r="C40" s="88" t="s">
        <v>519</v>
      </c>
      <c r="D40" s="89">
        <v>7950210.4100000001</v>
      </c>
      <c r="E40" s="106">
        <v>8.1776978895661268E-2</v>
      </c>
      <c r="F40" s="89">
        <v>7888786.4917053916</v>
      </c>
      <c r="G40" s="89">
        <v>8222863.4093419826</v>
      </c>
      <c r="H40" s="89">
        <v>-334076.91763659101</v>
      </c>
      <c r="I40" s="89">
        <v>-615281.68832222244</v>
      </c>
      <c r="J40" s="89">
        <v>-949358.60595881345</v>
      </c>
      <c r="K40" s="89">
        <v>249342.87952802924</v>
      </c>
      <c r="L40" s="23"/>
      <c r="M40" s="22">
        <v>3.2897192706375987E-3</v>
      </c>
      <c r="N40" s="27">
        <v>101</v>
      </c>
      <c r="O40" s="1" t="s">
        <v>520</v>
      </c>
    </row>
    <row r="41" spans="1:15" ht="15" customHeight="1">
      <c r="A41" s="86" t="s">
        <v>469</v>
      </c>
      <c r="B41" s="25"/>
      <c r="C41" s="88" t="s">
        <v>521</v>
      </c>
      <c r="D41" s="89">
        <v>89171823.099999994</v>
      </c>
      <c r="E41" s="106">
        <v>6.0079283633366787E-2</v>
      </c>
      <c r="F41" s="89">
        <v>88482874.947208181</v>
      </c>
      <c r="G41" s="89">
        <v>92665568.242525324</v>
      </c>
      <c r="H41" s="89">
        <v>-4182693.2953171432</v>
      </c>
      <c r="I41" s="89">
        <v>-6901174.5649809223</v>
      </c>
      <c r="J41" s="89">
        <v>-11083867.860298065</v>
      </c>
      <c r="K41" s="89">
        <v>2796700.7158138892</v>
      </c>
      <c r="L41" s="23"/>
      <c r="M41" s="22">
        <v>7.6310667580118448E-3</v>
      </c>
      <c r="N41" s="27">
        <v>116</v>
      </c>
      <c r="O41" s="1" t="s">
        <v>522</v>
      </c>
    </row>
    <row r="42" spans="1:15" ht="15" customHeight="1">
      <c r="A42" s="86" t="s">
        <v>469</v>
      </c>
      <c r="B42" s="25"/>
      <c r="C42" s="88" t="s">
        <v>523</v>
      </c>
      <c r="D42" s="89">
        <v>440520.89</v>
      </c>
      <c r="E42" s="106">
        <v>9.9858825270656038E-2</v>
      </c>
      <c r="F42" s="89">
        <v>437117.39276420447</v>
      </c>
      <c r="G42" s="89">
        <v>424102.78436244605</v>
      </c>
      <c r="H42" s="89">
        <v>13014.608401758422</v>
      </c>
      <c r="I42" s="89">
        <v>-34092.737545597622</v>
      </c>
      <c r="J42" s="89">
        <v>-21078.1291438392</v>
      </c>
      <c r="K42" s="89">
        <v>13816.080523691477</v>
      </c>
      <c r="L42" s="23"/>
      <c r="M42" s="22">
        <v>8.8270001512301646E-2</v>
      </c>
      <c r="N42" s="27">
        <v>2023</v>
      </c>
      <c r="O42" s="1" t="s">
        <v>524</v>
      </c>
    </row>
    <row r="43" spans="1:15" ht="15" customHeight="1">
      <c r="A43" s="86" t="s">
        <v>469</v>
      </c>
      <c r="B43" s="25"/>
      <c r="C43" s="88" t="s">
        <v>525</v>
      </c>
      <c r="D43" s="89">
        <v>6906376.04</v>
      </c>
      <c r="E43" s="106">
        <v>4.9354252055416437E-2</v>
      </c>
      <c r="F43" s="89">
        <v>6853016.8638630752</v>
      </c>
      <c r="G43" s="89">
        <v>7005128.5334545327</v>
      </c>
      <c r="H43" s="89">
        <v>-152111.66959145758</v>
      </c>
      <c r="I43" s="89">
        <v>-534497.38949479512</v>
      </c>
      <c r="J43" s="89">
        <v>-686609.0590862527</v>
      </c>
      <c r="K43" s="89">
        <v>216605.04566658227</v>
      </c>
      <c r="L43" s="23"/>
      <c r="M43" s="22">
        <v>4.1722333611688973E-4</v>
      </c>
      <c r="N43" s="27">
        <v>126</v>
      </c>
      <c r="O43" s="1" t="s">
        <v>526</v>
      </c>
    </row>
    <row r="44" spans="1:15" ht="15" customHeight="1">
      <c r="A44" s="86" t="s">
        <v>469</v>
      </c>
      <c r="B44" s="25"/>
      <c r="C44" s="88" t="s">
        <v>527</v>
      </c>
      <c r="D44" s="89">
        <v>2094651.57</v>
      </c>
      <c r="E44" s="106">
        <v>0.10386461571358807</v>
      </c>
      <c r="F44" s="89">
        <v>2078468.135819501</v>
      </c>
      <c r="G44" s="89">
        <v>2075537.2996741973</v>
      </c>
      <c r="H44" s="89">
        <v>2930.8361453036778</v>
      </c>
      <c r="I44" s="89">
        <v>-162109.01195964625</v>
      </c>
      <c r="J44" s="89">
        <v>-159178.17581434257</v>
      </c>
      <c r="K44" s="89">
        <v>65694.670598247394</v>
      </c>
      <c r="L44" s="23"/>
      <c r="M44" s="22">
        <v>6.9538681031256168E-3</v>
      </c>
      <c r="N44" s="27">
        <v>130</v>
      </c>
      <c r="O44" s="1" t="s">
        <v>528</v>
      </c>
    </row>
    <row r="45" spans="1:15" ht="15" customHeight="1">
      <c r="A45" s="86" t="s">
        <v>469</v>
      </c>
      <c r="B45" s="25"/>
      <c r="C45" s="88" t="s">
        <v>529</v>
      </c>
      <c r="D45" s="89">
        <v>511996</v>
      </c>
      <c r="E45" s="106">
        <v>0.10025188873572888</v>
      </c>
      <c r="F45" s="89">
        <v>508040.28073606588</v>
      </c>
      <c r="G45" s="89">
        <v>503152.7404634112</v>
      </c>
      <c r="H45" s="89">
        <v>4887.5402726546745</v>
      </c>
      <c r="I45" s="89">
        <v>-39624.330306777956</v>
      </c>
      <c r="J45" s="89">
        <v>-34736.790034123282</v>
      </c>
      <c r="K45" s="89">
        <v>16057.758268417057</v>
      </c>
      <c r="L45" s="23"/>
      <c r="M45" s="22">
        <v>2.0103179856652679E-3</v>
      </c>
      <c r="N45" s="27">
        <v>136</v>
      </c>
      <c r="O45" s="1" t="s">
        <v>530</v>
      </c>
    </row>
    <row r="46" spans="1:15" ht="15" customHeight="1">
      <c r="A46" s="86" t="s">
        <v>469</v>
      </c>
      <c r="B46" s="25"/>
      <c r="C46" s="88" t="s">
        <v>531</v>
      </c>
      <c r="D46" s="89">
        <v>426838.38</v>
      </c>
      <c r="E46" s="106">
        <v>7.2159518168417813E-2</v>
      </c>
      <c r="F46" s="89">
        <v>423540.59485645901</v>
      </c>
      <c r="G46" s="89">
        <v>422119.91498674959</v>
      </c>
      <c r="H46" s="89">
        <v>1420.67986970942</v>
      </c>
      <c r="I46" s="89">
        <v>-33033.82244535115</v>
      </c>
      <c r="J46" s="89">
        <v>-31613.14257564173</v>
      </c>
      <c r="K46" s="89">
        <v>13386.955221764902</v>
      </c>
      <c r="L46" s="23"/>
      <c r="M46" s="22">
        <v>4.9067250518519255E-4</v>
      </c>
      <c r="N46" s="27">
        <v>138</v>
      </c>
      <c r="O46" s="1" t="s">
        <v>532</v>
      </c>
    </row>
    <row r="47" spans="1:15" ht="15" customHeight="1">
      <c r="A47" s="86" t="s">
        <v>469</v>
      </c>
      <c r="B47" s="25"/>
      <c r="C47" s="88" t="s">
        <v>533</v>
      </c>
      <c r="D47" s="89">
        <v>8148942.0800000001</v>
      </c>
      <c r="E47" s="106">
        <v>9.1599174418842022E-2</v>
      </c>
      <c r="F47" s="89">
        <v>8085982.7460080562</v>
      </c>
      <c r="G47" s="89">
        <v>8207280.9608497908</v>
      </c>
      <c r="H47" s="89">
        <v>-121298.21484173462</v>
      </c>
      <c r="I47" s="89">
        <v>-630661.9048366046</v>
      </c>
      <c r="J47" s="89">
        <v>-751960.11967833922</v>
      </c>
      <c r="K47" s="89">
        <v>255575.71165394201</v>
      </c>
      <c r="L47" s="23"/>
      <c r="M47" s="22">
        <v>4.3703617055808488E-4</v>
      </c>
      <c r="N47" s="27">
        <v>141</v>
      </c>
      <c r="O47" s="1" t="s">
        <v>534</v>
      </c>
    </row>
    <row r="48" spans="1:15" ht="15" customHeight="1">
      <c r="A48" s="86" t="s">
        <v>469</v>
      </c>
      <c r="B48" s="25"/>
      <c r="C48" s="88" t="s">
        <v>535</v>
      </c>
      <c r="D48" s="89">
        <v>2125141.42</v>
      </c>
      <c r="E48" s="106">
        <v>0.12263460846893515</v>
      </c>
      <c r="F48" s="89">
        <v>2108722.418965464</v>
      </c>
      <c r="G48" s="89">
        <v>2081732.7535330614</v>
      </c>
      <c r="H48" s="89">
        <v>26989.665432402631</v>
      </c>
      <c r="I48" s="89">
        <v>-164468.6786121281</v>
      </c>
      <c r="J48" s="89">
        <v>-137479.01317972547</v>
      </c>
      <c r="K48" s="89">
        <v>66650.925414574653</v>
      </c>
      <c r="L48" s="23"/>
      <c r="M48" s="22">
        <v>7.8265266490646548E-3</v>
      </c>
      <c r="N48" s="27">
        <v>146</v>
      </c>
      <c r="O48" s="1" t="s">
        <v>536</v>
      </c>
    </row>
    <row r="49" spans="1:15" ht="15" customHeight="1">
      <c r="A49" s="86" t="s">
        <v>469</v>
      </c>
      <c r="B49" s="25"/>
      <c r="C49" s="88" t="s">
        <v>537</v>
      </c>
      <c r="D49" s="89">
        <v>12533674.140000001</v>
      </c>
      <c r="E49" s="106">
        <v>9.2769635818634066E-2</v>
      </c>
      <c r="F49" s="89">
        <v>12436838.039242435</v>
      </c>
      <c r="G49" s="89">
        <v>12683289.318515703</v>
      </c>
      <c r="H49" s="89">
        <v>-246451.27927326784</v>
      </c>
      <c r="I49" s="89">
        <v>-970004.53925593395</v>
      </c>
      <c r="J49" s="89">
        <v>-1216455.8185292017</v>
      </c>
      <c r="K49" s="89">
        <v>393094.30064928258</v>
      </c>
      <c r="L49" s="23"/>
      <c r="M49" s="22">
        <v>2.0056195017742525E-3</v>
      </c>
      <c r="N49" s="27">
        <v>148</v>
      </c>
      <c r="O49" s="1" t="s">
        <v>538</v>
      </c>
    </row>
    <row r="50" spans="1:15" ht="15" customHeight="1">
      <c r="A50" s="86" t="s">
        <v>469</v>
      </c>
      <c r="B50" s="25"/>
      <c r="C50" s="88" t="s">
        <v>539</v>
      </c>
      <c r="D50" s="89">
        <v>1877239.47</v>
      </c>
      <c r="E50" s="106">
        <v>0.13057567321032293</v>
      </c>
      <c r="F50" s="89">
        <v>1862735.777911592</v>
      </c>
      <c r="G50" s="89">
        <v>1841201.638939617</v>
      </c>
      <c r="H50" s="89">
        <v>21534.138971975073</v>
      </c>
      <c r="I50" s="89">
        <v>-145283.08194634487</v>
      </c>
      <c r="J50" s="89">
        <v>-123748.9429743698</v>
      </c>
      <c r="K50" s="89">
        <v>58875.96313485135</v>
      </c>
      <c r="L50" s="23"/>
      <c r="M50" s="22">
        <v>1.1977917349236818E-2</v>
      </c>
      <c r="N50" s="27">
        <v>151</v>
      </c>
      <c r="O50" s="1" t="s">
        <v>540</v>
      </c>
    </row>
    <row r="51" spans="1:15" ht="15" customHeight="1">
      <c r="A51" s="86" t="s">
        <v>469</v>
      </c>
      <c r="B51" s="25"/>
      <c r="C51" s="88" t="s">
        <v>541</v>
      </c>
      <c r="D51" s="89">
        <v>1368598.21</v>
      </c>
      <c r="E51" s="106">
        <v>0.1069544044431523</v>
      </c>
      <c r="F51" s="89">
        <v>1358024.3182041994</v>
      </c>
      <c r="G51" s="89">
        <v>1365568.561373557</v>
      </c>
      <c r="H51" s="89">
        <v>-7544.2431693575345</v>
      </c>
      <c r="I51" s="89">
        <v>-105918.38125748064</v>
      </c>
      <c r="J51" s="89">
        <v>-113462.62442683817</v>
      </c>
      <c r="K51" s="89">
        <v>42923.41975868617</v>
      </c>
      <c r="L51" s="23"/>
      <c r="M51" s="22">
        <v>1.7240192823623774E-3</v>
      </c>
      <c r="N51" s="27">
        <v>153</v>
      </c>
      <c r="O51" s="1" t="s">
        <v>542</v>
      </c>
    </row>
    <row r="52" spans="1:15" ht="15" customHeight="1">
      <c r="A52" s="86" t="s">
        <v>469</v>
      </c>
      <c r="B52" s="25"/>
      <c r="C52" s="88" t="s">
        <v>543</v>
      </c>
      <c r="D52" s="89">
        <v>1495117.65</v>
      </c>
      <c r="E52" s="106">
        <v>0.10063862051819705</v>
      </c>
      <c r="F52" s="89">
        <v>1483566.2595790732</v>
      </c>
      <c r="G52" s="89">
        <v>1480063.5282878855</v>
      </c>
      <c r="H52" s="89">
        <v>3502.7312911876943</v>
      </c>
      <c r="I52" s="89">
        <v>-115709.95791196344</v>
      </c>
      <c r="J52" s="89">
        <v>-112207.22662077575</v>
      </c>
      <c r="K52" s="89">
        <v>46891.455805404301</v>
      </c>
      <c r="L52" s="23"/>
      <c r="M52" s="22">
        <v>1.3244329620687987E-3</v>
      </c>
      <c r="N52" s="27">
        <v>158</v>
      </c>
      <c r="O52" s="1" t="s">
        <v>544</v>
      </c>
    </row>
    <row r="53" spans="1:15" ht="15" customHeight="1">
      <c r="A53" s="86" t="s">
        <v>469</v>
      </c>
      <c r="B53" s="25"/>
      <c r="C53" s="88" t="s">
        <v>545</v>
      </c>
      <c r="D53" s="89">
        <v>3215403.89</v>
      </c>
      <c r="E53" s="106">
        <v>0.12507005611788347</v>
      </c>
      <c r="F53" s="89">
        <v>3190561.4398460896</v>
      </c>
      <c r="G53" s="89">
        <v>3188399.9326431863</v>
      </c>
      <c r="H53" s="89">
        <v>2161.5072029032744</v>
      </c>
      <c r="I53" s="89">
        <v>-248846.1351398424</v>
      </c>
      <c r="J53" s="89">
        <v>-246684.62793693913</v>
      </c>
      <c r="K53" s="89">
        <v>100844.88629002546</v>
      </c>
      <c r="L53" s="23"/>
      <c r="M53" s="22">
        <v>1.4398625861547784E-3</v>
      </c>
      <c r="N53" s="27">
        <v>162</v>
      </c>
      <c r="O53" s="1" t="s">
        <v>546</v>
      </c>
    </row>
    <row r="54" spans="1:15" ht="15" customHeight="1">
      <c r="A54" s="86" t="s">
        <v>469</v>
      </c>
      <c r="B54" s="25"/>
      <c r="C54" s="88" t="s">
        <v>547</v>
      </c>
      <c r="D54" s="89">
        <v>738583.37</v>
      </c>
      <c r="E54" s="106">
        <v>0.10449430286588623</v>
      </c>
      <c r="F54" s="89">
        <v>732877.01982396282</v>
      </c>
      <c r="G54" s="89">
        <v>725622.45622548996</v>
      </c>
      <c r="H54" s="89">
        <v>7254.5635984728578</v>
      </c>
      <c r="I54" s="89">
        <v>-57160.351666757546</v>
      </c>
      <c r="J54" s="89">
        <v>-49905.788068284688</v>
      </c>
      <c r="K54" s="89">
        <v>23164.2302215893</v>
      </c>
      <c r="L54" s="23"/>
      <c r="M54" s="22">
        <v>2.9712063177816284E-3</v>
      </c>
      <c r="N54" s="27">
        <v>164</v>
      </c>
      <c r="O54" s="1" t="s">
        <v>548</v>
      </c>
    </row>
    <row r="55" spans="1:15" ht="15" customHeight="1">
      <c r="A55" s="86" t="s">
        <v>469</v>
      </c>
      <c r="B55" s="25"/>
      <c r="C55" s="88" t="s">
        <v>549</v>
      </c>
      <c r="D55" s="89">
        <v>5359206.2699999996</v>
      </c>
      <c r="E55" s="106">
        <v>6.9868632355400306E-2</v>
      </c>
      <c r="F55" s="89">
        <v>5317800.6428434681</v>
      </c>
      <c r="G55" s="89">
        <v>5426303.1291313255</v>
      </c>
      <c r="H55" s="89">
        <v>-108502.48628785741</v>
      </c>
      <c r="I55" s="89">
        <v>-414759.02043108823</v>
      </c>
      <c r="J55" s="89">
        <v>-523261.50671894563</v>
      </c>
      <c r="K55" s="89">
        <v>168081.07640341923</v>
      </c>
      <c r="L55" s="23"/>
      <c r="M55" s="22">
        <v>7.2654309025284682E-4</v>
      </c>
      <c r="N55" s="27">
        <v>172</v>
      </c>
      <c r="O55" s="1" t="s">
        <v>550</v>
      </c>
    </row>
    <row r="56" spans="1:15" ht="15" customHeight="1">
      <c r="A56" s="86" t="s">
        <v>469</v>
      </c>
      <c r="B56" s="25"/>
      <c r="C56" s="88" t="s">
        <v>551</v>
      </c>
      <c r="D56" s="89">
        <v>1395126.17</v>
      </c>
      <c r="E56" s="106">
        <v>8.9513817932637796E-2</v>
      </c>
      <c r="F56" s="89">
        <v>1384347.3212076507</v>
      </c>
      <c r="G56" s="89">
        <v>1435047.8430205821</v>
      </c>
      <c r="H56" s="89">
        <v>-50700.521812931402</v>
      </c>
      <c r="I56" s="89">
        <v>-107971.42981529163</v>
      </c>
      <c r="J56" s="89">
        <v>-158671.95162822303</v>
      </c>
      <c r="K56" s="89">
        <v>43755.417604439332</v>
      </c>
      <c r="L56" s="23"/>
      <c r="M56" s="22">
        <v>5.3756818602431313E-3</v>
      </c>
      <c r="N56" s="27">
        <v>176</v>
      </c>
      <c r="O56" s="1" t="s">
        <v>552</v>
      </c>
    </row>
    <row r="57" spans="1:15" ht="15" customHeight="1">
      <c r="A57" s="86" t="s">
        <v>469</v>
      </c>
      <c r="B57" s="25"/>
      <c r="C57" s="88" t="s">
        <v>553</v>
      </c>
      <c r="D57" s="89">
        <v>442610.46</v>
      </c>
      <c r="E57" s="106">
        <v>0.14088119157971235</v>
      </c>
      <c r="F57" s="89">
        <v>439190.81859061256</v>
      </c>
      <c r="G57" s="89">
        <v>426016.46213150857</v>
      </c>
      <c r="H57" s="89">
        <v>13174.35645910399</v>
      </c>
      <c r="I57" s="89">
        <v>-34254.453285328273</v>
      </c>
      <c r="J57" s="89">
        <v>-21080.096826224282</v>
      </c>
      <c r="K57" s="89">
        <v>13881.615820734689</v>
      </c>
      <c r="L57" s="23"/>
      <c r="M57" s="22">
        <v>1.3455595391492609E-3</v>
      </c>
      <c r="N57" s="27">
        <v>177</v>
      </c>
      <c r="O57" s="1" t="s">
        <v>554</v>
      </c>
    </row>
    <row r="58" spans="1:15" ht="15" customHeight="1">
      <c r="A58" s="86" t="s">
        <v>469</v>
      </c>
      <c r="B58" s="25"/>
      <c r="C58" s="88" t="s">
        <v>555</v>
      </c>
      <c r="D58" s="89">
        <v>1088856.3500000001</v>
      </c>
      <c r="E58" s="106">
        <v>0.11212649592193569</v>
      </c>
      <c r="F58" s="89">
        <v>1080443.7646685678</v>
      </c>
      <c r="G58" s="89">
        <v>1071117.4458650996</v>
      </c>
      <c r="H58" s="89">
        <v>9326.3188034682535</v>
      </c>
      <c r="I58" s="89">
        <v>-84268.634264784545</v>
      </c>
      <c r="J58" s="89">
        <v>-74942.315461316291</v>
      </c>
      <c r="K58" s="89">
        <v>34149.860657760837</v>
      </c>
      <c r="L58" s="23"/>
      <c r="M58" s="22">
        <v>4.0176459228239905E-4</v>
      </c>
      <c r="N58" s="27">
        <v>180</v>
      </c>
      <c r="O58" s="1" t="s">
        <v>556</v>
      </c>
    </row>
    <row r="59" spans="1:15" ht="15" customHeight="1">
      <c r="A59" s="86" t="s">
        <v>469</v>
      </c>
      <c r="B59" s="25"/>
      <c r="C59" s="88" t="s">
        <v>557</v>
      </c>
      <c r="D59" s="89">
        <v>3711452.61</v>
      </c>
      <c r="E59" s="106">
        <v>0.10125459231105638</v>
      </c>
      <c r="F59" s="89">
        <v>3682777.6504562623</v>
      </c>
      <c r="G59" s="89">
        <v>3719414.6578415744</v>
      </c>
      <c r="H59" s="89">
        <v>-36637.007385312114</v>
      </c>
      <c r="I59" s="89">
        <v>-287236.27555018623</v>
      </c>
      <c r="J59" s="89">
        <v>-323873.28293549834</v>
      </c>
      <c r="K59" s="89">
        <v>116402.48915238706</v>
      </c>
      <c r="L59" s="23"/>
      <c r="M59" s="22">
        <v>1.0307122760141408E-3</v>
      </c>
      <c r="N59" s="27">
        <v>185</v>
      </c>
      <c r="O59" s="1" t="s">
        <v>558</v>
      </c>
    </row>
    <row r="60" spans="1:15" ht="15" customHeight="1">
      <c r="A60" s="86" t="s">
        <v>518</v>
      </c>
      <c r="B60" s="25"/>
      <c r="C60" s="88" t="s">
        <v>559</v>
      </c>
      <c r="D60" s="89">
        <v>2054829.59</v>
      </c>
      <c r="E60" s="106">
        <v>0.10820402661331885</v>
      </c>
      <c r="F60" s="89">
        <v>2038953.8234056032</v>
      </c>
      <c r="G60" s="89">
        <v>2021964.6073792698</v>
      </c>
      <c r="H60" s="89">
        <v>16989.216026333394</v>
      </c>
      <c r="I60" s="89">
        <v>-159027.11427101213</v>
      </c>
      <c r="J60" s="89">
        <v>-142037.89824467874</v>
      </c>
      <c r="K60" s="89">
        <v>64445.731683471226</v>
      </c>
      <c r="L60" s="23"/>
      <c r="M60" s="22">
        <v>3.1082149248340238E-3</v>
      </c>
      <c r="N60" s="27">
        <v>188</v>
      </c>
      <c r="O60" s="1" t="s">
        <v>560</v>
      </c>
    </row>
    <row r="61" spans="1:15" ht="15" customHeight="1">
      <c r="A61" s="86" t="s">
        <v>469</v>
      </c>
      <c r="B61" s="25"/>
      <c r="C61" s="88" t="s">
        <v>561</v>
      </c>
      <c r="D61" s="89">
        <v>12678070.57</v>
      </c>
      <c r="E61" s="106">
        <v>7.862502122781434E-2</v>
      </c>
      <c r="F61" s="89">
        <v>12580118.851659887</v>
      </c>
      <c r="G61" s="89">
        <v>12560733.737211134</v>
      </c>
      <c r="H61" s="89">
        <v>19385.114448752254</v>
      </c>
      <c r="I61" s="89">
        <v>-981179.64968148316</v>
      </c>
      <c r="J61" s="89">
        <v>-961794.53523273091</v>
      </c>
      <c r="K61" s="89">
        <v>397623.01370126416</v>
      </c>
      <c r="L61" s="23"/>
      <c r="M61" s="22">
        <v>1.9571140657006795E-3</v>
      </c>
      <c r="N61" s="27">
        <v>192</v>
      </c>
      <c r="O61" s="1" t="s">
        <v>562</v>
      </c>
    </row>
    <row r="62" spans="1:15" ht="15" customHeight="1">
      <c r="A62" s="86" t="s">
        <v>469</v>
      </c>
      <c r="B62" s="25"/>
      <c r="C62" s="88" t="s">
        <v>563</v>
      </c>
      <c r="D62" s="89">
        <v>1323273.03</v>
      </c>
      <c r="E62" s="106">
        <v>4.7008904480696057E-2</v>
      </c>
      <c r="F62" s="89">
        <v>1313049.3239237505</v>
      </c>
      <c r="G62" s="89">
        <v>1345424.2458433893</v>
      </c>
      <c r="H62" s="89">
        <v>-32374.921919638757</v>
      </c>
      <c r="I62" s="89">
        <v>-102410.58060369788</v>
      </c>
      <c r="J62" s="89">
        <v>-134785.50252333662</v>
      </c>
      <c r="K62" s="89">
        <v>41501.883684356508</v>
      </c>
      <c r="L62" s="23"/>
      <c r="M62" s="22">
        <v>1.2401096805754771E-2</v>
      </c>
      <c r="N62" s="27">
        <v>193</v>
      </c>
      <c r="O62" s="1" t="s">
        <v>564</v>
      </c>
    </row>
    <row r="63" spans="1:15" ht="15" customHeight="1">
      <c r="A63" s="86" t="s">
        <v>469</v>
      </c>
      <c r="B63" s="25"/>
      <c r="C63" s="88" t="s">
        <v>565</v>
      </c>
      <c r="D63" s="89">
        <v>1428978.23</v>
      </c>
      <c r="E63" s="106">
        <v>4.3180809677594967E-2</v>
      </c>
      <c r="F63" s="89">
        <v>1417937.8376685102</v>
      </c>
      <c r="G63" s="89">
        <v>1546697.7466501235</v>
      </c>
      <c r="H63" s="89">
        <v>-128759.90898161335</v>
      </c>
      <c r="I63" s="89">
        <v>-110591.30420299165</v>
      </c>
      <c r="J63" s="89">
        <v>-239351.213184605</v>
      </c>
      <c r="K63" s="89">
        <v>44817.121595032913</v>
      </c>
      <c r="L63" s="23"/>
      <c r="M63" s="22">
        <v>1.315159894875739E-3</v>
      </c>
      <c r="N63" s="27">
        <v>196</v>
      </c>
      <c r="O63" s="1" t="s">
        <v>566</v>
      </c>
    </row>
    <row r="64" spans="1:15" ht="15" customHeight="1">
      <c r="A64" s="86" t="s">
        <v>469</v>
      </c>
      <c r="B64" s="25"/>
      <c r="C64" s="88" t="s">
        <v>567</v>
      </c>
      <c r="D64" s="89">
        <v>954099.81</v>
      </c>
      <c r="E64" s="106">
        <v>9.5787437821860388E-2</v>
      </c>
      <c r="F64" s="89">
        <v>946728.36374234792</v>
      </c>
      <c r="G64" s="89">
        <v>943414.7778225994</v>
      </c>
      <c r="H64" s="89">
        <v>3313.5859197485261</v>
      </c>
      <c r="I64" s="89">
        <v>-73839.572998761883</v>
      </c>
      <c r="J64" s="89">
        <v>-70525.987079013357</v>
      </c>
      <c r="K64" s="89">
        <v>29923.483997770774</v>
      </c>
      <c r="L64" s="23"/>
      <c r="M64" s="22">
        <v>1.2543584100796043E-3</v>
      </c>
      <c r="N64" s="27">
        <v>207</v>
      </c>
      <c r="O64" s="1" t="s">
        <v>568</v>
      </c>
    </row>
    <row r="65" spans="1:15" ht="15" customHeight="1">
      <c r="A65" s="86" t="s">
        <v>469</v>
      </c>
      <c r="B65" s="25"/>
      <c r="C65" s="88" t="s">
        <v>1564</v>
      </c>
      <c r="D65" s="89">
        <v>1037060.22</v>
      </c>
      <c r="E65" s="106">
        <v>0.10261583659701601</v>
      </c>
      <c r="F65" s="89">
        <v>1029047.8154302109</v>
      </c>
      <c r="G65" s="89">
        <v>1021860.9176806877</v>
      </c>
      <c r="H65" s="89">
        <v>7186.8977495231666</v>
      </c>
      <c r="I65" s="89">
        <v>-80260.034659059471</v>
      </c>
      <c r="J65" s="89">
        <v>-73073.136909536304</v>
      </c>
      <c r="K65" s="89">
        <v>32525.375828231885</v>
      </c>
      <c r="L65" s="23"/>
      <c r="M65" s="22">
        <v>9.1780185676979724E-4</v>
      </c>
      <c r="N65" s="27">
        <v>209</v>
      </c>
      <c r="O65" s="1" t="s">
        <v>570</v>
      </c>
    </row>
    <row r="66" spans="1:15" ht="15" customHeight="1">
      <c r="A66" s="86" t="s">
        <v>469</v>
      </c>
      <c r="B66" s="25"/>
      <c r="C66" s="88" t="s">
        <v>569</v>
      </c>
      <c r="D66" s="89">
        <v>748819.25</v>
      </c>
      <c r="E66" s="106">
        <v>0.12345545911427158</v>
      </c>
      <c r="F66" s="89">
        <v>743033.81665202521</v>
      </c>
      <c r="G66" s="89">
        <v>726122.48505841603</v>
      </c>
      <c r="H66" s="89">
        <v>16911.331593609182</v>
      </c>
      <c r="I66" s="89">
        <v>-57952.525609719101</v>
      </c>
      <c r="J66" s="89">
        <v>-41041.194016109919</v>
      </c>
      <c r="K66" s="89">
        <v>23485.258680218907</v>
      </c>
      <c r="L66" s="23"/>
      <c r="M66" s="22">
        <v>9.8202011591418028E-4</v>
      </c>
      <c r="N66" s="27">
        <v>215</v>
      </c>
      <c r="O66" s="1" t="s">
        <v>572</v>
      </c>
    </row>
    <row r="67" spans="1:15" ht="15" customHeight="1">
      <c r="A67" s="86" t="s">
        <v>469</v>
      </c>
      <c r="B67" s="25"/>
      <c r="C67" s="88" t="s">
        <v>571</v>
      </c>
      <c r="D67" s="89">
        <v>1243648.69</v>
      </c>
      <c r="E67" s="106">
        <v>0.13143034006729715</v>
      </c>
      <c r="F67" s="89">
        <v>1234040.1675103721</v>
      </c>
      <c r="G67" s="89">
        <v>1205727.0153974376</v>
      </c>
      <c r="H67" s="89">
        <v>28313.152112934506</v>
      </c>
      <c r="I67" s="89">
        <v>-96248.303655012336</v>
      </c>
      <c r="J67" s="89">
        <v>-67935.151542077831</v>
      </c>
      <c r="K67" s="89">
        <v>39004.621197926426</v>
      </c>
      <c r="L67" s="23"/>
      <c r="M67" s="22">
        <v>7.0931239122480638E-4</v>
      </c>
      <c r="N67" s="27">
        <v>217</v>
      </c>
      <c r="O67" s="1" t="s">
        <v>574</v>
      </c>
    </row>
    <row r="68" spans="1:15" ht="15" customHeight="1">
      <c r="A68" s="86" t="s">
        <v>518</v>
      </c>
      <c r="B68" s="25"/>
      <c r="C68" s="88" t="s">
        <v>573</v>
      </c>
      <c r="D68" s="89">
        <v>709176.39</v>
      </c>
      <c r="E68" s="106">
        <v>0.11604221197236519</v>
      </c>
      <c r="F68" s="89">
        <v>703697.24034365464</v>
      </c>
      <c r="G68" s="89">
        <v>695117.99624316755</v>
      </c>
      <c r="H68" s="89">
        <v>8579.2441004870925</v>
      </c>
      <c r="I68" s="89">
        <v>-54884.490353691013</v>
      </c>
      <c r="J68" s="89">
        <v>-46305.246253203921</v>
      </c>
      <c r="K68" s="89">
        <v>22241.937515700633</v>
      </c>
      <c r="L68" s="23"/>
      <c r="M68" s="22">
        <v>1.1368140659541149E-3</v>
      </c>
      <c r="N68" s="27">
        <v>220</v>
      </c>
      <c r="O68" s="1" t="s">
        <v>576</v>
      </c>
    </row>
    <row r="69" spans="1:15" ht="15" customHeight="1">
      <c r="A69" s="86" t="s">
        <v>469</v>
      </c>
      <c r="B69" s="25"/>
      <c r="C69" s="88" t="s">
        <v>575</v>
      </c>
      <c r="D69" s="89">
        <v>24651054.140000001</v>
      </c>
      <c r="E69" s="106">
        <v>0.11268497047613524</v>
      </c>
      <c r="F69" s="89">
        <v>24460598.258044127</v>
      </c>
      <c r="G69" s="89">
        <v>24671894.386970967</v>
      </c>
      <c r="H69" s="89">
        <v>-211296.12892683968</v>
      </c>
      <c r="I69" s="89">
        <v>-1907791.2945679775</v>
      </c>
      <c r="J69" s="89">
        <v>-2119087.4234948172</v>
      </c>
      <c r="K69" s="89">
        <v>773132.34564680501</v>
      </c>
      <c r="L69" s="23"/>
      <c r="M69" s="22">
        <v>6.8419112630964136E-4</v>
      </c>
      <c r="N69" s="27">
        <v>222</v>
      </c>
      <c r="O69" s="1" t="s">
        <v>578</v>
      </c>
    </row>
    <row r="70" spans="1:15" ht="15" customHeight="1">
      <c r="A70" s="86" t="s">
        <v>469</v>
      </c>
      <c r="B70" s="25"/>
      <c r="C70" s="88" t="s">
        <v>577</v>
      </c>
      <c r="D70" s="89">
        <v>3722121.5</v>
      </c>
      <c r="E70" s="106">
        <v>5.8930030458010041E-2</v>
      </c>
      <c r="F70" s="89">
        <v>3693364.1118167848</v>
      </c>
      <c r="G70" s="89">
        <v>3696251.1572057204</v>
      </c>
      <c r="H70" s="89">
        <v>-2887.0453889355995</v>
      </c>
      <c r="I70" s="89">
        <v>-288061.96094883519</v>
      </c>
      <c r="J70" s="89">
        <v>-290949.00633777078</v>
      </c>
      <c r="K70" s="89">
        <v>116737.09812709063</v>
      </c>
      <c r="L70" s="23"/>
      <c r="M70" s="22">
        <v>2.3147986091897544E-2</v>
      </c>
      <c r="N70" s="27">
        <v>231</v>
      </c>
      <c r="O70" s="1" t="s">
        <v>580</v>
      </c>
    </row>
    <row r="71" spans="1:15" ht="15" customHeight="1">
      <c r="A71" s="86" t="s">
        <v>469</v>
      </c>
      <c r="B71" s="25"/>
      <c r="C71" s="88" t="s">
        <v>579</v>
      </c>
      <c r="D71" s="89">
        <v>8088283.4400000004</v>
      </c>
      <c r="E71" s="106">
        <v>9.2776147166918399E-2</v>
      </c>
      <c r="F71" s="89">
        <v>8025792.7591826366</v>
      </c>
      <c r="G71" s="89">
        <v>8244936.8824450998</v>
      </c>
      <c r="H71" s="89">
        <v>-219144.12326246314</v>
      </c>
      <c r="I71" s="89">
        <v>-625967.41896694957</v>
      </c>
      <c r="J71" s="89">
        <v>-845111.54222941271</v>
      </c>
      <c r="K71" s="89">
        <v>253673.2714434503</v>
      </c>
      <c r="L71" s="23"/>
      <c r="M71" s="22">
        <v>3.7837321849831292E-3</v>
      </c>
      <c r="N71" s="27">
        <v>238</v>
      </c>
      <c r="O71" s="1" t="s">
        <v>582</v>
      </c>
    </row>
    <row r="72" spans="1:15" ht="15" customHeight="1">
      <c r="A72" s="86" t="s">
        <v>518</v>
      </c>
      <c r="B72" s="25"/>
      <c r="C72" s="88" t="s">
        <v>581</v>
      </c>
      <c r="D72" s="89">
        <v>1010146.29</v>
      </c>
      <c r="E72" s="106">
        <v>0.10427293595008691</v>
      </c>
      <c r="F72" s="89">
        <v>1002341.8244597525</v>
      </c>
      <c r="G72" s="89">
        <v>995847.05530368339</v>
      </c>
      <c r="H72" s="89">
        <v>6494.7691560691455</v>
      </c>
      <c r="I72" s="89">
        <v>-78177.115159349516</v>
      </c>
      <c r="J72" s="89">
        <v>-71682.34600328037</v>
      </c>
      <c r="K72" s="89">
        <v>31681.272784471588</v>
      </c>
      <c r="L72" s="23"/>
      <c r="M72" s="22">
        <v>7.7095683713307829E-3</v>
      </c>
      <c r="N72" s="27">
        <v>240</v>
      </c>
      <c r="O72" s="1" t="s">
        <v>584</v>
      </c>
    </row>
    <row r="73" spans="1:15" ht="15" customHeight="1">
      <c r="A73" s="86" t="s">
        <v>469</v>
      </c>
      <c r="B73" s="25"/>
      <c r="C73" s="88" t="s">
        <v>583</v>
      </c>
      <c r="D73" s="89">
        <v>7323699.9000000004</v>
      </c>
      <c r="E73" s="106">
        <v>7.2206193289804821E-2</v>
      </c>
      <c r="F73" s="89">
        <v>7267116.4486103375</v>
      </c>
      <c r="G73" s="89">
        <v>7270897.6501872307</v>
      </c>
      <c r="H73" s="89">
        <v>-3781.2015768932179</v>
      </c>
      <c r="I73" s="89">
        <v>-566794.86539995763</v>
      </c>
      <c r="J73" s="89">
        <v>-570576.06697685085</v>
      </c>
      <c r="K73" s="89">
        <v>229693.59648245337</v>
      </c>
      <c r="L73" s="23"/>
      <c r="M73" s="22">
        <v>9.847799975159742E-4</v>
      </c>
      <c r="N73" s="27">
        <v>250</v>
      </c>
      <c r="O73" s="1" t="s">
        <v>586</v>
      </c>
    </row>
    <row r="74" spans="1:15" ht="15" customHeight="1">
      <c r="A74" s="86" t="s">
        <v>469</v>
      </c>
      <c r="B74" s="25"/>
      <c r="C74" s="88" t="s">
        <v>585</v>
      </c>
      <c r="D74" s="89">
        <v>2639527.7799999998</v>
      </c>
      <c r="E74" s="106">
        <v>2.9013080023998272E-2</v>
      </c>
      <c r="F74" s="89">
        <v>2619134.5916019748</v>
      </c>
      <c r="G74" s="89">
        <v>2593761.8628841457</v>
      </c>
      <c r="H74" s="89">
        <v>25372.728717829101</v>
      </c>
      <c r="I74" s="89">
        <v>-204278.00336064407</v>
      </c>
      <c r="J74" s="89">
        <v>-178905.27464281497</v>
      </c>
      <c r="K74" s="89">
        <v>82783.652673090255</v>
      </c>
      <c r="L74" s="23"/>
      <c r="M74" s="22">
        <v>7.3410421449093665E-3</v>
      </c>
      <c r="N74" s="27">
        <v>258</v>
      </c>
      <c r="O74" s="1" t="s">
        <v>588</v>
      </c>
    </row>
    <row r="75" spans="1:15" ht="15" customHeight="1">
      <c r="A75" s="86" t="s">
        <v>469</v>
      </c>
      <c r="B75" s="25"/>
      <c r="C75" s="88" t="s">
        <v>587</v>
      </c>
      <c r="D75" s="89">
        <v>6298307.3499999996</v>
      </c>
      <c r="E75" s="106">
        <v>6.9871036329948399E-2</v>
      </c>
      <c r="F75" s="89">
        <v>6249646.1578919115</v>
      </c>
      <c r="G75" s="89">
        <v>6352048.4900021823</v>
      </c>
      <c r="H75" s="89">
        <v>-102402.33211027086</v>
      </c>
      <c r="I75" s="89">
        <v>-487437.81359621434</v>
      </c>
      <c r="J75" s="89">
        <v>-589840.14570648526</v>
      </c>
      <c r="K75" s="89">
        <v>197534.15442014084</v>
      </c>
      <c r="L75" s="23"/>
      <c r="M75" s="22">
        <v>2.6777598521744665E-3</v>
      </c>
      <c r="N75" s="27">
        <v>268</v>
      </c>
      <c r="O75" s="1" t="s">
        <v>590</v>
      </c>
    </row>
    <row r="76" spans="1:15" ht="15" customHeight="1">
      <c r="A76" s="86" t="s">
        <v>469</v>
      </c>
      <c r="B76" s="25"/>
      <c r="C76" s="88" t="s">
        <v>589</v>
      </c>
      <c r="D76" s="89">
        <v>1015639.37</v>
      </c>
      <c r="E76" s="106">
        <v>0.12054480859721561</v>
      </c>
      <c r="F76" s="89">
        <v>1007792.4645141781</v>
      </c>
      <c r="G76" s="89">
        <v>988971.73676942603</v>
      </c>
      <c r="H76" s="89">
        <v>18820.727744752076</v>
      </c>
      <c r="I76" s="89">
        <v>-78602.234918725677</v>
      </c>
      <c r="J76" s="89">
        <v>-59781.507173973601</v>
      </c>
      <c r="K76" s="89">
        <v>31853.552549917171</v>
      </c>
      <c r="L76" s="23"/>
      <c r="M76" s="22">
        <v>6.1699297604292458E-3</v>
      </c>
      <c r="N76" s="27">
        <v>270</v>
      </c>
      <c r="O76" s="1" t="s">
        <v>592</v>
      </c>
    </row>
    <row r="77" spans="1:15" ht="15" customHeight="1">
      <c r="A77" s="86" t="s">
        <v>469</v>
      </c>
      <c r="B77" s="25"/>
      <c r="C77" s="88" t="s">
        <v>591</v>
      </c>
      <c r="D77" s="89">
        <v>3902033.02</v>
      </c>
      <c r="E77" s="106">
        <v>0.1013447944026824</v>
      </c>
      <c r="F77" s="89">
        <v>3871885.6220013415</v>
      </c>
      <c r="G77" s="89">
        <v>3830992.1492341426</v>
      </c>
      <c r="H77" s="89">
        <v>40893.472767198924</v>
      </c>
      <c r="I77" s="89">
        <v>-301985.65077155741</v>
      </c>
      <c r="J77" s="89">
        <v>-261092.17800435849</v>
      </c>
      <c r="K77" s="89">
        <v>122379.67286959542</v>
      </c>
      <c r="L77" s="23"/>
      <c r="M77" s="22">
        <v>9.5511155420205829E-4</v>
      </c>
      <c r="N77" s="27">
        <v>280</v>
      </c>
      <c r="O77" s="1" t="s">
        <v>594</v>
      </c>
    </row>
    <row r="78" spans="1:15" ht="15" customHeight="1">
      <c r="A78" s="86" t="s">
        <v>469</v>
      </c>
      <c r="B78" s="25"/>
      <c r="C78" s="88" t="s">
        <v>593</v>
      </c>
      <c r="D78" s="89">
        <v>1190745.07</v>
      </c>
      <c r="E78" s="106">
        <v>0.10864215813910394</v>
      </c>
      <c r="F78" s="89">
        <v>1181545.2848223159</v>
      </c>
      <c r="G78" s="89">
        <v>1185616.4645401768</v>
      </c>
      <c r="H78" s="89">
        <v>-4071.1797178608831</v>
      </c>
      <c r="I78" s="89">
        <v>-92153.993321915477</v>
      </c>
      <c r="J78" s="89">
        <v>-96225.17303977636</v>
      </c>
      <c r="K78" s="89">
        <v>37345.402099565908</v>
      </c>
      <c r="L78" s="23"/>
      <c r="M78" s="22">
        <v>3.0360741202730673E-3</v>
      </c>
      <c r="N78" s="27">
        <v>286</v>
      </c>
      <c r="O78" s="1" t="s">
        <v>596</v>
      </c>
    </row>
    <row r="79" spans="1:15" ht="15" customHeight="1">
      <c r="A79" s="86" t="s">
        <v>469</v>
      </c>
      <c r="B79" s="25"/>
      <c r="C79" s="88" t="s">
        <v>595</v>
      </c>
      <c r="D79" s="89">
        <v>1462923.32</v>
      </c>
      <c r="E79" s="106">
        <v>0.10486771321375188</v>
      </c>
      <c r="F79" s="89">
        <v>1451620.6653726546</v>
      </c>
      <c r="G79" s="89">
        <v>1448818.3233276359</v>
      </c>
      <c r="H79" s="89">
        <v>2802.3420450186823</v>
      </c>
      <c r="I79" s="89">
        <v>-113218.37835680011</v>
      </c>
      <c r="J79" s="89">
        <v>-110416.03631178143</v>
      </c>
      <c r="K79" s="89">
        <v>45881.743290553313</v>
      </c>
      <c r="L79" s="23"/>
      <c r="M79" s="22">
        <v>1.1296900338534379E-3</v>
      </c>
      <c r="N79" s="27">
        <v>288</v>
      </c>
      <c r="O79" s="1" t="s">
        <v>598</v>
      </c>
    </row>
    <row r="80" spans="1:15" ht="15" customHeight="1">
      <c r="A80" s="86" t="s">
        <v>469</v>
      </c>
      <c r="B80" s="25"/>
      <c r="C80" s="88" t="s">
        <v>597</v>
      </c>
      <c r="D80" s="89">
        <v>246512.2</v>
      </c>
      <c r="E80" s="106">
        <v>9.4989381127528194E-2</v>
      </c>
      <c r="F80" s="89">
        <v>244607.628365974</v>
      </c>
      <c r="G80" s="89">
        <v>242506.19212154698</v>
      </c>
      <c r="H80" s="89">
        <v>2101.4362444270228</v>
      </c>
      <c r="I80" s="89">
        <v>-19078.041307843243</v>
      </c>
      <c r="J80" s="89">
        <v>-16976.60506341622</v>
      </c>
      <c r="K80" s="89">
        <v>7731.3754752296491</v>
      </c>
      <c r="L80" s="23"/>
      <c r="M80" s="22">
        <v>2.6427581018480945E-4</v>
      </c>
      <c r="N80" s="27">
        <v>292</v>
      </c>
      <c r="O80" s="1" t="s">
        <v>600</v>
      </c>
    </row>
    <row r="81" spans="1:15" ht="15" customHeight="1">
      <c r="A81" s="86" t="s">
        <v>469</v>
      </c>
      <c r="B81" s="25"/>
      <c r="C81" s="88" t="s">
        <v>599</v>
      </c>
      <c r="D81" s="89">
        <v>3257462.04</v>
      </c>
      <c r="E81" s="106">
        <v>7.5245493620029524E-2</v>
      </c>
      <c r="F81" s="89">
        <v>3232294.6454438665</v>
      </c>
      <c r="G81" s="89">
        <v>3150521.2680979944</v>
      </c>
      <c r="H81" s="89">
        <v>81773.377345872112</v>
      </c>
      <c r="I81" s="89">
        <v>-252101.09421704613</v>
      </c>
      <c r="J81" s="89">
        <v>-170327.71687117402</v>
      </c>
      <c r="K81" s="89">
        <v>102163.95832558203</v>
      </c>
      <c r="L81" s="23"/>
      <c r="M81" s="22">
        <v>1.4188420182682517E-3</v>
      </c>
      <c r="N81" s="27">
        <v>308</v>
      </c>
      <c r="O81" s="1" t="s">
        <v>602</v>
      </c>
    </row>
    <row r="82" spans="1:15" ht="15" customHeight="1">
      <c r="A82" s="86" t="s">
        <v>469</v>
      </c>
      <c r="B82" s="25"/>
      <c r="C82" s="88" t="s">
        <v>601</v>
      </c>
      <c r="D82" s="89">
        <v>4067505.13</v>
      </c>
      <c r="E82" s="106">
        <v>8.7698769512736474E-2</v>
      </c>
      <c r="F82" s="89">
        <v>4036079.2821439779</v>
      </c>
      <c r="G82" s="89">
        <v>3999927.9241566607</v>
      </c>
      <c r="H82" s="89">
        <v>36151.357987317257</v>
      </c>
      <c r="I82" s="89">
        <v>-314791.84758403152</v>
      </c>
      <c r="J82" s="89">
        <v>-278640.48959671427</v>
      </c>
      <c r="K82" s="89">
        <v>127569.38361449366</v>
      </c>
      <c r="L82" s="23"/>
      <c r="M82" s="22">
        <v>4.8717322686498912E-4</v>
      </c>
      <c r="N82" s="27">
        <v>310</v>
      </c>
      <c r="O82" s="1" t="s">
        <v>604</v>
      </c>
    </row>
    <row r="83" spans="1:15" ht="15" customHeight="1">
      <c r="A83" s="86" t="s">
        <v>469</v>
      </c>
      <c r="B83" s="25"/>
      <c r="C83" s="88" t="s">
        <v>603</v>
      </c>
      <c r="D83" s="89">
        <v>2709852.25</v>
      </c>
      <c r="E83" s="106">
        <v>2.0182120945668292E-2</v>
      </c>
      <c r="F83" s="89">
        <v>2688915.7295042537</v>
      </c>
      <c r="G83" s="89">
        <v>2927864.9635588666</v>
      </c>
      <c r="H83" s="89">
        <v>-238949.23405461293</v>
      </c>
      <c r="I83" s="89">
        <v>-209720.54593505699</v>
      </c>
      <c r="J83" s="89">
        <v>-448669.77998966991</v>
      </c>
      <c r="K83" s="89">
        <v>84989.242833198048</v>
      </c>
      <c r="L83" s="23"/>
      <c r="M83" s="22">
        <v>2.5286889951503186E-4</v>
      </c>
      <c r="N83" s="27">
        <v>318</v>
      </c>
      <c r="O83" s="1" t="s">
        <v>606</v>
      </c>
    </row>
    <row r="84" spans="1:15" ht="15" customHeight="1">
      <c r="A84" s="86" t="s">
        <v>469</v>
      </c>
      <c r="B84" s="25"/>
      <c r="C84" s="88" t="s">
        <v>605</v>
      </c>
      <c r="D84" s="89">
        <v>1451166.09</v>
      </c>
      <c r="E84" s="106">
        <v>3.5455482051466758E-2</v>
      </c>
      <c r="F84" s="89">
        <v>1439954.2726081046</v>
      </c>
      <c r="G84" s="89">
        <v>1478577.4671147764</v>
      </c>
      <c r="H84" s="89">
        <v>-38623.194506671745</v>
      </c>
      <c r="I84" s="89">
        <v>-112308.46428518089</v>
      </c>
      <c r="J84" s="89">
        <v>-150931.65879185265</v>
      </c>
      <c r="K84" s="89">
        <v>45513.000649504982</v>
      </c>
      <c r="L84" s="23"/>
      <c r="M84" s="22">
        <v>2.9485022981832198E-3</v>
      </c>
      <c r="N84" s="27">
        <v>319</v>
      </c>
      <c r="O84" s="1" t="s">
        <v>608</v>
      </c>
    </row>
    <row r="85" spans="1:15" ht="15" customHeight="1">
      <c r="A85" s="86" t="s">
        <v>469</v>
      </c>
      <c r="B85" s="25"/>
      <c r="C85" s="88" t="s">
        <v>607</v>
      </c>
      <c r="D85" s="89">
        <v>3340366.15</v>
      </c>
      <c r="E85" s="106">
        <v>6.7671941360653465E-2</v>
      </c>
      <c r="F85" s="89">
        <v>3314558.2321097269</v>
      </c>
      <c r="G85" s="89">
        <v>3369277.9087533252</v>
      </c>
      <c r="H85" s="89">
        <v>-54719.676643598359</v>
      </c>
      <c r="I85" s="89">
        <v>-258517.19871479506</v>
      </c>
      <c r="J85" s="89">
        <v>-313236.87535839342</v>
      </c>
      <c r="K85" s="89">
        <v>104764.08441609496</v>
      </c>
      <c r="L85" s="23"/>
      <c r="M85" s="22">
        <v>3.4514441221325234E-3</v>
      </c>
      <c r="N85" s="27">
        <v>321</v>
      </c>
      <c r="O85" s="1" t="s">
        <v>610</v>
      </c>
    </row>
    <row r="86" spans="1:15" ht="15" customHeight="1">
      <c r="A86" s="86" t="s">
        <v>469</v>
      </c>
      <c r="B86" s="25"/>
      <c r="C86" s="88" t="s">
        <v>609</v>
      </c>
      <c r="D86" s="89">
        <v>1596938.63</v>
      </c>
      <c r="E86" s="106">
        <v>4.5121774389419889E-2</v>
      </c>
      <c r="F86" s="89">
        <v>1584600.5630971109</v>
      </c>
      <c r="G86" s="89">
        <v>1610341.3500145199</v>
      </c>
      <c r="H86" s="89">
        <v>-25740.786917408928</v>
      </c>
      <c r="I86" s="89">
        <v>-123590.07444349851</v>
      </c>
      <c r="J86" s="89">
        <v>-149330.86136090744</v>
      </c>
      <c r="K86" s="89">
        <v>50084.872713921803</v>
      </c>
      <c r="L86" s="23"/>
      <c r="M86" s="22">
        <v>2.6142101848204767E-3</v>
      </c>
      <c r="N86" s="27">
        <v>325</v>
      </c>
      <c r="O86" s="1" t="s">
        <v>612</v>
      </c>
    </row>
    <row r="87" spans="1:15" ht="15" customHeight="1">
      <c r="A87" s="86" t="s">
        <v>469</v>
      </c>
      <c r="B87" s="25"/>
      <c r="C87" s="88" t="s">
        <v>611</v>
      </c>
      <c r="D87" s="89">
        <v>1727882.86</v>
      </c>
      <c r="E87" s="106">
        <v>0.12535677954304481</v>
      </c>
      <c r="F87" s="89">
        <v>1714533.1082145886</v>
      </c>
      <c r="G87" s="89">
        <v>1704805.9701561539</v>
      </c>
      <c r="H87" s="89">
        <v>9727.1380584347062</v>
      </c>
      <c r="I87" s="89">
        <v>-133724.09389147608</v>
      </c>
      <c r="J87" s="89">
        <v>-123996.95583304137</v>
      </c>
      <c r="K87" s="89">
        <v>54191.683688976314</v>
      </c>
      <c r="L87" s="23"/>
      <c r="M87" s="22">
        <v>1.4871783837328489E-3</v>
      </c>
      <c r="N87" s="27">
        <v>328</v>
      </c>
      <c r="O87" s="1" t="s">
        <v>614</v>
      </c>
    </row>
    <row r="88" spans="1:15" ht="15" customHeight="1">
      <c r="A88" s="86" t="s">
        <v>469</v>
      </c>
      <c r="B88" s="25"/>
      <c r="C88" s="88" t="s">
        <v>613</v>
      </c>
      <c r="D88" s="89">
        <v>4145031.53</v>
      </c>
      <c r="E88" s="106">
        <v>0.10594395288374137</v>
      </c>
      <c r="F88" s="89">
        <v>4113006.707398192</v>
      </c>
      <c r="G88" s="89">
        <v>4213809.8810659451</v>
      </c>
      <c r="H88" s="89">
        <v>-100803.17366775312</v>
      </c>
      <c r="I88" s="89">
        <v>-320791.7610229947</v>
      </c>
      <c r="J88" s="89">
        <v>-421594.93469074782</v>
      </c>
      <c r="K88" s="89">
        <v>130000.84829511735</v>
      </c>
      <c r="L88" s="23"/>
      <c r="M88" s="22">
        <v>3.4038417836852256E-3</v>
      </c>
      <c r="N88" s="27">
        <v>333</v>
      </c>
      <c r="O88" s="1" t="s">
        <v>616</v>
      </c>
    </row>
    <row r="89" spans="1:15" ht="15" customHeight="1">
      <c r="A89" s="86" t="s">
        <v>469</v>
      </c>
      <c r="B89" s="25"/>
      <c r="C89" s="88" t="s">
        <v>615</v>
      </c>
      <c r="D89" s="89">
        <v>6046108.0199999996</v>
      </c>
      <c r="E89" s="106">
        <v>8.6770393302691984E-2</v>
      </c>
      <c r="F89" s="89">
        <v>5999395.3387162779</v>
      </c>
      <c r="G89" s="89">
        <v>6148400.865179237</v>
      </c>
      <c r="H89" s="89">
        <v>-149005.52646295913</v>
      </c>
      <c r="I89" s="89">
        <v>-467919.63463569881</v>
      </c>
      <c r="J89" s="89">
        <v>-616925.16109865787</v>
      </c>
      <c r="K89" s="89">
        <v>189624.41317880937</v>
      </c>
      <c r="L89" s="23"/>
      <c r="M89" s="22">
        <v>1.6223731890114511E-3</v>
      </c>
      <c r="N89" s="27">
        <v>338</v>
      </c>
      <c r="O89" s="1" t="s">
        <v>618</v>
      </c>
    </row>
    <row r="90" spans="1:15" ht="15" customHeight="1">
      <c r="A90" s="86" t="s">
        <v>469</v>
      </c>
      <c r="B90" s="25"/>
      <c r="C90" s="88" t="s">
        <v>617</v>
      </c>
      <c r="D90" s="89">
        <v>2347368.13</v>
      </c>
      <c r="E90" s="106">
        <v>9.597163698575284E-2</v>
      </c>
      <c r="F90" s="89">
        <v>2329232.1888375962</v>
      </c>
      <c r="G90" s="89">
        <v>2335801.0085709477</v>
      </c>
      <c r="H90" s="89">
        <v>-6568.819733351469</v>
      </c>
      <c r="I90" s="89">
        <v>-181667.22031954094</v>
      </c>
      <c r="J90" s="89">
        <v>-188236.04005289241</v>
      </c>
      <c r="K90" s="89">
        <v>73620.633752072637</v>
      </c>
      <c r="L90" s="23"/>
      <c r="M90" s="22">
        <v>1.6047676491873098E-3</v>
      </c>
      <c r="N90" s="27">
        <v>341</v>
      </c>
      <c r="O90" s="1" t="s">
        <v>620</v>
      </c>
    </row>
    <row r="91" spans="1:15" ht="15" customHeight="1">
      <c r="A91" s="86" t="s">
        <v>469</v>
      </c>
      <c r="B91" s="25"/>
      <c r="C91" s="88" t="s">
        <v>619</v>
      </c>
      <c r="D91" s="89">
        <v>327886.49</v>
      </c>
      <c r="E91" s="106">
        <v>6.6456543195139828E-2</v>
      </c>
      <c r="F91" s="89">
        <v>325353.21453519806</v>
      </c>
      <c r="G91" s="89">
        <v>318909.8289970202</v>
      </c>
      <c r="H91" s="89">
        <v>6443.3855381778558</v>
      </c>
      <c r="I91" s="89">
        <v>-25375.750167755312</v>
      </c>
      <c r="J91" s="89">
        <v>-18932.364629577456</v>
      </c>
      <c r="K91" s="89">
        <v>10283.521738255275</v>
      </c>
      <c r="L91" s="23"/>
      <c r="M91" s="22">
        <v>3.8582961593766831E-3</v>
      </c>
      <c r="N91" s="27">
        <v>343</v>
      </c>
      <c r="O91" s="1" t="s">
        <v>622</v>
      </c>
    </row>
    <row r="92" spans="1:15" ht="15" customHeight="1">
      <c r="A92" s="86" t="s">
        <v>469</v>
      </c>
      <c r="B92" s="25"/>
      <c r="C92" s="88" t="s">
        <v>621</v>
      </c>
      <c r="D92" s="89">
        <v>327545.21999999997</v>
      </c>
      <c r="E92" s="106">
        <v>0.10606992206373378</v>
      </c>
      <c r="F92" s="89">
        <v>325014.58121265878</v>
      </c>
      <c r="G92" s="89">
        <v>317465.84380091814</v>
      </c>
      <c r="H92" s="89">
        <v>7548.7374117406434</v>
      </c>
      <c r="I92" s="89">
        <v>-25349.338642657855</v>
      </c>
      <c r="J92" s="89">
        <v>-17800.601230917211</v>
      </c>
      <c r="K92" s="89">
        <v>10272.818468768279</v>
      </c>
      <c r="L92" s="23"/>
      <c r="M92" s="22">
        <v>5.8606512314957407E-3</v>
      </c>
      <c r="N92" s="27">
        <v>2223</v>
      </c>
      <c r="O92" s="1" t="s">
        <v>624</v>
      </c>
    </row>
    <row r="93" spans="1:15" ht="15" customHeight="1">
      <c r="A93" s="86" t="s">
        <v>469</v>
      </c>
      <c r="B93" s="25"/>
      <c r="C93" s="88" t="s">
        <v>623</v>
      </c>
      <c r="D93" s="89">
        <v>7883135.71</v>
      </c>
      <c r="E93" s="106">
        <v>6.7424786100312994E-2</v>
      </c>
      <c r="F93" s="89">
        <v>7822230.0158378314</v>
      </c>
      <c r="G93" s="89">
        <v>8147861.5777943032</v>
      </c>
      <c r="H93" s="89">
        <v>-325631.56195647176</v>
      </c>
      <c r="I93" s="89">
        <v>-610090.65154063038</v>
      </c>
      <c r="J93" s="89">
        <v>-935722.21349710214</v>
      </c>
      <c r="K93" s="89">
        <v>247239.21208038006</v>
      </c>
      <c r="L93" s="23"/>
      <c r="M93" s="22">
        <v>2.3404549028816814E-3</v>
      </c>
      <c r="N93" s="27">
        <v>346</v>
      </c>
      <c r="O93" s="1" t="s">
        <v>626</v>
      </c>
    </row>
    <row r="94" spans="1:15" ht="15" customHeight="1">
      <c r="A94" s="86" t="s">
        <v>469</v>
      </c>
      <c r="B94" s="25"/>
      <c r="C94" s="88" t="s">
        <v>625</v>
      </c>
      <c r="D94" s="89">
        <v>2222420.9500000002</v>
      </c>
      <c r="E94" s="106">
        <v>0.10440899429680317</v>
      </c>
      <c r="F94" s="89">
        <v>2205250.3600647552</v>
      </c>
      <c r="G94" s="89">
        <v>2183591.3175848033</v>
      </c>
      <c r="H94" s="89">
        <v>21659.042479951866</v>
      </c>
      <c r="I94" s="89">
        <v>-171997.32381405961</v>
      </c>
      <c r="J94" s="89">
        <v>-150338.28133410774</v>
      </c>
      <c r="K94" s="89">
        <v>69701.908580859614</v>
      </c>
      <c r="L94" s="23"/>
      <c r="M94" s="22">
        <v>3.2991522461913136E-4</v>
      </c>
      <c r="N94" s="27">
        <v>349</v>
      </c>
      <c r="O94" s="1" t="s">
        <v>628</v>
      </c>
    </row>
    <row r="95" spans="1:15" ht="15" customHeight="1">
      <c r="A95" s="86" t="s">
        <v>469</v>
      </c>
      <c r="B95" s="25"/>
      <c r="C95" s="88" t="s">
        <v>627</v>
      </c>
      <c r="D95" s="89">
        <v>1398964.21</v>
      </c>
      <c r="E95" s="106">
        <v>0.14527923592218728</v>
      </c>
      <c r="F95" s="89">
        <v>1388155.7082244952</v>
      </c>
      <c r="G95" s="89">
        <v>1370726.5566981186</v>
      </c>
      <c r="H95" s="89">
        <v>17429.151526376605</v>
      </c>
      <c r="I95" s="89">
        <v>-108268.46292627419</v>
      </c>
      <c r="J95" s="89">
        <v>-90839.31139989759</v>
      </c>
      <c r="K95" s="89">
        <v>43875.790260757967</v>
      </c>
      <c r="L95" s="23"/>
      <c r="M95" s="22">
        <v>3.168241122987577E-4</v>
      </c>
      <c r="N95" s="27">
        <v>362</v>
      </c>
      <c r="O95" s="1" t="s">
        <v>630</v>
      </c>
    </row>
    <row r="96" spans="1:15" ht="15" customHeight="1">
      <c r="A96" s="86" t="s">
        <v>469</v>
      </c>
      <c r="B96" s="25"/>
      <c r="C96" s="88" t="s">
        <v>629</v>
      </c>
      <c r="D96" s="89">
        <v>1334786.08</v>
      </c>
      <c r="E96" s="106">
        <v>0.12354606147923342</v>
      </c>
      <c r="F96" s="89">
        <v>1324473.4232411834</v>
      </c>
      <c r="G96" s="89">
        <v>1295251.3963819346</v>
      </c>
      <c r="H96" s="89">
        <v>29222.026859248755</v>
      </c>
      <c r="I96" s="89">
        <v>-103301.59712733957</v>
      </c>
      <c r="J96" s="89">
        <v>-74079.570268090814</v>
      </c>
      <c r="K96" s="89">
        <v>41862.96809484448</v>
      </c>
      <c r="L96" s="23"/>
      <c r="M96" s="22">
        <v>7.6657917488125032E-3</v>
      </c>
      <c r="N96" s="27">
        <v>365</v>
      </c>
      <c r="O96" s="1" t="s">
        <v>632</v>
      </c>
    </row>
    <row r="97" spans="1:15" ht="15" customHeight="1">
      <c r="A97" s="86" t="s">
        <v>469</v>
      </c>
      <c r="B97" s="25"/>
      <c r="C97" s="88" t="s">
        <v>631</v>
      </c>
      <c r="D97" s="89">
        <v>1390886.99</v>
      </c>
      <c r="E97" s="106">
        <v>4.824652317892264E-2</v>
      </c>
      <c r="F97" s="89">
        <v>1380140.8934283503</v>
      </c>
      <c r="G97" s="89">
        <v>1376387.5937033421</v>
      </c>
      <c r="H97" s="89">
        <v>3753.2997250081971</v>
      </c>
      <c r="I97" s="89">
        <v>-107643.35172767007</v>
      </c>
      <c r="J97" s="89">
        <v>-103890.05200266188</v>
      </c>
      <c r="K97" s="89">
        <v>43622.463972582234</v>
      </c>
      <c r="L97" s="23"/>
      <c r="M97" s="22">
        <v>2.1522264780070412E-3</v>
      </c>
      <c r="N97" s="27">
        <v>380</v>
      </c>
      <c r="O97" s="1" t="s">
        <v>634</v>
      </c>
    </row>
    <row r="98" spans="1:15" ht="15" customHeight="1">
      <c r="A98" s="86" t="s">
        <v>469</v>
      </c>
      <c r="B98" s="25"/>
      <c r="C98" s="88" t="s">
        <v>633</v>
      </c>
      <c r="D98" s="89">
        <v>11598839.369999999</v>
      </c>
      <c r="E98" s="106">
        <v>7.82445445622586E-2</v>
      </c>
      <c r="F98" s="89">
        <v>11509225.872364888</v>
      </c>
      <c r="G98" s="89">
        <v>11584120.286290841</v>
      </c>
      <c r="H98" s="89">
        <v>-74894.413925953209</v>
      </c>
      <c r="I98" s="89">
        <v>-897655.92381999141</v>
      </c>
      <c r="J98" s="89">
        <v>-972550.33774594462</v>
      </c>
      <c r="K98" s="89">
        <v>363775.02714407688</v>
      </c>
      <c r="L98" s="23"/>
      <c r="M98" s="22">
        <v>1.1458282328762654E-3</v>
      </c>
      <c r="N98" s="27">
        <v>384</v>
      </c>
      <c r="O98" s="1" t="s">
        <v>636</v>
      </c>
    </row>
    <row r="99" spans="1:15" ht="15" customHeight="1">
      <c r="A99" s="86" t="s">
        <v>469</v>
      </c>
      <c r="B99" s="25"/>
      <c r="C99" s="88" t="s">
        <v>635</v>
      </c>
      <c r="D99" s="89">
        <v>763496.65</v>
      </c>
      <c r="E99" s="106">
        <v>0.12571231842095854</v>
      </c>
      <c r="F99" s="89">
        <v>757597.8179654642</v>
      </c>
      <c r="G99" s="89">
        <v>750964.76523120108</v>
      </c>
      <c r="H99" s="89">
        <v>6633.0527342631249</v>
      </c>
      <c r="I99" s="89">
        <v>-59088.437112240019</v>
      </c>
      <c r="J99" s="89">
        <v>-52455.384377976894</v>
      </c>
      <c r="K99" s="89">
        <v>23945.586771080682</v>
      </c>
      <c r="L99" s="23"/>
      <c r="M99" s="22">
        <v>1.257260276506788E-3</v>
      </c>
      <c r="N99" s="27">
        <v>388</v>
      </c>
      <c r="O99" s="1" t="s">
        <v>638</v>
      </c>
    </row>
    <row r="100" spans="1:15" ht="15" customHeight="1">
      <c r="A100" s="86" t="s">
        <v>469</v>
      </c>
      <c r="B100" s="25"/>
      <c r="C100" s="88" t="s">
        <v>637</v>
      </c>
      <c r="D100" s="89">
        <v>2868370.33</v>
      </c>
      <c r="E100" s="106">
        <v>0.11206716939673633</v>
      </c>
      <c r="F100" s="89">
        <v>2846209.0870010741</v>
      </c>
      <c r="G100" s="89">
        <v>2864680.1441807989</v>
      </c>
      <c r="H100" s="89">
        <v>-18471.057179724798</v>
      </c>
      <c r="I100" s="89">
        <v>-221988.55732873242</v>
      </c>
      <c r="J100" s="89">
        <v>-240459.61450845722</v>
      </c>
      <c r="K100" s="89">
        <v>89960.853958702151</v>
      </c>
      <c r="L100" s="23"/>
      <c r="M100" s="22">
        <v>1.4308262317601025E-3</v>
      </c>
      <c r="N100" s="27">
        <v>393</v>
      </c>
      <c r="O100" s="1" t="s">
        <v>640</v>
      </c>
    </row>
    <row r="101" spans="1:15" ht="15" customHeight="1">
      <c r="A101" s="86" t="s">
        <v>469</v>
      </c>
      <c r="B101" s="25"/>
      <c r="C101" s="88" t="s">
        <v>639</v>
      </c>
      <c r="D101" s="89">
        <v>479589.56</v>
      </c>
      <c r="E101" s="106">
        <v>0.11876225436994514</v>
      </c>
      <c r="F101" s="89">
        <v>475884.21530731942</v>
      </c>
      <c r="G101" s="89">
        <v>472811.38982405449</v>
      </c>
      <c r="H101" s="89">
        <v>3072.8254832649254</v>
      </c>
      <c r="I101" s="89">
        <v>-37116.335161060451</v>
      </c>
      <c r="J101" s="89">
        <v>-34043.509677795526</v>
      </c>
      <c r="K101" s="89">
        <v>15041.393336152038</v>
      </c>
      <c r="L101" s="23"/>
      <c r="M101" s="22">
        <v>1.1399557692100968E-2</v>
      </c>
      <c r="N101" s="27">
        <v>396</v>
      </c>
      <c r="O101" s="1" t="s">
        <v>642</v>
      </c>
    </row>
    <row r="102" spans="1:15" ht="15" customHeight="1">
      <c r="A102" s="86" t="s">
        <v>469</v>
      </c>
      <c r="B102" s="25"/>
      <c r="C102" s="88" t="s">
        <v>641</v>
      </c>
      <c r="D102" s="89">
        <v>8983164.3599999994</v>
      </c>
      <c r="E102" s="106">
        <v>7.1150375185285997E-2</v>
      </c>
      <c r="F102" s="89">
        <v>8913759.7624837346</v>
      </c>
      <c r="G102" s="89">
        <v>9176851.620458208</v>
      </c>
      <c r="H102" s="89">
        <v>-263091.85797447339</v>
      </c>
      <c r="I102" s="89">
        <v>-695223.93104773399</v>
      </c>
      <c r="J102" s="89">
        <v>-958315.78902220738</v>
      </c>
      <c r="K102" s="89">
        <v>281739.47018793004</v>
      </c>
      <c r="L102" s="23"/>
      <c r="M102" s="22">
        <v>6.3534177905521659E-4</v>
      </c>
      <c r="N102" s="27">
        <v>409</v>
      </c>
      <c r="O102" s="1" t="s">
        <v>644</v>
      </c>
    </row>
    <row r="103" spans="1:15" ht="15" customHeight="1">
      <c r="A103" s="86" t="s">
        <v>469</v>
      </c>
      <c r="B103" s="25"/>
      <c r="C103" s="88" t="s">
        <v>643</v>
      </c>
      <c r="D103" s="89">
        <v>16445214.59</v>
      </c>
      <c r="E103" s="106">
        <v>4.8287843257645902E-2</v>
      </c>
      <c r="F103" s="89">
        <v>16318157.636130843</v>
      </c>
      <c r="G103" s="89">
        <v>16629262.645954035</v>
      </c>
      <c r="H103" s="89">
        <v>-311105.00982319191</v>
      </c>
      <c r="I103" s="89">
        <v>-1272725.987859288</v>
      </c>
      <c r="J103" s="89">
        <v>-1583830.9976824799</v>
      </c>
      <c r="K103" s="89">
        <v>515772.15556071792</v>
      </c>
      <c r="L103" s="23"/>
      <c r="M103" s="22">
        <v>2.7869846226147559E-3</v>
      </c>
      <c r="N103" s="27">
        <v>411</v>
      </c>
      <c r="O103" s="1" t="s">
        <v>646</v>
      </c>
    </row>
    <row r="104" spans="1:15" ht="15" customHeight="1">
      <c r="A104" s="86" t="s">
        <v>469</v>
      </c>
      <c r="B104" s="25"/>
      <c r="C104" s="88" t="s">
        <v>645</v>
      </c>
      <c r="D104" s="89">
        <v>1680211.18</v>
      </c>
      <c r="E104" s="106">
        <v>8.7571113275551449E-2</v>
      </c>
      <c r="F104" s="89">
        <v>1667229.7431680649</v>
      </c>
      <c r="G104" s="89">
        <v>1686015.8777378062</v>
      </c>
      <c r="H104" s="89">
        <v>-18786.13456974132</v>
      </c>
      <c r="I104" s="89">
        <v>-130034.69320358196</v>
      </c>
      <c r="J104" s="89">
        <v>-148820.82777332328</v>
      </c>
      <c r="K104" s="89">
        <v>52696.55420810276</v>
      </c>
      <c r="L104" s="23"/>
      <c r="M104" s="22">
        <v>4.565825839144098E-4</v>
      </c>
      <c r="N104" s="27">
        <v>418</v>
      </c>
      <c r="O104" s="1" t="s">
        <v>648</v>
      </c>
    </row>
    <row r="105" spans="1:15" ht="15" customHeight="1">
      <c r="A105" s="86" t="s">
        <v>469</v>
      </c>
      <c r="B105" s="25"/>
      <c r="C105" s="88" t="s">
        <v>647</v>
      </c>
      <c r="D105" s="89">
        <v>1825555.19</v>
      </c>
      <c r="E105" s="106">
        <v>9.4692985708449084E-2</v>
      </c>
      <c r="F105" s="89">
        <v>1811450.8145117974</v>
      </c>
      <c r="G105" s="89">
        <v>1846549.7553454696</v>
      </c>
      <c r="H105" s="89">
        <v>-35098.940833672183</v>
      </c>
      <c r="I105" s="89">
        <v>-141283.13862181109</v>
      </c>
      <c r="J105" s="89">
        <v>-176382.07945548327</v>
      </c>
      <c r="K105" s="89">
        <v>57254.986262928178</v>
      </c>
      <c r="L105" s="23"/>
      <c r="M105" s="22">
        <v>8.8928022937947073E-3</v>
      </c>
      <c r="N105" s="27">
        <v>419</v>
      </c>
      <c r="O105" s="1" t="s">
        <v>650</v>
      </c>
    </row>
    <row r="106" spans="1:15" ht="15" customHeight="1">
      <c r="A106" s="86" t="s">
        <v>469</v>
      </c>
      <c r="B106" s="25"/>
      <c r="C106" s="88" t="s">
        <v>649</v>
      </c>
      <c r="D106" s="89">
        <v>1567817.12</v>
      </c>
      <c r="E106" s="106">
        <v>4.8935533071238879E-2</v>
      </c>
      <c r="F106" s="89">
        <v>1555704.0480543019</v>
      </c>
      <c r="G106" s="89">
        <v>1538472.7762213007</v>
      </c>
      <c r="H106" s="89">
        <v>17231.27183300117</v>
      </c>
      <c r="I106" s="89">
        <v>-121336.30618891816</v>
      </c>
      <c r="J106" s="89">
        <v>-104105.03435591699</v>
      </c>
      <c r="K106" s="89">
        <v>49171.533219099016</v>
      </c>
      <c r="L106" s="23"/>
      <c r="M106" s="22">
        <v>1.6642233014666035E-2</v>
      </c>
      <c r="N106" s="27">
        <v>429</v>
      </c>
      <c r="O106" s="1" t="s">
        <v>652</v>
      </c>
    </row>
    <row r="107" spans="1:15" ht="15" customHeight="1">
      <c r="A107" s="86" t="s">
        <v>469</v>
      </c>
      <c r="B107" s="25"/>
      <c r="C107" s="88" t="s">
        <v>651</v>
      </c>
      <c r="D107" s="89">
        <v>23216944.93</v>
      </c>
      <c r="E107" s="106">
        <v>7.9091466208528916E-2</v>
      </c>
      <c r="F107" s="89">
        <v>23037569.082709596</v>
      </c>
      <c r="G107" s="89">
        <v>23135716.569594324</v>
      </c>
      <c r="H107" s="89">
        <v>-98147.486884728074</v>
      </c>
      <c r="I107" s="89">
        <v>-1796802.8942034582</v>
      </c>
      <c r="J107" s="89">
        <v>-1894950.3810881863</v>
      </c>
      <c r="K107" s="89">
        <v>728154.30084823119</v>
      </c>
      <c r="L107" s="23"/>
      <c r="M107" s="22">
        <v>1.6253000926782736E-3</v>
      </c>
      <c r="N107" s="27">
        <v>436</v>
      </c>
      <c r="O107" s="1" t="s">
        <v>654</v>
      </c>
    </row>
    <row r="108" spans="1:15" ht="15" customHeight="1">
      <c r="A108" s="86" t="s">
        <v>518</v>
      </c>
      <c r="B108" s="25"/>
      <c r="C108" s="88" t="s">
        <v>653</v>
      </c>
      <c r="D108" s="89">
        <v>1816204.1</v>
      </c>
      <c r="E108" s="106">
        <v>0.10007657211002319</v>
      </c>
      <c r="F108" s="89">
        <v>1802171.9717302362</v>
      </c>
      <c r="G108" s="89">
        <v>1812895.9344569929</v>
      </c>
      <c r="H108" s="89">
        <v>-10723.962726756698</v>
      </c>
      <c r="I108" s="89">
        <v>-140559.44023571353</v>
      </c>
      <c r="J108" s="89">
        <v>-151283.40296247022</v>
      </c>
      <c r="K108" s="89">
        <v>56961.707520972748</v>
      </c>
      <c r="L108" s="23"/>
      <c r="M108" s="22">
        <v>1.7302854917082872E-3</v>
      </c>
      <c r="N108" s="27">
        <v>2442</v>
      </c>
      <c r="O108" s="1" t="s">
        <v>656</v>
      </c>
    </row>
    <row r="109" spans="1:15" ht="15" customHeight="1">
      <c r="A109" s="86" t="s">
        <v>469</v>
      </c>
      <c r="B109" s="25"/>
      <c r="C109" s="88" t="s">
        <v>655</v>
      </c>
      <c r="D109" s="89">
        <v>867500.24</v>
      </c>
      <c r="E109" s="106">
        <v>0.13844887505731118</v>
      </c>
      <c r="F109" s="89">
        <v>860797.86847593449</v>
      </c>
      <c r="G109" s="89">
        <v>835223.20782913605</v>
      </c>
      <c r="H109" s="89">
        <v>25574.660646798438</v>
      </c>
      <c r="I109" s="89">
        <v>-67137.469923532903</v>
      </c>
      <c r="J109" s="89">
        <v>-41562.809276734464</v>
      </c>
      <c r="K109" s="89">
        <v>27207.456995198758</v>
      </c>
      <c r="L109" s="23"/>
      <c r="M109" s="22">
        <v>1.6063373137694503E-3</v>
      </c>
      <c r="N109" s="27">
        <v>2222</v>
      </c>
      <c r="O109" s="1" t="s">
        <v>658</v>
      </c>
    </row>
    <row r="110" spans="1:15" ht="15" customHeight="1">
      <c r="A110" s="86" t="s">
        <v>469</v>
      </c>
      <c r="B110" s="25"/>
      <c r="C110" s="88" t="s">
        <v>657</v>
      </c>
      <c r="D110" s="89">
        <v>4690395.1900000004</v>
      </c>
      <c r="E110" s="106">
        <v>0.10422690601721274</v>
      </c>
      <c r="F110" s="89">
        <v>4654156.8471056288</v>
      </c>
      <c r="G110" s="89">
        <v>4528807.3714404162</v>
      </c>
      <c r="H110" s="89">
        <v>125349.47566521261</v>
      </c>
      <c r="I110" s="89">
        <v>-362998.4770933417</v>
      </c>
      <c r="J110" s="89">
        <v>-237649.00142812909</v>
      </c>
      <c r="K110" s="89">
        <v>147105.11829070171</v>
      </c>
      <c r="L110" s="23"/>
      <c r="M110" s="22">
        <v>2.2452942420328956E-2</v>
      </c>
      <c r="N110" s="27">
        <v>442</v>
      </c>
      <c r="O110" s="1" t="s">
        <v>660</v>
      </c>
    </row>
    <row r="111" spans="1:15" ht="15" customHeight="1">
      <c r="A111" s="86" t="s">
        <v>469</v>
      </c>
      <c r="B111" s="25"/>
      <c r="C111" s="88" t="s">
        <v>659</v>
      </c>
      <c r="D111" s="89">
        <v>261817.01</v>
      </c>
      <c r="E111" s="106">
        <v>3.8803247854532597E-2</v>
      </c>
      <c r="F111" s="89">
        <v>259794.19226298132</v>
      </c>
      <c r="G111" s="89">
        <v>268988.91594110173</v>
      </c>
      <c r="H111" s="89">
        <v>-9194.7236781204119</v>
      </c>
      <c r="I111" s="89">
        <v>-20262.509246503854</v>
      </c>
      <c r="J111" s="89">
        <v>-29457.232924624266</v>
      </c>
      <c r="K111" s="89">
        <v>8211.3810598905693</v>
      </c>
      <c r="L111" s="23"/>
      <c r="M111" s="22">
        <v>1.7339623340891564E-3</v>
      </c>
      <c r="N111" s="27">
        <v>447</v>
      </c>
      <c r="O111" s="1" t="s">
        <v>662</v>
      </c>
    </row>
    <row r="112" spans="1:15" ht="15" customHeight="1">
      <c r="A112" s="86" t="s">
        <v>469</v>
      </c>
      <c r="B112" s="25"/>
      <c r="C112" s="88" t="s">
        <v>661</v>
      </c>
      <c r="D112" s="89">
        <v>3093644.07</v>
      </c>
      <c r="E112" s="106">
        <v>9.4713700510916876E-2</v>
      </c>
      <c r="F112" s="89">
        <v>3069742.3452922786</v>
      </c>
      <c r="G112" s="89">
        <v>3026528.1428579991</v>
      </c>
      <c r="H112" s="89">
        <v>43214.20243427949</v>
      </c>
      <c r="I112" s="89">
        <v>-239422.91440027833</v>
      </c>
      <c r="J112" s="89">
        <v>-196208.71196599884</v>
      </c>
      <c r="K112" s="89">
        <v>97026.126463062013</v>
      </c>
      <c r="L112" s="23"/>
      <c r="M112" s="22">
        <v>7.9827078571646543E-4</v>
      </c>
      <c r="N112" s="27">
        <v>454</v>
      </c>
      <c r="O112" s="1" t="s">
        <v>664</v>
      </c>
    </row>
    <row r="113" spans="1:15" ht="15" customHeight="1">
      <c r="A113" s="86" t="s">
        <v>469</v>
      </c>
      <c r="B113" s="25"/>
      <c r="C113" s="88" t="s">
        <v>663</v>
      </c>
      <c r="D113" s="89">
        <v>490857.49</v>
      </c>
      <c r="E113" s="106">
        <v>0.11022373228339744</v>
      </c>
      <c r="F113" s="89">
        <v>487065.08844014537</v>
      </c>
      <c r="G113" s="89">
        <v>482630.26059668598</v>
      </c>
      <c r="H113" s="89">
        <v>4434.8278434593813</v>
      </c>
      <c r="I113" s="89">
        <v>-37988.381388362322</v>
      </c>
      <c r="J113" s="89">
        <v>-33553.553544902941</v>
      </c>
      <c r="K113" s="89">
        <v>15394.790034808755</v>
      </c>
      <c r="L113" s="23"/>
      <c r="M113" s="22">
        <v>4.480983729692919E-3</v>
      </c>
      <c r="N113" s="27">
        <v>465</v>
      </c>
      <c r="O113" s="1" t="s">
        <v>666</v>
      </c>
    </row>
    <row r="114" spans="1:15" ht="15" customHeight="1">
      <c r="A114" s="86" t="s">
        <v>469</v>
      </c>
      <c r="B114" s="25"/>
      <c r="C114" s="88" t="s">
        <v>665</v>
      </c>
      <c r="D114" s="89">
        <v>20234718.02</v>
      </c>
      <c r="E114" s="106">
        <v>4.3789341363765777E-2</v>
      </c>
      <c r="F114" s="89">
        <v>20078383.080133304</v>
      </c>
      <c r="G114" s="89">
        <v>20649655.701979127</v>
      </c>
      <c r="H114" s="89">
        <v>-571272.62184582278</v>
      </c>
      <c r="I114" s="89">
        <v>-1566002.7626953959</v>
      </c>
      <c r="J114" s="89">
        <v>-2137275.3845412186</v>
      </c>
      <c r="K114" s="89">
        <v>634622.55680658168</v>
      </c>
      <c r="L114" s="23"/>
      <c r="M114" s="22">
        <v>2.5132598631816223E-4</v>
      </c>
      <c r="N114" s="27">
        <v>472</v>
      </c>
      <c r="O114" s="1" t="s">
        <v>668</v>
      </c>
    </row>
    <row r="115" spans="1:15" ht="15" customHeight="1">
      <c r="A115" s="86" t="s">
        <v>469</v>
      </c>
      <c r="B115" s="25"/>
      <c r="C115" s="88" t="s">
        <v>667</v>
      </c>
      <c r="D115" s="89">
        <v>1784916.63</v>
      </c>
      <c r="E115" s="106">
        <v>9.2329574566961004E-2</v>
      </c>
      <c r="F115" s="89">
        <v>1771126.2310558532</v>
      </c>
      <c r="G115" s="89">
        <v>1792333.3525479843</v>
      </c>
      <c r="H115" s="89">
        <v>-21207.121492131148</v>
      </c>
      <c r="I115" s="89">
        <v>-138138.04427608999</v>
      </c>
      <c r="J115" s="89">
        <v>-159345.16576822114</v>
      </c>
      <c r="K115" s="89">
        <v>55980.436905400842</v>
      </c>
      <c r="L115" s="23"/>
      <c r="M115" s="22">
        <v>2.9798376517036675E-3</v>
      </c>
      <c r="N115" s="27">
        <v>482</v>
      </c>
      <c r="O115" s="1" t="s">
        <v>670</v>
      </c>
    </row>
    <row r="116" spans="1:15" ht="15" customHeight="1">
      <c r="A116" s="86" t="s">
        <v>469</v>
      </c>
      <c r="B116" s="25"/>
      <c r="C116" s="88" t="s">
        <v>669</v>
      </c>
      <c r="D116" s="89">
        <v>1772584.08</v>
      </c>
      <c r="E116" s="106">
        <v>0.100283764775567</v>
      </c>
      <c r="F116" s="89">
        <v>1758888.9632565121</v>
      </c>
      <c r="G116" s="89">
        <v>1761515.9719662906</v>
      </c>
      <c r="H116" s="89">
        <v>-2627.0087097785436</v>
      </c>
      <c r="I116" s="89">
        <v>-137183.60511108706</v>
      </c>
      <c r="J116" s="89">
        <v>-139810.6138208656</v>
      </c>
      <c r="K116" s="89">
        <v>55593.650472043621</v>
      </c>
      <c r="L116" s="23"/>
      <c r="M116" s="22">
        <v>4.7826414778349725E-4</v>
      </c>
      <c r="N116" s="27">
        <v>484</v>
      </c>
      <c r="O116" s="1" t="s">
        <v>672</v>
      </c>
    </row>
    <row r="117" spans="1:15" ht="15" customHeight="1">
      <c r="A117" s="86" t="s">
        <v>469</v>
      </c>
      <c r="B117" s="25"/>
      <c r="C117" s="88" t="s">
        <v>671</v>
      </c>
      <c r="D117" s="89">
        <v>13111012.59</v>
      </c>
      <c r="E117" s="106">
        <v>5.4224196636020849E-2</v>
      </c>
      <c r="F117" s="89">
        <v>13009715.929338694</v>
      </c>
      <c r="G117" s="89">
        <v>13232563.043800438</v>
      </c>
      <c r="H117" s="89">
        <v>-222847.1144617442</v>
      </c>
      <c r="I117" s="89">
        <v>-1014685.8442692605</v>
      </c>
      <c r="J117" s="89">
        <v>-1237532.9587310047</v>
      </c>
      <c r="K117" s="89">
        <v>411201.39771481149</v>
      </c>
      <c r="L117" s="23"/>
      <c r="M117" s="22">
        <v>2.0364438031299677E-2</v>
      </c>
      <c r="N117" s="27">
        <v>500</v>
      </c>
      <c r="O117" s="1" t="s">
        <v>674</v>
      </c>
    </row>
    <row r="118" spans="1:15" ht="15" customHeight="1">
      <c r="A118" s="86" t="s">
        <v>469</v>
      </c>
      <c r="B118" s="25"/>
      <c r="C118" s="88" t="s">
        <v>673</v>
      </c>
      <c r="D118" s="89">
        <v>3698523.65</v>
      </c>
      <c r="E118" s="106">
        <v>0.11571623128737363</v>
      </c>
      <c r="F118" s="89">
        <v>3669948.5805650414</v>
      </c>
      <c r="G118" s="89">
        <v>3674095.5060833134</v>
      </c>
      <c r="H118" s="89">
        <v>-4146.9255182719789</v>
      </c>
      <c r="I118" s="89">
        <v>-286235.67909716093</v>
      </c>
      <c r="J118" s="89">
        <v>-290382.60461543291</v>
      </c>
      <c r="K118" s="89">
        <v>115996.99747990909</v>
      </c>
      <c r="L118" s="23"/>
      <c r="M118" s="22">
        <v>1.7241501895216196E-3</v>
      </c>
      <c r="N118" s="27">
        <v>507</v>
      </c>
      <c r="O118" s="1" t="s">
        <v>676</v>
      </c>
    </row>
    <row r="119" spans="1:15" ht="15" customHeight="1">
      <c r="A119" s="86" t="s">
        <v>469</v>
      </c>
      <c r="B119" s="25"/>
      <c r="C119" s="88" t="s">
        <v>675</v>
      </c>
      <c r="D119" s="89">
        <v>4408014.47</v>
      </c>
      <c r="E119" s="106">
        <v>0.10562088009746695</v>
      </c>
      <c r="F119" s="89">
        <v>4373957.8215990765</v>
      </c>
      <c r="G119" s="89">
        <v>4410206.8280832097</v>
      </c>
      <c r="H119" s="89">
        <v>-36249.006484133191</v>
      </c>
      <c r="I119" s="89">
        <v>-341144.50377803098</v>
      </c>
      <c r="J119" s="89">
        <v>-377393.51026216417</v>
      </c>
      <c r="K119" s="89">
        <v>138248.79648072354</v>
      </c>
      <c r="L119" s="23"/>
      <c r="M119" s="22">
        <v>1.683598646302867E-3</v>
      </c>
      <c r="N119" s="27">
        <v>518</v>
      </c>
      <c r="O119" s="1" t="s">
        <v>678</v>
      </c>
    </row>
    <row r="120" spans="1:15" ht="15" customHeight="1">
      <c r="A120" s="86" t="s">
        <v>469</v>
      </c>
      <c r="B120" s="25"/>
      <c r="C120" s="88" t="s">
        <v>677</v>
      </c>
      <c r="D120" s="89">
        <v>608340.51</v>
      </c>
      <c r="E120" s="106">
        <v>2.2910785690168911E-3</v>
      </c>
      <c r="F120" s="89">
        <v>603640.42586958013</v>
      </c>
      <c r="G120" s="89">
        <v>669156.70286459674</v>
      </c>
      <c r="H120" s="89">
        <v>-65516.276995016611</v>
      </c>
      <c r="I120" s="89">
        <v>-47080.61255797655</v>
      </c>
      <c r="J120" s="89">
        <v>-112596.88955299316</v>
      </c>
      <c r="K120" s="89">
        <v>19079.416351818276</v>
      </c>
      <c r="L120" s="23"/>
      <c r="M120" s="22">
        <v>6.1121761122742788E-4</v>
      </c>
      <c r="N120" s="27">
        <v>523</v>
      </c>
      <c r="O120" s="1" t="s">
        <v>680</v>
      </c>
    </row>
    <row r="121" spans="1:15" ht="15" customHeight="1">
      <c r="A121" s="86" t="s">
        <v>469</v>
      </c>
      <c r="B121" s="25"/>
      <c r="C121" s="88" t="s">
        <v>679</v>
      </c>
      <c r="D121" s="89">
        <v>4993851.6900000004</v>
      </c>
      <c r="E121" s="106">
        <v>0.10786384199259169</v>
      </c>
      <c r="F121" s="89">
        <v>4955268.8195647579</v>
      </c>
      <c r="G121" s="89">
        <v>5079537.5488774031</v>
      </c>
      <c r="H121" s="89">
        <v>-124268.72931264527</v>
      </c>
      <c r="I121" s="89">
        <v>-386483.5445347646</v>
      </c>
      <c r="J121" s="89">
        <v>-510752.27384740987</v>
      </c>
      <c r="K121" s="89">
        <v>156622.44092990182</v>
      </c>
      <c r="L121" s="23"/>
      <c r="M121" s="22">
        <v>1.3110125580871334E-2</v>
      </c>
      <c r="N121" s="27">
        <v>537</v>
      </c>
      <c r="O121" s="1" t="s">
        <v>682</v>
      </c>
    </row>
    <row r="122" spans="1:15" ht="15" customHeight="1">
      <c r="A122" s="86" t="s">
        <v>469</v>
      </c>
      <c r="B122" s="25"/>
      <c r="C122" s="88" t="s">
        <v>681</v>
      </c>
      <c r="D122" s="89">
        <v>1916931.78</v>
      </c>
      <c r="E122" s="106">
        <v>7.4982164026088594E-2</v>
      </c>
      <c r="F122" s="89">
        <v>1902121.4221655766</v>
      </c>
      <c r="G122" s="89">
        <v>1903718.7489245378</v>
      </c>
      <c r="H122" s="89">
        <v>-1597.3267589611933</v>
      </c>
      <c r="I122" s="89">
        <v>-148354.94423057957</v>
      </c>
      <c r="J122" s="89">
        <v>-149952.27098954076</v>
      </c>
      <c r="K122" s="89">
        <v>60120.835202396949</v>
      </c>
      <c r="L122" s="23"/>
      <c r="M122" s="22">
        <v>3.4406148892541758E-3</v>
      </c>
      <c r="N122" s="27">
        <v>542</v>
      </c>
      <c r="O122" s="1" t="s">
        <v>684</v>
      </c>
    </row>
    <row r="123" spans="1:15" ht="15" customHeight="1">
      <c r="A123" s="86" t="s">
        <v>469</v>
      </c>
      <c r="B123" s="25"/>
      <c r="C123" s="88" t="s">
        <v>683</v>
      </c>
      <c r="D123" s="89">
        <v>4732132.3</v>
      </c>
      <c r="E123" s="106">
        <v>7.3671151339648633E-2</v>
      </c>
      <c r="F123" s="89">
        <v>4695571.4930823781</v>
      </c>
      <c r="G123" s="89">
        <v>4738580.842950386</v>
      </c>
      <c r="H123" s="89">
        <v>-43009.349868007936</v>
      </c>
      <c r="I123" s="89">
        <v>-366228.59028307424</v>
      </c>
      <c r="J123" s="89">
        <v>-409237.94015108218</v>
      </c>
      <c r="K123" s="89">
        <v>148414.12153135653</v>
      </c>
      <c r="L123" s="23"/>
      <c r="M123" s="22">
        <v>4.0223617945797617E-3</v>
      </c>
      <c r="N123" s="27">
        <v>545</v>
      </c>
      <c r="O123" s="1" t="s">
        <v>686</v>
      </c>
    </row>
    <row r="124" spans="1:15" ht="15" customHeight="1">
      <c r="A124" s="86" t="s">
        <v>469</v>
      </c>
      <c r="B124" s="25"/>
      <c r="C124" s="88" t="s">
        <v>685</v>
      </c>
      <c r="D124" s="89">
        <v>1764294.23</v>
      </c>
      <c r="E124" s="106">
        <v>5.2443252346258795E-2</v>
      </c>
      <c r="F124" s="89">
        <v>1750663.1612555981</v>
      </c>
      <c r="G124" s="89">
        <v>1768683.53673097</v>
      </c>
      <c r="H124" s="89">
        <v>-18020.375475371955</v>
      </c>
      <c r="I124" s="89">
        <v>-136542.03807815388</v>
      </c>
      <c r="J124" s="89">
        <v>-154562.41355352584</v>
      </c>
      <c r="K124" s="89">
        <v>55333.655457665693</v>
      </c>
      <c r="L124" s="23"/>
      <c r="M124" s="22">
        <v>6.4583033620259302E-4</v>
      </c>
      <c r="N124" s="27">
        <v>549</v>
      </c>
      <c r="O124" s="1" t="s">
        <v>688</v>
      </c>
    </row>
    <row r="125" spans="1:15" ht="15" customHeight="1">
      <c r="A125" s="86" t="s">
        <v>469</v>
      </c>
      <c r="B125" s="25"/>
      <c r="C125" s="88" t="s">
        <v>687</v>
      </c>
      <c r="D125" s="89">
        <v>2217528.08</v>
      </c>
      <c r="E125" s="106">
        <v>0.10226028545689592</v>
      </c>
      <c r="F125" s="89">
        <v>2200395.2927431255</v>
      </c>
      <c r="G125" s="89">
        <v>2248324.1173515264</v>
      </c>
      <c r="H125" s="89">
        <v>-47928.82460840093</v>
      </c>
      <c r="I125" s="89">
        <v>-171618.6554318298</v>
      </c>
      <c r="J125" s="89">
        <v>-219547.48004023073</v>
      </c>
      <c r="K125" s="89">
        <v>69548.453234140514</v>
      </c>
      <c r="L125" s="23"/>
      <c r="M125" s="22">
        <v>4.6329346299276725E-3</v>
      </c>
      <c r="N125" s="27">
        <v>560</v>
      </c>
      <c r="O125" s="1" t="s">
        <v>690</v>
      </c>
    </row>
    <row r="126" spans="1:15" ht="15" customHeight="1">
      <c r="A126" s="86" t="s">
        <v>469</v>
      </c>
      <c r="B126" s="25"/>
      <c r="C126" s="88" t="s">
        <v>689</v>
      </c>
      <c r="D126" s="89">
        <v>2720663.87</v>
      </c>
      <c r="E126" s="106">
        <v>0.1292541631491062</v>
      </c>
      <c r="F126" s="89">
        <v>2699643.8181221564</v>
      </c>
      <c r="G126" s="89">
        <v>2662800.2298486573</v>
      </c>
      <c r="H126" s="89">
        <v>36843.588273499161</v>
      </c>
      <c r="I126" s="89">
        <v>-210557.27747598969</v>
      </c>
      <c r="J126" s="89">
        <v>-173713.68920249052</v>
      </c>
      <c r="K126" s="89">
        <v>85328.328256619294</v>
      </c>
      <c r="L126" s="23"/>
      <c r="M126" s="22">
        <v>1.9041927547837746E-3</v>
      </c>
      <c r="N126" s="27">
        <v>561</v>
      </c>
      <c r="O126" s="1" t="s">
        <v>692</v>
      </c>
    </row>
    <row r="127" spans="1:15" ht="15" customHeight="1">
      <c r="A127" s="86" t="s">
        <v>469</v>
      </c>
      <c r="B127" s="25"/>
      <c r="C127" s="88" t="s">
        <v>691</v>
      </c>
      <c r="D127" s="89">
        <v>9120220.7799999993</v>
      </c>
      <c r="E127" s="106">
        <v>8.7194408121367806E-2</v>
      </c>
      <c r="F127" s="89">
        <v>9049757.2743656226</v>
      </c>
      <c r="G127" s="89">
        <v>9219387.212582022</v>
      </c>
      <c r="H127" s="89">
        <v>-169629.9382163994</v>
      </c>
      <c r="I127" s="89">
        <v>-705830.98433866678</v>
      </c>
      <c r="J127" s="89">
        <v>-875460.92255506618</v>
      </c>
      <c r="K127" s="89">
        <v>286037.97810887988</v>
      </c>
      <c r="L127" s="23"/>
      <c r="M127" s="22">
        <v>4.6161523621104008E-3</v>
      </c>
      <c r="N127" s="27">
        <v>564</v>
      </c>
      <c r="O127" s="1" t="s">
        <v>694</v>
      </c>
    </row>
    <row r="128" spans="1:15" ht="15" customHeight="1">
      <c r="A128" s="86" t="s">
        <v>469</v>
      </c>
      <c r="B128" s="25"/>
      <c r="C128" s="88" t="s">
        <v>693</v>
      </c>
      <c r="D128" s="89">
        <v>3230233.09</v>
      </c>
      <c r="E128" s="106">
        <v>8.1712195097758844E-2</v>
      </c>
      <c r="F128" s="89">
        <v>3205276.0683414121</v>
      </c>
      <c r="G128" s="89">
        <v>3173878.6299019833</v>
      </c>
      <c r="H128" s="89">
        <v>31397.438439428806</v>
      </c>
      <c r="I128" s="89">
        <v>-249993.794728951</v>
      </c>
      <c r="J128" s="89">
        <v>-218596.3562895222</v>
      </c>
      <c r="K128" s="89">
        <v>101309.97529250596</v>
      </c>
      <c r="L128" s="23"/>
      <c r="M128" s="22">
        <v>1.8057554992025114E-3</v>
      </c>
      <c r="N128" s="27">
        <v>567</v>
      </c>
      <c r="O128" s="1" t="s">
        <v>696</v>
      </c>
    </row>
    <row r="129" spans="1:15" ht="15" customHeight="1">
      <c r="A129" s="86" t="s">
        <v>469</v>
      </c>
      <c r="B129" s="25"/>
      <c r="C129" s="88" t="s">
        <v>695</v>
      </c>
      <c r="D129" s="89">
        <v>1655866.44</v>
      </c>
      <c r="E129" s="106">
        <v>7.6622449566816631E-2</v>
      </c>
      <c r="F129" s="89">
        <v>1643073.09244414</v>
      </c>
      <c r="G129" s="89">
        <v>1646170.3430773106</v>
      </c>
      <c r="H129" s="89">
        <v>-3097.2506331705954</v>
      </c>
      <c r="I129" s="89">
        <v>-128150.60813457237</v>
      </c>
      <c r="J129" s="89">
        <v>-131247.85876774296</v>
      </c>
      <c r="K129" s="89">
        <v>51933.02880941319</v>
      </c>
      <c r="L129" s="23"/>
      <c r="M129" s="22">
        <v>2.1248163572829644E-3</v>
      </c>
      <c r="N129" s="27">
        <v>573</v>
      </c>
      <c r="O129" s="1" t="s">
        <v>698</v>
      </c>
    </row>
    <row r="130" spans="1:15" ht="15" customHeight="1">
      <c r="A130" s="86" t="s">
        <v>469</v>
      </c>
      <c r="B130" s="25"/>
      <c r="C130" s="88" t="s">
        <v>697</v>
      </c>
      <c r="D130" s="89">
        <v>3546446.96</v>
      </c>
      <c r="E130" s="106">
        <v>0.1056024533923845</v>
      </c>
      <c r="F130" s="89">
        <v>3519046.8464088929</v>
      </c>
      <c r="G130" s="89">
        <v>3518230.3996626157</v>
      </c>
      <c r="H130" s="89">
        <v>816.44674627715722</v>
      </c>
      <c r="I130" s="89">
        <v>-274466.17895161005</v>
      </c>
      <c r="J130" s="89">
        <v>-273649.7322053329</v>
      </c>
      <c r="K130" s="89">
        <v>111227.40801772385</v>
      </c>
      <c r="L130" s="23"/>
      <c r="M130" s="22">
        <v>2.6147090011994197E-3</v>
      </c>
      <c r="N130" s="27">
        <v>577</v>
      </c>
      <c r="O130" s="1" t="s">
        <v>700</v>
      </c>
    </row>
    <row r="131" spans="1:15" ht="15" customHeight="1">
      <c r="A131" s="86" t="s">
        <v>469</v>
      </c>
      <c r="B131" s="25"/>
      <c r="C131" s="88" t="s">
        <v>699</v>
      </c>
      <c r="D131" s="89">
        <v>489614.68</v>
      </c>
      <c r="E131" s="106">
        <v>0.11771294298577062</v>
      </c>
      <c r="F131" s="89">
        <v>485831.88048285351</v>
      </c>
      <c r="G131" s="89">
        <v>479689.61731474701</v>
      </c>
      <c r="H131" s="89">
        <v>6142.2631681064959</v>
      </c>
      <c r="I131" s="89">
        <v>-37892.197992498754</v>
      </c>
      <c r="J131" s="89">
        <v>-31749.934824392258</v>
      </c>
      <c r="K131" s="89">
        <v>15355.811717490707</v>
      </c>
      <c r="L131" s="23"/>
      <c r="M131" s="22">
        <v>8.8423783537894506E-3</v>
      </c>
      <c r="N131" s="27">
        <v>580</v>
      </c>
      <c r="O131" s="1" t="s">
        <v>702</v>
      </c>
    </row>
    <row r="132" spans="1:15" ht="15" customHeight="1">
      <c r="A132" s="86" t="s">
        <v>469</v>
      </c>
      <c r="B132" s="25"/>
      <c r="C132" s="88" t="s">
        <v>701</v>
      </c>
      <c r="D132" s="89">
        <v>1623211.87</v>
      </c>
      <c r="E132" s="106">
        <v>0.14430192425171429</v>
      </c>
      <c r="F132" s="89">
        <v>1610670.8140862712</v>
      </c>
      <c r="G132" s="89">
        <v>1622074.9374692263</v>
      </c>
      <c r="H132" s="89">
        <v>-11404.123382955091</v>
      </c>
      <c r="I132" s="89">
        <v>-125623.40974297206</v>
      </c>
      <c r="J132" s="89">
        <v>-137027.53312592715</v>
      </c>
      <c r="K132" s="89">
        <v>50908.881762523954</v>
      </c>
      <c r="L132" s="23"/>
      <c r="M132" s="22">
        <v>3.1522672998174589E-3</v>
      </c>
      <c r="N132" s="27">
        <v>582</v>
      </c>
      <c r="O132" s="1" t="s">
        <v>704</v>
      </c>
    </row>
    <row r="133" spans="1:15" ht="15" customHeight="1">
      <c r="A133" s="86" t="s">
        <v>469</v>
      </c>
      <c r="B133" s="25"/>
      <c r="C133" s="88" t="s">
        <v>703</v>
      </c>
      <c r="D133" s="89">
        <v>951584.38</v>
      </c>
      <c r="E133" s="106">
        <v>9.9310582552561755E-2</v>
      </c>
      <c r="F133" s="89">
        <v>944232.36814204638</v>
      </c>
      <c r="G133" s="89">
        <v>940341.46534896153</v>
      </c>
      <c r="H133" s="89">
        <v>3890.9027930848533</v>
      </c>
      <c r="I133" s="89">
        <v>-73644.899155248306</v>
      </c>
      <c r="J133" s="89">
        <v>-69753.996362163452</v>
      </c>
      <c r="K133" s="89">
        <v>29844.592430490706</v>
      </c>
      <c r="L133" s="23"/>
      <c r="M133" s="22">
        <v>1.6403474844146994E-3</v>
      </c>
      <c r="N133" s="27">
        <v>2242</v>
      </c>
      <c r="O133" s="1" t="s">
        <v>706</v>
      </c>
    </row>
    <row r="134" spans="1:15" ht="15" customHeight="1">
      <c r="A134" s="86" t="s">
        <v>469</v>
      </c>
      <c r="B134" s="25"/>
      <c r="C134" s="88" t="s">
        <v>705</v>
      </c>
      <c r="D134" s="89">
        <v>1532449.63</v>
      </c>
      <c r="E134" s="106">
        <v>0.11115159243734296</v>
      </c>
      <c r="F134" s="89">
        <v>1520609.8099185936</v>
      </c>
      <c r="G134" s="89">
        <v>1533952.8812690296</v>
      </c>
      <c r="H134" s="89">
        <v>-13343.071350435959</v>
      </c>
      <c r="I134" s="89">
        <v>-118599.14983245896</v>
      </c>
      <c r="J134" s="89">
        <v>-131942.22118289492</v>
      </c>
      <c r="K134" s="89">
        <v>48062.300715367222</v>
      </c>
      <c r="L134" s="23"/>
      <c r="M134" s="22">
        <v>3.3848055536360665E-3</v>
      </c>
      <c r="N134" s="27">
        <v>1868</v>
      </c>
      <c r="O134" s="1" t="s">
        <v>708</v>
      </c>
    </row>
    <row r="135" spans="1:15" ht="15" customHeight="1">
      <c r="A135" s="86" t="s">
        <v>469</v>
      </c>
      <c r="B135" s="25"/>
      <c r="C135" s="88" t="s">
        <v>707</v>
      </c>
      <c r="D135" s="89">
        <v>2792654.26</v>
      </c>
      <c r="E135" s="106">
        <v>2.5224191847195598E-2</v>
      </c>
      <c r="F135" s="89">
        <v>2771078.0050023249</v>
      </c>
      <c r="G135" s="89">
        <v>3008896.6462312145</v>
      </c>
      <c r="H135" s="89">
        <v>-237818.64122888958</v>
      </c>
      <c r="I135" s="89">
        <v>-216128.74872239347</v>
      </c>
      <c r="J135" s="89">
        <v>-453947.38995128305</v>
      </c>
      <c r="K135" s="89">
        <v>87586.166755883081</v>
      </c>
      <c r="L135" s="23"/>
      <c r="M135" s="22">
        <v>4.4962428826953712E-4</v>
      </c>
      <c r="N135" s="27">
        <v>597</v>
      </c>
      <c r="O135" s="1" t="s">
        <v>710</v>
      </c>
    </row>
    <row r="136" spans="1:15" ht="15" customHeight="1">
      <c r="A136" s="86" t="s">
        <v>469</v>
      </c>
      <c r="B136" s="25"/>
      <c r="C136" s="88" t="s">
        <v>709</v>
      </c>
      <c r="D136" s="89">
        <v>2312558.39</v>
      </c>
      <c r="E136" s="106">
        <v>0.11517834366668067</v>
      </c>
      <c r="F136" s="89">
        <v>2294691.3914838098</v>
      </c>
      <c r="G136" s="89">
        <v>2302387.4882622673</v>
      </c>
      <c r="H136" s="89">
        <v>-7696.0967784575187</v>
      </c>
      <c r="I136" s="89">
        <v>-178973.22928122611</v>
      </c>
      <c r="J136" s="89">
        <v>-186669.32605968363</v>
      </c>
      <c r="K136" s="89">
        <v>72528.893991788485</v>
      </c>
      <c r="L136" s="23"/>
      <c r="M136" s="22">
        <v>1.4550888275610941E-3</v>
      </c>
      <c r="N136" s="27">
        <v>2322</v>
      </c>
      <c r="O136" s="1" t="s">
        <v>712</v>
      </c>
    </row>
    <row r="137" spans="1:15" ht="15" customHeight="1">
      <c r="A137" s="86" t="s">
        <v>469</v>
      </c>
      <c r="B137" s="25"/>
      <c r="C137" s="88" t="s">
        <v>711</v>
      </c>
      <c r="D137" s="89">
        <v>665857.04</v>
      </c>
      <c r="E137" s="106">
        <v>0.17659391493300913</v>
      </c>
      <c r="F137" s="89">
        <v>660712.57887109648</v>
      </c>
      <c r="G137" s="89">
        <v>611614.1161662261</v>
      </c>
      <c r="H137" s="89">
        <v>49098.462704870384</v>
      </c>
      <c r="I137" s="89">
        <v>-51531.924644046958</v>
      </c>
      <c r="J137" s="89">
        <v>-2433.4619391765737</v>
      </c>
      <c r="K137" s="89">
        <v>20883.310396260338</v>
      </c>
      <c r="L137" s="23"/>
      <c r="M137" s="22">
        <v>9.3421684745856901E-4</v>
      </c>
      <c r="N137" s="27">
        <v>604</v>
      </c>
      <c r="O137" s="1" t="s">
        <v>714</v>
      </c>
    </row>
    <row r="138" spans="1:15" ht="15" customHeight="1">
      <c r="A138" s="86" t="s">
        <v>469</v>
      </c>
      <c r="B138" s="25"/>
      <c r="C138" s="88" t="s">
        <v>713</v>
      </c>
      <c r="D138" s="89">
        <v>10393388.300000001</v>
      </c>
      <c r="E138" s="106">
        <v>3.4503653031061621E-2</v>
      </c>
      <c r="F138" s="89">
        <v>10313088.207194867</v>
      </c>
      <c r="G138" s="89">
        <v>10524166.895766985</v>
      </c>
      <c r="H138" s="89">
        <v>-211078.68857211806</v>
      </c>
      <c r="I138" s="89">
        <v>-804363.80558793712</v>
      </c>
      <c r="J138" s="89">
        <v>-1015442.4941600552</v>
      </c>
      <c r="K138" s="89">
        <v>325968.39997030079</v>
      </c>
      <c r="L138" s="23"/>
      <c r="M138" s="22">
        <v>1.4310821751297965E-3</v>
      </c>
      <c r="N138" s="27">
        <v>608</v>
      </c>
      <c r="O138" s="1" t="s">
        <v>716</v>
      </c>
    </row>
    <row r="139" spans="1:15" ht="15" customHeight="1">
      <c r="A139" s="86" t="s">
        <v>469</v>
      </c>
      <c r="B139" s="25"/>
      <c r="C139" s="88" t="s">
        <v>715</v>
      </c>
      <c r="D139" s="89">
        <v>1717724.05</v>
      </c>
      <c r="E139" s="106">
        <v>7.6764991166193841E-2</v>
      </c>
      <c r="F139" s="89">
        <v>1704452.7859379607</v>
      </c>
      <c r="G139" s="89">
        <v>1710450.1767705746</v>
      </c>
      <c r="H139" s="89">
        <v>-5997.3908326139208</v>
      </c>
      <c r="I139" s="89">
        <v>-132937.88454030183</v>
      </c>
      <c r="J139" s="89">
        <v>-138935.27537291576</v>
      </c>
      <c r="K139" s="89">
        <v>53873.072380929421</v>
      </c>
      <c r="L139" s="23"/>
      <c r="M139" s="22">
        <v>2.87849527281852E-3</v>
      </c>
      <c r="N139" s="27">
        <v>613</v>
      </c>
      <c r="O139" s="1" t="s">
        <v>718</v>
      </c>
    </row>
    <row r="140" spans="1:15" ht="15" customHeight="1">
      <c r="A140" s="86" t="s">
        <v>469</v>
      </c>
      <c r="B140" s="25"/>
      <c r="C140" s="88" t="s">
        <v>717</v>
      </c>
      <c r="D140" s="89">
        <v>505417.17</v>
      </c>
      <c r="E140" s="106">
        <v>2.1755888694252823E-2</v>
      </c>
      <c r="F140" s="89">
        <v>501512.27926708007</v>
      </c>
      <c r="G140" s="89">
        <v>503813.69692197669</v>
      </c>
      <c r="H140" s="89">
        <v>-2301.4176548966207</v>
      </c>
      <c r="I140" s="89">
        <v>-39115.182319387153</v>
      </c>
      <c r="J140" s="89">
        <v>-41416.599974283774</v>
      </c>
      <c r="K140" s="89">
        <v>15851.426066936949</v>
      </c>
      <c r="L140" s="23"/>
      <c r="M140" s="22">
        <v>9.3167449093748929E-4</v>
      </c>
      <c r="N140" s="27">
        <v>629</v>
      </c>
      <c r="O140" s="1" t="s">
        <v>720</v>
      </c>
    </row>
    <row r="141" spans="1:15" ht="15" customHeight="1">
      <c r="A141" s="86" t="s">
        <v>469</v>
      </c>
      <c r="B141" s="25"/>
      <c r="C141" s="88" t="s">
        <v>719</v>
      </c>
      <c r="D141" s="89">
        <v>5637240.3600000003</v>
      </c>
      <c r="E141" s="106">
        <v>0.10173507373864044</v>
      </c>
      <c r="F141" s="89">
        <v>5593686.6207374306</v>
      </c>
      <c r="G141" s="89">
        <v>5709266.6717864415</v>
      </c>
      <c r="H141" s="89">
        <v>-115580.05104901083</v>
      </c>
      <c r="I141" s="89">
        <v>-436276.59990183497</v>
      </c>
      <c r="J141" s="89">
        <v>-551856.6509508458</v>
      </c>
      <c r="K141" s="89">
        <v>176801.07462137274</v>
      </c>
      <c r="L141" s="23"/>
      <c r="M141" s="22">
        <v>2.1686628740893938E-3</v>
      </c>
      <c r="N141" s="27">
        <v>634</v>
      </c>
      <c r="O141" s="1" t="s">
        <v>722</v>
      </c>
    </row>
    <row r="142" spans="1:15" ht="15" customHeight="1">
      <c r="A142" s="86" t="s">
        <v>469</v>
      </c>
      <c r="B142" s="25"/>
      <c r="C142" s="88" t="s">
        <v>721</v>
      </c>
      <c r="D142" s="89">
        <v>2256160.31</v>
      </c>
      <c r="E142" s="106">
        <v>9.5817091747513405E-2</v>
      </c>
      <c r="F142" s="89">
        <v>2238729.0472542159</v>
      </c>
      <c r="G142" s="89">
        <v>2292249.9828686956</v>
      </c>
      <c r="H142" s="89">
        <v>-53520.935614479706</v>
      </c>
      <c r="I142" s="89">
        <v>-174608.47613747482</v>
      </c>
      <c r="J142" s="89">
        <v>-228129.41175195453</v>
      </c>
      <c r="K142" s="89">
        <v>70760.0779552514</v>
      </c>
      <c r="L142" s="23"/>
      <c r="M142" s="22">
        <v>6.2323187583489151E-4</v>
      </c>
      <c r="N142" s="27">
        <v>640</v>
      </c>
      <c r="O142" s="1" t="s">
        <v>724</v>
      </c>
    </row>
    <row r="143" spans="1:15" ht="15" customHeight="1">
      <c r="A143" s="86" t="s">
        <v>469</v>
      </c>
      <c r="B143" s="25"/>
      <c r="C143" s="88" t="s">
        <v>723</v>
      </c>
      <c r="D143" s="89">
        <v>1703939.38</v>
      </c>
      <c r="E143" s="106">
        <v>2.7276505980496246E-2</v>
      </c>
      <c r="F143" s="89">
        <v>1690774.6173259907</v>
      </c>
      <c r="G143" s="89">
        <v>1717796.3306821063</v>
      </c>
      <c r="H143" s="89">
        <v>-27021.713356115622</v>
      </c>
      <c r="I143" s="89">
        <v>-131871.06308613042</v>
      </c>
      <c r="J143" s="89">
        <v>-158892.77644224605</v>
      </c>
      <c r="K143" s="89">
        <v>53440.743029391699</v>
      </c>
      <c r="L143" s="23"/>
      <c r="M143" s="22">
        <v>1.0032656450594415E-2</v>
      </c>
      <c r="N143" s="27">
        <v>642</v>
      </c>
      <c r="O143" s="1" t="s">
        <v>726</v>
      </c>
    </row>
    <row r="144" spans="1:15" ht="15" customHeight="1">
      <c r="A144" s="86" t="s">
        <v>469</v>
      </c>
      <c r="B144" s="25"/>
      <c r="C144" s="88" t="s">
        <v>725</v>
      </c>
      <c r="D144" s="89">
        <v>381467.66</v>
      </c>
      <c r="E144" s="106">
        <v>6.3773926729127073E-2</v>
      </c>
      <c r="F144" s="89">
        <v>378520.41242144495</v>
      </c>
      <c r="G144" s="89">
        <v>381385.48635274137</v>
      </c>
      <c r="H144" s="89">
        <v>-2865.0739312964142</v>
      </c>
      <c r="I144" s="89">
        <v>-29522.497365592051</v>
      </c>
      <c r="J144" s="89">
        <v>-32387.571296888465</v>
      </c>
      <c r="K144" s="89">
        <v>11963.990873949615</v>
      </c>
      <c r="L144" s="23"/>
      <c r="M144" s="22">
        <v>1.6657842914005047E-3</v>
      </c>
      <c r="N144" s="27">
        <v>649</v>
      </c>
      <c r="O144" s="1" t="s">
        <v>728</v>
      </c>
    </row>
    <row r="145" spans="1:15" ht="15" customHeight="1">
      <c r="A145" s="86" t="s">
        <v>469</v>
      </c>
      <c r="B145" s="25"/>
      <c r="C145" s="88" t="s">
        <v>727</v>
      </c>
      <c r="D145" s="89">
        <v>3558081.44</v>
      </c>
      <c r="E145" s="106">
        <v>0.10756013641516526</v>
      </c>
      <c r="F145" s="89">
        <v>3530591.4375490933</v>
      </c>
      <c r="G145" s="89">
        <v>3550824.6331696226</v>
      </c>
      <c r="H145" s="89">
        <v>-20233.195620529354</v>
      </c>
      <c r="I145" s="89">
        <v>-275366.59317060321</v>
      </c>
      <c r="J145" s="89">
        <v>-295599.78879113257</v>
      </c>
      <c r="K145" s="89">
        <v>111592.30084387626</v>
      </c>
      <c r="L145" s="23"/>
      <c r="M145" s="22">
        <v>5.1369394170102658E-4</v>
      </c>
      <c r="N145" s="27">
        <v>672</v>
      </c>
      <c r="O145" s="1" t="s">
        <v>730</v>
      </c>
    </row>
    <row r="146" spans="1:15" ht="15" customHeight="1">
      <c r="A146" s="86" t="s">
        <v>469</v>
      </c>
      <c r="B146" s="25"/>
      <c r="C146" s="88" t="s">
        <v>729</v>
      </c>
      <c r="D146" s="89">
        <v>2092050.49</v>
      </c>
      <c r="E146" s="106">
        <v>7.7677467418107105E-2</v>
      </c>
      <c r="F146" s="89">
        <v>2075887.1519574844</v>
      </c>
      <c r="G146" s="89">
        <v>2110094.143753157</v>
      </c>
      <c r="H146" s="89">
        <v>-34206.991795672569</v>
      </c>
      <c r="I146" s="89">
        <v>-161907.70950205994</v>
      </c>
      <c r="J146" s="89">
        <v>-196114.70129773251</v>
      </c>
      <c r="K146" s="89">
        <v>65613.092785380082</v>
      </c>
      <c r="L146" s="23"/>
      <c r="M146" s="22">
        <v>5.290880161775229E-3</v>
      </c>
      <c r="N146" s="27">
        <v>677</v>
      </c>
      <c r="O146" s="1" t="s">
        <v>732</v>
      </c>
    </row>
    <row r="147" spans="1:15" ht="15" customHeight="1">
      <c r="A147" s="86" t="s">
        <v>469</v>
      </c>
      <c r="B147" s="25"/>
      <c r="C147" s="88" t="s">
        <v>731</v>
      </c>
      <c r="D147" s="89">
        <v>1604355.51</v>
      </c>
      <c r="E147" s="106">
        <v>8.630880894527948E-2</v>
      </c>
      <c r="F147" s="89">
        <v>1591960.1397293226</v>
      </c>
      <c r="G147" s="89">
        <v>1607716.4323970859</v>
      </c>
      <c r="H147" s="89">
        <v>-15756.292667763308</v>
      </c>
      <c r="I147" s="89">
        <v>-124164.0806915273</v>
      </c>
      <c r="J147" s="89">
        <v>-139920.37335929059</v>
      </c>
      <c r="K147" s="89">
        <v>50317.488722925504</v>
      </c>
      <c r="L147" s="23"/>
      <c r="M147" s="22">
        <v>2.1321889297868865E-3</v>
      </c>
      <c r="N147" s="27">
        <v>680</v>
      </c>
      <c r="O147" s="1" t="s">
        <v>734</v>
      </c>
    </row>
    <row r="148" spans="1:15" ht="15" customHeight="1">
      <c r="A148" s="86" t="s">
        <v>469</v>
      </c>
      <c r="B148" s="25"/>
      <c r="C148" s="88" t="s">
        <v>733</v>
      </c>
      <c r="D148" s="89">
        <v>4393173.53</v>
      </c>
      <c r="E148" s="106">
        <v>9.8062248632129867E-2</v>
      </c>
      <c r="F148" s="89">
        <v>4359231.5438078688</v>
      </c>
      <c r="G148" s="89">
        <v>4493035.830267217</v>
      </c>
      <c r="H148" s="89">
        <v>-133804.28645934816</v>
      </c>
      <c r="I148" s="89">
        <v>-339995.93560831278</v>
      </c>
      <c r="J148" s="89">
        <v>-473800.22206766094</v>
      </c>
      <c r="K148" s="89">
        <v>137783.33927598741</v>
      </c>
      <c r="L148" s="23"/>
      <c r="M148" s="22">
        <v>1.7285964690231007E-3</v>
      </c>
      <c r="N148" s="27">
        <v>682</v>
      </c>
      <c r="O148" s="1" t="s">
        <v>736</v>
      </c>
    </row>
    <row r="149" spans="1:15" ht="15" customHeight="1">
      <c r="A149" s="86" t="s">
        <v>469</v>
      </c>
      <c r="B149" s="25"/>
      <c r="C149" s="88" t="s">
        <v>735</v>
      </c>
      <c r="D149" s="89">
        <v>1172949.82</v>
      </c>
      <c r="E149" s="106">
        <v>3.693617708346042E-2</v>
      </c>
      <c r="F149" s="89">
        <v>1163887.5222504043</v>
      </c>
      <c r="G149" s="89">
        <v>1162523.1944239696</v>
      </c>
      <c r="H149" s="89">
        <v>1364.3278264347464</v>
      </c>
      <c r="I149" s="89">
        <v>-90776.785562691424</v>
      </c>
      <c r="J149" s="89">
        <v>-89412.457736256678</v>
      </c>
      <c r="K149" s="89">
        <v>36787.288710347937</v>
      </c>
      <c r="L149" s="23"/>
      <c r="M149" s="22">
        <v>3.7825193519545419E-4</v>
      </c>
      <c r="N149" s="27">
        <v>684</v>
      </c>
      <c r="O149" s="1" t="s">
        <v>738</v>
      </c>
    </row>
    <row r="150" spans="1:15" ht="15" customHeight="1">
      <c r="A150" s="86" t="s">
        <v>469</v>
      </c>
      <c r="B150" s="25"/>
      <c r="C150" s="88" t="s">
        <v>737</v>
      </c>
      <c r="D150" s="89">
        <v>647927.81000000006</v>
      </c>
      <c r="E150" s="106">
        <v>1.279186094806728E-2</v>
      </c>
      <c r="F150" s="89">
        <v>642921.87143865263</v>
      </c>
      <c r="G150" s="89">
        <v>637271.31970603217</v>
      </c>
      <c r="H150" s="89">
        <v>5650.5517326204572</v>
      </c>
      <c r="I150" s="89">
        <v>-50144.347921443274</v>
      </c>
      <c r="J150" s="89">
        <v>-44493.796188822816</v>
      </c>
      <c r="K150" s="89">
        <v>20320.994985048434</v>
      </c>
      <c r="L150" s="23"/>
      <c r="M150" s="22">
        <v>3.4221208006148117E-3</v>
      </c>
      <c r="N150" s="27">
        <v>689</v>
      </c>
      <c r="O150" s="1" t="s">
        <v>740</v>
      </c>
    </row>
    <row r="151" spans="1:15" ht="15" customHeight="1">
      <c r="A151" s="86" t="s">
        <v>469</v>
      </c>
      <c r="B151" s="25"/>
      <c r="C151" s="88" t="s">
        <v>739</v>
      </c>
      <c r="D151" s="89">
        <v>2329137.8199999998</v>
      </c>
      <c r="E151" s="106">
        <v>0.13395764954333056</v>
      </c>
      <c r="F151" s="89">
        <v>2311142.727571677</v>
      </c>
      <c r="G151" s="89">
        <v>2288769.6242767521</v>
      </c>
      <c r="H151" s="89">
        <v>22373.103294924833</v>
      </c>
      <c r="I151" s="89">
        <v>-180256.34245128621</v>
      </c>
      <c r="J151" s="89">
        <v>-157883.23915636138</v>
      </c>
      <c r="K151" s="89">
        <v>73048.875552519705</v>
      </c>
      <c r="L151" s="23"/>
      <c r="M151" s="22">
        <v>2.0936876547318771E-3</v>
      </c>
      <c r="N151" s="27">
        <v>692</v>
      </c>
      <c r="O151" s="1" t="s">
        <v>742</v>
      </c>
    </row>
    <row r="152" spans="1:15" ht="15" customHeight="1">
      <c r="A152" s="86" t="s">
        <v>469</v>
      </c>
      <c r="B152" s="25"/>
      <c r="C152" s="88" t="s">
        <v>741</v>
      </c>
      <c r="D152" s="89">
        <v>6561620.21</v>
      </c>
      <c r="E152" s="106">
        <v>2.9661258322808637E-2</v>
      </c>
      <c r="F152" s="89">
        <v>6510924.6431062808</v>
      </c>
      <c r="G152" s="89">
        <v>6666387.9328745231</v>
      </c>
      <c r="H152" s="89">
        <v>-155463.28976824228</v>
      </c>
      <c r="I152" s="89">
        <v>-507816.08947856963</v>
      </c>
      <c r="J152" s="89">
        <v>-663279.37924681185</v>
      </c>
      <c r="K152" s="89">
        <v>205792.44990456951</v>
      </c>
      <c r="L152" s="23"/>
      <c r="M152" s="22">
        <v>1.5511284969333193E-3</v>
      </c>
      <c r="N152" s="27">
        <v>695</v>
      </c>
      <c r="O152" s="1" t="s">
        <v>744</v>
      </c>
    </row>
    <row r="153" spans="1:15" ht="15" customHeight="1">
      <c r="A153" s="86" t="s">
        <v>469</v>
      </c>
      <c r="B153" s="25"/>
      <c r="C153" s="88" t="s">
        <v>743</v>
      </c>
      <c r="D153" s="89">
        <v>1005966.18</v>
      </c>
      <c r="E153" s="106">
        <v>0.10659670965616752</v>
      </c>
      <c r="F153" s="89">
        <v>998194.01030122861</v>
      </c>
      <c r="G153" s="89">
        <v>995552.31568203145</v>
      </c>
      <c r="H153" s="89">
        <v>2641.6946191971656</v>
      </c>
      <c r="I153" s="89">
        <v>-77853.608609769712</v>
      </c>
      <c r="J153" s="89">
        <v>-75211.913990572546</v>
      </c>
      <c r="K153" s="89">
        <v>31550.171768222648</v>
      </c>
      <c r="L153" s="23"/>
      <c r="M153" s="22">
        <v>4.1845925868714117E-3</v>
      </c>
      <c r="N153" s="27">
        <v>700</v>
      </c>
      <c r="O153" s="1" t="s">
        <v>746</v>
      </c>
    </row>
    <row r="154" spans="1:15" ht="15" customHeight="1">
      <c r="A154" s="86" t="s">
        <v>469</v>
      </c>
      <c r="B154" s="25"/>
      <c r="C154" s="88" t="s">
        <v>745</v>
      </c>
      <c r="D154" s="89">
        <v>1692709.64</v>
      </c>
      <c r="E154" s="106">
        <v>8.2652219958474715E-2</v>
      </c>
      <c r="F154" s="89">
        <v>1679631.6391343779</v>
      </c>
      <c r="G154" s="89">
        <v>1652574.098995185</v>
      </c>
      <c r="H154" s="89">
        <v>27057.540139192948</v>
      </c>
      <c r="I154" s="89">
        <v>-131001.97245452543</v>
      </c>
      <c r="J154" s="89">
        <v>-103944.43231533248</v>
      </c>
      <c r="K154" s="89">
        <v>53088.544085772664</v>
      </c>
      <c r="L154" s="23"/>
      <c r="M154" s="22">
        <v>1.2120807114959101E-3</v>
      </c>
      <c r="N154" s="27">
        <v>698</v>
      </c>
      <c r="O154" s="1" t="s">
        <v>748</v>
      </c>
    </row>
    <row r="155" spans="1:15" ht="15" customHeight="1">
      <c r="A155" s="86" t="s">
        <v>469</v>
      </c>
      <c r="B155" s="25"/>
      <c r="C155" s="88" t="s">
        <v>747</v>
      </c>
      <c r="D155" s="89">
        <v>9349325.5600000005</v>
      </c>
      <c r="E155" s="106">
        <v>8.096357712937019E-2</v>
      </c>
      <c r="F155" s="89">
        <v>9277091.973756196</v>
      </c>
      <c r="G155" s="89">
        <v>9559894.5886311233</v>
      </c>
      <c r="H155" s="89">
        <v>-282802.61487492733</v>
      </c>
      <c r="I155" s="89">
        <v>-723561.8327780721</v>
      </c>
      <c r="J155" s="89">
        <v>-1006364.4476529994</v>
      </c>
      <c r="K155" s="89">
        <v>293223.4037281794</v>
      </c>
      <c r="L155" s="23"/>
      <c r="M155" s="22">
        <v>6.8352706629176317E-4</v>
      </c>
      <c r="N155" s="27">
        <v>2262</v>
      </c>
      <c r="O155" s="1" t="s">
        <v>750</v>
      </c>
    </row>
    <row r="156" spans="1:15" ht="15" customHeight="1">
      <c r="A156" s="86" t="s">
        <v>469</v>
      </c>
      <c r="B156" s="25"/>
      <c r="C156" s="88" t="s">
        <v>749</v>
      </c>
      <c r="D156" s="89">
        <v>1796019.1</v>
      </c>
      <c r="E156" s="106">
        <v>8.9505187190651592E-2</v>
      </c>
      <c r="F156" s="89">
        <v>1782142.9225449739</v>
      </c>
      <c r="G156" s="89">
        <v>1815143.5188682794</v>
      </c>
      <c r="H156" s="89">
        <v>-33000.596323305508</v>
      </c>
      <c r="I156" s="89">
        <v>-138997.28524379502</v>
      </c>
      <c r="J156" s="89">
        <v>-171997.88156710053</v>
      </c>
      <c r="K156" s="89">
        <v>56328.644273119251</v>
      </c>
      <c r="L156" s="23"/>
      <c r="M156" s="22">
        <v>2.1794856682082107E-3</v>
      </c>
      <c r="N156" s="27">
        <v>705</v>
      </c>
      <c r="O156" s="1" t="s">
        <v>752</v>
      </c>
    </row>
    <row r="157" spans="1:15" ht="15" customHeight="1">
      <c r="A157" s="86" t="s">
        <v>469</v>
      </c>
      <c r="B157" s="25"/>
      <c r="C157" s="88" t="s">
        <v>751</v>
      </c>
      <c r="D157" s="89">
        <v>3228270.73</v>
      </c>
      <c r="E157" s="106">
        <v>5.580890046044451E-2</v>
      </c>
      <c r="F157" s="89">
        <v>3203328.8696810608</v>
      </c>
      <c r="G157" s="89">
        <v>3267927.6848386093</v>
      </c>
      <c r="H157" s="89">
        <v>-64598.815157548524</v>
      </c>
      <c r="I157" s="89">
        <v>-249841.92400960787</v>
      </c>
      <c r="J157" s="89">
        <v>-314440.7391671564</v>
      </c>
      <c r="K157" s="89">
        <v>101248.42968958012</v>
      </c>
      <c r="L157" s="23"/>
      <c r="M157" s="22">
        <v>6.5870911194681244E-3</v>
      </c>
      <c r="N157" s="27">
        <v>715</v>
      </c>
      <c r="O157" s="1" t="s">
        <v>754</v>
      </c>
    </row>
    <row r="158" spans="1:15" ht="15" customHeight="1">
      <c r="A158" s="86" t="s">
        <v>469</v>
      </c>
      <c r="B158" s="25"/>
      <c r="C158" s="88" t="s">
        <v>753</v>
      </c>
      <c r="D158" s="89">
        <v>2254074.46</v>
      </c>
      <c r="E158" s="106">
        <v>9.7802058586523355E-2</v>
      </c>
      <c r="F158" s="89">
        <v>2236659.3126868103</v>
      </c>
      <c r="G158" s="89">
        <v>2258988.663316349</v>
      </c>
      <c r="H158" s="89">
        <v>-22329.350629538763</v>
      </c>
      <c r="I158" s="89">
        <v>-174447.04829551824</v>
      </c>
      <c r="J158" s="89">
        <v>-196776.398925057</v>
      </c>
      <c r="K158" s="89">
        <v>70694.659328769587</v>
      </c>
      <c r="L158" s="23"/>
      <c r="M158" s="22">
        <v>9.7454315194126255E-4</v>
      </c>
      <c r="N158" s="27">
        <v>718</v>
      </c>
      <c r="O158" s="1" t="s">
        <v>756</v>
      </c>
    </row>
    <row r="159" spans="1:15" ht="15" customHeight="1">
      <c r="A159" s="86" t="s">
        <v>469</v>
      </c>
      <c r="B159" s="25"/>
      <c r="C159" s="88" t="s">
        <v>755</v>
      </c>
      <c r="D159" s="89">
        <v>1652986.16</v>
      </c>
      <c r="E159" s="106">
        <v>9.3078156542706347E-2</v>
      </c>
      <c r="F159" s="89">
        <v>1640215.0657021373</v>
      </c>
      <c r="G159" s="89">
        <v>1657625.0862794567</v>
      </c>
      <c r="H159" s="89">
        <v>-17410.020577319432</v>
      </c>
      <c r="I159" s="89">
        <v>-127927.69786555463</v>
      </c>
      <c r="J159" s="89">
        <v>-145337.71844287406</v>
      </c>
      <c r="K159" s="89">
        <v>51842.694431829463</v>
      </c>
      <c r="L159" s="23"/>
      <c r="M159" s="22">
        <v>1.6487792917851617E-3</v>
      </c>
      <c r="N159" s="27">
        <v>723</v>
      </c>
      <c r="O159" s="1" t="s">
        <v>758</v>
      </c>
    </row>
    <row r="160" spans="1:15" ht="15" customHeight="1">
      <c r="A160" s="86" t="s">
        <v>469</v>
      </c>
      <c r="B160" s="25"/>
      <c r="C160" s="88" t="s">
        <v>757</v>
      </c>
      <c r="D160" s="89">
        <v>36204768.68</v>
      </c>
      <c r="E160" s="106">
        <v>0.10553739839622711</v>
      </c>
      <c r="F160" s="89">
        <v>35925047.938209526</v>
      </c>
      <c r="G160" s="89">
        <v>36584911.780830793</v>
      </c>
      <c r="H160" s="89">
        <v>-659863.84262126684</v>
      </c>
      <c r="I160" s="89">
        <v>-2801954.9231962934</v>
      </c>
      <c r="J160" s="89">
        <v>-3461818.7658175603</v>
      </c>
      <c r="K160" s="89">
        <v>1135492.1203044495</v>
      </c>
      <c r="L160" s="23"/>
      <c r="M160" s="22">
        <v>9.009614140637957E-3</v>
      </c>
      <c r="N160" s="27">
        <v>729</v>
      </c>
      <c r="O160" s="1" t="s">
        <v>760</v>
      </c>
    </row>
    <row r="161" spans="1:15" ht="15" customHeight="1">
      <c r="A161" s="86" t="s">
        <v>469</v>
      </c>
      <c r="B161" s="25"/>
      <c r="C161" s="88" t="s">
        <v>1565</v>
      </c>
      <c r="D161" s="89">
        <v>1703528.87</v>
      </c>
      <c r="E161" s="106">
        <v>0.13085861715428715</v>
      </c>
      <c r="F161" s="89">
        <v>1690367.2789568536</v>
      </c>
      <c r="G161" s="89">
        <v>1642878.0277406336</v>
      </c>
      <c r="H161" s="89">
        <v>47489.251216219971</v>
      </c>
      <c r="I161" s="89">
        <v>-131839.29294762498</v>
      </c>
      <c r="J161" s="89">
        <v>-84350.041731405014</v>
      </c>
      <c r="K161" s="89">
        <v>53427.868182035927</v>
      </c>
      <c r="L161" s="23"/>
      <c r="M161" s="22">
        <v>1.6884103495128828E-3</v>
      </c>
      <c r="N161" s="27">
        <v>734</v>
      </c>
      <c r="O161" s="1" t="s">
        <v>762</v>
      </c>
    </row>
    <row r="162" spans="1:15" ht="15" customHeight="1">
      <c r="A162" s="86" t="s">
        <v>469</v>
      </c>
      <c r="B162" s="25"/>
      <c r="C162" s="88" t="s">
        <v>761</v>
      </c>
      <c r="D162" s="89">
        <v>2926017.91</v>
      </c>
      <c r="E162" s="106">
        <v>6.6570085679281465E-2</v>
      </c>
      <c r="F162" s="89">
        <v>2903411.2775005209</v>
      </c>
      <c r="G162" s="89">
        <v>2929351.1286232769</v>
      </c>
      <c r="H162" s="89">
        <v>-25939.851122756023</v>
      </c>
      <c r="I162" s="89">
        <v>-226450.01161998941</v>
      </c>
      <c r="J162" s="89">
        <v>-252389.86274274543</v>
      </c>
      <c r="K162" s="89">
        <v>91768.858131389497</v>
      </c>
      <c r="L162" s="23"/>
      <c r="M162" s="22">
        <v>3.2337601508314741E-3</v>
      </c>
      <c r="N162" s="27">
        <v>2422</v>
      </c>
      <c r="O162" s="1" t="s">
        <v>764</v>
      </c>
    </row>
    <row r="163" spans="1:15" ht="15" customHeight="1">
      <c r="A163" s="86" t="s">
        <v>469</v>
      </c>
      <c r="B163" s="25"/>
      <c r="C163" s="88" t="s">
        <v>763</v>
      </c>
      <c r="D163" s="89">
        <v>829827.15</v>
      </c>
      <c r="E163" s="106">
        <v>4.400257693376064E-2</v>
      </c>
      <c r="F163" s="89">
        <v>823415.84357770276</v>
      </c>
      <c r="G163" s="89">
        <v>812531.47759226814</v>
      </c>
      <c r="H163" s="89">
        <v>10884.365985434619</v>
      </c>
      <c r="I163" s="89">
        <v>-64221.878860639888</v>
      </c>
      <c r="J163" s="89">
        <v>-53337.51287520527</v>
      </c>
      <c r="K163" s="89">
        <v>26025.913833837498</v>
      </c>
      <c r="L163" s="23"/>
      <c r="M163" s="22">
        <v>2.1761496729728754E-3</v>
      </c>
      <c r="N163" s="27">
        <v>2042</v>
      </c>
      <c r="O163" s="1" t="s">
        <v>766</v>
      </c>
    </row>
    <row r="164" spans="1:15" ht="15" customHeight="1">
      <c r="A164" s="86" t="s">
        <v>469</v>
      </c>
      <c r="B164" s="25"/>
      <c r="C164" s="88" t="s">
        <v>765</v>
      </c>
      <c r="D164" s="89">
        <v>3620830.26</v>
      </c>
      <c r="E164" s="106">
        <v>8.5489732341658131E-2</v>
      </c>
      <c r="F164" s="89">
        <v>3592855.4554880164</v>
      </c>
      <c r="G164" s="89">
        <v>3661598.7331296094</v>
      </c>
      <c r="H164" s="89">
        <v>-68743.277641593013</v>
      </c>
      <c r="I164" s="89">
        <v>-280222.84198903252</v>
      </c>
      <c r="J164" s="89">
        <v>-348966.11963062553</v>
      </c>
      <c r="K164" s="89">
        <v>113560.29548287424</v>
      </c>
      <c r="L164" s="23"/>
      <c r="M164" s="22">
        <v>1.5856586000890169E-3</v>
      </c>
      <c r="N164" s="27">
        <v>746</v>
      </c>
      <c r="O164" s="1" t="s">
        <v>768</v>
      </c>
    </row>
    <row r="165" spans="1:15" ht="15" customHeight="1">
      <c r="A165" s="86" t="s">
        <v>469</v>
      </c>
      <c r="B165" s="25"/>
      <c r="C165" s="88" t="s">
        <v>767</v>
      </c>
      <c r="D165" s="89">
        <v>961091.96</v>
      </c>
      <c r="E165" s="106">
        <v>4.7555333532375288E-2</v>
      </c>
      <c r="F165" s="89">
        <v>953666.49187020166</v>
      </c>
      <c r="G165" s="89">
        <v>964330.79793846735</v>
      </c>
      <c r="H165" s="89">
        <v>-10664.306068265694</v>
      </c>
      <c r="I165" s="89">
        <v>-74380.708595826189</v>
      </c>
      <c r="J165" s="89">
        <v>-85045.014664091883</v>
      </c>
      <c r="K165" s="89">
        <v>30142.779176788794</v>
      </c>
      <c r="L165" s="23"/>
      <c r="M165" s="22">
        <v>3.4111808092877866E-2</v>
      </c>
      <c r="N165" s="27">
        <v>749</v>
      </c>
      <c r="O165" s="1" t="s">
        <v>770</v>
      </c>
    </row>
    <row r="166" spans="1:15" ht="15" customHeight="1">
      <c r="A166" s="86" t="s">
        <v>469</v>
      </c>
      <c r="B166" s="25"/>
      <c r="C166" s="88" t="s">
        <v>769</v>
      </c>
      <c r="D166" s="89">
        <v>1373796.33</v>
      </c>
      <c r="E166" s="106">
        <v>7.0466176174502682E-2</v>
      </c>
      <c r="F166" s="89">
        <v>1363182.2771415734</v>
      </c>
      <c r="G166" s="89">
        <v>1374662.6864286545</v>
      </c>
      <c r="H166" s="89">
        <v>-11480.4092870811</v>
      </c>
      <c r="I166" s="89">
        <v>-106320.67350947924</v>
      </c>
      <c r="J166" s="89">
        <v>-117801.08279656034</v>
      </c>
      <c r="K166" s="89">
        <v>43086.44867768207</v>
      </c>
      <c r="L166" s="23"/>
      <c r="M166" s="22">
        <v>9.8343715725460212E-4</v>
      </c>
      <c r="N166" s="27">
        <v>753</v>
      </c>
      <c r="O166" s="1" t="s">
        <v>772</v>
      </c>
    </row>
    <row r="167" spans="1:15" ht="15" customHeight="1">
      <c r="A167" s="86" t="s">
        <v>469</v>
      </c>
      <c r="B167" s="25"/>
      <c r="C167" s="88" t="s">
        <v>771</v>
      </c>
      <c r="D167" s="89">
        <v>437980.59</v>
      </c>
      <c r="E167" s="106">
        <v>6.2041207570119106E-2</v>
      </c>
      <c r="F167" s="89">
        <v>434596.71931137703</v>
      </c>
      <c r="G167" s="89">
        <v>440525.4018078621</v>
      </c>
      <c r="H167" s="89">
        <v>-5928.6824964850675</v>
      </c>
      <c r="I167" s="89">
        <v>-33896.138966158898</v>
      </c>
      <c r="J167" s="89">
        <v>-39824.821462643966</v>
      </c>
      <c r="K167" s="89">
        <v>13736.408957254904</v>
      </c>
      <c r="L167" s="23"/>
      <c r="M167" s="22">
        <v>2.8643803763059605E-3</v>
      </c>
      <c r="N167" s="27">
        <v>754</v>
      </c>
      <c r="O167" s="1" t="s">
        <v>774</v>
      </c>
    </row>
    <row r="168" spans="1:15" ht="15" customHeight="1">
      <c r="A168" s="86" t="s">
        <v>469</v>
      </c>
      <c r="B168" s="25"/>
      <c r="C168" s="88" t="s">
        <v>773</v>
      </c>
      <c r="D168" s="89">
        <v>664079.37</v>
      </c>
      <c r="E168" s="106">
        <v>8.2389144530202962E-2</v>
      </c>
      <c r="F168" s="89">
        <v>658948.643282037</v>
      </c>
      <c r="G168" s="89">
        <v>672922.86642628442</v>
      </c>
      <c r="H168" s="89">
        <v>-13974.223144247429</v>
      </c>
      <c r="I168" s="89">
        <v>-51394.347430052214</v>
      </c>
      <c r="J168" s="89">
        <v>-65368.570574299643</v>
      </c>
      <c r="K168" s="89">
        <v>20827.557235803975</v>
      </c>
      <c r="L168" s="23"/>
      <c r="M168" s="22">
        <v>8.6636988128534849E-4</v>
      </c>
      <c r="N168" s="27">
        <v>760</v>
      </c>
      <c r="O168" s="1" t="s">
        <v>776</v>
      </c>
    </row>
    <row r="169" spans="1:15" ht="15" customHeight="1">
      <c r="A169" s="86" t="s">
        <v>469</v>
      </c>
      <c r="B169" s="25"/>
      <c r="C169" s="88" t="s">
        <v>775</v>
      </c>
      <c r="D169" s="89">
        <v>606476.69999999995</v>
      </c>
      <c r="E169" s="106">
        <v>0.14014666665739206</v>
      </c>
      <c r="F169" s="89">
        <v>601791.01580458204</v>
      </c>
      <c r="G169" s="89">
        <v>589356.85935119435</v>
      </c>
      <c r="H169" s="89">
        <v>12434.156453387695</v>
      </c>
      <c r="I169" s="89">
        <v>-46936.368807890452</v>
      </c>
      <c r="J169" s="89">
        <v>-34502.212354502757</v>
      </c>
      <c r="K169" s="89">
        <v>19020.96157787813</v>
      </c>
      <c r="L169" s="23"/>
      <c r="M169" s="22">
        <v>3.5123548408590639E-3</v>
      </c>
      <c r="N169" s="27">
        <v>767</v>
      </c>
      <c r="O169" s="1" t="s">
        <v>778</v>
      </c>
    </row>
    <row r="170" spans="1:15" ht="15" customHeight="1">
      <c r="A170" s="86" t="s">
        <v>469</v>
      </c>
      <c r="B170" s="25"/>
      <c r="C170" s="88" t="s">
        <v>777</v>
      </c>
      <c r="D170" s="89">
        <v>728218.07</v>
      </c>
      <c r="E170" s="106">
        <v>8.6935924552935973E-2</v>
      </c>
      <c r="F170" s="89">
        <v>722591.80290446815</v>
      </c>
      <c r="G170" s="89">
        <v>716936.72787561454</v>
      </c>
      <c r="H170" s="89">
        <v>5655.0750288536074</v>
      </c>
      <c r="I170" s="89">
        <v>-56358.161667365275</v>
      </c>
      <c r="J170" s="89">
        <v>-50703.086638511668</v>
      </c>
      <c r="K170" s="89">
        <v>22839.142756492649</v>
      </c>
      <c r="L170" s="23"/>
      <c r="M170" s="22">
        <v>9.8322619949434077E-4</v>
      </c>
      <c r="N170" s="27">
        <v>769</v>
      </c>
      <c r="O170" s="1" t="s">
        <v>780</v>
      </c>
    </row>
    <row r="171" spans="1:15" ht="15" customHeight="1">
      <c r="A171" s="86" t="s">
        <v>469</v>
      </c>
      <c r="B171" s="25"/>
      <c r="C171" s="88" t="s">
        <v>779</v>
      </c>
      <c r="D171" s="89">
        <v>3220644.79</v>
      </c>
      <c r="E171" s="106">
        <v>6.5870429130557184E-2</v>
      </c>
      <c r="F171" s="89">
        <v>3195761.8482619943</v>
      </c>
      <c r="G171" s="89">
        <v>3202042.4188670977</v>
      </c>
      <c r="H171" s="89">
        <v>-6280.5706051033922</v>
      </c>
      <c r="I171" s="89">
        <v>-249251.73821624296</v>
      </c>
      <c r="J171" s="89">
        <v>-255532.30882134635</v>
      </c>
      <c r="K171" s="89">
        <v>101009.25692047754</v>
      </c>
      <c r="L171" s="23"/>
      <c r="M171" s="22">
        <v>1.3831148950774232E-3</v>
      </c>
      <c r="N171" s="27">
        <v>773</v>
      </c>
      <c r="O171" s="1" t="s">
        <v>782</v>
      </c>
    </row>
    <row r="172" spans="1:15" ht="15" customHeight="1">
      <c r="A172" s="86" t="s">
        <v>469</v>
      </c>
      <c r="B172" s="25"/>
      <c r="C172" s="88" t="s">
        <v>781</v>
      </c>
      <c r="D172" s="89">
        <v>7251288.9199999999</v>
      </c>
      <c r="E172" s="106">
        <v>0.1001687059923595</v>
      </c>
      <c r="F172" s="89">
        <v>7195264.9212398613</v>
      </c>
      <c r="G172" s="89">
        <v>7278483.8968959562</v>
      </c>
      <c r="H172" s="89">
        <v>-83218.975656094961</v>
      </c>
      <c r="I172" s="89">
        <v>-561190.84390495077</v>
      </c>
      <c r="J172" s="89">
        <v>-644409.81956104573</v>
      </c>
      <c r="K172" s="89">
        <v>227422.566996248</v>
      </c>
      <c r="L172" s="23"/>
      <c r="M172" s="22">
        <v>4.3366051427818698E-4</v>
      </c>
      <c r="N172" s="27">
        <v>1869</v>
      </c>
      <c r="O172" s="1" t="s">
        <v>784</v>
      </c>
    </row>
    <row r="173" spans="1:15" ht="15" customHeight="1">
      <c r="A173" s="86" t="s">
        <v>469</v>
      </c>
      <c r="B173" s="25"/>
      <c r="C173" s="88" t="s">
        <v>783</v>
      </c>
      <c r="D173" s="89">
        <v>835892.31</v>
      </c>
      <c r="E173" s="106">
        <v>8.3553558967581765E-2</v>
      </c>
      <c r="F173" s="89">
        <v>829434.14369940129</v>
      </c>
      <c r="G173" s="89">
        <v>813820.04140169721</v>
      </c>
      <c r="H173" s="89">
        <v>15614.102297704085</v>
      </c>
      <c r="I173" s="89">
        <v>-64691.272963725576</v>
      </c>
      <c r="J173" s="89">
        <v>-49077.170666021491</v>
      </c>
      <c r="K173" s="89">
        <v>26216.135775296556</v>
      </c>
      <c r="L173" s="23"/>
      <c r="M173" s="22">
        <v>6.4901674009129606E-4</v>
      </c>
      <c r="N173" s="27">
        <v>779</v>
      </c>
      <c r="O173" s="1" t="s">
        <v>786</v>
      </c>
    </row>
    <row r="174" spans="1:15" ht="15" customHeight="1">
      <c r="A174" s="86" t="s">
        <v>469</v>
      </c>
      <c r="B174" s="25"/>
      <c r="C174" s="88" t="s">
        <v>785</v>
      </c>
      <c r="D174" s="89">
        <v>4617040.22</v>
      </c>
      <c r="E174" s="106">
        <v>9.4540808476035076E-2</v>
      </c>
      <c r="F174" s="89">
        <v>4581368.6230722656</v>
      </c>
      <c r="G174" s="89">
        <v>4710197.0122092208</v>
      </c>
      <c r="H174" s="89">
        <v>-128828.38913695514</v>
      </c>
      <c r="I174" s="89">
        <v>-357321.39844248543</v>
      </c>
      <c r="J174" s="89">
        <v>-486149.78757944057</v>
      </c>
      <c r="K174" s="89">
        <v>144804.48239501697</v>
      </c>
      <c r="L174" s="23"/>
      <c r="M174" s="22">
        <v>5.5705727299399526E-4</v>
      </c>
      <c r="N174" s="27">
        <v>785</v>
      </c>
      <c r="O174" s="1" t="s">
        <v>788</v>
      </c>
    </row>
    <row r="175" spans="1:15" ht="15" customHeight="1">
      <c r="A175" s="86" t="s">
        <v>469</v>
      </c>
      <c r="B175" s="25"/>
      <c r="C175" s="88" t="s">
        <v>787</v>
      </c>
      <c r="D175" s="89">
        <v>1141973.6499999999</v>
      </c>
      <c r="E175" s="106">
        <v>-2.3827226151830971E-2</v>
      </c>
      <c r="F175" s="89">
        <v>1133150.676449015</v>
      </c>
      <c r="G175" s="89">
        <v>1280539.5569942361</v>
      </c>
      <c r="H175" s="89">
        <v>-147388.88054522104</v>
      </c>
      <c r="I175" s="89">
        <v>-88379.481693678943</v>
      </c>
      <c r="J175" s="89">
        <v>-235768.36223889998</v>
      </c>
      <c r="K175" s="89">
        <v>35815.781413530392</v>
      </c>
      <c r="L175" s="23"/>
      <c r="M175" s="22">
        <v>7.2048184987089645E-4</v>
      </c>
      <c r="N175" s="27">
        <v>789</v>
      </c>
      <c r="O175" s="1" t="s">
        <v>790</v>
      </c>
    </row>
    <row r="176" spans="1:15" ht="15" customHeight="1">
      <c r="A176" s="86" t="s">
        <v>469</v>
      </c>
      <c r="B176" s="25"/>
      <c r="C176" s="88" t="s">
        <v>789</v>
      </c>
      <c r="D176" s="89">
        <v>1813337.2</v>
      </c>
      <c r="E176" s="106">
        <v>0.13756694446954132</v>
      </c>
      <c r="F176" s="89">
        <v>1799327.2216133557</v>
      </c>
      <c r="G176" s="89">
        <v>1772557.5394633573</v>
      </c>
      <c r="H176" s="89">
        <v>26769.682149998378</v>
      </c>
      <c r="I176" s="89">
        <v>-140337.56546998001</v>
      </c>
      <c r="J176" s="89">
        <v>-113567.88331998163</v>
      </c>
      <c r="K176" s="89">
        <v>56871.792781053438</v>
      </c>
      <c r="L176" s="23"/>
      <c r="M176" s="22">
        <v>3.2115808419244636E-3</v>
      </c>
      <c r="N176" s="27">
        <v>790</v>
      </c>
      <c r="O176" s="1" t="s">
        <v>792</v>
      </c>
    </row>
    <row r="177" spans="1:15" ht="15" customHeight="1">
      <c r="A177" s="86" t="s">
        <v>518</v>
      </c>
      <c r="B177" s="25"/>
      <c r="C177" s="88" t="s">
        <v>791</v>
      </c>
      <c r="D177" s="89">
        <v>1493659.78</v>
      </c>
      <c r="E177" s="106">
        <v>8.0601991893132663E-2</v>
      </c>
      <c r="F177" s="89">
        <v>1482119.6531913735</v>
      </c>
      <c r="G177" s="89">
        <v>1521032.1279149158</v>
      </c>
      <c r="H177" s="89">
        <v>-38912.474723542342</v>
      </c>
      <c r="I177" s="89">
        <v>-115597.13061951518</v>
      </c>
      <c r="J177" s="89">
        <v>-154509.60534305754</v>
      </c>
      <c r="K177" s="89">
        <v>46845.732549662505</v>
      </c>
      <c r="L177" s="23"/>
      <c r="M177" s="22">
        <v>6.9366066137566598E-3</v>
      </c>
      <c r="N177" s="27">
        <v>809</v>
      </c>
      <c r="O177" s="1" t="s">
        <v>794</v>
      </c>
    </row>
    <row r="178" spans="1:15" ht="15" customHeight="1">
      <c r="A178" s="86" t="s">
        <v>469</v>
      </c>
      <c r="B178" s="25"/>
      <c r="C178" s="88" t="s">
        <v>793</v>
      </c>
      <c r="D178" s="89">
        <v>16130359.65</v>
      </c>
      <c r="E178" s="106">
        <v>0.10217919562729105</v>
      </c>
      <c r="F178" s="89">
        <v>16005735.288868878</v>
      </c>
      <c r="G178" s="89">
        <v>16118697.780602796</v>
      </c>
      <c r="H178" s="89">
        <v>-112962.49173391797</v>
      </c>
      <c r="I178" s="89">
        <v>-1248358.7737769892</v>
      </c>
      <c r="J178" s="89">
        <v>-1361321.2655109072</v>
      </c>
      <c r="K178" s="89">
        <v>505897.34303066507</v>
      </c>
      <c r="L178" s="23"/>
      <c r="M178" s="22">
        <v>4.3066475980936894E-3</v>
      </c>
      <c r="N178" s="27">
        <v>820</v>
      </c>
      <c r="O178" s="1" t="s">
        <v>796</v>
      </c>
    </row>
    <row r="179" spans="1:15" ht="15" customHeight="1">
      <c r="A179" s="86" t="s">
        <v>469</v>
      </c>
      <c r="B179" s="25"/>
      <c r="C179" s="88" t="s">
        <v>795</v>
      </c>
      <c r="D179" s="89">
        <v>1165497.54</v>
      </c>
      <c r="E179" s="106">
        <v>7.817986092865814E-2</v>
      </c>
      <c r="F179" s="89">
        <v>1156492.8191212318</v>
      </c>
      <c r="G179" s="89">
        <v>1177425.8821320685</v>
      </c>
      <c r="H179" s="89">
        <v>-20933.063010836719</v>
      </c>
      <c r="I179" s="89">
        <v>-90200.039642296324</v>
      </c>
      <c r="J179" s="89">
        <v>-111133.10265313304</v>
      </c>
      <c r="K179" s="89">
        <v>36553.562449227611</v>
      </c>
      <c r="L179" s="23"/>
      <c r="M179" s="22">
        <v>1.1974221094156665E-3</v>
      </c>
      <c r="N179" s="27">
        <v>823</v>
      </c>
      <c r="O179" s="1" t="s">
        <v>798</v>
      </c>
    </row>
    <row r="180" spans="1:15" ht="15" customHeight="1">
      <c r="A180" s="86" t="s">
        <v>469</v>
      </c>
      <c r="B180" s="25"/>
      <c r="C180" s="88" t="s">
        <v>797</v>
      </c>
      <c r="D180" s="89">
        <v>10589618.92</v>
      </c>
      <c r="E180" s="106">
        <v>4.9995320461527104E-2</v>
      </c>
      <c r="F180" s="89">
        <v>10507802.734796278</v>
      </c>
      <c r="G180" s="89">
        <v>10758922.069576021</v>
      </c>
      <c r="H180" s="89">
        <v>-251119.33477974311</v>
      </c>
      <c r="I180" s="89">
        <v>-819550.46115396463</v>
      </c>
      <c r="J180" s="89">
        <v>-1070669.7959337076</v>
      </c>
      <c r="K180" s="89">
        <v>332122.79152965202</v>
      </c>
      <c r="L180" s="23"/>
      <c r="M180" s="22"/>
      <c r="N180" s="27"/>
    </row>
    <row r="181" spans="1:15" ht="15" customHeight="1">
      <c r="A181" s="86" t="s">
        <v>469</v>
      </c>
      <c r="B181" s="25"/>
      <c r="C181" s="88" t="s">
        <v>799</v>
      </c>
      <c r="D181" s="89">
        <v>589256.5</v>
      </c>
      <c r="E181" s="106">
        <v>9.7285783454058805E-2</v>
      </c>
      <c r="F181" s="89">
        <v>584703.86035350198</v>
      </c>
      <c r="G181" s="89">
        <v>582672.28524603567</v>
      </c>
      <c r="H181" s="89">
        <v>2031.5751074663131</v>
      </c>
      <c r="I181" s="89">
        <v>-45603.665246243923</v>
      </c>
      <c r="J181" s="89">
        <v>-43572.09013877761</v>
      </c>
      <c r="K181" s="89">
        <v>18480.883512944427</v>
      </c>
      <c r="L181" s="23"/>
      <c r="M181" s="22">
        <v>1.4246718597032777E-3</v>
      </c>
      <c r="N181" s="27">
        <v>830</v>
      </c>
      <c r="O181" s="1" t="s">
        <v>801</v>
      </c>
    </row>
    <row r="182" spans="1:15" ht="15" customHeight="1">
      <c r="A182" s="86" t="s">
        <v>469</v>
      </c>
      <c r="B182" s="25"/>
      <c r="C182" s="88" t="s">
        <v>800</v>
      </c>
      <c r="D182" s="89">
        <v>1319561.28</v>
      </c>
      <c r="E182" s="106">
        <v>0.10917720609261772</v>
      </c>
      <c r="F182" s="89">
        <v>1309366.2511809517</v>
      </c>
      <c r="G182" s="89">
        <v>1306967.1145328258</v>
      </c>
      <c r="H182" s="89">
        <v>2399.1366481259465</v>
      </c>
      <c r="I182" s="89">
        <v>-102123.32131257806</v>
      </c>
      <c r="J182" s="89">
        <v>-99724.184664452114</v>
      </c>
      <c r="K182" s="89">
        <v>41385.471868145454</v>
      </c>
      <c r="L182" s="23"/>
      <c r="M182" s="22">
        <v>6.1390436309119217E-4</v>
      </c>
      <c r="N182" s="27">
        <v>839</v>
      </c>
      <c r="O182" s="1" t="s">
        <v>803</v>
      </c>
    </row>
    <row r="183" spans="1:15" ht="15" customHeight="1">
      <c r="A183" s="86" t="s">
        <v>469</v>
      </c>
      <c r="B183" s="25"/>
      <c r="C183" s="88" t="s">
        <v>1566</v>
      </c>
      <c r="D183" s="89">
        <v>411792.85</v>
      </c>
      <c r="E183" s="106">
        <v>0.105996333872733</v>
      </c>
      <c r="F183" s="89">
        <v>408611.307742843</v>
      </c>
      <c r="G183" s="89">
        <v>410555.46257048141</v>
      </c>
      <c r="H183" s="89">
        <v>-1944.1548276384128</v>
      </c>
      <c r="I183" s="89">
        <v>-31869.420671976866</v>
      </c>
      <c r="J183" s="89">
        <v>-33813.575499615283</v>
      </c>
      <c r="K183" s="89">
        <v>12915.081449781883</v>
      </c>
      <c r="L183" s="23"/>
      <c r="M183" s="22">
        <v>1.5395721395479475E-2</v>
      </c>
      <c r="N183" s="27">
        <v>844</v>
      </c>
      <c r="O183" s="1" t="s">
        <v>805</v>
      </c>
    </row>
    <row r="184" spans="1:15" ht="15" customHeight="1">
      <c r="A184" s="86" t="s">
        <v>469</v>
      </c>
      <c r="B184" s="25"/>
      <c r="C184" s="88" t="s">
        <v>802</v>
      </c>
      <c r="D184" s="89">
        <v>554894.41</v>
      </c>
      <c r="E184" s="106">
        <v>2.2680438705392714E-2</v>
      </c>
      <c r="F184" s="89">
        <v>550607.25442244404</v>
      </c>
      <c r="G184" s="89">
        <v>564030.34182327345</v>
      </c>
      <c r="H184" s="89">
        <v>-13423.087400829419</v>
      </c>
      <c r="I184" s="89">
        <v>-42944.318680662887</v>
      </c>
      <c r="J184" s="89">
        <v>-56367.406081492307</v>
      </c>
      <c r="K184" s="89">
        <v>17403.183423846876</v>
      </c>
      <c r="L184" s="23"/>
      <c r="M184" s="22">
        <v>1.129894038610479E-3</v>
      </c>
      <c r="N184" s="27">
        <v>845</v>
      </c>
      <c r="O184" s="1" t="s">
        <v>807</v>
      </c>
    </row>
    <row r="185" spans="1:15" ht="15" customHeight="1">
      <c r="A185" s="86" t="s">
        <v>469</v>
      </c>
      <c r="B185" s="25"/>
      <c r="C185" s="88" t="s">
        <v>804</v>
      </c>
      <c r="D185" s="89">
        <v>475799.5</v>
      </c>
      <c r="E185" s="106">
        <v>6.2315805342279651E-2</v>
      </c>
      <c r="F185" s="89">
        <v>472123.43759341829</v>
      </c>
      <c r="G185" s="89">
        <v>461737.71991490095</v>
      </c>
      <c r="H185" s="89">
        <v>10385.717678517336</v>
      </c>
      <c r="I185" s="89">
        <v>-36823.015312228606</v>
      </c>
      <c r="J185" s="89">
        <v>-26437.29763371127</v>
      </c>
      <c r="K185" s="89">
        <v>14922.525479171129</v>
      </c>
      <c r="L185" s="23"/>
      <c r="M185" s="22">
        <v>1.048884637731156E-2</v>
      </c>
      <c r="N185" s="27">
        <v>848</v>
      </c>
      <c r="O185" s="1" t="s">
        <v>809</v>
      </c>
    </row>
    <row r="186" spans="1:15" ht="15" customHeight="1">
      <c r="A186" s="86" t="s">
        <v>469</v>
      </c>
      <c r="B186" s="25"/>
      <c r="C186" s="88" t="s">
        <v>806</v>
      </c>
      <c r="D186" s="89">
        <v>1139299.7</v>
      </c>
      <c r="E186" s="106">
        <v>9.9084187594242756E-2</v>
      </c>
      <c r="F186" s="89">
        <v>1130497.3855860508</v>
      </c>
      <c r="G186" s="89">
        <v>1149183.4474519067</v>
      </c>
      <c r="H186" s="89">
        <v>-18686.06186585594</v>
      </c>
      <c r="I186" s="89">
        <v>-88172.539690179285</v>
      </c>
      <c r="J186" s="89">
        <v>-106858.60155603522</v>
      </c>
      <c r="K186" s="89">
        <v>35731.918174907762</v>
      </c>
      <c r="L186" s="23"/>
      <c r="M186" s="22">
        <v>5.6660523557939386E-4</v>
      </c>
      <c r="N186" s="27">
        <v>852</v>
      </c>
      <c r="O186" s="1" t="s">
        <v>811</v>
      </c>
    </row>
    <row r="187" spans="1:15" ht="15" customHeight="1">
      <c r="A187" s="86" t="s">
        <v>469</v>
      </c>
      <c r="B187" s="25"/>
      <c r="C187" s="88" t="s">
        <v>808</v>
      </c>
      <c r="D187" s="89">
        <v>717387.3</v>
      </c>
      <c r="E187" s="106">
        <v>0.10893169867662267</v>
      </c>
      <c r="F187" s="89">
        <v>711844.71224089316</v>
      </c>
      <c r="G187" s="89">
        <v>711465.29249517585</v>
      </c>
      <c r="H187" s="89">
        <v>379.41974571731407</v>
      </c>
      <c r="I187" s="89">
        <v>-55519.948072031053</v>
      </c>
      <c r="J187" s="89">
        <v>-55140.528326313739</v>
      </c>
      <c r="K187" s="89">
        <v>22499.456730584592</v>
      </c>
      <c r="L187" s="23"/>
      <c r="M187" s="22">
        <v>1.2765497287194499E-3</v>
      </c>
      <c r="N187" s="27">
        <v>855</v>
      </c>
      <c r="O187" s="1" t="s">
        <v>813</v>
      </c>
    </row>
    <row r="188" spans="1:15" ht="15" customHeight="1">
      <c r="A188" s="86" t="s">
        <v>469</v>
      </c>
      <c r="B188" s="25"/>
      <c r="C188" s="88" t="s">
        <v>810</v>
      </c>
      <c r="D188" s="89">
        <v>1059144</v>
      </c>
      <c r="E188" s="106">
        <v>8.0331934440988517E-2</v>
      </c>
      <c r="F188" s="89">
        <v>1050960.974499644</v>
      </c>
      <c r="G188" s="89">
        <v>1065380.0487534557</v>
      </c>
      <c r="H188" s="89">
        <v>-14419.074253811734</v>
      </c>
      <c r="I188" s="89">
        <v>-81969.139794924238</v>
      </c>
      <c r="J188" s="89">
        <v>-96388.214048735972</v>
      </c>
      <c r="K188" s="89">
        <v>33217.990616028866</v>
      </c>
      <c r="L188" s="23"/>
      <c r="M188" s="22">
        <v>3.8969999607381259E-4</v>
      </c>
      <c r="N188" s="27">
        <v>856</v>
      </c>
      <c r="O188" s="1" t="s">
        <v>815</v>
      </c>
    </row>
    <row r="189" spans="1:15" ht="15" customHeight="1">
      <c r="A189" s="86" t="s">
        <v>469</v>
      </c>
      <c r="B189" s="25"/>
      <c r="C189" s="88" t="s">
        <v>812</v>
      </c>
      <c r="D189" s="89">
        <v>507735.67</v>
      </c>
      <c r="E189" s="106">
        <v>9.2862484251251098E-2</v>
      </c>
      <c r="F189" s="89">
        <v>503812.86636324209</v>
      </c>
      <c r="G189" s="89">
        <v>508315.30700522754</v>
      </c>
      <c r="H189" s="89">
        <v>-4502.4406419854495</v>
      </c>
      <c r="I189" s="89">
        <v>-39294.615381005344</v>
      </c>
      <c r="J189" s="89">
        <v>-43797.056022990793</v>
      </c>
      <c r="K189" s="89">
        <v>15924.141307964856</v>
      </c>
      <c r="L189" s="23"/>
      <c r="M189" s="22">
        <v>5.6239515463260678E-4</v>
      </c>
      <c r="N189" s="27">
        <v>861</v>
      </c>
      <c r="O189" s="1" t="s">
        <v>817</v>
      </c>
    </row>
    <row r="190" spans="1:15" ht="15" customHeight="1">
      <c r="A190" s="86" t="s">
        <v>469</v>
      </c>
      <c r="B190" s="25"/>
      <c r="C190" s="88" t="s">
        <v>814</v>
      </c>
      <c r="D190" s="89">
        <v>1462723.9</v>
      </c>
      <c r="E190" s="106">
        <v>0.11424926239229549</v>
      </c>
      <c r="F190" s="89">
        <v>1451422.7861064405</v>
      </c>
      <c r="G190" s="89">
        <v>1447973.2714832521</v>
      </c>
      <c r="H190" s="89">
        <v>3449.5146231884137</v>
      </c>
      <c r="I190" s="89">
        <v>-113202.94486913657</v>
      </c>
      <c r="J190" s="89">
        <v>-109753.43024594816</v>
      </c>
      <c r="K190" s="89">
        <v>45875.488870296336</v>
      </c>
      <c r="L190" s="23"/>
      <c r="M190" s="22">
        <v>4.9051633580469739E-4</v>
      </c>
      <c r="N190" s="27">
        <v>869</v>
      </c>
      <c r="O190" s="1" t="s">
        <v>819</v>
      </c>
    </row>
    <row r="191" spans="1:15" ht="15" customHeight="1">
      <c r="A191" s="86" t="s">
        <v>469</v>
      </c>
      <c r="B191" s="25"/>
      <c r="C191" s="88" t="s">
        <v>816</v>
      </c>
      <c r="D191" s="89">
        <v>1949519.89</v>
      </c>
      <c r="E191" s="106">
        <v>7.057527009976039E-2</v>
      </c>
      <c r="F191" s="89">
        <v>1934457.7539983599</v>
      </c>
      <c r="G191" s="89">
        <v>1946896.2853987888</v>
      </c>
      <c r="H191" s="89">
        <v>-12438.531400428852</v>
      </c>
      <c r="I191" s="89">
        <v>-150876.99915818372</v>
      </c>
      <c r="J191" s="89">
        <v>-163315.53055861258</v>
      </c>
      <c r="K191" s="89">
        <v>61142.897860707919</v>
      </c>
      <c r="L191" s="23"/>
      <c r="M191" s="22">
        <v>5.0132566316689201E-4</v>
      </c>
      <c r="N191" s="27">
        <v>870</v>
      </c>
      <c r="O191" s="1" t="s">
        <v>821</v>
      </c>
    </row>
    <row r="192" spans="1:15" ht="15" customHeight="1">
      <c r="A192" s="86" t="s">
        <v>469</v>
      </c>
      <c r="B192" s="25"/>
      <c r="C192" s="88" t="s">
        <v>818</v>
      </c>
      <c r="D192" s="89">
        <v>6969379.8200000003</v>
      </c>
      <c r="E192" s="106">
        <v>8.1813633972448896E-2</v>
      </c>
      <c r="F192" s="89">
        <v>6915533.8719620323</v>
      </c>
      <c r="G192" s="89">
        <v>7100542.200633104</v>
      </c>
      <c r="H192" s="89">
        <v>-185008.32867107168</v>
      </c>
      <c r="I192" s="89">
        <v>-539373.37014561193</v>
      </c>
      <c r="J192" s="89">
        <v>-724381.69881668361</v>
      </c>
      <c r="K192" s="89">
        <v>218581.03662986428</v>
      </c>
      <c r="L192" s="23"/>
      <c r="M192" s="22">
        <v>1.0923630771173438E-3</v>
      </c>
      <c r="N192" s="27">
        <v>876</v>
      </c>
      <c r="O192" s="1" t="s">
        <v>823</v>
      </c>
    </row>
    <row r="193" spans="1:15" ht="15" customHeight="1">
      <c r="A193" s="86" t="s">
        <v>469</v>
      </c>
      <c r="B193" s="25"/>
      <c r="C193" s="88" t="s">
        <v>820</v>
      </c>
      <c r="D193" s="89">
        <v>5415557.8899999997</v>
      </c>
      <c r="E193" s="106">
        <v>3.0099799254897031E-2</v>
      </c>
      <c r="F193" s="89">
        <v>5373716.8860264858</v>
      </c>
      <c r="G193" s="89">
        <v>5426778.8473997582</v>
      </c>
      <c r="H193" s="89">
        <v>-53061.961373272352</v>
      </c>
      <c r="I193" s="89">
        <v>-419120.17794833845</v>
      </c>
      <c r="J193" s="89">
        <v>-472182.1393216108</v>
      </c>
      <c r="K193" s="89">
        <v>169848.4353124609</v>
      </c>
      <c r="L193" s="23"/>
      <c r="M193" s="22">
        <v>7.1219229516107858E-4</v>
      </c>
      <c r="N193" s="27">
        <v>879</v>
      </c>
      <c r="O193" s="1" t="s">
        <v>825</v>
      </c>
    </row>
    <row r="194" spans="1:15" ht="15" customHeight="1">
      <c r="A194" s="86" t="s">
        <v>469</v>
      </c>
      <c r="B194" s="25"/>
      <c r="C194" s="88" t="s">
        <v>822</v>
      </c>
      <c r="D194" s="89">
        <v>3817843.37</v>
      </c>
      <c r="E194" s="106">
        <v>9.0753811716003385E-2</v>
      </c>
      <c r="F194" s="89">
        <v>3788346.4275133554</v>
      </c>
      <c r="G194" s="89">
        <v>3855026.3628657898</v>
      </c>
      <c r="H194" s="89">
        <v>-66679.935352434404</v>
      </c>
      <c r="I194" s="89">
        <v>-295470.05592313671</v>
      </c>
      <c r="J194" s="89">
        <v>-362149.99127557111</v>
      </c>
      <c r="K194" s="89">
        <v>119739.22831846098</v>
      </c>
      <c r="L194" s="23"/>
      <c r="M194" s="22">
        <v>1.0454721198207807E-3</v>
      </c>
      <c r="N194" s="27">
        <v>880</v>
      </c>
      <c r="O194" s="1" t="s">
        <v>827</v>
      </c>
    </row>
    <row r="195" spans="1:15" ht="15" customHeight="1">
      <c r="A195" s="86" t="s">
        <v>469</v>
      </c>
      <c r="B195" s="25"/>
      <c r="C195" s="88" t="s">
        <v>824</v>
      </c>
      <c r="D195" s="89">
        <v>739445.2</v>
      </c>
      <c r="E195" s="106">
        <v>0.15290127083146454</v>
      </c>
      <c r="F195" s="89">
        <v>733732.19126113551</v>
      </c>
      <c r="G195" s="89">
        <v>705636.88660363527</v>
      </c>
      <c r="H195" s="89">
        <v>28095.304657500237</v>
      </c>
      <c r="I195" s="89">
        <v>-57227.050306177167</v>
      </c>
      <c r="J195" s="89">
        <v>-29131.74564867693</v>
      </c>
      <c r="K195" s="89">
        <v>23191.259842540378</v>
      </c>
      <c r="L195" s="23"/>
      <c r="M195" s="22">
        <v>4.9860293567167383E-4</v>
      </c>
      <c r="N195" s="27">
        <v>883</v>
      </c>
      <c r="O195" s="1" t="s">
        <v>829</v>
      </c>
    </row>
    <row r="196" spans="1:15" ht="15" customHeight="1">
      <c r="A196" s="86" t="s">
        <v>469</v>
      </c>
      <c r="B196" s="25"/>
      <c r="C196" s="88" t="s">
        <v>826</v>
      </c>
      <c r="D196" s="89">
        <v>7495743.1100000003</v>
      </c>
      <c r="E196" s="106">
        <v>5.2426561334664168E-2</v>
      </c>
      <c r="F196" s="89">
        <v>7437830.439944515</v>
      </c>
      <c r="G196" s="89">
        <v>7576203.8483070079</v>
      </c>
      <c r="H196" s="89">
        <v>-138373.40836249292</v>
      </c>
      <c r="I196" s="89">
        <v>-580109.61196063075</v>
      </c>
      <c r="J196" s="89">
        <v>-718483.02032312367</v>
      </c>
      <c r="K196" s="89">
        <v>235089.39699242319</v>
      </c>
      <c r="L196" s="23"/>
      <c r="M196" s="22">
        <v>1.3731593622277607E-3</v>
      </c>
      <c r="N196" s="27">
        <v>888</v>
      </c>
      <c r="O196" s="1" t="s">
        <v>831</v>
      </c>
    </row>
    <row r="197" spans="1:15" ht="15" customHeight="1">
      <c r="A197" s="86" t="s">
        <v>469</v>
      </c>
      <c r="B197" s="25"/>
      <c r="C197" s="88" t="s">
        <v>828</v>
      </c>
      <c r="D197" s="89">
        <v>597330.34</v>
      </c>
      <c r="E197" s="106">
        <v>9.9854234826745714E-2</v>
      </c>
      <c r="F197" s="89">
        <v>592715.32126377872</v>
      </c>
      <c r="G197" s="89">
        <v>593824.70476153819</v>
      </c>
      <c r="H197" s="89">
        <v>-1109.383497759467</v>
      </c>
      <c r="I197" s="89">
        <v>-46228.514860311363</v>
      </c>
      <c r="J197" s="89">
        <v>-47337.89835807083</v>
      </c>
      <c r="K197" s="89">
        <v>18734.103793997161</v>
      </c>
      <c r="L197" s="23"/>
      <c r="M197" s="22">
        <v>1.9325741854168742E-3</v>
      </c>
      <c r="N197" s="27">
        <v>897</v>
      </c>
      <c r="O197" s="1" t="s">
        <v>833</v>
      </c>
    </row>
    <row r="198" spans="1:15" ht="15" customHeight="1">
      <c r="A198" s="86" t="s">
        <v>469</v>
      </c>
      <c r="B198" s="25"/>
      <c r="C198" s="88" t="s">
        <v>830</v>
      </c>
      <c r="D198" s="89">
        <v>264269.11</v>
      </c>
      <c r="E198" s="106">
        <v>0.1109239923985923</v>
      </c>
      <c r="F198" s="89">
        <v>262227.34715558379</v>
      </c>
      <c r="G198" s="89">
        <v>257385.71206946654</v>
      </c>
      <c r="H198" s="89">
        <v>4841.6350861172541</v>
      </c>
      <c r="I198" s="89">
        <v>-20452.281862589232</v>
      </c>
      <c r="J198" s="89">
        <v>-15610.646776471978</v>
      </c>
      <c r="K198" s="89">
        <v>8288.2864049518284</v>
      </c>
      <c r="L198" s="23"/>
      <c r="M198" s="22">
        <v>6.7634602170736236E-3</v>
      </c>
      <c r="N198" s="27">
        <v>900</v>
      </c>
      <c r="O198" s="1" t="s">
        <v>835</v>
      </c>
    </row>
    <row r="199" spans="1:15" ht="15" customHeight="1">
      <c r="A199" s="86" t="s">
        <v>469</v>
      </c>
      <c r="B199" s="25"/>
      <c r="C199" s="88" t="s">
        <v>832</v>
      </c>
      <c r="D199" s="89">
        <v>592731.18000000005</v>
      </c>
      <c r="E199" s="106">
        <v>0.1049227919190121</v>
      </c>
      <c r="F199" s="89">
        <v>588151.69471679395</v>
      </c>
      <c r="G199" s="89">
        <v>572967.90268738393</v>
      </c>
      <c r="H199" s="89">
        <v>15183.792029410019</v>
      </c>
      <c r="I199" s="89">
        <v>-45872.577245615714</v>
      </c>
      <c r="J199" s="89">
        <v>-30688.785216205695</v>
      </c>
      <c r="K199" s="89">
        <v>18589.860089910078</v>
      </c>
      <c r="L199" s="23"/>
      <c r="M199" s="22">
        <v>5.5716265223941111E-3</v>
      </c>
      <c r="N199" s="27">
        <v>2025</v>
      </c>
      <c r="O199" s="1" t="s">
        <v>837</v>
      </c>
    </row>
    <row r="200" spans="1:15" ht="15" customHeight="1">
      <c r="A200" s="86" t="s">
        <v>469</v>
      </c>
      <c r="B200" s="25"/>
      <c r="C200" s="88" t="s">
        <v>834</v>
      </c>
      <c r="D200" s="89">
        <v>5088668.26</v>
      </c>
      <c r="E200" s="106">
        <v>9.4682730313958796E-2</v>
      </c>
      <c r="F200" s="89">
        <v>5049352.8296766141</v>
      </c>
      <c r="G200" s="89">
        <v>5119916.8770437324</v>
      </c>
      <c r="H200" s="89">
        <v>-70564.047367118299</v>
      </c>
      <c r="I200" s="89">
        <v>-393821.57664485084</v>
      </c>
      <c r="J200" s="89">
        <v>-464385.62401196914</v>
      </c>
      <c r="K200" s="89">
        <v>159596.17814835749</v>
      </c>
      <c r="L200" s="23"/>
      <c r="M200" s="22">
        <v>3.6492822724023691E-3</v>
      </c>
      <c r="N200" s="27">
        <v>1087</v>
      </c>
      <c r="O200" s="1" t="s">
        <v>839</v>
      </c>
    </row>
    <row r="201" spans="1:15" ht="15" customHeight="1">
      <c r="A201" s="86" t="s">
        <v>469</v>
      </c>
      <c r="B201" s="25"/>
      <c r="C201" s="88" t="s">
        <v>1567</v>
      </c>
      <c r="D201" s="89">
        <v>246553.4</v>
      </c>
      <c r="E201" s="106">
        <v>7.1707198417363838E-2</v>
      </c>
      <c r="F201" s="89">
        <v>244648.51005170264</v>
      </c>
      <c r="G201" s="89">
        <v>253804.3711327062</v>
      </c>
      <c r="H201" s="89">
        <v>-9155.8610810035607</v>
      </c>
      <c r="I201" s="89">
        <v>-19081.229853083125</v>
      </c>
      <c r="J201" s="89">
        <v>-28237.090934086686</v>
      </c>
      <c r="K201" s="89">
        <v>7732.6676330602941</v>
      </c>
      <c r="L201" s="23"/>
      <c r="M201" s="22">
        <v>6.873179529242186E-4</v>
      </c>
      <c r="N201" s="27">
        <v>906</v>
      </c>
      <c r="O201" s="1" t="s">
        <v>841</v>
      </c>
    </row>
    <row r="202" spans="1:15" ht="15" customHeight="1">
      <c r="A202" s="86" t="s">
        <v>469</v>
      </c>
      <c r="B202" s="25"/>
      <c r="C202" s="88" t="s">
        <v>838</v>
      </c>
      <c r="D202" s="89">
        <v>11882618.369999999</v>
      </c>
      <c r="E202" s="106">
        <v>0.11227468002450824</v>
      </c>
      <c r="F202" s="89">
        <v>11790812.374655923</v>
      </c>
      <c r="G202" s="89">
        <v>11871074.709392255</v>
      </c>
      <c r="H202" s="89">
        <v>-80262.334736332297</v>
      </c>
      <c r="I202" s="89">
        <v>-919618.11264593364</v>
      </c>
      <c r="J202" s="89">
        <v>-999880.44738226593</v>
      </c>
      <c r="K202" s="89">
        <v>372675.20328540052</v>
      </c>
      <c r="L202" s="23"/>
      <c r="M202" s="22">
        <v>7.5884931764652287E-3</v>
      </c>
      <c r="N202" s="27">
        <v>914</v>
      </c>
      <c r="O202" s="1" t="s">
        <v>843</v>
      </c>
    </row>
    <row r="203" spans="1:15" ht="15" customHeight="1">
      <c r="A203" s="86" t="s">
        <v>469</v>
      </c>
      <c r="B203" s="25"/>
      <c r="C203" s="88" t="s">
        <v>840</v>
      </c>
      <c r="D203" s="89">
        <v>1864020.3</v>
      </c>
      <c r="E203" s="106">
        <v>9.4230589984275914E-2</v>
      </c>
      <c r="F203" s="89">
        <v>1849618.740204466</v>
      </c>
      <c r="G203" s="89">
        <v>1878457.7868077068</v>
      </c>
      <c r="H203" s="89">
        <v>-28839.046603240771</v>
      </c>
      <c r="I203" s="89">
        <v>-144260.02559734712</v>
      </c>
      <c r="J203" s="89">
        <v>-173099.07220058789</v>
      </c>
      <c r="K203" s="89">
        <v>58461.36959043087</v>
      </c>
      <c r="L203" s="23"/>
      <c r="M203" s="22">
        <v>5.6349042941106187E-4</v>
      </c>
      <c r="N203" s="27">
        <v>917</v>
      </c>
      <c r="O203" s="1" t="s">
        <v>845</v>
      </c>
    </row>
    <row r="204" spans="1:15" ht="15" customHeight="1">
      <c r="A204" s="86" t="s">
        <v>469</v>
      </c>
      <c r="B204" s="25"/>
      <c r="C204" s="88" t="s">
        <v>842</v>
      </c>
      <c r="D204" s="89">
        <v>870412.76</v>
      </c>
      <c r="E204" s="106">
        <v>0.13643054774013508</v>
      </c>
      <c r="F204" s="89">
        <v>863687.88612929394</v>
      </c>
      <c r="G204" s="89">
        <v>843617.62497030082</v>
      </c>
      <c r="H204" s="89">
        <v>20070.261158993118</v>
      </c>
      <c r="I204" s="89">
        <v>-67362.87530659273</v>
      </c>
      <c r="J204" s="89">
        <v>-47292.614147599612</v>
      </c>
      <c r="K204" s="89">
        <v>27298.802517648015</v>
      </c>
      <c r="L204" s="23"/>
      <c r="M204" s="22">
        <v>2.5284085180712646E-4</v>
      </c>
      <c r="N204" s="27">
        <v>918</v>
      </c>
      <c r="O204" s="1" t="s">
        <v>847</v>
      </c>
    </row>
    <row r="205" spans="1:15" ht="15" customHeight="1">
      <c r="A205" s="86" t="s">
        <v>469</v>
      </c>
      <c r="B205" s="25"/>
      <c r="C205" s="88" t="s">
        <v>844</v>
      </c>
      <c r="D205" s="89">
        <v>1442960.67</v>
      </c>
      <c r="E205" s="106">
        <v>7.7485296722486385E-2</v>
      </c>
      <c r="F205" s="89">
        <v>1431812.2482947165</v>
      </c>
      <c r="G205" s="89">
        <v>1447948.545353554</v>
      </c>
      <c r="H205" s="89">
        <v>-16136.297058837488</v>
      </c>
      <c r="I205" s="89">
        <v>-111673.43144823323</v>
      </c>
      <c r="J205" s="89">
        <v>-127809.72850707071</v>
      </c>
      <c r="K205" s="89">
        <v>45255.653617788259</v>
      </c>
      <c r="L205" s="23"/>
      <c r="M205" s="22">
        <v>5.5752814879913507E-4</v>
      </c>
      <c r="N205" s="27">
        <v>921</v>
      </c>
      <c r="O205" s="1" t="s">
        <v>849</v>
      </c>
    </row>
    <row r="206" spans="1:15" ht="15" customHeight="1">
      <c r="A206" s="86" t="s">
        <v>469</v>
      </c>
      <c r="B206" s="25"/>
      <c r="C206" s="88" t="s">
        <v>846</v>
      </c>
      <c r="D206" s="89">
        <v>3264686.75</v>
      </c>
      <c r="E206" s="106">
        <v>0.11363534137515008</v>
      </c>
      <c r="F206" s="89">
        <v>3239463.5367958238</v>
      </c>
      <c r="G206" s="89">
        <v>3191892.862082581</v>
      </c>
      <c r="H206" s="89">
        <v>47570.674713242799</v>
      </c>
      <c r="I206" s="89">
        <v>-252660.22806850332</v>
      </c>
      <c r="J206" s="89">
        <v>-205089.55335526052</v>
      </c>
      <c r="K206" s="89">
        <v>102390.54729647128</v>
      </c>
      <c r="L206" s="23"/>
      <c r="M206" s="22">
        <v>4.945605549487809E-3</v>
      </c>
      <c r="N206" s="27">
        <v>926</v>
      </c>
      <c r="O206" s="1" t="s">
        <v>851</v>
      </c>
    </row>
    <row r="207" spans="1:15" ht="15" customHeight="1">
      <c r="A207" s="86" t="s">
        <v>518</v>
      </c>
      <c r="B207" s="25"/>
      <c r="C207" s="88" t="s">
        <v>848</v>
      </c>
      <c r="D207" s="89">
        <v>575220.82999999996</v>
      </c>
      <c r="E207" s="106">
        <v>0.11752876167551363</v>
      </c>
      <c r="F207" s="89">
        <v>570776.63098624372</v>
      </c>
      <c r="G207" s="89">
        <v>566227.43506215164</v>
      </c>
      <c r="H207" s="89">
        <v>4549.1959240920842</v>
      </c>
      <c r="I207" s="89">
        <v>-44517.41843150917</v>
      </c>
      <c r="J207" s="89">
        <v>-39968.222507417086</v>
      </c>
      <c r="K207" s="89">
        <v>18040.682034817113</v>
      </c>
      <c r="L207" s="23"/>
      <c r="M207" s="22">
        <v>2.3351113859893048E-4</v>
      </c>
      <c r="N207" s="27">
        <v>927</v>
      </c>
      <c r="O207" s="1" t="s">
        <v>853</v>
      </c>
    </row>
    <row r="208" spans="1:15" ht="15" customHeight="1">
      <c r="A208" s="86" t="s">
        <v>469</v>
      </c>
      <c r="B208" s="25"/>
      <c r="C208" s="88" t="s">
        <v>850</v>
      </c>
      <c r="D208" s="89">
        <v>681441.83</v>
      </c>
      <c r="E208" s="106">
        <v>0.10713513403912467</v>
      </c>
      <c r="F208" s="89">
        <v>676176.95962175191</v>
      </c>
      <c r="G208" s="89">
        <v>662684.48257919727</v>
      </c>
      <c r="H208" s="89">
        <v>13492.477042554645</v>
      </c>
      <c r="I208" s="89">
        <v>-52738.060759801308</v>
      </c>
      <c r="J208" s="89">
        <v>-39245.583717246664</v>
      </c>
      <c r="K208" s="89">
        <v>21372.097008819896</v>
      </c>
      <c r="L208" s="23"/>
      <c r="M208" s="22">
        <v>1.0274306813331227E-2</v>
      </c>
      <c r="N208" s="27">
        <v>934</v>
      </c>
      <c r="O208" s="1" t="s">
        <v>855</v>
      </c>
    </row>
    <row r="209" spans="1:15" ht="15" customHeight="1">
      <c r="A209" s="86" t="s">
        <v>469</v>
      </c>
      <c r="B209" s="25"/>
      <c r="C209" s="88" t="s">
        <v>852</v>
      </c>
      <c r="D209" s="89">
        <v>9872376.8800000008</v>
      </c>
      <c r="E209" s="106">
        <v>3.9999347791920936E-2</v>
      </c>
      <c r="F209" s="89">
        <v>9796102.1602657959</v>
      </c>
      <c r="G209" s="89">
        <v>9701307.6878085528</v>
      </c>
      <c r="H209" s="89">
        <v>94794.47245724313</v>
      </c>
      <c r="I209" s="89">
        <v>-764041.75502566039</v>
      </c>
      <c r="J209" s="89">
        <v>-669247.28256841726</v>
      </c>
      <c r="K209" s="89">
        <v>309627.89059631206</v>
      </c>
      <c r="L209" s="23"/>
      <c r="M209" s="22">
        <v>1.8147082782842116E-3</v>
      </c>
      <c r="N209" s="27">
        <v>940</v>
      </c>
      <c r="O209" s="1" t="s">
        <v>857</v>
      </c>
    </row>
    <row r="210" spans="1:15" ht="15" customHeight="1">
      <c r="A210" s="86" t="s">
        <v>469</v>
      </c>
      <c r="B210" s="25"/>
      <c r="C210" s="88" t="s">
        <v>854</v>
      </c>
      <c r="D210" s="89">
        <v>439744.73</v>
      </c>
      <c r="E210" s="106">
        <v>-8.5918187317542971E-3</v>
      </c>
      <c r="F210" s="89">
        <v>436347.22943422507</v>
      </c>
      <c r="G210" s="89">
        <v>485085.73150177789</v>
      </c>
      <c r="H210" s="89">
        <v>-48738.502067552821</v>
      </c>
      <c r="I210" s="89">
        <v>-34032.669068088202</v>
      </c>
      <c r="J210" s="89">
        <v>-82771.171135641023</v>
      </c>
      <c r="K210" s="89">
        <v>13791.737775588728</v>
      </c>
      <c r="L210" s="23"/>
      <c r="M210" s="22">
        <v>8.4043955034523922E-4</v>
      </c>
      <c r="N210" s="27">
        <v>946</v>
      </c>
      <c r="O210" s="1" t="s">
        <v>859</v>
      </c>
    </row>
    <row r="211" spans="1:15" ht="15" customHeight="1">
      <c r="A211" s="86" t="s">
        <v>469</v>
      </c>
      <c r="B211" s="25"/>
      <c r="C211" s="88" t="s">
        <v>856</v>
      </c>
      <c r="D211" s="89">
        <v>5068319.8499999996</v>
      </c>
      <c r="E211" s="106">
        <v>0.10847372033609548</v>
      </c>
      <c r="F211" s="89">
        <v>5029161.6330091944</v>
      </c>
      <c r="G211" s="89">
        <v>5009201.5795602538</v>
      </c>
      <c r="H211" s="89">
        <v>19960.053448940627</v>
      </c>
      <c r="I211" s="89">
        <v>-392246.77504667873</v>
      </c>
      <c r="J211" s="89">
        <v>-372286.7215977381</v>
      </c>
      <c r="K211" s="89">
        <v>158957.98986382669</v>
      </c>
      <c r="L211" s="23"/>
      <c r="M211" s="22">
        <v>1.4026989446437831E-3</v>
      </c>
      <c r="N211" s="27">
        <v>948</v>
      </c>
      <c r="O211" s="1" t="s">
        <v>861</v>
      </c>
    </row>
    <row r="212" spans="1:15" ht="15" customHeight="1">
      <c r="A212" s="86" t="s">
        <v>469</v>
      </c>
      <c r="B212" s="25"/>
      <c r="C212" s="88" t="s">
        <v>858</v>
      </c>
      <c r="D212" s="89">
        <v>7565928.96</v>
      </c>
      <c r="E212" s="106">
        <v>8.5564329588000643E-2</v>
      </c>
      <c r="F212" s="89">
        <v>7507474.0288352473</v>
      </c>
      <c r="G212" s="89">
        <v>7492108.2033781353</v>
      </c>
      <c r="H212" s="89">
        <v>15365.825457111932</v>
      </c>
      <c r="I212" s="89">
        <v>-585541.42647336505</v>
      </c>
      <c r="J212" s="89">
        <v>-570175.60101625312</v>
      </c>
      <c r="K212" s="89">
        <v>237290.63960596581</v>
      </c>
      <c r="L212" s="23"/>
      <c r="M212" s="22">
        <v>3.2194923311017099E-3</v>
      </c>
      <c r="N212" s="27">
        <v>952</v>
      </c>
      <c r="O212" s="1" t="s">
        <v>863</v>
      </c>
    </row>
    <row r="213" spans="1:15" ht="15" customHeight="1">
      <c r="A213" s="86" t="s">
        <v>469</v>
      </c>
      <c r="B213" s="25"/>
      <c r="C213" s="88" t="s">
        <v>860</v>
      </c>
      <c r="D213" s="89">
        <v>15741730.49</v>
      </c>
      <c r="E213" s="106">
        <v>8.4403620843935379E-2</v>
      </c>
      <c r="F213" s="89">
        <v>15620108.706730302</v>
      </c>
      <c r="G213" s="89">
        <v>15754693.205058219</v>
      </c>
      <c r="H213" s="89">
        <v>-134584.49832791649</v>
      </c>
      <c r="I213" s="89">
        <v>-1218282.034500343</v>
      </c>
      <c r="J213" s="89">
        <v>-1352866.5328282595</v>
      </c>
      <c r="K213" s="89">
        <v>493708.74564447848</v>
      </c>
      <c r="L213" s="23"/>
      <c r="M213" s="22">
        <v>5.5470195118819884E-4</v>
      </c>
      <c r="N213" s="27">
        <v>954</v>
      </c>
      <c r="O213" s="1" t="s">
        <v>865</v>
      </c>
    </row>
    <row r="214" spans="1:15" ht="15" customHeight="1">
      <c r="A214" s="86" t="s">
        <v>469</v>
      </c>
      <c r="B214" s="25"/>
      <c r="C214" s="88" t="s">
        <v>862</v>
      </c>
      <c r="D214" s="89">
        <v>1038068.97</v>
      </c>
      <c r="E214" s="106">
        <v>0.10078666447598517</v>
      </c>
      <c r="F214" s="89">
        <v>1030048.7717525113</v>
      </c>
      <c r="G214" s="89">
        <v>1039640.1477378529</v>
      </c>
      <c r="H214" s="89">
        <v>-9591.3759853416122</v>
      </c>
      <c r="I214" s="89">
        <v>-80338.103712718017</v>
      </c>
      <c r="J214" s="89">
        <v>-89929.479698059629</v>
      </c>
      <c r="K214" s="89">
        <v>32557.013309097489</v>
      </c>
      <c r="L214" s="23"/>
      <c r="M214" s="22">
        <v>6.5450405237538645E-4</v>
      </c>
      <c r="N214" s="27">
        <v>967</v>
      </c>
      <c r="O214" s="1" t="s">
        <v>867</v>
      </c>
    </row>
    <row r="215" spans="1:15" ht="15" customHeight="1">
      <c r="A215" s="86" t="s">
        <v>469</v>
      </c>
      <c r="B215" s="25"/>
      <c r="C215" s="88" t="s">
        <v>864</v>
      </c>
      <c r="D215" s="89">
        <v>1390456.57</v>
      </c>
      <c r="E215" s="106">
        <v>7.2943177762645028E-2</v>
      </c>
      <c r="F215" s="89">
        <v>1379713.7988853571</v>
      </c>
      <c r="G215" s="89">
        <v>1416843.8014325975</v>
      </c>
      <c r="H215" s="89">
        <v>-37130.00254724035</v>
      </c>
      <c r="I215" s="89">
        <v>-107610.04071693827</v>
      </c>
      <c r="J215" s="89">
        <v>-144740.04326417862</v>
      </c>
      <c r="K215" s="89">
        <v>43608.964686818494</v>
      </c>
      <c r="L215" s="23"/>
      <c r="M215" s="22">
        <v>9.0545996107962295E-3</v>
      </c>
      <c r="N215" s="27">
        <v>972</v>
      </c>
      <c r="O215" s="1" t="s">
        <v>869</v>
      </c>
    </row>
    <row r="216" spans="1:15" ht="15" customHeight="1">
      <c r="A216" s="86" t="s">
        <v>469</v>
      </c>
      <c r="B216" s="25"/>
      <c r="C216" s="88" t="s">
        <v>866</v>
      </c>
      <c r="D216" s="89">
        <v>3666730.22</v>
      </c>
      <c r="E216" s="106">
        <v>0.10234547462953136</v>
      </c>
      <c r="F216" s="89">
        <v>3638400.7889753371</v>
      </c>
      <c r="G216" s="89">
        <v>3679324.1474927263</v>
      </c>
      <c r="H216" s="89">
        <v>-40923.358517389279</v>
      </c>
      <c r="I216" s="89">
        <v>-283775.1259445867</v>
      </c>
      <c r="J216" s="89">
        <v>-324698.48446197598</v>
      </c>
      <c r="K216" s="89">
        <v>114999.85841346357</v>
      </c>
      <c r="L216" s="23"/>
      <c r="M216" s="22">
        <v>4.6371531530416972E-4</v>
      </c>
      <c r="N216" s="27">
        <v>2202</v>
      </c>
      <c r="O216" s="1" t="s">
        <v>871</v>
      </c>
    </row>
    <row r="217" spans="1:15" ht="15" customHeight="1">
      <c r="A217" s="86" t="s">
        <v>469</v>
      </c>
      <c r="B217" s="25"/>
      <c r="C217" s="88" t="s">
        <v>868</v>
      </c>
      <c r="D217" s="89">
        <v>643094.28</v>
      </c>
      <c r="E217" s="106">
        <v>9.5520417881641784E-2</v>
      </c>
      <c r="F217" s="89">
        <v>638125.68565175938</v>
      </c>
      <c r="G217" s="89">
        <v>645264.30085915909</v>
      </c>
      <c r="H217" s="89">
        <v>-7138.6152073997073</v>
      </c>
      <c r="I217" s="89">
        <v>-49770.271973061412</v>
      </c>
      <c r="J217" s="89">
        <v>-56908.887180461119</v>
      </c>
      <c r="K217" s="89">
        <v>20169.400721962116</v>
      </c>
      <c r="L217" s="23"/>
      <c r="M217" s="22">
        <v>4.8426139268095492E-3</v>
      </c>
      <c r="N217" s="27">
        <v>978</v>
      </c>
      <c r="O217" s="1" t="s">
        <v>873</v>
      </c>
    </row>
    <row r="218" spans="1:15" ht="15" customHeight="1">
      <c r="A218" s="86" t="s">
        <v>469</v>
      </c>
      <c r="B218" s="25"/>
      <c r="C218" s="88" t="s">
        <v>870</v>
      </c>
      <c r="D218" s="89">
        <v>4840626.9400000004</v>
      </c>
      <c r="E218" s="106">
        <v>9.3139830127431322E-2</v>
      </c>
      <c r="F218" s="89">
        <v>4803227.8954057535</v>
      </c>
      <c r="G218" s="89">
        <v>4940746.7700348757</v>
      </c>
      <c r="H218" s="89">
        <v>-137518.87462912221</v>
      </c>
      <c r="I218" s="89">
        <v>-374625.19387348316</v>
      </c>
      <c r="J218" s="89">
        <v>-512144.06850260537</v>
      </c>
      <c r="K218" s="89">
        <v>151816.84479977845</v>
      </c>
      <c r="L218" s="23"/>
      <c r="M218" s="22">
        <v>6.9261991571245027E-3</v>
      </c>
      <c r="N218" s="27">
        <v>1185</v>
      </c>
      <c r="O218" s="1" t="s">
        <v>875</v>
      </c>
    </row>
    <row r="219" spans="1:15" ht="15" customHeight="1">
      <c r="A219" s="86" t="s">
        <v>469</v>
      </c>
      <c r="B219" s="25"/>
      <c r="C219" s="88" t="s">
        <v>872</v>
      </c>
      <c r="D219" s="89">
        <v>1434299.24</v>
      </c>
      <c r="E219" s="106">
        <v>7.1558278386027574E-2</v>
      </c>
      <c r="F219" s="89">
        <v>1423217.7371485832</v>
      </c>
      <c r="G219" s="89">
        <v>1446998.7710775079</v>
      </c>
      <c r="H219" s="89">
        <v>-23781.033928924706</v>
      </c>
      <c r="I219" s="89">
        <v>-111003.10714247882</v>
      </c>
      <c r="J219" s="89">
        <v>-134784.14107140352</v>
      </c>
      <c r="K219" s="89">
        <v>44984.004719752309</v>
      </c>
      <c r="L219" s="23"/>
      <c r="M219" s="22">
        <v>1.5188091970365162E-2</v>
      </c>
      <c r="N219" s="27">
        <v>982</v>
      </c>
      <c r="O219" s="1" t="s">
        <v>877</v>
      </c>
    </row>
    <row r="220" spans="1:15" ht="15" customHeight="1">
      <c r="A220" s="86" t="s">
        <v>469</v>
      </c>
      <c r="B220" s="25"/>
      <c r="C220" s="88" t="s">
        <v>874</v>
      </c>
      <c r="D220" s="89">
        <v>1673844.51</v>
      </c>
      <c r="E220" s="106">
        <v>0.10173113309606041</v>
      </c>
      <c r="F220" s="89">
        <v>1660912.2625351031</v>
      </c>
      <c r="G220" s="89">
        <v>1672495.6715754685</v>
      </c>
      <c r="H220" s="89">
        <v>-11583.409040365368</v>
      </c>
      <c r="I220" s="89">
        <v>-129541.96467633908</v>
      </c>
      <c r="J220" s="89">
        <v>-141125.37371670443</v>
      </c>
      <c r="K220" s="89">
        <v>52496.875992189387</v>
      </c>
      <c r="L220" s="23"/>
      <c r="M220" s="22">
        <v>1.0013864047048013E-3</v>
      </c>
      <c r="N220" s="27">
        <v>986</v>
      </c>
      <c r="O220" s="1" t="s">
        <v>879</v>
      </c>
    </row>
    <row r="221" spans="1:15" ht="15" customHeight="1">
      <c r="A221" s="86" t="s">
        <v>469</v>
      </c>
      <c r="B221" s="25"/>
      <c r="C221" s="88" t="s">
        <v>876</v>
      </c>
      <c r="D221" s="89">
        <v>400111.81</v>
      </c>
      <c r="E221" s="106">
        <v>6.5503438976616257E-2</v>
      </c>
      <c r="F221" s="89">
        <v>397020.5163286734</v>
      </c>
      <c r="G221" s="89">
        <v>396872.66652168409</v>
      </c>
      <c r="H221" s="89">
        <v>147.84980698931031</v>
      </c>
      <c r="I221" s="89">
        <v>-30965.403087295181</v>
      </c>
      <c r="J221" s="89">
        <v>-30817.55328030587</v>
      </c>
      <c r="K221" s="89">
        <v>12548.728359828621</v>
      </c>
      <c r="L221" s="23"/>
      <c r="M221" s="22">
        <v>2.4388434445867622E-4</v>
      </c>
      <c r="N221" s="27">
        <v>987</v>
      </c>
      <c r="O221" s="1" t="s">
        <v>881</v>
      </c>
    </row>
    <row r="222" spans="1:15" ht="15" customHeight="1">
      <c r="A222" s="86" t="s">
        <v>469</v>
      </c>
      <c r="B222" s="25"/>
      <c r="C222" s="88" t="s">
        <v>878</v>
      </c>
      <c r="D222" s="89">
        <v>1887454.25</v>
      </c>
      <c r="E222" s="106">
        <v>0.11032856133238322</v>
      </c>
      <c r="F222" s="89">
        <v>1872871.6377598278</v>
      </c>
      <c r="G222" s="89">
        <v>1862631.5054314777</v>
      </c>
      <c r="H222" s="89">
        <v>10240.132328350097</v>
      </c>
      <c r="I222" s="89">
        <v>-146073.62292074913</v>
      </c>
      <c r="J222" s="89">
        <v>-135833.49059239903</v>
      </c>
      <c r="K222" s="89">
        <v>59196.329833038573</v>
      </c>
      <c r="L222" s="23"/>
      <c r="M222" s="22">
        <v>1.3608626064201257E-3</v>
      </c>
      <c r="N222" s="27">
        <v>994</v>
      </c>
      <c r="O222" s="1" t="s">
        <v>883</v>
      </c>
    </row>
    <row r="223" spans="1:15" ht="15" customHeight="1">
      <c r="A223" s="86" t="s">
        <v>469</v>
      </c>
      <c r="B223" s="25"/>
      <c r="C223" s="88" t="s">
        <v>880</v>
      </c>
      <c r="D223" s="89">
        <v>2224259.31</v>
      </c>
      <c r="E223" s="106">
        <v>9.6940192521334012E-2</v>
      </c>
      <c r="F223" s="89">
        <v>2207074.5167583502</v>
      </c>
      <c r="G223" s="89">
        <v>2184427.0192120741</v>
      </c>
      <c r="H223" s="89">
        <v>22647.497546276078</v>
      </c>
      <c r="I223" s="89">
        <v>-172139.59794093319</v>
      </c>
      <c r="J223" s="89">
        <v>-149492.10039465711</v>
      </c>
      <c r="K223" s="89">
        <v>69759.565165071836</v>
      </c>
      <c r="L223" s="23"/>
      <c r="M223" s="22">
        <v>3.4918425492926875E-3</v>
      </c>
      <c r="N223" s="27">
        <v>997</v>
      </c>
      <c r="O223" s="1" t="s">
        <v>885</v>
      </c>
    </row>
    <row r="224" spans="1:15" ht="15" customHeight="1">
      <c r="A224" s="86" t="s">
        <v>469</v>
      </c>
      <c r="B224" s="25"/>
      <c r="C224" s="88" t="s">
        <v>882</v>
      </c>
      <c r="D224" s="89">
        <v>1508607.9</v>
      </c>
      <c r="E224" s="106">
        <v>4.0664034268143467E-2</v>
      </c>
      <c r="F224" s="89">
        <v>1496952.2829019111</v>
      </c>
      <c r="G224" s="89">
        <v>1482365.6556323296</v>
      </c>
      <c r="H224" s="89">
        <v>14586.627269581426</v>
      </c>
      <c r="I224" s="89">
        <v>-116753.99365036962</v>
      </c>
      <c r="J224" s="89">
        <v>-102167.3663807882</v>
      </c>
      <c r="K224" s="89">
        <v>47314.55124654156</v>
      </c>
      <c r="L224" s="23"/>
      <c r="M224" s="22">
        <v>6.2524700401317608E-4</v>
      </c>
      <c r="N224" s="27">
        <v>1001</v>
      </c>
      <c r="O224" s="1" t="s">
        <v>887</v>
      </c>
    </row>
    <row r="225" spans="1:15" ht="15" customHeight="1">
      <c r="A225" s="86" t="s">
        <v>469</v>
      </c>
      <c r="B225" s="25"/>
      <c r="C225" s="88" t="s">
        <v>884</v>
      </c>
      <c r="D225" s="89">
        <v>1239173.8500000001</v>
      </c>
      <c r="E225" s="106">
        <v>5.9749922133419453E-2</v>
      </c>
      <c r="F225" s="89">
        <v>1229599.9004577997</v>
      </c>
      <c r="G225" s="89">
        <v>1233106.4250380988</v>
      </c>
      <c r="H225" s="89">
        <v>-3506.5245802991558</v>
      </c>
      <c r="I225" s="89">
        <v>-95901.98739818616</v>
      </c>
      <c r="J225" s="89">
        <v>-99408.511978485316</v>
      </c>
      <c r="K225" s="89">
        <v>38864.27654873026</v>
      </c>
      <c r="L225" s="23"/>
      <c r="M225" s="22">
        <v>4.6560582509499997E-3</v>
      </c>
      <c r="N225" s="27">
        <v>1942</v>
      </c>
      <c r="O225" s="1" t="s">
        <v>889</v>
      </c>
    </row>
    <row r="226" spans="1:15" ht="15" customHeight="1">
      <c r="A226" s="86" t="s">
        <v>469</v>
      </c>
      <c r="B226" s="25"/>
      <c r="C226" s="88" t="s">
        <v>886</v>
      </c>
      <c r="D226" s="89">
        <v>1780599.94</v>
      </c>
      <c r="E226" s="106">
        <v>7.6004524222702097E-2</v>
      </c>
      <c r="F226" s="89">
        <v>1766842.8921245912</v>
      </c>
      <c r="G226" s="89">
        <v>1789780.1199284142</v>
      </c>
      <c r="H226" s="89">
        <v>-22937.227803823072</v>
      </c>
      <c r="I226" s="89">
        <v>-137803.96754425624</v>
      </c>
      <c r="J226" s="89">
        <v>-160741.19534807932</v>
      </c>
      <c r="K226" s="89">
        <v>55845.052323217205</v>
      </c>
      <c r="L226" s="23"/>
      <c r="M226" s="22">
        <v>1.4217155370120443E-3</v>
      </c>
      <c r="N226" s="27">
        <v>1006</v>
      </c>
      <c r="O226" s="1" t="s">
        <v>891</v>
      </c>
    </row>
    <row r="227" spans="1:15" ht="15" customHeight="1">
      <c r="A227" s="86" t="s">
        <v>469</v>
      </c>
      <c r="B227" s="25"/>
      <c r="C227" s="88" t="s">
        <v>888</v>
      </c>
      <c r="D227" s="89">
        <v>4253508.71</v>
      </c>
      <c r="E227" s="106">
        <v>4.8312840734401563E-2</v>
      </c>
      <c r="F227" s="89">
        <v>4220645.7846188275</v>
      </c>
      <c r="G227" s="89">
        <v>4315925.3683056822</v>
      </c>
      <c r="H227" s="89">
        <v>-95279.58368685469</v>
      </c>
      <c r="I227" s="89">
        <v>-329187.01335127035</v>
      </c>
      <c r="J227" s="89">
        <v>-424466.59703812504</v>
      </c>
      <c r="K227" s="89">
        <v>133403.02396461391</v>
      </c>
      <c r="L227" s="23"/>
      <c r="M227" s="22">
        <v>1.6026243029157437E-3</v>
      </c>
      <c r="N227" s="27">
        <v>1011</v>
      </c>
      <c r="O227" s="1" t="s">
        <v>893</v>
      </c>
    </row>
    <row r="228" spans="1:15" ht="15" customHeight="1">
      <c r="A228" s="86" t="s">
        <v>469</v>
      </c>
      <c r="B228" s="25"/>
      <c r="C228" s="88" t="s">
        <v>890</v>
      </c>
      <c r="D228" s="89">
        <v>1114620.48</v>
      </c>
      <c r="E228" s="106">
        <v>6.0765409549516924E-2</v>
      </c>
      <c r="F228" s="89">
        <v>1106008.8390795407</v>
      </c>
      <c r="G228" s="89">
        <v>1104594.6515414477</v>
      </c>
      <c r="H228" s="89">
        <v>1414.1875380929559</v>
      </c>
      <c r="I228" s="89">
        <v>-86262.56858690182</v>
      </c>
      <c r="J228" s="89">
        <v>-84848.381048808864</v>
      </c>
      <c r="K228" s="89">
        <v>34957.90246186882</v>
      </c>
      <c r="L228" s="23"/>
      <c r="M228" s="22">
        <v>3.9250977002691119E-4</v>
      </c>
      <c r="N228" s="27">
        <v>1013</v>
      </c>
      <c r="O228" s="1" t="s">
        <v>895</v>
      </c>
    </row>
    <row r="229" spans="1:15" ht="15" customHeight="1">
      <c r="A229" s="86" t="s">
        <v>518</v>
      </c>
      <c r="B229" s="25"/>
      <c r="C229" s="88" t="s">
        <v>892</v>
      </c>
      <c r="D229" s="89">
        <v>649183.18000000005</v>
      </c>
      <c r="E229" s="106">
        <v>0.12303934427749574</v>
      </c>
      <c r="F229" s="89">
        <v>644167.54235644813</v>
      </c>
      <c r="G229" s="89">
        <v>636531.5097498165</v>
      </c>
      <c r="H229" s="89">
        <v>7636.0326066316338</v>
      </c>
      <c r="I229" s="89">
        <v>-50241.503359253766</v>
      </c>
      <c r="J229" s="89">
        <v>-42605.470752622132</v>
      </c>
      <c r="K229" s="89">
        <v>20360.367222326502</v>
      </c>
      <c r="L229" s="23"/>
      <c r="M229" s="22">
        <v>1.7765350692763666E-3</v>
      </c>
      <c r="N229" s="27">
        <v>1017</v>
      </c>
      <c r="O229" s="1" t="s">
        <v>897</v>
      </c>
    </row>
    <row r="230" spans="1:15" ht="15" customHeight="1">
      <c r="A230" s="86" t="s">
        <v>469</v>
      </c>
      <c r="B230" s="25"/>
      <c r="C230" s="88" t="s">
        <v>894</v>
      </c>
      <c r="D230" s="89">
        <v>2415859.7400000002</v>
      </c>
      <c r="E230" s="106">
        <v>9.1695016460020318E-2</v>
      </c>
      <c r="F230" s="89">
        <v>2397194.6275528702</v>
      </c>
      <c r="G230" s="89">
        <v>2424186.3253285177</v>
      </c>
      <c r="H230" s="89">
        <v>-26991.69777564751</v>
      </c>
      <c r="I230" s="89">
        <v>-186967.91442239145</v>
      </c>
      <c r="J230" s="89">
        <v>-213959.61219803896</v>
      </c>
      <c r="K230" s="89">
        <v>75768.739824765988</v>
      </c>
      <c r="L230" s="23"/>
      <c r="M230" s="22">
        <v>2.156740123431864E-3</v>
      </c>
      <c r="N230" s="27">
        <v>1020</v>
      </c>
      <c r="O230" s="1" t="s">
        <v>899</v>
      </c>
    </row>
    <row r="231" spans="1:15" ht="15" customHeight="1">
      <c r="A231" s="86" t="s">
        <v>469</v>
      </c>
      <c r="B231" s="25"/>
      <c r="C231" s="88" t="s">
        <v>896</v>
      </c>
      <c r="D231" s="89">
        <v>783422.41</v>
      </c>
      <c r="E231" s="106">
        <v>0.1280924909160841</v>
      </c>
      <c r="F231" s="89">
        <v>777369.63005829218</v>
      </c>
      <c r="G231" s="89">
        <v>760601.41066143638</v>
      </c>
      <c r="H231" s="89">
        <v>16768.219396855799</v>
      </c>
      <c r="I231" s="89">
        <v>-60630.529034547202</v>
      </c>
      <c r="J231" s="89">
        <v>-43862.309637691404</v>
      </c>
      <c r="K231" s="89">
        <v>24570.519460778443</v>
      </c>
      <c r="L231" s="23"/>
      <c r="M231" s="22">
        <v>4.7816740568938523E-4</v>
      </c>
      <c r="N231" s="27">
        <v>1021</v>
      </c>
      <c r="O231" s="1" t="s">
        <v>901</v>
      </c>
    </row>
    <row r="232" spans="1:15" ht="15" customHeight="1">
      <c r="A232" s="86" t="s">
        <v>469</v>
      </c>
      <c r="B232" s="25"/>
      <c r="C232" s="88" t="s">
        <v>898</v>
      </c>
      <c r="D232" s="89">
        <v>349247</v>
      </c>
      <c r="E232" s="106">
        <v>7.1339129892756592E-2</v>
      </c>
      <c r="F232" s="89">
        <v>346548.69164256909</v>
      </c>
      <c r="G232" s="89">
        <v>353493.26924910024</v>
      </c>
      <c r="H232" s="89">
        <v>-6944.5776065311511</v>
      </c>
      <c r="I232" s="89">
        <v>-27028.880082366428</v>
      </c>
      <c r="J232" s="89">
        <v>-33973.457688897579</v>
      </c>
      <c r="K232" s="89">
        <v>10953.452569883069</v>
      </c>
      <c r="L232" s="23"/>
      <c r="M232" s="22">
        <v>1.5599985577748603E-3</v>
      </c>
      <c r="N232" s="27">
        <v>1031</v>
      </c>
      <c r="O232" s="1" t="s">
        <v>903</v>
      </c>
    </row>
    <row r="233" spans="1:15" ht="15" customHeight="1">
      <c r="A233" s="86" t="s">
        <v>469</v>
      </c>
      <c r="B233" s="25"/>
      <c r="C233" s="88" t="s">
        <v>900</v>
      </c>
      <c r="D233" s="89">
        <v>1478021.47</v>
      </c>
      <c r="E233" s="106">
        <v>8.6252150782925474E-2</v>
      </c>
      <c r="F233" s="89">
        <v>1466602.1659402277</v>
      </c>
      <c r="G233" s="89">
        <v>1483260.0558448082</v>
      </c>
      <c r="H233" s="89">
        <v>-16657.889904580545</v>
      </c>
      <c r="I233" s="89">
        <v>-114386.85249062396</v>
      </c>
      <c r="J233" s="89">
        <v>-131044.74239520451</v>
      </c>
      <c r="K233" s="89">
        <v>46355.267386445274</v>
      </c>
      <c r="L233" s="23"/>
      <c r="M233" s="22">
        <v>1.2387092032385663E-3</v>
      </c>
      <c r="N233" s="27">
        <v>1038</v>
      </c>
      <c r="O233" s="1" t="s">
        <v>905</v>
      </c>
    </row>
    <row r="234" spans="1:15" ht="15" customHeight="1">
      <c r="A234" s="86" t="s">
        <v>469</v>
      </c>
      <c r="B234" s="25"/>
      <c r="C234" s="88" t="s">
        <v>902</v>
      </c>
      <c r="D234" s="89">
        <v>37651966.990000002</v>
      </c>
      <c r="E234" s="106">
        <v>0.104329528651389</v>
      </c>
      <c r="F234" s="89">
        <v>37361065.086181708</v>
      </c>
      <c r="G234" s="89">
        <v>38008551.52784349</v>
      </c>
      <c r="H234" s="89">
        <v>-647486.44166178256</v>
      </c>
      <c r="I234" s="89">
        <v>-2913956.3135486613</v>
      </c>
      <c r="J234" s="89">
        <v>-3561442.7552104439</v>
      </c>
      <c r="K234" s="89">
        <v>1180880.6792549915</v>
      </c>
      <c r="L234" s="23"/>
      <c r="M234" s="22">
        <v>1.7579917096634896E-3</v>
      </c>
      <c r="N234" s="27">
        <v>1043</v>
      </c>
      <c r="O234" s="1" t="s">
        <v>907</v>
      </c>
    </row>
    <row r="235" spans="1:15" ht="15" customHeight="1">
      <c r="A235" s="86" t="s">
        <v>518</v>
      </c>
      <c r="B235" s="25"/>
      <c r="C235" s="88" t="s">
        <v>904</v>
      </c>
      <c r="D235" s="89">
        <v>1343739.55</v>
      </c>
      <c r="E235" s="106">
        <v>0.14640090661714567</v>
      </c>
      <c r="F235" s="89">
        <v>1333357.7180645061</v>
      </c>
      <c r="G235" s="89">
        <v>1317790.8219711669</v>
      </c>
      <c r="H235" s="89">
        <v>15566.896093339194</v>
      </c>
      <c r="I235" s="89">
        <v>-103994.52295619727</v>
      </c>
      <c r="J235" s="89">
        <v>-88427.626862858073</v>
      </c>
      <c r="K235" s="89">
        <v>42143.77625921202</v>
      </c>
      <c r="L235" s="23"/>
      <c r="M235" s="22">
        <v>4.3012773512428612E-3</v>
      </c>
      <c r="N235" s="27">
        <v>1057</v>
      </c>
      <c r="O235" s="1" t="s">
        <v>909</v>
      </c>
    </row>
    <row r="236" spans="1:15" ht="15" customHeight="1">
      <c r="A236" s="86" t="s">
        <v>469</v>
      </c>
      <c r="B236" s="25"/>
      <c r="C236" s="88" t="s">
        <v>906</v>
      </c>
      <c r="D236" s="89">
        <v>642949.26</v>
      </c>
      <c r="E236" s="106">
        <v>6.4821477451561638E-2</v>
      </c>
      <c r="F236" s="89">
        <v>637981.78608709027</v>
      </c>
      <c r="G236" s="89">
        <v>630556.92879741418</v>
      </c>
      <c r="H236" s="89">
        <v>7424.8572896760888</v>
      </c>
      <c r="I236" s="89">
        <v>-49759.048603384523</v>
      </c>
      <c r="J236" s="89">
        <v>-42334.191313708434</v>
      </c>
      <c r="K236" s="89">
        <v>20164.852451850464</v>
      </c>
      <c r="L236" s="23"/>
      <c r="M236" s="22">
        <v>1.1347778323577353E-3</v>
      </c>
      <c r="N236" s="27">
        <v>1060</v>
      </c>
      <c r="O236" s="1" t="s">
        <v>911</v>
      </c>
    </row>
    <row r="237" spans="1:15" ht="15" customHeight="1">
      <c r="A237" s="86" t="s">
        <v>469</v>
      </c>
      <c r="B237" s="25"/>
      <c r="C237" s="88" t="s">
        <v>908</v>
      </c>
      <c r="D237" s="89">
        <v>1088526.28</v>
      </c>
      <c r="E237" s="106">
        <v>0.11061297356857991</v>
      </c>
      <c r="F237" s="89">
        <v>1080116.2448139936</v>
      </c>
      <c r="G237" s="89">
        <v>1066659.4701283744</v>
      </c>
      <c r="H237" s="89">
        <v>13456.774685619166</v>
      </c>
      <c r="I237" s="89">
        <v>-84243.089528684344</v>
      </c>
      <c r="J237" s="89">
        <v>-70786.314843065178</v>
      </c>
      <c r="K237" s="89">
        <v>34139.508654480233</v>
      </c>
      <c r="L237" s="23"/>
      <c r="M237" s="22">
        <v>6.2857884244535314E-4</v>
      </c>
      <c r="N237" s="27">
        <v>1066</v>
      </c>
      <c r="O237" s="1" t="s">
        <v>913</v>
      </c>
    </row>
    <row r="238" spans="1:15" ht="15" customHeight="1">
      <c r="A238" s="86" t="s">
        <v>469</v>
      </c>
      <c r="B238" s="25"/>
      <c r="C238" s="88" t="s">
        <v>1568</v>
      </c>
      <c r="D238" s="89">
        <v>833776.46</v>
      </c>
      <c r="E238" s="106">
        <v>0.12792908645716361</v>
      </c>
      <c r="F238" s="89">
        <v>827334.64091423212</v>
      </c>
      <c r="G238" s="89">
        <v>806978.38364904537</v>
      </c>
      <c r="H238" s="89">
        <v>20356.257265186752</v>
      </c>
      <c r="I238" s="89">
        <v>-64527.523365526366</v>
      </c>
      <c r="J238" s="89">
        <v>-44171.266100339613</v>
      </c>
      <c r="K238" s="89">
        <v>26149.776257190493</v>
      </c>
      <c r="L238" s="23"/>
      <c r="M238" s="22">
        <v>2.3545598359227546E-3</v>
      </c>
      <c r="N238" s="27">
        <v>1068</v>
      </c>
      <c r="O238" s="1" t="s">
        <v>915</v>
      </c>
    </row>
    <row r="239" spans="1:15" ht="15" customHeight="1">
      <c r="A239" s="86" t="s">
        <v>469</v>
      </c>
      <c r="B239" s="25"/>
      <c r="C239" s="88" t="s">
        <v>910</v>
      </c>
      <c r="D239" s="89">
        <v>847811.71</v>
      </c>
      <c r="E239" s="106">
        <v>7.0109979229702191E-2</v>
      </c>
      <c r="F239" s="89">
        <v>841261.45352644171</v>
      </c>
      <c r="G239" s="89">
        <v>823525.3589820601</v>
      </c>
      <c r="H239" s="89">
        <v>17736.094544381602</v>
      </c>
      <c r="I239" s="89">
        <v>-65613.737675673721</v>
      </c>
      <c r="J239" s="89">
        <v>-47877.64313129212</v>
      </c>
      <c r="K239" s="89">
        <v>26589.964562835066</v>
      </c>
      <c r="L239" s="23"/>
      <c r="M239" s="22">
        <v>7.3947950092992279E-4</v>
      </c>
      <c r="N239" s="27">
        <v>1176</v>
      </c>
      <c r="O239" s="1" t="s">
        <v>917</v>
      </c>
    </row>
    <row r="240" spans="1:15" ht="15" customHeight="1">
      <c r="A240" s="86" t="s">
        <v>469</v>
      </c>
      <c r="B240" s="25"/>
      <c r="C240" s="88" t="s">
        <v>1569</v>
      </c>
      <c r="D240" s="89">
        <v>498832.89</v>
      </c>
      <c r="E240" s="106">
        <v>0.11570183496918918</v>
      </c>
      <c r="F240" s="89">
        <v>494978.86990520061</v>
      </c>
      <c r="G240" s="89">
        <v>498108.40222241974</v>
      </c>
      <c r="H240" s="89">
        <v>-3129.5323172191274</v>
      </c>
      <c r="I240" s="89">
        <v>-38605.61254627895</v>
      </c>
      <c r="J240" s="89">
        <v>-41735.144863498077</v>
      </c>
      <c r="K240" s="89">
        <v>15644.922936811767</v>
      </c>
      <c r="L240" s="23"/>
      <c r="M240" s="22">
        <v>3.451860016716513E-4</v>
      </c>
      <c r="N240" s="27">
        <v>1077</v>
      </c>
      <c r="O240" s="1" t="s">
        <v>919</v>
      </c>
    </row>
    <row r="241" spans="1:15" ht="15" customHeight="1">
      <c r="A241" s="86" t="s">
        <v>469</v>
      </c>
      <c r="B241" s="25"/>
      <c r="C241" s="88" t="s">
        <v>912</v>
      </c>
      <c r="D241" s="89">
        <v>4155264.02</v>
      </c>
      <c r="E241" s="106">
        <v>5.1779122203863048E-2</v>
      </c>
      <c r="F241" s="89">
        <v>4123160.1404176471</v>
      </c>
      <c r="G241" s="89">
        <v>4206066.0312532196</v>
      </c>
      <c r="H241" s="89">
        <v>-82905.8908355725</v>
      </c>
      <c r="I241" s="89">
        <v>-321583.67260750086</v>
      </c>
      <c r="J241" s="89">
        <v>-404489.56344307336</v>
      </c>
      <c r="K241" s="89">
        <v>130321.77043299342</v>
      </c>
      <c r="L241" s="23"/>
      <c r="M241" s="22">
        <v>1.4341960599448512E-3</v>
      </c>
      <c r="N241" s="27">
        <v>1078</v>
      </c>
      <c r="O241" s="1" t="s">
        <v>921</v>
      </c>
    </row>
    <row r="242" spans="1:15" ht="15" customHeight="1">
      <c r="A242" s="86" t="s">
        <v>469</v>
      </c>
      <c r="B242" s="25"/>
      <c r="C242" s="88" t="s">
        <v>914</v>
      </c>
      <c r="D242" s="89">
        <v>35094808.82</v>
      </c>
      <c r="E242" s="106">
        <v>5.779486526382871E-2</v>
      </c>
      <c r="F242" s="89">
        <v>34823663.710832432</v>
      </c>
      <c r="G242" s="89">
        <v>35427781.791637421</v>
      </c>
      <c r="H242" s="89">
        <v>-604118.08080498874</v>
      </c>
      <c r="I242" s="89">
        <v>-2716053.0487287096</v>
      </c>
      <c r="J242" s="89">
        <v>-3320171.1295336983</v>
      </c>
      <c r="K242" s="89">
        <v>1100680.3891199753</v>
      </c>
      <c r="L242" s="23"/>
      <c r="M242" s="22">
        <v>3.5281474359822283E-2</v>
      </c>
      <c r="N242" s="27">
        <v>1082</v>
      </c>
      <c r="O242" s="1" t="s">
        <v>923</v>
      </c>
    </row>
    <row r="243" spans="1:15" ht="15" customHeight="1">
      <c r="A243" s="86" t="s">
        <v>518</v>
      </c>
      <c r="B243" s="25"/>
      <c r="C243" s="88" t="s">
        <v>916</v>
      </c>
      <c r="D243" s="89">
        <v>866486.19</v>
      </c>
      <c r="E243" s="106">
        <v>0.13404050163579262</v>
      </c>
      <c r="F243" s="89">
        <v>859791.65310182911</v>
      </c>
      <c r="G243" s="89">
        <v>857630.79535707959</v>
      </c>
      <c r="H243" s="89">
        <v>2160.857744749519</v>
      </c>
      <c r="I243" s="89">
        <v>-67058.990692938154</v>
      </c>
      <c r="J243" s="89">
        <v>-64898.132948188635</v>
      </c>
      <c r="K243" s="89">
        <v>27175.653290146198</v>
      </c>
      <c r="L243" s="23"/>
      <c r="M243" s="22">
        <v>1.2061181309084977E-3</v>
      </c>
      <c r="N243" s="27">
        <v>1084</v>
      </c>
      <c r="O243" s="1" t="s">
        <v>925</v>
      </c>
    </row>
    <row r="244" spans="1:15" ht="15" customHeight="1">
      <c r="A244" s="86" t="s">
        <v>469</v>
      </c>
      <c r="B244" s="25"/>
      <c r="C244" s="88" t="s">
        <v>918</v>
      </c>
      <c r="D244" s="89">
        <v>9026979.5899999999</v>
      </c>
      <c r="E244" s="106">
        <v>7.7529682118475662E-2</v>
      </c>
      <c r="F244" s="89">
        <v>8957236.472750444</v>
      </c>
      <c r="G244" s="89">
        <v>9377682.8559955116</v>
      </c>
      <c r="H244" s="89">
        <v>-420446.38324506767</v>
      </c>
      <c r="I244" s="89">
        <v>-698614.87384023122</v>
      </c>
      <c r="J244" s="89">
        <v>-1119061.2570852989</v>
      </c>
      <c r="K244" s="89">
        <v>283113.64961865818</v>
      </c>
      <c r="L244" s="23"/>
      <c r="M244" s="22">
        <v>6.4114223360606226E-4</v>
      </c>
      <c r="N244" s="27">
        <v>1090</v>
      </c>
      <c r="O244" s="1" t="s">
        <v>927</v>
      </c>
    </row>
    <row r="245" spans="1:15" ht="15" customHeight="1">
      <c r="A245" s="86" t="s">
        <v>469</v>
      </c>
      <c r="B245" s="25"/>
      <c r="C245" s="88" t="s">
        <v>920</v>
      </c>
      <c r="D245" s="89">
        <v>1386301.36</v>
      </c>
      <c r="E245" s="106">
        <v>6.1473578242604798E-2</v>
      </c>
      <c r="F245" s="89">
        <v>1375590.6923475768</v>
      </c>
      <c r="G245" s="89">
        <v>1376217.8353170962</v>
      </c>
      <c r="H245" s="89">
        <v>-627.14296951936558</v>
      </c>
      <c r="I245" s="89">
        <v>-107288.46122503985</v>
      </c>
      <c r="J245" s="89">
        <v>-107915.60419455922</v>
      </c>
      <c r="K245" s="89">
        <v>43478.644610617688</v>
      </c>
      <c r="L245" s="23"/>
      <c r="M245" s="22">
        <v>1.0332834516086603E-3</v>
      </c>
      <c r="N245" s="27">
        <v>1103</v>
      </c>
      <c r="O245" s="1" t="s">
        <v>929</v>
      </c>
    </row>
    <row r="246" spans="1:15" ht="15" customHeight="1">
      <c r="A246" s="86" t="s">
        <v>469</v>
      </c>
      <c r="B246" s="25"/>
      <c r="C246" s="88" t="s">
        <v>1570</v>
      </c>
      <c r="D246" s="89">
        <v>846071.97</v>
      </c>
      <c r="E246" s="106">
        <v>5.9305746500250223E-2</v>
      </c>
      <c r="F246" s="89">
        <v>839535.15488737484</v>
      </c>
      <c r="G246" s="89">
        <v>888977.60600995354</v>
      </c>
      <c r="H246" s="89">
        <v>-49442.451122578699</v>
      </c>
      <c r="I246" s="89">
        <v>-65479.095935488425</v>
      </c>
      <c r="J246" s="89">
        <v>-114921.54705806712</v>
      </c>
      <c r="K246" s="89">
        <v>26535.401003022307</v>
      </c>
      <c r="L246" s="23"/>
      <c r="M246" s="22">
        <v>7.9191495869422731E-4</v>
      </c>
      <c r="N246" s="27">
        <v>1104</v>
      </c>
      <c r="O246" s="1" t="s">
        <v>931</v>
      </c>
    </row>
    <row r="247" spans="1:15" ht="15" customHeight="1">
      <c r="A247" s="86" t="s">
        <v>469</v>
      </c>
      <c r="B247" s="25"/>
      <c r="C247" s="88" t="s">
        <v>924</v>
      </c>
      <c r="D247" s="89">
        <v>2890288.17</v>
      </c>
      <c r="E247" s="106">
        <v>5.4021059575025232E-2</v>
      </c>
      <c r="F247" s="89">
        <v>2867957.5881353179</v>
      </c>
      <c r="G247" s="89">
        <v>2930450.6102644275</v>
      </c>
      <c r="H247" s="89">
        <v>-62493.022129109595</v>
      </c>
      <c r="I247" s="89">
        <v>-223684.82005690044</v>
      </c>
      <c r="J247" s="89">
        <v>-286177.84218601004</v>
      </c>
      <c r="K247" s="89">
        <v>90648.26436129483</v>
      </c>
      <c r="L247" s="23"/>
      <c r="M247" s="22">
        <v>8.4311172125772044E-4</v>
      </c>
      <c r="N247" s="27">
        <v>1107</v>
      </c>
      <c r="O247" s="1" t="s">
        <v>933</v>
      </c>
    </row>
    <row r="248" spans="1:15" ht="15" customHeight="1">
      <c r="A248" s="86" t="s">
        <v>469</v>
      </c>
      <c r="B248" s="25"/>
      <c r="C248" s="88" t="s">
        <v>926</v>
      </c>
      <c r="D248" s="89">
        <v>940227.19</v>
      </c>
      <c r="E248" s="106">
        <v>5.9397847429375261E-2</v>
      </c>
      <c r="F248" s="89">
        <v>932962.92463863466</v>
      </c>
      <c r="G248" s="89">
        <v>913559.43069049972</v>
      </c>
      <c r="H248" s="89">
        <v>19403.493948134943</v>
      </c>
      <c r="I248" s="89">
        <v>-72765.944929205842</v>
      </c>
      <c r="J248" s="89">
        <v>-53362.450981070899</v>
      </c>
      <c r="K248" s="89">
        <v>29488.396265621286</v>
      </c>
      <c r="L248" s="23"/>
      <c r="M248" s="22">
        <v>4.6361186661527211E-4</v>
      </c>
      <c r="N248" s="27">
        <v>1111</v>
      </c>
      <c r="O248" s="1" t="s">
        <v>935</v>
      </c>
    </row>
    <row r="249" spans="1:15" ht="15" customHeight="1">
      <c r="A249" s="86" t="s">
        <v>469</v>
      </c>
      <c r="B249" s="25"/>
      <c r="C249" s="88" t="s">
        <v>1571</v>
      </c>
      <c r="D249" s="89">
        <v>555043.22</v>
      </c>
      <c r="E249" s="106">
        <v>5.8465339427788088E-2</v>
      </c>
      <c r="F249" s="89">
        <v>550754.91470529069</v>
      </c>
      <c r="G249" s="89">
        <v>538698.31805638631</v>
      </c>
      <c r="H249" s="89">
        <v>12056.596648904379</v>
      </c>
      <c r="I249" s="89">
        <v>-42955.835365545092</v>
      </c>
      <c r="J249" s="89">
        <v>-30899.238716640713</v>
      </c>
      <c r="K249" s="89">
        <v>17407.850559933726</v>
      </c>
      <c r="L249" s="23"/>
      <c r="M249" s="22">
        <v>4.1362426988005426E-3</v>
      </c>
      <c r="N249" s="27">
        <v>1114</v>
      </c>
      <c r="O249" s="1" t="s">
        <v>937</v>
      </c>
    </row>
    <row r="250" spans="1:15" ht="15" customHeight="1">
      <c r="A250" s="86" t="s">
        <v>469</v>
      </c>
      <c r="B250" s="25"/>
      <c r="C250" s="88" t="s">
        <v>928</v>
      </c>
      <c r="D250" s="89">
        <v>1853495.97</v>
      </c>
      <c r="E250" s="106">
        <v>0.11838998629020447</v>
      </c>
      <c r="F250" s="89">
        <v>1839175.7219626068</v>
      </c>
      <c r="G250" s="89">
        <v>1822726.4410553644</v>
      </c>
      <c r="H250" s="89">
        <v>16449.280907242326</v>
      </c>
      <c r="I250" s="89">
        <v>-143445.52796811267</v>
      </c>
      <c r="J250" s="89">
        <v>-126996.24706087034</v>
      </c>
      <c r="K250" s="89">
        <v>58131.294458834047</v>
      </c>
      <c r="L250" s="23"/>
      <c r="M250" s="22">
        <v>3.4707308081426712E-2</v>
      </c>
      <c r="N250" s="27">
        <v>1119</v>
      </c>
      <c r="O250" s="1" t="s">
        <v>939</v>
      </c>
    </row>
    <row r="251" spans="1:15" ht="15" customHeight="1">
      <c r="A251" s="86" t="s">
        <v>469</v>
      </c>
      <c r="B251" s="25"/>
      <c r="C251" s="88" t="s">
        <v>930</v>
      </c>
      <c r="D251" s="89">
        <v>3073823.33</v>
      </c>
      <c r="E251" s="106">
        <v>7.2467579001284754E-2</v>
      </c>
      <c r="F251" s="89">
        <v>3050074.7418071018</v>
      </c>
      <c r="G251" s="89">
        <v>3114165.1305726506</v>
      </c>
      <c r="H251" s="89">
        <v>-64090.388765548822</v>
      </c>
      <c r="I251" s="89">
        <v>-237888.95017265787</v>
      </c>
      <c r="J251" s="89">
        <v>-301979.33893820667</v>
      </c>
      <c r="K251" s="89">
        <v>96404.487521310235</v>
      </c>
      <c r="L251" s="23"/>
      <c r="M251" s="22">
        <v>7.8000359639174104E-4</v>
      </c>
      <c r="N251" s="27">
        <v>1121</v>
      </c>
      <c r="O251" s="1" t="s">
        <v>941</v>
      </c>
    </row>
    <row r="252" spans="1:15" ht="15" customHeight="1">
      <c r="A252" s="86" t="s">
        <v>469</v>
      </c>
      <c r="B252" s="25"/>
      <c r="C252" s="88" t="s">
        <v>932</v>
      </c>
      <c r="D252" s="89">
        <v>709741.02</v>
      </c>
      <c r="E252" s="106">
        <v>0.10812015587478241</v>
      </c>
      <c r="F252" s="89">
        <v>704257.50797018292</v>
      </c>
      <c r="G252" s="89">
        <v>707838.13549456338</v>
      </c>
      <c r="H252" s="89">
        <v>-3580.6275243804557</v>
      </c>
      <c r="I252" s="89">
        <v>-54928.188127933616</v>
      </c>
      <c r="J252" s="89">
        <v>-58508.815652314071</v>
      </c>
      <c r="K252" s="89">
        <v>22259.646036960748</v>
      </c>
      <c r="L252" s="23"/>
      <c r="M252" s="22">
        <v>8.5833702416930266E-3</v>
      </c>
      <c r="N252" s="27">
        <v>1123</v>
      </c>
      <c r="O252" s="1" t="s">
        <v>943</v>
      </c>
    </row>
    <row r="253" spans="1:15" ht="15" customHeight="1">
      <c r="A253" s="86" t="s">
        <v>469</v>
      </c>
      <c r="B253" s="25"/>
      <c r="C253" s="88" t="s">
        <v>1572</v>
      </c>
      <c r="D253" s="89">
        <v>550826.73</v>
      </c>
      <c r="E253" s="106">
        <v>7.7443519603219491E-2</v>
      </c>
      <c r="F253" s="89">
        <v>546571.00162135868</v>
      </c>
      <c r="G253" s="89">
        <v>557295.27654570632</v>
      </c>
      <c r="H253" s="89">
        <v>-10724.274924347643</v>
      </c>
      <c r="I253" s="89">
        <v>-42629.51329956171</v>
      </c>
      <c r="J253" s="89">
        <v>-53353.788223909352</v>
      </c>
      <c r="K253" s="89">
        <v>17275.608555775103</v>
      </c>
      <c r="L253" s="23"/>
      <c r="M253" s="22">
        <v>1.3898254323979951E-3</v>
      </c>
      <c r="N253" s="27">
        <v>1137</v>
      </c>
      <c r="O253" s="1" t="s">
        <v>945</v>
      </c>
    </row>
    <row r="254" spans="1:15" ht="15" customHeight="1">
      <c r="A254" s="86" t="s">
        <v>469</v>
      </c>
      <c r="B254" s="25"/>
      <c r="C254" s="88" t="s">
        <v>934</v>
      </c>
      <c r="D254" s="89">
        <v>13045004.09</v>
      </c>
      <c r="E254" s="106">
        <v>8.9471420560788495E-2</v>
      </c>
      <c r="F254" s="89">
        <v>12944217.415930452</v>
      </c>
      <c r="G254" s="89">
        <v>13290323.386666235</v>
      </c>
      <c r="H254" s="89">
        <v>-346105.97073578276</v>
      </c>
      <c r="I254" s="89">
        <v>-1009577.3227045316</v>
      </c>
      <c r="J254" s="89">
        <v>-1355683.2934403145</v>
      </c>
      <c r="K254" s="89">
        <v>409131.16955548839</v>
      </c>
      <c r="L254" s="23"/>
      <c r="M254" s="22">
        <v>8.5821550838544264E-4</v>
      </c>
      <c r="N254" s="27">
        <v>1139</v>
      </c>
      <c r="O254" s="1" t="s">
        <v>947</v>
      </c>
    </row>
    <row r="255" spans="1:15" ht="15" customHeight="1">
      <c r="A255" s="86" t="s">
        <v>469</v>
      </c>
      <c r="B255" s="25"/>
      <c r="C255" s="88" t="s">
        <v>936</v>
      </c>
      <c r="D255" s="89">
        <v>28711096.649999999</v>
      </c>
      <c r="E255" s="106">
        <v>7.4208220757076004E-2</v>
      </c>
      <c r="F255" s="89">
        <v>28489272.576946538</v>
      </c>
      <c r="G255" s="89">
        <v>29268288.867788706</v>
      </c>
      <c r="H255" s="89">
        <v>-779016.29084216803</v>
      </c>
      <c r="I255" s="89">
        <v>-2222005.5959996288</v>
      </c>
      <c r="J255" s="89">
        <v>-3001021.8868417968</v>
      </c>
      <c r="K255" s="89">
        <v>900467.67870619835</v>
      </c>
      <c r="L255" s="23"/>
      <c r="M255" s="22">
        <v>2.8954363562286056E-3</v>
      </c>
      <c r="N255" s="27">
        <v>1142</v>
      </c>
      <c r="O255" s="1" t="s">
        <v>949</v>
      </c>
    </row>
    <row r="256" spans="1:15" ht="15" customHeight="1">
      <c r="A256" s="86" t="s">
        <v>469</v>
      </c>
      <c r="B256" s="25"/>
      <c r="C256" s="88" t="s">
        <v>938</v>
      </c>
      <c r="D256" s="89">
        <v>3553248.97</v>
      </c>
      <c r="E256" s="106">
        <v>7.0546215599727846E-2</v>
      </c>
      <c r="F256" s="89">
        <v>3525796.3035725611</v>
      </c>
      <c r="G256" s="89">
        <v>3528011.4540015911</v>
      </c>
      <c r="H256" s="89">
        <v>-2215.150429029949</v>
      </c>
      <c r="I256" s="89">
        <v>-274992.59925760858</v>
      </c>
      <c r="J256" s="89">
        <v>-277207.74968663853</v>
      </c>
      <c r="K256" s="89">
        <v>111440.73982562734</v>
      </c>
      <c r="L256" s="23"/>
      <c r="M256" s="22">
        <v>9.4137463751478828E-4</v>
      </c>
      <c r="N256" s="27">
        <v>1149</v>
      </c>
      <c r="O256" s="1" t="s">
        <v>951</v>
      </c>
    </row>
    <row r="257" spans="1:15" ht="15" customHeight="1">
      <c r="A257" s="86" t="s">
        <v>469</v>
      </c>
      <c r="B257" s="25"/>
      <c r="C257" s="88" t="s">
        <v>940</v>
      </c>
      <c r="D257" s="89">
        <v>495271.1</v>
      </c>
      <c r="E257" s="106">
        <v>9.2148968726728731E-2</v>
      </c>
      <c r="F257" s="89">
        <v>491444.59856026253</v>
      </c>
      <c r="G257" s="89">
        <v>495195.39402661379</v>
      </c>
      <c r="H257" s="89">
        <v>-3750.7954663512646</v>
      </c>
      <c r="I257" s="89">
        <v>-38329.958940697303</v>
      </c>
      <c r="J257" s="89">
        <v>-42080.754407048567</v>
      </c>
      <c r="K257" s="89">
        <v>15533.21432419982</v>
      </c>
      <c r="L257" s="23"/>
      <c r="M257" s="22">
        <v>5.6775034914210239E-4</v>
      </c>
      <c r="N257" s="27">
        <v>1152</v>
      </c>
      <c r="O257" s="1" t="s">
        <v>953</v>
      </c>
    </row>
    <row r="258" spans="1:15" ht="15" customHeight="1">
      <c r="A258" s="86" t="s">
        <v>469</v>
      </c>
      <c r="B258" s="25"/>
      <c r="C258" s="88" t="s">
        <v>942</v>
      </c>
      <c r="D258" s="89">
        <v>982966.01</v>
      </c>
      <c r="E258" s="106">
        <v>7.2663903310333344E-2</v>
      </c>
      <c r="F258" s="89">
        <v>975371.54132924986</v>
      </c>
      <c r="G258" s="89">
        <v>976273.62247389555</v>
      </c>
      <c r="H258" s="89">
        <v>-902.08114464569371</v>
      </c>
      <c r="I258" s="89">
        <v>-76073.582333798709</v>
      </c>
      <c r="J258" s="89">
        <v>-76975.663478444403</v>
      </c>
      <c r="K258" s="89">
        <v>30828.816191240607</v>
      </c>
      <c r="L258" s="23"/>
      <c r="M258" s="22">
        <v>1.7493390024880997E-3</v>
      </c>
      <c r="N258" s="27">
        <v>1153</v>
      </c>
      <c r="O258" s="1" t="s">
        <v>955</v>
      </c>
    </row>
    <row r="259" spans="1:15" ht="15" customHeight="1">
      <c r="A259" s="86" t="s">
        <v>469</v>
      </c>
      <c r="B259" s="25"/>
      <c r="C259" s="88" t="s">
        <v>944</v>
      </c>
      <c r="D259" s="89">
        <v>751109.58</v>
      </c>
      <c r="E259" s="106">
        <v>0.13407834480485281</v>
      </c>
      <c r="F259" s="89">
        <v>745306.45139170729</v>
      </c>
      <c r="G259" s="89">
        <v>727647.92103469966</v>
      </c>
      <c r="H259" s="89">
        <v>17658.530357007636</v>
      </c>
      <c r="I259" s="89">
        <v>-58129.778542225453</v>
      </c>
      <c r="J259" s="89">
        <v>-40471.248185217817</v>
      </c>
      <c r="K259" s="89">
        <v>23557.09042401164</v>
      </c>
      <c r="L259" s="23"/>
      <c r="M259" s="22">
        <v>3.0511471599135136E-3</v>
      </c>
      <c r="N259" s="27">
        <v>1157</v>
      </c>
      <c r="O259" s="1" t="s">
        <v>957</v>
      </c>
    </row>
    <row r="260" spans="1:15" ht="15" customHeight="1">
      <c r="A260" s="86" t="s">
        <v>469</v>
      </c>
      <c r="B260" s="25"/>
      <c r="C260" s="88" t="s">
        <v>946</v>
      </c>
      <c r="D260" s="89">
        <v>746711.62</v>
      </c>
      <c r="E260" s="106">
        <v>0.12287747016981121</v>
      </c>
      <c r="F260" s="89">
        <v>740942.47035852342</v>
      </c>
      <c r="G260" s="89">
        <v>721490.17971819011</v>
      </c>
      <c r="H260" s="89">
        <v>19452.290640333318</v>
      </c>
      <c r="I260" s="89">
        <v>-57789.412172730386</v>
      </c>
      <c r="J260" s="89">
        <v>-38337.121532397068</v>
      </c>
      <c r="K260" s="89">
        <v>23419.156966417893</v>
      </c>
      <c r="L260" s="23"/>
      <c r="M260" s="22">
        <v>6.7547236024695422E-4</v>
      </c>
      <c r="N260" s="27">
        <v>2382</v>
      </c>
      <c r="O260" s="1" t="s">
        <v>959</v>
      </c>
    </row>
    <row r="261" spans="1:15" ht="15" customHeight="1">
      <c r="A261" s="86" t="s">
        <v>469</v>
      </c>
      <c r="B261" s="25"/>
      <c r="C261" s="88" t="s">
        <v>948</v>
      </c>
      <c r="D261" s="89">
        <v>5705350.1200000001</v>
      </c>
      <c r="E261" s="106">
        <v>4.8683029053909532E-2</v>
      </c>
      <c r="F261" s="89">
        <v>5661270.1596542699</v>
      </c>
      <c r="G261" s="89">
        <v>5786902.563386065</v>
      </c>
      <c r="H261" s="89">
        <v>-125632.40373179503</v>
      </c>
      <c r="I261" s="89">
        <v>-441547.74191731046</v>
      </c>
      <c r="J261" s="89">
        <v>-567180.14564910554</v>
      </c>
      <c r="K261" s="89">
        <v>178937.204711842</v>
      </c>
      <c r="L261" s="23"/>
      <c r="M261" s="22">
        <v>5.3829576692261205E-4</v>
      </c>
      <c r="N261" s="27">
        <v>2282</v>
      </c>
      <c r="O261" s="1" t="s">
        <v>961</v>
      </c>
    </row>
    <row r="262" spans="1:15" ht="15" customHeight="1">
      <c r="A262" s="86" t="s">
        <v>469</v>
      </c>
      <c r="B262" s="25"/>
      <c r="C262" s="88" t="s">
        <v>950</v>
      </c>
      <c r="D262" s="89">
        <v>1269043.94</v>
      </c>
      <c r="E262" s="106">
        <v>0.10637753300354191</v>
      </c>
      <c r="F262" s="89">
        <v>1259239.2119157242</v>
      </c>
      <c r="G262" s="89">
        <v>1219306.8551666941</v>
      </c>
      <c r="H262" s="89">
        <v>39932.356749030063</v>
      </c>
      <c r="I262" s="89">
        <v>-98213.68966237022</v>
      </c>
      <c r="J262" s="89">
        <v>-58281.332913340157</v>
      </c>
      <c r="K262" s="89">
        <v>39801.093798622562</v>
      </c>
      <c r="L262" s="23"/>
      <c r="M262" s="22">
        <v>1.2519804572660999E-2</v>
      </c>
      <c r="N262" s="27">
        <v>1166</v>
      </c>
      <c r="O262" s="1" t="s">
        <v>963</v>
      </c>
    </row>
    <row r="263" spans="1:15" ht="15" customHeight="1">
      <c r="A263" s="86" t="s">
        <v>469</v>
      </c>
      <c r="B263" s="25"/>
      <c r="C263" s="88" t="s">
        <v>952</v>
      </c>
      <c r="D263" s="89">
        <v>1338975.92</v>
      </c>
      <c r="E263" s="106">
        <v>0.1208655682153974</v>
      </c>
      <c r="F263" s="89">
        <v>1328630.8922250019</v>
      </c>
      <c r="G263" s="89">
        <v>1310204.0558059355</v>
      </c>
      <c r="H263" s="89">
        <v>18426.836419066414</v>
      </c>
      <c r="I263" s="89">
        <v>-103625.85669986073</v>
      </c>
      <c r="J263" s="89">
        <v>-85199.020280794313</v>
      </c>
      <c r="K263" s="89">
        <v>41994.374273610214</v>
      </c>
      <c r="L263" s="23"/>
      <c r="M263" s="22">
        <v>2.816464220647065E-2</v>
      </c>
      <c r="N263" s="27">
        <v>1168</v>
      </c>
      <c r="O263" s="1" t="s">
        <v>965</v>
      </c>
    </row>
    <row r="264" spans="1:15" ht="15" customHeight="1">
      <c r="A264" s="86" t="s">
        <v>469</v>
      </c>
      <c r="B264" s="25"/>
      <c r="C264" s="88" t="s">
        <v>954</v>
      </c>
      <c r="D264" s="89">
        <v>1704694.44</v>
      </c>
      <c r="E264" s="106">
        <v>8.9370949905042796E-2</v>
      </c>
      <c r="F264" s="89">
        <v>1691523.8436761433</v>
      </c>
      <c r="G264" s="89">
        <v>1722340.3284162681</v>
      </c>
      <c r="H264" s="89">
        <v>-30816.484740124783</v>
      </c>
      <c r="I264" s="89">
        <v>-131929.49859508255</v>
      </c>
      <c r="J264" s="89">
        <v>-162745.98333520733</v>
      </c>
      <c r="K264" s="89">
        <v>53464.424017052064</v>
      </c>
      <c r="L264" s="23"/>
      <c r="M264" s="22">
        <v>3.5707530399119339E-3</v>
      </c>
      <c r="N264" s="27">
        <v>1173</v>
      </c>
      <c r="O264" s="1" t="s">
        <v>967</v>
      </c>
    </row>
    <row r="265" spans="1:15" ht="15" customHeight="1">
      <c r="A265" s="86" t="s">
        <v>469</v>
      </c>
      <c r="B265" s="25"/>
      <c r="C265" s="88" t="s">
        <v>956</v>
      </c>
      <c r="D265" s="89">
        <v>746789.99</v>
      </c>
      <c r="E265" s="106">
        <v>0.10705132659969863</v>
      </c>
      <c r="F265" s="89">
        <v>741020.23486606113</v>
      </c>
      <c r="G265" s="89">
        <v>735590.20323281561</v>
      </c>
      <c r="H265" s="89">
        <v>5430.0316332455259</v>
      </c>
      <c r="I265" s="89">
        <v>-57795.477373954884</v>
      </c>
      <c r="J265" s="89">
        <v>-52365.445740709358</v>
      </c>
      <c r="K265" s="89">
        <v>23421.614888970991</v>
      </c>
      <c r="L265" s="23"/>
      <c r="M265" s="22">
        <v>4.7865994400995071E-4</v>
      </c>
      <c r="N265" s="27">
        <v>1181</v>
      </c>
      <c r="O265" s="1" t="s">
        <v>969</v>
      </c>
    </row>
    <row r="266" spans="1:15" ht="15" customHeight="1">
      <c r="A266" s="86" t="s">
        <v>469</v>
      </c>
      <c r="B266" s="25"/>
      <c r="C266" s="88" t="s">
        <v>958</v>
      </c>
      <c r="D266" s="89">
        <v>3914921.55</v>
      </c>
      <c r="E266" s="106">
        <v>0.11321350282983111</v>
      </c>
      <c r="F266" s="89">
        <v>3884674.5742577566</v>
      </c>
      <c r="G266" s="89">
        <v>3891002.1543372492</v>
      </c>
      <c r="H266" s="89">
        <v>-6327.5800794926472</v>
      </c>
      <c r="I266" s="89">
        <v>-302983.11827108636</v>
      </c>
      <c r="J266" s="89">
        <v>-309310.69835057901</v>
      </c>
      <c r="K266" s="89">
        <v>122783.89653379445</v>
      </c>
      <c r="L266" s="23"/>
      <c r="M266" s="22">
        <v>9.4464877351962463E-4</v>
      </c>
      <c r="N266" s="27">
        <v>1192</v>
      </c>
      <c r="O266" s="1" t="s">
        <v>1573</v>
      </c>
    </row>
    <row r="267" spans="1:15" ht="15" customHeight="1">
      <c r="A267" s="86" t="s">
        <v>469</v>
      </c>
      <c r="B267" s="25"/>
      <c r="C267" s="88" t="s">
        <v>960</v>
      </c>
      <c r="D267" s="89">
        <v>7713831.5800000001</v>
      </c>
      <c r="E267" s="106">
        <v>0.10399988406173821</v>
      </c>
      <c r="F267" s="89">
        <v>7654233.9421673818</v>
      </c>
      <c r="G267" s="89">
        <v>7632820.4518373199</v>
      </c>
      <c r="H267" s="89">
        <v>21413.490330061875</v>
      </c>
      <c r="I267" s="89">
        <v>-596987.88751625968</v>
      </c>
      <c r="J267" s="89">
        <v>-575574.39718619781</v>
      </c>
      <c r="K267" s="89">
        <v>241929.31748474913</v>
      </c>
      <c r="L267" s="23"/>
      <c r="M267" s="22">
        <v>7.1367203137799476E-4</v>
      </c>
      <c r="N267" s="27">
        <v>1193</v>
      </c>
      <c r="O267" s="1" t="s">
        <v>1574</v>
      </c>
    </row>
    <row r="268" spans="1:15" ht="15" customHeight="1">
      <c r="A268" s="86" t="s">
        <v>469</v>
      </c>
      <c r="B268" s="25"/>
      <c r="C268" s="88" t="s">
        <v>962</v>
      </c>
      <c r="D268" s="89">
        <v>7232457.2000000002</v>
      </c>
      <c r="E268" s="106">
        <v>6.758840090938012E-2</v>
      </c>
      <c r="F268" s="89">
        <v>7176578.6965124356</v>
      </c>
      <c r="G268" s="89">
        <v>7294100.6295175599</v>
      </c>
      <c r="H268" s="89">
        <v>-117521.93300512433</v>
      </c>
      <c r="I268" s="89">
        <v>-559733.42178930005</v>
      </c>
      <c r="J268" s="89">
        <v>-677255.35479442438</v>
      </c>
      <c r="K268" s="89">
        <v>226831.94674230361</v>
      </c>
      <c r="L268" s="23"/>
      <c r="M268" s="22">
        <v>6.8944943945069249E-4</v>
      </c>
      <c r="N268" s="27">
        <v>1203</v>
      </c>
      <c r="O268" s="1" t="s">
        <v>1575</v>
      </c>
    </row>
    <row r="269" spans="1:15" ht="15" customHeight="1">
      <c r="A269" s="86" t="s">
        <v>469</v>
      </c>
      <c r="B269" s="25"/>
      <c r="C269" s="88" t="s">
        <v>964</v>
      </c>
      <c r="D269" s="89">
        <v>533537.71</v>
      </c>
      <c r="E269" s="106">
        <v>6.7396215258533676E-2</v>
      </c>
      <c r="F269" s="89">
        <v>529415.55787872896</v>
      </c>
      <c r="G269" s="89">
        <v>542483.18205229938</v>
      </c>
      <c r="H269" s="89">
        <v>-13067.624173570424</v>
      </c>
      <c r="I269" s="89">
        <v>-41291.483629094575</v>
      </c>
      <c r="J269" s="89">
        <v>-54359.107802664999</v>
      </c>
      <c r="K269" s="89">
        <v>16733.372085455358</v>
      </c>
      <c r="L269" s="23"/>
      <c r="M269" s="22">
        <v>5.7327680929840702E-3</v>
      </c>
      <c r="N269" s="27">
        <v>1210</v>
      </c>
      <c r="O269" s="1" t="s">
        <v>1576</v>
      </c>
    </row>
    <row r="270" spans="1:15" ht="15" customHeight="1">
      <c r="A270" s="86" t="s">
        <v>469</v>
      </c>
      <c r="B270" s="25"/>
      <c r="C270" s="88" t="s">
        <v>966</v>
      </c>
      <c r="D270" s="89">
        <v>1125798.56</v>
      </c>
      <c r="E270" s="106">
        <v>1.8625424125071177E-2</v>
      </c>
      <c r="F270" s="89">
        <v>1117100.5564001647</v>
      </c>
      <c r="G270" s="89">
        <v>1144689.5253249484</v>
      </c>
      <c r="H270" s="89">
        <v>-27588.968924783636</v>
      </c>
      <c r="I270" s="89">
        <v>-87127.661154257032</v>
      </c>
      <c r="J270" s="89">
        <v>-114716.63007904067</v>
      </c>
      <c r="K270" s="89">
        <v>35308.481190110899</v>
      </c>
      <c r="L270" s="23"/>
      <c r="M270" s="22">
        <v>1.226240304355827E-3</v>
      </c>
      <c r="N270" s="27">
        <v>1215</v>
      </c>
      <c r="O270" s="1" t="s">
        <v>1577</v>
      </c>
    </row>
    <row r="271" spans="1:15" ht="15" customHeight="1">
      <c r="A271" s="86" t="s">
        <v>469</v>
      </c>
      <c r="B271" s="25"/>
      <c r="C271" s="88" t="s">
        <v>968</v>
      </c>
      <c r="D271" s="89">
        <v>3318700.22</v>
      </c>
      <c r="E271" s="106">
        <v>7.1564640096019927E-2</v>
      </c>
      <c r="F271" s="89">
        <v>3293059.6947000441</v>
      </c>
      <c r="G271" s="89">
        <v>3313406.4136355934</v>
      </c>
      <c r="H271" s="89">
        <v>-20346.718935549259</v>
      </c>
      <c r="I271" s="89">
        <v>-256840.43177379644</v>
      </c>
      <c r="J271" s="89">
        <v>-277187.1507093457</v>
      </c>
      <c r="K271" s="89">
        <v>104084.57468047117</v>
      </c>
      <c r="L271" s="23"/>
      <c r="M271" s="22">
        <v>6.1860936073560935E-4</v>
      </c>
      <c r="N271" s="27">
        <v>1216</v>
      </c>
      <c r="O271" s="1" t="s">
        <v>1578</v>
      </c>
    </row>
  </sheetData>
  <pageMargins left="0.75" right="0.75" top="1" bottom="1" header="0.4921259845" footer="0.4921259845"/>
  <pageSetup paperSize="9" scale="89" fitToHeight="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981FE-9DB7-4055-BB82-3DCDC63948D1}">
  <dimension ref="A1:AY271"/>
  <sheetViews>
    <sheetView showGridLines="0" workbookViewId="0">
      <pane ySplit="15" topLeftCell="A16" activePane="bottomLeft" state="frozen"/>
      <selection activeCell="E17" sqref="E17"/>
      <selection pane="bottomLeft" activeCell="E17" sqref="E17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32.81640625" style="19" customWidth="1"/>
    <col min="4" max="4" width="13.453125" style="1" customWidth="1"/>
    <col min="5" max="5" width="11.81640625" style="1" customWidth="1"/>
    <col min="6" max="6" width="15.54296875" style="1" customWidth="1"/>
    <col min="7" max="8" width="13.453125" style="1" customWidth="1"/>
    <col min="9" max="9" width="13.81640625" style="1" customWidth="1"/>
    <col min="10" max="10" width="15.81640625" style="1" customWidth="1"/>
    <col min="11" max="11" width="11.1796875" style="1" customWidth="1"/>
    <col min="12" max="12" width="16.453125" style="1" hidden="1" customWidth="1"/>
    <col min="13" max="13" width="13.453125" style="1" hidden="1" customWidth="1"/>
    <col min="14" max="14" width="12.81640625" style="1" hidden="1" customWidth="1"/>
    <col min="15" max="15" width="20" style="1" hidden="1" customWidth="1"/>
    <col min="16" max="16" width="0" style="1" hidden="1" customWidth="1"/>
    <col min="17" max="17" width="19.81640625" style="1" customWidth="1"/>
    <col min="18" max="18" width="15.1796875" style="1" customWidth="1"/>
    <col min="19" max="19" width="24.81640625" style="1" customWidth="1"/>
    <col min="20" max="20" width="14.453125" style="1" customWidth="1"/>
    <col min="21" max="21" width="9.54296875" style="1" customWidth="1"/>
    <col min="22" max="28" width="12" style="1" customWidth="1"/>
    <col min="29" max="29" width="11.1796875" style="1" customWidth="1"/>
    <col min="30" max="30" width="13.1796875" style="1" customWidth="1"/>
    <col min="31" max="31" width="14.54296875" style="1" customWidth="1"/>
    <col min="32" max="32" width="34.453125" style="117" customWidth="1"/>
    <col min="33" max="33" width="12.453125" style="117" customWidth="1"/>
    <col min="34" max="34" width="9.1796875" style="117" customWidth="1"/>
    <col min="35" max="35" width="16.1796875" style="117" customWidth="1"/>
    <col min="36" max="36" width="17.1796875" style="117" customWidth="1"/>
    <col min="37" max="37" width="13.453125" style="117" customWidth="1"/>
    <col min="38" max="42" width="12" style="1" customWidth="1"/>
    <col min="43" max="43" width="11.1796875" style="1" customWidth="1"/>
    <col min="44" max="44" width="2" style="1" customWidth="1"/>
    <col min="45" max="46" width="9.1796875" style="1"/>
    <col min="47" max="47" width="33" style="120" customWidth="1"/>
    <col min="48" max="48" width="15.453125" style="120" customWidth="1"/>
    <col min="49" max="49" width="9.54296875" style="120" customWidth="1"/>
    <col min="50" max="50" width="11.1796875" style="120" customWidth="1"/>
    <col min="51" max="51" width="12.1796875" style="120" customWidth="1"/>
    <col min="52" max="16384" width="9.1796875" style="1"/>
  </cols>
  <sheetData>
    <row r="1" spans="1:51" ht="14">
      <c r="A1" s="33" t="s">
        <v>336</v>
      </c>
      <c r="B1" s="33"/>
      <c r="C1" s="46"/>
      <c r="D1" s="33" t="s">
        <v>970</v>
      </c>
      <c r="E1" s="34"/>
      <c r="F1" s="33"/>
      <c r="G1" s="33"/>
      <c r="H1" s="33"/>
      <c r="I1" s="33"/>
      <c r="J1" s="33"/>
      <c r="K1" s="35" t="s">
        <v>2</v>
      </c>
      <c r="L1" s="115"/>
      <c r="AF1" s="1" t="s">
        <v>971</v>
      </c>
      <c r="AG1" s="1"/>
      <c r="AH1" s="1"/>
      <c r="AI1" s="1"/>
      <c r="AJ1" s="1" t="e">
        <f>'2023 Kunta'!#REF!</f>
        <v>#REF!</v>
      </c>
      <c r="AK1" s="1"/>
      <c r="AU1" s="1" t="e">
        <f>'2023 Kommunerna'!#REF!</f>
        <v>#REF!</v>
      </c>
      <c r="AV1" s="1"/>
      <c r="AW1" s="1"/>
      <c r="AX1" s="1"/>
      <c r="AY1" s="1"/>
    </row>
    <row r="2" spans="1:51" ht="12.5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>
        <f>'2023 Kunta'!K2</f>
        <v>45603</v>
      </c>
      <c r="L2" s="115"/>
      <c r="AF2" s="1"/>
      <c r="AG2" s="1"/>
      <c r="AH2" s="1"/>
      <c r="AI2" s="1"/>
      <c r="AJ2" s="1"/>
      <c r="AK2" s="1"/>
      <c r="AU2" s="1"/>
      <c r="AV2" s="1"/>
      <c r="AW2" s="1"/>
      <c r="AX2" s="1"/>
      <c r="AY2" s="1" t="e">
        <f>AJ1</f>
        <v>#REF!</v>
      </c>
    </row>
    <row r="3" spans="1:51" ht="11.5">
      <c r="A3" s="38" t="s">
        <v>972</v>
      </c>
      <c r="B3" s="38"/>
      <c r="C3" s="48"/>
      <c r="D3" s="38"/>
      <c r="E3" s="38"/>
      <c r="F3" s="38"/>
      <c r="G3" s="39"/>
      <c r="H3" s="122"/>
      <c r="I3" s="74"/>
      <c r="J3" s="75" t="s">
        <v>339</v>
      </c>
      <c r="K3" s="75">
        <f>'2023 Kunta'!K3</f>
        <v>2023</v>
      </c>
      <c r="L3" s="115"/>
      <c r="M3" s="4"/>
      <c r="N3" s="4"/>
      <c r="AF3" s="1" t="s">
        <v>973</v>
      </c>
      <c r="AG3" s="1"/>
      <c r="AH3" s="1"/>
      <c r="AI3" s="1"/>
      <c r="AJ3" s="1" t="e">
        <f>'2023 Kunta'!#REF!</f>
        <v>#REF!</v>
      </c>
      <c r="AK3" s="1"/>
      <c r="AU3" s="1"/>
      <c r="AV3" s="1"/>
      <c r="AW3" s="1"/>
      <c r="AX3" s="1"/>
      <c r="AY3" s="1"/>
    </row>
    <row r="4" spans="1:51" ht="2.15" customHeight="1">
      <c r="A4" s="40"/>
      <c r="B4" s="40"/>
      <c r="C4" s="49"/>
      <c r="D4" s="41"/>
      <c r="E4" s="42"/>
      <c r="F4" s="41"/>
      <c r="G4" s="40"/>
      <c r="H4" s="40"/>
      <c r="I4" s="76"/>
      <c r="L4" s="115"/>
      <c r="M4" s="2"/>
      <c r="N4" s="2"/>
      <c r="AF4" s="1" t="s">
        <v>974</v>
      </c>
      <c r="AG4" s="1"/>
      <c r="AH4" s="1"/>
      <c r="AI4" s="1"/>
      <c r="AJ4" s="1"/>
      <c r="AK4" s="1"/>
      <c r="AU4" s="1"/>
      <c r="AV4" s="1"/>
      <c r="AW4" s="1"/>
      <c r="AX4" s="1"/>
      <c r="AY4" s="1"/>
    </row>
    <row r="5" spans="1:51" ht="4.5" customHeight="1">
      <c r="H5" s="121"/>
      <c r="L5" s="115"/>
      <c r="M5" s="77"/>
      <c r="AF5" s="1"/>
      <c r="AG5" s="1"/>
      <c r="AH5" s="1"/>
      <c r="AI5" s="1"/>
      <c r="AJ5" s="1"/>
      <c r="AK5" s="1"/>
      <c r="AU5" s="1" t="s">
        <v>975</v>
      </c>
      <c r="AV5" s="1"/>
      <c r="AW5" s="1"/>
      <c r="AX5" s="1"/>
      <c r="AY5" s="1"/>
    </row>
    <row r="6" spans="1:51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L6" s="115"/>
      <c r="M6" s="4"/>
      <c r="N6" s="4"/>
      <c r="AF6" s="1"/>
      <c r="AG6" s="1"/>
      <c r="AH6" s="1"/>
      <c r="AI6" s="1" t="s">
        <v>976</v>
      </c>
      <c r="AJ6" s="1" t="e">
        <f>'2023 Kunta'!#REF!</f>
        <v>#REF!</v>
      </c>
      <c r="AK6" s="1"/>
      <c r="AU6" s="1" t="s">
        <v>977</v>
      </c>
      <c r="AV6" s="1" t="e">
        <f>'2023 Srk'!#REF!</f>
        <v>#REF!</v>
      </c>
      <c r="AW6" s="1"/>
      <c r="AX6" s="1"/>
      <c r="AY6" s="1"/>
    </row>
    <row r="7" spans="1:51" ht="13.75" customHeight="1">
      <c r="A7" s="79" t="s">
        <v>340</v>
      </c>
      <c r="B7" s="38"/>
      <c r="C7" s="48"/>
      <c r="D7" s="11">
        <f>'2023 Kunta'!D7</f>
        <v>36480913930.280022</v>
      </c>
      <c r="E7" s="38"/>
      <c r="F7" s="38"/>
      <c r="K7" s="12"/>
      <c r="L7" s="115"/>
      <c r="M7" s="2"/>
      <c r="N7" s="80"/>
      <c r="AF7" s="1"/>
      <c r="AG7" s="1"/>
      <c r="AH7" s="1"/>
      <c r="AI7" s="1"/>
      <c r="AJ7" s="1"/>
      <c r="AK7" s="1"/>
      <c r="AU7" s="1" t="s">
        <v>978</v>
      </c>
      <c r="AV7" s="1"/>
      <c r="AW7" s="1"/>
      <c r="AX7" s="1"/>
      <c r="AY7" s="1"/>
    </row>
    <row r="8" spans="1:51" ht="13.75" customHeight="1">
      <c r="A8" s="79" t="s">
        <v>341</v>
      </c>
      <c r="B8" s="38"/>
      <c r="C8" s="48"/>
      <c r="D8" s="11">
        <f>'2023 Kunta'!D8</f>
        <v>36199059669.699997</v>
      </c>
      <c r="E8" s="38"/>
      <c r="F8" s="38" t="s">
        <v>342</v>
      </c>
      <c r="K8" s="12"/>
      <c r="L8" s="115"/>
      <c r="AF8" s="1"/>
      <c r="AG8" s="1"/>
      <c r="AH8" s="1"/>
      <c r="AI8" s="1"/>
      <c r="AJ8" s="1"/>
      <c r="AK8" s="1"/>
      <c r="AU8" s="1" t="s">
        <v>979</v>
      </c>
      <c r="AV8" s="1"/>
      <c r="AW8" s="1"/>
      <c r="AX8" s="1"/>
      <c r="AY8" s="1"/>
    </row>
    <row r="9" spans="1:51" ht="13.75" customHeight="1">
      <c r="A9" s="79" t="s">
        <v>343</v>
      </c>
      <c r="B9" s="38"/>
      <c r="C9" s="48"/>
      <c r="D9" s="11">
        <f>'2023 Kunta'!D9</f>
        <v>2823326321.8200002</v>
      </c>
      <c r="E9" s="38"/>
      <c r="F9" s="38" t="s">
        <v>344</v>
      </c>
      <c r="K9" s="12"/>
      <c r="L9" s="115"/>
      <c r="N9" s="105"/>
      <c r="AF9" s="1"/>
      <c r="AG9" s="1"/>
      <c r="AH9" s="1"/>
      <c r="AI9" s="1"/>
      <c r="AJ9" s="1"/>
      <c r="AK9" s="1"/>
      <c r="AU9" s="1"/>
      <c r="AV9" s="1"/>
      <c r="AW9" s="1"/>
      <c r="AX9" s="1"/>
      <c r="AY9" s="1"/>
    </row>
    <row r="10" spans="1:51" ht="13.75" customHeight="1">
      <c r="A10" s="79" t="s">
        <v>345</v>
      </c>
      <c r="B10" s="38"/>
      <c r="C10" s="48"/>
      <c r="D10" s="11">
        <f>'2023 Kunta'!D10</f>
        <v>1144152878.74</v>
      </c>
      <c r="E10" s="38"/>
      <c r="F10" s="38"/>
      <c r="K10" s="12"/>
      <c r="L10" s="115"/>
      <c r="AF10" s="1"/>
      <c r="AG10" s="1"/>
      <c r="AH10" s="1"/>
      <c r="AI10" s="1"/>
      <c r="AJ10" s="1"/>
      <c r="AK10" s="1"/>
      <c r="AU10" s="1"/>
      <c r="AV10" s="1"/>
      <c r="AW10" s="1"/>
      <c r="AX10" s="1"/>
      <c r="AY10" s="1"/>
    </row>
    <row r="11" spans="1:51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  <c r="L11" s="115"/>
      <c r="AF11" s="1"/>
      <c r="AG11" s="1"/>
      <c r="AH11" s="1"/>
      <c r="AI11" s="1"/>
      <c r="AJ11" s="1"/>
      <c r="AK11" s="1"/>
      <c r="AU11" s="1"/>
      <c r="AV11" s="1"/>
      <c r="AW11" s="1"/>
      <c r="AX11" s="1"/>
      <c r="AY11" s="1"/>
    </row>
    <row r="12" spans="1:51" s="84" customFormat="1" ht="38.25" customHeight="1">
      <c r="A12" s="82"/>
      <c r="B12" s="82"/>
      <c r="C12" s="82" t="s">
        <v>348</v>
      </c>
      <c r="D12" s="82" t="s">
        <v>980</v>
      </c>
      <c r="E12" s="17" t="s">
        <v>350</v>
      </c>
      <c r="F12" s="83" t="s">
        <v>981</v>
      </c>
      <c r="G12" s="82" t="s">
        <v>982</v>
      </c>
      <c r="H12" s="82" t="s">
        <v>353</v>
      </c>
      <c r="I12" s="82" t="s">
        <v>983</v>
      </c>
      <c r="J12" s="82" t="s">
        <v>355</v>
      </c>
      <c r="K12" s="82" t="s">
        <v>356</v>
      </c>
      <c r="L12" s="136" t="s">
        <v>357</v>
      </c>
      <c r="M12" s="85" t="s">
        <v>358</v>
      </c>
      <c r="N12" s="85"/>
      <c r="AF12" s="84" t="s">
        <v>348</v>
      </c>
      <c r="AG12" s="84" t="s">
        <v>984</v>
      </c>
      <c r="AH12" s="84" t="s">
        <v>985</v>
      </c>
      <c r="AI12" s="84" t="s">
        <v>986</v>
      </c>
      <c r="AJ12" s="84" t="s">
        <v>987</v>
      </c>
      <c r="AK12" s="84" t="s">
        <v>988</v>
      </c>
      <c r="AU12" s="84" t="e">
        <f>'2023 Kommunerna'!#REF!</f>
        <v>#REF!</v>
      </c>
      <c r="AV12" s="84" t="e">
        <f>'2023 Kommunerna'!#REF!</f>
        <v>#REF!</v>
      </c>
      <c r="AW12" s="84" t="e">
        <f>'2023 Kommunerna'!#REF!</f>
        <v>#REF!</v>
      </c>
      <c r="AX12" s="84" t="e">
        <f>'2023 Kommunerna'!#REF!</f>
        <v>#REF!</v>
      </c>
      <c r="AY12" s="84" t="e">
        <f>'2023 Kommunerna'!#REF!</f>
        <v>#REF!</v>
      </c>
    </row>
    <row r="13" spans="1:51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  <c r="P13" s="1" t="s">
        <v>989</v>
      </c>
      <c r="AF13" s="138" t="e">
        <f>'2023 Srk'!#REF!</f>
        <v>#REF!</v>
      </c>
      <c r="AG13" s="117" t="e">
        <f>'2023 Srk'!#REF!</f>
        <v>#REF!</v>
      </c>
      <c r="AH13" s="139" t="e">
        <f>'2023 Srk'!#REF!</f>
        <v>#REF!</v>
      </c>
      <c r="AI13" s="117" t="e">
        <f>'2023 Srk'!#REF!</f>
        <v>#REF!</v>
      </c>
      <c r="AJ13" s="117" t="e">
        <f>'2023 Srk'!#REF!</f>
        <v>#REF!</v>
      </c>
      <c r="AK13" s="172" t="e">
        <f>'2023 Srk'!#REF!</f>
        <v>#REF!</v>
      </c>
      <c r="AU13" s="120" t="e">
        <f>'2023 Srk'!#REF!</f>
        <v>#REF!</v>
      </c>
      <c r="AV13" s="120" t="e">
        <f>'2023 Srk'!#REF!</f>
        <v>#REF!</v>
      </c>
      <c r="AW13" s="120" t="e">
        <f>'2023 Srk'!#REF!</f>
        <v>#REF!</v>
      </c>
      <c r="AX13" s="120" t="e">
        <f>'2023 Srk'!#REF!</f>
        <v>#REF!</v>
      </c>
      <c r="AY13" s="120" t="e">
        <f>'2023 Srk'!#REF!</f>
        <v>#REF!</v>
      </c>
    </row>
    <row r="14" spans="1:51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  <c r="AF14" s="141" t="e">
        <f>'2023 Srk'!#REF!</f>
        <v>#REF!</v>
      </c>
      <c r="AG14" s="117" t="e">
        <f>'2023 Srk'!#REF!</f>
        <v>#REF!</v>
      </c>
      <c r="AH14" s="139" t="e">
        <f>'2023 Srk'!#REF!</f>
        <v>#REF!</v>
      </c>
      <c r="AI14" s="117" t="e">
        <f>'2023 Srk'!#REF!</f>
        <v>#REF!</v>
      </c>
      <c r="AJ14" s="117" t="e">
        <f>'2023 Srk'!#REF!</f>
        <v>#REF!</v>
      </c>
      <c r="AK14" s="172" t="e">
        <f>'2023 Srk'!#REF!</f>
        <v>#REF!</v>
      </c>
      <c r="AU14" s="120" t="e">
        <f>'2023 Srk'!#REF!</f>
        <v>#REF!</v>
      </c>
      <c r="AV14" s="120" t="e">
        <f>'2023 Srk'!#REF!</f>
        <v>#REF!</v>
      </c>
      <c r="AW14" s="120" t="e">
        <f>'2023 Srk'!#REF!</f>
        <v>#REF!</v>
      </c>
      <c r="AX14" s="120" t="e">
        <f>'2023 Srk'!#REF!</f>
        <v>#REF!</v>
      </c>
      <c r="AY14" s="120" t="e">
        <f>'2023 Srk'!#REF!</f>
        <v>#REF!</v>
      </c>
    </row>
    <row r="15" spans="1:51" ht="18" customHeight="1">
      <c r="A15" s="24"/>
      <c r="B15" s="25"/>
      <c r="C15" s="26"/>
      <c r="D15" s="23">
        <f>'2023 Srk'!D15</f>
        <v>1028748685.74</v>
      </c>
      <c r="E15" s="70">
        <f>'2023 Srk'!E15</f>
        <v>7.9073887694333322E-2</v>
      </c>
      <c r="F15" s="23">
        <f>'2023 Srk'!F15</f>
        <v>1020800496.7035067</v>
      </c>
      <c r="G15" s="23">
        <f>'2023 Srk'!G15</f>
        <v>1038913012.5203899</v>
      </c>
      <c r="H15" s="23">
        <f>'2023 Srk'!H15</f>
        <v>-18112515.816883575</v>
      </c>
      <c r="I15" s="23">
        <f>'2023 Srk'!I15</f>
        <v>-79616789.440592214</v>
      </c>
      <c r="J15" s="23">
        <f>'2023 Srk'!J15</f>
        <v>-97729305.257475853</v>
      </c>
      <c r="K15" s="23">
        <f>'2023 Srk'!K15</f>
        <v>32264700.72923357</v>
      </c>
      <c r="L15" s="23">
        <v>701505680.25</v>
      </c>
      <c r="M15" s="22">
        <v>2.9313179627423636E-2</v>
      </c>
      <c r="S15" s="178"/>
      <c r="T15" s="173"/>
      <c r="U15" s="173"/>
      <c r="V15" s="174"/>
      <c r="W15" s="174"/>
      <c r="X15" s="173"/>
      <c r="Y15" s="174"/>
      <c r="Z15" s="173"/>
      <c r="AA15" s="173"/>
      <c r="AB15" s="174"/>
      <c r="AC15" s="174"/>
      <c r="AD15" s="143"/>
      <c r="AE15" s="144"/>
      <c r="AF15" s="145" t="s">
        <v>990</v>
      </c>
      <c r="AG15" s="146" t="e">
        <f>'2023 Srk'!#REF!</f>
        <v>#REF!</v>
      </c>
      <c r="AH15" s="147" t="e">
        <f>'2023 Srk'!#REF!</f>
        <v>#REF!</v>
      </c>
      <c r="AI15" s="148" t="e">
        <f>'2023 Srk'!#REF!</f>
        <v>#REF!</v>
      </c>
      <c r="AJ15" s="148" t="e">
        <f>'2023 Srk'!#REF!</f>
        <v>#REF!</v>
      </c>
      <c r="AK15" s="148" t="e">
        <f>'2023 Srk'!#REF!</f>
        <v>#REF!</v>
      </c>
      <c r="AU15" s="170" t="s">
        <v>990</v>
      </c>
      <c r="AV15" s="149" t="e">
        <f>'2023 Srk'!#REF!</f>
        <v>#REF!</v>
      </c>
      <c r="AW15" s="150" t="e">
        <f>'2023 Srk'!#REF!</f>
        <v>#REF!</v>
      </c>
      <c r="AX15" s="149" t="e">
        <f>'2023 Srk'!#REF!</f>
        <v>#REF!</v>
      </c>
      <c r="AY15" s="149" t="e">
        <f>'2023 Srk'!#REF!</f>
        <v>#REF!</v>
      </c>
    </row>
    <row r="16" spans="1:51" ht="15" customHeight="1">
      <c r="A16" s="86" t="s">
        <v>469</v>
      </c>
      <c r="B16" s="25"/>
      <c r="C16" s="26" t="s">
        <v>991</v>
      </c>
      <c r="D16" s="23">
        <f>'2023 Srk'!D16</f>
        <v>201820.05</v>
      </c>
      <c r="E16" s="70">
        <f>'2023 Srk'!E16</f>
        <v>3.5162324819515867E-2</v>
      </c>
      <c r="F16" s="23">
        <f>'2023 Srk'!F16</f>
        <v>200260.77324855438</v>
      </c>
      <c r="G16" s="23">
        <f>'2023 Srk'!G16</f>
        <v>214004.34086215883</v>
      </c>
      <c r="H16" s="23">
        <f>'2023 Srk'!H16</f>
        <v>-13743.567613604449</v>
      </c>
      <c r="I16" s="23">
        <f>'2023 Srk'!I16</f>
        <v>-15619.232032536274</v>
      </c>
      <c r="J16" s="23">
        <f>'2023 Srk'!J16</f>
        <v>-29362.799646140724</v>
      </c>
      <c r="K16" s="23">
        <f>'2023 Srk'!K16</f>
        <v>6329.6931550634063</v>
      </c>
      <c r="L16" s="23"/>
      <c r="M16" s="22">
        <v>3.2344975291232806E-3</v>
      </c>
      <c r="N16" s="27">
        <v>2022</v>
      </c>
      <c r="O16" s="1" t="s">
        <v>473</v>
      </c>
      <c r="Q16" s="175"/>
      <c r="S16" s="178"/>
      <c r="T16" s="176"/>
      <c r="U16" s="176"/>
      <c r="V16" s="177"/>
      <c r="W16" s="177"/>
      <c r="X16" s="176"/>
      <c r="Y16" s="177"/>
      <c r="Z16" s="176"/>
      <c r="AA16" s="176"/>
      <c r="AB16" s="177"/>
      <c r="AC16" s="177"/>
      <c r="AD16" s="11"/>
      <c r="AE16" s="151"/>
      <c r="AF16" s="152" t="str">
        <f t="shared" ref="AF16:AF79" si="0">C16</f>
        <v>Ålands Södra Skärgårdsförsamling</v>
      </c>
      <c r="AG16" s="153" t="e">
        <f>'2023 Srk'!#REF!</f>
        <v>#REF!</v>
      </c>
      <c r="AH16" s="139" t="e">
        <f>'2023 Srk'!#REF!</f>
        <v>#REF!</v>
      </c>
      <c r="AI16" s="154" t="e">
        <f>'2023 Srk'!#REF!</f>
        <v>#REF!</v>
      </c>
      <c r="AJ16" s="154" t="e">
        <f>'2023 Srk'!#REF!</f>
        <v>#REF!</v>
      </c>
      <c r="AK16" s="154" t="e">
        <f>'2023 Srk'!#REF!</f>
        <v>#REF!</v>
      </c>
      <c r="AU16" s="170" t="str">
        <f t="shared" ref="AU16:AU79" si="1">AF16</f>
        <v>Ålands Södra Skärgårdsförsamling</v>
      </c>
      <c r="AV16" s="149" t="e">
        <f>'2023 Srk'!#REF!</f>
        <v>#REF!</v>
      </c>
      <c r="AW16" s="150" t="e">
        <f>'2023 Srk'!#REF!</f>
        <v>#REF!</v>
      </c>
      <c r="AX16" s="149" t="e">
        <f>'2023 Srk'!#REF!</f>
        <v>#REF!</v>
      </c>
      <c r="AY16" s="149" t="e">
        <f>'2023 Srk'!#REF!</f>
        <v>#REF!</v>
      </c>
    </row>
    <row r="17" spans="1:51" ht="15" customHeight="1">
      <c r="A17" s="86" t="s">
        <v>469</v>
      </c>
      <c r="B17" s="25"/>
      <c r="C17" s="26" t="s">
        <v>1579</v>
      </c>
      <c r="D17" s="23">
        <f>'2023 Srk'!D17</f>
        <v>3297642.2</v>
      </c>
      <c r="E17" s="70">
        <f>'2023 Srk'!E17</f>
        <v>0.10015324915958668</v>
      </c>
      <c r="F17" s="23">
        <f>'2023 Srk'!F17</f>
        <v>3272164.3705323832</v>
      </c>
      <c r="G17" s="23">
        <f>'2023 Srk'!G17</f>
        <v>3310868.2452547047</v>
      </c>
      <c r="H17" s="23">
        <f>'2023 Srk'!H17</f>
        <v>-38703.874722321518</v>
      </c>
      <c r="I17" s="23">
        <f>'2023 Srk'!I17</f>
        <v>-255210.71212737978</v>
      </c>
      <c r="J17" s="23">
        <f>'2023 Srk'!J17</f>
        <v>-293914.5868497013</v>
      </c>
      <c r="K17" s="23">
        <f>'2023 Srk'!K17</f>
        <v>103424.13085909073</v>
      </c>
      <c r="L17" s="23"/>
      <c r="M17" s="22">
        <v>1.9051705298113839E-3</v>
      </c>
      <c r="N17" s="27">
        <v>6</v>
      </c>
      <c r="O17" s="1" t="s">
        <v>475</v>
      </c>
      <c r="Q17" s="175"/>
      <c r="S17" s="178"/>
      <c r="T17" s="176"/>
      <c r="U17" s="176"/>
      <c r="V17" s="177"/>
      <c r="W17" s="177"/>
      <c r="X17" s="176"/>
      <c r="Y17" s="177"/>
      <c r="Z17" s="176"/>
      <c r="AA17" s="176"/>
      <c r="AB17" s="177"/>
      <c r="AC17" s="177"/>
      <c r="AD17" s="11"/>
      <c r="AE17" s="151"/>
      <c r="AF17" s="152" t="str">
        <f t="shared" si="0"/>
        <v>Akaa Församling</v>
      </c>
      <c r="AG17" s="153" t="e">
        <f>'2023 Srk'!#REF!</f>
        <v>#REF!</v>
      </c>
      <c r="AH17" s="139" t="e">
        <f>'2023 Srk'!#REF!</f>
        <v>#REF!</v>
      </c>
      <c r="AI17" s="154" t="e">
        <f>'2023 Srk'!#REF!</f>
        <v>#REF!</v>
      </c>
      <c r="AJ17" s="154" t="e">
        <f>'2023 Srk'!#REF!</f>
        <v>#REF!</v>
      </c>
      <c r="AK17" s="154" t="e">
        <f>'2023 Srk'!#REF!</f>
        <v>#REF!</v>
      </c>
      <c r="AU17" s="170" t="str">
        <f t="shared" si="1"/>
        <v>Akaa Församling</v>
      </c>
      <c r="AV17" s="149" t="e">
        <f>'2023 Srk'!#REF!</f>
        <v>#REF!</v>
      </c>
      <c r="AW17" s="150" t="e">
        <f>'2023 Srk'!#REF!</f>
        <v>#REF!</v>
      </c>
      <c r="AX17" s="149" t="e">
        <f>'2023 Srk'!#REF!</f>
        <v>#REF!</v>
      </c>
      <c r="AY17" s="149" t="e">
        <f>'2023 Srk'!#REF!</f>
        <v>#REF!</v>
      </c>
    </row>
    <row r="18" spans="1:51" ht="15" customHeight="1">
      <c r="A18" s="86" t="s">
        <v>469</v>
      </c>
      <c r="B18" s="25"/>
      <c r="C18" s="26" t="s">
        <v>1580</v>
      </c>
      <c r="D18" s="23">
        <f>'2023 Srk'!D18</f>
        <v>3150588.48</v>
      </c>
      <c r="E18" s="70">
        <f>'2023 Srk'!E18</f>
        <v>5.239794136902165E-2</v>
      </c>
      <c r="F18" s="23">
        <f>'2023 Srk'!F18</f>
        <v>3126246.7985355654</v>
      </c>
      <c r="G18" s="23">
        <f>'2023 Srk'!G18</f>
        <v>3137853.3861711277</v>
      </c>
      <c r="H18" s="23">
        <f>'2023 Srk'!H18</f>
        <v>-11606.58763556229</v>
      </c>
      <c r="I18" s="23">
        <f>'2023 Srk'!I18</f>
        <v>-243829.94904696423</v>
      </c>
      <c r="J18" s="23">
        <f>'2023 Srk'!J18</f>
        <v>-255436.53668252652</v>
      </c>
      <c r="K18" s="23">
        <f>'2023 Srk'!K18</f>
        <v>98812.077076968446</v>
      </c>
      <c r="L18" s="23"/>
      <c r="M18" s="22">
        <v>5.4518838270209142E-4</v>
      </c>
      <c r="N18" s="27">
        <v>12</v>
      </c>
      <c r="O18" s="1" t="s">
        <v>477</v>
      </c>
      <c r="Q18" s="175"/>
      <c r="S18" s="178"/>
      <c r="T18" s="176"/>
      <c r="U18" s="176"/>
      <c r="V18" s="177"/>
      <c r="W18" s="177"/>
      <c r="X18" s="176"/>
      <c r="Y18" s="177"/>
      <c r="Z18" s="176"/>
      <c r="AA18" s="176"/>
      <c r="AB18" s="177"/>
      <c r="AC18" s="177"/>
      <c r="AD18" s="11"/>
      <c r="AE18" s="151"/>
      <c r="AF18" s="152" t="str">
        <f t="shared" si="0"/>
        <v>Alajärvi Församling</v>
      </c>
      <c r="AG18" s="153" t="e">
        <f>'2023 Srk'!#REF!</f>
        <v>#REF!</v>
      </c>
      <c r="AH18" s="139" t="e">
        <f>'2023 Srk'!#REF!</f>
        <v>#REF!</v>
      </c>
      <c r="AI18" s="154" t="e">
        <f>'2023 Srk'!#REF!</f>
        <v>#REF!</v>
      </c>
      <c r="AJ18" s="154" t="e">
        <f>'2023 Srk'!#REF!</f>
        <v>#REF!</v>
      </c>
      <c r="AK18" s="154" t="e">
        <f>'2023 Srk'!#REF!</f>
        <v>#REF!</v>
      </c>
      <c r="AU18" s="170" t="str">
        <f t="shared" si="1"/>
        <v>Alajärvi Församling</v>
      </c>
      <c r="AV18" s="149" t="e">
        <f>'2023 Srk'!#REF!</f>
        <v>#REF!</v>
      </c>
      <c r="AW18" s="150" t="e">
        <f>'2023 Srk'!#REF!</f>
        <v>#REF!</v>
      </c>
      <c r="AX18" s="149" t="e">
        <f>'2023 Srk'!#REF!</f>
        <v>#REF!</v>
      </c>
      <c r="AY18" s="149" t="e">
        <f>'2023 Srk'!#REF!</f>
        <v>#REF!</v>
      </c>
    </row>
    <row r="19" spans="1:51" ht="15" customHeight="1">
      <c r="A19" s="86" t="s">
        <v>469</v>
      </c>
      <c r="B19" s="25"/>
      <c r="C19" s="26" t="s">
        <v>1581</v>
      </c>
      <c r="D19" s="23">
        <f>'2023 Srk'!D19</f>
        <v>569762.91</v>
      </c>
      <c r="E19" s="70">
        <f>'2023 Srk'!E19</f>
        <v>9.5429439369705271E-2</v>
      </c>
      <c r="F19" s="23">
        <f>'2023 Srk'!F19</f>
        <v>565360.87928303704</v>
      </c>
      <c r="G19" s="23">
        <f>'2023 Srk'!G19</f>
        <v>571925.24958801852</v>
      </c>
      <c r="H19" s="23">
        <f>'2023 Srk'!H19</f>
        <v>-6564.3703049814794</v>
      </c>
      <c r="I19" s="23">
        <f>'2023 Srk'!I19</f>
        <v>-44095.019770449384</v>
      </c>
      <c r="J19" s="23">
        <f>'2023 Srk'!J19</f>
        <v>-50659.390075430863</v>
      </c>
      <c r="K19" s="23">
        <f>'2023 Srk'!K19</f>
        <v>17869.50499435516</v>
      </c>
      <c r="L19" s="23"/>
      <c r="M19" s="22">
        <v>2.2774813100340488E-3</v>
      </c>
      <c r="N19" s="27">
        <v>14</v>
      </c>
      <c r="O19" s="1" t="s">
        <v>479</v>
      </c>
      <c r="Q19" s="175"/>
      <c r="S19" s="178"/>
      <c r="T19" s="176"/>
      <c r="U19" s="176"/>
      <c r="V19" s="177"/>
      <c r="W19" s="177"/>
      <c r="X19" s="176"/>
      <c r="Y19" s="177"/>
      <c r="Z19" s="176"/>
      <c r="AA19" s="176"/>
      <c r="AB19" s="177"/>
      <c r="AC19" s="177"/>
      <c r="AD19" s="11"/>
      <c r="AE19" s="151"/>
      <c r="AF19" s="152" t="str">
        <f t="shared" si="0"/>
        <v>Alavieska Församling</v>
      </c>
      <c r="AG19" s="153" t="e">
        <f>'2023 Srk'!#REF!</f>
        <v>#REF!</v>
      </c>
      <c r="AH19" s="139" t="e">
        <f>'2023 Srk'!#REF!</f>
        <v>#REF!</v>
      </c>
      <c r="AI19" s="154" t="e">
        <f>'2023 Srk'!#REF!</f>
        <v>#REF!</v>
      </c>
      <c r="AJ19" s="154" t="e">
        <f>'2023 Srk'!#REF!</f>
        <v>#REF!</v>
      </c>
      <c r="AK19" s="154" t="e">
        <f>'2023 Srk'!#REF!</f>
        <v>#REF!</v>
      </c>
      <c r="AU19" s="170" t="str">
        <f t="shared" si="1"/>
        <v>Alavieska Församling</v>
      </c>
      <c r="AV19" s="149" t="e">
        <f>'2023 Srk'!#REF!</f>
        <v>#REF!</v>
      </c>
      <c r="AW19" s="150" t="e">
        <f>'2023 Srk'!#REF!</f>
        <v>#REF!</v>
      </c>
      <c r="AX19" s="149" t="e">
        <f>'2023 Srk'!#REF!</f>
        <v>#REF!</v>
      </c>
      <c r="AY19" s="149" t="e">
        <f>'2023 Srk'!#REF!</f>
        <v>#REF!</v>
      </c>
    </row>
    <row r="20" spans="1:51" ht="15" customHeight="1">
      <c r="A20" s="86" t="s">
        <v>469</v>
      </c>
      <c r="B20" s="25"/>
      <c r="C20" s="26" t="s">
        <v>1582</v>
      </c>
      <c r="D20" s="23">
        <f>'2023 Srk'!D20</f>
        <v>2232743.2599999998</v>
      </c>
      <c r="E20" s="70">
        <f>'2023 Srk'!E20</f>
        <v>9.2498847728897937E-2</v>
      </c>
      <c r="F20" s="23">
        <f>'2023 Srk'!F20</f>
        <v>2215492.919128194</v>
      </c>
      <c r="G20" s="23">
        <f>'2023 Srk'!G20</f>
        <v>2184232.0152396243</v>
      </c>
      <c r="H20" s="23">
        <f>'2023 Srk'!H20</f>
        <v>31260.903888569679</v>
      </c>
      <c r="I20" s="23">
        <f>'2023 Srk'!I20</f>
        <v>-172796.18673675615</v>
      </c>
      <c r="J20" s="23">
        <f>'2023 Srk'!J20</f>
        <v>-141535.28284818647</v>
      </c>
      <c r="K20" s="23">
        <f>'2023 Srk'!K20</f>
        <v>70025.647748258678</v>
      </c>
      <c r="L20" s="23"/>
      <c r="M20" s="22">
        <v>1.6505565706008243E-3</v>
      </c>
      <c r="N20" s="27">
        <v>28</v>
      </c>
      <c r="O20" s="1" t="s">
        <v>481</v>
      </c>
      <c r="Q20" s="175"/>
      <c r="S20" s="178"/>
      <c r="T20" s="176"/>
      <c r="U20" s="176"/>
      <c r="V20" s="177"/>
      <c r="W20" s="177"/>
      <c r="X20" s="176"/>
      <c r="Y20" s="177"/>
      <c r="Z20" s="176"/>
      <c r="AA20" s="176"/>
      <c r="AB20" s="177"/>
      <c r="AC20" s="177"/>
      <c r="AD20" s="11"/>
      <c r="AE20" s="151"/>
      <c r="AF20" s="152" t="str">
        <f t="shared" si="0"/>
        <v>Alavus Församling</v>
      </c>
      <c r="AG20" s="153" t="e">
        <f>'2023 Srk'!#REF!</f>
        <v>#REF!</v>
      </c>
      <c r="AH20" s="139" t="e">
        <f>'2023 Srk'!#REF!</f>
        <v>#REF!</v>
      </c>
      <c r="AI20" s="154" t="e">
        <f>'2023 Srk'!#REF!</f>
        <v>#REF!</v>
      </c>
      <c r="AJ20" s="154" t="e">
        <f>'2023 Srk'!#REF!</f>
        <v>#REF!</v>
      </c>
      <c r="AK20" s="154" t="e">
        <f>'2023 Srk'!#REF!</f>
        <v>#REF!</v>
      </c>
      <c r="AU20" s="170" t="str">
        <f t="shared" si="1"/>
        <v>Alavus Församling</v>
      </c>
      <c r="AV20" s="149" t="e">
        <f>'2023 Srk'!#REF!</f>
        <v>#REF!</v>
      </c>
      <c r="AW20" s="150" t="e">
        <f>'2023 Srk'!#REF!</f>
        <v>#REF!</v>
      </c>
      <c r="AX20" s="149" t="e">
        <f>'2023 Srk'!#REF!</f>
        <v>#REF!</v>
      </c>
      <c r="AY20" s="149" t="e">
        <f>'2023 Srk'!#REF!</f>
        <v>#REF!</v>
      </c>
    </row>
    <row r="21" spans="1:51" ht="15" customHeight="1">
      <c r="A21" s="86" t="s">
        <v>469</v>
      </c>
      <c r="B21" s="25"/>
      <c r="C21" s="26" t="s">
        <v>1583</v>
      </c>
      <c r="D21" s="23">
        <f>'2023 Srk'!D21</f>
        <v>1654725.62</v>
      </c>
      <c r="E21" s="70">
        <f>'2023 Srk'!E21</f>
        <v>8.3532146431637866E-2</v>
      </c>
      <c r="F21" s="23">
        <f>'2023 Srk'!F21</f>
        <v>1641941.0865045055</v>
      </c>
      <c r="G21" s="23">
        <f>'2023 Srk'!G21</f>
        <v>1692591.3659766503</v>
      </c>
      <c r="H21" s="23">
        <f>'2023 Srk'!H21</f>
        <v>-50650.279472144786</v>
      </c>
      <c r="I21" s="23">
        <f>'2023 Srk'!I21</f>
        <v>-128062.31793601502</v>
      </c>
      <c r="J21" s="23">
        <f>'2023 Srk'!J21</f>
        <v>-178712.59740815981</v>
      </c>
      <c r="K21" s="23">
        <f>'2023 Srk'!K21</f>
        <v>51897.24920998708</v>
      </c>
      <c r="L21" s="23"/>
      <c r="M21" s="22">
        <v>1.0855912103392268E-3</v>
      </c>
      <c r="N21" s="27">
        <v>32</v>
      </c>
      <c r="O21" s="1" t="s">
        <v>483</v>
      </c>
      <c r="Q21" s="175"/>
      <c r="S21" s="178"/>
      <c r="T21" s="176"/>
      <c r="U21" s="176"/>
      <c r="V21" s="177"/>
      <c r="W21" s="177"/>
      <c r="X21" s="176"/>
      <c r="Y21" s="177"/>
      <c r="Z21" s="176"/>
      <c r="AA21" s="176"/>
      <c r="AB21" s="177"/>
      <c r="AC21" s="177"/>
      <c r="AD21" s="11"/>
      <c r="AE21" s="151"/>
      <c r="AF21" s="152" t="str">
        <f t="shared" si="0"/>
        <v>Asikkala Församling</v>
      </c>
      <c r="AG21" s="153" t="e">
        <f>'2023 Srk'!#REF!</f>
        <v>#REF!</v>
      </c>
      <c r="AH21" s="139" t="e">
        <f>'2023 Srk'!#REF!</f>
        <v>#REF!</v>
      </c>
      <c r="AI21" s="154" t="e">
        <f>'2023 Srk'!#REF!</f>
        <v>#REF!</v>
      </c>
      <c r="AJ21" s="154" t="e">
        <f>'2023 Srk'!#REF!</f>
        <v>#REF!</v>
      </c>
      <c r="AK21" s="154" t="e">
        <f>'2023 Srk'!#REF!</f>
        <v>#REF!</v>
      </c>
      <c r="AU21" s="170" t="str">
        <f t="shared" si="1"/>
        <v>Asikkala Församling</v>
      </c>
      <c r="AV21" s="149" t="e">
        <f>'2023 Srk'!#REF!</f>
        <v>#REF!</v>
      </c>
      <c r="AW21" s="150" t="e">
        <f>'2023 Srk'!#REF!</f>
        <v>#REF!</v>
      </c>
      <c r="AX21" s="149" t="e">
        <f>'2023 Srk'!#REF!</f>
        <v>#REF!</v>
      </c>
      <c r="AY21" s="149" t="e">
        <f>'2023 Srk'!#REF!</f>
        <v>#REF!</v>
      </c>
    </row>
    <row r="22" spans="1:51" ht="15" customHeight="1">
      <c r="A22" s="86" t="s">
        <v>469</v>
      </c>
      <c r="B22" s="25"/>
      <c r="C22" s="26" t="s">
        <v>1584</v>
      </c>
      <c r="D22" s="23">
        <f>'2023 Srk'!D22</f>
        <v>1121119.07</v>
      </c>
      <c r="E22" s="70">
        <f>'2023 Srk'!E22</f>
        <v>0.10418582823116118</v>
      </c>
      <c r="F22" s="23">
        <f>'2023 Srk'!F22</f>
        <v>1112457.2204887483</v>
      </c>
      <c r="G22" s="23">
        <f>'2023 Srk'!G22</f>
        <v>1113869.1318955184</v>
      </c>
      <c r="H22" s="23">
        <f>'2023 Srk'!H22</f>
        <v>-1411.9114067701157</v>
      </c>
      <c r="I22" s="23">
        <f>'2023 Srk'!I22</f>
        <v>-86765.506650262338</v>
      </c>
      <c r="J22" s="23">
        <f>'2023 Srk'!J22</f>
        <v>-88177.418057032453</v>
      </c>
      <c r="K22" s="23">
        <f>'2023 Srk'!K22</f>
        <v>35161.718091884592</v>
      </c>
      <c r="L22" s="23"/>
      <c r="M22" s="22">
        <v>7.6752959521897554E-4</v>
      </c>
      <c r="N22" s="27">
        <v>34</v>
      </c>
      <c r="O22" s="1" t="s">
        <v>485</v>
      </c>
      <c r="Q22" s="175"/>
      <c r="S22" s="178"/>
      <c r="T22" s="176"/>
      <c r="U22" s="176"/>
      <c r="V22" s="177"/>
      <c r="W22" s="177"/>
      <c r="X22" s="176"/>
      <c r="Y22" s="177"/>
      <c r="Z22" s="176"/>
      <c r="AA22" s="176"/>
      <c r="AB22" s="177"/>
      <c r="AC22" s="177"/>
      <c r="AD22" s="11"/>
      <c r="AE22" s="151"/>
      <c r="AF22" s="152" t="str">
        <f t="shared" si="0"/>
        <v>Askola Församling</v>
      </c>
      <c r="AG22" s="153" t="e">
        <f>'2023 Srk'!#REF!</f>
        <v>#REF!</v>
      </c>
      <c r="AH22" s="139" t="e">
        <f>'2023 Srk'!#REF!</f>
        <v>#REF!</v>
      </c>
      <c r="AI22" s="154" t="e">
        <f>'2023 Srk'!#REF!</f>
        <v>#REF!</v>
      </c>
      <c r="AJ22" s="154" t="e">
        <f>'2023 Srk'!#REF!</f>
        <v>#REF!</v>
      </c>
      <c r="AK22" s="154" t="e">
        <f>'2023 Srk'!#REF!</f>
        <v>#REF!</v>
      </c>
      <c r="AU22" s="170" t="str">
        <f t="shared" si="1"/>
        <v>Askola Församling</v>
      </c>
      <c r="AV22" s="149" t="e">
        <f>'2023 Srk'!#REF!</f>
        <v>#REF!</v>
      </c>
      <c r="AW22" s="150" t="e">
        <f>'2023 Srk'!#REF!</f>
        <v>#REF!</v>
      </c>
      <c r="AX22" s="149" t="e">
        <f>'2023 Srk'!#REF!</f>
        <v>#REF!</v>
      </c>
      <c r="AY22" s="149" t="e">
        <f>'2023 Srk'!#REF!</f>
        <v>#REF!</v>
      </c>
    </row>
    <row r="23" spans="1:51" ht="15" customHeight="1">
      <c r="A23" s="86" t="s">
        <v>469</v>
      </c>
      <c r="B23" s="25"/>
      <c r="C23" s="26" t="s">
        <v>998</v>
      </c>
      <c r="D23" s="23">
        <f>'2023 Srk'!D23</f>
        <v>223781.2</v>
      </c>
      <c r="E23" s="70">
        <f>'2023 Srk'!E23</f>
        <v>-2.4220123736492072E-2</v>
      </c>
      <c r="F23" s="23">
        <f>'2023 Srk'!F23</f>
        <v>222052.24976650934</v>
      </c>
      <c r="G23" s="23">
        <f>'2023 Srk'!G23</f>
        <v>248051.18254327204</v>
      </c>
      <c r="H23" s="23">
        <f>'2023 Srk'!H23</f>
        <v>-25998.932776762696</v>
      </c>
      <c r="I23" s="23">
        <f>'2023 Srk'!I23</f>
        <v>-17318.846602799906</v>
      </c>
      <c r="J23" s="23">
        <f>'2023 Srk'!J23</f>
        <v>-43317.779379562606</v>
      </c>
      <c r="K23" s="23">
        <f>'2023 Srk'!K23</f>
        <v>7018.461891530972</v>
      </c>
      <c r="L23" s="23"/>
      <c r="M23" s="22">
        <v>4.1279456971280741E-3</v>
      </c>
      <c r="N23" s="27">
        <v>830</v>
      </c>
      <c r="O23" s="1" t="s">
        <v>801</v>
      </c>
      <c r="Q23" s="175"/>
      <c r="S23" s="178"/>
      <c r="T23" s="176"/>
      <c r="U23" s="176"/>
      <c r="V23" s="177"/>
      <c r="W23" s="177"/>
      <c r="X23" s="176"/>
      <c r="Y23" s="177"/>
      <c r="Z23" s="176"/>
      <c r="AA23" s="176"/>
      <c r="AB23" s="177"/>
      <c r="AC23" s="177"/>
      <c r="AD23" s="11"/>
      <c r="AE23" s="151"/>
      <c r="AF23" s="152" t="str">
        <f t="shared" si="0"/>
        <v>Brändö-Kumlinge församling</v>
      </c>
      <c r="AG23" s="153" t="e">
        <f>'2023 Srk'!#REF!</f>
        <v>#REF!</v>
      </c>
      <c r="AH23" s="139" t="e">
        <f>'2023 Srk'!#REF!</f>
        <v>#REF!</v>
      </c>
      <c r="AI23" s="154" t="e">
        <f>'2023 Srk'!#REF!</f>
        <v>#REF!</v>
      </c>
      <c r="AJ23" s="154" t="e">
        <f>'2023 Srk'!#REF!</f>
        <v>#REF!</v>
      </c>
      <c r="AK23" s="154" t="e">
        <f>'2023 Srk'!#REF!</f>
        <v>#REF!</v>
      </c>
      <c r="AU23" s="170" t="str">
        <f t="shared" si="1"/>
        <v>Brändö-Kumlinge församling</v>
      </c>
      <c r="AV23" s="149" t="e">
        <f>'2023 Srk'!#REF!</f>
        <v>#REF!</v>
      </c>
      <c r="AW23" s="150" t="e">
        <f>'2023 Srk'!#REF!</f>
        <v>#REF!</v>
      </c>
      <c r="AX23" s="149" t="e">
        <f>'2023 Srk'!#REF!</f>
        <v>#REF!</v>
      </c>
      <c r="AY23" s="149" t="e">
        <f>'2023 Srk'!#REF!</f>
        <v>#REF!</v>
      </c>
    </row>
    <row r="24" spans="1:51" ht="15" customHeight="1">
      <c r="A24" s="86" t="s">
        <v>469</v>
      </c>
      <c r="B24" s="25"/>
      <c r="C24" s="26" t="s">
        <v>999</v>
      </c>
      <c r="D24" s="23">
        <f>'2023 Srk'!D24</f>
        <v>577037.76</v>
      </c>
      <c r="E24" s="70">
        <f>'2023 Srk'!E24</f>
        <v>8.4753045190770759E-3</v>
      </c>
      <c r="F24" s="23">
        <f>'2023 Srk'!F24</f>
        <v>572579.52324961638</v>
      </c>
      <c r="G24" s="23">
        <f>'2023 Srk'!G24</f>
        <v>635575.19032179145</v>
      </c>
      <c r="H24" s="23">
        <f>'2023 Srk'!H24</f>
        <v>-62995.667072175071</v>
      </c>
      <c r="I24" s="23">
        <f>'2023 Srk'!I24</f>
        <v>-44658.034050506772</v>
      </c>
      <c r="J24" s="23">
        <f>'2023 Srk'!J24</f>
        <v>-107653.70112268184</v>
      </c>
      <c r="K24" s="23">
        <f>'2023 Srk'!K24</f>
        <v>18097.666508779086</v>
      </c>
      <c r="L24" s="23"/>
      <c r="M24" s="22">
        <v>1.5677140596648688E-2</v>
      </c>
      <c r="N24" s="27">
        <v>845</v>
      </c>
      <c r="O24" s="1" t="s">
        <v>807</v>
      </c>
      <c r="Q24" s="175"/>
      <c r="S24" s="178"/>
      <c r="T24" s="176"/>
      <c r="U24" s="176"/>
      <c r="V24" s="177"/>
      <c r="W24" s="177"/>
      <c r="X24" s="176"/>
      <c r="Y24" s="177"/>
      <c r="Z24" s="176"/>
      <c r="AA24" s="176"/>
      <c r="AB24" s="177"/>
      <c r="AC24" s="177"/>
      <c r="AD24" s="11"/>
      <c r="AE24" s="151"/>
      <c r="AF24" s="152" t="str">
        <f t="shared" si="0"/>
        <v>Eckerö-Hammarlands församling</v>
      </c>
      <c r="AG24" s="153" t="e">
        <f>'2023 Srk'!#REF!</f>
        <v>#REF!</v>
      </c>
      <c r="AH24" s="139" t="e">
        <f>'2023 Srk'!#REF!</f>
        <v>#REF!</v>
      </c>
      <c r="AI24" s="154" t="e">
        <f>'2023 Srk'!#REF!</f>
        <v>#REF!</v>
      </c>
      <c r="AJ24" s="154" t="e">
        <f>'2023 Srk'!#REF!</f>
        <v>#REF!</v>
      </c>
      <c r="AK24" s="154" t="e">
        <f>'2023 Srk'!#REF!</f>
        <v>#REF!</v>
      </c>
      <c r="AU24" s="170" t="str">
        <f t="shared" si="1"/>
        <v>Eckerö-Hammarlands församling</v>
      </c>
      <c r="AV24" s="149" t="e">
        <f>'2023 Srk'!#REF!</f>
        <v>#REF!</v>
      </c>
      <c r="AW24" s="150" t="e">
        <f>'2023 Srk'!#REF!</f>
        <v>#REF!</v>
      </c>
      <c r="AX24" s="149" t="e">
        <f>'2023 Srk'!#REF!</f>
        <v>#REF!</v>
      </c>
      <c r="AY24" s="149" t="e">
        <f>'2023 Srk'!#REF!</f>
        <v>#REF!</v>
      </c>
    </row>
    <row r="25" spans="1:51" ht="15" customHeight="1">
      <c r="A25" s="86" t="s">
        <v>469</v>
      </c>
      <c r="B25" s="25"/>
      <c r="C25" s="26" t="s">
        <v>1585</v>
      </c>
      <c r="D25" s="23">
        <f>'2023 Srk'!D25</f>
        <v>364471.8</v>
      </c>
      <c r="E25" s="70">
        <f>'2023 Srk'!E25</f>
        <v>5.1418061627038991E-2</v>
      </c>
      <c r="F25" s="23">
        <f>'2023 Srk'!F25</f>
        <v>361655.86370280088</v>
      </c>
      <c r="G25" s="23">
        <f>'2023 Srk'!G25</f>
        <v>361843.32480463036</v>
      </c>
      <c r="H25" s="23">
        <f>'2023 Srk'!H25</f>
        <v>-187.46110182948178</v>
      </c>
      <c r="I25" s="23">
        <f>'2023 Srk'!I25</f>
        <v>-28207.155897127934</v>
      </c>
      <c r="J25" s="23">
        <f>'2023 Srk'!J25</f>
        <v>-28394.616998957415</v>
      </c>
      <c r="K25" s="23">
        <f>'2023 Srk'!K25</f>
        <v>11430.948796582097</v>
      </c>
      <c r="L25" s="23"/>
      <c r="M25" s="22">
        <v>1.1374354665129507E-3</v>
      </c>
      <c r="N25" s="27">
        <v>848</v>
      </c>
      <c r="O25" s="1" t="s">
        <v>809</v>
      </c>
      <c r="Q25" s="175"/>
      <c r="S25" s="178"/>
      <c r="T25" s="176"/>
      <c r="U25" s="176"/>
      <c r="V25" s="177"/>
      <c r="W25" s="177"/>
      <c r="X25" s="176"/>
      <c r="Y25" s="177"/>
      <c r="Z25" s="176"/>
      <c r="AA25" s="176"/>
      <c r="AB25" s="177"/>
      <c r="AC25" s="177"/>
      <c r="AD25" s="11"/>
      <c r="AE25" s="151"/>
      <c r="AF25" s="152" t="str">
        <f t="shared" si="0"/>
        <v>Enontekis Församling</v>
      </c>
      <c r="AG25" s="153" t="e">
        <f>'2023 Srk'!#REF!</f>
        <v>#REF!</v>
      </c>
      <c r="AH25" s="139" t="e">
        <f>'2023 Srk'!#REF!</f>
        <v>#REF!</v>
      </c>
      <c r="AI25" s="154" t="e">
        <f>'2023 Srk'!#REF!</f>
        <v>#REF!</v>
      </c>
      <c r="AJ25" s="154" t="e">
        <f>'2023 Srk'!#REF!</f>
        <v>#REF!</v>
      </c>
      <c r="AK25" s="154" t="e">
        <f>'2023 Srk'!#REF!</f>
        <v>#REF!</v>
      </c>
      <c r="AU25" s="170" t="str">
        <f t="shared" si="1"/>
        <v>Enontekis Församling</v>
      </c>
      <c r="AV25" s="149" t="e">
        <f>'2023 Srk'!#REF!</f>
        <v>#REF!</v>
      </c>
      <c r="AW25" s="150" t="e">
        <f>'2023 Srk'!#REF!</f>
        <v>#REF!</v>
      </c>
      <c r="AX25" s="149" t="e">
        <f>'2023 Srk'!#REF!</f>
        <v>#REF!</v>
      </c>
      <c r="AY25" s="149" t="e">
        <f>'2023 Srk'!#REF!</f>
        <v>#REF!</v>
      </c>
    </row>
    <row r="26" spans="1:51" ht="15" customHeight="1">
      <c r="A26" s="86" t="s">
        <v>469</v>
      </c>
      <c r="B26" s="25"/>
      <c r="C26" s="26" t="s">
        <v>1001</v>
      </c>
      <c r="D26" s="23">
        <f>'2023 Srk'!D26</f>
        <v>48249012.280000001</v>
      </c>
      <c r="E26" s="70">
        <f>'2023 Srk'!E26</f>
        <v>6.5776669456716563E-2</v>
      </c>
      <c r="F26" s="23">
        <f>'2023 Srk'!F26</f>
        <v>47876236.814289749</v>
      </c>
      <c r="G26" s="23">
        <f>'2023 Srk'!G26</f>
        <v>50326147.206038855</v>
      </c>
      <c r="H26" s="23">
        <f>'2023 Srk'!H26</f>
        <v>-2449910.3917491063</v>
      </c>
      <c r="I26" s="23">
        <f>'2023 Srk'!I26</f>
        <v>-3734081.5153995459</v>
      </c>
      <c r="J26" s="23">
        <f>'2023 Srk'!J26</f>
        <v>-6183991.9071486518</v>
      </c>
      <c r="K26" s="23">
        <f>'2023 Srk'!K26</f>
        <v>1513236.3844290311</v>
      </c>
      <c r="L26" s="23"/>
      <c r="M26" s="22">
        <v>1.0605159660041804E-2</v>
      </c>
      <c r="N26" s="27">
        <v>852</v>
      </c>
      <c r="O26" s="1" t="s">
        <v>811</v>
      </c>
      <c r="Q26" s="175"/>
      <c r="S26" s="178"/>
      <c r="T26" s="176"/>
      <c r="U26" s="176"/>
      <c r="V26" s="177"/>
      <c r="W26" s="177"/>
      <c r="X26" s="176"/>
      <c r="Y26" s="177"/>
      <c r="Z26" s="176"/>
      <c r="AA26" s="176"/>
      <c r="AB26" s="177"/>
      <c r="AC26" s="177"/>
      <c r="AD26" s="11"/>
      <c r="AE26" s="151"/>
      <c r="AF26" s="152" t="str">
        <f t="shared" si="0"/>
        <v>Esbo Kyrkliga Samfällighet</v>
      </c>
      <c r="AG26" s="153" t="e">
        <f>'2023 Srk'!#REF!</f>
        <v>#REF!</v>
      </c>
      <c r="AH26" s="139" t="e">
        <f>'2023 Srk'!#REF!</f>
        <v>#REF!</v>
      </c>
      <c r="AI26" s="154" t="e">
        <f>'2023 Srk'!#REF!</f>
        <v>#REF!</v>
      </c>
      <c r="AJ26" s="154" t="e">
        <f>'2023 Srk'!#REF!</f>
        <v>#REF!</v>
      </c>
      <c r="AK26" s="154" t="e">
        <f>'2023 Srk'!#REF!</f>
        <v>#REF!</v>
      </c>
      <c r="AU26" s="170" t="str">
        <f t="shared" si="1"/>
        <v>Esbo Kyrkliga Samfällighet</v>
      </c>
      <c r="AV26" s="149" t="e">
        <f>'2023 Srk'!#REF!</f>
        <v>#REF!</v>
      </c>
      <c r="AW26" s="150" t="e">
        <f>'2023 Srk'!#REF!</f>
        <v>#REF!</v>
      </c>
      <c r="AX26" s="149" t="e">
        <f>'2023 Srk'!#REF!</f>
        <v>#REF!</v>
      </c>
      <c r="AY26" s="149" t="e">
        <f>'2023 Srk'!#REF!</f>
        <v>#REF!</v>
      </c>
    </row>
    <row r="27" spans="1:51" ht="15" customHeight="1">
      <c r="A27" s="86" t="s">
        <v>469</v>
      </c>
      <c r="B27" s="25"/>
      <c r="C27" s="26" t="s">
        <v>1586</v>
      </c>
      <c r="D27" s="23">
        <f>'2023 Srk'!D27</f>
        <v>2215039.8199999998</v>
      </c>
      <c r="E27" s="70">
        <f>'2023 Srk'!E27</f>
        <v>0.10888005118197919</v>
      </c>
      <c r="F27" s="23">
        <f>'2023 Srk'!F27</f>
        <v>2197926.2572253784</v>
      </c>
      <c r="G27" s="23">
        <f>'2023 Srk'!G27</f>
        <v>2197327.9293276486</v>
      </c>
      <c r="H27" s="23">
        <f>'2023 Srk'!H27</f>
        <v>598.32789772981778</v>
      </c>
      <c r="I27" s="23">
        <f>'2023 Srk'!I27</f>
        <v>-171426.0843255533</v>
      </c>
      <c r="J27" s="23">
        <f>'2023 Srk'!J27</f>
        <v>-170827.75642782348</v>
      </c>
      <c r="K27" s="23">
        <f>'2023 Srk'!K27</f>
        <v>69470.413801041475</v>
      </c>
      <c r="L27" s="23"/>
      <c r="M27" s="22">
        <v>7.0223250994183436E-3</v>
      </c>
      <c r="N27" s="27">
        <v>2025</v>
      </c>
      <c r="O27" s="1" t="s">
        <v>837</v>
      </c>
      <c r="Q27" s="175"/>
      <c r="S27" s="178"/>
      <c r="T27" s="176"/>
      <c r="U27" s="176"/>
      <c r="V27" s="177"/>
      <c r="W27" s="177"/>
      <c r="X27" s="176"/>
      <c r="Y27" s="177"/>
      <c r="Z27" s="176"/>
      <c r="AA27" s="176"/>
      <c r="AB27" s="177"/>
      <c r="AC27" s="177"/>
      <c r="AD27" s="11"/>
      <c r="AE27" s="151"/>
      <c r="AF27" s="152" t="str">
        <f t="shared" si="0"/>
        <v>Euraåminne Församling</v>
      </c>
      <c r="AG27" s="153" t="e">
        <f>'2023 Srk'!#REF!</f>
        <v>#REF!</v>
      </c>
      <c r="AH27" s="139" t="e">
        <f>'2023 Srk'!#REF!</f>
        <v>#REF!</v>
      </c>
      <c r="AI27" s="154" t="e">
        <f>'2023 Srk'!#REF!</f>
        <v>#REF!</v>
      </c>
      <c r="AJ27" s="154" t="e">
        <f>'2023 Srk'!#REF!</f>
        <v>#REF!</v>
      </c>
      <c r="AK27" s="154" t="e">
        <f>'2023 Srk'!#REF!</f>
        <v>#REF!</v>
      </c>
      <c r="AU27" s="170" t="str">
        <f t="shared" si="1"/>
        <v>Euraåminne Församling</v>
      </c>
      <c r="AV27" s="149" t="e">
        <f>'2023 Srk'!#REF!</f>
        <v>#REF!</v>
      </c>
      <c r="AW27" s="150" t="e">
        <f>'2023 Srk'!#REF!</f>
        <v>#REF!</v>
      </c>
      <c r="AX27" s="149" t="e">
        <f>'2023 Srk'!#REF!</f>
        <v>#REF!</v>
      </c>
      <c r="AY27" s="149" t="e">
        <f>'2023 Srk'!#REF!</f>
        <v>#REF!</v>
      </c>
    </row>
    <row r="28" spans="1:51" ht="15" customHeight="1">
      <c r="A28" s="86" t="s">
        <v>469</v>
      </c>
      <c r="B28" s="25"/>
      <c r="C28" s="26" t="s">
        <v>1587</v>
      </c>
      <c r="D28" s="23">
        <f>'2023 Srk'!D28</f>
        <v>2384075.29</v>
      </c>
      <c r="E28" s="70">
        <f>'2023 Srk'!E28</f>
        <v>5.9846084623210061E-2</v>
      </c>
      <c r="F28" s="23">
        <f>'2023 Srk'!F28</f>
        <v>2365655.7465830157</v>
      </c>
      <c r="G28" s="23">
        <f>'2023 Srk'!G28</f>
        <v>2380101.1944465288</v>
      </c>
      <c r="H28" s="23">
        <f>'2023 Srk'!H28</f>
        <v>-14445.447863513138</v>
      </c>
      <c r="I28" s="23">
        <f>'2023 Srk'!I28</f>
        <v>-184508.05624885243</v>
      </c>
      <c r="J28" s="23">
        <f>'2023 Srk'!J28</f>
        <v>-198953.50411236557</v>
      </c>
      <c r="K28" s="23">
        <f>'2023 Srk'!K28</f>
        <v>74771.882398546659</v>
      </c>
      <c r="L28" s="23"/>
      <c r="M28" s="22">
        <v>2.3594955375580751E-4</v>
      </c>
      <c r="N28" s="27">
        <v>1944</v>
      </c>
      <c r="O28" s="1" t="s">
        <v>487</v>
      </c>
      <c r="Q28" s="175"/>
      <c r="S28" s="178"/>
      <c r="T28" s="176"/>
      <c r="U28" s="176"/>
      <c r="V28" s="177"/>
      <c r="W28" s="177"/>
      <c r="X28" s="176"/>
      <c r="Y28" s="177"/>
      <c r="Z28" s="176"/>
      <c r="AA28" s="176"/>
      <c r="AB28" s="177"/>
      <c r="AC28" s="177"/>
      <c r="AD28" s="11"/>
      <c r="AE28" s="151"/>
      <c r="AF28" s="152" t="str">
        <f t="shared" si="0"/>
        <v>Eura Församling</v>
      </c>
      <c r="AG28" s="153" t="e">
        <f>'2023 Srk'!#REF!</f>
        <v>#REF!</v>
      </c>
      <c r="AH28" s="139" t="e">
        <f>'2023 Srk'!#REF!</f>
        <v>#REF!</v>
      </c>
      <c r="AI28" s="154" t="e">
        <f>'2023 Srk'!#REF!</f>
        <v>#REF!</v>
      </c>
      <c r="AJ28" s="154" t="e">
        <f>'2023 Srk'!#REF!</f>
        <v>#REF!</v>
      </c>
      <c r="AK28" s="154" t="e">
        <f>'2023 Srk'!#REF!</f>
        <v>#REF!</v>
      </c>
      <c r="AU28" s="170" t="str">
        <f t="shared" si="1"/>
        <v>Eura Församling</v>
      </c>
      <c r="AV28" s="149" t="e">
        <f>'2023 Srk'!#REF!</f>
        <v>#REF!</v>
      </c>
      <c r="AW28" s="150" t="e">
        <f>'2023 Srk'!#REF!</f>
        <v>#REF!</v>
      </c>
      <c r="AX28" s="149" t="e">
        <f>'2023 Srk'!#REF!</f>
        <v>#REF!</v>
      </c>
      <c r="AY28" s="149" t="e">
        <f>'2023 Srk'!#REF!</f>
        <v>#REF!</v>
      </c>
    </row>
    <row r="29" spans="1:51" ht="15" customHeight="1">
      <c r="A29" s="86" t="s">
        <v>469</v>
      </c>
      <c r="B29" s="25"/>
      <c r="C29" s="26" t="s">
        <v>1588</v>
      </c>
      <c r="D29" s="23">
        <f>'2023 Srk'!D29</f>
        <v>2937422.18</v>
      </c>
      <c r="E29" s="70">
        <f>'2023 Srk'!E29</f>
        <v>0.11420735654271374</v>
      </c>
      <c r="F29" s="23">
        <f>'2023 Srk'!F29</f>
        <v>2914727.4372603432</v>
      </c>
      <c r="G29" s="23">
        <f>'2023 Srk'!G29</f>
        <v>2906749.9916011011</v>
      </c>
      <c r="H29" s="23">
        <f>'2023 Srk'!H29</f>
        <v>7977.4456592421047</v>
      </c>
      <c r="I29" s="23">
        <f>'2023 Srk'!I29</f>
        <v>-227332.60945549532</v>
      </c>
      <c r="J29" s="23">
        <f>'2023 Srk'!J29</f>
        <v>-219355.16379625321</v>
      </c>
      <c r="K29" s="23">
        <f>'2023 Srk'!K29</f>
        <v>92126.530868847913</v>
      </c>
      <c r="L29" s="23"/>
      <c r="M29" s="22">
        <v>3.1292596803782934E-4</v>
      </c>
      <c r="N29" s="27">
        <v>298</v>
      </c>
      <c r="O29" s="1" t="s">
        <v>1005</v>
      </c>
      <c r="Q29" s="175"/>
      <c r="S29" s="178"/>
      <c r="T29" s="176"/>
      <c r="U29" s="176"/>
      <c r="V29" s="177"/>
      <c r="W29" s="177"/>
      <c r="X29" s="176"/>
      <c r="Y29" s="177"/>
      <c r="Z29" s="176"/>
      <c r="AA29" s="176"/>
      <c r="AB29" s="177"/>
      <c r="AC29" s="177"/>
      <c r="AD29" s="11"/>
      <c r="AE29" s="151"/>
      <c r="AF29" s="152" t="str">
        <f t="shared" si="0"/>
        <v>Forssa Församling</v>
      </c>
      <c r="AG29" s="153" t="e">
        <f>'2023 Srk'!#REF!</f>
        <v>#REF!</v>
      </c>
      <c r="AH29" s="139" t="e">
        <f>'2023 Srk'!#REF!</f>
        <v>#REF!</v>
      </c>
      <c r="AI29" s="154" t="e">
        <f>'2023 Srk'!#REF!</f>
        <v>#REF!</v>
      </c>
      <c r="AJ29" s="154" t="e">
        <f>'2023 Srk'!#REF!</f>
        <v>#REF!</v>
      </c>
      <c r="AK29" s="154" t="e">
        <f>'2023 Srk'!#REF!</f>
        <v>#REF!</v>
      </c>
      <c r="AU29" s="170" t="str">
        <f t="shared" si="1"/>
        <v>Forssa Församling</v>
      </c>
      <c r="AV29" s="149" t="e">
        <f>'2023 Srk'!#REF!</f>
        <v>#REF!</v>
      </c>
      <c r="AW29" s="150" t="e">
        <f>'2023 Srk'!#REF!</f>
        <v>#REF!</v>
      </c>
      <c r="AX29" s="149" t="e">
        <f>'2023 Srk'!#REF!</f>
        <v>#REF!</v>
      </c>
      <c r="AY29" s="149" t="e">
        <f>'2023 Srk'!#REF!</f>
        <v>#REF!</v>
      </c>
    </row>
    <row r="30" spans="1:51" ht="15" customHeight="1">
      <c r="A30" s="86" t="s">
        <v>469</v>
      </c>
      <c r="B30" s="25"/>
      <c r="C30" s="26" t="s">
        <v>1589</v>
      </c>
      <c r="D30" s="23">
        <f>'2023 Srk'!D30</f>
        <v>1519085.79</v>
      </c>
      <c r="E30" s="70">
        <f>'2023 Srk'!E30</f>
        <v>8.2417612720337985E-2</v>
      </c>
      <c r="F30" s="23">
        <f>'2023 Srk'!F30</f>
        <v>1507349.2199426724</v>
      </c>
      <c r="G30" s="23">
        <f>'2023 Srk'!G30</f>
        <v>1495945.4954015859</v>
      </c>
      <c r="H30" s="23">
        <f>'2023 Srk'!H30</f>
        <v>11403.724541086471</v>
      </c>
      <c r="I30" s="23">
        <f>'2023 Srk'!I30</f>
        <v>-117564.89720094051</v>
      </c>
      <c r="J30" s="23">
        <f>'2023 Srk'!J30</f>
        <v>-106161.17265985404</v>
      </c>
      <c r="K30" s="23">
        <f>'2023 Srk'!K30</f>
        <v>47643.169877904045</v>
      </c>
      <c r="L30" s="23"/>
      <c r="M30" s="22">
        <v>2.4280497796459397E-4</v>
      </c>
      <c r="N30" s="27">
        <v>41</v>
      </c>
      <c r="O30" s="1" t="s">
        <v>489</v>
      </c>
      <c r="Q30" s="175"/>
      <c r="S30" s="178"/>
      <c r="T30" s="176"/>
      <c r="U30" s="176"/>
      <c r="V30" s="177"/>
      <c r="W30" s="177"/>
      <c r="X30" s="176"/>
      <c r="Y30" s="177"/>
      <c r="Z30" s="176"/>
      <c r="AA30" s="176"/>
      <c r="AB30" s="177"/>
      <c r="AC30" s="177"/>
      <c r="AD30" s="11"/>
      <c r="AE30" s="151"/>
      <c r="AF30" s="152" t="str">
        <f t="shared" si="0"/>
        <v>Haapajärvi Församling</v>
      </c>
      <c r="AG30" s="153" t="e">
        <f>'2023 Srk'!#REF!</f>
        <v>#REF!</v>
      </c>
      <c r="AH30" s="139" t="e">
        <f>'2023 Srk'!#REF!</f>
        <v>#REF!</v>
      </c>
      <c r="AI30" s="154" t="e">
        <f>'2023 Srk'!#REF!</f>
        <v>#REF!</v>
      </c>
      <c r="AJ30" s="154" t="e">
        <f>'2023 Srk'!#REF!</f>
        <v>#REF!</v>
      </c>
      <c r="AK30" s="154" t="e">
        <f>'2023 Srk'!#REF!</f>
        <v>#REF!</v>
      </c>
      <c r="AU30" s="170" t="str">
        <f t="shared" si="1"/>
        <v>Haapajärvi Församling</v>
      </c>
      <c r="AV30" s="149" t="e">
        <f>'2023 Srk'!#REF!</f>
        <v>#REF!</v>
      </c>
      <c r="AW30" s="150" t="e">
        <f>'2023 Srk'!#REF!</f>
        <v>#REF!</v>
      </c>
      <c r="AX30" s="149" t="e">
        <f>'2023 Srk'!#REF!</f>
        <v>#REF!</v>
      </c>
      <c r="AY30" s="149" t="e">
        <f>'2023 Srk'!#REF!</f>
        <v>#REF!</v>
      </c>
    </row>
    <row r="31" spans="1:51" ht="15" customHeight="1">
      <c r="A31" s="86" t="s">
        <v>469</v>
      </c>
      <c r="B31" s="25"/>
      <c r="C31" s="26" t="s">
        <v>1590</v>
      </c>
      <c r="D31" s="23">
        <f>'2023 Srk'!D31</f>
        <v>1382655.09</v>
      </c>
      <c r="E31" s="70">
        <f>'2023 Srk'!E31</f>
        <v>0.12186814517576772</v>
      </c>
      <c r="F31" s="23">
        <f>'2023 Srk'!F31</f>
        <v>1371972.5937014169</v>
      </c>
      <c r="G31" s="23">
        <f>'2023 Srk'!G31</f>
        <v>1353865.8296353226</v>
      </c>
      <c r="H31" s="23">
        <f>'2023 Srk'!H31</f>
        <v>18106.7640660943</v>
      </c>
      <c r="I31" s="23">
        <f>'2023 Srk'!I31</f>
        <v>-107006.26955387896</v>
      </c>
      <c r="J31" s="23">
        <f>'2023 Srk'!J31</f>
        <v>-88899.505487784656</v>
      </c>
      <c r="K31" s="23">
        <f>'2023 Srk'!K31</f>
        <v>43364.286447191844</v>
      </c>
      <c r="L31" s="23"/>
      <c r="M31" s="22">
        <v>1.3013723490863725E-3</v>
      </c>
      <c r="N31" s="27">
        <v>188</v>
      </c>
      <c r="O31" s="1" t="s">
        <v>560</v>
      </c>
      <c r="Q31" s="175"/>
      <c r="S31" s="178"/>
      <c r="T31" s="176"/>
      <c r="U31" s="176"/>
      <c r="V31" s="177"/>
      <c r="W31" s="177"/>
      <c r="X31" s="176"/>
      <c r="Y31" s="177"/>
      <c r="Z31" s="176"/>
      <c r="AA31" s="176"/>
      <c r="AB31" s="177"/>
      <c r="AC31" s="177"/>
      <c r="AD31" s="11"/>
      <c r="AE31" s="151"/>
      <c r="AF31" s="152" t="str">
        <f t="shared" si="0"/>
        <v>Haapavesi Församling</v>
      </c>
      <c r="AG31" s="153" t="e">
        <f>'2023 Srk'!#REF!</f>
        <v>#REF!</v>
      </c>
      <c r="AH31" s="139" t="e">
        <f>'2023 Srk'!#REF!</f>
        <v>#REF!</v>
      </c>
      <c r="AI31" s="154" t="e">
        <f>'2023 Srk'!#REF!</f>
        <v>#REF!</v>
      </c>
      <c r="AJ31" s="154" t="e">
        <f>'2023 Srk'!#REF!</f>
        <v>#REF!</v>
      </c>
      <c r="AK31" s="154" t="e">
        <f>'2023 Srk'!#REF!</f>
        <v>#REF!</v>
      </c>
      <c r="AU31" s="170" t="str">
        <f t="shared" si="1"/>
        <v>Haapavesi Församling</v>
      </c>
      <c r="AV31" s="149" t="e">
        <f>'2023 Srk'!#REF!</f>
        <v>#REF!</v>
      </c>
      <c r="AW31" s="150" t="e">
        <f>'2023 Srk'!#REF!</f>
        <v>#REF!</v>
      </c>
      <c r="AX31" s="149" t="e">
        <f>'2023 Srk'!#REF!</f>
        <v>#REF!</v>
      </c>
      <c r="AY31" s="149" t="e">
        <f>'2023 Srk'!#REF!</f>
        <v>#REF!</v>
      </c>
    </row>
    <row r="32" spans="1:51" ht="15" customHeight="1">
      <c r="A32" s="86" t="s">
        <v>469</v>
      </c>
      <c r="B32" s="25"/>
      <c r="C32" s="26" t="s">
        <v>1591</v>
      </c>
      <c r="D32" s="23">
        <f>'2023 Srk'!D32</f>
        <v>236820.24</v>
      </c>
      <c r="E32" s="70">
        <f>'2023 Srk'!E32</f>
        <v>9.1781016113227532E-2</v>
      </c>
      <c r="F32" s="23">
        <f>'2023 Srk'!F32</f>
        <v>234990.54917144371</v>
      </c>
      <c r="G32" s="23">
        <f>'2023 Srk'!G32</f>
        <v>246416.34902676998</v>
      </c>
      <c r="H32" s="23">
        <f>'2023 Srk'!H32</f>
        <v>-11425.799855326273</v>
      </c>
      <c r="I32" s="23">
        <f>'2023 Srk'!I32</f>
        <v>-18327.962353398128</v>
      </c>
      <c r="J32" s="23">
        <f>'2023 Srk'!J32</f>
        <v>-29753.762208724402</v>
      </c>
      <c r="K32" s="23">
        <f>'2023 Srk'!K32</f>
        <v>7427.4060090088824</v>
      </c>
      <c r="L32" s="23"/>
      <c r="M32" s="22">
        <v>3.5626148182956227E-4</v>
      </c>
      <c r="N32" s="27">
        <v>51</v>
      </c>
      <c r="O32" s="1" t="s">
        <v>491</v>
      </c>
      <c r="Q32" s="175"/>
      <c r="S32" s="178"/>
      <c r="T32" s="176"/>
      <c r="U32" s="176"/>
      <c r="V32" s="177"/>
      <c r="W32" s="177"/>
      <c r="X32" s="176"/>
      <c r="Y32" s="177"/>
      <c r="Z32" s="176"/>
      <c r="AA32" s="176"/>
      <c r="AB32" s="177"/>
      <c r="AC32" s="177"/>
      <c r="AD32" s="11"/>
      <c r="AE32" s="151"/>
      <c r="AF32" s="152" t="str">
        <f t="shared" si="0"/>
        <v>Karlö Församling</v>
      </c>
      <c r="AG32" s="153" t="e">
        <f>'2023 Srk'!#REF!</f>
        <v>#REF!</v>
      </c>
      <c r="AH32" s="139" t="e">
        <f>'2023 Srk'!#REF!</f>
        <v>#REF!</v>
      </c>
      <c r="AI32" s="154" t="e">
        <f>'2023 Srk'!#REF!</f>
        <v>#REF!</v>
      </c>
      <c r="AJ32" s="154" t="e">
        <f>'2023 Srk'!#REF!</f>
        <v>#REF!</v>
      </c>
      <c r="AK32" s="154" t="e">
        <f>'2023 Srk'!#REF!</f>
        <v>#REF!</v>
      </c>
      <c r="AU32" s="170" t="str">
        <f t="shared" si="1"/>
        <v>Karlö Församling</v>
      </c>
      <c r="AV32" s="149" t="e">
        <f>'2023 Srk'!#REF!</f>
        <v>#REF!</v>
      </c>
      <c r="AW32" s="150" t="e">
        <f>'2023 Srk'!#REF!</f>
        <v>#REF!</v>
      </c>
      <c r="AX32" s="149" t="e">
        <f>'2023 Srk'!#REF!</f>
        <v>#REF!</v>
      </c>
      <c r="AY32" s="149" t="e">
        <f>'2023 Srk'!#REF!</f>
        <v>#REF!</v>
      </c>
    </row>
    <row r="33" spans="1:51" ht="15" customHeight="1">
      <c r="A33" s="86" t="s">
        <v>469</v>
      </c>
      <c r="B33" s="25"/>
      <c r="C33" s="26" t="s">
        <v>1009</v>
      </c>
      <c r="D33" s="23">
        <f>'2023 Srk'!D33</f>
        <v>4960748.7</v>
      </c>
      <c r="E33" s="70">
        <f>'2023 Srk'!E33</f>
        <v>4.8153796431265716E-2</v>
      </c>
      <c r="F33" s="23">
        <f>'2023 Srk'!F33</f>
        <v>4922421.5857332367</v>
      </c>
      <c r="G33" s="23">
        <f>'2023 Srk'!G33</f>
        <v>5024767.9249007506</v>
      </c>
      <c r="H33" s="23">
        <f>'2023 Srk'!H33</f>
        <v>-102346.33916751388</v>
      </c>
      <c r="I33" s="23">
        <f>'2023 Srk'!I33</f>
        <v>-383921.64207868685</v>
      </c>
      <c r="J33" s="23">
        <f>'2023 Srk'!J33</f>
        <v>-486267.98124620074</v>
      </c>
      <c r="K33" s="23">
        <f>'2023 Srk'!K33</f>
        <v>155584.23006227426</v>
      </c>
      <c r="L33" s="23"/>
      <c r="M33" s="22">
        <v>4.7864517708036701E-2</v>
      </c>
      <c r="N33" s="27">
        <v>53</v>
      </c>
      <c r="O33" s="1" t="s">
        <v>493</v>
      </c>
      <c r="Q33" s="175"/>
      <c r="S33" s="178"/>
      <c r="T33" s="176"/>
      <c r="U33" s="176"/>
      <c r="V33" s="177"/>
      <c r="W33" s="177"/>
      <c r="X33" s="176"/>
      <c r="Y33" s="177"/>
      <c r="Z33" s="176"/>
      <c r="AA33" s="176"/>
      <c r="AB33" s="177"/>
      <c r="AC33" s="177"/>
      <c r="AD33" s="11"/>
      <c r="AE33" s="151"/>
      <c r="AF33" s="152" t="str">
        <f t="shared" si="0"/>
        <v>Fredrikshamns församling</v>
      </c>
      <c r="AG33" s="153" t="e">
        <f>'2023 Srk'!#REF!</f>
        <v>#REF!</v>
      </c>
      <c r="AH33" s="139" t="e">
        <f>'2023 Srk'!#REF!</f>
        <v>#REF!</v>
      </c>
      <c r="AI33" s="154" t="e">
        <f>'2023 Srk'!#REF!</f>
        <v>#REF!</v>
      </c>
      <c r="AJ33" s="154" t="e">
        <f>'2023 Srk'!#REF!</f>
        <v>#REF!</v>
      </c>
      <c r="AK33" s="154" t="e">
        <f>'2023 Srk'!#REF!</f>
        <v>#REF!</v>
      </c>
      <c r="AU33" s="170" t="str">
        <f t="shared" si="1"/>
        <v>Fredrikshamns församling</v>
      </c>
      <c r="AV33" s="149" t="e">
        <f>'2023 Srk'!#REF!</f>
        <v>#REF!</v>
      </c>
      <c r="AW33" s="150" t="e">
        <f>'2023 Srk'!#REF!</f>
        <v>#REF!</v>
      </c>
      <c r="AX33" s="149" t="e">
        <f>'2023 Srk'!#REF!</f>
        <v>#REF!</v>
      </c>
      <c r="AY33" s="149" t="e">
        <f>'2023 Srk'!#REF!</f>
        <v>#REF!</v>
      </c>
    </row>
    <row r="34" spans="1:51" ht="15" customHeight="1">
      <c r="A34" s="86" t="s">
        <v>469</v>
      </c>
      <c r="B34" s="25"/>
      <c r="C34" s="26" t="s">
        <v>1010</v>
      </c>
      <c r="D34" s="23">
        <f>'2023 Srk'!D34</f>
        <v>1662610.36</v>
      </c>
      <c r="E34" s="70">
        <f>'2023 Srk'!E34</f>
        <v>6.5575236272980453E-2</v>
      </c>
      <c r="F34" s="23">
        <f>'2023 Srk'!F34</f>
        <v>1649764.9084154791</v>
      </c>
      <c r="G34" s="23">
        <f>'2023 Srk'!G34</f>
        <v>1693834.9448526374</v>
      </c>
      <c r="H34" s="23">
        <f>'2023 Srk'!H34</f>
        <v>-44070.03643715824</v>
      </c>
      <c r="I34" s="23">
        <f>'2023 Srk'!I34</f>
        <v>-128672.53274656642</v>
      </c>
      <c r="J34" s="23">
        <f>'2023 Srk'!J34</f>
        <v>-172742.56918372464</v>
      </c>
      <c r="K34" s="23">
        <f>'2023 Srk'!K34</f>
        <v>52144.538737501593</v>
      </c>
      <c r="L34" s="23"/>
      <c r="M34" s="22">
        <v>1.2732445357990728E-3</v>
      </c>
      <c r="N34" s="27">
        <v>1297</v>
      </c>
      <c r="O34" s="1" t="s">
        <v>1011</v>
      </c>
      <c r="Q34" s="175"/>
      <c r="S34" s="178"/>
      <c r="T34" s="176"/>
      <c r="U34" s="176"/>
      <c r="V34" s="177"/>
      <c r="W34" s="177"/>
      <c r="X34" s="176"/>
      <c r="Y34" s="177"/>
      <c r="Z34" s="176"/>
      <c r="AA34" s="176"/>
      <c r="AB34" s="177"/>
      <c r="AC34" s="177"/>
      <c r="AD34" s="11"/>
      <c r="AE34" s="151"/>
      <c r="AF34" s="152" t="str">
        <f t="shared" si="0"/>
        <v>Hangö Kyrkliga Samfällighet</v>
      </c>
      <c r="AG34" s="153" t="e">
        <f>'2023 Srk'!#REF!</f>
        <v>#REF!</v>
      </c>
      <c r="AH34" s="139" t="e">
        <f>'2023 Srk'!#REF!</f>
        <v>#REF!</v>
      </c>
      <c r="AI34" s="154" t="e">
        <f>'2023 Srk'!#REF!</f>
        <v>#REF!</v>
      </c>
      <c r="AJ34" s="154" t="e">
        <f>'2023 Srk'!#REF!</f>
        <v>#REF!</v>
      </c>
      <c r="AK34" s="154" t="e">
        <f>'2023 Srk'!#REF!</f>
        <v>#REF!</v>
      </c>
      <c r="AU34" s="170" t="str">
        <f t="shared" si="1"/>
        <v>Hangö Kyrkliga Samfällighet</v>
      </c>
      <c r="AV34" s="149" t="e">
        <f>'2023 Srk'!#REF!</f>
        <v>#REF!</v>
      </c>
      <c r="AW34" s="150" t="e">
        <f>'2023 Srk'!#REF!</f>
        <v>#REF!</v>
      </c>
      <c r="AX34" s="149" t="e">
        <f>'2023 Srk'!#REF!</f>
        <v>#REF!</v>
      </c>
      <c r="AY34" s="149" t="e">
        <f>'2023 Srk'!#REF!</f>
        <v>#REF!</v>
      </c>
    </row>
    <row r="35" spans="1:51" ht="15" customHeight="1">
      <c r="A35" s="86" t="s">
        <v>469</v>
      </c>
      <c r="B35" s="25"/>
      <c r="C35" s="26" t="s">
        <v>1592</v>
      </c>
      <c r="D35" s="23">
        <f>'2023 Srk'!D35</f>
        <v>959505.53</v>
      </c>
      <c r="E35" s="70">
        <f>'2023 Srk'!E35</f>
        <v>0.11554110593561417</v>
      </c>
      <c r="F35" s="23">
        <f>'2023 Srk'!F35</f>
        <v>952092.31874664593</v>
      </c>
      <c r="G35" s="23">
        <f>'2023 Srk'!G35</f>
        <v>939834.5796901529</v>
      </c>
      <c r="H35" s="23">
        <f>'2023 Srk'!H35</f>
        <v>12257.739056493039</v>
      </c>
      <c r="I35" s="23">
        <f>'2023 Srk'!I35</f>
        <v>-74257.931803959495</v>
      </c>
      <c r="J35" s="23">
        <f>'2023 Srk'!J35</f>
        <v>-62000.192747466455</v>
      </c>
      <c r="K35" s="23">
        <f>'2023 Srk'!K35</f>
        <v>30093.023886806521</v>
      </c>
      <c r="L35" s="23"/>
      <c r="M35" s="22">
        <v>2.4900431652933428E-3</v>
      </c>
      <c r="N35" s="27">
        <v>62</v>
      </c>
      <c r="O35" s="1" t="s">
        <v>497</v>
      </c>
      <c r="Q35" s="175"/>
      <c r="S35" s="178"/>
      <c r="T35" s="176"/>
      <c r="U35" s="176"/>
      <c r="V35" s="177"/>
      <c r="W35" s="177"/>
      <c r="X35" s="176"/>
      <c r="Y35" s="177"/>
      <c r="Z35" s="176"/>
      <c r="AA35" s="176"/>
      <c r="AB35" s="177"/>
      <c r="AC35" s="177"/>
      <c r="AD35" s="11"/>
      <c r="AE35" s="151"/>
      <c r="AF35" s="152" t="str">
        <f t="shared" si="0"/>
        <v>Hankasalmi Församling</v>
      </c>
      <c r="AG35" s="153" t="e">
        <f>'2023 Srk'!#REF!</f>
        <v>#REF!</v>
      </c>
      <c r="AH35" s="139" t="e">
        <f>'2023 Srk'!#REF!</f>
        <v>#REF!</v>
      </c>
      <c r="AI35" s="154" t="e">
        <f>'2023 Srk'!#REF!</f>
        <v>#REF!</v>
      </c>
      <c r="AJ35" s="154" t="e">
        <f>'2023 Srk'!#REF!</f>
        <v>#REF!</v>
      </c>
      <c r="AK35" s="154" t="e">
        <f>'2023 Srk'!#REF!</f>
        <v>#REF!</v>
      </c>
      <c r="AU35" s="170" t="str">
        <f t="shared" si="1"/>
        <v>Hankasalmi Församling</v>
      </c>
      <c r="AV35" s="149" t="e">
        <f>'2023 Srk'!#REF!</f>
        <v>#REF!</v>
      </c>
      <c r="AW35" s="150" t="e">
        <f>'2023 Srk'!#REF!</f>
        <v>#REF!</v>
      </c>
      <c r="AX35" s="149" t="e">
        <f>'2023 Srk'!#REF!</f>
        <v>#REF!</v>
      </c>
      <c r="AY35" s="149" t="e">
        <f>'2023 Srk'!#REF!</f>
        <v>#REF!</v>
      </c>
    </row>
    <row r="36" spans="1:51" ht="15" customHeight="1">
      <c r="A36" s="86" t="s">
        <v>469</v>
      </c>
      <c r="B36" s="25"/>
      <c r="C36" s="26" t="s">
        <v>1593</v>
      </c>
      <c r="D36" s="23">
        <f>'2023 Srk'!D36</f>
        <v>1499735.06</v>
      </c>
      <c r="E36" s="70">
        <f>'2023 Srk'!E36</f>
        <v>5.2055930326666111E-2</v>
      </c>
      <c r="F36" s="23">
        <f>'2023 Srk'!F36</f>
        <v>1488147.9951251978</v>
      </c>
      <c r="G36" s="23">
        <f>'2023 Srk'!G36</f>
        <v>1524833.3028451256</v>
      </c>
      <c r="H36" s="23">
        <f>'2023 Srk'!H36</f>
        <v>-36685.307719927747</v>
      </c>
      <c r="I36" s="23">
        <f>'2023 Srk'!I36</f>
        <v>-116067.3079283734</v>
      </c>
      <c r="J36" s="23">
        <f>'2023 Srk'!J36</f>
        <v>-152752.61564830114</v>
      </c>
      <c r="K36" s="23">
        <f>'2023 Srk'!K36</f>
        <v>47036.271885229486</v>
      </c>
      <c r="L36" s="23"/>
      <c r="M36" s="22">
        <v>2.0710508745352902E-3</v>
      </c>
      <c r="N36" s="27">
        <v>60</v>
      </c>
      <c r="O36" s="1" t="s">
        <v>495</v>
      </c>
      <c r="Q36" s="175"/>
      <c r="S36" s="178"/>
      <c r="T36" s="176"/>
      <c r="U36" s="176"/>
      <c r="V36" s="177"/>
      <c r="W36" s="177"/>
      <c r="X36" s="176"/>
      <c r="Y36" s="177"/>
      <c r="Z36" s="176"/>
      <c r="AA36" s="176"/>
      <c r="AB36" s="177"/>
      <c r="AC36" s="177"/>
      <c r="AD36" s="11"/>
      <c r="AE36" s="151"/>
      <c r="AF36" s="152" t="str">
        <f t="shared" si="0"/>
        <v>Harjavalta Församling</v>
      </c>
      <c r="AG36" s="153" t="e">
        <f>'2023 Srk'!#REF!</f>
        <v>#REF!</v>
      </c>
      <c r="AH36" s="139" t="e">
        <f>'2023 Srk'!#REF!</f>
        <v>#REF!</v>
      </c>
      <c r="AI36" s="154" t="e">
        <f>'2023 Srk'!#REF!</f>
        <v>#REF!</v>
      </c>
      <c r="AJ36" s="154" t="e">
        <f>'2023 Srk'!#REF!</f>
        <v>#REF!</v>
      </c>
      <c r="AK36" s="154" t="e">
        <f>'2023 Srk'!#REF!</f>
        <v>#REF!</v>
      </c>
      <c r="AU36" s="170" t="str">
        <f t="shared" si="1"/>
        <v>Harjavalta Församling</v>
      </c>
      <c r="AV36" s="149" t="e">
        <f>'2023 Srk'!#REF!</f>
        <v>#REF!</v>
      </c>
      <c r="AW36" s="150" t="e">
        <f>'2023 Srk'!#REF!</f>
        <v>#REF!</v>
      </c>
      <c r="AX36" s="149" t="e">
        <f>'2023 Srk'!#REF!</f>
        <v>#REF!</v>
      </c>
      <c r="AY36" s="149" t="e">
        <f>'2023 Srk'!#REF!</f>
        <v>#REF!</v>
      </c>
    </row>
    <row r="37" spans="1:51" ht="15" customHeight="1">
      <c r="A37" s="86" t="s">
        <v>469</v>
      </c>
      <c r="B37" s="25"/>
      <c r="C37" s="26" t="s">
        <v>1594</v>
      </c>
      <c r="D37" s="23">
        <f>'2023 Srk'!D37</f>
        <v>2081239.47</v>
      </c>
      <c r="E37" s="70">
        <f>'2023 Srk'!E37</f>
        <v>6.3551772429174758E-2</v>
      </c>
      <c r="F37" s="23">
        <f>'2023 Srk'!F37</f>
        <v>2065159.6587039372</v>
      </c>
      <c r="G37" s="23">
        <f>'2023 Srk'!G37</f>
        <v>2086380.3308945717</v>
      </c>
      <c r="H37" s="23">
        <f>'2023 Srk'!H37</f>
        <v>-21220.672190634534</v>
      </c>
      <c r="I37" s="23">
        <f>'2023 Srk'!I37</f>
        <v>-161071.02439625209</v>
      </c>
      <c r="J37" s="23">
        <f>'2023 Srk'!J37</f>
        <v>-182291.69658688662</v>
      </c>
      <c r="K37" s="23">
        <f>'2023 Srk'!K37</f>
        <v>65274.026179791312</v>
      </c>
      <c r="L37" s="23"/>
      <c r="M37" s="22">
        <v>5.0738632823826217E-4</v>
      </c>
      <c r="N37" s="27">
        <v>63</v>
      </c>
      <c r="O37" s="1" t="s">
        <v>1015</v>
      </c>
      <c r="Q37" s="175"/>
      <c r="S37" s="178"/>
      <c r="T37" s="176"/>
      <c r="U37" s="176"/>
      <c r="V37" s="177"/>
      <c r="W37" s="177"/>
      <c r="X37" s="176"/>
      <c r="Y37" s="177"/>
      <c r="Z37" s="176"/>
      <c r="AA37" s="176"/>
      <c r="AB37" s="177"/>
      <c r="AC37" s="177"/>
      <c r="AD37" s="11"/>
      <c r="AE37" s="151"/>
      <c r="AF37" s="152" t="str">
        <f t="shared" si="0"/>
        <v>Hattula Församling</v>
      </c>
      <c r="AG37" s="153" t="e">
        <f>'2023 Srk'!#REF!</f>
        <v>#REF!</v>
      </c>
      <c r="AH37" s="139" t="e">
        <f>'2023 Srk'!#REF!</f>
        <v>#REF!</v>
      </c>
      <c r="AI37" s="154" t="e">
        <f>'2023 Srk'!#REF!</f>
        <v>#REF!</v>
      </c>
      <c r="AJ37" s="154" t="e">
        <f>'2023 Srk'!#REF!</f>
        <v>#REF!</v>
      </c>
      <c r="AK37" s="154" t="e">
        <f>'2023 Srk'!#REF!</f>
        <v>#REF!</v>
      </c>
      <c r="AU37" s="170" t="str">
        <f t="shared" si="1"/>
        <v>Hattula Församling</v>
      </c>
      <c r="AV37" s="149" t="e">
        <f>'2023 Srk'!#REF!</f>
        <v>#REF!</v>
      </c>
      <c r="AW37" s="150" t="e">
        <f>'2023 Srk'!#REF!</f>
        <v>#REF!</v>
      </c>
      <c r="AX37" s="149" t="e">
        <f>'2023 Srk'!#REF!</f>
        <v>#REF!</v>
      </c>
      <c r="AY37" s="149" t="e">
        <f>'2023 Srk'!#REF!</f>
        <v>#REF!</v>
      </c>
    </row>
    <row r="38" spans="1:51" ht="15" customHeight="1">
      <c r="A38" s="86" t="s">
        <v>469</v>
      </c>
      <c r="B38" s="25"/>
      <c r="C38" s="26" t="s">
        <v>1595</v>
      </c>
      <c r="D38" s="23">
        <f>'2023 Srk'!D38</f>
        <v>1770374.07</v>
      </c>
      <c r="E38" s="70">
        <f>'2023 Srk'!E38</f>
        <v>0.11602846678307022</v>
      </c>
      <c r="F38" s="23">
        <f>'2023 Srk'!F38</f>
        <v>1756696.0279585223</v>
      </c>
      <c r="G38" s="23">
        <f>'2023 Srk'!G38</f>
        <v>1751762.2410395443</v>
      </c>
      <c r="H38" s="23">
        <f>'2023 Srk'!H38</f>
        <v>4933.786918977974</v>
      </c>
      <c r="I38" s="23">
        <f>'2023 Srk'!I38</f>
        <v>-137012.56829396097</v>
      </c>
      <c r="J38" s="23">
        <f>'2023 Srk'!J38</f>
        <v>-132078.78137498299</v>
      </c>
      <c r="K38" s="23">
        <f>'2023 Srk'!K38</f>
        <v>55524.337808759556</v>
      </c>
      <c r="L38" s="23"/>
      <c r="M38" s="22">
        <v>8.288088108459119E-4</v>
      </c>
      <c r="N38" s="27">
        <v>66</v>
      </c>
      <c r="O38" s="1" t="s">
        <v>499</v>
      </c>
      <c r="Q38" s="175"/>
      <c r="S38" s="178"/>
      <c r="T38" s="176"/>
      <c r="U38" s="176"/>
      <c r="V38" s="177"/>
      <c r="W38" s="177"/>
      <c r="X38" s="176"/>
      <c r="Y38" s="177"/>
      <c r="Z38" s="176"/>
      <c r="AA38" s="176"/>
      <c r="AB38" s="177"/>
      <c r="AC38" s="177"/>
      <c r="AD38" s="11"/>
      <c r="AE38" s="151"/>
      <c r="AF38" s="152" t="str">
        <f t="shared" si="0"/>
        <v>Hausjärvi Församling</v>
      </c>
      <c r="AG38" s="153" t="e">
        <f>'2023 Srk'!#REF!</f>
        <v>#REF!</v>
      </c>
      <c r="AH38" s="139" t="e">
        <f>'2023 Srk'!#REF!</f>
        <v>#REF!</v>
      </c>
      <c r="AI38" s="154" t="e">
        <f>'2023 Srk'!#REF!</f>
        <v>#REF!</v>
      </c>
      <c r="AJ38" s="154" t="e">
        <f>'2023 Srk'!#REF!</f>
        <v>#REF!</v>
      </c>
      <c r="AK38" s="154" t="e">
        <f>'2023 Srk'!#REF!</f>
        <v>#REF!</v>
      </c>
      <c r="AU38" s="170" t="str">
        <f t="shared" si="1"/>
        <v>Hausjärvi Församling</v>
      </c>
      <c r="AV38" s="149" t="e">
        <f>'2023 Srk'!#REF!</f>
        <v>#REF!</v>
      </c>
      <c r="AW38" s="150" t="e">
        <f>'2023 Srk'!#REF!</f>
        <v>#REF!</v>
      </c>
      <c r="AX38" s="149" t="e">
        <f>'2023 Srk'!#REF!</f>
        <v>#REF!</v>
      </c>
      <c r="AY38" s="149" t="e">
        <f>'2023 Srk'!#REF!</f>
        <v>#REF!</v>
      </c>
    </row>
    <row r="39" spans="1:51" ht="15" customHeight="1">
      <c r="A39" s="86" t="s">
        <v>469</v>
      </c>
      <c r="B39" s="25"/>
      <c r="C39" s="26" t="s">
        <v>1596</v>
      </c>
      <c r="D39" s="23">
        <f>'2023 Srk'!D39</f>
        <v>3204540.18</v>
      </c>
      <c r="E39" s="70">
        <f>'2023 Srk'!E39</f>
        <v>3.525782587921511E-2</v>
      </c>
      <c r="F39" s="23">
        <f>'2023 Srk'!F39</f>
        <v>3179781.6636794102</v>
      </c>
      <c r="G39" s="23">
        <f>'2023 Srk'!G39</f>
        <v>3268080.8206166551</v>
      </c>
      <c r="H39" s="23">
        <f>'2023 Srk'!H39</f>
        <v>-88299.156937244814</v>
      </c>
      <c r="I39" s="23">
        <f>'2023 Srk'!I39</f>
        <v>-248005.37225615376</v>
      </c>
      <c r="J39" s="23">
        <f>'2023 Srk'!J39</f>
        <v>-336304.52919339854</v>
      </c>
      <c r="K39" s="23">
        <f>'2023 Srk'!K39</f>
        <v>100504.16716511398</v>
      </c>
      <c r="L39" s="23"/>
      <c r="M39" s="22">
        <v>2.9375234566741868E-3</v>
      </c>
      <c r="N39" s="27">
        <v>68</v>
      </c>
      <c r="O39" s="1" t="s">
        <v>501</v>
      </c>
      <c r="Q39" s="175"/>
      <c r="S39" s="178"/>
      <c r="T39" s="176"/>
      <c r="U39" s="176"/>
      <c r="V39" s="177"/>
      <c r="W39" s="177"/>
      <c r="X39" s="176"/>
      <c r="Y39" s="177"/>
      <c r="Z39" s="176"/>
      <c r="AA39" s="176"/>
      <c r="AB39" s="177"/>
      <c r="AC39" s="177"/>
      <c r="AD39" s="11"/>
      <c r="AE39" s="151"/>
      <c r="AF39" s="152" t="str">
        <f t="shared" si="0"/>
        <v>Heinola Församling</v>
      </c>
      <c r="AG39" s="153" t="e">
        <f>'2023 Srk'!#REF!</f>
        <v>#REF!</v>
      </c>
      <c r="AH39" s="139" t="e">
        <f>'2023 Srk'!#REF!</f>
        <v>#REF!</v>
      </c>
      <c r="AI39" s="154" t="e">
        <f>'2023 Srk'!#REF!</f>
        <v>#REF!</v>
      </c>
      <c r="AJ39" s="154" t="e">
        <f>'2023 Srk'!#REF!</f>
        <v>#REF!</v>
      </c>
      <c r="AK39" s="154" t="e">
        <f>'2023 Srk'!#REF!</f>
        <v>#REF!</v>
      </c>
      <c r="AU39" s="170" t="str">
        <f t="shared" si="1"/>
        <v>Heinola Församling</v>
      </c>
      <c r="AV39" s="149" t="e">
        <f>'2023 Srk'!#REF!</f>
        <v>#REF!</v>
      </c>
      <c r="AW39" s="150" t="e">
        <f>'2023 Srk'!#REF!</f>
        <v>#REF!</v>
      </c>
      <c r="AX39" s="149" t="e">
        <f>'2023 Srk'!#REF!</f>
        <v>#REF!</v>
      </c>
      <c r="AY39" s="149" t="e">
        <f>'2023 Srk'!#REF!</f>
        <v>#REF!</v>
      </c>
    </row>
    <row r="40" spans="1:51" ht="15" customHeight="1">
      <c r="A40" s="86" t="s">
        <v>518</v>
      </c>
      <c r="B40" s="25"/>
      <c r="C40" s="26" t="s">
        <v>1597</v>
      </c>
      <c r="D40" s="23">
        <f>'2023 Srk'!D40</f>
        <v>7950210.4100000001</v>
      </c>
      <c r="E40" s="70">
        <f>'2023 Srk'!E40</f>
        <v>8.1776978895661268E-2</v>
      </c>
      <c r="F40" s="23">
        <f>'2023 Srk'!F40</f>
        <v>7888786.4917053916</v>
      </c>
      <c r="G40" s="23">
        <f>'2023 Srk'!G40</f>
        <v>8222863.4093419826</v>
      </c>
      <c r="H40" s="23">
        <f>'2023 Srk'!H40</f>
        <v>-334076.91763659101</v>
      </c>
      <c r="I40" s="23">
        <f>'2023 Srk'!I40</f>
        <v>-615281.68832222244</v>
      </c>
      <c r="J40" s="23">
        <f>'2023 Srk'!J40</f>
        <v>-949358.60595881345</v>
      </c>
      <c r="K40" s="23">
        <f>'2023 Srk'!K40</f>
        <v>249342.87952802924</v>
      </c>
      <c r="L40" s="23"/>
      <c r="M40" s="22">
        <v>5.2350225459602898E-3</v>
      </c>
      <c r="N40" s="27">
        <v>2362</v>
      </c>
      <c r="O40" s="1" t="s">
        <v>509</v>
      </c>
      <c r="Q40" s="175"/>
      <c r="S40" s="178"/>
      <c r="T40" s="176"/>
      <c r="U40" s="176"/>
      <c r="V40" s="177"/>
      <c r="W40" s="177"/>
      <c r="X40" s="176"/>
      <c r="Y40" s="177"/>
      <c r="Z40" s="176"/>
      <c r="AA40" s="176"/>
      <c r="AB40" s="177"/>
      <c r="AC40" s="177"/>
      <c r="AD40" s="11"/>
      <c r="AE40" s="151"/>
      <c r="AF40" s="152" t="str">
        <f t="shared" si="0"/>
        <v>Helsingfors Ortodoxa Församling</v>
      </c>
      <c r="AG40" s="153" t="e">
        <f>'2023 Srk'!#REF!</f>
        <v>#REF!</v>
      </c>
      <c r="AH40" s="139" t="e">
        <f>'2023 Srk'!#REF!</f>
        <v>#REF!</v>
      </c>
      <c r="AI40" s="154" t="e">
        <f>'2023 Srk'!#REF!</f>
        <v>#REF!</v>
      </c>
      <c r="AJ40" s="154" t="e">
        <f>'2023 Srk'!#REF!</f>
        <v>#REF!</v>
      </c>
      <c r="AK40" s="154" t="e">
        <f>'2023 Srk'!#REF!</f>
        <v>#REF!</v>
      </c>
      <c r="AU40" s="170" t="str">
        <f t="shared" si="1"/>
        <v>Helsingfors Ortodoxa Församling</v>
      </c>
      <c r="AV40" s="149" t="e">
        <f>'2023 Srk'!#REF!</f>
        <v>#REF!</v>
      </c>
      <c r="AW40" s="150" t="e">
        <f>'2023 Srk'!#REF!</f>
        <v>#REF!</v>
      </c>
      <c r="AX40" s="149" t="e">
        <f>'2023 Srk'!#REF!</f>
        <v>#REF!</v>
      </c>
      <c r="AY40" s="149" t="e">
        <f>'2023 Srk'!#REF!</f>
        <v>#REF!</v>
      </c>
    </row>
    <row r="41" spans="1:51" ht="15" customHeight="1">
      <c r="A41" s="86" t="s">
        <v>469</v>
      </c>
      <c r="B41" s="25"/>
      <c r="C41" s="26" t="s">
        <v>1019</v>
      </c>
      <c r="D41" s="23">
        <f>'2023 Srk'!D41</f>
        <v>89171823.099999994</v>
      </c>
      <c r="E41" s="70">
        <f>'2023 Srk'!E41</f>
        <v>6.0079283633366787E-2</v>
      </c>
      <c r="F41" s="23">
        <f>'2023 Srk'!F41</f>
        <v>88482874.947208181</v>
      </c>
      <c r="G41" s="23">
        <f>'2023 Srk'!G41</f>
        <v>92665568.242525324</v>
      </c>
      <c r="H41" s="23">
        <f>'2023 Srk'!H41</f>
        <v>-4182693.2953171432</v>
      </c>
      <c r="I41" s="23">
        <f>'2023 Srk'!I41</f>
        <v>-6901174.5649809223</v>
      </c>
      <c r="J41" s="23">
        <f>'2023 Srk'!J41</f>
        <v>-11083867.860298065</v>
      </c>
      <c r="K41" s="23">
        <f>'2023 Srk'!K41</f>
        <v>2796700.7158138892</v>
      </c>
      <c r="L41" s="23"/>
      <c r="M41" s="22">
        <v>2.6126900837111691E-3</v>
      </c>
      <c r="N41" s="27">
        <v>328</v>
      </c>
      <c r="O41" s="1" t="s">
        <v>614</v>
      </c>
      <c r="Q41" s="175"/>
      <c r="S41" s="178"/>
      <c r="T41" s="176"/>
      <c r="U41" s="176"/>
      <c r="V41" s="177"/>
      <c r="W41" s="177"/>
      <c r="X41" s="176"/>
      <c r="Y41" s="177"/>
      <c r="Z41" s="176"/>
      <c r="AA41" s="176"/>
      <c r="AB41" s="177"/>
      <c r="AC41" s="177"/>
      <c r="AD41" s="11"/>
      <c r="AE41" s="151"/>
      <c r="AF41" s="152" t="str">
        <f t="shared" si="0"/>
        <v>Helsingfors Kyrkliga Samfällighet</v>
      </c>
      <c r="AG41" s="153" t="e">
        <f>'2023 Srk'!#REF!</f>
        <v>#REF!</v>
      </c>
      <c r="AH41" s="139" t="e">
        <f>'2023 Srk'!#REF!</f>
        <v>#REF!</v>
      </c>
      <c r="AI41" s="154" t="e">
        <f>'2023 Srk'!#REF!</f>
        <v>#REF!</v>
      </c>
      <c r="AJ41" s="154" t="e">
        <f>'2023 Srk'!#REF!</f>
        <v>#REF!</v>
      </c>
      <c r="AK41" s="154" t="e">
        <f>'2023 Srk'!#REF!</f>
        <v>#REF!</v>
      </c>
      <c r="AU41" s="170" t="str">
        <f t="shared" si="1"/>
        <v>Helsingfors Kyrkliga Samfällighet</v>
      </c>
      <c r="AV41" s="149" t="e">
        <f>'2023 Srk'!#REF!</f>
        <v>#REF!</v>
      </c>
      <c r="AW41" s="150" t="e">
        <f>'2023 Srk'!#REF!</f>
        <v>#REF!</v>
      </c>
      <c r="AX41" s="149" t="e">
        <f>'2023 Srk'!#REF!</f>
        <v>#REF!</v>
      </c>
      <c r="AY41" s="149" t="e">
        <f>'2023 Srk'!#REF!</f>
        <v>#REF!</v>
      </c>
    </row>
    <row r="42" spans="1:51" ht="15" customHeight="1">
      <c r="A42" s="86" t="s">
        <v>469</v>
      </c>
      <c r="B42" s="25"/>
      <c r="C42" s="26" t="s">
        <v>1598</v>
      </c>
      <c r="D42" s="23">
        <f>'2023 Srk'!D42</f>
        <v>440520.89</v>
      </c>
      <c r="E42" s="70">
        <f>'2023 Srk'!E42</f>
        <v>9.9858825270656038E-2</v>
      </c>
      <c r="F42" s="23">
        <f>'2023 Srk'!F42</f>
        <v>437117.39276420447</v>
      </c>
      <c r="G42" s="23">
        <f>'2023 Srk'!G42</f>
        <v>424102.78436244605</v>
      </c>
      <c r="H42" s="23">
        <f>'2023 Srk'!H42</f>
        <v>13014.608401758422</v>
      </c>
      <c r="I42" s="23">
        <f>'2023 Srk'!I42</f>
        <v>-34092.737545597622</v>
      </c>
      <c r="J42" s="23">
        <f>'2023 Srk'!J42</f>
        <v>-21078.1291438392</v>
      </c>
      <c r="K42" s="23">
        <f>'2023 Srk'!K42</f>
        <v>13816.080523691477</v>
      </c>
      <c r="L42" s="23"/>
      <c r="M42" s="22">
        <v>2.2438517412546672E-4</v>
      </c>
      <c r="N42" s="27">
        <v>482</v>
      </c>
      <c r="O42" s="1" t="s">
        <v>670</v>
      </c>
      <c r="Q42" s="175"/>
      <c r="S42" s="178"/>
      <c r="T42" s="176"/>
      <c r="U42" s="176"/>
      <c r="V42" s="177"/>
      <c r="W42" s="177"/>
      <c r="X42" s="176"/>
      <c r="Y42" s="177"/>
      <c r="Z42" s="176"/>
      <c r="AA42" s="176"/>
      <c r="AB42" s="177"/>
      <c r="AC42" s="177"/>
      <c r="AD42" s="11"/>
      <c r="AE42" s="151"/>
      <c r="AF42" s="152" t="str">
        <f t="shared" si="0"/>
        <v>Hirvensalmi Församling</v>
      </c>
      <c r="AG42" s="153" t="e">
        <f>'2023 Srk'!#REF!</f>
        <v>#REF!</v>
      </c>
      <c r="AH42" s="139" t="e">
        <f>'2023 Srk'!#REF!</f>
        <v>#REF!</v>
      </c>
      <c r="AI42" s="154" t="e">
        <f>'2023 Srk'!#REF!</f>
        <v>#REF!</v>
      </c>
      <c r="AJ42" s="154" t="e">
        <f>'2023 Srk'!#REF!</f>
        <v>#REF!</v>
      </c>
      <c r="AK42" s="154" t="e">
        <f>'2023 Srk'!#REF!</f>
        <v>#REF!</v>
      </c>
      <c r="AU42" s="170" t="str">
        <f t="shared" si="1"/>
        <v>Hirvensalmi Församling</v>
      </c>
      <c r="AV42" s="149" t="e">
        <f>'2023 Srk'!#REF!</f>
        <v>#REF!</v>
      </c>
      <c r="AW42" s="150" t="e">
        <f>'2023 Srk'!#REF!</f>
        <v>#REF!</v>
      </c>
      <c r="AX42" s="149" t="e">
        <f>'2023 Srk'!#REF!</f>
        <v>#REF!</v>
      </c>
      <c r="AY42" s="149" t="e">
        <f>'2023 Srk'!#REF!</f>
        <v>#REF!</v>
      </c>
    </row>
    <row r="43" spans="1:51" ht="15" customHeight="1">
      <c r="A43" s="86" t="s">
        <v>469</v>
      </c>
      <c r="B43" s="25"/>
      <c r="C43" s="26" t="s">
        <v>1599</v>
      </c>
      <c r="D43" s="23">
        <f>'2023 Srk'!D43</f>
        <v>6906376.04</v>
      </c>
      <c r="E43" s="70">
        <f>'2023 Srk'!E43</f>
        <v>4.9354252055416437E-2</v>
      </c>
      <c r="F43" s="23">
        <f>'2023 Srk'!F43</f>
        <v>6853016.8638630752</v>
      </c>
      <c r="G43" s="23">
        <f>'2023 Srk'!G43</f>
        <v>7005128.5334545327</v>
      </c>
      <c r="H43" s="23">
        <f>'2023 Srk'!H43</f>
        <v>-152111.66959145758</v>
      </c>
      <c r="I43" s="23">
        <f>'2023 Srk'!I43</f>
        <v>-534497.38949479512</v>
      </c>
      <c r="J43" s="23">
        <f>'2023 Srk'!J43</f>
        <v>-686609.0590862527</v>
      </c>
      <c r="K43" s="23">
        <f>'2023 Srk'!K43</f>
        <v>216605.04566658227</v>
      </c>
      <c r="L43" s="23"/>
      <c r="M43" s="22">
        <v>1.494748120496174E-3</v>
      </c>
      <c r="N43" s="27">
        <v>73</v>
      </c>
      <c r="O43" s="1" t="s">
        <v>503</v>
      </c>
      <c r="Q43" s="175"/>
      <c r="S43" s="178"/>
      <c r="T43" s="176"/>
      <c r="U43" s="176"/>
      <c r="V43" s="177"/>
      <c r="W43" s="177"/>
      <c r="X43" s="176"/>
      <c r="Y43" s="177"/>
      <c r="Z43" s="176"/>
      <c r="AA43" s="176"/>
      <c r="AB43" s="177"/>
      <c r="AC43" s="177"/>
      <c r="AD43" s="11"/>
      <c r="AE43" s="151"/>
      <c r="AF43" s="152" t="str">
        <f t="shared" si="0"/>
        <v>Hollola Församling</v>
      </c>
      <c r="AG43" s="153" t="e">
        <f>'2023 Srk'!#REF!</f>
        <v>#REF!</v>
      </c>
      <c r="AH43" s="139" t="e">
        <f>'2023 Srk'!#REF!</f>
        <v>#REF!</v>
      </c>
      <c r="AI43" s="154" t="e">
        <f>'2023 Srk'!#REF!</f>
        <v>#REF!</v>
      </c>
      <c r="AJ43" s="154" t="e">
        <f>'2023 Srk'!#REF!</f>
        <v>#REF!</v>
      </c>
      <c r="AK43" s="154" t="e">
        <f>'2023 Srk'!#REF!</f>
        <v>#REF!</v>
      </c>
      <c r="AU43" s="170" t="str">
        <f t="shared" si="1"/>
        <v>Hollola Församling</v>
      </c>
      <c r="AV43" s="149" t="e">
        <f>'2023 Srk'!#REF!</f>
        <v>#REF!</v>
      </c>
      <c r="AW43" s="150" t="e">
        <f>'2023 Srk'!#REF!</f>
        <v>#REF!</v>
      </c>
      <c r="AX43" s="149" t="e">
        <f>'2023 Srk'!#REF!</f>
        <v>#REF!</v>
      </c>
      <c r="AY43" s="149" t="e">
        <f>'2023 Srk'!#REF!</f>
        <v>#REF!</v>
      </c>
    </row>
    <row r="44" spans="1:51" ht="15" customHeight="1">
      <c r="A44" s="86" t="s">
        <v>469</v>
      </c>
      <c r="B44" s="25"/>
      <c r="C44" s="26" t="s">
        <v>1600</v>
      </c>
      <c r="D44" s="23">
        <f>'2023 Srk'!D44</f>
        <v>2094651.57</v>
      </c>
      <c r="E44" s="70">
        <f>'2023 Srk'!E44</f>
        <v>0.10386461571358807</v>
      </c>
      <c r="F44" s="23">
        <f>'2023 Srk'!F44</f>
        <v>2078468.135819501</v>
      </c>
      <c r="G44" s="23">
        <f>'2023 Srk'!G44</f>
        <v>2075537.2996741973</v>
      </c>
      <c r="H44" s="23">
        <f>'2023 Srk'!H44</f>
        <v>2930.8361453036778</v>
      </c>
      <c r="I44" s="23">
        <f>'2023 Srk'!I44</f>
        <v>-162109.01195964625</v>
      </c>
      <c r="J44" s="23">
        <f>'2023 Srk'!J44</f>
        <v>-159178.17581434257</v>
      </c>
      <c r="K44" s="23">
        <f>'2023 Srk'!K44</f>
        <v>65694.670598247394</v>
      </c>
      <c r="L44" s="23"/>
      <c r="M44" s="22">
        <v>1.3039860382662767E-3</v>
      </c>
      <c r="N44" s="27">
        <v>76</v>
      </c>
      <c r="O44" s="1" t="s">
        <v>505</v>
      </c>
      <c r="Q44" s="175"/>
      <c r="S44" s="178"/>
      <c r="T44" s="176"/>
      <c r="U44" s="176"/>
      <c r="V44" s="177"/>
      <c r="W44" s="177"/>
      <c r="X44" s="176"/>
      <c r="Y44" s="177"/>
      <c r="Z44" s="176"/>
      <c r="AA44" s="176"/>
      <c r="AB44" s="177"/>
      <c r="AC44" s="177"/>
      <c r="AD44" s="11"/>
      <c r="AE44" s="151"/>
      <c r="AF44" s="152" t="str">
        <f t="shared" si="0"/>
        <v>Huittinens Församling</v>
      </c>
      <c r="AG44" s="153" t="e">
        <f>'2023 Srk'!#REF!</f>
        <v>#REF!</v>
      </c>
      <c r="AH44" s="139" t="e">
        <f>'2023 Srk'!#REF!</f>
        <v>#REF!</v>
      </c>
      <c r="AI44" s="154" t="e">
        <f>'2023 Srk'!#REF!</f>
        <v>#REF!</v>
      </c>
      <c r="AJ44" s="154" t="e">
        <f>'2023 Srk'!#REF!</f>
        <v>#REF!</v>
      </c>
      <c r="AK44" s="154" t="e">
        <f>'2023 Srk'!#REF!</f>
        <v>#REF!</v>
      </c>
      <c r="AU44" s="170" t="str">
        <f t="shared" si="1"/>
        <v>Huittinens Församling</v>
      </c>
      <c r="AV44" s="149" t="e">
        <f>'2023 Srk'!#REF!</f>
        <v>#REF!</v>
      </c>
      <c r="AW44" s="150" t="e">
        <f>'2023 Srk'!#REF!</f>
        <v>#REF!</v>
      </c>
      <c r="AX44" s="149" t="e">
        <f>'2023 Srk'!#REF!</f>
        <v>#REF!</v>
      </c>
      <c r="AY44" s="149" t="e">
        <f>'2023 Srk'!#REF!</f>
        <v>#REF!</v>
      </c>
    </row>
    <row r="45" spans="1:51" ht="15" customHeight="1">
      <c r="A45" s="86" t="s">
        <v>469</v>
      </c>
      <c r="B45" s="25"/>
      <c r="C45" s="26" t="s">
        <v>1601</v>
      </c>
      <c r="D45" s="23">
        <f>'2023 Srk'!D45</f>
        <v>511996</v>
      </c>
      <c r="E45" s="70">
        <f>'2023 Srk'!E45</f>
        <v>0.10025188873572888</v>
      </c>
      <c r="F45" s="23">
        <f>'2023 Srk'!F45</f>
        <v>508040.28073606588</v>
      </c>
      <c r="G45" s="23">
        <f>'2023 Srk'!G45</f>
        <v>503152.7404634112</v>
      </c>
      <c r="H45" s="23">
        <f>'2023 Srk'!H45</f>
        <v>4887.5402726546745</v>
      </c>
      <c r="I45" s="23">
        <f>'2023 Srk'!I45</f>
        <v>-39624.330306777956</v>
      </c>
      <c r="J45" s="23">
        <f>'2023 Srk'!J45</f>
        <v>-34736.790034123282</v>
      </c>
      <c r="K45" s="23">
        <f>'2023 Srk'!K45</f>
        <v>16057.758268417057</v>
      </c>
      <c r="L45" s="23"/>
      <c r="M45" s="22">
        <v>2.3805947522317591E-4</v>
      </c>
      <c r="N45" s="27">
        <v>84</v>
      </c>
      <c r="O45" s="1" t="s">
        <v>1024</v>
      </c>
      <c r="Q45" s="175"/>
      <c r="S45" s="178"/>
      <c r="T45" s="176"/>
      <c r="U45" s="176"/>
      <c r="V45" s="177"/>
      <c r="W45" s="177"/>
      <c r="X45" s="176"/>
      <c r="Y45" s="177"/>
      <c r="Z45" s="176"/>
      <c r="AA45" s="176"/>
      <c r="AB45" s="177"/>
      <c r="AC45" s="177"/>
      <c r="AD45" s="11"/>
      <c r="AE45" s="151"/>
      <c r="AF45" s="152" t="str">
        <f t="shared" si="0"/>
        <v>Humppila Församling</v>
      </c>
      <c r="AG45" s="153" t="e">
        <f>'2023 Srk'!#REF!</f>
        <v>#REF!</v>
      </c>
      <c r="AH45" s="139" t="e">
        <f>'2023 Srk'!#REF!</f>
        <v>#REF!</v>
      </c>
      <c r="AI45" s="154" t="e">
        <f>'2023 Srk'!#REF!</f>
        <v>#REF!</v>
      </c>
      <c r="AJ45" s="154" t="e">
        <f>'2023 Srk'!#REF!</f>
        <v>#REF!</v>
      </c>
      <c r="AK45" s="154" t="e">
        <f>'2023 Srk'!#REF!</f>
        <v>#REF!</v>
      </c>
      <c r="AU45" s="170" t="str">
        <f t="shared" si="1"/>
        <v>Humppila Församling</v>
      </c>
      <c r="AV45" s="149" t="e">
        <f>'2023 Srk'!#REF!</f>
        <v>#REF!</v>
      </c>
      <c r="AW45" s="150" t="e">
        <f>'2023 Srk'!#REF!</f>
        <v>#REF!</v>
      </c>
      <c r="AX45" s="149" t="e">
        <f>'2023 Srk'!#REF!</f>
        <v>#REF!</v>
      </c>
      <c r="AY45" s="149" t="e">
        <f>'2023 Srk'!#REF!</f>
        <v>#REF!</v>
      </c>
    </row>
    <row r="46" spans="1:51" ht="15" customHeight="1">
      <c r="A46" s="86" t="s">
        <v>469</v>
      </c>
      <c r="B46" s="25"/>
      <c r="C46" s="26" t="s">
        <v>1602</v>
      </c>
      <c r="D46" s="23">
        <f>'2023 Srk'!D46</f>
        <v>426838.38</v>
      </c>
      <c r="E46" s="70">
        <f>'2023 Srk'!E46</f>
        <v>7.2159518168417813E-2</v>
      </c>
      <c r="F46" s="23">
        <f>'2023 Srk'!F46</f>
        <v>423540.59485645901</v>
      </c>
      <c r="G46" s="23">
        <f>'2023 Srk'!G46</f>
        <v>422119.91498674959</v>
      </c>
      <c r="H46" s="23">
        <f>'2023 Srk'!H46</f>
        <v>1420.67986970942</v>
      </c>
      <c r="I46" s="23">
        <f>'2023 Srk'!I46</f>
        <v>-33033.82244535115</v>
      </c>
      <c r="J46" s="23">
        <f>'2023 Srk'!J46</f>
        <v>-31613.14257564173</v>
      </c>
      <c r="K46" s="23">
        <f>'2023 Srk'!K46</f>
        <v>13386.955221764902</v>
      </c>
      <c r="L46" s="23"/>
      <c r="M46" s="22">
        <v>3.9233466203774986E-4</v>
      </c>
      <c r="N46" s="27">
        <v>90</v>
      </c>
      <c r="O46" s="1" t="s">
        <v>511</v>
      </c>
      <c r="Q46" s="175"/>
      <c r="S46" s="178"/>
      <c r="T46" s="176"/>
      <c r="U46" s="176"/>
      <c r="V46" s="177"/>
      <c r="W46" s="177"/>
      <c r="X46" s="176"/>
      <c r="Y46" s="177"/>
      <c r="Z46" s="176"/>
      <c r="AA46" s="176"/>
      <c r="AB46" s="177"/>
      <c r="AC46" s="177"/>
      <c r="AD46" s="11"/>
      <c r="AE46" s="151"/>
      <c r="AF46" s="152" t="str">
        <f t="shared" si="0"/>
        <v>Hyrynsalmi Församling</v>
      </c>
      <c r="AG46" s="153" t="e">
        <f>'2023 Srk'!#REF!</f>
        <v>#REF!</v>
      </c>
      <c r="AH46" s="139" t="e">
        <f>'2023 Srk'!#REF!</f>
        <v>#REF!</v>
      </c>
      <c r="AI46" s="154" t="e">
        <f>'2023 Srk'!#REF!</f>
        <v>#REF!</v>
      </c>
      <c r="AJ46" s="154" t="e">
        <f>'2023 Srk'!#REF!</f>
        <v>#REF!</v>
      </c>
      <c r="AK46" s="154" t="e">
        <f>'2023 Srk'!#REF!</f>
        <v>#REF!</v>
      </c>
      <c r="AU46" s="170" t="str">
        <f t="shared" si="1"/>
        <v>Hyrynsalmi Församling</v>
      </c>
      <c r="AV46" s="149" t="e">
        <f>'2023 Srk'!#REF!</f>
        <v>#REF!</v>
      </c>
      <c r="AW46" s="150" t="e">
        <f>'2023 Srk'!#REF!</f>
        <v>#REF!</v>
      </c>
      <c r="AX46" s="149" t="e">
        <f>'2023 Srk'!#REF!</f>
        <v>#REF!</v>
      </c>
      <c r="AY46" s="149" t="e">
        <f>'2023 Srk'!#REF!</f>
        <v>#REF!</v>
      </c>
    </row>
    <row r="47" spans="1:51" ht="15" customHeight="1">
      <c r="A47" s="86" t="s">
        <v>469</v>
      </c>
      <c r="B47" s="25"/>
      <c r="C47" s="26" t="s">
        <v>1603</v>
      </c>
      <c r="D47" s="23">
        <f>'2023 Srk'!D47</f>
        <v>8148942.0800000001</v>
      </c>
      <c r="E47" s="70">
        <f>'2023 Srk'!E47</f>
        <v>9.1599174418842022E-2</v>
      </c>
      <c r="F47" s="23">
        <f>'2023 Srk'!F47</f>
        <v>8085982.7460080562</v>
      </c>
      <c r="G47" s="23">
        <f>'2023 Srk'!G47</f>
        <v>8207280.9608497908</v>
      </c>
      <c r="H47" s="23">
        <f>'2023 Srk'!H47</f>
        <v>-121298.21484173462</v>
      </c>
      <c r="I47" s="23">
        <f>'2023 Srk'!I47</f>
        <v>-630661.9048366046</v>
      </c>
      <c r="J47" s="23">
        <f>'2023 Srk'!J47</f>
        <v>-751960.11967833922</v>
      </c>
      <c r="K47" s="23">
        <f>'2023 Srk'!K47</f>
        <v>255575.71165394201</v>
      </c>
      <c r="L47" s="23"/>
      <c r="M47" s="22">
        <v>1.7919689270550372E-3</v>
      </c>
      <c r="N47" s="27">
        <v>92</v>
      </c>
      <c r="O47" s="1" t="s">
        <v>513</v>
      </c>
      <c r="Q47" s="175"/>
      <c r="S47" s="178"/>
      <c r="T47" s="176"/>
      <c r="U47" s="176"/>
      <c r="V47" s="177"/>
      <c r="W47" s="177"/>
      <c r="X47" s="176"/>
      <c r="Y47" s="177"/>
      <c r="Z47" s="176"/>
      <c r="AA47" s="176"/>
      <c r="AB47" s="177"/>
      <c r="AC47" s="177"/>
      <c r="AD47" s="11"/>
      <c r="AE47" s="151"/>
      <c r="AF47" s="152" t="str">
        <f t="shared" si="0"/>
        <v>Hyvinge Församling</v>
      </c>
      <c r="AG47" s="153" t="e">
        <f>'2023 Srk'!#REF!</f>
        <v>#REF!</v>
      </c>
      <c r="AH47" s="139" t="e">
        <f>'2023 Srk'!#REF!</f>
        <v>#REF!</v>
      </c>
      <c r="AI47" s="154" t="e">
        <f>'2023 Srk'!#REF!</f>
        <v>#REF!</v>
      </c>
      <c r="AJ47" s="154" t="e">
        <f>'2023 Srk'!#REF!</f>
        <v>#REF!</v>
      </c>
      <c r="AK47" s="154" t="e">
        <f>'2023 Srk'!#REF!</f>
        <v>#REF!</v>
      </c>
      <c r="AU47" s="170" t="str">
        <f t="shared" si="1"/>
        <v>Hyvinge Församling</v>
      </c>
      <c r="AV47" s="149" t="e">
        <f>'2023 Srk'!#REF!</f>
        <v>#REF!</v>
      </c>
      <c r="AW47" s="150" t="e">
        <f>'2023 Srk'!#REF!</f>
        <v>#REF!</v>
      </c>
      <c r="AX47" s="149" t="e">
        <f>'2023 Srk'!#REF!</f>
        <v>#REF!</v>
      </c>
      <c r="AY47" s="149" t="e">
        <f>'2023 Srk'!#REF!</f>
        <v>#REF!</v>
      </c>
    </row>
    <row r="48" spans="1:51" ht="15" customHeight="1">
      <c r="A48" s="86" t="s">
        <v>469</v>
      </c>
      <c r="B48" s="25"/>
      <c r="C48" s="26" t="s">
        <v>1604</v>
      </c>
      <c r="D48" s="23">
        <f>'2023 Srk'!D48</f>
        <v>2125141.42</v>
      </c>
      <c r="E48" s="70">
        <f>'2023 Srk'!E48</f>
        <v>0.12263460846893515</v>
      </c>
      <c r="F48" s="23">
        <f>'2023 Srk'!F48</f>
        <v>2108722.418965464</v>
      </c>
      <c r="G48" s="23">
        <f>'2023 Srk'!G48</f>
        <v>2081732.7535330614</v>
      </c>
      <c r="H48" s="23">
        <f>'2023 Srk'!H48</f>
        <v>26989.665432402631</v>
      </c>
      <c r="I48" s="23">
        <f>'2023 Srk'!I48</f>
        <v>-164468.6786121281</v>
      </c>
      <c r="J48" s="23">
        <f>'2023 Srk'!J48</f>
        <v>-137479.01317972547</v>
      </c>
      <c r="K48" s="23">
        <f>'2023 Srk'!K48</f>
        <v>66650.925414574653</v>
      </c>
      <c r="L48" s="23"/>
      <c r="M48" s="22">
        <v>9.4950942000670961E-4</v>
      </c>
      <c r="N48" s="27">
        <v>94</v>
      </c>
      <c r="O48" s="1" t="s">
        <v>515</v>
      </c>
      <c r="Q48" s="175"/>
      <c r="S48" s="178"/>
      <c r="T48" s="176"/>
      <c r="U48" s="176"/>
      <c r="V48" s="177"/>
      <c r="W48" s="177"/>
      <c r="X48" s="176"/>
      <c r="Y48" s="177"/>
      <c r="Z48" s="176"/>
      <c r="AA48" s="176"/>
      <c r="AB48" s="177"/>
      <c r="AC48" s="177"/>
      <c r="AD48" s="11"/>
      <c r="AE48" s="151"/>
      <c r="AF48" s="152" t="str">
        <f t="shared" si="0"/>
        <v>Tavastkyro Församling</v>
      </c>
      <c r="AG48" s="153" t="e">
        <f>'2023 Srk'!#REF!</f>
        <v>#REF!</v>
      </c>
      <c r="AH48" s="139" t="e">
        <f>'2023 Srk'!#REF!</f>
        <v>#REF!</v>
      </c>
      <c r="AI48" s="154" t="e">
        <f>'2023 Srk'!#REF!</f>
        <v>#REF!</v>
      </c>
      <c r="AJ48" s="154" t="e">
        <f>'2023 Srk'!#REF!</f>
        <v>#REF!</v>
      </c>
      <c r="AK48" s="154" t="e">
        <f>'2023 Srk'!#REF!</f>
        <v>#REF!</v>
      </c>
      <c r="AU48" s="170" t="str">
        <f t="shared" si="1"/>
        <v>Tavastkyro Församling</v>
      </c>
      <c r="AV48" s="149" t="e">
        <f>'2023 Srk'!#REF!</f>
        <v>#REF!</v>
      </c>
      <c r="AW48" s="150" t="e">
        <f>'2023 Srk'!#REF!</f>
        <v>#REF!</v>
      </c>
      <c r="AX48" s="149" t="e">
        <f>'2023 Srk'!#REF!</f>
        <v>#REF!</v>
      </c>
      <c r="AY48" s="149" t="e">
        <f>'2023 Srk'!#REF!</f>
        <v>#REF!</v>
      </c>
    </row>
    <row r="49" spans="1:51" ht="15" customHeight="1">
      <c r="A49" s="86" t="s">
        <v>469</v>
      </c>
      <c r="B49" s="25"/>
      <c r="C49" s="26" t="s">
        <v>1028</v>
      </c>
      <c r="D49" s="23">
        <f>'2023 Srk'!D49</f>
        <v>12533674.140000001</v>
      </c>
      <c r="E49" s="70">
        <f>'2023 Srk'!E49</f>
        <v>9.2769635818634066E-2</v>
      </c>
      <c r="F49" s="23">
        <f>'2023 Srk'!F49</f>
        <v>12436838.039242435</v>
      </c>
      <c r="G49" s="23">
        <f>'2023 Srk'!G49</f>
        <v>12683289.318515703</v>
      </c>
      <c r="H49" s="23">
        <f>'2023 Srk'!H49</f>
        <v>-246451.27927326784</v>
      </c>
      <c r="I49" s="23">
        <f>'2023 Srk'!I49</f>
        <v>-970004.53925593395</v>
      </c>
      <c r="J49" s="23">
        <f>'2023 Srk'!J49</f>
        <v>-1216455.8185292017</v>
      </c>
      <c r="K49" s="23">
        <f>'2023 Srk'!K49</f>
        <v>393094.30064928258</v>
      </c>
      <c r="L49" s="23"/>
      <c r="M49" s="22">
        <v>1.6390522637842635E-3</v>
      </c>
      <c r="N49" s="27">
        <v>98</v>
      </c>
      <c r="O49" s="1" t="s">
        <v>517</v>
      </c>
      <c r="Q49" s="175"/>
      <c r="S49" s="178"/>
      <c r="T49" s="176"/>
      <c r="U49" s="176"/>
      <c r="V49" s="177"/>
      <c r="W49" s="177"/>
      <c r="X49" s="176"/>
      <c r="Y49" s="177"/>
      <c r="Z49" s="176"/>
      <c r="AA49" s="176"/>
      <c r="AB49" s="177"/>
      <c r="AC49" s="177"/>
      <c r="AD49" s="11"/>
      <c r="AE49" s="151"/>
      <c r="AF49" s="152" t="str">
        <f t="shared" si="0"/>
        <v>Tavastehus kyrkliga samfällighet</v>
      </c>
      <c r="AG49" s="153" t="e">
        <f>'2023 Srk'!#REF!</f>
        <v>#REF!</v>
      </c>
      <c r="AH49" s="139" t="e">
        <f>'2023 Srk'!#REF!</f>
        <v>#REF!</v>
      </c>
      <c r="AI49" s="154" t="e">
        <f>'2023 Srk'!#REF!</f>
        <v>#REF!</v>
      </c>
      <c r="AJ49" s="154" t="e">
        <f>'2023 Srk'!#REF!</f>
        <v>#REF!</v>
      </c>
      <c r="AK49" s="154" t="e">
        <f>'2023 Srk'!#REF!</f>
        <v>#REF!</v>
      </c>
      <c r="AU49" s="170" t="str">
        <f t="shared" si="1"/>
        <v>Tavastehus kyrkliga samfällighet</v>
      </c>
      <c r="AV49" s="149" t="e">
        <f>'2023 Srk'!#REF!</f>
        <v>#REF!</v>
      </c>
      <c r="AW49" s="150" t="e">
        <f>'2023 Srk'!#REF!</f>
        <v>#REF!</v>
      </c>
      <c r="AX49" s="149" t="e">
        <f>'2023 Srk'!#REF!</f>
        <v>#REF!</v>
      </c>
      <c r="AY49" s="149" t="e">
        <f>'2023 Srk'!#REF!</f>
        <v>#REF!</v>
      </c>
    </row>
    <row r="50" spans="1:51" ht="15" customHeight="1">
      <c r="A50" s="86" t="s">
        <v>469</v>
      </c>
      <c r="B50" s="25"/>
      <c r="C50" s="26" t="s">
        <v>1605</v>
      </c>
      <c r="D50" s="23">
        <f>'2023 Srk'!D50</f>
        <v>1877239.47</v>
      </c>
      <c r="E50" s="70">
        <f>'2023 Srk'!E50</f>
        <v>0.13057567321032293</v>
      </c>
      <c r="F50" s="23">
        <f>'2023 Srk'!F50</f>
        <v>1862735.777911592</v>
      </c>
      <c r="G50" s="23">
        <f>'2023 Srk'!G50</f>
        <v>1841201.638939617</v>
      </c>
      <c r="H50" s="23">
        <f>'2023 Srk'!H50</f>
        <v>21534.138971975073</v>
      </c>
      <c r="I50" s="23">
        <f>'2023 Srk'!I50</f>
        <v>-145283.08194634487</v>
      </c>
      <c r="J50" s="23">
        <f>'2023 Srk'!J50</f>
        <v>-123748.9429743698</v>
      </c>
      <c r="K50" s="23">
        <f>'2023 Srk'!K50</f>
        <v>58875.96313485135</v>
      </c>
      <c r="L50" s="23"/>
      <c r="M50" s="22">
        <v>4.7082769934968672E-4</v>
      </c>
      <c r="N50" s="27">
        <v>101</v>
      </c>
      <c r="O50" s="1" t="s">
        <v>520</v>
      </c>
      <c r="Q50" s="175"/>
      <c r="S50" s="178"/>
      <c r="T50" s="176"/>
      <c r="U50" s="176"/>
      <c r="V50" s="177"/>
      <c r="W50" s="177"/>
      <c r="X50" s="176"/>
      <c r="Y50" s="177"/>
      <c r="Z50" s="176"/>
      <c r="AA50" s="176"/>
      <c r="AB50" s="177"/>
      <c r="AC50" s="177"/>
      <c r="AD50" s="11"/>
      <c r="AE50" s="151"/>
      <c r="AF50" s="152" t="str">
        <f t="shared" si="0"/>
        <v>Ii Församling</v>
      </c>
      <c r="AG50" s="153" t="e">
        <f>'2023 Srk'!#REF!</f>
        <v>#REF!</v>
      </c>
      <c r="AH50" s="139" t="e">
        <f>'2023 Srk'!#REF!</f>
        <v>#REF!</v>
      </c>
      <c r="AI50" s="154" t="e">
        <f>'2023 Srk'!#REF!</f>
        <v>#REF!</v>
      </c>
      <c r="AJ50" s="154" t="e">
        <f>'2023 Srk'!#REF!</f>
        <v>#REF!</v>
      </c>
      <c r="AK50" s="154" t="e">
        <f>'2023 Srk'!#REF!</f>
        <v>#REF!</v>
      </c>
      <c r="AU50" s="170" t="str">
        <f t="shared" si="1"/>
        <v>Ii Församling</v>
      </c>
      <c r="AV50" s="149" t="e">
        <f>'2023 Srk'!#REF!</f>
        <v>#REF!</v>
      </c>
      <c r="AW50" s="150" t="e">
        <f>'2023 Srk'!#REF!</f>
        <v>#REF!</v>
      </c>
      <c r="AX50" s="149" t="e">
        <f>'2023 Srk'!#REF!</f>
        <v>#REF!</v>
      </c>
      <c r="AY50" s="149" t="e">
        <f>'2023 Srk'!#REF!</f>
        <v>#REF!</v>
      </c>
    </row>
    <row r="51" spans="1:51" ht="15" customHeight="1">
      <c r="A51" s="86" t="s">
        <v>469</v>
      </c>
      <c r="B51" s="25"/>
      <c r="C51" s="26" t="s">
        <v>1606</v>
      </c>
      <c r="D51" s="23">
        <f>'2023 Srk'!D51</f>
        <v>1368598.21</v>
      </c>
      <c r="E51" s="70">
        <f>'2023 Srk'!E51</f>
        <v>0.1069544044431523</v>
      </c>
      <c r="F51" s="23">
        <f>'2023 Srk'!F51</f>
        <v>1358024.3182041994</v>
      </c>
      <c r="G51" s="23">
        <f>'2023 Srk'!G51</f>
        <v>1365568.561373557</v>
      </c>
      <c r="H51" s="23">
        <f>'2023 Srk'!H51</f>
        <v>-7544.2431693575345</v>
      </c>
      <c r="I51" s="23">
        <f>'2023 Srk'!I51</f>
        <v>-105918.38125748064</v>
      </c>
      <c r="J51" s="23">
        <f>'2023 Srk'!J51</f>
        <v>-113462.62442683817</v>
      </c>
      <c r="K51" s="23">
        <f>'2023 Srk'!K51</f>
        <v>42923.41975868617</v>
      </c>
      <c r="L51" s="23"/>
      <c r="M51" s="22">
        <v>1.7903251710763221E-3</v>
      </c>
      <c r="N51" s="27">
        <v>103</v>
      </c>
      <c r="O51" s="1" t="s">
        <v>1031</v>
      </c>
      <c r="Q51" s="175"/>
      <c r="S51" s="178"/>
      <c r="T51" s="176"/>
      <c r="U51" s="176"/>
      <c r="V51" s="177"/>
      <c r="W51" s="177"/>
      <c r="X51" s="176"/>
      <c r="Y51" s="177"/>
      <c r="Z51" s="176"/>
      <c r="AA51" s="176"/>
      <c r="AB51" s="177"/>
      <c r="AC51" s="177"/>
      <c r="AD51" s="11"/>
      <c r="AE51" s="151"/>
      <c r="AF51" s="152" t="str">
        <f t="shared" si="0"/>
        <v>Iitti Församling</v>
      </c>
      <c r="AG51" s="153" t="e">
        <f>'2023 Srk'!#REF!</f>
        <v>#REF!</v>
      </c>
      <c r="AH51" s="139" t="e">
        <f>'2023 Srk'!#REF!</f>
        <v>#REF!</v>
      </c>
      <c r="AI51" s="154" t="e">
        <f>'2023 Srk'!#REF!</f>
        <v>#REF!</v>
      </c>
      <c r="AJ51" s="154" t="e">
        <f>'2023 Srk'!#REF!</f>
        <v>#REF!</v>
      </c>
      <c r="AK51" s="154" t="e">
        <f>'2023 Srk'!#REF!</f>
        <v>#REF!</v>
      </c>
      <c r="AU51" s="170" t="str">
        <f t="shared" si="1"/>
        <v>Iitti Församling</v>
      </c>
      <c r="AV51" s="149" t="e">
        <f>'2023 Srk'!#REF!</f>
        <v>#REF!</v>
      </c>
      <c r="AW51" s="150" t="e">
        <f>'2023 Srk'!#REF!</f>
        <v>#REF!</v>
      </c>
      <c r="AX51" s="149" t="e">
        <f>'2023 Srk'!#REF!</f>
        <v>#REF!</v>
      </c>
      <c r="AY51" s="149" t="e">
        <f>'2023 Srk'!#REF!</f>
        <v>#REF!</v>
      </c>
    </row>
    <row r="52" spans="1:51" ht="15" customHeight="1">
      <c r="A52" s="86" t="s">
        <v>469</v>
      </c>
      <c r="B52" s="25"/>
      <c r="C52" s="26" t="s">
        <v>1607</v>
      </c>
      <c r="D52" s="23">
        <f>'2023 Srk'!D52</f>
        <v>1495117.65</v>
      </c>
      <c r="E52" s="70">
        <f>'2023 Srk'!E52</f>
        <v>0.10063862051819705</v>
      </c>
      <c r="F52" s="23">
        <f>'2023 Srk'!F52</f>
        <v>1483566.2595790732</v>
      </c>
      <c r="G52" s="23">
        <f>'2023 Srk'!G52</f>
        <v>1480063.5282878855</v>
      </c>
      <c r="H52" s="23">
        <f>'2023 Srk'!H52</f>
        <v>3502.7312911876943</v>
      </c>
      <c r="I52" s="23">
        <f>'2023 Srk'!I52</f>
        <v>-115709.95791196344</v>
      </c>
      <c r="J52" s="23">
        <f>'2023 Srk'!J52</f>
        <v>-112207.22662077575</v>
      </c>
      <c r="K52" s="23">
        <f>'2023 Srk'!K52</f>
        <v>46891.455805404301</v>
      </c>
      <c r="L52" s="23"/>
      <c r="M52" s="22">
        <v>1.7690522488742727E-3</v>
      </c>
      <c r="N52" s="27">
        <v>116</v>
      </c>
      <c r="O52" s="1" t="s">
        <v>522</v>
      </c>
      <c r="Q52" s="175"/>
      <c r="S52" s="178"/>
      <c r="T52" s="176"/>
      <c r="U52" s="176"/>
      <c r="V52" s="177"/>
      <c r="W52" s="177"/>
      <c r="X52" s="176"/>
      <c r="Y52" s="177"/>
      <c r="Z52" s="176"/>
      <c r="AA52" s="176"/>
      <c r="AB52" s="177"/>
      <c r="AC52" s="177"/>
      <c r="AD52" s="11"/>
      <c r="AE52" s="151"/>
      <c r="AF52" s="152" t="str">
        <f t="shared" si="0"/>
        <v>Ikalis Församling</v>
      </c>
      <c r="AG52" s="153" t="e">
        <f>'2023 Srk'!#REF!</f>
        <v>#REF!</v>
      </c>
      <c r="AH52" s="139" t="e">
        <f>'2023 Srk'!#REF!</f>
        <v>#REF!</v>
      </c>
      <c r="AI52" s="154" t="e">
        <f>'2023 Srk'!#REF!</f>
        <v>#REF!</v>
      </c>
      <c r="AJ52" s="154" t="e">
        <f>'2023 Srk'!#REF!</f>
        <v>#REF!</v>
      </c>
      <c r="AK52" s="154" t="e">
        <f>'2023 Srk'!#REF!</f>
        <v>#REF!</v>
      </c>
      <c r="AU52" s="170" t="str">
        <f t="shared" si="1"/>
        <v>Ikalis Församling</v>
      </c>
      <c r="AV52" s="149" t="e">
        <f>'2023 Srk'!#REF!</f>
        <v>#REF!</v>
      </c>
      <c r="AW52" s="150" t="e">
        <f>'2023 Srk'!#REF!</f>
        <v>#REF!</v>
      </c>
      <c r="AX52" s="149" t="e">
        <f>'2023 Srk'!#REF!</f>
        <v>#REF!</v>
      </c>
      <c r="AY52" s="149" t="e">
        <f>'2023 Srk'!#REF!</f>
        <v>#REF!</v>
      </c>
    </row>
    <row r="53" spans="1:51" ht="15" customHeight="1">
      <c r="A53" s="86" t="s">
        <v>469</v>
      </c>
      <c r="B53" s="25"/>
      <c r="C53" s="26" t="s">
        <v>1608</v>
      </c>
      <c r="D53" s="23">
        <f>'2023 Srk'!D53</f>
        <v>3215403.89</v>
      </c>
      <c r="E53" s="70">
        <f>'2023 Srk'!E53</f>
        <v>0.12507005611788347</v>
      </c>
      <c r="F53" s="23">
        <f>'2023 Srk'!F53</f>
        <v>3190561.4398460896</v>
      </c>
      <c r="G53" s="23">
        <f>'2023 Srk'!G53</f>
        <v>3188399.9326431863</v>
      </c>
      <c r="H53" s="23">
        <f>'2023 Srk'!H53</f>
        <v>2161.5072029032744</v>
      </c>
      <c r="I53" s="23">
        <f>'2023 Srk'!I53</f>
        <v>-248846.1351398424</v>
      </c>
      <c r="J53" s="23">
        <f>'2023 Srk'!J53</f>
        <v>-246684.62793693913</v>
      </c>
      <c r="K53" s="23">
        <f>'2023 Srk'!K53</f>
        <v>100844.88629002546</v>
      </c>
      <c r="L53" s="23"/>
      <c r="M53" s="22">
        <v>3.4468672784206842E-3</v>
      </c>
      <c r="N53" s="27">
        <v>2023</v>
      </c>
      <c r="O53" s="1" t="s">
        <v>524</v>
      </c>
      <c r="Q53" s="175"/>
      <c r="S53" s="178"/>
      <c r="T53" s="176"/>
      <c r="U53" s="176"/>
      <c r="V53" s="177"/>
      <c r="W53" s="177"/>
      <c r="X53" s="176"/>
      <c r="Y53" s="177"/>
      <c r="Z53" s="176"/>
      <c r="AA53" s="176"/>
      <c r="AB53" s="177"/>
      <c r="AC53" s="177"/>
      <c r="AD53" s="11"/>
      <c r="AE53" s="151"/>
      <c r="AF53" s="152" t="str">
        <f t="shared" si="0"/>
        <v>Ilmajoki Församling</v>
      </c>
      <c r="AG53" s="153" t="e">
        <f>'2023 Srk'!#REF!</f>
        <v>#REF!</v>
      </c>
      <c r="AH53" s="139" t="e">
        <f>'2023 Srk'!#REF!</f>
        <v>#REF!</v>
      </c>
      <c r="AI53" s="154" t="e">
        <f>'2023 Srk'!#REF!</f>
        <v>#REF!</v>
      </c>
      <c r="AJ53" s="154" t="e">
        <f>'2023 Srk'!#REF!</f>
        <v>#REF!</v>
      </c>
      <c r="AK53" s="154" t="e">
        <f>'2023 Srk'!#REF!</f>
        <v>#REF!</v>
      </c>
      <c r="AU53" s="170" t="str">
        <f t="shared" si="1"/>
        <v>Ilmajoki Församling</v>
      </c>
      <c r="AV53" s="149" t="e">
        <f>'2023 Srk'!#REF!</f>
        <v>#REF!</v>
      </c>
      <c r="AW53" s="150" t="e">
        <f>'2023 Srk'!#REF!</f>
        <v>#REF!</v>
      </c>
      <c r="AX53" s="149" t="e">
        <f>'2023 Srk'!#REF!</f>
        <v>#REF!</v>
      </c>
      <c r="AY53" s="149" t="e">
        <f>'2023 Srk'!#REF!</f>
        <v>#REF!</v>
      </c>
    </row>
    <row r="54" spans="1:51" ht="15" customHeight="1">
      <c r="A54" s="86" t="s">
        <v>469</v>
      </c>
      <c r="B54" s="25"/>
      <c r="C54" s="26" t="s">
        <v>1609</v>
      </c>
      <c r="D54" s="23">
        <f>'2023 Srk'!D54</f>
        <v>738583.37</v>
      </c>
      <c r="E54" s="70">
        <f>'2023 Srk'!E54</f>
        <v>0.10449430286588623</v>
      </c>
      <c r="F54" s="23">
        <f>'2023 Srk'!F54</f>
        <v>732877.01982396282</v>
      </c>
      <c r="G54" s="23">
        <f>'2023 Srk'!G54</f>
        <v>725622.45622548996</v>
      </c>
      <c r="H54" s="23">
        <f>'2023 Srk'!H54</f>
        <v>7254.5635984728578</v>
      </c>
      <c r="I54" s="23">
        <f>'2023 Srk'!I54</f>
        <v>-57160.351666757546</v>
      </c>
      <c r="J54" s="23">
        <f>'2023 Srk'!J54</f>
        <v>-49905.788068284688</v>
      </c>
      <c r="K54" s="23">
        <f>'2023 Srk'!K54</f>
        <v>23164.2302215893</v>
      </c>
      <c r="L54" s="23"/>
      <c r="M54" s="22">
        <v>6.1174400136805747E-4</v>
      </c>
      <c r="N54" s="27">
        <v>126</v>
      </c>
      <c r="O54" s="1" t="s">
        <v>526</v>
      </c>
      <c r="Q54" s="175"/>
      <c r="S54" s="178"/>
      <c r="T54" s="176"/>
      <c r="U54" s="176"/>
      <c r="V54" s="177"/>
      <c r="W54" s="177"/>
      <c r="X54" s="176"/>
      <c r="Y54" s="177"/>
      <c r="Z54" s="176"/>
      <c r="AA54" s="176"/>
      <c r="AB54" s="177"/>
      <c r="AC54" s="177"/>
      <c r="AD54" s="11"/>
      <c r="AE54" s="151"/>
      <c r="AF54" s="152" t="str">
        <f t="shared" si="0"/>
        <v>Ilomants Församling</v>
      </c>
      <c r="AG54" s="153" t="e">
        <f>'2023 Srk'!#REF!</f>
        <v>#REF!</v>
      </c>
      <c r="AH54" s="139" t="e">
        <f>'2023 Srk'!#REF!</f>
        <v>#REF!</v>
      </c>
      <c r="AI54" s="154" t="e">
        <f>'2023 Srk'!#REF!</f>
        <v>#REF!</v>
      </c>
      <c r="AJ54" s="154" t="e">
        <f>'2023 Srk'!#REF!</f>
        <v>#REF!</v>
      </c>
      <c r="AK54" s="154" t="e">
        <f>'2023 Srk'!#REF!</f>
        <v>#REF!</v>
      </c>
      <c r="AU54" s="170" t="str">
        <f t="shared" si="1"/>
        <v>Ilomants Församling</v>
      </c>
      <c r="AV54" s="149" t="e">
        <f>'2023 Srk'!#REF!</f>
        <v>#REF!</v>
      </c>
      <c r="AW54" s="150" t="e">
        <f>'2023 Srk'!#REF!</f>
        <v>#REF!</v>
      </c>
      <c r="AX54" s="149" t="e">
        <f>'2023 Srk'!#REF!</f>
        <v>#REF!</v>
      </c>
      <c r="AY54" s="149" t="e">
        <f>'2023 Srk'!#REF!</f>
        <v>#REF!</v>
      </c>
    </row>
    <row r="55" spans="1:51" ht="15" customHeight="1">
      <c r="A55" s="86" t="s">
        <v>469</v>
      </c>
      <c r="B55" s="25"/>
      <c r="C55" s="26" t="s">
        <v>1610</v>
      </c>
      <c r="D55" s="23">
        <f>'2023 Srk'!D55</f>
        <v>5359206.2699999996</v>
      </c>
      <c r="E55" s="70">
        <f>'2023 Srk'!E55</f>
        <v>6.9868632355400306E-2</v>
      </c>
      <c r="F55" s="23">
        <f>'2023 Srk'!F55</f>
        <v>5317800.6428434681</v>
      </c>
      <c r="G55" s="23">
        <f>'2023 Srk'!G55</f>
        <v>5426303.1291313255</v>
      </c>
      <c r="H55" s="23">
        <f>'2023 Srk'!H55</f>
        <v>-108502.48628785741</v>
      </c>
      <c r="I55" s="23">
        <f>'2023 Srk'!I55</f>
        <v>-414759.02043108823</v>
      </c>
      <c r="J55" s="23">
        <f>'2023 Srk'!J55</f>
        <v>-523261.50671894563</v>
      </c>
      <c r="K55" s="23">
        <f>'2023 Srk'!K55</f>
        <v>168081.07640341923</v>
      </c>
      <c r="L55" s="23"/>
      <c r="M55" s="22">
        <v>8.9034543791274234E-2</v>
      </c>
      <c r="N55" s="27">
        <v>130</v>
      </c>
      <c r="O55" s="1" t="s">
        <v>528</v>
      </c>
      <c r="Q55" s="175"/>
      <c r="S55" s="178"/>
      <c r="T55" s="176"/>
      <c r="U55" s="176"/>
      <c r="V55" s="177"/>
      <c r="W55" s="177"/>
      <c r="X55" s="176"/>
      <c r="Y55" s="177"/>
      <c r="Z55" s="176"/>
      <c r="AA55" s="176"/>
      <c r="AB55" s="177"/>
      <c r="AC55" s="177"/>
      <c r="AD55" s="11"/>
      <c r="AE55" s="151"/>
      <c r="AF55" s="152" t="str">
        <f t="shared" si="0"/>
        <v>Imatra Församling</v>
      </c>
      <c r="AG55" s="153" t="e">
        <f>'2023 Srk'!#REF!</f>
        <v>#REF!</v>
      </c>
      <c r="AH55" s="139" t="e">
        <f>'2023 Srk'!#REF!</f>
        <v>#REF!</v>
      </c>
      <c r="AI55" s="154" t="e">
        <f>'2023 Srk'!#REF!</f>
        <v>#REF!</v>
      </c>
      <c r="AJ55" s="154" t="e">
        <f>'2023 Srk'!#REF!</f>
        <v>#REF!</v>
      </c>
      <c r="AK55" s="154" t="e">
        <f>'2023 Srk'!#REF!</f>
        <v>#REF!</v>
      </c>
      <c r="AU55" s="170" t="str">
        <f t="shared" si="1"/>
        <v>Imatra Församling</v>
      </c>
      <c r="AV55" s="149" t="e">
        <f>'2023 Srk'!#REF!</f>
        <v>#REF!</v>
      </c>
      <c r="AW55" s="150" t="e">
        <f>'2023 Srk'!#REF!</f>
        <v>#REF!</v>
      </c>
      <c r="AX55" s="149" t="e">
        <f>'2023 Srk'!#REF!</f>
        <v>#REF!</v>
      </c>
      <c r="AY55" s="149" t="e">
        <f>'2023 Srk'!#REF!</f>
        <v>#REF!</v>
      </c>
    </row>
    <row r="56" spans="1:51" ht="15" customHeight="1">
      <c r="A56" s="86" t="s">
        <v>469</v>
      </c>
      <c r="B56" s="25"/>
      <c r="C56" s="26" t="s">
        <v>1611</v>
      </c>
      <c r="D56" s="23">
        <f>'2023 Srk'!D56</f>
        <v>1395126.17</v>
      </c>
      <c r="E56" s="70">
        <f>'2023 Srk'!E56</f>
        <v>8.9513817932637796E-2</v>
      </c>
      <c r="F56" s="23">
        <f>'2023 Srk'!F56</f>
        <v>1384347.3212076507</v>
      </c>
      <c r="G56" s="23">
        <f>'2023 Srk'!G56</f>
        <v>1435047.8430205821</v>
      </c>
      <c r="H56" s="23">
        <f>'2023 Srk'!H56</f>
        <v>-50700.521812931402</v>
      </c>
      <c r="I56" s="23">
        <f>'2023 Srk'!I56</f>
        <v>-107971.42981529163</v>
      </c>
      <c r="J56" s="23">
        <f>'2023 Srk'!J56</f>
        <v>-158671.95162822303</v>
      </c>
      <c r="K56" s="23">
        <f>'2023 Srk'!K56</f>
        <v>43755.417604439332</v>
      </c>
      <c r="L56" s="23"/>
      <c r="M56" s="22">
        <v>4.3541573978607363E-4</v>
      </c>
      <c r="N56" s="27">
        <v>136</v>
      </c>
      <c r="O56" s="1" t="s">
        <v>530</v>
      </c>
      <c r="Q56" s="175"/>
      <c r="S56" s="178"/>
      <c r="T56" s="176"/>
      <c r="U56" s="176"/>
      <c r="V56" s="177"/>
      <c r="W56" s="177"/>
      <c r="X56" s="176"/>
      <c r="Y56" s="177"/>
      <c r="Z56" s="176"/>
      <c r="AA56" s="176"/>
      <c r="AB56" s="177"/>
      <c r="AC56" s="177"/>
      <c r="AD56" s="11"/>
      <c r="AE56" s="151"/>
      <c r="AF56" s="152" t="str">
        <f t="shared" si="0"/>
        <v>Ingå Församling</v>
      </c>
      <c r="AG56" s="153" t="e">
        <f>'2023 Srk'!#REF!</f>
        <v>#REF!</v>
      </c>
      <c r="AH56" s="139" t="e">
        <f>'2023 Srk'!#REF!</f>
        <v>#REF!</v>
      </c>
      <c r="AI56" s="154" t="e">
        <f>'2023 Srk'!#REF!</f>
        <v>#REF!</v>
      </c>
      <c r="AJ56" s="154" t="e">
        <f>'2023 Srk'!#REF!</f>
        <v>#REF!</v>
      </c>
      <c r="AK56" s="154" t="e">
        <f>'2023 Srk'!#REF!</f>
        <v>#REF!</v>
      </c>
      <c r="AU56" s="170" t="str">
        <f t="shared" si="1"/>
        <v>Ingå Församling</v>
      </c>
      <c r="AV56" s="149" t="e">
        <f>'2023 Srk'!#REF!</f>
        <v>#REF!</v>
      </c>
      <c r="AW56" s="150" t="e">
        <f>'2023 Srk'!#REF!</f>
        <v>#REF!</v>
      </c>
      <c r="AX56" s="149" t="e">
        <f>'2023 Srk'!#REF!</f>
        <v>#REF!</v>
      </c>
      <c r="AY56" s="149" t="e">
        <f>'2023 Srk'!#REF!</f>
        <v>#REF!</v>
      </c>
    </row>
    <row r="57" spans="1:51" ht="15" customHeight="1">
      <c r="A57" s="86" t="s">
        <v>469</v>
      </c>
      <c r="B57" s="25"/>
      <c r="C57" s="26" t="s">
        <v>1612</v>
      </c>
      <c r="D57" s="23">
        <f>'2023 Srk'!D57</f>
        <v>442610.46</v>
      </c>
      <c r="E57" s="70">
        <f>'2023 Srk'!E57</f>
        <v>0.14088119157971235</v>
      </c>
      <c r="F57" s="23">
        <f>'2023 Srk'!F57</f>
        <v>439190.81859061256</v>
      </c>
      <c r="G57" s="23">
        <f>'2023 Srk'!G57</f>
        <v>426016.46213150857</v>
      </c>
      <c r="H57" s="23">
        <f>'2023 Srk'!H57</f>
        <v>13174.35645910399</v>
      </c>
      <c r="I57" s="23">
        <f>'2023 Srk'!I57</f>
        <v>-34254.453285328273</v>
      </c>
      <c r="J57" s="23">
        <f>'2023 Srk'!J57</f>
        <v>-21080.096826224282</v>
      </c>
      <c r="K57" s="23">
        <f>'2023 Srk'!K57</f>
        <v>13881.615820734689</v>
      </c>
      <c r="L57" s="23"/>
      <c r="M57" s="22">
        <v>7.1251212083384297E-3</v>
      </c>
      <c r="N57" s="27">
        <v>138</v>
      </c>
      <c r="O57" s="1" t="s">
        <v>532</v>
      </c>
      <c r="Q57" s="175"/>
      <c r="S57" s="178"/>
      <c r="T57" s="176"/>
      <c r="U57" s="176"/>
      <c r="V57" s="177"/>
      <c r="W57" s="177"/>
      <c r="X57" s="176"/>
      <c r="Y57" s="177"/>
      <c r="Z57" s="176"/>
      <c r="AA57" s="176"/>
      <c r="AB57" s="177"/>
      <c r="AC57" s="177"/>
      <c r="AD57" s="11"/>
      <c r="AE57" s="151"/>
      <c r="AF57" s="152" t="str">
        <f t="shared" si="0"/>
        <v>Storå Församling</v>
      </c>
      <c r="AG57" s="153" t="e">
        <f>'2023 Srk'!#REF!</f>
        <v>#REF!</v>
      </c>
      <c r="AH57" s="139" t="e">
        <f>'2023 Srk'!#REF!</f>
        <v>#REF!</v>
      </c>
      <c r="AI57" s="154" t="e">
        <f>'2023 Srk'!#REF!</f>
        <v>#REF!</v>
      </c>
      <c r="AJ57" s="154" t="e">
        <f>'2023 Srk'!#REF!</f>
        <v>#REF!</v>
      </c>
      <c r="AK57" s="154" t="e">
        <f>'2023 Srk'!#REF!</f>
        <v>#REF!</v>
      </c>
      <c r="AU57" s="170" t="str">
        <f t="shared" si="1"/>
        <v>Storå Församling</v>
      </c>
      <c r="AV57" s="149" t="e">
        <f>'2023 Srk'!#REF!</f>
        <v>#REF!</v>
      </c>
      <c r="AW57" s="150" t="e">
        <f>'2023 Srk'!#REF!</f>
        <v>#REF!</v>
      </c>
      <c r="AX57" s="149" t="e">
        <f>'2023 Srk'!#REF!</f>
        <v>#REF!</v>
      </c>
      <c r="AY57" s="149" t="e">
        <f>'2023 Srk'!#REF!</f>
        <v>#REF!</v>
      </c>
    </row>
    <row r="58" spans="1:51" ht="15" customHeight="1">
      <c r="A58" s="86" t="s">
        <v>469</v>
      </c>
      <c r="B58" s="25"/>
      <c r="C58" s="26" t="s">
        <v>1613</v>
      </c>
      <c r="D58" s="23">
        <f>'2023 Srk'!D58</f>
        <v>1088856.3500000001</v>
      </c>
      <c r="E58" s="70">
        <f>'2023 Srk'!E58</f>
        <v>0.11212649592193569</v>
      </c>
      <c r="F58" s="23">
        <f>'2023 Srk'!F58</f>
        <v>1080443.7646685678</v>
      </c>
      <c r="G58" s="23">
        <f>'2023 Srk'!G58</f>
        <v>1071117.4458650996</v>
      </c>
      <c r="H58" s="23">
        <f>'2023 Srk'!H58</f>
        <v>9326.3188034682535</v>
      </c>
      <c r="I58" s="23">
        <f>'2023 Srk'!I58</f>
        <v>-84268.634264784545</v>
      </c>
      <c r="J58" s="23">
        <f>'2023 Srk'!J58</f>
        <v>-74942.315461316291</v>
      </c>
      <c r="K58" s="23">
        <f>'2023 Srk'!K58</f>
        <v>34149.860657760837</v>
      </c>
      <c r="L58" s="23"/>
      <c r="M58" s="22">
        <v>3.4618425597494467E-4</v>
      </c>
      <c r="N58" s="27">
        <v>141</v>
      </c>
      <c r="O58" s="1" t="s">
        <v>534</v>
      </c>
      <c r="Q58" s="175"/>
      <c r="S58" s="178"/>
      <c r="T58" s="176"/>
      <c r="U58" s="176"/>
      <c r="V58" s="177"/>
      <c r="W58" s="177"/>
      <c r="X58" s="176"/>
      <c r="Y58" s="177"/>
      <c r="Z58" s="176"/>
      <c r="AA58" s="176"/>
      <c r="AB58" s="177"/>
      <c r="AC58" s="177"/>
      <c r="AD58" s="11"/>
      <c r="AE58" s="151"/>
      <c r="AF58" s="152" t="str">
        <f t="shared" si="0"/>
        <v>Storkyro Församling</v>
      </c>
      <c r="AG58" s="153" t="e">
        <f>'2023 Srk'!#REF!</f>
        <v>#REF!</v>
      </c>
      <c r="AH58" s="139" t="e">
        <f>'2023 Srk'!#REF!</f>
        <v>#REF!</v>
      </c>
      <c r="AI58" s="154" t="e">
        <f>'2023 Srk'!#REF!</f>
        <v>#REF!</v>
      </c>
      <c r="AJ58" s="154" t="e">
        <f>'2023 Srk'!#REF!</f>
        <v>#REF!</v>
      </c>
      <c r="AK58" s="154" t="e">
        <f>'2023 Srk'!#REF!</f>
        <v>#REF!</v>
      </c>
      <c r="AU58" s="170" t="str">
        <f t="shared" si="1"/>
        <v>Storkyro Församling</v>
      </c>
      <c r="AV58" s="149" t="e">
        <f>'2023 Srk'!#REF!</f>
        <v>#REF!</v>
      </c>
      <c r="AW58" s="150" t="e">
        <f>'2023 Srk'!#REF!</f>
        <v>#REF!</v>
      </c>
      <c r="AX58" s="149" t="e">
        <f>'2023 Srk'!#REF!</f>
        <v>#REF!</v>
      </c>
      <c r="AY58" s="149" t="e">
        <f>'2023 Srk'!#REF!</f>
        <v>#REF!</v>
      </c>
    </row>
    <row r="59" spans="1:51" ht="15" customHeight="1">
      <c r="A59" s="86" t="s">
        <v>469</v>
      </c>
      <c r="B59" s="25"/>
      <c r="C59" s="26" t="s">
        <v>1614</v>
      </c>
      <c r="D59" s="23">
        <f>'2023 Srk'!D59</f>
        <v>3711452.61</v>
      </c>
      <c r="E59" s="70">
        <f>'2023 Srk'!E59</f>
        <v>0.10125459231105638</v>
      </c>
      <c r="F59" s="23">
        <f>'2023 Srk'!F59</f>
        <v>3682777.6504562623</v>
      </c>
      <c r="G59" s="23">
        <f>'2023 Srk'!G59</f>
        <v>3719414.6578415744</v>
      </c>
      <c r="H59" s="23">
        <f>'2023 Srk'!H59</f>
        <v>-36637.007385312114</v>
      </c>
      <c r="I59" s="23">
        <f>'2023 Srk'!I59</f>
        <v>-287236.27555018623</v>
      </c>
      <c r="J59" s="23">
        <f>'2023 Srk'!J59</f>
        <v>-323873.28293549834</v>
      </c>
      <c r="K59" s="23">
        <f>'2023 Srk'!K59</f>
        <v>116402.48915238706</v>
      </c>
      <c r="L59" s="23"/>
      <c r="M59" s="22">
        <v>1.9531447855206498E-3</v>
      </c>
      <c r="N59" s="27">
        <v>146</v>
      </c>
      <c r="O59" s="1" t="s">
        <v>536</v>
      </c>
      <c r="Q59" s="175"/>
      <c r="S59" s="178"/>
      <c r="T59" s="176"/>
      <c r="U59" s="176"/>
      <c r="V59" s="177"/>
      <c r="W59" s="177"/>
      <c r="X59" s="176"/>
      <c r="Y59" s="177"/>
      <c r="Z59" s="176"/>
      <c r="AA59" s="176"/>
      <c r="AB59" s="177"/>
      <c r="AC59" s="177"/>
      <c r="AD59" s="11"/>
      <c r="AE59" s="151"/>
      <c r="AF59" s="152" t="str">
        <f t="shared" si="0"/>
        <v>Janakkala Församling</v>
      </c>
      <c r="AG59" s="153" t="e">
        <f>'2023 Srk'!#REF!</f>
        <v>#REF!</v>
      </c>
      <c r="AH59" s="139" t="e">
        <f>'2023 Srk'!#REF!</f>
        <v>#REF!</v>
      </c>
      <c r="AI59" s="154" t="e">
        <f>'2023 Srk'!#REF!</f>
        <v>#REF!</v>
      </c>
      <c r="AJ59" s="154" t="e">
        <f>'2023 Srk'!#REF!</f>
        <v>#REF!</v>
      </c>
      <c r="AK59" s="154" t="e">
        <f>'2023 Srk'!#REF!</f>
        <v>#REF!</v>
      </c>
      <c r="AU59" s="170" t="str">
        <f t="shared" si="1"/>
        <v>Janakkala Församling</v>
      </c>
      <c r="AV59" s="149" t="e">
        <f>'2023 Srk'!#REF!</f>
        <v>#REF!</v>
      </c>
      <c r="AW59" s="150" t="e">
        <f>'2023 Srk'!#REF!</f>
        <v>#REF!</v>
      </c>
      <c r="AX59" s="149" t="e">
        <f>'2023 Srk'!#REF!</f>
        <v>#REF!</v>
      </c>
      <c r="AY59" s="149" t="e">
        <f>'2023 Srk'!#REF!</f>
        <v>#REF!</v>
      </c>
    </row>
    <row r="60" spans="1:51" ht="15" customHeight="1">
      <c r="A60" s="86" t="s">
        <v>518</v>
      </c>
      <c r="B60" s="25"/>
      <c r="C60" s="26" t="s">
        <v>1615</v>
      </c>
      <c r="D60" s="23">
        <f>'2023 Srk'!D60</f>
        <v>2054829.59</v>
      </c>
      <c r="E60" s="70">
        <f>'2023 Srk'!E60</f>
        <v>0.10820402661331885</v>
      </c>
      <c r="F60" s="23">
        <f>'2023 Srk'!F60</f>
        <v>2038953.8234056032</v>
      </c>
      <c r="G60" s="23">
        <f>'2023 Srk'!G60</f>
        <v>2021964.6073792698</v>
      </c>
      <c r="H60" s="23">
        <f>'2023 Srk'!H60</f>
        <v>16989.216026333394</v>
      </c>
      <c r="I60" s="23">
        <f>'2023 Srk'!I60</f>
        <v>-159027.11427101213</v>
      </c>
      <c r="J60" s="23">
        <f>'2023 Srk'!J60</f>
        <v>-142037.89824467874</v>
      </c>
      <c r="K60" s="23">
        <f>'2023 Srk'!K60</f>
        <v>64445.731683471226</v>
      </c>
      <c r="L60" s="23"/>
      <c r="M60" s="22">
        <v>5.1177295943844814E-4</v>
      </c>
      <c r="N60" s="27">
        <v>148</v>
      </c>
      <c r="O60" s="1" t="s">
        <v>538</v>
      </c>
      <c r="Q60" s="175"/>
      <c r="S60" s="178"/>
      <c r="T60" s="176"/>
      <c r="U60" s="176"/>
      <c r="V60" s="177"/>
      <c r="W60" s="177"/>
      <c r="X60" s="176"/>
      <c r="Y60" s="177"/>
      <c r="Z60" s="176"/>
      <c r="AA60" s="176"/>
      <c r="AB60" s="177"/>
      <c r="AC60" s="177"/>
      <c r="AD60" s="11"/>
      <c r="AE60" s="151"/>
      <c r="AF60" s="152" t="str">
        <f t="shared" si="0"/>
        <v>Joensuu Ortodoxa Församling</v>
      </c>
      <c r="AG60" s="153" t="e">
        <f>'2023 Srk'!#REF!</f>
        <v>#REF!</v>
      </c>
      <c r="AH60" s="139" t="e">
        <f>'2023 Srk'!#REF!</f>
        <v>#REF!</v>
      </c>
      <c r="AI60" s="154" t="e">
        <f>'2023 Srk'!#REF!</f>
        <v>#REF!</v>
      </c>
      <c r="AJ60" s="154" t="e">
        <f>'2023 Srk'!#REF!</f>
        <v>#REF!</v>
      </c>
      <c r="AK60" s="154" t="e">
        <f>'2023 Srk'!#REF!</f>
        <v>#REF!</v>
      </c>
      <c r="AU60" s="170" t="str">
        <f t="shared" si="1"/>
        <v>Joensuu Ortodoxa Församling</v>
      </c>
      <c r="AV60" s="149" t="e">
        <f>'2023 Srk'!#REF!</f>
        <v>#REF!</v>
      </c>
      <c r="AW60" s="150" t="e">
        <f>'2023 Srk'!#REF!</f>
        <v>#REF!</v>
      </c>
      <c r="AX60" s="149" t="e">
        <f>'2023 Srk'!#REF!</f>
        <v>#REF!</v>
      </c>
      <c r="AY60" s="149" t="e">
        <f>'2023 Srk'!#REF!</f>
        <v>#REF!</v>
      </c>
    </row>
    <row r="61" spans="1:51" ht="15" customHeight="1">
      <c r="A61" s="86" t="s">
        <v>469</v>
      </c>
      <c r="B61" s="25"/>
      <c r="C61" s="26" t="s">
        <v>1041</v>
      </c>
      <c r="D61" s="23">
        <f>'2023 Srk'!D61</f>
        <v>12678070.57</v>
      </c>
      <c r="E61" s="70">
        <f>'2023 Srk'!E61</f>
        <v>7.862502122781434E-2</v>
      </c>
      <c r="F61" s="23">
        <f>'2023 Srk'!F61</f>
        <v>12580118.851659887</v>
      </c>
      <c r="G61" s="23">
        <f>'2023 Srk'!G61</f>
        <v>12560733.737211134</v>
      </c>
      <c r="H61" s="23">
        <f>'2023 Srk'!H61</f>
        <v>19385.114448752254</v>
      </c>
      <c r="I61" s="23">
        <f>'2023 Srk'!I61</f>
        <v>-981179.64968148316</v>
      </c>
      <c r="J61" s="23">
        <f>'2023 Srk'!J61</f>
        <v>-961794.53523273091</v>
      </c>
      <c r="K61" s="23">
        <f>'2023 Srk'!K61</f>
        <v>397623.01370126416</v>
      </c>
      <c r="L61" s="23"/>
      <c r="M61" s="22">
        <v>4.6073707734834069E-4</v>
      </c>
      <c r="N61" s="27">
        <v>151</v>
      </c>
      <c r="O61" s="1" t="s">
        <v>540</v>
      </c>
      <c r="Q61" s="175"/>
      <c r="S61" s="178"/>
      <c r="T61" s="176"/>
      <c r="U61" s="176"/>
      <c r="V61" s="177"/>
      <c r="W61" s="177"/>
      <c r="X61" s="176"/>
      <c r="Y61" s="177"/>
      <c r="Z61" s="176"/>
      <c r="AA61" s="176"/>
      <c r="AB61" s="177"/>
      <c r="AC61" s="177"/>
      <c r="AD61" s="11"/>
      <c r="AE61" s="151"/>
      <c r="AF61" s="152" t="str">
        <f t="shared" si="0"/>
        <v>Joensuu kyrkliga samfällighet</v>
      </c>
      <c r="AG61" s="153" t="e">
        <f>'2023 Srk'!#REF!</f>
        <v>#REF!</v>
      </c>
      <c r="AH61" s="139" t="e">
        <f>'2023 Srk'!#REF!</f>
        <v>#REF!</v>
      </c>
      <c r="AI61" s="154" t="e">
        <f>'2023 Srk'!#REF!</f>
        <v>#REF!</v>
      </c>
      <c r="AJ61" s="154" t="e">
        <f>'2023 Srk'!#REF!</f>
        <v>#REF!</v>
      </c>
      <c r="AK61" s="154" t="e">
        <f>'2023 Srk'!#REF!</f>
        <v>#REF!</v>
      </c>
      <c r="AU61" s="170" t="str">
        <f t="shared" si="1"/>
        <v>Joensuu kyrkliga samfällighet</v>
      </c>
      <c r="AV61" s="149" t="e">
        <f>'2023 Srk'!#REF!</f>
        <v>#REF!</v>
      </c>
      <c r="AW61" s="150" t="e">
        <f>'2023 Srk'!#REF!</f>
        <v>#REF!</v>
      </c>
      <c r="AX61" s="149" t="e">
        <f>'2023 Srk'!#REF!</f>
        <v>#REF!</v>
      </c>
      <c r="AY61" s="149" t="e">
        <f>'2023 Srk'!#REF!</f>
        <v>#REF!</v>
      </c>
    </row>
    <row r="62" spans="1:51" ht="15" customHeight="1">
      <c r="A62" s="86" t="s">
        <v>469</v>
      </c>
      <c r="B62" s="25"/>
      <c r="C62" s="26" t="s">
        <v>1616</v>
      </c>
      <c r="D62" s="23">
        <f>'2023 Srk'!D62</f>
        <v>1323273.03</v>
      </c>
      <c r="E62" s="70">
        <f>'2023 Srk'!E62</f>
        <v>4.7008904480696057E-2</v>
      </c>
      <c r="F62" s="23">
        <f>'2023 Srk'!F62</f>
        <v>1313049.3239237505</v>
      </c>
      <c r="G62" s="23">
        <f>'2023 Srk'!G62</f>
        <v>1345424.2458433893</v>
      </c>
      <c r="H62" s="23">
        <f>'2023 Srk'!H62</f>
        <v>-32374.921919638757</v>
      </c>
      <c r="I62" s="23">
        <f>'2023 Srk'!I62</f>
        <v>-102410.58060369788</v>
      </c>
      <c r="J62" s="23">
        <f>'2023 Srk'!J62</f>
        <v>-134785.50252333662</v>
      </c>
      <c r="K62" s="23">
        <f>'2023 Srk'!K62</f>
        <v>41501.883684356508</v>
      </c>
      <c r="L62" s="23"/>
      <c r="M62" s="22">
        <v>8.0178949864129975E-3</v>
      </c>
      <c r="N62" s="27">
        <v>153</v>
      </c>
      <c r="O62" s="1" t="s">
        <v>542</v>
      </c>
      <c r="Q62" s="175"/>
      <c r="S62" s="178"/>
      <c r="T62" s="176"/>
      <c r="U62" s="176"/>
      <c r="V62" s="177"/>
      <c r="W62" s="177"/>
      <c r="X62" s="176"/>
      <c r="Y62" s="177"/>
      <c r="Z62" s="176"/>
      <c r="AA62" s="176"/>
      <c r="AB62" s="177"/>
      <c r="AC62" s="177"/>
      <c r="AD62" s="11"/>
      <c r="AE62" s="151"/>
      <c r="AF62" s="152" t="str">
        <f t="shared" si="0"/>
        <v>Jockis Församling</v>
      </c>
      <c r="AG62" s="153" t="e">
        <f>'2023 Srk'!#REF!</f>
        <v>#REF!</v>
      </c>
      <c r="AH62" s="139" t="e">
        <f>'2023 Srk'!#REF!</f>
        <v>#REF!</v>
      </c>
      <c r="AI62" s="154" t="e">
        <f>'2023 Srk'!#REF!</f>
        <v>#REF!</v>
      </c>
      <c r="AJ62" s="154" t="e">
        <f>'2023 Srk'!#REF!</f>
        <v>#REF!</v>
      </c>
      <c r="AK62" s="154" t="e">
        <f>'2023 Srk'!#REF!</f>
        <v>#REF!</v>
      </c>
      <c r="AU62" s="170" t="str">
        <f t="shared" si="1"/>
        <v>Jockis Församling</v>
      </c>
      <c r="AV62" s="149" t="e">
        <f>'2023 Srk'!#REF!</f>
        <v>#REF!</v>
      </c>
      <c r="AW62" s="150" t="e">
        <f>'2023 Srk'!#REF!</f>
        <v>#REF!</v>
      </c>
      <c r="AX62" s="149" t="e">
        <f>'2023 Srk'!#REF!</f>
        <v>#REF!</v>
      </c>
      <c r="AY62" s="149" t="e">
        <f>'2023 Srk'!#REF!</f>
        <v>#REF!</v>
      </c>
    </row>
    <row r="63" spans="1:51" ht="15" customHeight="1">
      <c r="A63" s="86" t="s">
        <v>469</v>
      </c>
      <c r="B63" s="25"/>
      <c r="C63" s="26" t="s">
        <v>1617</v>
      </c>
      <c r="D63" s="23">
        <f>'2023 Srk'!D63</f>
        <v>1428978.23</v>
      </c>
      <c r="E63" s="70">
        <f>'2023 Srk'!E63</f>
        <v>4.3180809677594967E-2</v>
      </c>
      <c r="F63" s="23">
        <f>'2023 Srk'!F63</f>
        <v>1417937.8376685102</v>
      </c>
      <c r="G63" s="23">
        <f>'2023 Srk'!G63</f>
        <v>1546697.7466501235</v>
      </c>
      <c r="H63" s="23">
        <f>'2023 Srk'!H63</f>
        <v>-128759.90898161335</v>
      </c>
      <c r="I63" s="23">
        <f>'2023 Srk'!I63</f>
        <v>-110591.30420299165</v>
      </c>
      <c r="J63" s="23">
        <f>'2023 Srk'!J63</f>
        <v>-239351.213184605</v>
      </c>
      <c r="K63" s="23">
        <f>'2023 Srk'!K63</f>
        <v>44817.121595032913</v>
      </c>
      <c r="L63" s="23"/>
      <c r="M63" s="22">
        <v>1.4711532184329469E-3</v>
      </c>
      <c r="N63" s="27">
        <v>308</v>
      </c>
      <c r="O63" s="1" t="s">
        <v>602</v>
      </c>
      <c r="Q63" s="175"/>
      <c r="S63" s="178"/>
      <c r="T63" s="176"/>
      <c r="U63" s="176"/>
      <c r="V63" s="177"/>
      <c r="W63" s="177"/>
      <c r="X63" s="176"/>
      <c r="Y63" s="177"/>
      <c r="Z63" s="176"/>
      <c r="AA63" s="176"/>
      <c r="AB63" s="177"/>
      <c r="AC63" s="177"/>
      <c r="AD63" s="11"/>
      <c r="AE63" s="151"/>
      <c r="AF63" s="152" t="str">
        <f t="shared" si="0"/>
        <v>Jomala Församling</v>
      </c>
      <c r="AG63" s="153" t="e">
        <f>'2023 Srk'!#REF!</f>
        <v>#REF!</v>
      </c>
      <c r="AH63" s="139" t="e">
        <f>'2023 Srk'!#REF!</f>
        <v>#REF!</v>
      </c>
      <c r="AI63" s="154" t="e">
        <f>'2023 Srk'!#REF!</f>
        <v>#REF!</v>
      </c>
      <c r="AJ63" s="154" t="e">
        <f>'2023 Srk'!#REF!</f>
        <v>#REF!</v>
      </c>
      <c r="AK63" s="154" t="e">
        <f>'2023 Srk'!#REF!</f>
        <v>#REF!</v>
      </c>
      <c r="AU63" s="170" t="str">
        <f t="shared" si="1"/>
        <v>Jomala Församling</v>
      </c>
      <c r="AV63" s="149" t="e">
        <f>'2023 Srk'!#REF!</f>
        <v>#REF!</v>
      </c>
      <c r="AW63" s="150" t="e">
        <f>'2023 Srk'!#REF!</f>
        <v>#REF!</v>
      </c>
      <c r="AX63" s="149" t="e">
        <f>'2023 Srk'!#REF!</f>
        <v>#REF!</v>
      </c>
      <c r="AY63" s="149" t="e">
        <f>'2023 Srk'!#REF!</f>
        <v>#REF!</v>
      </c>
    </row>
    <row r="64" spans="1:51" ht="15" customHeight="1">
      <c r="A64" s="86" t="s">
        <v>469</v>
      </c>
      <c r="B64" s="25"/>
      <c r="C64" s="26" t="s">
        <v>1618</v>
      </c>
      <c r="D64" s="23">
        <f>'2023 Srk'!D64</f>
        <v>954099.81</v>
      </c>
      <c r="E64" s="70">
        <f>'2023 Srk'!E64</f>
        <v>9.5787437821860388E-2</v>
      </c>
      <c r="F64" s="23">
        <f>'2023 Srk'!F64</f>
        <v>946728.36374234792</v>
      </c>
      <c r="G64" s="23">
        <f>'2023 Srk'!G64</f>
        <v>943414.7778225994</v>
      </c>
      <c r="H64" s="23">
        <f>'2023 Srk'!H64</f>
        <v>3313.5859197485261</v>
      </c>
      <c r="I64" s="23">
        <f>'2023 Srk'!I64</f>
        <v>-73839.572998761883</v>
      </c>
      <c r="J64" s="23">
        <f>'2023 Srk'!J64</f>
        <v>-70525.987079013357</v>
      </c>
      <c r="K64" s="23">
        <f>'2023 Srk'!K64</f>
        <v>29923.483997770774</v>
      </c>
      <c r="L64" s="23"/>
      <c r="M64" s="22">
        <v>1.6431741367619354E-3</v>
      </c>
      <c r="N64" s="27">
        <v>164</v>
      </c>
      <c r="O64" s="1" t="s">
        <v>548</v>
      </c>
      <c r="Q64" s="175"/>
      <c r="S64" s="178"/>
      <c r="T64" s="176"/>
      <c r="U64" s="176"/>
      <c r="V64" s="177"/>
      <c r="W64" s="177"/>
      <c r="X64" s="176"/>
      <c r="Y64" s="177"/>
      <c r="Z64" s="176"/>
      <c r="AA64" s="176"/>
      <c r="AB64" s="177"/>
      <c r="AC64" s="177"/>
      <c r="AD64" s="11"/>
      <c r="AE64" s="151"/>
      <c r="AF64" s="152" t="str">
        <f t="shared" si="0"/>
        <v>Jorois Församling</v>
      </c>
      <c r="AG64" s="153" t="e">
        <f>'2023 Srk'!#REF!</f>
        <v>#REF!</v>
      </c>
      <c r="AH64" s="139" t="e">
        <f>'2023 Srk'!#REF!</f>
        <v>#REF!</v>
      </c>
      <c r="AI64" s="154" t="e">
        <f>'2023 Srk'!#REF!</f>
        <v>#REF!</v>
      </c>
      <c r="AJ64" s="154" t="e">
        <f>'2023 Srk'!#REF!</f>
        <v>#REF!</v>
      </c>
      <c r="AK64" s="154" t="e">
        <f>'2023 Srk'!#REF!</f>
        <v>#REF!</v>
      </c>
      <c r="AU64" s="170" t="str">
        <f t="shared" si="1"/>
        <v>Jorois Församling</v>
      </c>
      <c r="AV64" s="149" t="e">
        <f>'2023 Srk'!#REF!</f>
        <v>#REF!</v>
      </c>
      <c r="AW64" s="150" t="e">
        <f>'2023 Srk'!#REF!</f>
        <v>#REF!</v>
      </c>
      <c r="AX64" s="149" t="e">
        <f>'2023 Srk'!#REF!</f>
        <v>#REF!</v>
      </c>
      <c r="AY64" s="149" t="e">
        <f>'2023 Srk'!#REF!</f>
        <v>#REF!</v>
      </c>
    </row>
    <row r="65" spans="1:51" ht="15" customHeight="1">
      <c r="A65" s="86" t="s">
        <v>469</v>
      </c>
      <c r="B65" s="25"/>
      <c r="C65" s="26" t="s">
        <v>1619</v>
      </c>
      <c r="D65" s="23">
        <f>'2023 Srk'!D65</f>
        <v>1037060.22</v>
      </c>
      <c r="E65" s="70">
        <f>'2023 Srk'!E65</f>
        <v>0.10261583659701601</v>
      </c>
      <c r="F65" s="23">
        <f>'2023 Srk'!F65</f>
        <v>1029047.8154302109</v>
      </c>
      <c r="G65" s="23">
        <f>'2023 Srk'!G65</f>
        <v>1021860.9176806877</v>
      </c>
      <c r="H65" s="23">
        <f>'2023 Srk'!H65</f>
        <v>7186.8977495231666</v>
      </c>
      <c r="I65" s="23">
        <f>'2023 Srk'!I65</f>
        <v>-80260.034659059471</v>
      </c>
      <c r="J65" s="23">
        <f>'2023 Srk'!J65</f>
        <v>-73073.136909536304</v>
      </c>
      <c r="K65" s="23">
        <f>'2023 Srk'!K65</f>
        <v>32525.375828231885</v>
      </c>
      <c r="L65" s="23"/>
      <c r="M65" s="22">
        <v>1.3780494428604598E-3</v>
      </c>
      <c r="N65" s="27">
        <v>172</v>
      </c>
      <c r="O65" s="1" t="s">
        <v>550</v>
      </c>
      <c r="Q65" s="175"/>
      <c r="S65" s="178"/>
      <c r="T65" s="176"/>
      <c r="U65" s="176"/>
      <c r="V65" s="177"/>
      <c r="W65" s="177"/>
      <c r="X65" s="176"/>
      <c r="Y65" s="177"/>
      <c r="Z65" s="176"/>
      <c r="AA65" s="176"/>
      <c r="AB65" s="177"/>
      <c r="AC65" s="177"/>
      <c r="AD65" s="11"/>
      <c r="AE65" s="151"/>
      <c r="AF65" s="152" t="str">
        <f t="shared" si="0"/>
        <v>Joutsa Församling</v>
      </c>
      <c r="AG65" s="153" t="e">
        <f>'2023 Srk'!#REF!</f>
        <v>#REF!</v>
      </c>
      <c r="AH65" s="139" t="e">
        <f>'2023 Srk'!#REF!</f>
        <v>#REF!</v>
      </c>
      <c r="AI65" s="154" t="e">
        <f>'2023 Srk'!#REF!</f>
        <v>#REF!</v>
      </c>
      <c r="AJ65" s="154" t="e">
        <f>'2023 Srk'!#REF!</f>
        <v>#REF!</v>
      </c>
      <c r="AK65" s="154" t="e">
        <f>'2023 Srk'!#REF!</f>
        <v>#REF!</v>
      </c>
      <c r="AU65" s="170" t="str">
        <f t="shared" si="1"/>
        <v>Joutsa Församling</v>
      </c>
      <c r="AV65" s="149" t="e">
        <f>'2023 Srk'!#REF!</f>
        <v>#REF!</v>
      </c>
      <c r="AW65" s="150" t="e">
        <f>'2023 Srk'!#REF!</f>
        <v>#REF!</v>
      </c>
      <c r="AX65" s="149" t="e">
        <f>'2023 Srk'!#REF!</f>
        <v>#REF!</v>
      </c>
      <c r="AY65" s="149" t="e">
        <f>'2023 Srk'!#REF!</f>
        <v>#REF!</v>
      </c>
    </row>
    <row r="66" spans="1:51" ht="15" customHeight="1">
      <c r="A66" s="86" t="s">
        <v>469</v>
      </c>
      <c r="B66" s="25"/>
      <c r="C66" s="26" t="s">
        <v>1620</v>
      </c>
      <c r="D66" s="23">
        <f>'2023 Srk'!D66</f>
        <v>748819.25</v>
      </c>
      <c r="E66" s="70">
        <f>'2023 Srk'!E66</f>
        <v>0.12345545911427158</v>
      </c>
      <c r="F66" s="23">
        <f>'2023 Srk'!F66</f>
        <v>743033.81665202521</v>
      </c>
      <c r="G66" s="23">
        <f>'2023 Srk'!G66</f>
        <v>726122.48505841603</v>
      </c>
      <c r="H66" s="23">
        <f>'2023 Srk'!H66</f>
        <v>16911.331593609182</v>
      </c>
      <c r="I66" s="23">
        <f>'2023 Srk'!I66</f>
        <v>-57952.525609719101</v>
      </c>
      <c r="J66" s="23">
        <f>'2023 Srk'!J66</f>
        <v>-41041.194016109919</v>
      </c>
      <c r="K66" s="23">
        <f>'2023 Srk'!K66</f>
        <v>23485.258680218907</v>
      </c>
      <c r="L66" s="23"/>
      <c r="M66" s="22">
        <v>1.5274544894566873E-3</v>
      </c>
      <c r="N66" s="27">
        <v>176</v>
      </c>
      <c r="O66" s="1" t="s">
        <v>552</v>
      </c>
      <c r="Q66" s="175"/>
      <c r="S66" s="178"/>
      <c r="T66" s="176"/>
      <c r="U66" s="176"/>
      <c r="V66" s="177"/>
      <c r="W66" s="177"/>
      <c r="X66" s="176"/>
      <c r="Y66" s="177"/>
      <c r="Z66" s="176"/>
      <c r="AA66" s="176"/>
      <c r="AB66" s="177"/>
      <c r="AC66" s="177"/>
      <c r="AD66" s="11"/>
      <c r="AE66" s="151"/>
      <c r="AF66" s="152" t="str">
        <f t="shared" si="0"/>
        <v>Juuka Församling</v>
      </c>
      <c r="AG66" s="153" t="e">
        <f>'2023 Srk'!#REF!</f>
        <v>#REF!</v>
      </c>
      <c r="AH66" s="139" t="e">
        <f>'2023 Srk'!#REF!</f>
        <v>#REF!</v>
      </c>
      <c r="AI66" s="154" t="e">
        <f>'2023 Srk'!#REF!</f>
        <v>#REF!</v>
      </c>
      <c r="AJ66" s="154" t="e">
        <f>'2023 Srk'!#REF!</f>
        <v>#REF!</v>
      </c>
      <c r="AK66" s="154" t="e">
        <f>'2023 Srk'!#REF!</f>
        <v>#REF!</v>
      </c>
      <c r="AU66" s="170" t="str">
        <f t="shared" si="1"/>
        <v>Juuka Församling</v>
      </c>
      <c r="AV66" s="149" t="e">
        <f>'2023 Srk'!#REF!</f>
        <v>#REF!</v>
      </c>
      <c r="AW66" s="150" t="e">
        <f>'2023 Srk'!#REF!</f>
        <v>#REF!</v>
      </c>
      <c r="AX66" s="149" t="e">
        <f>'2023 Srk'!#REF!</f>
        <v>#REF!</v>
      </c>
      <c r="AY66" s="149" t="e">
        <f>'2023 Srk'!#REF!</f>
        <v>#REF!</v>
      </c>
    </row>
    <row r="67" spans="1:51" ht="15" customHeight="1">
      <c r="A67" s="86" t="s">
        <v>469</v>
      </c>
      <c r="B67" s="25"/>
      <c r="C67" s="26" t="s">
        <v>1621</v>
      </c>
      <c r="D67" s="23">
        <f>'2023 Srk'!D67</f>
        <v>1243648.69</v>
      </c>
      <c r="E67" s="70">
        <f>'2023 Srk'!E67</f>
        <v>0.13143034006729715</v>
      </c>
      <c r="F67" s="23">
        <f>'2023 Srk'!F67</f>
        <v>1234040.1675103721</v>
      </c>
      <c r="G67" s="23">
        <f>'2023 Srk'!G67</f>
        <v>1205727.0153974376</v>
      </c>
      <c r="H67" s="23">
        <f>'2023 Srk'!H67</f>
        <v>28313.152112934506</v>
      </c>
      <c r="I67" s="23">
        <f>'2023 Srk'!I67</f>
        <v>-96248.303655012336</v>
      </c>
      <c r="J67" s="23">
        <f>'2023 Srk'!J67</f>
        <v>-67935.151542077831</v>
      </c>
      <c r="K67" s="23">
        <f>'2023 Srk'!K67</f>
        <v>39004.621197926426</v>
      </c>
      <c r="L67" s="23"/>
      <c r="M67" s="22">
        <v>2.8585911822837009E-3</v>
      </c>
      <c r="N67" s="27">
        <v>177</v>
      </c>
      <c r="O67" s="1" t="s">
        <v>554</v>
      </c>
      <c r="Q67" s="175"/>
      <c r="S67" s="178"/>
      <c r="T67" s="176"/>
      <c r="U67" s="176"/>
      <c r="V67" s="177"/>
      <c r="W67" s="177"/>
      <c r="X67" s="176"/>
      <c r="Y67" s="177"/>
      <c r="Z67" s="176"/>
      <c r="AA67" s="176"/>
      <c r="AB67" s="177"/>
      <c r="AC67" s="177"/>
      <c r="AD67" s="11"/>
      <c r="AE67" s="151"/>
      <c r="AF67" s="152" t="str">
        <f t="shared" si="0"/>
        <v>Juva Församling</v>
      </c>
      <c r="AG67" s="153" t="e">
        <f>'2023 Srk'!#REF!</f>
        <v>#REF!</v>
      </c>
      <c r="AH67" s="139" t="e">
        <f>'2023 Srk'!#REF!</f>
        <v>#REF!</v>
      </c>
      <c r="AI67" s="154" t="e">
        <f>'2023 Srk'!#REF!</f>
        <v>#REF!</v>
      </c>
      <c r="AJ67" s="154" t="e">
        <f>'2023 Srk'!#REF!</f>
        <v>#REF!</v>
      </c>
      <c r="AK67" s="154" t="e">
        <f>'2023 Srk'!#REF!</f>
        <v>#REF!</v>
      </c>
      <c r="AU67" s="170" t="str">
        <f t="shared" si="1"/>
        <v>Juva Församling</v>
      </c>
      <c r="AV67" s="149" t="e">
        <f>'2023 Srk'!#REF!</f>
        <v>#REF!</v>
      </c>
      <c r="AW67" s="150" t="e">
        <f>'2023 Srk'!#REF!</f>
        <v>#REF!</v>
      </c>
      <c r="AX67" s="149" t="e">
        <f>'2023 Srk'!#REF!</f>
        <v>#REF!</v>
      </c>
      <c r="AY67" s="149" t="e">
        <f>'2023 Srk'!#REF!</f>
        <v>#REF!</v>
      </c>
    </row>
    <row r="68" spans="1:51" ht="15" customHeight="1">
      <c r="A68" s="86" t="s">
        <v>518</v>
      </c>
      <c r="B68" s="25"/>
      <c r="C68" s="26" t="s">
        <v>1622</v>
      </c>
      <c r="D68" s="23">
        <f>'2023 Srk'!D68</f>
        <v>709176.39</v>
      </c>
      <c r="E68" s="70">
        <f>'2023 Srk'!E68</f>
        <v>0.11604221197236519</v>
      </c>
      <c r="F68" s="23">
        <f>'2023 Srk'!F68</f>
        <v>703697.24034365464</v>
      </c>
      <c r="G68" s="23">
        <f>'2023 Srk'!G68</f>
        <v>695117.99624316755</v>
      </c>
      <c r="H68" s="23">
        <f>'2023 Srk'!H68</f>
        <v>8579.2441004870925</v>
      </c>
      <c r="I68" s="23">
        <f>'2023 Srk'!I68</f>
        <v>-54884.490353691013</v>
      </c>
      <c r="J68" s="23">
        <f>'2023 Srk'!J68</f>
        <v>-46305.246253203921</v>
      </c>
      <c r="K68" s="23">
        <f>'2023 Srk'!K68</f>
        <v>22241.937515700633</v>
      </c>
      <c r="L68" s="23"/>
      <c r="M68" s="22">
        <v>7.911040230698023E-4</v>
      </c>
      <c r="N68" s="27">
        <v>180</v>
      </c>
      <c r="O68" s="1" t="s">
        <v>556</v>
      </c>
      <c r="Q68" s="175"/>
      <c r="S68" s="178"/>
      <c r="T68" s="176"/>
      <c r="U68" s="176"/>
      <c r="V68" s="177"/>
      <c r="W68" s="177"/>
      <c r="X68" s="176"/>
      <c r="Y68" s="177"/>
      <c r="Z68" s="176"/>
      <c r="AA68" s="176"/>
      <c r="AB68" s="177"/>
      <c r="AC68" s="177"/>
      <c r="AD68" s="11"/>
      <c r="AE68" s="151"/>
      <c r="AF68" s="152" t="str">
        <f t="shared" si="0"/>
        <v>Jyväskylä Ortodoxa Församling</v>
      </c>
      <c r="AG68" s="153" t="e">
        <f>'2023 Srk'!#REF!</f>
        <v>#REF!</v>
      </c>
      <c r="AH68" s="139" t="e">
        <f>'2023 Srk'!#REF!</f>
        <v>#REF!</v>
      </c>
      <c r="AI68" s="154" t="e">
        <f>'2023 Srk'!#REF!</f>
        <v>#REF!</v>
      </c>
      <c r="AJ68" s="154" t="e">
        <f>'2023 Srk'!#REF!</f>
        <v>#REF!</v>
      </c>
      <c r="AK68" s="154" t="e">
        <f>'2023 Srk'!#REF!</f>
        <v>#REF!</v>
      </c>
      <c r="AU68" s="170" t="str">
        <f t="shared" si="1"/>
        <v>Jyväskylä Ortodoxa Församling</v>
      </c>
      <c r="AV68" s="149" t="e">
        <f>'2023 Srk'!#REF!</f>
        <v>#REF!</v>
      </c>
      <c r="AW68" s="150" t="e">
        <f>'2023 Srk'!#REF!</f>
        <v>#REF!</v>
      </c>
      <c r="AX68" s="149" t="e">
        <f>'2023 Srk'!#REF!</f>
        <v>#REF!</v>
      </c>
      <c r="AY68" s="149" t="e">
        <f>'2023 Srk'!#REF!</f>
        <v>#REF!</v>
      </c>
    </row>
    <row r="69" spans="1:51" ht="15" customHeight="1">
      <c r="A69" s="86" t="s">
        <v>469</v>
      </c>
      <c r="B69" s="25"/>
      <c r="C69" s="26" t="s">
        <v>1048</v>
      </c>
      <c r="D69" s="23">
        <f>'2023 Srk'!D69</f>
        <v>24651054.140000001</v>
      </c>
      <c r="E69" s="70">
        <f>'2023 Srk'!E69</f>
        <v>0.11268497047613524</v>
      </c>
      <c r="F69" s="23">
        <f>'2023 Srk'!F69</f>
        <v>24460598.258044127</v>
      </c>
      <c r="G69" s="23">
        <f>'2023 Srk'!G69</f>
        <v>24671894.386970967</v>
      </c>
      <c r="H69" s="23">
        <f>'2023 Srk'!H69</f>
        <v>-211296.12892683968</v>
      </c>
      <c r="I69" s="23">
        <f>'2023 Srk'!I69</f>
        <v>-1907791.2945679775</v>
      </c>
      <c r="J69" s="23">
        <f>'2023 Srk'!J69</f>
        <v>-2119087.4234948172</v>
      </c>
      <c r="K69" s="23">
        <f>'2023 Srk'!K69</f>
        <v>773132.34564680501</v>
      </c>
      <c r="L69" s="23"/>
      <c r="M69" s="22">
        <v>5.3594892645543119E-3</v>
      </c>
      <c r="N69" s="27">
        <v>185</v>
      </c>
      <c r="O69" s="1" t="s">
        <v>558</v>
      </c>
      <c r="Q69" s="175"/>
      <c r="S69" s="178"/>
      <c r="T69" s="176"/>
      <c r="U69" s="176"/>
      <c r="V69" s="177"/>
      <c r="W69" s="177"/>
      <c r="X69" s="176"/>
      <c r="Y69" s="177"/>
      <c r="Z69" s="176"/>
      <c r="AA69" s="176"/>
      <c r="AB69" s="177"/>
      <c r="AC69" s="177"/>
      <c r="AD69" s="11"/>
      <c r="AE69" s="151"/>
      <c r="AF69" s="152" t="str">
        <f t="shared" si="0"/>
        <v>Jyväskylä församling</v>
      </c>
      <c r="AG69" s="153" t="e">
        <f>'2023 Srk'!#REF!</f>
        <v>#REF!</v>
      </c>
      <c r="AH69" s="139" t="e">
        <f>'2023 Srk'!#REF!</f>
        <v>#REF!</v>
      </c>
      <c r="AI69" s="154" t="e">
        <f>'2023 Srk'!#REF!</f>
        <v>#REF!</v>
      </c>
      <c r="AJ69" s="154" t="e">
        <f>'2023 Srk'!#REF!</f>
        <v>#REF!</v>
      </c>
      <c r="AK69" s="154" t="e">
        <f>'2023 Srk'!#REF!</f>
        <v>#REF!</v>
      </c>
      <c r="AU69" s="170" t="str">
        <f t="shared" si="1"/>
        <v>Jyväskylä församling</v>
      </c>
      <c r="AV69" s="149" t="e">
        <f>'2023 Srk'!#REF!</f>
        <v>#REF!</v>
      </c>
      <c r="AW69" s="150" t="e">
        <f>'2023 Srk'!#REF!</f>
        <v>#REF!</v>
      </c>
      <c r="AX69" s="149" t="e">
        <f>'2023 Srk'!#REF!</f>
        <v>#REF!</v>
      </c>
      <c r="AY69" s="149" t="e">
        <f>'2023 Srk'!#REF!</f>
        <v>#REF!</v>
      </c>
    </row>
    <row r="70" spans="1:51" ht="15" customHeight="1">
      <c r="A70" s="86" t="s">
        <v>469</v>
      </c>
      <c r="B70" s="25"/>
      <c r="C70" s="26" t="s">
        <v>1049</v>
      </c>
      <c r="D70" s="23">
        <f>'2023 Srk'!D70</f>
        <v>3722121.5</v>
      </c>
      <c r="E70" s="70">
        <f>'2023 Srk'!E70</f>
        <v>5.8930030458010041E-2</v>
      </c>
      <c r="F70" s="23">
        <f>'2023 Srk'!F70</f>
        <v>3693364.1118167848</v>
      </c>
      <c r="G70" s="23">
        <f>'2023 Srk'!G70</f>
        <v>3696251.1572057204</v>
      </c>
      <c r="H70" s="23">
        <f>'2023 Srk'!H70</f>
        <v>-2887.0453889355995</v>
      </c>
      <c r="I70" s="23">
        <f>'2023 Srk'!I70</f>
        <v>-288061.96094883519</v>
      </c>
      <c r="J70" s="23">
        <f>'2023 Srk'!J70</f>
        <v>-290949.00633777078</v>
      </c>
      <c r="K70" s="23">
        <f>'2023 Srk'!K70</f>
        <v>116737.09812709063</v>
      </c>
      <c r="L70" s="23"/>
      <c r="M70" s="22">
        <v>1.3728667334471517E-3</v>
      </c>
      <c r="N70" s="27">
        <v>192</v>
      </c>
      <c r="O70" s="1" t="s">
        <v>562</v>
      </c>
      <c r="Q70" s="175"/>
      <c r="S70" s="178"/>
      <c r="T70" s="176"/>
      <c r="U70" s="176"/>
      <c r="V70" s="177"/>
      <c r="W70" s="177"/>
      <c r="X70" s="176"/>
      <c r="Y70" s="177"/>
      <c r="Z70" s="176"/>
      <c r="AA70" s="176"/>
      <c r="AB70" s="177"/>
      <c r="AC70" s="177"/>
      <c r="AD70" s="11"/>
      <c r="AE70" s="151"/>
      <c r="AF70" s="152" t="str">
        <f t="shared" si="0"/>
        <v>Jämsä församling</v>
      </c>
      <c r="AG70" s="153" t="e">
        <f>'2023 Srk'!#REF!</f>
        <v>#REF!</v>
      </c>
      <c r="AH70" s="139" t="e">
        <f>'2023 Srk'!#REF!</f>
        <v>#REF!</v>
      </c>
      <c r="AI70" s="154" t="e">
        <f>'2023 Srk'!#REF!</f>
        <v>#REF!</v>
      </c>
      <c r="AJ70" s="154" t="e">
        <f>'2023 Srk'!#REF!</f>
        <v>#REF!</v>
      </c>
      <c r="AK70" s="154" t="e">
        <f>'2023 Srk'!#REF!</f>
        <v>#REF!</v>
      </c>
      <c r="AU70" s="170" t="str">
        <f t="shared" si="1"/>
        <v>Jämsä församling</v>
      </c>
      <c r="AV70" s="149" t="e">
        <f>'2023 Srk'!#REF!</f>
        <v>#REF!</v>
      </c>
      <c r="AW70" s="150" t="e">
        <f>'2023 Srk'!#REF!</f>
        <v>#REF!</v>
      </c>
      <c r="AX70" s="149" t="e">
        <f>'2023 Srk'!#REF!</f>
        <v>#REF!</v>
      </c>
      <c r="AY70" s="149" t="e">
        <f>'2023 Srk'!#REF!</f>
        <v>#REF!</v>
      </c>
    </row>
    <row r="71" spans="1:51" ht="15" customHeight="1">
      <c r="A71" s="86" t="s">
        <v>469</v>
      </c>
      <c r="B71" s="25"/>
      <c r="C71" s="26" t="s">
        <v>1623</v>
      </c>
      <c r="D71" s="23">
        <f>'2023 Srk'!D71</f>
        <v>8088283.4400000004</v>
      </c>
      <c r="E71" s="70">
        <f>'2023 Srk'!E71</f>
        <v>9.2776147166918399E-2</v>
      </c>
      <c r="F71" s="23">
        <f>'2023 Srk'!F71</f>
        <v>8025792.7591826366</v>
      </c>
      <c r="G71" s="23">
        <f>'2023 Srk'!G71</f>
        <v>8244936.8824450998</v>
      </c>
      <c r="H71" s="23">
        <f>'2023 Srk'!H71</f>
        <v>-219144.12326246314</v>
      </c>
      <c r="I71" s="23">
        <f>'2023 Srk'!I71</f>
        <v>-625967.41896694957</v>
      </c>
      <c r="J71" s="23">
        <f>'2023 Srk'!J71</f>
        <v>-845111.54222941271</v>
      </c>
      <c r="K71" s="23">
        <f>'2023 Srk'!K71</f>
        <v>253673.2714434503</v>
      </c>
      <c r="L71" s="23"/>
      <c r="M71" s="22">
        <v>3.2544874498348056E-3</v>
      </c>
      <c r="N71" s="27">
        <v>207</v>
      </c>
      <c r="O71" s="1" t="s">
        <v>568</v>
      </c>
      <c r="Q71" s="175"/>
      <c r="S71" s="178"/>
      <c r="T71" s="176"/>
      <c r="U71" s="176"/>
      <c r="V71" s="177"/>
      <c r="W71" s="177"/>
      <c r="X71" s="176"/>
      <c r="Y71" s="177"/>
      <c r="Z71" s="176"/>
      <c r="AA71" s="176"/>
      <c r="AB71" s="177"/>
      <c r="AC71" s="177"/>
      <c r="AD71" s="11"/>
      <c r="AE71" s="151"/>
      <c r="AF71" s="152" t="str">
        <f t="shared" si="0"/>
        <v>Träskända Församling</v>
      </c>
      <c r="AG71" s="153" t="e">
        <f>'2023 Srk'!#REF!</f>
        <v>#REF!</v>
      </c>
      <c r="AH71" s="139" t="e">
        <f>'2023 Srk'!#REF!</f>
        <v>#REF!</v>
      </c>
      <c r="AI71" s="154" t="e">
        <f>'2023 Srk'!#REF!</f>
        <v>#REF!</v>
      </c>
      <c r="AJ71" s="154" t="e">
        <f>'2023 Srk'!#REF!</f>
        <v>#REF!</v>
      </c>
      <c r="AK71" s="154" t="e">
        <f>'2023 Srk'!#REF!</f>
        <v>#REF!</v>
      </c>
      <c r="AU71" s="170" t="str">
        <f t="shared" si="1"/>
        <v>Träskända Församling</v>
      </c>
      <c r="AV71" s="149" t="e">
        <f>'2023 Srk'!#REF!</f>
        <v>#REF!</v>
      </c>
      <c r="AW71" s="150" t="e">
        <f>'2023 Srk'!#REF!</f>
        <v>#REF!</v>
      </c>
      <c r="AX71" s="149" t="e">
        <f>'2023 Srk'!#REF!</f>
        <v>#REF!</v>
      </c>
      <c r="AY71" s="149" t="e">
        <f>'2023 Srk'!#REF!</f>
        <v>#REF!</v>
      </c>
    </row>
    <row r="72" spans="1:51" ht="15" customHeight="1">
      <c r="A72" s="86" t="s">
        <v>518</v>
      </c>
      <c r="B72" s="25"/>
      <c r="C72" s="26" t="s">
        <v>1624</v>
      </c>
      <c r="D72" s="23">
        <f>'2023 Srk'!D72</f>
        <v>1010146.29</v>
      </c>
      <c r="E72" s="70">
        <f>'2023 Srk'!E72</f>
        <v>0.10427293595008691</v>
      </c>
      <c r="F72" s="23">
        <f>'2023 Srk'!F72</f>
        <v>1002341.8244597525</v>
      </c>
      <c r="G72" s="23">
        <f>'2023 Srk'!G72</f>
        <v>995847.05530368339</v>
      </c>
      <c r="H72" s="23">
        <f>'2023 Srk'!H72</f>
        <v>6494.7691560691455</v>
      </c>
      <c r="I72" s="23">
        <f>'2023 Srk'!I72</f>
        <v>-78177.115159349516</v>
      </c>
      <c r="J72" s="23">
        <f>'2023 Srk'!J72</f>
        <v>-71682.34600328037</v>
      </c>
      <c r="K72" s="23">
        <f>'2023 Srk'!K72</f>
        <v>31681.272784471588</v>
      </c>
      <c r="L72" s="23"/>
      <c r="M72" s="22">
        <v>1.3388644432576514E-3</v>
      </c>
      <c r="N72" s="27">
        <v>215</v>
      </c>
      <c r="O72" s="1" t="s">
        <v>572</v>
      </c>
      <c r="Q72" s="175"/>
      <c r="S72" s="178"/>
      <c r="T72" s="176"/>
      <c r="U72" s="176"/>
      <c r="V72" s="177"/>
      <c r="W72" s="177"/>
      <c r="X72" s="176"/>
      <c r="Y72" s="177"/>
      <c r="Z72" s="176"/>
      <c r="AA72" s="176"/>
      <c r="AB72" s="177"/>
      <c r="AC72" s="177"/>
      <c r="AD72" s="11"/>
      <c r="AE72" s="151"/>
      <c r="AF72" s="152" t="str">
        <f t="shared" si="0"/>
        <v>Sydöstra Finlands Ortodoxa Församling</v>
      </c>
      <c r="AG72" s="153" t="e">
        <f>'2023 Srk'!#REF!</f>
        <v>#REF!</v>
      </c>
      <c r="AH72" s="139" t="e">
        <f>'2023 Srk'!#REF!</f>
        <v>#REF!</v>
      </c>
      <c r="AI72" s="154" t="e">
        <f>'2023 Srk'!#REF!</f>
        <v>#REF!</v>
      </c>
      <c r="AJ72" s="154" t="e">
        <f>'2023 Srk'!#REF!</f>
        <v>#REF!</v>
      </c>
      <c r="AK72" s="154" t="e">
        <f>'2023 Srk'!#REF!</f>
        <v>#REF!</v>
      </c>
      <c r="AU72" s="170" t="str">
        <f t="shared" si="1"/>
        <v>Sydöstra Finlands Ortodoxa Församling</v>
      </c>
      <c r="AV72" s="149" t="e">
        <f>'2023 Srk'!#REF!</f>
        <v>#REF!</v>
      </c>
      <c r="AW72" s="150" t="e">
        <f>'2023 Srk'!#REF!</f>
        <v>#REF!</v>
      </c>
      <c r="AX72" s="149" t="e">
        <f>'2023 Srk'!#REF!</f>
        <v>#REF!</v>
      </c>
      <c r="AY72" s="149" t="e">
        <f>'2023 Srk'!#REF!</f>
        <v>#REF!</v>
      </c>
    </row>
    <row r="73" spans="1:51" ht="15" customHeight="1">
      <c r="A73" s="86" t="s">
        <v>469</v>
      </c>
      <c r="B73" s="25"/>
      <c r="C73" s="26" t="s">
        <v>1625</v>
      </c>
      <c r="D73" s="23">
        <f>'2023 Srk'!D73</f>
        <v>7323699.9000000004</v>
      </c>
      <c r="E73" s="70">
        <f>'2023 Srk'!E73</f>
        <v>7.2206193289804821E-2</v>
      </c>
      <c r="F73" s="23">
        <f>'2023 Srk'!F73</f>
        <v>7267116.4486103375</v>
      </c>
      <c r="G73" s="23">
        <f>'2023 Srk'!G73</f>
        <v>7270897.6501872307</v>
      </c>
      <c r="H73" s="23">
        <f>'2023 Srk'!H73</f>
        <v>-3781.2015768932179</v>
      </c>
      <c r="I73" s="23">
        <f>'2023 Srk'!I73</f>
        <v>-566794.86539995763</v>
      </c>
      <c r="J73" s="23">
        <f>'2023 Srk'!J73</f>
        <v>-570576.06697685085</v>
      </c>
      <c r="K73" s="23">
        <f>'2023 Srk'!K73</f>
        <v>229693.59648245337</v>
      </c>
      <c r="L73" s="23"/>
      <c r="M73" s="22">
        <v>1.1667535790479704E-2</v>
      </c>
      <c r="N73" s="27">
        <v>209</v>
      </c>
      <c r="O73" s="1" t="s">
        <v>570</v>
      </c>
      <c r="Q73" s="175"/>
      <c r="S73" s="178"/>
      <c r="T73" s="176"/>
      <c r="U73" s="176"/>
      <c r="V73" s="177"/>
      <c r="W73" s="177"/>
      <c r="X73" s="176"/>
      <c r="Y73" s="177"/>
      <c r="Z73" s="176"/>
      <c r="AA73" s="176"/>
      <c r="AB73" s="177"/>
      <c r="AC73" s="177"/>
      <c r="AD73" s="11"/>
      <c r="AE73" s="151"/>
      <c r="AF73" s="152" t="str">
        <f t="shared" si="0"/>
        <v>Kajana Församling</v>
      </c>
      <c r="AG73" s="153" t="e">
        <f>'2023 Srk'!#REF!</f>
        <v>#REF!</v>
      </c>
      <c r="AH73" s="139" t="e">
        <f>'2023 Srk'!#REF!</f>
        <v>#REF!</v>
      </c>
      <c r="AI73" s="154" t="e">
        <f>'2023 Srk'!#REF!</f>
        <v>#REF!</v>
      </c>
      <c r="AJ73" s="154" t="e">
        <f>'2023 Srk'!#REF!</f>
        <v>#REF!</v>
      </c>
      <c r="AK73" s="154" t="e">
        <f>'2023 Srk'!#REF!</f>
        <v>#REF!</v>
      </c>
      <c r="AU73" s="170" t="str">
        <f t="shared" si="1"/>
        <v>Kajana Församling</v>
      </c>
      <c r="AV73" s="149" t="e">
        <f>'2023 Srk'!#REF!</f>
        <v>#REF!</v>
      </c>
      <c r="AW73" s="150" t="e">
        <f>'2023 Srk'!#REF!</f>
        <v>#REF!</v>
      </c>
      <c r="AX73" s="149" t="e">
        <f>'2023 Srk'!#REF!</f>
        <v>#REF!</v>
      </c>
      <c r="AY73" s="149" t="e">
        <f>'2023 Srk'!#REF!</f>
        <v>#REF!</v>
      </c>
    </row>
    <row r="74" spans="1:51" ht="15" customHeight="1">
      <c r="A74" s="86" t="s">
        <v>469</v>
      </c>
      <c r="B74" s="25"/>
      <c r="C74" s="26" t="s">
        <v>1626</v>
      </c>
      <c r="D74" s="23">
        <f>'2023 Srk'!D74</f>
        <v>2639527.7799999998</v>
      </c>
      <c r="E74" s="70">
        <f>'2023 Srk'!E74</f>
        <v>2.9013080023998272E-2</v>
      </c>
      <c r="F74" s="23">
        <f>'2023 Srk'!F74</f>
        <v>2619134.5916019748</v>
      </c>
      <c r="G74" s="23">
        <f>'2023 Srk'!G74</f>
        <v>2593761.8628841457</v>
      </c>
      <c r="H74" s="23">
        <f>'2023 Srk'!H74</f>
        <v>25372.728717829101</v>
      </c>
      <c r="I74" s="23">
        <f>'2023 Srk'!I74</f>
        <v>-204278.00336064407</v>
      </c>
      <c r="J74" s="23">
        <f>'2023 Srk'!J74</f>
        <v>-178905.27464281497</v>
      </c>
      <c r="K74" s="23">
        <f>'2023 Srk'!K74</f>
        <v>82783.652673090255</v>
      </c>
      <c r="L74" s="23"/>
      <c r="M74" s="22">
        <v>1.2049996528218988E-3</v>
      </c>
      <c r="N74" s="27">
        <v>217</v>
      </c>
      <c r="O74" s="1" t="s">
        <v>574</v>
      </c>
      <c r="Q74" s="175"/>
      <c r="S74" s="178"/>
      <c r="T74" s="176"/>
      <c r="U74" s="176"/>
      <c r="V74" s="177"/>
      <c r="W74" s="177"/>
      <c r="X74" s="176"/>
      <c r="Y74" s="177"/>
      <c r="Z74" s="176"/>
      <c r="AA74" s="176"/>
      <c r="AB74" s="177"/>
      <c r="AC74" s="177"/>
      <c r="AD74" s="11"/>
      <c r="AE74" s="151"/>
      <c r="AF74" s="152" t="str">
        <f t="shared" si="0"/>
        <v>Kalajoki Församling</v>
      </c>
      <c r="AG74" s="153" t="e">
        <f>'2023 Srk'!#REF!</f>
        <v>#REF!</v>
      </c>
      <c r="AH74" s="139" t="e">
        <f>'2023 Srk'!#REF!</f>
        <v>#REF!</v>
      </c>
      <c r="AI74" s="154" t="e">
        <f>'2023 Srk'!#REF!</f>
        <v>#REF!</v>
      </c>
      <c r="AJ74" s="154" t="e">
        <f>'2023 Srk'!#REF!</f>
        <v>#REF!</v>
      </c>
      <c r="AK74" s="154" t="e">
        <f>'2023 Srk'!#REF!</f>
        <v>#REF!</v>
      </c>
      <c r="AU74" s="170" t="str">
        <f t="shared" si="1"/>
        <v>Kalajoki Församling</v>
      </c>
      <c r="AV74" s="149" t="e">
        <f>'2023 Srk'!#REF!</f>
        <v>#REF!</v>
      </c>
      <c r="AW74" s="150" t="e">
        <f>'2023 Srk'!#REF!</f>
        <v>#REF!</v>
      </c>
      <c r="AX74" s="149" t="e">
        <f>'2023 Srk'!#REF!</f>
        <v>#REF!</v>
      </c>
      <c r="AY74" s="149" t="e">
        <f>'2023 Srk'!#REF!</f>
        <v>#REF!</v>
      </c>
    </row>
    <row r="75" spans="1:51" ht="15" customHeight="1">
      <c r="A75" s="86" t="s">
        <v>469</v>
      </c>
      <c r="B75" s="25"/>
      <c r="C75" s="26" t="s">
        <v>1627</v>
      </c>
      <c r="D75" s="23">
        <f>'2023 Srk'!D75</f>
        <v>6298307.3499999996</v>
      </c>
      <c r="E75" s="70">
        <f>'2023 Srk'!E75</f>
        <v>6.9871036329948399E-2</v>
      </c>
      <c r="F75" s="23">
        <f>'2023 Srk'!F75</f>
        <v>6249646.1578919115</v>
      </c>
      <c r="G75" s="23">
        <f>'2023 Srk'!G75</f>
        <v>6352048.4900021823</v>
      </c>
      <c r="H75" s="23">
        <f>'2023 Srk'!H75</f>
        <v>-102402.33211027086</v>
      </c>
      <c r="I75" s="23">
        <f>'2023 Srk'!I75</f>
        <v>-487437.81359621434</v>
      </c>
      <c r="J75" s="23">
        <f>'2023 Srk'!J75</f>
        <v>-589840.14570648526</v>
      </c>
      <c r="K75" s="23">
        <f>'2023 Srk'!K75</f>
        <v>197534.15442014084</v>
      </c>
      <c r="L75" s="23"/>
      <c r="M75" s="22">
        <v>9.445936239961684E-4</v>
      </c>
      <c r="N75" s="27">
        <v>220</v>
      </c>
      <c r="O75" s="1" t="s">
        <v>576</v>
      </c>
      <c r="Q75" s="175"/>
      <c r="S75" s="178"/>
      <c r="T75" s="176"/>
      <c r="U75" s="176"/>
      <c r="V75" s="177"/>
      <c r="W75" s="177"/>
      <c r="X75" s="176"/>
      <c r="Y75" s="177"/>
      <c r="Z75" s="176"/>
      <c r="AA75" s="176"/>
      <c r="AB75" s="177"/>
      <c r="AC75" s="177"/>
      <c r="AD75" s="11"/>
      <c r="AE75" s="151"/>
      <c r="AF75" s="152" t="str">
        <f t="shared" si="0"/>
        <v>Kangasala Församling</v>
      </c>
      <c r="AG75" s="153" t="e">
        <f>'2023 Srk'!#REF!</f>
        <v>#REF!</v>
      </c>
      <c r="AH75" s="139" t="e">
        <f>'2023 Srk'!#REF!</f>
        <v>#REF!</v>
      </c>
      <c r="AI75" s="154" t="e">
        <f>'2023 Srk'!#REF!</f>
        <v>#REF!</v>
      </c>
      <c r="AJ75" s="154" t="e">
        <f>'2023 Srk'!#REF!</f>
        <v>#REF!</v>
      </c>
      <c r="AK75" s="154" t="e">
        <f>'2023 Srk'!#REF!</f>
        <v>#REF!</v>
      </c>
      <c r="AU75" s="170" t="str">
        <f t="shared" si="1"/>
        <v>Kangasala Församling</v>
      </c>
      <c r="AV75" s="149" t="e">
        <f>'2023 Srk'!#REF!</f>
        <v>#REF!</v>
      </c>
      <c r="AW75" s="150" t="e">
        <f>'2023 Srk'!#REF!</f>
        <v>#REF!</v>
      </c>
      <c r="AX75" s="149" t="e">
        <f>'2023 Srk'!#REF!</f>
        <v>#REF!</v>
      </c>
      <c r="AY75" s="149" t="e">
        <f>'2023 Srk'!#REF!</f>
        <v>#REF!</v>
      </c>
    </row>
    <row r="76" spans="1:51" ht="15" customHeight="1">
      <c r="A76" s="86" t="s">
        <v>469</v>
      </c>
      <c r="B76" s="25"/>
      <c r="C76" s="26" t="s">
        <v>1628</v>
      </c>
      <c r="D76" s="23">
        <f>'2023 Srk'!D76</f>
        <v>1015639.37</v>
      </c>
      <c r="E76" s="70">
        <f>'2023 Srk'!E76</f>
        <v>0.12054480859721561</v>
      </c>
      <c r="F76" s="23">
        <f>'2023 Srk'!F76</f>
        <v>1007792.4645141781</v>
      </c>
      <c r="G76" s="23">
        <f>'2023 Srk'!G76</f>
        <v>988971.73676942603</v>
      </c>
      <c r="H76" s="23">
        <f>'2023 Srk'!H76</f>
        <v>18820.727744752076</v>
      </c>
      <c r="I76" s="23">
        <f>'2023 Srk'!I76</f>
        <v>-78602.234918725677</v>
      </c>
      <c r="J76" s="23">
        <f>'2023 Srk'!J76</f>
        <v>-59781.507173973601</v>
      </c>
      <c r="K76" s="23">
        <f>'2023 Srk'!K76</f>
        <v>31853.552549917171</v>
      </c>
      <c r="L76" s="23"/>
      <c r="M76" s="22">
        <v>1.0214932344598173E-3</v>
      </c>
      <c r="N76" s="27">
        <v>222</v>
      </c>
      <c r="O76" s="1" t="s">
        <v>578</v>
      </c>
      <c r="Q76" s="175"/>
      <c r="S76" s="178"/>
      <c r="T76" s="176"/>
      <c r="U76" s="176"/>
      <c r="V76" s="177"/>
      <c r="W76" s="177"/>
      <c r="X76" s="176"/>
      <c r="Y76" s="177"/>
      <c r="Z76" s="176"/>
      <c r="AA76" s="176"/>
      <c r="AB76" s="177"/>
      <c r="AC76" s="177"/>
      <c r="AD76" s="11"/>
      <c r="AE76" s="151"/>
      <c r="AF76" s="152" t="str">
        <f t="shared" si="0"/>
        <v>Kangasniemi Församling</v>
      </c>
      <c r="AG76" s="153" t="e">
        <f>'2023 Srk'!#REF!</f>
        <v>#REF!</v>
      </c>
      <c r="AH76" s="139" t="e">
        <f>'2023 Srk'!#REF!</f>
        <v>#REF!</v>
      </c>
      <c r="AI76" s="154" t="e">
        <f>'2023 Srk'!#REF!</f>
        <v>#REF!</v>
      </c>
      <c r="AJ76" s="154" t="e">
        <f>'2023 Srk'!#REF!</f>
        <v>#REF!</v>
      </c>
      <c r="AK76" s="154" t="e">
        <f>'2023 Srk'!#REF!</f>
        <v>#REF!</v>
      </c>
      <c r="AU76" s="170" t="str">
        <f t="shared" si="1"/>
        <v>Kangasniemi Församling</v>
      </c>
      <c r="AV76" s="149" t="e">
        <f>'2023 Srk'!#REF!</f>
        <v>#REF!</v>
      </c>
      <c r="AW76" s="150" t="e">
        <f>'2023 Srk'!#REF!</f>
        <v>#REF!</v>
      </c>
      <c r="AX76" s="149" t="e">
        <f>'2023 Srk'!#REF!</f>
        <v>#REF!</v>
      </c>
      <c r="AY76" s="149" t="e">
        <f>'2023 Srk'!#REF!</f>
        <v>#REF!</v>
      </c>
    </row>
    <row r="77" spans="1:51" ht="15" customHeight="1">
      <c r="A77" s="86" t="s">
        <v>469</v>
      </c>
      <c r="B77" s="25"/>
      <c r="C77" s="26" t="s">
        <v>1629</v>
      </c>
      <c r="D77" s="23">
        <f>'2023 Srk'!D77</f>
        <v>3902033.02</v>
      </c>
      <c r="E77" s="70">
        <f>'2023 Srk'!E77</f>
        <v>0.1013447944026824</v>
      </c>
      <c r="F77" s="23">
        <f>'2023 Srk'!F77</f>
        <v>3871885.6220013415</v>
      </c>
      <c r="G77" s="23">
        <f>'2023 Srk'!G77</f>
        <v>3830992.1492341426</v>
      </c>
      <c r="H77" s="23">
        <f>'2023 Srk'!H77</f>
        <v>40893.472767198924</v>
      </c>
      <c r="I77" s="23">
        <f>'2023 Srk'!I77</f>
        <v>-301985.65077155741</v>
      </c>
      <c r="J77" s="23">
        <f>'2023 Srk'!J77</f>
        <v>-261092.17800435849</v>
      </c>
      <c r="K77" s="23">
        <f>'2023 Srk'!K77</f>
        <v>122379.67286959542</v>
      </c>
      <c r="L77" s="23"/>
      <c r="M77" s="22">
        <v>7.4126604687940116E-4</v>
      </c>
      <c r="N77" s="27">
        <v>231</v>
      </c>
      <c r="O77" s="1" t="s">
        <v>580</v>
      </c>
      <c r="Q77" s="175"/>
      <c r="S77" s="178"/>
      <c r="T77" s="176"/>
      <c r="U77" s="176"/>
      <c r="V77" s="177"/>
      <c r="W77" s="177"/>
      <c r="X77" s="176"/>
      <c r="Y77" s="177"/>
      <c r="Z77" s="176"/>
      <c r="AA77" s="176"/>
      <c r="AB77" s="177"/>
      <c r="AC77" s="177"/>
      <c r="AD77" s="11"/>
      <c r="AE77" s="151"/>
      <c r="AF77" s="152" t="str">
        <f t="shared" si="0"/>
        <v>Kankaanpää Församling</v>
      </c>
      <c r="AG77" s="153" t="e">
        <f>'2023 Srk'!#REF!</f>
        <v>#REF!</v>
      </c>
      <c r="AH77" s="139" t="e">
        <f>'2023 Srk'!#REF!</f>
        <v>#REF!</v>
      </c>
      <c r="AI77" s="154" t="e">
        <f>'2023 Srk'!#REF!</f>
        <v>#REF!</v>
      </c>
      <c r="AJ77" s="154" t="e">
        <f>'2023 Srk'!#REF!</f>
        <v>#REF!</v>
      </c>
      <c r="AK77" s="154" t="e">
        <f>'2023 Srk'!#REF!</f>
        <v>#REF!</v>
      </c>
      <c r="AU77" s="170" t="str">
        <f t="shared" si="1"/>
        <v>Kankaanpää Församling</v>
      </c>
      <c r="AV77" s="149" t="e">
        <f>'2023 Srk'!#REF!</f>
        <v>#REF!</v>
      </c>
      <c r="AW77" s="150" t="e">
        <f>'2023 Srk'!#REF!</f>
        <v>#REF!</v>
      </c>
      <c r="AX77" s="149" t="e">
        <f>'2023 Srk'!#REF!</f>
        <v>#REF!</v>
      </c>
      <c r="AY77" s="149" t="e">
        <f>'2023 Srk'!#REF!</f>
        <v>#REF!</v>
      </c>
    </row>
    <row r="78" spans="1:51" ht="15" customHeight="1">
      <c r="A78" s="86" t="s">
        <v>469</v>
      </c>
      <c r="B78" s="25"/>
      <c r="C78" s="26" t="s">
        <v>1630</v>
      </c>
      <c r="D78" s="23">
        <f>'2023 Srk'!D78</f>
        <v>1190745.07</v>
      </c>
      <c r="E78" s="70">
        <f>'2023 Srk'!E78</f>
        <v>0.10864215813910394</v>
      </c>
      <c r="F78" s="23">
        <f>'2023 Srk'!F78</f>
        <v>1181545.2848223159</v>
      </c>
      <c r="G78" s="23">
        <f>'2023 Srk'!G78</f>
        <v>1185616.4645401768</v>
      </c>
      <c r="H78" s="23">
        <f>'2023 Srk'!H78</f>
        <v>-4071.1797178608831</v>
      </c>
      <c r="I78" s="23">
        <f>'2023 Srk'!I78</f>
        <v>-92153.993321915477</v>
      </c>
      <c r="J78" s="23">
        <f>'2023 Srk'!J78</f>
        <v>-96225.17303977636</v>
      </c>
      <c r="K78" s="23">
        <f>'2023 Srk'!K78</f>
        <v>37345.402099565908</v>
      </c>
      <c r="L78" s="23"/>
      <c r="M78" s="22">
        <v>1.0899217047653576E-3</v>
      </c>
      <c r="N78" s="27">
        <v>238</v>
      </c>
      <c r="O78" s="1" t="s">
        <v>582</v>
      </c>
      <c r="Q78" s="175"/>
      <c r="S78" s="178"/>
      <c r="T78" s="176"/>
      <c r="U78" s="176"/>
      <c r="V78" s="177"/>
      <c r="W78" s="177"/>
      <c r="X78" s="176"/>
      <c r="Y78" s="177"/>
      <c r="Z78" s="176"/>
      <c r="AA78" s="176"/>
      <c r="AB78" s="177"/>
      <c r="AC78" s="177"/>
      <c r="AD78" s="11"/>
      <c r="AE78" s="151"/>
      <c r="AF78" s="152" t="str">
        <f t="shared" si="0"/>
        <v>Kannus Församling</v>
      </c>
      <c r="AG78" s="153" t="e">
        <f>'2023 Srk'!#REF!</f>
        <v>#REF!</v>
      </c>
      <c r="AH78" s="139" t="e">
        <f>'2023 Srk'!#REF!</f>
        <v>#REF!</v>
      </c>
      <c r="AI78" s="154" t="e">
        <f>'2023 Srk'!#REF!</f>
        <v>#REF!</v>
      </c>
      <c r="AJ78" s="154" t="e">
        <f>'2023 Srk'!#REF!</f>
        <v>#REF!</v>
      </c>
      <c r="AK78" s="154" t="e">
        <f>'2023 Srk'!#REF!</f>
        <v>#REF!</v>
      </c>
      <c r="AU78" s="170" t="str">
        <f t="shared" si="1"/>
        <v>Kannus Församling</v>
      </c>
      <c r="AV78" s="149" t="e">
        <f>'2023 Srk'!#REF!</f>
        <v>#REF!</v>
      </c>
      <c r="AW78" s="150" t="e">
        <f>'2023 Srk'!#REF!</f>
        <v>#REF!</v>
      </c>
      <c r="AX78" s="149" t="e">
        <f>'2023 Srk'!#REF!</f>
        <v>#REF!</v>
      </c>
      <c r="AY78" s="149" t="e">
        <f>'2023 Srk'!#REF!</f>
        <v>#REF!</v>
      </c>
    </row>
    <row r="79" spans="1:51" ht="15" customHeight="1">
      <c r="A79" s="86" t="s">
        <v>469</v>
      </c>
      <c r="B79" s="25"/>
      <c r="C79" s="26" t="s">
        <v>1631</v>
      </c>
      <c r="D79" s="23">
        <f>'2023 Srk'!D79</f>
        <v>1462923.32</v>
      </c>
      <c r="E79" s="70">
        <f>'2023 Srk'!E79</f>
        <v>0.10486771321375188</v>
      </c>
      <c r="F79" s="23">
        <f>'2023 Srk'!F79</f>
        <v>1451620.6653726546</v>
      </c>
      <c r="G79" s="23">
        <f>'2023 Srk'!G79</f>
        <v>1448818.3233276359</v>
      </c>
      <c r="H79" s="23">
        <f>'2023 Srk'!H79</f>
        <v>2802.3420450186823</v>
      </c>
      <c r="I79" s="23">
        <f>'2023 Srk'!I79</f>
        <v>-113218.37835680011</v>
      </c>
      <c r="J79" s="23">
        <f>'2023 Srk'!J79</f>
        <v>-110416.03631178143</v>
      </c>
      <c r="K79" s="23">
        <f>'2023 Srk'!K79</f>
        <v>45881.743290553313</v>
      </c>
      <c r="L79" s="23"/>
      <c r="M79" s="22">
        <v>2.311940305605199E-2</v>
      </c>
      <c r="N79" s="27">
        <v>240</v>
      </c>
      <c r="O79" s="1" t="s">
        <v>584</v>
      </c>
      <c r="Q79" s="175"/>
      <c r="S79" s="178"/>
      <c r="T79" s="176"/>
      <c r="U79" s="176"/>
      <c r="V79" s="177"/>
      <c r="W79" s="177"/>
      <c r="X79" s="176"/>
      <c r="Y79" s="177"/>
      <c r="Z79" s="176"/>
      <c r="AA79" s="176"/>
      <c r="AB79" s="177"/>
      <c r="AC79" s="177"/>
      <c r="AD79" s="11"/>
      <c r="AE79" s="151"/>
      <c r="AF79" s="152" t="str">
        <f t="shared" si="0"/>
        <v>Högfors Församling</v>
      </c>
      <c r="AG79" s="153" t="e">
        <f>'2023 Srk'!#REF!</f>
        <v>#REF!</v>
      </c>
      <c r="AH79" s="139" t="e">
        <f>'2023 Srk'!#REF!</f>
        <v>#REF!</v>
      </c>
      <c r="AI79" s="154" t="e">
        <f>'2023 Srk'!#REF!</f>
        <v>#REF!</v>
      </c>
      <c r="AJ79" s="154" t="e">
        <f>'2023 Srk'!#REF!</f>
        <v>#REF!</v>
      </c>
      <c r="AK79" s="154" t="e">
        <f>'2023 Srk'!#REF!</f>
        <v>#REF!</v>
      </c>
      <c r="AU79" s="170" t="str">
        <f t="shared" si="1"/>
        <v>Högfors Församling</v>
      </c>
      <c r="AV79" s="149" t="e">
        <f>'2023 Srk'!#REF!</f>
        <v>#REF!</v>
      </c>
      <c r="AW79" s="150" t="e">
        <f>'2023 Srk'!#REF!</f>
        <v>#REF!</v>
      </c>
      <c r="AX79" s="149" t="e">
        <f>'2023 Srk'!#REF!</f>
        <v>#REF!</v>
      </c>
      <c r="AY79" s="149" t="e">
        <f>'2023 Srk'!#REF!</f>
        <v>#REF!</v>
      </c>
    </row>
    <row r="80" spans="1:51" ht="15" customHeight="1">
      <c r="A80" s="86" t="s">
        <v>469</v>
      </c>
      <c r="B80" s="25"/>
      <c r="C80" s="26" t="s">
        <v>1632</v>
      </c>
      <c r="D80" s="23">
        <f>'2023 Srk'!D80</f>
        <v>246512.2</v>
      </c>
      <c r="E80" s="70">
        <f>'2023 Srk'!E80</f>
        <v>9.4989381127528194E-2</v>
      </c>
      <c r="F80" s="23">
        <f>'2023 Srk'!F80</f>
        <v>244607.628365974</v>
      </c>
      <c r="G80" s="23">
        <f>'2023 Srk'!G80</f>
        <v>242506.19212154698</v>
      </c>
      <c r="H80" s="23">
        <f>'2023 Srk'!H80</f>
        <v>2101.4362444270228</v>
      </c>
      <c r="I80" s="23">
        <f>'2023 Srk'!I80</f>
        <v>-19078.041307843243</v>
      </c>
      <c r="J80" s="23">
        <f>'2023 Srk'!J80</f>
        <v>-16976.60506341622</v>
      </c>
      <c r="K80" s="23">
        <f>'2023 Srk'!K80</f>
        <v>7731.3754752296491</v>
      </c>
      <c r="L80" s="23"/>
      <c r="M80" s="22">
        <v>3.7471929624251438E-4</v>
      </c>
      <c r="N80" s="27">
        <v>247</v>
      </c>
      <c r="O80" s="1" t="s">
        <v>1061</v>
      </c>
      <c r="Q80" s="175"/>
      <c r="S80" s="178"/>
      <c r="T80" s="176"/>
      <c r="U80" s="176"/>
      <c r="V80" s="177"/>
      <c r="W80" s="177"/>
      <c r="X80" s="176"/>
      <c r="Y80" s="177"/>
      <c r="Z80" s="176"/>
      <c r="AA80" s="176"/>
      <c r="AB80" s="177"/>
      <c r="AC80" s="177"/>
      <c r="AD80" s="11"/>
      <c r="AE80" s="151"/>
      <c r="AF80" s="152" t="str">
        <f t="shared" ref="AF80:AF143" si="2">C80</f>
        <v>Kaskö Församling</v>
      </c>
      <c r="AG80" s="153" t="e">
        <f>'2023 Srk'!#REF!</f>
        <v>#REF!</v>
      </c>
      <c r="AH80" s="139" t="e">
        <f>'2023 Srk'!#REF!</f>
        <v>#REF!</v>
      </c>
      <c r="AI80" s="154" t="e">
        <f>'2023 Srk'!#REF!</f>
        <v>#REF!</v>
      </c>
      <c r="AJ80" s="154" t="e">
        <f>'2023 Srk'!#REF!</f>
        <v>#REF!</v>
      </c>
      <c r="AK80" s="154" t="e">
        <f>'2023 Srk'!#REF!</f>
        <v>#REF!</v>
      </c>
      <c r="AU80" s="170" t="str">
        <f t="shared" ref="AU80:AU143" si="3">AF80</f>
        <v>Kaskö Församling</v>
      </c>
      <c r="AV80" s="149" t="e">
        <f>'2023 Srk'!#REF!</f>
        <v>#REF!</v>
      </c>
      <c r="AW80" s="150" t="e">
        <f>'2023 Srk'!#REF!</f>
        <v>#REF!</v>
      </c>
      <c r="AX80" s="149" t="e">
        <f>'2023 Srk'!#REF!</f>
        <v>#REF!</v>
      </c>
      <c r="AY80" s="149" t="e">
        <f>'2023 Srk'!#REF!</f>
        <v>#REF!</v>
      </c>
    </row>
    <row r="81" spans="1:51" ht="15" customHeight="1">
      <c r="A81" s="86" t="s">
        <v>469</v>
      </c>
      <c r="B81" s="25"/>
      <c r="C81" s="26" t="s">
        <v>1633</v>
      </c>
      <c r="D81" s="23">
        <f>'2023 Srk'!D81</f>
        <v>3257462.04</v>
      </c>
      <c r="E81" s="70">
        <f>'2023 Srk'!E81</f>
        <v>7.5245493620029524E-2</v>
      </c>
      <c r="F81" s="23">
        <f>'2023 Srk'!F81</f>
        <v>3232294.6454438665</v>
      </c>
      <c r="G81" s="23">
        <f>'2023 Srk'!G81</f>
        <v>3150521.2680979944</v>
      </c>
      <c r="H81" s="23">
        <f>'2023 Srk'!H81</f>
        <v>81773.377345872112</v>
      </c>
      <c r="I81" s="23">
        <f>'2023 Srk'!I81</f>
        <v>-252101.09421704613</v>
      </c>
      <c r="J81" s="23">
        <f>'2023 Srk'!J81</f>
        <v>-170327.71687117402</v>
      </c>
      <c r="K81" s="23">
        <f>'2023 Srk'!K81</f>
        <v>102163.95832558203</v>
      </c>
      <c r="L81" s="23"/>
      <c r="M81" s="22">
        <v>3.8320955852099124E-3</v>
      </c>
      <c r="N81" s="27">
        <v>250</v>
      </c>
      <c r="O81" s="1" t="s">
        <v>586</v>
      </c>
      <c r="Q81" s="175"/>
      <c r="S81" s="178"/>
      <c r="T81" s="176"/>
      <c r="U81" s="176"/>
      <c r="V81" s="177"/>
      <c r="W81" s="177"/>
      <c r="X81" s="176"/>
      <c r="Y81" s="177"/>
      <c r="Z81" s="176"/>
      <c r="AA81" s="176"/>
      <c r="AB81" s="177"/>
      <c r="AC81" s="177"/>
      <c r="AD81" s="11"/>
      <c r="AE81" s="151"/>
      <c r="AF81" s="152" t="str">
        <f t="shared" si="2"/>
        <v>Kauhajoki Församling</v>
      </c>
      <c r="AG81" s="153" t="e">
        <f>'2023 Srk'!#REF!</f>
        <v>#REF!</v>
      </c>
      <c r="AH81" s="139" t="e">
        <f>'2023 Srk'!#REF!</f>
        <v>#REF!</v>
      </c>
      <c r="AI81" s="154" t="e">
        <f>'2023 Srk'!#REF!</f>
        <v>#REF!</v>
      </c>
      <c r="AJ81" s="154" t="e">
        <f>'2023 Srk'!#REF!</f>
        <v>#REF!</v>
      </c>
      <c r="AK81" s="154" t="e">
        <f>'2023 Srk'!#REF!</f>
        <v>#REF!</v>
      </c>
      <c r="AU81" s="170" t="str">
        <f t="shared" si="3"/>
        <v>Kauhajoki Församling</v>
      </c>
      <c r="AV81" s="149" t="e">
        <f>'2023 Srk'!#REF!</f>
        <v>#REF!</v>
      </c>
      <c r="AW81" s="150" t="e">
        <f>'2023 Srk'!#REF!</f>
        <v>#REF!</v>
      </c>
      <c r="AX81" s="149" t="e">
        <f>'2023 Srk'!#REF!</f>
        <v>#REF!</v>
      </c>
      <c r="AY81" s="149" t="e">
        <f>'2023 Srk'!#REF!</f>
        <v>#REF!</v>
      </c>
    </row>
    <row r="82" spans="1:51" ht="15" customHeight="1">
      <c r="A82" s="86" t="s">
        <v>469</v>
      </c>
      <c r="B82" s="25"/>
      <c r="C82" s="26" t="s">
        <v>1634</v>
      </c>
      <c r="D82" s="23">
        <f>'2023 Srk'!D82</f>
        <v>4067505.13</v>
      </c>
      <c r="E82" s="70">
        <f>'2023 Srk'!E82</f>
        <v>8.7698769512736474E-2</v>
      </c>
      <c r="F82" s="23">
        <f>'2023 Srk'!F82</f>
        <v>4036079.2821439779</v>
      </c>
      <c r="G82" s="23">
        <f>'2023 Srk'!G82</f>
        <v>3999927.9241566607</v>
      </c>
      <c r="H82" s="23">
        <f>'2023 Srk'!H82</f>
        <v>36151.357987317257</v>
      </c>
      <c r="I82" s="23">
        <f>'2023 Srk'!I82</f>
        <v>-314791.84758403152</v>
      </c>
      <c r="J82" s="23">
        <f>'2023 Srk'!J82</f>
        <v>-278640.48959671427</v>
      </c>
      <c r="K82" s="23">
        <f>'2023 Srk'!K82</f>
        <v>127569.38361449366</v>
      </c>
      <c r="L82" s="23"/>
      <c r="M82" s="22">
        <v>7.5876075547534338E-3</v>
      </c>
      <c r="N82" s="27">
        <v>268</v>
      </c>
      <c r="O82" s="1" t="s">
        <v>590</v>
      </c>
      <c r="Q82" s="175"/>
      <c r="S82" s="178"/>
      <c r="T82" s="176"/>
      <c r="U82" s="176"/>
      <c r="V82" s="177"/>
      <c r="W82" s="177"/>
      <c r="X82" s="176"/>
      <c r="Y82" s="177"/>
      <c r="Z82" s="176"/>
      <c r="AA82" s="176"/>
      <c r="AB82" s="177"/>
      <c r="AC82" s="177"/>
      <c r="AD82" s="11"/>
      <c r="AE82" s="151"/>
      <c r="AF82" s="152" t="str">
        <f t="shared" si="2"/>
        <v>Kauhava Församling</v>
      </c>
      <c r="AG82" s="153" t="e">
        <f>'2023 Srk'!#REF!</f>
        <v>#REF!</v>
      </c>
      <c r="AH82" s="139" t="e">
        <f>'2023 Srk'!#REF!</f>
        <v>#REF!</v>
      </c>
      <c r="AI82" s="154" t="e">
        <f>'2023 Srk'!#REF!</f>
        <v>#REF!</v>
      </c>
      <c r="AJ82" s="154" t="e">
        <f>'2023 Srk'!#REF!</f>
        <v>#REF!</v>
      </c>
      <c r="AK82" s="154" t="e">
        <f>'2023 Srk'!#REF!</f>
        <v>#REF!</v>
      </c>
      <c r="AU82" s="170" t="str">
        <f t="shared" si="3"/>
        <v>Kauhava Församling</v>
      </c>
      <c r="AV82" s="149" t="e">
        <f>'2023 Srk'!#REF!</f>
        <v>#REF!</v>
      </c>
      <c r="AW82" s="150" t="e">
        <f>'2023 Srk'!#REF!</f>
        <v>#REF!</v>
      </c>
      <c r="AX82" s="149" t="e">
        <f>'2023 Srk'!#REF!</f>
        <v>#REF!</v>
      </c>
      <c r="AY82" s="149" t="e">
        <f>'2023 Srk'!#REF!</f>
        <v>#REF!</v>
      </c>
    </row>
    <row r="83" spans="1:51" ht="15" customHeight="1">
      <c r="A83" s="86" t="s">
        <v>469</v>
      </c>
      <c r="B83" s="25"/>
      <c r="C83" s="26" t="s">
        <v>1635</v>
      </c>
      <c r="D83" s="23">
        <f>'2023 Srk'!D83</f>
        <v>2709852.25</v>
      </c>
      <c r="E83" s="70">
        <f>'2023 Srk'!E83</f>
        <v>2.0182120945668292E-2</v>
      </c>
      <c r="F83" s="23">
        <f>'2023 Srk'!F83</f>
        <v>2688915.7295042537</v>
      </c>
      <c r="G83" s="23">
        <f>'2023 Srk'!G83</f>
        <v>2927864.9635588666</v>
      </c>
      <c r="H83" s="23">
        <f>'2023 Srk'!H83</f>
        <v>-238949.23405461293</v>
      </c>
      <c r="I83" s="23">
        <f>'2023 Srk'!I83</f>
        <v>-209720.54593505699</v>
      </c>
      <c r="J83" s="23">
        <f>'2023 Srk'!J83</f>
        <v>-448669.77998966991</v>
      </c>
      <c r="K83" s="23">
        <f>'2023 Srk'!K83</f>
        <v>84989.242833198048</v>
      </c>
      <c r="L83" s="23"/>
      <c r="M83" s="22">
        <v>2.4421876259868372E-3</v>
      </c>
      <c r="N83" s="27">
        <v>270</v>
      </c>
      <c r="O83" s="1" t="s">
        <v>592</v>
      </c>
      <c r="Q83" s="175"/>
      <c r="S83" s="178"/>
      <c r="T83" s="176"/>
      <c r="U83" s="176"/>
      <c r="V83" s="177"/>
      <c r="W83" s="177"/>
      <c r="X83" s="176"/>
      <c r="Y83" s="177"/>
      <c r="Z83" s="176"/>
      <c r="AA83" s="176"/>
      <c r="AB83" s="177"/>
      <c r="AC83" s="177"/>
      <c r="AD83" s="11"/>
      <c r="AE83" s="151"/>
      <c r="AF83" s="152" t="str">
        <f t="shared" si="2"/>
        <v>Grankulla Församling</v>
      </c>
      <c r="AG83" s="153" t="e">
        <f>'2023 Srk'!#REF!</f>
        <v>#REF!</v>
      </c>
      <c r="AH83" s="139" t="e">
        <f>'2023 Srk'!#REF!</f>
        <v>#REF!</v>
      </c>
      <c r="AI83" s="154" t="e">
        <f>'2023 Srk'!#REF!</f>
        <v>#REF!</v>
      </c>
      <c r="AJ83" s="154" t="e">
        <f>'2023 Srk'!#REF!</f>
        <v>#REF!</v>
      </c>
      <c r="AK83" s="154" t="e">
        <f>'2023 Srk'!#REF!</f>
        <v>#REF!</v>
      </c>
      <c r="AU83" s="170" t="str">
        <f t="shared" si="3"/>
        <v>Grankulla Församling</v>
      </c>
      <c r="AV83" s="149" t="e">
        <f>'2023 Srk'!#REF!</f>
        <v>#REF!</v>
      </c>
      <c r="AW83" s="150" t="e">
        <f>'2023 Srk'!#REF!</f>
        <v>#REF!</v>
      </c>
      <c r="AX83" s="149" t="e">
        <f>'2023 Srk'!#REF!</f>
        <v>#REF!</v>
      </c>
      <c r="AY83" s="149" t="e">
        <f>'2023 Srk'!#REF!</f>
        <v>#REF!</v>
      </c>
    </row>
    <row r="84" spans="1:51" ht="15" customHeight="1">
      <c r="A84" s="86" t="s">
        <v>469</v>
      </c>
      <c r="B84" s="25"/>
      <c r="C84" s="26" t="s">
        <v>1636</v>
      </c>
      <c r="D84" s="23">
        <f>'2023 Srk'!D84</f>
        <v>1451166.09</v>
      </c>
      <c r="E84" s="70">
        <f>'2023 Srk'!E84</f>
        <v>3.5455482051466758E-2</v>
      </c>
      <c r="F84" s="23">
        <f>'2023 Srk'!F84</f>
        <v>1439954.2726081046</v>
      </c>
      <c r="G84" s="23">
        <f>'2023 Srk'!G84</f>
        <v>1478577.4671147764</v>
      </c>
      <c r="H84" s="23">
        <f>'2023 Srk'!H84</f>
        <v>-38623.194506671745</v>
      </c>
      <c r="I84" s="23">
        <f>'2023 Srk'!I84</f>
        <v>-112308.46428518089</v>
      </c>
      <c r="J84" s="23">
        <f>'2023 Srk'!J84</f>
        <v>-150931.65879185265</v>
      </c>
      <c r="K84" s="23">
        <f>'2023 Srk'!K84</f>
        <v>45513.000649504982</v>
      </c>
      <c r="L84" s="23"/>
      <c r="M84" s="22">
        <v>6.0240272419751226E-3</v>
      </c>
      <c r="N84" s="27">
        <v>280</v>
      </c>
      <c r="O84" s="1" t="s">
        <v>594</v>
      </c>
      <c r="Q84" s="175"/>
      <c r="S84" s="178"/>
      <c r="T84" s="176"/>
      <c r="U84" s="176"/>
      <c r="V84" s="177"/>
      <c r="W84" s="177"/>
      <c r="X84" s="176"/>
      <c r="Y84" s="177"/>
      <c r="Z84" s="176"/>
      <c r="AA84" s="176"/>
      <c r="AB84" s="177"/>
      <c r="AC84" s="177"/>
      <c r="AD84" s="11"/>
      <c r="AE84" s="151"/>
      <c r="AF84" s="152" t="str">
        <f t="shared" si="2"/>
        <v>Kemijärvi Församling</v>
      </c>
      <c r="AG84" s="153" t="e">
        <f>'2023 Srk'!#REF!</f>
        <v>#REF!</v>
      </c>
      <c r="AH84" s="139" t="e">
        <f>'2023 Srk'!#REF!</f>
        <v>#REF!</v>
      </c>
      <c r="AI84" s="154" t="e">
        <f>'2023 Srk'!#REF!</f>
        <v>#REF!</v>
      </c>
      <c r="AJ84" s="154" t="e">
        <f>'2023 Srk'!#REF!</f>
        <v>#REF!</v>
      </c>
      <c r="AK84" s="154" t="e">
        <f>'2023 Srk'!#REF!</f>
        <v>#REF!</v>
      </c>
      <c r="AU84" s="170" t="str">
        <f t="shared" si="3"/>
        <v>Kemijärvi Församling</v>
      </c>
      <c r="AV84" s="149" t="e">
        <f>'2023 Srk'!#REF!</f>
        <v>#REF!</v>
      </c>
      <c r="AW84" s="150" t="e">
        <f>'2023 Srk'!#REF!</f>
        <v>#REF!</v>
      </c>
      <c r="AX84" s="149" t="e">
        <f>'2023 Srk'!#REF!</f>
        <v>#REF!</v>
      </c>
      <c r="AY84" s="149" t="e">
        <f>'2023 Srk'!#REF!</f>
        <v>#REF!</v>
      </c>
    </row>
    <row r="85" spans="1:51" ht="15" customHeight="1">
      <c r="A85" s="86" t="s">
        <v>469</v>
      </c>
      <c r="B85" s="25"/>
      <c r="C85" s="26" t="s">
        <v>1637</v>
      </c>
      <c r="D85" s="23">
        <f>'2023 Srk'!D85</f>
        <v>3340366.15</v>
      </c>
      <c r="E85" s="70">
        <f>'2023 Srk'!E85</f>
        <v>6.7671941360653465E-2</v>
      </c>
      <c r="F85" s="23">
        <f>'2023 Srk'!F85</f>
        <v>3314558.2321097269</v>
      </c>
      <c r="G85" s="23">
        <f>'2023 Srk'!G85</f>
        <v>3369277.9087533252</v>
      </c>
      <c r="H85" s="23">
        <f>'2023 Srk'!H85</f>
        <v>-54719.676643598359</v>
      </c>
      <c r="I85" s="23">
        <f>'2023 Srk'!I85</f>
        <v>-258517.19871479506</v>
      </c>
      <c r="J85" s="23">
        <f>'2023 Srk'!J85</f>
        <v>-313236.87535839342</v>
      </c>
      <c r="K85" s="23">
        <f>'2023 Srk'!K85</f>
        <v>104764.08441609496</v>
      </c>
      <c r="L85" s="23"/>
      <c r="M85" s="22">
        <v>9.9610630001649133E-4</v>
      </c>
      <c r="N85" s="27">
        <v>286</v>
      </c>
      <c r="O85" s="1" t="s">
        <v>596</v>
      </c>
      <c r="Q85" s="175"/>
      <c r="S85" s="178"/>
      <c r="T85" s="176"/>
      <c r="U85" s="176"/>
      <c r="V85" s="177"/>
      <c r="W85" s="177"/>
      <c r="X85" s="176"/>
      <c r="Y85" s="177"/>
      <c r="Z85" s="176"/>
      <c r="AA85" s="176"/>
      <c r="AB85" s="177"/>
      <c r="AC85" s="177"/>
      <c r="AD85" s="11"/>
      <c r="AE85" s="151"/>
      <c r="AF85" s="152" t="str">
        <f t="shared" si="2"/>
        <v>Kemi Församling</v>
      </c>
      <c r="AG85" s="153" t="e">
        <f>'2023 Srk'!#REF!</f>
        <v>#REF!</v>
      </c>
      <c r="AH85" s="139" t="e">
        <f>'2023 Srk'!#REF!</f>
        <v>#REF!</v>
      </c>
      <c r="AI85" s="154" t="e">
        <f>'2023 Srk'!#REF!</f>
        <v>#REF!</v>
      </c>
      <c r="AJ85" s="154" t="e">
        <f>'2023 Srk'!#REF!</f>
        <v>#REF!</v>
      </c>
      <c r="AK85" s="154" t="e">
        <f>'2023 Srk'!#REF!</f>
        <v>#REF!</v>
      </c>
      <c r="AU85" s="170" t="str">
        <f t="shared" si="3"/>
        <v>Kemi Församling</v>
      </c>
      <c r="AV85" s="149" t="e">
        <f>'2023 Srk'!#REF!</f>
        <v>#REF!</v>
      </c>
      <c r="AW85" s="150" t="e">
        <f>'2023 Srk'!#REF!</f>
        <v>#REF!</v>
      </c>
      <c r="AX85" s="149" t="e">
        <f>'2023 Srk'!#REF!</f>
        <v>#REF!</v>
      </c>
      <c r="AY85" s="149" t="e">
        <f>'2023 Srk'!#REF!</f>
        <v>#REF!</v>
      </c>
    </row>
    <row r="86" spans="1:51" ht="15" customHeight="1">
      <c r="A86" s="86" t="s">
        <v>469</v>
      </c>
      <c r="B86" s="25"/>
      <c r="C86" s="26" t="s">
        <v>1638</v>
      </c>
      <c r="D86" s="23">
        <f>'2023 Srk'!D86</f>
        <v>1596938.63</v>
      </c>
      <c r="E86" s="70">
        <f>'2023 Srk'!E86</f>
        <v>4.5121774389419889E-2</v>
      </c>
      <c r="F86" s="23">
        <f>'2023 Srk'!F86</f>
        <v>1584600.5630971109</v>
      </c>
      <c r="G86" s="23">
        <f>'2023 Srk'!G86</f>
        <v>1610341.3500145199</v>
      </c>
      <c r="H86" s="23">
        <f>'2023 Srk'!H86</f>
        <v>-25740.786917408928</v>
      </c>
      <c r="I86" s="23">
        <f>'2023 Srk'!I86</f>
        <v>-123590.07444349851</v>
      </c>
      <c r="J86" s="23">
        <f>'2023 Srk'!J86</f>
        <v>-149330.86136090744</v>
      </c>
      <c r="K86" s="23">
        <f>'2023 Srk'!K86</f>
        <v>50084.872713921803</v>
      </c>
      <c r="L86" s="23"/>
      <c r="M86" s="22">
        <v>2.4092421227627087E-3</v>
      </c>
      <c r="N86" s="27">
        <v>288</v>
      </c>
      <c r="O86" s="1" t="s">
        <v>598</v>
      </c>
      <c r="Q86" s="175"/>
      <c r="S86" s="178"/>
      <c r="T86" s="176"/>
      <c r="U86" s="176"/>
      <c r="V86" s="177"/>
      <c r="W86" s="177"/>
      <c r="X86" s="176"/>
      <c r="Y86" s="177"/>
      <c r="Z86" s="176"/>
      <c r="AA86" s="176"/>
      <c r="AB86" s="177"/>
      <c r="AC86" s="177"/>
      <c r="AD86" s="11"/>
      <c r="AE86" s="151"/>
      <c r="AF86" s="152" t="str">
        <f t="shared" si="2"/>
        <v>Keminmaa Församling</v>
      </c>
      <c r="AG86" s="153" t="e">
        <f>'2023 Srk'!#REF!</f>
        <v>#REF!</v>
      </c>
      <c r="AH86" s="139" t="e">
        <f>'2023 Srk'!#REF!</f>
        <v>#REF!</v>
      </c>
      <c r="AI86" s="154" t="e">
        <f>'2023 Srk'!#REF!</f>
        <v>#REF!</v>
      </c>
      <c r="AJ86" s="154" t="e">
        <f>'2023 Srk'!#REF!</f>
        <v>#REF!</v>
      </c>
      <c r="AK86" s="154" t="e">
        <f>'2023 Srk'!#REF!</f>
        <v>#REF!</v>
      </c>
      <c r="AU86" s="170" t="str">
        <f t="shared" si="3"/>
        <v>Keminmaa Församling</v>
      </c>
      <c r="AV86" s="149" t="e">
        <f>'2023 Srk'!#REF!</f>
        <v>#REF!</v>
      </c>
      <c r="AW86" s="150" t="e">
        <f>'2023 Srk'!#REF!</f>
        <v>#REF!</v>
      </c>
      <c r="AX86" s="149" t="e">
        <f>'2023 Srk'!#REF!</f>
        <v>#REF!</v>
      </c>
      <c r="AY86" s="149" t="e">
        <f>'2023 Srk'!#REF!</f>
        <v>#REF!</v>
      </c>
    </row>
    <row r="87" spans="1:51" ht="15" customHeight="1">
      <c r="A87" s="86" t="s">
        <v>469</v>
      </c>
      <c r="B87" s="25"/>
      <c r="C87" s="26" t="s">
        <v>1067</v>
      </c>
      <c r="D87" s="23">
        <f>'2023 Srk'!D87</f>
        <v>1727882.86</v>
      </c>
      <c r="E87" s="70">
        <f>'2023 Srk'!E87</f>
        <v>0.12535677954304481</v>
      </c>
      <c r="F87" s="23">
        <f>'2023 Srk'!F87</f>
        <v>1714533.1082145886</v>
      </c>
      <c r="G87" s="23">
        <f>'2023 Srk'!G87</f>
        <v>1704805.9701561539</v>
      </c>
      <c r="H87" s="23">
        <f>'2023 Srk'!H87</f>
        <v>9727.1380584347062</v>
      </c>
      <c r="I87" s="23">
        <f>'2023 Srk'!I87</f>
        <v>-133724.09389147608</v>
      </c>
      <c r="J87" s="23">
        <f>'2023 Srk'!J87</f>
        <v>-123996.95583304137</v>
      </c>
      <c r="K87" s="23">
        <f>'2023 Srk'!K87</f>
        <v>54191.683688976314</v>
      </c>
      <c r="L87" s="23"/>
      <c r="M87" s="22">
        <v>1.1363932553719192E-3</v>
      </c>
      <c r="N87" s="27">
        <v>292</v>
      </c>
      <c r="O87" s="1" t="s">
        <v>600</v>
      </c>
      <c r="Q87" s="175"/>
      <c r="S87" s="178"/>
      <c r="T87" s="176"/>
      <c r="U87" s="176"/>
      <c r="V87" s="177"/>
      <c r="W87" s="177"/>
      <c r="X87" s="176"/>
      <c r="Y87" s="177"/>
      <c r="Z87" s="176"/>
      <c r="AA87" s="176"/>
      <c r="AB87" s="177"/>
      <c r="AC87" s="177"/>
      <c r="AD87" s="11"/>
      <c r="AE87" s="151"/>
      <c r="AF87" s="152" t="str">
        <f t="shared" si="2"/>
        <v>Kimitoöns församling</v>
      </c>
      <c r="AG87" s="153" t="e">
        <f>'2023 Srk'!#REF!</f>
        <v>#REF!</v>
      </c>
      <c r="AH87" s="139" t="e">
        <f>'2023 Srk'!#REF!</f>
        <v>#REF!</v>
      </c>
      <c r="AI87" s="154" t="e">
        <f>'2023 Srk'!#REF!</f>
        <v>#REF!</v>
      </c>
      <c r="AJ87" s="154" t="e">
        <f>'2023 Srk'!#REF!</f>
        <v>#REF!</v>
      </c>
      <c r="AK87" s="154" t="e">
        <f>'2023 Srk'!#REF!</f>
        <v>#REF!</v>
      </c>
      <c r="AU87" s="170" t="str">
        <f t="shared" si="3"/>
        <v>Kimitoöns församling</v>
      </c>
      <c r="AV87" s="149" t="e">
        <f>'2023 Srk'!#REF!</f>
        <v>#REF!</v>
      </c>
      <c r="AW87" s="150" t="e">
        <f>'2023 Srk'!#REF!</f>
        <v>#REF!</v>
      </c>
      <c r="AX87" s="149" t="e">
        <f>'2023 Srk'!#REF!</f>
        <v>#REF!</v>
      </c>
      <c r="AY87" s="149" t="e">
        <f>'2023 Srk'!#REF!</f>
        <v>#REF!</v>
      </c>
    </row>
    <row r="88" spans="1:51" ht="15" customHeight="1">
      <c r="A88" s="86" t="s">
        <v>469</v>
      </c>
      <c r="B88" s="25"/>
      <c r="C88" s="26" t="s">
        <v>1639</v>
      </c>
      <c r="D88" s="23">
        <f>'2023 Srk'!D88</f>
        <v>4145031.53</v>
      </c>
      <c r="E88" s="70">
        <f>'2023 Srk'!E88</f>
        <v>0.10594395288374137</v>
      </c>
      <c r="F88" s="23">
        <f>'2023 Srk'!F88</f>
        <v>4113006.707398192</v>
      </c>
      <c r="G88" s="23">
        <f>'2023 Srk'!G88</f>
        <v>4213809.8810659451</v>
      </c>
      <c r="H88" s="23">
        <f>'2023 Srk'!H88</f>
        <v>-100803.17366775312</v>
      </c>
      <c r="I88" s="23">
        <f>'2023 Srk'!I88</f>
        <v>-320791.7610229947</v>
      </c>
      <c r="J88" s="23">
        <f>'2023 Srk'!J88</f>
        <v>-421594.93469074782</v>
      </c>
      <c r="K88" s="23">
        <f>'2023 Srk'!K88</f>
        <v>130000.84829511735</v>
      </c>
      <c r="L88" s="23"/>
      <c r="M88" s="22">
        <v>1.1379093622928788E-2</v>
      </c>
      <c r="N88" s="27">
        <v>409</v>
      </c>
      <c r="O88" s="1" t="s">
        <v>644</v>
      </c>
      <c r="Q88" s="175"/>
      <c r="S88" s="178"/>
      <c r="T88" s="176"/>
      <c r="U88" s="176"/>
      <c r="V88" s="177"/>
      <c r="W88" s="177"/>
      <c r="X88" s="176"/>
      <c r="Y88" s="177"/>
      <c r="Z88" s="176"/>
      <c r="AA88" s="176"/>
      <c r="AB88" s="177"/>
      <c r="AC88" s="177"/>
      <c r="AD88" s="11"/>
      <c r="AE88" s="151"/>
      <c r="AF88" s="152" t="str">
        <f t="shared" si="2"/>
        <v>Kempele Församling</v>
      </c>
      <c r="AG88" s="153" t="e">
        <f>'2023 Srk'!#REF!</f>
        <v>#REF!</v>
      </c>
      <c r="AH88" s="139" t="e">
        <f>'2023 Srk'!#REF!</f>
        <v>#REF!</v>
      </c>
      <c r="AI88" s="154" t="e">
        <f>'2023 Srk'!#REF!</f>
        <v>#REF!</v>
      </c>
      <c r="AJ88" s="154" t="e">
        <f>'2023 Srk'!#REF!</f>
        <v>#REF!</v>
      </c>
      <c r="AK88" s="154" t="e">
        <f>'2023 Srk'!#REF!</f>
        <v>#REF!</v>
      </c>
      <c r="AU88" s="170" t="str">
        <f t="shared" si="3"/>
        <v>Kempele Församling</v>
      </c>
      <c r="AV88" s="149" t="e">
        <f>'2023 Srk'!#REF!</f>
        <v>#REF!</v>
      </c>
      <c r="AW88" s="150" t="e">
        <f>'2023 Srk'!#REF!</f>
        <v>#REF!</v>
      </c>
      <c r="AX88" s="149" t="e">
        <f>'2023 Srk'!#REF!</f>
        <v>#REF!</v>
      </c>
      <c r="AY88" s="149" t="e">
        <f>'2023 Srk'!#REF!</f>
        <v>#REF!</v>
      </c>
    </row>
    <row r="89" spans="1:51" ht="15" customHeight="1">
      <c r="A89" s="86" t="s">
        <v>469</v>
      </c>
      <c r="B89" s="25"/>
      <c r="C89" s="26" t="s">
        <v>1640</v>
      </c>
      <c r="D89" s="23">
        <f>'2023 Srk'!D89</f>
        <v>6046108.0199999996</v>
      </c>
      <c r="E89" s="70">
        <f>'2023 Srk'!E89</f>
        <v>8.6770393302691984E-2</v>
      </c>
      <c r="F89" s="23">
        <f>'2023 Srk'!F89</f>
        <v>5999395.3387162779</v>
      </c>
      <c r="G89" s="23">
        <f>'2023 Srk'!G89</f>
        <v>6148400.865179237</v>
      </c>
      <c r="H89" s="23">
        <f>'2023 Srk'!H89</f>
        <v>-149005.52646295913</v>
      </c>
      <c r="I89" s="23">
        <f>'2023 Srk'!I89</f>
        <v>-467919.63463569881</v>
      </c>
      <c r="J89" s="23">
        <f>'2023 Srk'!J89</f>
        <v>-616925.16109865787</v>
      </c>
      <c r="K89" s="23">
        <f>'2023 Srk'!K89</f>
        <v>189624.41317880937</v>
      </c>
      <c r="L89" s="23"/>
      <c r="M89" s="22">
        <v>2.2155934715037569E-4</v>
      </c>
      <c r="N89" s="27">
        <v>79</v>
      </c>
      <c r="O89" s="1" t="s">
        <v>507</v>
      </c>
      <c r="Q89" s="175"/>
      <c r="S89" s="178"/>
      <c r="T89" s="176"/>
      <c r="U89" s="176"/>
      <c r="V89" s="177"/>
      <c r="W89" s="177"/>
      <c r="X89" s="176"/>
      <c r="Y89" s="177"/>
      <c r="Z89" s="176"/>
      <c r="AA89" s="176"/>
      <c r="AB89" s="177"/>
      <c r="AC89" s="177"/>
      <c r="AD89" s="11"/>
      <c r="AE89" s="151"/>
      <c r="AF89" s="152" t="str">
        <f t="shared" si="2"/>
        <v>Kervo Församling</v>
      </c>
      <c r="AG89" s="153" t="e">
        <f>'2023 Srk'!#REF!</f>
        <v>#REF!</v>
      </c>
      <c r="AH89" s="139" t="e">
        <f>'2023 Srk'!#REF!</f>
        <v>#REF!</v>
      </c>
      <c r="AI89" s="154" t="e">
        <f>'2023 Srk'!#REF!</f>
        <v>#REF!</v>
      </c>
      <c r="AJ89" s="154" t="e">
        <f>'2023 Srk'!#REF!</f>
        <v>#REF!</v>
      </c>
      <c r="AK89" s="154" t="e">
        <f>'2023 Srk'!#REF!</f>
        <v>#REF!</v>
      </c>
      <c r="AU89" s="170" t="str">
        <f t="shared" si="3"/>
        <v>Kervo Församling</v>
      </c>
      <c r="AV89" s="149" t="e">
        <f>'2023 Srk'!#REF!</f>
        <v>#REF!</v>
      </c>
      <c r="AW89" s="150" t="e">
        <f>'2023 Srk'!#REF!</f>
        <v>#REF!</v>
      </c>
      <c r="AX89" s="149" t="e">
        <f>'2023 Srk'!#REF!</f>
        <v>#REF!</v>
      </c>
      <c r="AY89" s="149" t="e">
        <f>'2023 Srk'!#REF!</f>
        <v>#REF!</v>
      </c>
    </row>
    <row r="90" spans="1:51" ht="15" customHeight="1">
      <c r="A90" s="86" t="s">
        <v>469</v>
      </c>
      <c r="B90" s="25"/>
      <c r="C90" s="26" t="s">
        <v>1641</v>
      </c>
      <c r="D90" s="23">
        <f>'2023 Srk'!D90</f>
        <v>2347368.13</v>
      </c>
      <c r="E90" s="70">
        <f>'2023 Srk'!E90</f>
        <v>9.597163698575284E-2</v>
      </c>
      <c r="F90" s="23">
        <f>'2023 Srk'!F90</f>
        <v>2329232.1888375962</v>
      </c>
      <c r="G90" s="23">
        <f>'2023 Srk'!G90</f>
        <v>2335801.0085709477</v>
      </c>
      <c r="H90" s="23">
        <f>'2023 Srk'!H90</f>
        <v>-6568.819733351469</v>
      </c>
      <c r="I90" s="23">
        <f>'2023 Srk'!I90</f>
        <v>-181667.22031954094</v>
      </c>
      <c r="J90" s="23">
        <f>'2023 Srk'!J90</f>
        <v>-188236.04005289241</v>
      </c>
      <c r="K90" s="23">
        <f>'2023 Srk'!K90</f>
        <v>73620.633752072637</v>
      </c>
      <c r="L90" s="23"/>
      <c r="M90" s="22">
        <v>7.7614635750384122E-4</v>
      </c>
      <c r="N90" s="27">
        <v>310</v>
      </c>
      <c r="O90" s="1" t="s">
        <v>604</v>
      </c>
      <c r="Q90" s="175"/>
      <c r="S90" s="178"/>
      <c r="T90" s="176"/>
      <c r="U90" s="176"/>
      <c r="V90" s="177"/>
      <c r="W90" s="177"/>
      <c r="X90" s="176"/>
      <c r="Y90" s="177"/>
      <c r="Z90" s="176"/>
      <c r="AA90" s="176"/>
      <c r="AB90" s="177"/>
      <c r="AC90" s="177"/>
      <c r="AD90" s="11"/>
      <c r="AE90" s="151"/>
      <c r="AF90" s="152" t="str">
        <f t="shared" si="2"/>
        <v>Keuruu Församling</v>
      </c>
      <c r="AG90" s="153" t="e">
        <f>'2023 Srk'!#REF!</f>
        <v>#REF!</v>
      </c>
      <c r="AH90" s="139" t="e">
        <f>'2023 Srk'!#REF!</f>
        <v>#REF!</v>
      </c>
      <c r="AI90" s="154" t="e">
        <f>'2023 Srk'!#REF!</f>
        <v>#REF!</v>
      </c>
      <c r="AJ90" s="154" t="e">
        <f>'2023 Srk'!#REF!</f>
        <v>#REF!</v>
      </c>
      <c r="AK90" s="154" t="e">
        <f>'2023 Srk'!#REF!</f>
        <v>#REF!</v>
      </c>
      <c r="AU90" s="170" t="str">
        <f t="shared" si="3"/>
        <v>Keuruu Församling</v>
      </c>
      <c r="AV90" s="149" t="e">
        <f>'2023 Srk'!#REF!</f>
        <v>#REF!</v>
      </c>
      <c r="AW90" s="150" t="e">
        <f>'2023 Srk'!#REF!</f>
        <v>#REF!</v>
      </c>
      <c r="AX90" s="149" t="e">
        <f>'2023 Srk'!#REF!</f>
        <v>#REF!</v>
      </c>
      <c r="AY90" s="149" t="e">
        <f>'2023 Srk'!#REF!</f>
        <v>#REF!</v>
      </c>
    </row>
    <row r="91" spans="1:51" ht="15" customHeight="1">
      <c r="A91" s="86" t="s">
        <v>469</v>
      </c>
      <c r="B91" s="25"/>
      <c r="C91" s="26" t="s">
        <v>1642</v>
      </c>
      <c r="D91" s="23">
        <f>'2023 Srk'!D91</f>
        <v>327886.49</v>
      </c>
      <c r="E91" s="70">
        <f>'2023 Srk'!E91</f>
        <v>6.6456543195139828E-2</v>
      </c>
      <c r="F91" s="23">
        <f>'2023 Srk'!F91</f>
        <v>325353.21453519806</v>
      </c>
      <c r="G91" s="23">
        <f>'2023 Srk'!G91</f>
        <v>318909.8289970202</v>
      </c>
      <c r="H91" s="23">
        <f>'2023 Srk'!H91</f>
        <v>6443.3855381778558</v>
      </c>
      <c r="I91" s="23">
        <f>'2023 Srk'!I91</f>
        <v>-25375.750167755312</v>
      </c>
      <c r="J91" s="23">
        <f>'2023 Srk'!J91</f>
        <v>-18932.364629577456</v>
      </c>
      <c r="K91" s="23">
        <f>'2023 Srk'!K91</f>
        <v>10283.521738255275</v>
      </c>
      <c r="L91" s="23"/>
      <c r="M91" s="22">
        <v>4.6571609954166302E-4</v>
      </c>
      <c r="N91" s="27">
        <v>318</v>
      </c>
      <c r="O91" s="1" t="s">
        <v>606</v>
      </c>
      <c r="Q91" s="175"/>
      <c r="S91" s="178"/>
      <c r="T91" s="176"/>
      <c r="U91" s="176"/>
      <c r="V91" s="177"/>
      <c r="W91" s="177"/>
      <c r="X91" s="176"/>
      <c r="Y91" s="177"/>
      <c r="Z91" s="176"/>
      <c r="AA91" s="176"/>
      <c r="AB91" s="177"/>
      <c r="AC91" s="177"/>
      <c r="AD91" s="11"/>
      <c r="AE91" s="151"/>
      <c r="AF91" s="152" t="str">
        <f t="shared" si="2"/>
        <v>Kihniö Församling</v>
      </c>
      <c r="AG91" s="153" t="e">
        <f>'2023 Srk'!#REF!</f>
        <v>#REF!</v>
      </c>
      <c r="AH91" s="139" t="e">
        <f>'2023 Srk'!#REF!</f>
        <v>#REF!</v>
      </c>
      <c r="AI91" s="154" t="e">
        <f>'2023 Srk'!#REF!</f>
        <v>#REF!</v>
      </c>
      <c r="AJ91" s="154" t="e">
        <f>'2023 Srk'!#REF!</f>
        <v>#REF!</v>
      </c>
      <c r="AK91" s="154" t="e">
        <f>'2023 Srk'!#REF!</f>
        <v>#REF!</v>
      </c>
      <c r="AU91" s="170" t="str">
        <f t="shared" si="3"/>
        <v>Kihniö Församling</v>
      </c>
      <c r="AV91" s="149" t="e">
        <f>'2023 Srk'!#REF!</f>
        <v>#REF!</v>
      </c>
      <c r="AW91" s="150" t="e">
        <f>'2023 Srk'!#REF!</f>
        <v>#REF!</v>
      </c>
      <c r="AX91" s="149" t="e">
        <f>'2023 Srk'!#REF!</f>
        <v>#REF!</v>
      </c>
      <c r="AY91" s="149" t="e">
        <f>'2023 Srk'!#REF!</f>
        <v>#REF!</v>
      </c>
    </row>
    <row r="92" spans="1:51" ht="15" customHeight="1">
      <c r="A92" s="86" t="s">
        <v>469</v>
      </c>
      <c r="B92" s="25"/>
      <c r="C92" s="26" t="s">
        <v>1643</v>
      </c>
      <c r="D92" s="23">
        <f>'2023 Srk'!D92</f>
        <v>327545.21999999997</v>
      </c>
      <c r="E92" s="70">
        <f>'2023 Srk'!E92</f>
        <v>0.10606992206373378</v>
      </c>
      <c r="F92" s="23">
        <f>'2023 Srk'!F92</f>
        <v>325014.58121265878</v>
      </c>
      <c r="G92" s="23">
        <f>'2023 Srk'!G92</f>
        <v>317465.84380091814</v>
      </c>
      <c r="H92" s="23">
        <f>'2023 Srk'!H92</f>
        <v>7548.7374117406434</v>
      </c>
      <c r="I92" s="23">
        <f>'2023 Srk'!I92</f>
        <v>-25349.338642657855</v>
      </c>
      <c r="J92" s="23">
        <f>'2023 Srk'!J92</f>
        <v>-17800.601230917211</v>
      </c>
      <c r="K92" s="23">
        <f>'2023 Srk'!K92</f>
        <v>10272.818468768279</v>
      </c>
      <c r="L92" s="23"/>
      <c r="M92" s="22">
        <v>2.7343748502628234E-4</v>
      </c>
      <c r="N92" s="27">
        <v>319</v>
      </c>
      <c r="O92" s="1" t="s">
        <v>608</v>
      </c>
      <c r="Q92" s="175"/>
      <c r="S92" s="178"/>
      <c r="T92" s="176"/>
      <c r="U92" s="176"/>
      <c r="V92" s="177"/>
      <c r="W92" s="177"/>
      <c r="X92" s="176"/>
      <c r="Y92" s="177"/>
      <c r="Z92" s="176"/>
      <c r="AA92" s="176"/>
      <c r="AB92" s="177"/>
      <c r="AC92" s="177"/>
      <c r="AD92" s="11"/>
      <c r="AE92" s="151"/>
      <c r="AF92" s="152" t="str">
        <f t="shared" si="2"/>
        <v>Kinnula Församling</v>
      </c>
      <c r="AG92" s="153" t="e">
        <f>'2023 Srk'!#REF!</f>
        <v>#REF!</v>
      </c>
      <c r="AH92" s="139" t="e">
        <f>'2023 Srk'!#REF!</f>
        <v>#REF!</v>
      </c>
      <c r="AI92" s="154" t="e">
        <f>'2023 Srk'!#REF!</f>
        <v>#REF!</v>
      </c>
      <c r="AJ92" s="154" t="e">
        <f>'2023 Srk'!#REF!</f>
        <v>#REF!</v>
      </c>
      <c r="AK92" s="154" t="e">
        <f>'2023 Srk'!#REF!</f>
        <v>#REF!</v>
      </c>
      <c r="AU92" s="170" t="str">
        <f t="shared" si="3"/>
        <v>Kinnula Församling</v>
      </c>
      <c r="AV92" s="149" t="e">
        <f>'2023 Srk'!#REF!</f>
        <v>#REF!</v>
      </c>
      <c r="AW92" s="150" t="e">
        <f>'2023 Srk'!#REF!</f>
        <v>#REF!</v>
      </c>
      <c r="AX92" s="149" t="e">
        <f>'2023 Srk'!#REF!</f>
        <v>#REF!</v>
      </c>
      <c r="AY92" s="149" t="e">
        <f>'2023 Srk'!#REF!</f>
        <v>#REF!</v>
      </c>
    </row>
    <row r="93" spans="1:51" ht="15" customHeight="1">
      <c r="A93" s="86" t="s">
        <v>469</v>
      </c>
      <c r="B93" s="25"/>
      <c r="C93" s="26" t="s">
        <v>1073</v>
      </c>
      <c r="D93" s="23">
        <f>'2023 Srk'!D93</f>
        <v>7883135.71</v>
      </c>
      <c r="E93" s="70">
        <f>'2023 Srk'!E93</f>
        <v>6.7424786100312994E-2</v>
      </c>
      <c r="F93" s="23">
        <f>'2023 Srk'!F93</f>
        <v>7822230.0158378314</v>
      </c>
      <c r="G93" s="23">
        <f>'2023 Srk'!G93</f>
        <v>8147861.5777943032</v>
      </c>
      <c r="H93" s="23">
        <f>'2023 Srk'!H93</f>
        <v>-325631.56195647176</v>
      </c>
      <c r="I93" s="23">
        <f>'2023 Srk'!I93</f>
        <v>-610090.65154063038</v>
      </c>
      <c r="J93" s="23">
        <f>'2023 Srk'!J93</f>
        <v>-935722.21349710214</v>
      </c>
      <c r="K93" s="23">
        <f>'2023 Srk'!K93</f>
        <v>247239.21208038006</v>
      </c>
      <c r="L93" s="23"/>
      <c r="M93" s="22">
        <v>3.0705867809461859E-3</v>
      </c>
      <c r="N93" s="27">
        <v>321</v>
      </c>
      <c r="O93" s="1" t="s">
        <v>610</v>
      </c>
      <c r="Q93" s="175"/>
      <c r="S93" s="178"/>
      <c r="T93" s="176"/>
      <c r="U93" s="176"/>
      <c r="V93" s="177"/>
      <c r="W93" s="177"/>
      <c r="X93" s="176"/>
      <c r="Y93" s="177"/>
      <c r="Z93" s="176"/>
      <c r="AA93" s="176"/>
      <c r="AB93" s="177"/>
      <c r="AC93" s="177"/>
      <c r="AD93" s="11"/>
      <c r="AE93" s="151"/>
      <c r="AF93" s="152" t="str">
        <f t="shared" si="2"/>
        <v>Kyrkslätts Kyrkliga Samfällighet</v>
      </c>
      <c r="AG93" s="153" t="e">
        <f>'2023 Srk'!#REF!</f>
        <v>#REF!</v>
      </c>
      <c r="AH93" s="139" t="e">
        <f>'2023 Srk'!#REF!</f>
        <v>#REF!</v>
      </c>
      <c r="AI93" s="154" t="e">
        <f>'2023 Srk'!#REF!</f>
        <v>#REF!</v>
      </c>
      <c r="AJ93" s="154" t="e">
        <f>'2023 Srk'!#REF!</f>
        <v>#REF!</v>
      </c>
      <c r="AK93" s="154" t="e">
        <f>'2023 Srk'!#REF!</f>
        <v>#REF!</v>
      </c>
      <c r="AU93" s="170" t="str">
        <f t="shared" si="3"/>
        <v>Kyrkslätts Kyrkliga Samfällighet</v>
      </c>
      <c r="AV93" s="149" t="e">
        <f>'2023 Srk'!#REF!</f>
        <v>#REF!</v>
      </c>
      <c r="AW93" s="150" t="e">
        <f>'2023 Srk'!#REF!</f>
        <v>#REF!</v>
      </c>
      <c r="AX93" s="149" t="e">
        <f>'2023 Srk'!#REF!</f>
        <v>#REF!</v>
      </c>
      <c r="AY93" s="149" t="e">
        <f>'2023 Srk'!#REF!</f>
        <v>#REF!</v>
      </c>
    </row>
    <row r="94" spans="1:51" ht="15" customHeight="1">
      <c r="A94" s="86" t="s">
        <v>469</v>
      </c>
      <c r="B94" s="25"/>
      <c r="C94" s="26" t="s">
        <v>1644</v>
      </c>
      <c r="D94" s="23">
        <f>'2023 Srk'!D94</f>
        <v>2222420.9500000002</v>
      </c>
      <c r="E94" s="70">
        <f>'2023 Srk'!E94</f>
        <v>0.10440899429680317</v>
      </c>
      <c r="F94" s="23">
        <f>'2023 Srk'!F94</f>
        <v>2205250.3600647552</v>
      </c>
      <c r="G94" s="23">
        <f>'2023 Srk'!G94</f>
        <v>2183591.3175848033</v>
      </c>
      <c r="H94" s="23">
        <f>'2023 Srk'!H94</f>
        <v>21659.042479951866</v>
      </c>
      <c r="I94" s="23">
        <f>'2023 Srk'!I94</f>
        <v>-171997.32381405961</v>
      </c>
      <c r="J94" s="23">
        <f>'2023 Srk'!J94</f>
        <v>-150338.28133410774</v>
      </c>
      <c r="K94" s="23">
        <f>'2023 Srk'!K94</f>
        <v>69701.908580859614</v>
      </c>
      <c r="L94" s="23"/>
      <c r="M94" s="22">
        <v>3.5502329901384968E-3</v>
      </c>
      <c r="N94" s="27">
        <v>325</v>
      </c>
      <c r="O94" s="1" t="s">
        <v>612</v>
      </c>
      <c r="Q94" s="175"/>
      <c r="S94" s="178"/>
      <c r="T94" s="176"/>
      <c r="U94" s="176"/>
      <c r="V94" s="177"/>
      <c r="W94" s="177"/>
      <c r="X94" s="176"/>
      <c r="Y94" s="177"/>
      <c r="Z94" s="176"/>
      <c r="AA94" s="176"/>
      <c r="AB94" s="177"/>
      <c r="AC94" s="177"/>
      <c r="AD94" s="11"/>
      <c r="AE94" s="151"/>
      <c r="AF94" s="152" t="str">
        <f t="shared" si="2"/>
        <v>Kitee Församling</v>
      </c>
      <c r="AG94" s="153" t="e">
        <f>'2023 Srk'!#REF!</f>
        <v>#REF!</v>
      </c>
      <c r="AH94" s="139" t="e">
        <f>'2023 Srk'!#REF!</f>
        <v>#REF!</v>
      </c>
      <c r="AI94" s="154" t="e">
        <f>'2023 Srk'!#REF!</f>
        <v>#REF!</v>
      </c>
      <c r="AJ94" s="154" t="e">
        <f>'2023 Srk'!#REF!</f>
        <v>#REF!</v>
      </c>
      <c r="AK94" s="154" t="e">
        <f>'2023 Srk'!#REF!</f>
        <v>#REF!</v>
      </c>
      <c r="AU94" s="170" t="str">
        <f t="shared" si="3"/>
        <v>Kitee Församling</v>
      </c>
      <c r="AV94" s="149" t="e">
        <f>'2023 Srk'!#REF!</f>
        <v>#REF!</v>
      </c>
      <c r="AW94" s="150" t="e">
        <f>'2023 Srk'!#REF!</f>
        <v>#REF!</v>
      </c>
      <c r="AX94" s="149" t="e">
        <f>'2023 Srk'!#REF!</f>
        <v>#REF!</v>
      </c>
      <c r="AY94" s="149" t="e">
        <f>'2023 Srk'!#REF!</f>
        <v>#REF!</v>
      </c>
    </row>
    <row r="95" spans="1:51" ht="15" customHeight="1">
      <c r="A95" s="86" t="s">
        <v>469</v>
      </c>
      <c r="B95" s="25"/>
      <c r="C95" s="26" t="s">
        <v>1645</v>
      </c>
      <c r="D95" s="23">
        <f>'2023 Srk'!D95</f>
        <v>1398964.21</v>
      </c>
      <c r="E95" s="70">
        <f>'2023 Srk'!E95</f>
        <v>0.14527923592218728</v>
      </c>
      <c r="F95" s="23">
        <f>'2023 Srk'!F95</f>
        <v>1388155.7082244952</v>
      </c>
      <c r="G95" s="23">
        <f>'2023 Srk'!G95</f>
        <v>1370726.5566981186</v>
      </c>
      <c r="H95" s="23">
        <f>'2023 Srk'!H95</f>
        <v>17429.151526376605</v>
      </c>
      <c r="I95" s="23">
        <f>'2023 Srk'!I95</f>
        <v>-108268.46292627419</v>
      </c>
      <c r="J95" s="23">
        <f>'2023 Srk'!J95</f>
        <v>-90839.31139989759</v>
      </c>
      <c r="K95" s="23">
        <f>'2023 Srk'!K95</f>
        <v>43875.790260757967</v>
      </c>
      <c r="L95" s="23"/>
      <c r="M95" s="22">
        <v>4.4968541510011115E-4</v>
      </c>
      <c r="N95" s="27">
        <v>333</v>
      </c>
      <c r="O95" s="1" t="s">
        <v>616</v>
      </c>
      <c r="Q95" s="175"/>
      <c r="S95" s="178"/>
      <c r="T95" s="176"/>
      <c r="U95" s="176"/>
      <c r="V95" s="177"/>
      <c r="W95" s="177"/>
      <c r="X95" s="176"/>
      <c r="Y95" s="177"/>
      <c r="Z95" s="176"/>
      <c r="AA95" s="176"/>
      <c r="AB95" s="177"/>
      <c r="AC95" s="177"/>
      <c r="AD95" s="11"/>
      <c r="AE95" s="151"/>
      <c r="AF95" s="152" t="str">
        <f t="shared" si="2"/>
        <v>Kittilä Församling</v>
      </c>
      <c r="AG95" s="153" t="e">
        <f>'2023 Srk'!#REF!</f>
        <v>#REF!</v>
      </c>
      <c r="AH95" s="139" t="e">
        <f>'2023 Srk'!#REF!</f>
        <v>#REF!</v>
      </c>
      <c r="AI95" s="154" t="e">
        <f>'2023 Srk'!#REF!</f>
        <v>#REF!</v>
      </c>
      <c r="AJ95" s="154" t="e">
        <f>'2023 Srk'!#REF!</f>
        <v>#REF!</v>
      </c>
      <c r="AK95" s="154" t="e">
        <f>'2023 Srk'!#REF!</f>
        <v>#REF!</v>
      </c>
      <c r="AU95" s="170" t="str">
        <f t="shared" si="3"/>
        <v>Kittilä Församling</v>
      </c>
      <c r="AV95" s="149" t="e">
        <f>'2023 Srk'!#REF!</f>
        <v>#REF!</v>
      </c>
      <c r="AW95" s="150" t="e">
        <f>'2023 Srk'!#REF!</f>
        <v>#REF!</v>
      </c>
      <c r="AX95" s="149" t="e">
        <f>'2023 Srk'!#REF!</f>
        <v>#REF!</v>
      </c>
      <c r="AY95" s="149" t="e">
        <f>'2023 Srk'!#REF!</f>
        <v>#REF!</v>
      </c>
    </row>
    <row r="96" spans="1:51" ht="15" customHeight="1">
      <c r="A96" s="86" t="s">
        <v>469</v>
      </c>
      <c r="B96" s="25"/>
      <c r="C96" s="26" t="s">
        <v>1646</v>
      </c>
      <c r="D96" s="23">
        <f>'2023 Srk'!D96</f>
        <v>1334786.08</v>
      </c>
      <c r="E96" s="70">
        <f>'2023 Srk'!E96</f>
        <v>0.12354606147923342</v>
      </c>
      <c r="F96" s="23">
        <f>'2023 Srk'!F96</f>
        <v>1324473.4232411834</v>
      </c>
      <c r="G96" s="23">
        <f>'2023 Srk'!G96</f>
        <v>1295251.3963819346</v>
      </c>
      <c r="H96" s="23">
        <f>'2023 Srk'!H96</f>
        <v>29222.026859248755</v>
      </c>
      <c r="I96" s="23">
        <f>'2023 Srk'!I96</f>
        <v>-103301.59712733957</v>
      </c>
      <c r="J96" s="23">
        <f>'2023 Srk'!J96</f>
        <v>-74079.570268090814</v>
      </c>
      <c r="K96" s="23">
        <f>'2023 Srk'!K96</f>
        <v>41862.96809484448</v>
      </c>
      <c r="L96" s="23"/>
      <c r="M96" s="22">
        <v>3.3754065715871162E-3</v>
      </c>
      <c r="N96" s="27">
        <v>341</v>
      </c>
      <c r="O96" s="1" t="s">
        <v>620</v>
      </c>
      <c r="Q96" s="175"/>
      <c r="S96" s="178"/>
      <c r="T96" s="176"/>
      <c r="U96" s="176"/>
      <c r="V96" s="177"/>
      <c r="W96" s="177"/>
      <c r="X96" s="176"/>
      <c r="Y96" s="177"/>
      <c r="Z96" s="176"/>
      <c r="AA96" s="176"/>
      <c r="AB96" s="177"/>
      <c r="AC96" s="177"/>
      <c r="AD96" s="11"/>
      <c r="AE96" s="151"/>
      <c r="AF96" s="152" t="str">
        <f t="shared" si="2"/>
        <v>Kiuruvesi Församling</v>
      </c>
      <c r="AG96" s="153" t="e">
        <f>'2023 Srk'!#REF!</f>
        <v>#REF!</v>
      </c>
      <c r="AH96" s="139" t="e">
        <f>'2023 Srk'!#REF!</f>
        <v>#REF!</v>
      </c>
      <c r="AI96" s="154" t="e">
        <f>'2023 Srk'!#REF!</f>
        <v>#REF!</v>
      </c>
      <c r="AJ96" s="154" t="e">
        <f>'2023 Srk'!#REF!</f>
        <v>#REF!</v>
      </c>
      <c r="AK96" s="154" t="e">
        <f>'2023 Srk'!#REF!</f>
        <v>#REF!</v>
      </c>
      <c r="AU96" s="170" t="str">
        <f t="shared" si="3"/>
        <v>Kiuruvesi Församling</v>
      </c>
      <c r="AV96" s="149" t="e">
        <f>'2023 Srk'!#REF!</f>
        <v>#REF!</v>
      </c>
      <c r="AW96" s="150" t="e">
        <f>'2023 Srk'!#REF!</f>
        <v>#REF!</v>
      </c>
      <c r="AX96" s="149" t="e">
        <f>'2023 Srk'!#REF!</f>
        <v>#REF!</v>
      </c>
      <c r="AY96" s="149" t="e">
        <f>'2023 Srk'!#REF!</f>
        <v>#REF!</v>
      </c>
    </row>
    <row r="97" spans="1:51" ht="15" customHeight="1">
      <c r="A97" s="86" t="s">
        <v>469</v>
      </c>
      <c r="B97" s="25"/>
      <c r="C97" s="26" t="s">
        <v>1647</v>
      </c>
      <c r="D97" s="23">
        <f>'2023 Srk'!D97</f>
        <v>1390886.99</v>
      </c>
      <c r="E97" s="70">
        <f>'2023 Srk'!E97</f>
        <v>4.824652317892264E-2</v>
      </c>
      <c r="F97" s="23">
        <f>'2023 Srk'!F97</f>
        <v>1380140.8934283503</v>
      </c>
      <c r="G97" s="23">
        <f>'2023 Srk'!G97</f>
        <v>1376387.5937033421</v>
      </c>
      <c r="H97" s="23">
        <f>'2023 Srk'!H97</f>
        <v>3753.2997250081971</v>
      </c>
      <c r="I97" s="23">
        <f>'2023 Srk'!I97</f>
        <v>-107643.35172767007</v>
      </c>
      <c r="J97" s="23">
        <f>'2023 Srk'!J97</f>
        <v>-103890.05200266188</v>
      </c>
      <c r="K97" s="23">
        <f>'2023 Srk'!K97</f>
        <v>43622.463972582234</v>
      </c>
      <c r="L97" s="23"/>
      <c r="M97" s="22">
        <v>1.623674927907837E-3</v>
      </c>
      <c r="N97" s="27">
        <v>338</v>
      </c>
      <c r="O97" s="1" t="s">
        <v>618</v>
      </c>
      <c r="Q97" s="175"/>
      <c r="S97" s="178"/>
      <c r="T97" s="176"/>
      <c r="U97" s="176"/>
      <c r="V97" s="177"/>
      <c r="W97" s="177"/>
      <c r="X97" s="176"/>
      <c r="Y97" s="177"/>
      <c r="Z97" s="176"/>
      <c r="AA97" s="176"/>
      <c r="AB97" s="177"/>
      <c r="AC97" s="177"/>
      <c r="AD97" s="11"/>
      <c r="AE97" s="151"/>
      <c r="AF97" s="152" t="str">
        <f t="shared" si="2"/>
        <v>Kumo Församling</v>
      </c>
      <c r="AG97" s="153" t="e">
        <f>'2023 Srk'!#REF!</f>
        <v>#REF!</v>
      </c>
      <c r="AH97" s="139" t="e">
        <f>'2023 Srk'!#REF!</f>
        <v>#REF!</v>
      </c>
      <c r="AI97" s="154" t="e">
        <f>'2023 Srk'!#REF!</f>
        <v>#REF!</v>
      </c>
      <c r="AJ97" s="154" t="e">
        <f>'2023 Srk'!#REF!</f>
        <v>#REF!</v>
      </c>
      <c r="AK97" s="154" t="e">
        <f>'2023 Srk'!#REF!</f>
        <v>#REF!</v>
      </c>
      <c r="AU97" s="170" t="str">
        <f t="shared" si="3"/>
        <v>Kumo Församling</v>
      </c>
      <c r="AV97" s="149" t="e">
        <f>'2023 Srk'!#REF!</f>
        <v>#REF!</v>
      </c>
      <c r="AW97" s="150" t="e">
        <f>'2023 Srk'!#REF!</f>
        <v>#REF!</v>
      </c>
      <c r="AX97" s="149" t="e">
        <f>'2023 Srk'!#REF!</f>
        <v>#REF!</v>
      </c>
      <c r="AY97" s="149" t="e">
        <f>'2023 Srk'!#REF!</f>
        <v>#REF!</v>
      </c>
    </row>
    <row r="98" spans="1:51" ht="15" customHeight="1">
      <c r="A98" s="86" t="s">
        <v>469</v>
      </c>
      <c r="B98" s="25"/>
      <c r="C98" s="26" t="s">
        <v>1078</v>
      </c>
      <c r="D98" s="23">
        <f>'2023 Srk'!D98</f>
        <v>11598839.369999999</v>
      </c>
      <c r="E98" s="70">
        <f>'2023 Srk'!E98</f>
        <v>7.82445445622586E-2</v>
      </c>
      <c r="F98" s="23">
        <f>'2023 Srk'!F98</f>
        <v>11509225.872364888</v>
      </c>
      <c r="G98" s="23">
        <f>'2023 Srk'!G98</f>
        <v>11584120.286290841</v>
      </c>
      <c r="H98" s="23">
        <f>'2023 Srk'!H98</f>
        <v>-74894.413925953209</v>
      </c>
      <c r="I98" s="23">
        <f>'2023 Srk'!I98</f>
        <v>-897655.92381999141</v>
      </c>
      <c r="J98" s="23">
        <f>'2023 Srk'!J98</f>
        <v>-972550.33774594462</v>
      </c>
      <c r="K98" s="23">
        <f>'2023 Srk'!K98</f>
        <v>363775.02714407688</v>
      </c>
      <c r="L98" s="23"/>
      <c r="M98" s="22">
        <v>1.6633576153462577E-3</v>
      </c>
      <c r="N98" s="27">
        <v>343</v>
      </c>
      <c r="O98" s="1" t="s">
        <v>622</v>
      </c>
      <c r="Q98" s="175"/>
      <c r="S98" s="178"/>
      <c r="T98" s="176"/>
      <c r="U98" s="176"/>
      <c r="V98" s="177"/>
      <c r="W98" s="177"/>
      <c r="X98" s="176"/>
      <c r="Y98" s="177"/>
      <c r="Z98" s="176"/>
      <c r="AA98" s="176"/>
      <c r="AB98" s="177"/>
      <c r="AC98" s="177"/>
      <c r="AD98" s="11"/>
      <c r="AE98" s="151"/>
      <c r="AF98" s="152" t="str">
        <f t="shared" si="2"/>
        <v>Karleby kyrkliga samfällighet</v>
      </c>
      <c r="AG98" s="153" t="e">
        <f>'2023 Srk'!#REF!</f>
        <v>#REF!</v>
      </c>
      <c r="AH98" s="139" t="e">
        <f>'2023 Srk'!#REF!</f>
        <v>#REF!</v>
      </c>
      <c r="AI98" s="154" t="e">
        <f>'2023 Srk'!#REF!</f>
        <v>#REF!</v>
      </c>
      <c r="AJ98" s="154" t="e">
        <f>'2023 Srk'!#REF!</f>
        <v>#REF!</v>
      </c>
      <c r="AK98" s="154" t="e">
        <f>'2023 Srk'!#REF!</f>
        <v>#REF!</v>
      </c>
      <c r="AU98" s="170" t="str">
        <f t="shared" si="3"/>
        <v>Karleby kyrkliga samfällighet</v>
      </c>
      <c r="AV98" s="149" t="e">
        <f>'2023 Srk'!#REF!</f>
        <v>#REF!</v>
      </c>
      <c r="AW98" s="150" t="e">
        <f>'2023 Srk'!#REF!</f>
        <v>#REF!</v>
      </c>
      <c r="AX98" s="149" t="e">
        <f>'2023 Srk'!#REF!</f>
        <v>#REF!</v>
      </c>
      <c r="AY98" s="149" t="e">
        <f>'2023 Srk'!#REF!</f>
        <v>#REF!</v>
      </c>
    </row>
    <row r="99" spans="1:51" ht="15" customHeight="1">
      <c r="A99" s="86" t="s">
        <v>469</v>
      </c>
      <c r="B99" s="25"/>
      <c r="C99" s="26" t="s">
        <v>1648</v>
      </c>
      <c r="D99" s="23">
        <f>'2023 Srk'!D99</f>
        <v>763496.65</v>
      </c>
      <c r="E99" s="70">
        <f>'2023 Srk'!E99</f>
        <v>0.12571231842095854</v>
      </c>
      <c r="F99" s="23">
        <f>'2023 Srk'!F99</f>
        <v>757597.8179654642</v>
      </c>
      <c r="G99" s="23">
        <f>'2023 Srk'!G99</f>
        <v>750964.76523120108</v>
      </c>
      <c r="H99" s="23">
        <f>'2023 Srk'!H99</f>
        <v>6633.0527342631249</v>
      </c>
      <c r="I99" s="23">
        <f>'2023 Srk'!I99</f>
        <v>-59088.437112240019</v>
      </c>
      <c r="J99" s="23">
        <f>'2023 Srk'!J99</f>
        <v>-52455.384377976894</v>
      </c>
      <c r="K99" s="23">
        <f>'2023 Srk'!K99</f>
        <v>23945.586771080682</v>
      </c>
      <c r="L99" s="23"/>
      <c r="M99" s="22">
        <v>3.5729296357585169E-3</v>
      </c>
      <c r="N99" s="27">
        <v>346</v>
      </c>
      <c r="O99" s="1" t="s">
        <v>626</v>
      </c>
      <c r="Q99" s="175"/>
      <c r="S99" s="178"/>
      <c r="T99" s="176"/>
      <c r="U99" s="176"/>
      <c r="V99" s="177"/>
      <c r="W99" s="177"/>
      <c r="X99" s="176"/>
      <c r="Y99" s="177"/>
      <c r="Z99" s="176"/>
      <c r="AA99" s="176"/>
      <c r="AB99" s="177"/>
      <c r="AC99" s="177"/>
      <c r="AD99" s="11"/>
      <c r="AE99" s="151"/>
      <c r="AF99" s="152" t="str">
        <f t="shared" si="2"/>
        <v>Kolari Församling</v>
      </c>
      <c r="AG99" s="153" t="e">
        <f>'2023 Srk'!#REF!</f>
        <v>#REF!</v>
      </c>
      <c r="AH99" s="139" t="e">
        <f>'2023 Srk'!#REF!</f>
        <v>#REF!</v>
      </c>
      <c r="AI99" s="154" t="e">
        <f>'2023 Srk'!#REF!</f>
        <v>#REF!</v>
      </c>
      <c r="AJ99" s="154" t="e">
        <f>'2023 Srk'!#REF!</f>
        <v>#REF!</v>
      </c>
      <c r="AK99" s="154" t="e">
        <f>'2023 Srk'!#REF!</f>
        <v>#REF!</v>
      </c>
      <c r="AU99" s="170" t="str">
        <f t="shared" si="3"/>
        <v>Kolari Församling</v>
      </c>
      <c r="AV99" s="149" t="e">
        <f>'2023 Srk'!#REF!</f>
        <v>#REF!</v>
      </c>
      <c r="AW99" s="150" t="e">
        <f>'2023 Srk'!#REF!</f>
        <v>#REF!</v>
      </c>
      <c r="AX99" s="149" t="e">
        <f>'2023 Srk'!#REF!</f>
        <v>#REF!</v>
      </c>
      <c r="AY99" s="149" t="e">
        <f>'2023 Srk'!#REF!</f>
        <v>#REF!</v>
      </c>
    </row>
    <row r="100" spans="1:51" ht="15" customHeight="1">
      <c r="A100" s="86" t="s">
        <v>469</v>
      </c>
      <c r="B100" s="25"/>
      <c r="C100" s="26" t="s">
        <v>1649</v>
      </c>
      <c r="D100" s="23">
        <f>'2023 Srk'!D100</f>
        <v>2868370.33</v>
      </c>
      <c r="E100" s="70">
        <f>'2023 Srk'!E100</f>
        <v>0.11206716939673633</v>
      </c>
      <c r="F100" s="23">
        <f>'2023 Srk'!F100</f>
        <v>2846209.0870010741</v>
      </c>
      <c r="G100" s="23">
        <f>'2023 Srk'!G100</f>
        <v>2864680.1441807989</v>
      </c>
      <c r="H100" s="23">
        <f>'2023 Srk'!H100</f>
        <v>-18471.057179724798</v>
      </c>
      <c r="I100" s="23">
        <f>'2023 Srk'!I100</f>
        <v>-221988.55732873242</v>
      </c>
      <c r="J100" s="23">
        <f>'2023 Srk'!J100</f>
        <v>-240459.61450845722</v>
      </c>
      <c r="K100" s="23">
        <f>'2023 Srk'!K100</f>
        <v>89960.853958702151</v>
      </c>
      <c r="L100" s="23"/>
      <c r="M100" s="22">
        <v>5.978185162805098E-3</v>
      </c>
      <c r="N100" s="27">
        <v>349</v>
      </c>
      <c r="O100" s="1" t="s">
        <v>628</v>
      </c>
      <c r="Q100" s="175"/>
      <c r="S100" s="178"/>
      <c r="T100" s="176"/>
      <c r="U100" s="176"/>
      <c r="V100" s="177"/>
      <c r="W100" s="177"/>
      <c r="X100" s="176"/>
      <c r="Y100" s="177"/>
      <c r="Z100" s="176"/>
      <c r="AA100" s="176"/>
      <c r="AB100" s="177"/>
      <c r="AC100" s="177"/>
      <c r="AD100" s="11"/>
      <c r="AE100" s="151"/>
      <c r="AF100" s="152" t="str">
        <f t="shared" si="2"/>
        <v>Kontiolahti Församling</v>
      </c>
      <c r="AG100" s="153" t="e">
        <f>'2023 Srk'!#REF!</f>
        <v>#REF!</v>
      </c>
      <c r="AH100" s="139" t="e">
        <f>'2023 Srk'!#REF!</f>
        <v>#REF!</v>
      </c>
      <c r="AI100" s="154" t="e">
        <f>'2023 Srk'!#REF!</f>
        <v>#REF!</v>
      </c>
      <c r="AJ100" s="154" t="e">
        <f>'2023 Srk'!#REF!</f>
        <v>#REF!</v>
      </c>
      <c r="AK100" s="154" t="e">
        <f>'2023 Srk'!#REF!</f>
        <v>#REF!</v>
      </c>
      <c r="AU100" s="170" t="str">
        <f t="shared" si="3"/>
        <v>Kontiolahti Församling</v>
      </c>
      <c r="AV100" s="149" t="e">
        <f>'2023 Srk'!#REF!</f>
        <v>#REF!</v>
      </c>
      <c r="AW100" s="150" t="e">
        <f>'2023 Srk'!#REF!</f>
        <v>#REF!</v>
      </c>
      <c r="AX100" s="149" t="e">
        <f>'2023 Srk'!#REF!</f>
        <v>#REF!</v>
      </c>
      <c r="AY100" s="149" t="e">
        <f>'2023 Srk'!#REF!</f>
        <v>#REF!</v>
      </c>
    </row>
    <row r="101" spans="1:51" ht="15" customHeight="1">
      <c r="A101" s="86" t="s">
        <v>469</v>
      </c>
      <c r="B101" s="25"/>
      <c r="C101" s="26" t="s">
        <v>1650</v>
      </c>
      <c r="D101" s="23">
        <f>'2023 Srk'!D101</f>
        <v>479589.56</v>
      </c>
      <c r="E101" s="70">
        <f>'2023 Srk'!E101</f>
        <v>0.11876225436994514</v>
      </c>
      <c r="F101" s="23">
        <f>'2023 Srk'!F101</f>
        <v>475884.21530731942</v>
      </c>
      <c r="G101" s="23">
        <f>'2023 Srk'!G101</f>
        <v>472811.38982405449</v>
      </c>
      <c r="H101" s="23">
        <f>'2023 Srk'!H101</f>
        <v>3072.8254832649254</v>
      </c>
      <c r="I101" s="23">
        <f>'2023 Srk'!I101</f>
        <v>-37116.335161060451</v>
      </c>
      <c r="J101" s="23">
        <f>'2023 Srk'!J101</f>
        <v>-34043.509677795526</v>
      </c>
      <c r="K101" s="23">
        <f>'2023 Srk'!K101</f>
        <v>15041.393336152038</v>
      </c>
      <c r="L101" s="23"/>
      <c r="M101" s="22">
        <v>2.0146789362853698E-3</v>
      </c>
      <c r="N101" s="27">
        <v>362</v>
      </c>
      <c r="O101" s="1" t="s">
        <v>630</v>
      </c>
      <c r="Q101" s="175"/>
      <c r="S101" s="178"/>
      <c r="T101" s="176"/>
      <c r="U101" s="176"/>
      <c r="V101" s="177"/>
      <c r="W101" s="177"/>
      <c r="X101" s="176"/>
      <c r="Y101" s="177"/>
      <c r="Z101" s="176"/>
      <c r="AA101" s="176"/>
      <c r="AB101" s="177"/>
      <c r="AC101" s="177"/>
      <c r="AD101" s="11"/>
      <c r="AE101" s="151"/>
      <c r="AF101" s="152" t="str">
        <f t="shared" si="2"/>
        <v>Korsnäs Församling</v>
      </c>
      <c r="AG101" s="153" t="e">
        <f>'2023 Srk'!#REF!</f>
        <v>#REF!</v>
      </c>
      <c r="AH101" s="139" t="e">
        <f>'2023 Srk'!#REF!</f>
        <v>#REF!</v>
      </c>
      <c r="AI101" s="154" t="e">
        <f>'2023 Srk'!#REF!</f>
        <v>#REF!</v>
      </c>
      <c r="AJ101" s="154" t="e">
        <f>'2023 Srk'!#REF!</f>
        <v>#REF!</v>
      </c>
      <c r="AK101" s="154" t="e">
        <f>'2023 Srk'!#REF!</f>
        <v>#REF!</v>
      </c>
      <c r="AU101" s="170" t="str">
        <f t="shared" si="3"/>
        <v>Korsnäs Församling</v>
      </c>
      <c r="AV101" s="149" t="e">
        <f>'2023 Srk'!#REF!</f>
        <v>#REF!</v>
      </c>
      <c r="AW101" s="150" t="e">
        <f>'2023 Srk'!#REF!</f>
        <v>#REF!</v>
      </c>
      <c r="AX101" s="149" t="e">
        <f>'2023 Srk'!#REF!</f>
        <v>#REF!</v>
      </c>
      <c r="AY101" s="149" t="e">
        <f>'2023 Srk'!#REF!</f>
        <v>#REF!</v>
      </c>
    </row>
    <row r="102" spans="1:51" ht="15" customHeight="1">
      <c r="A102" s="86" t="s">
        <v>469</v>
      </c>
      <c r="B102" s="25"/>
      <c r="C102" s="26" t="s">
        <v>1082</v>
      </c>
      <c r="D102" s="23">
        <f>'2023 Srk'!D102</f>
        <v>8983164.3599999994</v>
      </c>
      <c r="E102" s="70">
        <f>'2023 Srk'!E102</f>
        <v>7.1150375185285997E-2</v>
      </c>
      <c r="F102" s="23">
        <f>'2023 Srk'!F102</f>
        <v>8913759.7624837346</v>
      </c>
      <c r="G102" s="23">
        <f>'2023 Srk'!G102</f>
        <v>9176851.620458208</v>
      </c>
      <c r="H102" s="23">
        <f>'2023 Srk'!H102</f>
        <v>-263091.85797447339</v>
      </c>
      <c r="I102" s="23">
        <f>'2023 Srk'!I102</f>
        <v>-695223.93104773399</v>
      </c>
      <c r="J102" s="23">
        <f>'2023 Srk'!J102</f>
        <v>-958315.78902220738</v>
      </c>
      <c r="K102" s="23">
        <f>'2023 Srk'!K102</f>
        <v>281739.47018793004</v>
      </c>
      <c r="L102" s="23"/>
      <c r="M102" s="22">
        <v>3.5163256299675999E-4</v>
      </c>
      <c r="N102" s="27">
        <v>365</v>
      </c>
      <c r="O102" s="1" t="s">
        <v>632</v>
      </c>
      <c r="Q102" s="175"/>
      <c r="S102" s="178"/>
      <c r="T102" s="176"/>
      <c r="U102" s="176"/>
      <c r="V102" s="177"/>
      <c r="W102" s="177"/>
      <c r="X102" s="176"/>
      <c r="Y102" s="177"/>
      <c r="Z102" s="176"/>
      <c r="AA102" s="176"/>
      <c r="AB102" s="177"/>
      <c r="AC102" s="177"/>
      <c r="AD102" s="11"/>
      <c r="AE102" s="151"/>
      <c r="AF102" s="152" t="str">
        <f t="shared" si="2"/>
        <v>Kotka-Kymi församling</v>
      </c>
      <c r="AG102" s="153" t="e">
        <f>'2023 Srk'!#REF!</f>
        <v>#REF!</v>
      </c>
      <c r="AH102" s="139" t="e">
        <f>'2023 Srk'!#REF!</f>
        <v>#REF!</v>
      </c>
      <c r="AI102" s="154" t="e">
        <f>'2023 Srk'!#REF!</f>
        <v>#REF!</v>
      </c>
      <c r="AJ102" s="154" t="e">
        <f>'2023 Srk'!#REF!</f>
        <v>#REF!</v>
      </c>
      <c r="AK102" s="154" t="e">
        <f>'2023 Srk'!#REF!</f>
        <v>#REF!</v>
      </c>
      <c r="AU102" s="170" t="str">
        <f t="shared" si="3"/>
        <v>Kotka-Kymi församling</v>
      </c>
      <c r="AV102" s="149" t="e">
        <f>'2023 Srk'!#REF!</f>
        <v>#REF!</v>
      </c>
      <c r="AW102" s="150" t="e">
        <f>'2023 Srk'!#REF!</f>
        <v>#REF!</v>
      </c>
      <c r="AX102" s="149" t="e">
        <f>'2023 Srk'!#REF!</f>
        <v>#REF!</v>
      </c>
      <c r="AY102" s="149" t="e">
        <f>'2023 Srk'!#REF!</f>
        <v>#REF!</v>
      </c>
    </row>
    <row r="103" spans="1:51" ht="15" customHeight="1">
      <c r="A103" s="86" t="s">
        <v>469</v>
      </c>
      <c r="B103" s="25"/>
      <c r="C103" s="26" t="s">
        <v>1083</v>
      </c>
      <c r="D103" s="23">
        <f>'2023 Srk'!D103</f>
        <v>16445214.59</v>
      </c>
      <c r="E103" s="70">
        <f>'2023 Srk'!E103</f>
        <v>4.8287843257645902E-2</v>
      </c>
      <c r="F103" s="23">
        <f>'2023 Srk'!F103</f>
        <v>16318157.636130843</v>
      </c>
      <c r="G103" s="23">
        <f>'2023 Srk'!G103</f>
        <v>16629262.645954035</v>
      </c>
      <c r="H103" s="23">
        <f>'2023 Srk'!H103</f>
        <v>-311105.00982319191</v>
      </c>
      <c r="I103" s="23">
        <f>'2023 Srk'!I103</f>
        <v>-1272725.987859288</v>
      </c>
      <c r="J103" s="23">
        <f>'2023 Srk'!J103</f>
        <v>-1583830.9976824799</v>
      </c>
      <c r="K103" s="23">
        <f>'2023 Srk'!K103</f>
        <v>515772.15556071792</v>
      </c>
      <c r="L103" s="23"/>
      <c r="M103" s="22">
        <v>1.6357123809466938E-3</v>
      </c>
      <c r="N103" s="27">
        <v>2223</v>
      </c>
      <c r="O103" s="1" t="s">
        <v>624</v>
      </c>
      <c r="Q103" s="175"/>
      <c r="S103" s="178"/>
      <c r="T103" s="176"/>
      <c r="U103" s="176"/>
      <c r="V103" s="177"/>
      <c r="W103" s="177"/>
      <c r="X103" s="176"/>
      <c r="Y103" s="177"/>
      <c r="Z103" s="176"/>
      <c r="AA103" s="176"/>
      <c r="AB103" s="177"/>
      <c r="AC103" s="177"/>
      <c r="AD103" s="11"/>
      <c r="AE103" s="151"/>
      <c r="AF103" s="152" t="str">
        <f t="shared" si="2"/>
        <v>Kouvola kyrkliga samfällighet</v>
      </c>
      <c r="AG103" s="153" t="e">
        <f>'2023 Srk'!#REF!</f>
        <v>#REF!</v>
      </c>
      <c r="AH103" s="139" t="e">
        <f>'2023 Srk'!#REF!</f>
        <v>#REF!</v>
      </c>
      <c r="AI103" s="154" t="e">
        <f>'2023 Srk'!#REF!</f>
        <v>#REF!</v>
      </c>
      <c r="AJ103" s="154" t="e">
        <f>'2023 Srk'!#REF!</f>
        <v>#REF!</v>
      </c>
      <c r="AK103" s="154" t="e">
        <f>'2023 Srk'!#REF!</f>
        <v>#REF!</v>
      </c>
      <c r="AU103" s="170" t="str">
        <f t="shared" si="3"/>
        <v>Kouvola kyrkliga samfällighet</v>
      </c>
      <c r="AV103" s="149" t="e">
        <f>'2023 Srk'!#REF!</f>
        <v>#REF!</v>
      </c>
      <c r="AW103" s="150" t="e">
        <f>'2023 Srk'!#REF!</f>
        <v>#REF!</v>
      </c>
      <c r="AX103" s="149" t="e">
        <f>'2023 Srk'!#REF!</f>
        <v>#REF!</v>
      </c>
      <c r="AY103" s="149" t="e">
        <f>'2023 Srk'!#REF!</f>
        <v>#REF!</v>
      </c>
    </row>
    <row r="104" spans="1:51" ht="15" customHeight="1">
      <c r="A104" s="86" t="s">
        <v>469</v>
      </c>
      <c r="B104" s="25"/>
      <c r="C104" s="26" t="s">
        <v>1084</v>
      </c>
      <c r="D104" s="23">
        <f>'2023 Srk'!D104</f>
        <v>1680211.18</v>
      </c>
      <c r="E104" s="70">
        <f>'2023 Srk'!E104</f>
        <v>8.7571113275551449E-2</v>
      </c>
      <c r="F104" s="23">
        <f>'2023 Srk'!F104</f>
        <v>1667229.7431680649</v>
      </c>
      <c r="G104" s="23">
        <f>'2023 Srk'!G104</f>
        <v>1686015.8777378062</v>
      </c>
      <c r="H104" s="23">
        <f>'2023 Srk'!H104</f>
        <v>-18786.13456974132</v>
      </c>
      <c r="I104" s="23">
        <f>'2023 Srk'!I104</f>
        <v>-130034.69320358196</v>
      </c>
      <c r="J104" s="23">
        <f>'2023 Srk'!J104</f>
        <v>-148820.82777332328</v>
      </c>
      <c r="K104" s="23">
        <f>'2023 Srk'!K104</f>
        <v>52696.55420810276</v>
      </c>
      <c r="L104" s="23"/>
      <c r="M104" s="22">
        <v>3.4459044346282205E-4</v>
      </c>
      <c r="N104" s="27">
        <v>380</v>
      </c>
      <c r="O104" s="1" t="s">
        <v>634</v>
      </c>
      <c r="Q104" s="175"/>
      <c r="S104" s="178"/>
      <c r="T104" s="176"/>
      <c r="U104" s="176"/>
      <c r="V104" s="177"/>
      <c r="W104" s="177"/>
      <c r="X104" s="176"/>
      <c r="Y104" s="177"/>
      <c r="Z104" s="176"/>
      <c r="AA104" s="176"/>
      <c r="AB104" s="177"/>
      <c r="AC104" s="177"/>
      <c r="AD104" s="11"/>
      <c r="AE104" s="151"/>
      <c r="AF104" s="152" t="str">
        <f t="shared" si="2"/>
        <v>Kristinestads Kyrkliga Samfällighet</v>
      </c>
      <c r="AG104" s="153" t="e">
        <f>'2023 Srk'!#REF!</f>
        <v>#REF!</v>
      </c>
      <c r="AH104" s="139" t="e">
        <f>'2023 Srk'!#REF!</f>
        <v>#REF!</v>
      </c>
      <c r="AI104" s="154" t="e">
        <f>'2023 Srk'!#REF!</f>
        <v>#REF!</v>
      </c>
      <c r="AJ104" s="154" t="e">
        <f>'2023 Srk'!#REF!</f>
        <v>#REF!</v>
      </c>
      <c r="AK104" s="154" t="e">
        <f>'2023 Srk'!#REF!</f>
        <v>#REF!</v>
      </c>
      <c r="AU104" s="170" t="str">
        <f t="shared" si="3"/>
        <v>Kristinestads Kyrkliga Samfällighet</v>
      </c>
      <c r="AV104" s="149" t="e">
        <f>'2023 Srk'!#REF!</f>
        <v>#REF!</v>
      </c>
      <c r="AW104" s="150" t="e">
        <f>'2023 Srk'!#REF!</f>
        <v>#REF!</v>
      </c>
      <c r="AX104" s="149" t="e">
        <f>'2023 Srk'!#REF!</f>
        <v>#REF!</v>
      </c>
      <c r="AY104" s="149" t="e">
        <f>'2023 Srk'!#REF!</f>
        <v>#REF!</v>
      </c>
    </row>
    <row r="105" spans="1:51" ht="15" customHeight="1">
      <c r="A105" s="86" t="s">
        <v>469</v>
      </c>
      <c r="B105" s="25"/>
      <c r="C105" s="26" t="s">
        <v>1085</v>
      </c>
      <c r="D105" s="23">
        <f>'2023 Srk'!D105</f>
        <v>1825555.19</v>
      </c>
      <c r="E105" s="70">
        <f>'2023 Srk'!E105</f>
        <v>9.4692985708449084E-2</v>
      </c>
      <c r="F105" s="23">
        <f>'2023 Srk'!F105</f>
        <v>1811450.8145117974</v>
      </c>
      <c r="G105" s="23">
        <f>'2023 Srk'!G105</f>
        <v>1846549.7553454696</v>
      </c>
      <c r="H105" s="23">
        <f>'2023 Srk'!H105</f>
        <v>-35098.940833672183</v>
      </c>
      <c r="I105" s="23">
        <f>'2023 Srk'!I105</f>
        <v>-141283.13862181109</v>
      </c>
      <c r="J105" s="23">
        <f>'2023 Srk'!J105</f>
        <v>-176382.07945548327</v>
      </c>
      <c r="K105" s="23">
        <f>'2023 Srk'!K105</f>
        <v>57254.986262928178</v>
      </c>
      <c r="L105" s="23"/>
      <c r="M105" s="22">
        <v>2.2217615860438576E-3</v>
      </c>
      <c r="N105" s="27">
        <v>388</v>
      </c>
      <c r="O105" s="1" t="s">
        <v>638</v>
      </c>
      <c r="Q105" s="175"/>
      <c r="S105" s="178"/>
      <c r="T105" s="176"/>
      <c r="U105" s="176"/>
      <c r="V105" s="177"/>
      <c r="W105" s="177"/>
      <c r="X105" s="176"/>
      <c r="Y105" s="177"/>
      <c r="Z105" s="176"/>
      <c r="AA105" s="176"/>
      <c r="AB105" s="177"/>
      <c r="AC105" s="177"/>
      <c r="AD105" s="11"/>
      <c r="AE105" s="151"/>
      <c r="AF105" s="152" t="str">
        <f t="shared" si="2"/>
        <v>Kronoby Kyrkliga Samfällighet</v>
      </c>
      <c r="AG105" s="153" t="e">
        <f>'2023 Srk'!#REF!</f>
        <v>#REF!</v>
      </c>
      <c r="AH105" s="139" t="e">
        <f>'2023 Srk'!#REF!</f>
        <v>#REF!</v>
      </c>
      <c r="AI105" s="154" t="e">
        <f>'2023 Srk'!#REF!</f>
        <v>#REF!</v>
      </c>
      <c r="AJ105" s="154" t="e">
        <f>'2023 Srk'!#REF!</f>
        <v>#REF!</v>
      </c>
      <c r="AK105" s="154" t="e">
        <f>'2023 Srk'!#REF!</f>
        <v>#REF!</v>
      </c>
      <c r="AU105" s="170" t="str">
        <f t="shared" si="3"/>
        <v>Kronoby Kyrkliga Samfällighet</v>
      </c>
      <c r="AV105" s="149" t="e">
        <f>'2023 Srk'!#REF!</f>
        <v>#REF!</v>
      </c>
      <c r="AW105" s="150" t="e">
        <f>'2023 Srk'!#REF!</f>
        <v>#REF!</v>
      </c>
      <c r="AX105" s="149" t="e">
        <f>'2023 Srk'!#REF!</f>
        <v>#REF!</v>
      </c>
      <c r="AY105" s="149" t="e">
        <f>'2023 Srk'!#REF!</f>
        <v>#REF!</v>
      </c>
    </row>
    <row r="106" spans="1:51" ht="15" customHeight="1">
      <c r="A106" s="86" t="s">
        <v>469</v>
      </c>
      <c r="B106" s="25"/>
      <c r="C106" s="26" t="s">
        <v>1651</v>
      </c>
      <c r="D106" s="23">
        <f>'2023 Srk'!D106</f>
        <v>1567817.12</v>
      </c>
      <c r="E106" s="70">
        <f>'2023 Srk'!E106</f>
        <v>4.8935533071238879E-2</v>
      </c>
      <c r="F106" s="23">
        <f>'2023 Srk'!F106</f>
        <v>1555704.0480543019</v>
      </c>
      <c r="G106" s="23">
        <f>'2023 Srk'!G106</f>
        <v>1538472.7762213007</v>
      </c>
      <c r="H106" s="23">
        <f>'2023 Srk'!H106</f>
        <v>17231.27183300117</v>
      </c>
      <c r="I106" s="23">
        <f>'2023 Srk'!I106</f>
        <v>-121336.30618891816</v>
      </c>
      <c r="J106" s="23">
        <f>'2023 Srk'!J106</f>
        <v>-104105.03435591699</v>
      </c>
      <c r="K106" s="23">
        <f>'2023 Srk'!K106</f>
        <v>49171.533219099016</v>
      </c>
      <c r="L106" s="23"/>
      <c r="M106" s="22">
        <v>1.1716976260687079E-3</v>
      </c>
      <c r="N106" s="27">
        <v>393</v>
      </c>
      <c r="O106" s="1" t="s">
        <v>640</v>
      </c>
      <c r="Q106" s="175"/>
      <c r="S106" s="178"/>
      <c r="T106" s="176"/>
      <c r="U106" s="176"/>
      <c r="V106" s="177"/>
      <c r="W106" s="177"/>
      <c r="X106" s="176"/>
      <c r="Y106" s="177"/>
      <c r="Z106" s="176"/>
      <c r="AA106" s="176"/>
      <c r="AB106" s="177"/>
      <c r="AC106" s="177"/>
      <c r="AD106" s="11"/>
      <c r="AE106" s="151"/>
      <c r="AF106" s="152" t="str">
        <f t="shared" si="2"/>
        <v>Kuhmo Församling</v>
      </c>
      <c r="AG106" s="153" t="e">
        <f>'2023 Srk'!#REF!</f>
        <v>#REF!</v>
      </c>
      <c r="AH106" s="139" t="e">
        <f>'2023 Srk'!#REF!</f>
        <v>#REF!</v>
      </c>
      <c r="AI106" s="154" t="e">
        <f>'2023 Srk'!#REF!</f>
        <v>#REF!</v>
      </c>
      <c r="AJ106" s="154" t="e">
        <f>'2023 Srk'!#REF!</f>
        <v>#REF!</v>
      </c>
      <c r="AK106" s="154" t="e">
        <f>'2023 Srk'!#REF!</f>
        <v>#REF!</v>
      </c>
      <c r="AU106" s="170" t="str">
        <f t="shared" si="3"/>
        <v>Kuhmo Församling</v>
      </c>
      <c r="AV106" s="149" t="e">
        <f>'2023 Srk'!#REF!</f>
        <v>#REF!</v>
      </c>
      <c r="AW106" s="150" t="e">
        <f>'2023 Srk'!#REF!</f>
        <v>#REF!</v>
      </c>
      <c r="AX106" s="149" t="e">
        <f>'2023 Srk'!#REF!</f>
        <v>#REF!</v>
      </c>
      <c r="AY106" s="149" t="e">
        <f>'2023 Srk'!#REF!</f>
        <v>#REF!</v>
      </c>
    </row>
    <row r="107" spans="1:51" ht="15" customHeight="1">
      <c r="A107" s="86" t="s">
        <v>469</v>
      </c>
      <c r="B107" s="25"/>
      <c r="C107" s="26" t="s">
        <v>1087</v>
      </c>
      <c r="D107" s="23">
        <f>'2023 Srk'!D107</f>
        <v>23216944.93</v>
      </c>
      <c r="E107" s="70">
        <f>'2023 Srk'!E107</f>
        <v>7.9091466208528916E-2</v>
      </c>
      <c r="F107" s="23">
        <f>'2023 Srk'!F107</f>
        <v>23037569.082709596</v>
      </c>
      <c r="G107" s="23">
        <f>'2023 Srk'!G107</f>
        <v>23135716.569594324</v>
      </c>
      <c r="H107" s="23">
        <f>'2023 Srk'!H107</f>
        <v>-98147.486884728074</v>
      </c>
      <c r="I107" s="23">
        <f>'2023 Srk'!I107</f>
        <v>-1796802.8942034582</v>
      </c>
      <c r="J107" s="23">
        <f>'2023 Srk'!J107</f>
        <v>-1894950.3810881863</v>
      </c>
      <c r="K107" s="23">
        <f>'2023 Srk'!K107</f>
        <v>728154.30084823119</v>
      </c>
      <c r="L107" s="23"/>
      <c r="M107" s="22">
        <v>1.3535869105997216E-3</v>
      </c>
      <c r="N107" s="27">
        <v>396</v>
      </c>
      <c r="O107" s="1" t="s">
        <v>642</v>
      </c>
      <c r="Q107" s="175"/>
      <c r="S107" s="178"/>
      <c r="T107" s="176"/>
      <c r="U107" s="176"/>
      <c r="V107" s="177"/>
      <c r="W107" s="177"/>
      <c r="X107" s="176"/>
      <c r="Y107" s="177"/>
      <c r="Z107" s="176"/>
      <c r="AA107" s="176"/>
      <c r="AB107" s="177"/>
      <c r="AC107" s="177"/>
      <c r="AD107" s="11"/>
      <c r="AE107" s="151"/>
      <c r="AF107" s="152" t="str">
        <f t="shared" si="2"/>
        <v>Kuopio Kyrkliga Samfällighet</v>
      </c>
      <c r="AG107" s="153" t="e">
        <f>'2023 Srk'!#REF!</f>
        <v>#REF!</v>
      </c>
      <c r="AH107" s="139" t="e">
        <f>'2023 Srk'!#REF!</f>
        <v>#REF!</v>
      </c>
      <c r="AI107" s="154" t="e">
        <f>'2023 Srk'!#REF!</f>
        <v>#REF!</v>
      </c>
      <c r="AJ107" s="154" t="e">
        <f>'2023 Srk'!#REF!</f>
        <v>#REF!</v>
      </c>
      <c r="AK107" s="154" t="e">
        <f>'2023 Srk'!#REF!</f>
        <v>#REF!</v>
      </c>
      <c r="AU107" s="170" t="str">
        <f t="shared" si="3"/>
        <v>Kuopio Kyrkliga Samfällighet</v>
      </c>
      <c r="AV107" s="149" t="e">
        <f>'2023 Srk'!#REF!</f>
        <v>#REF!</v>
      </c>
      <c r="AW107" s="150" t="e">
        <f>'2023 Srk'!#REF!</f>
        <v>#REF!</v>
      </c>
      <c r="AX107" s="149" t="e">
        <f>'2023 Srk'!#REF!</f>
        <v>#REF!</v>
      </c>
      <c r="AY107" s="149" t="e">
        <f>'2023 Srk'!#REF!</f>
        <v>#REF!</v>
      </c>
    </row>
    <row r="108" spans="1:51" ht="15" customHeight="1">
      <c r="A108" s="86" t="s">
        <v>518</v>
      </c>
      <c r="B108" s="25"/>
      <c r="C108" s="26" t="s">
        <v>1652</v>
      </c>
      <c r="D108" s="23">
        <f>'2023 Srk'!D108</f>
        <v>1816204.1</v>
      </c>
      <c r="E108" s="70">
        <f>'2023 Srk'!E108</f>
        <v>0.10007657211002319</v>
      </c>
      <c r="F108" s="23">
        <f>'2023 Srk'!F108</f>
        <v>1802171.9717302362</v>
      </c>
      <c r="G108" s="23">
        <f>'2023 Srk'!G108</f>
        <v>1812895.9344569929</v>
      </c>
      <c r="H108" s="23">
        <f>'2023 Srk'!H108</f>
        <v>-10723.962726756698</v>
      </c>
      <c r="I108" s="23">
        <f>'2023 Srk'!I108</f>
        <v>-140559.44023571353</v>
      </c>
      <c r="J108" s="23">
        <f>'2023 Srk'!J108</f>
        <v>-151283.40296247022</v>
      </c>
      <c r="K108" s="23">
        <f>'2023 Srk'!K108</f>
        <v>56961.707520972748</v>
      </c>
      <c r="L108" s="23"/>
      <c r="M108" s="22">
        <v>6.4549664228292049E-4</v>
      </c>
      <c r="N108" s="27">
        <v>411</v>
      </c>
      <c r="O108" s="1" t="s">
        <v>646</v>
      </c>
      <c r="Q108" s="175"/>
      <c r="S108" s="178"/>
      <c r="T108" s="176"/>
      <c r="U108" s="176"/>
      <c r="V108" s="177"/>
      <c r="W108" s="177"/>
      <c r="X108" s="176"/>
      <c r="Y108" s="177"/>
      <c r="Z108" s="176"/>
      <c r="AA108" s="176"/>
      <c r="AB108" s="177"/>
      <c r="AC108" s="177"/>
      <c r="AD108" s="11"/>
      <c r="AE108" s="151"/>
      <c r="AF108" s="152" t="str">
        <f t="shared" si="2"/>
        <v>Kuopio Ortodoxa Församling</v>
      </c>
      <c r="AG108" s="153" t="e">
        <f>'2023 Srk'!#REF!</f>
        <v>#REF!</v>
      </c>
      <c r="AH108" s="139" t="e">
        <f>'2023 Srk'!#REF!</f>
        <v>#REF!</v>
      </c>
      <c r="AI108" s="154" t="e">
        <f>'2023 Srk'!#REF!</f>
        <v>#REF!</v>
      </c>
      <c r="AJ108" s="154" t="e">
        <f>'2023 Srk'!#REF!</f>
        <v>#REF!</v>
      </c>
      <c r="AK108" s="154" t="e">
        <f>'2023 Srk'!#REF!</f>
        <v>#REF!</v>
      </c>
      <c r="AU108" s="170" t="str">
        <f t="shared" si="3"/>
        <v>Kuopio Ortodoxa Församling</v>
      </c>
      <c r="AV108" s="149" t="e">
        <f>'2023 Srk'!#REF!</f>
        <v>#REF!</v>
      </c>
      <c r="AW108" s="150" t="e">
        <f>'2023 Srk'!#REF!</f>
        <v>#REF!</v>
      </c>
      <c r="AX108" s="149" t="e">
        <f>'2023 Srk'!#REF!</f>
        <v>#REF!</v>
      </c>
      <c r="AY108" s="149" t="e">
        <f>'2023 Srk'!#REF!</f>
        <v>#REF!</v>
      </c>
    </row>
    <row r="109" spans="1:51" ht="15" customHeight="1">
      <c r="A109" s="86" t="s">
        <v>469</v>
      </c>
      <c r="B109" s="25"/>
      <c r="C109" s="26" t="s">
        <v>1653</v>
      </c>
      <c r="D109" s="23">
        <f>'2023 Srk'!D109</f>
        <v>867500.24</v>
      </c>
      <c r="E109" s="70">
        <f>'2023 Srk'!E109</f>
        <v>0.13844887505731118</v>
      </c>
      <c r="F109" s="23">
        <f>'2023 Srk'!F109</f>
        <v>860797.86847593449</v>
      </c>
      <c r="G109" s="23">
        <f>'2023 Srk'!G109</f>
        <v>835223.20782913605</v>
      </c>
      <c r="H109" s="23">
        <f>'2023 Srk'!H109</f>
        <v>25574.660646798438</v>
      </c>
      <c r="I109" s="23">
        <f>'2023 Srk'!I109</f>
        <v>-67137.469923532903</v>
      </c>
      <c r="J109" s="23">
        <f>'2023 Srk'!J109</f>
        <v>-41562.809276734464</v>
      </c>
      <c r="K109" s="23">
        <f>'2023 Srk'!K109</f>
        <v>27207.456995198758</v>
      </c>
      <c r="L109" s="23"/>
      <c r="M109" s="22">
        <v>5.308648732539529E-4</v>
      </c>
      <c r="N109" s="27">
        <v>418</v>
      </c>
      <c r="O109" s="1" t="s">
        <v>648</v>
      </c>
      <c r="Q109" s="175"/>
      <c r="S109" s="178"/>
      <c r="T109" s="176"/>
      <c r="U109" s="176"/>
      <c r="V109" s="177"/>
      <c r="W109" s="177"/>
      <c r="X109" s="176"/>
      <c r="Y109" s="177"/>
      <c r="Z109" s="176"/>
      <c r="AA109" s="176"/>
      <c r="AB109" s="177"/>
      <c r="AC109" s="177"/>
      <c r="AD109" s="11"/>
      <c r="AE109" s="151"/>
      <c r="AF109" s="152" t="str">
        <f t="shared" si="2"/>
        <v>Kuortane Församling</v>
      </c>
      <c r="AG109" s="153" t="e">
        <f>'2023 Srk'!#REF!</f>
        <v>#REF!</v>
      </c>
      <c r="AH109" s="139" t="e">
        <f>'2023 Srk'!#REF!</f>
        <v>#REF!</v>
      </c>
      <c r="AI109" s="154" t="e">
        <f>'2023 Srk'!#REF!</f>
        <v>#REF!</v>
      </c>
      <c r="AJ109" s="154" t="e">
        <f>'2023 Srk'!#REF!</f>
        <v>#REF!</v>
      </c>
      <c r="AK109" s="154" t="e">
        <f>'2023 Srk'!#REF!</f>
        <v>#REF!</v>
      </c>
      <c r="AU109" s="170" t="str">
        <f t="shared" si="3"/>
        <v>Kuortane Församling</v>
      </c>
      <c r="AV109" s="149" t="e">
        <f>'2023 Srk'!#REF!</f>
        <v>#REF!</v>
      </c>
      <c r="AW109" s="150" t="e">
        <f>'2023 Srk'!#REF!</f>
        <v>#REF!</v>
      </c>
      <c r="AX109" s="149" t="e">
        <f>'2023 Srk'!#REF!</f>
        <v>#REF!</v>
      </c>
      <c r="AY109" s="149" t="e">
        <f>'2023 Srk'!#REF!</f>
        <v>#REF!</v>
      </c>
    </row>
    <row r="110" spans="1:51" ht="15" customHeight="1">
      <c r="A110" s="86" t="s">
        <v>469</v>
      </c>
      <c r="B110" s="25"/>
      <c r="C110" s="26" t="s">
        <v>1654</v>
      </c>
      <c r="D110" s="23">
        <f>'2023 Srk'!D110</f>
        <v>4690395.1900000004</v>
      </c>
      <c r="E110" s="70">
        <f>'2023 Srk'!E110</f>
        <v>0.10422690601721274</v>
      </c>
      <c r="F110" s="23">
        <f>'2023 Srk'!F110</f>
        <v>4654156.8471056288</v>
      </c>
      <c r="G110" s="23">
        <f>'2023 Srk'!G110</f>
        <v>4528807.3714404162</v>
      </c>
      <c r="H110" s="23">
        <f>'2023 Srk'!H110</f>
        <v>125349.47566521261</v>
      </c>
      <c r="I110" s="23">
        <f>'2023 Srk'!I110</f>
        <v>-362998.4770933417</v>
      </c>
      <c r="J110" s="23">
        <f>'2023 Srk'!J110</f>
        <v>-237649.00142812909</v>
      </c>
      <c r="K110" s="23">
        <f>'2023 Srk'!K110</f>
        <v>147105.11829070171</v>
      </c>
      <c r="L110" s="23"/>
      <c r="M110" s="22">
        <v>2.6702722577604514E-3</v>
      </c>
      <c r="N110" s="27">
        <v>419</v>
      </c>
      <c r="O110" s="1" t="s">
        <v>650</v>
      </c>
      <c r="Q110" s="175"/>
      <c r="S110" s="178"/>
      <c r="T110" s="176"/>
      <c r="U110" s="176"/>
      <c r="V110" s="177"/>
      <c r="W110" s="177"/>
      <c r="X110" s="176"/>
      <c r="Y110" s="177"/>
      <c r="Z110" s="176"/>
      <c r="AA110" s="176"/>
      <c r="AB110" s="177"/>
      <c r="AC110" s="177"/>
      <c r="AD110" s="11"/>
      <c r="AE110" s="151"/>
      <c r="AF110" s="152" t="str">
        <f t="shared" si="2"/>
        <v>Kurikka Församling</v>
      </c>
      <c r="AG110" s="153" t="e">
        <f>'2023 Srk'!#REF!</f>
        <v>#REF!</v>
      </c>
      <c r="AH110" s="139" t="e">
        <f>'2023 Srk'!#REF!</f>
        <v>#REF!</v>
      </c>
      <c r="AI110" s="154" t="e">
        <f>'2023 Srk'!#REF!</f>
        <v>#REF!</v>
      </c>
      <c r="AJ110" s="154" t="e">
        <f>'2023 Srk'!#REF!</f>
        <v>#REF!</v>
      </c>
      <c r="AK110" s="154" t="e">
        <f>'2023 Srk'!#REF!</f>
        <v>#REF!</v>
      </c>
      <c r="AU110" s="170" t="str">
        <f t="shared" si="3"/>
        <v>Kurikka Församling</v>
      </c>
      <c r="AV110" s="149" t="e">
        <f>'2023 Srk'!#REF!</f>
        <v>#REF!</v>
      </c>
      <c r="AW110" s="150" t="e">
        <f>'2023 Srk'!#REF!</f>
        <v>#REF!</v>
      </c>
      <c r="AX110" s="149" t="e">
        <f>'2023 Srk'!#REF!</f>
        <v>#REF!</v>
      </c>
      <c r="AY110" s="149" t="e">
        <f>'2023 Srk'!#REF!</f>
        <v>#REF!</v>
      </c>
    </row>
    <row r="111" spans="1:51" ht="15" customHeight="1">
      <c r="A111" s="86" t="s">
        <v>469</v>
      </c>
      <c r="B111" s="25"/>
      <c r="C111" s="26" t="s">
        <v>1655</v>
      </c>
      <c r="D111" s="23">
        <f>'2023 Srk'!D111</f>
        <v>261817.01</v>
      </c>
      <c r="E111" s="70">
        <f>'2023 Srk'!E111</f>
        <v>3.8803247854532597E-2</v>
      </c>
      <c r="F111" s="23">
        <f>'2023 Srk'!F111</f>
        <v>259794.19226298132</v>
      </c>
      <c r="G111" s="23">
        <f>'2023 Srk'!G111</f>
        <v>268988.91594110173</v>
      </c>
      <c r="H111" s="23">
        <f>'2023 Srk'!H111</f>
        <v>-9194.7236781204119</v>
      </c>
      <c r="I111" s="23">
        <f>'2023 Srk'!I111</f>
        <v>-20262.509246503854</v>
      </c>
      <c r="J111" s="23">
        <f>'2023 Srk'!J111</f>
        <v>-29457.232924624266</v>
      </c>
      <c r="K111" s="23">
        <f>'2023 Srk'!K111</f>
        <v>8211.3810598905693</v>
      </c>
      <c r="L111" s="23"/>
      <c r="M111" s="22">
        <v>5.3094057339317545E-3</v>
      </c>
      <c r="N111" s="27">
        <v>682</v>
      </c>
      <c r="O111" s="1" t="s">
        <v>736</v>
      </c>
      <c r="Q111" s="175"/>
      <c r="S111" s="178"/>
      <c r="T111" s="176"/>
      <c r="U111" s="176"/>
      <c r="V111" s="177"/>
      <c r="W111" s="177"/>
      <c r="X111" s="176"/>
      <c r="Y111" s="177"/>
      <c r="Z111" s="176"/>
      <c r="AA111" s="176"/>
      <c r="AB111" s="177"/>
      <c r="AC111" s="177"/>
      <c r="AD111" s="11"/>
      <c r="AE111" s="151"/>
      <c r="AF111" s="152" t="str">
        <f t="shared" si="2"/>
        <v>Gustavs Församling</v>
      </c>
      <c r="AG111" s="153" t="e">
        <f>'2023 Srk'!#REF!</f>
        <v>#REF!</v>
      </c>
      <c r="AH111" s="139" t="e">
        <f>'2023 Srk'!#REF!</f>
        <v>#REF!</v>
      </c>
      <c r="AI111" s="154" t="e">
        <f>'2023 Srk'!#REF!</f>
        <v>#REF!</v>
      </c>
      <c r="AJ111" s="154" t="e">
        <f>'2023 Srk'!#REF!</f>
        <v>#REF!</v>
      </c>
      <c r="AK111" s="154" t="e">
        <f>'2023 Srk'!#REF!</f>
        <v>#REF!</v>
      </c>
      <c r="AU111" s="170" t="str">
        <f t="shared" si="3"/>
        <v>Gustavs Församling</v>
      </c>
      <c r="AV111" s="149" t="e">
        <f>'2023 Srk'!#REF!</f>
        <v>#REF!</v>
      </c>
      <c r="AW111" s="150" t="e">
        <f>'2023 Srk'!#REF!</f>
        <v>#REF!</v>
      </c>
      <c r="AX111" s="149" t="e">
        <f>'2023 Srk'!#REF!</f>
        <v>#REF!</v>
      </c>
      <c r="AY111" s="149" t="e">
        <f>'2023 Srk'!#REF!</f>
        <v>#REF!</v>
      </c>
    </row>
    <row r="112" spans="1:51" ht="15" customHeight="1">
      <c r="A112" s="86" t="s">
        <v>469</v>
      </c>
      <c r="B112" s="25"/>
      <c r="C112" s="26" t="s">
        <v>1656</v>
      </c>
      <c r="D112" s="23">
        <f>'2023 Srk'!D112</f>
        <v>3093644.07</v>
      </c>
      <c r="E112" s="70">
        <f>'2023 Srk'!E112</f>
        <v>9.4713700510916876E-2</v>
      </c>
      <c r="F112" s="23">
        <f>'2023 Srk'!F112</f>
        <v>3069742.3452922786</v>
      </c>
      <c r="G112" s="23">
        <f>'2023 Srk'!G112</f>
        <v>3026528.1428579991</v>
      </c>
      <c r="H112" s="23">
        <f>'2023 Srk'!H112</f>
        <v>43214.20243427949</v>
      </c>
      <c r="I112" s="23">
        <f>'2023 Srk'!I112</f>
        <v>-239422.91440027833</v>
      </c>
      <c r="J112" s="23">
        <f>'2023 Srk'!J112</f>
        <v>-196208.71196599884</v>
      </c>
      <c r="K112" s="23">
        <f>'2023 Srk'!K112</f>
        <v>97026.126463062013</v>
      </c>
      <c r="L112" s="23"/>
      <c r="M112" s="22">
        <v>4.5557198369783477E-4</v>
      </c>
      <c r="N112" s="27">
        <v>429</v>
      </c>
      <c r="O112" s="1" t="s">
        <v>652</v>
      </c>
      <c r="Q112" s="175"/>
      <c r="S112" s="178"/>
      <c r="T112" s="176"/>
      <c r="U112" s="176"/>
      <c r="V112" s="177"/>
      <c r="W112" s="177"/>
      <c r="X112" s="176"/>
      <c r="Y112" s="177"/>
      <c r="Z112" s="176"/>
      <c r="AA112" s="176"/>
      <c r="AB112" s="177"/>
      <c r="AC112" s="177"/>
      <c r="AD112" s="11"/>
      <c r="AE112" s="151"/>
      <c r="AF112" s="152" t="str">
        <f t="shared" si="2"/>
        <v>Kuusamo Församling</v>
      </c>
      <c r="AG112" s="153" t="e">
        <f>'2023 Srk'!#REF!</f>
        <v>#REF!</v>
      </c>
      <c r="AH112" s="139" t="e">
        <f>'2023 Srk'!#REF!</f>
        <v>#REF!</v>
      </c>
      <c r="AI112" s="154" t="e">
        <f>'2023 Srk'!#REF!</f>
        <v>#REF!</v>
      </c>
      <c r="AJ112" s="154" t="e">
        <f>'2023 Srk'!#REF!</f>
        <v>#REF!</v>
      </c>
      <c r="AK112" s="154" t="e">
        <f>'2023 Srk'!#REF!</f>
        <v>#REF!</v>
      </c>
      <c r="AU112" s="170" t="str">
        <f t="shared" si="3"/>
        <v>Kuusamo Församling</v>
      </c>
      <c r="AV112" s="149" t="e">
        <f>'2023 Srk'!#REF!</f>
        <v>#REF!</v>
      </c>
      <c r="AW112" s="150" t="e">
        <f>'2023 Srk'!#REF!</f>
        <v>#REF!</v>
      </c>
      <c r="AX112" s="149" t="e">
        <f>'2023 Srk'!#REF!</f>
        <v>#REF!</v>
      </c>
      <c r="AY112" s="149" t="e">
        <f>'2023 Srk'!#REF!</f>
        <v>#REF!</v>
      </c>
    </row>
    <row r="113" spans="1:51" ht="15" customHeight="1">
      <c r="A113" s="86" t="s">
        <v>469</v>
      </c>
      <c r="B113" s="25"/>
      <c r="C113" s="26" t="s">
        <v>1657</v>
      </c>
      <c r="D113" s="23">
        <f>'2023 Srk'!D113</f>
        <v>490857.49</v>
      </c>
      <c r="E113" s="70">
        <f>'2023 Srk'!E113</f>
        <v>0.11022373228339744</v>
      </c>
      <c r="F113" s="23">
        <f>'2023 Srk'!F113</f>
        <v>487065.08844014537</v>
      </c>
      <c r="G113" s="23">
        <f>'2023 Srk'!G113</f>
        <v>482630.26059668598</v>
      </c>
      <c r="H113" s="23">
        <f>'2023 Srk'!H113</f>
        <v>4434.8278434593813</v>
      </c>
      <c r="I113" s="23">
        <f>'2023 Srk'!I113</f>
        <v>-37988.381388362322</v>
      </c>
      <c r="J113" s="23">
        <f>'2023 Srk'!J113</f>
        <v>-33553.553544902941</v>
      </c>
      <c r="K113" s="23">
        <f>'2023 Srk'!K113</f>
        <v>15394.790034808755</v>
      </c>
      <c r="L113" s="23"/>
      <c r="M113" s="22">
        <v>5.0532150675344453E-4</v>
      </c>
      <c r="N113" s="27">
        <v>436</v>
      </c>
      <c r="O113" s="1" t="s">
        <v>654</v>
      </c>
      <c r="Q113" s="175"/>
      <c r="S113" s="178"/>
      <c r="T113" s="176"/>
      <c r="U113" s="176"/>
      <c r="V113" s="177"/>
      <c r="W113" s="177"/>
      <c r="X113" s="176"/>
      <c r="Y113" s="177"/>
      <c r="Z113" s="176"/>
      <c r="AA113" s="176"/>
      <c r="AB113" s="177"/>
      <c r="AC113" s="177"/>
      <c r="AD113" s="11"/>
      <c r="AE113" s="151"/>
      <c r="AF113" s="152" t="str">
        <f t="shared" si="2"/>
        <v>Kärsämäki Församling</v>
      </c>
      <c r="AG113" s="153" t="e">
        <f>'2023 Srk'!#REF!</f>
        <v>#REF!</v>
      </c>
      <c r="AH113" s="139" t="e">
        <f>'2023 Srk'!#REF!</f>
        <v>#REF!</v>
      </c>
      <c r="AI113" s="154" t="e">
        <f>'2023 Srk'!#REF!</f>
        <v>#REF!</v>
      </c>
      <c r="AJ113" s="154" t="e">
        <f>'2023 Srk'!#REF!</f>
        <v>#REF!</v>
      </c>
      <c r="AK113" s="154" t="e">
        <f>'2023 Srk'!#REF!</f>
        <v>#REF!</v>
      </c>
      <c r="AU113" s="170" t="str">
        <f t="shared" si="3"/>
        <v>Kärsämäki Församling</v>
      </c>
      <c r="AV113" s="149" t="e">
        <f>'2023 Srk'!#REF!</f>
        <v>#REF!</v>
      </c>
      <c r="AW113" s="150" t="e">
        <f>'2023 Srk'!#REF!</f>
        <v>#REF!</v>
      </c>
      <c r="AX113" s="149" t="e">
        <f>'2023 Srk'!#REF!</f>
        <v>#REF!</v>
      </c>
      <c r="AY113" s="149" t="e">
        <f>'2023 Srk'!#REF!</f>
        <v>#REF!</v>
      </c>
    </row>
    <row r="114" spans="1:51" ht="15" customHeight="1">
      <c r="A114" s="86" t="s">
        <v>469</v>
      </c>
      <c r="B114" s="25"/>
      <c r="C114" s="26" t="s">
        <v>1094</v>
      </c>
      <c r="D114" s="23">
        <f>'2023 Srk'!D114</f>
        <v>20234718.02</v>
      </c>
      <c r="E114" s="70">
        <f>'2023 Srk'!E114</f>
        <v>4.3789341363765777E-2</v>
      </c>
      <c r="F114" s="23">
        <f>'2023 Srk'!F114</f>
        <v>20078383.080133304</v>
      </c>
      <c r="G114" s="23">
        <f>'2023 Srk'!G114</f>
        <v>20649655.701979127</v>
      </c>
      <c r="H114" s="23">
        <f>'2023 Srk'!H114</f>
        <v>-571272.62184582278</v>
      </c>
      <c r="I114" s="23">
        <f>'2023 Srk'!I114</f>
        <v>-1566002.7626953959</v>
      </c>
      <c r="J114" s="23">
        <f>'2023 Srk'!J114</f>
        <v>-2137275.3845412186</v>
      </c>
      <c r="K114" s="23">
        <f>'2023 Srk'!K114</f>
        <v>634622.55680658168</v>
      </c>
      <c r="L114" s="23"/>
      <c r="M114" s="22">
        <v>9.4484303279806191E-3</v>
      </c>
      <c r="N114" s="27">
        <v>2442</v>
      </c>
      <c r="O114" s="1" t="s">
        <v>656</v>
      </c>
      <c r="Q114" s="175"/>
      <c r="S114" s="178"/>
      <c r="T114" s="176"/>
      <c r="U114" s="176"/>
      <c r="V114" s="177"/>
      <c r="W114" s="177"/>
      <c r="X114" s="176"/>
      <c r="Y114" s="177"/>
      <c r="Z114" s="176"/>
      <c r="AA114" s="176"/>
      <c r="AB114" s="177"/>
      <c r="AC114" s="177"/>
      <c r="AD114" s="11"/>
      <c r="AE114" s="151"/>
      <c r="AF114" s="152" t="str">
        <f t="shared" si="2"/>
        <v>Lahtis Kyrkliga Samfällighet</v>
      </c>
      <c r="AG114" s="153" t="e">
        <f>'2023 Srk'!#REF!</f>
        <v>#REF!</v>
      </c>
      <c r="AH114" s="139" t="e">
        <f>'2023 Srk'!#REF!</f>
        <v>#REF!</v>
      </c>
      <c r="AI114" s="154" t="e">
        <f>'2023 Srk'!#REF!</f>
        <v>#REF!</v>
      </c>
      <c r="AJ114" s="154" t="e">
        <f>'2023 Srk'!#REF!</f>
        <v>#REF!</v>
      </c>
      <c r="AK114" s="154" t="e">
        <f>'2023 Srk'!#REF!</f>
        <v>#REF!</v>
      </c>
      <c r="AU114" s="170" t="str">
        <f t="shared" si="3"/>
        <v>Lahtis Kyrkliga Samfällighet</v>
      </c>
      <c r="AV114" s="149" t="e">
        <f>'2023 Srk'!#REF!</f>
        <v>#REF!</v>
      </c>
      <c r="AW114" s="150" t="e">
        <f>'2023 Srk'!#REF!</f>
        <v>#REF!</v>
      </c>
      <c r="AX114" s="149" t="e">
        <f>'2023 Srk'!#REF!</f>
        <v>#REF!</v>
      </c>
      <c r="AY114" s="149" t="e">
        <f>'2023 Srk'!#REF!</f>
        <v>#REF!</v>
      </c>
    </row>
    <row r="115" spans="1:51" ht="15" customHeight="1">
      <c r="A115" s="86" t="s">
        <v>469</v>
      </c>
      <c r="B115" s="25"/>
      <c r="C115" s="26" t="s">
        <v>1658</v>
      </c>
      <c r="D115" s="23">
        <f>'2023 Srk'!D115</f>
        <v>1784916.63</v>
      </c>
      <c r="E115" s="70">
        <f>'2023 Srk'!E115</f>
        <v>9.2329574566961004E-2</v>
      </c>
      <c r="F115" s="23">
        <f>'2023 Srk'!F115</f>
        <v>1771126.2310558532</v>
      </c>
      <c r="G115" s="23">
        <f>'2023 Srk'!G115</f>
        <v>1792333.3525479843</v>
      </c>
      <c r="H115" s="23">
        <f>'2023 Srk'!H115</f>
        <v>-21207.121492131148</v>
      </c>
      <c r="I115" s="23">
        <f>'2023 Srk'!I115</f>
        <v>-138138.04427608999</v>
      </c>
      <c r="J115" s="23">
        <f>'2023 Srk'!J115</f>
        <v>-159345.16576822114</v>
      </c>
      <c r="K115" s="23">
        <f>'2023 Srk'!K115</f>
        <v>55980.436905400842</v>
      </c>
      <c r="L115" s="23"/>
      <c r="M115" s="22">
        <v>1.7728183798593002E-2</v>
      </c>
      <c r="N115" s="27">
        <v>2222</v>
      </c>
      <c r="O115" s="1" t="s">
        <v>658</v>
      </c>
      <c r="Q115" s="175"/>
      <c r="S115" s="178"/>
      <c r="T115" s="176"/>
      <c r="U115" s="176"/>
      <c r="V115" s="177"/>
      <c r="W115" s="177"/>
      <c r="X115" s="176"/>
      <c r="Y115" s="177"/>
      <c r="Z115" s="176"/>
      <c r="AA115" s="176"/>
      <c r="AB115" s="177"/>
      <c r="AC115" s="177"/>
      <c r="AD115" s="11"/>
      <c r="AE115" s="151"/>
      <c r="AF115" s="152" t="str">
        <f t="shared" si="2"/>
        <v>Laihela Församling</v>
      </c>
      <c r="AG115" s="153" t="e">
        <f>'2023 Srk'!#REF!</f>
        <v>#REF!</v>
      </c>
      <c r="AH115" s="139" t="e">
        <f>'2023 Srk'!#REF!</f>
        <v>#REF!</v>
      </c>
      <c r="AI115" s="154" t="e">
        <f>'2023 Srk'!#REF!</f>
        <v>#REF!</v>
      </c>
      <c r="AJ115" s="154" t="e">
        <f>'2023 Srk'!#REF!</f>
        <v>#REF!</v>
      </c>
      <c r="AK115" s="154" t="e">
        <f>'2023 Srk'!#REF!</f>
        <v>#REF!</v>
      </c>
      <c r="AU115" s="170" t="str">
        <f t="shared" si="3"/>
        <v>Laihela Församling</v>
      </c>
      <c r="AV115" s="149" t="e">
        <f>'2023 Srk'!#REF!</f>
        <v>#REF!</v>
      </c>
      <c r="AW115" s="150" t="e">
        <f>'2023 Srk'!#REF!</f>
        <v>#REF!</v>
      </c>
      <c r="AX115" s="149" t="e">
        <f>'2023 Srk'!#REF!</f>
        <v>#REF!</v>
      </c>
      <c r="AY115" s="149" t="e">
        <f>'2023 Srk'!#REF!</f>
        <v>#REF!</v>
      </c>
    </row>
    <row r="116" spans="1:51" ht="15" customHeight="1">
      <c r="A116" s="86" t="s">
        <v>469</v>
      </c>
      <c r="B116" s="25"/>
      <c r="C116" s="26" t="s">
        <v>1659</v>
      </c>
      <c r="D116" s="23">
        <f>'2023 Srk'!D116</f>
        <v>1772584.08</v>
      </c>
      <c r="E116" s="70">
        <f>'2023 Srk'!E116</f>
        <v>0.100283764775567</v>
      </c>
      <c r="F116" s="23">
        <f>'2023 Srk'!F116</f>
        <v>1758888.9632565121</v>
      </c>
      <c r="G116" s="23">
        <f>'2023 Srk'!G116</f>
        <v>1761515.9719662906</v>
      </c>
      <c r="H116" s="23">
        <f>'2023 Srk'!H116</f>
        <v>-2627.0087097785436</v>
      </c>
      <c r="I116" s="23">
        <f>'2023 Srk'!I116</f>
        <v>-137183.60511108706</v>
      </c>
      <c r="J116" s="23">
        <f>'2023 Srk'!J116</f>
        <v>-139810.6138208656</v>
      </c>
      <c r="K116" s="23">
        <f>'2023 Srk'!K116</f>
        <v>55593.650472043621</v>
      </c>
      <c r="L116" s="23"/>
      <c r="M116" s="22">
        <v>1.6903431263843704E-3</v>
      </c>
      <c r="N116" s="27">
        <v>442</v>
      </c>
      <c r="O116" s="1" t="s">
        <v>660</v>
      </c>
      <c r="Q116" s="175"/>
      <c r="S116" s="178"/>
      <c r="T116" s="176"/>
      <c r="U116" s="176"/>
      <c r="V116" s="177"/>
      <c r="W116" s="177"/>
      <c r="X116" s="176"/>
      <c r="Y116" s="177"/>
      <c r="Z116" s="176"/>
      <c r="AA116" s="176"/>
      <c r="AB116" s="177"/>
      <c r="AC116" s="177"/>
      <c r="AD116" s="11"/>
      <c r="AE116" s="151"/>
      <c r="AF116" s="152" t="str">
        <f t="shared" si="2"/>
        <v>Laitila Församling</v>
      </c>
      <c r="AG116" s="153" t="e">
        <f>'2023 Srk'!#REF!</f>
        <v>#REF!</v>
      </c>
      <c r="AH116" s="139" t="e">
        <f>'2023 Srk'!#REF!</f>
        <v>#REF!</v>
      </c>
      <c r="AI116" s="154" t="e">
        <f>'2023 Srk'!#REF!</f>
        <v>#REF!</v>
      </c>
      <c r="AJ116" s="154" t="e">
        <f>'2023 Srk'!#REF!</f>
        <v>#REF!</v>
      </c>
      <c r="AK116" s="154" t="e">
        <f>'2023 Srk'!#REF!</f>
        <v>#REF!</v>
      </c>
      <c r="AU116" s="170" t="str">
        <f t="shared" si="3"/>
        <v>Laitila Församling</v>
      </c>
      <c r="AV116" s="149" t="e">
        <f>'2023 Srk'!#REF!</f>
        <v>#REF!</v>
      </c>
      <c r="AW116" s="150" t="e">
        <f>'2023 Srk'!#REF!</f>
        <v>#REF!</v>
      </c>
      <c r="AX116" s="149" t="e">
        <f>'2023 Srk'!#REF!</f>
        <v>#REF!</v>
      </c>
      <c r="AY116" s="149" t="e">
        <f>'2023 Srk'!#REF!</f>
        <v>#REF!</v>
      </c>
    </row>
    <row r="117" spans="1:51" ht="15" customHeight="1">
      <c r="A117" s="86" t="s">
        <v>469</v>
      </c>
      <c r="B117" s="25"/>
      <c r="C117" s="26" t="s">
        <v>1097</v>
      </c>
      <c r="D117" s="23">
        <f>'2023 Srk'!D117</f>
        <v>13111012.59</v>
      </c>
      <c r="E117" s="70">
        <f>'2023 Srk'!E117</f>
        <v>5.4224196636020849E-2</v>
      </c>
      <c r="F117" s="23">
        <f>'2023 Srk'!F117</f>
        <v>13009715.929338694</v>
      </c>
      <c r="G117" s="23">
        <f>'2023 Srk'!G117</f>
        <v>13232563.043800438</v>
      </c>
      <c r="H117" s="23">
        <f>'2023 Srk'!H117</f>
        <v>-222847.1144617442</v>
      </c>
      <c r="I117" s="23">
        <f>'2023 Srk'!I117</f>
        <v>-1014685.8442692605</v>
      </c>
      <c r="J117" s="23">
        <f>'2023 Srk'!J117</f>
        <v>-1237532.9587310047</v>
      </c>
      <c r="K117" s="23">
        <f>'2023 Srk'!K117</f>
        <v>411201.39771481149</v>
      </c>
      <c r="L117" s="23"/>
      <c r="M117" s="22">
        <v>1.7461584836625103E-3</v>
      </c>
      <c r="N117" s="27">
        <v>447</v>
      </c>
      <c r="O117" s="1" t="s">
        <v>662</v>
      </c>
      <c r="Q117" s="175"/>
      <c r="S117" s="178"/>
      <c r="T117" s="176"/>
      <c r="U117" s="176"/>
      <c r="V117" s="177"/>
      <c r="W117" s="177"/>
      <c r="X117" s="176"/>
      <c r="Y117" s="177"/>
      <c r="Z117" s="176"/>
      <c r="AA117" s="176"/>
      <c r="AB117" s="177"/>
      <c r="AC117" s="177"/>
      <c r="AD117" s="11"/>
      <c r="AE117" s="151"/>
      <c r="AF117" s="152" t="str">
        <f t="shared" si="2"/>
        <v>Villmanstrands Kyrkliga Samfällighet</v>
      </c>
      <c r="AG117" s="153" t="e">
        <f>'2023 Srk'!#REF!</f>
        <v>#REF!</v>
      </c>
      <c r="AH117" s="139" t="e">
        <f>'2023 Srk'!#REF!</f>
        <v>#REF!</v>
      </c>
      <c r="AI117" s="154" t="e">
        <f>'2023 Srk'!#REF!</f>
        <v>#REF!</v>
      </c>
      <c r="AJ117" s="154" t="e">
        <f>'2023 Srk'!#REF!</f>
        <v>#REF!</v>
      </c>
      <c r="AK117" s="154" t="e">
        <f>'2023 Srk'!#REF!</f>
        <v>#REF!</v>
      </c>
      <c r="AU117" s="170" t="str">
        <f t="shared" si="3"/>
        <v>Villmanstrands Kyrkliga Samfällighet</v>
      </c>
      <c r="AV117" s="149" t="e">
        <f>'2023 Srk'!#REF!</f>
        <v>#REF!</v>
      </c>
      <c r="AW117" s="150" t="e">
        <f>'2023 Srk'!#REF!</f>
        <v>#REF!</v>
      </c>
      <c r="AX117" s="149" t="e">
        <f>'2023 Srk'!#REF!</f>
        <v>#REF!</v>
      </c>
      <c r="AY117" s="149" t="e">
        <f>'2023 Srk'!#REF!</f>
        <v>#REF!</v>
      </c>
    </row>
    <row r="118" spans="1:51" ht="15" customHeight="1">
      <c r="A118" s="86" t="s">
        <v>469</v>
      </c>
      <c r="B118" s="25"/>
      <c r="C118" s="26" t="s">
        <v>1098</v>
      </c>
      <c r="D118" s="23">
        <f>'2023 Srk'!D118</f>
        <v>3698523.65</v>
      </c>
      <c r="E118" s="70">
        <f>'2023 Srk'!E118</f>
        <v>0.11571623128737363</v>
      </c>
      <c r="F118" s="23">
        <f>'2023 Srk'!F118</f>
        <v>3669948.5805650414</v>
      </c>
      <c r="G118" s="23">
        <f>'2023 Srk'!G118</f>
        <v>3674095.5060833134</v>
      </c>
      <c r="H118" s="23">
        <f>'2023 Srk'!H118</f>
        <v>-4146.9255182719789</v>
      </c>
      <c r="I118" s="23">
        <f>'2023 Srk'!I118</f>
        <v>-286235.67909716093</v>
      </c>
      <c r="J118" s="23">
        <f>'2023 Srk'!J118</f>
        <v>-290382.60461543291</v>
      </c>
      <c r="K118" s="23">
        <f>'2023 Srk'!K118</f>
        <v>115996.99747990909</v>
      </c>
      <c r="L118" s="23"/>
      <c r="M118" s="22">
        <v>1.7255571042841403E-3</v>
      </c>
      <c r="N118" s="27">
        <v>454</v>
      </c>
      <c r="O118" s="1" t="s">
        <v>664</v>
      </c>
      <c r="Q118" s="175"/>
      <c r="S118" s="178"/>
      <c r="T118" s="176"/>
      <c r="U118" s="176"/>
      <c r="V118" s="177"/>
      <c r="W118" s="177"/>
      <c r="X118" s="176"/>
      <c r="Y118" s="177"/>
      <c r="Z118" s="176"/>
      <c r="AA118" s="176"/>
      <c r="AB118" s="177"/>
      <c r="AC118" s="177"/>
      <c r="AD118" s="11"/>
      <c r="AE118" s="151"/>
      <c r="AF118" s="152" t="str">
        <f t="shared" si="2"/>
        <v>Lappo domkyrkoförsamling</v>
      </c>
      <c r="AG118" s="153" t="e">
        <f>'2023 Srk'!#REF!</f>
        <v>#REF!</v>
      </c>
      <c r="AH118" s="139" t="e">
        <f>'2023 Srk'!#REF!</f>
        <v>#REF!</v>
      </c>
      <c r="AI118" s="154" t="e">
        <f>'2023 Srk'!#REF!</f>
        <v>#REF!</v>
      </c>
      <c r="AJ118" s="154" t="e">
        <f>'2023 Srk'!#REF!</f>
        <v>#REF!</v>
      </c>
      <c r="AK118" s="154" t="e">
        <f>'2023 Srk'!#REF!</f>
        <v>#REF!</v>
      </c>
      <c r="AU118" s="170" t="str">
        <f t="shared" si="3"/>
        <v>Lappo domkyrkoförsamling</v>
      </c>
      <c r="AV118" s="149" t="e">
        <f>'2023 Srk'!#REF!</f>
        <v>#REF!</v>
      </c>
      <c r="AW118" s="150" t="e">
        <f>'2023 Srk'!#REF!</f>
        <v>#REF!</v>
      </c>
      <c r="AX118" s="149" t="e">
        <f>'2023 Srk'!#REF!</f>
        <v>#REF!</v>
      </c>
      <c r="AY118" s="149" t="e">
        <f>'2023 Srk'!#REF!</f>
        <v>#REF!</v>
      </c>
    </row>
    <row r="119" spans="1:51" ht="15" customHeight="1">
      <c r="A119" s="86" t="s">
        <v>469</v>
      </c>
      <c r="B119" s="25"/>
      <c r="C119" s="26" t="s">
        <v>1660</v>
      </c>
      <c r="D119" s="23">
        <f>'2023 Srk'!D119</f>
        <v>4408014.47</v>
      </c>
      <c r="E119" s="70">
        <f>'2023 Srk'!E119</f>
        <v>0.10562088009746695</v>
      </c>
      <c r="F119" s="23">
        <f>'2023 Srk'!F119</f>
        <v>4373957.8215990765</v>
      </c>
      <c r="G119" s="23">
        <f>'2023 Srk'!G119</f>
        <v>4410206.8280832097</v>
      </c>
      <c r="H119" s="23">
        <f>'2023 Srk'!H119</f>
        <v>-36249.006484133191</v>
      </c>
      <c r="I119" s="23">
        <f>'2023 Srk'!I119</f>
        <v>-341144.50377803098</v>
      </c>
      <c r="J119" s="23">
        <f>'2023 Srk'!J119</f>
        <v>-377393.51026216417</v>
      </c>
      <c r="K119" s="23">
        <f>'2023 Srk'!K119</f>
        <v>138248.79648072354</v>
      </c>
      <c r="L119" s="23"/>
      <c r="M119" s="22">
        <v>1.5628545614997488E-3</v>
      </c>
      <c r="N119" s="27">
        <v>407</v>
      </c>
      <c r="O119" s="1" t="s">
        <v>1101</v>
      </c>
      <c r="Q119" s="175"/>
      <c r="S119" s="178"/>
      <c r="T119" s="176"/>
      <c r="U119" s="176"/>
      <c r="V119" s="177"/>
      <c r="W119" s="177"/>
      <c r="X119" s="176"/>
      <c r="Y119" s="177"/>
      <c r="Z119" s="176"/>
      <c r="AA119" s="176"/>
      <c r="AB119" s="177"/>
      <c r="AC119" s="177"/>
      <c r="AD119" s="11"/>
      <c r="AE119" s="151"/>
      <c r="AF119" s="152" t="str">
        <f t="shared" si="2"/>
        <v>Laukaa Församling</v>
      </c>
      <c r="AG119" s="153" t="e">
        <f>'2023 Srk'!#REF!</f>
        <v>#REF!</v>
      </c>
      <c r="AH119" s="139" t="e">
        <f>'2023 Srk'!#REF!</f>
        <v>#REF!</v>
      </c>
      <c r="AI119" s="154" t="e">
        <f>'2023 Srk'!#REF!</f>
        <v>#REF!</v>
      </c>
      <c r="AJ119" s="154" t="e">
        <f>'2023 Srk'!#REF!</f>
        <v>#REF!</v>
      </c>
      <c r="AK119" s="154" t="e">
        <f>'2023 Srk'!#REF!</f>
        <v>#REF!</v>
      </c>
      <c r="AU119" s="170" t="str">
        <f t="shared" si="3"/>
        <v>Laukaa Församling</v>
      </c>
      <c r="AV119" s="149" t="e">
        <f>'2023 Srk'!#REF!</f>
        <v>#REF!</v>
      </c>
      <c r="AW119" s="150" t="e">
        <f>'2023 Srk'!#REF!</f>
        <v>#REF!</v>
      </c>
      <c r="AX119" s="149" t="e">
        <f>'2023 Srk'!#REF!</f>
        <v>#REF!</v>
      </c>
      <c r="AY119" s="149" t="e">
        <f>'2023 Srk'!#REF!</f>
        <v>#REF!</v>
      </c>
    </row>
    <row r="120" spans="1:51" ht="15" customHeight="1">
      <c r="A120" s="86" t="s">
        <v>469</v>
      </c>
      <c r="B120" s="25"/>
      <c r="C120" s="26" t="s">
        <v>1661</v>
      </c>
      <c r="D120" s="23">
        <f>'2023 Srk'!D120</f>
        <v>608340.51</v>
      </c>
      <c r="E120" s="70">
        <f>'2023 Srk'!E120</f>
        <v>2.2910785690168911E-3</v>
      </c>
      <c r="F120" s="23">
        <f>'2023 Srk'!F120</f>
        <v>603640.42586958013</v>
      </c>
      <c r="G120" s="23">
        <f>'2023 Srk'!G120</f>
        <v>669156.70286459674</v>
      </c>
      <c r="H120" s="23">
        <f>'2023 Srk'!H120</f>
        <v>-65516.276995016611</v>
      </c>
      <c r="I120" s="23">
        <f>'2023 Srk'!I120</f>
        <v>-47080.61255797655</v>
      </c>
      <c r="J120" s="23">
        <f>'2023 Srk'!J120</f>
        <v>-112596.88955299316</v>
      </c>
      <c r="K120" s="23">
        <f>'2023 Srk'!K120</f>
        <v>19079.416351818276</v>
      </c>
      <c r="L120" s="23"/>
      <c r="M120" s="22">
        <v>2.2168343165342337E-2</v>
      </c>
      <c r="N120" s="27">
        <v>465</v>
      </c>
      <c r="O120" s="1" t="s">
        <v>666</v>
      </c>
      <c r="Q120" s="175"/>
      <c r="S120" s="178"/>
      <c r="T120" s="176"/>
      <c r="U120" s="176"/>
      <c r="V120" s="177"/>
      <c r="W120" s="177"/>
      <c r="X120" s="176"/>
      <c r="Y120" s="177"/>
      <c r="Z120" s="176"/>
      <c r="AA120" s="176"/>
      <c r="AB120" s="177"/>
      <c r="AC120" s="177"/>
      <c r="AD120" s="11"/>
      <c r="AE120" s="151"/>
      <c r="AF120" s="152" t="str">
        <f t="shared" si="2"/>
        <v>Lemland-Lumparlands Församling</v>
      </c>
      <c r="AG120" s="153" t="e">
        <f>'2023 Srk'!#REF!</f>
        <v>#REF!</v>
      </c>
      <c r="AH120" s="139" t="e">
        <f>'2023 Srk'!#REF!</f>
        <v>#REF!</v>
      </c>
      <c r="AI120" s="154" t="e">
        <f>'2023 Srk'!#REF!</f>
        <v>#REF!</v>
      </c>
      <c r="AJ120" s="154" t="e">
        <f>'2023 Srk'!#REF!</f>
        <v>#REF!</v>
      </c>
      <c r="AK120" s="154" t="e">
        <f>'2023 Srk'!#REF!</f>
        <v>#REF!</v>
      </c>
      <c r="AU120" s="170" t="str">
        <f t="shared" si="3"/>
        <v>Lemland-Lumparlands Församling</v>
      </c>
      <c r="AV120" s="149" t="e">
        <f>'2023 Srk'!#REF!</f>
        <v>#REF!</v>
      </c>
      <c r="AW120" s="150" t="e">
        <f>'2023 Srk'!#REF!</f>
        <v>#REF!</v>
      </c>
      <c r="AX120" s="149" t="e">
        <f>'2023 Srk'!#REF!</f>
        <v>#REF!</v>
      </c>
      <c r="AY120" s="149" t="e">
        <f>'2023 Srk'!#REF!</f>
        <v>#REF!</v>
      </c>
    </row>
    <row r="121" spans="1:51" ht="15" customHeight="1">
      <c r="A121" s="86" t="s">
        <v>469</v>
      </c>
      <c r="B121" s="25"/>
      <c r="C121" s="26" t="s">
        <v>1662</v>
      </c>
      <c r="D121" s="23">
        <f>'2023 Srk'!D121</f>
        <v>4993851.6900000004</v>
      </c>
      <c r="E121" s="70">
        <f>'2023 Srk'!E121</f>
        <v>0.10786384199259169</v>
      </c>
      <c r="F121" s="23">
        <f>'2023 Srk'!F121</f>
        <v>4955268.8195647579</v>
      </c>
      <c r="G121" s="23">
        <f>'2023 Srk'!G121</f>
        <v>5079537.5488774031</v>
      </c>
      <c r="H121" s="23">
        <f>'2023 Srk'!H121</f>
        <v>-124268.72931264527</v>
      </c>
      <c r="I121" s="23">
        <f>'2023 Srk'!I121</f>
        <v>-386483.5445347646</v>
      </c>
      <c r="J121" s="23">
        <f>'2023 Srk'!J121</f>
        <v>-510752.27384740987</v>
      </c>
      <c r="K121" s="23">
        <f>'2023 Srk'!K121</f>
        <v>156622.44092990182</v>
      </c>
      <c r="L121" s="23"/>
      <c r="M121" s="22">
        <v>8.1944975910980939E-4</v>
      </c>
      <c r="N121" s="27">
        <v>472</v>
      </c>
      <c r="O121" s="1" t="s">
        <v>668</v>
      </c>
      <c r="Q121" s="175"/>
      <c r="S121" s="178"/>
      <c r="T121" s="176"/>
      <c r="U121" s="176"/>
      <c r="V121" s="177"/>
      <c r="W121" s="177"/>
      <c r="X121" s="176"/>
      <c r="Y121" s="177"/>
      <c r="Z121" s="176"/>
      <c r="AA121" s="176"/>
      <c r="AB121" s="177"/>
      <c r="AC121" s="177"/>
      <c r="AD121" s="11"/>
      <c r="AE121" s="151"/>
      <c r="AF121" s="152" t="str">
        <f t="shared" si="2"/>
        <v>Lempäälä Församling</v>
      </c>
      <c r="AG121" s="153" t="e">
        <f>'2023 Srk'!#REF!</f>
        <v>#REF!</v>
      </c>
      <c r="AH121" s="139" t="e">
        <f>'2023 Srk'!#REF!</f>
        <v>#REF!</v>
      </c>
      <c r="AI121" s="154" t="e">
        <f>'2023 Srk'!#REF!</f>
        <v>#REF!</v>
      </c>
      <c r="AJ121" s="154" t="e">
        <f>'2023 Srk'!#REF!</f>
        <v>#REF!</v>
      </c>
      <c r="AK121" s="154" t="e">
        <f>'2023 Srk'!#REF!</f>
        <v>#REF!</v>
      </c>
      <c r="AU121" s="170" t="str">
        <f t="shared" si="3"/>
        <v>Lempäälä Församling</v>
      </c>
      <c r="AV121" s="149" t="e">
        <f>'2023 Srk'!#REF!</f>
        <v>#REF!</v>
      </c>
      <c r="AW121" s="150" t="e">
        <f>'2023 Srk'!#REF!</f>
        <v>#REF!</v>
      </c>
      <c r="AX121" s="149" t="e">
        <f>'2023 Srk'!#REF!</f>
        <v>#REF!</v>
      </c>
      <c r="AY121" s="149" t="e">
        <f>'2023 Srk'!#REF!</f>
        <v>#REF!</v>
      </c>
    </row>
    <row r="122" spans="1:51" ht="15" customHeight="1">
      <c r="A122" s="86" t="s">
        <v>469</v>
      </c>
      <c r="B122" s="25"/>
      <c r="C122" s="26" t="s">
        <v>1663</v>
      </c>
      <c r="D122" s="23">
        <f>'2023 Srk'!D122</f>
        <v>1916931.78</v>
      </c>
      <c r="E122" s="70">
        <f>'2023 Srk'!E122</f>
        <v>7.4982164026088594E-2</v>
      </c>
      <c r="F122" s="23">
        <f>'2023 Srk'!F122</f>
        <v>1902121.4221655766</v>
      </c>
      <c r="G122" s="23">
        <f>'2023 Srk'!G122</f>
        <v>1903718.7489245378</v>
      </c>
      <c r="H122" s="23">
        <f>'2023 Srk'!H122</f>
        <v>-1597.3267589611933</v>
      </c>
      <c r="I122" s="23">
        <f>'2023 Srk'!I122</f>
        <v>-148354.94423057957</v>
      </c>
      <c r="J122" s="23">
        <f>'2023 Srk'!J122</f>
        <v>-149952.27098954076</v>
      </c>
      <c r="K122" s="23">
        <f>'2023 Srk'!K122</f>
        <v>60120.835202396949</v>
      </c>
      <c r="L122" s="23"/>
      <c r="M122" s="22">
        <v>4.6107794292571443E-3</v>
      </c>
      <c r="N122" s="27">
        <v>475</v>
      </c>
      <c r="O122" s="1" t="s">
        <v>1105</v>
      </c>
      <c r="Q122" s="175"/>
      <c r="S122" s="178"/>
      <c r="T122" s="176"/>
      <c r="U122" s="176"/>
      <c r="V122" s="177"/>
      <c r="W122" s="177"/>
      <c r="X122" s="176"/>
      <c r="Y122" s="177"/>
      <c r="Z122" s="176"/>
      <c r="AA122" s="176"/>
      <c r="AB122" s="177"/>
      <c r="AC122" s="177"/>
      <c r="AD122" s="11"/>
      <c r="AE122" s="151"/>
      <c r="AF122" s="152" t="str">
        <f t="shared" si="2"/>
        <v>Leppävirta Församling</v>
      </c>
      <c r="AG122" s="153" t="e">
        <f>'2023 Srk'!#REF!</f>
        <v>#REF!</v>
      </c>
      <c r="AH122" s="139" t="e">
        <f>'2023 Srk'!#REF!</f>
        <v>#REF!</v>
      </c>
      <c r="AI122" s="154" t="e">
        <f>'2023 Srk'!#REF!</f>
        <v>#REF!</v>
      </c>
      <c r="AJ122" s="154" t="e">
        <f>'2023 Srk'!#REF!</f>
        <v>#REF!</v>
      </c>
      <c r="AK122" s="154" t="e">
        <f>'2023 Srk'!#REF!</f>
        <v>#REF!</v>
      </c>
      <c r="AU122" s="170" t="str">
        <f t="shared" si="3"/>
        <v>Leppävirta Församling</v>
      </c>
      <c r="AV122" s="149" t="e">
        <f>'2023 Srk'!#REF!</f>
        <v>#REF!</v>
      </c>
      <c r="AW122" s="150" t="e">
        <f>'2023 Srk'!#REF!</f>
        <v>#REF!</v>
      </c>
      <c r="AX122" s="149" t="e">
        <f>'2023 Srk'!#REF!</f>
        <v>#REF!</v>
      </c>
      <c r="AY122" s="149" t="e">
        <f>'2023 Srk'!#REF!</f>
        <v>#REF!</v>
      </c>
    </row>
    <row r="123" spans="1:51" ht="15" customHeight="1">
      <c r="A123" s="86" t="s">
        <v>469</v>
      </c>
      <c r="B123" s="25"/>
      <c r="C123" s="26" t="s">
        <v>1664</v>
      </c>
      <c r="D123" s="23">
        <f>'2023 Srk'!D123</f>
        <v>4732132.3</v>
      </c>
      <c r="E123" s="70">
        <f>'2023 Srk'!E123</f>
        <v>7.3671151339648633E-2</v>
      </c>
      <c r="F123" s="23">
        <f>'2023 Srk'!F123</f>
        <v>4695571.4930823781</v>
      </c>
      <c r="G123" s="23">
        <f>'2023 Srk'!G123</f>
        <v>4738580.842950386</v>
      </c>
      <c r="H123" s="23">
        <f>'2023 Srk'!H123</f>
        <v>-43009.349868007936</v>
      </c>
      <c r="I123" s="23">
        <f>'2023 Srk'!I123</f>
        <v>-366228.59028307424</v>
      </c>
      <c r="J123" s="23">
        <f>'2023 Srk'!J123</f>
        <v>-409237.94015108218</v>
      </c>
      <c r="K123" s="23">
        <f>'2023 Srk'!K123</f>
        <v>148414.12153135653</v>
      </c>
      <c r="L123" s="23"/>
      <c r="M123" s="22">
        <v>3.0443823412608048E-3</v>
      </c>
      <c r="N123" s="27">
        <v>484</v>
      </c>
      <c r="O123" s="1" t="s">
        <v>672</v>
      </c>
      <c r="Q123" s="175"/>
      <c r="S123" s="178"/>
      <c r="T123" s="176"/>
      <c r="U123" s="176"/>
      <c r="V123" s="177"/>
      <c r="W123" s="177"/>
      <c r="X123" s="176"/>
      <c r="Y123" s="177"/>
      <c r="Z123" s="176"/>
      <c r="AA123" s="176"/>
      <c r="AB123" s="177"/>
      <c r="AC123" s="177"/>
      <c r="AD123" s="11"/>
      <c r="AE123" s="151"/>
      <c r="AF123" s="152" t="str">
        <f t="shared" si="2"/>
        <v>Lundo Församling</v>
      </c>
      <c r="AG123" s="153" t="e">
        <f>'2023 Srk'!#REF!</f>
        <v>#REF!</v>
      </c>
      <c r="AH123" s="139" t="e">
        <f>'2023 Srk'!#REF!</f>
        <v>#REF!</v>
      </c>
      <c r="AI123" s="154" t="e">
        <f>'2023 Srk'!#REF!</f>
        <v>#REF!</v>
      </c>
      <c r="AJ123" s="154" t="e">
        <f>'2023 Srk'!#REF!</f>
        <v>#REF!</v>
      </c>
      <c r="AK123" s="154" t="e">
        <f>'2023 Srk'!#REF!</f>
        <v>#REF!</v>
      </c>
      <c r="AU123" s="170" t="str">
        <f t="shared" si="3"/>
        <v>Lundo Församling</v>
      </c>
      <c r="AV123" s="149" t="e">
        <f>'2023 Srk'!#REF!</f>
        <v>#REF!</v>
      </c>
      <c r="AW123" s="150" t="e">
        <f>'2023 Srk'!#REF!</f>
        <v>#REF!</v>
      </c>
      <c r="AX123" s="149" t="e">
        <f>'2023 Srk'!#REF!</f>
        <v>#REF!</v>
      </c>
      <c r="AY123" s="149" t="e">
        <f>'2023 Srk'!#REF!</f>
        <v>#REF!</v>
      </c>
    </row>
    <row r="124" spans="1:51" ht="15" customHeight="1">
      <c r="A124" s="86" t="s">
        <v>469</v>
      </c>
      <c r="B124" s="25"/>
      <c r="C124" s="26" t="s">
        <v>1665</v>
      </c>
      <c r="D124" s="23">
        <f>'2023 Srk'!D124</f>
        <v>1764294.23</v>
      </c>
      <c r="E124" s="70">
        <f>'2023 Srk'!E124</f>
        <v>5.2443252346258795E-2</v>
      </c>
      <c r="F124" s="23">
        <f>'2023 Srk'!F124</f>
        <v>1750663.1612555981</v>
      </c>
      <c r="G124" s="23">
        <f>'2023 Srk'!G124</f>
        <v>1768683.53673097</v>
      </c>
      <c r="H124" s="23">
        <f>'2023 Srk'!H124</f>
        <v>-18020.375475371955</v>
      </c>
      <c r="I124" s="23">
        <f>'2023 Srk'!I124</f>
        <v>-136542.03807815388</v>
      </c>
      <c r="J124" s="23">
        <f>'2023 Srk'!J124</f>
        <v>-154562.41355352584</v>
      </c>
      <c r="K124" s="23">
        <f>'2023 Srk'!K124</f>
        <v>55333.655457665693</v>
      </c>
      <c r="L124" s="23"/>
      <c r="M124" s="22">
        <v>7.7549562124404328E-3</v>
      </c>
      <c r="N124" s="27">
        <v>384</v>
      </c>
      <c r="O124" s="1" t="s">
        <v>636</v>
      </c>
      <c r="Q124" s="175"/>
      <c r="S124" s="178"/>
      <c r="T124" s="176"/>
      <c r="U124" s="176"/>
      <c r="V124" s="177"/>
      <c r="W124" s="177"/>
      <c r="X124" s="176"/>
      <c r="Y124" s="177"/>
      <c r="Z124" s="176"/>
      <c r="AA124" s="176"/>
      <c r="AB124" s="177"/>
      <c r="AC124" s="177"/>
      <c r="AD124" s="11"/>
      <c r="AE124" s="151"/>
      <c r="AF124" s="152" t="str">
        <f t="shared" si="2"/>
        <v>Lieksa Församling</v>
      </c>
      <c r="AG124" s="153" t="e">
        <f>'2023 Srk'!#REF!</f>
        <v>#REF!</v>
      </c>
      <c r="AH124" s="139" t="e">
        <f>'2023 Srk'!#REF!</f>
        <v>#REF!</v>
      </c>
      <c r="AI124" s="154" t="e">
        <f>'2023 Srk'!#REF!</f>
        <v>#REF!</v>
      </c>
      <c r="AJ124" s="154" t="e">
        <f>'2023 Srk'!#REF!</f>
        <v>#REF!</v>
      </c>
      <c r="AK124" s="154" t="e">
        <f>'2023 Srk'!#REF!</f>
        <v>#REF!</v>
      </c>
      <c r="AU124" s="170" t="str">
        <f t="shared" si="3"/>
        <v>Lieksa Församling</v>
      </c>
      <c r="AV124" s="149" t="e">
        <f>'2023 Srk'!#REF!</f>
        <v>#REF!</v>
      </c>
      <c r="AW124" s="150" t="e">
        <f>'2023 Srk'!#REF!</f>
        <v>#REF!</v>
      </c>
      <c r="AX124" s="149" t="e">
        <f>'2023 Srk'!#REF!</f>
        <v>#REF!</v>
      </c>
      <c r="AY124" s="149" t="e">
        <f>'2023 Srk'!#REF!</f>
        <v>#REF!</v>
      </c>
    </row>
    <row r="125" spans="1:51" ht="15" customHeight="1">
      <c r="A125" s="86" t="s">
        <v>469</v>
      </c>
      <c r="B125" s="25"/>
      <c r="C125" s="26" t="s">
        <v>1666</v>
      </c>
      <c r="D125" s="23">
        <f>'2023 Srk'!D125</f>
        <v>2217528.08</v>
      </c>
      <c r="E125" s="70">
        <f>'2023 Srk'!E125</f>
        <v>0.10226028545689592</v>
      </c>
      <c r="F125" s="23">
        <f>'2023 Srk'!F125</f>
        <v>2200395.2927431255</v>
      </c>
      <c r="G125" s="23">
        <f>'2023 Srk'!G125</f>
        <v>2248324.1173515264</v>
      </c>
      <c r="H125" s="23">
        <f>'2023 Srk'!H125</f>
        <v>-47928.82460840093</v>
      </c>
      <c r="I125" s="23">
        <f>'2023 Srk'!I125</f>
        <v>-171618.6554318298</v>
      </c>
      <c r="J125" s="23">
        <f>'2023 Srk'!J125</f>
        <v>-219547.48004023073</v>
      </c>
      <c r="K125" s="23">
        <f>'2023 Srk'!K125</f>
        <v>69548.453234140514</v>
      </c>
      <c r="L125" s="23"/>
      <c r="M125" s="22">
        <v>2.9973165961155263E-4</v>
      </c>
      <c r="N125" s="27">
        <v>500</v>
      </c>
      <c r="O125" s="1" t="s">
        <v>674</v>
      </c>
      <c r="Q125" s="175"/>
      <c r="S125" s="178"/>
      <c r="T125" s="176"/>
      <c r="U125" s="176"/>
      <c r="V125" s="177"/>
      <c r="W125" s="177"/>
      <c r="X125" s="176"/>
      <c r="Y125" s="177"/>
      <c r="Z125" s="176"/>
      <c r="AA125" s="176"/>
      <c r="AB125" s="177"/>
      <c r="AC125" s="177"/>
      <c r="AD125" s="11"/>
      <c r="AE125" s="151"/>
      <c r="AF125" s="152" t="str">
        <f t="shared" si="2"/>
        <v>Limingo Församling</v>
      </c>
      <c r="AG125" s="153" t="e">
        <f>'2023 Srk'!#REF!</f>
        <v>#REF!</v>
      </c>
      <c r="AH125" s="139" t="e">
        <f>'2023 Srk'!#REF!</f>
        <v>#REF!</v>
      </c>
      <c r="AI125" s="154" t="e">
        <f>'2023 Srk'!#REF!</f>
        <v>#REF!</v>
      </c>
      <c r="AJ125" s="154" t="e">
        <f>'2023 Srk'!#REF!</f>
        <v>#REF!</v>
      </c>
      <c r="AK125" s="154" t="e">
        <f>'2023 Srk'!#REF!</f>
        <v>#REF!</v>
      </c>
      <c r="AU125" s="170" t="str">
        <f t="shared" si="3"/>
        <v>Limingo Församling</v>
      </c>
      <c r="AV125" s="149" t="e">
        <f>'2023 Srk'!#REF!</f>
        <v>#REF!</v>
      </c>
      <c r="AW125" s="150" t="e">
        <f>'2023 Srk'!#REF!</f>
        <v>#REF!</v>
      </c>
      <c r="AX125" s="149" t="e">
        <f>'2023 Srk'!#REF!</f>
        <v>#REF!</v>
      </c>
      <c r="AY125" s="149" t="e">
        <f>'2023 Srk'!#REF!</f>
        <v>#REF!</v>
      </c>
    </row>
    <row r="126" spans="1:51" ht="15" customHeight="1">
      <c r="A126" s="86" t="s">
        <v>469</v>
      </c>
      <c r="B126" s="25"/>
      <c r="C126" s="26" t="s">
        <v>1667</v>
      </c>
      <c r="D126" s="23">
        <f>'2023 Srk'!D126</f>
        <v>2720663.87</v>
      </c>
      <c r="E126" s="70">
        <f>'2023 Srk'!E126</f>
        <v>0.1292541631491062</v>
      </c>
      <c r="F126" s="23">
        <f>'2023 Srk'!F126</f>
        <v>2699643.8181221564</v>
      </c>
      <c r="G126" s="23">
        <f>'2023 Srk'!G126</f>
        <v>2662800.2298486573</v>
      </c>
      <c r="H126" s="23">
        <f>'2023 Srk'!H126</f>
        <v>36843.588273499161</v>
      </c>
      <c r="I126" s="23">
        <f>'2023 Srk'!I126</f>
        <v>-210557.27747598969</v>
      </c>
      <c r="J126" s="23">
        <f>'2023 Srk'!J126</f>
        <v>-173713.68920249052</v>
      </c>
      <c r="K126" s="23">
        <f>'2023 Srk'!K126</f>
        <v>85328.328256619294</v>
      </c>
      <c r="L126" s="23"/>
      <c r="M126" s="22">
        <v>4.520850835378707E-4</v>
      </c>
      <c r="N126" s="27">
        <v>507</v>
      </c>
      <c r="O126" s="1" t="s">
        <v>676</v>
      </c>
      <c r="Q126" s="175"/>
      <c r="S126" s="178"/>
      <c r="T126" s="176"/>
      <c r="U126" s="176"/>
      <c r="V126" s="177"/>
      <c r="W126" s="177"/>
      <c r="X126" s="176"/>
      <c r="Y126" s="177"/>
      <c r="Z126" s="176"/>
      <c r="AA126" s="176"/>
      <c r="AB126" s="177"/>
      <c r="AC126" s="177"/>
      <c r="AD126" s="11"/>
      <c r="AE126" s="151"/>
      <c r="AF126" s="152" t="str">
        <f t="shared" si="2"/>
        <v>Liperi Församling</v>
      </c>
      <c r="AG126" s="153" t="e">
        <f>'2023 Srk'!#REF!</f>
        <v>#REF!</v>
      </c>
      <c r="AH126" s="139" t="e">
        <f>'2023 Srk'!#REF!</f>
        <v>#REF!</v>
      </c>
      <c r="AI126" s="154" t="e">
        <f>'2023 Srk'!#REF!</f>
        <v>#REF!</v>
      </c>
      <c r="AJ126" s="154" t="e">
        <f>'2023 Srk'!#REF!</f>
        <v>#REF!</v>
      </c>
      <c r="AK126" s="154" t="e">
        <f>'2023 Srk'!#REF!</f>
        <v>#REF!</v>
      </c>
      <c r="AU126" s="170" t="str">
        <f t="shared" si="3"/>
        <v>Liperi Församling</v>
      </c>
      <c r="AV126" s="149" t="e">
        <f>'2023 Srk'!#REF!</f>
        <v>#REF!</v>
      </c>
      <c r="AW126" s="150" t="e">
        <f>'2023 Srk'!#REF!</f>
        <v>#REF!</v>
      </c>
      <c r="AX126" s="149" t="e">
        <f>'2023 Srk'!#REF!</f>
        <v>#REF!</v>
      </c>
      <c r="AY126" s="149" t="e">
        <f>'2023 Srk'!#REF!</f>
        <v>#REF!</v>
      </c>
    </row>
    <row r="127" spans="1:51" ht="15" customHeight="1">
      <c r="A127" s="86" t="s">
        <v>469</v>
      </c>
      <c r="B127" s="25"/>
      <c r="C127" s="26" t="s">
        <v>1109</v>
      </c>
      <c r="D127" s="23">
        <f>'2023 Srk'!D127</f>
        <v>9120220.7799999993</v>
      </c>
      <c r="E127" s="70">
        <f>'2023 Srk'!E127</f>
        <v>8.7194408121367806E-2</v>
      </c>
      <c r="F127" s="23">
        <f>'2023 Srk'!F127</f>
        <v>9049757.2743656226</v>
      </c>
      <c r="G127" s="23">
        <f>'2023 Srk'!G127</f>
        <v>9219387.212582022</v>
      </c>
      <c r="H127" s="23">
        <f>'2023 Srk'!H127</f>
        <v>-169629.9382163994</v>
      </c>
      <c r="I127" s="23">
        <f>'2023 Srk'!I127</f>
        <v>-705830.98433866678</v>
      </c>
      <c r="J127" s="23">
        <f>'2023 Srk'!J127</f>
        <v>-875460.92255506618</v>
      </c>
      <c r="K127" s="23">
        <f>'2023 Srk'!K127</f>
        <v>286037.97810887988</v>
      </c>
      <c r="L127" s="23"/>
      <c r="M127" s="22">
        <v>2.0720747439580658E-2</v>
      </c>
      <c r="N127" s="27">
        <v>517</v>
      </c>
      <c r="O127" s="1" t="s">
        <v>1111</v>
      </c>
      <c r="Q127" s="175"/>
      <c r="S127" s="178"/>
      <c r="T127" s="176"/>
      <c r="U127" s="176"/>
      <c r="V127" s="177"/>
      <c r="W127" s="177"/>
      <c r="X127" s="176"/>
      <c r="Y127" s="177"/>
      <c r="Z127" s="176"/>
      <c r="AA127" s="176"/>
      <c r="AB127" s="177"/>
      <c r="AC127" s="177"/>
      <c r="AD127" s="11"/>
      <c r="AE127" s="151"/>
      <c r="AF127" s="152" t="str">
        <f t="shared" si="2"/>
        <v>Lojo församling</v>
      </c>
      <c r="AG127" s="153" t="e">
        <f>'2023 Srk'!#REF!</f>
        <v>#REF!</v>
      </c>
      <c r="AH127" s="139" t="e">
        <f>'2023 Srk'!#REF!</f>
        <v>#REF!</v>
      </c>
      <c r="AI127" s="154" t="e">
        <f>'2023 Srk'!#REF!</f>
        <v>#REF!</v>
      </c>
      <c r="AJ127" s="154" t="e">
        <f>'2023 Srk'!#REF!</f>
        <v>#REF!</v>
      </c>
      <c r="AK127" s="154" t="e">
        <f>'2023 Srk'!#REF!</f>
        <v>#REF!</v>
      </c>
      <c r="AU127" s="170" t="str">
        <f t="shared" si="3"/>
        <v>Lojo församling</v>
      </c>
      <c r="AV127" s="149" t="e">
        <f>'2023 Srk'!#REF!</f>
        <v>#REF!</v>
      </c>
      <c r="AW127" s="150" t="e">
        <f>'2023 Srk'!#REF!</f>
        <v>#REF!</v>
      </c>
      <c r="AX127" s="149" t="e">
        <f>'2023 Srk'!#REF!</f>
        <v>#REF!</v>
      </c>
      <c r="AY127" s="149" t="e">
        <f>'2023 Srk'!#REF!</f>
        <v>#REF!</v>
      </c>
    </row>
    <row r="128" spans="1:51" ht="15" customHeight="1">
      <c r="A128" s="86" t="s">
        <v>469</v>
      </c>
      <c r="B128" s="25"/>
      <c r="C128" s="26" t="s">
        <v>1668</v>
      </c>
      <c r="D128" s="23">
        <f>'2023 Srk'!D128</f>
        <v>3230233.09</v>
      </c>
      <c r="E128" s="70">
        <f>'2023 Srk'!E128</f>
        <v>8.1712195097758844E-2</v>
      </c>
      <c r="F128" s="23">
        <f>'2023 Srk'!F128</f>
        <v>3205276.0683414121</v>
      </c>
      <c r="G128" s="23">
        <f>'2023 Srk'!G128</f>
        <v>3173878.6299019833</v>
      </c>
      <c r="H128" s="23">
        <f>'2023 Srk'!H128</f>
        <v>31397.438439428806</v>
      </c>
      <c r="I128" s="23">
        <f>'2023 Srk'!I128</f>
        <v>-249993.794728951</v>
      </c>
      <c r="J128" s="23">
        <f>'2023 Srk'!J128</f>
        <v>-218596.3562895222</v>
      </c>
      <c r="K128" s="23">
        <f>'2023 Srk'!K128</f>
        <v>101309.97529250596</v>
      </c>
      <c r="L128" s="23"/>
      <c r="M128" s="22">
        <v>1.706982274926522E-3</v>
      </c>
      <c r="N128" s="27">
        <v>518</v>
      </c>
      <c r="O128" s="1" t="s">
        <v>678</v>
      </c>
      <c r="Q128" s="175"/>
      <c r="S128" s="178"/>
      <c r="T128" s="176"/>
      <c r="U128" s="176"/>
      <c r="V128" s="177"/>
      <c r="W128" s="177"/>
      <c r="X128" s="176"/>
      <c r="Y128" s="177"/>
      <c r="Z128" s="176"/>
      <c r="AA128" s="176"/>
      <c r="AB128" s="177"/>
      <c r="AC128" s="177"/>
      <c r="AD128" s="11"/>
      <c r="AE128" s="151"/>
      <c r="AF128" s="152" t="str">
        <f t="shared" si="2"/>
        <v>Loimaa Församling</v>
      </c>
      <c r="AG128" s="153" t="e">
        <f>'2023 Srk'!#REF!</f>
        <v>#REF!</v>
      </c>
      <c r="AH128" s="139" t="e">
        <f>'2023 Srk'!#REF!</f>
        <v>#REF!</v>
      </c>
      <c r="AI128" s="154" t="e">
        <f>'2023 Srk'!#REF!</f>
        <v>#REF!</v>
      </c>
      <c r="AJ128" s="154" t="e">
        <f>'2023 Srk'!#REF!</f>
        <v>#REF!</v>
      </c>
      <c r="AK128" s="154" t="e">
        <f>'2023 Srk'!#REF!</f>
        <v>#REF!</v>
      </c>
      <c r="AU128" s="170" t="str">
        <f t="shared" si="3"/>
        <v>Loimaa Församling</v>
      </c>
      <c r="AV128" s="149" t="e">
        <f>'2023 Srk'!#REF!</f>
        <v>#REF!</v>
      </c>
      <c r="AW128" s="150" t="e">
        <f>'2023 Srk'!#REF!</f>
        <v>#REF!</v>
      </c>
      <c r="AX128" s="149" t="e">
        <f>'2023 Srk'!#REF!</f>
        <v>#REF!</v>
      </c>
      <c r="AY128" s="149" t="e">
        <f>'2023 Srk'!#REF!</f>
        <v>#REF!</v>
      </c>
    </row>
    <row r="129" spans="1:51" ht="15" customHeight="1">
      <c r="A129" s="86" t="s">
        <v>469</v>
      </c>
      <c r="B129" s="25"/>
      <c r="C129" s="26" t="s">
        <v>1669</v>
      </c>
      <c r="D129" s="23">
        <f>'2023 Srk'!D129</f>
        <v>1655866.44</v>
      </c>
      <c r="E129" s="70">
        <f>'2023 Srk'!E129</f>
        <v>7.6622449566816631E-2</v>
      </c>
      <c r="F129" s="23">
        <f>'2023 Srk'!F129</f>
        <v>1643073.09244414</v>
      </c>
      <c r="G129" s="23">
        <f>'2023 Srk'!G129</f>
        <v>1646170.3430773106</v>
      </c>
      <c r="H129" s="23">
        <f>'2023 Srk'!H129</f>
        <v>-3097.2506331705954</v>
      </c>
      <c r="I129" s="23">
        <f>'2023 Srk'!I129</f>
        <v>-128150.60813457237</v>
      </c>
      <c r="J129" s="23">
        <f>'2023 Srk'!J129</f>
        <v>-131247.85876774296</v>
      </c>
      <c r="K129" s="23">
        <f>'2023 Srk'!K129</f>
        <v>51933.02880941319</v>
      </c>
      <c r="L129" s="23"/>
      <c r="M129" s="22">
        <v>1.7482549182387187E-3</v>
      </c>
      <c r="N129" s="27">
        <v>523</v>
      </c>
      <c r="O129" s="1" t="s">
        <v>680</v>
      </c>
      <c r="Q129" s="175"/>
      <c r="S129" s="178"/>
      <c r="T129" s="176"/>
      <c r="U129" s="176"/>
      <c r="V129" s="177"/>
      <c r="W129" s="177"/>
      <c r="X129" s="176"/>
      <c r="Y129" s="177"/>
      <c r="Z129" s="176"/>
      <c r="AA129" s="176"/>
      <c r="AB129" s="177"/>
      <c r="AC129" s="177"/>
      <c r="AD129" s="11"/>
      <c r="AE129" s="151"/>
      <c r="AF129" s="152" t="str">
        <f t="shared" si="2"/>
        <v>Loppi Församling</v>
      </c>
      <c r="AG129" s="153" t="e">
        <f>'2023 Srk'!#REF!</f>
        <v>#REF!</v>
      </c>
      <c r="AH129" s="139" t="e">
        <f>'2023 Srk'!#REF!</f>
        <v>#REF!</v>
      </c>
      <c r="AI129" s="154" t="e">
        <f>'2023 Srk'!#REF!</f>
        <v>#REF!</v>
      </c>
      <c r="AJ129" s="154" t="e">
        <f>'2023 Srk'!#REF!</f>
        <v>#REF!</v>
      </c>
      <c r="AK129" s="154" t="e">
        <f>'2023 Srk'!#REF!</f>
        <v>#REF!</v>
      </c>
      <c r="AU129" s="170" t="str">
        <f t="shared" si="3"/>
        <v>Loppi Församling</v>
      </c>
      <c r="AV129" s="149" t="e">
        <f>'2023 Srk'!#REF!</f>
        <v>#REF!</v>
      </c>
      <c r="AW129" s="150" t="e">
        <f>'2023 Srk'!#REF!</f>
        <v>#REF!</v>
      </c>
      <c r="AX129" s="149" t="e">
        <f>'2023 Srk'!#REF!</f>
        <v>#REF!</v>
      </c>
      <c r="AY129" s="149" t="e">
        <f>'2023 Srk'!#REF!</f>
        <v>#REF!</v>
      </c>
    </row>
    <row r="130" spans="1:51" ht="15" customHeight="1">
      <c r="A130" s="86" t="s">
        <v>469</v>
      </c>
      <c r="B130" s="25"/>
      <c r="C130" s="26" t="s">
        <v>1113</v>
      </c>
      <c r="D130" s="23">
        <f>'2023 Srk'!D130</f>
        <v>3546446.96</v>
      </c>
      <c r="E130" s="70">
        <f>'2023 Srk'!E130</f>
        <v>0.1056024533923845</v>
      </c>
      <c r="F130" s="23">
        <f>'2023 Srk'!F130</f>
        <v>3519046.8464088929</v>
      </c>
      <c r="G130" s="23">
        <f>'2023 Srk'!G130</f>
        <v>3518230.3996626157</v>
      </c>
      <c r="H130" s="23">
        <f>'2023 Srk'!H130</f>
        <v>816.44674627715722</v>
      </c>
      <c r="I130" s="23">
        <f>'2023 Srk'!I130</f>
        <v>-274466.17895161005</v>
      </c>
      <c r="J130" s="23">
        <f>'2023 Srk'!J130</f>
        <v>-273649.7322053329</v>
      </c>
      <c r="K130" s="23">
        <f>'2023 Srk'!K130</f>
        <v>111227.40801772385</v>
      </c>
      <c r="L130" s="23"/>
      <c r="M130" s="22">
        <v>6.4029747409831438E-4</v>
      </c>
      <c r="N130" s="27">
        <v>537</v>
      </c>
      <c r="O130" s="1" t="s">
        <v>682</v>
      </c>
      <c r="Q130" s="175"/>
      <c r="S130" s="178"/>
      <c r="T130" s="176"/>
      <c r="U130" s="176"/>
      <c r="V130" s="177"/>
      <c r="W130" s="177"/>
      <c r="X130" s="176"/>
      <c r="Y130" s="177"/>
      <c r="Z130" s="176"/>
      <c r="AA130" s="176"/>
      <c r="AB130" s="177"/>
      <c r="AC130" s="177"/>
      <c r="AD130" s="11"/>
      <c r="AE130" s="151"/>
      <c r="AF130" s="152" t="str">
        <f t="shared" si="2"/>
        <v>Lovisanejdens kyrkiga samfällighet</v>
      </c>
      <c r="AG130" s="153" t="e">
        <f>'2023 Srk'!#REF!</f>
        <v>#REF!</v>
      </c>
      <c r="AH130" s="139" t="e">
        <f>'2023 Srk'!#REF!</f>
        <v>#REF!</v>
      </c>
      <c r="AI130" s="154" t="e">
        <f>'2023 Srk'!#REF!</f>
        <v>#REF!</v>
      </c>
      <c r="AJ130" s="154" t="e">
        <f>'2023 Srk'!#REF!</f>
        <v>#REF!</v>
      </c>
      <c r="AK130" s="154" t="e">
        <f>'2023 Srk'!#REF!</f>
        <v>#REF!</v>
      </c>
      <c r="AU130" s="170" t="str">
        <f t="shared" si="3"/>
        <v>Lovisanejdens kyrkiga samfällighet</v>
      </c>
      <c r="AV130" s="149" t="e">
        <f>'2023 Srk'!#REF!</f>
        <v>#REF!</v>
      </c>
      <c r="AW130" s="150" t="e">
        <f>'2023 Srk'!#REF!</f>
        <v>#REF!</v>
      </c>
      <c r="AX130" s="149" t="e">
        <f>'2023 Srk'!#REF!</f>
        <v>#REF!</v>
      </c>
      <c r="AY130" s="149" t="e">
        <f>'2023 Srk'!#REF!</f>
        <v>#REF!</v>
      </c>
    </row>
    <row r="131" spans="1:51" ht="15" customHeight="1">
      <c r="A131" s="86" t="s">
        <v>469</v>
      </c>
      <c r="B131" s="25"/>
      <c r="C131" s="26" t="s">
        <v>1670</v>
      </c>
      <c r="D131" s="23">
        <f>'2023 Srk'!D131</f>
        <v>489614.68</v>
      </c>
      <c r="E131" s="70">
        <f>'2023 Srk'!E131</f>
        <v>0.11771294298577062</v>
      </c>
      <c r="F131" s="23">
        <f>'2023 Srk'!F131</f>
        <v>485831.88048285351</v>
      </c>
      <c r="G131" s="23">
        <f>'2023 Srk'!G131</f>
        <v>479689.61731474701</v>
      </c>
      <c r="H131" s="23">
        <f>'2023 Srk'!H131</f>
        <v>6142.2631681064959</v>
      </c>
      <c r="I131" s="23">
        <f>'2023 Srk'!I131</f>
        <v>-37892.197992498754</v>
      </c>
      <c r="J131" s="23">
        <f>'2023 Srk'!J131</f>
        <v>-31749.934824392258</v>
      </c>
      <c r="K131" s="23">
        <f>'2023 Srk'!K131</f>
        <v>15355.811717490707</v>
      </c>
      <c r="L131" s="23"/>
      <c r="M131" s="22">
        <v>3.3827299308009742E-3</v>
      </c>
      <c r="N131" s="27">
        <v>545</v>
      </c>
      <c r="O131" s="1" t="s">
        <v>686</v>
      </c>
      <c r="Q131" s="175"/>
      <c r="S131" s="178"/>
      <c r="T131" s="176"/>
      <c r="U131" s="176"/>
      <c r="V131" s="177"/>
      <c r="W131" s="177"/>
      <c r="X131" s="176"/>
      <c r="Y131" s="177"/>
      <c r="Z131" s="176"/>
      <c r="AA131" s="176"/>
      <c r="AB131" s="177"/>
      <c r="AC131" s="177"/>
      <c r="AD131" s="11"/>
      <c r="AE131" s="151"/>
      <c r="AF131" s="152" t="str">
        <f t="shared" si="2"/>
        <v>Lumijoki Församling</v>
      </c>
      <c r="AG131" s="153" t="e">
        <f>'2023 Srk'!#REF!</f>
        <v>#REF!</v>
      </c>
      <c r="AH131" s="139" t="e">
        <f>'2023 Srk'!#REF!</f>
        <v>#REF!</v>
      </c>
      <c r="AI131" s="154" t="e">
        <f>'2023 Srk'!#REF!</f>
        <v>#REF!</v>
      </c>
      <c r="AJ131" s="154" t="e">
        <f>'2023 Srk'!#REF!</f>
        <v>#REF!</v>
      </c>
      <c r="AK131" s="154" t="e">
        <f>'2023 Srk'!#REF!</f>
        <v>#REF!</v>
      </c>
      <c r="AU131" s="170" t="str">
        <f t="shared" si="3"/>
        <v>Lumijoki Församling</v>
      </c>
      <c r="AV131" s="149" t="e">
        <f>'2023 Srk'!#REF!</f>
        <v>#REF!</v>
      </c>
      <c r="AW131" s="150" t="e">
        <f>'2023 Srk'!#REF!</f>
        <v>#REF!</v>
      </c>
      <c r="AX131" s="149" t="e">
        <f>'2023 Srk'!#REF!</f>
        <v>#REF!</v>
      </c>
      <c r="AY131" s="149" t="e">
        <f>'2023 Srk'!#REF!</f>
        <v>#REF!</v>
      </c>
    </row>
    <row r="132" spans="1:51" ht="15" customHeight="1">
      <c r="A132" s="86" t="s">
        <v>469</v>
      </c>
      <c r="B132" s="25"/>
      <c r="C132" s="26" t="s">
        <v>1671</v>
      </c>
      <c r="D132" s="23">
        <f>'2023 Srk'!D132</f>
        <v>1623211.87</v>
      </c>
      <c r="E132" s="70">
        <f>'2023 Srk'!E132</f>
        <v>0.14430192425171429</v>
      </c>
      <c r="F132" s="23">
        <f>'2023 Srk'!F132</f>
        <v>1610670.8140862712</v>
      </c>
      <c r="G132" s="23">
        <f>'2023 Srk'!G132</f>
        <v>1622074.9374692263</v>
      </c>
      <c r="H132" s="23">
        <f>'2023 Srk'!H132</f>
        <v>-11404.123382955091</v>
      </c>
      <c r="I132" s="23">
        <f>'2023 Srk'!I132</f>
        <v>-125623.40974297206</v>
      </c>
      <c r="J132" s="23">
        <f>'2023 Srk'!J132</f>
        <v>-137027.53312592715</v>
      </c>
      <c r="K132" s="23">
        <f>'2023 Srk'!K132</f>
        <v>50908.881762523954</v>
      </c>
      <c r="L132" s="23"/>
      <c r="M132" s="22">
        <v>1.3098713364419568E-3</v>
      </c>
      <c r="N132" s="27">
        <v>608</v>
      </c>
      <c r="O132" s="1" t="s">
        <v>716</v>
      </c>
      <c r="Q132" s="175"/>
      <c r="S132" s="178"/>
      <c r="T132" s="176"/>
      <c r="U132" s="176"/>
      <c r="V132" s="177"/>
      <c r="W132" s="177"/>
      <c r="X132" s="176"/>
      <c r="Y132" s="177"/>
      <c r="Z132" s="176"/>
      <c r="AA132" s="176"/>
      <c r="AB132" s="177"/>
      <c r="AC132" s="177"/>
      <c r="AD132" s="11"/>
      <c r="AE132" s="151"/>
      <c r="AF132" s="152" t="str">
        <f t="shared" si="2"/>
        <v>Larsmo Församling</v>
      </c>
      <c r="AG132" s="153" t="e">
        <f>'2023 Srk'!#REF!</f>
        <v>#REF!</v>
      </c>
      <c r="AH132" s="139" t="e">
        <f>'2023 Srk'!#REF!</f>
        <v>#REF!</v>
      </c>
      <c r="AI132" s="154" t="e">
        <f>'2023 Srk'!#REF!</f>
        <v>#REF!</v>
      </c>
      <c r="AJ132" s="154" t="e">
        <f>'2023 Srk'!#REF!</f>
        <v>#REF!</v>
      </c>
      <c r="AK132" s="154" t="e">
        <f>'2023 Srk'!#REF!</f>
        <v>#REF!</v>
      </c>
      <c r="AU132" s="170" t="str">
        <f t="shared" si="3"/>
        <v>Larsmo Församling</v>
      </c>
      <c r="AV132" s="149" t="e">
        <f>'2023 Srk'!#REF!</f>
        <v>#REF!</v>
      </c>
      <c r="AW132" s="150" t="e">
        <f>'2023 Srk'!#REF!</f>
        <v>#REF!</v>
      </c>
      <c r="AX132" s="149" t="e">
        <f>'2023 Srk'!#REF!</f>
        <v>#REF!</v>
      </c>
      <c r="AY132" s="149" t="e">
        <f>'2023 Srk'!#REF!</f>
        <v>#REF!</v>
      </c>
    </row>
    <row r="133" spans="1:51" ht="15" customHeight="1">
      <c r="A133" s="86" t="s">
        <v>469</v>
      </c>
      <c r="B133" s="25"/>
      <c r="C133" s="26" t="s">
        <v>1672</v>
      </c>
      <c r="D133" s="23">
        <f>'2023 Srk'!D133</f>
        <v>951584.38</v>
      </c>
      <c r="E133" s="70">
        <f>'2023 Srk'!E133</f>
        <v>9.9310582552561755E-2</v>
      </c>
      <c r="F133" s="23">
        <f>'2023 Srk'!F133</f>
        <v>944232.36814204638</v>
      </c>
      <c r="G133" s="23">
        <f>'2023 Srk'!G133</f>
        <v>940341.46534896153</v>
      </c>
      <c r="H133" s="23">
        <f>'2023 Srk'!H133</f>
        <v>3890.9027930848533</v>
      </c>
      <c r="I133" s="23">
        <f>'2023 Srk'!I133</f>
        <v>-73644.899155248306</v>
      </c>
      <c r="J133" s="23">
        <f>'2023 Srk'!J133</f>
        <v>-69753.996362163452</v>
      </c>
      <c r="K133" s="23">
        <f>'2023 Srk'!K133</f>
        <v>29844.592430490706</v>
      </c>
      <c r="L133" s="23"/>
      <c r="M133" s="22">
        <v>3.6072197445992352E-3</v>
      </c>
      <c r="N133" s="27">
        <v>549</v>
      </c>
      <c r="O133" s="1" t="s">
        <v>688</v>
      </c>
      <c r="Q133" s="175"/>
      <c r="S133" s="178"/>
      <c r="T133" s="176"/>
      <c r="U133" s="176"/>
      <c r="V133" s="177"/>
      <c r="W133" s="177"/>
      <c r="X133" s="176"/>
      <c r="Y133" s="177"/>
      <c r="Z133" s="176"/>
      <c r="AA133" s="176"/>
      <c r="AB133" s="177"/>
      <c r="AC133" s="177"/>
      <c r="AD133" s="11"/>
      <c r="AE133" s="151"/>
      <c r="AF133" s="152" t="str">
        <f t="shared" si="2"/>
        <v>Luumäki Församling</v>
      </c>
      <c r="AG133" s="153" t="e">
        <f>'2023 Srk'!#REF!</f>
        <v>#REF!</v>
      </c>
      <c r="AH133" s="139" t="e">
        <f>'2023 Srk'!#REF!</f>
        <v>#REF!</v>
      </c>
      <c r="AI133" s="154" t="e">
        <f>'2023 Srk'!#REF!</f>
        <v>#REF!</v>
      </c>
      <c r="AJ133" s="154" t="e">
        <f>'2023 Srk'!#REF!</f>
        <v>#REF!</v>
      </c>
      <c r="AK133" s="154" t="e">
        <f>'2023 Srk'!#REF!</f>
        <v>#REF!</v>
      </c>
      <c r="AU133" s="170" t="str">
        <f t="shared" si="3"/>
        <v>Luumäki Församling</v>
      </c>
      <c r="AV133" s="149" t="e">
        <f>'2023 Srk'!#REF!</f>
        <v>#REF!</v>
      </c>
      <c r="AW133" s="150" t="e">
        <f>'2023 Srk'!#REF!</f>
        <v>#REF!</v>
      </c>
      <c r="AX133" s="149" t="e">
        <f>'2023 Srk'!#REF!</f>
        <v>#REF!</v>
      </c>
      <c r="AY133" s="149" t="e">
        <f>'2023 Srk'!#REF!</f>
        <v>#REF!</v>
      </c>
    </row>
    <row r="134" spans="1:51" ht="15" customHeight="1">
      <c r="A134" s="86" t="s">
        <v>469</v>
      </c>
      <c r="B134" s="25"/>
      <c r="C134" s="26" t="s">
        <v>1117</v>
      </c>
      <c r="D134" s="23">
        <f>'2023 Srk'!D134</f>
        <v>1532449.63</v>
      </c>
      <c r="E134" s="70">
        <f>'2023 Srk'!E134</f>
        <v>0.11115159243734296</v>
      </c>
      <c r="F134" s="23">
        <f>'2023 Srk'!F134</f>
        <v>1520609.8099185936</v>
      </c>
      <c r="G134" s="23">
        <f>'2023 Srk'!G134</f>
        <v>1533952.8812690296</v>
      </c>
      <c r="H134" s="23">
        <f>'2023 Srk'!H134</f>
        <v>-13343.071350435959</v>
      </c>
      <c r="I134" s="23">
        <f>'2023 Srk'!I134</f>
        <v>-118599.14983245896</v>
      </c>
      <c r="J134" s="23">
        <f>'2023 Srk'!J134</f>
        <v>-131942.22118289492</v>
      </c>
      <c r="K134" s="23">
        <f>'2023 Srk'!K134</f>
        <v>48062.300715367222</v>
      </c>
      <c r="L134" s="23"/>
      <c r="M134" s="22">
        <v>6.5020228553271803E-4</v>
      </c>
      <c r="N134" s="27">
        <v>560</v>
      </c>
      <c r="O134" s="1" t="s">
        <v>690</v>
      </c>
      <c r="Q134" s="175"/>
      <c r="S134" s="178"/>
      <c r="T134" s="176"/>
      <c r="U134" s="176"/>
      <c r="V134" s="177"/>
      <c r="W134" s="177"/>
      <c r="X134" s="176"/>
      <c r="Y134" s="177"/>
      <c r="Z134" s="176"/>
      <c r="AA134" s="176"/>
      <c r="AB134" s="177"/>
      <c r="AC134" s="177"/>
      <c r="AD134" s="11"/>
      <c r="AE134" s="151"/>
      <c r="AF134" s="152" t="str">
        <f t="shared" si="2"/>
        <v>Malax Kyrkliga Samfällighet</v>
      </c>
      <c r="AG134" s="153" t="e">
        <f>'2023 Srk'!#REF!</f>
        <v>#REF!</v>
      </c>
      <c r="AH134" s="139" t="e">
        <f>'2023 Srk'!#REF!</f>
        <v>#REF!</v>
      </c>
      <c r="AI134" s="154" t="e">
        <f>'2023 Srk'!#REF!</f>
        <v>#REF!</v>
      </c>
      <c r="AJ134" s="154" t="e">
        <f>'2023 Srk'!#REF!</f>
        <v>#REF!</v>
      </c>
      <c r="AK134" s="154" t="e">
        <f>'2023 Srk'!#REF!</f>
        <v>#REF!</v>
      </c>
      <c r="AU134" s="170" t="str">
        <f t="shared" si="3"/>
        <v>Malax Kyrkliga Samfällighet</v>
      </c>
      <c r="AV134" s="149" t="e">
        <f>'2023 Srk'!#REF!</f>
        <v>#REF!</v>
      </c>
      <c r="AW134" s="150" t="e">
        <f>'2023 Srk'!#REF!</f>
        <v>#REF!</v>
      </c>
      <c r="AX134" s="149" t="e">
        <f>'2023 Srk'!#REF!</f>
        <v>#REF!</v>
      </c>
      <c r="AY134" s="149" t="e">
        <f>'2023 Srk'!#REF!</f>
        <v>#REF!</v>
      </c>
    </row>
    <row r="135" spans="1:51" ht="15" customHeight="1">
      <c r="A135" s="86" t="s">
        <v>469</v>
      </c>
      <c r="B135" s="25"/>
      <c r="C135" s="26" t="s">
        <v>1673</v>
      </c>
      <c r="D135" s="23">
        <f>'2023 Srk'!D135</f>
        <v>2792654.26</v>
      </c>
      <c r="E135" s="70">
        <f>'2023 Srk'!E135</f>
        <v>2.5224191847195598E-2</v>
      </c>
      <c r="F135" s="23">
        <f>'2023 Srk'!F135</f>
        <v>2771078.0050023249</v>
      </c>
      <c r="G135" s="23">
        <f>'2023 Srk'!G135</f>
        <v>3008896.6462312145</v>
      </c>
      <c r="H135" s="23">
        <f>'2023 Srk'!H135</f>
        <v>-237818.64122888958</v>
      </c>
      <c r="I135" s="23">
        <f>'2023 Srk'!I135</f>
        <v>-216128.74872239347</v>
      </c>
      <c r="J135" s="23">
        <f>'2023 Srk'!J135</f>
        <v>-453947.38995128305</v>
      </c>
      <c r="K135" s="23">
        <f>'2023 Srk'!K135</f>
        <v>87586.166755883081</v>
      </c>
      <c r="L135" s="23"/>
      <c r="M135" s="22">
        <v>6.2587616483892033E-4</v>
      </c>
      <c r="N135" s="27">
        <v>561</v>
      </c>
      <c r="O135" s="1" t="s">
        <v>692</v>
      </c>
      <c r="Q135" s="175"/>
      <c r="S135" s="178"/>
      <c r="T135" s="176"/>
      <c r="U135" s="176"/>
      <c r="V135" s="177"/>
      <c r="W135" s="177"/>
      <c r="X135" s="176"/>
      <c r="Y135" s="177"/>
      <c r="Z135" s="176"/>
      <c r="AA135" s="176"/>
      <c r="AB135" s="177"/>
      <c r="AC135" s="177"/>
      <c r="AD135" s="11"/>
      <c r="AE135" s="151"/>
      <c r="AF135" s="152" t="str">
        <f t="shared" si="2"/>
        <v>Mariehamns Församling</v>
      </c>
      <c r="AG135" s="153" t="e">
        <f>'2023 Srk'!#REF!</f>
        <v>#REF!</v>
      </c>
      <c r="AH135" s="139" t="e">
        <f>'2023 Srk'!#REF!</f>
        <v>#REF!</v>
      </c>
      <c r="AI135" s="154" t="e">
        <f>'2023 Srk'!#REF!</f>
        <v>#REF!</v>
      </c>
      <c r="AJ135" s="154" t="e">
        <f>'2023 Srk'!#REF!</f>
        <v>#REF!</v>
      </c>
      <c r="AK135" s="154" t="e">
        <f>'2023 Srk'!#REF!</f>
        <v>#REF!</v>
      </c>
      <c r="AU135" s="170" t="str">
        <f t="shared" si="3"/>
        <v>Mariehamns Församling</v>
      </c>
      <c r="AV135" s="149" t="e">
        <f>'2023 Srk'!#REF!</f>
        <v>#REF!</v>
      </c>
      <c r="AW135" s="150" t="e">
        <f>'2023 Srk'!#REF!</f>
        <v>#REF!</v>
      </c>
      <c r="AX135" s="149" t="e">
        <f>'2023 Srk'!#REF!</f>
        <v>#REF!</v>
      </c>
      <c r="AY135" s="149" t="e">
        <f>'2023 Srk'!#REF!</f>
        <v>#REF!</v>
      </c>
    </row>
    <row r="136" spans="1:51" ht="15" customHeight="1">
      <c r="A136" s="86" t="s">
        <v>469</v>
      </c>
      <c r="B136" s="25"/>
      <c r="C136" s="26" t="s">
        <v>1674</v>
      </c>
      <c r="D136" s="23">
        <f>'2023 Srk'!D136</f>
        <v>2312558.39</v>
      </c>
      <c r="E136" s="70">
        <f>'2023 Srk'!E136</f>
        <v>0.11517834366668067</v>
      </c>
      <c r="F136" s="23">
        <f>'2023 Srk'!F136</f>
        <v>2294691.3914838098</v>
      </c>
      <c r="G136" s="23">
        <f>'2023 Srk'!G136</f>
        <v>2302387.4882622673</v>
      </c>
      <c r="H136" s="23">
        <f>'2023 Srk'!H136</f>
        <v>-7696.0967784575187</v>
      </c>
      <c r="I136" s="23">
        <f>'2023 Srk'!I136</f>
        <v>-178973.22928122611</v>
      </c>
      <c r="J136" s="23">
        <f>'2023 Srk'!J136</f>
        <v>-186669.32605968363</v>
      </c>
      <c r="K136" s="23">
        <f>'2023 Srk'!K136</f>
        <v>72528.893991788485</v>
      </c>
      <c r="L136" s="23"/>
      <c r="M136" s="22">
        <v>4.396021989786965E-3</v>
      </c>
      <c r="N136" s="27">
        <v>564</v>
      </c>
      <c r="O136" s="1" t="s">
        <v>694</v>
      </c>
      <c r="Q136" s="175"/>
      <c r="S136" s="178"/>
      <c r="T136" s="176"/>
      <c r="U136" s="176"/>
      <c r="V136" s="177"/>
      <c r="W136" s="177"/>
      <c r="X136" s="176"/>
      <c r="Y136" s="177"/>
      <c r="Z136" s="176"/>
      <c r="AA136" s="176"/>
      <c r="AB136" s="177"/>
      <c r="AC136" s="177"/>
      <c r="AD136" s="11"/>
      <c r="AE136" s="151"/>
      <c r="AF136" s="152" t="str">
        <f t="shared" si="2"/>
        <v>Masku Församling</v>
      </c>
      <c r="AG136" s="153" t="e">
        <f>'2023 Srk'!#REF!</f>
        <v>#REF!</v>
      </c>
      <c r="AH136" s="139" t="e">
        <f>'2023 Srk'!#REF!</f>
        <v>#REF!</v>
      </c>
      <c r="AI136" s="154" t="e">
        <f>'2023 Srk'!#REF!</f>
        <v>#REF!</v>
      </c>
      <c r="AJ136" s="154" t="e">
        <f>'2023 Srk'!#REF!</f>
        <v>#REF!</v>
      </c>
      <c r="AK136" s="154" t="e">
        <f>'2023 Srk'!#REF!</f>
        <v>#REF!</v>
      </c>
      <c r="AU136" s="170" t="str">
        <f t="shared" si="3"/>
        <v>Masku Församling</v>
      </c>
      <c r="AV136" s="149" t="e">
        <f>'2023 Srk'!#REF!</f>
        <v>#REF!</v>
      </c>
      <c r="AW136" s="150" t="e">
        <f>'2023 Srk'!#REF!</f>
        <v>#REF!</v>
      </c>
      <c r="AX136" s="149" t="e">
        <f>'2023 Srk'!#REF!</f>
        <v>#REF!</v>
      </c>
      <c r="AY136" s="149" t="e">
        <f>'2023 Srk'!#REF!</f>
        <v>#REF!</v>
      </c>
    </row>
    <row r="137" spans="1:51" ht="15" customHeight="1">
      <c r="A137" s="86" t="s">
        <v>469</v>
      </c>
      <c r="B137" s="25"/>
      <c r="C137" s="26" t="s">
        <v>1675</v>
      </c>
      <c r="D137" s="23">
        <f>'2023 Srk'!D137</f>
        <v>665857.04</v>
      </c>
      <c r="E137" s="70">
        <f>'2023 Srk'!E137</f>
        <v>0.17659391493300913</v>
      </c>
      <c r="F137" s="23">
        <f>'2023 Srk'!F137</f>
        <v>660712.57887109648</v>
      </c>
      <c r="G137" s="23">
        <f>'2023 Srk'!G137</f>
        <v>611614.1161662261</v>
      </c>
      <c r="H137" s="23">
        <f>'2023 Srk'!H137</f>
        <v>49098.462704870384</v>
      </c>
      <c r="I137" s="23">
        <f>'2023 Srk'!I137</f>
        <v>-51531.924644046958</v>
      </c>
      <c r="J137" s="23">
        <f>'2023 Srk'!J137</f>
        <v>-2433.4619391765737</v>
      </c>
      <c r="K137" s="23">
        <f>'2023 Srk'!K137</f>
        <v>20883.310396260338</v>
      </c>
      <c r="L137" s="23"/>
      <c r="M137" s="22">
        <v>1.9401814670452439E-3</v>
      </c>
      <c r="N137" s="27">
        <v>567</v>
      </c>
      <c r="O137" s="1" t="s">
        <v>696</v>
      </c>
      <c r="Q137" s="175"/>
      <c r="S137" s="178"/>
      <c r="T137" s="176"/>
      <c r="U137" s="176"/>
      <c r="V137" s="177"/>
      <c r="W137" s="177"/>
      <c r="X137" s="176"/>
      <c r="Y137" s="177"/>
      <c r="Z137" s="176"/>
      <c r="AA137" s="176"/>
      <c r="AB137" s="177"/>
      <c r="AC137" s="177"/>
      <c r="AD137" s="11"/>
      <c r="AE137" s="151"/>
      <c r="AF137" s="152" t="str">
        <f t="shared" si="2"/>
        <v>Sastmola Församling</v>
      </c>
      <c r="AG137" s="153" t="e">
        <f>'2023 Srk'!#REF!</f>
        <v>#REF!</v>
      </c>
      <c r="AH137" s="139" t="e">
        <f>'2023 Srk'!#REF!</f>
        <v>#REF!</v>
      </c>
      <c r="AI137" s="154" t="e">
        <f>'2023 Srk'!#REF!</f>
        <v>#REF!</v>
      </c>
      <c r="AJ137" s="154" t="e">
        <f>'2023 Srk'!#REF!</f>
        <v>#REF!</v>
      </c>
      <c r="AK137" s="154" t="e">
        <f>'2023 Srk'!#REF!</f>
        <v>#REF!</v>
      </c>
      <c r="AU137" s="170" t="str">
        <f t="shared" si="3"/>
        <v>Sastmola Församling</v>
      </c>
      <c r="AV137" s="149" t="e">
        <f>'2023 Srk'!#REF!</f>
        <v>#REF!</v>
      </c>
      <c r="AW137" s="150" t="e">
        <f>'2023 Srk'!#REF!</f>
        <v>#REF!</v>
      </c>
      <c r="AX137" s="149" t="e">
        <f>'2023 Srk'!#REF!</f>
        <v>#REF!</v>
      </c>
      <c r="AY137" s="149" t="e">
        <f>'2023 Srk'!#REF!</f>
        <v>#REF!</v>
      </c>
    </row>
    <row r="138" spans="1:51" ht="15" customHeight="1">
      <c r="A138" s="86" t="s">
        <v>469</v>
      </c>
      <c r="B138" s="25"/>
      <c r="C138" s="26" t="s">
        <v>1121</v>
      </c>
      <c r="D138" s="23">
        <f>'2023 Srk'!D138</f>
        <v>10393388.300000001</v>
      </c>
      <c r="E138" s="70">
        <f>'2023 Srk'!E138</f>
        <v>3.4503653031061621E-2</v>
      </c>
      <c r="F138" s="23">
        <f>'2023 Srk'!F138</f>
        <v>10313088.207194867</v>
      </c>
      <c r="G138" s="23">
        <f>'2023 Srk'!G138</f>
        <v>10524166.895766985</v>
      </c>
      <c r="H138" s="23">
        <f>'2023 Srk'!H138</f>
        <v>-211078.68857211806</v>
      </c>
      <c r="I138" s="23">
        <f>'2023 Srk'!I138</f>
        <v>-804363.80558793712</v>
      </c>
      <c r="J138" s="23">
        <f>'2023 Srk'!J138</f>
        <v>-1015442.4941600552</v>
      </c>
      <c r="K138" s="23">
        <f>'2023 Srk'!K138</f>
        <v>325968.39997030079</v>
      </c>
      <c r="L138" s="23"/>
      <c r="M138" s="22">
        <v>1.8171780591275176E-3</v>
      </c>
      <c r="N138" s="27">
        <v>577</v>
      </c>
      <c r="O138" s="1" t="s">
        <v>700</v>
      </c>
      <c r="Q138" s="175"/>
      <c r="S138" s="178"/>
      <c r="T138" s="176"/>
      <c r="U138" s="176"/>
      <c r="V138" s="177"/>
      <c r="W138" s="177"/>
      <c r="X138" s="176"/>
      <c r="Y138" s="177"/>
      <c r="Z138" s="176"/>
      <c r="AA138" s="176"/>
      <c r="AB138" s="177"/>
      <c r="AC138" s="177"/>
      <c r="AD138" s="11"/>
      <c r="AE138" s="151"/>
      <c r="AF138" s="152" t="str">
        <f t="shared" si="2"/>
        <v>S:t Michels domkyrkoförsamling</v>
      </c>
      <c r="AG138" s="153" t="e">
        <f>'2023 Srk'!#REF!</f>
        <v>#REF!</v>
      </c>
      <c r="AH138" s="139" t="e">
        <f>'2023 Srk'!#REF!</f>
        <v>#REF!</v>
      </c>
      <c r="AI138" s="154" t="e">
        <f>'2023 Srk'!#REF!</f>
        <v>#REF!</v>
      </c>
      <c r="AJ138" s="154" t="e">
        <f>'2023 Srk'!#REF!</f>
        <v>#REF!</v>
      </c>
      <c r="AK138" s="154" t="e">
        <f>'2023 Srk'!#REF!</f>
        <v>#REF!</v>
      </c>
      <c r="AU138" s="170" t="str">
        <f t="shared" si="3"/>
        <v>S:t Michels domkyrkoförsamling</v>
      </c>
      <c r="AV138" s="149" t="e">
        <f>'2023 Srk'!#REF!</f>
        <v>#REF!</v>
      </c>
      <c r="AW138" s="150" t="e">
        <f>'2023 Srk'!#REF!</f>
        <v>#REF!</v>
      </c>
      <c r="AX138" s="149" t="e">
        <f>'2023 Srk'!#REF!</f>
        <v>#REF!</v>
      </c>
      <c r="AY138" s="149" t="e">
        <f>'2023 Srk'!#REF!</f>
        <v>#REF!</v>
      </c>
    </row>
    <row r="139" spans="1:51" ht="15" customHeight="1">
      <c r="A139" s="86" t="s">
        <v>469</v>
      </c>
      <c r="B139" s="25"/>
      <c r="C139" s="26" t="s">
        <v>1676</v>
      </c>
      <c r="D139" s="23">
        <f>'2023 Srk'!D139</f>
        <v>1717724.05</v>
      </c>
      <c r="E139" s="70">
        <f>'2023 Srk'!E139</f>
        <v>7.6764991166193841E-2</v>
      </c>
      <c r="F139" s="23">
        <f>'2023 Srk'!F139</f>
        <v>1704452.7859379607</v>
      </c>
      <c r="G139" s="23">
        <f>'2023 Srk'!G139</f>
        <v>1710450.1767705746</v>
      </c>
      <c r="H139" s="23">
        <f>'2023 Srk'!H139</f>
        <v>-5997.3908326139208</v>
      </c>
      <c r="I139" s="23">
        <f>'2023 Srk'!I139</f>
        <v>-132937.88454030183</v>
      </c>
      <c r="J139" s="23">
        <f>'2023 Srk'!J139</f>
        <v>-138935.27537291576</v>
      </c>
      <c r="K139" s="23">
        <f>'2023 Srk'!K139</f>
        <v>53873.072380929421</v>
      </c>
      <c r="L139" s="23"/>
      <c r="M139" s="22">
        <v>2.0815970562698357E-3</v>
      </c>
      <c r="N139" s="27">
        <v>580</v>
      </c>
      <c r="O139" s="1" t="s">
        <v>702</v>
      </c>
      <c r="Q139" s="175"/>
      <c r="S139" s="178"/>
      <c r="T139" s="176"/>
      <c r="U139" s="176"/>
      <c r="V139" s="177"/>
      <c r="W139" s="177"/>
      <c r="X139" s="176"/>
      <c r="Y139" s="177"/>
      <c r="Z139" s="176"/>
      <c r="AA139" s="176"/>
      <c r="AB139" s="177"/>
      <c r="AC139" s="177"/>
      <c r="AD139" s="11"/>
      <c r="AE139" s="151"/>
      <c r="AF139" s="152" t="str">
        <f t="shared" si="2"/>
        <v>Muhos Församling</v>
      </c>
      <c r="AG139" s="153" t="e">
        <f>'2023 Srk'!#REF!</f>
        <v>#REF!</v>
      </c>
      <c r="AH139" s="139" t="e">
        <f>'2023 Srk'!#REF!</f>
        <v>#REF!</v>
      </c>
      <c r="AI139" s="154" t="e">
        <f>'2023 Srk'!#REF!</f>
        <v>#REF!</v>
      </c>
      <c r="AJ139" s="154" t="e">
        <f>'2023 Srk'!#REF!</f>
        <v>#REF!</v>
      </c>
      <c r="AK139" s="154" t="e">
        <f>'2023 Srk'!#REF!</f>
        <v>#REF!</v>
      </c>
      <c r="AU139" s="170" t="str">
        <f t="shared" si="3"/>
        <v>Muhos Församling</v>
      </c>
      <c r="AV139" s="149" t="e">
        <f>'2023 Srk'!#REF!</f>
        <v>#REF!</v>
      </c>
      <c r="AW139" s="150" t="e">
        <f>'2023 Srk'!#REF!</f>
        <v>#REF!</v>
      </c>
      <c r="AX139" s="149" t="e">
        <f>'2023 Srk'!#REF!</f>
        <v>#REF!</v>
      </c>
      <c r="AY139" s="149" t="e">
        <f>'2023 Srk'!#REF!</f>
        <v>#REF!</v>
      </c>
    </row>
    <row r="140" spans="1:51" ht="15" customHeight="1">
      <c r="A140" s="86" t="s">
        <v>469</v>
      </c>
      <c r="B140" s="25"/>
      <c r="C140" s="26" t="s">
        <v>1677</v>
      </c>
      <c r="D140" s="23">
        <f>'2023 Srk'!D140</f>
        <v>505417.17</v>
      </c>
      <c r="E140" s="70">
        <f>'2023 Srk'!E140</f>
        <v>2.1755888694252823E-2</v>
      </c>
      <c r="F140" s="23">
        <f>'2023 Srk'!F140</f>
        <v>501512.27926708007</v>
      </c>
      <c r="G140" s="23">
        <f>'2023 Srk'!G140</f>
        <v>503813.69692197669</v>
      </c>
      <c r="H140" s="23">
        <f>'2023 Srk'!H140</f>
        <v>-2301.4176548966207</v>
      </c>
      <c r="I140" s="23">
        <f>'2023 Srk'!I140</f>
        <v>-39115.182319387153</v>
      </c>
      <c r="J140" s="23">
        <f>'2023 Srk'!J140</f>
        <v>-41416.599974283774</v>
      </c>
      <c r="K140" s="23">
        <f>'2023 Srk'!K140</f>
        <v>15851.426066936949</v>
      </c>
      <c r="L140" s="23"/>
      <c r="M140" s="22">
        <v>2.0885300669677182E-3</v>
      </c>
      <c r="N140" s="27">
        <v>582</v>
      </c>
      <c r="O140" s="1" t="s">
        <v>704</v>
      </c>
      <c r="Q140" s="175"/>
      <c r="S140" s="178"/>
      <c r="T140" s="176"/>
      <c r="U140" s="176"/>
      <c r="V140" s="177"/>
      <c r="W140" s="177"/>
      <c r="X140" s="176"/>
      <c r="Y140" s="177"/>
      <c r="Z140" s="176"/>
      <c r="AA140" s="176"/>
      <c r="AB140" s="177"/>
      <c r="AC140" s="177"/>
      <c r="AD140" s="11"/>
      <c r="AE140" s="151"/>
      <c r="AF140" s="152" t="str">
        <f t="shared" si="2"/>
        <v>Muonio Församling</v>
      </c>
      <c r="AG140" s="153" t="e">
        <f>'2023 Srk'!#REF!</f>
        <v>#REF!</v>
      </c>
      <c r="AH140" s="139" t="e">
        <f>'2023 Srk'!#REF!</f>
        <v>#REF!</v>
      </c>
      <c r="AI140" s="154" t="e">
        <f>'2023 Srk'!#REF!</f>
        <v>#REF!</v>
      </c>
      <c r="AJ140" s="154" t="e">
        <f>'2023 Srk'!#REF!</f>
        <v>#REF!</v>
      </c>
      <c r="AK140" s="154" t="e">
        <f>'2023 Srk'!#REF!</f>
        <v>#REF!</v>
      </c>
      <c r="AU140" s="170" t="str">
        <f t="shared" si="3"/>
        <v>Muonio Församling</v>
      </c>
      <c r="AV140" s="149" t="e">
        <f>'2023 Srk'!#REF!</f>
        <v>#REF!</v>
      </c>
      <c r="AW140" s="150" t="e">
        <f>'2023 Srk'!#REF!</f>
        <v>#REF!</v>
      </c>
      <c r="AX140" s="149" t="e">
        <f>'2023 Srk'!#REF!</f>
        <v>#REF!</v>
      </c>
      <c r="AY140" s="149" t="e">
        <f>'2023 Srk'!#REF!</f>
        <v>#REF!</v>
      </c>
    </row>
    <row r="141" spans="1:51" ht="15" customHeight="1">
      <c r="A141" s="86" t="s">
        <v>469</v>
      </c>
      <c r="B141" s="25"/>
      <c r="C141" s="26" t="s">
        <v>1124</v>
      </c>
      <c r="D141" s="23">
        <f>'2023 Srk'!D141</f>
        <v>5637240.3600000003</v>
      </c>
      <c r="E141" s="70">
        <f>'2023 Srk'!E141</f>
        <v>0.10173507373864044</v>
      </c>
      <c r="F141" s="23">
        <f>'2023 Srk'!F141</f>
        <v>5593686.6207374306</v>
      </c>
      <c r="G141" s="23">
        <f>'2023 Srk'!G141</f>
        <v>5709266.6717864415</v>
      </c>
      <c r="H141" s="23">
        <f>'2023 Srk'!H141</f>
        <v>-115580.05104901083</v>
      </c>
      <c r="I141" s="23">
        <f>'2023 Srk'!I141</f>
        <v>-436276.59990183497</v>
      </c>
      <c r="J141" s="23">
        <f>'2023 Srk'!J141</f>
        <v>-551856.6509508458</v>
      </c>
      <c r="K141" s="23">
        <f>'2023 Srk'!K141</f>
        <v>176801.07462137274</v>
      </c>
      <c r="L141" s="23"/>
      <c r="M141" s="22">
        <v>3.2734759149981819E-3</v>
      </c>
      <c r="N141" s="27">
        <v>1868</v>
      </c>
      <c r="O141" s="1" t="s">
        <v>708</v>
      </c>
      <c r="Q141" s="175"/>
      <c r="S141" s="178"/>
      <c r="T141" s="176"/>
      <c r="U141" s="176"/>
      <c r="V141" s="177"/>
      <c r="W141" s="177"/>
      <c r="X141" s="176"/>
      <c r="Y141" s="177"/>
      <c r="Z141" s="176"/>
      <c r="AA141" s="176"/>
      <c r="AB141" s="177"/>
      <c r="AC141" s="177"/>
      <c r="AD141" s="11"/>
      <c r="AE141" s="151"/>
      <c r="AF141" s="152" t="str">
        <f t="shared" si="2"/>
        <v>Korsholms Kyrkliga Samfällighet</v>
      </c>
      <c r="AG141" s="153" t="e">
        <f>'2023 Srk'!#REF!</f>
        <v>#REF!</v>
      </c>
      <c r="AH141" s="139" t="e">
        <f>'2023 Srk'!#REF!</f>
        <v>#REF!</v>
      </c>
      <c r="AI141" s="154" t="e">
        <f>'2023 Srk'!#REF!</f>
        <v>#REF!</v>
      </c>
      <c r="AJ141" s="154" t="e">
        <f>'2023 Srk'!#REF!</f>
        <v>#REF!</v>
      </c>
      <c r="AK141" s="154" t="e">
        <f>'2023 Srk'!#REF!</f>
        <v>#REF!</v>
      </c>
      <c r="AU141" s="170" t="str">
        <f t="shared" si="3"/>
        <v>Korsholms Kyrkliga Samfällighet</v>
      </c>
      <c r="AV141" s="149" t="e">
        <f>'2023 Srk'!#REF!</f>
        <v>#REF!</v>
      </c>
      <c r="AW141" s="150" t="e">
        <f>'2023 Srk'!#REF!</f>
        <v>#REF!</v>
      </c>
      <c r="AX141" s="149" t="e">
        <f>'2023 Srk'!#REF!</f>
        <v>#REF!</v>
      </c>
      <c r="AY141" s="149" t="e">
        <f>'2023 Srk'!#REF!</f>
        <v>#REF!</v>
      </c>
    </row>
    <row r="142" spans="1:51" ht="15" customHeight="1">
      <c r="A142" s="86" t="s">
        <v>469</v>
      </c>
      <c r="B142" s="25"/>
      <c r="C142" s="26" t="s">
        <v>1678</v>
      </c>
      <c r="D142" s="23">
        <f>'2023 Srk'!D142</f>
        <v>2256160.31</v>
      </c>
      <c r="E142" s="70">
        <f>'2023 Srk'!E142</f>
        <v>9.5817091747513405E-2</v>
      </c>
      <c r="F142" s="23">
        <f>'2023 Srk'!F142</f>
        <v>2238729.0472542159</v>
      </c>
      <c r="G142" s="23">
        <f>'2023 Srk'!G142</f>
        <v>2292249.9828686956</v>
      </c>
      <c r="H142" s="23">
        <f>'2023 Srk'!H142</f>
        <v>-53520.935614479706</v>
      </c>
      <c r="I142" s="23">
        <f>'2023 Srk'!I142</f>
        <v>-174608.47613747482</v>
      </c>
      <c r="J142" s="23">
        <f>'2023 Srk'!J142</f>
        <v>-228129.41175195453</v>
      </c>
      <c r="K142" s="23">
        <f>'2023 Srk'!K142</f>
        <v>70760.0779552514</v>
      </c>
      <c r="L142" s="23"/>
      <c r="M142" s="22">
        <v>9.2188443409277222E-3</v>
      </c>
      <c r="N142" s="27">
        <v>2242</v>
      </c>
      <c r="O142" s="1" t="s">
        <v>706</v>
      </c>
      <c r="Q142" s="175"/>
      <c r="S142" s="178"/>
      <c r="T142" s="176"/>
      <c r="U142" s="176"/>
      <c r="V142" s="177"/>
      <c r="W142" s="177"/>
      <c r="X142" s="176"/>
      <c r="Y142" s="177"/>
      <c r="Z142" s="176"/>
      <c r="AA142" s="176"/>
      <c r="AB142" s="177"/>
      <c r="AC142" s="177"/>
      <c r="AD142" s="11"/>
      <c r="AE142" s="151"/>
      <c r="AF142" s="152" t="str">
        <f t="shared" si="2"/>
        <v>Muurame Församling</v>
      </c>
      <c r="AG142" s="153" t="e">
        <f>'2023 Srk'!#REF!</f>
        <v>#REF!</v>
      </c>
      <c r="AH142" s="139" t="e">
        <f>'2023 Srk'!#REF!</f>
        <v>#REF!</v>
      </c>
      <c r="AI142" s="154" t="e">
        <f>'2023 Srk'!#REF!</f>
        <v>#REF!</v>
      </c>
      <c r="AJ142" s="154" t="e">
        <f>'2023 Srk'!#REF!</f>
        <v>#REF!</v>
      </c>
      <c r="AK142" s="154" t="e">
        <f>'2023 Srk'!#REF!</f>
        <v>#REF!</v>
      </c>
      <c r="AU142" s="170" t="str">
        <f t="shared" si="3"/>
        <v>Muurame Församling</v>
      </c>
      <c r="AV142" s="149" t="e">
        <f>'2023 Srk'!#REF!</f>
        <v>#REF!</v>
      </c>
      <c r="AW142" s="150" t="e">
        <f>'2023 Srk'!#REF!</f>
        <v>#REF!</v>
      </c>
      <c r="AX142" s="149" t="e">
        <f>'2023 Srk'!#REF!</f>
        <v>#REF!</v>
      </c>
      <c r="AY142" s="149" t="e">
        <f>'2023 Srk'!#REF!</f>
        <v>#REF!</v>
      </c>
    </row>
    <row r="143" spans="1:51" ht="15" customHeight="1">
      <c r="A143" s="86" t="s">
        <v>469</v>
      </c>
      <c r="B143" s="25"/>
      <c r="C143" s="26" t="s">
        <v>1679</v>
      </c>
      <c r="D143" s="23">
        <f>'2023 Srk'!D143</f>
        <v>1703939.38</v>
      </c>
      <c r="E143" s="70">
        <f>'2023 Srk'!E143</f>
        <v>2.7276505980496246E-2</v>
      </c>
      <c r="F143" s="23">
        <f>'2023 Srk'!F143</f>
        <v>1690774.6173259907</v>
      </c>
      <c r="G143" s="23">
        <f>'2023 Srk'!G143</f>
        <v>1717796.3306821063</v>
      </c>
      <c r="H143" s="23">
        <f>'2023 Srk'!H143</f>
        <v>-27021.713356115622</v>
      </c>
      <c r="I143" s="23">
        <f>'2023 Srk'!I143</f>
        <v>-131871.06308613042</v>
      </c>
      <c r="J143" s="23">
        <f>'2023 Srk'!J143</f>
        <v>-158892.77644224605</v>
      </c>
      <c r="K143" s="23">
        <f>'2023 Srk'!K143</f>
        <v>53440.743029391699</v>
      </c>
      <c r="L143" s="23"/>
      <c r="M143" s="22">
        <v>1.6128093371167911E-3</v>
      </c>
      <c r="N143" s="27">
        <v>597</v>
      </c>
      <c r="O143" s="1" t="s">
        <v>710</v>
      </c>
      <c r="Q143" s="175"/>
      <c r="S143" s="178"/>
      <c r="T143" s="176"/>
      <c r="U143" s="176"/>
      <c r="V143" s="177"/>
      <c r="W143" s="177"/>
      <c r="X143" s="176"/>
      <c r="Y143" s="177"/>
      <c r="Z143" s="176"/>
      <c r="AA143" s="176"/>
      <c r="AB143" s="177"/>
      <c r="AC143" s="177"/>
      <c r="AD143" s="11"/>
      <c r="AE143" s="151"/>
      <c r="AF143" s="152" t="str">
        <f t="shared" si="2"/>
        <v>Mynämäki Församling</v>
      </c>
      <c r="AG143" s="153" t="e">
        <f>'2023 Srk'!#REF!</f>
        <v>#REF!</v>
      </c>
      <c r="AH143" s="139" t="e">
        <f>'2023 Srk'!#REF!</f>
        <v>#REF!</v>
      </c>
      <c r="AI143" s="154" t="e">
        <f>'2023 Srk'!#REF!</f>
        <v>#REF!</v>
      </c>
      <c r="AJ143" s="154" t="e">
        <f>'2023 Srk'!#REF!</f>
        <v>#REF!</v>
      </c>
      <c r="AK143" s="154" t="e">
        <f>'2023 Srk'!#REF!</f>
        <v>#REF!</v>
      </c>
      <c r="AU143" s="170" t="str">
        <f t="shared" si="3"/>
        <v>Mynämäki Församling</v>
      </c>
      <c r="AV143" s="149" t="e">
        <f>'2023 Srk'!#REF!</f>
        <v>#REF!</v>
      </c>
      <c r="AW143" s="150" t="e">
        <f>'2023 Srk'!#REF!</f>
        <v>#REF!</v>
      </c>
      <c r="AX143" s="149" t="e">
        <f>'2023 Srk'!#REF!</f>
        <v>#REF!</v>
      </c>
      <c r="AY143" s="149" t="e">
        <f>'2023 Srk'!#REF!</f>
        <v>#REF!</v>
      </c>
    </row>
    <row r="144" spans="1:51" ht="15" customHeight="1">
      <c r="A144" s="86" t="s">
        <v>469</v>
      </c>
      <c r="B144" s="25"/>
      <c r="C144" s="26" t="s">
        <v>1680</v>
      </c>
      <c r="D144" s="23">
        <f>'2023 Srk'!D144</f>
        <v>381467.66</v>
      </c>
      <c r="E144" s="70">
        <f>'2023 Srk'!E144</f>
        <v>6.3773926729127073E-2</v>
      </c>
      <c r="F144" s="23">
        <f>'2023 Srk'!F144</f>
        <v>378520.41242144495</v>
      </c>
      <c r="G144" s="23">
        <f>'2023 Srk'!G144</f>
        <v>381385.48635274137</v>
      </c>
      <c r="H144" s="23">
        <f>'2023 Srk'!H144</f>
        <v>-2865.0739312964142</v>
      </c>
      <c r="I144" s="23">
        <f>'2023 Srk'!I144</f>
        <v>-29522.497365592051</v>
      </c>
      <c r="J144" s="23">
        <f>'2023 Srk'!J144</f>
        <v>-32387.571296888465</v>
      </c>
      <c r="K144" s="23">
        <f>'2023 Srk'!K144</f>
        <v>11963.990873949615</v>
      </c>
      <c r="L144" s="23"/>
      <c r="M144" s="22">
        <v>3.5700469914261338E-3</v>
      </c>
      <c r="N144" s="27">
        <v>2322</v>
      </c>
      <c r="O144" s="1" t="s">
        <v>712</v>
      </c>
      <c r="Q144" s="175"/>
      <c r="S144" s="178"/>
      <c r="T144" s="176"/>
      <c r="U144" s="176"/>
      <c r="V144" s="177"/>
      <c r="W144" s="177"/>
      <c r="X144" s="176"/>
      <c r="Y144" s="177"/>
      <c r="Z144" s="176"/>
      <c r="AA144" s="176"/>
      <c r="AB144" s="177"/>
      <c r="AC144" s="177"/>
      <c r="AD144" s="11"/>
      <c r="AE144" s="151"/>
      <c r="AF144" s="152" t="str">
        <f t="shared" ref="AF144:AF207" si="4">C144</f>
        <v>Mörskoms Församling</v>
      </c>
      <c r="AG144" s="153" t="e">
        <f>'2023 Srk'!#REF!</f>
        <v>#REF!</v>
      </c>
      <c r="AH144" s="139" t="e">
        <f>'2023 Srk'!#REF!</f>
        <v>#REF!</v>
      </c>
      <c r="AI144" s="154" t="e">
        <f>'2023 Srk'!#REF!</f>
        <v>#REF!</v>
      </c>
      <c r="AJ144" s="154" t="e">
        <f>'2023 Srk'!#REF!</f>
        <v>#REF!</v>
      </c>
      <c r="AK144" s="154" t="e">
        <f>'2023 Srk'!#REF!</f>
        <v>#REF!</v>
      </c>
      <c r="AU144" s="170" t="str">
        <f t="shared" ref="AU144:AU207" si="5">AF144</f>
        <v>Mörskoms Församling</v>
      </c>
      <c r="AV144" s="149" t="e">
        <f>'2023 Srk'!#REF!</f>
        <v>#REF!</v>
      </c>
      <c r="AW144" s="150" t="e">
        <f>'2023 Srk'!#REF!</f>
        <v>#REF!</v>
      </c>
      <c r="AX144" s="149" t="e">
        <f>'2023 Srk'!#REF!</f>
        <v>#REF!</v>
      </c>
      <c r="AY144" s="149" t="e">
        <f>'2023 Srk'!#REF!</f>
        <v>#REF!</v>
      </c>
    </row>
    <row r="145" spans="1:51" ht="15" customHeight="1">
      <c r="A145" s="86" t="s">
        <v>469</v>
      </c>
      <c r="B145" s="25"/>
      <c r="C145" s="26" t="s">
        <v>1681</v>
      </c>
      <c r="D145" s="23">
        <f>'2023 Srk'!D145</f>
        <v>3558081.44</v>
      </c>
      <c r="E145" s="70">
        <f>'2023 Srk'!E145</f>
        <v>0.10756013641516526</v>
      </c>
      <c r="F145" s="23">
        <f>'2023 Srk'!F145</f>
        <v>3530591.4375490933</v>
      </c>
      <c r="G145" s="23">
        <f>'2023 Srk'!G145</f>
        <v>3550824.6331696226</v>
      </c>
      <c r="H145" s="23">
        <f>'2023 Srk'!H145</f>
        <v>-20233.195620529354</v>
      </c>
      <c r="I145" s="23">
        <f>'2023 Srk'!I145</f>
        <v>-275366.59317060321</v>
      </c>
      <c r="J145" s="23">
        <f>'2023 Srk'!J145</f>
        <v>-295599.78879113257</v>
      </c>
      <c r="K145" s="23">
        <f>'2023 Srk'!K145</f>
        <v>111592.30084387626</v>
      </c>
      <c r="L145" s="23"/>
      <c r="M145" s="22">
        <v>4.6793130723590153E-4</v>
      </c>
      <c r="N145" s="27">
        <v>604</v>
      </c>
      <c r="O145" s="1" t="s">
        <v>714</v>
      </c>
      <c r="Q145" s="175"/>
      <c r="S145" s="178"/>
      <c r="T145" s="176"/>
      <c r="U145" s="176"/>
      <c r="V145" s="177"/>
      <c r="W145" s="177"/>
      <c r="X145" s="176"/>
      <c r="Y145" s="177"/>
      <c r="Z145" s="176"/>
      <c r="AA145" s="176"/>
      <c r="AB145" s="177"/>
      <c r="AC145" s="177"/>
      <c r="AD145" s="11"/>
      <c r="AE145" s="151"/>
      <c r="AF145" s="152" t="str">
        <f t="shared" si="4"/>
        <v>Mäntsälä Församling</v>
      </c>
      <c r="AG145" s="153" t="e">
        <f>'2023 Srk'!#REF!</f>
        <v>#REF!</v>
      </c>
      <c r="AH145" s="139" t="e">
        <f>'2023 Srk'!#REF!</f>
        <v>#REF!</v>
      </c>
      <c r="AI145" s="154" t="e">
        <f>'2023 Srk'!#REF!</f>
        <v>#REF!</v>
      </c>
      <c r="AJ145" s="154" t="e">
        <f>'2023 Srk'!#REF!</f>
        <v>#REF!</v>
      </c>
      <c r="AK145" s="154" t="e">
        <f>'2023 Srk'!#REF!</f>
        <v>#REF!</v>
      </c>
      <c r="AU145" s="170" t="str">
        <f t="shared" si="5"/>
        <v>Mäntsälä Församling</v>
      </c>
      <c r="AV145" s="149" t="e">
        <f>'2023 Srk'!#REF!</f>
        <v>#REF!</v>
      </c>
      <c r="AW145" s="150" t="e">
        <f>'2023 Srk'!#REF!</f>
        <v>#REF!</v>
      </c>
      <c r="AX145" s="149" t="e">
        <f>'2023 Srk'!#REF!</f>
        <v>#REF!</v>
      </c>
      <c r="AY145" s="149" t="e">
        <f>'2023 Srk'!#REF!</f>
        <v>#REF!</v>
      </c>
    </row>
    <row r="146" spans="1:51" ht="15" customHeight="1">
      <c r="A146" s="86" t="s">
        <v>469</v>
      </c>
      <c r="B146" s="25"/>
      <c r="C146" s="26" t="s">
        <v>1129</v>
      </c>
      <c r="D146" s="23">
        <f>'2023 Srk'!D146</f>
        <v>2092050.49</v>
      </c>
      <c r="E146" s="70">
        <f>'2023 Srk'!E146</f>
        <v>7.7677467418107105E-2</v>
      </c>
      <c r="F146" s="23">
        <f>'2023 Srk'!F146</f>
        <v>2075887.1519574844</v>
      </c>
      <c r="G146" s="23">
        <f>'2023 Srk'!G146</f>
        <v>2110094.143753157</v>
      </c>
      <c r="H146" s="23">
        <f>'2023 Srk'!H146</f>
        <v>-34206.991795672569</v>
      </c>
      <c r="I146" s="23">
        <f>'2023 Srk'!I146</f>
        <v>-161907.70950205994</v>
      </c>
      <c r="J146" s="23">
        <f>'2023 Srk'!J146</f>
        <v>-196114.70129773251</v>
      </c>
      <c r="K146" s="23">
        <f>'2023 Srk'!K146</f>
        <v>65613.092785380082</v>
      </c>
      <c r="L146" s="23"/>
      <c r="M146" s="22">
        <v>3.8298621265418498E-3</v>
      </c>
      <c r="N146" s="27">
        <v>573</v>
      </c>
      <c r="O146" s="1" t="s">
        <v>698</v>
      </c>
      <c r="Q146" s="175"/>
      <c r="S146" s="178"/>
      <c r="T146" s="176"/>
      <c r="U146" s="176"/>
      <c r="V146" s="177"/>
      <c r="W146" s="177"/>
      <c r="X146" s="176"/>
      <c r="Y146" s="177"/>
      <c r="Z146" s="176"/>
      <c r="AA146" s="176"/>
      <c r="AB146" s="177"/>
      <c r="AC146" s="177"/>
      <c r="AD146" s="11"/>
      <c r="AE146" s="151"/>
      <c r="AF146" s="152" t="str">
        <f t="shared" si="4"/>
        <v>Mänttä-Vilppula församling</v>
      </c>
      <c r="AG146" s="153" t="e">
        <f>'2023 Srk'!#REF!</f>
        <v>#REF!</v>
      </c>
      <c r="AH146" s="139" t="e">
        <f>'2023 Srk'!#REF!</f>
        <v>#REF!</v>
      </c>
      <c r="AI146" s="154" t="e">
        <f>'2023 Srk'!#REF!</f>
        <v>#REF!</v>
      </c>
      <c r="AJ146" s="154" t="e">
        <f>'2023 Srk'!#REF!</f>
        <v>#REF!</v>
      </c>
      <c r="AK146" s="154" t="e">
        <f>'2023 Srk'!#REF!</f>
        <v>#REF!</v>
      </c>
      <c r="AU146" s="170" t="str">
        <f t="shared" si="5"/>
        <v>Mänttä-Vilppula församling</v>
      </c>
      <c r="AV146" s="149" t="e">
        <f>'2023 Srk'!#REF!</f>
        <v>#REF!</v>
      </c>
      <c r="AW146" s="150" t="e">
        <f>'2023 Srk'!#REF!</f>
        <v>#REF!</v>
      </c>
      <c r="AX146" s="149" t="e">
        <f>'2023 Srk'!#REF!</f>
        <v>#REF!</v>
      </c>
      <c r="AY146" s="149" t="e">
        <f>'2023 Srk'!#REF!</f>
        <v>#REF!</v>
      </c>
    </row>
    <row r="147" spans="1:51" ht="15" customHeight="1">
      <c r="A147" s="86" t="s">
        <v>469</v>
      </c>
      <c r="B147" s="25"/>
      <c r="C147" s="26" t="s">
        <v>1682</v>
      </c>
      <c r="D147" s="23">
        <f>'2023 Srk'!D147</f>
        <v>1604355.51</v>
      </c>
      <c r="E147" s="70">
        <f>'2023 Srk'!E147</f>
        <v>8.630880894527948E-2</v>
      </c>
      <c r="F147" s="23">
        <f>'2023 Srk'!F147</f>
        <v>1591960.1397293226</v>
      </c>
      <c r="G147" s="23">
        <f>'2023 Srk'!G147</f>
        <v>1607716.4323970859</v>
      </c>
      <c r="H147" s="23">
        <f>'2023 Srk'!H147</f>
        <v>-15756.292667763308</v>
      </c>
      <c r="I147" s="23">
        <f>'2023 Srk'!I147</f>
        <v>-124164.0806915273</v>
      </c>
      <c r="J147" s="23">
        <f>'2023 Srk'!J147</f>
        <v>-139920.37335929059</v>
      </c>
      <c r="K147" s="23">
        <f>'2023 Srk'!K147</f>
        <v>50317.488722925504</v>
      </c>
      <c r="L147" s="23"/>
      <c r="M147" s="22">
        <v>9.8715736773941857E-4</v>
      </c>
      <c r="N147" s="27">
        <v>613</v>
      </c>
      <c r="O147" s="1" t="s">
        <v>718</v>
      </c>
      <c r="Q147" s="175"/>
      <c r="S147" s="178"/>
      <c r="T147" s="176"/>
      <c r="U147" s="176"/>
      <c r="V147" s="177"/>
      <c r="W147" s="177"/>
      <c r="X147" s="176"/>
      <c r="Y147" s="177"/>
      <c r="Z147" s="176"/>
      <c r="AA147" s="176"/>
      <c r="AB147" s="177"/>
      <c r="AC147" s="177"/>
      <c r="AD147" s="11"/>
      <c r="AE147" s="151"/>
      <c r="AF147" s="152" t="str">
        <f t="shared" si="4"/>
        <v>Mäntyharju Församling</v>
      </c>
      <c r="AG147" s="153" t="e">
        <f>'2023 Srk'!#REF!</f>
        <v>#REF!</v>
      </c>
      <c r="AH147" s="139" t="e">
        <f>'2023 Srk'!#REF!</f>
        <v>#REF!</v>
      </c>
      <c r="AI147" s="154" t="e">
        <f>'2023 Srk'!#REF!</f>
        <v>#REF!</v>
      </c>
      <c r="AJ147" s="154" t="e">
        <f>'2023 Srk'!#REF!</f>
        <v>#REF!</v>
      </c>
      <c r="AK147" s="154" t="e">
        <f>'2023 Srk'!#REF!</f>
        <v>#REF!</v>
      </c>
      <c r="AU147" s="170" t="str">
        <f t="shared" si="5"/>
        <v>Mäntyharju Församling</v>
      </c>
      <c r="AV147" s="149" t="e">
        <f>'2023 Srk'!#REF!</f>
        <v>#REF!</v>
      </c>
      <c r="AW147" s="150" t="e">
        <f>'2023 Srk'!#REF!</f>
        <v>#REF!</v>
      </c>
      <c r="AX147" s="149" t="e">
        <f>'2023 Srk'!#REF!</f>
        <v>#REF!</v>
      </c>
      <c r="AY147" s="149" t="e">
        <f>'2023 Srk'!#REF!</f>
        <v>#REF!</v>
      </c>
    </row>
    <row r="148" spans="1:51" ht="15" customHeight="1">
      <c r="A148" s="86" t="s">
        <v>469</v>
      </c>
      <c r="B148" s="25"/>
      <c r="C148" s="26" t="s">
        <v>1131</v>
      </c>
      <c r="D148" s="23">
        <f>'2023 Srk'!D148</f>
        <v>4393173.53</v>
      </c>
      <c r="E148" s="70">
        <f>'2023 Srk'!E148</f>
        <v>9.8062248632129867E-2</v>
      </c>
      <c r="F148" s="23">
        <f>'2023 Srk'!F148</f>
        <v>4359231.5438078688</v>
      </c>
      <c r="G148" s="23">
        <f>'2023 Srk'!G148</f>
        <v>4493035.830267217</v>
      </c>
      <c r="H148" s="23">
        <f>'2023 Srk'!H148</f>
        <v>-133804.28645934816</v>
      </c>
      <c r="I148" s="23">
        <f>'2023 Srk'!I148</f>
        <v>-339995.93560831278</v>
      </c>
      <c r="J148" s="23">
        <f>'2023 Srk'!J148</f>
        <v>-473800.22206766094</v>
      </c>
      <c r="K148" s="23">
        <f>'2023 Srk'!K148</f>
        <v>137783.33927598741</v>
      </c>
      <c r="L148" s="23"/>
      <c r="M148" s="22">
        <v>1.4038427308689008E-3</v>
      </c>
      <c r="N148" s="27">
        <v>629</v>
      </c>
      <c r="O148" s="1" t="s">
        <v>720</v>
      </c>
      <c r="Q148" s="175"/>
      <c r="S148" s="178"/>
      <c r="T148" s="176"/>
      <c r="U148" s="176"/>
      <c r="V148" s="177"/>
      <c r="W148" s="177"/>
      <c r="X148" s="176"/>
      <c r="Y148" s="177"/>
      <c r="Z148" s="176"/>
      <c r="AA148" s="176"/>
      <c r="AB148" s="177"/>
      <c r="AC148" s="177"/>
      <c r="AD148" s="11"/>
      <c r="AE148" s="151"/>
      <c r="AF148" s="152" t="str">
        <f t="shared" si="4"/>
        <v>Nådendals kyrkliga samfällighet</v>
      </c>
      <c r="AG148" s="153" t="e">
        <f>'2023 Srk'!#REF!</f>
        <v>#REF!</v>
      </c>
      <c r="AH148" s="139" t="e">
        <f>'2023 Srk'!#REF!</f>
        <v>#REF!</v>
      </c>
      <c r="AI148" s="154" t="e">
        <f>'2023 Srk'!#REF!</f>
        <v>#REF!</v>
      </c>
      <c r="AJ148" s="154" t="e">
        <f>'2023 Srk'!#REF!</f>
        <v>#REF!</v>
      </c>
      <c r="AK148" s="154" t="e">
        <f>'2023 Srk'!#REF!</f>
        <v>#REF!</v>
      </c>
      <c r="AU148" s="170" t="str">
        <f t="shared" si="5"/>
        <v>Nådendals kyrkliga samfällighet</v>
      </c>
      <c r="AV148" s="149" t="e">
        <f>'2023 Srk'!#REF!</f>
        <v>#REF!</v>
      </c>
      <c r="AW148" s="150" t="e">
        <f>'2023 Srk'!#REF!</f>
        <v>#REF!</v>
      </c>
      <c r="AX148" s="149" t="e">
        <f>'2023 Srk'!#REF!</f>
        <v>#REF!</v>
      </c>
      <c r="AY148" s="149" t="e">
        <f>'2023 Srk'!#REF!</f>
        <v>#REF!</v>
      </c>
    </row>
    <row r="149" spans="1:51" ht="15" customHeight="1">
      <c r="A149" s="86" t="s">
        <v>469</v>
      </c>
      <c r="B149" s="25"/>
      <c r="C149" s="26" t="s">
        <v>1683</v>
      </c>
      <c r="D149" s="23">
        <f>'2023 Srk'!D149</f>
        <v>1172949.82</v>
      </c>
      <c r="E149" s="70">
        <f>'2023 Srk'!E149</f>
        <v>3.693617708346042E-2</v>
      </c>
      <c r="F149" s="23">
        <f>'2023 Srk'!F149</f>
        <v>1163887.5222504043</v>
      </c>
      <c r="G149" s="23">
        <f>'2023 Srk'!G149</f>
        <v>1162523.1944239696</v>
      </c>
      <c r="H149" s="23">
        <f>'2023 Srk'!H149</f>
        <v>1364.3278264347464</v>
      </c>
      <c r="I149" s="23">
        <f>'2023 Srk'!I149</f>
        <v>-90776.785562691424</v>
      </c>
      <c r="J149" s="23">
        <f>'2023 Srk'!J149</f>
        <v>-89412.457736256678</v>
      </c>
      <c r="K149" s="23">
        <f>'2023 Srk'!K149</f>
        <v>36787.288710347937</v>
      </c>
      <c r="L149" s="23"/>
      <c r="M149" s="22">
        <v>2.8097196002616533E-3</v>
      </c>
      <c r="N149" s="27">
        <v>634</v>
      </c>
      <c r="O149" s="1" t="s">
        <v>722</v>
      </c>
      <c r="Q149" s="175"/>
      <c r="S149" s="178"/>
      <c r="T149" s="176"/>
      <c r="U149" s="176"/>
      <c r="V149" s="177"/>
      <c r="W149" s="177"/>
      <c r="X149" s="176"/>
      <c r="Y149" s="177"/>
      <c r="Z149" s="176"/>
      <c r="AA149" s="176"/>
      <c r="AB149" s="177"/>
      <c r="AC149" s="177"/>
      <c r="AD149" s="11"/>
      <c r="AE149" s="151"/>
      <c r="AF149" s="152" t="str">
        <f t="shared" si="4"/>
        <v>Nakkila Församling</v>
      </c>
      <c r="AG149" s="153" t="e">
        <f>'2023 Srk'!#REF!</f>
        <v>#REF!</v>
      </c>
      <c r="AH149" s="139" t="e">
        <f>'2023 Srk'!#REF!</f>
        <v>#REF!</v>
      </c>
      <c r="AI149" s="154" t="e">
        <f>'2023 Srk'!#REF!</f>
        <v>#REF!</v>
      </c>
      <c r="AJ149" s="154" t="e">
        <f>'2023 Srk'!#REF!</f>
        <v>#REF!</v>
      </c>
      <c r="AK149" s="154" t="e">
        <f>'2023 Srk'!#REF!</f>
        <v>#REF!</v>
      </c>
      <c r="AU149" s="170" t="str">
        <f t="shared" si="5"/>
        <v>Nakkila Församling</v>
      </c>
      <c r="AV149" s="149" t="e">
        <f>'2023 Srk'!#REF!</f>
        <v>#REF!</v>
      </c>
      <c r="AW149" s="150" t="e">
        <f>'2023 Srk'!#REF!</f>
        <v>#REF!</v>
      </c>
      <c r="AX149" s="149" t="e">
        <f>'2023 Srk'!#REF!</f>
        <v>#REF!</v>
      </c>
      <c r="AY149" s="149" t="e">
        <f>'2023 Srk'!#REF!</f>
        <v>#REF!</v>
      </c>
    </row>
    <row r="150" spans="1:51" ht="15" customHeight="1">
      <c r="A150" s="86" t="s">
        <v>469</v>
      </c>
      <c r="B150" s="25"/>
      <c r="C150" s="26" t="s">
        <v>1684</v>
      </c>
      <c r="D150" s="23">
        <f>'2023 Srk'!D150</f>
        <v>647927.81000000006</v>
      </c>
      <c r="E150" s="70">
        <f>'2023 Srk'!E150</f>
        <v>1.279186094806728E-2</v>
      </c>
      <c r="F150" s="23">
        <f>'2023 Srk'!F150</f>
        <v>642921.87143865263</v>
      </c>
      <c r="G150" s="23">
        <f>'2023 Srk'!G150</f>
        <v>637271.31970603217</v>
      </c>
      <c r="H150" s="23">
        <f>'2023 Srk'!H150</f>
        <v>5650.5517326204572</v>
      </c>
      <c r="I150" s="23">
        <f>'2023 Srk'!I150</f>
        <v>-50144.347921443274</v>
      </c>
      <c r="J150" s="23">
        <f>'2023 Srk'!J150</f>
        <v>-44493.796188822816</v>
      </c>
      <c r="K150" s="23">
        <f>'2023 Srk'!K150</f>
        <v>20320.994985048434</v>
      </c>
      <c r="L150" s="23"/>
      <c r="M150" s="22">
        <v>4.7324889690386509E-4</v>
      </c>
      <c r="N150" s="27">
        <v>640</v>
      </c>
      <c r="O150" s="1" t="s">
        <v>724</v>
      </c>
      <c r="Q150" s="175"/>
      <c r="S150" s="178"/>
      <c r="T150" s="176"/>
      <c r="U150" s="176"/>
      <c r="V150" s="177"/>
      <c r="W150" s="177"/>
      <c r="X150" s="176"/>
      <c r="Y150" s="177"/>
      <c r="Z150" s="176"/>
      <c r="AA150" s="176"/>
      <c r="AB150" s="177"/>
      <c r="AC150" s="177"/>
      <c r="AD150" s="11"/>
      <c r="AE150" s="151"/>
      <c r="AF150" s="152" t="str">
        <f t="shared" si="4"/>
        <v>Niinivesi Församling</v>
      </c>
      <c r="AG150" s="153" t="e">
        <f>'2023 Srk'!#REF!</f>
        <v>#REF!</v>
      </c>
      <c r="AH150" s="139" t="e">
        <f>'2023 Srk'!#REF!</f>
        <v>#REF!</v>
      </c>
      <c r="AI150" s="154" t="e">
        <f>'2023 Srk'!#REF!</f>
        <v>#REF!</v>
      </c>
      <c r="AJ150" s="154" t="e">
        <f>'2023 Srk'!#REF!</f>
        <v>#REF!</v>
      </c>
      <c r="AK150" s="154" t="e">
        <f>'2023 Srk'!#REF!</f>
        <v>#REF!</v>
      </c>
      <c r="AU150" s="170" t="str">
        <f t="shared" si="5"/>
        <v>Niinivesi Församling</v>
      </c>
      <c r="AV150" s="149" t="e">
        <f>'2023 Srk'!#REF!</f>
        <v>#REF!</v>
      </c>
      <c r="AW150" s="150" t="e">
        <f>'2023 Srk'!#REF!</f>
        <v>#REF!</v>
      </c>
      <c r="AX150" s="149" t="e">
        <f>'2023 Srk'!#REF!</f>
        <v>#REF!</v>
      </c>
      <c r="AY150" s="149" t="e">
        <f>'2023 Srk'!#REF!</f>
        <v>#REF!</v>
      </c>
    </row>
    <row r="151" spans="1:51" ht="15" customHeight="1">
      <c r="A151" s="86" t="s">
        <v>469</v>
      </c>
      <c r="B151" s="25"/>
      <c r="C151" s="26" t="s">
        <v>1685</v>
      </c>
      <c r="D151" s="23">
        <f>'2023 Srk'!D151</f>
        <v>2329137.8199999998</v>
      </c>
      <c r="E151" s="70">
        <f>'2023 Srk'!E151</f>
        <v>0.13395764954333056</v>
      </c>
      <c r="F151" s="23">
        <f>'2023 Srk'!F151</f>
        <v>2311142.727571677</v>
      </c>
      <c r="G151" s="23">
        <f>'2023 Srk'!G151</f>
        <v>2288769.6242767521</v>
      </c>
      <c r="H151" s="23">
        <f>'2023 Srk'!H151</f>
        <v>22373.103294924833</v>
      </c>
      <c r="I151" s="23">
        <f>'2023 Srk'!I151</f>
        <v>-180256.34245128621</v>
      </c>
      <c r="J151" s="23">
        <f>'2023 Srk'!J151</f>
        <v>-157883.23915636138</v>
      </c>
      <c r="K151" s="23">
        <f>'2023 Srk'!K151</f>
        <v>73048.875552519705</v>
      </c>
      <c r="L151" s="23"/>
      <c r="M151" s="22">
        <v>2.2189701398653235E-3</v>
      </c>
      <c r="N151" s="27">
        <v>642</v>
      </c>
      <c r="O151" s="1" t="s">
        <v>726</v>
      </c>
      <c r="Q151" s="175"/>
      <c r="S151" s="178"/>
      <c r="T151" s="176"/>
      <c r="U151" s="176"/>
      <c r="V151" s="177"/>
      <c r="W151" s="177"/>
      <c r="X151" s="176"/>
      <c r="Y151" s="177"/>
      <c r="Z151" s="176"/>
      <c r="AA151" s="176"/>
      <c r="AB151" s="177"/>
      <c r="AC151" s="177"/>
      <c r="AD151" s="11"/>
      <c r="AE151" s="151"/>
      <c r="AF151" s="152" t="str">
        <f t="shared" si="4"/>
        <v>Nivala Församling</v>
      </c>
      <c r="AG151" s="153" t="e">
        <f>'2023 Srk'!#REF!</f>
        <v>#REF!</v>
      </c>
      <c r="AH151" s="139" t="e">
        <f>'2023 Srk'!#REF!</f>
        <v>#REF!</v>
      </c>
      <c r="AI151" s="154" t="e">
        <f>'2023 Srk'!#REF!</f>
        <v>#REF!</v>
      </c>
      <c r="AJ151" s="154" t="e">
        <f>'2023 Srk'!#REF!</f>
        <v>#REF!</v>
      </c>
      <c r="AK151" s="154" t="e">
        <f>'2023 Srk'!#REF!</f>
        <v>#REF!</v>
      </c>
      <c r="AU151" s="170" t="str">
        <f t="shared" si="5"/>
        <v>Nivala Församling</v>
      </c>
      <c r="AV151" s="149" t="e">
        <f>'2023 Srk'!#REF!</f>
        <v>#REF!</v>
      </c>
      <c r="AW151" s="150" t="e">
        <f>'2023 Srk'!#REF!</f>
        <v>#REF!</v>
      </c>
      <c r="AX151" s="149" t="e">
        <f>'2023 Srk'!#REF!</f>
        <v>#REF!</v>
      </c>
      <c r="AY151" s="149" t="e">
        <f>'2023 Srk'!#REF!</f>
        <v>#REF!</v>
      </c>
    </row>
    <row r="152" spans="1:51" ht="15" customHeight="1">
      <c r="A152" s="86" t="s">
        <v>469</v>
      </c>
      <c r="B152" s="25"/>
      <c r="C152" s="26" t="s">
        <v>1686</v>
      </c>
      <c r="D152" s="23">
        <f>'2023 Srk'!D152</f>
        <v>6561620.21</v>
      </c>
      <c r="E152" s="70">
        <f>'2023 Srk'!E152</f>
        <v>2.9661258322808637E-2</v>
      </c>
      <c r="F152" s="23">
        <f>'2023 Srk'!F152</f>
        <v>6510924.6431062808</v>
      </c>
      <c r="G152" s="23">
        <f>'2023 Srk'!G152</f>
        <v>6666387.9328745231</v>
      </c>
      <c r="H152" s="23">
        <f>'2023 Srk'!H152</f>
        <v>-155463.28976824228</v>
      </c>
      <c r="I152" s="23">
        <f>'2023 Srk'!I152</f>
        <v>-507816.08947856963</v>
      </c>
      <c r="J152" s="23">
        <f>'2023 Srk'!J152</f>
        <v>-663279.37924681185</v>
      </c>
      <c r="K152" s="23">
        <f>'2023 Srk'!K152</f>
        <v>205792.44990456951</v>
      </c>
      <c r="L152" s="23"/>
      <c r="M152" s="22">
        <v>1.6829749167351488E-3</v>
      </c>
      <c r="N152" s="27">
        <v>672</v>
      </c>
      <c r="O152" s="1" t="s">
        <v>730</v>
      </c>
      <c r="Q152" s="175"/>
      <c r="S152" s="178"/>
      <c r="T152" s="176"/>
      <c r="U152" s="176"/>
      <c r="V152" s="177"/>
      <c r="W152" s="177"/>
      <c r="X152" s="176"/>
      <c r="Y152" s="177"/>
      <c r="Z152" s="176"/>
      <c r="AA152" s="176"/>
      <c r="AB152" s="177"/>
      <c r="AC152" s="177"/>
      <c r="AD152" s="11"/>
      <c r="AE152" s="151"/>
      <c r="AF152" s="152" t="str">
        <f t="shared" si="4"/>
        <v>Nokia Församling</v>
      </c>
      <c r="AG152" s="153" t="e">
        <f>'2023 Srk'!#REF!</f>
        <v>#REF!</v>
      </c>
      <c r="AH152" s="139" t="e">
        <f>'2023 Srk'!#REF!</f>
        <v>#REF!</v>
      </c>
      <c r="AI152" s="154" t="e">
        <f>'2023 Srk'!#REF!</f>
        <v>#REF!</v>
      </c>
      <c r="AJ152" s="154" t="e">
        <f>'2023 Srk'!#REF!</f>
        <v>#REF!</v>
      </c>
      <c r="AK152" s="154" t="e">
        <f>'2023 Srk'!#REF!</f>
        <v>#REF!</v>
      </c>
      <c r="AU152" s="170" t="str">
        <f t="shared" si="5"/>
        <v>Nokia Församling</v>
      </c>
      <c r="AV152" s="149" t="e">
        <f>'2023 Srk'!#REF!</f>
        <v>#REF!</v>
      </c>
      <c r="AW152" s="150" t="e">
        <f>'2023 Srk'!#REF!</f>
        <v>#REF!</v>
      </c>
      <c r="AX152" s="149" t="e">
        <f>'2023 Srk'!#REF!</f>
        <v>#REF!</v>
      </c>
      <c r="AY152" s="149" t="e">
        <f>'2023 Srk'!#REF!</f>
        <v>#REF!</v>
      </c>
    </row>
    <row r="153" spans="1:51" ht="15" customHeight="1">
      <c r="A153" s="86" t="s">
        <v>469</v>
      </c>
      <c r="B153" s="25"/>
      <c r="C153" s="26" t="s">
        <v>1687</v>
      </c>
      <c r="D153" s="23">
        <f>'2023 Srk'!D153</f>
        <v>1005966.18</v>
      </c>
      <c r="E153" s="70">
        <f>'2023 Srk'!E153</f>
        <v>0.10659670965616752</v>
      </c>
      <c r="F153" s="23">
        <f>'2023 Srk'!F153</f>
        <v>998194.01030122861</v>
      </c>
      <c r="G153" s="23">
        <f>'2023 Srk'!G153</f>
        <v>995552.31568203145</v>
      </c>
      <c r="H153" s="23">
        <f>'2023 Srk'!H153</f>
        <v>2641.6946191971656</v>
      </c>
      <c r="I153" s="23">
        <f>'2023 Srk'!I153</f>
        <v>-77853.608609769712</v>
      </c>
      <c r="J153" s="23">
        <f>'2023 Srk'!J153</f>
        <v>-75211.913990572546</v>
      </c>
      <c r="K153" s="23">
        <f>'2023 Srk'!K153</f>
        <v>31550.171768222648</v>
      </c>
      <c r="L153" s="23"/>
      <c r="M153" s="22">
        <v>3.3310655414339166E-4</v>
      </c>
      <c r="N153" s="27">
        <v>677</v>
      </c>
      <c r="O153" s="1" t="s">
        <v>732</v>
      </c>
      <c r="Q153" s="175"/>
      <c r="S153" s="178"/>
      <c r="T153" s="176"/>
      <c r="U153" s="176"/>
      <c r="V153" s="177"/>
      <c r="W153" s="177"/>
      <c r="X153" s="176"/>
      <c r="Y153" s="177"/>
      <c r="Z153" s="176"/>
      <c r="AA153" s="176"/>
      <c r="AB153" s="177"/>
      <c r="AC153" s="177"/>
      <c r="AD153" s="11"/>
      <c r="AE153" s="151"/>
      <c r="AF153" s="152" t="str">
        <f t="shared" si="4"/>
        <v>Nousis Församling</v>
      </c>
      <c r="AG153" s="153" t="e">
        <f>'2023 Srk'!#REF!</f>
        <v>#REF!</v>
      </c>
      <c r="AH153" s="139" t="e">
        <f>'2023 Srk'!#REF!</f>
        <v>#REF!</v>
      </c>
      <c r="AI153" s="154" t="e">
        <f>'2023 Srk'!#REF!</f>
        <v>#REF!</v>
      </c>
      <c r="AJ153" s="154" t="e">
        <f>'2023 Srk'!#REF!</f>
        <v>#REF!</v>
      </c>
      <c r="AK153" s="154" t="e">
        <f>'2023 Srk'!#REF!</f>
        <v>#REF!</v>
      </c>
      <c r="AU153" s="170" t="str">
        <f t="shared" si="5"/>
        <v>Nousis Församling</v>
      </c>
      <c r="AV153" s="149" t="e">
        <f>'2023 Srk'!#REF!</f>
        <v>#REF!</v>
      </c>
      <c r="AW153" s="150" t="e">
        <f>'2023 Srk'!#REF!</f>
        <v>#REF!</v>
      </c>
      <c r="AX153" s="149" t="e">
        <f>'2023 Srk'!#REF!</f>
        <v>#REF!</v>
      </c>
      <c r="AY153" s="149" t="e">
        <f>'2023 Srk'!#REF!</f>
        <v>#REF!</v>
      </c>
    </row>
    <row r="154" spans="1:51" ht="15" customHeight="1">
      <c r="A154" s="86" t="s">
        <v>469</v>
      </c>
      <c r="B154" s="25"/>
      <c r="C154" s="26" t="s">
        <v>1688</v>
      </c>
      <c r="D154" s="23">
        <f>'2023 Srk'!D154</f>
        <v>1692709.64</v>
      </c>
      <c r="E154" s="70">
        <f>'2023 Srk'!E154</f>
        <v>8.2652219958474715E-2</v>
      </c>
      <c r="F154" s="23">
        <f>'2023 Srk'!F154</f>
        <v>1679631.6391343779</v>
      </c>
      <c r="G154" s="23">
        <f>'2023 Srk'!G154</f>
        <v>1652574.098995185</v>
      </c>
      <c r="H154" s="23">
        <f>'2023 Srk'!H154</f>
        <v>27057.540139192948</v>
      </c>
      <c r="I154" s="23">
        <f>'2023 Srk'!I154</f>
        <v>-131001.97245452543</v>
      </c>
      <c r="J154" s="23">
        <f>'2023 Srk'!J154</f>
        <v>-103944.43231533248</v>
      </c>
      <c r="K154" s="23">
        <f>'2023 Srk'!K154</f>
        <v>53088.544085772664</v>
      </c>
      <c r="L154" s="23"/>
      <c r="M154" s="22">
        <v>4.8135918048629832E-4</v>
      </c>
      <c r="N154" s="27">
        <v>680</v>
      </c>
      <c r="O154" s="1" t="s">
        <v>734</v>
      </c>
      <c r="Q154" s="175"/>
      <c r="S154" s="178"/>
      <c r="T154" s="176"/>
      <c r="U154" s="176"/>
      <c r="V154" s="177"/>
      <c r="W154" s="177"/>
      <c r="X154" s="176"/>
      <c r="Y154" s="177"/>
      <c r="Z154" s="176"/>
      <c r="AA154" s="176"/>
      <c r="AB154" s="177"/>
      <c r="AC154" s="177"/>
      <c r="AD154" s="11"/>
      <c r="AE154" s="151"/>
      <c r="AF154" s="152" t="str">
        <f t="shared" si="4"/>
        <v>Nurmes Församling</v>
      </c>
      <c r="AG154" s="153" t="e">
        <f>'2023 Srk'!#REF!</f>
        <v>#REF!</v>
      </c>
      <c r="AH154" s="139" t="e">
        <f>'2023 Srk'!#REF!</f>
        <v>#REF!</v>
      </c>
      <c r="AI154" s="154" t="e">
        <f>'2023 Srk'!#REF!</f>
        <v>#REF!</v>
      </c>
      <c r="AJ154" s="154" t="e">
        <f>'2023 Srk'!#REF!</f>
        <v>#REF!</v>
      </c>
      <c r="AK154" s="154" t="e">
        <f>'2023 Srk'!#REF!</f>
        <v>#REF!</v>
      </c>
      <c r="AU154" s="170" t="str">
        <f t="shared" si="5"/>
        <v>Nurmes Församling</v>
      </c>
      <c r="AV154" s="149" t="e">
        <f>'2023 Srk'!#REF!</f>
        <v>#REF!</v>
      </c>
      <c r="AW154" s="150" t="e">
        <f>'2023 Srk'!#REF!</f>
        <v>#REF!</v>
      </c>
      <c r="AX154" s="149" t="e">
        <f>'2023 Srk'!#REF!</f>
        <v>#REF!</v>
      </c>
      <c r="AY154" s="149" t="e">
        <f>'2023 Srk'!#REF!</f>
        <v>#REF!</v>
      </c>
    </row>
    <row r="155" spans="1:51" ht="15" customHeight="1">
      <c r="A155" s="86" t="s">
        <v>469</v>
      </c>
      <c r="B155" s="25"/>
      <c r="C155" s="26" t="s">
        <v>1689</v>
      </c>
      <c r="D155" s="23">
        <f>'2023 Srk'!D155</f>
        <v>9349325.5600000005</v>
      </c>
      <c r="E155" s="70">
        <f>'2023 Srk'!E155</f>
        <v>8.096357712937019E-2</v>
      </c>
      <c r="F155" s="23">
        <f>'2023 Srk'!F155</f>
        <v>9277091.973756196</v>
      </c>
      <c r="G155" s="23">
        <f>'2023 Srk'!G155</f>
        <v>9559894.5886311233</v>
      </c>
      <c r="H155" s="23">
        <f>'2023 Srk'!H155</f>
        <v>-282802.61487492733</v>
      </c>
      <c r="I155" s="23">
        <f>'2023 Srk'!I155</f>
        <v>-723561.8327780721</v>
      </c>
      <c r="J155" s="23">
        <f>'2023 Srk'!J155</f>
        <v>-1006364.4476529994</v>
      </c>
      <c r="K155" s="23">
        <f>'2023 Srk'!K155</f>
        <v>293223.4037281794</v>
      </c>
      <c r="L155" s="23"/>
      <c r="M155" s="22">
        <v>2.1310515805210701E-3</v>
      </c>
      <c r="N155" s="27">
        <v>684</v>
      </c>
      <c r="O155" s="1" t="s">
        <v>738</v>
      </c>
      <c r="Q155" s="175"/>
      <c r="S155" s="178"/>
      <c r="T155" s="176"/>
      <c r="U155" s="176"/>
      <c r="V155" s="177"/>
      <c r="W155" s="177"/>
      <c r="X155" s="176"/>
      <c r="Y155" s="177"/>
      <c r="Z155" s="176"/>
      <c r="AA155" s="176"/>
      <c r="AB155" s="177"/>
      <c r="AC155" s="177"/>
      <c r="AD155" s="11"/>
      <c r="AE155" s="151"/>
      <c r="AF155" s="152" t="str">
        <f t="shared" si="4"/>
        <v>Nurmijärvi Församling</v>
      </c>
      <c r="AG155" s="153" t="e">
        <f>'2023 Srk'!#REF!</f>
        <v>#REF!</v>
      </c>
      <c r="AH155" s="139" t="e">
        <f>'2023 Srk'!#REF!</f>
        <v>#REF!</v>
      </c>
      <c r="AI155" s="154" t="e">
        <f>'2023 Srk'!#REF!</f>
        <v>#REF!</v>
      </c>
      <c r="AJ155" s="154" t="e">
        <f>'2023 Srk'!#REF!</f>
        <v>#REF!</v>
      </c>
      <c r="AK155" s="154" t="e">
        <f>'2023 Srk'!#REF!</f>
        <v>#REF!</v>
      </c>
      <c r="AU155" s="170" t="str">
        <f t="shared" si="5"/>
        <v>Nurmijärvi Församling</v>
      </c>
      <c r="AV155" s="149" t="e">
        <f>'2023 Srk'!#REF!</f>
        <v>#REF!</v>
      </c>
      <c r="AW155" s="150" t="e">
        <f>'2023 Srk'!#REF!</f>
        <v>#REF!</v>
      </c>
      <c r="AX155" s="149" t="e">
        <f>'2023 Srk'!#REF!</f>
        <v>#REF!</v>
      </c>
      <c r="AY155" s="149" t="e">
        <f>'2023 Srk'!#REF!</f>
        <v>#REF!</v>
      </c>
    </row>
    <row r="156" spans="1:51" ht="15" customHeight="1">
      <c r="A156" s="86" t="s">
        <v>469</v>
      </c>
      <c r="B156" s="25"/>
      <c r="C156" s="26" t="s">
        <v>1139</v>
      </c>
      <c r="D156" s="23">
        <f>'2023 Srk'!D156</f>
        <v>1796019.1</v>
      </c>
      <c r="E156" s="70">
        <f>'2023 Srk'!E156</f>
        <v>8.9505187190651592E-2</v>
      </c>
      <c r="F156" s="23">
        <f>'2023 Srk'!F156</f>
        <v>1782142.9225449739</v>
      </c>
      <c r="G156" s="23">
        <f>'2023 Srk'!G156</f>
        <v>1815143.5188682794</v>
      </c>
      <c r="H156" s="23">
        <f>'2023 Srk'!H156</f>
        <v>-33000.596323305508</v>
      </c>
      <c r="I156" s="23">
        <f>'2023 Srk'!I156</f>
        <v>-138997.28524379502</v>
      </c>
      <c r="J156" s="23">
        <f>'2023 Srk'!J156</f>
        <v>-171997.88156710053</v>
      </c>
      <c r="K156" s="23">
        <f>'2023 Srk'!K156</f>
        <v>56328.644273119251</v>
      </c>
      <c r="L156" s="23"/>
      <c r="M156" s="22">
        <v>1.8063071030719477E-3</v>
      </c>
      <c r="N156" s="27">
        <v>689</v>
      </c>
      <c r="O156" s="1" t="s">
        <v>740</v>
      </c>
      <c r="Q156" s="175"/>
      <c r="S156" s="178"/>
      <c r="T156" s="176"/>
      <c r="U156" s="176"/>
      <c r="V156" s="177"/>
      <c r="W156" s="177"/>
      <c r="X156" s="176"/>
      <c r="Y156" s="177"/>
      <c r="Z156" s="176"/>
      <c r="AA156" s="176"/>
      <c r="AB156" s="177"/>
      <c r="AC156" s="177"/>
      <c r="AD156" s="11"/>
      <c r="AE156" s="151"/>
      <c r="AF156" s="152" t="str">
        <f t="shared" si="4"/>
        <v>Närpes församling</v>
      </c>
      <c r="AG156" s="153" t="e">
        <f>'2023 Srk'!#REF!</f>
        <v>#REF!</v>
      </c>
      <c r="AH156" s="139" t="e">
        <f>'2023 Srk'!#REF!</f>
        <v>#REF!</v>
      </c>
      <c r="AI156" s="154" t="e">
        <f>'2023 Srk'!#REF!</f>
        <v>#REF!</v>
      </c>
      <c r="AJ156" s="154" t="e">
        <f>'2023 Srk'!#REF!</f>
        <v>#REF!</v>
      </c>
      <c r="AK156" s="154" t="e">
        <f>'2023 Srk'!#REF!</f>
        <v>#REF!</v>
      </c>
      <c r="AU156" s="170" t="str">
        <f t="shared" si="5"/>
        <v>Närpes församling</v>
      </c>
      <c r="AV156" s="149" t="e">
        <f>'2023 Srk'!#REF!</f>
        <v>#REF!</v>
      </c>
      <c r="AW156" s="150" t="e">
        <f>'2023 Srk'!#REF!</f>
        <v>#REF!</v>
      </c>
      <c r="AX156" s="149" t="e">
        <f>'2023 Srk'!#REF!</f>
        <v>#REF!</v>
      </c>
      <c r="AY156" s="149" t="e">
        <f>'2023 Srk'!#REF!</f>
        <v>#REF!</v>
      </c>
    </row>
    <row r="157" spans="1:51" ht="15" customHeight="1">
      <c r="A157" s="86" t="s">
        <v>469</v>
      </c>
      <c r="B157" s="25"/>
      <c r="C157" s="26" t="s">
        <v>1690</v>
      </c>
      <c r="D157" s="23">
        <f>'2023 Srk'!D157</f>
        <v>3228270.73</v>
      </c>
      <c r="E157" s="70">
        <f>'2023 Srk'!E157</f>
        <v>5.580890046044451E-2</v>
      </c>
      <c r="F157" s="23">
        <f>'2023 Srk'!F157</f>
        <v>3203328.8696810608</v>
      </c>
      <c r="G157" s="23">
        <f>'2023 Srk'!G157</f>
        <v>3267927.6848386093</v>
      </c>
      <c r="H157" s="23">
        <f>'2023 Srk'!H157</f>
        <v>-64598.815157548524</v>
      </c>
      <c r="I157" s="23">
        <f>'2023 Srk'!I157</f>
        <v>-249841.92400960787</v>
      </c>
      <c r="J157" s="23">
        <f>'2023 Srk'!J157</f>
        <v>-314440.7391671564</v>
      </c>
      <c r="K157" s="23">
        <f>'2023 Srk'!K157</f>
        <v>101248.42968958012</v>
      </c>
      <c r="L157" s="23"/>
      <c r="M157" s="22">
        <v>3.3407829202446613E-3</v>
      </c>
      <c r="N157" s="27">
        <v>695</v>
      </c>
      <c r="O157" s="1" t="s">
        <v>744</v>
      </c>
      <c r="Q157" s="175"/>
      <c r="S157" s="178"/>
      <c r="T157" s="176"/>
      <c r="U157" s="176"/>
      <c r="V157" s="177"/>
      <c r="W157" s="177"/>
      <c r="X157" s="176"/>
      <c r="Y157" s="177"/>
      <c r="Z157" s="176"/>
      <c r="AA157" s="176"/>
      <c r="AB157" s="177"/>
      <c r="AC157" s="177"/>
      <c r="AD157" s="11"/>
      <c r="AE157" s="151"/>
      <c r="AF157" s="152" t="str">
        <f t="shared" si="4"/>
        <v>Orimattila Församling</v>
      </c>
      <c r="AG157" s="153" t="e">
        <f>'2023 Srk'!#REF!</f>
        <v>#REF!</v>
      </c>
      <c r="AH157" s="139" t="e">
        <f>'2023 Srk'!#REF!</f>
        <v>#REF!</v>
      </c>
      <c r="AI157" s="154" t="e">
        <f>'2023 Srk'!#REF!</f>
        <v>#REF!</v>
      </c>
      <c r="AJ157" s="154" t="e">
        <f>'2023 Srk'!#REF!</f>
        <v>#REF!</v>
      </c>
      <c r="AK157" s="154" t="e">
        <f>'2023 Srk'!#REF!</f>
        <v>#REF!</v>
      </c>
      <c r="AU157" s="170" t="str">
        <f t="shared" si="5"/>
        <v>Orimattila Församling</v>
      </c>
      <c r="AV157" s="149" t="e">
        <f>'2023 Srk'!#REF!</f>
        <v>#REF!</v>
      </c>
      <c r="AW157" s="150" t="e">
        <f>'2023 Srk'!#REF!</f>
        <v>#REF!</v>
      </c>
      <c r="AX157" s="149" t="e">
        <f>'2023 Srk'!#REF!</f>
        <v>#REF!</v>
      </c>
      <c r="AY157" s="149" t="e">
        <f>'2023 Srk'!#REF!</f>
        <v>#REF!</v>
      </c>
    </row>
    <row r="158" spans="1:51" ht="15" customHeight="1">
      <c r="A158" s="86" t="s">
        <v>469</v>
      </c>
      <c r="B158" s="25"/>
      <c r="C158" s="26" t="s">
        <v>1691</v>
      </c>
      <c r="D158" s="23">
        <f>'2023 Srk'!D158</f>
        <v>2254074.46</v>
      </c>
      <c r="E158" s="70">
        <f>'2023 Srk'!E158</f>
        <v>9.7802058586523355E-2</v>
      </c>
      <c r="F158" s="23">
        <f>'2023 Srk'!F158</f>
        <v>2236659.3126868103</v>
      </c>
      <c r="G158" s="23">
        <f>'2023 Srk'!G158</f>
        <v>2258988.663316349</v>
      </c>
      <c r="H158" s="23">
        <f>'2023 Srk'!H158</f>
        <v>-22329.350629538763</v>
      </c>
      <c r="I158" s="23">
        <f>'2023 Srk'!I158</f>
        <v>-174447.04829551824</v>
      </c>
      <c r="J158" s="23">
        <f>'2023 Srk'!J158</f>
        <v>-196776.398925057</v>
      </c>
      <c r="K158" s="23">
        <f>'2023 Srk'!K158</f>
        <v>70694.659328769587</v>
      </c>
      <c r="L158" s="23"/>
      <c r="M158" s="22">
        <v>2.3283603630600853E-3</v>
      </c>
      <c r="N158" s="27">
        <v>700</v>
      </c>
      <c r="O158" s="1" t="s">
        <v>746</v>
      </c>
      <c r="Q158" s="175"/>
      <c r="S158" s="178"/>
      <c r="T158" s="176"/>
      <c r="U158" s="176"/>
      <c r="V158" s="177"/>
      <c r="W158" s="177"/>
      <c r="X158" s="176"/>
      <c r="Y158" s="177"/>
      <c r="Z158" s="176"/>
      <c r="AA158" s="176"/>
      <c r="AB158" s="177"/>
      <c r="AC158" s="177"/>
      <c r="AD158" s="11"/>
      <c r="AE158" s="151"/>
      <c r="AF158" s="152" t="str">
        <f t="shared" si="4"/>
        <v>Orivesi Församling</v>
      </c>
      <c r="AG158" s="153" t="e">
        <f>'2023 Srk'!#REF!</f>
        <v>#REF!</v>
      </c>
      <c r="AH158" s="139" t="e">
        <f>'2023 Srk'!#REF!</f>
        <v>#REF!</v>
      </c>
      <c r="AI158" s="154" t="e">
        <f>'2023 Srk'!#REF!</f>
        <v>#REF!</v>
      </c>
      <c r="AJ158" s="154" t="e">
        <f>'2023 Srk'!#REF!</f>
        <v>#REF!</v>
      </c>
      <c r="AK158" s="154" t="e">
        <f>'2023 Srk'!#REF!</f>
        <v>#REF!</v>
      </c>
      <c r="AU158" s="170" t="str">
        <f t="shared" si="5"/>
        <v>Orivesi Församling</v>
      </c>
      <c r="AV158" s="149" t="e">
        <f>'2023 Srk'!#REF!</f>
        <v>#REF!</v>
      </c>
      <c r="AW158" s="150" t="e">
        <f>'2023 Srk'!#REF!</f>
        <v>#REF!</v>
      </c>
      <c r="AX158" s="149" t="e">
        <f>'2023 Srk'!#REF!</f>
        <v>#REF!</v>
      </c>
      <c r="AY158" s="149" t="e">
        <f>'2023 Srk'!#REF!</f>
        <v>#REF!</v>
      </c>
    </row>
    <row r="159" spans="1:51" ht="15" customHeight="1">
      <c r="A159" s="86" t="s">
        <v>469</v>
      </c>
      <c r="B159" s="25"/>
      <c r="C159" s="26" t="s">
        <v>1692</v>
      </c>
      <c r="D159" s="23">
        <f>'2023 Srk'!D159</f>
        <v>1652986.16</v>
      </c>
      <c r="E159" s="70">
        <f>'2023 Srk'!E159</f>
        <v>9.3078156542706347E-2</v>
      </c>
      <c r="F159" s="23">
        <f>'2023 Srk'!F159</f>
        <v>1640215.0657021373</v>
      </c>
      <c r="G159" s="23">
        <f>'2023 Srk'!G159</f>
        <v>1657625.0862794567</v>
      </c>
      <c r="H159" s="23">
        <f>'2023 Srk'!H159</f>
        <v>-17410.020577319432</v>
      </c>
      <c r="I159" s="23">
        <f>'2023 Srk'!I159</f>
        <v>-127927.69786555463</v>
      </c>
      <c r="J159" s="23">
        <f>'2023 Srk'!J159</f>
        <v>-145337.71844287406</v>
      </c>
      <c r="K159" s="23">
        <f>'2023 Srk'!K159</f>
        <v>51842.694431829463</v>
      </c>
      <c r="L159" s="23"/>
      <c r="M159" s="22">
        <v>1.4605479053581001E-3</v>
      </c>
      <c r="N159" s="27">
        <v>698</v>
      </c>
      <c r="O159" s="1" t="s">
        <v>748</v>
      </c>
      <c r="Q159" s="175"/>
      <c r="S159" s="178"/>
      <c r="T159" s="176"/>
      <c r="U159" s="176"/>
      <c r="V159" s="177"/>
      <c r="W159" s="177"/>
      <c r="X159" s="176"/>
      <c r="Y159" s="177"/>
      <c r="Z159" s="176"/>
      <c r="AA159" s="176"/>
      <c r="AB159" s="177"/>
      <c r="AC159" s="177"/>
      <c r="AD159" s="11"/>
      <c r="AE159" s="151"/>
      <c r="AF159" s="152" t="str">
        <f t="shared" si="4"/>
        <v>Oulainens Församling</v>
      </c>
      <c r="AG159" s="153" t="e">
        <f>'2023 Srk'!#REF!</f>
        <v>#REF!</v>
      </c>
      <c r="AH159" s="139" t="e">
        <f>'2023 Srk'!#REF!</f>
        <v>#REF!</v>
      </c>
      <c r="AI159" s="154" t="e">
        <f>'2023 Srk'!#REF!</f>
        <v>#REF!</v>
      </c>
      <c r="AJ159" s="154" t="e">
        <f>'2023 Srk'!#REF!</f>
        <v>#REF!</v>
      </c>
      <c r="AK159" s="154" t="e">
        <f>'2023 Srk'!#REF!</f>
        <v>#REF!</v>
      </c>
      <c r="AU159" s="170" t="str">
        <f t="shared" si="5"/>
        <v>Oulainens Församling</v>
      </c>
      <c r="AV159" s="149" t="e">
        <f>'2023 Srk'!#REF!</f>
        <v>#REF!</v>
      </c>
      <c r="AW159" s="150" t="e">
        <f>'2023 Srk'!#REF!</f>
        <v>#REF!</v>
      </c>
      <c r="AX159" s="149" t="e">
        <f>'2023 Srk'!#REF!</f>
        <v>#REF!</v>
      </c>
      <c r="AY159" s="149" t="e">
        <f>'2023 Srk'!#REF!</f>
        <v>#REF!</v>
      </c>
    </row>
    <row r="160" spans="1:51" ht="15" customHeight="1">
      <c r="A160" s="86" t="s">
        <v>469</v>
      </c>
      <c r="B160" s="25"/>
      <c r="C160" s="26" t="s">
        <v>1143</v>
      </c>
      <c r="D160" s="23">
        <f>'2023 Srk'!D160</f>
        <v>36204768.68</v>
      </c>
      <c r="E160" s="70">
        <f>'2023 Srk'!E160</f>
        <v>0.10553739839622711</v>
      </c>
      <c r="F160" s="23">
        <f>'2023 Srk'!F160</f>
        <v>35925047.938209526</v>
      </c>
      <c r="G160" s="23">
        <f>'2023 Srk'!G160</f>
        <v>36584911.780830793</v>
      </c>
      <c r="H160" s="23">
        <f>'2023 Srk'!H160</f>
        <v>-659863.84262126684</v>
      </c>
      <c r="I160" s="23">
        <f>'2023 Srk'!I160</f>
        <v>-2801954.9231962934</v>
      </c>
      <c r="J160" s="23">
        <f>'2023 Srk'!J160</f>
        <v>-3461818.7658175603</v>
      </c>
      <c r="K160" s="23">
        <f>'2023 Srk'!K160</f>
        <v>1135492.1203044495</v>
      </c>
      <c r="L160" s="23"/>
      <c r="M160" s="22">
        <v>3.9000780466336886E-4</v>
      </c>
      <c r="N160" s="27">
        <v>692</v>
      </c>
      <c r="O160" s="1" t="s">
        <v>742</v>
      </c>
      <c r="Q160" s="175"/>
      <c r="S160" s="178"/>
      <c r="T160" s="176"/>
      <c r="U160" s="176"/>
      <c r="V160" s="177"/>
      <c r="W160" s="177"/>
      <c r="X160" s="176"/>
      <c r="Y160" s="177"/>
      <c r="Z160" s="176"/>
      <c r="AA160" s="176"/>
      <c r="AB160" s="177"/>
      <c r="AC160" s="177"/>
      <c r="AD160" s="11"/>
      <c r="AE160" s="151"/>
      <c r="AF160" s="152" t="str">
        <f t="shared" si="4"/>
        <v>Uleåborgs Kyrkliga Samfällighet</v>
      </c>
      <c r="AG160" s="153" t="e">
        <f>'2023 Srk'!#REF!</f>
        <v>#REF!</v>
      </c>
      <c r="AH160" s="139" t="e">
        <f>'2023 Srk'!#REF!</f>
        <v>#REF!</v>
      </c>
      <c r="AI160" s="154" t="e">
        <f>'2023 Srk'!#REF!</f>
        <v>#REF!</v>
      </c>
      <c r="AJ160" s="154" t="e">
        <f>'2023 Srk'!#REF!</f>
        <v>#REF!</v>
      </c>
      <c r="AK160" s="154" t="e">
        <f>'2023 Srk'!#REF!</f>
        <v>#REF!</v>
      </c>
      <c r="AU160" s="170" t="str">
        <f t="shared" si="5"/>
        <v>Uleåborgs Kyrkliga Samfällighet</v>
      </c>
      <c r="AV160" s="149" t="e">
        <f>'2023 Srk'!#REF!</f>
        <v>#REF!</v>
      </c>
      <c r="AW160" s="150" t="e">
        <f>'2023 Srk'!#REF!</f>
        <v>#REF!</v>
      </c>
      <c r="AX160" s="149" t="e">
        <f>'2023 Srk'!#REF!</f>
        <v>#REF!</v>
      </c>
      <c r="AY160" s="149" t="e">
        <f>'2023 Srk'!#REF!</f>
        <v>#REF!</v>
      </c>
    </row>
    <row r="161" spans="1:51" ht="15" customHeight="1">
      <c r="A161" s="86" t="s">
        <v>469</v>
      </c>
      <c r="B161" s="25"/>
      <c r="C161" s="26" t="s">
        <v>1693</v>
      </c>
      <c r="D161" s="23">
        <f>'2023 Srk'!D161</f>
        <v>1703528.87</v>
      </c>
      <c r="E161" s="70">
        <f>'2023 Srk'!E161</f>
        <v>0.13085861715428715</v>
      </c>
      <c r="F161" s="23">
        <f>'2023 Srk'!F161</f>
        <v>1690367.2789568536</v>
      </c>
      <c r="G161" s="23">
        <f>'2023 Srk'!G161</f>
        <v>1642878.0277406336</v>
      </c>
      <c r="H161" s="23">
        <f>'2023 Srk'!H161</f>
        <v>47489.251216219971</v>
      </c>
      <c r="I161" s="23">
        <f>'2023 Srk'!I161</f>
        <v>-131839.29294762498</v>
      </c>
      <c r="J161" s="23">
        <f>'2023 Srk'!J161</f>
        <v>-84350.041731405014</v>
      </c>
      <c r="K161" s="23">
        <f>'2023 Srk'!K161</f>
        <v>53427.868182035927</v>
      </c>
      <c r="L161" s="23"/>
      <c r="M161" s="22">
        <v>1.2590345249488726E-3</v>
      </c>
      <c r="N161" s="27">
        <v>705</v>
      </c>
      <c r="O161" s="1" t="s">
        <v>752</v>
      </c>
      <c r="Q161" s="175"/>
      <c r="S161" s="178"/>
      <c r="T161" s="176"/>
      <c r="U161" s="176"/>
      <c r="V161" s="177"/>
      <c r="W161" s="177"/>
      <c r="X161" s="176"/>
      <c r="Y161" s="177"/>
      <c r="Z161" s="176"/>
      <c r="AA161" s="176"/>
      <c r="AB161" s="177"/>
      <c r="AC161" s="177"/>
      <c r="AD161" s="11"/>
      <c r="AE161" s="151"/>
      <c r="AF161" s="152" t="str">
        <f t="shared" si="4"/>
        <v>Outokumpu Församling</v>
      </c>
      <c r="AG161" s="153" t="e">
        <f>'2023 Srk'!#REF!</f>
        <v>#REF!</v>
      </c>
      <c r="AH161" s="139" t="e">
        <f>'2023 Srk'!#REF!</f>
        <v>#REF!</v>
      </c>
      <c r="AI161" s="154" t="e">
        <f>'2023 Srk'!#REF!</f>
        <v>#REF!</v>
      </c>
      <c r="AJ161" s="154" t="e">
        <f>'2023 Srk'!#REF!</f>
        <v>#REF!</v>
      </c>
      <c r="AK161" s="154" t="e">
        <f>'2023 Srk'!#REF!</f>
        <v>#REF!</v>
      </c>
      <c r="AU161" s="170" t="str">
        <f t="shared" si="5"/>
        <v>Outokumpu Församling</v>
      </c>
      <c r="AV161" s="149" t="e">
        <f>'2023 Srk'!#REF!</f>
        <v>#REF!</v>
      </c>
      <c r="AW161" s="150" t="e">
        <f>'2023 Srk'!#REF!</f>
        <v>#REF!</v>
      </c>
      <c r="AX161" s="149" t="e">
        <f>'2023 Srk'!#REF!</f>
        <v>#REF!</v>
      </c>
      <c r="AY161" s="149" t="e">
        <f>'2023 Srk'!#REF!</f>
        <v>#REF!</v>
      </c>
    </row>
    <row r="162" spans="1:51" ht="15" customHeight="1">
      <c r="A162" s="86" t="s">
        <v>469</v>
      </c>
      <c r="B162" s="25"/>
      <c r="C162" s="26" t="s">
        <v>1694</v>
      </c>
      <c r="D162" s="23">
        <f>'2023 Srk'!D162</f>
        <v>2926017.91</v>
      </c>
      <c r="E162" s="70">
        <f>'2023 Srk'!E162</f>
        <v>6.6570085679281465E-2</v>
      </c>
      <c r="F162" s="23">
        <f>'2023 Srk'!F162</f>
        <v>2903411.2775005209</v>
      </c>
      <c r="G162" s="23">
        <f>'2023 Srk'!G162</f>
        <v>2929351.1286232769</v>
      </c>
      <c r="H162" s="23">
        <f>'2023 Srk'!H162</f>
        <v>-25939.851122756023</v>
      </c>
      <c r="I162" s="23">
        <f>'2023 Srk'!I162</f>
        <v>-226450.01161998941</v>
      </c>
      <c r="J162" s="23">
        <f>'2023 Srk'!J162</f>
        <v>-252389.86274274543</v>
      </c>
      <c r="K162" s="23">
        <f>'2023 Srk'!K162</f>
        <v>91768.858131389497</v>
      </c>
      <c r="L162" s="23"/>
      <c r="M162" s="22">
        <v>2.1818918176164507E-3</v>
      </c>
      <c r="N162" s="27">
        <v>715</v>
      </c>
      <c r="O162" s="1" t="s">
        <v>754</v>
      </c>
      <c r="Q162" s="175"/>
      <c r="S162" s="178"/>
      <c r="T162" s="176"/>
      <c r="U162" s="176"/>
      <c r="V162" s="177"/>
      <c r="W162" s="177"/>
      <c r="X162" s="176"/>
      <c r="Y162" s="177"/>
      <c r="Z162" s="176"/>
      <c r="AA162" s="176"/>
      <c r="AB162" s="177"/>
      <c r="AC162" s="177"/>
      <c r="AD162" s="11"/>
      <c r="AE162" s="151"/>
      <c r="AF162" s="152" t="str">
        <f t="shared" si="4"/>
        <v>Pemars Församling</v>
      </c>
      <c r="AG162" s="153" t="e">
        <f>'2023 Srk'!#REF!</f>
        <v>#REF!</v>
      </c>
      <c r="AH162" s="139" t="e">
        <f>'2023 Srk'!#REF!</f>
        <v>#REF!</v>
      </c>
      <c r="AI162" s="154" t="e">
        <f>'2023 Srk'!#REF!</f>
        <v>#REF!</v>
      </c>
      <c r="AJ162" s="154" t="e">
        <f>'2023 Srk'!#REF!</f>
        <v>#REF!</v>
      </c>
      <c r="AK162" s="154" t="e">
        <f>'2023 Srk'!#REF!</f>
        <v>#REF!</v>
      </c>
      <c r="AU162" s="170" t="str">
        <f t="shared" si="5"/>
        <v>Pemars Församling</v>
      </c>
      <c r="AV162" s="149" t="e">
        <f>'2023 Srk'!#REF!</f>
        <v>#REF!</v>
      </c>
      <c r="AW162" s="150" t="e">
        <f>'2023 Srk'!#REF!</f>
        <v>#REF!</v>
      </c>
      <c r="AX162" s="149" t="e">
        <f>'2023 Srk'!#REF!</f>
        <v>#REF!</v>
      </c>
      <c r="AY162" s="149" t="e">
        <f>'2023 Srk'!#REF!</f>
        <v>#REF!</v>
      </c>
    </row>
    <row r="163" spans="1:51" ht="15" customHeight="1">
      <c r="A163" s="86" t="s">
        <v>469</v>
      </c>
      <c r="B163" s="25"/>
      <c r="C163" s="26" t="s">
        <v>1695</v>
      </c>
      <c r="D163" s="23">
        <f>'2023 Srk'!D163</f>
        <v>829827.15</v>
      </c>
      <c r="E163" s="70">
        <f>'2023 Srk'!E163</f>
        <v>4.400257693376064E-2</v>
      </c>
      <c r="F163" s="23">
        <f>'2023 Srk'!F163</f>
        <v>823415.84357770276</v>
      </c>
      <c r="G163" s="23">
        <f>'2023 Srk'!G163</f>
        <v>812531.47759226814</v>
      </c>
      <c r="H163" s="23">
        <f>'2023 Srk'!H163</f>
        <v>10884.365985434619</v>
      </c>
      <c r="I163" s="23">
        <f>'2023 Srk'!I163</f>
        <v>-64221.878860639888</v>
      </c>
      <c r="J163" s="23">
        <f>'2023 Srk'!J163</f>
        <v>-53337.51287520527</v>
      </c>
      <c r="K163" s="23">
        <f>'2023 Srk'!K163</f>
        <v>26025.913833837498</v>
      </c>
      <c r="L163" s="23"/>
      <c r="M163" s="22">
        <v>6.0560165370933559E-3</v>
      </c>
      <c r="N163" s="27">
        <v>718</v>
      </c>
      <c r="O163" s="1" t="s">
        <v>756</v>
      </c>
      <c r="Q163" s="175"/>
      <c r="S163" s="178"/>
      <c r="T163" s="176"/>
      <c r="U163" s="176"/>
      <c r="V163" s="177"/>
      <c r="W163" s="177"/>
      <c r="X163" s="176"/>
      <c r="Y163" s="177"/>
      <c r="Z163" s="176"/>
      <c r="AA163" s="176"/>
      <c r="AB163" s="177"/>
      <c r="AC163" s="177"/>
      <c r="AD163" s="11"/>
      <c r="AE163" s="151"/>
      <c r="AF163" s="152" t="str">
        <f t="shared" si="4"/>
        <v>Paltamo Församling</v>
      </c>
      <c r="AG163" s="153" t="e">
        <f>'2023 Srk'!#REF!</f>
        <v>#REF!</v>
      </c>
      <c r="AH163" s="139" t="e">
        <f>'2023 Srk'!#REF!</f>
        <v>#REF!</v>
      </c>
      <c r="AI163" s="154" t="e">
        <f>'2023 Srk'!#REF!</f>
        <v>#REF!</v>
      </c>
      <c r="AJ163" s="154" t="e">
        <f>'2023 Srk'!#REF!</f>
        <v>#REF!</v>
      </c>
      <c r="AK163" s="154" t="e">
        <f>'2023 Srk'!#REF!</f>
        <v>#REF!</v>
      </c>
      <c r="AU163" s="170" t="str">
        <f t="shared" si="5"/>
        <v>Paltamo Församling</v>
      </c>
      <c r="AV163" s="149" t="e">
        <f>'2023 Srk'!#REF!</f>
        <v>#REF!</v>
      </c>
      <c r="AW163" s="150" t="e">
        <f>'2023 Srk'!#REF!</f>
        <v>#REF!</v>
      </c>
      <c r="AX163" s="149" t="e">
        <f>'2023 Srk'!#REF!</f>
        <v>#REF!</v>
      </c>
      <c r="AY163" s="149" t="e">
        <f>'2023 Srk'!#REF!</f>
        <v>#REF!</v>
      </c>
    </row>
    <row r="164" spans="1:51" ht="15" customHeight="1">
      <c r="A164" s="86" t="s">
        <v>469</v>
      </c>
      <c r="B164" s="25"/>
      <c r="C164" s="26" t="s">
        <v>1147</v>
      </c>
      <c r="D164" s="23">
        <f>'2023 Srk'!D164</f>
        <v>3620830.26</v>
      </c>
      <c r="E164" s="70">
        <f>'2023 Srk'!E164</f>
        <v>8.5489732341658131E-2</v>
      </c>
      <c r="F164" s="23">
        <f>'2023 Srk'!F164</f>
        <v>3592855.4554880164</v>
      </c>
      <c r="G164" s="23">
        <f>'2023 Srk'!G164</f>
        <v>3661598.7331296094</v>
      </c>
      <c r="H164" s="23">
        <f>'2023 Srk'!H164</f>
        <v>-68743.277641593013</v>
      </c>
      <c r="I164" s="23">
        <f>'2023 Srk'!I164</f>
        <v>-280222.84198903252</v>
      </c>
      <c r="J164" s="23">
        <f>'2023 Srk'!J164</f>
        <v>-348966.11963062553</v>
      </c>
      <c r="K164" s="23">
        <f>'2023 Srk'!K164</f>
        <v>113560.29548287424</v>
      </c>
      <c r="L164" s="23"/>
      <c r="M164" s="22">
        <v>1.0079791993715295E-3</v>
      </c>
      <c r="N164" s="27">
        <v>723</v>
      </c>
      <c r="O164" s="1" t="s">
        <v>758</v>
      </c>
      <c r="Q164" s="175"/>
      <c r="S164" s="178"/>
      <c r="T164" s="176"/>
      <c r="U164" s="176"/>
      <c r="V164" s="177"/>
      <c r="W164" s="177"/>
      <c r="X164" s="176"/>
      <c r="Y164" s="177"/>
      <c r="Z164" s="176"/>
      <c r="AA164" s="176"/>
      <c r="AB164" s="177"/>
      <c r="AC164" s="177"/>
      <c r="AD164" s="11"/>
      <c r="AE164" s="151"/>
      <c r="AF164" s="152" t="str">
        <f t="shared" si="4"/>
        <v>Pargas kyrkliga samfällighet</v>
      </c>
      <c r="AG164" s="153" t="e">
        <f>'2023 Srk'!#REF!</f>
        <v>#REF!</v>
      </c>
      <c r="AH164" s="139" t="e">
        <f>'2023 Srk'!#REF!</f>
        <v>#REF!</v>
      </c>
      <c r="AI164" s="154" t="e">
        <f>'2023 Srk'!#REF!</f>
        <v>#REF!</v>
      </c>
      <c r="AJ164" s="154" t="e">
        <f>'2023 Srk'!#REF!</f>
        <v>#REF!</v>
      </c>
      <c r="AK164" s="154" t="e">
        <f>'2023 Srk'!#REF!</f>
        <v>#REF!</v>
      </c>
      <c r="AU164" s="170" t="str">
        <f t="shared" si="5"/>
        <v>Pargas kyrkliga samfällighet</v>
      </c>
      <c r="AV164" s="149" t="e">
        <f>'2023 Srk'!#REF!</f>
        <v>#REF!</v>
      </c>
      <c r="AW164" s="150" t="e">
        <f>'2023 Srk'!#REF!</f>
        <v>#REF!</v>
      </c>
      <c r="AX164" s="149" t="e">
        <f>'2023 Srk'!#REF!</f>
        <v>#REF!</v>
      </c>
      <c r="AY164" s="149" t="e">
        <f>'2023 Srk'!#REF!</f>
        <v>#REF!</v>
      </c>
    </row>
    <row r="165" spans="1:51" ht="15" customHeight="1">
      <c r="A165" s="86" t="s">
        <v>469</v>
      </c>
      <c r="B165" s="25"/>
      <c r="C165" s="26" t="s">
        <v>1696</v>
      </c>
      <c r="D165" s="23">
        <f>'2023 Srk'!D165</f>
        <v>961091.96</v>
      </c>
      <c r="E165" s="70">
        <f>'2023 Srk'!E165</f>
        <v>4.7555333532375288E-2</v>
      </c>
      <c r="F165" s="23">
        <f>'2023 Srk'!F165</f>
        <v>953666.49187020166</v>
      </c>
      <c r="G165" s="23">
        <f>'2023 Srk'!G165</f>
        <v>964330.79793846735</v>
      </c>
      <c r="H165" s="23">
        <f>'2023 Srk'!H165</f>
        <v>-10664.306068265694</v>
      </c>
      <c r="I165" s="23">
        <f>'2023 Srk'!I165</f>
        <v>-74380.708595826189</v>
      </c>
      <c r="J165" s="23">
        <f>'2023 Srk'!J165</f>
        <v>-85045.014664091883</v>
      </c>
      <c r="K165" s="23">
        <f>'2023 Srk'!K165</f>
        <v>30142.779176788794</v>
      </c>
      <c r="L165" s="23"/>
      <c r="M165" s="22">
        <v>1.3322249000518589E-3</v>
      </c>
      <c r="N165" s="27">
        <v>729</v>
      </c>
      <c r="O165" s="1" t="s">
        <v>760</v>
      </c>
      <c r="Q165" s="175"/>
      <c r="S165" s="178"/>
      <c r="T165" s="176"/>
      <c r="U165" s="176"/>
      <c r="V165" s="177"/>
      <c r="W165" s="177"/>
      <c r="X165" s="176"/>
      <c r="Y165" s="177"/>
      <c r="Z165" s="176"/>
      <c r="AA165" s="176"/>
      <c r="AB165" s="177"/>
      <c r="AC165" s="177"/>
      <c r="AD165" s="11"/>
      <c r="AE165" s="151"/>
      <c r="AF165" s="152" t="str">
        <f t="shared" si="4"/>
        <v>Parikkala Församling</v>
      </c>
      <c r="AG165" s="153" t="e">
        <f>'2023 Srk'!#REF!</f>
        <v>#REF!</v>
      </c>
      <c r="AH165" s="139" t="e">
        <f>'2023 Srk'!#REF!</f>
        <v>#REF!</v>
      </c>
      <c r="AI165" s="154" t="e">
        <f>'2023 Srk'!#REF!</f>
        <v>#REF!</v>
      </c>
      <c r="AJ165" s="154" t="e">
        <f>'2023 Srk'!#REF!</f>
        <v>#REF!</v>
      </c>
      <c r="AK165" s="154" t="e">
        <f>'2023 Srk'!#REF!</f>
        <v>#REF!</v>
      </c>
      <c r="AU165" s="170" t="str">
        <f t="shared" si="5"/>
        <v>Parikkala Församling</v>
      </c>
      <c r="AV165" s="149" t="e">
        <f>'2023 Srk'!#REF!</f>
        <v>#REF!</v>
      </c>
      <c r="AW165" s="150" t="e">
        <f>'2023 Srk'!#REF!</f>
        <v>#REF!</v>
      </c>
      <c r="AX165" s="149" t="e">
        <f>'2023 Srk'!#REF!</f>
        <v>#REF!</v>
      </c>
      <c r="AY165" s="149" t="e">
        <f>'2023 Srk'!#REF!</f>
        <v>#REF!</v>
      </c>
    </row>
    <row r="166" spans="1:51" ht="15" customHeight="1">
      <c r="A166" s="86" t="s">
        <v>469</v>
      </c>
      <c r="B166" s="25"/>
      <c r="C166" s="26" t="s">
        <v>1697</v>
      </c>
      <c r="D166" s="23">
        <f>'2023 Srk'!D166</f>
        <v>1373796.33</v>
      </c>
      <c r="E166" s="70">
        <f>'2023 Srk'!E166</f>
        <v>7.0466176174502682E-2</v>
      </c>
      <c r="F166" s="23">
        <f>'2023 Srk'!F166</f>
        <v>1363182.2771415734</v>
      </c>
      <c r="G166" s="23">
        <f>'2023 Srk'!G166</f>
        <v>1374662.6864286545</v>
      </c>
      <c r="H166" s="23">
        <f>'2023 Srk'!H166</f>
        <v>-11480.4092870811</v>
      </c>
      <c r="I166" s="23">
        <f>'2023 Srk'!I166</f>
        <v>-106320.67350947924</v>
      </c>
      <c r="J166" s="23">
        <f>'2023 Srk'!J166</f>
        <v>-117801.08279656034</v>
      </c>
      <c r="K166" s="23">
        <f>'2023 Srk'!K166</f>
        <v>43086.44867768207</v>
      </c>
      <c r="L166" s="23"/>
      <c r="M166" s="22">
        <v>9.0114413973545245E-3</v>
      </c>
      <c r="N166" s="27">
        <v>734</v>
      </c>
      <c r="O166" s="1" t="s">
        <v>762</v>
      </c>
      <c r="Q166" s="175"/>
      <c r="S166" s="178"/>
      <c r="T166" s="176"/>
      <c r="U166" s="176"/>
      <c r="V166" s="177"/>
      <c r="W166" s="177"/>
      <c r="X166" s="176"/>
      <c r="Y166" s="177"/>
      <c r="Z166" s="176"/>
      <c r="AA166" s="176"/>
      <c r="AB166" s="177"/>
      <c r="AC166" s="177"/>
      <c r="AD166" s="11"/>
      <c r="AE166" s="151"/>
      <c r="AF166" s="152" t="str">
        <f t="shared" si="4"/>
        <v>Parkano Församling</v>
      </c>
      <c r="AG166" s="153" t="e">
        <f>'2023 Srk'!#REF!</f>
        <v>#REF!</v>
      </c>
      <c r="AH166" s="139" t="e">
        <f>'2023 Srk'!#REF!</f>
        <v>#REF!</v>
      </c>
      <c r="AI166" s="154" t="e">
        <f>'2023 Srk'!#REF!</f>
        <v>#REF!</v>
      </c>
      <c r="AJ166" s="154" t="e">
        <f>'2023 Srk'!#REF!</f>
        <v>#REF!</v>
      </c>
      <c r="AK166" s="154" t="e">
        <f>'2023 Srk'!#REF!</f>
        <v>#REF!</v>
      </c>
      <c r="AU166" s="170" t="str">
        <f t="shared" si="5"/>
        <v>Parkano Församling</v>
      </c>
      <c r="AV166" s="149" t="e">
        <f>'2023 Srk'!#REF!</f>
        <v>#REF!</v>
      </c>
      <c r="AW166" s="150" t="e">
        <f>'2023 Srk'!#REF!</f>
        <v>#REF!</v>
      </c>
      <c r="AX166" s="149" t="e">
        <f>'2023 Srk'!#REF!</f>
        <v>#REF!</v>
      </c>
      <c r="AY166" s="149" t="e">
        <f>'2023 Srk'!#REF!</f>
        <v>#REF!</v>
      </c>
    </row>
    <row r="167" spans="1:51" ht="15" customHeight="1">
      <c r="A167" s="86" t="s">
        <v>469</v>
      </c>
      <c r="B167" s="25"/>
      <c r="C167" s="26" t="s">
        <v>1698</v>
      </c>
      <c r="D167" s="23">
        <f>'2023 Srk'!D167</f>
        <v>437980.59</v>
      </c>
      <c r="E167" s="70">
        <f>'2023 Srk'!E167</f>
        <v>6.2041207570119106E-2</v>
      </c>
      <c r="F167" s="23">
        <f>'2023 Srk'!F167</f>
        <v>434596.71931137703</v>
      </c>
      <c r="G167" s="23">
        <f>'2023 Srk'!G167</f>
        <v>440525.4018078621</v>
      </c>
      <c r="H167" s="23">
        <f>'2023 Srk'!H167</f>
        <v>-5928.6824964850675</v>
      </c>
      <c r="I167" s="23">
        <f>'2023 Srk'!I167</f>
        <v>-33896.138966158898</v>
      </c>
      <c r="J167" s="23">
        <f>'2023 Srk'!J167</f>
        <v>-39824.821462643966</v>
      </c>
      <c r="K167" s="23">
        <f>'2023 Srk'!K167</f>
        <v>13736.408957254904</v>
      </c>
      <c r="L167" s="23"/>
      <c r="M167" s="22">
        <v>1.7606857597320122E-3</v>
      </c>
      <c r="N167" s="27">
        <v>2382</v>
      </c>
      <c r="O167" s="1" t="s">
        <v>959</v>
      </c>
      <c r="Q167" s="175"/>
      <c r="S167" s="178"/>
      <c r="T167" s="176"/>
      <c r="U167" s="176"/>
      <c r="V167" s="177"/>
      <c r="W167" s="177"/>
      <c r="X167" s="176"/>
      <c r="Y167" s="177"/>
      <c r="Z167" s="176"/>
      <c r="AA167" s="176"/>
      <c r="AB167" s="177"/>
      <c r="AC167" s="177"/>
      <c r="AD167" s="11"/>
      <c r="AE167" s="151"/>
      <c r="AF167" s="152" t="str">
        <f t="shared" si="4"/>
        <v>Pelkosenniemi Församling</v>
      </c>
      <c r="AG167" s="153" t="e">
        <f>'2023 Srk'!#REF!</f>
        <v>#REF!</v>
      </c>
      <c r="AH167" s="139" t="e">
        <f>'2023 Srk'!#REF!</f>
        <v>#REF!</v>
      </c>
      <c r="AI167" s="154" t="e">
        <f>'2023 Srk'!#REF!</f>
        <v>#REF!</v>
      </c>
      <c r="AJ167" s="154" t="e">
        <f>'2023 Srk'!#REF!</f>
        <v>#REF!</v>
      </c>
      <c r="AK167" s="154" t="e">
        <f>'2023 Srk'!#REF!</f>
        <v>#REF!</v>
      </c>
      <c r="AU167" s="170" t="str">
        <f t="shared" si="5"/>
        <v>Pelkosenniemi Församling</v>
      </c>
      <c r="AV167" s="149" t="e">
        <f>'2023 Srk'!#REF!</f>
        <v>#REF!</v>
      </c>
      <c r="AW167" s="150" t="e">
        <f>'2023 Srk'!#REF!</f>
        <v>#REF!</v>
      </c>
      <c r="AX167" s="149" t="e">
        <f>'2023 Srk'!#REF!</f>
        <v>#REF!</v>
      </c>
      <c r="AY167" s="149" t="e">
        <f>'2023 Srk'!#REF!</f>
        <v>#REF!</v>
      </c>
    </row>
    <row r="168" spans="1:51" ht="15" customHeight="1">
      <c r="A168" s="86" t="s">
        <v>469</v>
      </c>
      <c r="B168" s="25"/>
      <c r="C168" s="26" t="s">
        <v>1699</v>
      </c>
      <c r="D168" s="23">
        <f>'2023 Srk'!D168</f>
        <v>664079.37</v>
      </c>
      <c r="E168" s="70">
        <f>'2023 Srk'!E168</f>
        <v>8.2389144530202962E-2</v>
      </c>
      <c r="F168" s="23">
        <f>'2023 Srk'!F168</f>
        <v>658948.643282037</v>
      </c>
      <c r="G168" s="23">
        <f>'2023 Srk'!G168</f>
        <v>672922.86642628442</v>
      </c>
      <c r="H168" s="23">
        <f>'2023 Srk'!H168</f>
        <v>-13974.223144247429</v>
      </c>
      <c r="I168" s="23">
        <f>'2023 Srk'!I168</f>
        <v>-51394.347430052214</v>
      </c>
      <c r="J168" s="23">
        <f>'2023 Srk'!J168</f>
        <v>-65368.570574299643</v>
      </c>
      <c r="K168" s="23">
        <f>'2023 Srk'!K168</f>
        <v>20827.557235803975</v>
      </c>
      <c r="L168" s="23"/>
      <c r="M168" s="22">
        <v>6.9543960297495638E-3</v>
      </c>
      <c r="N168" s="27">
        <v>987</v>
      </c>
      <c r="O168" s="1" t="s">
        <v>881</v>
      </c>
      <c r="Q168" s="175"/>
      <c r="S168" s="178"/>
      <c r="T168" s="176"/>
      <c r="U168" s="176"/>
      <c r="V168" s="177"/>
      <c r="W168" s="177"/>
      <c r="X168" s="176"/>
      <c r="Y168" s="177"/>
      <c r="Z168" s="176"/>
      <c r="AA168" s="176"/>
      <c r="AB168" s="177"/>
      <c r="AC168" s="177"/>
      <c r="AD168" s="11"/>
      <c r="AE168" s="151"/>
      <c r="AF168" s="152" t="str">
        <f t="shared" si="4"/>
        <v>Pello Församling</v>
      </c>
      <c r="AG168" s="153" t="e">
        <f>'2023 Srk'!#REF!</f>
        <v>#REF!</v>
      </c>
      <c r="AH168" s="139" t="e">
        <f>'2023 Srk'!#REF!</f>
        <v>#REF!</v>
      </c>
      <c r="AI168" s="154" t="e">
        <f>'2023 Srk'!#REF!</f>
        <v>#REF!</v>
      </c>
      <c r="AJ168" s="154" t="e">
        <f>'2023 Srk'!#REF!</f>
        <v>#REF!</v>
      </c>
      <c r="AK168" s="154" t="e">
        <f>'2023 Srk'!#REF!</f>
        <v>#REF!</v>
      </c>
      <c r="AU168" s="170" t="str">
        <f t="shared" si="5"/>
        <v>Pello Församling</v>
      </c>
      <c r="AV168" s="149" t="e">
        <f>'2023 Srk'!#REF!</f>
        <v>#REF!</v>
      </c>
      <c r="AW168" s="150" t="e">
        <f>'2023 Srk'!#REF!</f>
        <v>#REF!</v>
      </c>
      <c r="AX168" s="149" t="e">
        <f>'2023 Srk'!#REF!</f>
        <v>#REF!</v>
      </c>
      <c r="AY168" s="149" t="e">
        <f>'2023 Srk'!#REF!</f>
        <v>#REF!</v>
      </c>
    </row>
    <row r="169" spans="1:51" ht="15" customHeight="1">
      <c r="A169" s="86" t="s">
        <v>469</v>
      </c>
      <c r="B169" s="25"/>
      <c r="C169" s="26" t="s">
        <v>1700</v>
      </c>
      <c r="D169" s="23">
        <f>'2023 Srk'!D169</f>
        <v>606476.69999999995</v>
      </c>
      <c r="E169" s="70">
        <f>'2023 Srk'!E169</f>
        <v>0.14014666665739206</v>
      </c>
      <c r="F169" s="23">
        <f>'2023 Srk'!F169</f>
        <v>601791.01580458204</v>
      </c>
      <c r="G169" s="23">
        <f>'2023 Srk'!G169</f>
        <v>589356.85935119435</v>
      </c>
      <c r="H169" s="23">
        <f>'2023 Srk'!H169</f>
        <v>12434.156453387695</v>
      </c>
      <c r="I169" s="23">
        <f>'2023 Srk'!I169</f>
        <v>-46936.368807890452</v>
      </c>
      <c r="J169" s="23">
        <f>'2023 Srk'!J169</f>
        <v>-34502.212354502757</v>
      </c>
      <c r="K169" s="23">
        <f>'2023 Srk'!K169</f>
        <v>19020.96157787813</v>
      </c>
      <c r="L169" s="23"/>
      <c r="M169" s="22">
        <v>3.2255045631107296E-3</v>
      </c>
      <c r="N169" s="27">
        <v>2282</v>
      </c>
      <c r="O169" s="1" t="s">
        <v>961</v>
      </c>
      <c r="Q169" s="175"/>
      <c r="S169" s="178"/>
      <c r="T169" s="176"/>
      <c r="U169" s="176"/>
      <c r="V169" s="177"/>
      <c r="W169" s="177"/>
      <c r="X169" s="176"/>
      <c r="Y169" s="177"/>
      <c r="Z169" s="176"/>
      <c r="AA169" s="176"/>
      <c r="AB169" s="177"/>
      <c r="AC169" s="177"/>
      <c r="AD169" s="11"/>
      <c r="AE169" s="151"/>
      <c r="AF169" s="152" t="str">
        <f t="shared" si="4"/>
        <v>Perho Församling</v>
      </c>
      <c r="AG169" s="153" t="e">
        <f>'2023 Srk'!#REF!</f>
        <v>#REF!</v>
      </c>
      <c r="AH169" s="139" t="e">
        <f>'2023 Srk'!#REF!</f>
        <v>#REF!</v>
      </c>
      <c r="AI169" s="154" t="e">
        <f>'2023 Srk'!#REF!</f>
        <v>#REF!</v>
      </c>
      <c r="AJ169" s="154" t="e">
        <f>'2023 Srk'!#REF!</f>
        <v>#REF!</v>
      </c>
      <c r="AK169" s="154" t="e">
        <f>'2023 Srk'!#REF!</f>
        <v>#REF!</v>
      </c>
      <c r="AU169" s="170" t="str">
        <f t="shared" si="5"/>
        <v>Perho Församling</v>
      </c>
      <c r="AV169" s="149" t="e">
        <f>'2023 Srk'!#REF!</f>
        <v>#REF!</v>
      </c>
      <c r="AW169" s="150" t="e">
        <f>'2023 Srk'!#REF!</f>
        <v>#REF!</v>
      </c>
      <c r="AX169" s="149" t="e">
        <f>'2023 Srk'!#REF!</f>
        <v>#REF!</v>
      </c>
      <c r="AY169" s="149" t="e">
        <f>'2023 Srk'!#REF!</f>
        <v>#REF!</v>
      </c>
    </row>
    <row r="170" spans="1:51" ht="15" customHeight="1">
      <c r="A170" s="86" t="s">
        <v>469</v>
      </c>
      <c r="B170" s="25"/>
      <c r="C170" s="26" t="s">
        <v>1701</v>
      </c>
      <c r="D170" s="23">
        <f>'2023 Srk'!D170</f>
        <v>728218.07</v>
      </c>
      <c r="E170" s="70">
        <f>'2023 Srk'!E170</f>
        <v>8.6935924552935973E-2</v>
      </c>
      <c r="F170" s="23">
        <f>'2023 Srk'!F170</f>
        <v>722591.80290446815</v>
      </c>
      <c r="G170" s="23">
        <f>'2023 Srk'!G170</f>
        <v>716936.72787561454</v>
      </c>
      <c r="H170" s="23">
        <f>'2023 Srk'!H170</f>
        <v>5655.0750288536074</v>
      </c>
      <c r="I170" s="23">
        <f>'2023 Srk'!I170</f>
        <v>-56358.161667365275</v>
      </c>
      <c r="J170" s="23">
        <f>'2023 Srk'!J170</f>
        <v>-50703.086638511668</v>
      </c>
      <c r="K170" s="23">
        <f>'2023 Srk'!K170</f>
        <v>22839.142756492649</v>
      </c>
      <c r="L170" s="23"/>
      <c r="M170" s="22">
        <v>4.116307451530337E-3</v>
      </c>
      <c r="N170" s="27">
        <v>2262</v>
      </c>
      <c r="O170" s="1" t="s">
        <v>750</v>
      </c>
      <c r="Q170" s="175"/>
      <c r="S170" s="178"/>
      <c r="T170" s="176"/>
      <c r="U170" s="176"/>
      <c r="V170" s="177"/>
      <c r="W170" s="177"/>
      <c r="X170" s="176"/>
      <c r="Y170" s="177"/>
      <c r="Z170" s="176"/>
      <c r="AA170" s="176"/>
      <c r="AB170" s="177"/>
      <c r="AC170" s="177"/>
      <c r="AD170" s="11"/>
      <c r="AE170" s="151"/>
      <c r="AF170" s="152" t="str">
        <f t="shared" si="4"/>
        <v>Petäjävesi Församling</v>
      </c>
      <c r="AG170" s="153" t="e">
        <f>'2023 Srk'!#REF!</f>
        <v>#REF!</v>
      </c>
      <c r="AH170" s="139" t="e">
        <f>'2023 Srk'!#REF!</f>
        <v>#REF!</v>
      </c>
      <c r="AI170" s="154" t="e">
        <f>'2023 Srk'!#REF!</f>
        <v>#REF!</v>
      </c>
      <c r="AJ170" s="154" t="e">
        <f>'2023 Srk'!#REF!</f>
        <v>#REF!</v>
      </c>
      <c r="AK170" s="154" t="e">
        <f>'2023 Srk'!#REF!</f>
        <v>#REF!</v>
      </c>
      <c r="AU170" s="170" t="str">
        <f t="shared" si="5"/>
        <v>Petäjävesi Församling</v>
      </c>
      <c r="AV170" s="149" t="e">
        <f>'2023 Srk'!#REF!</f>
        <v>#REF!</v>
      </c>
      <c r="AW170" s="150" t="e">
        <f>'2023 Srk'!#REF!</f>
        <v>#REF!</v>
      </c>
      <c r="AX170" s="149" t="e">
        <f>'2023 Srk'!#REF!</f>
        <v>#REF!</v>
      </c>
      <c r="AY170" s="149" t="e">
        <f>'2023 Srk'!#REF!</f>
        <v>#REF!</v>
      </c>
    </row>
    <row r="171" spans="1:51" ht="15" customHeight="1">
      <c r="A171" s="86" t="s">
        <v>469</v>
      </c>
      <c r="B171" s="25"/>
      <c r="C171" s="26" t="s">
        <v>1702</v>
      </c>
      <c r="D171" s="23">
        <f>'2023 Srk'!D171</f>
        <v>3220644.79</v>
      </c>
      <c r="E171" s="70">
        <f>'2023 Srk'!E171</f>
        <v>6.5870429130557184E-2</v>
      </c>
      <c r="F171" s="23">
        <f>'2023 Srk'!F171</f>
        <v>3195761.8482619943</v>
      </c>
      <c r="G171" s="23">
        <f>'2023 Srk'!G171</f>
        <v>3202042.4188670977</v>
      </c>
      <c r="H171" s="23">
        <f>'2023 Srk'!H171</f>
        <v>-6280.5706051033922</v>
      </c>
      <c r="I171" s="23">
        <f>'2023 Srk'!I171</f>
        <v>-249251.73821624296</v>
      </c>
      <c r="J171" s="23">
        <f>'2023 Srk'!J171</f>
        <v>-255532.30882134635</v>
      </c>
      <c r="K171" s="23">
        <f>'2023 Srk'!K171</f>
        <v>101009.25692047754</v>
      </c>
      <c r="L171" s="23"/>
      <c r="M171" s="22">
        <v>1.6778438522465273E-3</v>
      </c>
      <c r="N171" s="27">
        <v>2422</v>
      </c>
      <c r="O171" s="1" t="s">
        <v>764</v>
      </c>
      <c r="Q171" s="175"/>
      <c r="S171" s="178"/>
      <c r="T171" s="176"/>
      <c r="U171" s="176"/>
      <c r="V171" s="177"/>
      <c r="W171" s="177"/>
      <c r="X171" s="176"/>
      <c r="Y171" s="177"/>
      <c r="Z171" s="176"/>
      <c r="AA171" s="176"/>
      <c r="AB171" s="177"/>
      <c r="AC171" s="177"/>
      <c r="AD171" s="11"/>
      <c r="AE171" s="151"/>
      <c r="AF171" s="152" t="str">
        <f t="shared" si="4"/>
        <v>Pieksämäki Församling</v>
      </c>
      <c r="AG171" s="153" t="e">
        <f>'2023 Srk'!#REF!</f>
        <v>#REF!</v>
      </c>
      <c r="AH171" s="139" t="e">
        <f>'2023 Srk'!#REF!</f>
        <v>#REF!</v>
      </c>
      <c r="AI171" s="154" t="e">
        <f>'2023 Srk'!#REF!</f>
        <v>#REF!</v>
      </c>
      <c r="AJ171" s="154" t="e">
        <f>'2023 Srk'!#REF!</f>
        <v>#REF!</v>
      </c>
      <c r="AK171" s="154" t="e">
        <f>'2023 Srk'!#REF!</f>
        <v>#REF!</v>
      </c>
      <c r="AU171" s="170" t="str">
        <f t="shared" si="5"/>
        <v>Pieksämäki Församling</v>
      </c>
      <c r="AV171" s="149" t="e">
        <f>'2023 Srk'!#REF!</f>
        <v>#REF!</v>
      </c>
      <c r="AW171" s="150" t="e">
        <f>'2023 Srk'!#REF!</f>
        <v>#REF!</v>
      </c>
      <c r="AX171" s="149" t="e">
        <f>'2023 Srk'!#REF!</f>
        <v>#REF!</v>
      </c>
      <c r="AY171" s="149" t="e">
        <f>'2023 Srk'!#REF!</f>
        <v>#REF!</v>
      </c>
    </row>
    <row r="172" spans="1:51" ht="15" customHeight="1">
      <c r="A172" s="86" t="s">
        <v>469</v>
      </c>
      <c r="B172" s="25"/>
      <c r="C172" s="26" t="s">
        <v>1155</v>
      </c>
      <c r="D172" s="23">
        <f>'2023 Srk'!D172</f>
        <v>7251288.9199999999</v>
      </c>
      <c r="E172" s="70">
        <f>'2023 Srk'!E172</f>
        <v>0.1001687059923595</v>
      </c>
      <c r="F172" s="23">
        <f>'2023 Srk'!F172</f>
        <v>7195264.9212398613</v>
      </c>
      <c r="G172" s="23">
        <f>'2023 Srk'!G172</f>
        <v>7278483.8968959562</v>
      </c>
      <c r="H172" s="23">
        <f>'2023 Srk'!H172</f>
        <v>-83218.975656094961</v>
      </c>
      <c r="I172" s="23">
        <f>'2023 Srk'!I172</f>
        <v>-561190.84390495077</v>
      </c>
      <c r="J172" s="23">
        <f>'2023 Srk'!J172</f>
        <v>-644409.81956104573</v>
      </c>
      <c r="K172" s="23">
        <f>'2023 Srk'!K172</f>
        <v>227422.566996248</v>
      </c>
      <c r="L172" s="23"/>
      <c r="M172" s="22">
        <v>2.5120176440398536E-4</v>
      </c>
      <c r="N172" s="27">
        <v>2042</v>
      </c>
      <c r="O172" s="1" t="s">
        <v>766</v>
      </c>
      <c r="Q172" s="175"/>
      <c r="S172" s="178"/>
      <c r="T172" s="176"/>
      <c r="U172" s="176"/>
      <c r="V172" s="177"/>
      <c r="W172" s="177"/>
      <c r="X172" s="176"/>
      <c r="Y172" s="177"/>
      <c r="Z172" s="176"/>
      <c r="AA172" s="176"/>
      <c r="AB172" s="177"/>
      <c r="AC172" s="177"/>
      <c r="AD172" s="11"/>
      <c r="AE172" s="151"/>
      <c r="AF172" s="152" t="str">
        <f t="shared" si="4"/>
        <v>Pedersörenejdens Kyrkliga Samfällighet</v>
      </c>
      <c r="AG172" s="153" t="e">
        <f>'2023 Srk'!#REF!</f>
        <v>#REF!</v>
      </c>
      <c r="AH172" s="139" t="e">
        <f>'2023 Srk'!#REF!</f>
        <v>#REF!</v>
      </c>
      <c r="AI172" s="154" t="e">
        <f>'2023 Srk'!#REF!</f>
        <v>#REF!</v>
      </c>
      <c r="AJ172" s="154" t="e">
        <f>'2023 Srk'!#REF!</f>
        <v>#REF!</v>
      </c>
      <c r="AK172" s="154" t="e">
        <f>'2023 Srk'!#REF!</f>
        <v>#REF!</v>
      </c>
      <c r="AU172" s="170" t="str">
        <f t="shared" si="5"/>
        <v>Pedersörenejdens Kyrkliga Samfällighet</v>
      </c>
      <c r="AV172" s="149" t="e">
        <f>'2023 Srk'!#REF!</f>
        <v>#REF!</v>
      </c>
      <c r="AW172" s="150" t="e">
        <f>'2023 Srk'!#REF!</f>
        <v>#REF!</v>
      </c>
      <c r="AX172" s="149" t="e">
        <f>'2023 Srk'!#REF!</f>
        <v>#REF!</v>
      </c>
      <c r="AY172" s="149" t="e">
        <f>'2023 Srk'!#REF!</f>
        <v>#REF!</v>
      </c>
    </row>
    <row r="173" spans="1:51" ht="15" customHeight="1">
      <c r="A173" s="86" t="s">
        <v>469</v>
      </c>
      <c r="B173" s="25"/>
      <c r="C173" s="26" t="s">
        <v>1703</v>
      </c>
      <c r="D173" s="23">
        <f>'2023 Srk'!D173</f>
        <v>835892.31</v>
      </c>
      <c r="E173" s="70">
        <f>'2023 Srk'!E173</f>
        <v>8.3553558967581765E-2</v>
      </c>
      <c r="F173" s="23">
        <f>'2023 Srk'!F173</f>
        <v>829434.14369940129</v>
      </c>
      <c r="G173" s="23">
        <f>'2023 Srk'!G173</f>
        <v>813820.04140169721</v>
      </c>
      <c r="H173" s="23">
        <f>'2023 Srk'!H173</f>
        <v>15614.102297704085</v>
      </c>
      <c r="I173" s="23">
        <f>'2023 Srk'!I173</f>
        <v>-64691.272963725576</v>
      </c>
      <c r="J173" s="23">
        <f>'2023 Srk'!J173</f>
        <v>-49077.170666021491</v>
      </c>
      <c r="K173" s="23">
        <f>'2023 Srk'!K173</f>
        <v>26216.135775296556</v>
      </c>
      <c r="L173" s="23"/>
      <c r="M173" s="22">
        <v>3.2714194533441333E-3</v>
      </c>
      <c r="N173" s="27">
        <v>746</v>
      </c>
      <c r="O173" s="1" t="s">
        <v>768</v>
      </c>
      <c r="Q173" s="175"/>
      <c r="S173" s="178"/>
      <c r="T173" s="176"/>
      <c r="U173" s="176"/>
      <c r="V173" s="177"/>
      <c r="W173" s="177"/>
      <c r="X173" s="176"/>
      <c r="Y173" s="177"/>
      <c r="Z173" s="176"/>
      <c r="AA173" s="176"/>
      <c r="AB173" s="177"/>
      <c r="AC173" s="177"/>
      <c r="AD173" s="11"/>
      <c r="AE173" s="151"/>
      <c r="AF173" s="152" t="str">
        <f t="shared" si="4"/>
        <v>Pihtipudas Församling</v>
      </c>
      <c r="AG173" s="153" t="e">
        <f>'2023 Srk'!#REF!</f>
        <v>#REF!</v>
      </c>
      <c r="AH173" s="139" t="e">
        <f>'2023 Srk'!#REF!</f>
        <v>#REF!</v>
      </c>
      <c r="AI173" s="154" t="e">
        <f>'2023 Srk'!#REF!</f>
        <v>#REF!</v>
      </c>
      <c r="AJ173" s="154" t="e">
        <f>'2023 Srk'!#REF!</f>
        <v>#REF!</v>
      </c>
      <c r="AK173" s="154" t="e">
        <f>'2023 Srk'!#REF!</f>
        <v>#REF!</v>
      </c>
      <c r="AU173" s="170" t="str">
        <f t="shared" si="5"/>
        <v>Pihtipudas Församling</v>
      </c>
      <c r="AV173" s="149" t="e">
        <f>'2023 Srk'!#REF!</f>
        <v>#REF!</v>
      </c>
      <c r="AW173" s="150" t="e">
        <f>'2023 Srk'!#REF!</f>
        <v>#REF!</v>
      </c>
      <c r="AX173" s="149" t="e">
        <f>'2023 Srk'!#REF!</f>
        <v>#REF!</v>
      </c>
      <c r="AY173" s="149" t="e">
        <f>'2023 Srk'!#REF!</f>
        <v>#REF!</v>
      </c>
    </row>
    <row r="174" spans="1:51" ht="15" customHeight="1">
      <c r="A174" s="86" t="s">
        <v>469</v>
      </c>
      <c r="B174" s="25"/>
      <c r="C174" s="26" t="s">
        <v>1704</v>
      </c>
      <c r="D174" s="23">
        <f>'2023 Srk'!D174</f>
        <v>4617040.22</v>
      </c>
      <c r="E174" s="70">
        <f>'2023 Srk'!E174</f>
        <v>9.4540808476035076E-2</v>
      </c>
      <c r="F174" s="23">
        <f>'2023 Srk'!F174</f>
        <v>4581368.6230722656</v>
      </c>
      <c r="G174" s="23">
        <f>'2023 Srk'!G174</f>
        <v>4710197.0122092208</v>
      </c>
      <c r="H174" s="23">
        <f>'2023 Srk'!H174</f>
        <v>-128828.38913695514</v>
      </c>
      <c r="I174" s="23">
        <f>'2023 Srk'!I174</f>
        <v>-357321.39844248543</v>
      </c>
      <c r="J174" s="23">
        <f>'2023 Srk'!J174</f>
        <v>-486149.78757944057</v>
      </c>
      <c r="K174" s="23">
        <f>'2023 Srk'!K174</f>
        <v>144804.48239501697</v>
      </c>
      <c r="L174" s="23"/>
      <c r="M174" s="22">
        <v>2.1902044612815558E-3</v>
      </c>
      <c r="N174" s="27">
        <v>749</v>
      </c>
      <c r="O174" s="1" t="s">
        <v>770</v>
      </c>
      <c r="Q174" s="175"/>
      <c r="S174" s="178"/>
      <c r="T174" s="176"/>
      <c r="U174" s="176"/>
      <c r="V174" s="177"/>
      <c r="W174" s="177"/>
      <c r="X174" s="176"/>
      <c r="Y174" s="177"/>
      <c r="Z174" s="176"/>
      <c r="AA174" s="176"/>
      <c r="AB174" s="177"/>
      <c r="AC174" s="177"/>
      <c r="AD174" s="11"/>
      <c r="AE174" s="151"/>
      <c r="AF174" s="152" t="str">
        <f t="shared" si="4"/>
        <v>Birkala Församling</v>
      </c>
      <c r="AG174" s="153" t="e">
        <f>'2023 Srk'!#REF!</f>
        <v>#REF!</v>
      </c>
      <c r="AH174" s="139" t="e">
        <f>'2023 Srk'!#REF!</f>
        <v>#REF!</v>
      </c>
      <c r="AI174" s="154" t="e">
        <f>'2023 Srk'!#REF!</f>
        <v>#REF!</v>
      </c>
      <c r="AJ174" s="154" t="e">
        <f>'2023 Srk'!#REF!</f>
        <v>#REF!</v>
      </c>
      <c r="AK174" s="154" t="e">
        <f>'2023 Srk'!#REF!</f>
        <v>#REF!</v>
      </c>
      <c r="AU174" s="170" t="str">
        <f t="shared" si="5"/>
        <v>Birkala Församling</v>
      </c>
      <c r="AV174" s="149" t="e">
        <f>'2023 Srk'!#REF!</f>
        <v>#REF!</v>
      </c>
      <c r="AW174" s="150" t="e">
        <f>'2023 Srk'!#REF!</f>
        <v>#REF!</v>
      </c>
      <c r="AX174" s="149" t="e">
        <f>'2023 Srk'!#REF!</f>
        <v>#REF!</v>
      </c>
      <c r="AY174" s="149" t="e">
        <f>'2023 Srk'!#REF!</f>
        <v>#REF!</v>
      </c>
    </row>
    <row r="175" spans="1:51" ht="15" customHeight="1">
      <c r="A175" s="86" t="s">
        <v>469</v>
      </c>
      <c r="B175" s="25"/>
      <c r="C175" s="26" t="s">
        <v>1158</v>
      </c>
      <c r="D175" s="23">
        <f>'2023 Srk'!D175</f>
        <v>1141973.6499999999</v>
      </c>
      <c r="E175" s="70">
        <f>'2023 Srk'!E175</f>
        <v>-2.3827226151830971E-2</v>
      </c>
      <c r="F175" s="23">
        <f>'2023 Srk'!F175</f>
        <v>1133150.676449015</v>
      </c>
      <c r="G175" s="23">
        <f>'2023 Srk'!G175</f>
        <v>1280539.5569942361</v>
      </c>
      <c r="H175" s="23">
        <f>'2023 Srk'!H175</f>
        <v>-147388.88054522104</v>
      </c>
      <c r="I175" s="23">
        <f>'2023 Srk'!I175</f>
        <v>-88379.481693678943</v>
      </c>
      <c r="J175" s="23">
        <f>'2023 Srk'!J175</f>
        <v>-235768.36223889998</v>
      </c>
      <c r="K175" s="23">
        <f>'2023 Srk'!K175</f>
        <v>35815.781413530392</v>
      </c>
      <c r="L175" s="23"/>
      <c r="M175" s="22">
        <v>1.6593803322774324E-3</v>
      </c>
      <c r="N175" s="27">
        <v>753</v>
      </c>
      <c r="O175" s="1" t="s">
        <v>772</v>
      </c>
      <c r="Q175" s="175"/>
      <c r="S175" s="178"/>
      <c r="T175" s="176"/>
      <c r="U175" s="176"/>
      <c r="V175" s="177"/>
      <c r="W175" s="177"/>
      <c r="X175" s="176"/>
      <c r="Y175" s="177"/>
      <c r="Z175" s="176"/>
      <c r="AA175" s="176"/>
      <c r="AB175" s="177"/>
      <c r="AC175" s="177"/>
      <c r="AD175" s="11"/>
      <c r="AE175" s="151"/>
      <c r="AF175" s="152" t="str">
        <f t="shared" si="4"/>
        <v>Norra-Ålands församling</v>
      </c>
      <c r="AG175" s="153" t="e">
        <f>'2023 Srk'!#REF!</f>
        <v>#REF!</v>
      </c>
      <c r="AH175" s="139" t="e">
        <f>'2023 Srk'!#REF!</f>
        <v>#REF!</v>
      </c>
      <c r="AI175" s="154" t="e">
        <f>'2023 Srk'!#REF!</f>
        <v>#REF!</v>
      </c>
      <c r="AJ175" s="154" t="e">
        <f>'2023 Srk'!#REF!</f>
        <v>#REF!</v>
      </c>
      <c r="AK175" s="154" t="e">
        <f>'2023 Srk'!#REF!</f>
        <v>#REF!</v>
      </c>
      <c r="AU175" s="170" t="str">
        <f t="shared" si="5"/>
        <v>Norra-Ålands församling</v>
      </c>
      <c r="AV175" s="149" t="e">
        <f>'2023 Srk'!#REF!</f>
        <v>#REF!</v>
      </c>
      <c r="AW175" s="150" t="e">
        <f>'2023 Srk'!#REF!</f>
        <v>#REF!</v>
      </c>
      <c r="AX175" s="149" t="e">
        <f>'2023 Srk'!#REF!</f>
        <v>#REF!</v>
      </c>
      <c r="AY175" s="149" t="e">
        <f>'2023 Srk'!#REF!</f>
        <v>#REF!</v>
      </c>
    </row>
    <row r="176" spans="1:51" ht="15" customHeight="1">
      <c r="A176" s="86" t="s">
        <v>469</v>
      </c>
      <c r="B176" s="25"/>
      <c r="C176" s="26" t="s">
        <v>1159</v>
      </c>
      <c r="D176" s="23">
        <f>'2023 Srk'!D176</f>
        <v>1813337.2</v>
      </c>
      <c r="E176" s="70">
        <f>'2023 Srk'!E176</f>
        <v>0.13756694446954132</v>
      </c>
      <c r="F176" s="23">
        <f>'2023 Srk'!F176</f>
        <v>1799327.2216133557</v>
      </c>
      <c r="G176" s="23">
        <f>'2023 Srk'!G176</f>
        <v>1772557.5394633573</v>
      </c>
      <c r="H176" s="23">
        <f>'2023 Srk'!H176</f>
        <v>26769.682149998378</v>
      </c>
      <c r="I176" s="23">
        <f>'2023 Srk'!I176</f>
        <v>-140337.56546998001</v>
      </c>
      <c r="J176" s="23">
        <f>'2023 Srk'!J176</f>
        <v>-113567.88331998163</v>
      </c>
      <c r="K176" s="23">
        <f>'2023 Srk'!K176</f>
        <v>56871.792781053438</v>
      </c>
      <c r="L176" s="23"/>
      <c r="M176" s="22">
        <v>1.0768181180846644E-3</v>
      </c>
      <c r="N176" s="27">
        <v>760</v>
      </c>
      <c r="O176" s="1" t="s">
        <v>776</v>
      </c>
      <c r="Q176" s="175"/>
      <c r="S176" s="178"/>
      <c r="T176" s="176"/>
      <c r="U176" s="176"/>
      <c r="V176" s="177"/>
      <c r="W176" s="177"/>
      <c r="X176" s="176"/>
      <c r="Y176" s="177"/>
      <c r="Z176" s="176"/>
      <c r="AA176" s="176"/>
      <c r="AB176" s="177"/>
      <c r="AC176" s="177"/>
      <c r="AD176" s="11"/>
      <c r="AE176" s="151"/>
      <c r="AF176" s="152" t="str">
        <f t="shared" si="4"/>
        <v>Norra Lapplands Kyrkliga Samfällighet</v>
      </c>
      <c r="AG176" s="153" t="e">
        <f>'2023 Srk'!#REF!</f>
        <v>#REF!</v>
      </c>
      <c r="AH176" s="139" t="e">
        <f>'2023 Srk'!#REF!</f>
        <v>#REF!</v>
      </c>
      <c r="AI176" s="154" t="e">
        <f>'2023 Srk'!#REF!</f>
        <v>#REF!</v>
      </c>
      <c r="AJ176" s="154" t="e">
        <f>'2023 Srk'!#REF!</f>
        <v>#REF!</v>
      </c>
      <c r="AK176" s="154" t="e">
        <f>'2023 Srk'!#REF!</f>
        <v>#REF!</v>
      </c>
      <c r="AU176" s="170" t="str">
        <f t="shared" si="5"/>
        <v>Norra Lapplands Kyrkliga Samfällighet</v>
      </c>
      <c r="AV176" s="149" t="e">
        <f>'2023 Srk'!#REF!</f>
        <v>#REF!</v>
      </c>
      <c r="AW176" s="150" t="e">
        <f>'2023 Srk'!#REF!</f>
        <v>#REF!</v>
      </c>
      <c r="AX176" s="149" t="e">
        <f>'2023 Srk'!#REF!</f>
        <v>#REF!</v>
      </c>
      <c r="AY176" s="149" t="e">
        <f>'2023 Srk'!#REF!</f>
        <v>#REF!</v>
      </c>
    </row>
    <row r="177" spans="1:51" ht="15" customHeight="1">
      <c r="A177" s="86" t="s">
        <v>518</v>
      </c>
      <c r="B177" s="25"/>
      <c r="C177" s="26" t="s">
        <v>1705</v>
      </c>
      <c r="D177" s="23">
        <f>'2023 Srk'!D177</f>
        <v>1493659.78</v>
      </c>
      <c r="E177" s="70">
        <f>'2023 Srk'!E177</f>
        <v>8.0601991893132663E-2</v>
      </c>
      <c r="F177" s="23">
        <f>'2023 Srk'!F177</f>
        <v>1482119.6531913735</v>
      </c>
      <c r="G177" s="23">
        <f>'2023 Srk'!G177</f>
        <v>1521032.1279149158</v>
      </c>
      <c r="H177" s="23">
        <f>'2023 Srk'!H177</f>
        <v>-38912.474723542342</v>
      </c>
      <c r="I177" s="23">
        <f>'2023 Srk'!I177</f>
        <v>-115597.13061951518</v>
      </c>
      <c r="J177" s="23">
        <f>'2023 Srk'!J177</f>
        <v>-154509.60534305754</v>
      </c>
      <c r="K177" s="23">
        <f>'2023 Srk'!K177</f>
        <v>46845.732549662505</v>
      </c>
      <c r="L177" s="23"/>
      <c r="M177" s="22">
        <v>6.1173864744658757E-4</v>
      </c>
      <c r="N177" s="27">
        <v>769</v>
      </c>
      <c r="O177" s="1" t="s">
        <v>780</v>
      </c>
      <c r="Q177" s="175"/>
      <c r="S177" s="178"/>
      <c r="T177" s="176"/>
      <c r="U177" s="176"/>
      <c r="V177" s="177"/>
      <c r="W177" s="177"/>
      <c r="X177" s="176"/>
      <c r="Y177" s="177"/>
      <c r="Z177" s="176"/>
      <c r="AA177" s="176"/>
      <c r="AB177" s="177"/>
      <c r="AC177" s="177"/>
      <c r="AD177" s="11"/>
      <c r="AE177" s="151"/>
      <c r="AF177" s="152" t="str">
        <f t="shared" si="4"/>
        <v>Uleåborgs Ortodoxa Församling</v>
      </c>
      <c r="AG177" s="153" t="e">
        <f>'2023 Srk'!#REF!</f>
        <v>#REF!</v>
      </c>
      <c r="AH177" s="139" t="e">
        <f>'2023 Srk'!#REF!</f>
        <v>#REF!</v>
      </c>
      <c r="AI177" s="154" t="e">
        <f>'2023 Srk'!#REF!</f>
        <v>#REF!</v>
      </c>
      <c r="AJ177" s="154" t="e">
        <f>'2023 Srk'!#REF!</f>
        <v>#REF!</v>
      </c>
      <c r="AK177" s="154" t="e">
        <f>'2023 Srk'!#REF!</f>
        <v>#REF!</v>
      </c>
      <c r="AU177" s="170" t="str">
        <f t="shared" si="5"/>
        <v>Uleåborgs Ortodoxa Församling</v>
      </c>
      <c r="AV177" s="149" t="e">
        <f>'2023 Srk'!#REF!</f>
        <v>#REF!</v>
      </c>
      <c r="AW177" s="150" t="e">
        <f>'2023 Srk'!#REF!</f>
        <v>#REF!</v>
      </c>
      <c r="AX177" s="149" t="e">
        <f>'2023 Srk'!#REF!</f>
        <v>#REF!</v>
      </c>
      <c r="AY177" s="149" t="e">
        <f>'2023 Srk'!#REF!</f>
        <v>#REF!</v>
      </c>
    </row>
    <row r="178" spans="1:51" ht="15" customHeight="1">
      <c r="A178" s="86" t="s">
        <v>469</v>
      </c>
      <c r="B178" s="25"/>
      <c r="C178" s="26" t="s">
        <v>1161</v>
      </c>
      <c r="D178" s="23">
        <f>'2023 Srk'!D178</f>
        <v>16130359.65</v>
      </c>
      <c r="E178" s="70">
        <f>'2023 Srk'!E178</f>
        <v>0.10217919562729105</v>
      </c>
      <c r="F178" s="23">
        <f>'2023 Srk'!F178</f>
        <v>16005735.288868878</v>
      </c>
      <c r="G178" s="23">
        <f>'2023 Srk'!G178</f>
        <v>16118697.780602796</v>
      </c>
      <c r="H178" s="23">
        <f>'2023 Srk'!H178</f>
        <v>-112962.49173391797</v>
      </c>
      <c r="I178" s="23">
        <f>'2023 Srk'!I178</f>
        <v>-1248358.7737769892</v>
      </c>
      <c r="J178" s="23">
        <f>'2023 Srk'!J178</f>
        <v>-1361321.2655109072</v>
      </c>
      <c r="K178" s="23">
        <f>'2023 Srk'!K178</f>
        <v>505897.34303066507</v>
      </c>
      <c r="L178" s="23"/>
      <c r="M178" s="22">
        <v>1.0464267076349266E-3</v>
      </c>
      <c r="N178" s="27">
        <v>1869</v>
      </c>
      <c r="O178" s="1" t="s">
        <v>784</v>
      </c>
      <c r="Q178" s="175"/>
      <c r="S178" s="178"/>
      <c r="T178" s="176"/>
      <c r="U178" s="176"/>
      <c r="V178" s="177"/>
      <c r="W178" s="177"/>
      <c r="X178" s="176"/>
      <c r="Y178" s="177"/>
      <c r="Z178" s="176"/>
      <c r="AA178" s="176"/>
      <c r="AB178" s="177"/>
      <c r="AC178" s="177"/>
      <c r="AD178" s="11"/>
      <c r="AE178" s="151"/>
      <c r="AF178" s="152" t="str">
        <f t="shared" si="4"/>
        <v>Björneborgs Kyrkliga Samfällighet</v>
      </c>
      <c r="AG178" s="153" t="e">
        <f>'2023 Srk'!#REF!</f>
        <v>#REF!</v>
      </c>
      <c r="AH178" s="139" t="e">
        <f>'2023 Srk'!#REF!</f>
        <v>#REF!</v>
      </c>
      <c r="AI178" s="154" t="e">
        <f>'2023 Srk'!#REF!</f>
        <v>#REF!</v>
      </c>
      <c r="AJ178" s="154" t="e">
        <f>'2023 Srk'!#REF!</f>
        <v>#REF!</v>
      </c>
      <c r="AK178" s="154" t="e">
        <f>'2023 Srk'!#REF!</f>
        <v>#REF!</v>
      </c>
      <c r="AU178" s="170" t="str">
        <f t="shared" si="5"/>
        <v>Björneborgs Kyrkliga Samfällighet</v>
      </c>
      <c r="AV178" s="149" t="e">
        <f>'2023 Srk'!#REF!</f>
        <v>#REF!</v>
      </c>
      <c r="AW178" s="150" t="e">
        <f>'2023 Srk'!#REF!</f>
        <v>#REF!</v>
      </c>
      <c r="AX178" s="149" t="e">
        <f>'2023 Srk'!#REF!</f>
        <v>#REF!</v>
      </c>
      <c r="AY178" s="149" t="e">
        <f>'2023 Srk'!#REF!</f>
        <v>#REF!</v>
      </c>
    </row>
    <row r="179" spans="1:51" ht="15" customHeight="1">
      <c r="A179" s="86" t="s">
        <v>469</v>
      </c>
      <c r="B179" s="25"/>
      <c r="C179" s="26" t="s">
        <v>1706</v>
      </c>
      <c r="D179" s="23">
        <f>'2023 Srk'!D179</f>
        <v>1165497.54</v>
      </c>
      <c r="E179" s="70">
        <f>'2023 Srk'!E179</f>
        <v>7.817986092865814E-2</v>
      </c>
      <c r="F179" s="23">
        <f>'2023 Srk'!F179</f>
        <v>1156492.8191212318</v>
      </c>
      <c r="G179" s="23">
        <f>'2023 Srk'!G179</f>
        <v>1177425.8821320685</v>
      </c>
      <c r="H179" s="23">
        <f>'2023 Srk'!H179</f>
        <v>-20933.063010836719</v>
      </c>
      <c r="I179" s="23">
        <f>'2023 Srk'!I179</f>
        <v>-90200.039642296324</v>
      </c>
      <c r="J179" s="23">
        <f>'2023 Srk'!J179</f>
        <v>-111133.10265313304</v>
      </c>
      <c r="K179" s="23">
        <f>'2023 Srk'!K179</f>
        <v>36553.562449227611</v>
      </c>
      <c r="L179" s="23"/>
      <c r="M179" s="22">
        <v>1.392825585533876E-3</v>
      </c>
      <c r="N179" s="27">
        <v>779</v>
      </c>
      <c r="O179" s="1" t="s">
        <v>786</v>
      </c>
      <c r="Q179" s="175"/>
      <c r="S179" s="178"/>
      <c r="T179" s="176"/>
      <c r="U179" s="176"/>
      <c r="V179" s="177"/>
      <c r="W179" s="177"/>
      <c r="X179" s="176"/>
      <c r="Y179" s="177"/>
      <c r="Z179" s="176"/>
      <c r="AA179" s="176"/>
      <c r="AB179" s="177"/>
      <c r="AC179" s="177"/>
      <c r="AD179" s="11"/>
      <c r="AE179" s="151"/>
      <c r="AF179" s="152" t="str">
        <f t="shared" si="4"/>
        <v>Borgnäs Församling</v>
      </c>
      <c r="AG179" s="153" t="e">
        <f>'2023 Srk'!#REF!</f>
        <v>#REF!</v>
      </c>
      <c r="AH179" s="139" t="e">
        <f>'2023 Srk'!#REF!</f>
        <v>#REF!</v>
      </c>
      <c r="AI179" s="154" t="e">
        <f>'2023 Srk'!#REF!</f>
        <v>#REF!</v>
      </c>
      <c r="AJ179" s="154" t="e">
        <f>'2023 Srk'!#REF!</f>
        <v>#REF!</v>
      </c>
      <c r="AK179" s="154" t="e">
        <f>'2023 Srk'!#REF!</f>
        <v>#REF!</v>
      </c>
      <c r="AU179" s="170" t="str">
        <f t="shared" si="5"/>
        <v>Borgnäs Församling</v>
      </c>
      <c r="AV179" s="149" t="e">
        <f>'2023 Srk'!#REF!</f>
        <v>#REF!</v>
      </c>
      <c r="AW179" s="150" t="e">
        <f>'2023 Srk'!#REF!</f>
        <v>#REF!</v>
      </c>
      <c r="AX179" s="149" t="e">
        <f>'2023 Srk'!#REF!</f>
        <v>#REF!</v>
      </c>
      <c r="AY179" s="149" t="e">
        <f>'2023 Srk'!#REF!</f>
        <v>#REF!</v>
      </c>
    </row>
    <row r="180" spans="1:51" ht="15" customHeight="1">
      <c r="A180" s="86" t="s">
        <v>469</v>
      </c>
      <c r="B180" s="25"/>
      <c r="C180" s="26" t="s">
        <v>1163</v>
      </c>
      <c r="D180" s="23">
        <f>'2023 Srk'!D180</f>
        <v>10589618.92</v>
      </c>
      <c r="E180" s="70">
        <f>'2023 Srk'!E180</f>
        <v>4.9995320461527104E-2</v>
      </c>
      <c r="F180" s="23">
        <f>'2023 Srk'!F180</f>
        <v>10507802.734796278</v>
      </c>
      <c r="G180" s="23">
        <f>'2023 Srk'!G180</f>
        <v>10758922.069576021</v>
      </c>
      <c r="H180" s="23">
        <f>'2023 Srk'!H180</f>
        <v>-251119.33477974311</v>
      </c>
      <c r="I180" s="23">
        <f>'2023 Srk'!I180</f>
        <v>-819550.46115396463</v>
      </c>
      <c r="J180" s="23">
        <f>'2023 Srk'!J180</f>
        <v>-1070669.7959337076</v>
      </c>
      <c r="K180" s="23">
        <f>'2023 Srk'!K180</f>
        <v>332122.79152965202</v>
      </c>
      <c r="L180" s="23"/>
      <c r="M180" s="22">
        <v>6.9703709744239487E-3</v>
      </c>
      <c r="N180" s="27">
        <v>820</v>
      </c>
      <c r="O180" s="1" t="s">
        <v>796</v>
      </c>
      <c r="Q180" s="175"/>
      <c r="S180" s="178"/>
      <c r="T180" s="176"/>
      <c r="U180" s="176"/>
      <c r="V180" s="177"/>
      <c r="W180" s="177"/>
      <c r="X180" s="176"/>
      <c r="Y180" s="177"/>
      <c r="Z180" s="176"/>
      <c r="AA180" s="176"/>
      <c r="AB180" s="177"/>
      <c r="AC180" s="177"/>
      <c r="AD180" s="11"/>
      <c r="AE180" s="151"/>
      <c r="AF180" s="152" t="str">
        <f t="shared" si="4"/>
        <v>Borgå Kyrkliga Samfällighet</v>
      </c>
      <c r="AG180" s="153" t="e">
        <f>'2023 Srk'!#REF!</f>
        <v>#REF!</v>
      </c>
      <c r="AH180" s="139" t="e">
        <f>'2023 Srk'!#REF!</f>
        <v>#REF!</v>
      </c>
      <c r="AI180" s="154" t="e">
        <f>'2023 Srk'!#REF!</f>
        <v>#REF!</v>
      </c>
      <c r="AJ180" s="154" t="e">
        <f>'2023 Srk'!#REF!</f>
        <v>#REF!</v>
      </c>
      <c r="AK180" s="154" t="e">
        <f>'2023 Srk'!#REF!</f>
        <v>#REF!</v>
      </c>
      <c r="AU180" s="170" t="str">
        <f t="shared" si="5"/>
        <v>Borgå Kyrkliga Samfällighet</v>
      </c>
      <c r="AV180" s="149" t="e">
        <f>'2023 Srk'!#REF!</f>
        <v>#REF!</v>
      </c>
      <c r="AW180" s="150" t="e">
        <f>'2023 Srk'!#REF!</f>
        <v>#REF!</v>
      </c>
      <c r="AX180" s="149" t="e">
        <f>'2023 Srk'!#REF!</f>
        <v>#REF!</v>
      </c>
      <c r="AY180" s="149" t="e">
        <f>'2023 Srk'!#REF!</f>
        <v>#REF!</v>
      </c>
    </row>
    <row r="181" spans="1:51" ht="15" customHeight="1">
      <c r="A181" s="86" t="s">
        <v>469</v>
      </c>
      <c r="B181" s="25"/>
      <c r="C181" s="26" t="s">
        <v>1707</v>
      </c>
      <c r="D181" s="23">
        <f>'2023 Srk'!D181</f>
        <v>589256.5</v>
      </c>
      <c r="E181" s="70">
        <f>'2023 Srk'!E181</f>
        <v>9.7285783454058805E-2</v>
      </c>
      <c r="F181" s="23">
        <f>'2023 Srk'!F181</f>
        <v>584703.86035350198</v>
      </c>
      <c r="G181" s="23">
        <f>'2023 Srk'!G181</f>
        <v>582672.28524603567</v>
      </c>
      <c r="H181" s="23">
        <f>'2023 Srk'!H181</f>
        <v>2031.5751074663131</v>
      </c>
      <c r="I181" s="23">
        <f>'2023 Srk'!I181</f>
        <v>-45603.665246243923</v>
      </c>
      <c r="J181" s="23">
        <f>'2023 Srk'!J181</f>
        <v>-43572.09013877761</v>
      </c>
      <c r="K181" s="23">
        <f>'2023 Srk'!K181</f>
        <v>18480.883512944427</v>
      </c>
      <c r="L181" s="23"/>
      <c r="M181" s="22">
        <v>4.3114766618589285E-4</v>
      </c>
      <c r="N181" s="27">
        <v>785</v>
      </c>
      <c r="O181" s="1" t="s">
        <v>788</v>
      </c>
      <c r="Q181" s="175"/>
      <c r="S181" s="178"/>
      <c r="T181" s="176"/>
      <c r="U181" s="176"/>
      <c r="V181" s="177"/>
      <c r="W181" s="177"/>
      <c r="X181" s="176"/>
      <c r="Y181" s="177"/>
      <c r="Z181" s="176"/>
      <c r="AA181" s="176"/>
      <c r="AB181" s="177"/>
      <c r="AC181" s="177"/>
      <c r="AD181" s="11"/>
      <c r="AE181" s="151"/>
      <c r="AF181" s="152" t="str">
        <f t="shared" si="4"/>
        <v>Posio Församling</v>
      </c>
      <c r="AG181" s="153" t="e">
        <f>'2023 Srk'!#REF!</f>
        <v>#REF!</v>
      </c>
      <c r="AH181" s="139" t="e">
        <f>'2023 Srk'!#REF!</f>
        <v>#REF!</v>
      </c>
      <c r="AI181" s="154" t="e">
        <f>'2023 Srk'!#REF!</f>
        <v>#REF!</v>
      </c>
      <c r="AJ181" s="154" t="e">
        <f>'2023 Srk'!#REF!</f>
        <v>#REF!</v>
      </c>
      <c r="AK181" s="154" t="e">
        <f>'2023 Srk'!#REF!</f>
        <v>#REF!</v>
      </c>
      <c r="AU181" s="170" t="str">
        <f t="shared" si="5"/>
        <v>Posio Församling</v>
      </c>
      <c r="AV181" s="149" t="e">
        <f>'2023 Srk'!#REF!</f>
        <v>#REF!</v>
      </c>
      <c r="AW181" s="150" t="e">
        <f>'2023 Srk'!#REF!</f>
        <v>#REF!</v>
      </c>
      <c r="AX181" s="149" t="e">
        <f>'2023 Srk'!#REF!</f>
        <v>#REF!</v>
      </c>
      <c r="AY181" s="149" t="e">
        <f>'2023 Srk'!#REF!</f>
        <v>#REF!</v>
      </c>
    </row>
    <row r="182" spans="1:51" ht="15" customHeight="1">
      <c r="A182" s="86" t="s">
        <v>469</v>
      </c>
      <c r="B182" s="25"/>
      <c r="C182" s="26" t="s">
        <v>1708</v>
      </c>
      <c r="D182" s="23">
        <f>'2023 Srk'!D182</f>
        <v>1319561.28</v>
      </c>
      <c r="E182" s="70">
        <f>'2023 Srk'!E182</f>
        <v>0.10917720609261772</v>
      </c>
      <c r="F182" s="23">
        <f>'2023 Srk'!F182</f>
        <v>1309366.2511809517</v>
      </c>
      <c r="G182" s="23">
        <f>'2023 Srk'!G182</f>
        <v>1306967.1145328258</v>
      </c>
      <c r="H182" s="23">
        <f>'2023 Srk'!H182</f>
        <v>2399.1366481259465</v>
      </c>
      <c r="I182" s="23">
        <f>'2023 Srk'!I182</f>
        <v>-102123.32131257806</v>
      </c>
      <c r="J182" s="23">
        <f>'2023 Srk'!J182</f>
        <v>-99724.184664452114</v>
      </c>
      <c r="K182" s="23">
        <f>'2023 Srk'!K182</f>
        <v>41385.471868145454</v>
      </c>
      <c r="L182" s="23"/>
      <c r="M182" s="22">
        <v>6.7253023652677556E-4</v>
      </c>
      <c r="N182" s="27">
        <v>789</v>
      </c>
      <c r="O182" s="1" t="s">
        <v>790</v>
      </c>
      <c r="Q182" s="175"/>
      <c r="S182" s="178"/>
      <c r="T182" s="176"/>
      <c r="U182" s="176"/>
      <c r="V182" s="177"/>
      <c r="W182" s="177"/>
      <c r="X182" s="176"/>
      <c r="Y182" s="177"/>
      <c r="Z182" s="176"/>
      <c r="AA182" s="176"/>
      <c r="AB182" s="177"/>
      <c r="AC182" s="177"/>
      <c r="AD182" s="11"/>
      <c r="AE182" s="151"/>
      <c r="AF182" s="152" t="str">
        <f t="shared" si="4"/>
        <v>Pudasjärvi Församling</v>
      </c>
      <c r="AG182" s="153" t="e">
        <f>'2023 Srk'!#REF!</f>
        <v>#REF!</v>
      </c>
      <c r="AH182" s="139" t="e">
        <f>'2023 Srk'!#REF!</f>
        <v>#REF!</v>
      </c>
      <c r="AI182" s="154" t="e">
        <f>'2023 Srk'!#REF!</f>
        <v>#REF!</v>
      </c>
      <c r="AJ182" s="154" t="e">
        <f>'2023 Srk'!#REF!</f>
        <v>#REF!</v>
      </c>
      <c r="AK182" s="154" t="e">
        <f>'2023 Srk'!#REF!</f>
        <v>#REF!</v>
      </c>
      <c r="AU182" s="170" t="str">
        <f t="shared" si="5"/>
        <v>Pudasjärvi Församling</v>
      </c>
      <c r="AV182" s="149" t="e">
        <f>'2023 Srk'!#REF!</f>
        <v>#REF!</v>
      </c>
      <c r="AW182" s="150" t="e">
        <f>'2023 Srk'!#REF!</f>
        <v>#REF!</v>
      </c>
      <c r="AX182" s="149" t="e">
        <f>'2023 Srk'!#REF!</f>
        <v>#REF!</v>
      </c>
      <c r="AY182" s="149" t="e">
        <f>'2023 Srk'!#REF!</f>
        <v>#REF!</v>
      </c>
    </row>
    <row r="183" spans="1:51" ht="15" customHeight="1">
      <c r="A183" s="86" t="s">
        <v>469</v>
      </c>
      <c r="B183" s="25"/>
      <c r="C183" s="26" t="s">
        <v>1709</v>
      </c>
      <c r="D183" s="23">
        <f>'2023 Srk'!D183</f>
        <v>411792.85</v>
      </c>
      <c r="E183" s="70">
        <f>'2023 Srk'!E183</f>
        <v>0.105996333872733</v>
      </c>
      <c r="F183" s="23">
        <f>'2023 Srk'!F183</f>
        <v>408611.307742843</v>
      </c>
      <c r="G183" s="23">
        <f>'2023 Srk'!G183</f>
        <v>410555.46257048141</v>
      </c>
      <c r="H183" s="23">
        <f>'2023 Srk'!H183</f>
        <v>-1944.1548276384128</v>
      </c>
      <c r="I183" s="23">
        <f>'2023 Srk'!I183</f>
        <v>-31869.420671976866</v>
      </c>
      <c r="J183" s="23">
        <f>'2023 Srk'!J183</f>
        <v>-33813.575499615283</v>
      </c>
      <c r="K183" s="23">
        <f>'2023 Srk'!K183</f>
        <v>12915.081449781883</v>
      </c>
      <c r="L183" s="23"/>
      <c r="M183" s="22">
        <v>2.3305234380783168E-3</v>
      </c>
      <c r="N183" s="27">
        <v>767</v>
      </c>
      <c r="O183" s="1" t="s">
        <v>778</v>
      </c>
      <c r="Q183" s="175"/>
      <c r="S183" s="178"/>
      <c r="T183" s="176"/>
      <c r="U183" s="176"/>
      <c r="V183" s="177"/>
      <c r="W183" s="177"/>
      <c r="X183" s="176"/>
      <c r="Y183" s="177"/>
      <c r="Z183" s="176"/>
      <c r="AA183" s="176"/>
      <c r="AB183" s="177"/>
      <c r="AC183" s="177"/>
      <c r="AD183" s="11"/>
      <c r="AE183" s="151"/>
      <c r="AF183" s="152" t="str">
        <f t="shared" si="4"/>
        <v>Pukkila Församling</v>
      </c>
      <c r="AG183" s="153" t="e">
        <f>'2023 Srk'!#REF!</f>
        <v>#REF!</v>
      </c>
      <c r="AH183" s="139" t="e">
        <f>'2023 Srk'!#REF!</f>
        <v>#REF!</v>
      </c>
      <c r="AI183" s="154" t="e">
        <f>'2023 Srk'!#REF!</f>
        <v>#REF!</v>
      </c>
      <c r="AJ183" s="154" t="e">
        <f>'2023 Srk'!#REF!</f>
        <v>#REF!</v>
      </c>
      <c r="AK183" s="154" t="e">
        <f>'2023 Srk'!#REF!</f>
        <v>#REF!</v>
      </c>
      <c r="AU183" s="170" t="str">
        <f t="shared" si="5"/>
        <v>Pukkila Församling</v>
      </c>
      <c r="AV183" s="149" t="e">
        <f>'2023 Srk'!#REF!</f>
        <v>#REF!</v>
      </c>
      <c r="AW183" s="150" t="e">
        <f>'2023 Srk'!#REF!</f>
        <v>#REF!</v>
      </c>
      <c r="AX183" s="149" t="e">
        <f>'2023 Srk'!#REF!</f>
        <v>#REF!</v>
      </c>
      <c r="AY183" s="149" t="e">
        <f>'2023 Srk'!#REF!</f>
        <v>#REF!</v>
      </c>
    </row>
    <row r="184" spans="1:51" ht="15" customHeight="1">
      <c r="A184" s="86" t="s">
        <v>469</v>
      </c>
      <c r="B184" s="25"/>
      <c r="C184" s="26" t="s">
        <v>1710</v>
      </c>
      <c r="D184" s="23">
        <f>'2023 Srk'!D184</f>
        <v>554894.41</v>
      </c>
      <c r="E184" s="70">
        <f>'2023 Srk'!E184</f>
        <v>2.2680438705392714E-2</v>
      </c>
      <c r="F184" s="23">
        <f>'2023 Srk'!F184</f>
        <v>550607.25442244404</v>
      </c>
      <c r="G184" s="23">
        <f>'2023 Srk'!G184</f>
        <v>564030.34182327345</v>
      </c>
      <c r="H184" s="23">
        <f>'2023 Srk'!H184</f>
        <v>-13423.087400829419</v>
      </c>
      <c r="I184" s="23">
        <f>'2023 Srk'!I184</f>
        <v>-42944.318680662887</v>
      </c>
      <c r="J184" s="23">
        <f>'2023 Srk'!J184</f>
        <v>-56367.406081492307</v>
      </c>
      <c r="K184" s="23">
        <f>'2023 Srk'!K184</f>
        <v>17403.183423846876</v>
      </c>
      <c r="L184" s="23"/>
      <c r="M184" s="22">
        <v>5.7972041619769928E-4</v>
      </c>
      <c r="N184" s="27">
        <v>790</v>
      </c>
      <c r="O184" s="1" t="s">
        <v>792</v>
      </c>
      <c r="Q184" s="175"/>
      <c r="S184" s="178"/>
      <c r="T184" s="176"/>
      <c r="U184" s="176"/>
      <c r="V184" s="177"/>
      <c r="W184" s="177"/>
      <c r="X184" s="176"/>
      <c r="Y184" s="177"/>
      <c r="Z184" s="176"/>
      <c r="AA184" s="176"/>
      <c r="AB184" s="177"/>
      <c r="AC184" s="177"/>
      <c r="AD184" s="11"/>
      <c r="AE184" s="151"/>
      <c r="AF184" s="152" t="str">
        <f t="shared" si="4"/>
        <v>Punkalaidun Församling</v>
      </c>
      <c r="AG184" s="153" t="e">
        <f>'2023 Srk'!#REF!</f>
        <v>#REF!</v>
      </c>
      <c r="AH184" s="139" t="e">
        <f>'2023 Srk'!#REF!</f>
        <v>#REF!</v>
      </c>
      <c r="AI184" s="154" t="e">
        <f>'2023 Srk'!#REF!</f>
        <v>#REF!</v>
      </c>
      <c r="AJ184" s="154" t="e">
        <f>'2023 Srk'!#REF!</f>
        <v>#REF!</v>
      </c>
      <c r="AK184" s="154" t="e">
        <f>'2023 Srk'!#REF!</f>
        <v>#REF!</v>
      </c>
      <c r="AU184" s="170" t="str">
        <f t="shared" si="5"/>
        <v>Punkalaidun Församling</v>
      </c>
      <c r="AV184" s="149" t="e">
        <f>'2023 Srk'!#REF!</f>
        <v>#REF!</v>
      </c>
      <c r="AW184" s="150" t="e">
        <f>'2023 Srk'!#REF!</f>
        <v>#REF!</v>
      </c>
      <c r="AX184" s="149" t="e">
        <f>'2023 Srk'!#REF!</f>
        <v>#REF!</v>
      </c>
      <c r="AY184" s="149" t="e">
        <f>'2023 Srk'!#REF!</f>
        <v>#REF!</v>
      </c>
    </row>
    <row r="185" spans="1:51" ht="15" customHeight="1">
      <c r="A185" s="86" t="s">
        <v>469</v>
      </c>
      <c r="B185" s="25"/>
      <c r="C185" s="26" t="s">
        <v>1711</v>
      </c>
      <c r="D185" s="23">
        <f>'2023 Srk'!D185</f>
        <v>475799.5</v>
      </c>
      <c r="E185" s="70">
        <f>'2023 Srk'!E185</f>
        <v>6.2315805342279651E-2</v>
      </c>
      <c r="F185" s="23">
        <f>'2023 Srk'!F185</f>
        <v>472123.43759341829</v>
      </c>
      <c r="G185" s="23">
        <f>'2023 Srk'!G185</f>
        <v>461737.71991490095</v>
      </c>
      <c r="H185" s="23">
        <f>'2023 Srk'!H185</f>
        <v>10385.717678517336</v>
      </c>
      <c r="I185" s="23">
        <f>'2023 Srk'!I185</f>
        <v>-36823.015312228606</v>
      </c>
      <c r="J185" s="23">
        <f>'2023 Srk'!J185</f>
        <v>-26437.29763371127</v>
      </c>
      <c r="K185" s="23">
        <f>'2023 Srk'!K185</f>
        <v>14922.525479171129</v>
      </c>
      <c r="L185" s="23"/>
      <c r="M185" s="22">
        <v>7.7461429657748465E-4</v>
      </c>
      <c r="N185" s="27">
        <v>809</v>
      </c>
      <c r="O185" s="1" t="s">
        <v>794</v>
      </c>
      <c r="Q185" s="175"/>
      <c r="S185" s="178"/>
      <c r="T185" s="176"/>
      <c r="U185" s="176"/>
      <c r="V185" s="177"/>
      <c r="W185" s="177"/>
      <c r="X185" s="176"/>
      <c r="Y185" s="177"/>
      <c r="Z185" s="176"/>
      <c r="AA185" s="176"/>
      <c r="AB185" s="177"/>
      <c r="AC185" s="177"/>
      <c r="AD185" s="11"/>
      <c r="AE185" s="151"/>
      <c r="AF185" s="152" t="str">
        <f t="shared" si="4"/>
        <v>Puolanka Församling</v>
      </c>
      <c r="AG185" s="153" t="e">
        <f>'2023 Srk'!#REF!</f>
        <v>#REF!</v>
      </c>
      <c r="AH185" s="139" t="e">
        <f>'2023 Srk'!#REF!</f>
        <v>#REF!</v>
      </c>
      <c r="AI185" s="154" t="e">
        <f>'2023 Srk'!#REF!</f>
        <v>#REF!</v>
      </c>
      <c r="AJ185" s="154" t="e">
        <f>'2023 Srk'!#REF!</f>
        <v>#REF!</v>
      </c>
      <c r="AK185" s="154" t="e">
        <f>'2023 Srk'!#REF!</f>
        <v>#REF!</v>
      </c>
      <c r="AU185" s="170" t="str">
        <f t="shared" si="5"/>
        <v>Puolanka Församling</v>
      </c>
      <c r="AV185" s="149" t="e">
        <f>'2023 Srk'!#REF!</f>
        <v>#REF!</v>
      </c>
      <c r="AW185" s="150" t="e">
        <f>'2023 Srk'!#REF!</f>
        <v>#REF!</v>
      </c>
      <c r="AX185" s="149" t="e">
        <f>'2023 Srk'!#REF!</f>
        <v>#REF!</v>
      </c>
      <c r="AY185" s="149" t="e">
        <f>'2023 Srk'!#REF!</f>
        <v>#REF!</v>
      </c>
    </row>
    <row r="186" spans="1:51" ht="15" customHeight="1">
      <c r="A186" s="86" t="s">
        <v>469</v>
      </c>
      <c r="B186" s="25"/>
      <c r="C186" s="26" t="s">
        <v>1712</v>
      </c>
      <c r="D186" s="23">
        <f>'2023 Srk'!D186</f>
        <v>1139299.7</v>
      </c>
      <c r="E186" s="70">
        <f>'2023 Srk'!E186</f>
        <v>9.9084187594242756E-2</v>
      </c>
      <c r="F186" s="23">
        <f>'2023 Srk'!F186</f>
        <v>1130497.3855860508</v>
      </c>
      <c r="G186" s="23">
        <f>'2023 Srk'!G186</f>
        <v>1149183.4474519067</v>
      </c>
      <c r="H186" s="23">
        <f>'2023 Srk'!H186</f>
        <v>-18686.06186585594</v>
      </c>
      <c r="I186" s="23">
        <f>'2023 Srk'!I186</f>
        <v>-88172.539690179285</v>
      </c>
      <c r="J186" s="23">
        <f>'2023 Srk'!J186</f>
        <v>-106858.60155603522</v>
      </c>
      <c r="K186" s="23">
        <f>'2023 Srk'!K186</f>
        <v>35731.918174907762</v>
      </c>
      <c r="L186" s="23"/>
      <c r="M186" s="22">
        <v>3.4277854372370968E-3</v>
      </c>
      <c r="N186" s="27">
        <v>2024</v>
      </c>
      <c r="O186" s="1" t="s">
        <v>1171</v>
      </c>
      <c r="Q186" s="175"/>
      <c r="S186" s="178"/>
      <c r="T186" s="176"/>
      <c r="U186" s="176"/>
      <c r="V186" s="177"/>
      <c r="W186" s="177"/>
      <c r="X186" s="176"/>
      <c r="Y186" s="177"/>
      <c r="Z186" s="176"/>
      <c r="AA186" s="176"/>
      <c r="AB186" s="177"/>
      <c r="AC186" s="177"/>
      <c r="AD186" s="11"/>
      <c r="AE186" s="151"/>
      <c r="AF186" s="152" t="str">
        <f t="shared" si="4"/>
        <v>Pyttis Församling</v>
      </c>
      <c r="AG186" s="153" t="e">
        <f>'2023 Srk'!#REF!</f>
        <v>#REF!</v>
      </c>
      <c r="AH186" s="139" t="e">
        <f>'2023 Srk'!#REF!</f>
        <v>#REF!</v>
      </c>
      <c r="AI186" s="154" t="e">
        <f>'2023 Srk'!#REF!</f>
        <v>#REF!</v>
      </c>
      <c r="AJ186" s="154" t="e">
        <f>'2023 Srk'!#REF!</f>
        <v>#REF!</v>
      </c>
      <c r="AK186" s="154" t="e">
        <f>'2023 Srk'!#REF!</f>
        <v>#REF!</v>
      </c>
      <c r="AU186" s="170" t="str">
        <f t="shared" si="5"/>
        <v>Pyttis Församling</v>
      </c>
      <c r="AV186" s="149" t="e">
        <f>'2023 Srk'!#REF!</f>
        <v>#REF!</v>
      </c>
      <c r="AW186" s="150" t="e">
        <f>'2023 Srk'!#REF!</f>
        <v>#REF!</v>
      </c>
      <c r="AX186" s="149" t="e">
        <f>'2023 Srk'!#REF!</f>
        <v>#REF!</v>
      </c>
      <c r="AY186" s="149" t="e">
        <f>'2023 Srk'!#REF!</f>
        <v>#REF!</v>
      </c>
    </row>
    <row r="187" spans="1:51" ht="15" customHeight="1">
      <c r="A187" s="86" t="s">
        <v>469</v>
      </c>
      <c r="B187" s="25"/>
      <c r="C187" s="26" t="s">
        <v>1713</v>
      </c>
      <c r="D187" s="23">
        <f>'2023 Srk'!D187</f>
        <v>717387.3</v>
      </c>
      <c r="E187" s="70">
        <f>'2023 Srk'!E187</f>
        <v>0.10893169867662267</v>
      </c>
      <c r="F187" s="23">
        <f>'2023 Srk'!F187</f>
        <v>711844.71224089316</v>
      </c>
      <c r="G187" s="23">
        <f>'2023 Srk'!G187</f>
        <v>711465.29249517585</v>
      </c>
      <c r="H187" s="23">
        <f>'2023 Srk'!H187</f>
        <v>379.41974571731407</v>
      </c>
      <c r="I187" s="23">
        <f>'2023 Srk'!I187</f>
        <v>-55519.948072031053</v>
      </c>
      <c r="J187" s="23">
        <f>'2023 Srk'!J187</f>
        <v>-55140.528326313739</v>
      </c>
      <c r="K187" s="23">
        <f>'2023 Srk'!K187</f>
        <v>22499.456730584592</v>
      </c>
      <c r="L187" s="23"/>
      <c r="M187" s="22">
        <v>8.0197315289368414E-4</v>
      </c>
      <c r="N187" s="27">
        <v>823</v>
      </c>
      <c r="O187" s="1" t="s">
        <v>798</v>
      </c>
      <c r="Q187" s="175"/>
      <c r="S187" s="178"/>
      <c r="T187" s="176"/>
      <c r="U187" s="176"/>
      <c r="V187" s="177"/>
      <c r="W187" s="177"/>
      <c r="X187" s="176"/>
      <c r="Y187" s="177"/>
      <c r="Z187" s="176"/>
      <c r="AA187" s="176"/>
      <c r="AB187" s="177"/>
      <c r="AC187" s="177"/>
      <c r="AD187" s="11"/>
      <c r="AE187" s="151"/>
      <c r="AF187" s="152" t="str">
        <f t="shared" si="4"/>
        <v>Pyhäjoki Församling</v>
      </c>
      <c r="AG187" s="153" t="e">
        <f>'2023 Srk'!#REF!</f>
        <v>#REF!</v>
      </c>
      <c r="AH187" s="139" t="e">
        <f>'2023 Srk'!#REF!</f>
        <v>#REF!</v>
      </c>
      <c r="AI187" s="154" t="e">
        <f>'2023 Srk'!#REF!</f>
        <v>#REF!</v>
      </c>
      <c r="AJ187" s="154" t="e">
        <f>'2023 Srk'!#REF!</f>
        <v>#REF!</v>
      </c>
      <c r="AK187" s="154" t="e">
        <f>'2023 Srk'!#REF!</f>
        <v>#REF!</v>
      </c>
      <c r="AU187" s="170" t="str">
        <f t="shared" si="5"/>
        <v>Pyhäjoki Församling</v>
      </c>
      <c r="AV187" s="149" t="e">
        <f>'2023 Srk'!#REF!</f>
        <v>#REF!</v>
      </c>
      <c r="AW187" s="150" t="e">
        <f>'2023 Srk'!#REF!</f>
        <v>#REF!</v>
      </c>
      <c r="AX187" s="149" t="e">
        <f>'2023 Srk'!#REF!</f>
        <v>#REF!</v>
      </c>
      <c r="AY187" s="149" t="e">
        <f>'2023 Srk'!#REF!</f>
        <v>#REF!</v>
      </c>
    </row>
    <row r="188" spans="1:51" ht="15" customHeight="1">
      <c r="A188" s="86" t="s">
        <v>469</v>
      </c>
      <c r="B188" s="25"/>
      <c r="C188" s="26" t="s">
        <v>1714</v>
      </c>
      <c r="D188" s="23">
        <f>'2023 Srk'!D188</f>
        <v>1059144</v>
      </c>
      <c r="E188" s="70">
        <f>'2023 Srk'!E188</f>
        <v>8.0331934440988517E-2</v>
      </c>
      <c r="F188" s="23">
        <f>'2023 Srk'!F188</f>
        <v>1050960.974499644</v>
      </c>
      <c r="G188" s="23">
        <f>'2023 Srk'!G188</f>
        <v>1065380.0487534557</v>
      </c>
      <c r="H188" s="23">
        <f>'2023 Srk'!H188</f>
        <v>-14419.074253811734</v>
      </c>
      <c r="I188" s="23">
        <f>'2023 Srk'!I188</f>
        <v>-81969.139794924238</v>
      </c>
      <c r="J188" s="23">
        <f>'2023 Srk'!J188</f>
        <v>-96388.214048735972</v>
      </c>
      <c r="K188" s="23">
        <f>'2023 Srk'!K188</f>
        <v>33217.990616028866</v>
      </c>
      <c r="L188" s="23"/>
      <c r="M188" s="22">
        <v>6.5705482860579836E-4</v>
      </c>
      <c r="N188" s="27">
        <v>839</v>
      </c>
      <c r="O188" s="1" t="s">
        <v>803</v>
      </c>
      <c r="Q188" s="175"/>
      <c r="S188" s="178"/>
      <c r="T188" s="176"/>
      <c r="U188" s="176"/>
      <c r="V188" s="177"/>
      <c r="W188" s="177"/>
      <c r="X188" s="176"/>
      <c r="Y188" s="177"/>
      <c r="Z188" s="176"/>
      <c r="AA188" s="176"/>
      <c r="AB188" s="177"/>
      <c r="AC188" s="177"/>
      <c r="AD188" s="11"/>
      <c r="AE188" s="151"/>
      <c r="AF188" s="152" t="str">
        <f t="shared" si="4"/>
        <v>Pyhäjärvi Församling</v>
      </c>
      <c r="AG188" s="153" t="e">
        <f>'2023 Srk'!#REF!</f>
        <v>#REF!</v>
      </c>
      <c r="AH188" s="139" t="e">
        <f>'2023 Srk'!#REF!</f>
        <v>#REF!</v>
      </c>
      <c r="AI188" s="154" t="e">
        <f>'2023 Srk'!#REF!</f>
        <v>#REF!</v>
      </c>
      <c r="AJ188" s="154" t="e">
        <f>'2023 Srk'!#REF!</f>
        <v>#REF!</v>
      </c>
      <c r="AK188" s="154" t="e">
        <f>'2023 Srk'!#REF!</f>
        <v>#REF!</v>
      </c>
      <c r="AU188" s="170" t="str">
        <f t="shared" si="5"/>
        <v>Pyhäjärvi Församling</v>
      </c>
      <c r="AV188" s="149" t="e">
        <f>'2023 Srk'!#REF!</f>
        <v>#REF!</v>
      </c>
      <c r="AW188" s="150" t="e">
        <f>'2023 Srk'!#REF!</f>
        <v>#REF!</v>
      </c>
      <c r="AX188" s="149" t="e">
        <f>'2023 Srk'!#REF!</f>
        <v>#REF!</v>
      </c>
      <c r="AY188" s="149" t="e">
        <f>'2023 Srk'!#REF!</f>
        <v>#REF!</v>
      </c>
    </row>
    <row r="189" spans="1:51" ht="15" customHeight="1">
      <c r="A189" s="86" t="s">
        <v>469</v>
      </c>
      <c r="B189" s="25"/>
      <c r="C189" s="26" t="s">
        <v>1715</v>
      </c>
      <c r="D189" s="23">
        <f>'2023 Srk'!D189</f>
        <v>507735.67</v>
      </c>
      <c r="E189" s="70">
        <f>'2023 Srk'!E189</f>
        <v>9.2862484251251098E-2</v>
      </c>
      <c r="F189" s="23">
        <f>'2023 Srk'!F189</f>
        <v>503812.86636324209</v>
      </c>
      <c r="G189" s="23">
        <f>'2023 Srk'!G189</f>
        <v>508315.30700522754</v>
      </c>
      <c r="H189" s="23">
        <f>'2023 Srk'!H189</f>
        <v>-4502.4406419854495</v>
      </c>
      <c r="I189" s="23">
        <f>'2023 Srk'!I189</f>
        <v>-39294.615381005344</v>
      </c>
      <c r="J189" s="23">
        <f>'2023 Srk'!J189</f>
        <v>-43797.056022990793</v>
      </c>
      <c r="K189" s="23">
        <f>'2023 Srk'!K189</f>
        <v>15924.141307964856</v>
      </c>
      <c r="L189" s="23"/>
      <c r="M189" s="22">
        <v>5.9721036184528316E-4</v>
      </c>
      <c r="N189" s="27">
        <v>855</v>
      </c>
      <c r="O189" s="1" t="s">
        <v>813</v>
      </c>
      <c r="Q189" s="175"/>
      <c r="S189" s="178"/>
      <c r="T189" s="176"/>
      <c r="U189" s="176"/>
      <c r="V189" s="177"/>
      <c r="W189" s="177"/>
      <c r="X189" s="176"/>
      <c r="Y189" s="177"/>
      <c r="Z189" s="176"/>
      <c r="AA189" s="176"/>
      <c r="AB189" s="177"/>
      <c r="AC189" s="177"/>
      <c r="AD189" s="11"/>
      <c r="AE189" s="151"/>
      <c r="AF189" s="152" t="str">
        <f t="shared" si="4"/>
        <v>Pyhäranta Församling</v>
      </c>
      <c r="AG189" s="153" t="e">
        <f>'2023 Srk'!#REF!</f>
        <v>#REF!</v>
      </c>
      <c r="AH189" s="139" t="e">
        <f>'2023 Srk'!#REF!</f>
        <v>#REF!</v>
      </c>
      <c r="AI189" s="154" t="e">
        <f>'2023 Srk'!#REF!</f>
        <v>#REF!</v>
      </c>
      <c r="AJ189" s="154" t="e">
        <f>'2023 Srk'!#REF!</f>
        <v>#REF!</v>
      </c>
      <c r="AK189" s="154" t="e">
        <f>'2023 Srk'!#REF!</f>
        <v>#REF!</v>
      </c>
      <c r="AU189" s="170" t="str">
        <f t="shared" si="5"/>
        <v>Pyhäranta Församling</v>
      </c>
      <c r="AV189" s="149" t="e">
        <f>'2023 Srk'!#REF!</f>
        <v>#REF!</v>
      </c>
      <c r="AW189" s="150" t="e">
        <f>'2023 Srk'!#REF!</f>
        <v>#REF!</v>
      </c>
      <c r="AX189" s="149" t="e">
        <f>'2023 Srk'!#REF!</f>
        <v>#REF!</v>
      </c>
      <c r="AY189" s="149" t="e">
        <f>'2023 Srk'!#REF!</f>
        <v>#REF!</v>
      </c>
    </row>
    <row r="190" spans="1:51" ht="15" customHeight="1">
      <c r="A190" s="86" t="s">
        <v>469</v>
      </c>
      <c r="B190" s="25"/>
      <c r="C190" s="26" t="s">
        <v>1716</v>
      </c>
      <c r="D190" s="23">
        <f>'2023 Srk'!D190</f>
        <v>1462723.9</v>
      </c>
      <c r="E190" s="70">
        <f>'2023 Srk'!E190</f>
        <v>0.11424926239229549</v>
      </c>
      <c r="F190" s="23">
        <f>'2023 Srk'!F190</f>
        <v>1451422.7861064405</v>
      </c>
      <c r="G190" s="23">
        <f>'2023 Srk'!G190</f>
        <v>1447973.2714832521</v>
      </c>
      <c r="H190" s="23">
        <f>'2023 Srk'!H190</f>
        <v>3449.5146231884137</v>
      </c>
      <c r="I190" s="23">
        <f>'2023 Srk'!I190</f>
        <v>-113202.94486913657</v>
      </c>
      <c r="J190" s="23">
        <f>'2023 Srk'!J190</f>
        <v>-109753.43024594816</v>
      </c>
      <c r="K190" s="23">
        <f>'2023 Srk'!K190</f>
        <v>45875.488870296336</v>
      </c>
      <c r="L190" s="23"/>
      <c r="M190" s="22">
        <v>1.2860302333924962E-3</v>
      </c>
      <c r="N190" s="27">
        <v>856</v>
      </c>
      <c r="O190" s="1" t="s">
        <v>815</v>
      </c>
      <c r="Q190" s="175"/>
      <c r="S190" s="178"/>
      <c r="T190" s="176"/>
      <c r="U190" s="176"/>
      <c r="V190" s="177"/>
      <c r="W190" s="177"/>
      <c r="X190" s="176"/>
      <c r="Y190" s="177"/>
      <c r="Z190" s="176"/>
      <c r="AA190" s="176"/>
      <c r="AB190" s="177"/>
      <c r="AC190" s="177"/>
      <c r="AD190" s="11"/>
      <c r="AE190" s="151"/>
      <c r="AF190" s="152" t="str">
        <f t="shared" si="4"/>
        <v>Pälkäne Församling</v>
      </c>
      <c r="AG190" s="153" t="e">
        <f>'2023 Srk'!#REF!</f>
        <v>#REF!</v>
      </c>
      <c r="AH190" s="139" t="e">
        <f>'2023 Srk'!#REF!</f>
        <v>#REF!</v>
      </c>
      <c r="AI190" s="154" t="e">
        <f>'2023 Srk'!#REF!</f>
        <v>#REF!</v>
      </c>
      <c r="AJ190" s="154" t="e">
        <f>'2023 Srk'!#REF!</f>
        <v>#REF!</v>
      </c>
      <c r="AK190" s="154" t="e">
        <f>'2023 Srk'!#REF!</f>
        <v>#REF!</v>
      </c>
      <c r="AU190" s="170" t="str">
        <f t="shared" si="5"/>
        <v>Pälkäne Församling</v>
      </c>
      <c r="AV190" s="149" t="e">
        <f>'2023 Srk'!#REF!</f>
        <v>#REF!</v>
      </c>
      <c r="AW190" s="150" t="e">
        <f>'2023 Srk'!#REF!</f>
        <v>#REF!</v>
      </c>
      <c r="AX190" s="149" t="e">
        <f>'2023 Srk'!#REF!</f>
        <v>#REF!</v>
      </c>
      <c r="AY190" s="149" t="e">
        <f>'2023 Srk'!#REF!</f>
        <v>#REF!</v>
      </c>
    </row>
    <row r="191" spans="1:51" ht="15" customHeight="1">
      <c r="A191" s="86" t="s">
        <v>469</v>
      </c>
      <c r="B191" s="25"/>
      <c r="C191" s="26" t="s">
        <v>1174</v>
      </c>
      <c r="D191" s="23">
        <f>'2023 Srk'!D191</f>
        <v>1949519.89</v>
      </c>
      <c r="E191" s="70">
        <f>'2023 Srk'!E191</f>
        <v>7.057527009976039E-2</v>
      </c>
      <c r="F191" s="23">
        <f>'2023 Srk'!F191</f>
        <v>1934457.7539983599</v>
      </c>
      <c r="G191" s="23">
        <f>'2023 Srk'!G191</f>
        <v>1946896.2853987888</v>
      </c>
      <c r="H191" s="23">
        <f>'2023 Srk'!H191</f>
        <v>-12438.531400428852</v>
      </c>
      <c r="I191" s="23">
        <f>'2023 Srk'!I191</f>
        <v>-150876.99915818372</v>
      </c>
      <c r="J191" s="23">
        <f>'2023 Srk'!J191</f>
        <v>-163315.53055861258</v>
      </c>
      <c r="K191" s="23">
        <f>'2023 Srk'!K191</f>
        <v>61142.897860707919</v>
      </c>
      <c r="L191" s="23"/>
      <c r="M191" s="22">
        <v>4.1807280011783019E-4</v>
      </c>
      <c r="N191" s="27">
        <v>861</v>
      </c>
      <c r="O191" s="1" t="s">
        <v>817</v>
      </c>
      <c r="Q191" s="175"/>
      <c r="S191" s="178"/>
      <c r="T191" s="176"/>
      <c r="U191" s="176"/>
      <c r="V191" s="177"/>
      <c r="W191" s="177"/>
      <c r="X191" s="176"/>
      <c r="Y191" s="177"/>
      <c r="Z191" s="176"/>
      <c r="AA191" s="176"/>
      <c r="AB191" s="177"/>
      <c r="AC191" s="177"/>
      <c r="AD191" s="11"/>
      <c r="AE191" s="151"/>
      <c r="AF191" s="152" t="str">
        <f t="shared" si="4"/>
        <v>Pöytyä församling</v>
      </c>
      <c r="AG191" s="153" t="e">
        <f>'2023 Srk'!#REF!</f>
        <v>#REF!</v>
      </c>
      <c r="AH191" s="139" t="e">
        <f>'2023 Srk'!#REF!</f>
        <v>#REF!</v>
      </c>
      <c r="AI191" s="154" t="e">
        <f>'2023 Srk'!#REF!</f>
        <v>#REF!</v>
      </c>
      <c r="AJ191" s="154" t="e">
        <f>'2023 Srk'!#REF!</f>
        <v>#REF!</v>
      </c>
      <c r="AK191" s="154" t="e">
        <f>'2023 Srk'!#REF!</f>
        <v>#REF!</v>
      </c>
      <c r="AU191" s="170" t="str">
        <f t="shared" si="5"/>
        <v>Pöytyä församling</v>
      </c>
      <c r="AV191" s="149" t="e">
        <f>'2023 Srk'!#REF!</f>
        <v>#REF!</v>
      </c>
      <c r="AW191" s="150" t="e">
        <f>'2023 Srk'!#REF!</f>
        <v>#REF!</v>
      </c>
      <c r="AX191" s="149" t="e">
        <f>'2023 Srk'!#REF!</f>
        <v>#REF!</v>
      </c>
      <c r="AY191" s="149" t="e">
        <f>'2023 Srk'!#REF!</f>
        <v>#REF!</v>
      </c>
    </row>
    <row r="192" spans="1:51" ht="15" customHeight="1">
      <c r="A192" s="86" t="s">
        <v>469</v>
      </c>
      <c r="B192" s="25"/>
      <c r="C192" s="26" t="s">
        <v>1717</v>
      </c>
      <c r="D192" s="23">
        <f>'2023 Srk'!D192</f>
        <v>6969379.8200000003</v>
      </c>
      <c r="E192" s="70">
        <f>'2023 Srk'!E192</f>
        <v>8.1813633972448896E-2</v>
      </c>
      <c r="F192" s="23">
        <f>'2023 Srk'!F192</f>
        <v>6915533.8719620323</v>
      </c>
      <c r="G192" s="23">
        <f>'2023 Srk'!G192</f>
        <v>7100542.200633104</v>
      </c>
      <c r="H192" s="23">
        <f>'2023 Srk'!H192</f>
        <v>-185008.32867107168</v>
      </c>
      <c r="I192" s="23">
        <f>'2023 Srk'!I192</f>
        <v>-539373.37014561193</v>
      </c>
      <c r="J192" s="23">
        <f>'2023 Srk'!J192</f>
        <v>-724381.69881668361</v>
      </c>
      <c r="K192" s="23">
        <f>'2023 Srk'!K192</f>
        <v>218581.03662986428</v>
      </c>
      <c r="L192" s="23"/>
      <c r="M192" s="22">
        <v>5.5998580494473905E-4</v>
      </c>
      <c r="N192" s="27">
        <v>869</v>
      </c>
      <c r="O192" s="1" t="s">
        <v>819</v>
      </c>
      <c r="Q192" s="175"/>
      <c r="S192" s="178"/>
      <c r="T192" s="176"/>
      <c r="U192" s="176"/>
      <c r="V192" s="177"/>
      <c r="W192" s="177"/>
      <c r="X192" s="176"/>
      <c r="Y192" s="177"/>
      <c r="Z192" s="176"/>
      <c r="AA192" s="176"/>
      <c r="AB192" s="177"/>
      <c r="AC192" s="177"/>
      <c r="AD192" s="11"/>
      <c r="AE192" s="151"/>
      <c r="AF192" s="152" t="str">
        <f t="shared" si="4"/>
        <v>Brahestads Församling</v>
      </c>
      <c r="AG192" s="153" t="e">
        <f>'2023 Srk'!#REF!</f>
        <v>#REF!</v>
      </c>
      <c r="AH192" s="139" t="e">
        <f>'2023 Srk'!#REF!</f>
        <v>#REF!</v>
      </c>
      <c r="AI192" s="154" t="e">
        <f>'2023 Srk'!#REF!</f>
        <v>#REF!</v>
      </c>
      <c r="AJ192" s="154" t="e">
        <f>'2023 Srk'!#REF!</f>
        <v>#REF!</v>
      </c>
      <c r="AK192" s="154" t="e">
        <f>'2023 Srk'!#REF!</f>
        <v>#REF!</v>
      </c>
      <c r="AU192" s="170" t="str">
        <f t="shared" si="5"/>
        <v>Brahestads Församling</v>
      </c>
      <c r="AV192" s="149" t="e">
        <f>'2023 Srk'!#REF!</f>
        <v>#REF!</v>
      </c>
      <c r="AW192" s="150" t="e">
        <f>'2023 Srk'!#REF!</f>
        <v>#REF!</v>
      </c>
      <c r="AX192" s="149" t="e">
        <f>'2023 Srk'!#REF!</f>
        <v>#REF!</v>
      </c>
      <c r="AY192" s="149" t="e">
        <f>'2023 Srk'!#REF!</f>
        <v>#REF!</v>
      </c>
    </row>
    <row r="193" spans="1:51" ht="15" customHeight="1">
      <c r="A193" s="86" t="s">
        <v>469</v>
      </c>
      <c r="B193" s="25"/>
      <c r="C193" s="26" t="s">
        <v>1176</v>
      </c>
      <c r="D193" s="23">
        <f>'2023 Srk'!D193</f>
        <v>5415557.8899999997</v>
      </c>
      <c r="E193" s="70">
        <f>'2023 Srk'!E193</f>
        <v>3.0099799254897031E-2</v>
      </c>
      <c r="F193" s="23">
        <f>'2023 Srk'!F193</f>
        <v>5373716.8860264858</v>
      </c>
      <c r="G193" s="23">
        <f>'2023 Srk'!G193</f>
        <v>5426778.8473997582</v>
      </c>
      <c r="H193" s="23">
        <f>'2023 Srk'!H193</f>
        <v>-53061.961373272352</v>
      </c>
      <c r="I193" s="23">
        <f>'2023 Srk'!I193</f>
        <v>-419120.17794833845</v>
      </c>
      <c r="J193" s="23">
        <f>'2023 Srk'!J193</f>
        <v>-472182.1393216108</v>
      </c>
      <c r="K193" s="23">
        <f>'2023 Srk'!K193</f>
        <v>169848.4353124609</v>
      </c>
      <c r="L193" s="23"/>
      <c r="M193" s="22">
        <v>5.1000599520760405E-4</v>
      </c>
      <c r="N193" s="27">
        <v>870</v>
      </c>
      <c r="O193" s="1" t="s">
        <v>821</v>
      </c>
      <c r="Q193" s="175"/>
      <c r="S193" s="178"/>
      <c r="T193" s="176"/>
      <c r="U193" s="176"/>
      <c r="V193" s="177"/>
      <c r="W193" s="177"/>
      <c r="X193" s="176"/>
      <c r="Y193" s="177"/>
      <c r="Z193" s="176"/>
      <c r="AA193" s="176"/>
      <c r="AB193" s="177"/>
      <c r="AC193" s="177"/>
      <c r="AD193" s="11"/>
      <c r="AE193" s="151"/>
      <c r="AF193" s="152" t="str">
        <f t="shared" si="4"/>
        <v>Raseborgs kyrkliga samfällighet</v>
      </c>
      <c r="AG193" s="153" t="e">
        <f>'2023 Srk'!#REF!</f>
        <v>#REF!</v>
      </c>
      <c r="AH193" s="139" t="e">
        <f>'2023 Srk'!#REF!</f>
        <v>#REF!</v>
      </c>
      <c r="AI193" s="154" t="e">
        <f>'2023 Srk'!#REF!</f>
        <v>#REF!</v>
      </c>
      <c r="AJ193" s="154" t="e">
        <f>'2023 Srk'!#REF!</f>
        <v>#REF!</v>
      </c>
      <c r="AK193" s="154" t="e">
        <f>'2023 Srk'!#REF!</f>
        <v>#REF!</v>
      </c>
      <c r="AU193" s="170" t="str">
        <f t="shared" si="5"/>
        <v>Raseborgs kyrkliga samfällighet</v>
      </c>
      <c r="AV193" s="149" t="e">
        <f>'2023 Srk'!#REF!</f>
        <v>#REF!</v>
      </c>
      <c r="AW193" s="150" t="e">
        <f>'2023 Srk'!#REF!</f>
        <v>#REF!</v>
      </c>
      <c r="AX193" s="149" t="e">
        <f>'2023 Srk'!#REF!</f>
        <v>#REF!</v>
      </c>
      <c r="AY193" s="149" t="e">
        <f>'2023 Srk'!#REF!</f>
        <v>#REF!</v>
      </c>
    </row>
    <row r="194" spans="1:51" ht="15" customHeight="1">
      <c r="A194" s="86" t="s">
        <v>469</v>
      </c>
      <c r="B194" s="25"/>
      <c r="C194" s="26" t="s">
        <v>1718</v>
      </c>
      <c r="D194" s="23">
        <f>'2023 Srk'!D194</f>
        <v>3817843.37</v>
      </c>
      <c r="E194" s="70">
        <f>'2023 Srk'!E194</f>
        <v>9.0753811716003385E-2</v>
      </c>
      <c r="F194" s="23">
        <f>'2023 Srk'!F194</f>
        <v>3788346.4275133554</v>
      </c>
      <c r="G194" s="23">
        <f>'2023 Srk'!G194</f>
        <v>3855026.3628657898</v>
      </c>
      <c r="H194" s="23">
        <f>'2023 Srk'!H194</f>
        <v>-66679.935352434404</v>
      </c>
      <c r="I194" s="23">
        <f>'2023 Srk'!I194</f>
        <v>-295470.05592313671</v>
      </c>
      <c r="J194" s="23">
        <f>'2023 Srk'!J194</f>
        <v>-362149.99127557111</v>
      </c>
      <c r="K194" s="23">
        <f>'2023 Srk'!K194</f>
        <v>119739.22831846098</v>
      </c>
      <c r="L194" s="23"/>
      <c r="M194" s="22">
        <v>4.7809789366962742E-4</v>
      </c>
      <c r="N194" s="27">
        <v>876</v>
      </c>
      <c r="O194" s="1" t="s">
        <v>823</v>
      </c>
      <c r="Q194" s="175"/>
      <c r="S194" s="178"/>
      <c r="T194" s="176"/>
      <c r="U194" s="176"/>
      <c r="V194" s="177"/>
      <c r="W194" s="177"/>
      <c r="X194" s="176"/>
      <c r="Y194" s="177"/>
      <c r="Z194" s="176"/>
      <c r="AA194" s="176"/>
      <c r="AB194" s="177"/>
      <c r="AC194" s="177"/>
      <c r="AD194" s="11"/>
      <c r="AE194" s="151"/>
      <c r="AF194" s="152" t="str">
        <f t="shared" si="4"/>
        <v>Reso Församling</v>
      </c>
      <c r="AG194" s="153" t="e">
        <f>'2023 Srk'!#REF!</f>
        <v>#REF!</v>
      </c>
      <c r="AH194" s="139" t="e">
        <f>'2023 Srk'!#REF!</f>
        <v>#REF!</v>
      </c>
      <c r="AI194" s="154" t="e">
        <f>'2023 Srk'!#REF!</f>
        <v>#REF!</v>
      </c>
      <c r="AJ194" s="154" t="e">
        <f>'2023 Srk'!#REF!</f>
        <v>#REF!</v>
      </c>
      <c r="AK194" s="154" t="e">
        <f>'2023 Srk'!#REF!</f>
        <v>#REF!</v>
      </c>
      <c r="AU194" s="170" t="str">
        <f t="shared" si="5"/>
        <v>Reso Församling</v>
      </c>
      <c r="AV194" s="149" t="e">
        <f>'2023 Srk'!#REF!</f>
        <v>#REF!</v>
      </c>
      <c r="AW194" s="150" t="e">
        <f>'2023 Srk'!#REF!</f>
        <v>#REF!</v>
      </c>
      <c r="AX194" s="149" t="e">
        <f>'2023 Srk'!#REF!</f>
        <v>#REF!</v>
      </c>
      <c r="AY194" s="149" t="e">
        <f>'2023 Srk'!#REF!</f>
        <v>#REF!</v>
      </c>
    </row>
    <row r="195" spans="1:51" ht="15" customHeight="1">
      <c r="A195" s="86" t="s">
        <v>469</v>
      </c>
      <c r="B195" s="25"/>
      <c r="C195" s="26" t="s">
        <v>1719</v>
      </c>
      <c r="D195" s="23">
        <f>'2023 Srk'!D195</f>
        <v>739445.2</v>
      </c>
      <c r="E195" s="70">
        <f>'2023 Srk'!E195</f>
        <v>0.15290127083146454</v>
      </c>
      <c r="F195" s="23">
        <f>'2023 Srk'!F195</f>
        <v>733732.19126113551</v>
      </c>
      <c r="G195" s="23">
        <f>'2023 Srk'!G195</f>
        <v>705636.88660363527</v>
      </c>
      <c r="H195" s="23">
        <f>'2023 Srk'!H195</f>
        <v>28095.304657500237</v>
      </c>
      <c r="I195" s="23">
        <f>'2023 Srk'!I195</f>
        <v>-57227.050306177167</v>
      </c>
      <c r="J195" s="23">
        <f>'2023 Srk'!J195</f>
        <v>-29131.74564867693</v>
      </c>
      <c r="K195" s="23">
        <f>'2023 Srk'!K195</f>
        <v>23191.259842540378</v>
      </c>
      <c r="L195" s="23"/>
      <c r="M195" s="22">
        <v>6.8623801097672488E-4</v>
      </c>
      <c r="N195" s="27">
        <v>880</v>
      </c>
      <c r="O195" s="1" t="s">
        <v>827</v>
      </c>
      <c r="Q195" s="175"/>
      <c r="S195" s="178"/>
      <c r="T195" s="176"/>
      <c r="U195" s="176"/>
      <c r="V195" s="177"/>
      <c r="W195" s="177"/>
      <c r="X195" s="176"/>
      <c r="Y195" s="177"/>
      <c r="Z195" s="176"/>
      <c r="AA195" s="176"/>
      <c r="AB195" s="177"/>
      <c r="AC195" s="177"/>
      <c r="AD195" s="11"/>
      <c r="AE195" s="151"/>
      <c r="AF195" s="152" t="str">
        <f t="shared" si="4"/>
        <v>Ranua Församling</v>
      </c>
      <c r="AG195" s="153" t="e">
        <f>'2023 Srk'!#REF!</f>
        <v>#REF!</v>
      </c>
      <c r="AH195" s="139" t="e">
        <f>'2023 Srk'!#REF!</f>
        <v>#REF!</v>
      </c>
      <c r="AI195" s="154" t="e">
        <f>'2023 Srk'!#REF!</f>
        <v>#REF!</v>
      </c>
      <c r="AJ195" s="154" t="e">
        <f>'2023 Srk'!#REF!</f>
        <v>#REF!</v>
      </c>
      <c r="AK195" s="154" t="e">
        <f>'2023 Srk'!#REF!</f>
        <v>#REF!</v>
      </c>
      <c r="AU195" s="170" t="str">
        <f t="shared" si="5"/>
        <v>Ranua Församling</v>
      </c>
      <c r="AV195" s="149" t="e">
        <f>'2023 Srk'!#REF!</f>
        <v>#REF!</v>
      </c>
      <c r="AW195" s="150" t="e">
        <f>'2023 Srk'!#REF!</f>
        <v>#REF!</v>
      </c>
      <c r="AX195" s="149" t="e">
        <f>'2023 Srk'!#REF!</f>
        <v>#REF!</v>
      </c>
      <c r="AY195" s="149" t="e">
        <f>'2023 Srk'!#REF!</f>
        <v>#REF!</v>
      </c>
    </row>
    <row r="196" spans="1:51" ht="15" customHeight="1">
      <c r="A196" s="86" t="s">
        <v>469</v>
      </c>
      <c r="B196" s="25"/>
      <c r="C196" s="26" t="s">
        <v>1179</v>
      </c>
      <c r="D196" s="23">
        <f>'2023 Srk'!D196</f>
        <v>7495743.1100000003</v>
      </c>
      <c r="E196" s="70">
        <f>'2023 Srk'!E196</f>
        <v>5.2426561334664168E-2</v>
      </c>
      <c r="F196" s="23">
        <f>'2023 Srk'!F196</f>
        <v>7437830.439944515</v>
      </c>
      <c r="G196" s="23">
        <f>'2023 Srk'!G196</f>
        <v>7576203.8483070079</v>
      </c>
      <c r="H196" s="23">
        <f>'2023 Srk'!H196</f>
        <v>-138373.40836249292</v>
      </c>
      <c r="I196" s="23">
        <f>'2023 Srk'!I196</f>
        <v>-580109.61196063075</v>
      </c>
      <c r="J196" s="23">
        <f>'2023 Srk'!J196</f>
        <v>-718483.02032312367</v>
      </c>
      <c r="K196" s="23">
        <f>'2023 Srk'!K196</f>
        <v>235089.39699242319</v>
      </c>
      <c r="L196" s="23"/>
      <c r="M196" s="22">
        <v>1.103537101383845E-3</v>
      </c>
      <c r="N196" s="27">
        <v>883</v>
      </c>
      <c r="O196" s="1" t="s">
        <v>829</v>
      </c>
      <c r="Q196" s="175"/>
      <c r="S196" s="178"/>
      <c r="T196" s="176"/>
      <c r="U196" s="176"/>
      <c r="V196" s="177"/>
      <c r="W196" s="177"/>
      <c r="X196" s="176"/>
      <c r="Y196" s="177"/>
      <c r="Z196" s="176"/>
      <c r="AA196" s="176"/>
      <c r="AB196" s="177"/>
      <c r="AC196" s="177"/>
      <c r="AD196" s="11"/>
      <c r="AE196" s="151"/>
      <c r="AF196" s="152" t="str">
        <f t="shared" si="4"/>
        <v>Raumo församling</v>
      </c>
      <c r="AG196" s="153" t="e">
        <f>'2023 Srk'!#REF!</f>
        <v>#REF!</v>
      </c>
      <c r="AH196" s="139" t="e">
        <f>'2023 Srk'!#REF!</f>
        <v>#REF!</v>
      </c>
      <c r="AI196" s="154" t="e">
        <f>'2023 Srk'!#REF!</f>
        <v>#REF!</v>
      </c>
      <c r="AJ196" s="154" t="e">
        <f>'2023 Srk'!#REF!</f>
        <v>#REF!</v>
      </c>
      <c r="AK196" s="154" t="e">
        <f>'2023 Srk'!#REF!</f>
        <v>#REF!</v>
      </c>
      <c r="AU196" s="170" t="str">
        <f t="shared" si="5"/>
        <v>Raumo församling</v>
      </c>
      <c r="AV196" s="149" t="e">
        <f>'2023 Srk'!#REF!</f>
        <v>#REF!</v>
      </c>
      <c r="AW196" s="150" t="e">
        <f>'2023 Srk'!#REF!</f>
        <v>#REF!</v>
      </c>
      <c r="AX196" s="149" t="e">
        <f>'2023 Srk'!#REF!</f>
        <v>#REF!</v>
      </c>
      <c r="AY196" s="149" t="e">
        <f>'2023 Srk'!#REF!</f>
        <v>#REF!</v>
      </c>
    </row>
    <row r="197" spans="1:51" ht="15" customHeight="1">
      <c r="A197" s="86" t="s">
        <v>469</v>
      </c>
      <c r="B197" s="25"/>
      <c r="C197" s="26" t="s">
        <v>1720</v>
      </c>
      <c r="D197" s="23">
        <f>'2023 Srk'!D197</f>
        <v>597330.34</v>
      </c>
      <c r="E197" s="70">
        <f>'2023 Srk'!E197</f>
        <v>9.9854234826745714E-2</v>
      </c>
      <c r="F197" s="23">
        <f>'2023 Srk'!F197</f>
        <v>592715.32126377872</v>
      </c>
      <c r="G197" s="23">
        <f>'2023 Srk'!G197</f>
        <v>593824.70476153819</v>
      </c>
      <c r="H197" s="23">
        <f>'2023 Srk'!H197</f>
        <v>-1109.383497759467</v>
      </c>
      <c r="I197" s="23">
        <f>'2023 Srk'!I197</f>
        <v>-46228.514860311363</v>
      </c>
      <c r="J197" s="23">
        <f>'2023 Srk'!J197</f>
        <v>-47337.89835807083</v>
      </c>
      <c r="K197" s="23">
        <f>'2023 Srk'!K197</f>
        <v>18734.103793997161</v>
      </c>
      <c r="L197" s="23"/>
      <c r="M197" s="22">
        <v>4.9797076540732371E-4</v>
      </c>
      <c r="N197" s="27">
        <v>888</v>
      </c>
      <c r="O197" s="1" t="s">
        <v>831</v>
      </c>
      <c r="Q197" s="175"/>
      <c r="S197" s="178"/>
      <c r="T197" s="176"/>
      <c r="U197" s="176"/>
      <c r="V197" s="177"/>
      <c r="W197" s="177"/>
      <c r="X197" s="176"/>
      <c r="Y197" s="177"/>
      <c r="Z197" s="176"/>
      <c r="AA197" s="176"/>
      <c r="AB197" s="177"/>
      <c r="AC197" s="177"/>
      <c r="AD197" s="11"/>
      <c r="AE197" s="151"/>
      <c r="AF197" s="152" t="str">
        <f t="shared" si="4"/>
        <v>Rautalampi Församling</v>
      </c>
      <c r="AG197" s="153" t="e">
        <f>'2023 Srk'!#REF!</f>
        <v>#REF!</v>
      </c>
      <c r="AH197" s="139" t="e">
        <f>'2023 Srk'!#REF!</f>
        <v>#REF!</v>
      </c>
      <c r="AI197" s="154" t="e">
        <f>'2023 Srk'!#REF!</f>
        <v>#REF!</v>
      </c>
      <c r="AJ197" s="154" t="e">
        <f>'2023 Srk'!#REF!</f>
        <v>#REF!</v>
      </c>
      <c r="AK197" s="154" t="e">
        <f>'2023 Srk'!#REF!</f>
        <v>#REF!</v>
      </c>
      <c r="AU197" s="170" t="str">
        <f t="shared" si="5"/>
        <v>Rautalampi Församling</v>
      </c>
      <c r="AV197" s="149" t="e">
        <f>'2023 Srk'!#REF!</f>
        <v>#REF!</v>
      </c>
      <c r="AW197" s="150" t="e">
        <f>'2023 Srk'!#REF!</f>
        <v>#REF!</v>
      </c>
      <c r="AX197" s="149" t="e">
        <f>'2023 Srk'!#REF!</f>
        <v>#REF!</v>
      </c>
      <c r="AY197" s="149" t="e">
        <f>'2023 Srk'!#REF!</f>
        <v>#REF!</v>
      </c>
    </row>
    <row r="198" spans="1:51" ht="15" customHeight="1">
      <c r="A198" s="86" t="s">
        <v>469</v>
      </c>
      <c r="B198" s="25"/>
      <c r="C198" s="26" t="s">
        <v>1721</v>
      </c>
      <c r="D198" s="23">
        <f>'2023 Srk'!D198</f>
        <v>264269.11</v>
      </c>
      <c r="E198" s="70">
        <f>'2023 Srk'!E198</f>
        <v>0.1109239923985923</v>
      </c>
      <c r="F198" s="23">
        <f>'2023 Srk'!F198</f>
        <v>262227.34715558379</v>
      </c>
      <c r="G198" s="23">
        <f>'2023 Srk'!G198</f>
        <v>257385.71206946654</v>
      </c>
      <c r="H198" s="23">
        <f>'2023 Srk'!H198</f>
        <v>4841.6350861172541</v>
      </c>
      <c r="I198" s="23">
        <f>'2023 Srk'!I198</f>
        <v>-20452.281862589232</v>
      </c>
      <c r="J198" s="23">
        <f>'2023 Srk'!J198</f>
        <v>-15610.646776471978</v>
      </c>
      <c r="K198" s="23">
        <f>'2023 Srk'!K198</f>
        <v>8288.2864049518284</v>
      </c>
      <c r="L198" s="23"/>
      <c r="M198" s="22">
        <v>1.1497032175763868E-3</v>
      </c>
      <c r="N198" s="27">
        <v>879</v>
      </c>
      <c r="O198" s="1" t="s">
        <v>825</v>
      </c>
      <c r="Q198" s="175"/>
      <c r="S198" s="178"/>
      <c r="T198" s="176"/>
      <c r="U198" s="176"/>
      <c r="V198" s="177"/>
      <c r="W198" s="177"/>
      <c r="X198" s="176"/>
      <c r="Y198" s="177"/>
      <c r="Z198" s="176"/>
      <c r="AA198" s="176"/>
      <c r="AB198" s="177"/>
      <c r="AC198" s="177"/>
      <c r="AD198" s="11"/>
      <c r="AE198" s="151"/>
      <c r="AF198" s="152" t="str">
        <f t="shared" si="4"/>
        <v>Rautavaara Församling</v>
      </c>
      <c r="AG198" s="153" t="e">
        <f>'2023 Srk'!#REF!</f>
        <v>#REF!</v>
      </c>
      <c r="AH198" s="139" t="e">
        <f>'2023 Srk'!#REF!</f>
        <v>#REF!</v>
      </c>
      <c r="AI198" s="154" t="e">
        <f>'2023 Srk'!#REF!</f>
        <v>#REF!</v>
      </c>
      <c r="AJ198" s="154" t="e">
        <f>'2023 Srk'!#REF!</f>
        <v>#REF!</v>
      </c>
      <c r="AK198" s="154" t="e">
        <f>'2023 Srk'!#REF!</f>
        <v>#REF!</v>
      </c>
      <c r="AU198" s="170" t="str">
        <f t="shared" si="5"/>
        <v>Rautavaara Församling</v>
      </c>
      <c r="AV198" s="149" t="e">
        <f>'2023 Srk'!#REF!</f>
        <v>#REF!</v>
      </c>
      <c r="AW198" s="150" t="e">
        <f>'2023 Srk'!#REF!</f>
        <v>#REF!</v>
      </c>
      <c r="AX198" s="149" t="e">
        <f>'2023 Srk'!#REF!</f>
        <v>#REF!</v>
      </c>
      <c r="AY198" s="149" t="e">
        <f>'2023 Srk'!#REF!</f>
        <v>#REF!</v>
      </c>
    </row>
    <row r="199" spans="1:51" ht="15" customHeight="1">
      <c r="A199" s="86" t="s">
        <v>469</v>
      </c>
      <c r="B199" s="25"/>
      <c r="C199" s="26" t="s">
        <v>1722</v>
      </c>
      <c r="D199" s="23">
        <f>'2023 Srk'!D199</f>
        <v>592731.18000000005</v>
      </c>
      <c r="E199" s="70">
        <f>'2023 Srk'!E199</f>
        <v>0.1049227919190121</v>
      </c>
      <c r="F199" s="23">
        <f>'2023 Srk'!F199</f>
        <v>588151.69471679395</v>
      </c>
      <c r="G199" s="23">
        <f>'2023 Srk'!G199</f>
        <v>572967.90268738393</v>
      </c>
      <c r="H199" s="23">
        <f>'2023 Srk'!H199</f>
        <v>15183.792029410019</v>
      </c>
      <c r="I199" s="23">
        <f>'2023 Srk'!I199</f>
        <v>-45872.577245615714</v>
      </c>
      <c r="J199" s="23">
        <f>'2023 Srk'!J199</f>
        <v>-30688.785216205695</v>
      </c>
      <c r="K199" s="23">
        <f>'2023 Srk'!K199</f>
        <v>18589.860089910078</v>
      </c>
      <c r="L199" s="23"/>
      <c r="M199" s="22">
        <v>4.5316508973470177E-4</v>
      </c>
      <c r="N199" s="27">
        <v>844</v>
      </c>
      <c r="O199" s="1" t="s">
        <v>805</v>
      </c>
      <c r="Q199" s="175"/>
      <c r="S199" s="178"/>
      <c r="T199" s="176"/>
      <c r="U199" s="176"/>
      <c r="V199" s="177"/>
      <c r="W199" s="177"/>
      <c r="X199" s="176"/>
      <c r="Y199" s="177"/>
      <c r="Z199" s="176"/>
      <c r="AA199" s="176"/>
      <c r="AB199" s="177"/>
      <c r="AC199" s="177"/>
      <c r="AD199" s="11"/>
      <c r="AE199" s="151"/>
      <c r="AF199" s="152" t="str">
        <f t="shared" si="4"/>
        <v>Reisjärvi Församling</v>
      </c>
      <c r="AG199" s="153" t="e">
        <f>'2023 Srk'!#REF!</f>
        <v>#REF!</v>
      </c>
      <c r="AH199" s="139" t="e">
        <f>'2023 Srk'!#REF!</f>
        <v>#REF!</v>
      </c>
      <c r="AI199" s="154" t="e">
        <f>'2023 Srk'!#REF!</f>
        <v>#REF!</v>
      </c>
      <c r="AJ199" s="154" t="e">
        <f>'2023 Srk'!#REF!</f>
        <v>#REF!</v>
      </c>
      <c r="AK199" s="154" t="e">
        <f>'2023 Srk'!#REF!</f>
        <v>#REF!</v>
      </c>
      <c r="AU199" s="170" t="str">
        <f t="shared" si="5"/>
        <v>Reisjärvi Församling</v>
      </c>
      <c r="AV199" s="149" t="e">
        <f>'2023 Srk'!#REF!</f>
        <v>#REF!</v>
      </c>
      <c r="AW199" s="150" t="e">
        <f>'2023 Srk'!#REF!</f>
        <v>#REF!</v>
      </c>
      <c r="AX199" s="149" t="e">
        <f>'2023 Srk'!#REF!</f>
        <v>#REF!</v>
      </c>
      <c r="AY199" s="149" t="e">
        <f>'2023 Srk'!#REF!</f>
        <v>#REF!</v>
      </c>
    </row>
    <row r="200" spans="1:51" ht="15" customHeight="1">
      <c r="A200" s="86" t="s">
        <v>469</v>
      </c>
      <c r="B200" s="25"/>
      <c r="C200" s="26" t="s">
        <v>1723</v>
      </c>
      <c r="D200" s="23">
        <f>'2023 Srk'!D200</f>
        <v>5088668.26</v>
      </c>
      <c r="E200" s="70">
        <f>'2023 Srk'!E200</f>
        <v>9.4682730313958796E-2</v>
      </c>
      <c r="F200" s="23">
        <f>'2023 Srk'!F200</f>
        <v>5049352.8296766141</v>
      </c>
      <c r="G200" s="23">
        <f>'2023 Srk'!G200</f>
        <v>5119916.8770437324</v>
      </c>
      <c r="H200" s="23">
        <f>'2023 Srk'!H200</f>
        <v>-70564.047367118299</v>
      </c>
      <c r="I200" s="23">
        <f>'2023 Srk'!I200</f>
        <v>-393821.57664485084</v>
      </c>
      <c r="J200" s="23">
        <f>'2023 Srk'!J200</f>
        <v>-464385.62401196914</v>
      </c>
      <c r="K200" s="23">
        <f>'2023 Srk'!K200</f>
        <v>159596.17814835749</v>
      </c>
      <c r="L200" s="23"/>
      <c r="M200" s="22">
        <v>1.3773115998863758E-3</v>
      </c>
      <c r="N200" s="27">
        <v>897</v>
      </c>
      <c r="O200" s="1" t="s">
        <v>833</v>
      </c>
      <c r="Q200" s="175"/>
      <c r="S200" s="178"/>
      <c r="T200" s="176"/>
      <c r="U200" s="176"/>
      <c r="V200" s="177"/>
      <c r="W200" s="177"/>
      <c r="X200" s="176"/>
      <c r="Y200" s="177"/>
      <c r="Z200" s="176"/>
      <c r="AA200" s="176"/>
      <c r="AB200" s="177"/>
      <c r="AC200" s="177"/>
      <c r="AD200" s="11"/>
      <c r="AE200" s="151"/>
      <c r="AF200" s="152" t="str">
        <f t="shared" si="4"/>
        <v>Riihimäki Församling</v>
      </c>
      <c r="AG200" s="153" t="e">
        <f>'2023 Srk'!#REF!</f>
        <v>#REF!</v>
      </c>
      <c r="AH200" s="139" t="e">
        <f>'2023 Srk'!#REF!</f>
        <v>#REF!</v>
      </c>
      <c r="AI200" s="154" t="e">
        <f>'2023 Srk'!#REF!</f>
        <v>#REF!</v>
      </c>
      <c r="AJ200" s="154" t="e">
        <f>'2023 Srk'!#REF!</f>
        <v>#REF!</v>
      </c>
      <c r="AK200" s="154" t="e">
        <f>'2023 Srk'!#REF!</f>
        <v>#REF!</v>
      </c>
      <c r="AU200" s="170" t="str">
        <f t="shared" si="5"/>
        <v>Riihimäki Församling</v>
      </c>
      <c r="AV200" s="149" t="e">
        <f>'2023 Srk'!#REF!</f>
        <v>#REF!</v>
      </c>
      <c r="AW200" s="150" t="e">
        <f>'2023 Srk'!#REF!</f>
        <v>#REF!</v>
      </c>
      <c r="AX200" s="149" t="e">
        <f>'2023 Srk'!#REF!</f>
        <v>#REF!</v>
      </c>
      <c r="AY200" s="149" t="e">
        <f>'2023 Srk'!#REF!</f>
        <v>#REF!</v>
      </c>
    </row>
    <row r="201" spans="1:51" ht="15" customHeight="1">
      <c r="A201" s="86" t="s">
        <v>469</v>
      </c>
      <c r="B201" s="25"/>
      <c r="C201" s="26" t="s">
        <v>1567</v>
      </c>
      <c r="D201" s="23">
        <f>'2023 Srk'!D201</f>
        <v>246553.4</v>
      </c>
      <c r="E201" s="70">
        <f>'2023 Srk'!E201</f>
        <v>7.1707198417363838E-2</v>
      </c>
      <c r="F201" s="23">
        <f>'2023 Srk'!F201</f>
        <v>244648.51005170264</v>
      </c>
      <c r="G201" s="23">
        <f>'2023 Srk'!G201</f>
        <v>253804.3711327062</v>
      </c>
      <c r="H201" s="23">
        <f>'2023 Srk'!H201</f>
        <v>-9155.8610810035607</v>
      </c>
      <c r="I201" s="23">
        <f>'2023 Srk'!I201</f>
        <v>-19081.229853083125</v>
      </c>
      <c r="J201" s="23">
        <f>'2023 Srk'!J201</f>
        <v>-28237.090934086686</v>
      </c>
      <c r="K201" s="23">
        <f>'2023 Srk'!K201</f>
        <v>7732.6676330602941</v>
      </c>
      <c r="L201" s="23"/>
      <c r="M201" s="22">
        <v>1.9874261148376021E-3</v>
      </c>
      <c r="N201" s="27">
        <v>900</v>
      </c>
      <c r="O201" s="1" t="s">
        <v>835</v>
      </c>
      <c r="Q201" s="175"/>
      <c r="S201" s="178"/>
      <c r="T201" s="176"/>
      <c r="U201" s="176"/>
      <c r="V201" s="177"/>
      <c r="W201" s="177"/>
      <c r="X201" s="176"/>
      <c r="Y201" s="177"/>
      <c r="Z201" s="176"/>
      <c r="AA201" s="176"/>
      <c r="AB201" s="177"/>
      <c r="AC201" s="177"/>
      <c r="AD201" s="11"/>
      <c r="AE201" s="151"/>
      <c r="AF201" s="152" t="str">
        <f t="shared" si="4"/>
        <v>Rikssvenska Olaus Petri-Församlingen</v>
      </c>
      <c r="AG201" s="153" t="e">
        <f>'2023 Srk'!#REF!</f>
        <v>#REF!</v>
      </c>
      <c r="AH201" s="139" t="e">
        <f>'2023 Srk'!#REF!</f>
        <v>#REF!</v>
      </c>
      <c r="AI201" s="154" t="e">
        <f>'2023 Srk'!#REF!</f>
        <v>#REF!</v>
      </c>
      <c r="AJ201" s="154" t="e">
        <f>'2023 Srk'!#REF!</f>
        <v>#REF!</v>
      </c>
      <c r="AK201" s="154" t="e">
        <f>'2023 Srk'!#REF!</f>
        <v>#REF!</v>
      </c>
      <c r="AU201" s="170" t="str">
        <f t="shared" si="5"/>
        <v>Rikssvenska Olaus Petri-Församlingen</v>
      </c>
      <c r="AV201" s="149" t="e">
        <f>'2023 Srk'!#REF!</f>
        <v>#REF!</v>
      </c>
      <c r="AW201" s="150" t="e">
        <f>'2023 Srk'!#REF!</f>
        <v>#REF!</v>
      </c>
      <c r="AX201" s="149" t="e">
        <f>'2023 Srk'!#REF!</f>
        <v>#REF!</v>
      </c>
      <c r="AY201" s="149" t="e">
        <f>'2023 Srk'!#REF!</f>
        <v>#REF!</v>
      </c>
    </row>
    <row r="202" spans="1:51" ht="15" customHeight="1">
      <c r="A202" s="86" t="s">
        <v>469</v>
      </c>
      <c r="B202" s="25"/>
      <c r="C202" s="26" t="s">
        <v>1724</v>
      </c>
      <c r="D202" s="23">
        <f>'2023 Srk'!D202</f>
        <v>11882618.369999999</v>
      </c>
      <c r="E202" s="70">
        <f>'2023 Srk'!E202</f>
        <v>0.11227468002450824</v>
      </c>
      <c r="F202" s="23">
        <f>'2023 Srk'!F202</f>
        <v>11790812.374655923</v>
      </c>
      <c r="G202" s="23">
        <f>'2023 Srk'!G202</f>
        <v>11871074.709392255</v>
      </c>
      <c r="H202" s="23">
        <f>'2023 Srk'!H202</f>
        <v>-80262.334736332297</v>
      </c>
      <c r="I202" s="23">
        <f>'2023 Srk'!I202</f>
        <v>-919618.11264593364</v>
      </c>
      <c r="J202" s="23">
        <f>'2023 Srk'!J202</f>
        <v>-999880.44738226593</v>
      </c>
      <c r="K202" s="23">
        <f>'2023 Srk'!K202</f>
        <v>372675.20328540052</v>
      </c>
      <c r="L202" s="23"/>
      <c r="M202" s="22">
        <v>6.0330466713325655E-4</v>
      </c>
      <c r="N202" s="27">
        <v>914</v>
      </c>
      <c r="O202" s="1" t="s">
        <v>843</v>
      </c>
      <c r="Q202" s="175"/>
      <c r="S202" s="178"/>
      <c r="T202" s="176"/>
      <c r="U202" s="176"/>
      <c r="V202" s="177"/>
      <c r="W202" s="177"/>
      <c r="X202" s="176"/>
      <c r="Y202" s="177"/>
      <c r="Z202" s="176"/>
      <c r="AA202" s="176"/>
      <c r="AB202" s="177"/>
      <c r="AC202" s="177"/>
      <c r="AD202" s="11"/>
      <c r="AE202" s="151"/>
      <c r="AF202" s="152" t="str">
        <f t="shared" si="4"/>
        <v>Rovaniemi Församling</v>
      </c>
      <c r="AG202" s="153" t="e">
        <f>'2023 Srk'!#REF!</f>
        <v>#REF!</v>
      </c>
      <c r="AH202" s="139" t="e">
        <f>'2023 Srk'!#REF!</f>
        <v>#REF!</v>
      </c>
      <c r="AI202" s="154" t="e">
        <f>'2023 Srk'!#REF!</f>
        <v>#REF!</v>
      </c>
      <c r="AJ202" s="154" t="e">
        <f>'2023 Srk'!#REF!</f>
        <v>#REF!</v>
      </c>
      <c r="AK202" s="154" t="e">
        <f>'2023 Srk'!#REF!</f>
        <v>#REF!</v>
      </c>
      <c r="AU202" s="170" t="str">
        <f t="shared" si="5"/>
        <v>Rovaniemi Församling</v>
      </c>
      <c r="AV202" s="149" t="e">
        <f>'2023 Srk'!#REF!</f>
        <v>#REF!</v>
      </c>
      <c r="AW202" s="150" t="e">
        <f>'2023 Srk'!#REF!</f>
        <v>#REF!</v>
      </c>
      <c r="AX202" s="149" t="e">
        <f>'2023 Srk'!#REF!</f>
        <v>#REF!</v>
      </c>
      <c r="AY202" s="149" t="e">
        <f>'2023 Srk'!#REF!</f>
        <v>#REF!</v>
      </c>
    </row>
    <row r="203" spans="1:51" ht="15" customHeight="1">
      <c r="A203" s="86" t="s">
        <v>469</v>
      </c>
      <c r="B203" s="25"/>
      <c r="C203" s="26" t="s">
        <v>1725</v>
      </c>
      <c r="D203" s="23">
        <f>'2023 Srk'!D203</f>
        <v>1864020.3</v>
      </c>
      <c r="E203" s="70">
        <f>'2023 Srk'!E203</f>
        <v>9.4230589984275914E-2</v>
      </c>
      <c r="F203" s="23">
        <f>'2023 Srk'!F203</f>
        <v>1849618.740204466</v>
      </c>
      <c r="G203" s="23">
        <f>'2023 Srk'!G203</f>
        <v>1878457.7868077068</v>
      </c>
      <c r="H203" s="23">
        <f>'2023 Srk'!H203</f>
        <v>-28839.046603240771</v>
      </c>
      <c r="I203" s="23">
        <f>'2023 Srk'!I203</f>
        <v>-144260.02559734712</v>
      </c>
      <c r="J203" s="23">
        <f>'2023 Srk'!J203</f>
        <v>-173099.07220058789</v>
      </c>
      <c r="K203" s="23">
        <f>'2023 Srk'!K203</f>
        <v>58461.36959043087</v>
      </c>
      <c r="L203" s="23"/>
      <c r="M203" s="22">
        <v>5.7461202987686292E-3</v>
      </c>
      <c r="N203" s="27">
        <v>1087</v>
      </c>
      <c r="O203" s="1" t="s">
        <v>839</v>
      </c>
      <c r="Q203" s="175"/>
      <c r="S203" s="178"/>
      <c r="T203" s="176"/>
      <c r="U203" s="176"/>
      <c r="V203" s="177"/>
      <c r="W203" s="177"/>
      <c r="X203" s="176"/>
      <c r="Y203" s="177"/>
      <c r="Z203" s="176"/>
      <c r="AA203" s="176"/>
      <c r="AB203" s="177"/>
      <c r="AC203" s="177"/>
      <c r="AD203" s="11"/>
      <c r="AE203" s="151"/>
      <c r="AF203" s="152" t="str">
        <f t="shared" si="4"/>
        <v>Ruokolahti Församling</v>
      </c>
      <c r="AG203" s="153" t="e">
        <f>'2023 Srk'!#REF!</f>
        <v>#REF!</v>
      </c>
      <c r="AH203" s="139" t="e">
        <f>'2023 Srk'!#REF!</f>
        <v>#REF!</v>
      </c>
      <c r="AI203" s="154" t="e">
        <f>'2023 Srk'!#REF!</f>
        <v>#REF!</v>
      </c>
      <c r="AJ203" s="154" t="e">
        <f>'2023 Srk'!#REF!</f>
        <v>#REF!</v>
      </c>
      <c r="AK203" s="154" t="e">
        <f>'2023 Srk'!#REF!</f>
        <v>#REF!</v>
      </c>
      <c r="AU203" s="170" t="str">
        <f t="shared" si="5"/>
        <v>Ruokolahti Församling</v>
      </c>
      <c r="AV203" s="149" t="e">
        <f>'2023 Srk'!#REF!</f>
        <v>#REF!</v>
      </c>
      <c r="AW203" s="150" t="e">
        <f>'2023 Srk'!#REF!</f>
        <v>#REF!</v>
      </c>
      <c r="AX203" s="149" t="e">
        <f>'2023 Srk'!#REF!</f>
        <v>#REF!</v>
      </c>
      <c r="AY203" s="149" t="e">
        <f>'2023 Srk'!#REF!</f>
        <v>#REF!</v>
      </c>
    </row>
    <row r="204" spans="1:51" ht="15" customHeight="1">
      <c r="A204" s="86" t="s">
        <v>469</v>
      </c>
      <c r="B204" s="25"/>
      <c r="C204" s="26" t="s">
        <v>1726</v>
      </c>
      <c r="D204" s="23">
        <f>'2023 Srk'!D204</f>
        <v>870412.76</v>
      </c>
      <c r="E204" s="70">
        <f>'2023 Srk'!E204</f>
        <v>0.13643054774013508</v>
      </c>
      <c r="F204" s="23">
        <f>'2023 Srk'!F204</f>
        <v>863687.88612929394</v>
      </c>
      <c r="G204" s="23">
        <f>'2023 Srk'!G204</f>
        <v>843617.62497030082</v>
      </c>
      <c r="H204" s="23">
        <f>'2023 Srk'!H204</f>
        <v>20070.261158993118</v>
      </c>
      <c r="I204" s="23">
        <f>'2023 Srk'!I204</f>
        <v>-67362.87530659273</v>
      </c>
      <c r="J204" s="23">
        <f>'2023 Srk'!J204</f>
        <v>-47292.614147599612</v>
      </c>
      <c r="K204" s="23">
        <f>'2023 Srk'!K204</f>
        <v>27298.802517648015</v>
      </c>
      <c r="L204" s="23"/>
      <c r="M204" s="22">
        <v>7.1418831114105508E-3</v>
      </c>
      <c r="N204" s="27">
        <v>917</v>
      </c>
      <c r="O204" s="1" t="s">
        <v>845</v>
      </c>
      <c r="Q204" s="175"/>
      <c r="S204" s="178"/>
      <c r="T204" s="176"/>
      <c r="U204" s="176"/>
      <c r="V204" s="177"/>
      <c r="W204" s="177"/>
      <c r="X204" s="176"/>
      <c r="Y204" s="177"/>
      <c r="Z204" s="176"/>
      <c r="AA204" s="176"/>
      <c r="AB204" s="177"/>
      <c r="AC204" s="177"/>
      <c r="AD204" s="11"/>
      <c r="AE204" s="151"/>
      <c r="AF204" s="152" t="str">
        <f t="shared" si="4"/>
        <v>Ruovesi Församling</v>
      </c>
      <c r="AG204" s="153" t="e">
        <f>'2023 Srk'!#REF!</f>
        <v>#REF!</v>
      </c>
      <c r="AH204" s="139" t="e">
        <f>'2023 Srk'!#REF!</f>
        <v>#REF!</v>
      </c>
      <c r="AI204" s="154" t="e">
        <f>'2023 Srk'!#REF!</f>
        <v>#REF!</v>
      </c>
      <c r="AJ204" s="154" t="e">
        <f>'2023 Srk'!#REF!</f>
        <v>#REF!</v>
      </c>
      <c r="AK204" s="154" t="e">
        <f>'2023 Srk'!#REF!</f>
        <v>#REF!</v>
      </c>
      <c r="AU204" s="170" t="str">
        <f t="shared" si="5"/>
        <v>Ruovesi Församling</v>
      </c>
      <c r="AV204" s="149" t="e">
        <f>'2023 Srk'!#REF!</f>
        <v>#REF!</v>
      </c>
      <c r="AW204" s="150" t="e">
        <f>'2023 Srk'!#REF!</f>
        <v>#REF!</v>
      </c>
      <c r="AX204" s="149" t="e">
        <f>'2023 Srk'!#REF!</f>
        <v>#REF!</v>
      </c>
      <c r="AY204" s="149" t="e">
        <f>'2023 Srk'!#REF!</f>
        <v>#REF!</v>
      </c>
    </row>
    <row r="205" spans="1:51" ht="15" customHeight="1">
      <c r="A205" s="86" t="s">
        <v>469</v>
      </c>
      <c r="B205" s="25"/>
      <c r="C205" s="26" t="s">
        <v>1187</v>
      </c>
      <c r="D205" s="23">
        <f>'2023 Srk'!D205</f>
        <v>1442960.67</v>
      </c>
      <c r="E205" s="70">
        <f>'2023 Srk'!E205</f>
        <v>7.7485296722486385E-2</v>
      </c>
      <c r="F205" s="23">
        <f>'2023 Srk'!F205</f>
        <v>1431812.2482947165</v>
      </c>
      <c r="G205" s="23">
        <f>'2023 Srk'!G205</f>
        <v>1447948.545353554</v>
      </c>
      <c r="H205" s="23">
        <f>'2023 Srk'!H205</f>
        <v>-16136.297058837488</v>
      </c>
      <c r="I205" s="23">
        <f>'2023 Srk'!I205</f>
        <v>-111673.43144823323</v>
      </c>
      <c r="J205" s="23">
        <f>'2023 Srk'!J205</f>
        <v>-127809.72850707071</v>
      </c>
      <c r="K205" s="23">
        <f>'2023 Srk'!K205</f>
        <v>45255.653617788259</v>
      </c>
      <c r="L205" s="23"/>
      <c r="M205" s="22">
        <v>5.6483890789603539E-4</v>
      </c>
      <c r="N205" s="27">
        <v>918</v>
      </c>
      <c r="O205" s="1" t="s">
        <v>847</v>
      </c>
      <c r="Q205" s="175"/>
      <c r="S205" s="178"/>
      <c r="T205" s="176"/>
      <c r="U205" s="176"/>
      <c r="V205" s="177"/>
      <c r="W205" s="177"/>
      <c r="X205" s="176"/>
      <c r="Y205" s="177"/>
      <c r="Z205" s="176"/>
      <c r="AA205" s="176"/>
      <c r="AB205" s="177"/>
      <c r="AC205" s="177"/>
      <c r="AD205" s="11"/>
      <c r="AE205" s="151"/>
      <c r="AF205" s="152" t="str">
        <f t="shared" si="4"/>
        <v>Rusko församling</v>
      </c>
      <c r="AG205" s="153" t="e">
        <f>'2023 Srk'!#REF!</f>
        <v>#REF!</v>
      </c>
      <c r="AH205" s="139" t="e">
        <f>'2023 Srk'!#REF!</f>
        <v>#REF!</v>
      </c>
      <c r="AI205" s="154" t="e">
        <f>'2023 Srk'!#REF!</f>
        <v>#REF!</v>
      </c>
      <c r="AJ205" s="154" t="e">
        <f>'2023 Srk'!#REF!</f>
        <v>#REF!</v>
      </c>
      <c r="AK205" s="154" t="e">
        <f>'2023 Srk'!#REF!</f>
        <v>#REF!</v>
      </c>
      <c r="AU205" s="170" t="str">
        <f t="shared" si="5"/>
        <v>Rusko församling</v>
      </c>
      <c r="AV205" s="149" t="e">
        <f>'2023 Srk'!#REF!</f>
        <v>#REF!</v>
      </c>
      <c r="AW205" s="150" t="e">
        <f>'2023 Srk'!#REF!</f>
        <v>#REF!</v>
      </c>
      <c r="AX205" s="149" t="e">
        <f>'2023 Srk'!#REF!</f>
        <v>#REF!</v>
      </c>
      <c r="AY205" s="149" t="e">
        <f>'2023 Srk'!#REF!</f>
        <v>#REF!</v>
      </c>
    </row>
    <row r="206" spans="1:51" ht="15" customHeight="1">
      <c r="A206" s="86" t="s">
        <v>469</v>
      </c>
      <c r="B206" s="25"/>
      <c r="C206" s="26" t="s">
        <v>1727</v>
      </c>
      <c r="D206" s="23">
        <f>'2023 Srk'!D206</f>
        <v>3264686.75</v>
      </c>
      <c r="E206" s="70">
        <f>'2023 Srk'!E206</f>
        <v>0.11363534137515008</v>
      </c>
      <c r="F206" s="23">
        <f>'2023 Srk'!F206</f>
        <v>3239463.5367958238</v>
      </c>
      <c r="G206" s="23">
        <f>'2023 Srk'!G206</f>
        <v>3191892.862082581</v>
      </c>
      <c r="H206" s="23">
        <f>'2023 Srk'!H206</f>
        <v>47570.674713242799</v>
      </c>
      <c r="I206" s="23">
        <f>'2023 Srk'!I206</f>
        <v>-252660.22806850332</v>
      </c>
      <c r="J206" s="23">
        <f>'2023 Srk'!J206</f>
        <v>-205089.55335526052</v>
      </c>
      <c r="K206" s="23">
        <f>'2023 Srk'!K206</f>
        <v>102390.54729647128</v>
      </c>
      <c r="L206" s="23"/>
      <c r="M206" s="22">
        <v>2.81676795847527E-4</v>
      </c>
      <c r="N206" s="27">
        <v>921</v>
      </c>
      <c r="O206" s="1" t="s">
        <v>849</v>
      </c>
      <c r="Q206" s="175"/>
      <c r="S206" s="178"/>
      <c r="T206" s="176"/>
      <c r="U206" s="176"/>
      <c r="V206" s="177"/>
      <c r="W206" s="177"/>
      <c r="X206" s="176"/>
      <c r="Y206" s="177"/>
      <c r="Z206" s="176"/>
      <c r="AA206" s="176"/>
      <c r="AB206" s="177"/>
      <c r="AC206" s="177"/>
      <c r="AD206" s="11"/>
      <c r="AE206" s="151"/>
      <c r="AF206" s="152" t="str">
        <f t="shared" si="4"/>
        <v>Saarijärvi Församling</v>
      </c>
      <c r="AG206" s="153" t="e">
        <f>'2023 Srk'!#REF!</f>
        <v>#REF!</v>
      </c>
      <c r="AH206" s="139" t="e">
        <f>'2023 Srk'!#REF!</f>
        <v>#REF!</v>
      </c>
      <c r="AI206" s="154" t="e">
        <f>'2023 Srk'!#REF!</f>
        <v>#REF!</v>
      </c>
      <c r="AJ206" s="154" t="e">
        <f>'2023 Srk'!#REF!</f>
        <v>#REF!</v>
      </c>
      <c r="AK206" s="154" t="e">
        <f>'2023 Srk'!#REF!</f>
        <v>#REF!</v>
      </c>
      <c r="AU206" s="170" t="str">
        <f t="shared" si="5"/>
        <v>Saarijärvi Församling</v>
      </c>
      <c r="AV206" s="149" t="e">
        <f>'2023 Srk'!#REF!</f>
        <v>#REF!</v>
      </c>
      <c r="AW206" s="150" t="e">
        <f>'2023 Srk'!#REF!</f>
        <v>#REF!</v>
      </c>
      <c r="AX206" s="149" t="e">
        <f>'2023 Srk'!#REF!</f>
        <v>#REF!</v>
      </c>
      <c r="AY206" s="149" t="e">
        <f>'2023 Srk'!#REF!</f>
        <v>#REF!</v>
      </c>
    </row>
    <row r="207" spans="1:51" ht="15" customHeight="1">
      <c r="A207" s="86" t="s">
        <v>518</v>
      </c>
      <c r="B207" s="25"/>
      <c r="C207" s="26" t="s">
        <v>1728</v>
      </c>
      <c r="D207" s="23">
        <f>'2023 Srk'!D207</f>
        <v>575220.82999999996</v>
      </c>
      <c r="E207" s="70">
        <f>'2023 Srk'!E207</f>
        <v>0.11752876167551363</v>
      </c>
      <c r="F207" s="23">
        <f>'2023 Srk'!F207</f>
        <v>570776.63098624372</v>
      </c>
      <c r="G207" s="23">
        <f>'2023 Srk'!G207</f>
        <v>566227.43506215164</v>
      </c>
      <c r="H207" s="23">
        <f>'2023 Srk'!H207</f>
        <v>4549.1959240920842</v>
      </c>
      <c r="I207" s="23">
        <f>'2023 Srk'!I207</f>
        <v>-44517.41843150917</v>
      </c>
      <c r="J207" s="23">
        <f>'2023 Srk'!J207</f>
        <v>-39968.222507417086</v>
      </c>
      <c r="K207" s="23">
        <f>'2023 Srk'!K207</f>
        <v>18040.682034817113</v>
      </c>
      <c r="L207" s="23"/>
      <c r="M207" s="22">
        <v>8.3602847186045452E-4</v>
      </c>
      <c r="N207" s="27">
        <v>926</v>
      </c>
      <c r="O207" s="1" t="s">
        <v>851</v>
      </c>
      <c r="Q207" s="175"/>
      <c r="S207" s="178"/>
      <c r="T207" s="176"/>
      <c r="U207" s="176"/>
      <c r="V207" s="177"/>
      <c r="W207" s="177"/>
      <c r="X207" s="176"/>
      <c r="Y207" s="177"/>
      <c r="Z207" s="176"/>
      <c r="AA207" s="176"/>
      <c r="AB207" s="177"/>
      <c r="AC207" s="177"/>
      <c r="AD207" s="11"/>
      <c r="AE207" s="151"/>
      <c r="AF207" s="152" t="str">
        <f t="shared" si="4"/>
        <v>Saimaa Ortodoxa Församling</v>
      </c>
      <c r="AG207" s="153" t="e">
        <f>'2023 Srk'!#REF!</f>
        <v>#REF!</v>
      </c>
      <c r="AH207" s="139" t="e">
        <f>'2023 Srk'!#REF!</f>
        <v>#REF!</v>
      </c>
      <c r="AI207" s="154" t="e">
        <f>'2023 Srk'!#REF!</f>
        <v>#REF!</v>
      </c>
      <c r="AJ207" s="154" t="e">
        <f>'2023 Srk'!#REF!</f>
        <v>#REF!</v>
      </c>
      <c r="AK207" s="154" t="e">
        <f>'2023 Srk'!#REF!</f>
        <v>#REF!</v>
      </c>
      <c r="AU207" s="170" t="str">
        <f t="shared" si="5"/>
        <v>Saimaa Ortodoxa Församling</v>
      </c>
      <c r="AV207" s="149" t="e">
        <f>'2023 Srk'!#REF!</f>
        <v>#REF!</v>
      </c>
      <c r="AW207" s="150" t="e">
        <f>'2023 Srk'!#REF!</f>
        <v>#REF!</v>
      </c>
      <c r="AX207" s="149" t="e">
        <f>'2023 Srk'!#REF!</f>
        <v>#REF!</v>
      </c>
      <c r="AY207" s="149" t="e">
        <f>'2023 Srk'!#REF!</f>
        <v>#REF!</v>
      </c>
    </row>
    <row r="208" spans="1:51" ht="15" customHeight="1">
      <c r="A208" s="86" t="s">
        <v>469</v>
      </c>
      <c r="B208" s="25"/>
      <c r="C208" s="26" t="s">
        <v>1729</v>
      </c>
      <c r="D208" s="23">
        <f>'2023 Srk'!D208</f>
        <v>681441.83</v>
      </c>
      <c r="E208" s="70">
        <f>'2023 Srk'!E208</f>
        <v>0.10713513403912467</v>
      </c>
      <c r="F208" s="23">
        <f>'2023 Srk'!F208</f>
        <v>676176.95962175191</v>
      </c>
      <c r="G208" s="23">
        <f>'2023 Srk'!G208</f>
        <v>662684.48257919727</v>
      </c>
      <c r="H208" s="23">
        <f>'2023 Srk'!H208</f>
        <v>13492.477042554645</v>
      </c>
      <c r="I208" s="23">
        <f>'2023 Srk'!I208</f>
        <v>-52738.060759801308</v>
      </c>
      <c r="J208" s="23">
        <f>'2023 Srk'!J208</f>
        <v>-39245.583717246664</v>
      </c>
      <c r="K208" s="23">
        <f>'2023 Srk'!K208</f>
        <v>21372.097008819896</v>
      </c>
      <c r="L208" s="23"/>
      <c r="M208" s="22">
        <v>5.5719361012464372E-4</v>
      </c>
      <c r="N208" s="27">
        <v>927</v>
      </c>
      <c r="O208" s="1" t="s">
        <v>853</v>
      </c>
      <c r="Q208" s="175"/>
      <c r="S208" s="178"/>
      <c r="T208" s="176"/>
      <c r="U208" s="176"/>
      <c r="V208" s="177"/>
      <c r="W208" s="177"/>
      <c r="X208" s="176"/>
      <c r="Y208" s="177"/>
      <c r="Z208" s="176"/>
      <c r="AA208" s="176"/>
      <c r="AB208" s="177"/>
      <c r="AC208" s="177"/>
      <c r="AD208" s="11"/>
      <c r="AE208" s="151"/>
      <c r="AF208" s="152" t="str">
        <f t="shared" ref="AF208:AF271" si="6">C208</f>
        <v>Salla Församling</v>
      </c>
      <c r="AG208" s="153" t="e">
        <f>'2023 Srk'!#REF!</f>
        <v>#REF!</v>
      </c>
      <c r="AH208" s="139" t="e">
        <f>'2023 Srk'!#REF!</f>
        <v>#REF!</v>
      </c>
      <c r="AI208" s="154" t="e">
        <f>'2023 Srk'!#REF!</f>
        <v>#REF!</v>
      </c>
      <c r="AJ208" s="154" t="e">
        <f>'2023 Srk'!#REF!</f>
        <v>#REF!</v>
      </c>
      <c r="AK208" s="154" t="e">
        <f>'2023 Srk'!#REF!</f>
        <v>#REF!</v>
      </c>
      <c r="AU208" s="170" t="str">
        <f t="shared" ref="AU208:AU271" si="7">AF208</f>
        <v>Salla Församling</v>
      </c>
      <c r="AV208" s="149" t="e">
        <f>'2023 Srk'!#REF!</f>
        <v>#REF!</v>
      </c>
      <c r="AW208" s="150" t="e">
        <f>'2023 Srk'!#REF!</f>
        <v>#REF!</v>
      </c>
      <c r="AX208" s="149" t="e">
        <f>'2023 Srk'!#REF!</f>
        <v>#REF!</v>
      </c>
      <c r="AY208" s="149" t="e">
        <f>'2023 Srk'!#REF!</f>
        <v>#REF!</v>
      </c>
    </row>
    <row r="209" spans="1:51" ht="15" customHeight="1">
      <c r="A209" s="86" t="s">
        <v>469</v>
      </c>
      <c r="B209" s="25"/>
      <c r="C209" s="26" t="s">
        <v>1191</v>
      </c>
      <c r="D209" s="23">
        <f>'2023 Srk'!D209</f>
        <v>9872376.8800000008</v>
      </c>
      <c r="E209" s="70">
        <f>'2023 Srk'!E209</f>
        <v>3.9999347791920936E-2</v>
      </c>
      <c r="F209" s="23">
        <f>'2023 Srk'!F209</f>
        <v>9796102.1602657959</v>
      </c>
      <c r="G209" s="23">
        <f>'2023 Srk'!G209</f>
        <v>9701307.6878085528</v>
      </c>
      <c r="H209" s="23">
        <f>'2023 Srk'!H209</f>
        <v>94794.47245724313</v>
      </c>
      <c r="I209" s="23">
        <f>'2023 Srk'!I209</f>
        <v>-764041.75502566039</v>
      </c>
      <c r="J209" s="23">
        <f>'2023 Srk'!J209</f>
        <v>-669247.28256841726</v>
      </c>
      <c r="K209" s="23">
        <f>'2023 Srk'!K209</f>
        <v>309627.89059631206</v>
      </c>
      <c r="L209" s="23"/>
      <c r="M209" s="22">
        <v>3.8164101606448387E-3</v>
      </c>
      <c r="N209" s="27">
        <v>906</v>
      </c>
      <c r="O209" s="1" t="s">
        <v>841</v>
      </c>
      <c r="Q209" s="175"/>
      <c r="S209" s="178"/>
      <c r="T209" s="176"/>
      <c r="U209" s="176"/>
      <c r="V209" s="177"/>
      <c r="W209" s="177"/>
      <c r="X209" s="176"/>
      <c r="Y209" s="177"/>
      <c r="Z209" s="176"/>
      <c r="AA209" s="176"/>
      <c r="AB209" s="177"/>
      <c r="AC209" s="177"/>
      <c r="AD209" s="11"/>
      <c r="AE209" s="151"/>
      <c r="AF209" s="152" t="str">
        <f t="shared" si="6"/>
        <v>Salo församling</v>
      </c>
      <c r="AG209" s="153" t="e">
        <f>'2023 Srk'!#REF!</f>
        <v>#REF!</v>
      </c>
      <c r="AH209" s="139" t="e">
        <f>'2023 Srk'!#REF!</f>
        <v>#REF!</v>
      </c>
      <c r="AI209" s="154" t="e">
        <f>'2023 Srk'!#REF!</f>
        <v>#REF!</v>
      </c>
      <c r="AJ209" s="154" t="e">
        <f>'2023 Srk'!#REF!</f>
        <v>#REF!</v>
      </c>
      <c r="AK209" s="154" t="e">
        <f>'2023 Srk'!#REF!</f>
        <v>#REF!</v>
      </c>
      <c r="AU209" s="170" t="str">
        <f t="shared" si="7"/>
        <v>Salo församling</v>
      </c>
      <c r="AV209" s="149" t="e">
        <f>'2023 Srk'!#REF!</f>
        <v>#REF!</v>
      </c>
      <c r="AW209" s="150" t="e">
        <f>'2023 Srk'!#REF!</f>
        <v>#REF!</v>
      </c>
      <c r="AX209" s="149" t="e">
        <f>'2023 Srk'!#REF!</f>
        <v>#REF!</v>
      </c>
      <c r="AY209" s="149" t="e">
        <f>'2023 Srk'!#REF!</f>
        <v>#REF!</v>
      </c>
    </row>
    <row r="210" spans="1:51" ht="15" customHeight="1">
      <c r="A210" s="86" t="s">
        <v>469</v>
      </c>
      <c r="B210" s="25"/>
      <c r="C210" s="26" t="s">
        <v>1730</v>
      </c>
      <c r="D210" s="23">
        <f>'2023 Srk'!D210</f>
        <v>439744.73</v>
      </c>
      <c r="E210" s="70">
        <f>'2023 Srk'!E210</f>
        <v>-8.5918187317542971E-3</v>
      </c>
      <c r="F210" s="23">
        <f>'2023 Srk'!F210</f>
        <v>436347.22943422507</v>
      </c>
      <c r="G210" s="23">
        <f>'2023 Srk'!G210</f>
        <v>485085.73150177789</v>
      </c>
      <c r="H210" s="23">
        <f>'2023 Srk'!H210</f>
        <v>-48738.502067552821</v>
      </c>
      <c r="I210" s="23">
        <f>'2023 Srk'!I210</f>
        <v>-34032.669068088202</v>
      </c>
      <c r="J210" s="23">
        <f>'2023 Srk'!J210</f>
        <v>-82771.171135641023</v>
      </c>
      <c r="K210" s="23">
        <f>'2023 Srk'!K210</f>
        <v>13791.737775588728</v>
      </c>
      <c r="L210" s="23"/>
      <c r="M210" s="22">
        <v>5.0661551894644998E-3</v>
      </c>
      <c r="N210" s="27">
        <v>934</v>
      </c>
      <c r="O210" s="1" t="s">
        <v>855</v>
      </c>
      <c r="Q210" s="175"/>
      <c r="S210" s="178"/>
      <c r="T210" s="176"/>
      <c r="U210" s="176"/>
      <c r="V210" s="177"/>
      <c r="W210" s="177"/>
      <c r="X210" s="176"/>
      <c r="Y210" s="177"/>
      <c r="Z210" s="176"/>
      <c r="AA210" s="176"/>
      <c r="AB210" s="177"/>
      <c r="AC210" s="177"/>
      <c r="AD210" s="11"/>
      <c r="AE210" s="151"/>
      <c r="AF210" s="152" t="str">
        <f t="shared" si="6"/>
        <v>Saltviks Församling</v>
      </c>
      <c r="AG210" s="153" t="e">
        <f>'2023 Srk'!#REF!</f>
        <v>#REF!</v>
      </c>
      <c r="AH210" s="139" t="e">
        <f>'2023 Srk'!#REF!</f>
        <v>#REF!</v>
      </c>
      <c r="AI210" s="154" t="e">
        <f>'2023 Srk'!#REF!</f>
        <v>#REF!</v>
      </c>
      <c r="AJ210" s="154" t="e">
        <f>'2023 Srk'!#REF!</f>
        <v>#REF!</v>
      </c>
      <c r="AK210" s="154" t="e">
        <f>'2023 Srk'!#REF!</f>
        <v>#REF!</v>
      </c>
      <c r="AU210" s="170" t="str">
        <f t="shared" si="7"/>
        <v>Saltviks Församling</v>
      </c>
      <c r="AV210" s="149" t="e">
        <f>'2023 Srk'!#REF!</f>
        <v>#REF!</v>
      </c>
      <c r="AW210" s="150" t="e">
        <f>'2023 Srk'!#REF!</f>
        <v>#REF!</v>
      </c>
      <c r="AX210" s="149" t="e">
        <f>'2023 Srk'!#REF!</f>
        <v>#REF!</v>
      </c>
      <c r="AY210" s="149" t="e">
        <f>'2023 Srk'!#REF!</f>
        <v>#REF!</v>
      </c>
    </row>
    <row r="211" spans="1:51" ht="15" customHeight="1">
      <c r="A211" s="86" t="s">
        <v>469</v>
      </c>
      <c r="B211" s="25"/>
      <c r="C211" s="26" t="s">
        <v>1193</v>
      </c>
      <c r="D211" s="23">
        <f>'2023 Srk'!D211</f>
        <v>5068319.8499999996</v>
      </c>
      <c r="E211" s="70">
        <f>'2023 Srk'!E211</f>
        <v>0.10847372033609548</v>
      </c>
      <c r="F211" s="23">
        <f>'2023 Srk'!F211</f>
        <v>5029161.6330091944</v>
      </c>
      <c r="G211" s="23">
        <f>'2023 Srk'!G211</f>
        <v>5009201.5795602538</v>
      </c>
      <c r="H211" s="23">
        <f>'2023 Srk'!H211</f>
        <v>19960.053448940627</v>
      </c>
      <c r="I211" s="23">
        <f>'2023 Srk'!I211</f>
        <v>-392246.77504667873</v>
      </c>
      <c r="J211" s="23">
        <f>'2023 Srk'!J211</f>
        <v>-372286.7215977381</v>
      </c>
      <c r="K211" s="23">
        <f>'2023 Srk'!K211</f>
        <v>158957.98986382669</v>
      </c>
      <c r="L211" s="23"/>
      <c r="M211" s="22">
        <v>2.6641500031875169E-4</v>
      </c>
      <c r="N211" s="27">
        <v>940</v>
      </c>
      <c r="O211" s="1" t="s">
        <v>857</v>
      </c>
      <c r="Q211" s="175"/>
      <c r="S211" s="178"/>
      <c r="T211" s="176"/>
      <c r="U211" s="176"/>
      <c r="V211" s="177"/>
      <c r="W211" s="177"/>
      <c r="X211" s="176"/>
      <c r="Y211" s="177"/>
      <c r="Z211" s="176"/>
      <c r="AA211" s="176"/>
      <c r="AB211" s="177"/>
      <c r="AC211" s="177"/>
      <c r="AD211" s="11"/>
      <c r="AE211" s="151"/>
      <c r="AF211" s="152" t="str">
        <f t="shared" si="6"/>
        <v>Sastamala församling</v>
      </c>
      <c r="AG211" s="153" t="e">
        <f>'2023 Srk'!#REF!</f>
        <v>#REF!</v>
      </c>
      <c r="AH211" s="139" t="e">
        <f>'2023 Srk'!#REF!</f>
        <v>#REF!</v>
      </c>
      <c r="AI211" s="154" t="e">
        <f>'2023 Srk'!#REF!</f>
        <v>#REF!</v>
      </c>
      <c r="AJ211" s="154" t="e">
        <f>'2023 Srk'!#REF!</f>
        <v>#REF!</v>
      </c>
      <c r="AK211" s="154" t="e">
        <f>'2023 Srk'!#REF!</f>
        <v>#REF!</v>
      </c>
      <c r="AU211" s="170" t="str">
        <f t="shared" si="7"/>
        <v>Sastamala församling</v>
      </c>
      <c r="AV211" s="149" t="e">
        <f>'2023 Srk'!#REF!</f>
        <v>#REF!</v>
      </c>
      <c r="AW211" s="150" t="e">
        <f>'2023 Srk'!#REF!</f>
        <v>#REF!</v>
      </c>
      <c r="AX211" s="149" t="e">
        <f>'2023 Srk'!#REF!</f>
        <v>#REF!</v>
      </c>
      <c r="AY211" s="149" t="e">
        <f>'2023 Srk'!#REF!</f>
        <v>#REF!</v>
      </c>
    </row>
    <row r="212" spans="1:51" ht="15" customHeight="1">
      <c r="A212" s="86" t="s">
        <v>469</v>
      </c>
      <c r="B212" s="25"/>
      <c r="C212" s="26" t="s">
        <v>1731</v>
      </c>
      <c r="D212" s="23">
        <f>'2023 Srk'!D212</f>
        <v>7565928.96</v>
      </c>
      <c r="E212" s="70">
        <f>'2023 Srk'!E212</f>
        <v>8.5564329588000643E-2</v>
      </c>
      <c r="F212" s="23">
        <f>'2023 Srk'!F212</f>
        <v>7507474.0288352473</v>
      </c>
      <c r="G212" s="23">
        <f>'2023 Srk'!G212</f>
        <v>7492108.2033781353</v>
      </c>
      <c r="H212" s="23">
        <f>'2023 Srk'!H212</f>
        <v>15365.825457111932</v>
      </c>
      <c r="I212" s="23">
        <f>'2023 Srk'!I212</f>
        <v>-585541.42647336505</v>
      </c>
      <c r="J212" s="23">
        <f>'2023 Srk'!J212</f>
        <v>-570175.60101625312</v>
      </c>
      <c r="K212" s="23">
        <f>'2023 Srk'!K212</f>
        <v>237290.63960596581</v>
      </c>
      <c r="L212" s="23"/>
      <c r="M212" s="22">
        <v>9.9426478016056939E-3</v>
      </c>
      <c r="N212" s="27">
        <v>946</v>
      </c>
      <c r="O212" s="1" t="s">
        <v>859</v>
      </c>
      <c r="Q212" s="175"/>
      <c r="S212" s="178"/>
      <c r="T212" s="176"/>
      <c r="U212" s="176"/>
      <c r="V212" s="177"/>
      <c r="W212" s="177"/>
      <c r="X212" s="176"/>
      <c r="Y212" s="177"/>
      <c r="Z212" s="176"/>
      <c r="AA212" s="176"/>
      <c r="AB212" s="177"/>
      <c r="AC212" s="177"/>
      <c r="AD212" s="11"/>
      <c r="AE212" s="151"/>
      <c r="AF212" s="152" t="str">
        <f t="shared" si="6"/>
        <v>Nyslott Församling</v>
      </c>
      <c r="AG212" s="153" t="e">
        <f>'2023 Srk'!#REF!</f>
        <v>#REF!</v>
      </c>
      <c r="AH212" s="139" t="e">
        <f>'2023 Srk'!#REF!</f>
        <v>#REF!</v>
      </c>
      <c r="AI212" s="154" t="e">
        <f>'2023 Srk'!#REF!</f>
        <v>#REF!</v>
      </c>
      <c r="AJ212" s="154" t="e">
        <f>'2023 Srk'!#REF!</f>
        <v>#REF!</v>
      </c>
      <c r="AK212" s="154" t="e">
        <f>'2023 Srk'!#REF!</f>
        <v>#REF!</v>
      </c>
      <c r="AU212" s="170" t="str">
        <f t="shared" si="7"/>
        <v>Nyslott Församling</v>
      </c>
      <c r="AV212" s="149" t="e">
        <f>'2023 Srk'!#REF!</f>
        <v>#REF!</v>
      </c>
      <c r="AW212" s="150" t="e">
        <f>'2023 Srk'!#REF!</f>
        <v>#REF!</v>
      </c>
      <c r="AX212" s="149" t="e">
        <f>'2023 Srk'!#REF!</f>
        <v>#REF!</v>
      </c>
      <c r="AY212" s="149" t="e">
        <f>'2023 Srk'!#REF!</f>
        <v>#REF!</v>
      </c>
    </row>
    <row r="213" spans="1:51" ht="15" customHeight="1">
      <c r="A213" s="86" t="s">
        <v>469</v>
      </c>
      <c r="B213" s="25"/>
      <c r="C213" s="26" t="s">
        <v>1195</v>
      </c>
      <c r="D213" s="23">
        <f>'2023 Srk'!D213</f>
        <v>15741730.49</v>
      </c>
      <c r="E213" s="70">
        <f>'2023 Srk'!E213</f>
        <v>8.4403620843935379E-2</v>
      </c>
      <c r="F213" s="23">
        <f>'2023 Srk'!F213</f>
        <v>15620108.706730302</v>
      </c>
      <c r="G213" s="23">
        <f>'2023 Srk'!G213</f>
        <v>15754693.205058219</v>
      </c>
      <c r="H213" s="23">
        <f>'2023 Srk'!H213</f>
        <v>-134584.49832791649</v>
      </c>
      <c r="I213" s="23">
        <f>'2023 Srk'!I213</f>
        <v>-1218282.034500343</v>
      </c>
      <c r="J213" s="23">
        <f>'2023 Srk'!J213</f>
        <v>-1352866.5328282595</v>
      </c>
      <c r="K213" s="23">
        <f>'2023 Srk'!K213</f>
        <v>493708.74564447848</v>
      </c>
      <c r="L213" s="23"/>
      <c r="M213" s="22">
        <v>1.2091044318172505E-3</v>
      </c>
      <c r="N213" s="27">
        <v>948</v>
      </c>
      <c r="O213" s="1" t="s">
        <v>861</v>
      </c>
      <c r="Q213" s="175"/>
      <c r="S213" s="178"/>
      <c r="T213" s="176"/>
      <c r="U213" s="176"/>
      <c r="V213" s="177"/>
      <c r="W213" s="177"/>
      <c r="X213" s="176"/>
      <c r="Y213" s="177"/>
      <c r="Z213" s="176"/>
      <c r="AA213" s="176"/>
      <c r="AB213" s="177"/>
      <c r="AC213" s="177"/>
      <c r="AD213" s="11"/>
      <c r="AE213" s="151"/>
      <c r="AF213" s="152" t="str">
        <f t="shared" si="6"/>
        <v>Seinäjoki församling</v>
      </c>
      <c r="AG213" s="153" t="e">
        <f>'2023 Srk'!#REF!</f>
        <v>#REF!</v>
      </c>
      <c r="AH213" s="139" t="e">
        <f>'2023 Srk'!#REF!</f>
        <v>#REF!</v>
      </c>
      <c r="AI213" s="154" t="e">
        <f>'2023 Srk'!#REF!</f>
        <v>#REF!</v>
      </c>
      <c r="AJ213" s="154" t="e">
        <f>'2023 Srk'!#REF!</f>
        <v>#REF!</v>
      </c>
      <c r="AK213" s="154" t="e">
        <f>'2023 Srk'!#REF!</f>
        <v>#REF!</v>
      </c>
      <c r="AU213" s="170" t="str">
        <f t="shared" si="7"/>
        <v>Seinäjoki församling</v>
      </c>
      <c r="AV213" s="149" t="e">
        <f>'2023 Srk'!#REF!</f>
        <v>#REF!</v>
      </c>
      <c r="AW213" s="150" t="e">
        <f>'2023 Srk'!#REF!</f>
        <v>#REF!</v>
      </c>
      <c r="AX213" s="149" t="e">
        <f>'2023 Srk'!#REF!</f>
        <v>#REF!</v>
      </c>
      <c r="AY213" s="149" t="e">
        <f>'2023 Srk'!#REF!</f>
        <v>#REF!</v>
      </c>
    </row>
    <row r="214" spans="1:51" ht="15" customHeight="1">
      <c r="A214" s="86" t="s">
        <v>469</v>
      </c>
      <c r="B214" s="25"/>
      <c r="C214" s="26" t="s">
        <v>1732</v>
      </c>
      <c r="D214" s="23">
        <f>'2023 Srk'!D214</f>
        <v>1038068.97</v>
      </c>
      <c r="E214" s="70">
        <f>'2023 Srk'!E214</f>
        <v>0.10078666447598517</v>
      </c>
      <c r="F214" s="23">
        <f>'2023 Srk'!F214</f>
        <v>1030048.7717525113</v>
      </c>
      <c r="G214" s="23">
        <f>'2023 Srk'!G214</f>
        <v>1039640.1477378529</v>
      </c>
      <c r="H214" s="23">
        <f>'2023 Srk'!H214</f>
        <v>-9591.3759853416122</v>
      </c>
      <c r="I214" s="23">
        <f>'2023 Srk'!I214</f>
        <v>-80338.103712718017</v>
      </c>
      <c r="J214" s="23">
        <f>'2023 Srk'!J214</f>
        <v>-89929.479698059629</v>
      </c>
      <c r="K214" s="23">
        <f>'2023 Srk'!K214</f>
        <v>32557.013309097489</v>
      </c>
      <c r="L214" s="23"/>
      <c r="M214" s="22">
        <v>9.0871066680291428E-4</v>
      </c>
      <c r="N214" s="27">
        <v>952</v>
      </c>
      <c r="O214" s="1" t="s">
        <v>863</v>
      </c>
      <c r="Q214" s="175"/>
      <c r="S214" s="178"/>
      <c r="T214" s="176"/>
      <c r="U214" s="176"/>
      <c r="V214" s="177"/>
      <c r="W214" s="177"/>
      <c r="X214" s="176"/>
      <c r="Y214" s="177"/>
      <c r="Z214" s="176"/>
      <c r="AA214" s="176"/>
      <c r="AB214" s="177"/>
      <c r="AC214" s="177"/>
      <c r="AD214" s="11"/>
      <c r="AE214" s="151"/>
      <c r="AF214" s="152" t="str">
        <f t="shared" si="6"/>
        <v>Sievi Församling</v>
      </c>
      <c r="AG214" s="153" t="e">
        <f>'2023 Srk'!#REF!</f>
        <v>#REF!</v>
      </c>
      <c r="AH214" s="139" t="e">
        <f>'2023 Srk'!#REF!</f>
        <v>#REF!</v>
      </c>
      <c r="AI214" s="154" t="e">
        <f>'2023 Srk'!#REF!</f>
        <v>#REF!</v>
      </c>
      <c r="AJ214" s="154" t="e">
        <f>'2023 Srk'!#REF!</f>
        <v>#REF!</v>
      </c>
      <c r="AK214" s="154" t="e">
        <f>'2023 Srk'!#REF!</f>
        <v>#REF!</v>
      </c>
      <c r="AU214" s="170" t="str">
        <f t="shared" si="7"/>
        <v>Sievi Församling</v>
      </c>
      <c r="AV214" s="149" t="e">
        <f>'2023 Srk'!#REF!</f>
        <v>#REF!</v>
      </c>
      <c r="AW214" s="150" t="e">
        <f>'2023 Srk'!#REF!</f>
        <v>#REF!</v>
      </c>
      <c r="AX214" s="149" t="e">
        <f>'2023 Srk'!#REF!</f>
        <v>#REF!</v>
      </c>
      <c r="AY214" s="149" t="e">
        <f>'2023 Srk'!#REF!</f>
        <v>#REF!</v>
      </c>
    </row>
    <row r="215" spans="1:51" ht="15" customHeight="1">
      <c r="A215" s="86" t="s">
        <v>469</v>
      </c>
      <c r="B215" s="25"/>
      <c r="C215" s="26" t="s">
        <v>1733</v>
      </c>
      <c r="D215" s="23">
        <f>'2023 Srk'!D215</f>
        <v>1390456.57</v>
      </c>
      <c r="E215" s="70">
        <f>'2023 Srk'!E215</f>
        <v>7.2943177762645028E-2</v>
      </c>
      <c r="F215" s="23">
        <f>'2023 Srk'!F215</f>
        <v>1379713.7988853571</v>
      </c>
      <c r="G215" s="23">
        <f>'2023 Srk'!G215</f>
        <v>1416843.8014325975</v>
      </c>
      <c r="H215" s="23">
        <f>'2023 Srk'!H215</f>
        <v>-37130.00254724035</v>
      </c>
      <c r="I215" s="23">
        <f>'2023 Srk'!I215</f>
        <v>-107610.04071693827</v>
      </c>
      <c r="J215" s="23">
        <f>'2023 Srk'!J215</f>
        <v>-144740.04326417862</v>
      </c>
      <c r="K215" s="23">
        <f>'2023 Srk'!K215</f>
        <v>43608.964686818494</v>
      </c>
      <c r="L215" s="23"/>
      <c r="M215" s="22">
        <v>1.3786236622811501E-3</v>
      </c>
      <c r="N215" s="27">
        <v>954</v>
      </c>
      <c r="O215" s="1" t="s">
        <v>865</v>
      </c>
      <c r="Q215" s="175"/>
      <c r="S215" s="178"/>
      <c r="T215" s="176"/>
      <c r="U215" s="176"/>
      <c r="V215" s="177"/>
      <c r="W215" s="177"/>
      <c r="X215" s="176"/>
      <c r="Y215" s="177"/>
      <c r="Z215" s="176"/>
      <c r="AA215" s="176"/>
      <c r="AB215" s="177"/>
      <c r="AC215" s="177"/>
      <c r="AD215" s="11"/>
      <c r="AE215" s="151"/>
      <c r="AF215" s="152" t="str">
        <f t="shared" si="6"/>
        <v>Siikalatva Församling</v>
      </c>
      <c r="AG215" s="153" t="e">
        <f>'2023 Srk'!#REF!</f>
        <v>#REF!</v>
      </c>
      <c r="AH215" s="139" t="e">
        <f>'2023 Srk'!#REF!</f>
        <v>#REF!</v>
      </c>
      <c r="AI215" s="154" t="e">
        <f>'2023 Srk'!#REF!</f>
        <v>#REF!</v>
      </c>
      <c r="AJ215" s="154" t="e">
        <f>'2023 Srk'!#REF!</f>
        <v>#REF!</v>
      </c>
      <c r="AK215" s="154" t="e">
        <f>'2023 Srk'!#REF!</f>
        <v>#REF!</v>
      </c>
      <c r="AU215" s="170" t="str">
        <f t="shared" si="7"/>
        <v>Siikalatva Församling</v>
      </c>
      <c r="AV215" s="149" t="e">
        <f>'2023 Srk'!#REF!</f>
        <v>#REF!</v>
      </c>
      <c r="AW215" s="150" t="e">
        <f>'2023 Srk'!#REF!</f>
        <v>#REF!</v>
      </c>
      <c r="AX215" s="149" t="e">
        <f>'2023 Srk'!#REF!</f>
        <v>#REF!</v>
      </c>
      <c r="AY215" s="149" t="e">
        <f>'2023 Srk'!#REF!</f>
        <v>#REF!</v>
      </c>
    </row>
    <row r="216" spans="1:51" ht="15" customHeight="1">
      <c r="A216" s="86" t="s">
        <v>469</v>
      </c>
      <c r="B216" s="25"/>
      <c r="C216" s="26" t="s">
        <v>1734</v>
      </c>
      <c r="D216" s="23">
        <f>'2023 Srk'!D216</f>
        <v>3666730.22</v>
      </c>
      <c r="E216" s="70">
        <f>'2023 Srk'!E216</f>
        <v>0.10234547462953136</v>
      </c>
      <c r="F216" s="23">
        <f>'2023 Srk'!F216</f>
        <v>3638400.7889753371</v>
      </c>
      <c r="G216" s="23">
        <f>'2023 Srk'!G216</f>
        <v>3679324.1474927263</v>
      </c>
      <c r="H216" s="23">
        <f>'2023 Srk'!H216</f>
        <v>-40923.358517389279</v>
      </c>
      <c r="I216" s="23">
        <f>'2023 Srk'!I216</f>
        <v>-283775.1259445867</v>
      </c>
      <c r="J216" s="23">
        <f>'2023 Srk'!J216</f>
        <v>-324698.48446197598</v>
      </c>
      <c r="K216" s="23">
        <f>'2023 Srk'!K216</f>
        <v>114999.85841346357</v>
      </c>
      <c r="L216" s="23"/>
      <c r="M216" s="22">
        <v>1.049540363469984E-2</v>
      </c>
      <c r="N216" s="27">
        <v>668</v>
      </c>
      <c r="O216" s="1" t="s">
        <v>1201</v>
      </c>
      <c r="Q216" s="175"/>
      <c r="S216" s="178"/>
      <c r="T216" s="176"/>
      <c r="U216" s="176"/>
      <c r="V216" s="177"/>
      <c r="W216" s="177"/>
      <c r="X216" s="176"/>
      <c r="Y216" s="177"/>
      <c r="Z216" s="176"/>
      <c r="AA216" s="176"/>
      <c r="AB216" s="177"/>
      <c r="AC216" s="177"/>
      <c r="AD216" s="11"/>
      <c r="AE216" s="151"/>
      <c r="AF216" s="152" t="str">
        <f t="shared" si="6"/>
        <v>Siilinjärvi Församling</v>
      </c>
      <c r="AG216" s="153" t="e">
        <f>'2023 Srk'!#REF!</f>
        <v>#REF!</v>
      </c>
      <c r="AH216" s="139" t="e">
        <f>'2023 Srk'!#REF!</f>
        <v>#REF!</v>
      </c>
      <c r="AI216" s="154" t="e">
        <f>'2023 Srk'!#REF!</f>
        <v>#REF!</v>
      </c>
      <c r="AJ216" s="154" t="e">
        <f>'2023 Srk'!#REF!</f>
        <v>#REF!</v>
      </c>
      <c r="AK216" s="154" t="e">
        <f>'2023 Srk'!#REF!</f>
        <v>#REF!</v>
      </c>
      <c r="AU216" s="170" t="str">
        <f t="shared" si="7"/>
        <v>Siilinjärvi Församling</v>
      </c>
      <c r="AV216" s="149" t="e">
        <f>'2023 Srk'!#REF!</f>
        <v>#REF!</v>
      </c>
      <c r="AW216" s="150" t="e">
        <f>'2023 Srk'!#REF!</f>
        <v>#REF!</v>
      </c>
      <c r="AX216" s="149" t="e">
        <f>'2023 Srk'!#REF!</f>
        <v>#REF!</v>
      </c>
      <c r="AY216" s="149" t="e">
        <f>'2023 Srk'!#REF!</f>
        <v>#REF!</v>
      </c>
    </row>
    <row r="217" spans="1:51" ht="15" customHeight="1">
      <c r="A217" s="86" t="s">
        <v>469</v>
      </c>
      <c r="B217" s="25"/>
      <c r="C217" s="26" t="s">
        <v>1735</v>
      </c>
      <c r="D217" s="23">
        <f>'2023 Srk'!D217</f>
        <v>643094.28</v>
      </c>
      <c r="E217" s="70">
        <f>'2023 Srk'!E217</f>
        <v>9.5520417881641784E-2</v>
      </c>
      <c r="F217" s="23">
        <f>'2023 Srk'!F217</f>
        <v>638125.68565175938</v>
      </c>
      <c r="G217" s="23">
        <f>'2023 Srk'!G217</f>
        <v>645264.30085915909</v>
      </c>
      <c r="H217" s="23">
        <f>'2023 Srk'!H217</f>
        <v>-7138.6152073997073</v>
      </c>
      <c r="I217" s="23">
        <f>'2023 Srk'!I217</f>
        <v>-49770.271973061412</v>
      </c>
      <c r="J217" s="23">
        <f>'2023 Srk'!J217</f>
        <v>-56908.887180461119</v>
      </c>
      <c r="K217" s="23">
        <f>'2023 Srk'!K217</f>
        <v>20169.400721962116</v>
      </c>
      <c r="L217" s="23"/>
      <c r="M217" s="22">
        <v>2.2228436339904014E-3</v>
      </c>
      <c r="N217" s="27">
        <v>967</v>
      </c>
      <c r="O217" s="1" t="s">
        <v>867</v>
      </c>
      <c r="Q217" s="175"/>
      <c r="S217" s="178"/>
      <c r="T217" s="176"/>
      <c r="U217" s="176"/>
      <c r="V217" s="177"/>
      <c r="W217" s="177"/>
      <c r="X217" s="176"/>
      <c r="Y217" s="177"/>
      <c r="Z217" s="176"/>
      <c r="AA217" s="176"/>
      <c r="AB217" s="177"/>
      <c r="AC217" s="177"/>
      <c r="AD217" s="11"/>
      <c r="AE217" s="151"/>
      <c r="AF217" s="152" t="str">
        <f t="shared" si="6"/>
        <v>Simo Församling</v>
      </c>
      <c r="AG217" s="153" t="e">
        <f>'2023 Srk'!#REF!</f>
        <v>#REF!</v>
      </c>
      <c r="AH217" s="139" t="e">
        <f>'2023 Srk'!#REF!</f>
        <v>#REF!</v>
      </c>
      <c r="AI217" s="154" t="e">
        <f>'2023 Srk'!#REF!</f>
        <v>#REF!</v>
      </c>
      <c r="AJ217" s="154" t="e">
        <f>'2023 Srk'!#REF!</f>
        <v>#REF!</v>
      </c>
      <c r="AK217" s="154" t="e">
        <f>'2023 Srk'!#REF!</f>
        <v>#REF!</v>
      </c>
      <c r="AU217" s="170" t="str">
        <f t="shared" si="7"/>
        <v>Simo Församling</v>
      </c>
      <c r="AV217" s="149" t="e">
        <f>'2023 Srk'!#REF!</f>
        <v>#REF!</v>
      </c>
      <c r="AW217" s="150" t="e">
        <f>'2023 Srk'!#REF!</f>
        <v>#REF!</v>
      </c>
      <c r="AX217" s="149" t="e">
        <f>'2023 Srk'!#REF!</f>
        <v>#REF!</v>
      </c>
      <c r="AY217" s="149" t="e">
        <f>'2023 Srk'!#REF!</f>
        <v>#REF!</v>
      </c>
    </row>
    <row r="218" spans="1:51" ht="15" customHeight="1">
      <c r="A218" s="86" t="s">
        <v>469</v>
      </c>
      <c r="B218" s="25"/>
      <c r="C218" s="26" t="s">
        <v>1200</v>
      </c>
      <c r="D218" s="23">
        <f>'2023 Srk'!D218</f>
        <v>4840626.9400000004</v>
      </c>
      <c r="E218" s="70">
        <f>'2023 Srk'!E218</f>
        <v>9.3139830127431322E-2</v>
      </c>
      <c r="F218" s="23">
        <f>'2023 Srk'!F218</f>
        <v>4803227.8954057535</v>
      </c>
      <c r="G218" s="23">
        <f>'2023 Srk'!G218</f>
        <v>4940746.7700348757</v>
      </c>
      <c r="H218" s="23">
        <f>'2023 Srk'!H218</f>
        <v>-137518.87462912221</v>
      </c>
      <c r="I218" s="23">
        <f>'2023 Srk'!I218</f>
        <v>-374625.19387348316</v>
      </c>
      <c r="J218" s="23">
        <f>'2023 Srk'!J218</f>
        <v>-512144.06850260537</v>
      </c>
      <c r="K218" s="23">
        <f>'2023 Srk'!K218</f>
        <v>151816.84479977845</v>
      </c>
      <c r="L218" s="23"/>
      <c r="M218" s="22">
        <v>6.2435755677456208E-4</v>
      </c>
      <c r="N218" s="27">
        <v>982</v>
      </c>
      <c r="O218" s="1" t="s">
        <v>877</v>
      </c>
      <c r="Q218" s="175"/>
      <c r="S218" s="178"/>
      <c r="T218" s="176"/>
      <c r="U218" s="176"/>
      <c r="V218" s="177"/>
      <c r="W218" s="177"/>
      <c r="X218" s="176"/>
      <c r="Y218" s="177"/>
      <c r="Z218" s="176"/>
      <c r="AA218" s="176"/>
      <c r="AB218" s="177"/>
      <c r="AC218" s="177"/>
      <c r="AD218" s="11"/>
      <c r="AE218" s="151"/>
      <c r="AF218" s="152" t="str">
        <f t="shared" si="6"/>
        <v>Sibbo Kyrkliga Samfällighet</v>
      </c>
      <c r="AG218" s="153" t="e">
        <f>'2023 Srk'!#REF!</f>
        <v>#REF!</v>
      </c>
      <c r="AH218" s="139" t="e">
        <f>'2023 Srk'!#REF!</f>
        <v>#REF!</v>
      </c>
      <c r="AI218" s="154" t="e">
        <f>'2023 Srk'!#REF!</f>
        <v>#REF!</v>
      </c>
      <c r="AJ218" s="154" t="e">
        <f>'2023 Srk'!#REF!</f>
        <v>#REF!</v>
      </c>
      <c r="AK218" s="154" t="e">
        <f>'2023 Srk'!#REF!</f>
        <v>#REF!</v>
      </c>
      <c r="AU218" s="170" t="str">
        <f t="shared" si="7"/>
        <v>Sibbo Kyrkliga Samfällighet</v>
      </c>
      <c r="AV218" s="149" t="e">
        <f>'2023 Srk'!#REF!</f>
        <v>#REF!</v>
      </c>
      <c r="AW218" s="150" t="e">
        <f>'2023 Srk'!#REF!</f>
        <v>#REF!</v>
      </c>
      <c r="AX218" s="149" t="e">
        <f>'2023 Srk'!#REF!</f>
        <v>#REF!</v>
      </c>
      <c r="AY218" s="149" t="e">
        <f>'2023 Srk'!#REF!</f>
        <v>#REF!</v>
      </c>
    </row>
    <row r="219" spans="1:51" ht="15" customHeight="1">
      <c r="A219" s="86" t="s">
        <v>469</v>
      </c>
      <c r="B219" s="25"/>
      <c r="C219" s="26" t="s">
        <v>1202</v>
      </c>
      <c r="D219" s="23">
        <f>'2023 Srk'!D219</f>
        <v>1434299.24</v>
      </c>
      <c r="E219" s="70">
        <f>'2023 Srk'!E219</f>
        <v>7.1558278386027574E-2</v>
      </c>
      <c r="F219" s="23">
        <f>'2023 Srk'!F219</f>
        <v>1423217.7371485832</v>
      </c>
      <c r="G219" s="23">
        <f>'2023 Srk'!G219</f>
        <v>1446998.7710775079</v>
      </c>
      <c r="H219" s="23">
        <f>'2023 Srk'!H219</f>
        <v>-23781.033928924706</v>
      </c>
      <c r="I219" s="23">
        <f>'2023 Srk'!I219</f>
        <v>-111003.10714247882</v>
      </c>
      <c r="J219" s="23">
        <f>'2023 Srk'!J219</f>
        <v>-134784.14107140352</v>
      </c>
      <c r="K219" s="23">
        <f>'2023 Srk'!K219</f>
        <v>44984.004719752309</v>
      </c>
      <c r="L219" s="23"/>
      <c r="M219" s="22">
        <v>6.7293505877960558E-4</v>
      </c>
      <c r="N219" s="27">
        <v>972</v>
      </c>
      <c r="O219" s="1" t="s">
        <v>869</v>
      </c>
      <c r="Q219" s="175"/>
      <c r="S219" s="178"/>
      <c r="T219" s="176"/>
      <c r="U219" s="176"/>
      <c r="V219" s="177"/>
      <c r="W219" s="177"/>
      <c r="X219" s="176"/>
      <c r="Y219" s="177"/>
      <c r="Z219" s="176"/>
      <c r="AA219" s="176"/>
      <c r="AB219" s="177"/>
      <c r="AC219" s="177"/>
      <c r="AD219" s="11"/>
      <c r="AE219" s="151"/>
      <c r="AF219" s="152" t="str">
        <f t="shared" si="6"/>
        <v>Sjundeå  Kyrkliga Samfällighet</v>
      </c>
      <c r="AG219" s="153" t="e">
        <f>'2023 Srk'!#REF!</f>
        <v>#REF!</v>
      </c>
      <c r="AH219" s="139" t="e">
        <f>'2023 Srk'!#REF!</f>
        <v>#REF!</v>
      </c>
      <c r="AI219" s="154" t="e">
        <f>'2023 Srk'!#REF!</f>
        <v>#REF!</v>
      </c>
      <c r="AJ219" s="154" t="e">
        <f>'2023 Srk'!#REF!</f>
        <v>#REF!</v>
      </c>
      <c r="AK219" s="154" t="e">
        <f>'2023 Srk'!#REF!</f>
        <v>#REF!</v>
      </c>
      <c r="AU219" s="170" t="str">
        <f t="shared" si="7"/>
        <v>Sjundeå  Kyrkliga Samfällighet</v>
      </c>
      <c r="AV219" s="149" t="e">
        <f>'2023 Srk'!#REF!</f>
        <v>#REF!</v>
      </c>
      <c r="AW219" s="150" t="e">
        <f>'2023 Srk'!#REF!</f>
        <v>#REF!</v>
      </c>
      <c r="AX219" s="149" t="e">
        <f>'2023 Srk'!#REF!</f>
        <v>#REF!</v>
      </c>
      <c r="AY219" s="149" t="e">
        <f>'2023 Srk'!#REF!</f>
        <v>#REF!</v>
      </c>
    </row>
    <row r="220" spans="1:51" ht="15" customHeight="1">
      <c r="A220" s="86" t="s">
        <v>469</v>
      </c>
      <c r="B220" s="25"/>
      <c r="C220" s="26" t="s">
        <v>1736</v>
      </c>
      <c r="D220" s="23">
        <f>'2023 Srk'!D220</f>
        <v>1673844.51</v>
      </c>
      <c r="E220" s="70">
        <f>'2023 Srk'!E220</f>
        <v>0.10173113309606041</v>
      </c>
      <c r="F220" s="23">
        <f>'2023 Srk'!F220</f>
        <v>1660912.2625351031</v>
      </c>
      <c r="G220" s="23">
        <f>'2023 Srk'!G220</f>
        <v>1672495.6715754685</v>
      </c>
      <c r="H220" s="23">
        <f>'2023 Srk'!H220</f>
        <v>-11583.409040365368</v>
      </c>
      <c r="I220" s="23">
        <f>'2023 Srk'!I220</f>
        <v>-129541.96467633908</v>
      </c>
      <c r="J220" s="23">
        <f>'2023 Srk'!J220</f>
        <v>-141125.37371670443</v>
      </c>
      <c r="K220" s="23">
        <f>'2023 Srk'!K220</f>
        <v>52496.875992189387</v>
      </c>
      <c r="L220" s="23"/>
      <c r="M220" s="22">
        <v>9.1361721028433915E-3</v>
      </c>
      <c r="N220" s="27">
        <v>2202</v>
      </c>
      <c r="O220" s="1" t="s">
        <v>871</v>
      </c>
      <c r="Q220" s="175"/>
      <c r="S220" s="178"/>
      <c r="T220" s="176"/>
      <c r="U220" s="176"/>
      <c r="V220" s="177"/>
      <c r="W220" s="177"/>
      <c r="X220" s="176"/>
      <c r="Y220" s="177"/>
      <c r="Z220" s="176"/>
      <c r="AA220" s="176"/>
      <c r="AB220" s="177"/>
      <c r="AC220" s="177"/>
      <c r="AD220" s="11"/>
      <c r="AE220" s="151"/>
      <c r="AF220" s="152" t="str">
        <f t="shared" si="6"/>
        <v>Sodankylä Församling</v>
      </c>
      <c r="AG220" s="153" t="e">
        <f>'2023 Srk'!#REF!</f>
        <v>#REF!</v>
      </c>
      <c r="AH220" s="139" t="e">
        <f>'2023 Srk'!#REF!</f>
        <v>#REF!</v>
      </c>
      <c r="AI220" s="154" t="e">
        <f>'2023 Srk'!#REF!</f>
        <v>#REF!</v>
      </c>
      <c r="AJ220" s="154" t="e">
        <f>'2023 Srk'!#REF!</f>
        <v>#REF!</v>
      </c>
      <c r="AK220" s="154" t="e">
        <f>'2023 Srk'!#REF!</f>
        <v>#REF!</v>
      </c>
      <c r="AU220" s="170" t="str">
        <f t="shared" si="7"/>
        <v>Sodankylä Församling</v>
      </c>
      <c r="AV220" s="149" t="e">
        <f>'2023 Srk'!#REF!</f>
        <v>#REF!</v>
      </c>
      <c r="AW220" s="150" t="e">
        <f>'2023 Srk'!#REF!</f>
        <v>#REF!</v>
      </c>
      <c r="AX220" s="149" t="e">
        <f>'2023 Srk'!#REF!</f>
        <v>#REF!</v>
      </c>
      <c r="AY220" s="149" t="e">
        <f>'2023 Srk'!#REF!</f>
        <v>#REF!</v>
      </c>
    </row>
    <row r="221" spans="1:51" ht="15" customHeight="1">
      <c r="A221" s="86" t="s">
        <v>469</v>
      </c>
      <c r="B221" s="25"/>
      <c r="C221" s="26" t="s">
        <v>1737</v>
      </c>
      <c r="D221" s="23">
        <f>'2023 Srk'!D221</f>
        <v>400111.81</v>
      </c>
      <c r="E221" s="70">
        <f>'2023 Srk'!E221</f>
        <v>6.5503438976616257E-2</v>
      </c>
      <c r="F221" s="23">
        <f>'2023 Srk'!F221</f>
        <v>397020.5163286734</v>
      </c>
      <c r="G221" s="23">
        <f>'2023 Srk'!G221</f>
        <v>396872.66652168409</v>
      </c>
      <c r="H221" s="23">
        <f>'2023 Srk'!H221</f>
        <v>147.84980698931031</v>
      </c>
      <c r="I221" s="23">
        <f>'2023 Srk'!I221</f>
        <v>-30965.403087295181</v>
      </c>
      <c r="J221" s="23">
        <f>'2023 Srk'!J221</f>
        <v>-30817.55328030587</v>
      </c>
      <c r="K221" s="23">
        <f>'2023 Srk'!K221</f>
        <v>12548.728359828621</v>
      </c>
      <c r="L221" s="23"/>
      <c r="M221" s="22">
        <v>4.8504584316957737E-4</v>
      </c>
      <c r="N221" s="27">
        <v>978</v>
      </c>
      <c r="O221" s="1" t="s">
        <v>873</v>
      </c>
      <c r="Q221" s="175"/>
      <c r="S221" s="178"/>
      <c r="T221" s="176"/>
      <c r="U221" s="176"/>
      <c r="V221" s="177"/>
      <c r="W221" s="177"/>
      <c r="X221" s="176"/>
      <c r="Y221" s="177"/>
      <c r="Z221" s="176"/>
      <c r="AA221" s="176"/>
      <c r="AB221" s="177"/>
      <c r="AC221" s="177"/>
      <c r="AD221" s="11"/>
      <c r="AE221" s="151"/>
      <c r="AF221" s="152" t="str">
        <f t="shared" si="6"/>
        <v>Soini Församling</v>
      </c>
      <c r="AG221" s="153" t="e">
        <f>'2023 Srk'!#REF!</f>
        <v>#REF!</v>
      </c>
      <c r="AH221" s="139" t="e">
        <f>'2023 Srk'!#REF!</f>
        <v>#REF!</v>
      </c>
      <c r="AI221" s="154" t="e">
        <f>'2023 Srk'!#REF!</f>
        <v>#REF!</v>
      </c>
      <c r="AJ221" s="154" t="e">
        <f>'2023 Srk'!#REF!</f>
        <v>#REF!</v>
      </c>
      <c r="AK221" s="154" t="e">
        <f>'2023 Srk'!#REF!</f>
        <v>#REF!</v>
      </c>
      <c r="AU221" s="170" t="str">
        <f t="shared" si="7"/>
        <v>Soini Församling</v>
      </c>
      <c r="AV221" s="149" t="e">
        <f>'2023 Srk'!#REF!</f>
        <v>#REF!</v>
      </c>
      <c r="AW221" s="150" t="e">
        <f>'2023 Srk'!#REF!</f>
        <v>#REF!</v>
      </c>
      <c r="AX221" s="149" t="e">
        <f>'2023 Srk'!#REF!</f>
        <v>#REF!</v>
      </c>
      <c r="AY221" s="149" t="e">
        <f>'2023 Srk'!#REF!</f>
        <v>#REF!</v>
      </c>
    </row>
    <row r="222" spans="1:51" ht="15" customHeight="1">
      <c r="A222" s="86" t="s">
        <v>469</v>
      </c>
      <c r="B222" s="25"/>
      <c r="C222" s="26" t="s">
        <v>1738</v>
      </c>
      <c r="D222" s="23">
        <f>'2023 Srk'!D222</f>
        <v>1887454.25</v>
      </c>
      <c r="E222" s="70">
        <f>'2023 Srk'!E222</f>
        <v>0.11032856133238322</v>
      </c>
      <c r="F222" s="23">
        <f>'2023 Srk'!F222</f>
        <v>1872871.6377598278</v>
      </c>
      <c r="G222" s="23">
        <f>'2023 Srk'!G222</f>
        <v>1862631.5054314777</v>
      </c>
      <c r="H222" s="23">
        <f>'2023 Srk'!H222</f>
        <v>10240.132328350097</v>
      </c>
      <c r="I222" s="23">
        <f>'2023 Srk'!I222</f>
        <v>-146073.62292074913</v>
      </c>
      <c r="J222" s="23">
        <f>'2023 Srk'!J222</f>
        <v>-135833.49059239903</v>
      </c>
      <c r="K222" s="23">
        <f>'2023 Srk'!K222</f>
        <v>59196.329833038573</v>
      </c>
      <c r="L222" s="23"/>
      <c r="M222" s="22">
        <v>4.9901242187301645E-3</v>
      </c>
      <c r="N222" s="27">
        <v>1185</v>
      </c>
      <c r="O222" s="1" t="s">
        <v>875</v>
      </c>
      <c r="Q222" s="175"/>
      <c r="S222" s="178"/>
      <c r="T222" s="176"/>
      <c r="U222" s="176"/>
      <c r="V222" s="177"/>
      <c r="W222" s="177"/>
      <c r="X222" s="176"/>
      <c r="Y222" s="177"/>
      <c r="Z222" s="176"/>
      <c r="AA222" s="176"/>
      <c r="AB222" s="177"/>
      <c r="AC222" s="177"/>
      <c r="AD222" s="11"/>
      <c r="AE222" s="151"/>
      <c r="AF222" s="152" t="str">
        <f t="shared" si="6"/>
        <v>Somero Församling</v>
      </c>
      <c r="AG222" s="153" t="e">
        <f>'2023 Srk'!#REF!</f>
        <v>#REF!</v>
      </c>
      <c r="AH222" s="139" t="e">
        <f>'2023 Srk'!#REF!</f>
        <v>#REF!</v>
      </c>
      <c r="AI222" s="154" t="e">
        <f>'2023 Srk'!#REF!</f>
        <v>#REF!</v>
      </c>
      <c r="AJ222" s="154" t="e">
        <f>'2023 Srk'!#REF!</f>
        <v>#REF!</v>
      </c>
      <c r="AK222" s="154" t="e">
        <f>'2023 Srk'!#REF!</f>
        <v>#REF!</v>
      </c>
      <c r="AU222" s="170" t="str">
        <f t="shared" si="7"/>
        <v>Somero Församling</v>
      </c>
      <c r="AV222" s="149" t="e">
        <f>'2023 Srk'!#REF!</f>
        <v>#REF!</v>
      </c>
      <c r="AW222" s="150" t="e">
        <f>'2023 Srk'!#REF!</f>
        <v>#REF!</v>
      </c>
      <c r="AX222" s="149" t="e">
        <f>'2023 Srk'!#REF!</f>
        <v>#REF!</v>
      </c>
      <c r="AY222" s="149" t="e">
        <f>'2023 Srk'!#REF!</f>
        <v>#REF!</v>
      </c>
    </row>
    <row r="223" spans="1:51" ht="15" customHeight="1">
      <c r="A223" s="86" t="s">
        <v>469</v>
      </c>
      <c r="B223" s="25"/>
      <c r="C223" s="26" t="s">
        <v>1739</v>
      </c>
      <c r="D223" s="23">
        <f>'2023 Srk'!D223</f>
        <v>2224259.31</v>
      </c>
      <c r="E223" s="70">
        <f>'2023 Srk'!E223</f>
        <v>9.6940192521334012E-2</v>
      </c>
      <c r="F223" s="23">
        <f>'2023 Srk'!F223</f>
        <v>2207074.5167583502</v>
      </c>
      <c r="G223" s="23">
        <f>'2023 Srk'!G223</f>
        <v>2184427.0192120741</v>
      </c>
      <c r="H223" s="23">
        <f>'2023 Srk'!H223</f>
        <v>22647.497546276078</v>
      </c>
      <c r="I223" s="23">
        <f>'2023 Srk'!I223</f>
        <v>-172139.59794093319</v>
      </c>
      <c r="J223" s="23">
        <f>'2023 Srk'!J223</f>
        <v>-149492.10039465711</v>
      </c>
      <c r="K223" s="23">
        <f>'2023 Srk'!K223</f>
        <v>69759.565165071836</v>
      </c>
      <c r="L223" s="23"/>
      <c r="M223" s="22">
        <v>5.8998983875863966E-4</v>
      </c>
      <c r="N223" s="27">
        <v>649</v>
      </c>
      <c r="O223" s="1" t="s">
        <v>728</v>
      </c>
      <c r="Q223" s="175"/>
      <c r="S223" s="178"/>
      <c r="T223" s="176"/>
      <c r="U223" s="176"/>
      <c r="V223" s="177"/>
      <c r="W223" s="177"/>
      <c r="X223" s="176"/>
      <c r="Y223" s="177"/>
      <c r="Z223" s="176"/>
      <c r="AA223" s="176"/>
      <c r="AB223" s="177"/>
      <c r="AC223" s="177"/>
      <c r="AD223" s="11"/>
      <c r="AE223" s="151"/>
      <c r="AF223" s="152" t="str">
        <f t="shared" si="6"/>
        <v>Sotkamo Församling</v>
      </c>
      <c r="AG223" s="153" t="e">
        <f>'2023 Srk'!#REF!</f>
        <v>#REF!</v>
      </c>
      <c r="AH223" s="139" t="e">
        <f>'2023 Srk'!#REF!</f>
        <v>#REF!</v>
      </c>
      <c r="AI223" s="154" t="e">
        <f>'2023 Srk'!#REF!</f>
        <v>#REF!</v>
      </c>
      <c r="AJ223" s="154" t="e">
        <f>'2023 Srk'!#REF!</f>
        <v>#REF!</v>
      </c>
      <c r="AK223" s="154" t="e">
        <f>'2023 Srk'!#REF!</f>
        <v>#REF!</v>
      </c>
      <c r="AU223" s="170" t="str">
        <f t="shared" si="7"/>
        <v>Sotkamo Församling</v>
      </c>
      <c r="AV223" s="149" t="e">
        <f>'2023 Srk'!#REF!</f>
        <v>#REF!</v>
      </c>
      <c r="AW223" s="150" t="e">
        <f>'2023 Srk'!#REF!</f>
        <v>#REF!</v>
      </c>
      <c r="AX223" s="149" t="e">
        <f>'2023 Srk'!#REF!</f>
        <v>#REF!</v>
      </c>
      <c r="AY223" s="149" t="e">
        <f>'2023 Srk'!#REF!</f>
        <v>#REF!</v>
      </c>
    </row>
    <row r="224" spans="1:51" ht="15" customHeight="1">
      <c r="A224" s="86" t="s">
        <v>469</v>
      </c>
      <c r="B224" s="25"/>
      <c r="C224" s="26" t="s">
        <v>1740</v>
      </c>
      <c r="D224" s="23">
        <f>'2023 Srk'!D224</f>
        <v>1508607.9</v>
      </c>
      <c r="E224" s="70">
        <f>'2023 Srk'!E224</f>
        <v>4.0664034268143467E-2</v>
      </c>
      <c r="F224" s="23">
        <f>'2023 Srk'!F224</f>
        <v>1496952.2829019111</v>
      </c>
      <c r="G224" s="23">
        <f>'2023 Srk'!G224</f>
        <v>1482365.6556323296</v>
      </c>
      <c r="H224" s="23">
        <f>'2023 Srk'!H224</f>
        <v>14586.627269581426</v>
      </c>
      <c r="I224" s="23">
        <f>'2023 Srk'!I224</f>
        <v>-116753.99365036962</v>
      </c>
      <c r="J224" s="23">
        <f>'2023 Srk'!J224</f>
        <v>-102167.3663807882</v>
      </c>
      <c r="K224" s="23">
        <f>'2023 Srk'!K224</f>
        <v>47314.55124654156</v>
      </c>
      <c r="L224" s="23"/>
      <c r="M224" s="22">
        <v>7.4816993995776475E-4</v>
      </c>
      <c r="N224" s="27">
        <v>986</v>
      </c>
      <c r="O224" s="1" t="s">
        <v>879</v>
      </c>
      <c r="Q224" s="175"/>
      <c r="S224" s="178"/>
      <c r="T224" s="176"/>
      <c r="U224" s="176"/>
      <c r="V224" s="177"/>
      <c r="W224" s="177"/>
      <c r="X224" s="176"/>
      <c r="Y224" s="177"/>
      <c r="Z224" s="176"/>
      <c r="AA224" s="176"/>
      <c r="AB224" s="177"/>
      <c r="AC224" s="177"/>
      <c r="AD224" s="11"/>
      <c r="AE224" s="151"/>
      <c r="AF224" s="152" t="str">
        <f t="shared" si="6"/>
        <v>Suomussalmi Församling</v>
      </c>
      <c r="AG224" s="153" t="e">
        <f>'2023 Srk'!#REF!</f>
        <v>#REF!</v>
      </c>
      <c r="AH224" s="139" t="e">
        <f>'2023 Srk'!#REF!</f>
        <v>#REF!</v>
      </c>
      <c r="AI224" s="154" t="e">
        <f>'2023 Srk'!#REF!</f>
        <v>#REF!</v>
      </c>
      <c r="AJ224" s="154" t="e">
        <f>'2023 Srk'!#REF!</f>
        <v>#REF!</v>
      </c>
      <c r="AK224" s="154" t="e">
        <f>'2023 Srk'!#REF!</f>
        <v>#REF!</v>
      </c>
      <c r="AU224" s="170" t="str">
        <f t="shared" si="7"/>
        <v>Suomussalmi Församling</v>
      </c>
      <c r="AV224" s="149" t="e">
        <f>'2023 Srk'!#REF!</f>
        <v>#REF!</v>
      </c>
      <c r="AW224" s="150" t="e">
        <f>'2023 Srk'!#REF!</f>
        <v>#REF!</v>
      </c>
      <c r="AX224" s="149" t="e">
        <f>'2023 Srk'!#REF!</f>
        <v>#REF!</v>
      </c>
      <c r="AY224" s="149" t="e">
        <f>'2023 Srk'!#REF!</f>
        <v>#REF!</v>
      </c>
    </row>
    <row r="225" spans="1:51" ht="15" customHeight="1">
      <c r="A225" s="86" t="s">
        <v>469</v>
      </c>
      <c r="B225" s="25"/>
      <c r="C225" s="26" t="s">
        <v>1741</v>
      </c>
      <c r="D225" s="23">
        <f>'2023 Srk'!D225</f>
        <v>1239173.8500000001</v>
      </c>
      <c r="E225" s="70">
        <f>'2023 Srk'!E225</f>
        <v>5.9749922133419453E-2</v>
      </c>
      <c r="F225" s="23">
        <f>'2023 Srk'!F225</f>
        <v>1229599.9004577997</v>
      </c>
      <c r="G225" s="23">
        <f>'2023 Srk'!G225</f>
        <v>1233106.4250380988</v>
      </c>
      <c r="H225" s="23">
        <f>'2023 Srk'!H225</f>
        <v>-3506.5245802991558</v>
      </c>
      <c r="I225" s="23">
        <f>'2023 Srk'!I225</f>
        <v>-95901.98739818616</v>
      </c>
      <c r="J225" s="23">
        <f>'2023 Srk'!J225</f>
        <v>-99408.511978485316</v>
      </c>
      <c r="K225" s="23">
        <f>'2023 Srk'!K225</f>
        <v>38864.27654873026</v>
      </c>
      <c r="L225" s="23"/>
      <c r="M225" s="22">
        <v>1.4682627213043056E-2</v>
      </c>
      <c r="N225" s="27">
        <v>994</v>
      </c>
      <c r="O225" s="1" t="s">
        <v>883</v>
      </c>
      <c r="Q225" s="175"/>
      <c r="S225" s="178"/>
      <c r="T225" s="176"/>
      <c r="U225" s="176"/>
      <c r="V225" s="177"/>
      <c r="W225" s="177"/>
      <c r="X225" s="176"/>
      <c r="Y225" s="177"/>
      <c r="Z225" s="176"/>
      <c r="AA225" s="176"/>
      <c r="AB225" s="177"/>
      <c r="AC225" s="177"/>
      <c r="AD225" s="11"/>
      <c r="AE225" s="151"/>
      <c r="AF225" s="152" t="str">
        <f t="shared" si="6"/>
        <v>Suonenjoki Församling</v>
      </c>
      <c r="AG225" s="153" t="e">
        <f>'2023 Srk'!#REF!</f>
        <v>#REF!</v>
      </c>
      <c r="AH225" s="139" t="e">
        <f>'2023 Srk'!#REF!</f>
        <v>#REF!</v>
      </c>
      <c r="AI225" s="154" t="e">
        <f>'2023 Srk'!#REF!</f>
        <v>#REF!</v>
      </c>
      <c r="AJ225" s="154" t="e">
        <f>'2023 Srk'!#REF!</f>
        <v>#REF!</v>
      </c>
      <c r="AK225" s="154" t="e">
        <f>'2023 Srk'!#REF!</f>
        <v>#REF!</v>
      </c>
      <c r="AU225" s="170" t="str">
        <f t="shared" si="7"/>
        <v>Suonenjoki Församling</v>
      </c>
      <c r="AV225" s="149" t="e">
        <f>'2023 Srk'!#REF!</f>
        <v>#REF!</v>
      </c>
      <c r="AW225" s="150" t="e">
        <f>'2023 Srk'!#REF!</f>
        <v>#REF!</v>
      </c>
      <c r="AX225" s="149" t="e">
        <f>'2023 Srk'!#REF!</f>
        <v>#REF!</v>
      </c>
      <c r="AY225" s="149" t="e">
        <f>'2023 Srk'!#REF!</f>
        <v>#REF!</v>
      </c>
    </row>
    <row r="226" spans="1:51" ht="15" customHeight="1">
      <c r="A226" s="86" t="s">
        <v>469</v>
      </c>
      <c r="B226" s="25"/>
      <c r="C226" s="26" t="s">
        <v>1742</v>
      </c>
      <c r="D226" s="23">
        <f>'2023 Srk'!D226</f>
        <v>1780599.94</v>
      </c>
      <c r="E226" s="70">
        <f>'2023 Srk'!E226</f>
        <v>7.6004524222702097E-2</v>
      </c>
      <c r="F226" s="23">
        <f>'2023 Srk'!F226</f>
        <v>1766842.8921245912</v>
      </c>
      <c r="G226" s="23">
        <f>'2023 Srk'!G226</f>
        <v>1789780.1199284142</v>
      </c>
      <c r="H226" s="23">
        <f>'2023 Srk'!H226</f>
        <v>-22937.227803823072</v>
      </c>
      <c r="I226" s="23">
        <f>'2023 Srk'!I226</f>
        <v>-137803.96754425624</v>
      </c>
      <c r="J226" s="23">
        <f>'2023 Srk'!J226</f>
        <v>-160741.19534807932</v>
      </c>
      <c r="K226" s="23">
        <f>'2023 Srk'!K226</f>
        <v>55845.052323217205</v>
      </c>
      <c r="L226" s="23"/>
      <c r="M226" s="22">
        <v>4.345956619393799E-3</v>
      </c>
      <c r="N226" s="27">
        <v>1013</v>
      </c>
      <c r="O226" s="1" t="s">
        <v>895</v>
      </c>
      <c r="Q226" s="175"/>
      <c r="S226" s="178"/>
      <c r="T226" s="176"/>
      <c r="U226" s="176"/>
      <c r="V226" s="177"/>
      <c r="W226" s="177"/>
      <c r="X226" s="176"/>
      <c r="Y226" s="177"/>
      <c r="Z226" s="176"/>
      <c r="AA226" s="176"/>
      <c r="AB226" s="177"/>
      <c r="AC226" s="177"/>
      <c r="AD226" s="11"/>
      <c r="AE226" s="151"/>
      <c r="AF226" s="152" t="str">
        <f t="shared" si="6"/>
        <v>Säkylä-Köyliö Församling</v>
      </c>
      <c r="AG226" s="153" t="e">
        <f>'2023 Srk'!#REF!</f>
        <v>#REF!</v>
      </c>
      <c r="AH226" s="139" t="e">
        <f>'2023 Srk'!#REF!</f>
        <v>#REF!</v>
      </c>
      <c r="AI226" s="154" t="e">
        <f>'2023 Srk'!#REF!</f>
        <v>#REF!</v>
      </c>
      <c r="AJ226" s="154" t="e">
        <f>'2023 Srk'!#REF!</f>
        <v>#REF!</v>
      </c>
      <c r="AK226" s="154" t="e">
        <f>'2023 Srk'!#REF!</f>
        <v>#REF!</v>
      </c>
      <c r="AU226" s="170" t="str">
        <f t="shared" si="7"/>
        <v>Säkylä-Köyliö Församling</v>
      </c>
      <c r="AV226" s="149" t="e">
        <f>'2023 Srk'!#REF!</f>
        <v>#REF!</v>
      </c>
      <c r="AW226" s="150" t="e">
        <f>'2023 Srk'!#REF!</f>
        <v>#REF!</v>
      </c>
      <c r="AX226" s="149" t="e">
        <f>'2023 Srk'!#REF!</f>
        <v>#REF!</v>
      </c>
      <c r="AY226" s="149" t="e">
        <f>'2023 Srk'!#REF!</f>
        <v>#REF!</v>
      </c>
    </row>
    <row r="227" spans="1:51" ht="15" customHeight="1">
      <c r="A227" s="86" t="s">
        <v>469</v>
      </c>
      <c r="B227" s="25"/>
      <c r="C227" s="26" t="s">
        <v>1743</v>
      </c>
      <c r="D227" s="23">
        <f>'2023 Srk'!D227</f>
        <v>4253508.71</v>
      </c>
      <c r="E227" s="70">
        <f>'2023 Srk'!E227</f>
        <v>4.8312840734401563E-2</v>
      </c>
      <c r="F227" s="23">
        <f>'2023 Srk'!F227</f>
        <v>4220645.7846188275</v>
      </c>
      <c r="G227" s="23">
        <f>'2023 Srk'!G227</f>
        <v>4315925.3683056822</v>
      </c>
      <c r="H227" s="23">
        <f>'2023 Srk'!H227</f>
        <v>-95279.58368685469</v>
      </c>
      <c r="I227" s="23">
        <f>'2023 Srk'!I227</f>
        <v>-329187.01335127035</v>
      </c>
      <c r="J227" s="23">
        <f>'2023 Srk'!J227</f>
        <v>-424466.59703812504</v>
      </c>
      <c r="K227" s="23">
        <f>'2023 Srk'!K227</f>
        <v>133403.02396461391</v>
      </c>
      <c r="L227" s="23"/>
      <c r="M227" s="22">
        <v>9.6208085865385551E-4</v>
      </c>
      <c r="N227" s="27">
        <v>997</v>
      </c>
      <c r="O227" s="1" t="s">
        <v>885</v>
      </c>
      <c r="Q227" s="175"/>
      <c r="S227" s="178"/>
      <c r="T227" s="176"/>
      <c r="U227" s="176"/>
      <c r="V227" s="177"/>
      <c r="W227" s="177"/>
      <c r="X227" s="176"/>
      <c r="Y227" s="177"/>
      <c r="Z227" s="176"/>
      <c r="AA227" s="176"/>
      <c r="AB227" s="177"/>
      <c r="AC227" s="177"/>
      <c r="AD227" s="11"/>
      <c r="AE227" s="151"/>
      <c r="AF227" s="152" t="str">
        <f t="shared" si="6"/>
        <v>Sääksmäki Församling</v>
      </c>
      <c r="AG227" s="153" t="e">
        <f>'2023 Srk'!#REF!</f>
        <v>#REF!</v>
      </c>
      <c r="AH227" s="139" t="e">
        <f>'2023 Srk'!#REF!</f>
        <v>#REF!</v>
      </c>
      <c r="AI227" s="154" t="e">
        <f>'2023 Srk'!#REF!</f>
        <v>#REF!</v>
      </c>
      <c r="AJ227" s="154" t="e">
        <f>'2023 Srk'!#REF!</f>
        <v>#REF!</v>
      </c>
      <c r="AK227" s="154" t="e">
        <f>'2023 Srk'!#REF!</f>
        <v>#REF!</v>
      </c>
      <c r="AU227" s="170" t="str">
        <f t="shared" si="7"/>
        <v>Sääksmäki Församling</v>
      </c>
      <c r="AV227" s="149" t="e">
        <f>'2023 Srk'!#REF!</f>
        <v>#REF!</v>
      </c>
      <c r="AW227" s="150" t="e">
        <f>'2023 Srk'!#REF!</f>
        <v>#REF!</v>
      </c>
      <c r="AX227" s="149" t="e">
        <f>'2023 Srk'!#REF!</f>
        <v>#REF!</v>
      </c>
      <c r="AY227" s="149" t="e">
        <f>'2023 Srk'!#REF!</f>
        <v>#REF!</v>
      </c>
    </row>
    <row r="228" spans="1:51" ht="15" customHeight="1">
      <c r="A228" s="86" t="s">
        <v>469</v>
      </c>
      <c r="B228" s="25"/>
      <c r="C228" s="26" t="s">
        <v>1744</v>
      </c>
      <c r="D228" s="23">
        <f>'2023 Srk'!D228</f>
        <v>1114620.48</v>
      </c>
      <c r="E228" s="70">
        <f>'2023 Srk'!E228</f>
        <v>6.0765409549516924E-2</v>
      </c>
      <c r="F228" s="23">
        <f>'2023 Srk'!F228</f>
        <v>1106008.8390795407</v>
      </c>
      <c r="G228" s="23">
        <f>'2023 Srk'!G228</f>
        <v>1104594.6515414477</v>
      </c>
      <c r="H228" s="23">
        <f>'2023 Srk'!H228</f>
        <v>1414.1875380929559</v>
      </c>
      <c r="I228" s="23">
        <f>'2023 Srk'!I228</f>
        <v>-86262.56858690182</v>
      </c>
      <c r="J228" s="23">
        <f>'2023 Srk'!J228</f>
        <v>-84848.381048808864</v>
      </c>
      <c r="K228" s="23">
        <f>'2023 Srk'!K228</f>
        <v>34957.90246186882</v>
      </c>
      <c r="L228" s="23"/>
      <c r="M228" s="22">
        <v>2.4548004440948348E-4</v>
      </c>
      <c r="N228" s="27">
        <v>1001</v>
      </c>
      <c r="O228" s="1" t="s">
        <v>887</v>
      </c>
      <c r="Q228" s="175"/>
      <c r="S228" s="178"/>
      <c r="T228" s="176"/>
      <c r="U228" s="176"/>
      <c r="V228" s="177"/>
      <c r="W228" s="177"/>
      <c r="X228" s="176"/>
      <c r="Y228" s="177"/>
      <c r="Z228" s="176"/>
      <c r="AA228" s="176"/>
      <c r="AB228" s="177"/>
      <c r="AC228" s="177"/>
      <c r="AD228" s="11"/>
      <c r="AE228" s="151"/>
      <c r="AF228" s="152" t="str">
        <f t="shared" si="6"/>
        <v>Tainionvirta Församling</v>
      </c>
      <c r="AG228" s="153" t="e">
        <f>'2023 Srk'!#REF!</f>
        <v>#REF!</v>
      </c>
      <c r="AH228" s="139" t="e">
        <f>'2023 Srk'!#REF!</f>
        <v>#REF!</v>
      </c>
      <c r="AI228" s="154" t="e">
        <f>'2023 Srk'!#REF!</f>
        <v>#REF!</v>
      </c>
      <c r="AJ228" s="154" t="e">
        <f>'2023 Srk'!#REF!</f>
        <v>#REF!</v>
      </c>
      <c r="AK228" s="154" t="e">
        <f>'2023 Srk'!#REF!</f>
        <v>#REF!</v>
      </c>
      <c r="AU228" s="170" t="str">
        <f t="shared" si="7"/>
        <v>Tainionvirta Församling</v>
      </c>
      <c r="AV228" s="149" t="e">
        <f>'2023 Srk'!#REF!</f>
        <v>#REF!</v>
      </c>
      <c r="AW228" s="150" t="e">
        <f>'2023 Srk'!#REF!</f>
        <v>#REF!</v>
      </c>
      <c r="AX228" s="149" t="e">
        <f>'2023 Srk'!#REF!</f>
        <v>#REF!</v>
      </c>
      <c r="AY228" s="149" t="e">
        <f>'2023 Srk'!#REF!</f>
        <v>#REF!</v>
      </c>
    </row>
    <row r="229" spans="1:51" ht="15" customHeight="1">
      <c r="A229" s="86" t="s">
        <v>518</v>
      </c>
      <c r="B229" s="25"/>
      <c r="C229" s="26" t="s">
        <v>1745</v>
      </c>
      <c r="D229" s="23">
        <f>'2023 Srk'!D229</f>
        <v>649183.18000000005</v>
      </c>
      <c r="E229" s="70">
        <f>'2023 Srk'!E229</f>
        <v>0.12303934427749574</v>
      </c>
      <c r="F229" s="23">
        <f>'2023 Srk'!F229</f>
        <v>644167.54235644813</v>
      </c>
      <c r="G229" s="23">
        <f>'2023 Srk'!G229</f>
        <v>636531.5097498165</v>
      </c>
      <c r="H229" s="23">
        <f>'2023 Srk'!H229</f>
        <v>7636.0326066316338</v>
      </c>
      <c r="I229" s="23">
        <f>'2023 Srk'!I229</f>
        <v>-50241.503359253766</v>
      </c>
      <c r="J229" s="23">
        <f>'2023 Srk'!J229</f>
        <v>-42605.470752622132</v>
      </c>
      <c r="K229" s="23">
        <f>'2023 Srk'!K229</f>
        <v>20360.367222326502</v>
      </c>
      <c r="L229" s="23"/>
      <c r="M229" s="22">
        <v>1.3069209173621531E-3</v>
      </c>
      <c r="N229" s="27">
        <v>1942</v>
      </c>
      <c r="O229" s="1" t="s">
        <v>889</v>
      </c>
      <c r="Q229" s="175"/>
      <c r="S229" s="178"/>
      <c r="T229" s="176"/>
      <c r="U229" s="176"/>
      <c r="V229" s="177"/>
      <c r="W229" s="177"/>
      <c r="X229" s="176"/>
      <c r="Y229" s="177"/>
      <c r="Z229" s="176"/>
      <c r="AA229" s="176"/>
      <c r="AB229" s="177"/>
      <c r="AC229" s="177"/>
      <c r="AD229" s="11"/>
      <c r="AE229" s="151"/>
      <c r="AF229" s="152" t="str">
        <f t="shared" si="6"/>
        <v>Taipale Ortodoxa Församling</v>
      </c>
      <c r="AG229" s="153" t="e">
        <f>'2023 Srk'!#REF!</f>
        <v>#REF!</v>
      </c>
      <c r="AH229" s="139" t="e">
        <f>'2023 Srk'!#REF!</f>
        <v>#REF!</v>
      </c>
      <c r="AI229" s="154" t="e">
        <f>'2023 Srk'!#REF!</f>
        <v>#REF!</v>
      </c>
      <c r="AJ229" s="154" t="e">
        <f>'2023 Srk'!#REF!</f>
        <v>#REF!</v>
      </c>
      <c r="AK229" s="154" t="e">
        <f>'2023 Srk'!#REF!</f>
        <v>#REF!</v>
      </c>
      <c r="AU229" s="170" t="str">
        <f t="shared" si="7"/>
        <v>Taipale Ortodoxa Församling</v>
      </c>
      <c r="AV229" s="149" t="e">
        <f>'2023 Srk'!#REF!</f>
        <v>#REF!</v>
      </c>
      <c r="AW229" s="150" t="e">
        <f>'2023 Srk'!#REF!</f>
        <v>#REF!</v>
      </c>
      <c r="AX229" s="149" t="e">
        <f>'2023 Srk'!#REF!</f>
        <v>#REF!</v>
      </c>
      <c r="AY229" s="149" t="e">
        <f>'2023 Srk'!#REF!</f>
        <v>#REF!</v>
      </c>
    </row>
    <row r="230" spans="1:51" ht="15" customHeight="1">
      <c r="A230" s="86" t="s">
        <v>469</v>
      </c>
      <c r="B230" s="25"/>
      <c r="C230" s="26" t="s">
        <v>1746</v>
      </c>
      <c r="D230" s="23">
        <f>'2023 Srk'!D230</f>
        <v>2415859.7400000002</v>
      </c>
      <c r="E230" s="70">
        <f>'2023 Srk'!E230</f>
        <v>9.1695016460020318E-2</v>
      </c>
      <c r="F230" s="23">
        <f>'2023 Srk'!F230</f>
        <v>2397194.6275528702</v>
      </c>
      <c r="G230" s="23">
        <f>'2023 Srk'!G230</f>
        <v>2424186.3253285177</v>
      </c>
      <c r="H230" s="23">
        <f>'2023 Srk'!H230</f>
        <v>-26991.69777564751</v>
      </c>
      <c r="I230" s="23">
        <f>'2023 Srk'!I230</f>
        <v>-186967.91442239145</v>
      </c>
      <c r="J230" s="23">
        <f>'2023 Srk'!J230</f>
        <v>-213959.61219803896</v>
      </c>
      <c r="K230" s="23">
        <f>'2023 Srk'!K230</f>
        <v>75768.739824765988</v>
      </c>
      <c r="L230" s="23"/>
      <c r="M230" s="22">
        <v>3.6128945724086606E-3</v>
      </c>
      <c r="N230" s="27">
        <v>1006</v>
      </c>
      <c r="O230" s="1" t="s">
        <v>891</v>
      </c>
      <c r="Q230" s="175"/>
      <c r="S230" s="178"/>
      <c r="T230" s="176"/>
      <c r="U230" s="176"/>
      <c r="V230" s="177"/>
      <c r="W230" s="177"/>
      <c r="X230" s="176"/>
      <c r="Y230" s="177"/>
      <c r="Z230" s="176"/>
      <c r="AA230" s="176"/>
      <c r="AB230" s="177"/>
      <c r="AC230" s="177"/>
      <c r="AD230" s="11"/>
      <c r="AE230" s="151"/>
      <c r="AF230" s="152" t="str">
        <f t="shared" si="6"/>
        <v>Taipale Församling</v>
      </c>
      <c r="AG230" s="153" t="e">
        <f>'2023 Srk'!#REF!</f>
        <v>#REF!</v>
      </c>
      <c r="AH230" s="139" t="e">
        <f>'2023 Srk'!#REF!</f>
        <v>#REF!</v>
      </c>
      <c r="AI230" s="154" t="e">
        <f>'2023 Srk'!#REF!</f>
        <v>#REF!</v>
      </c>
      <c r="AJ230" s="154" t="e">
        <f>'2023 Srk'!#REF!</f>
        <v>#REF!</v>
      </c>
      <c r="AK230" s="154" t="e">
        <f>'2023 Srk'!#REF!</f>
        <v>#REF!</v>
      </c>
      <c r="AU230" s="170" t="str">
        <f t="shared" si="7"/>
        <v>Taipale Församling</v>
      </c>
      <c r="AV230" s="149" t="e">
        <f>'2023 Srk'!#REF!</f>
        <v>#REF!</v>
      </c>
      <c r="AW230" s="150" t="e">
        <f>'2023 Srk'!#REF!</f>
        <v>#REF!</v>
      </c>
      <c r="AX230" s="149" t="e">
        <f>'2023 Srk'!#REF!</f>
        <v>#REF!</v>
      </c>
      <c r="AY230" s="149" t="e">
        <f>'2023 Srk'!#REF!</f>
        <v>#REF!</v>
      </c>
    </row>
    <row r="231" spans="1:51" ht="15" customHeight="1">
      <c r="A231" s="86" t="s">
        <v>469</v>
      </c>
      <c r="B231" s="25"/>
      <c r="C231" s="26" t="s">
        <v>1747</v>
      </c>
      <c r="D231" s="23">
        <f>'2023 Srk'!D231</f>
        <v>783422.41</v>
      </c>
      <c r="E231" s="70">
        <f>'2023 Srk'!E231</f>
        <v>0.1280924909160841</v>
      </c>
      <c r="F231" s="23">
        <f>'2023 Srk'!F231</f>
        <v>777369.63005829218</v>
      </c>
      <c r="G231" s="23">
        <f>'2023 Srk'!G231</f>
        <v>760601.41066143638</v>
      </c>
      <c r="H231" s="23">
        <f>'2023 Srk'!H231</f>
        <v>16768.219396855799</v>
      </c>
      <c r="I231" s="23">
        <f>'2023 Srk'!I231</f>
        <v>-60630.529034547202</v>
      </c>
      <c r="J231" s="23">
        <f>'2023 Srk'!J231</f>
        <v>-43862.309637691404</v>
      </c>
      <c r="K231" s="23">
        <f>'2023 Srk'!K231</f>
        <v>24570.519460778443</v>
      </c>
      <c r="L231" s="23"/>
      <c r="M231" s="22">
        <v>6.5232250649308347E-4</v>
      </c>
      <c r="N231" s="27">
        <v>1011</v>
      </c>
      <c r="O231" s="1" t="s">
        <v>893</v>
      </c>
      <c r="Q231" s="175"/>
      <c r="S231" s="178"/>
      <c r="T231" s="176"/>
      <c r="U231" s="176"/>
      <c r="V231" s="177"/>
      <c r="W231" s="177"/>
      <c r="X231" s="176"/>
      <c r="Y231" s="177"/>
      <c r="Z231" s="176"/>
      <c r="AA231" s="176"/>
      <c r="AB231" s="177"/>
      <c r="AC231" s="177"/>
      <c r="AD231" s="11"/>
      <c r="AE231" s="151"/>
      <c r="AF231" s="152" t="str">
        <f t="shared" si="6"/>
        <v>Taivalkoski Församling</v>
      </c>
      <c r="AG231" s="153" t="e">
        <f>'2023 Srk'!#REF!</f>
        <v>#REF!</v>
      </c>
      <c r="AH231" s="139" t="e">
        <f>'2023 Srk'!#REF!</f>
        <v>#REF!</v>
      </c>
      <c r="AI231" s="154" t="e">
        <f>'2023 Srk'!#REF!</f>
        <v>#REF!</v>
      </c>
      <c r="AJ231" s="154" t="e">
        <f>'2023 Srk'!#REF!</f>
        <v>#REF!</v>
      </c>
      <c r="AK231" s="154" t="e">
        <f>'2023 Srk'!#REF!</f>
        <v>#REF!</v>
      </c>
      <c r="AU231" s="170" t="str">
        <f t="shared" si="7"/>
        <v>Taivalkoski Församling</v>
      </c>
      <c r="AV231" s="149" t="e">
        <f>'2023 Srk'!#REF!</f>
        <v>#REF!</v>
      </c>
      <c r="AW231" s="150" t="e">
        <f>'2023 Srk'!#REF!</f>
        <v>#REF!</v>
      </c>
      <c r="AX231" s="149" t="e">
        <f>'2023 Srk'!#REF!</f>
        <v>#REF!</v>
      </c>
      <c r="AY231" s="149" t="e">
        <f>'2023 Srk'!#REF!</f>
        <v>#REF!</v>
      </c>
    </row>
    <row r="232" spans="1:51" ht="15" customHeight="1">
      <c r="A232" s="86" t="s">
        <v>469</v>
      </c>
      <c r="B232" s="25"/>
      <c r="C232" s="26" t="s">
        <v>1748</v>
      </c>
      <c r="D232" s="23">
        <f>'2023 Srk'!D232</f>
        <v>349247</v>
      </c>
      <c r="E232" s="70">
        <f>'2023 Srk'!E232</f>
        <v>7.1339129892756592E-2</v>
      </c>
      <c r="F232" s="23">
        <f>'2023 Srk'!F232</f>
        <v>346548.69164256909</v>
      </c>
      <c r="G232" s="23">
        <f>'2023 Srk'!G232</f>
        <v>353493.26924910024</v>
      </c>
      <c r="H232" s="23">
        <f>'2023 Srk'!H232</f>
        <v>-6944.5776065311511</v>
      </c>
      <c r="I232" s="23">
        <f>'2023 Srk'!I232</f>
        <v>-27028.880082366428</v>
      </c>
      <c r="J232" s="23">
        <f>'2023 Srk'!J232</f>
        <v>-33973.457688897579</v>
      </c>
      <c r="K232" s="23">
        <f>'2023 Srk'!K232</f>
        <v>10953.452569883069</v>
      </c>
      <c r="L232" s="23"/>
      <c r="M232" s="22">
        <v>1.4486960700542686E-3</v>
      </c>
      <c r="N232" s="27">
        <v>1017</v>
      </c>
      <c r="O232" s="1" t="s">
        <v>897</v>
      </c>
      <c r="Q232" s="175"/>
      <c r="S232" s="178"/>
      <c r="T232" s="176"/>
      <c r="U232" s="176"/>
      <c r="V232" s="177"/>
      <c r="W232" s="177"/>
      <c r="X232" s="176"/>
      <c r="Y232" s="177"/>
      <c r="Z232" s="176"/>
      <c r="AA232" s="176"/>
      <c r="AB232" s="177"/>
      <c r="AC232" s="177"/>
      <c r="AD232" s="11"/>
      <c r="AE232" s="151"/>
      <c r="AF232" s="152" t="str">
        <f t="shared" si="6"/>
        <v>Tövsala Församling</v>
      </c>
      <c r="AG232" s="153" t="e">
        <f>'2023 Srk'!#REF!</f>
        <v>#REF!</v>
      </c>
      <c r="AH232" s="139" t="e">
        <f>'2023 Srk'!#REF!</f>
        <v>#REF!</v>
      </c>
      <c r="AI232" s="154" t="e">
        <f>'2023 Srk'!#REF!</f>
        <v>#REF!</v>
      </c>
      <c r="AJ232" s="154" t="e">
        <f>'2023 Srk'!#REF!</f>
        <v>#REF!</v>
      </c>
      <c r="AK232" s="154" t="e">
        <f>'2023 Srk'!#REF!</f>
        <v>#REF!</v>
      </c>
      <c r="AU232" s="170" t="str">
        <f t="shared" si="7"/>
        <v>Tövsala Församling</v>
      </c>
      <c r="AV232" s="149" t="e">
        <f>'2023 Srk'!#REF!</f>
        <v>#REF!</v>
      </c>
      <c r="AW232" s="150" t="e">
        <f>'2023 Srk'!#REF!</f>
        <v>#REF!</v>
      </c>
      <c r="AX232" s="149" t="e">
        <f>'2023 Srk'!#REF!</f>
        <v>#REF!</v>
      </c>
      <c r="AY232" s="149" t="e">
        <f>'2023 Srk'!#REF!</f>
        <v>#REF!</v>
      </c>
    </row>
    <row r="233" spans="1:51" ht="15" customHeight="1">
      <c r="A233" s="86" t="s">
        <v>469</v>
      </c>
      <c r="B233" s="25"/>
      <c r="C233" s="26" t="s">
        <v>1749</v>
      </c>
      <c r="D233" s="23">
        <f>'2023 Srk'!D233</f>
        <v>1478021.47</v>
      </c>
      <c r="E233" s="70">
        <f>'2023 Srk'!E233</f>
        <v>8.6252150782925474E-2</v>
      </c>
      <c r="F233" s="23">
        <f>'2023 Srk'!F233</f>
        <v>1466602.1659402277</v>
      </c>
      <c r="G233" s="23">
        <f>'2023 Srk'!G233</f>
        <v>1483260.0558448082</v>
      </c>
      <c r="H233" s="23">
        <f>'2023 Srk'!H233</f>
        <v>-16657.889904580545</v>
      </c>
      <c r="I233" s="23">
        <f>'2023 Srk'!I233</f>
        <v>-114386.85249062396</v>
      </c>
      <c r="J233" s="23">
        <f>'2023 Srk'!J233</f>
        <v>-131044.74239520451</v>
      </c>
      <c r="K233" s="23">
        <f>'2023 Srk'!K233</f>
        <v>46355.267386445274</v>
      </c>
      <c r="L233" s="23"/>
      <c r="M233" s="22">
        <v>1.6229380604363935E-3</v>
      </c>
      <c r="N233" s="27">
        <v>1020</v>
      </c>
      <c r="O233" s="1" t="s">
        <v>899</v>
      </c>
      <c r="Q233" s="175"/>
      <c r="S233" s="178"/>
      <c r="T233" s="176"/>
      <c r="U233" s="176"/>
      <c r="V233" s="177"/>
      <c r="W233" s="177"/>
      <c r="X233" s="176"/>
      <c r="Y233" s="177"/>
      <c r="Z233" s="176"/>
      <c r="AA233" s="176"/>
      <c r="AB233" s="177"/>
      <c r="AC233" s="177"/>
      <c r="AD233" s="11"/>
      <c r="AE233" s="151"/>
      <c r="AF233" s="152" t="str">
        <f t="shared" si="6"/>
        <v>Tammela Församling</v>
      </c>
      <c r="AG233" s="153" t="e">
        <f>'2023 Srk'!#REF!</f>
        <v>#REF!</v>
      </c>
      <c r="AH233" s="139" t="e">
        <f>'2023 Srk'!#REF!</f>
        <v>#REF!</v>
      </c>
      <c r="AI233" s="154" t="e">
        <f>'2023 Srk'!#REF!</f>
        <v>#REF!</v>
      </c>
      <c r="AJ233" s="154" t="e">
        <f>'2023 Srk'!#REF!</f>
        <v>#REF!</v>
      </c>
      <c r="AK233" s="154" t="e">
        <f>'2023 Srk'!#REF!</f>
        <v>#REF!</v>
      </c>
      <c r="AU233" s="170" t="str">
        <f t="shared" si="7"/>
        <v>Tammela Församling</v>
      </c>
      <c r="AV233" s="149" t="e">
        <f>'2023 Srk'!#REF!</f>
        <v>#REF!</v>
      </c>
      <c r="AW233" s="150" t="e">
        <f>'2023 Srk'!#REF!</f>
        <v>#REF!</v>
      </c>
      <c r="AX233" s="149" t="e">
        <f>'2023 Srk'!#REF!</f>
        <v>#REF!</v>
      </c>
      <c r="AY233" s="149" t="e">
        <f>'2023 Srk'!#REF!</f>
        <v>#REF!</v>
      </c>
    </row>
    <row r="234" spans="1:51" ht="15" customHeight="1">
      <c r="A234" s="86" t="s">
        <v>469</v>
      </c>
      <c r="B234" s="25"/>
      <c r="C234" s="26" t="s">
        <v>1217</v>
      </c>
      <c r="D234" s="23">
        <f>'2023 Srk'!D234</f>
        <v>37651966.990000002</v>
      </c>
      <c r="E234" s="70">
        <f>'2023 Srk'!E234</f>
        <v>0.104329528651389</v>
      </c>
      <c r="F234" s="23">
        <f>'2023 Srk'!F234</f>
        <v>37361065.086181708</v>
      </c>
      <c r="G234" s="23">
        <f>'2023 Srk'!G234</f>
        <v>38008551.52784349</v>
      </c>
      <c r="H234" s="23">
        <f>'2023 Srk'!H234</f>
        <v>-647486.44166178256</v>
      </c>
      <c r="I234" s="23">
        <f>'2023 Srk'!I234</f>
        <v>-2913956.3135486613</v>
      </c>
      <c r="J234" s="23">
        <f>'2023 Srk'!J234</f>
        <v>-3561442.7552104439</v>
      </c>
      <c r="K234" s="23">
        <f>'2023 Srk'!K234</f>
        <v>1180880.6792549915</v>
      </c>
      <c r="L234" s="23"/>
      <c r="M234" s="22">
        <v>4.0786806699363197E-4</v>
      </c>
      <c r="N234" s="27">
        <v>1021</v>
      </c>
      <c r="O234" s="1" t="s">
        <v>901</v>
      </c>
      <c r="Q234" s="175"/>
      <c r="S234" s="178"/>
      <c r="T234" s="176"/>
      <c r="U234" s="176"/>
      <c r="V234" s="177"/>
      <c r="W234" s="177"/>
      <c r="X234" s="176"/>
      <c r="Y234" s="177"/>
      <c r="Z234" s="176"/>
      <c r="AA234" s="176"/>
      <c r="AB234" s="177"/>
      <c r="AC234" s="177"/>
      <c r="AD234" s="11"/>
      <c r="AE234" s="151"/>
      <c r="AF234" s="152" t="str">
        <f t="shared" si="6"/>
        <v>Tammerfors kyrkliga samfällighet</v>
      </c>
      <c r="AG234" s="153" t="e">
        <f>'2023 Srk'!#REF!</f>
        <v>#REF!</v>
      </c>
      <c r="AH234" s="139" t="e">
        <f>'2023 Srk'!#REF!</f>
        <v>#REF!</v>
      </c>
      <c r="AI234" s="154" t="e">
        <f>'2023 Srk'!#REF!</f>
        <v>#REF!</v>
      </c>
      <c r="AJ234" s="154" t="e">
        <f>'2023 Srk'!#REF!</f>
        <v>#REF!</v>
      </c>
      <c r="AK234" s="154" t="e">
        <f>'2023 Srk'!#REF!</f>
        <v>#REF!</v>
      </c>
      <c r="AU234" s="170" t="str">
        <f t="shared" si="7"/>
        <v>Tammerfors kyrkliga samfällighet</v>
      </c>
      <c r="AV234" s="149" t="e">
        <f>'2023 Srk'!#REF!</f>
        <v>#REF!</v>
      </c>
      <c r="AW234" s="150" t="e">
        <f>'2023 Srk'!#REF!</f>
        <v>#REF!</v>
      </c>
      <c r="AX234" s="149" t="e">
        <f>'2023 Srk'!#REF!</f>
        <v>#REF!</v>
      </c>
      <c r="AY234" s="149" t="e">
        <f>'2023 Srk'!#REF!</f>
        <v>#REF!</v>
      </c>
    </row>
    <row r="235" spans="1:51" ht="15" customHeight="1">
      <c r="A235" s="86" t="s">
        <v>518</v>
      </c>
      <c r="B235" s="25"/>
      <c r="C235" s="26" t="s">
        <v>1750</v>
      </c>
      <c r="D235" s="23">
        <f>'2023 Srk'!D235</f>
        <v>1343739.55</v>
      </c>
      <c r="E235" s="70">
        <f>'2023 Srk'!E235</f>
        <v>0.14640090661714567</v>
      </c>
      <c r="F235" s="23">
        <f>'2023 Srk'!F235</f>
        <v>1333357.7180645061</v>
      </c>
      <c r="G235" s="23">
        <f>'2023 Srk'!G235</f>
        <v>1317790.8219711669</v>
      </c>
      <c r="H235" s="23">
        <f>'2023 Srk'!H235</f>
        <v>15566.896093339194</v>
      </c>
      <c r="I235" s="23">
        <f>'2023 Srk'!I235</f>
        <v>-103994.52295619727</v>
      </c>
      <c r="J235" s="23">
        <f>'2023 Srk'!J235</f>
        <v>-88427.626862858073</v>
      </c>
      <c r="K235" s="23">
        <f>'2023 Srk'!K235</f>
        <v>42143.77625921202</v>
      </c>
      <c r="L235" s="23"/>
      <c r="M235" s="22">
        <v>1.796402983563836E-3</v>
      </c>
      <c r="N235" s="27">
        <v>1027</v>
      </c>
      <c r="O235" s="1" t="s">
        <v>1221</v>
      </c>
      <c r="Q235" s="175"/>
      <c r="S235" s="178"/>
      <c r="T235" s="176"/>
      <c r="U235" s="176"/>
      <c r="V235" s="177"/>
      <c r="W235" s="177"/>
      <c r="X235" s="176"/>
      <c r="Y235" s="177"/>
      <c r="Z235" s="176"/>
      <c r="AA235" s="176"/>
      <c r="AB235" s="177"/>
      <c r="AC235" s="177"/>
      <c r="AD235" s="11"/>
      <c r="AE235" s="151"/>
      <c r="AF235" s="152" t="str">
        <f t="shared" si="6"/>
        <v>Tammerfors Ortodoxa Församling</v>
      </c>
      <c r="AG235" s="153" t="e">
        <f>'2023 Srk'!#REF!</f>
        <v>#REF!</v>
      </c>
      <c r="AH235" s="139" t="e">
        <f>'2023 Srk'!#REF!</f>
        <v>#REF!</v>
      </c>
      <c r="AI235" s="154" t="e">
        <f>'2023 Srk'!#REF!</f>
        <v>#REF!</v>
      </c>
      <c r="AJ235" s="154" t="e">
        <f>'2023 Srk'!#REF!</f>
        <v>#REF!</v>
      </c>
      <c r="AK235" s="154" t="e">
        <f>'2023 Srk'!#REF!</f>
        <v>#REF!</v>
      </c>
      <c r="AU235" s="170" t="str">
        <f t="shared" si="7"/>
        <v>Tammerfors Ortodoxa Församling</v>
      </c>
      <c r="AV235" s="149" t="e">
        <f>'2023 Srk'!#REF!</f>
        <v>#REF!</v>
      </c>
      <c r="AW235" s="150" t="e">
        <f>'2023 Srk'!#REF!</f>
        <v>#REF!</v>
      </c>
      <c r="AX235" s="149" t="e">
        <f>'2023 Srk'!#REF!</f>
        <v>#REF!</v>
      </c>
      <c r="AY235" s="149" t="e">
        <f>'2023 Srk'!#REF!</f>
        <v>#REF!</v>
      </c>
    </row>
    <row r="236" spans="1:51" ht="15" customHeight="1">
      <c r="A236" s="86" t="s">
        <v>469</v>
      </c>
      <c r="B236" s="25"/>
      <c r="C236" s="26" t="s">
        <v>1751</v>
      </c>
      <c r="D236" s="23">
        <f>'2023 Srk'!D236</f>
        <v>642949.26</v>
      </c>
      <c r="E236" s="70">
        <f>'2023 Srk'!E236</f>
        <v>6.4821477451561638E-2</v>
      </c>
      <c r="F236" s="23">
        <f>'2023 Srk'!F236</f>
        <v>637981.78608709027</v>
      </c>
      <c r="G236" s="23">
        <f>'2023 Srk'!G236</f>
        <v>630556.92879741418</v>
      </c>
      <c r="H236" s="23">
        <f>'2023 Srk'!H236</f>
        <v>7424.8572896760888</v>
      </c>
      <c r="I236" s="23">
        <f>'2023 Srk'!I236</f>
        <v>-49759.048603384523</v>
      </c>
      <c r="J236" s="23">
        <f>'2023 Srk'!J236</f>
        <v>-42334.191313708434</v>
      </c>
      <c r="K236" s="23">
        <f>'2023 Srk'!K236</f>
        <v>20164.852451850464</v>
      </c>
      <c r="L236" s="23"/>
      <c r="M236" s="22">
        <v>2.1909050990386466E-3</v>
      </c>
      <c r="N236" s="27">
        <v>1031</v>
      </c>
      <c r="O236" s="1" t="s">
        <v>903</v>
      </c>
      <c r="Q236" s="175"/>
      <c r="S236" s="178"/>
      <c r="T236" s="176"/>
      <c r="U236" s="176"/>
      <c r="V236" s="177"/>
      <c r="W236" s="177"/>
      <c r="X236" s="176"/>
      <c r="Y236" s="177"/>
      <c r="Z236" s="176"/>
      <c r="AA236" s="176"/>
      <c r="AB236" s="177"/>
      <c r="AC236" s="177"/>
      <c r="AD236" s="11"/>
      <c r="AE236" s="151"/>
      <c r="AF236" s="152" t="str">
        <f t="shared" si="6"/>
        <v>Tervola Församling</v>
      </c>
      <c r="AG236" s="153" t="e">
        <f>'2023 Srk'!#REF!</f>
        <v>#REF!</v>
      </c>
      <c r="AH236" s="139" t="e">
        <f>'2023 Srk'!#REF!</f>
        <v>#REF!</v>
      </c>
      <c r="AI236" s="154" t="e">
        <f>'2023 Srk'!#REF!</f>
        <v>#REF!</v>
      </c>
      <c r="AJ236" s="154" t="e">
        <f>'2023 Srk'!#REF!</f>
        <v>#REF!</v>
      </c>
      <c r="AK236" s="154" t="e">
        <f>'2023 Srk'!#REF!</f>
        <v>#REF!</v>
      </c>
      <c r="AU236" s="170" t="str">
        <f t="shared" si="7"/>
        <v>Tervola Församling</v>
      </c>
      <c r="AV236" s="149" t="e">
        <f>'2023 Srk'!#REF!</f>
        <v>#REF!</v>
      </c>
      <c r="AW236" s="150" t="e">
        <f>'2023 Srk'!#REF!</f>
        <v>#REF!</v>
      </c>
      <c r="AX236" s="149" t="e">
        <f>'2023 Srk'!#REF!</f>
        <v>#REF!</v>
      </c>
      <c r="AY236" s="149" t="e">
        <f>'2023 Srk'!#REF!</f>
        <v>#REF!</v>
      </c>
    </row>
    <row r="237" spans="1:51" ht="15" customHeight="1">
      <c r="A237" s="86" t="s">
        <v>469</v>
      </c>
      <c r="B237" s="25"/>
      <c r="C237" s="26" t="s">
        <v>1752</v>
      </c>
      <c r="D237" s="23">
        <f>'2023 Srk'!D237</f>
        <v>1088526.28</v>
      </c>
      <c r="E237" s="70">
        <f>'2023 Srk'!E237</f>
        <v>0.11061297356857991</v>
      </c>
      <c r="F237" s="23">
        <f>'2023 Srk'!F237</f>
        <v>1080116.2448139936</v>
      </c>
      <c r="G237" s="23">
        <f>'2023 Srk'!G237</f>
        <v>1066659.4701283744</v>
      </c>
      <c r="H237" s="23">
        <f>'2023 Srk'!H237</f>
        <v>13456.774685619166</v>
      </c>
      <c r="I237" s="23">
        <f>'2023 Srk'!I237</f>
        <v>-84243.089528684344</v>
      </c>
      <c r="J237" s="23">
        <f>'2023 Srk'!J237</f>
        <v>-70786.314843065178</v>
      </c>
      <c r="K237" s="23">
        <f>'2023 Srk'!K237</f>
        <v>34139.508654480233</v>
      </c>
      <c r="L237" s="23"/>
      <c r="M237" s="22">
        <v>1.0354767585515694E-3</v>
      </c>
      <c r="N237" s="27">
        <v>196</v>
      </c>
      <c r="O237" s="1" t="s">
        <v>566</v>
      </c>
      <c r="Q237" s="175"/>
      <c r="S237" s="178"/>
      <c r="T237" s="176"/>
      <c r="U237" s="176"/>
      <c r="V237" s="177"/>
      <c r="W237" s="177"/>
      <c r="X237" s="176"/>
      <c r="Y237" s="177"/>
      <c r="Z237" s="176"/>
      <c r="AA237" s="176"/>
      <c r="AB237" s="177"/>
      <c r="AC237" s="177"/>
      <c r="AD237" s="11"/>
      <c r="AE237" s="151"/>
      <c r="AF237" s="152" t="str">
        <f t="shared" si="6"/>
        <v>Östermarks Församling</v>
      </c>
      <c r="AG237" s="153" t="e">
        <f>'2023 Srk'!#REF!</f>
        <v>#REF!</v>
      </c>
      <c r="AH237" s="139" t="e">
        <f>'2023 Srk'!#REF!</f>
        <v>#REF!</v>
      </c>
      <c r="AI237" s="154" t="e">
        <f>'2023 Srk'!#REF!</f>
        <v>#REF!</v>
      </c>
      <c r="AJ237" s="154" t="e">
        <f>'2023 Srk'!#REF!</f>
        <v>#REF!</v>
      </c>
      <c r="AK237" s="154" t="e">
        <f>'2023 Srk'!#REF!</f>
        <v>#REF!</v>
      </c>
      <c r="AU237" s="170" t="str">
        <f t="shared" si="7"/>
        <v>Östermarks Församling</v>
      </c>
      <c r="AV237" s="149" t="e">
        <f>'2023 Srk'!#REF!</f>
        <v>#REF!</v>
      </c>
      <c r="AW237" s="150" t="e">
        <f>'2023 Srk'!#REF!</f>
        <v>#REF!</v>
      </c>
      <c r="AX237" s="149" t="e">
        <f>'2023 Srk'!#REF!</f>
        <v>#REF!</v>
      </c>
      <c r="AY237" s="149" t="e">
        <f>'2023 Srk'!#REF!</f>
        <v>#REF!</v>
      </c>
    </row>
    <row r="238" spans="1:51" ht="15" customHeight="1">
      <c r="A238" s="86" t="s">
        <v>469</v>
      </c>
      <c r="B238" s="25"/>
      <c r="C238" s="26" t="s">
        <v>1753</v>
      </c>
      <c r="D238" s="23">
        <f>'2023 Srk'!D238</f>
        <v>833776.46</v>
      </c>
      <c r="E238" s="70">
        <f>'2023 Srk'!E238</f>
        <v>0.12792908645716361</v>
      </c>
      <c r="F238" s="23">
        <f>'2023 Srk'!F238</f>
        <v>827334.64091423212</v>
      </c>
      <c r="G238" s="23">
        <f>'2023 Srk'!G238</f>
        <v>806978.38364904537</v>
      </c>
      <c r="H238" s="23">
        <f>'2023 Srk'!H238</f>
        <v>20356.257265186752</v>
      </c>
      <c r="I238" s="23">
        <f>'2023 Srk'!I238</f>
        <v>-64527.523365526366</v>
      </c>
      <c r="J238" s="23">
        <f>'2023 Srk'!J238</f>
        <v>-44171.266100339613</v>
      </c>
      <c r="K238" s="23">
        <f>'2023 Srk'!K238</f>
        <v>26149.776257190493</v>
      </c>
      <c r="L238" s="23"/>
      <c r="M238" s="22">
        <v>4.1589442331980443E-4</v>
      </c>
      <c r="N238" s="27">
        <v>193</v>
      </c>
      <c r="O238" s="1" t="s">
        <v>564</v>
      </c>
      <c r="Q238" s="175"/>
      <c r="S238" s="178"/>
      <c r="T238" s="176"/>
      <c r="U238" s="176"/>
      <c r="V238" s="177"/>
      <c r="W238" s="177"/>
      <c r="X238" s="176"/>
      <c r="Y238" s="177"/>
      <c r="Z238" s="176"/>
      <c r="AA238" s="176"/>
      <c r="AB238" s="177"/>
      <c r="AC238" s="177"/>
      <c r="AD238" s="11"/>
      <c r="AE238" s="151"/>
      <c r="AF238" s="152" t="str">
        <f t="shared" si="6"/>
        <v>Tohmajärvi Församling</v>
      </c>
      <c r="AG238" s="153" t="e">
        <f>'2023 Srk'!#REF!</f>
        <v>#REF!</v>
      </c>
      <c r="AH238" s="139" t="e">
        <f>'2023 Srk'!#REF!</f>
        <v>#REF!</v>
      </c>
      <c r="AI238" s="154" t="e">
        <f>'2023 Srk'!#REF!</f>
        <v>#REF!</v>
      </c>
      <c r="AJ238" s="154" t="e">
        <f>'2023 Srk'!#REF!</f>
        <v>#REF!</v>
      </c>
      <c r="AK238" s="154" t="e">
        <f>'2023 Srk'!#REF!</f>
        <v>#REF!</v>
      </c>
      <c r="AU238" s="170" t="str">
        <f t="shared" si="7"/>
        <v>Tohmajärvi Församling</v>
      </c>
      <c r="AV238" s="149" t="e">
        <f>'2023 Srk'!#REF!</f>
        <v>#REF!</v>
      </c>
      <c r="AW238" s="150" t="e">
        <f>'2023 Srk'!#REF!</f>
        <v>#REF!</v>
      </c>
      <c r="AX238" s="149" t="e">
        <f>'2023 Srk'!#REF!</f>
        <v>#REF!</v>
      </c>
      <c r="AY238" s="149" t="e">
        <f>'2023 Srk'!#REF!</f>
        <v>#REF!</v>
      </c>
    </row>
    <row r="239" spans="1:51" ht="15" customHeight="1">
      <c r="A239" s="86" t="s">
        <v>469</v>
      </c>
      <c r="B239" s="25"/>
      <c r="C239" s="26" t="s">
        <v>1754</v>
      </c>
      <c r="D239" s="23">
        <f>'2023 Srk'!D239</f>
        <v>847811.71</v>
      </c>
      <c r="E239" s="70">
        <f>'2023 Srk'!E239</f>
        <v>7.0109979229702191E-2</v>
      </c>
      <c r="F239" s="23">
        <f>'2023 Srk'!F239</f>
        <v>841261.45352644171</v>
      </c>
      <c r="G239" s="23">
        <f>'2023 Srk'!G239</f>
        <v>823525.3589820601</v>
      </c>
      <c r="H239" s="23">
        <f>'2023 Srk'!H239</f>
        <v>17736.094544381602</v>
      </c>
      <c r="I239" s="23">
        <f>'2023 Srk'!I239</f>
        <v>-65613.737675673721</v>
      </c>
      <c r="J239" s="23">
        <f>'2023 Srk'!J239</f>
        <v>-47877.64313129212</v>
      </c>
      <c r="K239" s="23">
        <f>'2023 Srk'!K239</f>
        <v>26589.964562835066</v>
      </c>
      <c r="L239" s="23"/>
      <c r="M239" s="22">
        <v>5.0122051633811585E-4</v>
      </c>
      <c r="N239" s="27">
        <v>1038</v>
      </c>
      <c r="O239" s="1" t="s">
        <v>905</v>
      </c>
      <c r="Q239" s="175"/>
      <c r="S239" s="178"/>
      <c r="T239" s="176"/>
      <c r="U239" s="176"/>
      <c r="V239" s="177"/>
      <c r="W239" s="177"/>
      <c r="X239" s="176"/>
      <c r="Y239" s="177"/>
      <c r="Z239" s="176"/>
      <c r="AA239" s="176"/>
      <c r="AB239" s="177"/>
      <c r="AC239" s="177"/>
      <c r="AD239" s="11"/>
      <c r="AE239" s="151"/>
      <c r="AF239" s="152" t="str">
        <f t="shared" si="6"/>
        <v>Toholampi Församling</v>
      </c>
      <c r="AG239" s="153" t="e">
        <f>'2023 Srk'!#REF!</f>
        <v>#REF!</v>
      </c>
      <c r="AH239" s="139" t="e">
        <f>'2023 Srk'!#REF!</f>
        <v>#REF!</v>
      </c>
      <c r="AI239" s="154" t="e">
        <f>'2023 Srk'!#REF!</f>
        <v>#REF!</v>
      </c>
      <c r="AJ239" s="154" t="e">
        <f>'2023 Srk'!#REF!</f>
        <v>#REF!</v>
      </c>
      <c r="AK239" s="154" t="e">
        <f>'2023 Srk'!#REF!</f>
        <v>#REF!</v>
      </c>
      <c r="AU239" s="170" t="str">
        <f t="shared" si="7"/>
        <v>Toholampi Församling</v>
      </c>
      <c r="AV239" s="149" t="e">
        <f>'2023 Srk'!#REF!</f>
        <v>#REF!</v>
      </c>
      <c r="AW239" s="150" t="e">
        <f>'2023 Srk'!#REF!</f>
        <v>#REF!</v>
      </c>
      <c r="AX239" s="149" t="e">
        <f>'2023 Srk'!#REF!</f>
        <v>#REF!</v>
      </c>
      <c r="AY239" s="149" t="e">
        <f>'2023 Srk'!#REF!</f>
        <v>#REF!</v>
      </c>
    </row>
    <row r="240" spans="1:51" ht="15" customHeight="1">
      <c r="A240" s="86" t="s">
        <v>469</v>
      </c>
      <c r="B240" s="25"/>
      <c r="C240" s="26" t="s">
        <v>1755</v>
      </c>
      <c r="D240" s="23">
        <f>'2023 Srk'!D240</f>
        <v>498832.89</v>
      </c>
      <c r="E240" s="70">
        <f>'2023 Srk'!E240</f>
        <v>0.11570183496918918</v>
      </c>
      <c r="F240" s="23">
        <f>'2023 Srk'!F240</f>
        <v>494978.86990520061</v>
      </c>
      <c r="G240" s="23">
        <f>'2023 Srk'!G240</f>
        <v>498108.40222241974</v>
      </c>
      <c r="H240" s="23">
        <f>'2023 Srk'!H240</f>
        <v>-3129.5323172191274</v>
      </c>
      <c r="I240" s="23">
        <f>'2023 Srk'!I240</f>
        <v>-38605.61254627895</v>
      </c>
      <c r="J240" s="23">
        <f>'2023 Srk'!J240</f>
        <v>-41735.144863498077</v>
      </c>
      <c r="K240" s="23">
        <f>'2023 Srk'!K240</f>
        <v>15644.922936811767</v>
      </c>
      <c r="L240" s="23"/>
      <c r="M240" s="22">
        <v>4.0532414893864471E-4</v>
      </c>
      <c r="N240" s="27">
        <v>1043</v>
      </c>
      <c r="O240" s="1" t="s">
        <v>907</v>
      </c>
      <c r="Q240" s="175"/>
      <c r="S240" s="178"/>
      <c r="T240" s="176"/>
      <c r="U240" s="176"/>
      <c r="V240" s="177"/>
      <c r="W240" s="177"/>
      <c r="X240" s="176"/>
      <c r="Y240" s="177"/>
      <c r="Z240" s="176"/>
      <c r="AA240" s="176"/>
      <c r="AB240" s="177"/>
      <c r="AC240" s="177"/>
      <c r="AD240" s="11"/>
      <c r="AE240" s="151"/>
      <c r="AF240" s="152" t="str">
        <f t="shared" si="6"/>
        <v>Toivakka Församling</v>
      </c>
      <c r="AG240" s="153" t="e">
        <f>'2023 Srk'!#REF!</f>
        <v>#REF!</v>
      </c>
      <c r="AH240" s="139" t="e">
        <f>'2023 Srk'!#REF!</f>
        <v>#REF!</v>
      </c>
      <c r="AI240" s="154" t="e">
        <f>'2023 Srk'!#REF!</f>
        <v>#REF!</v>
      </c>
      <c r="AJ240" s="154" t="e">
        <f>'2023 Srk'!#REF!</f>
        <v>#REF!</v>
      </c>
      <c r="AK240" s="154" t="e">
        <f>'2023 Srk'!#REF!</f>
        <v>#REF!</v>
      </c>
      <c r="AU240" s="170" t="str">
        <f t="shared" si="7"/>
        <v>Toivakka Församling</v>
      </c>
      <c r="AV240" s="149" t="e">
        <f>'2023 Srk'!#REF!</f>
        <v>#REF!</v>
      </c>
      <c r="AW240" s="150" t="e">
        <f>'2023 Srk'!#REF!</f>
        <v>#REF!</v>
      </c>
      <c r="AX240" s="149" t="e">
        <f>'2023 Srk'!#REF!</f>
        <v>#REF!</v>
      </c>
      <c r="AY240" s="149" t="e">
        <f>'2023 Srk'!#REF!</f>
        <v>#REF!</v>
      </c>
    </row>
    <row r="241" spans="1:51" ht="15" customHeight="1">
      <c r="A241" s="86" t="s">
        <v>469</v>
      </c>
      <c r="B241" s="25"/>
      <c r="C241" s="26" t="s">
        <v>1756</v>
      </c>
      <c r="D241" s="23">
        <f>'2023 Srk'!D241</f>
        <v>4155264.02</v>
      </c>
      <c r="E241" s="70">
        <f>'2023 Srk'!E241</f>
        <v>5.1779122203863048E-2</v>
      </c>
      <c r="F241" s="23">
        <f>'2023 Srk'!F241</f>
        <v>4123160.1404176471</v>
      </c>
      <c r="G241" s="23">
        <f>'2023 Srk'!G241</f>
        <v>4206066.0312532196</v>
      </c>
      <c r="H241" s="23">
        <f>'2023 Srk'!H241</f>
        <v>-82905.8908355725</v>
      </c>
      <c r="I241" s="23">
        <f>'2023 Srk'!I241</f>
        <v>-321583.67260750086</v>
      </c>
      <c r="J241" s="23">
        <f>'2023 Srk'!J241</f>
        <v>-404489.56344307336</v>
      </c>
      <c r="K241" s="23">
        <f>'2023 Srk'!K241</f>
        <v>130321.77043299342</v>
      </c>
      <c r="L241" s="23"/>
      <c r="M241" s="22">
        <v>1.4233469420097962E-3</v>
      </c>
      <c r="N241" s="27">
        <v>1057</v>
      </c>
      <c r="O241" s="1" t="s">
        <v>909</v>
      </c>
      <c r="Q241" s="175"/>
      <c r="S241" s="178"/>
      <c r="T241" s="176"/>
      <c r="U241" s="176"/>
      <c r="V241" s="177"/>
      <c r="W241" s="177"/>
      <c r="X241" s="176"/>
      <c r="Y241" s="177"/>
      <c r="Z241" s="176"/>
      <c r="AA241" s="176"/>
      <c r="AB241" s="177"/>
      <c r="AC241" s="177"/>
      <c r="AD241" s="11"/>
      <c r="AE241" s="151"/>
      <c r="AF241" s="152" t="str">
        <f t="shared" si="6"/>
        <v>Torneå Församling</v>
      </c>
      <c r="AG241" s="153" t="e">
        <f>'2023 Srk'!#REF!</f>
        <v>#REF!</v>
      </c>
      <c r="AH241" s="139" t="e">
        <f>'2023 Srk'!#REF!</f>
        <v>#REF!</v>
      </c>
      <c r="AI241" s="154" t="e">
        <f>'2023 Srk'!#REF!</f>
        <v>#REF!</v>
      </c>
      <c r="AJ241" s="154" t="e">
        <f>'2023 Srk'!#REF!</f>
        <v>#REF!</v>
      </c>
      <c r="AK241" s="154" t="e">
        <f>'2023 Srk'!#REF!</f>
        <v>#REF!</v>
      </c>
      <c r="AU241" s="170" t="str">
        <f t="shared" si="7"/>
        <v>Torneå Församling</v>
      </c>
      <c r="AV241" s="149" t="e">
        <f>'2023 Srk'!#REF!</f>
        <v>#REF!</v>
      </c>
      <c r="AW241" s="150" t="e">
        <f>'2023 Srk'!#REF!</f>
        <v>#REF!</v>
      </c>
      <c r="AX241" s="149" t="e">
        <f>'2023 Srk'!#REF!</f>
        <v>#REF!</v>
      </c>
      <c r="AY241" s="149" t="e">
        <f>'2023 Srk'!#REF!</f>
        <v>#REF!</v>
      </c>
    </row>
    <row r="242" spans="1:51" ht="15" customHeight="1">
      <c r="A242" s="86" t="s">
        <v>469</v>
      </c>
      <c r="B242" s="25"/>
      <c r="C242" s="26" t="s">
        <v>1224</v>
      </c>
      <c r="D242" s="23">
        <f>'2023 Srk'!D242</f>
        <v>35094808.82</v>
      </c>
      <c r="E242" s="70">
        <f>'2023 Srk'!E242</f>
        <v>5.779486526382871E-2</v>
      </c>
      <c r="F242" s="23">
        <f>'2023 Srk'!F242</f>
        <v>34823663.710832432</v>
      </c>
      <c r="G242" s="23">
        <f>'2023 Srk'!G242</f>
        <v>35427781.791637421</v>
      </c>
      <c r="H242" s="23">
        <f>'2023 Srk'!H242</f>
        <v>-604118.08080498874</v>
      </c>
      <c r="I242" s="23">
        <f>'2023 Srk'!I242</f>
        <v>-2716053.0487287096</v>
      </c>
      <c r="J242" s="23">
        <f>'2023 Srk'!J242</f>
        <v>-3320171.1295336983</v>
      </c>
      <c r="K242" s="23">
        <f>'2023 Srk'!K242</f>
        <v>1100680.3891199753</v>
      </c>
      <c r="L242" s="23"/>
      <c r="M242" s="22">
        <v>1.2770622561278223E-3</v>
      </c>
      <c r="N242" s="27">
        <v>1060</v>
      </c>
      <c r="O242" s="1" t="s">
        <v>911</v>
      </c>
      <c r="Q242" s="175"/>
      <c r="S242" s="178"/>
      <c r="T242" s="176"/>
      <c r="U242" s="176"/>
      <c r="V242" s="177"/>
      <c r="W242" s="177"/>
      <c r="X242" s="176"/>
      <c r="Y242" s="177"/>
      <c r="Z242" s="176"/>
      <c r="AA242" s="176"/>
      <c r="AB242" s="177"/>
      <c r="AC242" s="177"/>
      <c r="AD242" s="11"/>
      <c r="AE242" s="151"/>
      <c r="AF242" s="152" t="str">
        <f t="shared" si="6"/>
        <v>Åbo och St Karins kyrkliga samfällighet</v>
      </c>
      <c r="AG242" s="153" t="e">
        <f>'2023 Srk'!#REF!</f>
        <v>#REF!</v>
      </c>
      <c r="AH242" s="139" t="e">
        <f>'2023 Srk'!#REF!</f>
        <v>#REF!</v>
      </c>
      <c r="AI242" s="154" t="e">
        <f>'2023 Srk'!#REF!</f>
        <v>#REF!</v>
      </c>
      <c r="AJ242" s="154" t="e">
        <f>'2023 Srk'!#REF!</f>
        <v>#REF!</v>
      </c>
      <c r="AK242" s="154" t="e">
        <f>'2023 Srk'!#REF!</f>
        <v>#REF!</v>
      </c>
      <c r="AU242" s="170" t="str">
        <f t="shared" si="7"/>
        <v>Åbo och St Karins kyrkliga samfällighet</v>
      </c>
      <c r="AV242" s="149" t="e">
        <f>'2023 Srk'!#REF!</f>
        <v>#REF!</v>
      </c>
      <c r="AW242" s="150" t="e">
        <f>'2023 Srk'!#REF!</f>
        <v>#REF!</v>
      </c>
      <c r="AX242" s="149" t="e">
        <f>'2023 Srk'!#REF!</f>
        <v>#REF!</v>
      </c>
      <c r="AY242" s="149" t="e">
        <f>'2023 Srk'!#REF!</f>
        <v>#REF!</v>
      </c>
    </row>
    <row r="243" spans="1:51" ht="15" customHeight="1">
      <c r="A243" s="86" t="s">
        <v>518</v>
      </c>
      <c r="B243" s="25"/>
      <c r="C243" s="26" t="s">
        <v>1757</v>
      </c>
      <c r="D243" s="23">
        <f>'2023 Srk'!D243</f>
        <v>866486.19</v>
      </c>
      <c r="E243" s="70">
        <f>'2023 Srk'!E243</f>
        <v>0.13404050163579262</v>
      </c>
      <c r="F243" s="23">
        <f>'2023 Srk'!F243</f>
        <v>859791.65310182911</v>
      </c>
      <c r="G243" s="23">
        <f>'2023 Srk'!G243</f>
        <v>857630.79535707959</v>
      </c>
      <c r="H243" s="23">
        <f>'2023 Srk'!H243</f>
        <v>2160.857744749519</v>
      </c>
      <c r="I243" s="23">
        <f>'2023 Srk'!I243</f>
        <v>-67058.990692938154</v>
      </c>
      <c r="J243" s="23">
        <f>'2023 Srk'!J243</f>
        <v>-64898.132948188635</v>
      </c>
      <c r="K243" s="23">
        <f>'2023 Srk'!K243</f>
        <v>27175.653290146198</v>
      </c>
      <c r="L243" s="23"/>
      <c r="M243" s="22">
        <v>6.9115845763939034E-4</v>
      </c>
      <c r="N243" s="27">
        <v>1066</v>
      </c>
      <c r="O243" s="1" t="s">
        <v>913</v>
      </c>
      <c r="Q243" s="175"/>
      <c r="S243" s="178"/>
      <c r="T243" s="176"/>
      <c r="U243" s="176"/>
      <c r="V243" s="177"/>
      <c r="W243" s="177"/>
      <c r="X243" s="176"/>
      <c r="Y243" s="177"/>
      <c r="Z243" s="176"/>
      <c r="AA243" s="176"/>
      <c r="AB243" s="177"/>
      <c r="AC243" s="177"/>
      <c r="AD243" s="11"/>
      <c r="AE243" s="151"/>
      <c r="AF243" s="152" t="str">
        <f t="shared" si="6"/>
        <v>Åbo Ortodoxa Församling</v>
      </c>
      <c r="AG243" s="153" t="e">
        <f>'2023 Srk'!#REF!</f>
        <v>#REF!</v>
      </c>
      <c r="AH243" s="139" t="e">
        <f>'2023 Srk'!#REF!</f>
        <v>#REF!</v>
      </c>
      <c r="AI243" s="154" t="e">
        <f>'2023 Srk'!#REF!</f>
        <v>#REF!</v>
      </c>
      <c r="AJ243" s="154" t="e">
        <f>'2023 Srk'!#REF!</f>
        <v>#REF!</v>
      </c>
      <c r="AK243" s="154" t="e">
        <f>'2023 Srk'!#REF!</f>
        <v>#REF!</v>
      </c>
      <c r="AU243" s="170" t="str">
        <f t="shared" si="7"/>
        <v>Åbo Ortodoxa Församling</v>
      </c>
      <c r="AV243" s="149" t="e">
        <f>'2023 Srk'!#REF!</f>
        <v>#REF!</v>
      </c>
      <c r="AW243" s="150" t="e">
        <f>'2023 Srk'!#REF!</f>
        <v>#REF!</v>
      </c>
      <c r="AX243" s="149" t="e">
        <f>'2023 Srk'!#REF!</f>
        <v>#REF!</v>
      </c>
      <c r="AY243" s="149" t="e">
        <f>'2023 Srk'!#REF!</f>
        <v>#REF!</v>
      </c>
    </row>
    <row r="244" spans="1:51" ht="15" customHeight="1">
      <c r="A244" s="86" t="s">
        <v>469</v>
      </c>
      <c r="B244" s="25"/>
      <c r="C244" s="26" t="s">
        <v>1758</v>
      </c>
      <c r="D244" s="23">
        <f>'2023 Srk'!D244</f>
        <v>9026979.5899999999</v>
      </c>
      <c r="E244" s="70">
        <f>'2023 Srk'!E244</f>
        <v>7.7529682118475662E-2</v>
      </c>
      <c r="F244" s="23">
        <f>'2023 Srk'!F244</f>
        <v>8957236.472750444</v>
      </c>
      <c r="G244" s="23">
        <f>'2023 Srk'!G244</f>
        <v>9377682.8559955116</v>
      </c>
      <c r="H244" s="23">
        <f>'2023 Srk'!H244</f>
        <v>-420446.38324506767</v>
      </c>
      <c r="I244" s="23">
        <f>'2023 Srk'!I244</f>
        <v>-698614.87384023122</v>
      </c>
      <c r="J244" s="23">
        <f>'2023 Srk'!J244</f>
        <v>-1119061.2570852989</v>
      </c>
      <c r="K244" s="23">
        <f>'2023 Srk'!K244</f>
        <v>283113.64961865818</v>
      </c>
      <c r="L244" s="23"/>
      <c r="M244" s="22">
        <v>1.7001216896281831E-3</v>
      </c>
      <c r="N244" s="27">
        <v>1068</v>
      </c>
      <c r="O244" s="1" t="s">
        <v>915</v>
      </c>
      <c r="Q244" s="175"/>
      <c r="S244" s="178"/>
      <c r="T244" s="176"/>
      <c r="U244" s="176"/>
      <c r="V244" s="177"/>
      <c r="W244" s="177"/>
      <c r="X244" s="176"/>
      <c r="Y244" s="177"/>
      <c r="Z244" s="176"/>
      <c r="AA244" s="176"/>
      <c r="AB244" s="177"/>
      <c r="AC244" s="177"/>
      <c r="AD244" s="11"/>
      <c r="AE244" s="151"/>
      <c r="AF244" s="152" t="str">
        <f t="shared" si="6"/>
        <v>Tusby Församling</v>
      </c>
      <c r="AG244" s="153" t="e">
        <f>'2023 Srk'!#REF!</f>
        <v>#REF!</v>
      </c>
      <c r="AH244" s="139" t="e">
        <f>'2023 Srk'!#REF!</f>
        <v>#REF!</v>
      </c>
      <c r="AI244" s="154" t="e">
        <f>'2023 Srk'!#REF!</f>
        <v>#REF!</v>
      </c>
      <c r="AJ244" s="154" t="e">
        <f>'2023 Srk'!#REF!</f>
        <v>#REF!</v>
      </c>
      <c r="AK244" s="154" t="e">
        <f>'2023 Srk'!#REF!</f>
        <v>#REF!</v>
      </c>
      <c r="AU244" s="170" t="str">
        <f t="shared" si="7"/>
        <v>Tusby Församling</v>
      </c>
      <c r="AV244" s="149" t="e">
        <f>'2023 Srk'!#REF!</f>
        <v>#REF!</v>
      </c>
      <c r="AW244" s="150" t="e">
        <f>'2023 Srk'!#REF!</f>
        <v>#REF!</v>
      </c>
      <c r="AX244" s="149" t="e">
        <f>'2023 Srk'!#REF!</f>
        <v>#REF!</v>
      </c>
      <c r="AY244" s="149" t="e">
        <f>'2023 Srk'!#REF!</f>
        <v>#REF!</v>
      </c>
    </row>
    <row r="245" spans="1:51" ht="15" customHeight="1">
      <c r="A245" s="86" t="s">
        <v>469</v>
      </c>
      <c r="B245" s="25"/>
      <c r="C245" s="26" t="s">
        <v>1759</v>
      </c>
      <c r="D245" s="23">
        <f>'2023 Srk'!D245</f>
        <v>1386301.36</v>
      </c>
      <c r="E245" s="70">
        <f>'2023 Srk'!E245</f>
        <v>6.1473578242604798E-2</v>
      </c>
      <c r="F245" s="23">
        <f>'2023 Srk'!F245</f>
        <v>1375590.6923475768</v>
      </c>
      <c r="G245" s="23">
        <f>'2023 Srk'!G245</f>
        <v>1376217.8353170962</v>
      </c>
      <c r="H245" s="23">
        <f>'2023 Srk'!H245</f>
        <v>-627.14296951936558</v>
      </c>
      <c r="I245" s="23">
        <f>'2023 Srk'!I245</f>
        <v>-107288.46122503985</v>
      </c>
      <c r="J245" s="23">
        <f>'2023 Srk'!J245</f>
        <v>-107915.60419455922</v>
      </c>
      <c r="K245" s="23">
        <f>'2023 Srk'!K245</f>
        <v>43478.644610617688</v>
      </c>
      <c r="L245" s="23"/>
      <c r="M245" s="22">
        <v>4.5149569958833936E-3</v>
      </c>
      <c r="N245" s="27">
        <v>1176</v>
      </c>
      <c r="O245" s="1" t="s">
        <v>917</v>
      </c>
      <c r="Q245" s="175"/>
      <c r="S245" s="178"/>
      <c r="T245" s="176"/>
      <c r="U245" s="176"/>
      <c r="V245" s="177"/>
      <c r="W245" s="177"/>
      <c r="X245" s="176"/>
      <c r="Y245" s="177"/>
      <c r="Z245" s="176"/>
      <c r="AA245" s="176"/>
      <c r="AB245" s="177"/>
      <c r="AC245" s="177"/>
      <c r="AD245" s="11"/>
      <c r="AE245" s="151"/>
      <c r="AF245" s="152" t="str">
        <f t="shared" si="6"/>
        <v>Tyrnävä Församling</v>
      </c>
      <c r="AG245" s="153" t="e">
        <f>'2023 Srk'!#REF!</f>
        <v>#REF!</v>
      </c>
      <c r="AH245" s="139" t="e">
        <f>'2023 Srk'!#REF!</f>
        <v>#REF!</v>
      </c>
      <c r="AI245" s="154" t="e">
        <f>'2023 Srk'!#REF!</f>
        <v>#REF!</v>
      </c>
      <c r="AJ245" s="154" t="e">
        <f>'2023 Srk'!#REF!</f>
        <v>#REF!</v>
      </c>
      <c r="AK245" s="154" t="e">
        <f>'2023 Srk'!#REF!</f>
        <v>#REF!</v>
      </c>
      <c r="AU245" s="170" t="str">
        <f t="shared" si="7"/>
        <v>Tyrnävä Församling</v>
      </c>
      <c r="AV245" s="149" t="e">
        <f>'2023 Srk'!#REF!</f>
        <v>#REF!</v>
      </c>
      <c r="AW245" s="150" t="e">
        <f>'2023 Srk'!#REF!</f>
        <v>#REF!</v>
      </c>
      <c r="AX245" s="149" t="e">
        <f>'2023 Srk'!#REF!</f>
        <v>#REF!</v>
      </c>
      <c r="AY245" s="149" t="e">
        <f>'2023 Srk'!#REF!</f>
        <v>#REF!</v>
      </c>
    </row>
    <row r="246" spans="1:51" ht="15" customHeight="1">
      <c r="A246" s="86" t="s">
        <v>469</v>
      </c>
      <c r="B246" s="25"/>
      <c r="C246" s="26" t="s">
        <v>1570</v>
      </c>
      <c r="D246" s="23">
        <f>'2023 Srk'!D246</f>
        <v>846071.97</v>
      </c>
      <c r="E246" s="70">
        <f>'2023 Srk'!E246</f>
        <v>5.9305746500250223E-2</v>
      </c>
      <c r="F246" s="23">
        <f>'2023 Srk'!F246</f>
        <v>839535.15488737484</v>
      </c>
      <c r="G246" s="23">
        <f>'2023 Srk'!G246</f>
        <v>888977.60600995354</v>
      </c>
      <c r="H246" s="23">
        <f>'2023 Srk'!H246</f>
        <v>-49442.451122578699</v>
      </c>
      <c r="I246" s="23">
        <f>'2023 Srk'!I246</f>
        <v>-65479.095935488425</v>
      </c>
      <c r="J246" s="23">
        <f>'2023 Srk'!J246</f>
        <v>-114921.54705806712</v>
      </c>
      <c r="K246" s="23">
        <f>'2023 Srk'!K246</f>
        <v>26535.401003022307</v>
      </c>
      <c r="L246" s="23"/>
      <c r="M246" s="22">
        <v>1.0745436542765315E-3</v>
      </c>
      <c r="N246" s="27">
        <v>1077</v>
      </c>
      <c r="O246" s="1" t="s">
        <v>919</v>
      </c>
      <c r="Q246" s="175"/>
      <c r="S246" s="178"/>
      <c r="T246" s="176"/>
      <c r="U246" s="176"/>
      <c r="V246" s="177"/>
      <c r="W246" s="177"/>
      <c r="X246" s="176"/>
      <c r="Y246" s="177"/>
      <c r="Z246" s="176"/>
      <c r="AA246" s="176"/>
      <c r="AB246" s="177"/>
      <c r="AC246" s="177"/>
      <c r="AD246" s="11"/>
      <c r="AE246" s="151"/>
      <c r="AF246" s="152" t="str">
        <f t="shared" si="6"/>
        <v>Tyska Ev.Luth. Församlingen</v>
      </c>
      <c r="AG246" s="153" t="e">
        <f>'2023 Srk'!#REF!</f>
        <v>#REF!</v>
      </c>
      <c r="AH246" s="139" t="e">
        <f>'2023 Srk'!#REF!</f>
        <v>#REF!</v>
      </c>
      <c r="AI246" s="154" t="e">
        <f>'2023 Srk'!#REF!</f>
        <v>#REF!</v>
      </c>
      <c r="AJ246" s="154" t="e">
        <f>'2023 Srk'!#REF!</f>
        <v>#REF!</v>
      </c>
      <c r="AK246" s="154" t="e">
        <f>'2023 Srk'!#REF!</f>
        <v>#REF!</v>
      </c>
      <c r="AU246" s="170" t="str">
        <f t="shared" si="7"/>
        <v>Tyska Ev.Luth. Församlingen</v>
      </c>
      <c r="AV246" s="149" t="e">
        <f>'2023 Srk'!#REF!</f>
        <v>#REF!</v>
      </c>
      <c r="AW246" s="150" t="e">
        <f>'2023 Srk'!#REF!</f>
        <v>#REF!</v>
      </c>
      <c r="AX246" s="149" t="e">
        <f>'2023 Srk'!#REF!</f>
        <v>#REF!</v>
      </c>
      <c r="AY246" s="149" t="e">
        <f>'2023 Srk'!#REF!</f>
        <v>#REF!</v>
      </c>
    </row>
    <row r="247" spans="1:51" ht="15" customHeight="1">
      <c r="A247" s="86" t="s">
        <v>469</v>
      </c>
      <c r="B247" s="25"/>
      <c r="C247" s="26" t="s">
        <v>1760</v>
      </c>
      <c r="D247" s="23">
        <f>'2023 Srk'!D247</f>
        <v>2890288.17</v>
      </c>
      <c r="E247" s="70">
        <f>'2023 Srk'!E247</f>
        <v>5.4021059575025232E-2</v>
      </c>
      <c r="F247" s="23">
        <f>'2023 Srk'!F247</f>
        <v>2867957.5881353179</v>
      </c>
      <c r="G247" s="23">
        <f>'2023 Srk'!G247</f>
        <v>2930450.6102644275</v>
      </c>
      <c r="H247" s="23">
        <f>'2023 Srk'!H247</f>
        <v>-62493.022129109595</v>
      </c>
      <c r="I247" s="23">
        <f>'2023 Srk'!I247</f>
        <v>-223684.82005690044</v>
      </c>
      <c r="J247" s="23">
        <f>'2023 Srk'!J247</f>
        <v>-286177.84218601004</v>
      </c>
      <c r="K247" s="23">
        <f>'2023 Srk'!K247</f>
        <v>90648.26436129483</v>
      </c>
      <c r="L247" s="23"/>
      <c r="M247" s="22">
        <v>7.5519820962281574E-4</v>
      </c>
      <c r="N247" s="27">
        <v>1078</v>
      </c>
      <c r="O247" s="1" t="s">
        <v>921</v>
      </c>
      <c r="Q247" s="175"/>
      <c r="S247" s="178"/>
      <c r="T247" s="176"/>
      <c r="U247" s="176"/>
      <c r="V247" s="177"/>
      <c r="W247" s="177"/>
      <c r="X247" s="176"/>
      <c r="Y247" s="177"/>
      <c r="Z247" s="176"/>
      <c r="AA247" s="176"/>
      <c r="AB247" s="177"/>
      <c r="AC247" s="177"/>
      <c r="AD247" s="11"/>
      <c r="AE247" s="151"/>
      <c r="AF247" s="152" t="str">
        <f t="shared" si="6"/>
        <v>Ulvsby Församling</v>
      </c>
      <c r="AG247" s="153" t="e">
        <f>'2023 Srk'!#REF!</f>
        <v>#REF!</v>
      </c>
      <c r="AH247" s="139" t="e">
        <f>'2023 Srk'!#REF!</f>
        <v>#REF!</v>
      </c>
      <c r="AI247" s="154" t="e">
        <f>'2023 Srk'!#REF!</f>
        <v>#REF!</v>
      </c>
      <c r="AJ247" s="154" t="e">
        <f>'2023 Srk'!#REF!</f>
        <v>#REF!</v>
      </c>
      <c r="AK247" s="154" t="e">
        <f>'2023 Srk'!#REF!</f>
        <v>#REF!</v>
      </c>
      <c r="AU247" s="170" t="str">
        <f t="shared" si="7"/>
        <v>Ulvsby Församling</v>
      </c>
      <c r="AV247" s="149" t="e">
        <f>'2023 Srk'!#REF!</f>
        <v>#REF!</v>
      </c>
      <c r="AW247" s="150" t="e">
        <f>'2023 Srk'!#REF!</f>
        <v>#REF!</v>
      </c>
      <c r="AX247" s="149" t="e">
        <f>'2023 Srk'!#REF!</f>
        <v>#REF!</v>
      </c>
      <c r="AY247" s="149" t="e">
        <f>'2023 Srk'!#REF!</f>
        <v>#REF!</v>
      </c>
    </row>
    <row r="248" spans="1:51" ht="15" customHeight="1">
      <c r="A248" s="86" t="s">
        <v>469</v>
      </c>
      <c r="B248" s="25"/>
      <c r="C248" s="26" t="s">
        <v>1761</v>
      </c>
      <c r="D248" s="23">
        <f>'2023 Srk'!D248</f>
        <v>940227.19</v>
      </c>
      <c r="E248" s="70">
        <f>'2023 Srk'!E248</f>
        <v>5.9397847429375261E-2</v>
      </c>
      <c r="F248" s="23">
        <f>'2023 Srk'!F248</f>
        <v>932962.92463863466</v>
      </c>
      <c r="G248" s="23">
        <f>'2023 Srk'!G248</f>
        <v>913559.43069049972</v>
      </c>
      <c r="H248" s="23">
        <f>'2023 Srk'!H248</f>
        <v>19403.493948134943</v>
      </c>
      <c r="I248" s="23">
        <f>'2023 Srk'!I248</f>
        <v>-72765.944929205842</v>
      </c>
      <c r="J248" s="23">
        <f>'2023 Srk'!J248</f>
        <v>-53362.450981070899</v>
      </c>
      <c r="K248" s="23">
        <f>'2023 Srk'!K248</f>
        <v>29488.396265621286</v>
      </c>
      <c r="L248" s="23"/>
      <c r="M248" s="22">
        <v>1.4321927886124671E-3</v>
      </c>
      <c r="N248" s="27">
        <v>1084</v>
      </c>
      <c r="O248" s="1" t="s">
        <v>925</v>
      </c>
      <c r="Q248" s="175"/>
      <c r="S248" s="178"/>
      <c r="T248" s="176"/>
      <c r="U248" s="176"/>
      <c r="V248" s="177"/>
      <c r="W248" s="177"/>
      <c r="X248" s="176"/>
      <c r="Y248" s="177"/>
      <c r="Z248" s="176"/>
      <c r="AA248" s="176"/>
      <c r="AB248" s="177"/>
      <c r="AC248" s="177"/>
      <c r="AD248" s="11"/>
      <c r="AE248" s="151"/>
      <c r="AF248" s="152" t="str">
        <f t="shared" si="6"/>
        <v>Urjala Församling</v>
      </c>
      <c r="AG248" s="153" t="e">
        <f>'2023 Srk'!#REF!</f>
        <v>#REF!</v>
      </c>
      <c r="AH248" s="139" t="e">
        <f>'2023 Srk'!#REF!</f>
        <v>#REF!</v>
      </c>
      <c r="AI248" s="154" t="e">
        <f>'2023 Srk'!#REF!</f>
        <v>#REF!</v>
      </c>
      <c r="AJ248" s="154" t="e">
        <f>'2023 Srk'!#REF!</f>
        <v>#REF!</v>
      </c>
      <c r="AK248" s="154" t="e">
        <f>'2023 Srk'!#REF!</f>
        <v>#REF!</v>
      </c>
      <c r="AU248" s="170" t="str">
        <f t="shared" si="7"/>
        <v>Urjala Församling</v>
      </c>
      <c r="AV248" s="149" t="e">
        <f>'2023 Srk'!#REF!</f>
        <v>#REF!</v>
      </c>
      <c r="AW248" s="150" t="e">
        <f>'2023 Srk'!#REF!</f>
        <v>#REF!</v>
      </c>
      <c r="AX248" s="149" t="e">
        <f>'2023 Srk'!#REF!</f>
        <v>#REF!</v>
      </c>
      <c r="AY248" s="149" t="e">
        <f>'2023 Srk'!#REF!</f>
        <v>#REF!</v>
      </c>
    </row>
    <row r="249" spans="1:51" ht="15" customHeight="1">
      <c r="A249" s="86" t="s">
        <v>469</v>
      </c>
      <c r="B249" s="25"/>
      <c r="C249" s="26" t="s">
        <v>1762</v>
      </c>
      <c r="D249" s="23">
        <f>'2023 Srk'!D249</f>
        <v>555043.22</v>
      </c>
      <c r="E249" s="70">
        <f>'2023 Srk'!E249</f>
        <v>5.8465339427788088E-2</v>
      </c>
      <c r="F249" s="23">
        <f>'2023 Srk'!F249</f>
        <v>550754.91470529069</v>
      </c>
      <c r="G249" s="23">
        <f>'2023 Srk'!G249</f>
        <v>538698.31805638631</v>
      </c>
      <c r="H249" s="23">
        <f>'2023 Srk'!H249</f>
        <v>12056.596648904379</v>
      </c>
      <c r="I249" s="23">
        <f>'2023 Srk'!I249</f>
        <v>-42955.835365545092</v>
      </c>
      <c r="J249" s="23">
        <f>'2023 Srk'!J249</f>
        <v>-30899.238716640713</v>
      </c>
      <c r="K249" s="23">
        <f>'2023 Srk'!K249</f>
        <v>17407.850559933726</v>
      </c>
      <c r="L249" s="23"/>
      <c r="M249" s="22">
        <v>3.4303187518052412E-2</v>
      </c>
      <c r="N249" s="27">
        <v>1090</v>
      </c>
      <c r="O249" s="1" t="s">
        <v>927</v>
      </c>
      <c r="Q249" s="175"/>
      <c r="S249" s="178"/>
      <c r="T249" s="176"/>
      <c r="U249" s="176"/>
      <c r="V249" s="177"/>
      <c r="W249" s="177"/>
      <c r="X249" s="176"/>
      <c r="Y249" s="177"/>
      <c r="Z249" s="176"/>
      <c r="AA249" s="176"/>
      <c r="AB249" s="177"/>
      <c r="AC249" s="177"/>
      <c r="AD249" s="11"/>
      <c r="AE249" s="151"/>
      <c r="AF249" s="152" t="str">
        <f t="shared" si="6"/>
        <v>Utajärvi Församling</v>
      </c>
      <c r="AG249" s="153" t="e">
        <f>'2023 Srk'!#REF!</f>
        <v>#REF!</v>
      </c>
      <c r="AH249" s="139" t="e">
        <f>'2023 Srk'!#REF!</f>
        <v>#REF!</v>
      </c>
      <c r="AI249" s="154" t="e">
        <f>'2023 Srk'!#REF!</f>
        <v>#REF!</v>
      </c>
      <c r="AJ249" s="154" t="e">
        <f>'2023 Srk'!#REF!</f>
        <v>#REF!</v>
      </c>
      <c r="AK249" s="154" t="e">
        <f>'2023 Srk'!#REF!</f>
        <v>#REF!</v>
      </c>
      <c r="AU249" s="170" t="str">
        <f t="shared" si="7"/>
        <v>Utajärvi Församling</v>
      </c>
      <c r="AV249" s="149" t="e">
        <f>'2023 Srk'!#REF!</f>
        <v>#REF!</v>
      </c>
      <c r="AW249" s="150" t="e">
        <f>'2023 Srk'!#REF!</f>
        <v>#REF!</v>
      </c>
      <c r="AX249" s="149" t="e">
        <f>'2023 Srk'!#REF!</f>
        <v>#REF!</v>
      </c>
      <c r="AY249" s="149" t="e">
        <f>'2023 Srk'!#REF!</f>
        <v>#REF!</v>
      </c>
    </row>
    <row r="250" spans="1:51" ht="15" customHeight="1">
      <c r="A250" s="86" t="s">
        <v>469</v>
      </c>
      <c r="B250" s="25"/>
      <c r="C250" s="26" t="s">
        <v>1230</v>
      </c>
      <c r="D250" s="23">
        <f>'2023 Srk'!D250</f>
        <v>1853495.97</v>
      </c>
      <c r="E250" s="70">
        <f>'2023 Srk'!E250</f>
        <v>0.11838998629020447</v>
      </c>
      <c r="F250" s="23">
        <f>'2023 Srk'!F250</f>
        <v>1839175.7219626068</v>
      </c>
      <c r="G250" s="23">
        <f>'2023 Srk'!G250</f>
        <v>1822726.4410553644</v>
      </c>
      <c r="H250" s="23">
        <f>'2023 Srk'!H250</f>
        <v>16449.280907242326</v>
      </c>
      <c r="I250" s="23">
        <f>'2023 Srk'!I250</f>
        <v>-143445.52796811267</v>
      </c>
      <c r="J250" s="23">
        <f>'2023 Srk'!J250</f>
        <v>-126996.24706087034</v>
      </c>
      <c r="K250" s="23">
        <f>'2023 Srk'!K250</f>
        <v>58131.294458834047</v>
      </c>
      <c r="L250" s="23"/>
      <c r="M250" s="22">
        <v>1.2094404618507205E-2</v>
      </c>
      <c r="N250" s="27">
        <v>162</v>
      </c>
      <c r="O250" s="1" t="s">
        <v>546</v>
      </c>
      <c r="Q250" s="175"/>
      <c r="S250" s="178"/>
      <c r="T250" s="176"/>
      <c r="U250" s="176"/>
      <c r="V250" s="177"/>
      <c r="W250" s="177"/>
      <c r="X250" s="176"/>
      <c r="Y250" s="177"/>
      <c r="Z250" s="176"/>
      <c r="AA250" s="176"/>
      <c r="AB250" s="177"/>
      <c r="AC250" s="177"/>
      <c r="AD250" s="11"/>
      <c r="AE250" s="151"/>
      <c r="AF250" s="152" t="str">
        <f t="shared" si="6"/>
        <v>Nykarleby församling</v>
      </c>
      <c r="AG250" s="153" t="e">
        <f>'2023 Srk'!#REF!</f>
        <v>#REF!</v>
      </c>
      <c r="AH250" s="139" t="e">
        <f>'2023 Srk'!#REF!</f>
        <v>#REF!</v>
      </c>
      <c r="AI250" s="154" t="e">
        <f>'2023 Srk'!#REF!</f>
        <v>#REF!</v>
      </c>
      <c r="AJ250" s="154" t="e">
        <f>'2023 Srk'!#REF!</f>
        <v>#REF!</v>
      </c>
      <c r="AK250" s="154" t="e">
        <f>'2023 Srk'!#REF!</f>
        <v>#REF!</v>
      </c>
      <c r="AU250" s="170" t="str">
        <f t="shared" si="7"/>
        <v>Nykarleby församling</v>
      </c>
      <c r="AV250" s="149" t="e">
        <f>'2023 Srk'!#REF!</f>
        <v>#REF!</v>
      </c>
      <c r="AW250" s="150" t="e">
        <f>'2023 Srk'!#REF!</f>
        <v>#REF!</v>
      </c>
      <c r="AX250" s="149" t="e">
        <f>'2023 Srk'!#REF!</f>
        <v>#REF!</v>
      </c>
      <c r="AY250" s="149" t="e">
        <f>'2023 Srk'!#REF!</f>
        <v>#REF!</v>
      </c>
    </row>
    <row r="251" spans="1:51" ht="15" customHeight="1">
      <c r="A251" s="86" t="s">
        <v>469</v>
      </c>
      <c r="B251" s="25"/>
      <c r="C251" s="26" t="s">
        <v>1231</v>
      </c>
      <c r="D251" s="23">
        <f>'2023 Srk'!D251</f>
        <v>3073823.33</v>
      </c>
      <c r="E251" s="70">
        <f>'2023 Srk'!E251</f>
        <v>7.2467579001284754E-2</v>
      </c>
      <c r="F251" s="23">
        <f>'2023 Srk'!F251</f>
        <v>3050074.7418071018</v>
      </c>
      <c r="G251" s="23">
        <f>'2023 Srk'!G251</f>
        <v>3114165.1305726506</v>
      </c>
      <c r="H251" s="23">
        <f>'2023 Srk'!H251</f>
        <v>-64090.388765548822</v>
      </c>
      <c r="I251" s="23">
        <f>'2023 Srk'!I251</f>
        <v>-237888.95017265787</v>
      </c>
      <c r="J251" s="23">
        <f>'2023 Srk'!J251</f>
        <v>-301979.33893820667</v>
      </c>
      <c r="K251" s="23">
        <f>'2023 Srk'!K251</f>
        <v>96404.487521310235</v>
      </c>
      <c r="L251" s="23"/>
      <c r="M251" s="22">
        <v>1.8211239899951933E-3</v>
      </c>
      <c r="N251" s="27">
        <v>158</v>
      </c>
      <c r="O251" s="1" t="s">
        <v>544</v>
      </c>
      <c r="Q251" s="175"/>
      <c r="S251" s="178"/>
      <c r="T251" s="176"/>
      <c r="U251" s="176"/>
      <c r="V251" s="177"/>
      <c r="W251" s="177"/>
      <c r="X251" s="176"/>
      <c r="Y251" s="177"/>
      <c r="Z251" s="176"/>
      <c r="AA251" s="176"/>
      <c r="AB251" s="177"/>
      <c r="AC251" s="177"/>
      <c r="AD251" s="11"/>
      <c r="AE251" s="151"/>
      <c r="AF251" s="152" t="str">
        <f t="shared" si="6"/>
        <v>Nystads församling</v>
      </c>
      <c r="AG251" s="153" t="e">
        <f>'2023 Srk'!#REF!</f>
        <v>#REF!</v>
      </c>
      <c r="AH251" s="139" t="e">
        <f>'2023 Srk'!#REF!</f>
        <v>#REF!</v>
      </c>
      <c r="AI251" s="154" t="e">
        <f>'2023 Srk'!#REF!</f>
        <v>#REF!</v>
      </c>
      <c r="AJ251" s="154" t="e">
        <f>'2023 Srk'!#REF!</f>
        <v>#REF!</v>
      </c>
      <c r="AK251" s="154" t="e">
        <f>'2023 Srk'!#REF!</f>
        <v>#REF!</v>
      </c>
      <c r="AU251" s="170" t="str">
        <f t="shared" si="7"/>
        <v>Nystads församling</v>
      </c>
      <c r="AV251" s="149" t="e">
        <f>'2023 Srk'!#REF!</f>
        <v>#REF!</v>
      </c>
      <c r="AW251" s="150" t="e">
        <f>'2023 Srk'!#REF!</f>
        <v>#REF!</v>
      </c>
      <c r="AX251" s="149" t="e">
        <f>'2023 Srk'!#REF!</f>
        <v>#REF!</v>
      </c>
      <c r="AY251" s="149" t="e">
        <f>'2023 Srk'!#REF!</f>
        <v>#REF!</v>
      </c>
    </row>
    <row r="252" spans="1:51" ht="15" customHeight="1">
      <c r="A252" s="86" t="s">
        <v>469</v>
      </c>
      <c r="B252" s="25"/>
      <c r="C252" s="26" t="s">
        <v>1763</v>
      </c>
      <c r="D252" s="23">
        <f>'2023 Srk'!D252</f>
        <v>709741.02</v>
      </c>
      <c r="E252" s="70">
        <f>'2023 Srk'!E252</f>
        <v>0.10812015587478241</v>
      </c>
      <c r="F252" s="23">
        <f>'2023 Srk'!F252</f>
        <v>704257.50797018292</v>
      </c>
      <c r="G252" s="23">
        <f>'2023 Srk'!G252</f>
        <v>707838.13549456338</v>
      </c>
      <c r="H252" s="23">
        <f>'2023 Srk'!H252</f>
        <v>-3580.6275243804557</v>
      </c>
      <c r="I252" s="23">
        <f>'2023 Srk'!I252</f>
        <v>-54928.188127933616</v>
      </c>
      <c r="J252" s="23">
        <f>'2023 Srk'!J252</f>
        <v>-58508.815652314071</v>
      </c>
      <c r="K252" s="23">
        <f>'2023 Srk'!K252</f>
        <v>22259.646036960748</v>
      </c>
      <c r="L252" s="23"/>
      <c r="M252" s="22">
        <v>2.7815556026322165E-4</v>
      </c>
      <c r="N252" s="27">
        <v>1104</v>
      </c>
      <c r="O252" s="1" t="s">
        <v>931</v>
      </c>
      <c r="Q252" s="175"/>
      <c r="S252" s="178"/>
      <c r="T252" s="176"/>
      <c r="U252" s="176"/>
      <c r="V252" s="177"/>
      <c r="W252" s="177"/>
      <c r="X252" s="176"/>
      <c r="Y252" s="177"/>
      <c r="Z252" s="176"/>
      <c r="AA252" s="176"/>
      <c r="AB252" s="177"/>
      <c r="AC252" s="177"/>
      <c r="AD252" s="11"/>
      <c r="AE252" s="151"/>
      <c r="AF252" s="152" t="str">
        <f t="shared" si="6"/>
        <v>Uurainen Församling</v>
      </c>
      <c r="AG252" s="153" t="e">
        <f>'2023 Srk'!#REF!</f>
        <v>#REF!</v>
      </c>
      <c r="AH252" s="139" t="e">
        <f>'2023 Srk'!#REF!</f>
        <v>#REF!</v>
      </c>
      <c r="AI252" s="154" t="e">
        <f>'2023 Srk'!#REF!</f>
        <v>#REF!</v>
      </c>
      <c r="AJ252" s="154" t="e">
        <f>'2023 Srk'!#REF!</f>
        <v>#REF!</v>
      </c>
      <c r="AK252" s="154" t="e">
        <f>'2023 Srk'!#REF!</f>
        <v>#REF!</v>
      </c>
      <c r="AU252" s="170" t="str">
        <f t="shared" si="7"/>
        <v>Uurainen Församling</v>
      </c>
      <c r="AV252" s="149" t="e">
        <f>'2023 Srk'!#REF!</f>
        <v>#REF!</v>
      </c>
      <c r="AW252" s="150" t="e">
        <f>'2023 Srk'!#REF!</f>
        <v>#REF!</v>
      </c>
      <c r="AX252" s="149" t="e">
        <f>'2023 Srk'!#REF!</f>
        <v>#REF!</v>
      </c>
      <c r="AY252" s="149" t="e">
        <f>'2023 Srk'!#REF!</f>
        <v>#REF!</v>
      </c>
    </row>
    <row r="253" spans="1:51" ht="15" customHeight="1">
      <c r="A253" s="86" t="s">
        <v>469</v>
      </c>
      <c r="B253" s="25"/>
      <c r="C253" s="26" t="s">
        <v>1764</v>
      </c>
      <c r="D253" s="23">
        <f>'2023 Srk'!D253</f>
        <v>550826.73</v>
      </c>
      <c r="E253" s="70">
        <f>'2023 Srk'!E253</f>
        <v>7.7443519603219491E-2</v>
      </c>
      <c r="F253" s="23">
        <f>'2023 Srk'!F253</f>
        <v>546571.00162135868</v>
      </c>
      <c r="G253" s="23">
        <f>'2023 Srk'!G253</f>
        <v>557295.27654570632</v>
      </c>
      <c r="H253" s="23">
        <f>'2023 Srk'!H253</f>
        <v>-10724.274924347643</v>
      </c>
      <c r="I253" s="23">
        <f>'2023 Srk'!I253</f>
        <v>-42629.51329956171</v>
      </c>
      <c r="J253" s="23">
        <f>'2023 Srk'!J253</f>
        <v>-53353.788223909352</v>
      </c>
      <c r="K253" s="23">
        <f>'2023 Srk'!K253</f>
        <v>17275.608555775103</v>
      </c>
      <c r="L253" s="23"/>
      <c r="M253" s="22">
        <v>6.395904275157357E-4</v>
      </c>
      <c r="N253" s="27">
        <v>1103</v>
      </c>
      <c r="O253" s="1" t="s">
        <v>929</v>
      </c>
      <c r="Q253" s="175"/>
      <c r="S253" s="178"/>
      <c r="T253" s="176"/>
      <c r="U253" s="176"/>
      <c r="V253" s="177"/>
      <c r="W253" s="177"/>
      <c r="X253" s="176"/>
      <c r="Y253" s="177"/>
      <c r="Z253" s="176"/>
      <c r="AA253" s="176"/>
      <c r="AB253" s="177"/>
      <c r="AC253" s="177"/>
      <c r="AD253" s="11"/>
      <c r="AE253" s="151"/>
      <c r="AF253" s="152" t="str">
        <f t="shared" si="6"/>
        <v>Vaala Församling</v>
      </c>
      <c r="AG253" s="153" t="e">
        <f>'2023 Srk'!#REF!</f>
        <v>#REF!</v>
      </c>
      <c r="AH253" s="139" t="e">
        <f>'2023 Srk'!#REF!</f>
        <v>#REF!</v>
      </c>
      <c r="AI253" s="154" t="e">
        <f>'2023 Srk'!#REF!</f>
        <v>#REF!</v>
      </c>
      <c r="AJ253" s="154" t="e">
        <f>'2023 Srk'!#REF!</f>
        <v>#REF!</v>
      </c>
      <c r="AK253" s="154" t="e">
        <f>'2023 Srk'!#REF!</f>
        <v>#REF!</v>
      </c>
      <c r="AU253" s="170" t="str">
        <f t="shared" si="7"/>
        <v>Vaala Församling</v>
      </c>
      <c r="AV253" s="149" t="e">
        <f>'2023 Srk'!#REF!</f>
        <v>#REF!</v>
      </c>
      <c r="AW253" s="150" t="e">
        <f>'2023 Srk'!#REF!</f>
        <v>#REF!</v>
      </c>
      <c r="AX253" s="149" t="e">
        <f>'2023 Srk'!#REF!</f>
        <v>#REF!</v>
      </c>
      <c r="AY253" s="149" t="e">
        <f>'2023 Srk'!#REF!</f>
        <v>#REF!</v>
      </c>
    </row>
    <row r="254" spans="1:51" ht="15" customHeight="1">
      <c r="A254" s="86" t="s">
        <v>469</v>
      </c>
      <c r="B254" s="25"/>
      <c r="C254" s="26" t="s">
        <v>1765</v>
      </c>
      <c r="D254" s="23">
        <f>'2023 Srk'!D254</f>
        <v>13045004.09</v>
      </c>
      <c r="E254" s="70">
        <f>'2023 Srk'!E254</f>
        <v>8.9471420560788495E-2</v>
      </c>
      <c r="F254" s="23">
        <f>'2023 Srk'!F254</f>
        <v>12944217.415930452</v>
      </c>
      <c r="G254" s="23">
        <f>'2023 Srk'!G254</f>
        <v>13290323.386666235</v>
      </c>
      <c r="H254" s="23">
        <f>'2023 Srk'!H254</f>
        <v>-346105.97073578276</v>
      </c>
      <c r="I254" s="23">
        <f>'2023 Srk'!I254</f>
        <v>-1009577.3227045316</v>
      </c>
      <c r="J254" s="23">
        <f>'2023 Srk'!J254</f>
        <v>-1355683.2934403145</v>
      </c>
      <c r="K254" s="23">
        <f>'2023 Srk'!K254</f>
        <v>409131.16955548839</v>
      </c>
      <c r="L254" s="23"/>
      <c r="M254" s="22">
        <v>7.9172185653297422E-4</v>
      </c>
      <c r="N254" s="27">
        <v>1111</v>
      </c>
      <c r="O254" s="1" t="s">
        <v>935</v>
      </c>
      <c r="Q254" s="175"/>
      <c r="S254" s="178"/>
      <c r="T254" s="176"/>
      <c r="U254" s="176"/>
      <c r="V254" s="177"/>
      <c r="W254" s="177"/>
      <c r="X254" s="176"/>
      <c r="Y254" s="177"/>
      <c r="Z254" s="176"/>
      <c r="AA254" s="176"/>
      <c r="AB254" s="177"/>
      <c r="AC254" s="177"/>
      <c r="AD254" s="11"/>
      <c r="AE254" s="151"/>
      <c r="AF254" s="152" t="str">
        <f t="shared" si="6"/>
        <v>Vasa Församling</v>
      </c>
      <c r="AG254" s="153" t="e">
        <f>'2023 Srk'!#REF!</f>
        <v>#REF!</v>
      </c>
      <c r="AH254" s="139" t="e">
        <f>'2023 Srk'!#REF!</f>
        <v>#REF!</v>
      </c>
      <c r="AI254" s="154" t="e">
        <f>'2023 Srk'!#REF!</f>
        <v>#REF!</v>
      </c>
      <c r="AJ254" s="154" t="e">
        <f>'2023 Srk'!#REF!</f>
        <v>#REF!</v>
      </c>
      <c r="AK254" s="154" t="e">
        <f>'2023 Srk'!#REF!</f>
        <v>#REF!</v>
      </c>
      <c r="AU254" s="170" t="str">
        <f t="shared" si="7"/>
        <v>Vasa Församling</v>
      </c>
      <c r="AV254" s="149" t="e">
        <f>'2023 Srk'!#REF!</f>
        <v>#REF!</v>
      </c>
      <c r="AW254" s="150" t="e">
        <f>'2023 Srk'!#REF!</f>
        <v>#REF!</v>
      </c>
      <c r="AX254" s="149" t="e">
        <f>'2023 Srk'!#REF!</f>
        <v>#REF!</v>
      </c>
      <c r="AY254" s="149" t="e">
        <f>'2023 Srk'!#REF!</f>
        <v>#REF!</v>
      </c>
    </row>
    <row r="255" spans="1:51" ht="15" customHeight="1">
      <c r="A255" s="86" t="s">
        <v>469</v>
      </c>
      <c r="B255" s="25"/>
      <c r="C255" s="26" t="s">
        <v>1766</v>
      </c>
      <c r="D255" s="23">
        <f>'2023 Srk'!D255</f>
        <v>28711096.649999999</v>
      </c>
      <c r="E255" s="70">
        <f>'2023 Srk'!E255</f>
        <v>7.4208220757076004E-2</v>
      </c>
      <c r="F255" s="23">
        <f>'2023 Srk'!F255</f>
        <v>28489272.576946538</v>
      </c>
      <c r="G255" s="23">
        <f>'2023 Srk'!G255</f>
        <v>29268288.867788706</v>
      </c>
      <c r="H255" s="23">
        <f>'2023 Srk'!H255</f>
        <v>-779016.29084216803</v>
      </c>
      <c r="I255" s="23">
        <f>'2023 Srk'!I255</f>
        <v>-2222005.5959996288</v>
      </c>
      <c r="J255" s="23">
        <f>'2023 Srk'!J255</f>
        <v>-3001021.8868417968</v>
      </c>
      <c r="K255" s="23">
        <f>'2023 Srk'!K255</f>
        <v>900467.67870619835</v>
      </c>
      <c r="L255" s="23"/>
      <c r="M255" s="22">
        <v>8.5473912294620712E-4</v>
      </c>
      <c r="N255" s="27">
        <v>1114</v>
      </c>
      <c r="O255" s="1" t="s">
        <v>937</v>
      </c>
      <c r="Q255" s="175"/>
      <c r="S255" s="178"/>
      <c r="T255" s="176"/>
      <c r="U255" s="176"/>
      <c r="V255" s="177"/>
      <c r="W255" s="177"/>
      <c r="X255" s="176"/>
      <c r="Y255" s="177"/>
      <c r="Z255" s="176"/>
      <c r="AA255" s="176"/>
      <c r="AB255" s="177"/>
      <c r="AC255" s="177"/>
      <c r="AD255" s="11"/>
      <c r="AE255" s="151"/>
      <c r="AF255" s="152" t="str">
        <f t="shared" si="6"/>
        <v>Vanda Församlingar</v>
      </c>
      <c r="AG255" s="153" t="e">
        <f>'2023 Srk'!#REF!</f>
        <v>#REF!</v>
      </c>
      <c r="AH255" s="139" t="e">
        <f>'2023 Srk'!#REF!</f>
        <v>#REF!</v>
      </c>
      <c r="AI255" s="154" t="e">
        <f>'2023 Srk'!#REF!</f>
        <v>#REF!</v>
      </c>
      <c r="AJ255" s="154" t="e">
        <f>'2023 Srk'!#REF!</f>
        <v>#REF!</v>
      </c>
      <c r="AK255" s="154" t="e">
        <f>'2023 Srk'!#REF!</f>
        <v>#REF!</v>
      </c>
      <c r="AU255" s="170" t="str">
        <f t="shared" si="7"/>
        <v>Vanda Församlingar</v>
      </c>
      <c r="AV255" s="149" t="e">
        <f>'2023 Srk'!#REF!</f>
        <v>#REF!</v>
      </c>
      <c r="AW255" s="150" t="e">
        <f>'2023 Srk'!#REF!</f>
        <v>#REF!</v>
      </c>
      <c r="AX255" s="149" t="e">
        <f>'2023 Srk'!#REF!</f>
        <v>#REF!</v>
      </c>
      <c r="AY255" s="149" t="e">
        <f>'2023 Srk'!#REF!</f>
        <v>#REF!</v>
      </c>
    </row>
    <row r="256" spans="1:51" ht="15" customHeight="1">
      <c r="A256" s="86" t="s">
        <v>469</v>
      </c>
      <c r="B256" s="25"/>
      <c r="C256" s="26" t="s">
        <v>1767</v>
      </c>
      <c r="D256" s="23">
        <f>'2023 Srk'!D256</f>
        <v>3553248.97</v>
      </c>
      <c r="E256" s="70">
        <f>'2023 Srk'!E256</f>
        <v>7.0546215599727846E-2</v>
      </c>
      <c r="F256" s="23">
        <f>'2023 Srk'!F256</f>
        <v>3525796.3035725611</v>
      </c>
      <c r="G256" s="23">
        <f>'2023 Srk'!G256</f>
        <v>3528011.4540015911</v>
      </c>
      <c r="H256" s="23">
        <f>'2023 Srk'!H256</f>
        <v>-2215.150429029949</v>
      </c>
      <c r="I256" s="23">
        <f>'2023 Srk'!I256</f>
        <v>-274992.59925760858</v>
      </c>
      <c r="J256" s="23">
        <f>'2023 Srk'!J256</f>
        <v>-277207.74968663853</v>
      </c>
      <c r="K256" s="23">
        <f>'2023 Srk'!K256</f>
        <v>111440.73982562734</v>
      </c>
      <c r="L256" s="23"/>
      <c r="M256" s="22">
        <v>4.7845374795850584E-4</v>
      </c>
      <c r="N256" s="27">
        <v>1119</v>
      </c>
      <c r="O256" s="1" t="s">
        <v>939</v>
      </c>
      <c r="Q256" s="175"/>
      <c r="S256" s="178"/>
      <c r="T256" s="176"/>
      <c r="U256" s="176"/>
      <c r="V256" s="177"/>
      <c r="W256" s="177"/>
      <c r="X256" s="176"/>
      <c r="Y256" s="177"/>
      <c r="Z256" s="176"/>
      <c r="AA256" s="176"/>
      <c r="AB256" s="177"/>
      <c r="AC256" s="177"/>
      <c r="AD256" s="11"/>
      <c r="AE256" s="151"/>
      <c r="AF256" s="152" t="str">
        <f t="shared" si="6"/>
        <v>Varkaus Församling</v>
      </c>
      <c r="AG256" s="153" t="e">
        <f>'2023 Srk'!#REF!</f>
        <v>#REF!</v>
      </c>
      <c r="AH256" s="139" t="e">
        <f>'2023 Srk'!#REF!</f>
        <v>#REF!</v>
      </c>
      <c r="AI256" s="154" t="e">
        <f>'2023 Srk'!#REF!</f>
        <v>#REF!</v>
      </c>
      <c r="AJ256" s="154" t="e">
        <f>'2023 Srk'!#REF!</f>
        <v>#REF!</v>
      </c>
      <c r="AK256" s="154" t="e">
        <f>'2023 Srk'!#REF!</f>
        <v>#REF!</v>
      </c>
      <c r="AU256" s="170" t="str">
        <f t="shared" si="7"/>
        <v>Varkaus Församling</v>
      </c>
      <c r="AV256" s="149" t="e">
        <f>'2023 Srk'!#REF!</f>
        <v>#REF!</v>
      </c>
      <c r="AW256" s="150" t="e">
        <f>'2023 Srk'!#REF!</f>
        <v>#REF!</v>
      </c>
      <c r="AX256" s="149" t="e">
        <f>'2023 Srk'!#REF!</f>
        <v>#REF!</v>
      </c>
      <c r="AY256" s="149" t="e">
        <f>'2023 Srk'!#REF!</f>
        <v>#REF!</v>
      </c>
    </row>
    <row r="257" spans="1:51" ht="15" customHeight="1">
      <c r="A257" s="86" t="s">
        <v>469</v>
      </c>
      <c r="B257" s="25"/>
      <c r="C257" s="26" t="s">
        <v>1768</v>
      </c>
      <c r="D257" s="23">
        <f>'2023 Srk'!D257</f>
        <v>495271.1</v>
      </c>
      <c r="E257" s="70">
        <f>'2023 Srk'!E257</f>
        <v>9.2148968726728731E-2</v>
      </c>
      <c r="F257" s="23">
        <f>'2023 Srk'!F257</f>
        <v>491444.59856026253</v>
      </c>
      <c r="G257" s="23">
        <f>'2023 Srk'!G257</f>
        <v>495195.39402661379</v>
      </c>
      <c r="H257" s="23">
        <f>'2023 Srk'!H257</f>
        <v>-3750.7954663512646</v>
      </c>
      <c r="I257" s="23">
        <f>'2023 Srk'!I257</f>
        <v>-38329.958940697303</v>
      </c>
      <c r="J257" s="23">
        <f>'2023 Srk'!J257</f>
        <v>-42080.754407048567</v>
      </c>
      <c r="K257" s="23">
        <f>'2023 Srk'!K257</f>
        <v>15533.21432419982</v>
      </c>
      <c r="L257" s="23"/>
      <c r="M257" s="22">
        <v>4.3183173741267265E-3</v>
      </c>
      <c r="N257" s="27">
        <v>1121</v>
      </c>
      <c r="O257" s="1" t="s">
        <v>941</v>
      </c>
      <c r="Q257" s="175"/>
      <c r="S257" s="178"/>
      <c r="T257" s="176"/>
      <c r="U257" s="176"/>
      <c r="V257" s="177"/>
      <c r="W257" s="177"/>
      <c r="X257" s="176"/>
      <c r="Y257" s="177"/>
      <c r="Z257" s="176"/>
      <c r="AA257" s="176"/>
      <c r="AB257" s="177"/>
      <c r="AC257" s="177"/>
      <c r="AD257" s="11"/>
      <c r="AE257" s="151"/>
      <c r="AF257" s="152" t="str">
        <f t="shared" si="6"/>
        <v>Vehmaa Församling</v>
      </c>
      <c r="AG257" s="153" t="e">
        <f>'2023 Srk'!#REF!</f>
        <v>#REF!</v>
      </c>
      <c r="AH257" s="139" t="e">
        <f>'2023 Srk'!#REF!</f>
        <v>#REF!</v>
      </c>
      <c r="AI257" s="154" t="e">
        <f>'2023 Srk'!#REF!</f>
        <v>#REF!</v>
      </c>
      <c r="AJ257" s="154" t="e">
        <f>'2023 Srk'!#REF!</f>
        <v>#REF!</v>
      </c>
      <c r="AK257" s="154" t="e">
        <f>'2023 Srk'!#REF!</f>
        <v>#REF!</v>
      </c>
      <c r="AU257" s="170" t="str">
        <f t="shared" si="7"/>
        <v>Vehmaa Församling</v>
      </c>
      <c r="AV257" s="149" t="e">
        <f>'2023 Srk'!#REF!</f>
        <v>#REF!</v>
      </c>
      <c r="AW257" s="150" t="e">
        <f>'2023 Srk'!#REF!</f>
        <v>#REF!</v>
      </c>
      <c r="AX257" s="149" t="e">
        <f>'2023 Srk'!#REF!</f>
        <v>#REF!</v>
      </c>
      <c r="AY257" s="149" t="e">
        <f>'2023 Srk'!#REF!</f>
        <v>#REF!</v>
      </c>
    </row>
    <row r="258" spans="1:51" ht="15" customHeight="1">
      <c r="A258" s="86" t="s">
        <v>469</v>
      </c>
      <c r="B258" s="25"/>
      <c r="C258" s="26" t="s">
        <v>1769</v>
      </c>
      <c r="D258" s="23">
        <f>'2023 Srk'!D258</f>
        <v>982966.01</v>
      </c>
      <c r="E258" s="70">
        <f>'2023 Srk'!E258</f>
        <v>7.2663903310333344E-2</v>
      </c>
      <c r="F258" s="23">
        <f>'2023 Srk'!F258</f>
        <v>975371.54132924986</v>
      </c>
      <c r="G258" s="23">
        <f>'2023 Srk'!G258</f>
        <v>976273.62247389555</v>
      </c>
      <c r="H258" s="23">
        <f>'2023 Srk'!H258</f>
        <v>-902.08114464569371</v>
      </c>
      <c r="I258" s="23">
        <f>'2023 Srk'!I258</f>
        <v>-76073.582333798709</v>
      </c>
      <c r="J258" s="23">
        <f>'2023 Srk'!J258</f>
        <v>-76975.663478444403</v>
      </c>
      <c r="K258" s="23">
        <f>'2023 Srk'!K258</f>
        <v>30828.816191240607</v>
      </c>
      <c r="L258" s="23"/>
      <c r="M258" s="22">
        <v>7.3865002443329712E-3</v>
      </c>
      <c r="N258" s="27">
        <v>258</v>
      </c>
      <c r="O258" s="1" t="s">
        <v>588</v>
      </c>
      <c r="Q258" s="175"/>
      <c r="S258" s="178"/>
      <c r="T258" s="176"/>
      <c r="U258" s="176"/>
      <c r="V258" s="177"/>
      <c r="W258" s="177"/>
      <c r="X258" s="176"/>
      <c r="Y258" s="177"/>
      <c r="Z258" s="176"/>
      <c r="AA258" s="176"/>
      <c r="AB258" s="177"/>
      <c r="AC258" s="177"/>
      <c r="AD258" s="11"/>
      <c r="AE258" s="151"/>
      <c r="AF258" s="152" t="str">
        <f t="shared" si="6"/>
        <v>Vesilahti Församling</v>
      </c>
      <c r="AG258" s="153" t="e">
        <f>'2023 Srk'!#REF!</f>
        <v>#REF!</v>
      </c>
      <c r="AH258" s="139" t="e">
        <f>'2023 Srk'!#REF!</f>
        <v>#REF!</v>
      </c>
      <c r="AI258" s="154" t="e">
        <f>'2023 Srk'!#REF!</f>
        <v>#REF!</v>
      </c>
      <c r="AJ258" s="154" t="e">
        <f>'2023 Srk'!#REF!</f>
        <v>#REF!</v>
      </c>
      <c r="AK258" s="154" t="e">
        <f>'2023 Srk'!#REF!</f>
        <v>#REF!</v>
      </c>
      <c r="AU258" s="170" t="str">
        <f t="shared" si="7"/>
        <v>Vesilahti Församling</v>
      </c>
      <c r="AV258" s="149" t="e">
        <f>'2023 Srk'!#REF!</f>
        <v>#REF!</v>
      </c>
      <c r="AW258" s="150" t="e">
        <f>'2023 Srk'!#REF!</f>
        <v>#REF!</v>
      </c>
      <c r="AX258" s="149" t="e">
        <f>'2023 Srk'!#REF!</f>
        <v>#REF!</v>
      </c>
      <c r="AY258" s="149" t="e">
        <f>'2023 Srk'!#REF!</f>
        <v>#REF!</v>
      </c>
    </row>
    <row r="259" spans="1:51" ht="15" customHeight="1">
      <c r="A259" s="86" t="s">
        <v>469</v>
      </c>
      <c r="B259" s="25"/>
      <c r="C259" s="26" t="s">
        <v>1770</v>
      </c>
      <c r="D259" s="23">
        <f>'2023 Srk'!D259</f>
        <v>751109.58</v>
      </c>
      <c r="E259" s="70">
        <f>'2023 Srk'!E259</f>
        <v>0.13407834480485281</v>
      </c>
      <c r="F259" s="23">
        <f>'2023 Srk'!F259</f>
        <v>745306.45139170729</v>
      </c>
      <c r="G259" s="23">
        <f>'2023 Srk'!G259</f>
        <v>727647.92103469966</v>
      </c>
      <c r="H259" s="23">
        <f>'2023 Srk'!H259</f>
        <v>17658.530357007636</v>
      </c>
      <c r="I259" s="23">
        <f>'2023 Srk'!I259</f>
        <v>-58129.778542225453</v>
      </c>
      <c r="J259" s="23">
        <f>'2023 Srk'!J259</f>
        <v>-40471.248185217817</v>
      </c>
      <c r="K259" s="23">
        <f>'2023 Srk'!K259</f>
        <v>23557.09042401164</v>
      </c>
      <c r="L259" s="23"/>
      <c r="M259" s="22">
        <v>8.2332521671752805E-3</v>
      </c>
      <c r="N259" s="27">
        <v>1137</v>
      </c>
      <c r="O259" s="1" t="s">
        <v>945</v>
      </c>
      <c r="Q259" s="175"/>
      <c r="S259" s="178"/>
      <c r="T259" s="176"/>
      <c r="U259" s="176"/>
      <c r="V259" s="177"/>
      <c r="W259" s="177"/>
      <c r="X259" s="176"/>
      <c r="Y259" s="177"/>
      <c r="Z259" s="176"/>
      <c r="AA259" s="176"/>
      <c r="AB259" s="177"/>
      <c r="AC259" s="177"/>
      <c r="AD259" s="11"/>
      <c r="AE259" s="151"/>
      <c r="AF259" s="152" t="str">
        <f t="shared" si="6"/>
        <v>Vetil Församling</v>
      </c>
      <c r="AG259" s="153" t="e">
        <f>'2023 Srk'!#REF!</f>
        <v>#REF!</v>
      </c>
      <c r="AH259" s="139" t="e">
        <f>'2023 Srk'!#REF!</f>
        <v>#REF!</v>
      </c>
      <c r="AI259" s="154" t="e">
        <f>'2023 Srk'!#REF!</f>
        <v>#REF!</v>
      </c>
      <c r="AJ259" s="154" t="e">
        <f>'2023 Srk'!#REF!</f>
        <v>#REF!</v>
      </c>
      <c r="AK259" s="154" t="e">
        <f>'2023 Srk'!#REF!</f>
        <v>#REF!</v>
      </c>
      <c r="AU259" s="170" t="str">
        <f t="shared" si="7"/>
        <v>Vetil Församling</v>
      </c>
      <c r="AV259" s="149" t="e">
        <f>'2023 Srk'!#REF!</f>
        <v>#REF!</v>
      </c>
      <c r="AW259" s="150" t="e">
        <f>'2023 Srk'!#REF!</f>
        <v>#REF!</v>
      </c>
      <c r="AX259" s="149" t="e">
        <f>'2023 Srk'!#REF!</f>
        <v>#REF!</v>
      </c>
      <c r="AY259" s="149" t="e">
        <f>'2023 Srk'!#REF!</f>
        <v>#REF!</v>
      </c>
    </row>
    <row r="260" spans="1:51" ht="15" customHeight="1">
      <c r="A260" s="86" t="s">
        <v>469</v>
      </c>
      <c r="B260" s="25"/>
      <c r="C260" s="26" t="s">
        <v>1771</v>
      </c>
      <c r="D260" s="23">
        <f>'2023 Srk'!D260</f>
        <v>746711.62</v>
      </c>
      <c r="E260" s="70">
        <f>'2023 Srk'!E260</f>
        <v>0.12287747016981121</v>
      </c>
      <c r="F260" s="23">
        <f>'2023 Srk'!F260</f>
        <v>740942.47035852342</v>
      </c>
      <c r="G260" s="23">
        <f>'2023 Srk'!G260</f>
        <v>721490.17971819011</v>
      </c>
      <c r="H260" s="23">
        <f>'2023 Srk'!H260</f>
        <v>19452.290640333318</v>
      </c>
      <c r="I260" s="23">
        <f>'2023 Srk'!I260</f>
        <v>-57789.412172730386</v>
      </c>
      <c r="J260" s="23">
        <f>'2023 Srk'!J260</f>
        <v>-38337.121532397068</v>
      </c>
      <c r="K260" s="23">
        <f>'2023 Srk'!K260</f>
        <v>23419.156966417893</v>
      </c>
      <c r="L260" s="23"/>
      <c r="M260" s="22">
        <v>1.3759295735347673E-3</v>
      </c>
      <c r="N260" s="27">
        <v>1139</v>
      </c>
      <c r="O260" s="1" t="s">
        <v>947</v>
      </c>
      <c r="Q260" s="175"/>
      <c r="S260" s="178"/>
      <c r="T260" s="176"/>
      <c r="U260" s="176"/>
      <c r="V260" s="177"/>
      <c r="W260" s="177"/>
      <c r="X260" s="176"/>
      <c r="Y260" s="177"/>
      <c r="Z260" s="176"/>
      <c r="AA260" s="176"/>
      <c r="AB260" s="177"/>
      <c r="AC260" s="177"/>
      <c r="AD260" s="11"/>
      <c r="AE260" s="151"/>
      <c r="AF260" s="152" t="str">
        <f t="shared" si="6"/>
        <v>Vieremä Församling</v>
      </c>
      <c r="AG260" s="153" t="e">
        <f>'2023 Srk'!#REF!</f>
        <v>#REF!</v>
      </c>
      <c r="AH260" s="139" t="e">
        <f>'2023 Srk'!#REF!</f>
        <v>#REF!</v>
      </c>
      <c r="AI260" s="154" t="e">
        <f>'2023 Srk'!#REF!</f>
        <v>#REF!</v>
      </c>
      <c r="AJ260" s="154" t="e">
        <f>'2023 Srk'!#REF!</f>
        <v>#REF!</v>
      </c>
      <c r="AK260" s="154" t="e">
        <f>'2023 Srk'!#REF!</f>
        <v>#REF!</v>
      </c>
      <c r="AU260" s="170" t="str">
        <f t="shared" si="7"/>
        <v>Vieremä Församling</v>
      </c>
      <c r="AV260" s="149" t="e">
        <f>'2023 Srk'!#REF!</f>
        <v>#REF!</v>
      </c>
      <c r="AW260" s="150" t="e">
        <f>'2023 Srk'!#REF!</f>
        <v>#REF!</v>
      </c>
      <c r="AX260" s="149" t="e">
        <f>'2023 Srk'!#REF!</f>
        <v>#REF!</v>
      </c>
      <c r="AY260" s="149" t="e">
        <f>'2023 Srk'!#REF!</f>
        <v>#REF!</v>
      </c>
    </row>
    <row r="261" spans="1:51" ht="15" customHeight="1">
      <c r="A261" s="86" t="s">
        <v>469</v>
      </c>
      <c r="B261" s="25"/>
      <c r="C261" s="26" t="s">
        <v>1772</v>
      </c>
      <c r="D261" s="23">
        <f>'2023 Srk'!D261</f>
        <v>5705350.1200000001</v>
      </c>
      <c r="E261" s="70">
        <f>'2023 Srk'!E261</f>
        <v>4.8683029053909532E-2</v>
      </c>
      <c r="F261" s="23">
        <f>'2023 Srk'!F261</f>
        <v>5661270.1596542699</v>
      </c>
      <c r="G261" s="23">
        <f>'2023 Srk'!G261</f>
        <v>5786902.563386065</v>
      </c>
      <c r="H261" s="23">
        <f>'2023 Srk'!H261</f>
        <v>-125632.40373179503</v>
      </c>
      <c r="I261" s="23">
        <f>'2023 Srk'!I261</f>
        <v>-441547.74191731046</v>
      </c>
      <c r="J261" s="23">
        <f>'2023 Srk'!J261</f>
        <v>-567180.14564910554</v>
      </c>
      <c r="K261" s="23">
        <f>'2023 Srk'!K261</f>
        <v>178937.204711842</v>
      </c>
      <c r="L261" s="23"/>
      <c r="M261" s="22">
        <v>7.4396178036860872E-4</v>
      </c>
      <c r="N261" s="27">
        <v>1142</v>
      </c>
      <c r="O261" s="1" t="s">
        <v>949</v>
      </c>
      <c r="Q261" s="175"/>
      <c r="S261" s="178"/>
      <c r="T261" s="176"/>
      <c r="U261" s="176"/>
      <c r="V261" s="177"/>
      <c r="W261" s="177"/>
      <c r="X261" s="176"/>
      <c r="Y261" s="177"/>
      <c r="Z261" s="176"/>
      <c r="AA261" s="176"/>
      <c r="AB261" s="177"/>
      <c r="AC261" s="177"/>
      <c r="AD261" s="11"/>
      <c r="AE261" s="151"/>
      <c r="AF261" s="152" t="str">
        <f t="shared" si="6"/>
        <v>Vichtis Församling</v>
      </c>
      <c r="AG261" s="153" t="e">
        <f>'2023 Srk'!#REF!</f>
        <v>#REF!</v>
      </c>
      <c r="AH261" s="139" t="e">
        <f>'2023 Srk'!#REF!</f>
        <v>#REF!</v>
      </c>
      <c r="AI261" s="154" t="e">
        <f>'2023 Srk'!#REF!</f>
        <v>#REF!</v>
      </c>
      <c r="AJ261" s="154" t="e">
        <f>'2023 Srk'!#REF!</f>
        <v>#REF!</v>
      </c>
      <c r="AK261" s="154" t="e">
        <f>'2023 Srk'!#REF!</f>
        <v>#REF!</v>
      </c>
      <c r="AU261" s="170" t="str">
        <f t="shared" si="7"/>
        <v>Vichtis Församling</v>
      </c>
      <c r="AV261" s="149" t="e">
        <f>'2023 Srk'!#REF!</f>
        <v>#REF!</v>
      </c>
      <c r="AW261" s="150" t="e">
        <f>'2023 Srk'!#REF!</f>
        <v>#REF!</v>
      </c>
      <c r="AX261" s="149" t="e">
        <f>'2023 Srk'!#REF!</f>
        <v>#REF!</v>
      </c>
      <c r="AY261" s="149" t="e">
        <f>'2023 Srk'!#REF!</f>
        <v>#REF!</v>
      </c>
    </row>
    <row r="262" spans="1:51" ht="15" customHeight="1">
      <c r="A262" s="86" t="s">
        <v>469</v>
      </c>
      <c r="B262" s="25"/>
      <c r="C262" s="26" t="s">
        <v>1773</v>
      </c>
      <c r="D262" s="23">
        <f>'2023 Srk'!D262</f>
        <v>1269043.94</v>
      </c>
      <c r="E262" s="70">
        <f>'2023 Srk'!E262</f>
        <v>0.10637753300354191</v>
      </c>
      <c r="F262" s="23">
        <f>'2023 Srk'!F262</f>
        <v>1259239.2119157242</v>
      </c>
      <c r="G262" s="23">
        <f>'2023 Srk'!G262</f>
        <v>1219306.8551666941</v>
      </c>
      <c r="H262" s="23">
        <f>'2023 Srk'!H262</f>
        <v>39932.356749030063</v>
      </c>
      <c r="I262" s="23">
        <f>'2023 Srk'!I262</f>
        <v>-98213.68966237022</v>
      </c>
      <c r="J262" s="23">
        <f>'2023 Srk'!J262</f>
        <v>-58281.332913340157</v>
      </c>
      <c r="K262" s="23">
        <f>'2023 Srk'!K262</f>
        <v>39801.093798622562</v>
      </c>
      <c r="L262" s="23"/>
      <c r="M262" s="22">
        <v>3.5687802218458271E-4</v>
      </c>
      <c r="N262" s="27">
        <v>1082</v>
      </c>
      <c r="O262" s="1" t="s">
        <v>923</v>
      </c>
      <c r="Q262" s="175"/>
      <c r="S262" s="178"/>
      <c r="T262" s="176"/>
      <c r="U262" s="176"/>
      <c r="V262" s="177"/>
      <c r="W262" s="177"/>
      <c r="X262" s="176"/>
      <c r="Y262" s="177"/>
      <c r="Z262" s="176"/>
      <c r="AA262" s="176"/>
      <c r="AB262" s="177"/>
      <c r="AC262" s="177"/>
      <c r="AD262" s="11"/>
      <c r="AE262" s="151"/>
      <c r="AF262" s="152" t="str">
        <f t="shared" si="6"/>
        <v>Viitasaari Församling</v>
      </c>
      <c r="AG262" s="153" t="e">
        <f>'2023 Srk'!#REF!</f>
        <v>#REF!</v>
      </c>
      <c r="AH262" s="139" t="e">
        <f>'2023 Srk'!#REF!</f>
        <v>#REF!</v>
      </c>
      <c r="AI262" s="154" t="e">
        <f>'2023 Srk'!#REF!</f>
        <v>#REF!</v>
      </c>
      <c r="AJ262" s="154" t="e">
        <f>'2023 Srk'!#REF!</f>
        <v>#REF!</v>
      </c>
      <c r="AK262" s="154" t="e">
        <f>'2023 Srk'!#REF!</f>
        <v>#REF!</v>
      </c>
      <c r="AU262" s="170" t="str">
        <f t="shared" si="7"/>
        <v>Viitasaari Församling</v>
      </c>
      <c r="AV262" s="149" t="e">
        <f>'2023 Srk'!#REF!</f>
        <v>#REF!</v>
      </c>
      <c r="AW262" s="150" t="e">
        <f>'2023 Srk'!#REF!</f>
        <v>#REF!</v>
      </c>
      <c r="AX262" s="149" t="e">
        <f>'2023 Srk'!#REF!</f>
        <v>#REF!</v>
      </c>
      <c r="AY262" s="149" t="e">
        <f>'2023 Srk'!#REF!</f>
        <v>#REF!</v>
      </c>
    </row>
    <row r="263" spans="1:51" ht="15" customHeight="1">
      <c r="A263" s="86" t="s">
        <v>469</v>
      </c>
      <c r="B263" s="25"/>
      <c r="C263" s="26" t="s">
        <v>1774</v>
      </c>
      <c r="D263" s="23">
        <f>'2023 Srk'!D263</f>
        <v>1338975.92</v>
      </c>
      <c r="E263" s="70">
        <f>'2023 Srk'!E263</f>
        <v>0.1208655682153974</v>
      </c>
      <c r="F263" s="23">
        <f>'2023 Srk'!F263</f>
        <v>1328630.8922250019</v>
      </c>
      <c r="G263" s="23">
        <f>'2023 Srk'!G263</f>
        <v>1310204.0558059355</v>
      </c>
      <c r="H263" s="23">
        <f>'2023 Srk'!H263</f>
        <v>18426.836419066414</v>
      </c>
      <c r="I263" s="23">
        <f>'2023 Srk'!I263</f>
        <v>-103625.85669986073</v>
      </c>
      <c r="J263" s="23">
        <f>'2023 Srk'!J263</f>
        <v>-85199.020280794313</v>
      </c>
      <c r="K263" s="23">
        <f>'2023 Srk'!K263</f>
        <v>41994.374273610214</v>
      </c>
      <c r="L263" s="23"/>
      <c r="M263" s="22">
        <v>3.3304801593138235E-2</v>
      </c>
      <c r="N263" s="27">
        <v>754</v>
      </c>
      <c r="O263" s="1" t="s">
        <v>774</v>
      </c>
      <c r="Q263" s="175"/>
      <c r="S263" s="178"/>
      <c r="T263" s="176"/>
      <c r="U263" s="176"/>
      <c r="V263" s="177"/>
      <c r="W263" s="177"/>
      <c r="X263" s="176"/>
      <c r="Y263" s="177"/>
      <c r="Z263" s="176"/>
      <c r="AA263" s="176"/>
      <c r="AB263" s="177"/>
      <c r="AC263" s="177"/>
      <c r="AD263" s="11"/>
      <c r="AE263" s="151"/>
      <c r="AF263" s="152" t="str">
        <f t="shared" si="6"/>
        <v>Virdois Församling</v>
      </c>
      <c r="AG263" s="153" t="e">
        <f>'2023 Srk'!#REF!</f>
        <v>#REF!</v>
      </c>
      <c r="AH263" s="139" t="e">
        <f>'2023 Srk'!#REF!</f>
        <v>#REF!</v>
      </c>
      <c r="AI263" s="154" t="e">
        <f>'2023 Srk'!#REF!</f>
        <v>#REF!</v>
      </c>
      <c r="AJ263" s="154" t="e">
        <f>'2023 Srk'!#REF!</f>
        <v>#REF!</v>
      </c>
      <c r="AK263" s="154" t="e">
        <f>'2023 Srk'!#REF!</f>
        <v>#REF!</v>
      </c>
      <c r="AU263" s="170" t="str">
        <f t="shared" si="7"/>
        <v>Virdois Församling</v>
      </c>
      <c r="AV263" s="149" t="e">
        <f>'2023 Srk'!#REF!</f>
        <v>#REF!</v>
      </c>
      <c r="AW263" s="150" t="e">
        <f>'2023 Srk'!#REF!</f>
        <v>#REF!</v>
      </c>
      <c r="AX263" s="149" t="e">
        <f>'2023 Srk'!#REF!</f>
        <v>#REF!</v>
      </c>
      <c r="AY263" s="149" t="e">
        <f>'2023 Srk'!#REF!</f>
        <v>#REF!</v>
      </c>
    </row>
    <row r="264" spans="1:51" ht="15" customHeight="1">
      <c r="A264" s="86" t="s">
        <v>469</v>
      </c>
      <c r="B264" s="25"/>
      <c r="C264" s="26" t="s">
        <v>1775</v>
      </c>
      <c r="D264" s="23">
        <f>'2023 Srk'!D264</f>
        <v>1704694.44</v>
      </c>
      <c r="E264" s="70">
        <f>'2023 Srk'!E264</f>
        <v>8.9370949905042796E-2</v>
      </c>
      <c r="F264" s="23">
        <f>'2023 Srk'!F264</f>
        <v>1691523.8436761433</v>
      </c>
      <c r="G264" s="23">
        <f>'2023 Srk'!G264</f>
        <v>1722340.3284162681</v>
      </c>
      <c r="H264" s="23">
        <f>'2023 Srk'!H264</f>
        <v>-30816.484740124783</v>
      </c>
      <c r="I264" s="23">
        <f>'2023 Srk'!I264</f>
        <v>-131929.49859508255</v>
      </c>
      <c r="J264" s="23">
        <f>'2023 Srk'!J264</f>
        <v>-162745.98333520733</v>
      </c>
      <c r="K264" s="23">
        <f>'2023 Srk'!K264</f>
        <v>53464.424017052064</v>
      </c>
      <c r="L264" s="23"/>
      <c r="M264" s="22">
        <v>3.0288119806351163E-3</v>
      </c>
      <c r="N264" s="27">
        <v>1149</v>
      </c>
      <c r="O264" s="1" t="s">
        <v>951</v>
      </c>
      <c r="Q264" s="175"/>
      <c r="S264" s="178"/>
      <c r="T264" s="176"/>
      <c r="U264" s="176"/>
      <c r="V264" s="177"/>
      <c r="W264" s="177"/>
      <c r="X264" s="176"/>
      <c r="Y264" s="177"/>
      <c r="Z264" s="176"/>
      <c r="AA264" s="176"/>
      <c r="AB264" s="177"/>
      <c r="AC264" s="177"/>
      <c r="AD264" s="11"/>
      <c r="AE264" s="151"/>
      <c r="AF264" s="152" t="str">
        <f t="shared" si="6"/>
        <v>Vörå Församling</v>
      </c>
      <c r="AG264" s="153" t="e">
        <f>'2023 Srk'!#REF!</f>
        <v>#REF!</v>
      </c>
      <c r="AH264" s="139" t="e">
        <f>'2023 Srk'!#REF!</f>
        <v>#REF!</v>
      </c>
      <c r="AI264" s="154" t="e">
        <f>'2023 Srk'!#REF!</f>
        <v>#REF!</v>
      </c>
      <c r="AJ264" s="154" t="e">
        <f>'2023 Srk'!#REF!</f>
        <v>#REF!</v>
      </c>
      <c r="AK264" s="154" t="e">
        <f>'2023 Srk'!#REF!</f>
        <v>#REF!</v>
      </c>
      <c r="AU264" s="170" t="str">
        <f t="shared" si="7"/>
        <v>Vörå Församling</v>
      </c>
      <c r="AV264" s="149" t="e">
        <f>'2023 Srk'!#REF!</f>
        <v>#REF!</v>
      </c>
      <c r="AW264" s="150" t="e">
        <f>'2023 Srk'!#REF!</f>
        <v>#REF!</v>
      </c>
      <c r="AX264" s="149" t="e">
        <f>'2023 Srk'!#REF!</f>
        <v>#REF!</v>
      </c>
      <c r="AY264" s="149" t="e">
        <f>'2023 Srk'!#REF!</f>
        <v>#REF!</v>
      </c>
    </row>
    <row r="265" spans="1:51" ht="15" customHeight="1">
      <c r="A265" s="86" t="s">
        <v>469</v>
      </c>
      <c r="B265" s="25"/>
      <c r="C265" s="26" t="s">
        <v>1776</v>
      </c>
      <c r="D265" s="23">
        <f>'2023 Srk'!D265</f>
        <v>746789.99</v>
      </c>
      <c r="E265" s="70">
        <f>'2023 Srk'!E265</f>
        <v>0.10705132659969863</v>
      </c>
      <c r="F265" s="23">
        <f>'2023 Srk'!F265</f>
        <v>741020.23486606113</v>
      </c>
      <c r="G265" s="23">
        <f>'2023 Srk'!G265</f>
        <v>735590.20323281561</v>
      </c>
      <c r="H265" s="23">
        <f>'2023 Srk'!H265</f>
        <v>5430.0316332455259</v>
      </c>
      <c r="I265" s="23">
        <f>'2023 Srk'!I265</f>
        <v>-57795.477373954884</v>
      </c>
      <c r="J265" s="23">
        <f>'2023 Srk'!J265</f>
        <v>-52365.445740709358</v>
      </c>
      <c r="K265" s="23">
        <f>'2023 Srk'!K265</f>
        <v>23421.614888970991</v>
      </c>
      <c r="L265" s="23"/>
      <c r="M265" s="22">
        <v>9.7918940545503965E-4</v>
      </c>
      <c r="N265" s="27">
        <v>1152</v>
      </c>
      <c r="O265" s="1" t="s">
        <v>953</v>
      </c>
      <c r="Q265" s="175"/>
      <c r="S265" s="178"/>
      <c r="T265" s="176"/>
      <c r="U265" s="176"/>
      <c r="V265" s="177"/>
      <c r="W265" s="177"/>
      <c r="X265" s="176"/>
      <c r="Y265" s="177"/>
      <c r="Z265" s="176"/>
      <c r="AA265" s="176"/>
      <c r="AB265" s="177"/>
      <c r="AC265" s="177"/>
      <c r="AD265" s="11"/>
      <c r="AE265" s="151"/>
      <c r="AF265" s="152" t="str">
        <f t="shared" si="6"/>
        <v>Övertorneå Församling</v>
      </c>
      <c r="AG265" s="153" t="e">
        <f>'2023 Srk'!#REF!</f>
        <v>#REF!</v>
      </c>
      <c r="AH265" s="139" t="e">
        <f>'2023 Srk'!#REF!</f>
        <v>#REF!</v>
      </c>
      <c r="AI265" s="154" t="e">
        <f>'2023 Srk'!#REF!</f>
        <v>#REF!</v>
      </c>
      <c r="AJ265" s="154" t="e">
        <f>'2023 Srk'!#REF!</f>
        <v>#REF!</v>
      </c>
      <c r="AK265" s="154" t="e">
        <f>'2023 Srk'!#REF!</f>
        <v>#REF!</v>
      </c>
      <c r="AU265" s="170" t="str">
        <f t="shared" si="7"/>
        <v>Övertorneå Församling</v>
      </c>
      <c r="AV265" s="149" t="e">
        <f>'2023 Srk'!#REF!</f>
        <v>#REF!</v>
      </c>
      <c r="AW265" s="150" t="e">
        <f>'2023 Srk'!#REF!</f>
        <v>#REF!</v>
      </c>
      <c r="AX265" s="149" t="e">
        <f>'2023 Srk'!#REF!</f>
        <v>#REF!</v>
      </c>
      <c r="AY265" s="149" t="e">
        <f>'2023 Srk'!#REF!</f>
        <v>#REF!</v>
      </c>
    </row>
    <row r="266" spans="1:51" ht="15" customHeight="1">
      <c r="A266" s="86" t="s">
        <v>469</v>
      </c>
      <c r="B266" s="25"/>
      <c r="C266" s="26" t="s">
        <v>1777</v>
      </c>
      <c r="D266" s="23">
        <f>'2023 Srk'!D266</f>
        <v>3914921.55</v>
      </c>
      <c r="E266" s="70">
        <f>'2023 Srk'!E266</f>
        <v>0.11321350282983111</v>
      </c>
      <c r="F266" s="23">
        <f>'2023 Srk'!F266</f>
        <v>3884674.5742577566</v>
      </c>
      <c r="G266" s="23">
        <f>'2023 Srk'!G266</f>
        <v>3891002.1543372492</v>
      </c>
      <c r="H266" s="23">
        <f>'2023 Srk'!H266</f>
        <v>-6327.5800794926472</v>
      </c>
      <c r="I266" s="23">
        <f>'2023 Srk'!I266</f>
        <v>-302983.11827108636</v>
      </c>
      <c r="J266" s="23">
        <f>'2023 Srk'!J266</f>
        <v>-309310.69835057901</v>
      </c>
      <c r="K266" s="23">
        <f>'2023 Srk'!K266</f>
        <v>122783.89653379445</v>
      </c>
      <c r="L266" s="23"/>
      <c r="M266" s="22">
        <v>5.7925904882087144E-4</v>
      </c>
      <c r="N266" s="27">
        <v>1153</v>
      </c>
      <c r="O266" s="1" t="s">
        <v>955</v>
      </c>
      <c r="Q266" s="175"/>
      <c r="S266" s="178"/>
      <c r="T266" s="176"/>
      <c r="U266" s="176"/>
      <c r="V266" s="177"/>
      <c r="W266" s="177"/>
      <c r="X266" s="176"/>
      <c r="Y266" s="177"/>
      <c r="Z266" s="176"/>
      <c r="AA266" s="176"/>
      <c r="AB266" s="177"/>
      <c r="AC266" s="177"/>
      <c r="AD266" s="11"/>
      <c r="AE266" s="151"/>
      <c r="AF266" s="152" t="str">
        <f t="shared" si="6"/>
        <v>Ylivieska Församling</v>
      </c>
      <c r="AG266" s="153" t="e">
        <f>'2023 Srk'!#REF!</f>
        <v>#REF!</v>
      </c>
      <c r="AH266" s="139" t="e">
        <f>'2023 Srk'!#REF!</f>
        <v>#REF!</v>
      </c>
      <c r="AI266" s="154" t="e">
        <f>'2023 Srk'!#REF!</f>
        <v>#REF!</v>
      </c>
      <c r="AJ266" s="154" t="e">
        <f>'2023 Srk'!#REF!</f>
        <v>#REF!</v>
      </c>
      <c r="AK266" s="154" t="e">
        <f>'2023 Srk'!#REF!</f>
        <v>#REF!</v>
      </c>
      <c r="AU266" s="170" t="str">
        <f t="shared" si="7"/>
        <v>Ylivieska Församling</v>
      </c>
      <c r="AV266" s="149" t="e">
        <f>'2023 Srk'!#REF!</f>
        <v>#REF!</v>
      </c>
      <c r="AW266" s="150" t="e">
        <f>'2023 Srk'!#REF!</f>
        <v>#REF!</v>
      </c>
      <c r="AX266" s="149" t="e">
        <f>'2023 Srk'!#REF!</f>
        <v>#REF!</v>
      </c>
      <c r="AY266" s="149" t="e">
        <f>'2023 Srk'!#REF!</f>
        <v>#REF!</v>
      </c>
    </row>
    <row r="267" spans="1:51" ht="15" customHeight="1">
      <c r="A267" s="86" t="s">
        <v>469</v>
      </c>
      <c r="B267" s="25"/>
      <c r="C267" s="26" t="s">
        <v>1246</v>
      </c>
      <c r="D267" s="23">
        <f>'2023 Srk'!D267</f>
        <v>7713831.5800000001</v>
      </c>
      <c r="E267" s="70">
        <f>'2023 Srk'!E267</f>
        <v>0.10399988406173821</v>
      </c>
      <c r="F267" s="23">
        <f>'2023 Srk'!F267</f>
        <v>7654233.9421673818</v>
      </c>
      <c r="G267" s="23">
        <f>'2023 Srk'!G267</f>
        <v>7632820.4518373199</v>
      </c>
      <c r="H267" s="23">
        <f>'2023 Srk'!H267</f>
        <v>21413.490330061875</v>
      </c>
      <c r="I267" s="23">
        <f>'2023 Srk'!I267</f>
        <v>-596987.88751625968</v>
      </c>
      <c r="J267" s="23">
        <f>'2023 Srk'!J267</f>
        <v>-575574.39718619781</v>
      </c>
      <c r="K267" s="23">
        <f>'2023 Srk'!K267</f>
        <v>241929.31748474913</v>
      </c>
      <c r="L267" s="23"/>
      <c r="M267" s="22">
        <v>2.7129608658417096E-4</v>
      </c>
      <c r="N267" s="27">
        <v>1157</v>
      </c>
      <c r="O267" s="1" t="s">
        <v>957</v>
      </c>
      <c r="Q267" s="175"/>
      <c r="S267" s="178"/>
      <c r="T267" s="176"/>
      <c r="U267" s="176"/>
      <c r="V267" s="177"/>
      <c r="W267" s="177"/>
      <c r="X267" s="176"/>
      <c r="Y267" s="177"/>
      <c r="Z267" s="176"/>
      <c r="AA267" s="176"/>
      <c r="AB267" s="177"/>
      <c r="AC267" s="177"/>
      <c r="AD267" s="11"/>
      <c r="AE267" s="151"/>
      <c r="AF267" s="152" t="str">
        <f t="shared" si="6"/>
        <v>Ylä-Savon ev.lut. kyrkliga samfällighet</v>
      </c>
      <c r="AG267" s="153" t="e">
        <f>'2023 Srk'!#REF!</f>
        <v>#REF!</v>
      </c>
      <c r="AH267" s="139" t="e">
        <f>'2023 Srk'!#REF!</f>
        <v>#REF!</v>
      </c>
      <c r="AI267" s="154" t="e">
        <f>'2023 Srk'!#REF!</f>
        <v>#REF!</v>
      </c>
      <c r="AJ267" s="154" t="e">
        <f>'2023 Srk'!#REF!</f>
        <v>#REF!</v>
      </c>
      <c r="AK267" s="154" t="e">
        <f>'2023 Srk'!#REF!</f>
        <v>#REF!</v>
      </c>
      <c r="AU267" s="170" t="str">
        <f t="shared" si="7"/>
        <v>Ylä-Savon ev.lut. kyrkliga samfällighet</v>
      </c>
      <c r="AV267" s="149" t="e">
        <f>'2023 Srk'!#REF!</f>
        <v>#REF!</v>
      </c>
      <c r="AW267" s="150" t="e">
        <f>'2023 Srk'!#REF!</f>
        <v>#REF!</v>
      </c>
      <c r="AX267" s="149" t="e">
        <f>'2023 Srk'!#REF!</f>
        <v>#REF!</v>
      </c>
      <c r="AY267" s="149" t="e">
        <f>'2023 Srk'!#REF!</f>
        <v>#REF!</v>
      </c>
    </row>
    <row r="268" spans="1:51" ht="15" customHeight="1">
      <c r="A268" s="86" t="s">
        <v>469</v>
      </c>
      <c r="B268" s="25"/>
      <c r="C268" s="26" t="s">
        <v>1778</v>
      </c>
      <c r="D268" s="23">
        <f>'2023 Srk'!D268</f>
        <v>7232457.2000000002</v>
      </c>
      <c r="E268" s="70">
        <f>'2023 Srk'!E268</f>
        <v>6.758840090938012E-2</v>
      </c>
      <c r="F268" s="23">
        <f>'2023 Srk'!F268</f>
        <v>7176578.6965124356</v>
      </c>
      <c r="G268" s="23">
        <f>'2023 Srk'!G268</f>
        <v>7294100.6295175599</v>
      </c>
      <c r="H268" s="23">
        <f>'2023 Srk'!H268</f>
        <v>-117521.93300512433</v>
      </c>
      <c r="I268" s="23">
        <f>'2023 Srk'!I268</f>
        <v>-559733.42178930005</v>
      </c>
      <c r="J268" s="23">
        <f>'2023 Srk'!J268</f>
        <v>-677255.35479442438</v>
      </c>
      <c r="K268" s="23">
        <f>'2023 Srk'!K268</f>
        <v>226831.94674230361</v>
      </c>
      <c r="L268" s="23"/>
      <c r="M268" s="22">
        <v>6.3177298755742511E-4</v>
      </c>
      <c r="N268" s="27">
        <v>1166</v>
      </c>
      <c r="O268" s="1" t="s">
        <v>963</v>
      </c>
      <c r="Q268" s="175"/>
      <c r="S268" s="178"/>
      <c r="T268" s="176"/>
      <c r="U268" s="176"/>
      <c r="V268" s="177"/>
      <c r="W268" s="177"/>
      <c r="X268" s="176"/>
      <c r="Y268" s="177"/>
      <c r="Z268" s="176"/>
      <c r="AA268" s="176"/>
      <c r="AB268" s="177"/>
      <c r="AC268" s="177"/>
      <c r="AD268" s="11"/>
      <c r="AE268" s="151"/>
      <c r="AF268" s="152" t="str">
        <f t="shared" si="6"/>
        <v>Ylöjärvi Församling</v>
      </c>
      <c r="AG268" s="153" t="e">
        <f>'2023 Srk'!#REF!</f>
        <v>#REF!</v>
      </c>
      <c r="AH268" s="139" t="e">
        <f>'2023 Srk'!#REF!</f>
        <v>#REF!</v>
      </c>
      <c r="AI268" s="154" t="e">
        <f>'2023 Srk'!#REF!</f>
        <v>#REF!</v>
      </c>
      <c r="AJ268" s="154" t="e">
        <f>'2023 Srk'!#REF!</f>
        <v>#REF!</v>
      </c>
      <c r="AK268" s="154" t="e">
        <f>'2023 Srk'!#REF!</f>
        <v>#REF!</v>
      </c>
      <c r="AU268" s="170" t="str">
        <f t="shared" si="7"/>
        <v>Ylöjärvi Församling</v>
      </c>
      <c r="AV268" s="149" t="e">
        <f>'2023 Srk'!#REF!</f>
        <v>#REF!</v>
      </c>
      <c r="AW268" s="150" t="e">
        <f>'2023 Srk'!#REF!</f>
        <v>#REF!</v>
      </c>
      <c r="AX268" s="149" t="e">
        <f>'2023 Srk'!#REF!</f>
        <v>#REF!</v>
      </c>
      <c r="AY268" s="149" t="e">
        <f>'2023 Srk'!#REF!</f>
        <v>#REF!</v>
      </c>
    </row>
    <row r="269" spans="1:51" ht="15" customHeight="1">
      <c r="A269" s="86" t="s">
        <v>469</v>
      </c>
      <c r="B269" s="25"/>
      <c r="C269" s="26" t="s">
        <v>1779</v>
      </c>
      <c r="D269" s="23">
        <f>'2023 Srk'!D269</f>
        <v>533537.71</v>
      </c>
      <c r="E269" s="70">
        <f>'2023 Srk'!E269</f>
        <v>6.7396215258533676E-2</v>
      </c>
      <c r="F269" s="23">
        <f>'2023 Srk'!F269</f>
        <v>529415.55787872896</v>
      </c>
      <c r="G269" s="23">
        <f>'2023 Srk'!G269</f>
        <v>542483.18205229938</v>
      </c>
      <c r="H269" s="23">
        <f>'2023 Srk'!H269</f>
        <v>-13067.624173570424</v>
      </c>
      <c r="I269" s="23">
        <f>'2023 Srk'!I269</f>
        <v>-41291.483629094575</v>
      </c>
      <c r="J269" s="23">
        <f>'2023 Srk'!J269</f>
        <v>-54359.107802664999</v>
      </c>
      <c r="K269" s="23">
        <f>'2023 Srk'!K269</f>
        <v>16733.372085455358</v>
      </c>
      <c r="L269" s="23"/>
      <c r="M269" s="22">
        <v>5.9652994875340586E-4</v>
      </c>
      <c r="N269" s="27">
        <v>1168</v>
      </c>
      <c r="O269" s="1" t="s">
        <v>965</v>
      </c>
      <c r="Q269" s="175"/>
      <c r="S269" s="178"/>
      <c r="T269" s="176"/>
      <c r="U269" s="176"/>
      <c r="V269" s="177"/>
      <c r="W269" s="177"/>
      <c r="X269" s="176"/>
      <c r="Y269" s="177"/>
      <c r="Z269" s="176"/>
      <c r="AA269" s="176"/>
      <c r="AB269" s="177"/>
      <c r="AC269" s="177"/>
      <c r="AD269" s="11"/>
      <c r="AE269" s="151"/>
      <c r="AF269" s="152" t="str">
        <f t="shared" si="6"/>
        <v>Ypäjä Församling</v>
      </c>
      <c r="AG269" s="153" t="e">
        <f>'2023 Srk'!#REF!</f>
        <v>#REF!</v>
      </c>
      <c r="AH269" s="139" t="e">
        <f>'2023 Srk'!#REF!</f>
        <v>#REF!</v>
      </c>
      <c r="AI269" s="154" t="e">
        <f>'2023 Srk'!#REF!</f>
        <v>#REF!</v>
      </c>
      <c r="AJ269" s="154" t="e">
        <f>'2023 Srk'!#REF!</f>
        <v>#REF!</v>
      </c>
      <c r="AK269" s="154" t="e">
        <f>'2023 Srk'!#REF!</f>
        <v>#REF!</v>
      </c>
      <c r="AU269" s="170" t="str">
        <f t="shared" si="7"/>
        <v>Ypäjä Församling</v>
      </c>
      <c r="AV269" s="149" t="e">
        <f>'2023 Srk'!#REF!</f>
        <v>#REF!</v>
      </c>
      <c r="AW269" s="150" t="e">
        <f>'2023 Srk'!#REF!</f>
        <v>#REF!</v>
      </c>
      <c r="AX269" s="149" t="e">
        <f>'2023 Srk'!#REF!</f>
        <v>#REF!</v>
      </c>
      <c r="AY269" s="149" t="e">
        <f>'2023 Srk'!#REF!</f>
        <v>#REF!</v>
      </c>
    </row>
    <row r="270" spans="1:51" ht="15" customHeight="1">
      <c r="A270" s="86" t="s">
        <v>469</v>
      </c>
      <c r="B270" s="25"/>
      <c r="C270" s="26" t="s">
        <v>1780</v>
      </c>
      <c r="D270" s="23">
        <f>'2023 Srk'!D270</f>
        <v>1125798.56</v>
      </c>
      <c r="E270" s="70">
        <f>'2023 Srk'!E270</f>
        <v>1.8625424125071177E-2</v>
      </c>
      <c r="F270" s="23">
        <f>'2023 Srk'!F270</f>
        <v>1117100.5564001647</v>
      </c>
      <c r="G270" s="23">
        <f>'2023 Srk'!G270</f>
        <v>1144689.5253249484</v>
      </c>
      <c r="H270" s="23">
        <f>'2023 Srk'!H270</f>
        <v>-27588.968924783636</v>
      </c>
      <c r="I270" s="23">
        <f>'2023 Srk'!I270</f>
        <v>-87127.661154257032</v>
      </c>
      <c r="J270" s="23">
        <f>'2023 Srk'!J270</f>
        <v>-114716.63007904067</v>
      </c>
      <c r="K270" s="23">
        <f>'2023 Srk'!K270</f>
        <v>35308.481190110899</v>
      </c>
      <c r="L270" s="23"/>
      <c r="M270" s="22">
        <v>3.6725206173220939E-4</v>
      </c>
      <c r="N270" s="27">
        <v>1181</v>
      </c>
      <c r="O270" s="1" t="s">
        <v>969</v>
      </c>
      <c r="Q270" s="175"/>
      <c r="S270" s="178"/>
      <c r="T270" s="176"/>
      <c r="U270" s="176"/>
      <c r="V270" s="177"/>
      <c r="W270" s="177"/>
      <c r="X270" s="176"/>
      <c r="Y270" s="177"/>
      <c r="Z270" s="176"/>
      <c r="AA270" s="176"/>
      <c r="AB270" s="177"/>
      <c r="AC270" s="177"/>
      <c r="AD270" s="11"/>
      <c r="AE270" s="151"/>
      <c r="AF270" s="152" t="str">
        <f t="shared" si="6"/>
        <v>Etseri Församling</v>
      </c>
      <c r="AG270" s="153" t="e">
        <f>'2023 Srk'!#REF!</f>
        <v>#REF!</v>
      </c>
      <c r="AH270" s="139" t="e">
        <f>'2023 Srk'!#REF!</f>
        <v>#REF!</v>
      </c>
      <c r="AI270" s="154" t="e">
        <f>'2023 Srk'!#REF!</f>
        <v>#REF!</v>
      </c>
      <c r="AJ270" s="154" t="e">
        <f>'2023 Srk'!#REF!</f>
        <v>#REF!</v>
      </c>
      <c r="AK270" s="154" t="e">
        <f>'2023 Srk'!#REF!</f>
        <v>#REF!</v>
      </c>
      <c r="AU270" s="170" t="str">
        <f t="shared" si="7"/>
        <v>Etseri Församling</v>
      </c>
      <c r="AV270" s="149" t="e">
        <f>'2023 Srk'!#REF!</f>
        <v>#REF!</v>
      </c>
      <c r="AW270" s="150" t="e">
        <f>'2023 Srk'!#REF!</f>
        <v>#REF!</v>
      </c>
      <c r="AX270" s="149" t="e">
        <f>'2023 Srk'!#REF!</f>
        <v>#REF!</v>
      </c>
      <c r="AY270" s="149" t="e">
        <f>'2023 Srk'!#REF!</f>
        <v>#REF!</v>
      </c>
    </row>
    <row r="271" spans="1:51" ht="15" customHeight="1">
      <c r="A271" s="86" t="s">
        <v>469</v>
      </c>
      <c r="B271" s="25"/>
      <c r="C271" s="26" t="s">
        <v>1781</v>
      </c>
      <c r="D271" s="23">
        <f>'2023 Srk'!D271</f>
        <v>3318700.22</v>
      </c>
      <c r="E271" s="70">
        <f>'2023 Srk'!E271</f>
        <v>7.1564640096019927E-2</v>
      </c>
      <c r="F271" s="23">
        <f>'2023 Srk'!F271</f>
        <v>3293059.6947000441</v>
      </c>
      <c r="G271" s="23">
        <f>'2023 Srk'!G271</f>
        <v>3313406.4136355934</v>
      </c>
      <c r="H271" s="23">
        <f>'2023 Srk'!H271</f>
        <v>-20346.718935549259</v>
      </c>
      <c r="I271" s="23">
        <f>'2023 Srk'!I271</f>
        <v>-256840.43177379644</v>
      </c>
      <c r="J271" s="23">
        <f>'2023 Srk'!J271</f>
        <v>-277187.1507093457</v>
      </c>
      <c r="K271" s="23">
        <f>'2023 Srk'!K271</f>
        <v>104084.57468047117</v>
      </c>
      <c r="L271" s="23"/>
      <c r="M271" s="22">
        <v>2.8507171075912666E-2</v>
      </c>
      <c r="N271" s="27">
        <v>1192</v>
      </c>
      <c r="O271" s="1" t="s">
        <v>1573</v>
      </c>
      <c r="Q271" s="175"/>
      <c r="S271" s="178"/>
      <c r="T271" s="176"/>
      <c r="U271" s="176"/>
      <c r="V271" s="177"/>
      <c r="W271" s="177"/>
      <c r="X271" s="176"/>
      <c r="Y271" s="177"/>
      <c r="Z271" s="176"/>
      <c r="AA271" s="176"/>
      <c r="AB271" s="177"/>
      <c r="AC271" s="177"/>
      <c r="AD271" s="11"/>
      <c r="AE271" s="151"/>
      <c r="AF271" s="152" t="str">
        <f t="shared" si="6"/>
        <v>Äänekoski Församling</v>
      </c>
      <c r="AG271" s="153" t="e">
        <f>'2023 Srk'!#REF!</f>
        <v>#REF!</v>
      </c>
      <c r="AH271" s="139" t="e">
        <f>'2023 Srk'!#REF!</f>
        <v>#REF!</v>
      </c>
      <c r="AI271" s="154" t="e">
        <f>'2023 Srk'!#REF!</f>
        <v>#REF!</v>
      </c>
      <c r="AJ271" s="154" t="e">
        <f>'2023 Srk'!#REF!</f>
        <v>#REF!</v>
      </c>
      <c r="AK271" s="154" t="e">
        <f>'2023 Srk'!#REF!</f>
        <v>#REF!</v>
      </c>
      <c r="AU271" s="170" t="str">
        <f t="shared" si="7"/>
        <v>Äänekoski Församling</v>
      </c>
      <c r="AV271" s="149" t="e">
        <f>'2023 Srk'!#REF!</f>
        <v>#REF!</v>
      </c>
      <c r="AW271" s="150" t="e">
        <f>'2023 Srk'!#REF!</f>
        <v>#REF!</v>
      </c>
      <c r="AX271" s="149" t="e">
        <f>'2023 Srk'!#REF!</f>
        <v>#REF!</v>
      </c>
      <c r="AY271" s="149" t="e">
        <f>'2023 Srk'!#REF!</f>
        <v>#REF!</v>
      </c>
    </row>
  </sheetData>
  <pageMargins left="0.75" right="0.75" top="1" bottom="1" header="0.4921259845" footer="0.492125984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1C592-5CC9-4D2B-B81C-38922DAE6939}">
  <dimension ref="A1:N326"/>
  <sheetViews>
    <sheetView showGridLines="0" zoomScaleNormal="100" workbookViewId="0">
      <pane xSplit="3" ySplit="15" topLeftCell="D16" activePane="bottomRight" state="frozen"/>
      <selection pane="topRight" activeCell="D7" sqref="D7"/>
      <selection pane="bottomLeft" activeCell="D7" sqref="D7"/>
      <selection pane="bottomRight" sqref="A1:A12"/>
    </sheetView>
  </sheetViews>
  <sheetFormatPr defaultColWidth="9.1796875" defaultRowHeight="10"/>
  <cols>
    <col min="1" max="2" width="4.54296875" style="1" customWidth="1"/>
    <col min="3" max="3" width="25.54296875" style="19" customWidth="1"/>
    <col min="4" max="4" width="13.453125" style="1" customWidth="1"/>
    <col min="5" max="5" width="9" style="1" customWidth="1"/>
    <col min="6" max="6" width="17.1796875" style="1" customWidth="1"/>
    <col min="7" max="7" width="13.453125" style="1" customWidth="1"/>
    <col min="8" max="8" width="12.54296875" style="1" customWidth="1"/>
    <col min="9" max="9" width="14.81640625" style="1" customWidth="1"/>
    <col min="10" max="10" width="13.453125" style="1" customWidth="1"/>
    <col min="11" max="11" width="13" style="1" customWidth="1"/>
    <col min="12" max="12" width="4.54296875" style="115" hidden="1" customWidth="1"/>
    <col min="13" max="13" width="13.1796875" style="1" customWidth="1"/>
    <col min="14" max="14" width="9.1796875" style="1" customWidth="1"/>
    <col min="15" max="16384" width="9.1796875" style="1"/>
  </cols>
  <sheetData>
    <row r="1" spans="1:14" ht="14">
      <c r="A1" s="33" t="s">
        <v>0</v>
      </c>
      <c r="B1" s="33"/>
      <c r="C1" s="46"/>
      <c r="D1" s="33" t="s">
        <v>1</v>
      </c>
      <c r="E1" s="34"/>
      <c r="F1" s="33"/>
      <c r="G1" s="33"/>
      <c r="H1" s="33"/>
      <c r="I1" s="33"/>
      <c r="J1" s="33"/>
      <c r="K1" s="35" t="s">
        <v>2</v>
      </c>
    </row>
    <row r="2" spans="1:14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v>45232</v>
      </c>
    </row>
    <row r="3" spans="1:14" ht="11.5">
      <c r="A3" s="38" t="s">
        <v>3</v>
      </c>
      <c r="B3" s="38"/>
      <c r="C3" s="48" t="s">
        <v>4</v>
      </c>
      <c r="D3" s="38" t="s">
        <v>4</v>
      </c>
      <c r="E3" s="38"/>
      <c r="F3" s="38"/>
      <c r="G3" s="39"/>
      <c r="H3" s="122"/>
      <c r="I3" s="74"/>
      <c r="J3" s="75" t="s">
        <v>5</v>
      </c>
      <c r="K3" s="75">
        <v>2022</v>
      </c>
      <c r="M3" s="4"/>
      <c r="N3" s="4"/>
    </row>
    <row r="4" spans="1:14" ht="11.5">
      <c r="A4" s="40"/>
      <c r="B4" s="40"/>
      <c r="C4" s="49"/>
      <c r="D4" s="41"/>
      <c r="E4" s="42"/>
      <c r="F4" s="41"/>
      <c r="G4" s="40"/>
      <c r="H4" s="40"/>
      <c r="I4" s="76"/>
      <c r="M4" s="2"/>
      <c r="N4" s="2"/>
    </row>
    <row r="5" spans="1:14">
      <c r="H5" s="121"/>
      <c r="M5" s="77"/>
    </row>
    <row r="6" spans="1:14" ht="10.5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M6" s="4"/>
      <c r="N6" s="4"/>
    </row>
    <row r="7" spans="1:14" ht="13.75" customHeight="1">
      <c r="A7" s="79" t="s">
        <v>6</v>
      </c>
      <c r="B7" s="38"/>
      <c r="C7" s="48"/>
      <c r="D7" s="11">
        <v>35398241894.059998</v>
      </c>
      <c r="E7" s="38"/>
      <c r="F7" s="38"/>
      <c r="K7" s="12"/>
      <c r="M7" s="2"/>
      <c r="N7" s="80"/>
    </row>
    <row r="8" spans="1:14" ht="13.75" customHeight="1">
      <c r="A8" s="79" t="s">
        <v>7</v>
      </c>
      <c r="B8" s="38"/>
      <c r="C8" s="48"/>
      <c r="D8" s="11">
        <v>35018880050.690002</v>
      </c>
      <c r="E8" s="38"/>
      <c r="F8" s="38" t="s">
        <v>8</v>
      </c>
      <c r="K8" s="12"/>
    </row>
    <row r="9" spans="1:14" ht="13.75" customHeight="1">
      <c r="A9" s="79" t="s">
        <v>9</v>
      </c>
      <c r="B9" s="38"/>
      <c r="C9" s="48"/>
      <c r="D9" s="11">
        <v>2824835778.3200002</v>
      </c>
      <c r="E9" s="38"/>
      <c r="F9" s="38" t="s">
        <v>10</v>
      </c>
      <c r="K9" s="12"/>
      <c r="N9" s="105"/>
    </row>
    <row r="10" spans="1:14" ht="13.75" customHeight="1">
      <c r="A10" s="79" t="s">
        <v>11</v>
      </c>
      <c r="B10" s="38"/>
      <c r="C10" s="48"/>
      <c r="D10" s="11">
        <v>1334130587.03</v>
      </c>
      <c r="E10" s="38"/>
      <c r="F10" s="38"/>
      <c r="K10" s="12"/>
    </row>
    <row r="11" spans="1:14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4" s="84" customFormat="1" ht="38.25" customHeight="1">
      <c r="A12" s="82" t="s">
        <v>12</v>
      </c>
      <c r="B12" s="82" t="s">
        <v>13</v>
      </c>
      <c r="C12" s="82" t="s">
        <v>14</v>
      </c>
      <c r="D12" s="82" t="s">
        <v>15</v>
      </c>
      <c r="E12" s="17" t="s">
        <v>16</v>
      </c>
      <c r="F12" s="83" t="s">
        <v>17</v>
      </c>
      <c r="G12" s="82" t="s">
        <v>18</v>
      </c>
      <c r="H12" s="82" t="s">
        <v>19</v>
      </c>
      <c r="I12" s="82" t="s">
        <v>20</v>
      </c>
      <c r="J12" s="82" t="s">
        <v>21</v>
      </c>
      <c r="K12" s="82" t="s">
        <v>22</v>
      </c>
      <c r="L12" s="136" t="s">
        <v>23</v>
      </c>
      <c r="M12" s="85" t="s">
        <v>24</v>
      </c>
      <c r="N12" s="85" t="s">
        <v>16</v>
      </c>
    </row>
    <row r="13" spans="1:14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137"/>
    </row>
    <row r="14" spans="1:14" ht="12" hidden="1" customHeight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140"/>
      <c r="M14" s="23"/>
      <c r="N14" s="23"/>
    </row>
    <row r="15" spans="1:14" s="92" customFormat="1" ht="18" customHeight="1">
      <c r="A15" s="86"/>
      <c r="B15" s="87"/>
      <c r="C15" s="88" t="s">
        <v>27</v>
      </c>
      <c r="D15" s="89">
        <v>21823910456.750004</v>
      </c>
      <c r="E15" s="106">
        <v>3.9578579037965467E-2</v>
      </c>
      <c r="F15" s="89">
        <v>21590024295.816029</v>
      </c>
      <c r="G15" s="89">
        <v>21449064031.047626</v>
      </c>
      <c r="H15" s="89">
        <v>140960264.76838422</v>
      </c>
      <c r="I15" s="89">
        <v>-1741582626.2101557</v>
      </c>
      <c r="J15" s="89">
        <v>-1600622361.4417698</v>
      </c>
      <c r="K15" s="89">
        <v>822525213.42987597</v>
      </c>
      <c r="L15" s="142"/>
      <c r="M15" s="89">
        <v>2715811864.6689591</v>
      </c>
      <c r="N15" s="106">
        <v>-0.16170752404192157</v>
      </c>
    </row>
    <row r="16" spans="1:14" ht="15" customHeight="1">
      <c r="A16" s="24">
        <v>14</v>
      </c>
      <c r="B16" s="25" t="s">
        <v>1253</v>
      </c>
      <c r="C16" s="93" t="s">
        <v>28</v>
      </c>
      <c r="D16" s="89">
        <v>26901019.84</v>
      </c>
      <c r="E16" s="106">
        <v>2.2463531546152105E-2</v>
      </c>
      <c r="F16" s="89">
        <v>26612722.457729507</v>
      </c>
      <c r="G16" s="89">
        <v>26477258.721619561</v>
      </c>
      <c r="H16" s="89">
        <v>135463.73610994592</v>
      </c>
      <c r="I16" s="89">
        <v>-2146743.9977599517</v>
      </c>
      <c r="J16" s="89">
        <v>-2011280.2616500058</v>
      </c>
      <c r="K16" s="89">
        <v>1013877.2851559983</v>
      </c>
      <c r="L16" s="140">
        <v>1.2326397642306894E-3</v>
      </c>
      <c r="M16" s="23">
        <v>2855147.8733242443</v>
      </c>
      <c r="N16" s="106">
        <v>-0.17893518448214729</v>
      </c>
    </row>
    <row r="17" spans="1:14" ht="15" customHeight="1">
      <c r="A17" s="24">
        <v>17</v>
      </c>
      <c r="B17" s="25" t="s">
        <v>1254</v>
      </c>
      <c r="C17" s="93" t="s">
        <v>29</v>
      </c>
      <c r="D17" s="89">
        <v>7561150.8300000001</v>
      </c>
      <c r="E17" s="106">
        <v>1.5054394157525186E-2</v>
      </c>
      <c r="F17" s="89">
        <v>7480118.2147234567</v>
      </c>
      <c r="G17" s="89">
        <v>7490984.8022424374</v>
      </c>
      <c r="H17" s="89">
        <v>-10866.587518980727</v>
      </c>
      <c r="I17" s="89">
        <v>-603391.81402797613</v>
      </c>
      <c r="J17" s="89">
        <v>-614258.40154695685</v>
      </c>
      <c r="K17" s="89">
        <v>284973.54828074144</v>
      </c>
      <c r="L17" s="140">
        <v>3.464617784692835E-4</v>
      </c>
      <c r="M17" s="23">
        <v>371491.33752956369</v>
      </c>
      <c r="N17" s="106">
        <v>-0.30953901877780443</v>
      </c>
    </row>
    <row r="18" spans="1:14" ht="15" customHeight="1">
      <c r="A18" s="24">
        <v>14</v>
      </c>
      <c r="B18" s="25" t="s">
        <v>1255</v>
      </c>
      <c r="C18" s="93" t="s">
        <v>30</v>
      </c>
      <c r="D18" s="89">
        <v>30754859.550000001</v>
      </c>
      <c r="E18" s="106">
        <v>1.2377109135960795E-2</v>
      </c>
      <c r="F18" s="89">
        <v>30425260.688949473</v>
      </c>
      <c r="G18" s="89">
        <v>30548406.89965817</v>
      </c>
      <c r="H18" s="89">
        <v>-123146.2107086964</v>
      </c>
      <c r="I18" s="89">
        <v>-2454286.511574605</v>
      </c>
      <c r="J18" s="89">
        <v>-2577432.7222833014</v>
      </c>
      <c r="K18" s="89">
        <v>1159125.3302427968</v>
      </c>
      <c r="L18" s="140">
        <v>1.4092277188796707E-3</v>
      </c>
      <c r="M18" s="23">
        <v>3584650.6955016879</v>
      </c>
      <c r="N18" s="106">
        <v>-0.18854348476116234</v>
      </c>
    </row>
    <row r="19" spans="1:14" ht="15" customHeight="1">
      <c r="A19" s="24">
        <v>7</v>
      </c>
      <c r="B19" s="25" t="s">
        <v>1256</v>
      </c>
      <c r="C19" s="93" t="s">
        <v>31</v>
      </c>
      <c r="D19" s="89">
        <v>27857614.370000001</v>
      </c>
      <c r="E19" s="106">
        <v>1.7606480708656225E-2</v>
      </c>
      <c r="F19" s="89">
        <v>27559065.194283254</v>
      </c>
      <c r="G19" s="89">
        <v>27767662.297510628</v>
      </c>
      <c r="H19" s="89">
        <v>-208597.10322737321</v>
      </c>
      <c r="I19" s="89">
        <v>-2223081.75661748</v>
      </c>
      <c r="J19" s="89">
        <v>-2431678.8598448532</v>
      </c>
      <c r="K19" s="89">
        <v>1049930.5452494819</v>
      </c>
      <c r="L19" s="140">
        <v>1.2764721714381764E-3</v>
      </c>
      <c r="M19" s="23">
        <v>2242337.7887280015</v>
      </c>
      <c r="N19" s="106">
        <v>-0.19666524963738474</v>
      </c>
    </row>
    <row r="20" spans="1:14" ht="15" customHeight="1">
      <c r="A20" s="24">
        <v>1</v>
      </c>
      <c r="B20" s="25" t="s">
        <v>1257</v>
      </c>
      <c r="C20" s="93" t="s">
        <v>32</v>
      </c>
      <c r="D20" s="89">
        <v>19330174.34</v>
      </c>
      <c r="E20" s="106">
        <v>6.8514209686267868E-3</v>
      </c>
      <c r="F20" s="89">
        <v>19123013.470479067</v>
      </c>
      <c r="G20" s="89">
        <v>19405210.60331234</v>
      </c>
      <c r="H20" s="89">
        <v>-282197.13283327222</v>
      </c>
      <c r="I20" s="89">
        <v>-1542578.5337084245</v>
      </c>
      <c r="J20" s="89">
        <v>-1824775.6665416968</v>
      </c>
      <c r="K20" s="89">
        <v>728538.35274638201</v>
      </c>
      <c r="L20" s="140">
        <v>8.8573376335592934E-4</v>
      </c>
      <c r="M20" s="23">
        <v>1517820.4506131688</v>
      </c>
      <c r="N20" s="106">
        <v>-7.0258601714301983E-2</v>
      </c>
    </row>
    <row r="21" spans="1:14" ht="15" customHeight="1">
      <c r="A21" s="24">
        <v>2</v>
      </c>
      <c r="B21" s="25" t="s">
        <v>1258</v>
      </c>
      <c r="C21" s="93" t="s">
        <v>33</v>
      </c>
      <c r="D21" s="89">
        <v>14754315.630000001</v>
      </c>
      <c r="E21" s="106">
        <v>1.5171885771521509E-2</v>
      </c>
      <c r="F21" s="89">
        <v>14596194.094139239</v>
      </c>
      <c r="G21" s="89">
        <v>14781275.002159169</v>
      </c>
      <c r="H21" s="89">
        <v>-185080.90801993012</v>
      </c>
      <c r="I21" s="89">
        <v>-1177417.759926768</v>
      </c>
      <c r="J21" s="89">
        <v>-1362498.6679466981</v>
      </c>
      <c r="K21" s="89">
        <v>556078.00612213195</v>
      </c>
      <c r="L21" s="140">
        <v>6.760619577888975E-4</v>
      </c>
      <c r="M21" s="23">
        <v>813087.05424625357</v>
      </c>
      <c r="N21" s="106">
        <v>-2.0558722616876968E-2</v>
      </c>
    </row>
    <row r="22" spans="1:14" ht="15" customHeight="1">
      <c r="A22" s="24">
        <v>6</v>
      </c>
      <c r="B22" s="25" t="s">
        <v>1259</v>
      </c>
      <c r="C22" s="93" t="s">
        <v>34</v>
      </c>
      <c r="D22" s="89">
        <v>63023181.359999999</v>
      </c>
      <c r="E22" s="106">
        <v>2.5943613782603014E-2</v>
      </c>
      <c r="F22" s="89">
        <v>62347763.910531044</v>
      </c>
      <c r="G22" s="89">
        <v>62128256.390441358</v>
      </c>
      <c r="H22" s="89">
        <v>219507.52008968592</v>
      </c>
      <c r="I22" s="89">
        <v>-5029349.7090077931</v>
      </c>
      <c r="J22" s="89">
        <v>-4809842.1889181072</v>
      </c>
      <c r="K22" s="89">
        <v>2375291.8067499897</v>
      </c>
      <c r="L22" s="140">
        <v>2.8878042496049239E-3</v>
      </c>
      <c r="M22" s="23">
        <v>2404191.2528713699</v>
      </c>
      <c r="N22" s="106">
        <v>-0.11848284747623272</v>
      </c>
    </row>
    <row r="23" spans="1:14" ht="15" customHeight="1">
      <c r="A23" s="24">
        <v>21</v>
      </c>
      <c r="B23" s="25" t="s">
        <v>1260</v>
      </c>
      <c r="C23" s="93" t="s">
        <v>35</v>
      </c>
      <c r="D23" s="89">
        <v>1836145.93</v>
      </c>
      <c r="E23" s="106">
        <v>-8.1499448762100135E-3</v>
      </c>
      <c r="F23" s="89">
        <v>1816468.0119049209</v>
      </c>
      <c r="G23" s="89">
        <v>1885525.0166837068</v>
      </c>
      <c r="H23" s="89">
        <v>-69057.004778785864</v>
      </c>
      <c r="I23" s="89">
        <v>-146527.35389525161</v>
      </c>
      <c r="J23" s="89">
        <v>-215584.35867403747</v>
      </c>
      <c r="K23" s="89">
        <v>69202.828061206907</v>
      </c>
      <c r="L23" s="140">
        <v>8.4134597859481734E-5</v>
      </c>
      <c r="M23" s="23">
        <v>380762.18505577382</v>
      </c>
      <c r="N23" s="106">
        <v>-0.33984218055407656</v>
      </c>
    </row>
    <row r="24" spans="1:14" ht="15" customHeight="1">
      <c r="A24" s="24">
        <v>21</v>
      </c>
      <c r="B24" s="25" t="s">
        <v>1261</v>
      </c>
      <c r="C24" s="93" t="s">
        <v>36</v>
      </c>
      <c r="D24" s="89">
        <v>3045650.73</v>
      </c>
      <c r="E24" s="106">
        <v>9.8995465117244219E-3</v>
      </c>
      <c r="F24" s="89">
        <v>3013010.5870614927</v>
      </c>
      <c r="G24" s="89">
        <v>2975311.2068795776</v>
      </c>
      <c r="H24" s="89">
        <v>37699.380181915127</v>
      </c>
      <c r="I24" s="89">
        <v>-243047.75293979025</v>
      </c>
      <c r="J24" s="89">
        <v>-205348.37275787513</v>
      </c>
      <c r="K24" s="89">
        <v>114788.06796292021</v>
      </c>
      <c r="L24" s="140">
        <v>1.395556830218756E-4</v>
      </c>
      <c r="M24" s="23">
        <v>143782.08903587086</v>
      </c>
      <c r="N24" s="106">
        <v>-0.49184313889142006</v>
      </c>
    </row>
    <row r="25" spans="1:14" ht="15" customHeight="1">
      <c r="A25" s="24">
        <v>10</v>
      </c>
      <c r="B25" s="25" t="s">
        <v>1262</v>
      </c>
      <c r="C25" s="93" t="s">
        <v>37</v>
      </c>
      <c r="D25" s="89">
        <v>3657235.78</v>
      </c>
      <c r="E25" s="106">
        <v>1.1400492045452459E-2</v>
      </c>
      <c r="F25" s="89">
        <v>3618041.2993449499</v>
      </c>
      <c r="G25" s="89">
        <v>3666314.2537038079</v>
      </c>
      <c r="H25" s="89">
        <v>-48272.954358858056</v>
      </c>
      <c r="I25" s="89">
        <v>-291853.20875581849</v>
      </c>
      <c r="J25" s="89">
        <v>-340126.16311467654</v>
      </c>
      <c r="K25" s="89">
        <v>137838.20486568511</v>
      </c>
      <c r="L25" s="140">
        <v>1.6757930652473141E-4</v>
      </c>
      <c r="M25" s="23">
        <v>760284.69631700846</v>
      </c>
      <c r="N25" s="106">
        <v>-0.30750698213547989</v>
      </c>
    </row>
    <row r="26" spans="1:14" ht="15" customHeight="1">
      <c r="A26" s="24">
        <v>19</v>
      </c>
      <c r="B26" s="25" t="s">
        <v>1263</v>
      </c>
      <c r="C26" s="93" t="s">
        <v>38</v>
      </c>
      <c r="D26" s="89">
        <v>5611132.0999999996</v>
      </c>
      <c r="E26" s="106">
        <v>5.9841473698541314E-2</v>
      </c>
      <c r="F26" s="89">
        <v>5550997.7740292586</v>
      </c>
      <c r="G26" s="89">
        <v>5321695.1031471798</v>
      </c>
      <c r="H26" s="89">
        <v>229302.67088207882</v>
      </c>
      <c r="I26" s="89">
        <v>-447777.23030418734</v>
      </c>
      <c r="J26" s="89">
        <v>-218474.55942210852</v>
      </c>
      <c r="K26" s="89">
        <v>211478.9481601927</v>
      </c>
      <c r="L26" s="140">
        <v>2.5710938060894171E-4</v>
      </c>
      <c r="M26" s="23">
        <v>829120.79086741223</v>
      </c>
      <c r="N26" s="106">
        <v>-2.6015859552667275E-2</v>
      </c>
    </row>
    <row r="27" spans="1:14" ht="15" customHeight="1">
      <c r="A27" s="24">
        <v>1</v>
      </c>
      <c r="B27" s="25" t="s">
        <v>1264</v>
      </c>
      <c r="C27" s="93" t="s">
        <v>39</v>
      </c>
      <c r="D27" s="89">
        <v>1494600338.3</v>
      </c>
      <c r="E27" s="106">
        <v>5.6961255482130158E-2</v>
      </c>
      <c r="F27" s="89">
        <v>1478582753.5528307</v>
      </c>
      <c r="G27" s="89">
        <v>1461763736.8635175</v>
      </c>
      <c r="H27" s="89">
        <v>16819016.689313173</v>
      </c>
      <c r="I27" s="89">
        <v>-119271474.62731726</v>
      </c>
      <c r="J27" s="89">
        <v>-102452457.93800409</v>
      </c>
      <c r="K27" s="89">
        <v>56330255.968051836</v>
      </c>
      <c r="L27" s="140">
        <v>6.8484534028031133E-2</v>
      </c>
      <c r="M27" s="23">
        <v>201928776.20223013</v>
      </c>
      <c r="N27" s="106">
        <v>-0.12739088174115465</v>
      </c>
    </row>
    <row r="28" spans="1:14" ht="15" customHeight="1">
      <c r="A28" s="24">
        <v>4</v>
      </c>
      <c r="B28" s="25" t="s">
        <v>1265</v>
      </c>
      <c r="C28" s="93" t="s">
        <v>40</v>
      </c>
      <c r="D28" s="89">
        <v>41666858.560000002</v>
      </c>
      <c r="E28" s="106">
        <v>1.9730839404670242E-2</v>
      </c>
      <c r="F28" s="89">
        <v>41220316.149276182</v>
      </c>
      <c r="G28" s="89">
        <v>41364721.605077237</v>
      </c>
      <c r="H28" s="89">
        <v>-144405.45580105484</v>
      </c>
      <c r="I28" s="89">
        <v>-3325081.3185227131</v>
      </c>
      <c r="J28" s="89">
        <v>-3469486.774323768</v>
      </c>
      <c r="K28" s="89">
        <v>1570389.5870511269</v>
      </c>
      <c r="L28" s="140">
        <v>1.9092297250107482E-3</v>
      </c>
      <c r="M28" s="23">
        <v>3263433.8038609396</v>
      </c>
      <c r="N28" s="106">
        <v>-0.20923028233491359</v>
      </c>
    </row>
    <row r="29" spans="1:14" ht="15" customHeight="1">
      <c r="A29" s="24">
        <v>4</v>
      </c>
      <c r="B29" s="25" t="s">
        <v>1266</v>
      </c>
      <c r="C29" s="93" t="s">
        <v>41</v>
      </c>
      <c r="D29" s="89">
        <v>31504531.510000002</v>
      </c>
      <c r="E29" s="106">
        <v>7.1143185027000566E-3</v>
      </c>
      <c r="F29" s="89">
        <v>31166898.438168056</v>
      </c>
      <c r="G29" s="89">
        <v>31449072.402479488</v>
      </c>
      <c r="H29" s="89">
        <v>-282173.96431143209</v>
      </c>
      <c r="I29" s="89">
        <v>-2514111.5215553022</v>
      </c>
      <c r="J29" s="89">
        <v>-2796285.4858667343</v>
      </c>
      <c r="K29" s="89">
        <v>1187379.8490708226</v>
      </c>
      <c r="L29" s="140">
        <v>1.4435786644393896E-3</v>
      </c>
      <c r="M29" s="23">
        <v>2978830.7854881319</v>
      </c>
      <c r="N29" s="106">
        <v>-0.22915694712453161</v>
      </c>
    </row>
    <row r="30" spans="1:14" ht="15" customHeight="1">
      <c r="A30" s="24">
        <v>14</v>
      </c>
      <c r="B30" s="25" t="s">
        <v>1267</v>
      </c>
      <c r="C30" s="93" t="s">
        <v>42</v>
      </c>
      <c r="D30" s="89">
        <v>7259668.1799999997</v>
      </c>
      <c r="E30" s="106">
        <v>9.3543436437273364E-3</v>
      </c>
      <c r="F30" s="89">
        <v>7181866.5447871098</v>
      </c>
      <c r="G30" s="89">
        <v>7307003.3106097234</v>
      </c>
      <c r="H30" s="89">
        <v>-125136.76582261361</v>
      </c>
      <c r="I30" s="89">
        <v>-579333.02097233466</v>
      </c>
      <c r="J30" s="89">
        <v>-704469.78679494828</v>
      </c>
      <c r="K30" s="89">
        <v>273610.91546898719</v>
      </c>
      <c r="L30" s="140">
        <v>3.3264745080342046E-4</v>
      </c>
      <c r="M30" s="23">
        <v>926438.64096066251</v>
      </c>
      <c r="N30" s="106">
        <v>-0.16139165370545916</v>
      </c>
    </row>
    <row r="31" spans="1:14" ht="15" customHeight="1">
      <c r="A31" s="24">
        <v>21</v>
      </c>
      <c r="B31" s="25" t="s">
        <v>1268</v>
      </c>
      <c r="C31" s="93" t="s">
        <v>43</v>
      </c>
      <c r="D31" s="89">
        <v>9461355.2599999998</v>
      </c>
      <c r="E31" s="106">
        <v>6.927969281883728E-2</v>
      </c>
      <c r="F31" s="89">
        <v>9359958.2137016561</v>
      </c>
      <c r="G31" s="89">
        <v>9100303.7866791338</v>
      </c>
      <c r="H31" s="89">
        <v>259654.42702252232</v>
      </c>
      <c r="I31" s="89">
        <v>-755031.13769977982</v>
      </c>
      <c r="J31" s="89">
        <v>-495376.71067725751</v>
      </c>
      <c r="K31" s="89">
        <v>356590.68845566956</v>
      </c>
      <c r="L31" s="140">
        <v>4.3353162022682603E-4</v>
      </c>
      <c r="M31" s="23">
        <v>557938.31592943997</v>
      </c>
      <c r="N31" s="106">
        <v>-0.11616193257659402</v>
      </c>
    </row>
    <row r="32" spans="1:14" ht="15" customHeight="1">
      <c r="A32" s="24">
        <v>5</v>
      </c>
      <c r="B32" s="25" t="s">
        <v>1269</v>
      </c>
      <c r="C32" s="93" t="s">
        <v>44</v>
      </c>
      <c r="D32" s="89">
        <v>54940038.420000002</v>
      </c>
      <c r="E32" s="106">
        <v>1.25642067362286E-2</v>
      </c>
      <c r="F32" s="89">
        <v>54351247.75880824</v>
      </c>
      <c r="G32" s="89">
        <v>54524702.610351183</v>
      </c>
      <c r="H32" s="89">
        <v>-173454.85154294223</v>
      </c>
      <c r="I32" s="89">
        <v>-4384302.0977020385</v>
      </c>
      <c r="J32" s="89">
        <v>-4557756.9492449807</v>
      </c>
      <c r="K32" s="89">
        <v>2070644.8056965503</v>
      </c>
      <c r="L32" s="140">
        <v>2.5174241128270106E-3</v>
      </c>
      <c r="M32" s="23">
        <v>6183550.9645016547</v>
      </c>
      <c r="N32" s="106">
        <v>-6.8614936302968887E-2</v>
      </c>
    </row>
    <row r="33" spans="1:14" ht="15" customHeight="1">
      <c r="A33" s="24">
        <v>21</v>
      </c>
      <c r="B33" s="25" t="s">
        <v>1270</v>
      </c>
      <c r="C33" s="93" t="s">
        <v>45</v>
      </c>
      <c r="D33" s="89">
        <v>1446331.9</v>
      </c>
      <c r="E33" s="106">
        <v>-4.0651465986455415E-3</v>
      </c>
      <c r="F33" s="89">
        <v>1430831.6065856849</v>
      </c>
      <c r="G33" s="89">
        <v>1408628.6719237971</v>
      </c>
      <c r="H33" s="89">
        <v>22202.934661887819</v>
      </c>
      <c r="I33" s="89">
        <v>-115419.57678782733</v>
      </c>
      <c r="J33" s="89">
        <v>-93216.642125939514</v>
      </c>
      <c r="K33" s="89">
        <v>54511.058276908683</v>
      </c>
      <c r="L33" s="140">
        <v>6.6272811321614375E-5</v>
      </c>
      <c r="M33" s="23">
        <v>210609.48079526599</v>
      </c>
      <c r="N33" s="106">
        <v>-0.34634126714113844</v>
      </c>
    </row>
    <row r="34" spans="1:14" ht="15" customHeight="1">
      <c r="A34" s="24">
        <v>21</v>
      </c>
      <c r="B34" s="25" t="s">
        <v>1271</v>
      </c>
      <c r="C34" s="93" t="s">
        <v>46</v>
      </c>
      <c r="D34" s="89">
        <v>1186684.1399999999</v>
      </c>
      <c r="E34" s="106">
        <v>-1.1310090542277718E-2</v>
      </c>
      <c r="F34" s="89">
        <v>1173966.4834509643</v>
      </c>
      <c r="G34" s="89">
        <v>1197430.4629420864</v>
      </c>
      <c r="H34" s="89">
        <v>-23463.979491122067</v>
      </c>
      <c r="I34" s="89">
        <v>-94699.274225803107</v>
      </c>
      <c r="J34" s="89">
        <v>-118163.25371692517</v>
      </c>
      <c r="K34" s="89">
        <v>44725.148018807624</v>
      </c>
      <c r="L34" s="140">
        <v>5.4375412800182458E-5</v>
      </c>
      <c r="M34" s="23">
        <v>8025.2092900666739</v>
      </c>
      <c r="N34" s="106">
        <v>-0.18859587348603368</v>
      </c>
    </row>
    <row r="35" spans="1:14" ht="15" customHeight="1">
      <c r="A35" s="24">
        <v>17</v>
      </c>
      <c r="B35" s="25" t="s">
        <v>1272</v>
      </c>
      <c r="C35" s="93" t="s">
        <v>47</v>
      </c>
      <c r="D35" s="89">
        <v>21797360.530000001</v>
      </c>
      <c r="E35" s="106">
        <v>1.0166711876405721E-2</v>
      </c>
      <c r="F35" s="89">
        <v>21563758.903794695</v>
      </c>
      <c r="G35" s="89">
        <v>21668125.46690312</v>
      </c>
      <c r="H35" s="89">
        <v>-104366.56310842559</v>
      </c>
      <c r="I35" s="89">
        <v>-1739463.8999971529</v>
      </c>
      <c r="J35" s="89">
        <v>-1843830.4631055784</v>
      </c>
      <c r="K35" s="89">
        <v>821524.56855416065</v>
      </c>
      <c r="L35" s="140">
        <v>9.9878344777840707E-4</v>
      </c>
      <c r="M35" s="23">
        <v>1905858.4658200399</v>
      </c>
      <c r="N35" s="106">
        <v>-0.20969812991481429</v>
      </c>
    </row>
    <row r="36" spans="1:14" ht="15" customHeight="1">
      <c r="A36" s="24">
        <v>17</v>
      </c>
      <c r="B36" s="25" t="s">
        <v>1273</v>
      </c>
      <c r="C36" s="93" t="s">
        <v>48</v>
      </c>
      <c r="D36" s="89">
        <v>19774010.629999999</v>
      </c>
      <c r="E36" s="106">
        <v>2.0896214339773955E-2</v>
      </c>
      <c r="F36" s="89">
        <v>19562093.180939529</v>
      </c>
      <c r="G36" s="89">
        <v>19594444.970726255</v>
      </c>
      <c r="H36" s="89">
        <v>-32351.789786726236</v>
      </c>
      <c r="I36" s="89">
        <v>-1577997.3727417609</v>
      </c>
      <c r="J36" s="89">
        <v>-1610349.1625284872</v>
      </c>
      <c r="K36" s="89">
        <v>745266.17702350474</v>
      </c>
      <c r="L36" s="140">
        <v>9.060709202041294E-4</v>
      </c>
      <c r="M36" s="23">
        <v>1775964.8005833628</v>
      </c>
      <c r="N36" s="106">
        <v>-0.18988945015927006</v>
      </c>
    </row>
    <row r="37" spans="1:14" ht="15" customHeight="1">
      <c r="A37" s="24">
        <v>17</v>
      </c>
      <c r="B37" s="25" t="s">
        <v>1274</v>
      </c>
      <c r="C37" s="93" t="s">
        <v>49</v>
      </c>
      <c r="D37" s="89">
        <v>3483308.23</v>
      </c>
      <c r="E37" s="106">
        <v>1.446925106929875E-2</v>
      </c>
      <c r="F37" s="89">
        <v>3445977.7254197593</v>
      </c>
      <c r="G37" s="89">
        <v>3463620.5986104081</v>
      </c>
      <c r="H37" s="89">
        <v>-17642.873190648854</v>
      </c>
      <c r="I37" s="89">
        <v>-277973.51474316232</v>
      </c>
      <c r="J37" s="89">
        <v>-295616.38793381117</v>
      </c>
      <c r="K37" s="89">
        <v>131283.01873309002</v>
      </c>
      <c r="L37" s="140">
        <v>1.5960971966518648E-4</v>
      </c>
      <c r="M37" s="23">
        <v>159224.91176913722</v>
      </c>
      <c r="N37" s="106">
        <v>-0.25737386885749269</v>
      </c>
    </row>
    <row r="38" spans="1:14" ht="15" customHeight="1">
      <c r="A38" s="24">
        <v>16</v>
      </c>
      <c r="B38" s="25" t="s">
        <v>1275</v>
      </c>
      <c r="C38" s="93" t="s">
        <v>50</v>
      </c>
      <c r="D38" s="89">
        <v>3294291.15</v>
      </c>
      <c r="E38" s="106">
        <v>2.7077246630184293E-2</v>
      </c>
      <c r="F38" s="89">
        <v>3258986.335512273</v>
      </c>
      <c r="G38" s="89">
        <v>3206976.112759714</v>
      </c>
      <c r="H38" s="89">
        <v>52010.222752558999</v>
      </c>
      <c r="I38" s="89">
        <v>-262889.65233283245</v>
      </c>
      <c r="J38" s="89">
        <v>-210879.42958027346</v>
      </c>
      <c r="K38" s="89">
        <v>124159.12064081179</v>
      </c>
      <c r="L38" s="140">
        <v>1.5094871088884511E-4</v>
      </c>
      <c r="M38" s="23">
        <v>509704.87423235108</v>
      </c>
      <c r="N38" s="106">
        <v>-0.28920171185251231</v>
      </c>
    </row>
    <row r="39" spans="1:14" ht="15" customHeight="1">
      <c r="A39" s="24">
        <v>8</v>
      </c>
      <c r="B39" s="25" t="s">
        <v>1276</v>
      </c>
      <c r="C39" s="93" t="s">
        <v>51</v>
      </c>
      <c r="D39" s="89">
        <v>76205161.730000004</v>
      </c>
      <c r="E39" s="106">
        <v>1.887579613384216E-2</v>
      </c>
      <c r="F39" s="89">
        <v>75388473.412124738</v>
      </c>
      <c r="G39" s="89">
        <v>75501200.862666771</v>
      </c>
      <c r="H39" s="89">
        <v>-112727.45054203272</v>
      </c>
      <c r="I39" s="89">
        <v>-6081292.6244138964</v>
      </c>
      <c r="J39" s="89">
        <v>-6194020.0749559291</v>
      </c>
      <c r="K39" s="89">
        <v>2872109.7917188178</v>
      </c>
      <c r="L39" s="140">
        <v>3.4918197580136334E-3</v>
      </c>
      <c r="M39" s="23">
        <v>19924459.731833715</v>
      </c>
      <c r="N39" s="106">
        <v>0.179868218901164</v>
      </c>
    </row>
    <row r="40" spans="1:14" ht="15" customHeight="1">
      <c r="A40" s="24">
        <v>21</v>
      </c>
      <c r="B40" s="25" t="s">
        <v>1277</v>
      </c>
      <c r="C40" s="93" t="s">
        <v>52</v>
      </c>
      <c r="D40" s="89">
        <v>4870721.57</v>
      </c>
      <c r="E40" s="106">
        <v>4.7734699390173052E-2</v>
      </c>
      <c r="F40" s="89">
        <v>4818522.2003570907</v>
      </c>
      <c r="G40" s="89">
        <v>4796283.1204554439</v>
      </c>
      <c r="H40" s="89">
        <v>22239.079901646823</v>
      </c>
      <c r="I40" s="89">
        <v>-388691.2971087356</v>
      </c>
      <c r="J40" s="89">
        <v>-366452.21720708878</v>
      </c>
      <c r="K40" s="89">
        <v>183573.48500220885</v>
      </c>
      <c r="L40" s="140">
        <v>2.2318280583365918E-4</v>
      </c>
      <c r="M40" s="23">
        <v>142892.28747834213</v>
      </c>
      <c r="N40" s="106">
        <v>-0.10293142663796018</v>
      </c>
    </row>
    <row r="41" spans="1:14" ht="15" customHeight="1">
      <c r="A41" s="24">
        <v>13</v>
      </c>
      <c r="B41" s="25" t="s">
        <v>1278</v>
      </c>
      <c r="C41" s="93" t="s">
        <v>53</v>
      </c>
      <c r="D41" s="89">
        <v>13928854.93</v>
      </c>
      <c r="E41" s="106">
        <v>1.8510671095115283E-2</v>
      </c>
      <c r="F41" s="89">
        <v>13779579.830459965</v>
      </c>
      <c r="G41" s="89">
        <v>13659147.913217284</v>
      </c>
      <c r="H41" s="89">
        <v>120431.91724268161</v>
      </c>
      <c r="I41" s="89">
        <v>-1111544.6884353741</v>
      </c>
      <c r="J41" s="89">
        <v>-991112.77119269245</v>
      </c>
      <c r="K41" s="89">
        <v>524967.07209447364</v>
      </c>
      <c r="L41" s="140">
        <v>6.3823827345716995E-4</v>
      </c>
      <c r="M41" s="23">
        <v>1303736.0059195564</v>
      </c>
      <c r="N41" s="106">
        <v>-0.24942375380313619</v>
      </c>
    </row>
    <row r="42" spans="1:14" ht="15" customHeight="1">
      <c r="A42" s="24">
        <v>1</v>
      </c>
      <c r="B42" s="25" t="s">
        <v>1279</v>
      </c>
      <c r="C42" s="93" t="s">
        <v>54</v>
      </c>
      <c r="D42" s="89">
        <v>35152852.920000002</v>
      </c>
      <c r="E42" s="106">
        <v>1.7960393454200307E-2</v>
      </c>
      <c r="F42" s="89">
        <v>34776120.902535506</v>
      </c>
      <c r="G42" s="89">
        <v>34887719.855838552</v>
      </c>
      <c r="H42" s="89">
        <v>-111598.95330304652</v>
      </c>
      <c r="I42" s="89">
        <v>-2805253.3494636612</v>
      </c>
      <c r="J42" s="89">
        <v>-2916852.3027667077</v>
      </c>
      <c r="K42" s="89">
        <v>1324882.0786720668</v>
      </c>
      <c r="L42" s="140">
        <v>1.6107495029208862E-3</v>
      </c>
      <c r="M42" s="23">
        <v>5130309.2904907316</v>
      </c>
      <c r="N42" s="106">
        <v>4.267716746400807E-2</v>
      </c>
    </row>
    <row r="43" spans="1:14" ht="15" customHeight="1">
      <c r="A43" s="24">
        <v>4</v>
      </c>
      <c r="B43" s="25" t="s">
        <v>1280</v>
      </c>
      <c r="C43" s="93" t="s">
        <v>55</v>
      </c>
      <c r="D43" s="89">
        <v>26318529.5</v>
      </c>
      <c r="E43" s="106">
        <v>2.1719201324278625E-2</v>
      </c>
      <c r="F43" s="89">
        <v>26036474.648355436</v>
      </c>
      <c r="G43" s="89">
        <v>25906625.677231167</v>
      </c>
      <c r="H43" s="89">
        <v>129848.97112426907</v>
      </c>
      <c r="I43" s="89">
        <v>-2100260.3458915269</v>
      </c>
      <c r="J43" s="89">
        <v>-1970411.3747672578</v>
      </c>
      <c r="K43" s="89">
        <v>991923.70391404675</v>
      </c>
      <c r="L43" s="140">
        <v>1.2059492982321983E-3</v>
      </c>
      <c r="M43" s="23">
        <v>11051760.631688386</v>
      </c>
      <c r="N43" s="106">
        <v>-0.11292432897476246</v>
      </c>
    </row>
    <row r="44" spans="1:14" ht="15" customHeight="1">
      <c r="A44" s="24">
        <v>7</v>
      </c>
      <c r="B44" s="25" t="s">
        <v>1281</v>
      </c>
      <c r="C44" s="93" t="s">
        <v>56</v>
      </c>
      <c r="D44" s="89">
        <v>7651545.2300000004</v>
      </c>
      <c r="E44" s="106">
        <v>1.1841637721078824E-2</v>
      </c>
      <c r="F44" s="89">
        <v>7569543.8607859891</v>
      </c>
      <c r="G44" s="89">
        <v>7600840.473490255</v>
      </c>
      <c r="H44" s="89">
        <v>-31296.612704265863</v>
      </c>
      <c r="I44" s="89">
        <v>-610605.43034383678</v>
      </c>
      <c r="J44" s="89">
        <v>-641902.04304810264</v>
      </c>
      <c r="K44" s="89">
        <v>288380.4387782173</v>
      </c>
      <c r="L44" s="140">
        <v>3.5060376760450936E-4</v>
      </c>
      <c r="M44" s="23">
        <v>1642631.2379158139</v>
      </c>
      <c r="N44" s="106">
        <v>-0.31379625495401198</v>
      </c>
    </row>
    <row r="45" spans="1:14" ht="15" customHeight="1">
      <c r="A45" s="24">
        <v>5</v>
      </c>
      <c r="B45" s="25" t="s">
        <v>1282</v>
      </c>
      <c r="C45" s="93" t="s">
        <v>57</v>
      </c>
      <c r="D45" s="89">
        <v>38233689.530000001</v>
      </c>
      <c r="E45" s="106">
        <v>3.8465653239758701E-2</v>
      </c>
      <c r="F45" s="89">
        <v>37823940.283629358</v>
      </c>
      <c r="G45" s="89">
        <v>37546593.021068081</v>
      </c>
      <c r="H45" s="89">
        <v>277347.26256127656</v>
      </c>
      <c r="I45" s="89">
        <v>-3051108.9913662178</v>
      </c>
      <c r="J45" s="89">
        <v>-2773761.7288049413</v>
      </c>
      <c r="K45" s="89">
        <v>1440996.2734771071</v>
      </c>
      <c r="L45" s="140">
        <v>1.7519174487895021E-3</v>
      </c>
      <c r="M45" s="23">
        <v>1924046.2302307854</v>
      </c>
      <c r="N45" s="106">
        <v>-0.12311444880775091</v>
      </c>
    </row>
    <row r="46" spans="1:14" ht="15" customHeight="1">
      <c r="A46" s="24">
        <v>5</v>
      </c>
      <c r="B46" s="25" t="s">
        <v>1283</v>
      </c>
      <c r="C46" s="93" t="s">
        <v>58</v>
      </c>
      <c r="D46" s="89">
        <v>32100478</v>
      </c>
      <c r="E46" s="106">
        <v>2.3218775038025719E-2</v>
      </c>
      <c r="F46" s="89">
        <v>31756458.188406434</v>
      </c>
      <c r="G46" s="89">
        <v>31810834.461333539</v>
      </c>
      <c r="H46" s="89">
        <v>-54376.272927105427</v>
      </c>
      <c r="I46" s="89">
        <v>-2561668.9955099258</v>
      </c>
      <c r="J46" s="89">
        <v>-2616045.2684370312</v>
      </c>
      <c r="K46" s="89">
        <v>1209840.581525323</v>
      </c>
      <c r="L46" s="140">
        <v>1.4708857087558072E-3</v>
      </c>
      <c r="M46" s="23">
        <v>1568025.6386378626</v>
      </c>
      <c r="N46" s="106">
        <v>-0.16089124134604005</v>
      </c>
    </row>
    <row r="47" spans="1:14" ht="15" customHeight="1">
      <c r="A47" s="24">
        <v>12</v>
      </c>
      <c r="B47" s="25" t="s">
        <v>1284</v>
      </c>
      <c r="C47" s="93" t="s">
        <v>59</v>
      </c>
      <c r="D47" s="89">
        <v>9138315.3399999999</v>
      </c>
      <c r="E47" s="106">
        <v>2.2200219016233591E-2</v>
      </c>
      <c r="F47" s="89">
        <v>9040380.3023488652</v>
      </c>
      <c r="G47" s="89">
        <v>9145857.3088682741</v>
      </c>
      <c r="H47" s="89">
        <v>-105477.0065194089</v>
      </c>
      <c r="I47" s="89">
        <v>-729252.04034876812</v>
      </c>
      <c r="J47" s="89">
        <v>-834729.04686817701</v>
      </c>
      <c r="K47" s="89">
        <v>344415.5798897256</v>
      </c>
      <c r="L47" s="140">
        <v>4.1872951037395654E-4</v>
      </c>
      <c r="M47" s="23">
        <v>2700887.0730737117</v>
      </c>
      <c r="N47" s="106">
        <v>-0.3263454959319656</v>
      </c>
    </row>
    <row r="48" spans="1:14" ht="15" customHeight="1">
      <c r="A48" s="24">
        <v>1</v>
      </c>
      <c r="B48" s="25" t="s">
        <v>1285</v>
      </c>
      <c r="C48" s="93" t="s">
        <v>60</v>
      </c>
      <c r="D48" s="89">
        <v>3011964931.3499999</v>
      </c>
      <c r="E48" s="106">
        <v>4.4046235909958931E-2</v>
      </c>
      <c r="F48" s="89">
        <v>2979685798.0545564</v>
      </c>
      <c r="G48" s="89">
        <v>2945723720.1934171</v>
      </c>
      <c r="H48" s="89">
        <v>33962077.861139297</v>
      </c>
      <c r="I48" s="89">
        <v>-240359572.84506717</v>
      </c>
      <c r="J48" s="89">
        <v>-206397494.98392788</v>
      </c>
      <c r="K48" s="89">
        <v>113518477.95158574</v>
      </c>
      <c r="L48" s="140">
        <v>0.13801215585625798</v>
      </c>
      <c r="M48" s="23">
        <v>692241368.67173302</v>
      </c>
      <c r="N48" s="106">
        <v>-0.15348436726478776</v>
      </c>
    </row>
    <row r="49" spans="1:14" ht="15" customHeight="1">
      <c r="A49" s="24">
        <v>1</v>
      </c>
      <c r="B49" s="25" t="s">
        <v>1286</v>
      </c>
      <c r="C49" s="93" t="s">
        <v>61</v>
      </c>
      <c r="D49" s="89">
        <v>973361567.76999998</v>
      </c>
      <c r="E49" s="106">
        <v>4.6076964319916369E-2</v>
      </c>
      <c r="F49" s="89">
        <v>962930082.50810909</v>
      </c>
      <c r="G49" s="89">
        <v>955612867.81802642</v>
      </c>
      <c r="H49" s="89">
        <v>7317214.6900826693</v>
      </c>
      <c r="I49" s="89">
        <v>-77675795.032626688</v>
      </c>
      <c r="J49" s="89">
        <v>-70358580.342544019</v>
      </c>
      <c r="K49" s="89">
        <v>36685195.939613633</v>
      </c>
      <c r="L49" s="140">
        <v>4.4600694715045679E-2</v>
      </c>
      <c r="M49" s="23">
        <v>125002059.66780545</v>
      </c>
      <c r="N49" s="106">
        <v>-0.11409357082222149</v>
      </c>
    </row>
    <row r="50" spans="1:14" ht="15" customHeight="1">
      <c r="A50" s="24">
        <v>10</v>
      </c>
      <c r="B50" s="25" t="s">
        <v>1287</v>
      </c>
      <c r="C50" s="93" t="s">
        <v>62</v>
      </c>
      <c r="D50" s="89">
        <v>6278703.8899999997</v>
      </c>
      <c r="E50" s="106">
        <v>5.4322839431389047E-2</v>
      </c>
      <c r="F50" s="89">
        <v>6211415.2181836618</v>
      </c>
      <c r="G50" s="89">
        <v>5993340.3696833896</v>
      </c>
      <c r="H50" s="89">
        <v>218074.84850027226</v>
      </c>
      <c r="I50" s="89">
        <v>-501050.51666210586</v>
      </c>
      <c r="J50" s="89">
        <v>-282975.6681618336</v>
      </c>
      <c r="K50" s="89">
        <v>236639.17918926029</v>
      </c>
      <c r="L50" s="140">
        <v>2.8769838945421602E-4</v>
      </c>
      <c r="M50" s="23">
        <v>1111147.7413411436</v>
      </c>
      <c r="N50" s="106">
        <v>-0.33966151456507865</v>
      </c>
    </row>
    <row r="51" spans="1:14" ht="15" customHeight="1">
      <c r="A51" s="24">
        <v>7</v>
      </c>
      <c r="B51" s="25" t="s">
        <v>1288</v>
      </c>
      <c r="C51" s="93" t="s">
        <v>63</v>
      </c>
      <c r="D51" s="89">
        <v>92698277.5</v>
      </c>
      <c r="E51" s="106">
        <v>3.1178570093532532E-2</v>
      </c>
      <c r="F51" s="89">
        <v>91704832.979934037</v>
      </c>
      <c r="G51" s="89">
        <v>90939306.26283589</v>
      </c>
      <c r="H51" s="89">
        <v>765526.71709814668</v>
      </c>
      <c r="I51" s="89">
        <v>-7397469.3899861965</v>
      </c>
      <c r="J51" s="89">
        <v>-6631942.6728880499</v>
      </c>
      <c r="K51" s="89">
        <v>3493721.7432399532</v>
      </c>
      <c r="L51" s="140">
        <v>4.2475558027836842E-3</v>
      </c>
      <c r="M51" s="23">
        <v>4947404.1410397869</v>
      </c>
      <c r="N51" s="106">
        <v>-0.15111200593032525</v>
      </c>
    </row>
    <row r="52" spans="1:14" ht="15" customHeight="1">
      <c r="A52" s="24">
        <v>4</v>
      </c>
      <c r="B52" s="25" t="s">
        <v>1289</v>
      </c>
      <c r="C52" s="93" t="s">
        <v>64</v>
      </c>
      <c r="D52" s="89">
        <v>32082830.030000001</v>
      </c>
      <c r="E52" s="106">
        <v>3.4879452781618969E-2</v>
      </c>
      <c r="F52" s="89">
        <v>31738999.351145033</v>
      </c>
      <c r="G52" s="89">
        <v>31355097.61824026</v>
      </c>
      <c r="H52" s="89">
        <v>383901.73290477321</v>
      </c>
      <c r="I52" s="89">
        <v>-2560260.6595473681</v>
      </c>
      <c r="J52" s="89">
        <v>-2176358.9266425949</v>
      </c>
      <c r="K52" s="89">
        <v>1209175.4440688796</v>
      </c>
      <c r="L52" s="140">
        <v>1.4700770557861675E-3</v>
      </c>
      <c r="M52" s="23">
        <v>3372396.7145137205</v>
      </c>
      <c r="N52" s="106">
        <v>-0.1238108646012509</v>
      </c>
    </row>
    <row r="53" spans="1:14" ht="15" customHeight="1">
      <c r="A53" s="24">
        <v>5</v>
      </c>
      <c r="B53" s="25" t="s">
        <v>1290</v>
      </c>
      <c r="C53" s="93" t="s">
        <v>65</v>
      </c>
      <c r="D53" s="89">
        <v>6979643.8600000003</v>
      </c>
      <c r="E53" s="106">
        <v>2.0238785916457891E-2</v>
      </c>
      <c r="F53" s="89">
        <v>6904843.2366040684</v>
      </c>
      <c r="G53" s="89">
        <v>6939078.9356595511</v>
      </c>
      <c r="H53" s="89">
        <v>-34235.699055482633</v>
      </c>
      <c r="I53" s="89">
        <v>-556986.63664333033</v>
      </c>
      <c r="J53" s="89">
        <v>-591222.33569881297</v>
      </c>
      <c r="K53" s="89">
        <v>263057.0294442983</v>
      </c>
      <c r="L53" s="140">
        <v>3.19816371764907E-4</v>
      </c>
      <c r="M53" s="23">
        <v>577739.3631132564</v>
      </c>
      <c r="N53" s="106">
        <v>-0.19733832976251786</v>
      </c>
    </row>
    <row r="54" spans="1:14" ht="15" customHeight="1">
      <c r="A54" s="24">
        <v>18</v>
      </c>
      <c r="B54" s="25" t="s">
        <v>1291</v>
      </c>
      <c r="C54" s="93" t="s">
        <v>66</v>
      </c>
      <c r="D54" s="89">
        <v>6187074.4699999997</v>
      </c>
      <c r="E54" s="106">
        <v>-1.3950884322891377E-2</v>
      </c>
      <c r="F54" s="89">
        <v>6120767.7877915679</v>
      </c>
      <c r="G54" s="89">
        <v>6215619.1651435401</v>
      </c>
      <c r="H54" s="89">
        <v>-94851.377351972274</v>
      </c>
      <c r="I54" s="89">
        <v>-493738.34379382158</v>
      </c>
      <c r="J54" s="89">
        <v>-588589.7211457938</v>
      </c>
      <c r="K54" s="89">
        <v>233185.74180500614</v>
      </c>
      <c r="L54" s="140">
        <v>2.8349981009413347E-4</v>
      </c>
      <c r="M54" s="23">
        <v>1073181.7164916464</v>
      </c>
      <c r="N54" s="106">
        <v>-0.25014735367550323</v>
      </c>
    </row>
    <row r="55" spans="1:14" ht="15" customHeight="1">
      <c r="A55" s="24">
        <v>1</v>
      </c>
      <c r="B55" s="25" t="s">
        <v>1292</v>
      </c>
      <c r="C55" s="93" t="s">
        <v>67</v>
      </c>
      <c r="D55" s="89">
        <v>202248484.83000001</v>
      </c>
      <c r="E55" s="106">
        <v>3.6903246820789048E-2</v>
      </c>
      <c r="F55" s="89">
        <v>200080994.18869862</v>
      </c>
      <c r="G55" s="89">
        <v>199844318.52938765</v>
      </c>
      <c r="H55" s="89">
        <v>236675.65931096673</v>
      </c>
      <c r="I55" s="89">
        <v>-16139749.47593835</v>
      </c>
      <c r="J55" s="89">
        <v>-15903073.816627383</v>
      </c>
      <c r="K55" s="89">
        <v>7622578.8444440821</v>
      </c>
      <c r="L55" s="140">
        <v>9.2672889778763635E-3</v>
      </c>
      <c r="M55" s="23">
        <v>21539220.631288379</v>
      </c>
      <c r="N55" s="106">
        <v>-9.6248789196643592E-2</v>
      </c>
    </row>
    <row r="56" spans="1:14" ht="15" customHeight="1">
      <c r="A56" s="24">
        <v>6</v>
      </c>
      <c r="B56" s="25" t="s">
        <v>1293</v>
      </c>
      <c r="C56" s="93" t="s">
        <v>68</v>
      </c>
      <c r="D56" s="89">
        <v>37662862.799999997</v>
      </c>
      <c r="E56" s="106">
        <v>2.3224272726041661E-2</v>
      </c>
      <c r="F56" s="89">
        <v>37259231.085714303</v>
      </c>
      <c r="G56" s="89">
        <v>37455305.804551937</v>
      </c>
      <c r="H56" s="89">
        <v>-196074.71883763373</v>
      </c>
      <c r="I56" s="89">
        <v>-3005556.1140523874</v>
      </c>
      <c r="J56" s="89">
        <v>-3201630.8328900211</v>
      </c>
      <c r="K56" s="89">
        <v>1419482.2840912356</v>
      </c>
      <c r="L56" s="140">
        <v>1.7257614245915814E-3</v>
      </c>
      <c r="M56" s="23">
        <v>3047595.7284046924</v>
      </c>
      <c r="N56" s="106">
        <v>6.5376442207980778E-2</v>
      </c>
    </row>
    <row r="57" spans="1:14" ht="15" customHeight="1">
      <c r="A57" s="24">
        <v>5</v>
      </c>
      <c r="B57" s="25" t="s">
        <v>1294</v>
      </c>
      <c r="C57" s="93" t="s">
        <v>69</v>
      </c>
      <c r="D57" s="89">
        <v>274833518.62</v>
      </c>
      <c r="E57" s="106">
        <v>3.918606909930622E-2</v>
      </c>
      <c r="F57" s="89">
        <v>271888136.45792598</v>
      </c>
      <c r="G57" s="89">
        <v>269808141.08063662</v>
      </c>
      <c r="H57" s="89">
        <v>2079995.3772893548</v>
      </c>
      <c r="I57" s="89">
        <v>-21932150.156011816</v>
      </c>
      <c r="J57" s="89">
        <v>-19852154.778722461</v>
      </c>
      <c r="K57" s="89">
        <v>10358248.995229028</v>
      </c>
      <c r="L57" s="140">
        <v>1.2593229758922313E-2</v>
      </c>
      <c r="M57" s="23">
        <v>23250944.434282672</v>
      </c>
      <c r="N57" s="106">
        <v>-0.24544124895413988</v>
      </c>
    </row>
    <row r="58" spans="1:14" ht="15" customHeight="1">
      <c r="A58" s="24">
        <v>7</v>
      </c>
      <c r="B58" s="25" t="s">
        <v>1295</v>
      </c>
      <c r="C58" s="93" t="s">
        <v>70</v>
      </c>
      <c r="D58" s="89">
        <v>64671405.799999997</v>
      </c>
      <c r="E58" s="106">
        <v>2.1003267258314251E-2</v>
      </c>
      <c r="F58" s="89">
        <v>63978324.381124958</v>
      </c>
      <c r="G58" s="89">
        <v>63993666.474876754</v>
      </c>
      <c r="H58" s="89">
        <v>-15342.09375179559</v>
      </c>
      <c r="I58" s="89">
        <v>-5160880.6303102644</v>
      </c>
      <c r="J58" s="89">
        <v>-5176222.72406206</v>
      </c>
      <c r="K58" s="89">
        <v>2437412.0286038155</v>
      </c>
      <c r="L58" s="140">
        <v>2.9633280400487311E-3</v>
      </c>
      <c r="M58" s="23">
        <v>4303846.5406975085</v>
      </c>
      <c r="N58" s="106">
        <v>-0.25724625226432951</v>
      </c>
    </row>
    <row r="59" spans="1:14" ht="15" customHeight="1">
      <c r="A59" s="24">
        <v>17</v>
      </c>
      <c r="B59" s="25" t="s">
        <v>1296</v>
      </c>
      <c r="C59" s="93" t="s">
        <v>71</v>
      </c>
      <c r="D59" s="89">
        <v>32264296.280000001</v>
      </c>
      <c r="E59" s="106">
        <v>4.7319099855158475E-2</v>
      </c>
      <c r="F59" s="89">
        <v>31918520.833059784</v>
      </c>
      <c r="G59" s="89">
        <v>31566578.954867177</v>
      </c>
      <c r="H59" s="89">
        <v>351941.87819260731</v>
      </c>
      <c r="I59" s="89">
        <v>-2574741.9537622537</v>
      </c>
      <c r="J59" s="89">
        <v>-2222800.0755696464</v>
      </c>
      <c r="K59" s="89">
        <v>1216014.7575964606</v>
      </c>
      <c r="L59" s="140">
        <v>1.4783920756979117E-3</v>
      </c>
      <c r="M59" s="23">
        <v>2010911.8241508764</v>
      </c>
      <c r="N59" s="106">
        <v>-0.1182955035584996</v>
      </c>
    </row>
    <row r="60" spans="1:14" ht="15" customHeight="1">
      <c r="A60" s="24">
        <v>11</v>
      </c>
      <c r="B60" s="25" t="s">
        <v>1297</v>
      </c>
      <c r="C60" s="93" t="s">
        <v>72</v>
      </c>
      <c r="D60" s="89">
        <v>69763707.859999999</v>
      </c>
      <c r="E60" s="106">
        <v>2.2639928865945125E-2</v>
      </c>
      <c r="F60" s="89">
        <v>69016052.400350273</v>
      </c>
      <c r="G60" s="89">
        <v>68879838.332873508</v>
      </c>
      <c r="H60" s="89">
        <v>136214.06747676432</v>
      </c>
      <c r="I60" s="89">
        <v>-5567254.4015317801</v>
      </c>
      <c r="J60" s="89">
        <v>-5431040.3340550158</v>
      </c>
      <c r="K60" s="89">
        <v>2629336.6998056895</v>
      </c>
      <c r="L60" s="140">
        <v>3.1966639525146377E-3</v>
      </c>
      <c r="M60" s="23">
        <v>7113197.9219100336</v>
      </c>
      <c r="N60" s="106">
        <v>-0.16881036944659322</v>
      </c>
    </row>
    <row r="61" spans="1:14" ht="15" customHeight="1">
      <c r="A61" s="24">
        <v>7</v>
      </c>
      <c r="B61" s="25" t="s">
        <v>1298</v>
      </c>
      <c r="C61" s="93" t="s">
        <v>73</v>
      </c>
      <c r="D61" s="89">
        <v>22059854.879999999</v>
      </c>
      <c r="E61" s="106">
        <v>2.2385234901166395E-2</v>
      </c>
      <c r="F61" s="89">
        <v>21823440.110114049</v>
      </c>
      <c r="G61" s="89">
        <v>21735511.99136946</v>
      </c>
      <c r="H61" s="89">
        <v>87928.118744589388</v>
      </c>
      <c r="I61" s="89">
        <v>-1760411.364950526</v>
      </c>
      <c r="J61" s="89">
        <v>-1672483.2462059367</v>
      </c>
      <c r="K61" s="89">
        <v>831417.76444523456</v>
      </c>
      <c r="L61" s="140">
        <v>1.0108112807609608E-3</v>
      </c>
      <c r="M61" s="23">
        <v>1724345.7781918787</v>
      </c>
      <c r="N61" s="106">
        <v>-0.25473144441617235</v>
      </c>
    </row>
    <row r="62" spans="1:14" ht="15" customHeight="1">
      <c r="A62" s="24">
        <v>6</v>
      </c>
      <c r="B62" s="25" t="s">
        <v>1299</v>
      </c>
      <c r="C62" s="93" t="s">
        <v>74</v>
      </c>
      <c r="D62" s="89">
        <v>22333812.149999999</v>
      </c>
      <c r="E62" s="106">
        <v>2.6026407798905637E-2</v>
      </c>
      <c r="F62" s="89">
        <v>22094461.388680834</v>
      </c>
      <c r="G62" s="89">
        <v>22178881.304142442</v>
      </c>
      <c r="H62" s="89">
        <v>-84419.915461607277</v>
      </c>
      <c r="I62" s="89">
        <v>-1782273.5890785761</v>
      </c>
      <c r="J62" s="89">
        <v>-1866693.5045401833</v>
      </c>
      <c r="K62" s="89">
        <v>841742.98835155426</v>
      </c>
      <c r="L62" s="140">
        <v>1.0233643596669123E-3</v>
      </c>
      <c r="M62" s="23">
        <v>2337797.8507239022</v>
      </c>
      <c r="N62" s="106">
        <v>-0.24874674703351818</v>
      </c>
    </row>
    <row r="63" spans="1:14" ht="15" customHeight="1">
      <c r="A63" s="24">
        <v>14</v>
      </c>
      <c r="B63" s="25" t="s">
        <v>1300</v>
      </c>
      <c r="C63" s="93" t="s">
        <v>75</v>
      </c>
      <c r="D63" s="89">
        <v>42095787.509999998</v>
      </c>
      <c r="E63" s="106">
        <v>4.3089227470245683E-2</v>
      </c>
      <c r="F63" s="89">
        <v>41644648.281229854</v>
      </c>
      <c r="G63" s="89">
        <v>41298433.27268929</v>
      </c>
      <c r="H63" s="89">
        <v>346215.00854056329</v>
      </c>
      <c r="I63" s="89">
        <v>-3359310.5282089869</v>
      </c>
      <c r="J63" s="89">
        <v>-3013095.5196684236</v>
      </c>
      <c r="K63" s="89">
        <v>1586555.5659596354</v>
      </c>
      <c r="L63" s="140">
        <v>1.928883808125231E-3</v>
      </c>
      <c r="M63" s="23">
        <v>2919787.9152476075</v>
      </c>
      <c r="N63" s="106">
        <v>-0.12808601556241095</v>
      </c>
    </row>
    <row r="64" spans="1:14" ht="15" customHeight="1">
      <c r="A64" s="24">
        <v>12</v>
      </c>
      <c r="B64" s="25" t="s">
        <v>1301</v>
      </c>
      <c r="C64" s="93" t="s">
        <v>76</v>
      </c>
      <c r="D64" s="89">
        <v>13158438.33</v>
      </c>
      <c r="E64" s="106">
        <v>2.538417684976757E-3</v>
      </c>
      <c r="F64" s="89">
        <v>13017419.760894826</v>
      </c>
      <c r="G64" s="89">
        <v>13069993.602038082</v>
      </c>
      <c r="H64" s="89">
        <v>-52573.841143256053</v>
      </c>
      <c r="I64" s="89">
        <v>-1050064.2233206125</v>
      </c>
      <c r="J64" s="89">
        <v>-1102638.0644638685</v>
      </c>
      <c r="K64" s="89">
        <v>495930.70486776868</v>
      </c>
      <c r="L64" s="140">
        <v>6.0293678147539198E-4</v>
      </c>
      <c r="M64" s="23">
        <v>3621582.1810058723</v>
      </c>
      <c r="N64" s="106">
        <v>-0.29277147764584499</v>
      </c>
    </row>
    <row r="65" spans="1:14" ht="15" customHeight="1">
      <c r="A65" s="24">
        <v>19</v>
      </c>
      <c r="B65" s="25" t="s">
        <v>1302</v>
      </c>
      <c r="C65" s="93" t="s">
        <v>77</v>
      </c>
      <c r="D65" s="89">
        <v>23711886.02</v>
      </c>
      <c r="E65" s="106">
        <v>9.7601269538241775E-2</v>
      </c>
      <c r="F65" s="89">
        <v>23457766.484423973</v>
      </c>
      <c r="G65" s="89">
        <v>22466935.799360201</v>
      </c>
      <c r="H65" s="89">
        <v>990830.6850637719</v>
      </c>
      <c r="I65" s="89">
        <v>-1892246.0669432788</v>
      </c>
      <c r="J65" s="89">
        <v>-901415.38187950687</v>
      </c>
      <c r="K65" s="89">
        <v>893681.45768729597</v>
      </c>
      <c r="L65" s="140">
        <v>1.0865094991565115E-3</v>
      </c>
      <c r="M65" s="23">
        <v>3765021.7105259732</v>
      </c>
      <c r="N65" s="106">
        <v>-0.25171905060134803</v>
      </c>
    </row>
    <row r="66" spans="1:14" ht="15" customHeight="1">
      <c r="A66" s="24">
        <v>1</v>
      </c>
      <c r="B66" s="25" t="s">
        <v>1303</v>
      </c>
      <c r="C66" s="93" t="s">
        <v>78</v>
      </c>
      <c r="D66" s="89">
        <v>24276007.989999998</v>
      </c>
      <c r="E66" s="106">
        <v>3.9789388030357919E-2</v>
      </c>
      <c r="F66" s="89">
        <v>24015842.77704075</v>
      </c>
      <c r="G66" s="89">
        <v>23903795.729361665</v>
      </c>
      <c r="H66" s="89">
        <v>112047.04767908528</v>
      </c>
      <c r="I66" s="89">
        <v>-1937263.893787944</v>
      </c>
      <c r="J66" s="89">
        <v>-1825216.8461088587</v>
      </c>
      <c r="K66" s="89">
        <v>914942.75019004347</v>
      </c>
      <c r="L66" s="140">
        <v>1.1123583025191334E-3</v>
      </c>
      <c r="M66" s="23">
        <v>1778761.6279243261</v>
      </c>
      <c r="N66" s="106">
        <v>-0.22195194029822418</v>
      </c>
    </row>
    <row r="67" spans="1:14" ht="15" customHeight="1">
      <c r="A67" s="24">
        <v>14</v>
      </c>
      <c r="B67" s="25" t="s">
        <v>1304</v>
      </c>
      <c r="C67" s="93" t="s">
        <v>79</v>
      </c>
      <c r="D67" s="89">
        <v>5790898.8399999999</v>
      </c>
      <c r="E67" s="106">
        <v>1.020110381584094E-2</v>
      </c>
      <c r="F67" s="89">
        <v>5728837.959539148</v>
      </c>
      <c r="G67" s="89">
        <v>5733442.0608191863</v>
      </c>
      <c r="H67" s="89">
        <v>-4604.101280038245</v>
      </c>
      <c r="I67" s="89">
        <v>-462122.90092883952</v>
      </c>
      <c r="J67" s="89">
        <v>-466727.00220887776</v>
      </c>
      <c r="K67" s="89">
        <v>218254.20855539653</v>
      </c>
      <c r="L67" s="140">
        <v>2.6534652675909003E-4</v>
      </c>
      <c r="M67" s="23">
        <v>990187.52896052704</v>
      </c>
      <c r="N67" s="106">
        <v>-0.31058038276147948</v>
      </c>
    </row>
    <row r="68" spans="1:14" ht="15" customHeight="1">
      <c r="A68" s="24">
        <v>14</v>
      </c>
      <c r="B68" s="25" t="s">
        <v>1305</v>
      </c>
      <c r="C68" s="93" t="s">
        <v>80</v>
      </c>
      <c r="D68" s="89">
        <v>14968120.51</v>
      </c>
      <c r="E68" s="106">
        <v>3.1783617868524905E-2</v>
      </c>
      <c r="F68" s="89">
        <v>14807707.633974914</v>
      </c>
      <c r="G68" s="89">
        <v>14791905.158292957</v>
      </c>
      <c r="H68" s="89">
        <v>15802.475681956857</v>
      </c>
      <c r="I68" s="89">
        <v>-1194479.7280440251</v>
      </c>
      <c r="J68" s="89">
        <v>-1178677.2523620683</v>
      </c>
      <c r="K68" s="89">
        <v>564136.13598400354</v>
      </c>
      <c r="L68" s="140">
        <v>6.8585877584420032E-4</v>
      </c>
      <c r="M68" s="23">
        <v>1224189.8319752603</v>
      </c>
      <c r="N68" s="106">
        <v>-1.0974594189059328E-2</v>
      </c>
    </row>
    <row r="69" spans="1:14" ht="15" customHeight="1">
      <c r="A69" s="24">
        <v>9</v>
      </c>
      <c r="B69" s="25" t="s">
        <v>1306</v>
      </c>
      <c r="C69" s="93" t="s">
        <v>81</v>
      </c>
      <c r="D69" s="89">
        <v>93550379.790000007</v>
      </c>
      <c r="E69" s="106">
        <v>1.0006668297146692E-2</v>
      </c>
      <c r="F69" s="89">
        <v>92547803.316532463</v>
      </c>
      <c r="G69" s="89">
        <v>92816213.045591936</v>
      </c>
      <c r="H69" s="89">
        <v>-268409.72905947268</v>
      </c>
      <c r="I69" s="89">
        <v>-7465468.5025631506</v>
      </c>
      <c r="J69" s="89">
        <v>-7733878.2316226233</v>
      </c>
      <c r="K69" s="89">
        <v>3525836.7768557351</v>
      </c>
      <c r="L69" s="140">
        <v>4.2866002394664994E-3</v>
      </c>
      <c r="M69" s="23">
        <v>4806604.5265122484</v>
      </c>
      <c r="N69" s="106">
        <v>-0.20605742421250384</v>
      </c>
    </row>
    <row r="70" spans="1:14" ht="15" customHeight="1">
      <c r="A70" s="24">
        <v>5</v>
      </c>
      <c r="B70" s="25" t="s">
        <v>1307</v>
      </c>
      <c r="C70" s="93" t="s">
        <v>82</v>
      </c>
      <c r="D70" s="89">
        <v>63830653.409999996</v>
      </c>
      <c r="E70" s="106">
        <v>3.826455857834099E-2</v>
      </c>
      <c r="F70" s="89">
        <v>63146582.308005743</v>
      </c>
      <c r="G70" s="89">
        <v>62962131.652776398</v>
      </c>
      <c r="H70" s="89">
        <v>184450.65522934496</v>
      </c>
      <c r="I70" s="89">
        <v>-5093787.2577329502</v>
      </c>
      <c r="J70" s="89">
        <v>-4909336.6025036052</v>
      </c>
      <c r="K70" s="89">
        <v>2405724.7633725498</v>
      </c>
      <c r="L70" s="140">
        <v>2.9248036705657194E-3</v>
      </c>
      <c r="M70" s="23">
        <v>3522441.1717473334</v>
      </c>
      <c r="N70" s="106">
        <v>-0.15115717772093518</v>
      </c>
    </row>
    <row r="71" spans="1:14" ht="15" customHeight="1">
      <c r="A71" s="24">
        <v>12</v>
      </c>
      <c r="B71" s="25" t="s">
        <v>1308</v>
      </c>
      <c r="C71" s="93" t="s">
        <v>83</v>
      </c>
      <c r="D71" s="89">
        <v>250880037.09999999</v>
      </c>
      <c r="E71" s="106">
        <v>3.0187718430722876E-2</v>
      </c>
      <c r="F71" s="89">
        <v>248191363.64486548</v>
      </c>
      <c r="G71" s="89">
        <v>249043692.56514478</v>
      </c>
      <c r="H71" s="89">
        <v>-852328.92027929425</v>
      </c>
      <c r="I71" s="89">
        <v>-20020624.385451514</v>
      </c>
      <c r="J71" s="89">
        <v>-20872953.305730809</v>
      </c>
      <c r="K71" s="89">
        <v>9455462.0020972453</v>
      </c>
      <c r="L71" s="140">
        <v>1.1495650039308346E-2</v>
      </c>
      <c r="M71" s="23">
        <v>35079693.081775241</v>
      </c>
      <c r="N71" s="106">
        <v>-4.8248932633435992E-2</v>
      </c>
    </row>
    <row r="72" spans="1:14" ht="15" customHeight="1">
      <c r="A72" s="24">
        <v>5</v>
      </c>
      <c r="B72" s="25" t="s">
        <v>1309</v>
      </c>
      <c r="C72" s="93" t="s">
        <v>84</v>
      </c>
      <c r="D72" s="89">
        <v>18748794.640000001</v>
      </c>
      <c r="E72" s="106">
        <v>2.804946145604692E-2</v>
      </c>
      <c r="F72" s="89">
        <v>18547864.398411099</v>
      </c>
      <c r="G72" s="89">
        <v>18499759.814305697</v>
      </c>
      <c r="H72" s="89">
        <v>48104.584105402231</v>
      </c>
      <c r="I72" s="89">
        <v>-1496183.5126713903</v>
      </c>
      <c r="J72" s="89">
        <v>-1448078.9285659881</v>
      </c>
      <c r="K72" s="89">
        <v>706626.63061143388</v>
      </c>
      <c r="L72" s="140">
        <v>8.5909418832870585E-4</v>
      </c>
      <c r="M72" s="23">
        <v>1043734.4089290767</v>
      </c>
      <c r="N72" s="106">
        <v>-0.54921177068336502</v>
      </c>
    </row>
    <row r="73" spans="1:14" ht="15" customHeight="1">
      <c r="A73" s="24">
        <v>21</v>
      </c>
      <c r="B73" s="25" t="s">
        <v>1310</v>
      </c>
      <c r="C73" s="93" t="s">
        <v>85</v>
      </c>
      <c r="D73" s="89">
        <v>19085359.780000001</v>
      </c>
      <c r="E73" s="106">
        <v>5.4910035253726841E-2</v>
      </c>
      <c r="F73" s="89">
        <v>18880822.580407176</v>
      </c>
      <c r="G73" s="89">
        <v>18840218.66276411</v>
      </c>
      <c r="H73" s="89">
        <v>40603.917643066496</v>
      </c>
      <c r="I73" s="89">
        <v>-1523041.9440040155</v>
      </c>
      <c r="J73" s="89">
        <v>-1482438.026360949</v>
      </c>
      <c r="K73" s="89">
        <v>719311.49358134822</v>
      </c>
      <c r="L73" s="140">
        <v>8.7451604137685668E-4</v>
      </c>
      <c r="M73" s="23">
        <v>1272241.9996585606</v>
      </c>
      <c r="N73" s="106">
        <v>-0.25942789405566935</v>
      </c>
    </row>
    <row r="74" spans="1:14" ht="15" customHeight="1">
      <c r="A74" s="24">
        <v>11</v>
      </c>
      <c r="B74" s="25" t="s">
        <v>1311</v>
      </c>
      <c r="C74" s="93" t="s">
        <v>86</v>
      </c>
      <c r="D74" s="89">
        <v>15931829.199999999</v>
      </c>
      <c r="E74" s="106">
        <v>2.204669645803059E-2</v>
      </c>
      <c r="F74" s="89">
        <v>15761088.288300028</v>
      </c>
      <c r="G74" s="89">
        <v>15650129.398116041</v>
      </c>
      <c r="H74" s="89">
        <v>110958.8901839871</v>
      </c>
      <c r="I74" s="89">
        <v>-1271385.2081392589</v>
      </c>
      <c r="J74" s="89">
        <v>-1160426.3179552718</v>
      </c>
      <c r="K74" s="89">
        <v>600457.52290947572</v>
      </c>
      <c r="L74" s="140">
        <v>7.3001716312817721E-4</v>
      </c>
      <c r="M74" s="23">
        <v>1898676.2088798292</v>
      </c>
      <c r="N74" s="106">
        <v>-0.29972130916427631</v>
      </c>
    </row>
    <row r="75" spans="1:14" ht="15" customHeight="1">
      <c r="A75" s="24">
        <v>13</v>
      </c>
      <c r="B75" s="25" t="s">
        <v>1312</v>
      </c>
      <c r="C75" s="93" t="s">
        <v>87</v>
      </c>
      <c r="D75" s="89">
        <v>12299189.300000001</v>
      </c>
      <c r="E75" s="106">
        <v>3.6110527867392994E-2</v>
      </c>
      <c r="F75" s="89">
        <v>12167379.275683865</v>
      </c>
      <c r="G75" s="89">
        <v>11986112.339169959</v>
      </c>
      <c r="H75" s="89">
        <v>181266.93651390634</v>
      </c>
      <c r="I75" s="89">
        <v>-981494.7895703431</v>
      </c>
      <c r="J75" s="89">
        <v>-800227.85305643675</v>
      </c>
      <c r="K75" s="89">
        <v>463546.31650662742</v>
      </c>
      <c r="L75" s="140">
        <v>5.6356487185805582E-4</v>
      </c>
      <c r="M75" s="23">
        <v>2018657.0717756047</v>
      </c>
      <c r="N75" s="106">
        <v>-0.26313439258867355</v>
      </c>
    </row>
    <row r="76" spans="1:14" ht="15" customHeight="1">
      <c r="A76" s="24">
        <v>12</v>
      </c>
      <c r="B76" s="25" t="s">
        <v>1313</v>
      </c>
      <c r="C76" s="93" t="s">
        <v>88</v>
      </c>
      <c r="D76" s="89">
        <v>11523848.380000001</v>
      </c>
      <c r="E76" s="106">
        <v>1.8366586425293541E-2</v>
      </c>
      <c r="F76" s="89">
        <v>11400347.659901055</v>
      </c>
      <c r="G76" s="89">
        <v>11310951.571039058</v>
      </c>
      <c r="H76" s="89">
        <v>89396.088861996308</v>
      </c>
      <c r="I76" s="89">
        <v>-919621.35591885226</v>
      </c>
      <c r="J76" s="89">
        <v>-830225.26705685596</v>
      </c>
      <c r="K76" s="89">
        <v>434324.35571423121</v>
      </c>
      <c r="L76" s="140">
        <v>5.2803774112057645E-4</v>
      </c>
      <c r="M76" s="23">
        <v>2250883.2893295693</v>
      </c>
      <c r="N76" s="106">
        <v>-0.29493522612469414</v>
      </c>
    </row>
    <row r="77" spans="1:14" ht="15" customHeight="1">
      <c r="A77" s="24">
        <v>6</v>
      </c>
      <c r="B77" s="25" t="s">
        <v>1314</v>
      </c>
      <c r="C77" s="93" t="s">
        <v>89</v>
      </c>
      <c r="D77" s="89">
        <v>5787235.04</v>
      </c>
      <c r="E77" s="106">
        <v>-4.8369699754191586E-3</v>
      </c>
      <c r="F77" s="89">
        <v>5725213.4243683424</v>
      </c>
      <c r="G77" s="89">
        <v>5875713.702537125</v>
      </c>
      <c r="H77" s="89">
        <v>-150500.27816878259</v>
      </c>
      <c r="I77" s="89">
        <v>-461830.52388492919</v>
      </c>
      <c r="J77" s="89">
        <v>-612330.80205371184</v>
      </c>
      <c r="K77" s="89">
        <v>218116.1229504846</v>
      </c>
      <c r="L77" s="140">
        <v>2.6517864667145583E-4</v>
      </c>
      <c r="M77" s="23">
        <v>1224830.467218383</v>
      </c>
      <c r="N77" s="106">
        <v>-0.35826246909779669</v>
      </c>
    </row>
    <row r="78" spans="1:14" ht="15" customHeight="1">
      <c r="A78" s="24">
        <v>10</v>
      </c>
      <c r="B78" s="25" t="s">
        <v>1315</v>
      </c>
      <c r="C78" s="93" t="s">
        <v>90</v>
      </c>
      <c r="D78" s="89">
        <v>16958781.530000001</v>
      </c>
      <c r="E78" s="106">
        <v>3.531721547692146E-2</v>
      </c>
      <c r="F78" s="89">
        <v>16777034.802527376</v>
      </c>
      <c r="G78" s="89">
        <v>16543886.157412957</v>
      </c>
      <c r="H78" s="89">
        <v>233148.64511441812</v>
      </c>
      <c r="I78" s="89">
        <v>-1353337.6308922062</v>
      </c>
      <c r="J78" s="89">
        <v>-1120188.9857777881</v>
      </c>
      <c r="K78" s="89">
        <v>639162.51054629497</v>
      </c>
      <c r="L78" s="140">
        <v>7.7707345636376327E-4</v>
      </c>
      <c r="M78" s="23">
        <v>2997967.0579911019</v>
      </c>
      <c r="N78" s="106">
        <v>-0.35614046169626412</v>
      </c>
    </row>
    <row r="79" spans="1:14" ht="15" customHeight="1">
      <c r="A79" s="24">
        <v>13</v>
      </c>
      <c r="B79" s="25" t="s">
        <v>1316</v>
      </c>
      <c r="C79" s="93" t="s">
        <v>91</v>
      </c>
      <c r="D79" s="89">
        <v>510351910.80000001</v>
      </c>
      <c r="E79" s="106">
        <v>4.3816949031518115E-2</v>
      </c>
      <c r="F79" s="89">
        <v>504882485.44752294</v>
      </c>
      <c r="G79" s="89">
        <v>501575929.54130405</v>
      </c>
      <c r="H79" s="89">
        <v>3306555.9062188864</v>
      </c>
      <c r="I79" s="89">
        <v>-40726890.942110181</v>
      </c>
      <c r="J79" s="89">
        <v>-37420335.035891294</v>
      </c>
      <c r="K79" s="89">
        <v>19234743.250391219</v>
      </c>
      <c r="L79" s="140">
        <v>2.3384989221404692E-2</v>
      </c>
      <c r="M79" s="23">
        <v>46564571.564211681</v>
      </c>
      <c r="N79" s="106">
        <v>-7.9994227952686181E-2</v>
      </c>
    </row>
    <row r="80" spans="1:14" ht="15" customHeight="1">
      <c r="A80" s="24">
        <v>4</v>
      </c>
      <c r="B80" s="25" t="s">
        <v>1317</v>
      </c>
      <c r="C80" s="93" t="s">
        <v>92</v>
      </c>
      <c r="D80" s="89">
        <v>5314017.2699999996</v>
      </c>
      <c r="E80" s="106">
        <v>2.0478004208684064E-2</v>
      </c>
      <c r="F80" s="89">
        <v>5257067.1143035535</v>
      </c>
      <c r="G80" s="89">
        <v>5230232.0043059867</v>
      </c>
      <c r="H80" s="89">
        <v>26835.109997566789</v>
      </c>
      <c r="I80" s="89">
        <v>-424066.99620371062</v>
      </c>
      <c r="J80" s="89">
        <v>-397231.88620614383</v>
      </c>
      <c r="K80" s="89">
        <v>200280.93488739978</v>
      </c>
      <c r="L80" s="140">
        <v>2.4349519214400946E-4</v>
      </c>
      <c r="M80" s="23">
        <v>427362.14348562318</v>
      </c>
      <c r="N80" s="106">
        <v>-0.19683442971094833</v>
      </c>
    </row>
    <row r="81" spans="1:14" ht="15" customHeight="1">
      <c r="A81" s="24">
        <v>13</v>
      </c>
      <c r="B81" s="25" t="s">
        <v>1318</v>
      </c>
      <c r="C81" s="93" t="s">
        <v>93</v>
      </c>
      <c r="D81" s="89">
        <v>70748144.090000004</v>
      </c>
      <c r="E81" s="106">
        <v>-7.6781856837826457E-4</v>
      </c>
      <c r="F81" s="89">
        <v>69989938.458282113</v>
      </c>
      <c r="G81" s="89">
        <v>71665902.302900746</v>
      </c>
      <c r="H81" s="89">
        <v>-1675963.8446186334</v>
      </c>
      <c r="I81" s="89">
        <v>-5645813.9721539905</v>
      </c>
      <c r="J81" s="89">
        <v>-7321777.8167726239</v>
      </c>
      <c r="K81" s="89">
        <v>2666439.2906449228</v>
      </c>
      <c r="L81" s="140">
        <v>3.2417721026764034E-3</v>
      </c>
      <c r="M81" s="23">
        <v>11469795.959292823</v>
      </c>
      <c r="N81" s="106">
        <v>-0.34010401832445603</v>
      </c>
    </row>
    <row r="82" spans="1:14" ht="15" customHeight="1">
      <c r="A82" s="24">
        <v>1</v>
      </c>
      <c r="B82" s="25" t="s">
        <v>1319</v>
      </c>
      <c r="C82" s="93" t="s">
        <v>94</v>
      </c>
      <c r="D82" s="89">
        <v>206388905.46000001</v>
      </c>
      <c r="E82" s="106">
        <v>5.1289207975588669E-2</v>
      </c>
      <c r="F82" s="89">
        <v>204177042.06122595</v>
      </c>
      <c r="G82" s="89">
        <v>203356328.21645209</v>
      </c>
      <c r="H82" s="89">
        <v>820713.84477385879</v>
      </c>
      <c r="I82" s="89">
        <v>-16470161.601148469</v>
      </c>
      <c r="J82" s="89">
        <v>-15649447.756374611</v>
      </c>
      <c r="K82" s="89">
        <v>7778627.8884103009</v>
      </c>
      <c r="L82" s="140">
        <v>9.4570084435149967E-3</v>
      </c>
      <c r="M82" s="23">
        <v>8156841.4298924515</v>
      </c>
      <c r="N82" s="106">
        <v>-3.330987613186398E-3</v>
      </c>
    </row>
    <row r="83" spans="1:14" ht="15" customHeight="1">
      <c r="A83" s="24">
        <v>2</v>
      </c>
      <c r="B83" s="25" t="s">
        <v>1320</v>
      </c>
      <c r="C83" s="93" t="s">
        <v>95</v>
      </c>
      <c r="D83" s="89">
        <v>158152488.56</v>
      </c>
      <c r="E83" s="106">
        <v>5.0725259082452068E-2</v>
      </c>
      <c r="F83" s="89">
        <v>156457573.32174516</v>
      </c>
      <c r="G83" s="89">
        <v>156948296.76538023</v>
      </c>
      <c r="H83" s="89">
        <v>-490723.44363507628</v>
      </c>
      <c r="I83" s="89">
        <v>-12620819.120104386</v>
      </c>
      <c r="J83" s="89">
        <v>-13111542.563739462</v>
      </c>
      <c r="K83" s="89">
        <v>5960637.0574639859</v>
      </c>
      <c r="L83" s="140">
        <v>7.2467529993500493E-3</v>
      </c>
      <c r="M83" s="23">
        <v>9698842.8850096483</v>
      </c>
      <c r="N83" s="106">
        <v>-7.5413801762628574E-2</v>
      </c>
    </row>
    <row r="84" spans="1:14" ht="15" customHeight="1">
      <c r="A84" s="24">
        <v>11</v>
      </c>
      <c r="B84" s="25" t="s">
        <v>1321</v>
      </c>
      <c r="C84" s="93" t="s">
        <v>96</v>
      </c>
      <c r="D84" s="89">
        <v>7708525.8099999996</v>
      </c>
      <c r="E84" s="106">
        <v>1.3671691566632393E-3</v>
      </c>
      <c r="F84" s="89">
        <v>7625913.7817049585</v>
      </c>
      <c r="G84" s="89">
        <v>7722666.867373798</v>
      </c>
      <c r="H84" s="89">
        <v>-96753.085668839514</v>
      </c>
      <c r="I84" s="89">
        <v>-615152.57089209184</v>
      </c>
      <c r="J84" s="89">
        <v>-711905.65656093135</v>
      </c>
      <c r="K84" s="89">
        <v>290527.98991570657</v>
      </c>
      <c r="L84" s="140">
        <v>3.5321469199007822E-4</v>
      </c>
      <c r="M84" s="23">
        <v>1723246.8506760153</v>
      </c>
      <c r="N84" s="106">
        <v>-0.1543105843426541</v>
      </c>
    </row>
    <row r="85" spans="1:14" ht="15" customHeight="1">
      <c r="A85" s="24">
        <v>18</v>
      </c>
      <c r="B85" s="25" t="s">
        <v>1322</v>
      </c>
      <c r="C85" s="93" t="s">
        <v>97</v>
      </c>
      <c r="D85" s="89">
        <v>132835003.39</v>
      </c>
      <c r="E85" s="106">
        <v>1.6533404009132502E-2</v>
      </c>
      <c r="F85" s="89">
        <v>131411414.84283698</v>
      </c>
      <c r="G85" s="89">
        <v>132786483.81006989</v>
      </c>
      <c r="H85" s="89">
        <v>-1375068.9672329128</v>
      </c>
      <c r="I85" s="89">
        <v>-10600443.697524345</v>
      </c>
      <c r="J85" s="89">
        <v>-11975512.664757257</v>
      </c>
      <c r="K85" s="89">
        <v>5006441.8900016332</v>
      </c>
      <c r="L85" s="140">
        <v>6.0866728560515573E-3</v>
      </c>
      <c r="M85" s="23">
        <v>8508708.4434078149</v>
      </c>
      <c r="N85" s="106">
        <v>-0.13290815575786341</v>
      </c>
    </row>
    <row r="86" spans="1:14" ht="15" customHeight="1">
      <c r="A86" s="24">
        <v>17</v>
      </c>
      <c r="B86" s="25" t="s">
        <v>1323</v>
      </c>
      <c r="C86" s="93" t="s">
        <v>98</v>
      </c>
      <c r="D86" s="89">
        <v>38948504.939999998</v>
      </c>
      <c r="E86" s="106">
        <v>4.2945795746064164E-2</v>
      </c>
      <c r="F86" s="89">
        <v>38531095.039396346</v>
      </c>
      <c r="G86" s="89">
        <v>38048140.775118873</v>
      </c>
      <c r="H86" s="89">
        <v>482954.26427747309</v>
      </c>
      <c r="I86" s="89">
        <v>-3108152.3934398475</v>
      </c>
      <c r="J86" s="89">
        <v>-2625198.1291623744</v>
      </c>
      <c r="K86" s="89">
        <v>1467937.0776395141</v>
      </c>
      <c r="L86" s="140">
        <v>1.7846712218319912E-3</v>
      </c>
      <c r="M86" s="23">
        <v>3158012.7836654899</v>
      </c>
      <c r="N86" s="106">
        <v>-9.6627501374918934E-2</v>
      </c>
    </row>
    <row r="87" spans="1:14" ht="15" customHeight="1">
      <c r="A87" s="24">
        <v>6</v>
      </c>
      <c r="B87" s="25" t="s">
        <v>1324</v>
      </c>
      <c r="C87" s="93" t="s">
        <v>99</v>
      </c>
      <c r="D87" s="89">
        <v>137636493.93000001</v>
      </c>
      <c r="E87" s="106">
        <v>5.0701421318597673E-2</v>
      </c>
      <c r="F87" s="89">
        <v>136161447.95996189</v>
      </c>
      <c r="G87" s="89">
        <v>135058122.0080021</v>
      </c>
      <c r="H87" s="89">
        <v>1103325.9519597888</v>
      </c>
      <c r="I87" s="89">
        <v>-10983610.248768603</v>
      </c>
      <c r="J87" s="89">
        <v>-9880284.2968088146</v>
      </c>
      <c r="K87" s="89">
        <v>5187406.114493927</v>
      </c>
      <c r="L87" s="140">
        <v>6.3066834059259929E-3</v>
      </c>
      <c r="M87" s="23">
        <v>7171519.2658864502</v>
      </c>
      <c r="N87" s="106">
        <v>-0.13657797024186791</v>
      </c>
    </row>
    <row r="88" spans="1:14" ht="15" customHeight="1">
      <c r="A88" s="24">
        <v>10</v>
      </c>
      <c r="B88" s="25" t="s">
        <v>1325</v>
      </c>
      <c r="C88" s="93" t="s">
        <v>100</v>
      </c>
      <c r="D88" s="89">
        <v>15924229.4</v>
      </c>
      <c r="E88" s="106">
        <v>4.4997187932340532E-2</v>
      </c>
      <c r="F88" s="89">
        <v>15753569.935117245</v>
      </c>
      <c r="G88" s="89">
        <v>15285508.17902665</v>
      </c>
      <c r="H88" s="89">
        <v>468061.75609059446</v>
      </c>
      <c r="I88" s="89">
        <v>-1270778.7320602401</v>
      </c>
      <c r="J88" s="89">
        <v>-802716.97596964566</v>
      </c>
      <c r="K88" s="89">
        <v>600171.09270580474</v>
      </c>
      <c r="L88" s="140">
        <v>7.2966893039440295E-4</v>
      </c>
      <c r="M88" s="23">
        <v>3495972.493419046</v>
      </c>
      <c r="N88" s="106">
        <v>-0.3002408328979761</v>
      </c>
    </row>
    <row r="89" spans="1:14" ht="15" customHeight="1">
      <c r="A89" s="24">
        <v>4</v>
      </c>
      <c r="B89" s="25" t="s">
        <v>1326</v>
      </c>
      <c r="C89" s="93" t="s">
        <v>101</v>
      </c>
      <c r="D89" s="89">
        <v>40953240.479999997</v>
      </c>
      <c r="E89" s="106">
        <v>2.3232858721311311E-2</v>
      </c>
      <c r="F89" s="89">
        <v>40514345.891761288</v>
      </c>
      <c r="G89" s="89">
        <v>40448363.967010811</v>
      </c>
      <c r="H89" s="89">
        <v>65981.924750477076</v>
      </c>
      <c r="I89" s="89">
        <v>-3268133.4652798008</v>
      </c>
      <c r="J89" s="89">
        <v>-3202151.5405293237</v>
      </c>
      <c r="K89" s="89">
        <v>1543493.9092704349</v>
      </c>
      <c r="L89" s="140">
        <v>1.8765308151882289E-3</v>
      </c>
      <c r="M89" s="23">
        <v>4764194.6357406517</v>
      </c>
      <c r="N89" s="106">
        <v>-0.16559699414505669</v>
      </c>
    </row>
    <row r="90" spans="1:14" ht="15" customHeight="1">
      <c r="A90" s="24">
        <v>13</v>
      </c>
      <c r="B90" s="25" t="s">
        <v>1327</v>
      </c>
      <c r="C90" s="93" t="s">
        <v>102</v>
      </c>
      <c r="D90" s="89">
        <v>3517690.79</v>
      </c>
      <c r="E90" s="106">
        <v>3.16002049668902E-2</v>
      </c>
      <c r="F90" s="89">
        <v>3479991.8086072546</v>
      </c>
      <c r="G90" s="89">
        <v>3440908.1847079317</v>
      </c>
      <c r="H90" s="89">
        <v>39083.623899322934</v>
      </c>
      <c r="I90" s="89">
        <v>-280717.2974973711</v>
      </c>
      <c r="J90" s="89">
        <v>-241633.67359804816</v>
      </c>
      <c r="K90" s="89">
        <v>132578.86910593271</v>
      </c>
      <c r="L90" s="140">
        <v>1.6118517334330428E-4</v>
      </c>
      <c r="M90" s="23">
        <v>799879.36312748457</v>
      </c>
      <c r="N90" s="106">
        <v>-0.29815722082892804</v>
      </c>
    </row>
    <row r="91" spans="1:14" ht="15" customHeight="1">
      <c r="A91" s="24">
        <v>16</v>
      </c>
      <c r="B91" s="25" t="s">
        <v>1328</v>
      </c>
      <c r="C91" s="93" t="s">
        <v>103</v>
      </c>
      <c r="D91" s="89">
        <v>17262673.48</v>
      </c>
      <c r="E91" s="106">
        <v>2.6177111104792816E-2</v>
      </c>
      <c r="F91" s="89">
        <v>17077669.95207151</v>
      </c>
      <c r="G91" s="89">
        <v>17010669.268482227</v>
      </c>
      <c r="H91" s="89">
        <v>67000.683589283377</v>
      </c>
      <c r="I91" s="89">
        <v>-1377588.6899044754</v>
      </c>
      <c r="J91" s="89">
        <v>-1310588.006315192</v>
      </c>
      <c r="K91" s="89">
        <v>650615.94789102429</v>
      </c>
      <c r="L91" s="140">
        <v>7.9099818129343361E-4</v>
      </c>
      <c r="M91" s="23">
        <v>1320868.6700565782</v>
      </c>
      <c r="N91" s="106">
        <v>-0.28270485811630575</v>
      </c>
    </row>
    <row r="92" spans="1:14" ht="15" customHeight="1">
      <c r="A92" s="24">
        <v>14</v>
      </c>
      <c r="B92" s="25" t="s">
        <v>1329</v>
      </c>
      <c r="C92" s="93" t="s">
        <v>104</v>
      </c>
      <c r="D92" s="89">
        <v>3575711.75</v>
      </c>
      <c r="E92" s="106">
        <v>4.5774340344840514E-2</v>
      </c>
      <c r="F92" s="89">
        <v>3537390.9598065363</v>
      </c>
      <c r="G92" s="89">
        <v>3451497.5876200595</v>
      </c>
      <c r="H92" s="89">
        <v>85893.37218647683</v>
      </c>
      <c r="I92" s="89">
        <v>-285347.46201771632</v>
      </c>
      <c r="J92" s="89">
        <v>-199454.08983123949</v>
      </c>
      <c r="K92" s="89">
        <v>134765.63130888363</v>
      </c>
      <c r="L92" s="140">
        <v>1.6384376929543594E-4</v>
      </c>
      <c r="M92" s="23">
        <v>481640.01856689138</v>
      </c>
      <c r="N92" s="106">
        <v>-0.23257743049590585</v>
      </c>
    </row>
    <row r="93" spans="1:14" ht="15" customHeight="1">
      <c r="A93" s="24">
        <v>1</v>
      </c>
      <c r="B93" s="25" t="s">
        <v>1330</v>
      </c>
      <c r="C93" s="93" t="s">
        <v>105</v>
      </c>
      <c r="D93" s="89">
        <v>30831808.329999998</v>
      </c>
      <c r="E93" s="106">
        <v>2.1663449068976437E-2</v>
      </c>
      <c r="F93" s="89">
        <v>30501384.81129802</v>
      </c>
      <c r="G93" s="89">
        <v>30806100.244739983</v>
      </c>
      <c r="H93" s="89">
        <v>-304715.43344196305</v>
      </c>
      <c r="I93" s="89">
        <v>-2460427.1461149473</v>
      </c>
      <c r="J93" s="89">
        <v>-2765142.5795569103</v>
      </c>
      <c r="K93" s="89">
        <v>1162025.4663947527</v>
      </c>
      <c r="L93" s="140">
        <v>1.4127536121952839E-3</v>
      </c>
      <c r="M93" s="23">
        <v>1741017.4446708427</v>
      </c>
      <c r="N93" s="106">
        <v>-0.20150117531025991</v>
      </c>
    </row>
    <row r="94" spans="1:14" ht="15" customHeight="1">
      <c r="A94" s="24">
        <v>13</v>
      </c>
      <c r="B94" s="25" t="s">
        <v>1331</v>
      </c>
      <c r="C94" s="93" t="s">
        <v>106</v>
      </c>
      <c r="D94" s="89">
        <v>10624661.17</v>
      </c>
      <c r="E94" s="106">
        <v>3.5067488122717538E-3</v>
      </c>
      <c r="F94" s="89">
        <v>10510797.01090714</v>
      </c>
      <c r="G94" s="89">
        <v>10554473.111353653</v>
      </c>
      <c r="H94" s="89">
        <v>-43676.100446512923</v>
      </c>
      <c r="I94" s="89">
        <v>-847864.79213758779</v>
      </c>
      <c r="J94" s="89">
        <v>-891540.89258410071</v>
      </c>
      <c r="K94" s="89">
        <v>400434.73023742257</v>
      </c>
      <c r="L94" s="140">
        <v>4.8683581208123296E-4</v>
      </c>
      <c r="M94" s="23">
        <v>1911045.2305502538</v>
      </c>
      <c r="N94" s="106">
        <v>-0.25683551668022864</v>
      </c>
    </row>
    <row r="95" spans="1:14" ht="15" customHeight="1">
      <c r="A95" s="24">
        <v>4</v>
      </c>
      <c r="B95" s="25" t="s">
        <v>1332</v>
      </c>
      <c r="C95" s="93" t="s">
        <v>107</v>
      </c>
      <c r="D95" s="89">
        <v>5889786.9800000004</v>
      </c>
      <c r="E95" s="106">
        <v>3.1938764592411406E-2</v>
      </c>
      <c r="F95" s="89">
        <v>5826666.3184576444</v>
      </c>
      <c r="G95" s="89">
        <v>5727419.1636392679</v>
      </c>
      <c r="H95" s="89">
        <v>99247.154818376526</v>
      </c>
      <c r="I95" s="89">
        <v>-470014.33115183021</v>
      </c>
      <c r="J95" s="89">
        <v>-370767.17633345368</v>
      </c>
      <c r="K95" s="89">
        <v>221981.2211189963</v>
      </c>
      <c r="L95" s="140">
        <v>2.6987771012313355E-4</v>
      </c>
      <c r="M95" s="23">
        <v>857711.30290001188</v>
      </c>
      <c r="N95" s="106">
        <v>-0.24559826957523456</v>
      </c>
    </row>
    <row r="96" spans="1:14" ht="15" customHeight="1">
      <c r="A96" s="24">
        <v>15</v>
      </c>
      <c r="B96" s="25" t="s">
        <v>1333</v>
      </c>
      <c r="C96" s="93" t="s">
        <v>108</v>
      </c>
      <c r="D96" s="89">
        <v>5183427.26</v>
      </c>
      <c r="E96" s="106">
        <v>3.0654265248004631E-2</v>
      </c>
      <c r="F96" s="89">
        <v>5127876.6333272699</v>
      </c>
      <c r="G96" s="89">
        <v>5400022.7951757601</v>
      </c>
      <c r="H96" s="89">
        <v>-272146.16184849013</v>
      </c>
      <c r="I96" s="89">
        <v>-413645.70653505425</v>
      </c>
      <c r="J96" s="89">
        <v>-685791.86838354438</v>
      </c>
      <c r="K96" s="89">
        <v>195359.10494954657</v>
      </c>
      <c r="L96" s="140">
        <v>2.375113878089065E-4</v>
      </c>
      <c r="M96" s="23">
        <v>1122840.1461437261</v>
      </c>
      <c r="N96" s="106">
        <v>-0.21015318165081431</v>
      </c>
    </row>
    <row r="97" spans="1:14" ht="15" customHeight="1">
      <c r="A97" s="24">
        <v>14</v>
      </c>
      <c r="B97" s="25" t="s">
        <v>1334</v>
      </c>
      <c r="C97" s="93" t="s">
        <v>109</v>
      </c>
      <c r="D97" s="89">
        <v>40440814.030000001</v>
      </c>
      <c r="E97" s="106">
        <v>1.364151189120788E-2</v>
      </c>
      <c r="F97" s="89">
        <v>40007411.099885032</v>
      </c>
      <c r="G97" s="89">
        <v>40261289.520344816</v>
      </c>
      <c r="H97" s="89">
        <v>-253878.42045978457</v>
      </c>
      <c r="I97" s="89">
        <v>-3227241.0228232057</v>
      </c>
      <c r="J97" s="89">
        <v>-3481119.4432829903</v>
      </c>
      <c r="K97" s="89">
        <v>1524180.9783459499</v>
      </c>
      <c r="L97" s="140">
        <v>1.8530507678788566E-3</v>
      </c>
      <c r="M97" s="23">
        <v>5943292.7284793342</v>
      </c>
      <c r="N97" s="106">
        <v>-0.15276777202426706</v>
      </c>
    </row>
    <row r="98" spans="1:14" ht="15" customHeight="1">
      <c r="A98" s="24">
        <v>14</v>
      </c>
      <c r="B98" s="25" t="s">
        <v>1335</v>
      </c>
      <c r="C98" s="93" t="s">
        <v>110</v>
      </c>
      <c r="D98" s="89">
        <v>49702750.079999998</v>
      </c>
      <c r="E98" s="106">
        <v>2.3286057266045601E-2</v>
      </c>
      <c r="F98" s="89">
        <v>49170087.272978753</v>
      </c>
      <c r="G98" s="89">
        <v>48809039.678707324</v>
      </c>
      <c r="H98" s="89">
        <v>361047.59427142888</v>
      </c>
      <c r="I98" s="89">
        <v>-3966358.1916604005</v>
      </c>
      <c r="J98" s="89">
        <v>-3605310.5973889716</v>
      </c>
      <c r="K98" s="89">
        <v>1873255.7209956497</v>
      </c>
      <c r="L98" s="140">
        <v>2.2774447401852876E-3</v>
      </c>
      <c r="M98" s="23">
        <v>4764317.7307725865</v>
      </c>
      <c r="N98" s="106">
        <v>-0.14732805718380837</v>
      </c>
    </row>
    <row r="99" spans="1:14" ht="15" customHeight="1">
      <c r="A99" s="24">
        <v>1</v>
      </c>
      <c r="B99" s="25" t="s">
        <v>1336</v>
      </c>
      <c r="C99" s="93" t="s">
        <v>111</v>
      </c>
      <c r="D99" s="89">
        <v>75417710.489999995</v>
      </c>
      <c r="E99" s="106">
        <v>3.1492308409576619E-2</v>
      </c>
      <c r="F99" s="89">
        <v>74609461.262259901</v>
      </c>
      <c r="G99" s="89">
        <v>76058340.30087322</v>
      </c>
      <c r="H99" s="89">
        <v>-1448879.0386133194</v>
      </c>
      <c r="I99" s="89">
        <v>-6018452.7680421667</v>
      </c>
      <c r="J99" s="89">
        <v>-7467331.8066554861</v>
      </c>
      <c r="K99" s="89">
        <v>2842431.4029383003</v>
      </c>
      <c r="L99" s="140">
        <v>3.4557377166415998E-3</v>
      </c>
      <c r="M99" s="23">
        <v>2327552.5565275121</v>
      </c>
      <c r="N99" s="106">
        <v>-3.8696952208505664E-4</v>
      </c>
    </row>
    <row r="100" spans="1:14" ht="15" customHeight="1">
      <c r="A100" s="24">
        <v>16</v>
      </c>
      <c r="B100" s="25" t="s">
        <v>1337</v>
      </c>
      <c r="C100" s="93" t="s">
        <v>112</v>
      </c>
      <c r="D100" s="89">
        <v>13392403.34</v>
      </c>
      <c r="E100" s="106">
        <v>9.3480860769636909E-3</v>
      </c>
      <c r="F100" s="89">
        <v>13248877.375252314</v>
      </c>
      <c r="G100" s="89">
        <v>13404577.551858392</v>
      </c>
      <c r="H100" s="89">
        <v>-155700.1766060777</v>
      </c>
      <c r="I100" s="89">
        <v>-1068735.0017479979</v>
      </c>
      <c r="J100" s="89">
        <v>-1224435.1783540756</v>
      </c>
      <c r="K100" s="89">
        <v>504748.65342775511</v>
      </c>
      <c r="L100" s="140">
        <v>6.1365736294330376E-4</v>
      </c>
      <c r="M100" s="23">
        <v>1011913.1257506283</v>
      </c>
      <c r="N100" s="106">
        <v>-0.16873146776075798</v>
      </c>
    </row>
    <row r="101" spans="1:14" ht="15" customHeight="1">
      <c r="A101" s="24">
        <v>11</v>
      </c>
      <c r="B101" s="25" t="s">
        <v>1338</v>
      </c>
      <c r="C101" s="93" t="s">
        <v>113</v>
      </c>
      <c r="D101" s="89">
        <v>5981509.1299999999</v>
      </c>
      <c r="E101" s="106">
        <v>-6.9774259842295683E-3</v>
      </c>
      <c r="F101" s="89">
        <v>5917405.4850652479</v>
      </c>
      <c r="G101" s="89">
        <v>5958284.0194310453</v>
      </c>
      <c r="H101" s="89">
        <v>-40878.534365797415</v>
      </c>
      <c r="I101" s="89">
        <v>-477333.90402101015</v>
      </c>
      <c r="J101" s="89">
        <v>-518212.43838680757</v>
      </c>
      <c r="K101" s="89">
        <v>225438.15342058858</v>
      </c>
      <c r="L101" s="140">
        <v>2.7408053849258511E-4</v>
      </c>
      <c r="M101" s="23">
        <v>1157526.1618346008</v>
      </c>
      <c r="N101" s="106">
        <v>-0.4181559734930208</v>
      </c>
    </row>
    <row r="102" spans="1:14" ht="15" customHeight="1">
      <c r="A102" s="24">
        <v>19</v>
      </c>
      <c r="B102" s="25" t="s">
        <v>1339</v>
      </c>
      <c r="C102" s="93" t="s">
        <v>114</v>
      </c>
      <c r="D102" s="89">
        <v>78186954.409999996</v>
      </c>
      <c r="E102" s="106">
        <v>1.0890484808985912E-2</v>
      </c>
      <c r="F102" s="89">
        <v>77349027.282397628</v>
      </c>
      <c r="G102" s="89">
        <v>77029393.052218825</v>
      </c>
      <c r="H102" s="89">
        <v>319634.23017880321</v>
      </c>
      <c r="I102" s="89">
        <v>-6239442.8196815336</v>
      </c>
      <c r="J102" s="89">
        <v>-5919808.5895027304</v>
      </c>
      <c r="K102" s="89">
        <v>2946801.9258494629</v>
      </c>
      <c r="L102" s="140">
        <v>3.5826280796445093E-3</v>
      </c>
      <c r="M102" s="23">
        <v>5257008.436744811</v>
      </c>
      <c r="N102" s="106">
        <v>-0.46517955109225584</v>
      </c>
    </row>
    <row r="103" spans="1:14" ht="15" customHeight="1">
      <c r="A103" s="24">
        <v>19</v>
      </c>
      <c r="B103" s="25" t="s">
        <v>1340</v>
      </c>
      <c r="C103" s="93" t="s">
        <v>115</v>
      </c>
      <c r="D103" s="89">
        <v>32966413.550000001</v>
      </c>
      <c r="E103" s="106">
        <v>1.9066755769725718E-2</v>
      </c>
      <c r="F103" s="89">
        <v>32613113.534393176</v>
      </c>
      <c r="G103" s="89">
        <v>32632653.204776727</v>
      </c>
      <c r="H103" s="89">
        <v>-19539.670383550227</v>
      </c>
      <c r="I103" s="89">
        <v>-2630772.0241484661</v>
      </c>
      <c r="J103" s="89">
        <v>-2650311.6945320163</v>
      </c>
      <c r="K103" s="89">
        <v>1242476.9793190085</v>
      </c>
      <c r="L103" s="140">
        <v>1.5105640034278865E-3</v>
      </c>
      <c r="M103" s="23">
        <v>1873235.0358950293</v>
      </c>
      <c r="N103" s="106">
        <v>-0.24088730254095636</v>
      </c>
    </row>
    <row r="104" spans="1:14" ht="15" customHeight="1">
      <c r="A104" s="24">
        <v>17</v>
      </c>
      <c r="B104" s="25" t="s">
        <v>1341</v>
      </c>
      <c r="C104" s="93" t="s">
        <v>116</v>
      </c>
      <c r="D104" s="89">
        <v>76037997.040000007</v>
      </c>
      <c r="E104" s="106">
        <v>5.2823061984536457E-2</v>
      </c>
      <c r="F104" s="89">
        <v>75223100.220841959</v>
      </c>
      <c r="G104" s="89">
        <v>74747665.214566424</v>
      </c>
      <c r="H104" s="89">
        <v>475435.00627553463</v>
      </c>
      <c r="I104" s="89">
        <v>-6067952.6173424432</v>
      </c>
      <c r="J104" s="89">
        <v>-5592517.6110669086</v>
      </c>
      <c r="K104" s="89">
        <v>2865809.4922105023</v>
      </c>
      <c r="L104" s="140">
        <v>3.4841600542070551E-3</v>
      </c>
      <c r="M104" s="23">
        <v>5454398.2191842627</v>
      </c>
      <c r="N104" s="106">
        <v>-8.774515428052132E-2</v>
      </c>
    </row>
    <row r="105" spans="1:14" ht="15" customHeight="1">
      <c r="A105" s="24">
        <v>1</v>
      </c>
      <c r="B105" s="25" t="s">
        <v>1342</v>
      </c>
      <c r="C105" s="93" t="s">
        <v>117</v>
      </c>
      <c r="D105" s="89">
        <v>154224101.40000001</v>
      </c>
      <c r="E105" s="106">
        <v>3.6531568121986213E-2</v>
      </c>
      <c r="F105" s="89">
        <v>152571286.56319869</v>
      </c>
      <c r="G105" s="89">
        <v>152064999.08196363</v>
      </c>
      <c r="H105" s="89">
        <v>506287.48123505712</v>
      </c>
      <c r="I105" s="89">
        <v>-12307327.601687394</v>
      </c>
      <c r="J105" s="89">
        <v>-11801040.120452337</v>
      </c>
      <c r="K105" s="89">
        <v>5812579.38037547</v>
      </c>
      <c r="L105" s="140">
        <v>7.0667491834534822E-3</v>
      </c>
      <c r="M105" s="23">
        <v>11562039.318146525</v>
      </c>
      <c r="N105" s="106">
        <v>-7.7737162624017198E-2</v>
      </c>
    </row>
    <row r="106" spans="1:14" ht="15" customHeight="1">
      <c r="A106" s="24">
        <v>13</v>
      </c>
      <c r="B106" s="25" t="s">
        <v>1343</v>
      </c>
      <c r="C106" s="93" t="s">
        <v>118</v>
      </c>
      <c r="D106" s="89">
        <v>31887766.780000001</v>
      </c>
      <c r="E106" s="106">
        <v>2.5771048733961743E-2</v>
      </c>
      <c r="F106" s="89">
        <v>31546026.587850988</v>
      </c>
      <c r="G106" s="89">
        <v>31869476.202394422</v>
      </c>
      <c r="H106" s="89">
        <v>-323449.61454343423</v>
      </c>
      <c r="I106" s="89">
        <v>-2544694.3031931608</v>
      </c>
      <c r="J106" s="89">
        <v>-2868143.917736595</v>
      </c>
      <c r="K106" s="89">
        <v>1201823.6708082377</v>
      </c>
      <c r="L106" s="140">
        <v>1.4611390036260575E-3</v>
      </c>
      <c r="M106" s="23">
        <v>3699028.4348669266</v>
      </c>
      <c r="N106" s="106">
        <v>-0.25976949760579704</v>
      </c>
    </row>
    <row r="107" spans="1:14" ht="15" customHeight="1">
      <c r="A107" s="24">
        <v>6</v>
      </c>
      <c r="B107" s="25" t="s">
        <v>1344</v>
      </c>
      <c r="C107" s="93" t="s">
        <v>119</v>
      </c>
      <c r="D107" s="89">
        <v>4969473.0199999996</v>
      </c>
      <c r="E107" s="106">
        <v>2.7012312645597669E-2</v>
      </c>
      <c r="F107" s="89">
        <v>4916215.33417801</v>
      </c>
      <c r="G107" s="89">
        <v>4892465.0133834668</v>
      </c>
      <c r="H107" s="89">
        <v>23750.320794543251</v>
      </c>
      <c r="I107" s="89">
        <v>-396571.81925319234</v>
      </c>
      <c r="J107" s="89">
        <v>-372821.49845864909</v>
      </c>
      <c r="K107" s="89">
        <v>187295.34583227089</v>
      </c>
      <c r="L107" s="140">
        <v>2.2770772588388125E-4</v>
      </c>
      <c r="M107" s="23">
        <v>1001562.8626039288</v>
      </c>
      <c r="N107" s="106">
        <v>-0.23374323389127361</v>
      </c>
    </row>
    <row r="108" spans="1:14" ht="15" customHeight="1">
      <c r="A108" s="24">
        <v>13</v>
      </c>
      <c r="B108" s="25" t="s">
        <v>1345</v>
      </c>
      <c r="C108" s="93" t="s">
        <v>120</v>
      </c>
      <c r="D108" s="89">
        <v>3978735.98</v>
      </c>
      <c r="E108" s="106">
        <v>4.288386469393668E-3</v>
      </c>
      <c r="F108" s="89">
        <v>3936095.9918284803</v>
      </c>
      <c r="G108" s="89">
        <v>3994956.8127875198</v>
      </c>
      <c r="H108" s="89">
        <v>-58860.820959039498</v>
      </c>
      <c r="I108" s="89">
        <v>-317509.43401172408</v>
      </c>
      <c r="J108" s="89">
        <v>-376370.25497076358</v>
      </c>
      <c r="K108" s="89">
        <v>149955.28265276691</v>
      </c>
      <c r="L108" s="140">
        <v>1.8231086440191111E-4</v>
      </c>
      <c r="M108" s="23">
        <v>870001.05678064108</v>
      </c>
      <c r="N108" s="106">
        <v>-0.26724924148360585</v>
      </c>
    </row>
    <row r="109" spans="1:14" ht="15" customHeight="1">
      <c r="A109" s="24">
        <v>1</v>
      </c>
      <c r="B109" s="25" t="s">
        <v>1346</v>
      </c>
      <c r="C109" s="93" t="s">
        <v>121</v>
      </c>
      <c r="D109" s="89">
        <v>202863211.78999999</v>
      </c>
      <c r="E109" s="106">
        <v>5.3184920149076387E-2</v>
      </c>
      <c r="F109" s="89">
        <v>200689133.13923159</v>
      </c>
      <c r="G109" s="89">
        <v>198094345.16266093</v>
      </c>
      <c r="H109" s="89">
        <v>2594787.9765706658</v>
      </c>
      <c r="I109" s="89">
        <v>-16188805.661149552</v>
      </c>
      <c r="J109" s="89">
        <v>-13594017.684578886</v>
      </c>
      <c r="K109" s="89">
        <v>7645747.3973474279</v>
      </c>
      <c r="L109" s="140">
        <v>9.2954565677873559E-3</v>
      </c>
      <c r="M109" s="23">
        <v>8359835.6885550991</v>
      </c>
      <c r="N109" s="106">
        <v>-9.10907788779316E-2</v>
      </c>
    </row>
    <row r="110" spans="1:14" ht="15" customHeight="1">
      <c r="A110" s="24">
        <v>12</v>
      </c>
      <c r="B110" s="25" t="s">
        <v>1347</v>
      </c>
      <c r="C110" s="93" t="s">
        <v>122</v>
      </c>
      <c r="D110" s="89">
        <v>27405727.600000001</v>
      </c>
      <c r="E110" s="106">
        <v>1.0236879303661794E-2</v>
      </c>
      <c r="F110" s="89">
        <v>27112021.280563369</v>
      </c>
      <c r="G110" s="89">
        <v>27472066.311379552</v>
      </c>
      <c r="H110" s="89">
        <v>-360045.03081618249</v>
      </c>
      <c r="I110" s="89">
        <v>-2187020.4765271922</v>
      </c>
      <c r="J110" s="89">
        <v>-2547065.5073433747</v>
      </c>
      <c r="K110" s="89">
        <v>1032899.3050106169</v>
      </c>
      <c r="L110" s="140">
        <v>1.2557661311116484E-3</v>
      </c>
      <c r="M110" s="23">
        <v>3285118.2787942188</v>
      </c>
      <c r="N110" s="106">
        <v>-0.20046470108840164</v>
      </c>
    </row>
    <row r="111" spans="1:14" ht="15" customHeight="1">
      <c r="A111" s="24">
        <v>19</v>
      </c>
      <c r="B111" s="25" t="s">
        <v>1348</v>
      </c>
      <c r="C111" s="93" t="s">
        <v>123</v>
      </c>
      <c r="D111" s="89">
        <v>23582899.739999998</v>
      </c>
      <c r="E111" s="106">
        <v>9.3274468697154722E-2</v>
      </c>
      <c r="F111" s="89">
        <v>23330162.546323795</v>
      </c>
      <c r="G111" s="89">
        <v>22268609.173703521</v>
      </c>
      <c r="H111" s="89">
        <v>1061553.3726202734</v>
      </c>
      <c r="I111" s="89">
        <v>-1881952.7574691281</v>
      </c>
      <c r="J111" s="89">
        <v>-820399.38484885474</v>
      </c>
      <c r="K111" s="89">
        <v>888820.07101249357</v>
      </c>
      <c r="L111" s="140">
        <v>1.080599179818663E-3</v>
      </c>
      <c r="M111" s="23">
        <v>5595283.8649648884</v>
      </c>
      <c r="N111" s="106">
        <v>0.42163584471697635</v>
      </c>
    </row>
    <row r="112" spans="1:14" ht="15" customHeight="1">
      <c r="A112" s="24">
        <v>11</v>
      </c>
      <c r="B112" s="25" t="s">
        <v>1349</v>
      </c>
      <c r="C112" s="93" t="s">
        <v>124</v>
      </c>
      <c r="D112" s="89">
        <v>21962361.18</v>
      </c>
      <c r="E112" s="106">
        <v>2.4556295522014882E-2</v>
      </c>
      <c r="F112" s="89">
        <v>21726991.247025996</v>
      </c>
      <c r="G112" s="89">
        <v>21533401.750817705</v>
      </c>
      <c r="H112" s="89">
        <v>193589.4962082915</v>
      </c>
      <c r="I112" s="89">
        <v>-1752631.2132484999</v>
      </c>
      <c r="J112" s="89">
        <v>-1559041.7170402084</v>
      </c>
      <c r="K112" s="89">
        <v>827743.30717693293</v>
      </c>
      <c r="L112" s="140">
        <v>1.0063439924537984E-3</v>
      </c>
      <c r="M112" s="23">
        <v>2747811.9814012516</v>
      </c>
      <c r="N112" s="106">
        <v>-0.26616746732276264</v>
      </c>
    </row>
    <row r="113" spans="1:14" ht="15" customHeight="1">
      <c r="A113" s="24">
        <v>13</v>
      </c>
      <c r="B113" s="25" t="s">
        <v>1350</v>
      </c>
      <c r="C113" s="93" t="s">
        <v>125</v>
      </c>
      <c r="D113" s="89">
        <v>2740219.96</v>
      </c>
      <c r="E113" s="106">
        <v>-4.1770142375896824E-2</v>
      </c>
      <c r="F113" s="89">
        <v>2710853.1090028239</v>
      </c>
      <c r="G113" s="89">
        <v>2863750.3350412929</v>
      </c>
      <c r="H113" s="89">
        <v>-152897.226038469</v>
      </c>
      <c r="I113" s="89">
        <v>-218673.89365384055</v>
      </c>
      <c r="J113" s="89">
        <v>-371571.11969230953</v>
      </c>
      <c r="K113" s="89">
        <v>103276.63375958755</v>
      </c>
      <c r="L113" s="140">
        <v>1.2556044735568763E-4</v>
      </c>
      <c r="M113" s="23">
        <v>871465.75239139516</v>
      </c>
      <c r="N113" s="106">
        <v>-0.29110976610757555</v>
      </c>
    </row>
    <row r="114" spans="1:14" ht="15" customHeight="1">
      <c r="A114" s="24">
        <v>4</v>
      </c>
      <c r="B114" s="25" t="s">
        <v>1351</v>
      </c>
      <c r="C114" s="93" t="s">
        <v>126</v>
      </c>
      <c r="D114" s="89">
        <v>23648932.789999999</v>
      </c>
      <c r="E114" s="106">
        <v>2.9803582769262427E-2</v>
      </c>
      <c r="F114" s="89">
        <v>23395487.922206916</v>
      </c>
      <c r="G114" s="89">
        <v>23176187.709862046</v>
      </c>
      <c r="H114" s="89">
        <v>219300.21234486997</v>
      </c>
      <c r="I114" s="89">
        <v>-1887222.2994636104</v>
      </c>
      <c r="J114" s="89">
        <v>-1667922.0871187404</v>
      </c>
      <c r="K114" s="89">
        <v>891308.80228970037</v>
      </c>
      <c r="L114" s="140">
        <v>1.0836249001693245E-3</v>
      </c>
      <c r="M114" s="23">
        <v>1840269.1041888567</v>
      </c>
      <c r="N114" s="106">
        <v>-0.14250342847011754</v>
      </c>
    </row>
    <row r="115" spans="1:14" ht="15" customHeight="1">
      <c r="A115" s="24">
        <v>16</v>
      </c>
      <c r="B115" s="25" t="s">
        <v>1352</v>
      </c>
      <c r="C115" s="93" t="s">
        <v>127</v>
      </c>
      <c r="D115" s="89">
        <v>178826501.49000001</v>
      </c>
      <c r="E115" s="106">
        <v>3.1156382410914674E-2</v>
      </c>
      <c r="F115" s="89">
        <v>176910023.50638473</v>
      </c>
      <c r="G115" s="89">
        <v>177100421.69072652</v>
      </c>
      <c r="H115" s="89">
        <v>-190398.18434178829</v>
      </c>
      <c r="I115" s="89">
        <v>-14270638.102100614</v>
      </c>
      <c r="J115" s="89">
        <v>-14461036.286442403</v>
      </c>
      <c r="K115" s="89">
        <v>6739823.5800351836</v>
      </c>
      <c r="L115" s="140">
        <v>8.1940631970788737E-3</v>
      </c>
      <c r="M115" s="23">
        <v>23310610.625300284</v>
      </c>
      <c r="N115" s="106">
        <v>-0.14041066721343376</v>
      </c>
    </row>
    <row r="116" spans="1:14" ht="15" customHeight="1">
      <c r="A116" s="24">
        <v>19</v>
      </c>
      <c r="B116" s="25" t="s">
        <v>1353</v>
      </c>
      <c r="C116" s="93" t="s">
        <v>128</v>
      </c>
      <c r="D116" s="89">
        <v>12866419.880000001</v>
      </c>
      <c r="E116" s="106">
        <v>0.11509802141846892</v>
      </c>
      <c r="F116" s="89">
        <v>12728530.863425191</v>
      </c>
      <c r="G116" s="89">
        <v>12244622.893591352</v>
      </c>
      <c r="H116" s="89">
        <v>483907.96983383968</v>
      </c>
      <c r="I116" s="89">
        <v>-1026760.6884174292</v>
      </c>
      <c r="J116" s="89">
        <v>-542852.71858358954</v>
      </c>
      <c r="K116" s="89">
        <v>484924.76996037812</v>
      </c>
      <c r="L116" s="140">
        <v>5.8955611577944753E-4</v>
      </c>
      <c r="M116" s="23">
        <v>1250789.1804143705</v>
      </c>
      <c r="N116" s="106">
        <v>-0.24350447336849668</v>
      </c>
    </row>
    <row r="117" spans="1:14" ht="15" customHeight="1">
      <c r="A117" s="24">
        <v>13</v>
      </c>
      <c r="B117" s="25" t="s">
        <v>1354</v>
      </c>
      <c r="C117" s="93" t="s">
        <v>129</v>
      </c>
      <c r="D117" s="89">
        <v>7598774.4500000002</v>
      </c>
      <c r="E117" s="106">
        <v>1.2710512568061105E-2</v>
      </c>
      <c r="F117" s="89">
        <v>7517338.6235730229</v>
      </c>
      <c r="G117" s="89">
        <v>7615964.2085385453</v>
      </c>
      <c r="H117" s="89">
        <v>-98625.584965522401</v>
      </c>
      <c r="I117" s="89">
        <v>-606394.23850442318</v>
      </c>
      <c r="J117" s="89">
        <v>-705019.82346994558</v>
      </c>
      <c r="K117" s="89">
        <v>286391.55153601657</v>
      </c>
      <c r="L117" s="140">
        <v>3.4818574173767035E-4</v>
      </c>
      <c r="M117" s="23">
        <v>1091607.825348841</v>
      </c>
      <c r="N117" s="106">
        <v>-0.26825356945741297</v>
      </c>
    </row>
    <row r="118" spans="1:14" ht="15" customHeight="1">
      <c r="A118" s="24">
        <v>12</v>
      </c>
      <c r="B118" s="25" t="s">
        <v>1355</v>
      </c>
      <c r="C118" s="93" t="s">
        <v>130</v>
      </c>
      <c r="D118" s="89">
        <v>53838516.539999999</v>
      </c>
      <c r="E118" s="106">
        <v>4.0483244979293564E-2</v>
      </c>
      <c r="F118" s="89">
        <v>53261530.854099371</v>
      </c>
      <c r="G118" s="89">
        <v>53324069.802149259</v>
      </c>
      <c r="H118" s="89">
        <v>-62538.948049888015</v>
      </c>
      <c r="I118" s="89">
        <v>-4296398.9067317415</v>
      </c>
      <c r="J118" s="89">
        <v>-4358937.8547816295</v>
      </c>
      <c r="K118" s="89">
        <v>2029129.3531272125</v>
      </c>
      <c r="L118" s="140">
        <v>2.4669509456930563E-3</v>
      </c>
      <c r="M118" s="23">
        <v>3795419.4199504904</v>
      </c>
      <c r="N118" s="106">
        <v>2.583643827385651E-2</v>
      </c>
    </row>
    <row r="119" spans="1:14" ht="15" customHeight="1">
      <c r="A119" s="24">
        <v>15</v>
      </c>
      <c r="B119" s="25" t="s">
        <v>1356</v>
      </c>
      <c r="C119" s="93" t="s">
        <v>131</v>
      </c>
      <c r="D119" s="89">
        <v>6166154.8300000001</v>
      </c>
      <c r="E119" s="106">
        <v>3.6166113805433886E-2</v>
      </c>
      <c r="F119" s="89">
        <v>6100072.3429145012</v>
      </c>
      <c r="G119" s="89">
        <v>6143766.9455459332</v>
      </c>
      <c r="H119" s="89">
        <v>-43694.602631432004</v>
      </c>
      <c r="I119" s="89">
        <v>-492068.92338253581</v>
      </c>
      <c r="J119" s="89">
        <v>-535763.52601396781</v>
      </c>
      <c r="K119" s="89">
        <v>232397.29780043711</v>
      </c>
      <c r="L119" s="140">
        <v>2.8254124494415923E-4</v>
      </c>
      <c r="M119" s="23">
        <v>793497.62970264547</v>
      </c>
      <c r="N119" s="106">
        <v>-0.19762686916952976</v>
      </c>
    </row>
    <row r="120" spans="1:14" ht="15" customHeight="1">
      <c r="A120" s="24">
        <v>2</v>
      </c>
      <c r="B120" s="25" t="s">
        <v>1357</v>
      </c>
      <c r="C120" s="93" t="s">
        <v>132</v>
      </c>
      <c r="D120" s="89">
        <v>6717259.6299999999</v>
      </c>
      <c r="E120" s="106">
        <v>4.8573725733075168E-2</v>
      </c>
      <c r="F120" s="89">
        <v>6645270.9701321423</v>
      </c>
      <c r="G120" s="89">
        <v>6463471.6796479067</v>
      </c>
      <c r="H120" s="89">
        <v>181799.29048423562</v>
      </c>
      <c r="I120" s="89">
        <v>-536047.95944040071</v>
      </c>
      <c r="J120" s="89">
        <v>-354248.66895616509</v>
      </c>
      <c r="K120" s="89">
        <v>253167.98388534202</v>
      </c>
      <c r="L120" s="140">
        <v>3.0779358462417042E-4</v>
      </c>
      <c r="M120" s="23">
        <v>597816.56862956309</v>
      </c>
      <c r="N120" s="106">
        <v>-0.46913109371769057</v>
      </c>
    </row>
    <row r="121" spans="1:14" ht="15" customHeight="1">
      <c r="A121" s="24">
        <v>8</v>
      </c>
      <c r="B121" s="25" t="s">
        <v>1358</v>
      </c>
      <c r="C121" s="93" t="s">
        <v>133</v>
      </c>
      <c r="D121" s="89">
        <v>213470025.69</v>
      </c>
      <c r="E121" s="106">
        <v>5.4401504121371014E-2</v>
      </c>
      <c r="F121" s="89">
        <v>211182274.14876911</v>
      </c>
      <c r="G121" s="89">
        <v>209279392.87274417</v>
      </c>
      <c r="H121" s="89">
        <v>1902881.2760249376</v>
      </c>
      <c r="I121" s="89">
        <v>-17035246.212868866</v>
      </c>
      <c r="J121" s="89">
        <v>-15132364.936843928</v>
      </c>
      <c r="K121" s="89">
        <v>8045509.4786755266</v>
      </c>
      <c r="L121" s="140">
        <v>9.781474594713388E-3</v>
      </c>
      <c r="M121" s="23">
        <v>17676154.945250008</v>
      </c>
      <c r="N121" s="106">
        <v>-8.8938445162498492E-2</v>
      </c>
    </row>
    <row r="122" spans="1:14" ht="15" customHeight="1">
      <c r="A122" s="24">
        <v>8</v>
      </c>
      <c r="B122" s="25" t="s">
        <v>1359</v>
      </c>
      <c r="C122" s="93" t="s">
        <v>134</v>
      </c>
      <c r="D122" s="89">
        <v>315290770.47000003</v>
      </c>
      <c r="E122" s="106">
        <v>2.1668040958096491E-2</v>
      </c>
      <c r="F122" s="89">
        <v>311911809.21421188</v>
      </c>
      <c r="G122" s="89">
        <v>311361895.43192589</v>
      </c>
      <c r="H122" s="89">
        <v>549913.78228598833</v>
      </c>
      <c r="I122" s="89">
        <v>-25160702.942910556</v>
      </c>
      <c r="J122" s="89">
        <v>-24610789.160624567</v>
      </c>
      <c r="K122" s="89">
        <v>11883049.501474462</v>
      </c>
      <c r="L122" s="140">
        <v>1.4447033729121744E-2</v>
      </c>
      <c r="M122" s="23">
        <v>32224630.157549959</v>
      </c>
      <c r="N122" s="106">
        <v>-0.19617090060568265</v>
      </c>
    </row>
    <row r="123" spans="1:14" ht="15" customHeight="1">
      <c r="A123" s="24">
        <v>15</v>
      </c>
      <c r="B123" s="25" t="s">
        <v>1360</v>
      </c>
      <c r="C123" s="93" t="s">
        <v>135</v>
      </c>
      <c r="D123" s="89">
        <v>22163793.100000001</v>
      </c>
      <c r="E123" s="106">
        <v>2.656814802804397E-2</v>
      </c>
      <c r="F123" s="89">
        <v>21926264.427484259</v>
      </c>
      <c r="G123" s="89">
        <v>21901744.382516485</v>
      </c>
      <c r="H123" s="89">
        <v>24520.044967774302</v>
      </c>
      <c r="I123" s="89">
        <v>-1768705.7995574654</v>
      </c>
      <c r="J123" s="89">
        <v>-1744185.7545896911</v>
      </c>
      <c r="K123" s="89">
        <v>835335.11036536412</v>
      </c>
      <c r="L123" s="140">
        <v>1.0155738653676923E-3</v>
      </c>
      <c r="M123" s="23">
        <v>1920807.0723904532</v>
      </c>
      <c r="N123" s="106">
        <v>-0.22901064607805965</v>
      </c>
    </row>
    <row r="124" spans="1:14" ht="15" customHeight="1">
      <c r="A124" s="24">
        <v>15</v>
      </c>
      <c r="B124" s="25" t="s">
        <v>1361</v>
      </c>
      <c r="C124" s="93" t="s">
        <v>136</v>
      </c>
      <c r="D124" s="89">
        <v>22112343.32</v>
      </c>
      <c r="E124" s="106">
        <v>4.2408667095240604E-2</v>
      </c>
      <c r="F124" s="89">
        <v>21875366.033155899</v>
      </c>
      <c r="G124" s="89">
        <v>21692596.70405614</v>
      </c>
      <c r="H124" s="89">
        <v>182769.32909975946</v>
      </c>
      <c r="I124" s="89">
        <v>-1764600.0256106781</v>
      </c>
      <c r="J124" s="89">
        <v>-1581830.6965109187</v>
      </c>
      <c r="K124" s="89">
        <v>833396.01052533824</v>
      </c>
      <c r="L124" s="140">
        <v>1.0132163694412881E-3</v>
      </c>
      <c r="M124" s="23">
        <v>3038520.7838965403</v>
      </c>
      <c r="N124" s="106">
        <v>-0.19944956426166838</v>
      </c>
    </row>
    <row r="125" spans="1:14" ht="15" customHeight="1">
      <c r="A125" s="24">
        <v>18</v>
      </c>
      <c r="B125" s="25" t="s">
        <v>1362</v>
      </c>
      <c r="C125" s="93" t="s">
        <v>137</v>
      </c>
      <c r="D125" s="89">
        <v>24714313.350000001</v>
      </c>
      <c r="E125" s="106">
        <v>1.3443479620539822E-2</v>
      </c>
      <c r="F125" s="89">
        <v>24449450.832303803</v>
      </c>
      <c r="G125" s="89">
        <v>24488795.356838055</v>
      </c>
      <c r="H125" s="89">
        <v>-39344.524534251541</v>
      </c>
      <c r="I125" s="89">
        <v>-1972241.355845606</v>
      </c>
      <c r="J125" s="89">
        <v>-2011585.8803798575</v>
      </c>
      <c r="K125" s="89">
        <v>931462.11827010964</v>
      </c>
      <c r="L125" s="140">
        <v>1.1324420249513997E-3</v>
      </c>
      <c r="M125" s="23">
        <v>4362108.9072740087</v>
      </c>
      <c r="N125" s="106">
        <v>-0.24588812507383762</v>
      </c>
    </row>
    <row r="126" spans="1:14" ht="15" customHeight="1">
      <c r="A126" s="24">
        <v>6</v>
      </c>
      <c r="B126" s="25" t="s">
        <v>1363</v>
      </c>
      <c r="C126" s="93" t="s">
        <v>138</v>
      </c>
      <c r="D126" s="89">
        <v>6635406.3200000003</v>
      </c>
      <c r="E126" s="106">
        <v>3.556939318939123E-2</v>
      </c>
      <c r="F126" s="89">
        <v>6564294.8794771163</v>
      </c>
      <c r="G126" s="89">
        <v>6512429.1682987735</v>
      </c>
      <c r="H126" s="89">
        <v>51865.711178342812</v>
      </c>
      <c r="I126" s="89">
        <v>-529515.93563667848</v>
      </c>
      <c r="J126" s="89">
        <v>-477650.22445833567</v>
      </c>
      <c r="K126" s="89">
        <v>250083.00003649804</v>
      </c>
      <c r="L126" s="140">
        <v>3.0404295935642961E-4</v>
      </c>
      <c r="M126" s="23">
        <v>1395059.8043039283</v>
      </c>
      <c r="N126" s="106">
        <v>-0.2819306169176371</v>
      </c>
    </row>
    <row r="127" spans="1:14" ht="15" customHeight="1">
      <c r="A127" s="24">
        <v>21</v>
      </c>
      <c r="B127" s="25" t="s">
        <v>1364</v>
      </c>
      <c r="C127" s="93" t="s">
        <v>139</v>
      </c>
      <c r="D127" s="89">
        <v>1136036.53</v>
      </c>
      <c r="E127" s="106">
        <v>3.2732870296622529E-2</v>
      </c>
      <c r="F127" s="89">
        <v>1123861.6622919862</v>
      </c>
      <c r="G127" s="89">
        <v>1139891.2037723982</v>
      </c>
      <c r="H127" s="89">
        <v>-16029.541480412008</v>
      </c>
      <c r="I127" s="89">
        <v>-90657.514715752259</v>
      </c>
      <c r="J127" s="89">
        <v>-106687.05619616427</v>
      </c>
      <c r="K127" s="89">
        <v>42816.281305506112</v>
      </c>
      <c r="L127" s="140">
        <v>5.2054673347902724E-5</v>
      </c>
      <c r="M127" s="23">
        <v>6113.6060845672864</v>
      </c>
      <c r="N127" s="106">
        <v>-0.28150352601943129</v>
      </c>
    </row>
    <row r="128" spans="1:14" ht="15" customHeight="1">
      <c r="A128" s="24">
        <v>11</v>
      </c>
      <c r="B128" s="25" t="s">
        <v>1365</v>
      </c>
      <c r="C128" s="93" t="s">
        <v>140</v>
      </c>
      <c r="D128" s="89">
        <v>460140241.99000001</v>
      </c>
      <c r="E128" s="106">
        <v>4.550751781688489E-2</v>
      </c>
      <c r="F128" s="89">
        <v>455208933.51054317</v>
      </c>
      <c r="G128" s="89">
        <v>453065169.12663805</v>
      </c>
      <c r="H128" s="89">
        <v>2143764.3839051127</v>
      </c>
      <c r="I128" s="89">
        <v>-36719920.229605846</v>
      </c>
      <c r="J128" s="89">
        <v>-34576155.845700733</v>
      </c>
      <c r="K128" s="89">
        <v>17342306.801549323</v>
      </c>
      <c r="L128" s="140">
        <v>2.1084225162208793E-2</v>
      </c>
      <c r="M128" s="23">
        <v>39412587.615162492</v>
      </c>
      <c r="N128" s="106">
        <v>-0.17289344997425982</v>
      </c>
    </row>
    <row r="129" spans="1:14" ht="15" customHeight="1">
      <c r="A129" s="24">
        <v>14</v>
      </c>
      <c r="B129" s="25" t="s">
        <v>1366</v>
      </c>
      <c r="C129" s="93" t="s">
        <v>141</v>
      </c>
      <c r="D129" s="89">
        <v>10399125.65</v>
      </c>
      <c r="E129" s="106">
        <v>4.3786407068865385E-2</v>
      </c>
      <c r="F129" s="89">
        <v>10287678.547970841</v>
      </c>
      <c r="G129" s="89">
        <v>10132531.413547689</v>
      </c>
      <c r="H129" s="89">
        <v>155147.13442315161</v>
      </c>
      <c r="I129" s="89">
        <v>-829866.70036555233</v>
      </c>
      <c r="J129" s="89">
        <v>-674719.56594240072</v>
      </c>
      <c r="K129" s="89">
        <v>391934.48221396899</v>
      </c>
      <c r="L129" s="140">
        <v>4.7650148082346139E-4</v>
      </c>
      <c r="M129" s="23">
        <v>937683.03395471</v>
      </c>
      <c r="N129" s="106">
        <v>-0.29041605976213325</v>
      </c>
    </row>
    <row r="130" spans="1:14" ht="15" customHeight="1">
      <c r="A130" s="24">
        <v>14</v>
      </c>
      <c r="B130" s="25" t="s">
        <v>1367</v>
      </c>
      <c r="C130" s="93" t="s">
        <v>142</v>
      </c>
      <c r="D130" s="89">
        <v>61803494.329999998</v>
      </c>
      <c r="E130" s="106">
        <v>2.9736686219160591E-2</v>
      </c>
      <c r="F130" s="89">
        <v>61141148.228012659</v>
      </c>
      <c r="G130" s="89">
        <v>60314341.218931705</v>
      </c>
      <c r="H130" s="89">
        <v>826807.0090809539</v>
      </c>
      <c r="I130" s="89">
        <v>-4932016.7518793484</v>
      </c>
      <c r="J130" s="89">
        <v>-4105209.7427983945</v>
      </c>
      <c r="K130" s="89">
        <v>2329322.8069845005</v>
      </c>
      <c r="L130" s="140">
        <v>2.8319166014028688E-3</v>
      </c>
      <c r="M130" s="23">
        <v>5703838.8035118291</v>
      </c>
      <c r="N130" s="106">
        <v>-0.15865803142566071</v>
      </c>
    </row>
    <row r="131" spans="1:14" ht="15" customHeight="1">
      <c r="A131" s="24">
        <v>2</v>
      </c>
      <c r="B131" s="25" t="s">
        <v>1368</v>
      </c>
      <c r="C131" s="93" t="s">
        <v>143</v>
      </c>
      <c r="D131" s="89">
        <v>3649579.24</v>
      </c>
      <c r="E131" s="106">
        <v>6.0509976042439018E-2</v>
      </c>
      <c r="F131" s="89">
        <v>3610466.8142429572</v>
      </c>
      <c r="G131" s="89">
        <v>3493838.0400173482</v>
      </c>
      <c r="H131" s="89">
        <v>116628.77422560891</v>
      </c>
      <c r="I131" s="89">
        <v>-291242.20473491639</v>
      </c>
      <c r="J131" s="89">
        <v>-174613.43050930748</v>
      </c>
      <c r="K131" s="89">
        <v>137549.63617813875</v>
      </c>
      <c r="L131" s="140">
        <v>1.6722847389026045E-4</v>
      </c>
      <c r="M131" s="23">
        <v>344559.22669643263</v>
      </c>
      <c r="N131" s="106">
        <v>-0.19668970703258482</v>
      </c>
    </row>
    <row r="132" spans="1:14" ht="15" customHeight="1">
      <c r="A132" s="24">
        <v>17</v>
      </c>
      <c r="B132" s="25" t="s">
        <v>1369</v>
      </c>
      <c r="C132" s="93" t="s">
        <v>144</v>
      </c>
      <c r="D132" s="89">
        <v>45203710.020000003</v>
      </c>
      <c r="E132" s="106">
        <v>2.9497507635885656E-2</v>
      </c>
      <c r="F132" s="89">
        <v>44719263.283586591</v>
      </c>
      <c r="G132" s="89">
        <v>44560938.86731898</v>
      </c>
      <c r="H132" s="89">
        <v>158324.41626761109</v>
      </c>
      <c r="I132" s="89">
        <v>-3607327.6678389455</v>
      </c>
      <c r="J132" s="89">
        <v>-3449003.2515713344</v>
      </c>
      <c r="K132" s="89">
        <v>1703690.6060308162</v>
      </c>
      <c r="L132" s="140">
        <v>2.0712928652077919E-3</v>
      </c>
      <c r="M132" s="23">
        <v>5770810.0759630594</v>
      </c>
      <c r="N132" s="106">
        <v>-0.2408851473180148</v>
      </c>
    </row>
    <row r="133" spans="1:14" ht="15" customHeight="1">
      <c r="A133" s="24">
        <v>12</v>
      </c>
      <c r="B133" s="25" t="s">
        <v>1370</v>
      </c>
      <c r="C133" s="93" t="s">
        <v>145</v>
      </c>
      <c r="D133" s="89">
        <v>19463272.02</v>
      </c>
      <c r="E133" s="106">
        <v>3.3696410560227319E-2</v>
      </c>
      <c r="F133" s="89">
        <v>19254684.746834949</v>
      </c>
      <c r="G133" s="89">
        <v>19044413.752339683</v>
      </c>
      <c r="H133" s="89">
        <v>210270.99449526519</v>
      </c>
      <c r="I133" s="89">
        <v>-1553199.9394155389</v>
      </c>
      <c r="J133" s="89">
        <v>-1342928.9449202737</v>
      </c>
      <c r="K133" s="89">
        <v>733554.69470150408</v>
      </c>
      <c r="L133" s="140">
        <v>8.9183247239635398E-4</v>
      </c>
      <c r="M133" s="23">
        <v>1502919.1882858069</v>
      </c>
      <c r="N133" s="106">
        <v>-0.30204865122378577</v>
      </c>
    </row>
    <row r="134" spans="1:14" ht="15" customHeight="1">
      <c r="A134" s="24">
        <v>13</v>
      </c>
      <c r="B134" s="25" t="s">
        <v>1371</v>
      </c>
      <c r="C134" s="93" t="s">
        <v>146</v>
      </c>
      <c r="D134" s="89">
        <v>3571630.07</v>
      </c>
      <c r="E134" s="106">
        <v>1.701784040317933E-2</v>
      </c>
      <c r="F134" s="89">
        <v>3533353.0230425275</v>
      </c>
      <c r="G134" s="89">
        <v>3421318.7545283758</v>
      </c>
      <c r="H134" s="89">
        <v>112034.26851415168</v>
      </c>
      <c r="I134" s="89">
        <v>-285021.73748783261</v>
      </c>
      <c r="J134" s="89">
        <v>-172987.46897368092</v>
      </c>
      <c r="K134" s="89">
        <v>134611.79615089003</v>
      </c>
      <c r="L134" s="140">
        <v>1.6365674140196614E-4</v>
      </c>
      <c r="M134" s="23">
        <v>1229565.4326006174</v>
      </c>
      <c r="N134" s="106">
        <v>-0.27776980007775431</v>
      </c>
    </row>
    <row r="135" spans="1:14" ht="15" customHeight="1">
      <c r="A135" s="24">
        <v>7</v>
      </c>
      <c r="B135" s="25" t="s">
        <v>1372</v>
      </c>
      <c r="C135" s="93" t="s">
        <v>147</v>
      </c>
      <c r="D135" s="89">
        <v>15571959.779999999</v>
      </c>
      <c r="E135" s="106">
        <v>1.042521627472115E-2</v>
      </c>
      <c r="F135" s="89">
        <v>15405075.577538647</v>
      </c>
      <c r="G135" s="89">
        <v>15399617.199671822</v>
      </c>
      <c r="H135" s="89">
        <v>5458.3778668250889</v>
      </c>
      <c r="I135" s="89">
        <v>-1242667.0583457842</v>
      </c>
      <c r="J135" s="89">
        <v>-1237208.6804789591</v>
      </c>
      <c r="K135" s="89">
        <v>586894.34081710991</v>
      </c>
      <c r="L135" s="140">
        <v>7.1352747761956135E-4</v>
      </c>
      <c r="M135" s="23">
        <v>833810.03523778555</v>
      </c>
      <c r="N135" s="106">
        <v>-0.32413504491089362</v>
      </c>
    </row>
    <row r="136" spans="1:14" ht="15" customHeight="1">
      <c r="A136" s="24">
        <v>17</v>
      </c>
      <c r="B136" s="25" t="s">
        <v>1373</v>
      </c>
      <c r="C136" s="93" t="s">
        <v>148</v>
      </c>
      <c r="D136" s="89">
        <v>6446504.7199999997</v>
      </c>
      <c r="E136" s="106">
        <v>-2.3028949517990283E-3</v>
      </c>
      <c r="F136" s="89">
        <v>6377417.7319741072</v>
      </c>
      <c r="G136" s="89">
        <v>6563136.9005745733</v>
      </c>
      <c r="H136" s="89">
        <v>-185719.1686004661</v>
      </c>
      <c r="I136" s="89">
        <v>-514441.28871328314</v>
      </c>
      <c r="J136" s="89">
        <v>-700160.45731374924</v>
      </c>
      <c r="K136" s="89">
        <v>242963.45429032363</v>
      </c>
      <c r="L136" s="140">
        <v>2.9538724202408625E-4</v>
      </c>
      <c r="M136" s="23">
        <v>1153778.1210160956</v>
      </c>
      <c r="N136" s="106">
        <v>-0.1203236755699012</v>
      </c>
    </row>
    <row r="137" spans="1:14" ht="15" customHeight="1">
      <c r="A137" s="24">
        <v>21</v>
      </c>
      <c r="B137" s="25" t="s">
        <v>1374</v>
      </c>
      <c r="C137" s="93" t="s">
        <v>149</v>
      </c>
      <c r="D137" s="89">
        <v>667732.12</v>
      </c>
      <c r="E137" s="106">
        <v>-0.17514290607177663</v>
      </c>
      <c r="F137" s="89">
        <v>660576.05590284313</v>
      </c>
      <c r="G137" s="89">
        <v>820696.95739436301</v>
      </c>
      <c r="H137" s="89">
        <v>-160120.90149151988</v>
      </c>
      <c r="I137" s="89">
        <v>-53286.080945900962</v>
      </c>
      <c r="J137" s="89">
        <v>-213406.98243742084</v>
      </c>
      <c r="K137" s="89">
        <v>25166.273734738053</v>
      </c>
      <c r="L137" s="140">
        <v>3.0596355374683758E-5</v>
      </c>
      <c r="M137" s="23">
        <v>14073.128125835847</v>
      </c>
      <c r="N137" s="106">
        <v>-2.5935219646022079E-2</v>
      </c>
    </row>
    <row r="138" spans="1:14" ht="15" customHeight="1">
      <c r="A138" s="24">
        <v>19</v>
      </c>
      <c r="B138" s="25" t="s">
        <v>1375</v>
      </c>
      <c r="C138" s="93" t="s">
        <v>150</v>
      </c>
      <c r="D138" s="89">
        <v>24735188.280000001</v>
      </c>
      <c r="E138" s="106">
        <v>1.9584400306271732E-2</v>
      </c>
      <c r="F138" s="89">
        <v>24470102.046336535</v>
      </c>
      <c r="G138" s="89">
        <v>24405946.202111728</v>
      </c>
      <c r="H138" s="89">
        <v>64155.844224806875</v>
      </c>
      <c r="I138" s="89">
        <v>-1973907.2083280657</v>
      </c>
      <c r="J138" s="89">
        <v>-1909751.3641032588</v>
      </c>
      <c r="K138" s="89">
        <v>932248.87719159678</v>
      </c>
      <c r="L138" s="140">
        <v>1.1333985414309449E-3</v>
      </c>
      <c r="M138" s="23">
        <v>1739288.1623760622</v>
      </c>
      <c r="N138" s="106">
        <v>-0.29775772991786065</v>
      </c>
    </row>
    <row r="139" spans="1:14" ht="15" customHeight="1">
      <c r="A139" s="24">
        <v>2</v>
      </c>
      <c r="B139" s="25" t="s">
        <v>1376</v>
      </c>
      <c r="C139" s="93" t="s">
        <v>151</v>
      </c>
      <c r="D139" s="89">
        <v>20609699.239999998</v>
      </c>
      <c r="E139" s="106">
        <v>3.3330540926956198E-2</v>
      </c>
      <c r="F139" s="89">
        <v>20388825.742429499</v>
      </c>
      <c r="G139" s="89">
        <v>20300779.808519881</v>
      </c>
      <c r="H139" s="89">
        <v>88045.933909617364</v>
      </c>
      <c r="I139" s="89">
        <v>-1644686.6476534235</v>
      </c>
      <c r="J139" s="89">
        <v>-1556640.7137438061</v>
      </c>
      <c r="K139" s="89">
        <v>776762.59255652223</v>
      </c>
      <c r="L139" s="140">
        <v>9.4436326069261077E-4</v>
      </c>
      <c r="M139" s="23">
        <v>1606613.9021103252</v>
      </c>
      <c r="N139" s="106">
        <v>-0.27715158464909084</v>
      </c>
    </row>
    <row r="140" spans="1:14" ht="15" customHeight="1">
      <c r="A140" s="24">
        <v>7</v>
      </c>
      <c r="B140" s="25" t="s">
        <v>1377</v>
      </c>
      <c r="C140" s="93" t="s">
        <v>152</v>
      </c>
      <c r="D140" s="89">
        <v>455742936.73000002</v>
      </c>
      <c r="E140" s="106">
        <v>3.6634508271433885E-2</v>
      </c>
      <c r="F140" s="89">
        <v>450858754.03250396</v>
      </c>
      <c r="G140" s="89">
        <v>447867627.64082181</v>
      </c>
      <c r="H140" s="89">
        <v>2991126.391682148</v>
      </c>
      <c r="I140" s="89">
        <v>-36369008.303984843</v>
      </c>
      <c r="J140" s="89">
        <v>-33377881.912302695</v>
      </c>
      <c r="K140" s="89">
        <v>17176575.987419307</v>
      </c>
      <c r="L140" s="140">
        <v>2.0882734908263954E-2</v>
      </c>
      <c r="M140" s="23">
        <v>43234028.242709801</v>
      </c>
      <c r="N140" s="106">
        <v>-0.15828239890218321</v>
      </c>
    </row>
    <row r="141" spans="1:14" ht="15" customHeight="1">
      <c r="A141" s="24">
        <v>15</v>
      </c>
      <c r="B141" s="25" t="s">
        <v>1378</v>
      </c>
      <c r="C141" s="93" t="s">
        <v>153</v>
      </c>
      <c r="D141" s="89">
        <v>31440748.510000002</v>
      </c>
      <c r="E141" s="106">
        <v>3.0333421426272933E-2</v>
      </c>
      <c r="F141" s="89">
        <v>31103798.998569958</v>
      </c>
      <c r="G141" s="89">
        <v>30765216.183790404</v>
      </c>
      <c r="H141" s="89">
        <v>338582.81477955356</v>
      </c>
      <c r="I141" s="89">
        <v>-2509021.5371151762</v>
      </c>
      <c r="J141" s="89">
        <v>-2170438.7223356226</v>
      </c>
      <c r="K141" s="89">
        <v>1184975.920325231</v>
      </c>
      <c r="L141" s="140">
        <v>1.4406560443101326E-3</v>
      </c>
      <c r="M141" s="23">
        <v>1314613.2781260542</v>
      </c>
      <c r="N141" s="106">
        <v>-0.18092005102478093</v>
      </c>
    </row>
    <row r="142" spans="1:14" ht="15" customHeight="1">
      <c r="A142" s="24">
        <v>2</v>
      </c>
      <c r="B142" s="25" t="s">
        <v>1379</v>
      </c>
      <c r="C142" s="93" t="s">
        <v>154</v>
      </c>
      <c r="D142" s="89">
        <v>28146105.719999999</v>
      </c>
      <c r="E142" s="106">
        <v>3.9959481208469816E-2</v>
      </c>
      <c r="F142" s="89">
        <v>27844464.791572485</v>
      </c>
      <c r="G142" s="89">
        <v>27515738.75065317</v>
      </c>
      <c r="H142" s="89">
        <v>328726.04091931507</v>
      </c>
      <c r="I142" s="89">
        <v>-2246103.8233533027</v>
      </c>
      <c r="J142" s="89">
        <v>-1917377.7824339876</v>
      </c>
      <c r="K142" s="89">
        <v>1060803.54666239</v>
      </c>
      <c r="L142" s="140">
        <v>1.2896912208185209E-3</v>
      </c>
      <c r="M142" s="23">
        <v>3173158.8833640623</v>
      </c>
      <c r="N142" s="106">
        <v>-0.10709735285629474</v>
      </c>
    </row>
    <row r="143" spans="1:14" ht="15" customHeight="1">
      <c r="A143" s="24">
        <v>11</v>
      </c>
      <c r="B143" s="25" t="s">
        <v>1380</v>
      </c>
      <c r="C143" s="93" t="s">
        <v>155</v>
      </c>
      <c r="D143" s="89">
        <v>28134027.079999998</v>
      </c>
      <c r="E143" s="106">
        <v>1.8952904540078475E-2</v>
      </c>
      <c r="F143" s="89">
        <v>27832515.597976901</v>
      </c>
      <c r="G143" s="89">
        <v>27787210.974468525</v>
      </c>
      <c r="H143" s="89">
        <v>45304.623508375138</v>
      </c>
      <c r="I143" s="89">
        <v>-2245139.9287472493</v>
      </c>
      <c r="J143" s="89">
        <v>-2199835.3052388742</v>
      </c>
      <c r="K143" s="89">
        <v>1060348.312667381</v>
      </c>
      <c r="L143" s="140">
        <v>1.2891377618028264E-3</v>
      </c>
      <c r="M143" s="23">
        <v>2419194.7787637231</v>
      </c>
      <c r="N143" s="106">
        <v>-0.23659381791146705</v>
      </c>
    </row>
    <row r="144" spans="1:14" ht="15" customHeight="1">
      <c r="A144" s="24">
        <v>14</v>
      </c>
      <c r="B144" s="25" t="s">
        <v>1381</v>
      </c>
      <c r="C144" s="93" t="s">
        <v>156</v>
      </c>
      <c r="D144" s="89">
        <v>8375404.5</v>
      </c>
      <c r="E144" s="106">
        <v>9.1600449194422229E-3</v>
      </c>
      <c r="F144" s="89">
        <v>8285645.5537902303</v>
      </c>
      <c r="G144" s="89">
        <v>8279907.116181206</v>
      </c>
      <c r="H144" s="89">
        <v>5738.4376090243459</v>
      </c>
      <c r="I144" s="89">
        <v>-668370.54677205463</v>
      </c>
      <c r="J144" s="89">
        <v>-662632.10916303028</v>
      </c>
      <c r="K144" s="89">
        <v>315662.09857653233</v>
      </c>
      <c r="L144" s="140">
        <v>3.837719420906778E-4</v>
      </c>
      <c r="M144" s="23">
        <v>880979.78093653556</v>
      </c>
      <c r="N144" s="106">
        <v>-0.2278520721347006</v>
      </c>
    </row>
    <row r="145" spans="1:14" ht="15" customHeight="1">
      <c r="A145" s="24">
        <v>9</v>
      </c>
      <c r="B145" s="25" t="s">
        <v>1382</v>
      </c>
      <c r="C145" s="93" t="s">
        <v>157</v>
      </c>
      <c r="D145" s="89">
        <v>274008097.14999998</v>
      </c>
      <c r="E145" s="106">
        <v>3.3170176356076997E-2</v>
      </c>
      <c r="F145" s="89">
        <v>271071561.00382006</v>
      </c>
      <c r="G145" s="89">
        <v>270078066.82693535</v>
      </c>
      <c r="H145" s="89">
        <v>993494.17688471079</v>
      </c>
      <c r="I145" s="89">
        <v>-21866280.215136565</v>
      </c>
      <c r="J145" s="89">
        <v>-20872786.038251854</v>
      </c>
      <c r="K145" s="89">
        <v>10327139.539747763</v>
      </c>
      <c r="L145" s="140">
        <v>1.2555407872160277E-2</v>
      </c>
      <c r="M145" s="23">
        <v>30173973.517703503</v>
      </c>
      <c r="N145" s="106">
        <v>-0.28741442641575665</v>
      </c>
    </row>
    <row r="146" spans="1:14" ht="15" customHeight="1">
      <c r="A146" s="24">
        <v>1</v>
      </c>
      <c r="B146" s="25" t="s">
        <v>1383</v>
      </c>
      <c r="C146" s="93" t="s">
        <v>158</v>
      </c>
      <c r="D146" s="89">
        <v>8215121.4100000001</v>
      </c>
      <c r="E146" s="106">
        <v>1.009032244182495E-2</v>
      </c>
      <c r="F146" s="89">
        <v>8127080.2126170062</v>
      </c>
      <c r="G146" s="89">
        <v>8148214.1528433803</v>
      </c>
      <c r="H146" s="89">
        <v>-21133.940226374194</v>
      </c>
      <c r="I146" s="89">
        <v>-655579.70228190324</v>
      </c>
      <c r="J146" s="89">
        <v>-676713.64250827744</v>
      </c>
      <c r="K146" s="89">
        <v>309621.16090531525</v>
      </c>
      <c r="L146" s="140">
        <v>3.7642756215850918E-4</v>
      </c>
      <c r="M146" s="23">
        <v>805882.88368497335</v>
      </c>
      <c r="N146" s="106">
        <v>-0.23015204135658085</v>
      </c>
    </row>
    <row r="147" spans="1:14" ht="15" customHeight="1">
      <c r="A147" s="24">
        <v>14</v>
      </c>
      <c r="B147" s="25" t="s">
        <v>1384</v>
      </c>
      <c r="C147" s="93" t="s">
        <v>159</v>
      </c>
      <c r="D147" s="89">
        <v>49255060.159999996</v>
      </c>
      <c r="E147" s="106">
        <v>3.5931996148715895E-2</v>
      </c>
      <c r="F147" s="89">
        <v>48727195.231749617</v>
      </c>
      <c r="G147" s="89">
        <v>48352395.540205538</v>
      </c>
      <c r="H147" s="89">
        <v>374799.69154407829</v>
      </c>
      <c r="I147" s="89">
        <v>-3930631.8268484394</v>
      </c>
      <c r="J147" s="89">
        <v>-3555832.1353043611</v>
      </c>
      <c r="K147" s="89">
        <v>1856382.6565772374</v>
      </c>
      <c r="L147" s="140">
        <v>2.2569310049916241E-3</v>
      </c>
      <c r="M147" s="23">
        <v>3799442.3279172266</v>
      </c>
      <c r="N147" s="106">
        <v>-6.8659714976109343E-2</v>
      </c>
    </row>
    <row r="148" spans="1:14" ht="15" customHeight="1">
      <c r="A148" s="24">
        <v>13</v>
      </c>
      <c r="B148" s="25" t="s">
        <v>1385</v>
      </c>
      <c r="C148" s="93" t="s">
        <v>160</v>
      </c>
      <c r="D148" s="89">
        <v>67996104.260000005</v>
      </c>
      <c r="E148" s="106">
        <v>3.2702657419134251E-2</v>
      </c>
      <c r="F148" s="89">
        <v>67267392.152453765</v>
      </c>
      <c r="G148" s="89">
        <v>66911178.888911866</v>
      </c>
      <c r="H148" s="89">
        <v>356213.26354189962</v>
      </c>
      <c r="I148" s="89">
        <v>-5426196.834150021</v>
      </c>
      <c r="J148" s="89">
        <v>-5069983.5706081213</v>
      </c>
      <c r="K148" s="89">
        <v>2562717.1757185329</v>
      </c>
      <c r="L148" s="140">
        <v>3.1156700534834361E-3</v>
      </c>
      <c r="M148" s="23">
        <v>3943029.842014181</v>
      </c>
      <c r="N148" s="106">
        <v>-0.15299177012762688</v>
      </c>
    </row>
    <row r="149" spans="1:14" ht="15" customHeight="1">
      <c r="A149" s="24">
        <v>9</v>
      </c>
      <c r="B149" s="25" t="s">
        <v>1386</v>
      </c>
      <c r="C149" s="93" t="s">
        <v>161</v>
      </c>
      <c r="D149" s="89">
        <v>10313611.6</v>
      </c>
      <c r="E149" s="106">
        <v>1.2396513184526725E-2</v>
      </c>
      <c r="F149" s="89">
        <v>10203080.949351083</v>
      </c>
      <c r="G149" s="89">
        <v>10202669.852929214</v>
      </c>
      <c r="H149" s="89">
        <v>411.09642186947167</v>
      </c>
      <c r="I149" s="89">
        <v>-823042.54371076706</v>
      </c>
      <c r="J149" s="89">
        <v>-822631.44728889759</v>
      </c>
      <c r="K149" s="89">
        <v>388711.52808909316</v>
      </c>
      <c r="L149" s="140">
        <v>4.7258311568127158E-4</v>
      </c>
      <c r="M149" s="23">
        <v>526982.81756090873</v>
      </c>
      <c r="N149" s="106">
        <v>-0.32497706719778485</v>
      </c>
    </row>
    <row r="150" spans="1:14" ht="15" customHeight="1">
      <c r="A150" s="24">
        <v>21</v>
      </c>
      <c r="B150" s="25" t="s">
        <v>1387</v>
      </c>
      <c r="C150" s="93" t="s">
        <v>162</v>
      </c>
      <c r="D150" s="89">
        <v>7489169.2800000003</v>
      </c>
      <c r="E150" s="106">
        <v>5.3893564615970835E-2</v>
      </c>
      <c r="F150" s="89">
        <v>7408908.0887274612</v>
      </c>
      <c r="G150" s="89">
        <v>7524608.3550175084</v>
      </c>
      <c r="H150" s="89">
        <v>-115700.26629004721</v>
      </c>
      <c r="I150" s="89">
        <v>-597647.57231033733</v>
      </c>
      <c r="J150" s="89">
        <v>-713347.83860038454</v>
      </c>
      <c r="K150" s="89">
        <v>282260.62293704116</v>
      </c>
      <c r="L150" s="140">
        <v>3.4316349010145639E-4</v>
      </c>
      <c r="M150" s="23">
        <v>115214.49600262269</v>
      </c>
      <c r="N150" s="106">
        <v>-0.22136334075519348</v>
      </c>
    </row>
    <row r="151" spans="1:14" ht="15" customHeight="1">
      <c r="A151" s="24">
        <v>6</v>
      </c>
      <c r="B151" s="25" t="s">
        <v>1388</v>
      </c>
      <c r="C151" s="93" t="s">
        <v>163</v>
      </c>
      <c r="D151" s="89">
        <v>103387482.3</v>
      </c>
      <c r="E151" s="106">
        <v>5.9555754204067002E-2</v>
      </c>
      <c r="F151" s="89">
        <v>102279481.90879151</v>
      </c>
      <c r="G151" s="89">
        <v>100788190.96382421</v>
      </c>
      <c r="H151" s="89">
        <v>1491290.9449672997</v>
      </c>
      <c r="I151" s="89">
        <v>-8250484.8660428422</v>
      </c>
      <c r="J151" s="89">
        <v>-6759193.9210755425</v>
      </c>
      <c r="K151" s="89">
        <v>3896589.0697412989</v>
      </c>
      <c r="L151" s="140">
        <v>4.7373490880513978E-3</v>
      </c>
      <c r="M151" s="23">
        <v>6720420.071627357</v>
      </c>
      <c r="N151" s="106">
        <v>-0.14364302763856296</v>
      </c>
    </row>
    <row r="152" spans="1:14" ht="15" customHeight="1">
      <c r="A152" s="24">
        <v>11</v>
      </c>
      <c r="B152" s="25" t="s">
        <v>1389</v>
      </c>
      <c r="C152" s="93" t="s">
        <v>164</v>
      </c>
      <c r="D152" s="89">
        <v>32121125.77</v>
      </c>
      <c r="E152" s="106">
        <v>1.4254995169162621E-2</v>
      </c>
      <c r="F152" s="89">
        <v>31776884.676905729</v>
      </c>
      <c r="G152" s="89">
        <v>31843156.055921927</v>
      </c>
      <c r="H152" s="89">
        <v>-66271.379016198218</v>
      </c>
      <c r="I152" s="89">
        <v>-2563316.7202645359</v>
      </c>
      <c r="J152" s="89">
        <v>-2629588.0992807341</v>
      </c>
      <c r="K152" s="89">
        <v>1210618.7789734732</v>
      </c>
      <c r="L152" s="140">
        <v>1.4718318164683053E-3</v>
      </c>
      <c r="M152" s="23">
        <v>3642873.0223754928</v>
      </c>
      <c r="N152" s="106">
        <v>-0.2619355808698226</v>
      </c>
    </row>
    <row r="153" spans="1:14" ht="15" customHeight="1">
      <c r="A153" s="24">
        <v>16</v>
      </c>
      <c r="B153" s="25" t="s">
        <v>1390</v>
      </c>
      <c r="C153" s="93" t="s">
        <v>165</v>
      </c>
      <c r="D153" s="89">
        <v>1906984.08</v>
      </c>
      <c r="E153" s="106">
        <v>3.3245095809346648E-3</v>
      </c>
      <c r="F153" s="89">
        <v>1886546.9916827006</v>
      </c>
      <c r="G153" s="89">
        <v>1924266.3161365849</v>
      </c>
      <c r="H153" s="89">
        <v>-37719.32445388427</v>
      </c>
      <c r="I153" s="89">
        <v>-152180.35048160402</v>
      </c>
      <c r="J153" s="89">
        <v>-189899.67493548829</v>
      </c>
      <c r="K153" s="89">
        <v>71872.659600481129</v>
      </c>
      <c r="L153" s="140">
        <v>8.7380494150175606E-5</v>
      </c>
      <c r="M153" s="23">
        <v>570353.12012012594</v>
      </c>
      <c r="N153" s="106">
        <v>-0.26397340650391055</v>
      </c>
    </row>
    <row r="154" spans="1:14" ht="15" customHeight="1">
      <c r="A154" s="24">
        <v>12</v>
      </c>
      <c r="B154" s="25" t="s">
        <v>1391</v>
      </c>
      <c r="C154" s="93" t="s">
        <v>166</v>
      </c>
      <c r="D154" s="89">
        <v>32513987.77</v>
      </c>
      <c r="E154" s="106">
        <v>1.3617238190891001E-2</v>
      </c>
      <c r="F154" s="89">
        <v>32165536.387226481</v>
      </c>
      <c r="G154" s="89">
        <v>32123029.878118243</v>
      </c>
      <c r="H154" s="89">
        <v>42506.509108237922</v>
      </c>
      <c r="I154" s="89">
        <v>-2594667.7302063201</v>
      </c>
      <c r="J154" s="89">
        <v>-2552161.2210980821</v>
      </c>
      <c r="K154" s="89">
        <v>1225425.4242371107</v>
      </c>
      <c r="L154" s="140">
        <v>1.4898332649611664E-3</v>
      </c>
      <c r="M154" s="23">
        <v>5537684.8588681761</v>
      </c>
      <c r="N154" s="106">
        <v>-0.28401648393998835</v>
      </c>
    </row>
    <row r="155" spans="1:14" ht="15" customHeight="1">
      <c r="A155" s="24">
        <v>2</v>
      </c>
      <c r="B155" s="25" t="s">
        <v>1392</v>
      </c>
      <c r="C155" s="93" t="s">
        <v>167</v>
      </c>
      <c r="D155" s="89">
        <v>81909648.719999999</v>
      </c>
      <c r="E155" s="106">
        <v>3.2041348600605257E-2</v>
      </c>
      <c r="F155" s="89">
        <v>81031825.594738454</v>
      </c>
      <c r="G155" s="89">
        <v>80355263.471809044</v>
      </c>
      <c r="H155" s="89">
        <v>676562.12292940915</v>
      </c>
      <c r="I155" s="89">
        <v>-6536519.7228257246</v>
      </c>
      <c r="J155" s="89">
        <v>-5859957.5998963155</v>
      </c>
      <c r="K155" s="89">
        <v>3087107.2088066642</v>
      </c>
      <c r="L155" s="140">
        <v>3.7532067812652632E-3</v>
      </c>
      <c r="M155" s="23">
        <v>5859346.5158550786</v>
      </c>
      <c r="N155" s="106">
        <v>-7.7812011515668411E-2</v>
      </c>
    </row>
    <row r="156" spans="1:14" ht="15" customHeight="1">
      <c r="A156" s="24">
        <v>17</v>
      </c>
      <c r="B156" s="25" t="s">
        <v>1393</v>
      </c>
      <c r="C156" s="93" t="s">
        <v>168</v>
      </c>
      <c r="D156" s="89">
        <v>36398004.530000001</v>
      </c>
      <c r="E156" s="106">
        <v>4.5004726423606201E-2</v>
      </c>
      <c r="F156" s="89">
        <v>36007928.261952139</v>
      </c>
      <c r="G156" s="89">
        <v>35416162.591277875</v>
      </c>
      <c r="H156" s="89">
        <v>591765.67067426443</v>
      </c>
      <c r="I156" s="89">
        <v>-2904618.420415136</v>
      </c>
      <c r="J156" s="89">
        <v>-2312852.7497408716</v>
      </c>
      <c r="K156" s="89">
        <v>1371810.8174880305</v>
      </c>
      <c r="L156" s="140">
        <v>1.667803971342923E-3</v>
      </c>
      <c r="M156" s="23">
        <v>1392011.3761284614</v>
      </c>
      <c r="N156" s="106">
        <v>-0.14976293971638399</v>
      </c>
    </row>
    <row r="157" spans="1:14" ht="15" customHeight="1">
      <c r="A157" s="24">
        <v>12</v>
      </c>
      <c r="B157" s="25" t="s">
        <v>1394</v>
      </c>
      <c r="C157" s="93" t="s">
        <v>169</v>
      </c>
      <c r="D157" s="89">
        <v>40407649.68</v>
      </c>
      <c r="E157" s="106">
        <v>2.7535708759686806E-2</v>
      </c>
      <c r="F157" s="89">
        <v>39974602.171179339</v>
      </c>
      <c r="G157" s="89">
        <v>39984298.452354267</v>
      </c>
      <c r="H157" s="89">
        <v>-9696.2811749279499</v>
      </c>
      <c r="I157" s="89">
        <v>-3224594.455156791</v>
      </c>
      <c r="J157" s="89">
        <v>-3234290.736331719</v>
      </c>
      <c r="K157" s="89">
        <v>1522931.0413048281</v>
      </c>
      <c r="L157" s="140">
        <v>1.8515311341695026E-3</v>
      </c>
      <c r="M157" s="23">
        <v>2124973.8450495927</v>
      </c>
      <c r="N157" s="106">
        <v>-7.827820877339331E-2</v>
      </c>
    </row>
    <row r="158" spans="1:14" ht="15" customHeight="1">
      <c r="A158" s="24">
        <v>2</v>
      </c>
      <c r="B158" s="25" t="s">
        <v>1395</v>
      </c>
      <c r="C158" s="93" t="s">
        <v>170</v>
      </c>
      <c r="D158" s="89">
        <v>50929036.829999998</v>
      </c>
      <c r="E158" s="106">
        <v>2.4780928480171216E-2</v>
      </c>
      <c r="F158" s="89">
        <v>50383231.946505792</v>
      </c>
      <c r="G158" s="89">
        <v>50151590.21907068</v>
      </c>
      <c r="H158" s="89">
        <v>231641.727435112</v>
      </c>
      <c r="I158" s="89">
        <v>-4064217.8168996149</v>
      </c>
      <c r="J158" s="89">
        <v>-3832576.0894645029</v>
      </c>
      <c r="K158" s="89">
        <v>1919473.458773162</v>
      </c>
      <c r="L158" s="140">
        <v>2.3336347961530404E-3</v>
      </c>
      <c r="M158" s="23">
        <v>5406307.2897849921</v>
      </c>
      <c r="N158" s="106">
        <v>-0.15756472487954387</v>
      </c>
    </row>
    <row r="159" spans="1:14" ht="15" customHeight="1">
      <c r="A159" s="24">
        <v>5</v>
      </c>
      <c r="B159" s="25" t="s">
        <v>1396</v>
      </c>
      <c r="C159" s="93" t="s">
        <v>171</v>
      </c>
      <c r="D159" s="89">
        <v>28554089.699999999</v>
      </c>
      <c r="E159" s="106">
        <v>2.440747542378241E-2</v>
      </c>
      <c r="F159" s="89">
        <v>28248076.420109909</v>
      </c>
      <c r="G159" s="89">
        <v>28173186.881707229</v>
      </c>
      <c r="H159" s="89">
        <v>74889.538402680308</v>
      </c>
      <c r="I159" s="89">
        <v>-2278661.5912541649</v>
      </c>
      <c r="J159" s="89">
        <v>-2203772.0528514846</v>
      </c>
      <c r="K159" s="89">
        <v>1076180.1268994885</v>
      </c>
      <c r="L159" s="140">
        <v>1.3083855781294406E-3</v>
      </c>
      <c r="M159" s="23">
        <v>2500993.9976002173</v>
      </c>
      <c r="N159" s="106">
        <v>-0.17964081056328207</v>
      </c>
    </row>
    <row r="160" spans="1:14" ht="15" customHeight="1">
      <c r="A160" s="24">
        <v>1</v>
      </c>
      <c r="B160" s="25" t="s">
        <v>1397</v>
      </c>
      <c r="C160" s="93" t="s">
        <v>172</v>
      </c>
      <c r="D160" s="89">
        <v>53150300.240000002</v>
      </c>
      <c r="E160" s="106">
        <v>3.2714390564057227E-2</v>
      </c>
      <c r="F160" s="89">
        <v>52580690.146508366</v>
      </c>
      <c r="G160" s="89">
        <v>52067347.69150614</v>
      </c>
      <c r="H160" s="89">
        <v>513342.45500222594</v>
      </c>
      <c r="I160" s="89">
        <v>-4241478.1557723768</v>
      </c>
      <c r="J160" s="89">
        <v>-3728135.7007701509</v>
      </c>
      <c r="K160" s="89">
        <v>2003191.0475167104</v>
      </c>
      <c r="L160" s="140">
        <v>2.4354159785127294E-3</v>
      </c>
      <c r="M160" s="23">
        <v>7682888.2226274358</v>
      </c>
      <c r="N160" s="106">
        <v>2.9750121016764997E-2</v>
      </c>
    </row>
    <row r="161" spans="1:14" ht="15" customHeight="1">
      <c r="A161" s="24">
        <v>13</v>
      </c>
      <c r="B161" s="25" t="s">
        <v>1398</v>
      </c>
      <c r="C161" s="93" t="s">
        <v>173</v>
      </c>
      <c r="D161" s="89">
        <v>2081652.18</v>
      </c>
      <c r="E161" s="106">
        <v>6.7774661655077173E-2</v>
      </c>
      <c r="F161" s="89">
        <v>2059343.1791568683</v>
      </c>
      <c r="G161" s="89">
        <v>2001986.9996530863</v>
      </c>
      <c r="H161" s="89">
        <v>57356.179503781954</v>
      </c>
      <c r="I161" s="89">
        <v>-166119.14155738262</v>
      </c>
      <c r="J161" s="89">
        <v>-108762.96205360067</v>
      </c>
      <c r="K161" s="89">
        <v>78455.756452743677</v>
      </c>
      <c r="L161" s="140">
        <v>9.5384013975192863E-5</v>
      </c>
      <c r="M161" s="23">
        <v>391586.12805043237</v>
      </c>
      <c r="N161" s="106">
        <v>-0.2982829029299594</v>
      </c>
    </row>
    <row r="162" spans="1:14" ht="15" customHeight="1">
      <c r="A162" s="24">
        <v>17</v>
      </c>
      <c r="B162" s="25" t="s">
        <v>1399</v>
      </c>
      <c r="C162" s="93" t="s">
        <v>174</v>
      </c>
      <c r="D162" s="89">
        <v>5957538.0800000001</v>
      </c>
      <c r="E162" s="106">
        <v>5.4180181504938085E-2</v>
      </c>
      <c r="F162" s="89">
        <v>5893691.3320530355</v>
      </c>
      <c r="G162" s="89">
        <v>5733128.9044843335</v>
      </c>
      <c r="H162" s="89">
        <v>160562.42756870203</v>
      </c>
      <c r="I162" s="89">
        <v>-475420.97625791526</v>
      </c>
      <c r="J162" s="89">
        <v>-314858.54868921323</v>
      </c>
      <c r="K162" s="89">
        <v>224534.70428591303</v>
      </c>
      <c r="L162" s="140">
        <v>2.729821537623368E-4</v>
      </c>
      <c r="M162" s="23">
        <v>261224.70169240425</v>
      </c>
      <c r="N162" s="106">
        <v>-0.11503955646959008</v>
      </c>
    </row>
    <row r="163" spans="1:14" ht="15" customHeight="1">
      <c r="A163" s="24">
        <v>21</v>
      </c>
      <c r="B163" s="25" t="s">
        <v>1400</v>
      </c>
      <c r="C163" s="93" t="s">
        <v>175</v>
      </c>
      <c r="D163" s="89">
        <v>1451424.53</v>
      </c>
      <c r="E163" s="106">
        <v>3.1373541649739822E-2</v>
      </c>
      <c r="F163" s="89">
        <v>1435869.6590303876</v>
      </c>
      <c r="G163" s="89">
        <v>1458851.6553524949</v>
      </c>
      <c r="H163" s="89">
        <v>-22981.996322107268</v>
      </c>
      <c r="I163" s="89">
        <v>-115825.97672918036</v>
      </c>
      <c r="J163" s="89">
        <v>-138807.97305128764</v>
      </c>
      <c r="K163" s="89">
        <v>54702.995307899109</v>
      </c>
      <c r="L163" s="140">
        <v>6.6506162260718184E-5</v>
      </c>
      <c r="M163" s="23">
        <v>60601.908820922479</v>
      </c>
      <c r="N163" s="106">
        <v>-0.29679385102594436</v>
      </c>
    </row>
    <row r="164" spans="1:14" ht="15" customHeight="1">
      <c r="A164" s="24">
        <v>15</v>
      </c>
      <c r="B164" s="25" t="s">
        <v>1401</v>
      </c>
      <c r="C164" s="93" t="s">
        <v>176</v>
      </c>
      <c r="D164" s="89">
        <v>17488309.760000002</v>
      </c>
      <c r="E164" s="106">
        <v>4.5900833245607453E-2</v>
      </c>
      <c r="F164" s="89">
        <v>17300888.095166065</v>
      </c>
      <c r="G164" s="89">
        <v>17310020.985725142</v>
      </c>
      <c r="H164" s="89">
        <v>-9132.8905590772629</v>
      </c>
      <c r="I164" s="89">
        <v>-1395594.8224841272</v>
      </c>
      <c r="J164" s="89">
        <v>-1404727.7130432045</v>
      </c>
      <c r="K164" s="89">
        <v>659119.99347590341</v>
      </c>
      <c r="L164" s="140">
        <v>8.0133712950563229E-4</v>
      </c>
      <c r="M164" s="23">
        <v>630344.76899140654</v>
      </c>
      <c r="N164" s="106">
        <v>-0.11964818805229471</v>
      </c>
    </row>
    <row r="165" spans="1:14" ht="15" customHeight="1">
      <c r="A165" s="24">
        <v>9</v>
      </c>
      <c r="B165" s="25" t="s">
        <v>1402</v>
      </c>
      <c r="C165" s="93" t="s">
        <v>177</v>
      </c>
      <c r="D165" s="89">
        <v>14485755.109999999</v>
      </c>
      <c r="E165" s="106">
        <v>3.201472514844883E-2</v>
      </c>
      <c r="F165" s="89">
        <v>14330511.728772694</v>
      </c>
      <c r="G165" s="89">
        <v>14423470.295618845</v>
      </c>
      <c r="H165" s="89">
        <v>-92958.566846150905</v>
      </c>
      <c r="I165" s="89">
        <v>-1155986.2049978343</v>
      </c>
      <c r="J165" s="89">
        <v>-1248944.7718439852</v>
      </c>
      <c r="K165" s="89">
        <v>545956.18127916404</v>
      </c>
      <c r="L165" s="140">
        <v>6.6375616499652755E-4</v>
      </c>
      <c r="M165" s="23">
        <v>2254563.6955151437</v>
      </c>
      <c r="N165" s="106">
        <v>-0.27359186763028498</v>
      </c>
    </row>
    <row r="166" spans="1:14" ht="15" customHeight="1">
      <c r="A166" s="24">
        <v>1</v>
      </c>
      <c r="B166" s="25" t="s">
        <v>1403</v>
      </c>
      <c r="C166" s="93" t="s">
        <v>178</v>
      </c>
      <c r="D166" s="89">
        <v>187090443.72999999</v>
      </c>
      <c r="E166" s="106">
        <v>3.4984993648816909E-2</v>
      </c>
      <c r="F166" s="89">
        <v>185085401.33770445</v>
      </c>
      <c r="G166" s="89">
        <v>184516813.0829882</v>
      </c>
      <c r="H166" s="89">
        <v>568588.25471624732</v>
      </c>
      <c r="I166" s="89">
        <v>-14930113.783954725</v>
      </c>
      <c r="J166" s="89">
        <v>-14361525.529238477</v>
      </c>
      <c r="K166" s="89">
        <v>7051284.7578199282</v>
      </c>
      <c r="L166" s="140">
        <v>8.5727277932509133E-3</v>
      </c>
      <c r="M166" s="23">
        <v>12226843.662077755</v>
      </c>
      <c r="N166" s="106">
        <v>-0.17070301552574141</v>
      </c>
    </row>
    <row r="167" spans="1:14" ht="15" customHeight="1">
      <c r="A167" s="24">
        <v>2</v>
      </c>
      <c r="B167" s="25" t="s">
        <v>1404</v>
      </c>
      <c r="C167" s="93" t="s">
        <v>179</v>
      </c>
      <c r="D167" s="89">
        <v>63162889.5</v>
      </c>
      <c r="E167" s="106">
        <v>3.3720988667199414E-2</v>
      </c>
      <c r="F167" s="89">
        <v>62485974.802795328</v>
      </c>
      <c r="G167" s="89">
        <v>62135317.422320373</v>
      </c>
      <c r="H167" s="89">
        <v>350657.38047495484</v>
      </c>
      <c r="I167" s="89">
        <v>-5040498.6398946904</v>
      </c>
      <c r="J167" s="89">
        <v>-4689841.2594197355</v>
      </c>
      <c r="K167" s="89">
        <v>2380557.2914988901</v>
      </c>
      <c r="L167" s="140">
        <v>2.8942058585318333E-3</v>
      </c>
      <c r="M167" s="23">
        <v>3640116.2347372249</v>
      </c>
      <c r="N167" s="106">
        <v>-0.13826673643611354</v>
      </c>
    </row>
    <row r="168" spans="1:14" ht="15" customHeight="1">
      <c r="A168" s="24">
        <v>15</v>
      </c>
      <c r="B168" s="25" t="s">
        <v>1405</v>
      </c>
      <c r="C168" s="93" t="s">
        <v>180</v>
      </c>
      <c r="D168" s="89">
        <v>19548354.93</v>
      </c>
      <c r="E168" s="106">
        <v>3.6557611215736419E-2</v>
      </c>
      <c r="F168" s="89">
        <v>19338855.825968504</v>
      </c>
      <c r="G168" s="89">
        <v>19322329.27498997</v>
      </c>
      <c r="H168" s="89">
        <v>16526.550978533924</v>
      </c>
      <c r="I168" s="89">
        <v>-1559989.6904153454</v>
      </c>
      <c r="J168" s="89">
        <v>-1543463.1394368114</v>
      </c>
      <c r="K168" s="89">
        <v>736761.39951481763</v>
      </c>
      <c r="L168" s="140">
        <v>8.9573108214223874E-4</v>
      </c>
      <c r="M168" s="23">
        <v>1805045.798973978</v>
      </c>
      <c r="N168" s="106">
        <v>-0.11099134685432588</v>
      </c>
    </row>
    <row r="169" spans="1:14" ht="15" customHeight="1">
      <c r="A169" s="24">
        <v>21</v>
      </c>
      <c r="B169" s="25" t="s">
        <v>1406</v>
      </c>
      <c r="C169" s="93" t="s">
        <v>181</v>
      </c>
      <c r="D169" s="89">
        <v>44015938.979999997</v>
      </c>
      <c r="E169" s="106">
        <v>1.5525889172661733E-2</v>
      </c>
      <c r="F169" s="89">
        <v>43544221.548408687</v>
      </c>
      <c r="G169" s="89">
        <v>43664979.289146073</v>
      </c>
      <c r="H169" s="89">
        <v>-120757.74073738605</v>
      </c>
      <c r="I169" s="89">
        <v>-3512541.6572713582</v>
      </c>
      <c r="J169" s="89">
        <v>-3633299.3980087442</v>
      </c>
      <c r="K169" s="89">
        <v>1658924.493646055</v>
      </c>
      <c r="L169" s="140">
        <v>2.0168676492340596E-3</v>
      </c>
      <c r="M169" s="23">
        <v>6354625.8421227988</v>
      </c>
      <c r="N169" s="106">
        <v>-0.21939668325766393</v>
      </c>
    </row>
    <row r="170" spans="1:14" ht="15" customHeight="1">
      <c r="A170" s="24">
        <v>2</v>
      </c>
      <c r="B170" s="25" t="s">
        <v>1407</v>
      </c>
      <c r="C170" s="93" t="s">
        <v>182</v>
      </c>
      <c r="D170" s="89">
        <v>6274801.0499999998</v>
      </c>
      <c r="E170" s="106">
        <v>-1.7279466926164555E-2</v>
      </c>
      <c r="F170" s="89">
        <v>6207554.2047970062</v>
      </c>
      <c r="G170" s="89">
        <v>6466373.738011308</v>
      </c>
      <c r="H170" s="89">
        <v>-258819.5332143018</v>
      </c>
      <c r="I170" s="89">
        <v>-500739.06384752673</v>
      </c>
      <c r="J170" s="89">
        <v>-759558.59706182848</v>
      </c>
      <c r="K170" s="89">
        <v>236492.08436359445</v>
      </c>
      <c r="L170" s="140">
        <v>2.875195562424626E-4</v>
      </c>
      <c r="M170" s="23">
        <v>418287.46951600275</v>
      </c>
      <c r="N170" s="106">
        <v>-0.23060109140061746</v>
      </c>
    </row>
    <row r="171" spans="1:14" ht="15" customHeight="1">
      <c r="A171" s="24">
        <v>2</v>
      </c>
      <c r="B171" s="25" t="s">
        <v>1408</v>
      </c>
      <c r="C171" s="93" t="s">
        <v>183</v>
      </c>
      <c r="D171" s="89">
        <v>41573395.289999999</v>
      </c>
      <c r="E171" s="106">
        <v>3.48665218698887E-2</v>
      </c>
      <c r="F171" s="89">
        <v>41127854.522196777</v>
      </c>
      <c r="G171" s="89">
        <v>41222495.006393768</v>
      </c>
      <c r="H171" s="89">
        <v>-94640.484196990728</v>
      </c>
      <c r="I171" s="89">
        <v>-3317622.8015193846</v>
      </c>
      <c r="J171" s="89">
        <v>-3412263.2857163753</v>
      </c>
      <c r="K171" s="89">
        <v>1566867.0333705225</v>
      </c>
      <c r="L171" s="140">
        <v>1.9049471162553089E-3</v>
      </c>
      <c r="M171" s="23">
        <v>2514393.2299994468</v>
      </c>
      <c r="N171" s="106">
        <v>-0.1515893506623186</v>
      </c>
    </row>
    <row r="172" spans="1:14" ht="15" customHeight="1">
      <c r="A172" s="24">
        <v>17</v>
      </c>
      <c r="B172" s="25" t="s">
        <v>1409</v>
      </c>
      <c r="C172" s="93" t="s">
        <v>184</v>
      </c>
      <c r="D172" s="89">
        <v>2502856.71</v>
      </c>
      <c r="E172" s="106">
        <v>3.5917643714753922E-2</v>
      </c>
      <c r="F172" s="89">
        <v>2476033.6734763724</v>
      </c>
      <c r="G172" s="89">
        <v>2454770.3066292922</v>
      </c>
      <c r="H172" s="89">
        <v>21263.366847080179</v>
      </c>
      <c r="I172" s="89">
        <v>-199731.93029122421</v>
      </c>
      <c r="J172" s="89">
        <v>-178468.56344414403</v>
      </c>
      <c r="K172" s="89">
        <v>94330.608332404168</v>
      </c>
      <c r="L172" s="140">
        <v>1.1468415410519985E-4</v>
      </c>
      <c r="M172" s="23">
        <v>194173.62037431591</v>
      </c>
      <c r="N172" s="106">
        <v>-0.24103938823471449</v>
      </c>
    </row>
    <row r="173" spans="1:14" ht="15" customHeight="1">
      <c r="A173" s="24">
        <v>4</v>
      </c>
      <c r="B173" s="25" t="s">
        <v>1410</v>
      </c>
      <c r="C173" s="93" t="s">
        <v>185</v>
      </c>
      <c r="D173" s="89">
        <v>8831907.2400000002</v>
      </c>
      <c r="E173" s="106">
        <v>6.9161948632732173E-3</v>
      </c>
      <c r="F173" s="89">
        <v>8737255.9683050234</v>
      </c>
      <c r="G173" s="89">
        <v>8900340.5974368863</v>
      </c>
      <c r="H173" s="89">
        <v>-163084.62913186289</v>
      </c>
      <c r="I173" s="89">
        <v>-704800.18858060741</v>
      </c>
      <c r="J173" s="89">
        <v>-867884.81771247031</v>
      </c>
      <c r="K173" s="89">
        <v>332867.31092351058</v>
      </c>
      <c r="L173" s="140">
        <v>4.0468949217432041E-4</v>
      </c>
      <c r="M173" s="23">
        <v>1469118.3746707335</v>
      </c>
      <c r="N173" s="106">
        <v>-0.60534683349819862</v>
      </c>
    </row>
    <row r="174" spans="1:14" ht="15" customHeight="1">
      <c r="A174" s="24">
        <v>8</v>
      </c>
      <c r="B174" s="25" t="s">
        <v>1411</v>
      </c>
      <c r="C174" s="93" t="s">
        <v>186</v>
      </c>
      <c r="D174" s="89">
        <v>5218792.9800000004</v>
      </c>
      <c r="E174" s="106">
        <v>8.6495736293781045E-2</v>
      </c>
      <c r="F174" s="89">
        <v>5162863.3400200149</v>
      </c>
      <c r="G174" s="89">
        <v>5079511.576266218</v>
      </c>
      <c r="H174" s="89">
        <v>83351.763753796928</v>
      </c>
      <c r="I174" s="89">
        <v>-416467.94701470964</v>
      </c>
      <c r="J174" s="89">
        <v>-333116.18326091272</v>
      </c>
      <c r="K174" s="89">
        <v>196692.00981317079</v>
      </c>
      <c r="L174" s="140">
        <v>2.3913189115866535E-4</v>
      </c>
      <c r="M174" s="23">
        <v>879203.96601429873</v>
      </c>
      <c r="N174" s="106">
        <v>-0.34306076606741553</v>
      </c>
    </row>
    <row r="175" spans="1:14" ht="15" customHeight="1">
      <c r="A175" s="24">
        <v>10</v>
      </c>
      <c r="B175" s="25" t="s">
        <v>1412</v>
      </c>
      <c r="C175" s="93" t="s">
        <v>187</v>
      </c>
      <c r="D175" s="89">
        <v>202389150.91999999</v>
      </c>
      <c r="E175" s="106">
        <v>4.2722281394076189E-2</v>
      </c>
      <c r="F175" s="89">
        <v>200220152.76464292</v>
      </c>
      <c r="G175" s="89">
        <v>195865386.3123377</v>
      </c>
      <c r="H175" s="89">
        <v>4354766.4523052275</v>
      </c>
      <c r="I175" s="89">
        <v>-16150974.852752758</v>
      </c>
      <c r="J175" s="89">
        <v>-11796208.400447531</v>
      </c>
      <c r="K175" s="89">
        <v>7627880.4335396243</v>
      </c>
      <c r="L175" s="140">
        <v>9.2737344813198785E-3</v>
      </c>
      <c r="M175" s="23">
        <v>19848241.181829624</v>
      </c>
      <c r="N175" s="106">
        <v>-0.27688242947392072</v>
      </c>
    </row>
    <row r="176" spans="1:14" ht="15" customHeight="1">
      <c r="A176" s="24">
        <v>17</v>
      </c>
      <c r="B176" s="25" t="s">
        <v>1413</v>
      </c>
      <c r="C176" s="93" t="s">
        <v>188</v>
      </c>
      <c r="D176" s="89">
        <v>29840297.09</v>
      </c>
      <c r="E176" s="106">
        <v>6.7386514957317178E-2</v>
      </c>
      <c r="F176" s="89">
        <v>29520499.566025503</v>
      </c>
      <c r="G176" s="89">
        <v>29141236.764088485</v>
      </c>
      <c r="H176" s="89">
        <v>379262.80193701759</v>
      </c>
      <c r="I176" s="89">
        <v>-2381302.9784870511</v>
      </c>
      <c r="J176" s="89">
        <v>-2002040.1765500335</v>
      </c>
      <c r="K176" s="89">
        <v>1124656.2242547916</v>
      </c>
      <c r="L176" s="140">
        <v>1.3673212758610167E-3</v>
      </c>
      <c r="M176" s="23">
        <v>1380552.7166172883</v>
      </c>
      <c r="N176" s="106">
        <v>-4.9098906172177825E-2</v>
      </c>
    </row>
    <row r="177" spans="1:14" ht="15" customHeight="1">
      <c r="A177" s="24">
        <v>13</v>
      </c>
      <c r="B177" s="25" t="s">
        <v>1414</v>
      </c>
      <c r="C177" s="93" t="s">
        <v>189</v>
      </c>
      <c r="D177" s="89">
        <v>4270960.5599999996</v>
      </c>
      <c r="E177" s="106">
        <v>-1.8869762124626543E-2</v>
      </c>
      <c r="F177" s="89">
        <v>4225188.8102093963</v>
      </c>
      <c r="G177" s="89">
        <v>4233584.0848521339</v>
      </c>
      <c r="H177" s="89">
        <v>-8395.2746427375823</v>
      </c>
      <c r="I177" s="89">
        <v>-340829.41841544252</v>
      </c>
      <c r="J177" s="89">
        <v>-349224.6930581801</v>
      </c>
      <c r="K177" s="89">
        <v>160968.9864301123</v>
      </c>
      <c r="L177" s="140">
        <v>1.9570097524291378E-4</v>
      </c>
      <c r="M177" s="23">
        <v>1395645.5202251109</v>
      </c>
      <c r="N177" s="106">
        <v>-0.32130255355352855</v>
      </c>
    </row>
    <row r="178" spans="1:14" ht="15" customHeight="1">
      <c r="A178" s="24">
        <v>19</v>
      </c>
      <c r="B178" s="25" t="s">
        <v>1415</v>
      </c>
      <c r="C178" s="93" t="s">
        <v>190</v>
      </c>
      <c r="D178" s="89">
        <v>8244943.0800000001</v>
      </c>
      <c r="E178" s="106">
        <v>5.7592551092196631E-2</v>
      </c>
      <c r="F178" s="89">
        <v>8156582.2847189689</v>
      </c>
      <c r="G178" s="89">
        <v>8017271.9067466408</v>
      </c>
      <c r="H178" s="89">
        <v>139310.3779723281</v>
      </c>
      <c r="I178" s="89">
        <v>-657959.51878910069</v>
      </c>
      <c r="J178" s="89">
        <v>-518649.14081677259</v>
      </c>
      <c r="K178" s="89">
        <v>310745.11508988711</v>
      </c>
      <c r="L178" s="140">
        <v>3.7779402991684698E-4</v>
      </c>
      <c r="M178" s="23">
        <v>1613487.4745858386</v>
      </c>
      <c r="N178" s="106">
        <v>-0.12461098424604888</v>
      </c>
    </row>
    <row r="179" spans="1:14" ht="15" customHeight="1">
      <c r="A179" s="24">
        <v>15</v>
      </c>
      <c r="B179" s="25" t="s">
        <v>1416</v>
      </c>
      <c r="C179" s="93" t="s">
        <v>191</v>
      </c>
      <c r="D179" s="89">
        <v>78883645.819999993</v>
      </c>
      <c r="E179" s="106">
        <v>4.6346639170188331E-2</v>
      </c>
      <c r="F179" s="89">
        <v>78038252.272501737</v>
      </c>
      <c r="G179" s="89">
        <v>77112675.478038579</v>
      </c>
      <c r="H179" s="89">
        <v>925576.79446315765</v>
      </c>
      <c r="I179" s="89">
        <v>-6295039.8978445157</v>
      </c>
      <c r="J179" s="89">
        <v>-5369463.1033813581</v>
      </c>
      <c r="K179" s="89">
        <v>2973059.6513767308</v>
      </c>
      <c r="L179" s="140">
        <v>3.6145513874027905E-3</v>
      </c>
      <c r="M179" s="23">
        <v>4782110.5089270147</v>
      </c>
      <c r="N179" s="106">
        <v>-0.19061866197572674</v>
      </c>
    </row>
    <row r="180" spans="1:14" ht="15" customHeight="1">
      <c r="A180" s="24">
        <v>13</v>
      </c>
      <c r="B180" s="25" t="s">
        <v>1417</v>
      </c>
      <c r="C180" s="93" t="s">
        <v>192</v>
      </c>
      <c r="D180" s="89">
        <v>40917970.479999997</v>
      </c>
      <c r="E180" s="106">
        <v>4.401584862617991E-2</v>
      </c>
      <c r="F180" s="89">
        <v>40479453.879240327</v>
      </c>
      <c r="G180" s="89">
        <v>40517449.257348403</v>
      </c>
      <c r="H180" s="89">
        <v>-37995.378108076751</v>
      </c>
      <c r="I180" s="89">
        <v>-3265318.8634077781</v>
      </c>
      <c r="J180" s="89">
        <v>-3303314.2415158548</v>
      </c>
      <c r="K180" s="89">
        <v>1542164.6120147868</v>
      </c>
      <c r="L180" s="140">
        <v>1.8749146978535331E-3</v>
      </c>
      <c r="M180" s="23">
        <v>3283517.231763476</v>
      </c>
      <c r="N180" s="106">
        <v>-5.4601180078345135E-2</v>
      </c>
    </row>
    <row r="181" spans="1:14" ht="15" customHeight="1">
      <c r="A181" s="24">
        <v>2</v>
      </c>
      <c r="B181" s="25" t="s">
        <v>1418</v>
      </c>
      <c r="C181" s="93" t="s">
        <v>193</v>
      </c>
      <c r="D181" s="89">
        <v>27479933.420000002</v>
      </c>
      <c r="E181" s="106">
        <v>3.60597749590299E-2</v>
      </c>
      <c r="F181" s="89">
        <v>27185431.839127839</v>
      </c>
      <c r="G181" s="89">
        <v>26794955.823328231</v>
      </c>
      <c r="H181" s="89">
        <v>390476.01579960808</v>
      </c>
      <c r="I181" s="89">
        <v>-2192942.2185143488</v>
      </c>
      <c r="J181" s="89">
        <v>-1802466.2027147408</v>
      </c>
      <c r="K181" s="89">
        <v>1035696.061258962</v>
      </c>
      <c r="L181" s="140">
        <v>1.2591663384277048E-3</v>
      </c>
      <c r="M181" s="23">
        <v>1669230.8568934561</v>
      </c>
      <c r="N181" s="106">
        <v>-0.13015045840237838</v>
      </c>
    </row>
    <row r="182" spans="1:14" ht="15" customHeight="1">
      <c r="A182" s="24">
        <v>1</v>
      </c>
      <c r="B182" s="25" t="s">
        <v>1419</v>
      </c>
      <c r="C182" s="93" t="s">
        <v>194</v>
      </c>
      <c r="D182" s="89">
        <v>6107136.8899999997</v>
      </c>
      <c r="E182" s="106">
        <v>2.1574869850941703E-2</v>
      </c>
      <c r="F182" s="89">
        <v>6041686.8963184748</v>
      </c>
      <c r="G182" s="89">
        <v>5909457.3700707685</v>
      </c>
      <c r="H182" s="89">
        <v>132229.52624770626</v>
      </c>
      <c r="I182" s="89">
        <v>-487359.19827885146</v>
      </c>
      <c r="J182" s="89">
        <v>-355129.67203114519</v>
      </c>
      <c r="K182" s="89">
        <v>230172.96024228525</v>
      </c>
      <c r="L182" s="140">
        <v>2.7983696606998767E-4</v>
      </c>
      <c r="M182" s="23">
        <v>627934.8117508085</v>
      </c>
      <c r="N182" s="106">
        <v>-0.25695362527478915</v>
      </c>
    </row>
    <row r="183" spans="1:14" ht="15" customHeight="1">
      <c r="A183" s="24">
        <v>1</v>
      </c>
      <c r="B183" s="25" t="s">
        <v>1420</v>
      </c>
      <c r="C183" s="93" t="s">
        <v>195</v>
      </c>
      <c r="D183" s="89">
        <v>84187344.280000001</v>
      </c>
      <c r="E183" s="106">
        <v>3.0385391011545249E-2</v>
      </c>
      <c r="F183" s="89">
        <v>83285111.16316703</v>
      </c>
      <c r="G183" s="89">
        <v>83376799.556581929</v>
      </c>
      <c r="H183" s="89">
        <v>-91688.393414899707</v>
      </c>
      <c r="I183" s="89">
        <v>-6718283.436663961</v>
      </c>
      <c r="J183" s="89">
        <v>-6809971.8300788607</v>
      </c>
      <c r="K183" s="89">
        <v>3172951.6788126263</v>
      </c>
      <c r="L183" s="140">
        <v>3.8575737582336607E-3</v>
      </c>
      <c r="M183" s="23">
        <v>5467637.02223418</v>
      </c>
      <c r="N183" s="106">
        <v>-0.21962035063731544</v>
      </c>
    </row>
    <row r="184" spans="1:14" ht="15" customHeight="1">
      <c r="A184" s="24">
        <v>10</v>
      </c>
      <c r="B184" s="25" t="s">
        <v>1421</v>
      </c>
      <c r="C184" s="93" t="s">
        <v>196</v>
      </c>
      <c r="D184" s="89">
        <v>17958668.93</v>
      </c>
      <c r="E184" s="106">
        <v>2.3877024910785805E-2</v>
      </c>
      <c r="F184" s="89">
        <v>17766206.44075701</v>
      </c>
      <c r="G184" s="89">
        <v>17718486.236600395</v>
      </c>
      <c r="H184" s="89">
        <v>47720.20415661484</v>
      </c>
      <c r="I184" s="89">
        <v>-1433130.2293569711</v>
      </c>
      <c r="J184" s="89">
        <v>-1385410.0252003563</v>
      </c>
      <c r="K184" s="89">
        <v>676847.44325900532</v>
      </c>
      <c r="L184" s="140">
        <v>8.2288959925811518E-4</v>
      </c>
      <c r="M184" s="23">
        <v>3197948.5995644704</v>
      </c>
      <c r="N184" s="106">
        <v>-0.29956205918492829</v>
      </c>
    </row>
    <row r="185" spans="1:14" ht="15" customHeight="1">
      <c r="A185" s="24">
        <v>6</v>
      </c>
      <c r="B185" s="25" t="s">
        <v>1422</v>
      </c>
      <c r="C185" s="93" t="s">
        <v>197</v>
      </c>
      <c r="D185" s="89">
        <v>36501088.619999997</v>
      </c>
      <c r="E185" s="106">
        <v>1.4788035514802678E-2</v>
      </c>
      <c r="F185" s="89">
        <v>36109907.603006653</v>
      </c>
      <c r="G185" s="89">
        <v>36213063.95703619</v>
      </c>
      <c r="H185" s="89">
        <v>-103156.35402953625</v>
      </c>
      <c r="I185" s="89">
        <v>-2912844.6940950281</v>
      </c>
      <c r="J185" s="89">
        <v>-3016001.0481245643</v>
      </c>
      <c r="K185" s="89">
        <v>1375695.9719518241</v>
      </c>
      <c r="L185" s="140">
        <v>1.6725274186006583E-3</v>
      </c>
      <c r="M185" s="23">
        <v>3953144.1955612171</v>
      </c>
      <c r="N185" s="106">
        <v>-0.44115720081828091</v>
      </c>
    </row>
    <row r="186" spans="1:14" ht="15" customHeight="1">
      <c r="A186" s="24">
        <v>2</v>
      </c>
      <c r="B186" s="25" t="s">
        <v>1423</v>
      </c>
      <c r="C186" s="93" t="s">
        <v>198</v>
      </c>
      <c r="D186" s="89">
        <v>84799109.709999993</v>
      </c>
      <c r="E186" s="106">
        <v>4.4126298434242983E-2</v>
      </c>
      <c r="F186" s="89">
        <v>83890320.322323695</v>
      </c>
      <c r="G186" s="89">
        <v>83379259.764226288</v>
      </c>
      <c r="H186" s="89">
        <v>511060.55809740722</v>
      </c>
      <c r="I186" s="89">
        <v>-6767103.2870897334</v>
      </c>
      <c r="J186" s="89">
        <v>-6256042.7289923262</v>
      </c>
      <c r="K186" s="89">
        <v>3196008.6140890508</v>
      </c>
      <c r="L186" s="140">
        <v>3.8856056469830382E-3</v>
      </c>
      <c r="M186" s="23">
        <v>11951017.725289669</v>
      </c>
      <c r="N186" s="106">
        <v>-0.23160083032524015</v>
      </c>
    </row>
    <row r="187" spans="1:14" ht="15" customHeight="1">
      <c r="A187" s="24">
        <v>4</v>
      </c>
      <c r="B187" s="25" t="s">
        <v>1424</v>
      </c>
      <c r="C187" s="93" t="s">
        <v>199</v>
      </c>
      <c r="D187" s="89">
        <v>19187853.420000002</v>
      </c>
      <c r="E187" s="106">
        <v>4.6734863135002636E-2</v>
      </c>
      <c r="F187" s="89">
        <v>18982217.799295746</v>
      </c>
      <c r="G187" s="89">
        <v>18785242.566746131</v>
      </c>
      <c r="H187" s="89">
        <v>196975.2325496152</v>
      </c>
      <c r="I187" s="89">
        <v>-1531221.0988385624</v>
      </c>
      <c r="J187" s="89">
        <v>-1334245.8662889472</v>
      </c>
      <c r="K187" s="89">
        <v>723174.39447086921</v>
      </c>
      <c r="L187" s="140">
        <v>8.7921243344660607E-4</v>
      </c>
      <c r="M187" s="23">
        <v>890505.44263853994</v>
      </c>
      <c r="N187" s="106">
        <v>-0.14925673519491744</v>
      </c>
    </row>
    <row r="188" spans="1:14" ht="15" customHeight="1">
      <c r="A188" s="24">
        <v>17</v>
      </c>
      <c r="B188" s="25" t="s">
        <v>1425</v>
      </c>
      <c r="C188" s="93" t="s">
        <v>200</v>
      </c>
      <c r="D188" s="89">
        <v>31602225.780000001</v>
      </c>
      <c r="E188" s="106">
        <v>2.7352255407953496E-2</v>
      </c>
      <c r="F188" s="89">
        <v>31263545.721753735</v>
      </c>
      <c r="G188" s="89">
        <v>30982132.713242792</v>
      </c>
      <c r="H188" s="89">
        <v>281413.0085109435</v>
      </c>
      <c r="I188" s="89">
        <v>-2521907.6790610556</v>
      </c>
      <c r="J188" s="89">
        <v>-2240494.6705501121</v>
      </c>
      <c r="K188" s="89">
        <v>1191061.8656572576</v>
      </c>
      <c r="L188" s="140">
        <v>1.448055143125169E-3</v>
      </c>
      <c r="M188" s="23">
        <v>2078763.1584458046</v>
      </c>
      <c r="N188" s="106">
        <v>-0.13731681331197032</v>
      </c>
    </row>
    <row r="189" spans="1:14" ht="15" customHeight="1">
      <c r="A189" s="24">
        <v>6</v>
      </c>
      <c r="B189" s="25" t="s">
        <v>1426</v>
      </c>
      <c r="C189" s="93" t="s">
        <v>201</v>
      </c>
      <c r="D189" s="89">
        <v>144660872.96000001</v>
      </c>
      <c r="E189" s="106">
        <v>5.7036165404692474E-2</v>
      </c>
      <c r="F189" s="89">
        <v>143110546.94115818</v>
      </c>
      <c r="G189" s="89">
        <v>141056893.28069815</v>
      </c>
      <c r="H189" s="89">
        <v>2053653.6604600251</v>
      </c>
      <c r="I189" s="89">
        <v>-11544166.822843952</v>
      </c>
      <c r="J189" s="89">
        <v>-9490513.162383927</v>
      </c>
      <c r="K189" s="89">
        <v>5452149.1756567387</v>
      </c>
      <c r="L189" s="140">
        <v>6.6285496014421774E-3</v>
      </c>
      <c r="M189" s="23">
        <v>9796461.8444887083</v>
      </c>
      <c r="N189" s="106">
        <v>-0.30526480452652693</v>
      </c>
    </row>
    <row r="190" spans="1:14" ht="15" customHeight="1">
      <c r="A190" s="24">
        <v>2</v>
      </c>
      <c r="B190" s="25" t="s">
        <v>1427</v>
      </c>
      <c r="C190" s="93" t="s">
        <v>202</v>
      </c>
      <c r="D190" s="89">
        <v>18213063.219999999</v>
      </c>
      <c r="E190" s="106">
        <v>3.3734752623537645E-2</v>
      </c>
      <c r="F190" s="89">
        <v>18017874.39516424</v>
      </c>
      <c r="G190" s="89">
        <v>17922218.026392899</v>
      </c>
      <c r="H190" s="89">
        <v>95656.368771340698</v>
      </c>
      <c r="I190" s="89">
        <v>-1453431.2966908521</v>
      </c>
      <c r="J190" s="89">
        <v>-1357774.9279195115</v>
      </c>
      <c r="K190" s="89">
        <v>686435.35455896542</v>
      </c>
      <c r="L190" s="140">
        <v>8.3454627694216953E-4</v>
      </c>
      <c r="M190" s="23">
        <v>519509.19062203134</v>
      </c>
      <c r="N190" s="106">
        <v>-0.16260648042915971</v>
      </c>
    </row>
    <row r="191" spans="1:14" ht="15" customHeight="1">
      <c r="A191" s="24">
        <v>12</v>
      </c>
      <c r="B191" s="25" t="s">
        <v>1428</v>
      </c>
      <c r="C191" s="93" t="s">
        <v>203</v>
      </c>
      <c r="D191" s="89">
        <v>26710262.260000002</v>
      </c>
      <c r="E191" s="106">
        <v>4.5782780454522776E-2</v>
      </c>
      <c r="F191" s="89">
        <v>26424009.220705699</v>
      </c>
      <c r="G191" s="89">
        <v>26419863.171178885</v>
      </c>
      <c r="H191" s="89">
        <v>4146.0495268143713</v>
      </c>
      <c r="I191" s="89">
        <v>-2131521.2406924558</v>
      </c>
      <c r="J191" s="89">
        <v>-2127375.1911656414</v>
      </c>
      <c r="K191" s="89">
        <v>1006687.7890519977</v>
      </c>
      <c r="L191" s="140">
        <v>1.2238990034775679E-3</v>
      </c>
      <c r="M191" s="23">
        <v>4206514.3520620763</v>
      </c>
      <c r="N191" s="106">
        <v>-0.25443995597483837</v>
      </c>
    </row>
    <row r="192" spans="1:14" ht="15" customHeight="1">
      <c r="A192" s="24">
        <v>1</v>
      </c>
      <c r="B192" s="25" t="s">
        <v>1429</v>
      </c>
      <c r="C192" s="93" t="s">
        <v>204</v>
      </c>
      <c r="D192" s="89">
        <v>198182195.91</v>
      </c>
      <c r="E192" s="106">
        <v>4.7751247683087694E-2</v>
      </c>
      <c r="F192" s="89">
        <v>196058283.5589703</v>
      </c>
      <c r="G192" s="89">
        <v>194753299.53026876</v>
      </c>
      <c r="H192" s="89">
        <v>1304984.0287015438</v>
      </c>
      <c r="I192" s="89">
        <v>-15815253.178619988</v>
      </c>
      <c r="J192" s="89">
        <v>-14510269.149918444</v>
      </c>
      <c r="K192" s="89">
        <v>7469323.7635813365</v>
      </c>
      <c r="L192" s="140">
        <v>9.080966323737066E-3</v>
      </c>
      <c r="M192" s="23">
        <v>12243429.026765097</v>
      </c>
      <c r="N192" s="106">
        <v>-8.4466480862833704E-2</v>
      </c>
    </row>
    <row r="193" spans="1:14" ht="15" customHeight="1">
      <c r="A193" s="24">
        <v>15</v>
      </c>
      <c r="B193" s="25" t="s">
        <v>1430</v>
      </c>
      <c r="C193" s="93" t="s">
        <v>205</v>
      </c>
      <c r="D193" s="89">
        <v>29606222.329999998</v>
      </c>
      <c r="E193" s="106">
        <v>4.8687310327864219E-2</v>
      </c>
      <c r="F193" s="89">
        <v>29288933.377855305</v>
      </c>
      <c r="G193" s="89">
        <v>28739036.784816697</v>
      </c>
      <c r="H193" s="89">
        <v>549896.59303860739</v>
      </c>
      <c r="I193" s="89">
        <v>-2362623.4418358076</v>
      </c>
      <c r="J193" s="89">
        <v>-1812726.8487972002</v>
      </c>
      <c r="K193" s="89">
        <v>1115834.1393076826</v>
      </c>
      <c r="L193" s="140">
        <v>1.3565956655051694E-3</v>
      </c>
      <c r="M193" s="23">
        <v>4474987.863173496</v>
      </c>
      <c r="N193" s="106">
        <v>-0.16391303798135248</v>
      </c>
    </row>
    <row r="194" spans="1:14" ht="15" customHeight="1">
      <c r="A194" s="24">
        <v>7</v>
      </c>
      <c r="B194" s="25" t="s">
        <v>1431</v>
      </c>
      <c r="C194" s="93" t="s">
        <v>206</v>
      </c>
      <c r="D194" s="89">
        <v>55699668.600000001</v>
      </c>
      <c r="E194" s="106">
        <v>2.7344608846384011E-2</v>
      </c>
      <c r="F194" s="89">
        <v>55102737.006096758</v>
      </c>
      <c r="G194" s="89">
        <v>54962327.863776647</v>
      </c>
      <c r="H194" s="89">
        <v>140409.14232011139</v>
      </c>
      <c r="I194" s="89">
        <v>-4444921.7894137818</v>
      </c>
      <c r="J194" s="89">
        <v>-4304512.6470936704</v>
      </c>
      <c r="K194" s="89">
        <v>2099274.6416359213</v>
      </c>
      <c r="L194" s="140">
        <v>2.5522313569964466E-3</v>
      </c>
      <c r="M194" s="23">
        <v>4002322.148780955</v>
      </c>
      <c r="N194" s="106">
        <v>-0.17447432271614527</v>
      </c>
    </row>
    <row r="195" spans="1:14" ht="15" customHeight="1">
      <c r="A195" s="24">
        <v>2</v>
      </c>
      <c r="B195" s="25" t="s">
        <v>1432</v>
      </c>
      <c r="C195" s="93" t="s">
        <v>207</v>
      </c>
      <c r="D195" s="89">
        <v>4074981.07</v>
      </c>
      <c r="E195" s="106">
        <v>4.7865634232132859E-2</v>
      </c>
      <c r="F195" s="89">
        <v>4031309.6262305724</v>
      </c>
      <c r="G195" s="89">
        <v>3970371.8955951328</v>
      </c>
      <c r="H195" s="89">
        <v>60937.730635439511</v>
      </c>
      <c r="I195" s="89">
        <v>-325189.94465779798</v>
      </c>
      <c r="J195" s="89">
        <v>-264252.21402235847</v>
      </c>
      <c r="K195" s="89">
        <v>153582.68083838138</v>
      </c>
      <c r="L195" s="140">
        <v>1.8672093977271763E-4</v>
      </c>
      <c r="M195" s="23">
        <v>735217.94866011478</v>
      </c>
      <c r="N195" s="106">
        <v>-0.1216193017783801</v>
      </c>
    </row>
    <row r="196" spans="1:14" ht="15" customHeight="1">
      <c r="A196" s="24">
        <v>6</v>
      </c>
      <c r="B196" s="25" t="s">
        <v>1433</v>
      </c>
      <c r="C196" s="93" t="s">
        <v>208</v>
      </c>
      <c r="D196" s="89">
        <v>32116256.84</v>
      </c>
      <c r="E196" s="106">
        <v>2.7577416199852101E-2</v>
      </c>
      <c r="F196" s="89">
        <v>31772067.92707517</v>
      </c>
      <c r="G196" s="89">
        <v>31710017.425668407</v>
      </c>
      <c r="H196" s="89">
        <v>62050.501406762749</v>
      </c>
      <c r="I196" s="89">
        <v>-2562928.1719375509</v>
      </c>
      <c r="J196" s="89">
        <v>-2500877.6705307881</v>
      </c>
      <c r="K196" s="89">
        <v>1210435.2730112688</v>
      </c>
      <c r="L196" s="140">
        <v>1.4716087157545423E-3</v>
      </c>
      <c r="M196" s="23">
        <v>2660477.5442056824</v>
      </c>
      <c r="N196" s="106">
        <v>-0.20055719461618382</v>
      </c>
    </row>
    <row r="197" spans="1:14" ht="15" customHeight="1">
      <c r="A197" s="24">
        <v>17</v>
      </c>
      <c r="B197" s="25" t="s">
        <v>1434</v>
      </c>
      <c r="C197" s="93" t="s">
        <v>209</v>
      </c>
      <c r="D197" s="89">
        <v>23714914.870000001</v>
      </c>
      <c r="E197" s="106">
        <v>3.3432211137156331E-2</v>
      </c>
      <c r="F197" s="89">
        <v>23460762.874333929</v>
      </c>
      <c r="G197" s="89">
        <v>23203069.82181216</v>
      </c>
      <c r="H197" s="89">
        <v>257693.05252176896</v>
      </c>
      <c r="I197" s="89">
        <v>-1892487.7739713502</v>
      </c>
      <c r="J197" s="89">
        <v>-1634794.7214495812</v>
      </c>
      <c r="K197" s="89">
        <v>893795.6125495804</v>
      </c>
      <c r="L197" s="140">
        <v>1.0866482850082041E-3</v>
      </c>
      <c r="M197" s="23">
        <v>1795551.2492031218</v>
      </c>
      <c r="N197" s="106">
        <v>-0.28376931457090082</v>
      </c>
    </row>
    <row r="198" spans="1:14" ht="15" customHeight="1">
      <c r="A198" s="24">
        <v>17</v>
      </c>
      <c r="B198" s="25" t="s">
        <v>1435</v>
      </c>
      <c r="C198" s="93" t="s">
        <v>210</v>
      </c>
      <c r="D198" s="89">
        <v>819984431.00999999</v>
      </c>
      <c r="E198" s="106">
        <v>5.0073257075914812E-2</v>
      </c>
      <c r="F198" s="89">
        <v>811196683.69154203</v>
      </c>
      <c r="G198" s="89">
        <v>803642918.11840987</v>
      </c>
      <c r="H198" s="89">
        <v>7553765.5731321573</v>
      </c>
      <c r="I198" s="89">
        <v>-65436056.550907575</v>
      </c>
      <c r="J198" s="89">
        <v>-57882290.977775417</v>
      </c>
      <c r="K198" s="89">
        <v>30904537.959056232</v>
      </c>
      <c r="L198" s="140">
        <v>3.7572754554460873E-2</v>
      </c>
      <c r="M198" s="23">
        <v>68222770.172058731</v>
      </c>
      <c r="N198" s="106">
        <v>-0.1218978874566965</v>
      </c>
    </row>
    <row r="199" spans="1:14" ht="15" customHeight="1">
      <c r="A199" s="24">
        <v>7</v>
      </c>
      <c r="B199" s="25" t="s">
        <v>1436</v>
      </c>
      <c r="C199" s="93" t="s">
        <v>211</v>
      </c>
      <c r="D199" s="89">
        <v>8133580.2699999996</v>
      </c>
      <c r="E199" s="106">
        <v>-1.558028794377897E-2</v>
      </c>
      <c r="F199" s="89">
        <v>8046412.9464459224</v>
      </c>
      <c r="G199" s="89">
        <v>8197984.5610210234</v>
      </c>
      <c r="H199" s="89">
        <v>-151571.61457510106</v>
      </c>
      <c r="I199" s="89">
        <v>-649072.59013869672</v>
      </c>
      <c r="J199" s="89">
        <v>-800644.20471379778</v>
      </c>
      <c r="K199" s="89">
        <v>306547.94248670357</v>
      </c>
      <c r="L199" s="140">
        <v>3.7269124092673009E-4</v>
      </c>
      <c r="M199" s="23">
        <v>1474074.3700333866</v>
      </c>
      <c r="N199" s="106">
        <v>-0.2909318967723834</v>
      </c>
    </row>
    <row r="200" spans="1:14" ht="15" customHeight="1">
      <c r="A200" s="24">
        <v>2</v>
      </c>
      <c r="B200" s="25" t="s">
        <v>1437</v>
      </c>
      <c r="C200" s="93" t="s">
        <v>212</v>
      </c>
      <c r="D200" s="89">
        <v>44002510.009999998</v>
      </c>
      <c r="E200" s="106">
        <v>4.8577820939078808E-2</v>
      </c>
      <c r="F200" s="89">
        <v>43530936.496257178</v>
      </c>
      <c r="G200" s="89">
        <v>43159738.006269127</v>
      </c>
      <c r="H200" s="89">
        <v>371198.48998805135</v>
      </c>
      <c r="I200" s="89">
        <v>-3511470.0041922163</v>
      </c>
      <c r="J200" s="89">
        <v>-3140271.514204165</v>
      </c>
      <c r="K200" s="89">
        <v>1658418.3668253243</v>
      </c>
      <c r="L200" s="140">
        <v>2.016252316339132E-3</v>
      </c>
      <c r="M200" s="23">
        <v>2974324.6957037356</v>
      </c>
      <c r="N200" s="106">
        <v>0.43377281963841408</v>
      </c>
    </row>
    <row r="201" spans="1:14" ht="15" customHeight="1">
      <c r="A201" s="24">
        <v>18</v>
      </c>
      <c r="B201" s="25" t="s">
        <v>1438</v>
      </c>
      <c r="C201" s="93" t="s">
        <v>213</v>
      </c>
      <c r="D201" s="89">
        <v>9829299.7100000009</v>
      </c>
      <c r="E201" s="106">
        <v>-2.292810220292929E-3</v>
      </c>
      <c r="F201" s="89">
        <v>9723959.4146208819</v>
      </c>
      <c r="G201" s="89">
        <v>9866277.747011086</v>
      </c>
      <c r="H201" s="89">
        <v>-142318.33239020407</v>
      </c>
      <c r="I201" s="89">
        <v>-784393.68767909636</v>
      </c>
      <c r="J201" s="89">
        <v>-926712.02006930043</v>
      </c>
      <c r="K201" s="89">
        <v>370458.21177906106</v>
      </c>
      <c r="L201" s="140">
        <v>4.5039131412674292E-4</v>
      </c>
      <c r="M201" s="23">
        <v>882611.93989842688</v>
      </c>
      <c r="N201" s="106">
        <v>-0.25224107990827482</v>
      </c>
    </row>
    <row r="202" spans="1:14" ht="15" customHeight="1">
      <c r="A202" s="24">
        <v>9</v>
      </c>
      <c r="B202" s="25" t="s">
        <v>1439</v>
      </c>
      <c r="C202" s="93" t="s">
        <v>214</v>
      </c>
      <c r="D202" s="89">
        <v>14277699.789999999</v>
      </c>
      <c r="E202" s="106">
        <v>5.5662387077766384E-2</v>
      </c>
      <c r="F202" s="89">
        <v>14124686.131083602</v>
      </c>
      <c r="G202" s="89">
        <v>14165736.197315373</v>
      </c>
      <c r="H202" s="89">
        <v>-41050.066231770441</v>
      </c>
      <c r="I202" s="89">
        <v>-1139383.0608765879</v>
      </c>
      <c r="J202" s="89">
        <v>-1180433.1271083583</v>
      </c>
      <c r="K202" s="89">
        <v>538114.74759901024</v>
      </c>
      <c r="L202" s="140">
        <v>6.5422279926849653E-4</v>
      </c>
      <c r="M202" s="23">
        <v>1596820.6778004458</v>
      </c>
      <c r="N202" s="106">
        <v>-0.33155236952288125</v>
      </c>
    </row>
    <row r="203" spans="1:14" ht="15" customHeight="1">
      <c r="A203" s="24">
        <v>6</v>
      </c>
      <c r="B203" s="25" t="s">
        <v>1440</v>
      </c>
      <c r="C203" s="93" t="s">
        <v>215</v>
      </c>
      <c r="D203" s="89">
        <v>20235275.82</v>
      </c>
      <c r="E203" s="106">
        <v>1.2236179355709309E-2</v>
      </c>
      <c r="F203" s="89">
        <v>20018415.006427683</v>
      </c>
      <c r="G203" s="89">
        <v>20139484.991912805</v>
      </c>
      <c r="H203" s="89">
        <v>-121069.98548512161</v>
      </c>
      <c r="I203" s="89">
        <v>-1614807.0656046208</v>
      </c>
      <c r="J203" s="89">
        <v>-1735877.0510897425</v>
      </c>
      <c r="K203" s="89">
        <v>762650.88218917197</v>
      </c>
      <c r="L203" s="140">
        <v>9.2720669194925839E-4</v>
      </c>
      <c r="M203" s="23">
        <v>3093086.2414370305</v>
      </c>
      <c r="N203" s="106">
        <v>-0.17680307632097392</v>
      </c>
    </row>
    <row r="204" spans="1:14" ht="15" customHeight="1">
      <c r="A204" s="24">
        <v>19</v>
      </c>
      <c r="B204" s="25" t="s">
        <v>1441</v>
      </c>
      <c r="C204" s="93" t="s">
        <v>216</v>
      </c>
      <c r="D204" s="89">
        <v>3168598.82</v>
      </c>
      <c r="E204" s="106">
        <v>2.1100113937490672E-2</v>
      </c>
      <c r="F204" s="89">
        <v>3134641.0462537026</v>
      </c>
      <c r="G204" s="89">
        <v>3101852.1050371462</v>
      </c>
      <c r="H204" s="89">
        <v>32788.941216556355</v>
      </c>
      <c r="I204" s="89">
        <v>-252859.20528670432</v>
      </c>
      <c r="J204" s="89">
        <v>-220070.26407014797</v>
      </c>
      <c r="K204" s="89">
        <v>119421.88022898763</v>
      </c>
      <c r="L204" s="140">
        <v>1.4518932462994832E-4</v>
      </c>
      <c r="M204" s="23">
        <v>453676.61485082813</v>
      </c>
      <c r="N204" s="106">
        <v>-0.32338842265776324</v>
      </c>
    </row>
    <row r="205" spans="1:14" ht="15" customHeight="1">
      <c r="A205" s="24">
        <v>16</v>
      </c>
      <c r="B205" s="25" t="s">
        <v>1442</v>
      </c>
      <c r="C205" s="93" t="s">
        <v>217</v>
      </c>
      <c r="D205" s="89">
        <v>6741395.04</v>
      </c>
      <c r="E205" s="106">
        <v>2.0853384509278872E-2</v>
      </c>
      <c r="F205" s="89">
        <v>6669147.721703412</v>
      </c>
      <c r="G205" s="89">
        <v>6643929.0900603207</v>
      </c>
      <c r="H205" s="89">
        <v>25218.631643091328</v>
      </c>
      <c r="I205" s="89">
        <v>-537974.00339186203</v>
      </c>
      <c r="J205" s="89">
        <v>-512755.3717487707</v>
      </c>
      <c r="K205" s="89">
        <v>254077.62761306943</v>
      </c>
      <c r="L205" s="140">
        <v>3.0889950054367672E-4</v>
      </c>
      <c r="M205" s="23">
        <v>932631.53849035816</v>
      </c>
      <c r="N205" s="106">
        <v>-0.22500176856995424</v>
      </c>
    </row>
    <row r="206" spans="1:14" ht="15" customHeight="1">
      <c r="A206" s="24">
        <v>10</v>
      </c>
      <c r="B206" s="25" t="s">
        <v>1443</v>
      </c>
      <c r="C206" s="93" t="s">
        <v>1444</v>
      </c>
      <c r="D206" s="89">
        <v>4739283.5199999996</v>
      </c>
      <c r="E206" s="106">
        <v>5.8092123040817567E-2</v>
      </c>
      <c r="F206" s="89">
        <v>4688492.7677987739</v>
      </c>
      <c r="G206" s="89">
        <v>4532654.8193562403</v>
      </c>
      <c r="H206" s="89">
        <v>155837.94844253361</v>
      </c>
      <c r="I206" s="89">
        <v>-378202.33250467933</v>
      </c>
      <c r="J206" s="89">
        <v>-222364.38406214572</v>
      </c>
      <c r="K206" s="89">
        <v>178619.6931351047</v>
      </c>
      <c r="L206" s="140">
        <v>2.1716014320129177E-4</v>
      </c>
      <c r="M206" s="23">
        <v>983020.9632551563</v>
      </c>
      <c r="N206" s="106">
        <v>-0.36690406669137776</v>
      </c>
    </row>
    <row r="207" spans="1:14" ht="15" customHeight="1">
      <c r="A207" s="24">
        <v>13</v>
      </c>
      <c r="B207" s="25" t="s">
        <v>1445</v>
      </c>
      <c r="C207" s="93" t="s">
        <v>218</v>
      </c>
      <c r="D207" s="89">
        <v>12135275.26</v>
      </c>
      <c r="E207" s="106">
        <v>2.9340862419570346E-2</v>
      </c>
      <c r="F207" s="89">
        <v>12005221.897287417</v>
      </c>
      <c r="G207" s="89">
        <v>11706109.822589451</v>
      </c>
      <c r="H207" s="89">
        <v>299112.07469796576</v>
      </c>
      <c r="I207" s="89">
        <v>-968414.18951831968</v>
      </c>
      <c r="J207" s="89">
        <v>-669302.11482035392</v>
      </c>
      <c r="K207" s="89">
        <v>457368.53131994687</v>
      </c>
      <c r="L207" s="140">
        <v>5.5605411706803587E-4</v>
      </c>
      <c r="M207" s="23">
        <v>1551460.0232633345</v>
      </c>
      <c r="N207" s="106">
        <v>-0.32327024355304679</v>
      </c>
    </row>
    <row r="208" spans="1:14" ht="15" customHeight="1">
      <c r="A208" s="24">
        <v>10</v>
      </c>
      <c r="B208" s="25" t="s">
        <v>1446</v>
      </c>
      <c r="C208" s="93" t="s">
        <v>219</v>
      </c>
      <c r="D208" s="89">
        <v>60657211.75</v>
      </c>
      <c r="E208" s="106">
        <v>2.2567661100436842E-2</v>
      </c>
      <c r="F208" s="89">
        <v>60007150.322315782</v>
      </c>
      <c r="G208" s="89">
        <v>59906742.510243304</v>
      </c>
      <c r="H208" s="89">
        <v>100407.81207247823</v>
      </c>
      <c r="I208" s="89">
        <v>-4840541.5861425912</v>
      </c>
      <c r="J208" s="89">
        <v>-4740133.774070113</v>
      </c>
      <c r="K208" s="89">
        <v>2286120.3604919733</v>
      </c>
      <c r="L208" s="140">
        <v>2.7793924406997873E-3</v>
      </c>
      <c r="M208" s="23">
        <v>6210017.2079831576</v>
      </c>
      <c r="N208" s="106">
        <v>-0.27370687749600109</v>
      </c>
    </row>
    <row r="209" spans="1:14" ht="15" customHeight="1">
      <c r="A209" s="24">
        <v>11</v>
      </c>
      <c r="B209" s="25" t="s">
        <v>1447</v>
      </c>
      <c r="C209" s="93" t="s">
        <v>220</v>
      </c>
      <c r="D209" s="89">
        <v>11091079.710000001</v>
      </c>
      <c r="E209" s="106">
        <v>5.1753442919908466E-3</v>
      </c>
      <c r="F209" s="89">
        <v>10972216.95810567</v>
      </c>
      <c r="G209" s="89">
        <v>11113433.575096352</v>
      </c>
      <c r="H209" s="89">
        <v>-141216.61699068174</v>
      </c>
      <c r="I209" s="89">
        <v>-885085.73049398896</v>
      </c>
      <c r="J209" s="89">
        <v>-1026302.3474846707</v>
      </c>
      <c r="K209" s="89">
        <v>418013.66092087829</v>
      </c>
      <c r="L209" s="140">
        <v>5.0820771703494584E-4</v>
      </c>
      <c r="M209" s="23">
        <v>2148533.4225462517</v>
      </c>
      <c r="N209" s="106">
        <v>-0.29924429992363155</v>
      </c>
    </row>
    <row r="210" spans="1:14" ht="15" customHeight="1">
      <c r="A210" s="24">
        <v>15</v>
      </c>
      <c r="B210" s="25" t="s">
        <v>1448</v>
      </c>
      <c r="C210" s="93" t="s">
        <v>221</v>
      </c>
      <c r="D210" s="89">
        <v>74060254.959999993</v>
      </c>
      <c r="E210" s="106">
        <v>3.336184910142892E-2</v>
      </c>
      <c r="F210" s="89">
        <v>73266553.540416434</v>
      </c>
      <c r="G210" s="89">
        <v>73084983.103726879</v>
      </c>
      <c r="H210" s="89">
        <v>181570.43668955564</v>
      </c>
      <c r="I210" s="89">
        <v>-5910125.6663714526</v>
      </c>
      <c r="J210" s="89">
        <v>-5728555.229681897</v>
      </c>
      <c r="K210" s="89">
        <v>2791270.0218582437</v>
      </c>
      <c r="L210" s="140">
        <v>3.39353733634357E-3</v>
      </c>
      <c r="M210" s="23">
        <v>10540391.40440887</v>
      </c>
      <c r="N210" s="106">
        <v>-0.19656003907234842</v>
      </c>
    </row>
    <row r="211" spans="1:14" ht="15" customHeight="1">
      <c r="A211" s="24">
        <v>15</v>
      </c>
      <c r="B211" s="25" t="s">
        <v>1449</v>
      </c>
      <c r="C211" s="93" t="s">
        <v>222</v>
      </c>
      <c r="D211" s="89">
        <v>35639736.229999997</v>
      </c>
      <c r="E211" s="106">
        <v>5.3504408068434373E-2</v>
      </c>
      <c r="F211" s="89">
        <v>35257786.299438559</v>
      </c>
      <c r="G211" s="89">
        <v>34465885.403352737</v>
      </c>
      <c r="H211" s="89">
        <v>791900.89608582109</v>
      </c>
      <c r="I211" s="89">
        <v>-2844107.4088847772</v>
      </c>
      <c r="J211" s="89">
        <v>-2052206.5127989561</v>
      </c>
      <c r="K211" s="89">
        <v>1343232.3096843704</v>
      </c>
      <c r="L211" s="140">
        <v>1.6330591302887627E-3</v>
      </c>
      <c r="M211" s="23">
        <v>4105538.8210199168</v>
      </c>
      <c r="N211" s="106">
        <v>-0.121128967052476</v>
      </c>
    </row>
    <row r="212" spans="1:14" ht="15" customHeight="1">
      <c r="A212" s="24">
        <v>13</v>
      </c>
      <c r="B212" s="25" t="s">
        <v>1450</v>
      </c>
      <c r="C212" s="93" t="s">
        <v>223</v>
      </c>
      <c r="D212" s="89">
        <v>10550988.619999999</v>
      </c>
      <c r="E212" s="106">
        <v>2.3474772907571495E-2</v>
      </c>
      <c r="F212" s="89">
        <v>10437914.007304877</v>
      </c>
      <c r="G212" s="89">
        <v>10335619.731419262</v>
      </c>
      <c r="H212" s="89">
        <v>102294.2758856155</v>
      </c>
      <c r="I212" s="89">
        <v>-841985.60594119667</v>
      </c>
      <c r="J212" s="89">
        <v>-739691.33005558117</v>
      </c>
      <c r="K212" s="89">
        <v>397658.07249623706</v>
      </c>
      <c r="L212" s="140">
        <v>4.8346003989109304E-4</v>
      </c>
      <c r="M212" s="23">
        <v>2506261.1122743529</v>
      </c>
      <c r="N212" s="106">
        <v>-0.20255585477512006</v>
      </c>
    </row>
    <row r="213" spans="1:14" ht="15" customHeight="1">
      <c r="A213" s="24">
        <v>6</v>
      </c>
      <c r="B213" s="25" t="s">
        <v>1451</v>
      </c>
      <c r="C213" s="93" t="s">
        <v>224</v>
      </c>
      <c r="D213" s="89">
        <v>97209996.439999998</v>
      </c>
      <c r="E213" s="106">
        <v>6.5616651309170937E-2</v>
      </c>
      <c r="F213" s="89">
        <v>96168199.970168605</v>
      </c>
      <c r="G213" s="89">
        <v>94797801.985351488</v>
      </c>
      <c r="H213" s="89">
        <v>1370397.9848171175</v>
      </c>
      <c r="I213" s="89">
        <v>-7757511.7085165596</v>
      </c>
      <c r="J213" s="89">
        <v>-6387113.7236994421</v>
      </c>
      <c r="K213" s="89">
        <v>3663764.7147511067</v>
      </c>
      <c r="L213" s="140">
        <v>4.4542886405554115E-3</v>
      </c>
      <c r="M213" s="23">
        <v>8259581.4132385151</v>
      </c>
      <c r="N213" s="106">
        <v>3.3930738136145999E-2</v>
      </c>
    </row>
    <row r="214" spans="1:14" ht="15" customHeight="1">
      <c r="A214" s="24">
        <v>12</v>
      </c>
      <c r="B214" s="25" t="s">
        <v>1452</v>
      </c>
      <c r="C214" s="93" t="s">
        <v>225</v>
      </c>
      <c r="D214" s="89">
        <v>10041039.560000001</v>
      </c>
      <c r="E214" s="106">
        <v>7.7790379265132437E-3</v>
      </c>
      <c r="F214" s="89">
        <v>9933430.0553180221</v>
      </c>
      <c r="G214" s="89">
        <v>10044813.321286317</v>
      </c>
      <c r="H214" s="89">
        <v>-111383.26596829481</v>
      </c>
      <c r="I214" s="89">
        <v>-801290.86313109193</v>
      </c>
      <c r="J214" s="89">
        <v>-912674.12909938674</v>
      </c>
      <c r="K214" s="89">
        <v>378438.51236075594</v>
      </c>
      <c r="L214" s="140">
        <v>4.600935098180064E-4</v>
      </c>
      <c r="M214" s="23">
        <v>1737944.9385660524</v>
      </c>
      <c r="N214" s="106">
        <v>-0.1484181676185059</v>
      </c>
    </row>
    <row r="215" spans="1:14" ht="15" customHeight="1">
      <c r="A215" s="24">
        <v>4</v>
      </c>
      <c r="B215" s="25" t="s">
        <v>1453</v>
      </c>
      <c r="C215" s="93" t="s">
        <v>226</v>
      </c>
      <c r="D215" s="89">
        <v>6129403.8700000001</v>
      </c>
      <c r="E215" s="106">
        <v>2.3567387931870298E-2</v>
      </c>
      <c r="F215" s="89">
        <v>6063715.2417952027</v>
      </c>
      <c r="G215" s="89">
        <v>5952778.0446942756</v>
      </c>
      <c r="H215" s="89">
        <v>110937.19710092712</v>
      </c>
      <c r="I215" s="89">
        <v>-489136.13855648978</v>
      </c>
      <c r="J215" s="89">
        <v>-378198.94145556266</v>
      </c>
      <c r="K215" s="89">
        <v>231012.18438193866</v>
      </c>
      <c r="L215" s="140">
        <v>2.808572680935012E-4</v>
      </c>
      <c r="M215" s="23">
        <v>807307.53959303221</v>
      </c>
      <c r="N215" s="106">
        <v>-0.22374387177097321</v>
      </c>
    </row>
    <row r="216" spans="1:14" ht="15" customHeight="1">
      <c r="A216" s="24">
        <v>4</v>
      </c>
      <c r="B216" s="25" t="s">
        <v>1454</v>
      </c>
      <c r="C216" s="93" t="s">
        <v>227</v>
      </c>
      <c r="D216" s="89">
        <v>309895695.25</v>
      </c>
      <c r="E216" s="106">
        <v>3.3301758507295887E-2</v>
      </c>
      <c r="F216" s="89">
        <v>306574552.84540522</v>
      </c>
      <c r="G216" s="89">
        <v>304664495.97014254</v>
      </c>
      <c r="H216" s="89">
        <v>1910056.8752626777</v>
      </c>
      <c r="I216" s="89">
        <v>-24730167.393891066</v>
      </c>
      <c r="J216" s="89">
        <v>-22820110.518628389</v>
      </c>
      <c r="K216" s="89">
        <v>11679713.55920165</v>
      </c>
      <c r="L216" s="140">
        <v>1.4199824356141047E-2</v>
      </c>
      <c r="M216" s="23">
        <v>23676365.193264645</v>
      </c>
      <c r="N216" s="106">
        <v>-0.11676609516985514</v>
      </c>
    </row>
    <row r="217" spans="1:14" ht="15" customHeight="1">
      <c r="A217" s="24">
        <v>1</v>
      </c>
      <c r="B217" s="25" t="s">
        <v>1455</v>
      </c>
      <c r="C217" s="93" t="s">
        <v>228</v>
      </c>
      <c r="D217" s="89">
        <v>20922671.82</v>
      </c>
      <c r="E217" s="106">
        <v>3.9252310692039272E-2</v>
      </c>
      <c r="F217" s="89">
        <v>20698444.205147959</v>
      </c>
      <c r="G217" s="89">
        <v>20482676.451128777</v>
      </c>
      <c r="H217" s="89">
        <v>215767.75401918218</v>
      </c>
      <c r="I217" s="89">
        <v>-1669662.3553245289</v>
      </c>
      <c r="J217" s="89">
        <v>-1453894.6013053467</v>
      </c>
      <c r="K217" s="89">
        <v>788558.27136817982</v>
      </c>
      <c r="L217" s="140">
        <v>9.587040719152485E-4</v>
      </c>
      <c r="M217" s="23">
        <v>708584.24182747549</v>
      </c>
      <c r="N217" s="106">
        <v>-6.172594189295455E-2</v>
      </c>
    </row>
    <row r="218" spans="1:14" ht="15" customHeight="1">
      <c r="A218" s="24">
        <v>19</v>
      </c>
      <c r="B218" s="25" t="s">
        <v>1456</v>
      </c>
      <c r="C218" s="93" t="s">
        <v>229</v>
      </c>
      <c r="D218" s="89">
        <v>8783795.5999999996</v>
      </c>
      <c r="E218" s="106">
        <v>3.8755134069748509E-2</v>
      </c>
      <c r="F218" s="89">
        <v>8689659.9392354339</v>
      </c>
      <c r="G218" s="89">
        <v>8422594.8697413485</v>
      </c>
      <c r="H218" s="89">
        <v>267065.06949408539</v>
      </c>
      <c r="I218" s="89">
        <v>-700960.80349384528</v>
      </c>
      <c r="J218" s="89">
        <v>-433895.73399975989</v>
      </c>
      <c r="K218" s="89">
        <v>331054.02283117321</v>
      </c>
      <c r="L218" s="140">
        <v>4.024849541702195E-4</v>
      </c>
      <c r="M218" s="23">
        <v>1023914.7560949713</v>
      </c>
      <c r="N218" s="106">
        <v>-0.18049067882951875</v>
      </c>
    </row>
    <row r="219" spans="1:14" ht="15" customHeight="1">
      <c r="A219" s="24">
        <v>17</v>
      </c>
      <c r="B219" s="25" t="s">
        <v>1457</v>
      </c>
      <c r="C219" s="93" t="s">
        <v>230</v>
      </c>
      <c r="D219" s="89">
        <v>20092871.210000001</v>
      </c>
      <c r="E219" s="106">
        <v>1.6141490044031315E-2</v>
      </c>
      <c r="F219" s="89">
        <v>19877536.542147454</v>
      </c>
      <c r="G219" s="89">
        <v>19936660.497528814</v>
      </c>
      <c r="H219" s="89">
        <v>-59123.955381359905</v>
      </c>
      <c r="I219" s="89">
        <v>-1603442.9521401834</v>
      </c>
      <c r="J219" s="89">
        <v>-1662566.9075215433</v>
      </c>
      <c r="K219" s="89">
        <v>757283.76970647671</v>
      </c>
      <c r="L219" s="140">
        <v>9.2068152725513941E-4</v>
      </c>
      <c r="M219" s="23">
        <v>3693981.5385576137</v>
      </c>
      <c r="N219" s="106">
        <v>-0.26858114440547265</v>
      </c>
    </row>
    <row r="220" spans="1:14" ht="15" customHeight="1">
      <c r="A220" s="24">
        <v>1</v>
      </c>
      <c r="B220" s="25" t="s">
        <v>1458</v>
      </c>
      <c r="C220" s="93" t="s">
        <v>231</v>
      </c>
      <c r="D220" s="89">
        <v>6745011.9400000004</v>
      </c>
      <c r="E220" s="106">
        <v>4.1976287235337084E-2</v>
      </c>
      <c r="F220" s="89">
        <v>6672725.8595000422</v>
      </c>
      <c r="G220" s="89">
        <v>6643916.2206219006</v>
      </c>
      <c r="H220" s="89">
        <v>28809.63887814153</v>
      </c>
      <c r="I220" s="89">
        <v>-538262.63774147711</v>
      </c>
      <c r="J220" s="89">
        <v>-509452.99886333558</v>
      </c>
      <c r="K220" s="89">
        <v>254213.94559560291</v>
      </c>
      <c r="L220" s="140">
        <v>3.0906523161222964E-4</v>
      </c>
      <c r="M220" s="23">
        <v>358510.6282389111</v>
      </c>
      <c r="N220" s="106">
        <v>-0.26145411583512645</v>
      </c>
    </row>
    <row r="221" spans="1:14" ht="15" customHeight="1">
      <c r="A221" s="24">
        <v>6</v>
      </c>
      <c r="B221" s="25" t="s">
        <v>1459</v>
      </c>
      <c r="C221" s="93" t="s">
        <v>232</v>
      </c>
      <c r="D221" s="89">
        <v>8190360.7000000002</v>
      </c>
      <c r="E221" s="106">
        <v>4.5772300906376406E-2</v>
      </c>
      <c r="F221" s="89">
        <v>8102584.862366139</v>
      </c>
      <c r="G221" s="89">
        <v>7787934.2243138738</v>
      </c>
      <c r="H221" s="89">
        <v>314650.63805226516</v>
      </c>
      <c r="I221" s="89">
        <v>-653603.75839988969</v>
      </c>
      <c r="J221" s="89">
        <v>-338953.12034762453</v>
      </c>
      <c r="K221" s="89">
        <v>308687.95013551362</v>
      </c>
      <c r="L221" s="140">
        <v>3.7529299417862901E-4</v>
      </c>
      <c r="M221" s="23">
        <v>781571.75014718506</v>
      </c>
      <c r="N221" s="106">
        <v>-0.17884321031990502</v>
      </c>
    </row>
    <row r="222" spans="1:14" ht="15" customHeight="1">
      <c r="A222" s="24">
        <v>18</v>
      </c>
      <c r="B222" s="25" t="s">
        <v>1460</v>
      </c>
      <c r="C222" s="93" t="s">
        <v>233</v>
      </c>
      <c r="D222" s="89">
        <v>6612177.2999999998</v>
      </c>
      <c r="E222" s="106">
        <v>-1.4772801115037537E-2</v>
      </c>
      <c r="F222" s="89">
        <v>6541314.8041527653</v>
      </c>
      <c r="G222" s="89">
        <v>6711733.8712752676</v>
      </c>
      <c r="H222" s="89">
        <v>-170419.06712250225</v>
      </c>
      <c r="I222" s="89">
        <v>-527662.22304305038</v>
      </c>
      <c r="J222" s="89">
        <v>-698081.29016555264</v>
      </c>
      <c r="K222" s="89">
        <v>249207.51740147109</v>
      </c>
      <c r="L222" s="140">
        <v>3.0297857540718113E-4</v>
      </c>
      <c r="M222" s="23">
        <v>1781181.3245520662</v>
      </c>
      <c r="N222" s="106">
        <v>-0.22964704160009797</v>
      </c>
    </row>
    <row r="223" spans="1:14" ht="15" customHeight="1">
      <c r="A223" s="24">
        <v>10</v>
      </c>
      <c r="B223" s="25" t="s">
        <v>1461</v>
      </c>
      <c r="C223" s="93" t="s">
        <v>234</v>
      </c>
      <c r="D223" s="89">
        <v>6908169.1200000001</v>
      </c>
      <c r="E223" s="106">
        <v>5.827187125900446E-2</v>
      </c>
      <c r="F223" s="89">
        <v>6834134.4891412668</v>
      </c>
      <c r="G223" s="89">
        <v>6579723.4617897831</v>
      </c>
      <c r="H223" s="89">
        <v>254411.0273514837</v>
      </c>
      <c r="I223" s="89">
        <v>-551282.839166541</v>
      </c>
      <c r="J223" s="89">
        <v>-296871.8118150573</v>
      </c>
      <c r="K223" s="89">
        <v>260363.20535214705</v>
      </c>
      <c r="L223" s="140">
        <v>3.1654130609133548E-4</v>
      </c>
      <c r="M223" s="23">
        <v>1802944.2556595455</v>
      </c>
      <c r="N223" s="106">
        <v>-0.3495295819404467</v>
      </c>
    </row>
    <row r="224" spans="1:14" ht="15" customHeight="1">
      <c r="A224" s="24">
        <v>8</v>
      </c>
      <c r="B224" s="25" t="s">
        <v>1462</v>
      </c>
      <c r="C224" s="93" t="s">
        <v>235</v>
      </c>
      <c r="D224" s="89">
        <v>20449549.870000001</v>
      </c>
      <c r="E224" s="106">
        <v>3.7112594836766322E-2</v>
      </c>
      <c r="F224" s="89">
        <v>20230392.688183252</v>
      </c>
      <c r="G224" s="89">
        <v>20036737.540484875</v>
      </c>
      <c r="H224" s="89">
        <v>193655.14769837633</v>
      </c>
      <c r="I224" s="89">
        <v>-1631906.4742311013</v>
      </c>
      <c r="J224" s="89">
        <v>-1438251.326532725</v>
      </c>
      <c r="K224" s="89">
        <v>770726.6946819888</v>
      </c>
      <c r="L224" s="140">
        <v>9.3702500798499555E-4</v>
      </c>
      <c r="M224" s="23">
        <v>1129894.9794354946</v>
      </c>
      <c r="N224" s="106">
        <v>-0.18896896889280124</v>
      </c>
    </row>
    <row r="225" spans="1:14" ht="15" customHeight="1">
      <c r="A225" s="24">
        <v>17</v>
      </c>
      <c r="B225" s="25" t="s">
        <v>1463</v>
      </c>
      <c r="C225" s="93" t="s">
        <v>236</v>
      </c>
      <c r="D225" s="89">
        <v>10752503.41</v>
      </c>
      <c r="E225" s="106">
        <v>-1.0002307428161217E-2</v>
      </c>
      <c r="F225" s="89">
        <v>10637269.16964796</v>
      </c>
      <c r="G225" s="89">
        <v>11027572.971780067</v>
      </c>
      <c r="H225" s="89">
        <v>-390303.80213210732</v>
      </c>
      <c r="I225" s="89">
        <v>-858066.80540743819</v>
      </c>
      <c r="J225" s="89">
        <v>-1248370.6075395455</v>
      </c>
      <c r="K225" s="89">
        <v>405252.99898672599</v>
      </c>
      <c r="L225" s="140">
        <v>4.9269371001631451E-4</v>
      </c>
      <c r="M225" s="23">
        <v>738635.12085432163</v>
      </c>
      <c r="N225" s="106">
        <v>-0.2865342256927057</v>
      </c>
    </row>
    <row r="226" spans="1:14" ht="15" customHeight="1">
      <c r="A226" s="24">
        <v>17</v>
      </c>
      <c r="B226" s="25" t="s">
        <v>1464</v>
      </c>
      <c r="C226" s="93" t="s">
        <v>237</v>
      </c>
      <c r="D226" s="89">
        <v>15673146.52</v>
      </c>
      <c r="E226" s="106">
        <v>1.3958241339570687E-2</v>
      </c>
      <c r="F226" s="89">
        <v>15505177.902433347</v>
      </c>
      <c r="G226" s="89">
        <v>15510807.002702368</v>
      </c>
      <c r="H226" s="89">
        <v>-5629.1002690214664</v>
      </c>
      <c r="I226" s="89">
        <v>-1250741.9204900402</v>
      </c>
      <c r="J226" s="89">
        <v>-1256371.0207590617</v>
      </c>
      <c r="K226" s="89">
        <v>590707.98572184483</v>
      </c>
      <c r="L226" s="140">
        <v>7.1816398582923938E-4</v>
      </c>
      <c r="M226" s="23">
        <v>3018853.714794327</v>
      </c>
      <c r="N226" s="106">
        <v>-0.545932344533681</v>
      </c>
    </row>
    <row r="227" spans="1:14" ht="15" customHeight="1">
      <c r="A227" s="24">
        <v>17</v>
      </c>
      <c r="B227" s="25" t="s">
        <v>1465</v>
      </c>
      <c r="C227" s="93" t="s">
        <v>238</v>
      </c>
      <c r="D227" s="89">
        <v>4536739.83</v>
      </c>
      <c r="E227" s="106">
        <v>0.11329973830090823</v>
      </c>
      <c r="F227" s="89">
        <v>4488119.7321445839</v>
      </c>
      <c r="G227" s="89">
        <v>4248253.0997429676</v>
      </c>
      <c r="H227" s="89">
        <v>239866.63240161631</v>
      </c>
      <c r="I227" s="89">
        <v>-362039.02518853371</v>
      </c>
      <c r="J227" s="89">
        <v>-122172.39278691739</v>
      </c>
      <c r="K227" s="89">
        <v>170985.98825090067</v>
      </c>
      <c r="L227" s="140">
        <v>2.0787932753805877E-4</v>
      </c>
      <c r="M227" s="23">
        <v>894219.66614057973</v>
      </c>
      <c r="N227" s="106">
        <v>-0.21412657837344617</v>
      </c>
    </row>
    <row r="228" spans="1:14" ht="15" customHeight="1">
      <c r="A228" s="24">
        <v>2</v>
      </c>
      <c r="B228" s="25" t="s">
        <v>1466</v>
      </c>
      <c r="C228" s="93" t="s">
        <v>239</v>
      </c>
      <c r="D228" s="89">
        <v>7617760.2400000002</v>
      </c>
      <c r="E228" s="106">
        <v>6.0888357702109097E-3</v>
      </c>
      <c r="F228" s="89">
        <v>7536120.9434596263</v>
      </c>
      <c r="G228" s="89">
        <v>7666268.6984105613</v>
      </c>
      <c r="H228" s="89">
        <v>-130147.75495093502</v>
      </c>
      <c r="I228" s="89">
        <v>-607909.33462225238</v>
      </c>
      <c r="J228" s="89">
        <v>-738057.0895731874</v>
      </c>
      <c r="K228" s="89">
        <v>287107.11032658408</v>
      </c>
      <c r="L228" s="140">
        <v>3.4905569536205063E-4</v>
      </c>
      <c r="M228" s="23">
        <v>519745.37076022651</v>
      </c>
      <c r="N228" s="106">
        <v>-0.13770830508533927</v>
      </c>
    </row>
    <row r="229" spans="1:14" ht="15" customHeight="1">
      <c r="A229" s="24">
        <v>6</v>
      </c>
      <c r="B229" s="25" t="s">
        <v>1467</v>
      </c>
      <c r="C229" s="93" t="s">
        <v>240</v>
      </c>
      <c r="D229" s="89">
        <v>22000002.809999999</v>
      </c>
      <c r="E229" s="106">
        <v>3.3745313147362177E-2</v>
      </c>
      <c r="F229" s="89">
        <v>21764229.472862959</v>
      </c>
      <c r="G229" s="89">
        <v>21749033.481334634</v>
      </c>
      <c r="H229" s="89">
        <v>15195.991528324783</v>
      </c>
      <c r="I229" s="89">
        <v>-1755635.0749514769</v>
      </c>
      <c r="J229" s="89">
        <v>-1740439.0834231521</v>
      </c>
      <c r="K229" s="89">
        <v>829161.98921427701</v>
      </c>
      <c r="L229" s="140">
        <v>1.0080687809638409E-3</v>
      </c>
      <c r="M229" s="23">
        <v>1783150.0334474221</v>
      </c>
      <c r="N229" s="106">
        <v>-0.22902406453091884</v>
      </c>
    </row>
    <row r="230" spans="1:14" ht="15" customHeight="1">
      <c r="A230" s="24">
        <v>2</v>
      </c>
      <c r="B230" s="25" t="s">
        <v>1468</v>
      </c>
      <c r="C230" s="93" t="s">
        <v>241</v>
      </c>
      <c r="D230" s="89">
        <v>25992343.09</v>
      </c>
      <c r="E230" s="106">
        <v>1.5574942748079801E-2</v>
      </c>
      <c r="F230" s="89">
        <v>25713783.967836864</v>
      </c>
      <c r="G230" s="89">
        <v>26038473.07383002</v>
      </c>
      <c r="H230" s="89">
        <v>-324689.10599315539</v>
      </c>
      <c r="I230" s="89">
        <v>-2074230.1536540876</v>
      </c>
      <c r="J230" s="89">
        <v>-2398919.2596472427</v>
      </c>
      <c r="K230" s="89">
        <v>979630.00673109328</v>
      </c>
      <c r="L230" s="140">
        <v>1.1910030121096251E-3</v>
      </c>
      <c r="M230" s="23">
        <v>2780592.323674662</v>
      </c>
      <c r="N230" s="106">
        <v>-0.43466895012768303</v>
      </c>
    </row>
    <row r="231" spans="1:14" ht="15" customHeight="1">
      <c r="A231" s="24">
        <v>1</v>
      </c>
      <c r="B231" s="25" t="s">
        <v>1469</v>
      </c>
      <c r="C231" s="93" t="s">
        <v>242</v>
      </c>
      <c r="D231" s="89">
        <v>221701513.22999999</v>
      </c>
      <c r="E231" s="106">
        <v>3.9680156819861256E-2</v>
      </c>
      <c r="F231" s="89">
        <v>219325545.09608644</v>
      </c>
      <c r="G231" s="89">
        <v>219476245.73950815</v>
      </c>
      <c r="H231" s="89">
        <v>-150700.64342170954</v>
      </c>
      <c r="I231" s="89">
        <v>-17692131.958250731</v>
      </c>
      <c r="J231" s="89">
        <v>-17842832.601672441</v>
      </c>
      <c r="K231" s="89">
        <v>8355747.4655432627</v>
      </c>
      <c r="L231" s="140">
        <v>1.0158652074263301E-2</v>
      </c>
      <c r="M231" s="23">
        <v>65512029.003505506</v>
      </c>
      <c r="N231" s="106">
        <v>-0.22790438935678026</v>
      </c>
    </row>
    <row r="232" spans="1:14" ht="15" customHeight="1">
      <c r="A232" s="24">
        <v>17</v>
      </c>
      <c r="B232" s="25" t="s">
        <v>1470</v>
      </c>
      <c r="C232" s="93" t="s">
        <v>243</v>
      </c>
      <c r="D232" s="89">
        <v>92497471.819999993</v>
      </c>
      <c r="E232" s="106">
        <v>4.2652803845494303E-2</v>
      </c>
      <c r="F232" s="89">
        <v>91506179.328081414</v>
      </c>
      <c r="G232" s="89">
        <v>90002728.592107385</v>
      </c>
      <c r="H232" s="89">
        <v>1503450.7359740287</v>
      </c>
      <c r="I232" s="89">
        <v>-7381444.7786212731</v>
      </c>
      <c r="J232" s="89">
        <v>-5877994.0426472444</v>
      </c>
      <c r="K232" s="89">
        <v>3486153.5425214223</v>
      </c>
      <c r="L232" s="140">
        <v>4.2383546250021878E-3</v>
      </c>
      <c r="M232" s="23">
        <v>5221683.4090420036</v>
      </c>
      <c r="N232" s="106">
        <v>-0.41857875948680012</v>
      </c>
    </row>
    <row r="233" spans="1:14" ht="15" customHeight="1">
      <c r="A233" s="24">
        <v>2</v>
      </c>
      <c r="B233" s="25" t="s">
        <v>1471</v>
      </c>
      <c r="C233" s="93" t="s">
        <v>244</v>
      </c>
      <c r="D233" s="89">
        <v>101411479.56999999</v>
      </c>
      <c r="E233" s="106">
        <v>5.6593301259404427E-2</v>
      </c>
      <c r="F233" s="89">
        <v>100324655.93780684</v>
      </c>
      <c r="G233" s="89">
        <v>99396708.673686832</v>
      </c>
      <c r="H233" s="89">
        <v>927947.26412001252</v>
      </c>
      <c r="I233" s="89">
        <v>-8092796.7179571977</v>
      </c>
      <c r="J233" s="89">
        <v>-7164849.4538371852</v>
      </c>
      <c r="K233" s="89">
        <v>3822115.154058211</v>
      </c>
      <c r="L233" s="140">
        <v>4.6468060694701959E-3</v>
      </c>
      <c r="M233" s="23">
        <v>8938792.2045225818</v>
      </c>
      <c r="N233" s="106">
        <v>-7.9521989803067128E-2</v>
      </c>
    </row>
    <row r="234" spans="1:14" ht="15" customHeight="1">
      <c r="A234" s="24">
        <v>10</v>
      </c>
      <c r="B234" s="25" t="s">
        <v>1472</v>
      </c>
      <c r="C234" s="93" t="s">
        <v>245</v>
      </c>
      <c r="D234" s="89">
        <v>10042134.43</v>
      </c>
      <c r="E234" s="106">
        <v>2.3807300545912069E-2</v>
      </c>
      <c r="F234" s="89">
        <v>9934513.1916307174</v>
      </c>
      <c r="G234" s="89">
        <v>9888136.4881651271</v>
      </c>
      <c r="H234" s="89">
        <v>46376.703465590253</v>
      </c>
      <c r="I234" s="89">
        <v>-801378.2354915007</v>
      </c>
      <c r="J234" s="89">
        <v>-755001.53202591045</v>
      </c>
      <c r="K234" s="89">
        <v>378479.77710944577</v>
      </c>
      <c r="L234" s="140">
        <v>4.6014367818733549E-4</v>
      </c>
      <c r="M234" s="23">
        <v>1736337.6691490796</v>
      </c>
      <c r="N234" s="106">
        <v>-0.20900561751284552</v>
      </c>
    </row>
    <row r="235" spans="1:14" ht="15" customHeight="1">
      <c r="A235" s="24">
        <v>19</v>
      </c>
      <c r="B235" s="25" t="s">
        <v>1473</v>
      </c>
      <c r="C235" s="93" t="s">
        <v>246</v>
      </c>
      <c r="D235" s="89">
        <v>8579626.9399999995</v>
      </c>
      <c r="E235" s="106">
        <v>2.2650282087490758E-3</v>
      </c>
      <c r="F235" s="89">
        <v>8487679.3483335488</v>
      </c>
      <c r="G235" s="89">
        <v>8631504.463590946</v>
      </c>
      <c r="H235" s="89">
        <v>-143825.11525739729</v>
      </c>
      <c r="I235" s="89">
        <v>-684667.82099754701</v>
      </c>
      <c r="J235" s="89">
        <v>-828492.9362549443</v>
      </c>
      <c r="K235" s="89">
        <v>323359.0741658092</v>
      </c>
      <c r="L235" s="140">
        <v>3.9312968026526944E-4</v>
      </c>
      <c r="M235" s="23">
        <v>983425.14782155212</v>
      </c>
      <c r="N235" s="106">
        <v>-0.19287264606124255</v>
      </c>
    </row>
    <row r="236" spans="1:14" ht="15" customHeight="1">
      <c r="A236" s="24">
        <v>4</v>
      </c>
      <c r="B236" s="25" t="s">
        <v>1474</v>
      </c>
      <c r="C236" s="93" t="s">
        <v>247</v>
      </c>
      <c r="D236" s="89">
        <v>163092109.63</v>
      </c>
      <c r="E236" s="106">
        <v>-2.4661871999860585E-2</v>
      </c>
      <c r="F236" s="89">
        <v>161344256.62833101</v>
      </c>
      <c r="G236" s="89">
        <v>165922419.99817753</v>
      </c>
      <c r="H236" s="89">
        <v>-4578163.3698465228</v>
      </c>
      <c r="I236" s="89">
        <v>-13015008.706458414</v>
      </c>
      <c r="J236" s="89">
        <v>-17593172.076304935</v>
      </c>
      <c r="K236" s="89">
        <v>6146807.30788342</v>
      </c>
      <c r="L236" s="140">
        <v>7.473092870006557E-3</v>
      </c>
      <c r="M236" s="23">
        <v>18073525.998724297</v>
      </c>
      <c r="N236" s="106">
        <v>-0.31021980773216795</v>
      </c>
    </row>
    <row r="237" spans="1:14" ht="15" customHeight="1">
      <c r="A237" s="24">
        <v>11</v>
      </c>
      <c r="B237" s="25" t="s">
        <v>1475</v>
      </c>
      <c r="C237" s="93" t="s">
        <v>248</v>
      </c>
      <c r="D237" s="89">
        <v>9468840.2400000002</v>
      </c>
      <c r="E237" s="106">
        <v>5.7962736247782809E-2</v>
      </c>
      <c r="F237" s="89">
        <v>9367362.9774067663</v>
      </c>
      <c r="G237" s="89">
        <v>9251993.712413108</v>
      </c>
      <c r="H237" s="89">
        <v>115369.26499365829</v>
      </c>
      <c r="I237" s="89">
        <v>-755628.45096090983</v>
      </c>
      <c r="J237" s="89">
        <v>-640259.18596725154</v>
      </c>
      <c r="K237" s="89">
        <v>356872.79118809319</v>
      </c>
      <c r="L237" s="140">
        <v>4.3387459175866187E-4</v>
      </c>
      <c r="M237" s="23">
        <v>1089409.4292400512</v>
      </c>
      <c r="N237" s="106">
        <v>-0.26170237173671351</v>
      </c>
    </row>
    <row r="238" spans="1:14" ht="15" customHeight="1">
      <c r="A238" s="24">
        <v>11</v>
      </c>
      <c r="B238" s="25" t="s">
        <v>1476</v>
      </c>
      <c r="C238" s="93" t="s">
        <v>249</v>
      </c>
      <c r="D238" s="89">
        <v>3835194.94</v>
      </c>
      <c r="E238" s="106">
        <v>5.5060442628476203E-3</v>
      </c>
      <c r="F238" s="89">
        <v>3794093.276632763</v>
      </c>
      <c r="G238" s="89">
        <v>3772427.0632782071</v>
      </c>
      <c r="H238" s="89">
        <v>21666.21335455589</v>
      </c>
      <c r="I238" s="89">
        <v>-306054.63163304137</v>
      </c>
      <c r="J238" s="89">
        <v>-284388.41827848548</v>
      </c>
      <c r="K238" s="89">
        <v>144545.33905920578</v>
      </c>
      <c r="L238" s="140">
        <v>1.7573362700513633E-4</v>
      </c>
      <c r="M238" s="23">
        <v>1947519.776474356</v>
      </c>
      <c r="N238" s="106">
        <v>-0.31644840623863724</v>
      </c>
    </row>
    <row r="239" spans="1:14" ht="15" customHeight="1">
      <c r="A239" s="24">
        <v>9</v>
      </c>
      <c r="B239" s="25" t="s">
        <v>1477</v>
      </c>
      <c r="C239" s="93" t="s">
        <v>250</v>
      </c>
      <c r="D239" s="89">
        <v>10731329.35</v>
      </c>
      <c r="E239" s="106">
        <v>9.705996158408281E-3</v>
      </c>
      <c r="F239" s="89">
        <v>10616322.031382019</v>
      </c>
      <c r="G239" s="89">
        <v>10636893.284799356</v>
      </c>
      <c r="H239" s="89">
        <v>-20571.253417337313</v>
      </c>
      <c r="I239" s="89">
        <v>-856377.08187711972</v>
      </c>
      <c r="J239" s="89">
        <v>-876948.33529445704</v>
      </c>
      <c r="K239" s="89">
        <v>404454.96610186819</v>
      </c>
      <c r="L239" s="140">
        <v>4.917234870105905E-4</v>
      </c>
      <c r="M239" s="23">
        <v>3117237.7572411015</v>
      </c>
      <c r="N239" s="106">
        <v>0.34032705649619888</v>
      </c>
    </row>
    <row r="240" spans="1:14" ht="15" customHeight="1">
      <c r="A240" s="24">
        <v>17</v>
      </c>
      <c r="B240" s="25" t="s">
        <v>1478</v>
      </c>
      <c r="C240" s="93" t="s">
        <v>251</v>
      </c>
      <c r="D240" s="89">
        <v>7979399.7800000003</v>
      </c>
      <c r="E240" s="106">
        <v>4.1721332157203417E-2</v>
      </c>
      <c r="F240" s="89">
        <v>7893884.8039007243</v>
      </c>
      <c r="G240" s="89">
        <v>7739635.2219287604</v>
      </c>
      <c r="H240" s="89">
        <v>154249.58197196387</v>
      </c>
      <c r="I240" s="89">
        <v>-636768.74279581511</v>
      </c>
      <c r="J240" s="89">
        <v>-482519.16082385124</v>
      </c>
      <c r="K240" s="89">
        <v>300737.00678408076</v>
      </c>
      <c r="L240" s="140">
        <v>3.6562649007442296E-4</v>
      </c>
      <c r="M240" s="23">
        <v>634950.41695547698</v>
      </c>
      <c r="N240" s="106">
        <v>-0.1481091124003393</v>
      </c>
    </row>
    <row r="241" spans="1:14" ht="15" customHeight="1">
      <c r="A241" s="24">
        <v>5</v>
      </c>
      <c r="B241" s="25" t="s">
        <v>1479</v>
      </c>
      <c r="C241" s="93" t="s">
        <v>252</v>
      </c>
      <c r="D241" s="89">
        <v>113950923.88</v>
      </c>
      <c r="E241" s="106">
        <v>2.3827470121581928E-2</v>
      </c>
      <c r="F241" s="89">
        <v>112729715.41811633</v>
      </c>
      <c r="G241" s="89">
        <v>112552114.59360294</v>
      </c>
      <c r="H241" s="89">
        <v>177600.82451339066</v>
      </c>
      <c r="I241" s="89">
        <v>-9093464.2379190605</v>
      </c>
      <c r="J241" s="89">
        <v>-8915863.4134056699</v>
      </c>
      <c r="K241" s="89">
        <v>4294716.4840450976</v>
      </c>
      <c r="L241" s="140">
        <v>5.2213797387880897E-3</v>
      </c>
      <c r="M241" s="23">
        <v>14749990.166271131</v>
      </c>
      <c r="N241" s="106">
        <v>4.9065058236303916E-3</v>
      </c>
    </row>
    <row r="242" spans="1:14" ht="15" customHeight="1">
      <c r="A242" s="24">
        <v>18</v>
      </c>
      <c r="B242" s="25" t="s">
        <v>1480</v>
      </c>
      <c r="C242" s="93" t="s">
        <v>253</v>
      </c>
      <c r="D242" s="89">
        <v>3823159.4</v>
      </c>
      <c r="E242" s="106">
        <v>3.1285702530140735E-2</v>
      </c>
      <c r="F242" s="89">
        <v>3782186.7211358361</v>
      </c>
      <c r="G242" s="89">
        <v>3788779.8296954776</v>
      </c>
      <c r="H242" s="89">
        <v>-6593.1085596415214</v>
      </c>
      <c r="I242" s="89">
        <v>-305094.17647526402</v>
      </c>
      <c r="J242" s="89">
        <v>-311687.28503490554</v>
      </c>
      <c r="K242" s="89">
        <v>144091.72946770466</v>
      </c>
      <c r="L242" s="140">
        <v>1.7518214288757402E-4</v>
      </c>
      <c r="M242" s="23">
        <v>647459.30704680283</v>
      </c>
      <c r="N242" s="106">
        <v>-0.26630558431659845</v>
      </c>
    </row>
    <row r="243" spans="1:14" ht="15" customHeight="1">
      <c r="A243" s="24">
        <v>19</v>
      </c>
      <c r="B243" s="25" t="s">
        <v>1481</v>
      </c>
      <c r="C243" s="93" t="s">
        <v>254</v>
      </c>
      <c r="D243" s="89">
        <v>247949782.93000001</v>
      </c>
      <c r="E243" s="106">
        <v>5.4692878771567699E-2</v>
      </c>
      <c r="F243" s="89">
        <v>245292512.9165054</v>
      </c>
      <c r="G243" s="89">
        <v>241783205.83969918</v>
      </c>
      <c r="H243" s="89">
        <v>3509307.0768062174</v>
      </c>
      <c r="I243" s="89">
        <v>-19786785.460802086</v>
      </c>
      <c r="J243" s="89">
        <v>-16277478.383995868</v>
      </c>
      <c r="K243" s="89">
        <v>9345023.1354532745</v>
      </c>
      <c r="L243" s="140">
        <v>1.1361381976955034E-2</v>
      </c>
      <c r="M243" s="23">
        <v>18163109.152195554</v>
      </c>
      <c r="N243" s="106">
        <v>-8.4758124699407578E-2</v>
      </c>
    </row>
    <row r="244" spans="1:14" ht="15" customHeight="1">
      <c r="A244" s="24">
        <v>9</v>
      </c>
      <c r="B244" s="25" t="s">
        <v>1482</v>
      </c>
      <c r="C244" s="93" t="s">
        <v>255</v>
      </c>
      <c r="D244" s="89">
        <v>18159778.300000001</v>
      </c>
      <c r="E244" s="106">
        <v>1.8737378991967146E-2</v>
      </c>
      <c r="F244" s="89">
        <v>17965160.527973462</v>
      </c>
      <c r="G244" s="89">
        <v>18114041.295835365</v>
      </c>
      <c r="H244" s="89">
        <v>-148880.76786190271</v>
      </c>
      <c r="I244" s="89">
        <v>-1449179.0756649778</v>
      </c>
      <c r="J244" s="89">
        <v>-1598059.8435268805</v>
      </c>
      <c r="K244" s="89">
        <v>684427.08980355202</v>
      </c>
      <c r="L244" s="140">
        <v>8.3210469251092855E-4</v>
      </c>
      <c r="M244" s="23">
        <v>2226853.2453262424</v>
      </c>
      <c r="N244" s="106">
        <v>-0.35123447153951037</v>
      </c>
    </row>
    <row r="245" spans="1:14" ht="15" customHeight="1">
      <c r="A245" s="24">
        <v>6</v>
      </c>
      <c r="B245" s="25" t="s">
        <v>1483</v>
      </c>
      <c r="C245" s="93" t="s">
        <v>256</v>
      </c>
      <c r="D245" s="89">
        <v>13287354.789999999</v>
      </c>
      <c r="E245" s="106">
        <v>8.2028485052902944E-3</v>
      </c>
      <c r="F245" s="89">
        <v>13144954.627253741</v>
      </c>
      <c r="G245" s="89">
        <v>13215300.286316412</v>
      </c>
      <c r="H245" s="89">
        <v>-70345.659062670544</v>
      </c>
      <c r="I245" s="89">
        <v>-1060351.9610481593</v>
      </c>
      <c r="J245" s="89">
        <v>-1130697.6201108298</v>
      </c>
      <c r="K245" s="89">
        <v>500789.46008426684</v>
      </c>
      <c r="L245" s="140">
        <v>6.0884390156990865E-4</v>
      </c>
      <c r="M245" s="23">
        <v>2205762.6024700976</v>
      </c>
      <c r="N245" s="106">
        <v>-0.2627172065084632</v>
      </c>
    </row>
    <row r="246" spans="1:14" ht="15" customHeight="1">
      <c r="A246" s="24">
        <v>2</v>
      </c>
      <c r="B246" s="25" t="s">
        <v>1484</v>
      </c>
      <c r="C246" s="93" t="s">
        <v>257</v>
      </c>
      <c r="D246" s="89">
        <v>25403158.109999999</v>
      </c>
      <c r="E246" s="106">
        <v>3.7487254052400054E-2</v>
      </c>
      <c r="F246" s="89">
        <v>25130913.264708795</v>
      </c>
      <c r="G246" s="89">
        <v>25029965.9668734</v>
      </c>
      <c r="H246" s="89">
        <v>100947.29783539474</v>
      </c>
      <c r="I246" s="89">
        <v>-2027212.2589085284</v>
      </c>
      <c r="J246" s="89">
        <v>-1926264.9610731336</v>
      </c>
      <c r="K246" s="89">
        <v>957424.11002048396</v>
      </c>
      <c r="L246" s="140">
        <v>1.1640057889874156E-3</v>
      </c>
      <c r="M246" s="23">
        <v>1526795.8369416462</v>
      </c>
      <c r="N246" s="106">
        <v>-0.23741881207510629</v>
      </c>
    </row>
    <row r="247" spans="1:14" ht="15" customHeight="1">
      <c r="A247" s="24">
        <v>12</v>
      </c>
      <c r="B247" s="25" t="s">
        <v>1485</v>
      </c>
      <c r="C247" s="93" t="s">
        <v>258</v>
      </c>
      <c r="D247" s="89">
        <v>5069301.97</v>
      </c>
      <c r="E247" s="106">
        <v>1.1894869168230349E-2</v>
      </c>
      <c r="F247" s="89">
        <v>5014974.4204653706</v>
      </c>
      <c r="G247" s="89">
        <v>5008225.6119590309</v>
      </c>
      <c r="H247" s="89">
        <v>6748.8085063397884</v>
      </c>
      <c r="I247" s="89">
        <v>-404538.32760454179</v>
      </c>
      <c r="J247" s="89">
        <v>-397789.519098202</v>
      </c>
      <c r="K247" s="89">
        <v>191057.81675002677</v>
      </c>
      <c r="L247" s="140">
        <v>2.3228201838741027E-4</v>
      </c>
      <c r="M247" s="23">
        <v>709656.38602869795</v>
      </c>
      <c r="N247" s="106">
        <v>-0.24509411320953756</v>
      </c>
    </row>
    <row r="248" spans="1:14" ht="15" customHeight="1">
      <c r="A248" s="24">
        <v>1</v>
      </c>
      <c r="B248" s="25" t="s">
        <v>1486</v>
      </c>
      <c r="C248" s="93" t="s">
        <v>259</v>
      </c>
      <c r="D248" s="89">
        <v>109234648.31999999</v>
      </c>
      <c r="E248" s="106">
        <v>3.2252950711197936E-2</v>
      </c>
      <c r="F248" s="89">
        <v>108063984.03473496</v>
      </c>
      <c r="G248" s="89">
        <v>107607103.66315621</v>
      </c>
      <c r="H248" s="89">
        <v>456880.37157875299</v>
      </c>
      <c r="I248" s="89">
        <v>-8717097.9770698231</v>
      </c>
      <c r="J248" s="89">
        <v>-8260217.6054910701</v>
      </c>
      <c r="K248" s="89">
        <v>4116963.9419756597</v>
      </c>
      <c r="L248" s="140">
        <v>5.0052738502789438E-3</v>
      </c>
      <c r="M248" s="23">
        <v>5525082.9035219373</v>
      </c>
      <c r="N248" s="106">
        <v>-0.15373896071038629</v>
      </c>
    </row>
    <row r="249" spans="1:14" ht="15" customHeight="1">
      <c r="A249" s="24">
        <v>13</v>
      </c>
      <c r="B249" s="25" t="s">
        <v>1487</v>
      </c>
      <c r="C249" s="93" t="s">
        <v>260</v>
      </c>
      <c r="D249" s="89">
        <v>27345716.539999999</v>
      </c>
      <c r="E249" s="106">
        <v>1.5246722786567135E-2</v>
      </c>
      <c r="F249" s="89">
        <v>27052653.3572031</v>
      </c>
      <c r="G249" s="89">
        <v>27145442.10922116</v>
      </c>
      <c r="H249" s="89">
        <v>-92788.752018060535</v>
      </c>
      <c r="I249" s="89">
        <v>-2182231.4988742834</v>
      </c>
      <c r="J249" s="89">
        <v>-2275020.2508923439</v>
      </c>
      <c r="K249" s="89">
        <v>1030637.5375774853</v>
      </c>
      <c r="L249" s="140">
        <v>1.2530163461856641E-3</v>
      </c>
      <c r="M249" s="23">
        <v>2965604.4272106737</v>
      </c>
      <c r="N249" s="106">
        <v>-0.24229887085805391</v>
      </c>
    </row>
    <row r="250" spans="1:14" ht="15" customHeight="1">
      <c r="A250" s="24">
        <v>19</v>
      </c>
      <c r="B250" s="25" t="s">
        <v>1488</v>
      </c>
      <c r="C250" s="93" t="s">
        <v>261</v>
      </c>
      <c r="D250" s="89">
        <v>9736398.6400000006</v>
      </c>
      <c r="E250" s="106">
        <v>3.6397113805438197E-2</v>
      </c>
      <c r="F250" s="89">
        <v>9632053.9624617826</v>
      </c>
      <c r="G250" s="89">
        <v>9584966.837524686</v>
      </c>
      <c r="H250" s="89">
        <v>47087.124937096611</v>
      </c>
      <c r="I250" s="89">
        <v>-776980.03512636188</v>
      </c>
      <c r="J250" s="89">
        <v>-729892.91018926527</v>
      </c>
      <c r="K250" s="89">
        <v>366956.84695349284</v>
      </c>
      <c r="L250" s="140">
        <v>4.4613446610749775E-4</v>
      </c>
      <c r="M250" s="23">
        <v>1548394.2806218374</v>
      </c>
      <c r="N250" s="106">
        <v>-0.24401723104200213</v>
      </c>
    </row>
    <row r="251" spans="1:14" ht="15" customHeight="1">
      <c r="A251" s="24">
        <v>2</v>
      </c>
      <c r="B251" s="25" t="s">
        <v>1489</v>
      </c>
      <c r="C251" s="93" t="s">
        <v>262</v>
      </c>
      <c r="D251" s="89">
        <v>181695038.44999999</v>
      </c>
      <c r="E251" s="106">
        <v>3.3446795237405791E-2</v>
      </c>
      <c r="F251" s="89">
        <v>179747818.44614041</v>
      </c>
      <c r="G251" s="89">
        <v>178440140.95463777</v>
      </c>
      <c r="H251" s="89">
        <v>1307677.4915026426</v>
      </c>
      <c r="I251" s="89">
        <v>-14499551.895624382</v>
      </c>
      <c r="J251" s="89">
        <v>-13191874.40412174</v>
      </c>
      <c r="K251" s="89">
        <v>6847936.3758575153</v>
      </c>
      <c r="L251" s="140">
        <v>8.3255032964911577E-3</v>
      </c>
      <c r="M251" s="23">
        <v>17346088.197159503</v>
      </c>
      <c r="N251" s="106">
        <v>-9.8273705890021157E-2</v>
      </c>
    </row>
    <row r="252" spans="1:14" ht="15" customHeight="1">
      <c r="A252" s="24">
        <v>21</v>
      </c>
      <c r="B252" s="25" t="s">
        <v>1490</v>
      </c>
      <c r="C252" s="93" t="s">
        <v>263</v>
      </c>
      <c r="D252" s="89">
        <v>5982089.4699999997</v>
      </c>
      <c r="E252" s="106">
        <v>3.624945053789963E-2</v>
      </c>
      <c r="F252" s="89">
        <v>5917979.6055797487</v>
      </c>
      <c r="G252" s="89">
        <v>5897402.9960853197</v>
      </c>
      <c r="H252" s="89">
        <v>20576.609494429082</v>
      </c>
      <c r="I252" s="89">
        <v>-477380.2160723402</v>
      </c>
      <c r="J252" s="89">
        <v>-456803.60657791112</v>
      </c>
      <c r="K252" s="89">
        <v>225460.02595728671</v>
      </c>
      <c r="L252" s="140">
        <v>2.7410713042720424E-4</v>
      </c>
      <c r="M252" s="23">
        <v>1044050.5447314226</v>
      </c>
      <c r="N252" s="106">
        <v>-0.24943507172033186</v>
      </c>
    </row>
    <row r="253" spans="1:14" ht="15" customHeight="1">
      <c r="A253" s="24">
        <v>2</v>
      </c>
      <c r="B253" s="25" t="s">
        <v>1491</v>
      </c>
      <c r="C253" s="93" t="s">
        <v>264</v>
      </c>
      <c r="D253" s="89">
        <v>10937271.68</v>
      </c>
      <c r="E253" s="106">
        <v>2.9080975186803748E-2</v>
      </c>
      <c r="F253" s="89">
        <v>10820057.283918383</v>
      </c>
      <c r="G253" s="89">
        <v>10876758.167858562</v>
      </c>
      <c r="H253" s="89">
        <v>-56700.883940178901</v>
      </c>
      <c r="I253" s="89">
        <v>-872811.60604912974</v>
      </c>
      <c r="J253" s="89">
        <v>-929512.48998930864</v>
      </c>
      <c r="K253" s="89">
        <v>412216.76292893972</v>
      </c>
      <c r="L253" s="140">
        <v>5.0116003278492046E-4</v>
      </c>
      <c r="M253" s="23">
        <v>738526.6349031002</v>
      </c>
      <c r="N253" s="106">
        <v>-0.14307766714218995</v>
      </c>
    </row>
    <row r="254" spans="1:14" ht="15" customHeight="1">
      <c r="A254" s="24">
        <v>9</v>
      </c>
      <c r="B254" s="25" t="s">
        <v>1492</v>
      </c>
      <c r="C254" s="93" t="s">
        <v>265</v>
      </c>
      <c r="D254" s="89">
        <v>10320619.279999999</v>
      </c>
      <c r="E254" s="106">
        <v>5.5113465955323182E-3</v>
      </c>
      <c r="F254" s="89">
        <v>10210013.528265258</v>
      </c>
      <c r="G254" s="89">
        <v>10245454.300951947</v>
      </c>
      <c r="H254" s="89">
        <v>-35440.772686688229</v>
      </c>
      <c r="I254" s="89">
        <v>-823601.76767579501</v>
      </c>
      <c r="J254" s="89">
        <v>-859042.54036248324</v>
      </c>
      <c r="K254" s="89">
        <v>388975.64177756663</v>
      </c>
      <c r="L254" s="140">
        <v>4.7290421670548479E-4</v>
      </c>
      <c r="M254" s="23">
        <v>1272292.9356084582</v>
      </c>
      <c r="N254" s="106">
        <v>-0.3465722411210771</v>
      </c>
    </row>
    <row r="255" spans="1:14" ht="15" customHeight="1">
      <c r="A255" s="24">
        <v>10</v>
      </c>
      <c r="B255" s="25" t="s">
        <v>1493</v>
      </c>
      <c r="C255" s="93" t="s">
        <v>266</v>
      </c>
      <c r="D255" s="89">
        <v>116622887.23</v>
      </c>
      <c r="E255" s="106">
        <v>-9.9322920544926419E-3</v>
      </c>
      <c r="F255" s="89">
        <v>115373043.42105852</v>
      </c>
      <c r="G255" s="89">
        <v>115576752.21303472</v>
      </c>
      <c r="H255" s="89">
        <v>-203708.79197619855</v>
      </c>
      <c r="I255" s="89">
        <v>-9306691.1459680274</v>
      </c>
      <c r="J255" s="89">
        <v>-9510399.937944226</v>
      </c>
      <c r="K255" s="89">
        <v>4395420.5823821491</v>
      </c>
      <c r="L255" s="140">
        <v>5.3438125793780116E-3</v>
      </c>
      <c r="M255" s="23">
        <v>12849335.779647337</v>
      </c>
      <c r="N255" s="106">
        <v>-0.25679779113597756</v>
      </c>
    </row>
    <row r="256" spans="1:14" ht="15" customHeight="1">
      <c r="A256" s="24">
        <v>19</v>
      </c>
      <c r="B256" s="25" t="s">
        <v>1494</v>
      </c>
      <c r="C256" s="93" t="s">
        <v>267</v>
      </c>
      <c r="D256" s="89">
        <v>3285273.87</v>
      </c>
      <c r="E256" s="106">
        <v>6.9893420501090597E-2</v>
      </c>
      <c r="F256" s="89">
        <v>3250065.6934179985</v>
      </c>
      <c r="G256" s="89">
        <v>3108805.8915960118</v>
      </c>
      <c r="H256" s="89">
        <v>141259.80182198668</v>
      </c>
      <c r="I256" s="89">
        <v>-262170.05910435063</v>
      </c>
      <c r="J256" s="89">
        <v>-120910.25728236395</v>
      </c>
      <c r="K256" s="89">
        <v>123819.26678321577</v>
      </c>
      <c r="L256" s="140">
        <v>1.5053552737538312E-4</v>
      </c>
      <c r="M256" s="23">
        <v>1346549.5401804855</v>
      </c>
      <c r="N256" s="106">
        <v>-0.27098246556125705</v>
      </c>
    </row>
    <row r="257" spans="1:14" ht="15" customHeight="1">
      <c r="A257" s="24">
        <v>14</v>
      </c>
      <c r="B257" s="25" t="s">
        <v>1495</v>
      </c>
      <c r="C257" s="93" t="s">
        <v>268</v>
      </c>
      <c r="D257" s="89">
        <v>245227766.19</v>
      </c>
      <c r="E257" s="106">
        <v>2.8962037218796644E-2</v>
      </c>
      <c r="F257" s="89">
        <v>242599667.9441672</v>
      </c>
      <c r="G257" s="89">
        <v>245016774.50204462</v>
      </c>
      <c r="H257" s="89">
        <v>-2417106.5578774214</v>
      </c>
      <c r="I257" s="89">
        <v>-19569564.212940387</v>
      </c>
      <c r="J257" s="89">
        <v>-21986670.770817809</v>
      </c>
      <c r="K257" s="89">
        <v>9242432.5660653878</v>
      </c>
      <c r="L257" s="140">
        <v>1.1236655624847129E-2</v>
      </c>
      <c r="M257" s="23">
        <v>23533610.396768335</v>
      </c>
      <c r="N257" s="106">
        <v>-0.14454523173682343</v>
      </c>
    </row>
    <row r="258" spans="1:14" ht="15" customHeight="1">
      <c r="A258" s="24">
        <v>17</v>
      </c>
      <c r="B258" s="25" t="s">
        <v>1496</v>
      </c>
      <c r="C258" s="93" t="s">
        <v>269</v>
      </c>
      <c r="D258" s="89">
        <v>13375203.92</v>
      </c>
      <c r="E258" s="106">
        <v>2.1725536685488045E-2</v>
      </c>
      <c r="F258" s="89">
        <v>13231862.280894691</v>
      </c>
      <c r="G258" s="89">
        <v>13191967.99446344</v>
      </c>
      <c r="H258" s="89">
        <v>39894.286431251094</v>
      </c>
      <c r="I258" s="89">
        <v>-1067362.460785999</v>
      </c>
      <c r="J258" s="89">
        <v>-1027468.1743547479</v>
      </c>
      <c r="K258" s="89">
        <v>504100.421451437</v>
      </c>
      <c r="L258" s="140">
        <v>6.128692631188436E-4</v>
      </c>
      <c r="M258" s="23">
        <v>4038068.1344391243</v>
      </c>
      <c r="N258" s="106">
        <v>-0.10656398807547518</v>
      </c>
    </row>
    <row r="259" spans="1:14" ht="15" customHeight="1">
      <c r="A259" s="24">
        <v>4</v>
      </c>
      <c r="B259" s="25" t="s">
        <v>1497</v>
      </c>
      <c r="C259" s="93" t="s">
        <v>270</v>
      </c>
      <c r="D259" s="89">
        <v>3587837.98</v>
      </c>
      <c r="E259" s="106">
        <v>2.3102935641290179E-2</v>
      </c>
      <c r="F259" s="89">
        <v>3549387.2333815903</v>
      </c>
      <c r="G259" s="89">
        <v>3485279.8634689604</v>
      </c>
      <c r="H259" s="89">
        <v>64107.369912629947</v>
      </c>
      <c r="I259" s="89">
        <v>-286315.15438115783</v>
      </c>
      <c r="J259" s="89">
        <v>-222207.78446852788</v>
      </c>
      <c r="K259" s="89">
        <v>135222.65893180284</v>
      </c>
      <c r="L259" s="140">
        <v>1.6439940894691048E-4</v>
      </c>
      <c r="M259" s="23">
        <v>840262.92029646796</v>
      </c>
      <c r="N259" s="106">
        <v>-0.25407832521297102</v>
      </c>
    </row>
    <row r="260" spans="1:14" ht="15" customHeight="1">
      <c r="A260" s="24">
        <v>17</v>
      </c>
      <c r="B260" s="25" t="s">
        <v>1498</v>
      </c>
      <c r="C260" s="93" t="s">
        <v>271</v>
      </c>
      <c r="D260" s="89">
        <v>15670625.970000001</v>
      </c>
      <c r="E260" s="106">
        <v>3.7402888594587624E-2</v>
      </c>
      <c r="F260" s="89">
        <v>15502684.365088305</v>
      </c>
      <c r="G260" s="89">
        <v>15351672.10684322</v>
      </c>
      <c r="H260" s="89">
        <v>151012.25824508443</v>
      </c>
      <c r="I260" s="89">
        <v>-1250540.7766071789</v>
      </c>
      <c r="J260" s="89">
        <v>-1099528.5183620944</v>
      </c>
      <c r="K260" s="89">
        <v>590612.9882679825</v>
      </c>
      <c r="L260" s="140">
        <v>7.1804849094554322E-4</v>
      </c>
      <c r="M260" s="23">
        <v>1650029.1140658087</v>
      </c>
      <c r="N260" s="106">
        <v>-0.10453427177468244</v>
      </c>
    </row>
    <row r="261" spans="1:14" ht="15" customHeight="1">
      <c r="A261" s="24">
        <v>11</v>
      </c>
      <c r="B261" s="25" t="s">
        <v>1499</v>
      </c>
      <c r="C261" s="93" t="s">
        <v>272</v>
      </c>
      <c r="D261" s="89">
        <v>87192239.599999994</v>
      </c>
      <c r="E261" s="106">
        <v>3.8606779225350385E-2</v>
      </c>
      <c r="F261" s="89">
        <v>86257803.114673734</v>
      </c>
      <c r="G261" s="89">
        <v>85641621.24196507</v>
      </c>
      <c r="H261" s="89">
        <v>616181.87270866334</v>
      </c>
      <c r="I261" s="89">
        <v>-6958078.843324163</v>
      </c>
      <c r="J261" s="89">
        <v>-6341896.9706154997</v>
      </c>
      <c r="K261" s="89">
        <v>3286203.7089341562</v>
      </c>
      <c r="L261" s="140">
        <v>3.9952619752905904E-3</v>
      </c>
      <c r="M261" s="23">
        <v>6512738.7329025902</v>
      </c>
      <c r="N261" s="106">
        <v>-0.27917475341948095</v>
      </c>
    </row>
    <row r="262" spans="1:14" ht="15" customHeight="1">
      <c r="A262" s="24">
        <v>19</v>
      </c>
      <c r="B262" s="25" t="s">
        <v>1500</v>
      </c>
      <c r="C262" s="93" t="s">
        <v>273</v>
      </c>
      <c r="D262" s="89">
        <v>11160943.609999999</v>
      </c>
      <c r="E262" s="106">
        <v>2.7575730186656822E-2</v>
      </c>
      <c r="F262" s="89">
        <v>11041332.12889001</v>
      </c>
      <c r="G262" s="89">
        <v>10883956.47374738</v>
      </c>
      <c r="H262" s="89">
        <v>157375.65514262952</v>
      </c>
      <c r="I262" s="89">
        <v>-890660.98038700921</v>
      </c>
      <c r="J262" s="89">
        <v>-733285.3252443797</v>
      </c>
      <c r="K262" s="89">
        <v>420646.77377993363</v>
      </c>
      <c r="L262" s="140">
        <v>5.1140897192180268E-4</v>
      </c>
      <c r="M262" s="23">
        <v>407619.59413305926</v>
      </c>
      <c r="N262" s="106">
        <v>-0.26220211587077213</v>
      </c>
    </row>
    <row r="263" spans="1:14" ht="15" customHeight="1">
      <c r="A263" s="24">
        <v>1</v>
      </c>
      <c r="B263" s="25" t="s">
        <v>1501</v>
      </c>
      <c r="C263" s="93" t="s">
        <v>274</v>
      </c>
      <c r="D263" s="89">
        <v>103287141.15000001</v>
      </c>
      <c r="E263" s="106">
        <v>4.5318473592193875E-2</v>
      </c>
      <c r="F263" s="89">
        <v>102180216.11173545</v>
      </c>
      <c r="G263" s="89">
        <v>103035887.71648496</v>
      </c>
      <c r="H263" s="89">
        <v>-855671.60474951565</v>
      </c>
      <c r="I263" s="89">
        <v>-8242477.4833201068</v>
      </c>
      <c r="J263" s="89">
        <v>-9098149.0880696215</v>
      </c>
      <c r="K263" s="89">
        <v>3892807.2944273334</v>
      </c>
      <c r="L263" s="140">
        <v>4.7327513258767938E-3</v>
      </c>
      <c r="M263" s="23">
        <v>6582721.3697504411</v>
      </c>
      <c r="N263" s="106">
        <v>-0.22608929544387535</v>
      </c>
    </row>
    <row r="264" spans="1:14" ht="15" customHeight="1">
      <c r="A264" s="24">
        <v>1</v>
      </c>
      <c r="B264" s="25" t="s">
        <v>1502</v>
      </c>
      <c r="C264" s="93" t="s">
        <v>275</v>
      </c>
      <c r="D264" s="89">
        <v>29928781.879999999</v>
      </c>
      <c r="E264" s="106">
        <v>2.62552635578992E-2</v>
      </c>
      <c r="F264" s="89">
        <v>29608036.067318249</v>
      </c>
      <c r="G264" s="89">
        <v>29557483.735394202</v>
      </c>
      <c r="H264" s="89">
        <v>50552.331924047321</v>
      </c>
      <c r="I264" s="89">
        <v>-2388364.204899854</v>
      </c>
      <c r="J264" s="89">
        <v>-2337811.8729758067</v>
      </c>
      <c r="K264" s="89">
        <v>1127991.1431239045</v>
      </c>
      <c r="L264" s="140">
        <v>1.371375764179018E-3</v>
      </c>
      <c r="M264" s="23">
        <v>1095762.4855805275</v>
      </c>
      <c r="N264" s="106">
        <v>-7.2133256625452224E-2</v>
      </c>
    </row>
    <row r="265" spans="1:14" ht="15" customHeight="1">
      <c r="A265" s="24">
        <v>19</v>
      </c>
      <c r="B265" s="25" t="s">
        <v>1503</v>
      </c>
      <c r="C265" s="93" t="s">
        <v>276</v>
      </c>
      <c r="D265" s="89">
        <v>30730002.010000002</v>
      </c>
      <c r="E265" s="106">
        <v>3.6917244128080506E-2</v>
      </c>
      <c r="F265" s="89">
        <v>30400669.546422664</v>
      </c>
      <c r="G265" s="89">
        <v>29897674.470552232</v>
      </c>
      <c r="H265" s="89">
        <v>502995.07587043196</v>
      </c>
      <c r="I265" s="89">
        <v>-2452302.8405052004</v>
      </c>
      <c r="J265" s="89">
        <v>-1949307.7646347685</v>
      </c>
      <c r="K265" s="89">
        <v>1158188.4700300333</v>
      </c>
      <c r="L265" s="140">
        <v>1.4080887140230818E-3</v>
      </c>
      <c r="M265" s="23">
        <v>3967138.8832687717</v>
      </c>
      <c r="N265" s="106">
        <v>-0.47340833725934872</v>
      </c>
    </row>
    <row r="266" spans="1:14" ht="15" customHeight="1">
      <c r="A266" s="24">
        <v>14</v>
      </c>
      <c r="B266" s="25" t="s">
        <v>1504</v>
      </c>
      <c r="C266" s="93" t="s">
        <v>277</v>
      </c>
      <c r="D266" s="89">
        <v>5132359.78</v>
      </c>
      <c r="E266" s="106">
        <v>2.3293754997864902E-2</v>
      </c>
      <c r="F266" s="89">
        <v>5077356.441901857</v>
      </c>
      <c r="G266" s="89">
        <v>5081203.9074182678</v>
      </c>
      <c r="H266" s="89">
        <v>-3847.465516410768</v>
      </c>
      <c r="I266" s="89">
        <v>-409570.44073387765</v>
      </c>
      <c r="J266" s="89">
        <v>-413417.90625028842</v>
      </c>
      <c r="K266" s="89">
        <v>193434.41368170214</v>
      </c>
      <c r="L266" s="140">
        <v>2.3517140936639942E-4</v>
      </c>
      <c r="M266" s="23">
        <v>1296255.3449788541</v>
      </c>
      <c r="N266" s="106">
        <v>-6.3800391136492052E-2</v>
      </c>
    </row>
    <row r="267" spans="1:14" ht="15" customHeight="1">
      <c r="A267" s="24">
        <v>2</v>
      </c>
      <c r="B267" s="25" t="s">
        <v>1505</v>
      </c>
      <c r="C267" s="93" t="s">
        <v>278</v>
      </c>
      <c r="D267" s="89">
        <v>27153008.050000001</v>
      </c>
      <c r="E267" s="106">
        <v>2.6126533888656045E-2</v>
      </c>
      <c r="F267" s="89">
        <v>26862010.118020311</v>
      </c>
      <c r="G267" s="89">
        <v>26624641.675296102</v>
      </c>
      <c r="H267" s="89">
        <v>237368.44272420928</v>
      </c>
      <c r="I267" s="89">
        <v>-2166853.0560983056</v>
      </c>
      <c r="J267" s="89">
        <v>-1929484.6133740963</v>
      </c>
      <c r="K267" s="89">
        <v>1023374.5132821319</v>
      </c>
      <c r="L267" s="140">
        <v>1.2441861921955301E-3</v>
      </c>
      <c r="M267" s="23">
        <v>2096274.0354501768</v>
      </c>
      <c r="N267" s="106">
        <v>-0.16548122514046726</v>
      </c>
    </row>
    <row r="268" spans="1:14" ht="15" customHeight="1">
      <c r="A268" s="24">
        <v>11</v>
      </c>
      <c r="B268" s="25" t="s">
        <v>1506</v>
      </c>
      <c r="C268" s="93" t="s">
        <v>279</v>
      </c>
      <c r="D268" s="89">
        <v>10595392.52</v>
      </c>
      <c r="E268" s="106">
        <v>1.7900808141029456E-2</v>
      </c>
      <c r="F268" s="89">
        <v>10481842.032107256</v>
      </c>
      <c r="G268" s="89">
        <v>10419172.415445805</v>
      </c>
      <c r="H268" s="89">
        <v>62669.616661451757</v>
      </c>
      <c r="I268" s="89">
        <v>-845529.10750244209</v>
      </c>
      <c r="J268" s="89">
        <v>-782859.49084099033</v>
      </c>
      <c r="K268" s="89">
        <v>399331.6189212465</v>
      </c>
      <c r="L268" s="140">
        <v>4.8549468441953347E-4</v>
      </c>
      <c r="M268" s="23">
        <v>2655900.3027874432</v>
      </c>
      <c r="N268" s="106">
        <v>-0.40509021567378001</v>
      </c>
    </row>
    <row r="269" spans="1:14" ht="15" customHeight="1">
      <c r="A269" s="24">
        <v>18</v>
      </c>
      <c r="B269" s="25" t="s">
        <v>1507</v>
      </c>
      <c r="C269" s="93" t="s">
        <v>280</v>
      </c>
      <c r="D269" s="89">
        <v>35125120.409999996</v>
      </c>
      <c r="E269" s="106">
        <v>4.7145698430040239E-2</v>
      </c>
      <c r="F269" s="89">
        <v>34748685.600971624</v>
      </c>
      <c r="G269" s="89">
        <v>34309538.885817625</v>
      </c>
      <c r="H269" s="89">
        <v>439146.71515399963</v>
      </c>
      <c r="I269" s="89">
        <v>-2803040.2512339498</v>
      </c>
      <c r="J269" s="89">
        <v>-2363893.5360799502</v>
      </c>
      <c r="K269" s="89">
        <v>1323836.8632075009</v>
      </c>
      <c r="L269" s="140">
        <v>1.6094787631946138E-3</v>
      </c>
      <c r="M269" s="23">
        <v>4318957.4703869559</v>
      </c>
      <c r="N269" s="106">
        <v>-0.25872141811067284</v>
      </c>
    </row>
    <row r="270" spans="1:14" ht="15" customHeight="1">
      <c r="A270" s="24">
        <v>21</v>
      </c>
      <c r="B270" s="25" t="s">
        <v>1508</v>
      </c>
      <c r="C270" s="93" t="s">
        <v>281</v>
      </c>
      <c r="D270" s="89">
        <v>339065.19</v>
      </c>
      <c r="E270" s="106">
        <v>-4.1919221231780379E-2</v>
      </c>
      <c r="F270" s="89">
        <v>335431.43903897889</v>
      </c>
      <c r="G270" s="89">
        <v>374713.00371599896</v>
      </c>
      <c r="H270" s="89">
        <v>-39281.564677020069</v>
      </c>
      <c r="I270" s="89">
        <v>-27057.939283012613</v>
      </c>
      <c r="J270" s="89">
        <v>-66339.503960032685</v>
      </c>
      <c r="K270" s="89">
        <v>12779.087795658188</v>
      </c>
      <c r="L270" s="140">
        <v>1.5536408595148409E-5</v>
      </c>
      <c r="M270" s="23">
        <v>13257.772116944976</v>
      </c>
      <c r="N270" s="106">
        <v>-0.29123607763547776</v>
      </c>
    </row>
    <row r="271" spans="1:14" ht="15" customHeight="1">
      <c r="A271" s="24">
        <v>10</v>
      </c>
      <c r="B271" s="25" t="s">
        <v>1509</v>
      </c>
      <c r="C271" s="93" t="s">
        <v>282</v>
      </c>
      <c r="D271" s="89">
        <v>6594662.1900000004</v>
      </c>
      <c r="E271" s="106">
        <v>4.0984620584438858E-4</v>
      </c>
      <c r="F271" s="89">
        <v>6523987.4030349273</v>
      </c>
      <c r="G271" s="89">
        <v>6567051.3547602398</v>
      </c>
      <c r="H271" s="89">
        <v>-43063.951725312509</v>
      </c>
      <c r="I271" s="89">
        <v>-526264.48951895942</v>
      </c>
      <c r="J271" s="89">
        <v>-569328.44124427193</v>
      </c>
      <c r="K271" s="89">
        <v>248547.38732901923</v>
      </c>
      <c r="L271" s="140">
        <v>3.0217601025577483E-4</v>
      </c>
      <c r="M271" s="23">
        <v>1499270.4351084444</v>
      </c>
      <c r="N271" s="106">
        <v>-0.36934121794726682</v>
      </c>
    </row>
    <row r="272" spans="1:14" ht="15" customHeight="1">
      <c r="A272" s="24">
        <v>21</v>
      </c>
      <c r="B272" s="25" t="s">
        <v>1510</v>
      </c>
      <c r="C272" s="93" t="s">
        <v>283</v>
      </c>
      <c r="D272" s="89">
        <v>3580054.3</v>
      </c>
      <c r="E272" s="106">
        <v>1.5169271364828374E-2</v>
      </c>
      <c r="F272" s="89">
        <v>3541686.9708349723</v>
      </c>
      <c r="G272" s="89">
        <v>3633984.0794898099</v>
      </c>
      <c r="H272" s="89">
        <v>-92297.10865483759</v>
      </c>
      <c r="I272" s="89">
        <v>-285694.00438685023</v>
      </c>
      <c r="J272" s="89">
        <v>-377991.11304168781</v>
      </c>
      <c r="K272" s="89">
        <v>134929.29844235445</v>
      </c>
      <c r="L272" s="140">
        <v>1.6404275059205581E-4</v>
      </c>
      <c r="M272" s="23">
        <v>75154.866659407402</v>
      </c>
      <c r="N272" s="106">
        <v>-0.22169748987915538</v>
      </c>
    </row>
    <row r="273" spans="1:14" ht="15" customHeight="1">
      <c r="A273" s="24">
        <v>18</v>
      </c>
      <c r="B273" s="25" t="s">
        <v>1511</v>
      </c>
      <c r="C273" s="93" t="s">
        <v>284</v>
      </c>
      <c r="D273" s="89">
        <v>22623495.98</v>
      </c>
      <c r="E273" s="106">
        <v>1.1633863037873837E-2</v>
      </c>
      <c r="F273" s="89">
        <v>22381040.686199471</v>
      </c>
      <c r="G273" s="89">
        <v>22509945.462555259</v>
      </c>
      <c r="H273" s="89">
        <v>-128904.77635578811</v>
      </c>
      <c r="I273" s="89">
        <v>-1805390.8176074338</v>
      </c>
      <c r="J273" s="89">
        <v>-1934295.5939632219</v>
      </c>
      <c r="K273" s="89">
        <v>852660.9333536718</v>
      </c>
      <c r="L273" s="140">
        <v>1.0366380500339109E-3</v>
      </c>
      <c r="M273" s="23">
        <v>3859520.2785801273</v>
      </c>
      <c r="N273" s="106">
        <v>-0.2633458390664235</v>
      </c>
    </row>
    <row r="274" spans="1:14" ht="15" customHeight="1">
      <c r="A274" s="24">
        <v>11</v>
      </c>
      <c r="B274" s="25" t="s">
        <v>1512</v>
      </c>
      <c r="C274" s="93" t="s">
        <v>285</v>
      </c>
      <c r="D274" s="89">
        <v>22055597.649999999</v>
      </c>
      <c r="E274" s="106">
        <v>2.6772293879719467E-2</v>
      </c>
      <c r="F274" s="89">
        <v>21819228.504713859</v>
      </c>
      <c r="G274" s="89">
        <v>21757344.993646663</v>
      </c>
      <c r="H274" s="89">
        <v>61883.511067196727</v>
      </c>
      <c r="I274" s="89">
        <v>-1760071.6312525494</v>
      </c>
      <c r="J274" s="89">
        <v>-1698188.1201853526</v>
      </c>
      <c r="K274" s="89">
        <v>831257.31295230379</v>
      </c>
      <c r="L274" s="140">
        <v>1.0106162089378594E-3</v>
      </c>
      <c r="M274" s="23">
        <v>2337445.8800941291</v>
      </c>
      <c r="N274" s="106">
        <v>-0.26820852121067762</v>
      </c>
    </row>
    <row r="275" spans="1:14" ht="15" customHeight="1">
      <c r="A275" s="24">
        <v>7</v>
      </c>
      <c r="B275" s="25" t="s">
        <v>1513</v>
      </c>
      <c r="C275" s="93" t="s">
        <v>286</v>
      </c>
      <c r="D275" s="89">
        <v>9508307.5500000007</v>
      </c>
      <c r="E275" s="106">
        <v>8.6577771288782746E-3</v>
      </c>
      <c r="F275" s="89">
        <v>9406407.3174886759</v>
      </c>
      <c r="G275" s="89">
        <v>9471068.0177070182</v>
      </c>
      <c r="H275" s="89">
        <v>-64660.700218342245</v>
      </c>
      <c r="I275" s="89">
        <v>-758778.00481998886</v>
      </c>
      <c r="J275" s="89">
        <v>-823438.7050383311</v>
      </c>
      <c r="K275" s="89">
        <v>358360.28160121542</v>
      </c>
      <c r="L275" s="140">
        <v>4.356830353040208E-4</v>
      </c>
      <c r="M275" s="23">
        <v>1905533.0079663757</v>
      </c>
      <c r="N275" s="106">
        <v>-0.24723154818466153</v>
      </c>
    </row>
    <row r="276" spans="1:14" ht="15" customHeight="1">
      <c r="A276" s="24">
        <v>4</v>
      </c>
      <c r="B276" s="25" t="s">
        <v>1514</v>
      </c>
      <c r="C276" s="93" t="s">
        <v>287</v>
      </c>
      <c r="D276" s="89">
        <v>25123341.469999999</v>
      </c>
      <c r="E276" s="106">
        <v>1.7945077158647127E-2</v>
      </c>
      <c r="F276" s="89">
        <v>24854095.410825733</v>
      </c>
      <c r="G276" s="89">
        <v>24920341.945517119</v>
      </c>
      <c r="H276" s="89">
        <v>-66246.534691385925</v>
      </c>
      <c r="I276" s="89">
        <v>-2004882.4477725148</v>
      </c>
      <c r="J276" s="89">
        <v>-2071128.9824639007</v>
      </c>
      <c r="K276" s="89">
        <v>946878.0512839735</v>
      </c>
      <c r="L276" s="140">
        <v>1.1511842261169791E-3</v>
      </c>
      <c r="M276" s="23">
        <v>2028236.3001068905</v>
      </c>
      <c r="N276" s="106">
        <v>-7.3425913879364701E-2</v>
      </c>
    </row>
    <row r="277" spans="1:14" ht="15" customHeight="1">
      <c r="A277" s="24">
        <v>18</v>
      </c>
      <c r="B277" s="25" t="s">
        <v>1515</v>
      </c>
      <c r="C277" s="93" t="s">
        <v>288</v>
      </c>
      <c r="D277" s="89">
        <v>7700889.25</v>
      </c>
      <c r="E277" s="106">
        <v>-6.7698949433891986E-3</v>
      </c>
      <c r="F277" s="89">
        <v>7618359.062477936</v>
      </c>
      <c r="G277" s="89">
        <v>7522933.1831166828</v>
      </c>
      <c r="H277" s="89">
        <v>95425.879361253232</v>
      </c>
      <c r="I277" s="89">
        <v>-614543.16130684048</v>
      </c>
      <c r="J277" s="89">
        <v>-519117.28194558725</v>
      </c>
      <c r="K277" s="89">
        <v>290240.17425790697</v>
      </c>
      <c r="L277" s="140">
        <v>3.5286477486522866E-4</v>
      </c>
      <c r="M277" s="23">
        <v>903381.99459447875</v>
      </c>
      <c r="N277" s="106">
        <v>-0.27147023302711848</v>
      </c>
    </row>
    <row r="278" spans="1:14" ht="15" customHeight="1">
      <c r="A278" s="24">
        <v>6</v>
      </c>
      <c r="B278" s="25" t="s">
        <v>1516</v>
      </c>
      <c r="C278" s="93" t="s">
        <v>289</v>
      </c>
      <c r="D278" s="89">
        <v>80743267.340000004</v>
      </c>
      <c r="E278" s="106">
        <v>2.8121761735715234E-2</v>
      </c>
      <c r="F278" s="89">
        <v>79877944.287248075</v>
      </c>
      <c r="G278" s="89">
        <v>79815289.719546631</v>
      </c>
      <c r="H278" s="89">
        <v>62654.56770144403</v>
      </c>
      <c r="I278" s="89">
        <v>-6443440.6410099929</v>
      </c>
      <c r="J278" s="89">
        <v>-6380786.0733085489</v>
      </c>
      <c r="K278" s="89">
        <v>3043147.2550932174</v>
      </c>
      <c r="L278" s="140">
        <v>3.6997616673700474E-3</v>
      </c>
      <c r="M278" s="23">
        <v>7405868.6698373845</v>
      </c>
      <c r="N278" s="106">
        <v>-0.15862172315803713</v>
      </c>
    </row>
    <row r="279" spans="1:14" ht="15" customHeight="1">
      <c r="A279" s="24">
        <v>17</v>
      </c>
      <c r="B279" s="25" t="s">
        <v>1517</v>
      </c>
      <c r="C279" s="93" t="s">
        <v>290</v>
      </c>
      <c r="D279" s="89">
        <v>14432873.619999999</v>
      </c>
      <c r="E279" s="106">
        <v>4.1614783608325823E-3</v>
      </c>
      <c r="F279" s="89">
        <v>14278196.968035311</v>
      </c>
      <c r="G279" s="89">
        <v>14216814.998398909</v>
      </c>
      <c r="H279" s="89">
        <v>61381.969636401162</v>
      </c>
      <c r="I279" s="89">
        <v>-1151766.1783250424</v>
      </c>
      <c r="J279" s="89">
        <v>-1090384.2086886412</v>
      </c>
      <c r="K279" s="89">
        <v>543963.12146823155</v>
      </c>
      <c r="L279" s="140">
        <v>6.6133306625330282E-4</v>
      </c>
      <c r="M279" s="23">
        <v>1771983.2850119793</v>
      </c>
      <c r="N279" s="106">
        <v>-0.28356445663027618</v>
      </c>
    </row>
    <row r="280" spans="1:14" ht="15" customHeight="1">
      <c r="A280" s="24">
        <v>9</v>
      </c>
      <c r="B280" s="25" t="s">
        <v>1518</v>
      </c>
      <c r="C280" s="93" t="s">
        <v>291</v>
      </c>
      <c r="D280" s="89">
        <v>18685608.199999999</v>
      </c>
      <c r="E280" s="106">
        <v>2.8160754183952585E-2</v>
      </c>
      <c r="F280" s="89">
        <v>18485355.125498269</v>
      </c>
      <c r="G280" s="89">
        <v>18366713.415027507</v>
      </c>
      <c r="H280" s="89">
        <v>118641.7104707621</v>
      </c>
      <c r="I280" s="89">
        <v>-1491141.1346642885</v>
      </c>
      <c r="J280" s="89">
        <v>-1372499.4241935264</v>
      </c>
      <c r="K280" s="89">
        <v>704245.18572098343</v>
      </c>
      <c r="L280" s="140">
        <v>8.5619890335559244E-4</v>
      </c>
      <c r="M280" s="23">
        <v>838634.00779695727</v>
      </c>
      <c r="N280" s="106">
        <v>-0.34878035375415573</v>
      </c>
    </row>
    <row r="281" spans="1:14" ht="15" customHeight="1">
      <c r="A281" s="24">
        <v>17</v>
      </c>
      <c r="B281" s="25" t="s">
        <v>1519</v>
      </c>
      <c r="C281" s="93" t="s">
        <v>292</v>
      </c>
      <c r="D281" s="89">
        <v>10562314.220000001</v>
      </c>
      <c r="E281" s="106">
        <v>1.0351251440297249E-2</v>
      </c>
      <c r="F281" s="89">
        <v>10449118.231206425</v>
      </c>
      <c r="G281" s="89">
        <v>10633253.378633287</v>
      </c>
      <c r="H281" s="89">
        <v>-184135.14742686227</v>
      </c>
      <c r="I281" s="89">
        <v>-842889.40676234197</v>
      </c>
      <c r="J281" s="89">
        <v>-1027024.5541892042</v>
      </c>
      <c r="K281" s="89">
        <v>398084.92503376398</v>
      </c>
      <c r="L281" s="140">
        <v>4.8397899363324874E-4</v>
      </c>
      <c r="M281" s="23">
        <v>1934326.6944363001</v>
      </c>
      <c r="N281" s="106">
        <v>-0.29415561641229659</v>
      </c>
    </row>
    <row r="282" spans="1:14" ht="15" customHeight="1">
      <c r="A282" s="24">
        <v>2</v>
      </c>
      <c r="B282" s="25" t="s">
        <v>1520</v>
      </c>
      <c r="C282" s="93" t="s">
        <v>293</v>
      </c>
      <c r="D282" s="89">
        <v>5471183.21</v>
      </c>
      <c r="E282" s="106">
        <v>-1.680056180984757E-2</v>
      </c>
      <c r="F282" s="89">
        <v>5412548.7118751407</v>
      </c>
      <c r="G282" s="89">
        <v>5452144.0207712054</v>
      </c>
      <c r="H282" s="89">
        <v>-39595.308896064758</v>
      </c>
      <c r="I282" s="89">
        <v>-436609.08718591265</v>
      </c>
      <c r="J282" s="89">
        <v>-476204.39608197741</v>
      </c>
      <c r="K282" s="89">
        <v>206204.3897420463</v>
      </c>
      <c r="L282" s="140">
        <v>2.5069674020348614E-4</v>
      </c>
      <c r="M282" s="23">
        <v>330602.95546038309</v>
      </c>
      <c r="N282" s="106">
        <v>-0.14354609288238029</v>
      </c>
    </row>
    <row r="283" spans="1:14" ht="15" customHeight="1">
      <c r="A283" s="24">
        <v>5</v>
      </c>
      <c r="B283" s="25" t="s">
        <v>1521</v>
      </c>
      <c r="C283" s="93" t="s">
        <v>294</v>
      </c>
      <c r="D283" s="89">
        <v>22113134.079999998</v>
      </c>
      <c r="E283" s="106">
        <v>2.8863466602595533E-2</v>
      </c>
      <c r="F283" s="89">
        <v>21876148.318605889</v>
      </c>
      <c r="G283" s="89">
        <v>21722897.796812803</v>
      </c>
      <c r="H283" s="89">
        <v>153250.52179308608</v>
      </c>
      <c r="I283" s="89">
        <v>-1764663.1295113394</v>
      </c>
      <c r="J283" s="89">
        <v>-1611412.6077182533</v>
      </c>
      <c r="K283" s="89">
        <v>833425.81361855846</v>
      </c>
      <c r="L283" s="140">
        <v>1.0132526030943523E-3</v>
      </c>
      <c r="M283" s="23">
        <v>1855874.0372372326</v>
      </c>
      <c r="N283" s="106">
        <v>-0.26415850628454596</v>
      </c>
    </row>
    <row r="284" spans="1:14" ht="15" customHeight="1">
      <c r="A284" s="24">
        <v>6</v>
      </c>
      <c r="B284" s="25" t="s">
        <v>1522</v>
      </c>
      <c r="C284" s="93" t="s">
        <v>295</v>
      </c>
      <c r="D284" s="89">
        <v>966749179.13</v>
      </c>
      <c r="E284" s="106">
        <v>6.0246522534976865E-2</v>
      </c>
      <c r="F284" s="89">
        <v>956388558.6288805</v>
      </c>
      <c r="G284" s="89">
        <v>941058131.3954438</v>
      </c>
      <c r="H284" s="89">
        <v>15330427.233436704</v>
      </c>
      <c r="I284" s="89">
        <v>-77148115.944316849</v>
      </c>
      <c r="J284" s="89">
        <v>-61817688.710880145</v>
      </c>
      <c r="K284" s="89">
        <v>36435980.456981599</v>
      </c>
      <c r="L284" s="140">
        <v>4.4297706455764453E-2</v>
      </c>
      <c r="M284" s="23">
        <v>125234278.85135758</v>
      </c>
      <c r="N284" s="106">
        <v>-0.13769422834064249</v>
      </c>
    </row>
    <row r="285" spans="1:14" ht="15" customHeight="1">
      <c r="A285" s="24">
        <v>11</v>
      </c>
      <c r="B285" s="25" t="s">
        <v>1523</v>
      </c>
      <c r="C285" s="93" t="s">
        <v>296</v>
      </c>
      <c r="D285" s="89">
        <v>4062658.45</v>
      </c>
      <c r="E285" s="106">
        <v>5.5061398228217762E-3</v>
      </c>
      <c r="F285" s="89">
        <v>4019119.0673609627</v>
      </c>
      <c r="G285" s="89">
        <v>4048204.1142445956</v>
      </c>
      <c r="H285" s="89">
        <v>-29085.046883632895</v>
      </c>
      <c r="I285" s="89">
        <v>-324206.58006125054</v>
      </c>
      <c r="J285" s="89">
        <v>-353291.62694488344</v>
      </c>
      <c r="K285" s="89">
        <v>153118.25143808662</v>
      </c>
      <c r="L285" s="140">
        <v>1.8615630127567009E-4</v>
      </c>
      <c r="M285" s="23">
        <v>618280.37370770331</v>
      </c>
      <c r="N285" s="106">
        <v>-0.3116077465582151</v>
      </c>
    </row>
    <row r="286" spans="1:14" ht="15" customHeight="1">
      <c r="A286" s="24">
        <v>19</v>
      </c>
      <c r="B286" s="25" t="s">
        <v>1524</v>
      </c>
      <c r="C286" s="93" t="s">
        <v>297</v>
      </c>
      <c r="D286" s="89">
        <v>8823423.9800000004</v>
      </c>
      <c r="E286" s="106">
        <v>2.4832004329589319E-2</v>
      </c>
      <c r="F286" s="89">
        <v>8728863.6231352277</v>
      </c>
      <c r="G286" s="89">
        <v>8639507.1093809288</v>
      </c>
      <c r="H286" s="89">
        <v>89356.51375429891</v>
      </c>
      <c r="I286" s="89">
        <v>-704123.21099407901</v>
      </c>
      <c r="J286" s="89">
        <v>-614766.6972397801</v>
      </c>
      <c r="K286" s="89">
        <v>332547.5838399565</v>
      </c>
      <c r="L286" s="140">
        <v>4.0430077815275167E-4</v>
      </c>
      <c r="M286" s="23">
        <v>799483.02417850879</v>
      </c>
      <c r="N286" s="106">
        <v>-0.20471585938932424</v>
      </c>
    </row>
    <row r="287" spans="1:14" ht="15" customHeight="1">
      <c r="A287" s="24">
        <v>14</v>
      </c>
      <c r="B287" s="25" t="s">
        <v>1525</v>
      </c>
      <c r="C287" s="93" t="s">
        <v>298</v>
      </c>
      <c r="D287" s="89">
        <v>15539290.51</v>
      </c>
      <c r="E287" s="106">
        <v>2.6577609992191942E-2</v>
      </c>
      <c r="F287" s="89">
        <v>15372756.423076188</v>
      </c>
      <c r="G287" s="89">
        <v>15281057.498240206</v>
      </c>
      <c r="H287" s="89">
        <v>91698.924835981801</v>
      </c>
      <c r="I287" s="89">
        <v>-1240059.9988476376</v>
      </c>
      <c r="J287" s="89">
        <v>-1148361.0740116558</v>
      </c>
      <c r="K287" s="89">
        <v>585663.0629334969</v>
      </c>
      <c r="L287" s="140">
        <v>7.1203052912058621E-4</v>
      </c>
      <c r="M287" s="23">
        <v>1277893.3537536783</v>
      </c>
      <c r="N287" s="106">
        <v>-0.15931783524572729</v>
      </c>
    </row>
    <row r="288" spans="1:14" ht="15" customHeight="1">
      <c r="A288" s="24">
        <v>12</v>
      </c>
      <c r="B288" s="25" t="s">
        <v>1526</v>
      </c>
      <c r="C288" s="93" t="s">
        <v>299</v>
      </c>
      <c r="D288" s="89">
        <v>12027552.220000001</v>
      </c>
      <c r="E288" s="106">
        <v>8.4152323853867728E-3</v>
      </c>
      <c r="F288" s="89">
        <v>11898653.321713932</v>
      </c>
      <c r="G288" s="89">
        <v>11961887.766253293</v>
      </c>
      <c r="H288" s="89">
        <v>-63234.444539360702</v>
      </c>
      <c r="I288" s="89">
        <v>-959817.72027975961</v>
      </c>
      <c r="J288" s="89">
        <v>-1023052.1648191203</v>
      </c>
      <c r="K288" s="89">
        <v>453308.53865076369</v>
      </c>
      <c r="L288" s="140">
        <v>5.5111810707965728E-4</v>
      </c>
      <c r="M288" s="23">
        <v>1293545.9015836376</v>
      </c>
      <c r="N288" s="106">
        <v>-0.28371713469428828</v>
      </c>
    </row>
    <row r="289" spans="1:14" ht="15" customHeight="1">
      <c r="A289" s="24">
        <v>16</v>
      </c>
      <c r="B289" s="25" t="s">
        <v>1527</v>
      </c>
      <c r="C289" s="93" t="s">
        <v>300</v>
      </c>
      <c r="D289" s="89">
        <v>8366437.3399999999</v>
      </c>
      <c r="E289" s="106">
        <v>1.2376341127514179E-2</v>
      </c>
      <c r="F289" s="89">
        <v>8276774.4945614934</v>
      </c>
      <c r="G289" s="89">
        <v>8330188.0120827882</v>
      </c>
      <c r="H289" s="89">
        <v>-53413.517521294765</v>
      </c>
      <c r="I289" s="89">
        <v>-667654.95319896901</v>
      </c>
      <c r="J289" s="89">
        <v>-721068.47072026378</v>
      </c>
      <c r="K289" s="89">
        <v>315324.13370046316</v>
      </c>
      <c r="L289" s="140">
        <v>3.8336105514089075E-4</v>
      </c>
      <c r="M289" s="23">
        <v>1110568.2478061905</v>
      </c>
      <c r="N289" s="106">
        <v>-0.20856721804106237</v>
      </c>
    </row>
    <row r="290" spans="1:14" ht="15" customHeight="1">
      <c r="A290" s="24">
        <v>13</v>
      </c>
      <c r="B290" s="25" t="s">
        <v>1528</v>
      </c>
      <c r="C290" s="93" t="s">
        <v>301</v>
      </c>
      <c r="D290" s="89">
        <v>7641123.8799999999</v>
      </c>
      <c r="E290" s="106">
        <v>3.69625095587367E-2</v>
      </c>
      <c r="F290" s="89">
        <v>7559234.1960656773</v>
      </c>
      <c r="G290" s="89">
        <v>7459579.0826881779</v>
      </c>
      <c r="H290" s="89">
        <v>99655.113377499394</v>
      </c>
      <c r="I290" s="89">
        <v>-609773.79010513506</v>
      </c>
      <c r="J290" s="89">
        <v>-510118.67672763567</v>
      </c>
      <c r="K290" s="89">
        <v>287987.66667855327</v>
      </c>
      <c r="L290" s="140">
        <v>3.5012624777502448E-4</v>
      </c>
      <c r="M290" s="23">
        <v>898575.60703986895</v>
      </c>
      <c r="N290" s="106">
        <v>-0.28406704822460105</v>
      </c>
    </row>
    <row r="291" spans="1:14" ht="15" customHeight="1">
      <c r="A291" s="24">
        <v>19</v>
      </c>
      <c r="B291" s="25" t="s">
        <v>1529</v>
      </c>
      <c r="C291" s="93" t="s">
        <v>302</v>
      </c>
      <c r="D291" s="89">
        <v>81981422.700000003</v>
      </c>
      <c r="E291" s="106">
        <v>3.4137779120538614E-2</v>
      </c>
      <c r="F291" s="89">
        <v>81102830.3752556</v>
      </c>
      <c r="G291" s="89">
        <v>80217764.246838018</v>
      </c>
      <c r="H291" s="89">
        <v>885066.12841758132</v>
      </c>
      <c r="I291" s="89">
        <v>-6542247.4001285471</v>
      </c>
      <c r="J291" s="89">
        <v>-5657181.2717109658</v>
      </c>
      <c r="K291" s="89">
        <v>3089812.3110079956</v>
      </c>
      <c r="L291" s="140">
        <v>3.7564955585053569E-3</v>
      </c>
      <c r="M291" s="23">
        <v>4498506.0482748011</v>
      </c>
      <c r="N291" s="106">
        <v>-0.20946061834844909</v>
      </c>
    </row>
    <row r="292" spans="1:14" ht="15" customHeight="1">
      <c r="A292" s="24">
        <v>2</v>
      </c>
      <c r="B292" s="25" t="s">
        <v>1530</v>
      </c>
      <c r="C292" s="93" t="s">
        <v>303</v>
      </c>
      <c r="D292" s="89">
        <v>704814228.74000001</v>
      </c>
      <c r="E292" s="106">
        <v>4.342300237786012E-2</v>
      </c>
      <c r="F292" s="89">
        <v>697260756.85152531</v>
      </c>
      <c r="G292" s="89">
        <v>690579867.51542974</v>
      </c>
      <c r="H292" s="89">
        <v>6680889.3360955715</v>
      </c>
      <c r="I292" s="89">
        <v>-56245291.965979412</v>
      </c>
      <c r="J292" s="89">
        <v>-49564402.629883841</v>
      </c>
      <c r="K292" s="89">
        <v>26563867.876550738</v>
      </c>
      <c r="L292" s="140">
        <v>3.2295505891887732E-2</v>
      </c>
      <c r="M292" s="23">
        <v>166237674.15491444</v>
      </c>
      <c r="N292" s="106">
        <v>-7.4052999729248059E-2</v>
      </c>
    </row>
    <row r="293" spans="1:14" ht="15" customHeight="1">
      <c r="A293" s="24">
        <v>19</v>
      </c>
      <c r="B293" s="25" t="s">
        <v>1531</v>
      </c>
      <c r="C293" s="93" t="s">
        <v>304</v>
      </c>
      <c r="D293" s="89">
        <v>10674504.35</v>
      </c>
      <c r="E293" s="106">
        <v>2.6152932795028727E-2</v>
      </c>
      <c r="F293" s="89">
        <v>10560106.023117088</v>
      </c>
      <c r="G293" s="89">
        <v>10568524.39320039</v>
      </c>
      <c r="H293" s="89">
        <v>-8418.3700833022594</v>
      </c>
      <c r="I293" s="89">
        <v>-851842.35685932252</v>
      </c>
      <c r="J293" s="89">
        <v>-860260.72694262478</v>
      </c>
      <c r="K293" s="89">
        <v>402313.27864646097</v>
      </c>
      <c r="L293" s="140">
        <v>4.8911969150324474E-4</v>
      </c>
      <c r="M293" s="23">
        <v>1182551.2465576087</v>
      </c>
      <c r="N293" s="106">
        <v>-0.17117897184132769</v>
      </c>
    </row>
    <row r="294" spans="1:14" ht="15" customHeight="1">
      <c r="A294" s="24">
        <v>11</v>
      </c>
      <c r="B294" s="25" t="s">
        <v>1532</v>
      </c>
      <c r="C294" s="93" t="s">
        <v>305</v>
      </c>
      <c r="D294" s="89">
        <v>6888704.8300000001</v>
      </c>
      <c r="E294" s="106">
        <v>2.4435584452575654E-2</v>
      </c>
      <c r="F294" s="89">
        <v>6814878.7973240912</v>
      </c>
      <c r="G294" s="89">
        <v>6804947.2137413947</v>
      </c>
      <c r="H294" s="89">
        <v>9931.5835826965049</v>
      </c>
      <c r="I294" s="89">
        <v>-549729.55799070885</v>
      </c>
      <c r="J294" s="89">
        <v>-539797.97440801235</v>
      </c>
      <c r="K294" s="89">
        <v>259629.61229061766</v>
      </c>
      <c r="L294" s="140">
        <v>3.1564942697376975E-4</v>
      </c>
      <c r="M294" s="23">
        <v>1101478.153140262</v>
      </c>
      <c r="N294" s="106">
        <v>-0.27670255621852968</v>
      </c>
    </row>
    <row r="295" spans="1:14" ht="15" customHeight="1">
      <c r="A295" s="24">
        <v>1</v>
      </c>
      <c r="B295" s="25" t="s">
        <v>1533</v>
      </c>
      <c r="C295" s="93" t="s">
        <v>306</v>
      </c>
      <c r="D295" s="89">
        <v>191678980.00999999</v>
      </c>
      <c r="E295" s="106">
        <v>6.8420280562741187E-2</v>
      </c>
      <c r="F295" s="89">
        <v>189624762.41892588</v>
      </c>
      <c r="G295" s="89">
        <v>187064061.02918738</v>
      </c>
      <c r="H295" s="89">
        <v>2560701.3897385001</v>
      </c>
      <c r="I295" s="89">
        <v>-15296286.247905212</v>
      </c>
      <c r="J295" s="89">
        <v>-12735584.858166711</v>
      </c>
      <c r="K295" s="89">
        <v>7224222.9116176758</v>
      </c>
      <c r="L295" s="140">
        <v>8.78298050158627E-3</v>
      </c>
      <c r="M295" s="23">
        <v>12312802.410839505</v>
      </c>
      <c r="N295" s="106">
        <v>-0.1401216044401804</v>
      </c>
    </row>
    <row r="296" spans="1:14" ht="15" customHeight="1">
      <c r="A296" s="24">
        <v>17</v>
      </c>
      <c r="B296" s="25" t="s">
        <v>1534</v>
      </c>
      <c r="C296" s="93" t="s">
        <v>307</v>
      </c>
      <c r="D296" s="89">
        <v>20245485.510000002</v>
      </c>
      <c r="E296" s="106">
        <v>2.627739697958642E-2</v>
      </c>
      <c r="F296" s="89">
        <v>20028515.279501554</v>
      </c>
      <c r="G296" s="89">
        <v>20052504.747454099</v>
      </c>
      <c r="H296" s="89">
        <v>-23989.467952545732</v>
      </c>
      <c r="I296" s="89">
        <v>-1615621.8150400273</v>
      </c>
      <c r="J296" s="89">
        <v>-1639611.282992573</v>
      </c>
      <c r="K296" s="89">
        <v>763035.67699773517</v>
      </c>
      <c r="L296" s="140">
        <v>9.276745132418831E-4</v>
      </c>
      <c r="M296" s="23">
        <v>786160.35418375698</v>
      </c>
      <c r="N296" s="106">
        <v>-4.0237332266254144E-2</v>
      </c>
    </row>
    <row r="297" spans="1:14" ht="15" customHeight="1">
      <c r="A297" s="24">
        <v>4</v>
      </c>
      <c r="B297" s="25" t="s">
        <v>1535</v>
      </c>
      <c r="C297" s="93" t="s">
        <v>308</v>
      </c>
      <c r="D297" s="89">
        <v>49939568.939999998</v>
      </c>
      <c r="E297" s="106">
        <v>3.4898712560880174E-2</v>
      </c>
      <c r="F297" s="89">
        <v>49404368.15271569</v>
      </c>
      <c r="G297" s="89">
        <v>48912745.903297447</v>
      </c>
      <c r="H297" s="89">
        <v>491622.24941824377</v>
      </c>
      <c r="I297" s="89">
        <v>-3985256.7118386361</v>
      </c>
      <c r="J297" s="89">
        <v>-3493634.4624203923</v>
      </c>
      <c r="K297" s="89">
        <v>1882181.2288120307</v>
      </c>
      <c r="L297" s="140">
        <v>2.2882960887769766E-3</v>
      </c>
      <c r="M297" s="23">
        <v>3453095.6531416937</v>
      </c>
      <c r="N297" s="106">
        <v>-3.4403687914128067E-2</v>
      </c>
    </row>
    <row r="298" spans="1:14" ht="15" customHeight="1">
      <c r="A298" s="24">
        <v>6</v>
      </c>
      <c r="B298" s="25" t="s">
        <v>1536</v>
      </c>
      <c r="C298" s="93" t="s">
        <v>309</v>
      </c>
      <c r="D298" s="89">
        <v>14178957.039999999</v>
      </c>
      <c r="E298" s="106">
        <v>1.2735640312923069E-2</v>
      </c>
      <c r="F298" s="89">
        <v>14027001.604025057</v>
      </c>
      <c r="G298" s="89">
        <v>14317222.35694105</v>
      </c>
      <c r="H298" s="89">
        <v>-290220.75291599333</v>
      </c>
      <c r="I298" s="89">
        <v>-1131503.233005913</v>
      </c>
      <c r="J298" s="89">
        <v>-1421723.9859219063</v>
      </c>
      <c r="K298" s="89">
        <v>534393.21466478391</v>
      </c>
      <c r="L298" s="140">
        <v>6.4969827786360505E-4</v>
      </c>
      <c r="M298" s="23">
        <v>1165839.8109144813</v>
      </c>
      <c r="N298" s="106">
        <v>-0.2453033863321008</v>
      </c>
    </row>
    <row r="299" spans="1:14" ht="15" customHeight="1">
      <c r="A299" s="24">
        <v>17</v>
      </c>
      <c r="B299" s="25" t="s">
        <v>1537</v>
      </c>
      <c r="C299" s="93" t="s">
        <v>310</v>
      </c>
      <c r="D299" s="89">
        <v>6983778.1799999997</v>
      </c>
      <c r="E299" s="106">
        <v>-1.2966908969881397E-2</v>
      </c>
      <c r="F299" s="89">
        <v>6908933.2492268551</v>
      </c>
      <c r="G299" s="89">
        <v>7059388.8807161003</v>
      </c>
      <c r="H299" s="89">
        <v>-150455.63148924522</v>
      </c>
      <c r="I299" s="89">
        <v>-557316.56192860228</v>
      </c>
      <c r="J299" s="89">
        <v>-707772.19341784751</v>
      </c>
      <c r="K299" s="89">
        <v>263212.84856054361</v>
      </c>
      <c r="L299" s="140">
        <v>3.2000581169173368E-4</v>
      </c>
      <c r="M299" s="23">
        <v>1151097.3547052417</v>
      </c>
      <c r="N299" s="106">
        <v>-0.25398976842365861</v>
      </c>
    </row>
    <row r="300" spans="1:14" ht="15" customHeight="1">
      <c r="A300" s="24">
        <v>19</v>
      </c>
      <c r="B300" s="25" t="s">
        <v>1538</v>
      </c>
      <c r="C300" s="93" t="s">
        <v>311</v>
      </c>
      <c r="D300" s="89">
        <v>4128674.84</v>
      </c>
      <c r="E300" s="106">
        <v>-4.2120711078263984E-4</v>
      </c>
      <c r="F300" s="89">
        <v>4084427.9617887815</v>
      </c>
      <c r="G300" s="89">
        <v>4057405.7627139147</v>
      </c>
      <c r="H300" s="89">
        <v>27022.199074866716</v>
      </c>
      <c r="I300" s="89">
        <v>-329474.79256134137</v>
      </c>
      <c r="J300" s="89">
        <v>-302452.59348647465</v>
      </c>
      <c r="K300" s="89">
        <v>155606.35481361274</v>
      </c>
      <c r="L300" s="140">
        <v>1.891812582434339E-4</v>
      </c>
      <c r="M300" s="23">
        <v>161921.36931483104</v>
      </c>
      <c r="N300" s="106">
        <v>-0.14778447181679388</v>
      </c>
    </row>
    <row r="301" spans="1:14" ht="15" customHeight="1">
      <c r="A301" s="24">
        <v>13</v>
      </c>
      <c r="B301" s="25" t="s">
        <v>1539</v>
      </c>
      <c r="C301" s="93" t="s">
        <v>312</v>
      </c>
      <c r="D301" s="89">
        <v>11127354.220000001</v>
      </c>
      <c r="E301" s="106">
        <v>1.7533092548304818E-2</v>
      </c>
      <c r="F301" s="89">
        <v>11008102.71532461</v>
      </c>
      <c r="G301" s="89">
        <v>11093162.064680606</v>
      </c>
      <c r="H301" s="89">
        <v>-85059.349355995655</v>
      </c>
      <c r="I301" s="89">
        <v>-887980.49385527952</v>
      </c>
      <c r="J301" s="89">
        <v>-973039.84321127518</v>
      </c>
      <c r="K301" s="89">
        <v>419380.8173312266</v>
      </c>
      <c r="L301" s="140">
        <v>5.0986986232608817E-4</v>
      </c>
      <c r="M301" s="23">
        <v>857679.10881473671</v>
      </c>
      <c r="N301" s="106">
        <v>-0.24642138123557555</v>
      </c>
    </row>
    <row r="302" spans="1:14" ht="15" customHeight="1">
      <c r="A302" s="24">
        <v>15</v>
      </c>
      <c r="B302" s="25" t="s">
        <v>1540</v>
      </c>
      <c r="C302" s="93" t="s">
        <v>313</v>
      </c>
      <c r="D302" s="89">
        <v>23979155.199999999</v>
      </c>
      <c r="E302" s="106">
        <v>2.5721173830451693E-2</v>
      </c>
      <c r="F302" s="89">
        <v>23722171.34904062</v>
      </c>
      <c r="G302" s="89">
        <v>23916843.19501175</v>
      </c>
      <c r="H302" s="89">
        <v>-194671.84597112983</v>
      </c>
      <c r="I302" s="89">
        <v>-1913574.5708945708</v>
      </c>
      <c r="J302" s="89">
        <v>-2108246.4168657009</v>
      </c>
      <c r="K302" s="89">
        <v>903754.61298906431</v>
      </c>
      <c r="L302" s="140">
        <v>1.098756121068275E-3</v>
      </c>
      <c r="M302" s="23">
        <v>3283107.6364264456</v>
      </c>
      <c r="N302" s="106">
        <v>-0.19320980289821965</v>
      </c>
    </row>
    <row r="303" spans="1:14" ht="15" customHeight="1">
      <c r="A303" s="24">
        <v>2</v>
      </c>
      <c r="B303" s="25" t="s">
        <v>1541</v>
      </c>
      <c r="C303" s="93" t="s">
        <v>314</v>
      </c>
      <c r="D303" s="89">
        <v>59115895.509999998</v>
      </c>
      <c r="E303" s="106">
        <v>2.9931463377443013E-2</v>
      </c>
      <c r="F303" s="89">
        <v>58482352.31990996</v>
      </c>
      <c r="G303" s="89">
        <v>58739151.985181212</v>
      </c>
      <c r="H303" s="89">
        <v>-256799.66527125239</v>
      </c>
      <c r="I303" s="89">
        <v>-4717542.1085558739</v>
      </c>
      <c r="J303" s="89">
        <v>-4974341.7738271262</v>
      </c>
      <c r="K303" s="89">
        <v>2228029.4206587402</v>
      </c>
      <c r="L303" s="140">
        <v>2.7087673232143328E-3</v>
      </c>
      <c r="M303" s="23">
        <v>6468050.6371553447</v>
      </c>
      <c r="N303" s="106">
        <v>-0.18578081159638149</v>
      </c>
    </row>
    <row r="304" spans="1:14" ht="15" customHeight="1">
      <c r="A304" s="24">
        <v>15</v>
      </c>
      <c r="B304" s="25" t="s">
        <v>1542</v>
      </c>
      <c r="C304" s="93" t="s">
        <v>315</v>
      </c>
      <c r="D304" s="89">
        <v>270905169.25</v>
      </c>
      <c r="E304" s="106">
        <v>4.2160494706121376E-2</v>
      </c>
      <c r="F304" s="89">
        <v>268001887.08438528</v>
      </c>
      <c r="G304" s="89">
        <v>264882324.91759127</v>
      </c>
      <c r="H304" s="89">
        <v>3119562.1667940021</v>
      </c>
      <c r="I304" s="89">
        <v>-21618661.653296687</v>
      </c>
      <c r="J304" s="89">
        <v>-18499099.486502685</v>
      </c>
      <c r="K304" s="89">
        <v>10210192.742414491</v>
      </c>
      <c r="L304" s="140">
        <v>1.2413227674612762E-2</v>
      </c>
      <c r="M304" s="23">
        <v>32977033.795899317</v>
      </c>
      <c r="N304" s="106">
        <v>-0.19642347696408835</v>
      </c>
    </row>
    <row r="305" spans="1:14" ht="15" customHeight="1">
      <c r="A305" s="24">
        <v>6</v>
      </c>
      <c r="B305" s="25" t="s">
        <v>1543</v>
      </c>
      <c r="C305" s="93" t="s">
        <v>316</v>
      </c>
      <c r="D305" s="89">
        <v>79003753.569999993</v>
      </c>
      <c r="E305" s="106">
        <v>2.8008544230845978E-2</v>
      </c>
      <c r="F305" s="89">
        <v>78157072.831528261</v>
      </c>
      <c r="G305" s="89">
        <v>77976163.318174884</v>
      </c>
      <c r="H305" s="89">
        <v>180909.51335337758</v>
      </c>
      <c r="I305" s="89">
        <v>-6304624.6865599817</v>
      </c>
      <c r="J305" s="89">
        <v>-6123715.1732066041</v>
      </c>
      <c r="K305" s="89">
        <v>2977586.4135671784</v>
      </c>
      <c r="L305" s="140">
        <v>3.620054880932881E-3</v>
      </c>
      <c r="M305" s="23">
        <v>6734124.471490371</v>
      </c>
      <c r="N305" s="106">
        <v>-0.18111512891371828</v>
      </c>
    </row>
    <row r="306" spans="1:14" ht="15" customHeight="1">
      <c r="A306" s="24">
        <v>11</v>
      </c>
      <c r="B306" s="25" t="s">
        <v>1544</v>
      </c>
      <c r="C306" s="93" t="s">
        <v>317</v>
      </c>
      <c r="D306" s="89">
        <v>73165681.489999995</v>
      </c>
      <c r="E306" s="106">
        <v>1.339787590182473E-2</v>
      </c>
      <c r="F306" s="89">
        <v>72381567.186116278</v>
      </c>
      <c r="G306" s="89">
        <v>72413736.789781645</v>
      </c>
      <c r="H306" s="89">
        <v>-32169.603665366769</v>
      </c>
      <c r="I306" s="89">
        <v>-5838737.2863509217</v>
      </c>
      <c r="J306" s="89">
        <v>-5870906.8900162885</v>
      </c>
      <c r="K306" s="89">
        <v>2757554.2844426855</v>
      </c>
      <c r="L306" s="140">
        <v>3.3525468148798369E-3</v>
      </c>
      <c r="M306" s="23">
        <v>5652450.2799493745</v>
      </c>
      <c r="N306" s="106">
        <v>-0.17887836005733526</v>
      </c>
    </row>
    <row r="307" spans="1:14" ht="15" customHeight="1">
      <c r="A307" s="24">
        <v>2</v>
      </c>
      <c r="B307" s="25" t="s">
        <v>1545</v>
      </c>
      <c r="C307" s="93" t="s">
        <v>318</v>
      </c>
      <c r="D307" s="89">
        <v>7623128.8899999997</v>
      </c>
      <c r="E307" s="106">
        <v>1.3782092629279541E-2</v>
      </c>
      <c r="F307" s="89">
        <v>7541432.0578066828</v>
      </c>
      <c r="G307" s="89">
        <v>7597462.2459053639</v>
      </c>
      <c r="H307" s="89">
        <v>-56030.188098681159</v>
      </c>
      <c r="I307" s="89">
        <v>-608337.761396855</v>
      </c>
      <c r="J307" s="89">
        <v>-664367.94949553616</v>
      </c>
      <c r="K307" s="89">
        <v>287309.45032407588</v>
      </c>
      <c r="L307" s="140">
        <v>3.4930169389703537E-4</v>
      </c>
      <c r="M307" s="23">
        <v>767124.45147605625</v>
      </c>
      <c r="N307" s="106">
        <v>-0.37764200485659161</v>
      </c>
    </row>
    <row r="308" spans="1:14" ht="15" customHeight="1">
      <c r="A308" s="24">
        <v>11</v>
      </c>
      <c r="B308" s="25" t="s">
        <v>1546</v>
      </c>
      <c r="C308" s="93" t="s">
        <v>319</v>
      </c>
      <c r="D308" s="89">
        <v>5291259.87</v>
      </c>
      <c r="E308" s="106">
        <v>2.7891083128135374E-3</v>
      </c>
      <c r="F308" s="89">
        <v>5234553.6046425188</v>
      </c>
      <c r="G308" s="89">
        <v>5213694.775938049</v>
      </c>
      <c r="H308" s="89">
        <v>20858.828704469837</v>
      </c>
      <c r="I308" s="89">
        <v>-422250.91963318677</v>
      </c>
      <c r="J308" s="89">
        <v>-401392.09092871693</v>
      </c>
      <c r="K308" s="89">
        <v>199423.22722180042</v>
      </c>
      <c r="L308" s="140">
        <v>2.4245241843738621E-4</v>
      </c>
      <c r="M308" s="23">
        <v>780384.62706997979</v>
      </c>
      <c r="N308" s="106">
        <v>-0.29274325220133346</v>
      </c>
    </row>
    <row r="309" spans="1:14" ht="15" customHeight="1">
      <c r="A309" s="24">
        <v>6</v>
      </c>
      <c r="B309" s="25" t="s">
        <v>1547</v>
      </c>
      <c r="C309" s="93" t="s">
        <v>320</v>
      </c>
      <c r="D309" s="89">
        <v>18394260.789999999</v>
      </c>
      <c r="E309" s="106">
        <v>6.0799344953176959E-2</v>
      </c>
      <c r="F309" s="89">
        <v>18197130.076514091</v>
      </c>
      <c r="G309" s="89">
        <v>17965392.847380996</v>
      </c>
      <c r="H309" s="89">
        <v>231737.22913309559</v>
      </c>
      <c r="I309" s="89">
        <v>-1467891.1498161152</v>
      </c>
      <c r="J309" s="89">
        <v>-1236153.9206830196</v>
      </c>
      <c r="K309" s="89">
        <v>693264.54175860074</v>
      </c>
      <c r="L309" s="140">
        <v>8.4284898558639222E-4</v>
      </c>
      <c r="M309" s="23">
        <v>792954.38833094353</v>
      </c>
      <c r="N309" s="106">
        <v>-0.1855046766179248</v>
      </c>
    </row>
    <row r="310" spans="1:14" ht="15" customHeight="1">
      <c r="A310" s="24">
        <v>16</v>
      </c>
      <c r="B310" s="25" t="s">
        <v>1548</v>
      </c>
      <c r="C310" s="93" t="s">
        <v>321</v>
      </c>
      <c r="D310" s="89">
        <v>9332728.25</v>
      </c>
      <c r="E310" s="106">
        <v>-6.5192205789985636E-3</v>
      </c>
      <c r="F310" s="89">
        <v>9232709.6953162048</v>
      </c>
      <c r="G310" s="89">
        <v>9364918.744723767</v>
      </c>
      <c r="H310" s="89">
        <v>-132209.04940756224</v>
      </c>
      <c r="I310" s="89">
        <v>-744766.49854075711</v>
      </c>
      <c r="J310" s="89">
        <v>-876975.54794831935</v>
      </c>
      <c r="K310" s="89">
        <v>351742.84237131325</v>
      </c>
      <c r="L310" s="140">
        <v>4.2763776310828124E-4</v>
      </c>
      <c r="M310" s="23">
        <v>910981.69248913962</v>
      </c>
      <c r="N310" s="106">
        <v>-0.19312714815953924</v>
      </c>
    </row>
    <row r="311" spans="1:14" ht="15" customHeight="1">
      <c r="A311" s="24">
        <v>11</v>
      </c>
      <c r="B311" s="25" t="s">
        <v>1549</v>
      </c>
      <c r="C311" s="93" t="s">
        <v>322</v>
      </c>
      <c r="D311" s="89">
        <v>10560300.949999999</v>
      </c>
      <c r="E311" s="106">
        <v>3.7661899028129664E-2</v>
      </c>
      <c r="F311" s="89">
        <v>10447126.537357597</v>
      </c>
      <c r="G311" s="89">
        <v>10265414.799939239</v>
      </c>
      <c r="H311" s="89">
        <v>181711.73741835728</v>
      </c>
      <c r="I311" s="89">
        <v>-842728.74462707422</v>
      </c>
      <c r="J311" s="89">
        <v>-661017.00720871694</v>
      </c>
      <c r="K311" s="89">
        <v>398009.04654536361</v>
      </c>
      <c r="L311" s="140">
        <v>4.8388674297982019E-4</v>
      </c>
      <c r="M311" s="23">
        <v>4001723.1764717177</v>
      </c>
      <c r="N311" s="106">
        <v>-0.34045887202438962</v>
      </c>
    </row>
    <row r="312" spans="1:14" ht="15" customHeight="1">
      <c r="A312" s="24">
        <v>1</v>
      </c>
      <c r="B312" s="25" t="s">
        <v>1550</v>
      </c>
      <c r="C312" s="93" t="s">
        <v>323</v>
      </c>
      <c r="D312" s="89">
        <v>129011029.45999999</v>
      </c>
      <c r="E312" s="106">
        <v>4.0079083231985058E-2</v>
      </c>
      <c r="F312" s="89">
        <v>127628422.3209935</v>
      </c>
      <c r="G312" s="89">
        <v>126628386.74484481</v>
      </c>
      <c r="H312" s="89">
        <v>1000035.5761486888</v>
      </c>
      <c r="I312" s="89">
        <v>-10295284.520264763</v>
      </c>
      <c r="J312" s="89">
        <v>-9295248.9441160746</v>
      </c>
      <c r="K312" s="89">
        <v>4862319.4615689823</v>
      </c>
      <c r="L312" s="140">
        <v>5.9114533903385615E-3</v>
      </c>
      <c r="M312" s="23">
        <v>5391357.0599833876</v>
      </c>
      <c r="N312" s="106">
        <v>-0.15868895421073914</v>
      </c>
    </row>
    <row r="313" spans="1:14" ht="15" customHeight="1">
      <c r="A313" s="24">
        <v>13</v>
      </c>
      <c r="B313" s="25" t="s">
        <v>1551</v>
      </c>
      <c r="C313" s="93" t="s">
        <v>324</v>
      </c>
      <c r="D313" s="89">
        <v>17577410.210000001</v>
      </c>
      <c r="E313" s="106">
        <v>1.5181000962883884E-2</v>
      </c>
      <c r="F313" s="89">
        <v>17389033.658449989</v>
      </c>
      <c r="G313" s="89">
        <v>17550703.078123927</v>
      </c>
      <c r="H313" s="89">
        <v>-161669.4196739383</v>
      </c>
      <c r="I313" s="89">
        <v>-1402705.1795402118</v>
      </c>
      <c r="J313" s="89">
        <v>-1564374.5992141501</v>
      </c>
      <c r="K313" s="89">
        <v>662478.11606342904</v>
      </c>
      <c r="L313" s="140">
        <v>8.0541982816665259E-4</v>
      </c>
      <c r="M313" s="23">
        <v>3029304.3477362958</v>
      </c>
      <c r="N313" s="106">
        <v>-0.28097176991894146</v>
      </c>
    </row>
    <row r="314" spans="1:14" ht="15" customHeight="1">
      <c r="A314" s="24">
        <v>14</v>
      </c>
      <c r="B314" s="25" t="s">
        <v>1552</v>
      </c>
      <c r="C314" s="93" t="s">
        <v>325</v>
      </c>
      <c r="D314" s="89">
        <v>9304559.6899999995</v>
      </c>
      <c r="E314" s="106">
        <v>3.0489072713359766E-2</v>
      </c>
      <c r="F314" s="89">
        <v>9204843.0168864448</v>
      </c>
      <c r="G314" s="89">
        <v>9102184.8695946578</v>
      </c>
      <c r="H314" s="89">
        <v>102658.14729178697</v>
      </c>
      <c r="I314" s="89">
        <v>-742518.60283028951</v>
      </c>
      <c r="J314" s="89">
        <v>-639860.45553850255</v>
      </c>
      <c r="K314" s="89">
        <v>350681.19254132849</v>
      </c>
      <c r="L314" s="140">
        <v>4.2634704300310925E-4</v>
      </c>
      <c r="M314" s="23">
        <v>859752.78666040162</v>
      </c>
      <c r="N314" s="106">
        <v>-0.20842927372108577</v>
      </c>
    </row>
    <row r="315" spans="1:14" ht="15" customHeight="1">
      <c r="A315" s="24">
        <v>8</v>
      </c>
      <c r="B315" s="25" t="s">
        <v>1553</v>
      </c>
      <c r="C315" s="93" t="s">
        <v>326</v>
      </c>
      <c r="D315" s="89">
        <v>9537831.2200000007</v>
      </c>
      <c r="E315" s="106">
        <v>8.1133449579641859E-2</v>
      </c>
      <c r="F315" s="89">
        <v>9435614.5832472499</v>
      </c>
      <c r="G315" s="89">
        <v>9274508.7949264981</v>
      </c>
      <c r="H315" s="89">
        <v>161105.78832075186</v>
      </c>
      <c r="I315" s="89">
        <v>-761134.04045511747</v>
      </c>
      <c r="J315" s="89">
        <v>-600028.25213436561</v>
      </c>
      <c r="K315" s="89">
        <v>359473.00441118609</v>
      </c>
      <c r="L315" s="140">
        <v>4.3703584831425142E-4</v>
      </c>
      <c r="M315" s="23">
        <v>1113852.0445042574</v>
      </c>
      <c r="N315" s="106">
        <v>-0.36139389717647541</v>
      </c>
    </row>
    <row r="316" spans="1:14" ht="15" customHeight="1">
      <c r="A316" s="24">
        <v>6</v>
      </c>
      <c r="B316" s="25" t="s">
        <v>1554</v>
      </c>
      <c r="C316" s="93" t="s">
        <v>327</v>
      </c>
      <c r="D316" s="89">
        <v>19803944.989999998</v>
      </c>
      <c r="E316" s="106">
        <v>2.6702852170611635E-2</v>
      </c>
      <c r="F316" s="89">
        <v>19591706.73534631</v>
      </c>
      <c r="G316" s="89">
        <v>19502670.860456612</v>
      </c>
      <c r="H316" s="89">
        <v>89035.87488969788</v>
      </c>
      <c r="I316" s="89">
        <v>-1580386.1820894729</v>
      </c>
      <c r="J316" s="89">
        <v>-1491350.307199775</v>
      </c>
      <c r="K316" s="89">
        <v>746394.37840137782</v>
      </c>
      <c r="L316" s="140">
        <v>9.0744255156503166E-4</v>
      </c>
      <c r="M316" s="23">
        <v>3588005.1027565347</v>
      </c>
      <c r="N316" s="106">
        <v>-0.23139792101934742</v>
      </c>
    </row>
    <row r="317" spans="1:14" ht="15" customHeight="1">
      <c r="A317" s="24">
        <v>21</v>
      </c>
      <c r="B317" s="25" t="s">
        <v>1555</v>
      </c>
      <c r="C317" s="93" t="s">
        <v>328</v>
      </c>
      <c r="D317" s="89">
        <v>1409084.38</v>
      </c>
      <c r="E317" s="106">
        <v>5.7276993473374782E-2</v>
      </c>
      <c r="F317" s="89">
        <v>1393983.2670842658</v>
      </c>
      <c r="G317" s="89">
        <v>1360020.8030166368</v>
      </c>
      <c r="H317" s="89">
        <v>33962.464067629073</v>
      </c>
      <c r="I317" s="89">
        <v>-112447.16568716908</v>
      </c>
      <c r="J317" s="89">
        <v>-78484.701619540007</v>
      </c>
      <c r="K317" s="89">
        <v>53107.229920920465</v>
      </c>
      <c r="L317" s="140">
        <v>6.4566081445050036E-5</v>
      </c>
      <c r="M317" s="23">
        <v>27203.696364155905</v>
      </c>
      <c r="N317" s="106">
        <v>-7.1379121928792588E-2</v>
      </c>
    </row>
    <row r="318" spans="1:14" ht="15" customHeight="1">
      <c r="A318" s="24">
        <v>15</v>
      </c>
      <c r="B318" s="25" t="s">
        <v>1556</v>
      </c>
      <c r="C318" s="93" t="s">
        <v>329</v>
      </c>
      <c r="D318" s="89">
        <v>21517595.989999998</v>
      </c>
      <c r="E318" s="106">
        <v>2.3979764032524109E-2</v>
      </c>
      <c r="F318" s="89">
        <v>21286992.591557574</v>
      </c>
      <c r="G318" s="89">
        <v>21345432.878181621</v>
      </c>
      <c r="H318" s="89">
        <v>-58440.286624047905</v>
      </c>
      <c r="I318" s="89">
        <v>-1717138.2465236718</v>
      </c>
      <c r="J318" s="89">
        <v>-1775578.5331477197</v>
      </c>
      <c r="K318" s="89">
        <v>810980.47342374641</v>
      </c>
      <c r="L318" s="140">
        <v>9.8596427219782394E-4</v>
      </c>
      <c r="M318" s="23">
        <v>2334481.0483249654</v>
      </c>
      <c r="N318" s="106">
        <v>-0.23098410314872087</v>
      </c>
    </row>
    <row r="319" spans="1:14" ht="15" customHeight="1">
      <c r="A319" s="24">
        <v>19</v>
      </c>
      <c r="B319" s="25" t="s">
        <v>1557</v>
      </c>
      <c r="C319" s="93" t="s">
        <v>330</v>
      </c>
      <c r="D319" s="89">
        <v>11372765.550000001</v>
      </c>
      <c r="E319" s="106">
        <v>1.9435054663619056E-2</v>
      </c>
      <c r="F319" s="89">
        <v>11250883.979831208</v>
      </c>
      <c r="G319" s="89">
        <v>11191488.864011737</v>
      </c>
      <c r="H319" s="89">
        <v>59395.115819470957</v>
      </c>
      <c r="I319" s="89">
        <v>-907564.70675104554</v>
      </c>
      <c r="J319" s="89">
        <v>-848169.59093157458</v>
      </c>
      <c r="K319" s="89">
        <v>428630.16826612863</v>
      </c>
      <c r="L319" s="140">
        <v>5.2111492908377805E-4</v>
      </c>
      <c r="M319" s="23">
        <v>965704.60345509381</v>
      </c>
      <c r="N319" s="106">
        <v>-0.15664626847255747</v>
      </c>
    </row>
    <row r="320" spans="1:14" ht="15" customHeight="1">
      <c r="A320" s="24">
        <v>17</v>
      </c>
      <c r="B320" s="25" t="s">
        <v>1558</v>
      </c>
      <c r="C320" s="93" t="s">
        <v>331</v>
      </c>
      <c r="D320" s="89">
        <v>55941525.32</v>
      </c>
      <c r="E320" s="106">
        <v>3.0999486522808484E-2</v>
      </c>
      <c r="F320" s="89">
        <v>55342001.755246758</v>
      </c>
      <c r="G320" s="89">
        <v>55396559.875272393</v>
      </c>
      <c r="H320" s="89">
        <v>-54558.120025634766</v>
      </c>
      <c r="I320" s="89">
        <v>-4464222.3388006082</v>
      </c>
      <c r="J320" s="89">
        <v>-4518780.4588262429</v>
      </c>
      <c r="K320" s="89">
        <v>2108390.0222470951</v>
      </c>
      <c r="L320" s="140">
        <v>2.5633135468945082E-3</v>
      </c>
      <c r="M320" s="23">
        <v>4352899.2345770579</v>
      </c>
      <c r="N320" s="106">
        <v>-0.16508113262355473</v>
      </c>
    </row>
    <row r="321" spans="1:14" ht="15" customHeight="1">
      <c r="A321" s="24">
        <v>6</v>
      </c>
      <c r="B321" s="25" t="s">
        <v>1559</v>
      </c>
      <c r="C321" s="93" t="s">
        <v>332</v>
      </c>
      <c r="D321" s="89">
        <v>133245675.20999999</v>
      </c>
      <c r="E321" s="106">
        <v>4.7098083422692394E-2</v>
      </c>
      <c r="F321" s="89">
        <v>131817685.50587778</v>
      </c>
      <c r="G321" s="89">
        <v>130329088.1380032</v>
      </c>
      <c r="H321" s="89">
        <v>1488597.3678745776</v>
      </c>
      <c r="I321" s="89">
        <v>-10633215.959315075</v>
      </c>
      <c r="J321" s="89">
        <v>-9144618.591440497</v>
      </c>
      <c r="K321" s="89">
        <v>5021919.7727149334</v>
      </c>
      <c r="L321" s="140">
        <v>6.1054903736918473E-3</v>
      </c>
      <c r="M321" s="23">
        <v>10612465.84518401</v>
      </c>
      <c r="N321" s="106">
        <v>-0.10582244731783808</v>
      </c>
    </row>
    <row r="322" spans="1:14" ht="15" customHeight="1">
      <c r="A322" s="24">
        <v>5</v>
      </c>
      <c r="B322" s="25" t="s">
        <v>1560</v>
      </c>
      <c r="C322" s="93" t="s">
        <v>333</v>
      </c>
      <c r="D322" s="89">
        <v>8144942.8700000001</v>
      </c>
      <c r="E322" s="106">
        <v>2.8042554585854695E-2</v>
      </c>
      <c r="F322" s="89">
        <v>8057653.7738196328</v>
      </c>
      <c r="G322" s="89">
        <v>7957945.9405431664</v>
      </c>
      <c r="H322" s="89">
        <v>99707.833276466466</v>
      </c>
      <c r="I322" s="89">
        <v>-649979.3436184543</v>
      </c>
      <c r="J322" s="89">
        <v>-550271.51034198783</v>
      </c>
      <c r="K322" s="89">
        <v>306976.18952376139</v>
      </c>
      <c r="L322" s="140">
        <v>3.7321189005707354E-4</v>
      </c>
      <c r="M322" s="23">
        <v>364882.35173807642</v>
      </c>
      <c r="N322" s="106">
        <v>-0.29418324257193795</v>
      </c>
    </row>
    <row r="323" spans="1:14" ht="15" customHeight="1">
      <c r="A323" s="24">
        <v>14</v>
      </c>
      <c r="B323" s="25" t="s">
        <v>1561</v>
      </c>
      <c r="C323" s="93" t="s">
        <v>334</v>
      </c>
      <c r="D323" s="89">
        <v>18451265.23</v>
      </c>
      <c r="E323" s="106">
        <v>2.0181145436009018E-3</v>
      </c>
      <c r="F323" s="89">
        <v>18253523.601726193</v>
      </c>
      <c r="G323" s="89">
        <v>18623130.540799472</v>
      </c>
      <c r="H323" s="89">
        <v>-369606.9390732795</v>
      </c>
      <c r="I323" s="89">
        <v>-1472440.1944301676</v>
      </c>
      <c r="J323" s="89">
        <v>-1842047.1335034471</v>
      </c>
      <c r="K323" s="89">
        <v>695412.99215984182</v>
      </c>
      <c r="L323" s="140">
        <v>8.4546100326823577E-4</v>
      </c>
      <c r="M323" s="23">
        <v>2164121.3116671289</v>
      </c>
      <c r="N323" s="106">
        <v>-0.15625042871847106</v>
      </c>
    </row>
    <row r="324" spans="1:14" ht="15" customHeight="1">
      <c r="A324" s="24">
        <v>13</v>
      </c>
      <c r="B324" s="25" t="s">
        <v>455</v>
      </c>
      <c r="C324" s="93" t="s">
        <v>335</v>
      </c>
      <c r="D324" s="89">
        <v>64928780.890000001</v>
      </c>
      <c r="E324" s="106">
        <v>2.0870698700392598E-2</v>
      </c>
      <c r="F324" s="89">
        <v>64232941.190392487</v>
      </c>
      <c r="G324" s="89">
        <v>63879980.00079298</v>
      </c>
      <c r="H324" s="89">
        <v>352961.18959950656</v>
      </c>
      <c r="I324" s="89">
        <v>-5181419.5702061001</v>
      </c>
      <c r="J324" s="89">
        <v>-4828458.3806065936</v>
      </c>
      <c r="K324" s="89">
        <v>2447112.2838011286</v>
      </c>
      <c r="L324" s="140">
        <v>2.9751213018708992E-3</v>
      </c>
      <c r="M324" s="23">
        <v>7476095.3324408503</v>
      </c>
      <c r="N324" s="106">
        <v>-0.44186595449156851</v>
      </c>
    </row>
    <row r="325" spans="1:14" ht="11.5">
      <c r="A325" s="24"/>
      <c r="B325" s="25"/>
      <c r="C325" s="26"/>
      <c r="D325" s="89"/>
      <c r="E325" s="106"/>
      <c r="F325" s="89"/>
      <c r="G325" s="89"/>
      <c r="H325" s="89"/>
      <c r="I325" s="89"/>
      <c r="J325" s="89"/>
      <c r="K325" s="89"/>
      <c r="L325" s="140"/>
      <c r="M325" s="23"/>
      <c r="N325" s="155"/>
    </row>
    <row r="326" spans="1:14" ht="16.75" customHeight="1"/>
  </sheetData>
  <pageMargins left="0.75" right="0.75" top="0.66" bottom="0.55000000000000004" header="0.4921259845" footer="0.492125984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C3319-D23F-44B6-A94C-22E3AB285A2F}">
  <dimension ref="A1:S324"/>
  <sheetViews>
    <sheetView showGridLines="0" workbookViewId="0">
      <pane ySplit="15" topLeftCell="A16" activePane="bottomLeft" state="frozen"/>
      <selection activeCell="D7" sqref="D7"/>
      <selection pane="bottomLeft"/>
    </sheetView>
  </sheetViews>
  <sheetFormatPr defaultColWidth="9.1796875" defaultRowHeight="10"/>
  <cols>
    <col min="1" max="1" width="4.453125" style="1" customWidth="1"/>
    <col min="2" max="2" width="4" style="1" customWidth="1"/>
    <col min="3" max="3" width="27" style="19" customWidth="1"/>
    <col min="4" max="4" width="13.453125" style="1" customWidth="1"/>
    <col min="5" max="5" width="9.54296875" style="1" customWidth="1"/>
    <col min="6" max="6" width="14.54296875" style="1" customWidth="1"/>
    <col min="7" max="7" width="13.54296875" style="1" customWidth="1"/>
    <col min="8" max="8" width="11.1796875" style="1" customWidth="1"/>
    <col min="9" max="9" width="12.81640625" style="1" bestFit="1" customWidth="1"/>
    <col min="10" max="10" width="14.1796875" style="1" customWidth="1"/>
    <col min="11" max="11" width="15.1796875" style="1" customWidth="1"/>
    <col min="12" max="12" width="14.54296875" style="1" hidden="1" customWidth="1"/>
    <col min="13" max="13" width="12.54296875" style="1" hidden="1" customWidth="1"/>
    <col min="14" max="15" width="0" style="1" hidden="1" customWidth="1"/>
    <col min="16" max="16" width="14.453125" style="1" customWidth="1"/>
    <col min="17" max="17" width="9.1796875" style="1"/>
    <col min="18" max="18" width="14.453125" style="1" customWidth="1"/>
    <col min="19" max="19" width="11.81640625" style="1" customWidth="1"/>
    <col min="20" max="16384" width="9.1796875" style="1"/>
  </cols>
  <sheetData>
    <row r="1" spans="1:19" ht="15" customHeight="1">
      <c r="A1" s="33" t="s">
        <v>336</v>
      </c>
      <c r="B1" s="33"/>
      <c r="C1" s="46"/>
      <c r="D1" s="33" t="s">
        <v>337</v>
      </c>
      <c r="E1" s="34"/>
      <c r="F1" s="33"/>
      <c r="G1" s="33"/>
      <c r="H1" s="33"/>
      <c r="I1" s="33"/>
      <c r="J1" s="6"/>
      <c r="K1" s="35" t="s">
        <v>2</v>
      </c>
    </row>
    <row r="2" spans="1:19" ht="13">
      <c r="A2" s="6"/>
      <c r="B2" s="6"/>
      <c r="C2" s="54"/>
      <c r="D2" s="6"/>
      <c r="E2" s="6" t="s">
        <v>4</v>
      </c>
      <c r="F2" s="6"/>
      <c r="G2" s="6"/>
      <c r="H2" s="6"/>
      <c r="I2" s="6"/>
      <c r="J2" s="37"/>
      <c r="K2" s="44">
        <f>'2022 Kunta'!K2</f>
        <v>45232</v>
      </c>
    </row>
    <row r="3" spans="1:19" ht="13">
      <c r="A3" s="38" t="s">
        <v>338</v>
      </c>
      <c r="B3" s="6"/>
      <c r="C3" s="54"/>
      <c r="D3" s="6"/>
      <c r="E3" s="6"/>
      <c r="F3" s="6"/>
      <c r="G3" s="6"/>
      <c r="H3" s="6"/>
      <c r="I3" s="6"/>
      <c r="J3" s="75" t="s">
        <v>339</v>
      </c>
      <c r="K3" s="75">
        <f>'2022 Kunta'!K3</f>
        <v>2022</v>
      </c>
    </row>
    <row r="4" spans="1:19" ht="13">
      <c r="A4" s="6"/>
      <c r="B4" s="6"/>
      <c r="C4" s="54"/>
      <c r="D4" s="6"/>
      <c r="E4" s="6"/>
      <c r="F4" s="6"/>
      <c r="G4" s="6"/>
      <c r="H4" s="6"/>
      <c r="I4" s="6"/>
    </row>
    <row r="6" spans="1:19">
      <c r="A6" s="7"/>
      <c r="B6" s="8"/>
      <c r="C6" s="50"/>
      <c r="D6" s="8"/>
      <c r="E6" s="8"/>
      <c r="F6" s="8"/>
      <c r="G6" s="8"/>
      <c r="H6" s="8"/>
      <c r="I6" s="8"/>
      <c r="J6" s="8"/>
      <c r="K6" s="9"/>
    </row>
    <row r="7" spans="1:19" ht="12" customHeight="1">
      <c r="A7" s="79" t="s">
        <v>340</v>
      </c>
      <c r="B7" s="38"/>
      <c r="C7" s="95"/>
      <c r="D7" s="96">
        <f>'2022 Kunta'!D7</f>
        <v>35398241894.059998</v>
      </c>
      <c r="E7" s="38"/>
      <c r="F7" s="38"/>
      <c r="K7" s="12"/>
    </row>
    <row r="8" spans="1:19" ht="12" customHeight="1">
      <c r="A8" s="79" t="s">
        <v>341</v>
      </c>
      <c r="B8" s="38"/>
      <c r="C8" s="95"/>
      <c r="D8" s="96">
        <f>'2022 Kunta'!D8</f>
        <v>35018880050.690002</v>
      </c>
      <c r="E8" s="38"/>
      <c r="F8" s="38" t="s">
        <v>342</v>
      </c>
      <c r="K8" s="12"/>
    </row>
    <row r="9" spans="1:19" ht="12" customHeight="1">
      <c r="A9" s="97" t="s">
        <v>343</v>
      </c>
      <c r="B9" s="38"/>
      <c r="C9" s="95"/>
      <c r="D9" s="96">
        <f>'2022 Kunta'!D9</f>
        <v>2824835778.3200002</v>
      </c>
      <c r="E9" s="38"/>
      <c r="F9" s="38" t="s">
        <v>344</v>
      </c>
      <c r="K9" s="12"/>
    </row>
    <row r="10" spans="1:19" ht="12" customHeight="1">
      <c r="A10" s="79" t="s">
        <v>345</v>
      </c>
      <c r="B10" s="38"/>
      <c r="C10" s="95"/>
      <c r="D10" s="96">
        <f>'2022 Kunta'!D10</f>
        <v>1334130587.03</v>
      </c>
      <c r="E10" s="38"/>
      <c r="F10" s="38"/>
      <c r="K10" s="12"/>
    </row>
    <row r="11" spans="1:19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9" s="84" customFormat="1" ht="42.65" customHeight="1">
      <c r="A12" s="98" t="s">
        <v>346</v>
      </c>
      <c r="B12" s="99" t="s">
        <v>347</v>
      </c>
      <c r="C12" s="100" t="s">
        <v>348</v>
      </c>
      <c r="D12" s="82" t="s">
        <v>349</v>
      </c>
      <c r="E12" s="82" t="s">
        <v>350</v>
      </c>
      <c r="F12" s="83" t="s">
        <v>351</v>
      </c>
      <c r="G12" s="82" t="s">
        <v>352</v>
      </c>
      <c r="H12" s="82" t="s">
        <v>353</v>
      </c>
      <c r="I12" s="82" t="s">
        <v>354</v>
      </c>
      <c r="J12" s="82" t="s">
        <v>355</v>
      </c>
      <c r="K12" s="82" t="s">
        <v>356</v>
      </c>
      <c r="L12" s="82" t="s">
        <v>357</v>
      </c>
      <c r="M12" s="82" t="s">
        <v>358</v>
      </c>
      <c r="P12" s="103" t="s">
        <v>359</v>
      </c>
      <c r="Q12" s="85" t="s">
        <v>360</v>
      </c>
      <c r="R12" s="180" t="s">
        <v>1782</v>
      </c>
      <c r="S12" s="179" t="s">
        <v>360</v>
      </c>
    </row>
    <row r="13" spans="1:19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  <c r="P13" s="20"/>
      <c r="R13" s="20"/>
    </row>
    <row r="14" spans="1:19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/>
      <c r="P14" s="23"/>
      <c r="Q14" s="23"/>
      <c r="R14" s="23"/>
      <c r="S14" s="23"/>
    </row>
    <row r="15" spans="1:19" ht="18" customHeight="1">
      <c r="A15" s="56"/>
      <c r="B15" s="57"/>
      <c r="C15" s="58" t="s">
        <v>363</v>
      </c>
      <c r="D15" s="23">
        <f>'2022 Kunta'!D15</f>
        <v>21823910456.750004</v>
      </c>
      <c r="E15" s="107">
        <f>'2022 Kunta'!E15</f>
        <v>3.9578579037965467E-2</v>
      </c>
      <c r="F15" s="23">
        <f>'2022 Kunta'!F15</f>
        <v>21590024295.816029</v>
      </c>
      <c r="G15" s="23">
        <f>'2022 Kunta'!G15</f>
        <v>21449064031.047626</v>
      </c>
      <c r="H15" s="23">
        <f>'2022 Kunta'!H15</f>
        <v>140960264.76838422</v>
      </c>
      <c r="I15" s="23">
        <f>'2022 Kunta'!I15</f>
        <v>-1741582626.2101557</v>
      </c>
      <c r="J15" s="23">
        <f>'2022 Kunta'!J15</f>
        <v>-1600622361.4417698</v>
      </c>
      <c r="K15" s="23">
        <f>'2022 Kunta'!K15</f>
        <v>822525213.42987597</v>
      </c>
      <c r="L15" s="59">
        <v>11338181422.459999</v>
      </c>
      <c r="M15" s="61">
        <v>0.61619880108859759</v>
      </c>
      <c r="P15" s="23">
        <f>'2022 Kunta'!M15</f>
        <v>2715811864.6689591</v>
      </c>
      <c r="Q15" s="106">
        <f>'2022 Kunta'!N15</f>
        <v>-0.16170752404192157</v>
      </c>
      <c r="R15" s="23">
        <v>2238930096.4900002</v>
      </c>
      <c r="S15" s="106">
        <v>7.8187144530879715E-2</v>
      </c>
    </row>
    <row r="16" spans="1:19" ht="15" customHeight="1">
      <c r="A16" s="62">
        <v>14</v>
      </c>
      <c r="B16" s="63">
        <v>5</v>
      </c>
      <c r="C16" s="64" t="s">
        <v>28</v>
      </c>
      <c r="D16" s="23">
        <f>'2022 Kunta'!D16</f>
        <v>26901019.84</v>
      </c>
      <c r="E16" s="107">
        <f>'2022 Kunta'!E16</f>
        <v>2.2463531546152105E-2</v>
      </c>
      <c r="F16" s="23">
        <f>'2022 Kunta'!F16</f>
        <v>26612722.457729507</v>
      </c>
      <c r="G16" s="23">
        <f>'2022 Kunta'!G16</f>
        <v>26477258.721619561</v>
      </c>
      <c r="H16" s="23">
        <f>'2022 Kunta'!H16</f>
        <v>135463.73610994592</v>
      </c>
      <c r="I16" s="23">
        <f>'2022 Kunta'!I16</f>
        <v>-2146743.9977599517</v>
      </c>
      <c r="J16" s="23">
        <f>'2022 Kunta'!J16</f>
        <v>-2011280.2616500058</v>
      </c>
      <c r="K16" s="23">
        <f>'2022 Kunta'!K16</f>
        <v>1013877.2851559983</v>
      </c>
      <c r="L16" s="65"/>
      <c r="M16" s="67">
        <v>1.3153361563439966E-3</v>
      </c>
      <c r="N16" s="68">
        <v>7</v>
      </c>
      <c r="O16" s="68" t="s">
        <v>28</v>
      </c>
      <c r="P16" s="23">
        <f>'2022 Kunta'!M16</f>
        <v>2855147.8733242443</v>
      </c>
      <c r="Q16" s="106">
        <f>'2022 Kunta'!N16</f>
        <v>-0.17893518448214729</v>
      </c>
      <c r="R16" s="23">
        <v>2570190.77</v>
      </c>
      <c r="S16" s="106">
        <v>9.6095617648814802E-2</v>
      </c>
    </row>
    <row r="17" spans="1:19" ht="15" customHeight="1">
      <c r="A17" s="62">
        <v>17</v>
      </c>
      <c r="B17" s="63">
        <v>9</v>
      </c>
      <c r="C17" s="64" t="s">
        <v>29</v>
      </c>
      <c r="D17" s="23">
        <f>'2022 Kunta'!D17</f>
        <v>7561150.8300000001</v>
      </c>
      <c r="E17" s="107">
        <f>'2022 Kunta'!E17</f>
        <v>1.5054394157525186E-2</v>
      </c>
      <c r="F17" s="23">
        <f>'2022 Kunta'!F17</f>
        <v>7480118.2147234567</v>
      </c>
      <c r="G17" s="23">
        <f>'2022 Kunta'!G17</f>
        <v>7490984.8022424374</v>
      </c>
      <c r="H17" s="23">
        <f>'2022 Kunta'!H17</f>
        <v>-10866.587518980727</v>
      </c>
      <c r="I17" s="23">
        <f>'2022 Kunta'!I17</f>
        <v>-603391.81402797613</v>
      </c>
      <c r="J17" s="23">
        <f>'2022 Kunta'!J17</f>
        <v>-614258.40154695685</v>
      </c>
      <c r="K17" s="23">
        <f>'2022 Kunta'!K17</f>
        <v>284973.54828074144</v>
      </c>
      <c r="L17" s="65"/>
      <c r="M17" s="67">
        <v>3.5140095339374598E-4</v>
      </c>
      <c r="N17" s="68">
        <v>13</v>
      </c>
      <c r="O17" s="68" t="s">
        <v>29</v>
      </c>
      <c r="P17" s="23">
        <f>'2022 Kunta'!M17</f>
        <v>371491.33752956369</v>
      </c>
      <c r="Q17" s="106">
        <f>'2022 Kunta'!N17</f>
        <v>-0.30953901877780443</v>
      </c>
      <c r="R17" s="23">
        <v>808118.97</v>
      </c>
      <c r="S17" s="106">
        <v>6.4366196070063886E-2</v>
      </c>
    </row>
    <row r="18" spans="1:19" ht="15" customHeight="1">
      <c r="A18" s="62">
        <v>14</v>
      </c>
      <c r="B18" s="63">
        <v>10</v>
      </c>
      <c r="C18" s="64" t="s">
        <v>30</v>
      </c>
      <c r="D18" s="23">
        <f>'2022 Kunta'!D18</f>
        <v>30754859.550000001</v>
      </c>
      <c r="E18" s="107">
        <f>'2022 Kunta'!E18</f>
        <v>1.2377109135960795E-2</v>
      </c>
      <c r="F18" s="23">
        <f>'2022 Kunta'!F18</f>
        <v>30425260.688949473</v>
      </c>
      <c r="G18" s="23">
        <f>'2022 Kunta'!G18</f>
        <v>30548406.89965817</v>
      </c>
      <c r="H18" s="23">
        <f>'2022 Kunta'!H18</f>
        <v>-123146.2107086964</v>
      </c>
      <c r="I18" s="23">
        <f>'2022 Kunta'!I18</f>
        <v>-2454286.511574605</v>
      </c>
      <c r="J18" s="23">
        <f>'2022 Kunta'!J18</f>
        <v>-2577432.7222833014</v>
      </c>
      <c r="K18" s="23">
        <f>'2022 Kunta'!K18</f>
        <v>1159125.3302427968</v>
      </c>
      <c r="L18" s="65"/>
      <c r="M18" s="67">
        <v>1.5589600113522686E-3</v>
      </c>
      <c r="N18" s="68">
        <v>15</v>
      </c>
      <c r="O18" s="68" t="s">
        <v>30</v>
      </c>
      <c r="P18" s="23">
        <f>'2022 Kunta'!M18</f>
        <v>3584650.6955016879</v>
      </c>
      <c r="Q18" s="106">
        <f>'2022 Kunta'!N18</f>
        <v>-0.18854348476116234</v>
      </c>
      <c r="R18" s="23">
        <v>3281843.14</v>
      </c>
      <c r="S18" s="106">
        <v>0.16077549309673422</v>
      </c>
    </row>
    <row r="19" spans="1:19" ht="15" customHeight="1">
      <c r="A19" s="62">
        <v>7</v>
      </c>
      <c r="B19" s="63">
        <v>16</v>
      </c>
      <c r="C19" s="64" t="s">
        <v>31</v>
      </c>
      <c r="D19" s="23">
        <f>'2022 Kunta'!D19</f>
        <v>27857614.370000001</v>
      </c>
      <c r="E19" s="107">
        <f>'2022 Kunta'!E19</f>
        <v>1.7606480708656225E-2</v>
      </c>
      <c r="F19" s="23">
        <f>'2022 Kunta'!F19</f>
        <v>27559065.194283254</v>
      </c>
      <c r="G19" s="23">
        <f>'2022 Kunta'!G19</f>
        <v>27767662.297510628</v>
      </c>
      <c r="H19" s="23">
        <f>'2022 Kunta'!H19</f>
        <v>-208597.10322737321</v>
      </c>
      <c r="I19" s="23">
        <f>'2022 Kunta'!I19</f>
        <v>-2223081.75661748</v>
      </c>
      <c r="J19" s="23">
        <f>'2022 Kunta'!J19</f>
        <v>-2431678.8598448532</v>
      </c>
      <c r="K19" s="23">
        <f>'2022 Kunta'!K19</f>
        <v>1049930.5452494819</v>
      </c>
      <c r="L19" s="65"/>
      <c r="M19" s="67">
        <v>1.333959250771326E-3</v>
      </c>
      <c r="N19" s="68">
        <v>26</v>
      </c>
      <c r="O19" s="68" t="s">
        <v>31</v>
      </c>
      <c r="P19" s="23">
        <f>'2022 Kunta'!M19</f>
        <v>2242337.7887280015</v>
      </c>
      <c r="Q19" s="106">
        <f>'2022 Kunta'!N19</f>
        <v>-0.19666524963738474</v>
      </c>
      <c r="R19" s="23">
        <v>3235729.53</v>
      </c>
      <c r="S19" s="106">
        <v>6.5824628865378321E-2</v>
      </c>
    </row>
    <row r="20" spans="1:19" ht="15" customHeight="1">
      <c r="A20" s="62">
        <v>1</v>
      </c>
      <c r="B20" s="63">
        <v>18</v>
      </c>
      <c r="C20" s="64" t="s">
        <v>32</v>
      </c>
      <c r="D20" s="23">
        <f>'2022 Kunta'!D20</f>
        <v>19330174.34</v>
      </c>
      <c r="E20" s="107">
        <f>'2022 Kunta'!E20</f>
        <v>6.8514209686267868E-3</v>
      </c>
      <c r="F20" s="23">
        <f>'2022 Kunta'!F20</f>
        <v>19123013.470479067</v>
      </c>
      <c r="G20" s="23">
        <f>'2022 Kunta'!G20</f>
        <v>19405210.60331234</v>
      </c>
      <c r="H20" s="23">
        <f>'2022 Kunta'!H20</f>
        <v>-282197.13283327222</v>
      </c>
      <c r="I20" s="23">
        <f>'2022 Kunta'!I20</f>
        <v>-1542578.5337084245</v>
      </c>
      <c r="J20" s="23">
        <f>'2022 Kunta'!J20</f>
        <v>-1824775.6665416968</v>
      </c>
      <c r="K20" s="23">
        <f>'2022 Kunta'!K20</f>
        <v>728538.35274638201</v>
      </c>
      <c r="L20" s="65"/>
      <c r="M20" s="67">
        <v>8.9153257906948605E-4</v>
      </c>
      <c r="N20" s="68">
        <v>30</v>
      </c>
      <c r="O20" s="68" t="s">
        <v>32</v>
      </c>
      <c r="P20" s="23">
        <f>'2022 Kunta'!M20</f>
        <v>1517820.4506131688</v>
      </c>
      <c r="Q20" s="106">
        <f>'2022 Kunta'!N20</f>
        <v>-7.0258601714301983E-2</v>
      </c>
      <c r="R20" s="23">
        <v>1317957.3999999999</v>
      </c>
      <c r="S20" s="106">
        <v>7.1021590965421488E-2</v>
      </c>
    </row>
    <row r="21" spans="1:19" ht="15" customHeight="1">
      <c r="A21" s="62">
        <v>2</v>
      </c>
      <c r="B21" s="63">
        <v>19</v>
      </c>
      <c r="C21" s="64" t="s">
        <v>33</v>
      </c>
      <c r="D21" s="23">
        <f>'2022 Kunta'!D21</f>
        <v>14754315.630000001</v>
      </c>
      <c r="E21" s="107">
        <f>'2022 Kunta'!E21</f>
        <v>1.5171885771521509E-2</v>
      </c>
      <c r="F21" s="23">
        <f>'2022 Kunta'!F21</f>
        <v>14596194.094139239</v>
      </c>
      <c r="G21" s="23">
        <f>'2022 Kunta'!G21</f>
        <v>14781275.002159169</v>
      </c>
      <c r="H21" s="23">
        <f>'2022 Kunta'!H21</f>
        <v>-185080.90801993012</v>
      </c>
      <c r="I21" s="23">
        <f>'2022 Kunta'!I21</f>
        <v>-1177417.759926768</v>
      </c>
      <c r="J21" s="23">
        <f>'2022 Kunta'!J21</f>
        <v>-1362498.6679466981</v>
      </c>
      <c r="K21" s="23">
        <f>'2022 Kunta'!K21</f>
        <v>556078.00612213195</v>
      </c>
      <c r="L21" s="65"/>
      <c r="M21" s="67">
        <v>7.0014500188265007E-4</v>
      </c>
      <c r="N21" s="68">
        <v>33</v>
      </c>
      <c r="O21" s="68" t="s">
        <v>33</v>
      </c>
      <c r="P21" s="23">
        <f>'2022 Kunta'!M21</f>
        <v>813087.05424625357</v>
      </c>
      <c r="Q21" s="106">
        <f>'2022 Kunta'!N21</f>
        <v>-2.0558722616876968E-2</v>
      </c>
      <c r="R21" s="23">
        <v>934239.96</v>
      </c>
      <c r="S21" s="106">
        <v>7.2570442545540903E-2</v>
      </c>
    </row>
    <row r="22" spans="1:19" ht="15" customHeight="1">
      <c r="A22" s="62">
        <v>6</v>
      </c>
      <c r="B22" s="63">
        <v>20</v>
      </c>
      <c r="C22" s="64" t="s">
        <v>34</v>
      </c>
      <c r="D22" s="23">
        <f>'2022 Kunta'!D22</f>
        <v>63023181.359999999</v>
      </c>
      <c r="E22" s="107">
        <f>'2022 Kunta'!E22</f>
        <v>2.5943613782603014E-2</v>
      </c>
      <c r="F22" s="23">
        <f>'2022 Kunta'!F22</f>
        <v>62347763.910531044</v>
      </c>
      <c r="G22" s="23">
        <f>'2022 Kunta'!G22</f>
        <v>62128256.390441358</v>
      </c>
      <c r="H22" s="23">
        <f>'2022 Kunta'!H22</f>
        <v>219507.52008968592</v>
      </c>
      <c r="I22" s="23">
        <f>'2022 Kunta'!I22</f>
        <v>-5029349.7090077931</v>
      </c>
      <c r="J22" s="23">
        <f>'2022 Kunta'!J22</f>
        <v>-4809842.1889181072</v>
      </c>
      <c r="K22" s="23">
        <f>'2022 Kunta'!K22</f>
        <v>2375291.8067499897</v>
      </c>
      <c r="L22" s="65"/>
      <c r="M22" s="67">
        <v>2.8705431065937179E-3</v>
      </c>
      <c r="N22" s="68">
        <v>1982</v>
      </c>
      <c r="O22" s="68" t="s">
        <v>34</v>
      </c>
      <c r="P22" s="23">
        <f>'2022 Kunta'!M22</f>
        <v>2404191.2528713699</v>
      </c>
      <c r="Q22" s="106">
        <f>'2022 Kunta'!N22</f>
        <v>-0.11848284747623272</v>
      </c>
      <c r="R22" s="23">
        <v>3993639.87</v>
      </c>
      <c r="S22" s="106">
        <v>6.9402521221949343E-2</v>
      </c>
    </row>
    <row r="23" spans="1:19" ht="15" customHeight="1">
      <c r="A23" s="62">
        <v>21</v>
      </c>
      <c r="B23" s="63">
        <v>35</v>
      </c>
      <c r="C23" s="64" t="s">
        <v>35</v>
      </c>
      <c r="D23" s="23">
        <f>'2022 Kunta'!D23</f>
        <v>1836145.93</v>
      </c>
      <c r="E23" s="107">
        <f>'2022 Kunta'!E23</f>
        <v>-8.1499448762100135E-3</v>
      </c>
      <c r="F23" s="23">
        <f>'2022 Kunta'!F23</f>
        <v>1816468.0119049209</v>
      </c>
      <c r="G23" s="23">
        <f>'2022 Kunta'!G23</f>
        <v>1885525.0166837068</v>
      </c>
      <c r="H23" s="23">
        <f>'2022 Kunta'!H23</f>
        <v>-69057.004778785864</v>
      </c>
      <c r="I23" s="23">
        <f>'2022 Kunta'!I23</f>
        <v>-146527.35389525161</v>
      </c>
      <c r="J23" s="23">
        <f>'2022 Kunta'!J23</f>
        <v>-215584.35867403747</v>
      </c>
      <c r="K23" s="23">
        <f>'2022 Kunta'!K23</f>
        <v>69202.828061206907</v>
      </c>
      <c r="L23" s="65"/>
      <c r="M23" s="67">
        <v>7.4171061995629704E-5</v>
      </c>
      <c r="N23" s="68">
        <v>36</v>
      </c>
      <c r="O23" s="68" t="s">
        <v>35</v>
      </c>
      <c r="P23" s="23">
        <f>'2022 Kunta'!M23</f>
        <v>380762.18505577382</v>
      </c>
      <c r="Q23" s="106">
        <f>'2022 Kunta'!N23</f>
        <v>-0.33984218055407656</v>
      </c>
      <c r="R23" s="23">
        <v>39809.07</v>
      </c>
      <c r="S23" s="106">
        <v>6.9446324951644156E-2</v>
      </c>
    </row>
    <row r="24" spans="1:19" ht="15" customHeight="1">
      <c r="A24" s="62">
        <v>21</v>
      </c>
      <c r="B24" s="63">
        <v>43</v>
      </c>
      <c r="C24" s="64" t="s">
        <v>36</v>
      </c>
      <c r="D24" s="23">
        <f>'2022 Kunta'!D24</f>
        <v>3045650.73</v>
      </c>
      <c r="E24" s="107">
        <f>'2022 Kunta'!E24</f>
        <v>9.8995465117244219E-3</v>
      </c>
      <c r="F24" s="23">
        <f>'2022 Kunta'!F24</f>
        <v>3013010.5870614927</v>
      </c>
      <c r="G24" s="23">
        <f>'2022 Kunta'!G24</f>
        <v>2975311.2068795776</v>
      </c>
      <c r="H24" s="23">
        <f>'2022 Kunta'!H24</f>
        <v>37699.380181915127</v>
      </c>
      <c r="I24" s="23">
        <f>'2022 Kunta'!I24</f>
        <v>-243047.75293979025</v>
      </c>
      <c r="J24" s="23">
        <f>'2022 Kunta'!J24</f>
        <v>-205348.37275787513</v>
      </c>
      <c r="K24" s="23">
        <f>'2022 Kunta'!K24</f>
        <v>114788.06796292021</v>
      </c>
      <c r="L24" s="65"/>
      <c r="M24" s="67">
        <v>1.4166975527722667E-4</v>
      </c>
      <c r="N24" s="68">
        <v>40</v>
      </c>
      <c r="O24" s="68" t="s">
        <v>36</v>
      </c>
      <c r="P24" s="23">
        <f>'2022 Kunta'!M24</f>
        <v>143782.08903587086</v>
      </c>
      <c r="Q24" s="106">
        <f>'2022 Kunta'!N24</f>
        <v>-0.49184313889142006</v>
      </c>
      <c r="R24" s="23">
        <v>326536.78000000003</v>
      </c>
      <c r="S24" s="106">
        <v>9.1048993106950915E-2</v>
      </c>
    </row>
    <row r="25" spans="1:19" ht="15" customHeight="1">
      <c r="A25" s="62">
        <v>10</v>
      </c>
      <c r="B25" s="63">
        <v>46</v>
      </c>
      <c r="C25" s="64" t="s">
        <v>37</v>
      </c>
      <c r="D25" s="23">
        <f>'2022 Kunta'!D25</f>
        <v>3657235.78</v>
      </c>
      <c r="E25" s="107">
        <f>'2022 Kunta'!E25</f>
        <v>1.1400492045452459E-2</v>
      </c>
      <c r="F25" s="23">
        <f>'2022 Kunta'!F25</f>
        <v>3618041.2993449499</v>
      </c>
      <c r="G25" s="23">
        <f>'2022 Kunta'!G25</f>
        <v>3666314.2537038079</v>
      </c>
      <c r="H25" s="23">
        <f>'2022 Kunta'!H25</f>
        <v>-48272.954358858056</v>
      </c>
      <c r="I25" s="23">
        <f>'2022 Kunta'!I25</f>
        <v>-291853.20875581849</v>
      </c>
      <c r="J25" s="23">
        <f>'2022 Kunta'!J25</f>
        <v>-340126.16311467654</v>
      </c>
      <c r="K25" s="23">
        <f>'2022 Kunta'!K25</f>
        <v>137838.20486568511</v>
      </c>
      <c r="L25" s="65"/>
      <c r="M25" s="67">
        <v>1.8879915725646782E-4</v>
      </c>
      <c r="N25" s="68">
        <v>47</v>
      </c>
      <c r="O25" s="68" t="s">
        <v>37</v>
      </c>
      <c r="P25" s="23">
        <f>'2022 Kunta'!M25</f>
        <v>760284.69631700846</v>
      </c>
      <c r="Q25" s="106">
        <f>'2022 Kunta'!N25</f>
        <v>-0.30750698213547989</v>
      </c>
      <c r="R25" s="23">
        <v>592557.27</v>
      </c>
      <c r="S25" s="106">
        <v>6.1185099356724448E-2</v>
      </c>
    </row>
    <row r="26" spans="1:19" ht="15" customHeight="1">
      <c r="A26" s="62">
        <v>19</v>
      </c>
      <c r="B26" s="63">
        <v>47</v>
      </c>
      <c r="C26" s="64" t="s">
        <v>364</v>
      </c>
      <c r="D26" s="23">
        <f>'2022 Kunta'!D26</f>
        <v>5611132.0999999996</v>
      </c>
      <c r="E26" s="107">
        <f>'2022 Kunta'!E26</f>
        <v>5.9841473698541314E-2</v>
      </c>
      <c r="F26" s="23">
        <f>'2022 Kunta'!F26</f>
        <v>5550997.7740292586</v>
      </c>
      <c r="G26" s="23">
        <f>'2022 Kunta'!G26</f>
        <v>5321695.1031471798</v>
      </c>
      <c r="H26" s="23">
        <f>'2022 Kunta'!H26</f>
        <v>229302.67088207882</v>
      </c>
      <c r="I26" s="23">
        <f>'2022 Kunta'!I26</f>
        <v>-447777.23030418734</v>
      </c>
      <c r="J26" s="23">
        <f>'2022 Kunta'!J26</f>
        <v>-218474.55942210852</v>
      </c>
      <c r="K26" s="23">
        <f>'2022 Kunta'!K26</f>
        <v>211478.9481601927</v>
      </c>
      <c r="L26" s="65"/>
      <c r="M26" s="67">
        <v>2.6812881415185988E-4</v>
      </c>
      <c r="N26" s="68">
        <v>50</v>
      </c>
      <c r="O26" s="68" t="s">
        <v>364</v>
      </c>
      <c r="P26" s="23">
        <f>'2022 Kunta'!M26</f>
        <v>829120.79086741223</v>
      </c>
      <c r="Q26" s="106">
        <f>'2022 Kunta'!N26</f>
        <v>-2.6015859552667275E-2</v>
      </c>
      <c r="R26" s="23">
        <v>1025103.81</v>
      </c>
      <c r="S26" s="106">
        <v>0.157963963292306</v>
      </c>
    </row>
    <row r="27" spans="1:19" ht="15" customHeight="1">
      <c r="A27" s="62">
        <v>1</v>
      </c>
      <c r="B27" s="63">
        <v>49</v>
      </c>
      <c r="C27" s="64" t="s">
        <v>365</v>
      </c>
      <c r="D27" s="23">
        <f>'2022 Kunta'!D27</f>
        <v>1494600338.3</v>
      </c>
      <c r="E27" s="107">
        <f>'2022 Kunta'!E27</f>
        <v>5.6961255482130158E-2</v>
      </c>
      <c r="F27" s="23">
        <f>'2022 Kunta'!F27</f>
        <v>1478582753.5528307</v>
      </c>
      <c r="G27" s="23">
        <f>'2022 Kunta'!G27</f>
        <v>1461763736.8635175</v>
      </c>
      <c r="H27" s="23">
        <f>'2022 Kunta'!H27</f>
        <v>16819016.689313173</v>
      </c>
      <c r="I27" s="23">
        <f>'2022 Kunta'!I27</f>
        <v>-119271474.62731726</v>
      </c>
      <c r="J27" s="23">
        <f>'2022 Kunta'!J27</f>
        <v>-102452457.93800409</v>
      </c>
      <c r="K27" s="23">
        <f>'2022 Kunta'!K27</f>
        <v>56330255.968051836</v>
      </c>
      <c r="L27" s="65"/>
      <c r="M27" s="67">
        <v>6.5743724094758038E-2</v>
      </c>
      <c r="N27" s="68">
        <v>52</v>
      </c>
      <c r="O27" s="68" t="s">
        <v>365</v>
      </c>
      <c r="P27" s="23">
        <f>'2022 Kunta'!M27</f>
        <v>201928776.20223013</v>
      </c>
      <c r="Q27" s="106">
        <f>'2022 Kunta'!N27</f>
        <v>-0.12739088174115465</v>
      </c>
      <c r="R27" s="23">
        <v>147592441.47</v>
      </c>
      <c r="S27" s="106">
        <v>5.1233786238867207E-2</v>
      </c>
    </row>
    <row r="28" spans="1:19" ht="15" customHeight="1">
      <c r="A28" s="62">
        <v>4</v>
      </c>
      <c r="B28" s="63">
        <v>50</v>
      </c>
      <c r="C28" s="64" t="s">
        <v>40</v>
      </c>
      <c r="D28" s="23">
        <f>'2022 Kunta'!D28</f>
        <v>41666858.560000002</v>
      </c>
      <c r="E28" s="107">
        <f>'2022 Kunta'!E28</f>
        <v>1.9730839404670242E-2</v>
      </c>
      <c r="F28" s="23">
        <f>'2022 Kunta'!F28</f>
        <v>41220316.149276182</v>
      </c>
      <c r="G28" s="23">
        <f>'2022 Kunta'!G28</f>
        <v>41364721.605077237</v>
      </c>
      <c r="H28" s="23">
        <f>'2022 Kunta'!H28</f>
        <v>-144405.45580105484</v>
      </c>
      <c r="I28" s="23">
        <f>'2022 Kunta'!I28</f>
        <v>-3325081.3185227131</v>
      </c>
      <c r="J28" s="23">
        <f>'2022 Kunta'!J28</f>
        <v>-3469486.774323768</v>
      </c>
      <c r="K28" s="23">
        <f>'2022 Kunta'!K28</f>
        <v>1570389.5870511269</v>
      </c>
      <c r="L28" s="65"/>
      <c r="M28" s="67">
        <v>2.0580469608304265E-3</v>
      </c>
      <c r="N28" s="68">
        <v>61</v>
      </c>
      <c r="O28" s="68" t="s">
        <v>40</v>
      </c>
      <c r="P28" s="23">
        <f>'2022 Kunta'!M28</f>
        <v>3263433.8038609396</v>
      </c>
      <c r="Q28" s="106">
        <f>'2022 Kunta'!N28</f>
        <v>-0.20923028233491359</v>
      </c>
      <c r="R28" s="23">
        <v>3525302.57</v>
      </c>
      <c r="S28" s="106">
        <v>8.9160636633129453E-2</v>
      </c>
    </row>
    <row r="29" spans="1:19" ht="15" customHeight="1">
      <c r="A29" s="62">
        <v>4</v>
      </c>
      <c r="B29" s="63">
        <v>51</v>
      </c>
      <c r="C29" s="64" t="s">
        <v>366</v>
      </c>
      <c r="D29" s="23">
        <f>'2022 Kunta'!D29</f>
        <v>31504531.510000002</v>
      </c>
      <c r="E29" s="107">
        <f>'2022 Kunta'!E29</f>
        <v>7.1143185027000566E-3</v>
      </c>
      <c r="F29" s="23">
        <f>'2022 Kunta'!F29</f>
        <v>31166898.438168056</v>
      </c>
      <c r="G29" s="23">
        <f>'2022 Kunta'!G29</f>
        <v>31449072.402479488</v>
      </c>
      <c r="H29" s="23">
        <f>'2022 Kunta'!H29</f>
        <v>-282173.96431143209</v>
      </c>
      <c r="I29" s="23">
        <f>'2022 Kunta'!I29</f>
        <v>-2514111.5215553022</v>
      </c>
      <c r="J29" s="23">
        <f>'2022 Kunta'!J29</f>
        <v>-2796285.4858667343</v>
      </c>
      <c r="K29" s="23">
        <f>'2022 Kunta'!K29</f>
        <v>1187379.8490708226</v>
      </c>
      <c r="L29" s="65"/>
      <c r="M29" s="67">
        <v>1.5357372236940547E-3</v>
      </c>
      <c r="N29" s="68">
        <v>59</v>
      </c>
      <c r="O29" s="68" t="s">
        <v>366</v>
      </c>
      <c r="P29" s="23">
        <f>'2022 Kunta'!M29</f>
        <v>2978830.7854881319</v>
      </c>
      <c r="Q29" s="106">
        <f>'2022 Kunta'!N29</f>
        <v>-0.22915694712453161</v>
      </c>
      <c r="R29" s="23">
        <v>25474022.039999999</v>
      </c>
      <c r="S29" s="106">
        <v>3.4325875222500191E-2</v>
      </c>
    </row>
    <row r="30" spans="1:19" ht="15" customHeight="1">
      <c r="A30" s="62">
        <v>14</v>
      </c>
      <c r="B30" s="63">
        <v>52</v>
      </c>
      <c r="C30" s="64" t="s">
        <v>42</v>
      </c>
      <c r="D30" s="23">
        <f>'2022 Kunta'!D30</f>
        <v>7259668.1799999997</v>
      </c>
      <c r="E30" s="107">
        <f>'2022 Kunta'!E30</f>
        <v>9.3543436437273364E-3</v>
      </c>
      <c r="F30" s="23">
        <f>'2022 Kunta'!F30</f>
        <v>7181866.5447871098</v>
      </c>
      <c r="G30" s="23">
        <f>'2022 Kunta'!G30</f>
        <v>7307003.3106097234</v>
      </c>
      <c r="H30" s="23">
        <f>'2022 Kunta'!H30</f>
        <v>-125136.76582261361</v>
      </c>
      <c r="I30" s="23">
        <f>'2022 Kunta'!I30</f>
        <v>-579333.02097233466</v>
      </c>
      <c r="J30" s="23">
        <f>'2022 Kunta'!J30</f>
        <v>-704469.78679494828</v>
      </c>
      <c r="K30" s="23">
        <f>'2022 Kunta'!K30</f>
        <v>273610.91546898719</v>
      </c>
      <c r="L30" s="65"/>
      <c r="M30" s="67">
        <v>3.5545347910106594E-4</v>
      </c>
      <c r="N30" s="68">
        <v>64</v>
      </c>
      <c r="O30" s="68" t="s">
        <v>42</v>
      </c>
      <c r="P30" s="23">
        <f>'2022 Kunta'!M30</f>
        <v>926438.64096066251</v>
      </c>
      <c r="Q30" s="106">
        <f>'2022 Kunta'!N30</f>
        <v>-0.16139165370545916</v>
      </c>
      <c r="R30" s="23">
        <v>879147.69</v>
      </c>
      <c r="S30" s="106">
        <v>0.10902255895186586</v>
      </c>
    </row>
    <row r="31" spans="1:19" ht="15" customHeight="1">
      <c r="A31" s="62">
        <v>21</v>
      </c>
      <c r="B31" s="63">
        <v>60</v>
      </c>
      <c r="C31" s="64" t="s">
        <v>43</v>
      </c>
      <c r="D31" s="23">
        <f>'2022 Kunta'!D31</f>
        <v>9461355.2599999998</v>
      </c>
      <c r="E31" s="107">
        <f>'2022 Kunta'!E31</f>
        <v>6.927969281883728E-2</v>
      </c>
      <c r="F31" s="23">
        <f>'2022 Kunta'!F31</f>
        <v>9359958.2137016561</v>
      </c>
      <c r="G31" s="23">
        <f>'2022 Kunta'!G31</f>
        <v>9100303.7866791338</v>
      </c>
      <c r="H31" s="23">
        <f>'2022 Kunta'!H31</f>
        <v>259654.42702252232</v>
      </c>
      <c r="I31" s="23">
        <f>'2022 Kunta'!I31</f>
        <v>-755031.13769977982</v>
      </c>
      <c r="J31" s="23">
        <f>'2022 Kunta'!J31</f>
        <v>-495376.71067725751</v>
      </c>
      <c r="K31" s="23">
        <f>'2022 Kunta'!K31</f>
        <v>356590.68845566956</v>
      </c>
      <c r="L31" s="65"/>
      <c r="M31" s="67">
        <v>4.2514979552295403E-4</v>
      </c>
      <c r="N31" s="68">
        <v>67</v>
      </c>
      <c r="O31" s="68" t="s">
        <v>43</v>
      </c>
      <c r="P31" s="23">
        <f>'2022 Kunta'!M31</f>
        <v>557938.31592943997</v>
      </c>
      <c r="Q31" s="106">
        <f>'2022 Kunta'!N31</f>
        <v>-0.11616193257659402</v>
      </c>
      <c r="R31" s="23">
        <v>201363.21</v>
      </c>
      <c r="S31" s="106">
        <v>5.1345801419106163E-2</v>
      </c>
    </row>
    <row r="32" spans="1:19" ht="15" customHeight="1">
      <c r="A32" s="62">
        <v>5</v>
      </c>
      <c r="B32" s="63">
        <v>61</v>
      </c>
      <c r="C32" s="64" t="s">
        <v>44</v>
      </c>
      <c r="D32" s="23">
        <f>'2022 Kunta'!D32</f>
        <v>54940038.420000002</v>
      </c>
      <c r="E32" s="107">
        <f>'2022 Kunta'!E32</f>
        <v>1.25642067362286E-2</v>
      </c>
      <c r="F32" s="23">
        <f>'2022 Kunta'!F32</f>
        <v>54351247.75880824</v>
      </c>
      <c r="G32" s="23">
        <f>'2022 Kunta'!G32</f>
        <v>54524702.610351183</v>
      </c>
      <c r="H32" s="23">
        <f>'2022 Kunta'!H32</f>
        <v>-173454.85154294223</v>
      </c>
      <c r="I32" s="23">
        <f>'2022 Kunta'!I32</f>
        <v>-4384302.0977020385</v>
      </c>
      <c r="J32" s="23">
        <f>'2022 Kunta'!J32</f>
        <v>-4557756.9492449807</v>
      </c>
      <c r="K32" s="23">
        <f>'2022 Kunta'!K32</f>
        <v>2070644.8056965503</v>
      </c>
      <c r="L32" s="65"/>
      <c r="M32" s="67">
        <v>2.7580891176185287E-3</v>
      </c>
      <c r="N32" s="68">
        <v>69</v>
      </c>
      <c r="O32" s="68" t="s">
        <v>44</v>
      </c>
      <c r="P32" s="23">
        <f>'2022 Kunta'!M32</f>
        <v>6183550.9645016547</v>
      </c>
      <c r="Q32" s="106">
        <f>'2022 Kunta'!N32</f>
        <v>-6.8614936302968887E-2</v>
      </c>
      <c r="R32" s="23">
        <v>5489324.1799999997</v>
      </c>
      <c r="S32" s="106">
        <v>6.1996950977679877E-2</v>
      </c>
    </row>
    <row r="33" spans="1:19" ht="15" customHeight="1">
      <c r="A33" s="62">
        <v>21</v>
      </c>
      <c r="B33" s="63">
        <v>62</v>
      </c>
      <c r="C33" s="64" t="s">
        <v>45</v>
      </c>
      <c r="D33" s="23">
        <f>'2022 Kunta'!D33</f>
        <v>1446331.9</v>
      </c>
      <c r="E33" s="107">
        <f>'2022 Kunta'!E33</f>
        <v>-4.0651465986455415E-3</v>
      </c>
      <c r="F33" s="23">
        <f>'2022 Kunta'!F33</f>
        <v>1430831.6065856849</v>
      </c>
      <c r="G33" s="23">
        <f>'2022 Kunta'!G33</f>
        <v>1408628.6719237971</v>
      </c>
      <c r="H33" s="23">
        <f>'2022 Kunta'!H33</f>
        <v>22202.934661887819</v>
      </c>
      <c r="I33" s="23">
        <f>'2022 Kunta'!I33</f>
        <v>-115419.57678782733</v>
      </c>
      <c r="J33" s="23">
        <f>'2022 Kunta'!J33</f>
        <v>-93216.642125939514</v>
      </c>
      <c r="K33" s="23">
        <f>'2022 Kunta'!K33</f>
        <v>54511.058276908683</v>
      </c>
      <c r="L33" s="65"/>
      <c r="M33" s="67">
        <v>7.214647514010014E-5</v>
      </c>
      <c r="N33" s="68">
        <v>70</v>
      </c>
      <c r="O33" s="68" t="s">
        <v>45</v>
      </c>
      <c r="P33" s="23">
        <f>'2022 Kunta'!M33</f>
        <v>210609.48079526599</v>
      </c>
      <c r="Q33" s="106">
        <f>'2022 Kunta'!N33</f>
        <v>-0.34634126714113844</v>
      </c>
      <c r="R33" s="23">
        <v>174134.44</v>
      </c>
      <c r="S33" s="106">
        <v>8.3377028985958113E-2</v>
      </c>
    </row>
    <row r="34" spans="1:19" ht="15" customHeight="1">
      <c r="A34" s="62">
        <v>21</v>
      </c>
      <c r="B34" s="63">
        <v>65</v>
      </c>
      <c r="C34" s="64" t="s">
        <v>46</v>
      </c>
      <c r="D34" s="23">
        <f>'2022 Kunta'!D34</f>
        <v>1186684.1399999999</v>
      </c>
      <c r="E34" s="107">
        <f>'2022 Kunta'!E34</f>
        <v>-1.1310090542277718E-2</v>
      </c>
      <c r="F34" s="23">
        <f>'2022 Kunta'!F34</f>
        <v>1173966.4834509643</v>
      </c>
      <c r="G34" s="23">
        <f>'2022 Kunta'!G34</f>
        <v>1197430.4629420864</v>
      </c>
      <c r="H34" s="23">
        <f>'2022 Kunta'!H34</f>
        <v>-23463.979491122067</v>
      </c>
      <c r="I34" s="23">
        <f>'2022 Kunta'!I34</f>
        <v>-94699.274225803107</v>
      </c>
      <c r="J34" s="23">
        <f>'2022 Kunta'!J34</f>
        <v>-118163.25371692517</v>
      </c>
      <c r="K34" s="23">
        <f>'2022 Kunta'!K34</f>
        <v>44725.148018807624</v>
      </c>
      <c r="L34" s="65"/>
      <c r="M34" s="67">
        <v>5.6039980939609797E-5</v>
      </c>
      <c r="N34" s="68">
        <v>72</v>
      </c>
      <c r="O34" s="68" t="s">
        <v>46</v>
      </c>
      <c r="P34" s="23">
        <f>'2022 Kunta'!M34</f>
        <v>8025.2092900666739</v>
      </c>
      <c r="Q34" s="106">
        <f>'2022 Kunta'!N34</f>
        <v>-0.18859587348603368</v>
      </c>
      <c r="R34" s="23">
        <v>134917.39000000001</v>
      </c>
      <c r="S34" s="106">
        <v>6.9830466810984149E-2</v>
      </c>
    </row>
    <row r="35" spans="1:19" ht="15" customHeight="1">
      <c r="A35" s="62">
        <v>17</v>
      </c>
      <c r="B35" s="63">
        <v>69</v>
      </c>
      <c r="C35" s="64" t="s">
        <v>47</v>
      </c>
      <c r="D35" s="23">
        <f>'2022 Kunta'!D35</f>
        <v>21797360.530000001</v>
      </c>
      <c r="E35" s="107">
        <f>'2022 Kunta'!E35</f>
        <v>1.0166711876405721E-2</v>
      </c>
      <c r="F35" s="23">
        <f>'2022 Kunta'!F35</f>
        <v>21563758.903794695</v>
      </c>
      <c r="G35" s="23">
        <f>'2022 Kunta'!G35</f>
        <v>21668125.46690312</v>
      </c>
      <c r="H35" s="23">
        <f>'2022 Kunta'!H35</f>
        <v>-104366.56310842559</v>
      </c>
      <c r="I35" s="23">
        <f>'2022 Kunta'!I35</f>
        <v>-1739463.8999971529</v>
      </c>
      <c r="J35" s="23">
        <f>'2022 Kunta'!J35</f>
        <v>-1843830.4631055784</v>
      </c>
      <c r="K35" s="23">
        <f>'2022 Kunta'!K35</f>
        <v>821524.56855416065</v>
      </c>
      <c r="L35" s="65"/>
      <c r="M35" s="67">
        <v>1.0344761096534299E-3</v>
      </c>
      <c r="N35" s="68">
        <v>74</v>
      </c>
      <c r="O35" s="68" t="s">
        <v>47</v>
      </c>
      <c r="P35" s="23">
        <f>'2022 Kunta'!M35</f>
        <v>1905858.4658200399</v>
      </c>
      <c r="Q35" s="106">
        <f>'2022 Kunta'!N35</f>
        <v>-0.20969812991481429</v>
      </c>
      <c r="R35" s="23">
        <v>3128173.41</v>
      </c>
      <c r="S35" s="106">
        <v>8.7215880674245128E-2</v>
      </c>
    </row>
    <row r="36" spans="1:19" ht="15" customHeight="1">
      <c r="A36" s="62">
        <v>17</v>
      </c>
      <c r="B36" s="63">
        <v>71</v>
      </c>
      <c r="C36" s="64" t="s">
        <v>48</v>
      </c>
      <c r="D36" s="23">
        <f>'2022 Kunta'!D36</f>
        <v>19774010.629999999</v>
      </c>
      <c r="E36" s="107">
        <f>'2022 Kunta'!E36</f>
        <v>2.0896214339773955E-2</v>
      </c>
      <c r="F36" s="23">
        <f>'2022 Kunta'!F36</f>
        <v>19562093.180939529</v>
      </c>
      <c r="G36" s="23">
        <f>'2022 Kunta'!G36</f>
        <v>19594444.970726255</v>
      </c>
      <c r="H36" s="23">
        <f>'2022 Kunta'!H36</f>
        <v>-32351.789786726236</v>
      </c>
      <c r="I36" s="23">
        <f>'2022 Kunta'!I36</f>
        <v>-1577997.3727417609</v>
      </c>
      <c r="J36" s="23">
        <f>'2022 Kunta'!J36</f>
        <v>-1610349.1625284872</v>
      </c>
      <c r="K36" s="23">
        <f>'2022 Kunta'!K36</f>
        <v>745266.17702350474</v>
      </c>
      <c r="L36" s="65"/>
      <c r="M36" s="67">
        <v>9.4913325259781496E-4</v>
      </c>
      <c r="N36" s="68">
        <v>77</v>
      </c>
      <c r="O36" s="68" t="s">
        <v>48</v>
      </c>
      <c r="P36" s="23">
        <f>'2022 Kunta'!M36</f>
        <v>1775964.8005833628</v>
      </c>
      <c r="Q36" s="106">
        <f>'2022 Kunta'!N36</f>
        <v>-0.18988945015927006</v>
      </c>
      <c r="R36" s="23">
        <v>2097209.81</v>
      </c>
      <c r="S36" s="106">
        <v>0.22124498041079099</v>
      </c>
    </row>
    <row r="37" spans="1:19" ht="15" customHeight="1">
      <c r="A37" s="62">
        <v>17</v>
      </c>
      <c r="B37" s="63">
        <v>72</v>
      </c>
      <c r="C37" s="64" t="s">
        <v>367</v>
      </c>
      <c r="D37" s="23">
        <f>'2022 Kunta'!D37</f>
        <v>3483308.23</v>
      </c>
      <c r="E37" s="107">
        <f>'2022 Kunta'!E37</f>
        <v>1.446925106929875E-2</v>
      </c>
      <c r="F37" s="23">
        <f>'2022 Kunta'!F37</f>
        <v>3445977.7254197593</v>
      </c>
      <c r="G37" s="23">
        <f>'2022 Kunta'!G37</f>
        <v>3463620.5986104081</v>
      </c>
      <c r="H37" s="23">
        <f>'2022 Kunta'!H37</f>
        <v>-17642.873190648854</v>
      </c>
      <c r="I37" s="23">
        <f>'2022 Kunta'!I37</f>
        <v>-277973.51474316232</v>
      </c>
      <c r="J37" s="23">
        <f>'2022 Kunta'!J37</f>
        <v>-295616.38793381117</v>
      </c>
      <c r="K37" s="23">
        <f>'2022 Kunta'!K37</f>
        <v>131283.01873309002</v>
      </c>
      <c r="L37" s="65"/>
      <c r="M37" s="67">
        <v>1.6349145112683105E-4</v>
      </c>
      <c r="N37" s="68">
        <v>80</v>
      </c>
      <c r="O37" s="68" t="s">
        <v>367</v>
      </c>
      <c r="P37" s="23">
        <f>'2022 Kunta'!M37</f>
        <v>159224.91176913722</v>
      </c>
      <c r="Q37" s="106">
        <f>'2022 Kunta'!N37</f>
        <v>-0.25737386885749269</v>
      </c>
      <c r="R37" s="23">
        <v>377268.73</v>
      </c>
      <c r="S37" s="106">
        <v>6.8846835973799259E-2</v>
      </c>
    </row>
    <row r="38" spans="1:19" ht="15" customHeight="1">
      <c r="A38" s="62">
        <v>16</v>
      </c>
      <c r="B38" s="63">
        <v>74</v>
      </c>
      <c r="C38" s="64" t="s">
        <v>50</v>
      </c>
      <c r="D38" s="23">
        <f>'2022 Kunta'!D38</f>
        <v>3294291.15</v>
      </c>
      <c r="E38" s="107">
        <f>'2022 Kunta'!E38</f>
        <v>2.7077246630184293E-2</v>
      </c>
      <c r="F38" s="23">
        <f>'2022 Kunta'!F38</f>
        <v>3258986.335512273</v>
      </c>
      <c r="G38" s="23">
        <f>'2022 Kunta'!G38</f>
        <v>3206976.112759714</v>
      </c>
      <c r="H38" s="23">
        <f>'2022 Kunta'!H38</f>
        <v>52010.222752558999</v>
      </c>
      <c r="I38" s="23">
        <f>'2022 Kunta'!I38</f>
        <v>-262889.65233283245</v>
      </c>
      <c r="J38" s="23">
        <f>'2022 Kunta'!J38</f>
        <v>-210879.42958027346</v>
      </c>
      <c r="K38" s="23">
        <f>'2022 Kunta'!K38</f>
        <v>124159.12064081179</v>
      </c>
      <c r="L38" s="65"/>
      <c r="M38" s="67">
        <v>1.5067569669657504E-4</v>
      </c>
      <c r="N38" s="68">
        <v>85</v>
      </c>
      <c r="O38" s="68" t="s">
        <v>50</v>
      </c>
      <c r="P38" s="23">
        <f>'2022 Kunta'!M38</f>
        <v>509704.87423235108</v>
      </c>
      <c r="Q38" s="106">
        <f>'2022 Kunta'!N38</f>
        <v>-0.28920171185251231</v>
      </c>
      <c r="R38" s="23">
        <v>425314.82</v>
      </c>
      <c r="S38" s="106">
        <v>4.3202788317909357E-2</v>
      </c>
    </row>
    <row r="39" spans="1:19" ht="15" customHeight="1">
      <c r="A39" s="62">
        <v>8</v>
      </c>
      <c r="B39" s="63">
        <v>75</v>
      </c>
      <c r="C39" s="64" t="s">
        <v>368</v>
      </c>
      <c r="D39" s="23">
        <f>'2022 Kunta'!D39</f>
        <v>76205161.730000004</v>
      </c>
      <c r="E39" s="107">
        <f>'2022 Kunta'!E39</f>
        <v>1.887579613384216E-2</v>
      </c>
      <c r="F39" s="23">
        <f>'2022 Kunta'!F39</f>
        <v>75388473.412124738</v>
      </c>
      <c r="G39" s="23">
        <f>'2022 Kunta'!G39</f>
        <v>75501200.862666771</v>
      </c>
      <c r="H39" s="23">
        <f>'2022 Kunta'!H39</f>
        <v>-112727.45054203272</v>
      </c>
      <c r="I39" s="23">
        <f>'2022 Kunta'!I39</f>
        <v>-6081292.6244138964</v>
      </c>
      <c r="J39" s="23">
        <f>'2022 Kunta'!J39</f>
        <v>-6194020.0749559291</v>
      </c>
      <c r="K39" s="23">
        <f>'2022 Kunta'!K39</f>
        <v>2872109.7917188178</v>
      </c>
      <c r="L39" s="65"/>
      <c r="M39" s="67">
        <v>3.7178899224067485E-3</v>
      </c>
      <c r="N39" s="68">
        <v>86</v>
      </c>
      <c r="O39" s="68" t="s">
        <v>368</v>
      </c>
      <c r="P39" s="23">
        <f>'2022 Kunta'!M39</f>
        <v>19924459.731833715</v>
      </c>
      <c r="Q39" s="106">
        <f>'2022 Kunta'!N39</f>
        <v>0.179868218901164</v>
      </c>
      <c r="R39" s="23">
        <v>7864959.9699999997</v>
      </c>
      <c r="S39" s="106">
        <v>8.7734943991392145E-2</v>
      </c>
    </row>
    <row r="40" spans="1:19" ht="15" customHeight="1">
      <c r="A40" s="62">
        <v>21</v>
      </c>
      <c r="B40" s="63">
        <v>76</v>
      </c>
      <c r="C40" s="64" t="s">
        <v>52</v>
      </c>
      <c r="D40" s="23">
        <f>'2022 Kunta'!D40</f>
        <v>4870721.57</v>
      </c>
      <c r="E40" s="107">
        <f>'2022 Kunta'!E40</f>
        <v>4.7734699390173052E-2</v>
      </c>
      <c r="F40" s="23">
        <f>'2022 Kunta'!F40</f>
        <v>4818522.2003570907</v>
      </c>
      <c r="G40" s="23">
        <f>'2022 Kunta'!G40</f>
        <v>4796283.1204554439</v>
      </c>
      <c r="H40" s="23">
        <f>'2022 Kunta'!H40</f>
        <v>22239.079901646823</v>
      </c>
      <c r="I40" s="23">
        <f>'2022 Kunta'!I40</f>
        <v>-388691.2971087356</v>
      </c>
      <c r="J40" s="23">
        <f>'2022 Kunta'!J40</f>
        <v>-366452.21720708878</v>
      </c>
      <c r="K40" s="23">
        <f>'2022 Kunta'!K40</f>
        <v>183573.48500220885</v>
      </c>
      <c r="L40" s="65"/>
      <c r="M40" s="67">
        <v>2.1675895451782313E-4</v>
      </c>
      <c r="N40" s="68">
        <v>89</v>
      </c>
      <c r="O40" s="68" t="s">
        <v>52</v>
      </c>
      <c r="P40" s="23">
        <f>'2022 Kunta'!M40</f>
        <v>142892.28747834213</v>
      </c>
      <c r="Q40" s="106">
        <f>'2022 Kunta'!N40</f>
        <v>-0.10293142663796018</v>
      </c>
      <c r="R40" s="23">
        <v>103032.77</v>
      </c>
      <c r="S40" s="106">
        <v>8.2004221624800477E-2</v>
      </c>
    </row>
    <row r="41" spans="1:19" ht="15" customHeight="1">
      <c r="A41" s="62">
        <v>13</v>
      </c>
      <c r="B41" s="63">
        <v>77</v>
      </c>
      <c r="C41" s="64" t="s">
        <v>53</v>
      </c>
      <c r="D41" s="23">
        <f>'2022 Kunta'!D41</f>
        <v>13928854.93</v>
      </c>
      <c r="E41" s="107">
        <f>'2022 Kunta'!E41</f>
        <v>1.8510671095115283E-2</v>
      </c>
      <c r="F41" s="23">
        <f>'2022 Kunta'!F41</f>
        <v>13779579.830459965</v>
      </c>
      <c r="G41" s="23">
        <f>'2022 Kunta'!G41</f>
        <v>13659147.913217284</v>
      </c>
      <c r="H41" s="23">
        <f>'2022 Kunta'!H41</f>
        <v>120431.91724268161</v>
      </c>
      <c r="I41" s="23">
        <f>'2022 Kunta'!I41</f>
        <v>-1111544.6884353741</v>
      </c>
      <c r="J41" s="23">
        <f>'2022 Kunta'!J41</f>
        <v>-991112.77119269245</v>
      </c>
      <c r="K41" s="23">
        <f>'2022 Kunta'!K41</f>
        <v>524967.07209447364</v>
      </c>
      <c r="L41" s="65"/>
      <c r="M41" s="67">
        <v>6.8759993302165907E-4</v>
      </c>
      <c r="N41" s="68">
        <v>93</v>
      </c>
      <c r="O41" s="68" t="s">
        <v>53</v>
      </c>
      <c r="P41" s="23">
        <f>'2022 Kunta'!M41</f>
        <v>1303736.0059195564</v>
      </c>
      <c r="Q41" s="106">
        <f>'2022 Kunta'!N41</f>
        <v>-0.24942375380313619</v>
      </c>
      <c r="R41" s="23">
        <v>1570503.6</v>
      </c>
      <c r="S41" s="106">
        <v>7.584287866260131E-2</v>
      </c>
    </row>
    <row r="42" spans="1:19" ht="15" customHeight="1">
      <c r="A42" s="62">
        <v>1</v>
      </c>
      <c r="B42" s="63">
        <v>78</v>
      </c>
      <c r="C42" s="64" t="s">
        <v>369</v>
      </c>
      <c r="D42" s="23">
        <f>'2022 Kunta'!D42</f>
        <v>35152852.920000002</v>
      </c>
      <c r="E42" s="107">
        <f>'2022 Kunta'!E42</f>
        <v>1.7960393454200307E-2</v>
      </c>
      <c r="F42" s="23">
        <f>'2022 Kunta'!F42</f>
        <v>34776120.902535506</v>
      </c>
      <c r="G42" s="23">
        <f>'2022 Kunta'!G42</f>
        <v>34887719.855838552</v>
      </c>
      <c r="H42" s="23">
        <f>'2022 Kunta'!H42</f>
        <v>-111598.95330304652</v>
      </c>
      <c r="I42" s="23">
        <f>'2022 Kunta'!I42</f>
        <v>-2805253.3494636612</v>
      </c>
      <c r="J42" s="23">
        <f>'2022 Kunta'!J42</f>
        <v>-2916852.3027667077</v>
      </c>
      <c r="K42" s="23">
        <f>'2022 Kunta'!K42</f>
        <v>1324882.0786720668</v>
      </c>
      <c r="L42" s="65"/>
      <c r="M42" s="67">
        <v>1.7761291132618927E-3</v>
      </c>
      <c r="N42" s="68">
        <v>91</v>
      </c>
      <c r="O42" s="68" t="s">
        <v>369</v>
      </c>
      <c r="P42" s="23">
        <f>'2022 Kunta'!M42</f>
        <v>5130309.2904907316</v>
      </c>
      <c r="Q42" s="106">
        <f>'2022 Kunta'!N42</f>
        <v>4.267716746400807E-2</v>
      </c>
      <c r="R42" s="23">
        <v>3180098.45</v>
      </c>
      <c r="S42" s="106">
        <v>8.0017826534809045E-2</v>
      </c>
    </row>
    <row r="43" spans="1:19" ht="15" customHeight="1">
      <c r="A43" s="62">
        <v>4</v>
      </c>
      <c r="B43" s="63">
        <v>79</v>
      </c>
      <c r="C43" s="64" t="s">
        <v>55</v>
      </c>
      <c r="D43" s="23">
        <f>'2022 Kunta'!D43</f>
        <v>26318529.5</v>
      </c>
      <c r="E43" s="107">
        <f>'2022 Kunta'!E43</f>
        <v>2.1719201324278625E-2</v>
      </c>
      <c r="F43" s="23">
        <f>'2022 Kunta'!F43</f>
        <v>26036474.648355436</v>
      </c>
      <c r="G43" s="23">
        <f>'2022 Kunta'!G43</f>
        <v>25906625.677231167</v>
      </c>
      <c r="H43" s="23">
        <f>'2022 Kunta'!H43</f>
        <v>129848.97112426907</v>
      </c>
      <c r="I43" s="23">
        <f>'2022 Kunta'!I43</f>
        <v>-2100260.3458915269</v>
      </c>
      <c r="J43" s="23">
        <f>'2022 Kunta'!J43</f>
        <v>-1970411.3747672578</v>
      </c>
      <c r="K43" s="23">
        <f>'2022 Kunta'!K43</f>
        <v>991923.70391404675</v>
      </c>
      <c r="L43" s="65"/>
      <c r="M43" s="67">
        <v>1.2907314164952307E-3</v>
      </c>
      <c r="N43" s="68">
        <v>96</v>
      </c>
      <c r="O43" s="68" t="s">
        <v>55</v>
      </c>
      <c r="P43" s="23">
        <f>'2022 Kunta'!M43</f>
        <v>11051760.631688386</v>
      </c>
      <c r="Q43" s="106">
        <f>'2022 Kunta'!N43</f>
        <v>-0.11292432897476246</v>
      </c>
      <c r="R43" s="23">
        <v>3168217.12</v>
      </c>
      <c r="S43" s="106">
        <v>4.8696888119191151E-2</v>
      </c>
    </row>
    <row r="44" spans="1:19" ht="15" customHeight="1">
      <c r="A44" s="62">
        <v>7</v>
      </c>
      <c r="B44" s="63">
        <v>81</v>
      </c>
      <c r="C44" s="64" t="s">
        <v>56</v>
      </c>
      <c r="D44" s="23">
        <f>'2022 Kunta'!D44</f>
        <v>7651545.2300000004</v>
      </c>
      <c r="E44" s="107">
        <f>'2022 Kunta'!E44</f>
        <v>1.1841637721078824E-2</v>
      </c>
      <c r="F44" s="23">
        <f>'2022 Kunta'!F44</f>
        <v>7569543.8607859891</v>
      </c>
      <c r="G44" s="23">
        <f>'2022 Kunta'!G44</f>
        <v>7600840.473490255</v>
      </c>
      <c r="H44" s="23">
        <f>'2022 Kunta'!H44</f>
        <v>-31296.612704265863</v>
      </c>
      <c r="I44" s="23">
        <f>'2022 Kunta'!I44</f>
        <v>-610605.43034383678</v>
      </c>
      <c r="J44" s="23">
        <f>'2022 Kunta'!J44</f>
        <v>-641902.04304810264</v>
      </c>
      <c r="K44" s="23">
        <f>'2022 Kunta'!K44</f>
        <v>288380.4387782173</v>
      </c>
      <c r="L44" s="65"/>
      <c r="M44" s="67">
        <v>3.8563641341758686E-4</v>
      </c>
      <c r="N44" s="68">
        <v>99</v>
      </c>
      <c r="O44" s="68" t="s">
        <v>56</v>
      </c>
      <c r="P44" s="23">
        <f>'2022 Kunta'!M44</f>
        <v>1642631.2379158139</v>
      </c>
      <c r="Q44" s="106">
        <f>'2022 Kunta'!N44</f>
        <v>-0.31379625495401198</v>
      </c>
      <c r="R44" s="23">
        <v>1489880.35</v>
      </c>
      <c r="S44" s="106">
        <v>5.7114562106565847E-2</v>
      </c>
    </row>
    <row r="45" spans="1:19" ht="15" customHeight="1">
      <c r="A45" s="62">
        <v>5</v>
      </c>
      <c r="B45" s="63">
        <v>82</v>
      </c>
      <c r="C45" s="64" t="s">
        <v>57</v>
      </c>
      <c r="D45" s="23">
        <f>'2022 Kunta'!D45</f>
        <v>38233689.530000001</v>
      </c>
      <c r="E45" s="107">
        <f>'2022 Kunta'!E45</f>
        <v>3.8465653239758701E-2</v>
      </c>
      <c r="F45" s="23">
        <f>'2022 Kunta'!F45</f>
        <v>37823940.283629358</v>
      </c>
      <c r="G45" s="23">
        <f>'2022 Kunta'!G45</f>
        <v>37546593.021068081</v>
      </c>
      <c r="H45" s="23">
        <f>'2022 Kunta'!H45</f>
        <v>277347.26256127656</v>
      </c>
      <c r="I45" s="23">
        <f>'2022 Kunta'!I45</f>
        <v>-3051108.9913662178</v>
      </c>
      <c r="J45" s="23">
        <f>'2022 Kunta'!J45</f>
        <v>-2773761.7288049413</v>
      </c>
      <c r="K45" s="23">
        <f>'2022 Kunta'!K45</f>
        <v>1440996.2734771071</v>
      </c>
      <c r="L45" s="65"/>
      <c r="M45" s="67">
        <v>1.8141732094286687E-3</v>
      </c>
      <c r="N45" s="68">
        <v>102</v>
      </c>
      <c r="O45" s="68" t="s">
        <v>57</v>
      </c>
      <c r="P45" s="23">
        <f>'2022 Kunta'!M45</f>
        <v>1924046.2302307854</v>
      </c>
      <c r="Q45" s="106">
        <f>'2022 Kunta'!N45</f>
        <v>-0.12311444880775091</v>
      </c>
      <c r="R45" s="23">
        <v>2873102.73</v>
      </c>
      <c r="S45" s="106">
        <v>6.9112400516192052E-2</v>
      </c>
    </row>
    <row r="46" spans="1:19" ht="15" customHeight="1">
      <c r="A46" s="62">
        <v>5</v>
      </c>
      <c r="B46" s="63">
        <v>86</v>
      </c>
      <c r="C46" s="64" t="s">
        <v>58</v>
      </c>
      <c r="D46" s="23">
        <f>'2022 Kunta'!D46</f>
        <v>32100478</v>
      </c>
      <c r="E46" s="107">
        <f>'2022 Kunta'!E46</f>
        <v>2.3218775038025719E-2</v>
      </c>
      <c r="F46" s="23">
        <f>'2022 Kunta'!F46</f>
        <v>31756458.188406434</v>
      </c>
      <c r="G46" s="23">
        <f>'2022 Kunta'!G46</f>
        <v>31810834.461333539</v>
      </c>
      <c r="H46" s="23">
        <f>'2022 Kunta'!H46</f>
        <v>-54376.272927105427</v>
      </c>
      <c r="I46" s="23">
        <f>'2022 Kunta'!I46</f>
        <v>-2561668.9955099258</v>
      </c>
      <c r="J46" s="23">
        <f>'2022 Kunta'!J46</f>
        <v>-2616045.2684370312</v>
      </c>
      <c r="K46" s="23">
        <f>'2022 Kunta'!K46</f>
        <v>1209840.581525323</v>
      </c>
      <c r="L46" s="65"/>
      <c r="M46" s="67">
        <v>1.5580866058822582E-3</v>
      </c>
      <c r="N46" s="68">
        <v>114</v>
      </c>
      <c r="O46" s="68" t="s">
        <v>58</v>
      </c>
      <c r="P46" s="23">
        <f>'2022 Kunta'!M46</f>
        <v>1568025.6386378626</v>
      </c>
      <c r="Q46" s="106">
        <f>'2022 Kunta'!N46</f>
        <v>-0.16089124134604005</v>
      </c>
      <c r="R46" s="23">
        <v>1872565.93</v>
      </c>
      <c r="S46" s="106">
        <v>7.399118928076942E-2</v>
      </c>
    </row>
    <row r="47" spans="1:19" ht="15" customHeight="1">
      <c r="A47" s="62">
        <v>10</v>
      </c>
      <c r="B47" s="63">
        <v>90</v>
      </c>
      <c r="C47" s="64" t="s">
        <v>59</v>
      </c>
      <c r="D47" s="23">
        <f>'2022 Kunta'!D47</f>
        <v>9138315.3399999999</v>
      </c>
      <c r="E47" s="107">
        <f>'2022 Kunta'!E47</f>
        <v>2.2200219016233591E-2</v>
      </c>
      <c r="F47" s="23">
        <f>'2022 Kunta'!F47</f>
        <v>9040380.3023488652</v>
      </c>
      <c r="G47" s="23">
        <f>'2022 Kunta'!G47</f>
        <v>9145857.3088682741</v>
      </c>
      <c r="H47" s="23">
        <f>'2022 Kunta'!H47</f>
        <v>-105477.0065194089</v>
      </c>
      <c r="I47" s="23">
        <f>'2022 Kunta'!I47</f>
        <v>-729252.04034876812</v>
      </c>
      <c r="J47" s="23">
        <f>'2022 Kunta'!J47</f>
        <v>-834729.04686817701</v>
      </c>
      <c r="K47" s="23">
        <f>'2022 Kunta'!K47</f>
        <v>344415.5798897256</v>
      </c>
      <c r="L47" s="65"/>
      <c r="M47" s="67">
        <v>4.431697005973896E-4</v>
      </c>
      <c r="N47" s="68">
        <v>124</v>
      </c>
      <c r="O47" s="68" t="s">
        <v>59</v>
      </c>
      <c r="P47" s="23">
        <f>'2022 Kunta'!M47</f>
        <v>2700887.0730737117</v>
      </c>
      <c r="Q47" s="106">
        <f>'2022 Kunta'!N47</f>
        <v>-0.3263454959319656</v>
      </c>
      <c r="R47" s="23">
        <v>1495193.77</v>
      </c>
      <c r="S47" s="106">
        <v>5.9885157363687824E-2</v>
      </c>
    </row>
    <row r="48" spans="1:19" ht="15" customHeight="1">
      <c r="A48" s="62">
        <v>1</v>
      </c>
      <c r="B48" s="63">
        <v>91</v>
      </c>
      <c r="C48" s="64" t="s">
        <v>370</v>
      </c>
      <c r="D48" s="23">
        <f>'2022 Kunta'!D48</f>
        <v>3011964931.3499999</v>
      </c>
      <c r="E48" s="107">
        <f>'2022 Kunta'!E48</f>
        <v>4.4046235909958931E-2</v>
      </c>
      <c r="F48" s="23">
        <f>'2022 Kunta'!F48</f>
        <v>2979685798.0545564</v>
      </c>
      <c r="G48" s="23">
        <f>'2022 Kunta'!G48</f>
        <v>2945723720.1934171</v>
      </c>
      <c r="H48" s="23">
        <f>'2022 Kunta'!H48</f>
        <v>33962077.861139297</v>
      </c>
      <c r="I48" s="23">
        <f>'2022 Kunta'!I48</f>
        <v>-240359572.84506717</v>
      </c>
      <c r="J48" s="23">
        <f>'2022 Kunta'!J48</f>
        <v>-206397494.98392788</v>
      </c>
      <c r="K48" s="23">
        <f>'2022 Kunta'!K48</f>
        <v>113518477.95158574</v>
      </c>
      <c r="L48" s="65"/>
      <c r="M48" s="67">
        <v>0.13836252376740832</v>
      </c>
      <c r="N48" s="68">
        <v>127</v>
      </c>
      <c r="O48" s="68" t="s">
        <v>370</v>
      </c>
      <c r="P48" s="23">
        <f>'2022 Kunta'!M48</f>
        <v>692241368.67173302</v>
      </c>
      <c r="Q48" s="106">
        <f>'2022 Kunta'!N48</f>
        <v>-0.15348436726478776</v>
      </c>
      <c r="R48" s="23">
        <v>309561133.19</v>
      </c>
      <c r="S48" s="106">
        <v>5.99296579552131E-2</v>
      </c>
    </row>
    <row r="49" spans="1:19" ht="15" customHeight="1">
      <c r="A49" s="62">
        <v>1</v>
      </c>
      <c r="B49" s="63">
        <v>92</v>
      </c>
      <c r="C49" s="64" t="s">
        <v>371</v>
      </c>
      <c r="D49" s="23">
        <f>'2022 Kunta'!D49</f>
        <v>973361567.76999998</v>
      </c>
      <c r="E49" s="107">
        <f>'2022 Kunta'!E49</f>
        <v>4.6076964319916369E-2</v>
      </c>
      <c r="F49" s="23">
        <f>'2022 Kunta'!F49</f>
        <v>962930082.50810909</v>
      </c>
      <c r="G49" s="23">
        <f>'2022 Kunta'!G49</f>
        <v>955612867.81802642</v>
      </c>
      <c r="H49" s="23">
        <f>'2022 Kunta'!H49</f>
        <v>7317214.6900826693</v>
      </c>
      <c r="I49" s="23">
        <f>'2022 Kunta'!I49</f>
        <v>-77675795.032626688</v>
      </c>
      <c r="J49" s="23">
        <f>'2022 Kunta'!J49</f>
        <v>-70358580.342544019</v>
      </c>
      <c r="K49" s="23">
        <f>'2022 Kunta'!K49</f>
        <v>36685195.939613633</v>
      </c>
      <c r="L49" s="65"/>
      <c r="M49" s="67">
        <v>4.3494636599241611E-2</v>
      </c>
      <c r="N49" s="68">
        <v>1191</v>
      </c>
      <c r="O49" s="68" t="s">
        <v>371</v>
      </c>
      <c r="P49" s="23">
        <f>'2022 Kunta'!M49</f>
        <v>125002059.66780545</v>
      </c>
      <c r="Q49" s="106">
        <f>'2022 Kunta'!N49</f>
        <v>-0.11409357082222149</v>
      </c>
      <c r="R49" s="23">
        <v>113589997.81999999</v>
      </c>
      <c r="S49" s="106">
        <v>6.2017462413425761E-2</v>
      </c>
    </row>
    <row r="50" spans="1:19" ht="15" customHeight="1">
      <c r="A50" s="62">
        <v>10</v>
      </c>
      <c r="B50" s="63">
        <v>97</v>
      </c>
      <c r="C50" s="64" t="s">
        <v>62</v>
      </c>
      <c r="D50" s="23">
        <f>'2022 Kunta'!D50</f>
        <v>6278703.8899999997</v>
      </c>
      <c r="E50" s="107">
        <f>'2022 Kunta'!E50</f>
        <v>5.4322839431389047E-2</v>
      </c>
      <c r="F50" s="23">
        <f>'2022 Kunta'!F50</f>
        <v>6211415.2181836618</v>
      </c>
      <c r="G50" s="23">
        <f>'2022 Kunta'!G50</f>
        <v>5993340.3696833896</v>
      </c>
      <c r="H50" s="23">
        <f>'2022 Kunta'!H50</f>
        <v>218074.84850027226</v>
      </c>
      <c r="I50" s="23">
        <f>'2022 Kunta'!I50</f>
        <v>-501050.51666210586</v>
      </c>
      <c r="J50" s="23">
        <f>'2022 Kunta'!J50</f>
        <v>-282975.6681618336</v>
      </c>
      <c r="K50" s="23">
        <f>'2022 Kunta'!K50</f>
        <v>236639.17918926029</v>
      </c>
      <c r="L50" s="65"/>
      <c r="M50" s="67">
        <v>3.009841091409141E-4</v>
      </c>
      <c r="N50" s="68">
        <v>134</v>
      </c>
      <c r="O50" s="68" t="s">
        <v>62</v>
      </c>
      <c r="P50" s="23">
        <f>'2022 Kunta'!M50</f>
        <v>1111147.7413411436</v>
      </c>
      <c r="Q50" s="106">
        <f>'2022 Kunta'!N50</f>
        <v>-0.33966151456507865</v>
      </c>
      <c r="R50" s="23">
        <v>1462562.42</v>
      </c>
      <c r="S50" s="106">
        <v>5.5650371970051848E-2</v>
      </c>
    </row>
    <row r="51" spans="1:19" ht="15" customHeight="1">
      <c r="A51" s="62">
        <v>7</v>
      </c>
      <c r="B51" s="63">
        <v>98</v>
      </c>
      <c r="C51" s="64" t="s">
        <v>63</v>
      </c>
      <c r="D51" s="23">
        <f>'2022 Kunta'!D51</f>
        <v>92698277.5</v>
      </c>
      <c r="E51" s="107">
        <f>'2022 Kunta'!E51</f>
        <v>3.1178570093532532E-2</v>
      </c>
      <c r="F51" s="23">
        <f>'2022 Kunta'!F51</f>
        <v>91704832.979934037</v>
      </c>
      <c r="G51" s="23">
        <f>'2022 Kunta'!G51</f>
        <v>90939306.26283589</v>
      </c>
      <c r="H51" s="23">
        <f>'2022 Kunta'!H51</f>
        <v>765526.71709814668</v>
      </c>
      <c r="I51" s="23">
        <f>'2022 Kunta'!I51</f>
        <v>-7397469.3899861965</v>
      </c>
      <c r="J51" s="23">
        <f>'2022 Kunta'!J51</f>
        <v>-6631942.6728880499</v>
      </c>
      <c r="K51" s="23">
        <f>'2022 Kunta'!K51</f>
        <v>3493721.7432399532</v>
      </c>
      <c r="L51" s="65"/>
      <c r="M51" s="67">
        <v>4.3670777168711558E-3</v>
      </c>
      <c r="N51" s="68">
        <v>137</v>
      </c>
      <c r="O51" s="68" t="s">
        <v>63</v>
      </c>
      <c r="P51" s="23">
        <f>'2022 Kunta'!M51</f>
        <v>4947404.1410397869</v>
      </c>
      <c r="Q51" s="106">
        <f>'2022 Kunta'!N51</f>
        <v>-0.15111200593032525</v>
      </c>
      <c r="R51" s="23">
        <v>6241654.6299999999</v>
      </c>
      <c r="S51" s="106">
        <v>4.8165840027473372E-2</v>
      </c>
    </row>
    <row r="52" spans="1:19" ht="15" customHeight="1">
      <c r="A52" s="62">
        <v>4</v>
      </c>
      <c r="B52" s="63">
        <v>102</v>
      </c>
      <c r="C52" s="64" t="s">
        <v>64</v>
      </c>
      <c r="D52" s="23">
        <f>'2022 Kunta'!D52</f>
        <v>32082830.030000001</v>
      </c>
      <c r="E52" s="107">
        <f>'2022 Kunta'!E52</f>
        <v>3.4879452781618969E-2</v>
      </c>
      <c r="F52" s="23">
        <f>'2022 Kunta'!F52</f>
        <v>31738999.351145033</v>
      </c>
      <c r="G52" s="23">
        <f>'2022 Kunta'!G52</f>
        <v>31355097.61824026</v>
      </c>
      <c r="H52" s="23">
        <f>'2022 Kunta'!H52</f>
        <v>383901.73290477321</v>
      </c>
      <c r="I52" s="23">
        <f>'2022 Kunta'!I52</f>
        <v>-2560260.6595473681</v>
      </c>
      <c r="J52" s="23">
        <f>'2022 Kunta'!J52</f>
        <v>-2176358.9266425949</v>
      </c>
      <c r="K52" s="23">
        <f>'2022 Kunta'!K52</f>
        <v>1209175.4440688796</v>
      </c>
      <c r="L52" s="65"/>
      <c r="M52" s="67">
        <v>4.3670777168711558E-3</v>
      </c>
      <c r="N52" s="68">
        <v>137</v>
      </c>
      <c r="O52" s="68" t="s">
        <v>63</v>
      </c>
      <c r="P52" s="23">
        <f>'2022 Kunta'!M52</f>
        <v>3372396.7145137205</v>
      </c>
      <c r="Q52" s="106">
        <f>'2022 Kunta'!N52</f>
        <v>-0.1238108646012509</v>
      </c>
      <c r="R52" s="23">
        <v>3070139.71</v>
      </c>
      <c r="S52" s="106">
        <v>6.2624025424286023E-2</v>
      </c>
    </row>
    <row r="53" spans="1:19" ht="15" customHeight="1">
      <c r="A53" s="62">
        <v>5</v>
      </c>
      <c r="B53" s="63">
        <v>103</v>
      </c>
      <c r="C53" s="64" t="s">
        <v>65</v>
      </c>
      <c r="D53" s="23">
        <f>'2022 Kunta'!D53</f>
        <v>6979643.8600000003</v>
      </c>
      <c r="E53" s="107">
        <f>'2022 Kunta'!E53</f>
        <v>2.0238785916457891E-2</v>
      </c>
      <c r="F53" s="23">
        <f>'2022 Kunta'!F53</f>
        <v>6904843.2366040684</v>
      </c>
      <c r="G53" s="23">
        <f>'2022 Kunta'!G53</f>
        <v>6939078.9356595511</v>
      </c>
      <c r="H53" s="23">
        <f>'2022 Kunta'!H53</f>
        <v>-34235.699055482633</v>
      </c>
      <c r="I53" s="23">
        <f>'2022 Kunta'!I53</f>
        <v>-556986.63664333033</v>
      </c>
      <c r="J53" s="23">
        <f>'2022 Kunta'!J53</f>
        <v>-591222.33569881297</v>
      </c>
      <c r="K53" s="23">
        <f>'2022 Kunta'!K53</f>
        <v>263057.0294442983</v>
      </c>
      <c r="L53" s="65"/>
      <c r="M53" s="67">
        <v>4.3670777168711558E-3</v>
      </c>
      <c r="N53" s="68">
        <v>137</v>
      </c>
      <c r="O53" s="68" t="s">
        <v>63</v>
      </c>
      <c r="P53" s="23">
        <f>'2022 Kunta'!M53</f>
        <v>577739.3631132564</v>
      </c>
      <c r="Q53" s="106">
        <f>'2022 Kunta'!N53</f>
        <v>-0.19733832976251786</v>
      </c>
      <c r="R53" s="23">
        <v>750230.12</v>
      </c>
      <c r="S53" s="106">
        <v>0.18641218814837313</v>
      </c>
    </row>
    <row r="54" spans="1:19" ht="15" customHeight="1">
      <c r="A54" s="62">
        <v>18</v>
      </c>
      <c r="B54" s="63">
        <v>105</v>
      </c>
      <c r="C54" s="64" t="s">
        <v>66</v>
      </c>
      <c r="D54" s="23">
        <f>'2022 Kunta'!D54</f>
        <v>6187074.4699999997</v>
      </c>
      <c r="E54" s="107">
        <f>'2022 Kunta'!E54</f>
        <v>-1.3950884322891377E-2</v>
      </c>
      <c r="F54" s="23">
        <f>'2022 Kunta'!F54</f>
        <v>6120767.7877915679</v>
      </c>
      <c r="G54" s="23">
        <f>'2022 Kunta'!G54</f>
        <v>6215619.1651435401</v>
      </c>
      <c r="H54" s="23">
        <f>'2022 Kunta'!H54</f>
        <v>-94851.377351972274</v>
      </c>
      <c r="I54" s="23">
        <f>'2022 Kunta'!I54</f>
        <v>-493738.34379382158</v>
      </c>
      <c r="J54" s="23">
        <f>'2022 Kunta'!J54</f>
        <v>-588589.7211457938</v>
      </c>
      <c r="K54" s="23">
        <f>'2022 Kunta'!K54</f>
        <v>233185.74180500614</v>
      </c>
      <c r="L54" s="65"/>
      <c r="M54" s="67">
        <v>4.3670777168711558E-3</v>
      </c>
      <c r="N54" s="68">
        <v>137</v>
      </c>
      <c r="O54" s="68" t="s">
        <v>63</v>
      </c>
      <c r="P54" s="23">
        <f>'2022 Kunta'!M54</f>
        <v>1073181.7164916464</v>
      </c>
      <c r="Q54" s="106">
        <f>'2022 Kunta'!N54</f>
        <v>-0.25014735367550323</v>
      </c>
      <c r="R54" s="23">
        <v>1316939.6399999999</v>
      </c>
      <c r="S54" s="106">
        <v>0.11348669208272133</v>
      </c>
    </row>
    <row r="55" spans="1:19" ht="15" customHeight="1">
      <c r="A55" s="62">
        <v>1</v>
      </c>
      <c r="B55" s="63">
        <v>106</v>
      </c>
      <c r="C55" s="64" t="s">
        <v>372</v>
      </c>
      <c r="D55" s="23">
        <f>'2022 Kunta'!D55</f>
        <v>202248484.83000001</v>
      </c>
      <c r="E55" s="107">
        <f>'2022 Kunta'!E55</f>
        <v>3.6903246820789048E-2</v>
      </c>
      <c r="F55" s="23">
        <f>'2022 Kunta'!F55</f>
        <v>200080994.18869862</v>
      </c>
      <c r="G55" s="23">
        <f>'2022 Kunta'!G55</f>
        <v>199844318.52938765</v>
      </c>
      <c r="H55" s="23">
        <f>'2022 Kunta'!H55</f>
        <v>236675.65931096673</v>
      </c>
      <c r="I55" s="23">
        <f>'2022 Kunta'!I55</f>
        <v>-16139749.47593835</v>
      </c>
      <c r="J55" s="23">
        <f>'2022 Kunta'!J55</f>
        <v>-15903073.816627383</v>
      </c>
      <c r="K55" s="23">
        <f>'2022 Kunta'!K55</f>
        <v>7622578.8444440821</v>
      </c>
      <c r="L55" s="65"/>
      <c r="M55" s="67">
        <v>4.3670777168711558E-3</v>
      </c>
      <c r="N55" s="68">
        <v>137</v>
      </c>
      <c r="O55" s="68" t="s">
        <v>63</v>
      </c>
      <c r="P55" s="23">
        <f>'2022 Kunta'!M55</f>
        <v>21539220.631288379</v>
      </c>
      <c r="Q55" s="106">
        <f>'2022 Kunta'!N55</f>
        <v>-9.6248789196643592E-2</v>
      </c>
      <c r="R55" s="23">
        <v>15171655.4</v>
      </c>
      <c r="S55" s="106">
        <v>3.4221455620005337E-2</v>
      </c>
    </row>
    <row r="56" spans="1:19" ht="15" customHeight="1">
      <c r="A56" s="62">
        <v>6</v>
      </c>
      <c r="B56" s="63">
        <v>108</v>
      </c>
      <c r="C56" s="64" t="s">
        <v>373</v>
      </c>
      <c r="D56" s="23">
        <f>'2022 Kunta'!D56</f>
        <v>37662862.799999997</v>
      </c>
      <c r="E56" s="107">
        <f>'2022 Kunta'!E56</f>
        <v>2.3224272726041661E-2</v>
      </c>
      <c r="F56" s="23">
        <f>'2022 Kunta'!F56</f>
        <v>37259231.085714303</v>
      </c>
      <c r="G56" s="23">
        <f>'2022 Kunta'!G56</f>
        <v>37455305.804551937</v>
      </c>
      <c r="H56" s="23">
        <f>'2022 Kunta'!H56</f>
        <v>-196074.71883763373</v>
      </c>
      <c r="I56" s="23">
        <f>'2022 Kunta'!I56</f>
        <v>-3005556.1140523874</v>
      </c>
      <c r="J56" s="23">
        <f>'2022 Kunta'!J56</f>
        <v>-3201630.8328900211</v>
      </c>
      <c r="K56" s="23">
        <f>'2022 Kunta'!K56</f>
        <v>1419482.2840912356</v>
      </c>
      <c r="L56" s="65"/>
      <c r="M56" s="67">
        <v>4.3670777168711558E-3</v>
      </c>
      <c r="N56" s="68">
        <v>137</v>
      </c>
      <c r="O56" s="68" t="s">
        <v>63</v>
      </c>
      <c r="P56" s="23">
        <f>'2022 Kunta'!M56</f>
        <v>3047595.7284046924</v>
      </c>
      <c r="Q56" s="106">
        <f>'2022 Kunta'!N56</f>
        <v>6.5376442207980778E-2</v>
      </c>
      <c r="R56" s="23">
        <v>2435339.91</v>
      </c>
      <c r="S56" s="106">
        <v>8.418122575957776E-2</v>
      </c>
    </row>
    <row r="57" spans="1:19" ht="15" customHeight="1">
      <c r="A57" s="62">
        <v>5</v>
      </c>
      <c r="B57" s="63">
        <v>109</v>
      </c>
      <c r="C57" s="64" t="s">
        <v>374</v>
      </c>
      <c r="D57" s="23">
        <f>'2022 Kunta'!D57</f>
        <v>274833518.62</v>
      </c>
      <c r="E57" s="107">
        <f>'2022 Kunta'!E57</f>
        <v>3.918606909930622E-2</v>
      </c>
      <c r="F57" s="23">
        <f>'2022 Kunta'!F57</f>
        <v>271888136.45792598</v>
      </c>
      <c r="G57" s="23">
        <f>'2022 Kunta'!G57</f>
        <v>269808141.08063662</v>
      </c>
      <c r="H57" s="23">
        <f>'2022 Kunta'!H57</f>
        <v>2079995.3772893548</v>
      </c>
      <c r="I57" s="23">
        <f>'2022 Kunta'!I57</f>
        <v>-21932150.156011816</v>
      </c>
      <c r="J57" s="23">
        <f>'2022 Kunta'!J57</f>
        <v>-19852154.778722461</v>
      </c>
      <c r="K57" s="23">
        <f>'2022 Kunta'!K57</f>
        <v>10358248.995229028</v>
      </c>
      <c r="L57" s="65"/>
      <c r="M57" s="67">
        <v>4.3670777168711558E-3</v>
      </c>
      <c r="N57" s="68">
        <v>137</v>
      </c>
      <c r="O57" s="68" t="s">
        <v>63</v>
      </c>
      <c r="P57" s="23">
        <f>'2022 Kunta'!M57</f>
        <v>23250944.434282672</v>
      </c>
      <c r="Q57" s="106">
        <f>'2022 Kunta'!N57</f>
        <v>-0.24544124895413988</v>
      </c>
      <c r="R57" s="23">
        <v>30608555.670000002</v>
      </c>
      <c r="S57" s="106">
        <v>6.0406738352297484E-2</v>
      </c>
    </row>
    <row r="58" spans="1:19" ht="15" customHeight="1">
      <c r="A58" s="62">
        <v>7</v>
      </c>
      <c r="B58" s="63">
        <v>111</v>
      </c>
      <c r="C58" s="64" t="s">
        <v>70</v>
      </c>
      <c r="D58" s="23">
        <f>'2022 Kunta'!D58</f>
        <v>64671405.799999997</v>
      </c>
      <c r="E58" s="107">
        <f>'2022 Kunta'!E58</f>
        <v>2.1003267258314251E-2</v>
      </c>
      <c r="F58" s="23">
        <f>'2022 Kunta'!F58</f>
        <v>63978324.381124958</v>
      </c>
      <c r="G58" s="23">
        <f>'2022 Kunta'!G58</f>
        <v>63993666.474876754</v>
      </c>
      <c r="H58" s="23">
        <f>'2022 Kunta'!H58</f>
        <v>-15342.09375179559</v>
      </c>
      <c r="I58" s="23">
        <f>'2022 Kunta'!I58</f>
        <v>-5160880.6303102644</v>
      </c>
      <c r="J58" s="23">
        <f>'2022 Kunta'!J58</f>
        <v>-5176222.72406206</v>
      </c>
      <c r="K58" s="23">
        <f>'2022 Kunta'!K58</f>
        <v>2437412.0286038155</v>
      </c>
      <c r="L58" s="65"/>
      <c r="M58" s="67">
        <v>4.3670777168711558E-3</v>
      </c>
      <c r="N58" s="68">
        <v>137</v>
      </c>
      <c r="O58" s="68" t="s">
        <v>63</v>
      </c>
      <c r="P58" s="23">
        <f>'2022 Kunta'!M58</f>
        <v>4303846.5406975085</v>
      </c>
      <c r="Q58" s="106">
        <f>'2022 Kunta'!N58</f>
        <v>-0.25724625226432951</v>
      </c>
      <c r="R58" s="23">
        <v>6845233.6699999999</v>
      </c>
      <c r="S58" s="106">
        <v>7.9350045316963325E-2</v>
      </c>
    </row>
    <row r="59" spans="1:19" ht="15" customHeight="1">
      <c r="A59" s="62">
        <v>17</v>
      </c>
      <c r="B59" s="63">
        <v>139</v>
      </c>
      <c r="C59" s="64" t="s">
        <v>71</v>
      </c>
      <c r="D59" s="23">
        <f>'2022 Kunta'!D59</f>
        <v>32264296.280000001</v>
      </c>
      <c r="E59" s="107">
        <f>'2022 Kunta'!E59</f>
        <v>4.7319099855158475E-2</v>
      </c>
      <c r="F59" s="23">
        <f>'2022 Kunta'!F59</f>
        <v>31918520.833059784</v>
      </c>
      <c r="G59" s="23">
        <f>'2022 Kunta'!G59</f>
        <v>31566578.954867177</v>
      </c>
      <c r="H59" s="23">
        <f>'2022 Kunta'!H59</f>
        <v>351941.87819260731</v>
      </c>
      <c r="I59" s="23">
        <f>'2022 Kunta'!I59</f>
        <v>-2574741.9537622537</v>
      </c>
      <c r="J59" s="23">
        <f>'2022 Kunta'!J59</f>
        <v>-2222800.0755696464</v>
      </c>
      <c r="K59" s="23">
        <f>'2022 Kunta'!K59</f>
        <v>1216014.7575964606</v>
      </c>
      <c r="L59" s="65"/>
      <c r="M59" s="67">
        <v>4.3670777168711558E-3</v>
      </c>
      <c r="N59" s="68">
        <v>137</v>
      </c>
      <c r="O59" s="68" t="s">
        <v>63</v>
      </c>
      <c r="P59" s="23">
        <f>'2022 Kunta'!M59</f>
        <v>2010911.8241508764</v>
      </c>
      <c r="Q59" s="106">
        <f>'2022 Kunta'!N59</f>
        <v>-0.1182955035584996</v>
      </c>
      <c r="R59" s="23">
        <v>5043256.25</v>
      </c>
      <c r="S59" s="106">
        <v>5.5033254975171531E-2</v>
      </c>
    </row>
    <row r="60" spans="1:19" ht="15" customHeight="1">
      <c r="A60" s="62">
        <v>11</v>
      </c>
      <c r="B60" s="63">
        <v>140</v>
      </c>
      <c r="C60" s="64" t="s">
        <v>375</v>
      </c>
      <c r="D60" s="23">
        <f>'2022 Kunta'!D60</f>
        <v>69763707.859999999</v>
      </c>
      <c r="E60" s="107">
        <f>'2022 Kunta'!E60</f>
        <v>2.2639928865945125E-2</v>
      </c>
      <c r="F60" s="23">
        <f>'2022 Kunta'!F60</f>
        <v>69016052.400350273</v>
      </c>
      <c r="G60" s="23">
        <f>'2022 Kunta'!G60</f>
        <v>68879838.332873508</v>
      </c>
      <c r="H60" s="23">
        <f>'2022 Kunta'!H60</f>
        <v>136214.06747676432</v>
      </c>
      <c r="I60" s="23">
        <f>'2022 Kunta'!I60</f>
        <v>-5567254.4015317801</v>
      </c>
      <c r="J60" s="23">
        <f>'2022 Kunta'!J60</f>
        <v>-5431040.3340550158</v>
      </c>
      <c r="K60" s="23">
        <f>'2022 Kunta'!K60</f>
        <v>2629336.6998056895</v>
      </c>
      <c r="L60" s="65"/>
      <c r="M60" s="67">
        <v>4.3670777168711558E-3</v>
      </c>
      <c r="N60" s="68">
        <v>137</v>
      </c>
      <c r="O60" s="68" t="s">
        <v>63</v>
      </c>
      <c r="P60" s="23">
        <f>'2022 Kunta'!M60</f>
        <v>7113197.9219100336</v>
      </c>
      <c r="Q60" s="106">
        <f>'2022 Kunta'!N60</f>
        <v>-0.16881036944659322</v>
      </c>
      <c r="R60" s="23">
        <v>6318665.1200000001</v>
      </c>
      <c r="S60" s="106">
        <v>4.7957348412954515E-2</v>
      </c>
    </row>
    <row r="61" spans="1:19" ht="15" customHeight="1">
      <c r="A61" s="62">
        <v>8</v>
      </c>
      <c r="B61" s="63">
        <v>142</v>
      </c>
      <c r="C61" s="64" t="s">
        <v>73</v>
      </c>
      <c r="D61" s="23">
        <f>'2022 Kunta'!D61</f>
        <v>22059854.879999999</v>
      </c>
      <c r="E61" s="107">
        <f>'2022 Kunta'!E61</f>
        <v>2.2385234901166395E-2</v>
      </c>
      <c r="F61" s="23">
        <f>'2022 Kunta'!F61</f>
        <v>21823440.110114049</v>
      </c>
      <c r="G61" s="23">
        <f>'2022 Kunta'!G61</f>
        <v>21735511.99136946</v>
      </c>
      <c r="H61" s="23">
        <f>'2022 Kunta'!H61</f>
        <v>87928.118744589388</v>
      </c>
      <c r="I61" s="23">
        <f>'2022 Kunta'!I61</f>
        <v>-1760411.364950526</v>
      </c>
      <c r="J61" s="23">
        <f>'2022 Kunta'!J61</f>
        <v>-1672483.2462059367</v>
      </c>
      <c r="K61" s="23">
        <f>'2022 Kunta'!K61</f>
        <v>831417.76444523456</v>
      </c>
      <c r="L61" s="65"/>
      <c r="M61" s="67">
        <v>4.3670777168711558E-3</v>
      </c>
      <c r="N61" s="68">
        <v>137</v>
      </c>
      <c r="O61" s="68" t="s">
        <v>63</v>
      </c>
      <c r="P61" s="23">
        <f>'2022 Kunta'!M61</f>
        <v>1724345.7781918787</v>
      </c>
      <c r="Q61" s="106">
        <f>'2022 Kunta'!N61</f>
        <v>-0.25473144441617235</v>
      </c>
      <c r="R61" s="23">
        <v>3393542.1</v>
      </c>
      <c r="S61" s="106">
        <v>6.8231928894126881E-2</v>
      </c>
    </row>
    <row r="62" spans="1:19" ht="15" customHeight="1">
      <c r="A62" s="62">
        <v>6</v>
      </c>
      <c r="B62" s="63">
        <v>143</v>
      </c>
      <c r="C62" s="64" t="s">
        <v>376</v>
      </c>
      <c r="D62" s="23">
        <f>'2022 Kunta'!D62</f>
        <v>22333812.149999999</v>
      </c>
      <c r="E62" s="107">
        <f>'2022 Kunta'!E62</f>
        <v>2.6026407798905637E-2</v>
      </c>
      <c r="F62" s="23">
        <f>'2022 Kunta'!F62</f>
        <v>22094461.388680834</v>
      </c>
      <c r="G62" s="23">
        <f>'2022 Kunta'!G62</f>
        <v>22178881.304142442</v>
      </c>
      <c r="H62" s="23">
        <f>'2022 Kunta'!H62</f>
        <v>-84419.915461607277</v>
      </c>
      <c r="I62" s="23">
        <f>'2022 Kunta'!I62</f>
        <v>-1782273.5890785761</v>
      </c>
      <c r="J62" s="23">
        <f>'2022 Kunta'!J62</f>
        <v>-1866693.5045401833</v>
      </c>
      <c r="K62" s="23">
        <f>'2022 Kunta'!K62</f>
        <v>841742.98835155426</v>
      </c>
      <c r="L62" s="65"/>
      <c r="M62" s="67">
        <v>4.3670777168711558E-3</v>
      </c>
      <c r="N62" s="68">
        <v>137</v>
      </c>
      <c r="O62" s="68" t="s">
        <v>63</v>
      </c>
      <c r="P62" s="23">
        <f>'2022 Kunta'!M62</f>
        <v>2337797.8507239022</v>
      </c>
      <c r="Q62" s="106">
        <f>'2022 Kunta'!N62</f>
        <v>-0.24874674703351818</v>
      </c>
      <c r="R62" s="23">
        <v>2992630.62</v>
      </c>
      <c r="S62" s="106">
        <v>8.5169532887995114E-2</v>
      </c>
    </row>
    <row r="63" spans="1:19" ht="15" customHeight="1">
      <c r="A63" s="62">
        <v>14</v>
      </c>
      <c r="B63" s="63">
        <v>145</v>
      </c>
      <c r="C63" s="64" t="s">
        <v>75</v>
      </c>
      <c r="D63" s="23">
        <f>'2022 Kunta'!D63</f>
        <v>42095787.509999998</v>
      </c>
      <c r="E63" s="107">
        <f>'2022 Kunta'!E63</f>
        <v>4.3089227470245683E-2</v>
      </c>
      <c r="F63" s="23">
        <f>'2022 Kunta'!F63</f>
        <v>41644648.281229854</v>
      </c>
      <c r="G63" s="23">
        <f>'2022 Kunta'!G63</f>
        <v>41298433.27268929</v>
      </c>
      <c r="H63" s="23">
        <f>'2022 Kunta'!H63</f>
        <v>346215.00854056329</v>
      </c>
      <c r="I63" s="23">
        <f>'2022 Kunta'!I63</f>
        <v>-3359310.5282089869</v>
      </c>
      <c r="J63" s="23">
        <f>'2022 Kunta'!J63</f>
        <v>-3013095.5196684236</v>
      </c>
      <c r="K63" s="23">
        <f>'2022 Kunta'!K63</f>
        <v>1586555.5659596354</v>
      </c>
      <c r="L63" s="65"/>
      <c r="M63" s="67">
        <v>4.3670777168711558E-3</v>
      </c>
      <c r="N63" s="68">
        <v>137</v>
      </c>
      <c r="O63" s="68" t="s">
        <v>63</v>
      </c>
      <c r="P63" s="23">
        <f>'2022 Kunta'!M63</f>
        <v>2919787.9152476075</v>
      </c>
      <c r="Q63" s="106">
        <f>'2022 Kunta'!N63</f>
        <v>-0.12808601556241095</v>
      </c>
      <c r="R63" s="23">
        <v>3218198.98</v>
      </c>
      <c r="S63" s="106">
        <v>7.7443576650449097E-2</v>
      </c>
    </row>
    <row r="64" spans="1:19" ht="15" customHeight="1">
      <c r="A64" s="62">
        <v>12</v>
      </c>
      <c r="B64" s="63">
        <v>146</v>
      </c>
      <c r="C64" s="64" t="s">
        <v>377</v>
      </c>
      <c r="D64" s="23">
        <f>'2022 Kunta'!D64</f>
        <v>13158438.33</v>
      </c>
      <c r="E64" s="107">
        <f>'2022 Kunta'!E64</f>
        <v>2.538417684976757E-3</v>
      </c>
      <c r="F64" s="23">
        <f>'2022 Kunta'!F64</f>
        <v>13017419.760894826</v>
      </c>
      <c r="G64" s="23">
        <f>'2022 Kunta'!G64</f>
        <v>13069993.602038082</v>
      </c>
      <c r="H64" s="23">
        <f>'2022 Kunta'!H64</f>
        <v>-52573.841143256053</v>
      </c>
      <c r="I64" s="23">
        <f>'2022 Kunta'!I64</f>
        <v>-1050064.2233206125</v>
      </c>
      <c r="J64" s="23">
        <f>'2022 Kunta'!J64</f>
        <v>-1102638.0644638685</v>
      </c>
      <c r="K64" s="23">
        <f>'2022 Kunta'!K64</f>
        <v>495930.70486776868</v>
      </c>
      <c r="L64" s="65"/>
      <c r="M64" s="67">
        <v>4.3670777168711558E-3</v>
      </c>
      <c r="N64" s="68">
        <v>137</v>
      </c>
      <c r="O64" s="68" t="s">
        <v>63</v>
      </c>
      <c r="P64" s="23">
        <f>'2022 Kunta'!M64</f>
        <v>3621582.1810058723</v>
      </c>
      <c r="Q64" s="106">
        <f>'2022 Kunta'!N64</f>
        <v>-0.29277147764584499</v>
      </c>
      <c r="R64" s="23">
        <v>1609968.89</v>
      </c>
      <c r="S64" s="106">
        <v>5.9620878752018935E-2</v>
      </c>
    </row>
    <row r="65" spans="1:19" ht="15" customHeight="1">
      <c r="A65" s="62">
        <v>19</v>
      </c>
      <c r="B65" s="63">
        <v>148</v>
      </c>
      <c r="C65" s="64" t="s">
        <v>378</v>
      </c>
      <c r="D65" s="23">
        <f>'2022 Kunta'!D65</f>
        <v>23711886.02</v>
      </c>
      <c r="E65" s="107">
        <f>'2022 Kunta'!E65</f>
        <v>9.7601269538241775E-2</v>
      </c>
      <c r="F65" s="23">
        <f>'2022 Kunta'!F65</f>
        <v>23457766.484423973</v>
      </c>
      <c r="G65" s="23">
        <f>'2022 Kunta'!G65</f>
        <v>22466935.799360201</v>
      </c>
      <c r="H65" s="23">
        <f>'2022 Kunta'!H65</f>
        <v>990830.6850637719</v>
      </c>
      <c r="I65" s="23">
        <f>'2022 Kunta'!I65</f>
        <v>-1892246.0669432788</v>
      </c>
      <c r="J65" s="23">
        <f>'2022 Kunta'!J65</f>
        <v>-901415.38187950687</v>
      </c>
      <c r="K65" s="23">
        <f>'2022 Kunta'!K65</f>
        <v>893681.45768729597</v>
      </c>
      <c r="L65" s="65"/>
      <c r="M65" s="67">
        <v>4.3670777168711558E-3</v>
      </c>
      <c r="N65" s="68">
        <v>137</v>
      </c>
      <c r="O65" s="68" t="s">
        <v>63</v>
      </c>
      <c r="P65" s="23">
        <f>'2022 Kunta'!M65</f>
        <v>3765021.7105259732</v>
      </c>
      <c r="Q65" s="106">
        <f>'2022 Kunta'!N65</f>
        <v>-0.25171905060134803</v>
      </c>
      <c r="R65" s="23">
        <v>5390244.9000000004</v>
      </c>
      <c r="S65" s="106">
        <v>9.9335859991356745E-2</v>
      </c>
    </row>
    <row r="66" spans="1:19" ht="15" customHeight="1">
      <c r="A66" s="62">
        <v>1</v>
      </c>
      <c r="B66" s="63">
        <v>149</v>
      </c>
      <c r="C66" s="64" t="s">
        <v>379</v>
      </c>
      <c r="D66" s="23">
        <f>'2022 Kunta'!D66</f>
        <v>24276007.989999998</v>
      </c>
      <c r="E66" s="107">
        <f>'2022 Kunta'!E66</f>
        <v>3.9789388030357919E-2</v>
      </c>
      <c r="F66" s="23">
        <f>'2022 Kunta'!F66</f>
        <v>24015842.77704075</v>
      </c>
      <c r="G66" s="23">
        <f>'2022 Kunta'!G66</f>
        <v>23903795.729361665</v>
      </c>
      <c r="H66" s="23">
        <f>'2022 Kunta'!H66</f>
        <v>112047.04767908528</v>
      </c>
      <c r="I66" s="23">
        <f>'2022 Kunta'!I66</f>
        <v>-1937263.893787944</v>
      </c>
      <c r="J66" s="23">
        <f>'2022 Kunta'!J66</f>
        <v>-1825216.8461088587</v>
      </c>
      <c r="K66" s="23">
        <f>'2022 Kunta'!K66</f>
        <v>914942.75019004347</v>
      </c>
      <c r="L66" s="65"/>
      <c r="M66" s="67">
        <v>4.3670777168711558E-3</v>
      </c>
      <c r="N66" s="68">
        <v>137</v>
      </c>
      <c r="O66" s="68" t="s">
        <v>63</v>
      </c>
      <c r="P66" s="23">
        <f>'2022 Kunta'!M66</f>
        <v>1778761.6279243261</v>
      </c>
      <c r="Q66" s="106">
        <f>'2022 Kunta'!N66</f>
        <v>-0.22195194029822418</v>
      </c>
      <c r="R66" s="23">
        <v>3223877.19</v>
      </c>
      <c r="S66" s="106">
        <v>7.927163462987008E-2</v>
      </c>
    </row>
    <row r="67" spans="1:19" ht="15" customHeight="1">
      <c r="A67" s="62">
        <v>14</v>
      </c>
      <c r="B67" s="63">
        <v>151</v>
      </c>
      <c r="C67" s="64" t="s">
        <v>380</v>
      </c>
      <c r="D67" s="23">
        <f>'2022 Kunta'!D67</f>
        <v>5790898.8399999999</v>
      </c>
      <c r="E67" s="107">
        <f>'2022 Kunta'!E67</f>
        <v>1.020110381584094E-2</v>
      </c>
      <c r="F67" s="23">
        <f>'2022 Kunta'!F67</f>
        <v>5728837.959539148</v>
      </c>
      <c r="G67" s="23">
        <f>'2022 Kunta'!G67</f>
        <v>5733442.0608191863</v>
      </c>
      <c r="H67" s="23">
        <f>'2022 Kunta'!H67</f>
        <v>-4604.101280038245</v>
      </c>
      <c r="I67" s="23">
        <f>'2022 Kunta'!I67</f>
        <v>-462122.90092883952</v>
      </c>
      <c r="J67" s="23">
        <f>'2022 Kunta'!J67</f>
        <v>-466727.00220887776</v>
      </c>
      <c r="K67" s="23">
        <f>'2022 Kunta'!K67</f>
        <v>218254.20855539653</v>
      </c>
      <c r="L67" s="65"/>
      <c r="M67" s="67">
        <v>4.3670777168711558E-3</v>
      </c>
      <c r="N67" s="68">
        <v>137</v>
      </c>
      <c r="O67" s="68" t="s">
        <v>63</v>
      </c>
      <c r="P67" s="23">
        <f>'2022 Kunta'!M67</f>
        <v>990187.52896052704</v>
      </c>
      <c r="Q67" s="106">
        <f>'2022 Kunta'!N67</f>
        <v>-0.31058038276147948</v>
      </c>
      <c r="R67" s="23">
        <v>1183035.22</v>
      </c>
      <c r="S67" s="106">
        <v>0.16871264651693485</v>
      </c>
    </row>
    <row r="68" spans="1:19" ht="15" customHeight="1">
      <c r="A68" s="62">
        <v>15</v>
      </c>
      <c r="B68" s="63">
        <v>152</v>
      </c>
      <c r="C68" s="64" t="s">
        <v>381</v>
      </c>
      <c r="D68" s="23">
        <f>'2022 Kunta'!D68</f>
        <v>14968120.51</v>
      </c>
      <c r="E68" s="107">
        <f>'2022 Kunta'!E68</f>
        <v>3.1783617868524905E-2</v>
      </c>
      <c r="F68" s="23">
        <f>'2022 Kunta'!F68</f>
        <v>14807707.633974914</v>
      </c>
      <c r="G68" s="23">
        <f>'2022 Kunta'!G68</f>
        <v>14791905.158292957</v>
      </c>
      <c r="H68" s="23">
        <f>'2022 Kunta'!H68</f>
        <v>15802.475681956857</v>
      </c>
      <c r="I68" s="23">
        <f>'2022 Kunta'!I68</f>
        <v>-1194479.7280440251</v>
      </c>
      <c r="J68" s="23">
        <f>'2022 Kunta'!J68</f>
        <v>-1178677.2523620683</v>
      </c>
      <c r="K68" s="23">
        <f>'2022 Kunta'!K68</f>
        <v>564136.13598400354</v>
      </c>
      <c r="L68" s="65"/>
      <c r="M68" s="67">
        <v>4.3670777168711558E-3</v>
      </c>
      <c r="N68" s="68">
        <v>137</v>
      </c>
      <c r="O68" s="68" t="s">
        <v>63</v>
      </c>
      <c r="P68" s="23">
        <f>'2022 Kunta'!M68</f>
        <v>1224189.8319752603</v>
      </c>
      <c r="Q68" s="106">
        <f>'2022 Kunta'!N68</f>
        <v>-1.0974594189059328E-2</v>
      </c>
      <c r="R68" s="23">
        <v>1035719.4</v>
      </c>
      <c r="S68" s="106">
        <v>7.5632910406452147E-2</v>
      </c>
    </row>
    <row r="69" spans="1:19" ht="15" customHeight="1">
      <c r="A69" s="62">
        <v>9</v>
      </c>
      <c r="B69" s="63">
        <v>153</v>
      </c>
      <c r="C69" s="64" t="s">
        <v>81</v>
      </c>
      <c r="D69" s="23">
        <f>'2022 Kunta'!D69</f>
        <v>93550379.790000007</v>
      </c>
      <c r="E69" s="107">
        <f>'2022 Kunta'!E69</f>
        <v>1.0006668297146692E-2</v>
      </c>
      <c r="F69" s="23">
        <f>'2022 Kunta'!F69</f>
        <v>92547803.316532463</v>
      </c>
      <c r="G69" s="23">
        <f>'2022 Kunta'!G69</f>
        <v>92816213.045591936</v>
      </c>
      <c r="H69" s="23">
        <f>'2022 Kunta'!H69</f>
        <v>-268409.72905947268</v>
      </c>
      <c r="I69" s="23">
        <f>'2022 Kunta'!I69</f>
        <v>-7465468.5025631506</v>
      </c>
      <c r="J69" s="23">
        <f>'2022 Kunta'!J69</f>
        <v>-7733878.2316226233</v>
      </c>
      <c r="K69" s="23">
        <f>'2022 Kunta'!K69</f>
        <v>3525836.7768557351</v>
      </c>
      <c r="L69" s="65"/>
      <c r="M69" s="67">
        <v>4.3670777168711558E-3</v>
      </c>
      <c r="N69" s="68">
        <v>137</v>
      </c>
      <c r="O69" s="68" t="s">
        <v>63</v>
      </c>
      <c r="P69" s="23">
        <f>'2022 Kunta'!M69</f>
        <v>4806604.5265122484</v>
      </c>
      <c r="Q69" s="106">
        <f>'2022 Kunta'!N69</f>
        <v>-0.20605742421250384</v>
      </c>
      <c r="R69" s="23">
        <v>12920135.119999999</v>
      </c>
      <c r="S69" s="106">
        <v>3.2512711680872997E-2</v>
      </c>
    </row>
    <row r="70" spans="1:19" ht="15" customHeight="1">
      <c r="A70" s="62">
        <v>5</v>
      </c>
      <c r="B70" s="63">
        <v>165</v>
      </c>
      <c r="C70" s="64" t="s">
        <v>82</v>
      </c>
      <c r="D70" s="23">
        <f>'2022 Kunta'!D70</f>
        <v>63830653.409999996</v>
      </c>
      <c r="E70" s="107">
        <f>'2022 Kunta'!E70</f>
        <v>3.826455857834099E-2</v>
      </c>
      <c r="F70" s="23">
        <f>'2022 Kunta'!F70</f>
        <v>63146582.308005743</v>
      </c>
      <c r="G70" s="23">
        <f>'2022 Kunta'!G70</f>
        <v>62962131.652776398</v>
      </c>
      <c r="H70" s="23">
        <f>'2022 Kunta'!H70</f>
        <v>184450.65522934496</v>
      </c>
      <c r="I70" s="23">
        <f>'2022 Kunta'!I70</f>
        <v>-5093787.2577329502</v>
      </c>
      <c r="J70" s="23">
        <f>'2022 Kunta'!J70</f>
        <v>-4909336.6025036052</v>
      </c>
      <c r="K70" s="23">
        <f>'2022 Kunta'!K70</f>
        <v>2405724.7633725498</v>
      </c>
      <c r="L70" s="65"/>
      <c r="M70" s="67">
        <v>4.3670777168711558E-3</v>
      </c>
      <c r="N70" s="68">
        <v>137</v>
      </c>
      <c r="O70" s="68" t="s">
        <v>63</v>
      </c>
      <c r="P70" s="23">
        <f>'2022 Kunta'!M70</f>
        <v>3522441.1717473334</v>
      </c>
      <c r="Q70" s="106">
        <f>'2022 Kunta'!N70</f>
        <v>-0.15115717772093518</v>
      </c>
      <c r="R70" s="23">
        <v>4399015.43</v>
      </c>
      <c r="S70" s="106">
        <v>0.10257590051737409</v>
      </c>
    </row>
    <row r="71" spans="1:19" ht="15" customHeight="1">
      <c r="A71" s="62">
        <v>12</v>
      </c>
      <c r="B71" s="63">
        <v>167</v>
      </c>
      <c r="C71" s="64" t="s">
        <v>83</v>
      </c>
      <c r="D71" s="23">
        <f>'2022 Kunta'!D71</f>
        <v>250880037.09999999</v>
      </c>
      <c r="E71" s="107">
        <f>'2022 Kunta'!E71</f>
        <v>3.0187718430722876E-2</v>
      </c>
      <c r="F71" s="23">
        <f>'2022 Kunta'!F71</f>
        <v>248191363.64486548</v>
      </c>
      <c r="G71" s="23">
        <f>'2022 Kunta'!G71</f>
        <v>249043692.56514478</v>
      </c>
      <c r="H71" s="23">
        <f>'2022 Kunta'!H71</f>
        <v>-852328.92027929425</v>
      </c>
      <c r="I71" s="23">
        <f>'2022 Kunta'!I71</f>
        <v>-20020624.385451514</v>
      </c>
      <c r="J71" s="23">
        <f>'2022 Kunta'!J71</f>
        <v>-20872953.305730809</v>
      </c>
      <c r="K71" s="23">
        <f>'2022 Kunta'!K71</f>
        <v>9455462.0020972453</v>
      </c>
      <c r="L71" s="65"/>
      <c r="M71" s="67">
        <v>4.3670777168711558E-3</v>
      </c>
      <c r="N71" s="68">
        <v>137</v>
      </c>
      <c r="O71" s="68" t="s">
        <v>63</v>
      </c>
      <c r="P71" s="23">
        <f>'2022 Kunta'!M71</f>
        <v>35079693.081775241</v>
      </c>
      <c r="Q71" s="106">
        <f>'2022 Kunta'!N71</f>
        <v>-4.8248932633435992E-2</v>
      </c>
      <c r="R71" s="23">
        <v>24332409.18</v>
      </c>
      <c r="S71" s="106">
        <v>7.303667093633881E-2</v>
      </c>
    </row>
    <row r="72" spans="1:19" ht="15" customHeight="1">
      <c r="A72" s="62">
        <v>5</v>
      </c>
      <c r="B72" s="63">
        <v>169</v>
      </c>
      <c r="C72" s="64" t="s">
        <v>382</v>
      </c>
      <c r="D72" s="23">
        <f>'2022 Kunta'!D72</f>
        <v>18748794.640000001</v>
      </c>
      <c r="E72" s="107">
        <f>'2022 Kunta'!E72</f>
        <v>2.804946145604692E-2</v>
      </c>
      <c r="F72" s="23">
        <f>'2022 Kunta'!F72</f>
        <v>18547864.398411099</v>
      </c>
      <c r="G72" s="23">
        <f>'2022 Kunta'!G72</f>
        <v>18499759.814305697</v>
      </c>
      <c r="H72" s="23">
        <f>'2022 Kunta'!H72</f>
        <v>48104.584105402231</v>
      </c>
      <c r="I72" s="23">
        <f>'2022 Kunta'!I72</f>
        <v>-1496183.5126713903</v>
      </c>
      <c r="J72" s="23">
        <f>'2022 Kunta'!J72</f>
        <v>-1448078.9285659881</v>
      </c>
      <c r="K72" s="23">
        <f>'2022 Kunta'!K72</f>
        <v>706626.63061143388</v>
      </c>
      <c r="L72" s="65"/>
      <c r="M72" s="67">
        <v>4.3670777168711558E-3</v>
      </c>
      <c r="N72" s="68">
        <v>137</v>
      </c>
      <c r="O72" s="68" t="s">
        <v>63</v>
      </c>
      <c r="P72" s="23">
        <f>'2022 Kunta'!M72</f>
        <v>1043734.4089290767</v>
      </c>
      <c r="Q72" s="106">
        <f>'2022 Kunta'!N72</f>
        <v>-0.54921177068336502</v>
      </c>
      <c r="R72" s="23">
        <v>1303777.97</v>
      </c>
      <c r="S72" s="106">
        <v>5.6899037604127178E-2</v>
      </c>
    </row>
    <row r="73" spans="1:19" ht="15" customHeight="1">
      <c r="A73" s="62">
        <v>21</v>
      </c>
      <c r="B73" s="63">
        <v>170</v>
      </c>
      <c r="C73" s="64" t="s">
        <v>85</v>
      </c>
      <c r="D73" s="23">
        <f>'2022 Kunta'!D73</f>
        <v>19085359.780000001</v>
      </c>
      <c r="E73" s="107">
        <f>'2022 Kunta'!E73</f>
        <v>5.4910035253726841E-2</v>
      </c>
      <c r="F73" s="23">
        <f>'2022 Kunta'!F73</f>
        <v>18880822.580407176</v>
      </c>
      <c r="G73" s="23">
        <f>'2022 Kunta'!G73</f>
        <v>18840218.66276411</v>
      </c>
      <c r="H73" s="23">
        <f>'2022 Kunta'!H73</f>
        <v>40603.917643066496</v>
      </c>
      <c r="I73" s="23">
        <f>'2022 Kunta'!I73</f>
        <v>-1523041.9440040155</v>
      </c>
      <c r="J73" s="23">
        <f>'2022 Kunta'!J73</f>
        <v>-1482438.026360949</v>
      </c>
      <c r="K73" s="23">
        <f>'2022 Kunta'!K73</f>
        <v>719311.49358134822</v>
      </c>
      <c r="L73" s="65"/>
      <c r="M73" s="67">
        <v>4.3670777168711558E-3</v>
      </c>
      <c r="N73" s="68">
        <v>137</v>
      </c>
      <c r="O73" s="68" t="s">
        <v>63</v>
      </c>
      <c r="P73" s="23">
        <f>'2022 Kunta'!M73</f>
        <v>1272241.9996585606</v>
      </c>
      <c r="Q73" s="106">
        <f>'2022 Kunta'!N73</f>
        <v>-0.25942789405566935</v>
      </c>
      <c r="R73" s="23">
        <v>365806.58</v>
      </c>
      <c r="S73" s="106">
        <v>0.10004113803193015</v>
      </c>
    </row>
    <row r="74" spans="1:19" ht="15" customHeight="1">
      <c r="A74" s="62">
        <v>10</v>
      </c>
      <c r="B74" s="63">
        <v>171</v>
      </c>
      <c r="C74" s="64" t="s">
        <v>383</v>
      </c>
      <c r="D74" s="23">
        <f>'2022 Kunta'!D74</f>
        <v>15931829.199999999</v>
      </c>
      <c r="E74" s="107">
        <f>'2022 Kunta'!E74</f>
        <v>2.204669645803059E-2</v>
      </c>
      <c r="F74" s="23">
        <f>'2022 Kunta'!F74</f>
        <v>15761088.288300028</v>
      </c>
      <c r="G74" s="23">
        <f>'2022 Kunta'!G74</f>
        <v>15650129.398116041</v>
      </c>
      <c r="H74" s="23">
        <f>'2022 Kunta'!H74</f>
        <v>110958.8901839871</v>
      </c>
      <c r="I74" s="23">
        <f>'2022 Kunta'!I74</f>
        <v>-1271385.2081392589</v>
      </c>
      <c r="J74" s="23">
        <f>'2022 Kunta'!J74</f>
        <v>-1160426.3179552718</v>
      </c>
      <c r="K74" s="23">
        <f>'2022 Kunta'!K74</f>
        <v>600457.52290947572</v>
      </c>
      <c r="L74" s="65"/>
      <c r="M74" s="67">
        <v>4.3670777168711558E-3</v>
      </c>
      <c r="N74" s="68">
        <v>137</v>
      </c>
      <c r="O74" s="68" t="s">
        <v>63</v>
      </c>
      <c r="P74" s="23">
        <f>'2022 Kunta'!M74</f>
        <v>1898676.2088798292</v>
      </c>
      <c r="Q74" s="106">
        <f>'2022 Kunta'!N74</f>
        <v>-0.29972130916427631</v>
      </c>
      <c r="R74" s="23">
        <v>1266211.8899999999</v>
      </c>
      <c r="S74" s="106">
        <v>5.4755551742262876E-2</v>
      </c>
    </row>
    <row r="75" spans="1:19" ht="15" customHeight="1">
      <c r="A75" s="62">
        <v>13</v>
      </c>
      <c r="B75" s="63">
        <v>172</v>
      </c>
      <c r="C75" s="64" t="s">
        <v>87</v>
      </c>
      <c r="D75" s="23">
        <f>'2022 Kunta'!D75</f>
        <v>12299189.300000001</v>
      </c>
      <c r="E75" s="107">
        <f>'2022 Kunta'!E75</f>
        <v>3.6110527867392994E-2</v>
      </c>
      <c r="F75" s="23">
        <f>'2022 Kunta'!F75</f>
        <v>12167379.275683865</v>
      </c>
      <c r="G75" s="23">
        <f>'2022 Kunta'!G75</f>
        <v>11986112.339169959</v>
      </c>
      <c r="H75" s="23">
        <f>'2022 Kunta'!H75</f>
        <v>181266.93651390634</v>
      </c>
      <c r="I75" s="23">
        <f>'2022 Kunta'!I75</f>
        <v>-981494.7895703431</v>
      </c>
      <c r="J75" s="23">
        <f>'2022 Kunta'!J75</f>
        <v>-800227.85305643675</v>
      </c>
      <c r="K75" s="23">
        <f>'2022 Kunta'!K75</f>
        <v>463546.31650662742</v>
      </c>
      <c r="L75" s="65"/>
      <c r="M75" s="67">
        <v>4.3670777168711558E-3</v>
      </c>
      <c r="N75" s="68">
        <v>137</v>
      </c>
      <c r="O75" s="68" t="s">
        <v>63</v>
      </c>
      <c r="P75" s="23">
        <f>'2022 Kunta'!M75</f>
        <v>2018657.0717756047</v>
      </c>
      <c r="Q75" s="106">
        <f>'2022 Kunta'!N75</f>
        <v>-0.26313439258867355</v>
      </c>
      <c r="R75" s="23">
        <v>1892721.14</v>
      </c>
      <c r="S75" s="106">
        <v>5.271886207295462E-2</v>
      </c>
    </row>
    <row r="76" spans="1:19" ht="15" customHeight="1">
      <c r="A76" s="62">
        <v>12</v>
      </c>
      <c r="B76" s="63">
        <v>176</v>
      </c>
      <c r="C76" s="64" t="s">
        <v>88</v>
      </c>
      <c r="D76" s="23">
        <f>'2022 Kunta'!D76</f>
        <v>11523848.380000001</v>
      </c>
      <c r="E76" s="107">
        <f>'2022 Kunta'!E76</f>
        <v>1.8366586425293541E-2</v>
      </c>
      <c r="F76" s="23">
        <f>'2022 Kunta'!F76</f>
        <v>11400347.659901055</v>
      </c>
      <c r="G76" s="23">
        <f>'2022 Kunta'!G76</f>
        <v>11310951.571039058</v>
      </c>
      <c r="H76" s="23">
        <f>'2022 Kunta'!H76</f>
        <v>89396.088861996308</v>
      </c>
      <c r="I76" s="23">
        <f>'2022 Kunta'!I76</f>
        <v>-919621.35591885226</v>
      </c>
      <c r="J76" s="23">
        <f>'2022 Kunta'!J76</f>
        <v>-830225.26705685596</v>
      </c>
      <c r="K76" s="23">
        <f>'2022 Kunta'!K76</f>
        <v>434324.35571423121</v>
      </c>
      <c r="L76" s="65"/>
      <c r="M76" s="67">
        <v>4.3670777168711558E-3</v>
      </c>
      <c r="N76" s="68">
        <v>137</v>
      </c>
      <c r="O76" s="68" t="s">
        <v>63</v>
      </c>
      <c r="P76" s="23">
        <f>'2022 Kunta'!M76</f>
        <v>2250883.2893295693</v>
      </c>
      <c r="Q76" s="106">
        <f>'2022 Kunta'!N76</f>
        <v>-0.29493522612469414</v>
      </c>
      <c r="R76" s="23">
        <v>1349182.32</v>
      </c>
      <c r="S76" s="106">
        <v>6.631800909211627E-2</v>
      </c>
    </row>
    <row r="77" spans="1:19" ht="15" customHeight="1">
      <c r="A77" s="62">
        <v>6</v>
      </c>
      <c r="B77" s="63">
        <v>177</v>
      </c>
      <c r="C77" s="64" t="s">
        <v>89</v>
      </c>
      <c r="D77" s="23">
        <f>'2022 Kunta'!D77</f>
        <v>5787235.04</v>
      </c>
      <c r="E77" s="107">
        <f>'2022 Kunta'!E77</f>
        <v>-4.8369699754191586E-3</v>
      </c>
      <c r="F77" s="23">
        <f>'2022 Kunta'!F77</f>
        <v>5725213.4243683424</v>
      </c>
      <c r="G77" s="23">
        <f>'2022 Kunta'!G77</f>
        <v>5875713.702537125</v>
      </c>
      <c r="H77" s="23">
        <f>'2022 Kunta'!H77</f>
        <v>-150500.27816878259</v>
      </c>
      <c r="I77" s="23">
        <f>'2022 Kunta'!I77</f>
        <v>-461830.52388492919</v>
      </c>
      <c r="J77" s="23">
        <f>'2022 Kunta'!J77</f>
        <v>-612330.80205371184</v>
      </c>
      <c r="K77" s="23">
        <f>'2022 Kunta'!K77</f>
        <v>218116.1229504846</v>
      </c>
      <c r="L77" s="65"/>
      <c r="M77" s="67">
        <v>4.3670777168711558E-3</v>
      </c>
      <c r="N77" s="68">
        <v>137</v>
      </c>
      <c r="O77" s="68" t="s">
        <v>63</v>
      </c>
      <c r="P77" s="23">
        <f>'2022 Kunta'!M77</f>
        <v>1224830.467218383</v>
      </c>
      <c r="Q77" s="106">
        <f>'2022 Kunta'!N77</f>
        <v>-0.35826246909779669</v>
      </c>
      <c r="R77" s="23">
        <v>596049.98</v>
      </c>
      <c r="S77" s="106">
        <v>8.9826300642504853E-2</v>
      </c>
    </row>
    <row r="78" spans="1:19" ht="15" customHeight="1">
      <c r="A78" s="62">
        <v>10</v>
      </c>
      <c r="B78" s="63">
        <v>178</v>
      </c>
      <c r="C78" s="64" t="s">
        <v>90</v>
      </c>
      <c r="D78" s="23">
        <f>'2022 Kunta'!D78</f>
        <v>16958781.530000001</v>
      </c>
      <c r="E78" s="107">
        <f>'2022 Kunta'!E78</f>
        <v>3.531721547692146E-2</v>
      </c>
      <c r="F78" s="23">
        <f>'2022 Kunta'!F78</f>
        <v>16777034.802527376</v>
      </c>
      <c r="G78" s="23">
        <f>'2022 Kunta'!G78</f>
        <v>16543886.157412957</v>
      </c>
      <c r="H78" s="23">
        <f>'2022 Kunta'!H78</f>
        <v>233148.64511441812</v>
      </c>
      <c r="I78" s="23">
        <f>'2022 Kunta'!I78</f>
        <v>-1353337.6308922062</v>
      </c>
      <c r="J78" s="23">
        <f>'2022 Kunta'!J78</f>
        <v>-1120188.9857777881</v>
      </c>
      <c r="K78" s="23">
        <f>'2022 Kunta'!K78</f>
        <v>639162.51054629497</v>
      </c>
      <c r="L78" s="65"/>
      <c r="M78" s="67">
        <v>4.3670777168711558E-3</v>
      </c>
      <c r="N78" s="68">
        <v>137</v>
      </c>
      <c r="O78" s="68" t="s">
        <v>63</v>
      </c>
      <c r="P78" s="23">
        <f>'2022 Kunta'!M78</f>
        <v>2997967.0579911019</v>
      </c>
      <c r="Q78" s="106">
        <f>'2022 Kunta'!N78</f>
        <v>-0.35614046169626412</v>
      </c>
      <c r="R78" s="23">
        <v>1728178.81</v>
      </c>
      <c r="S78" s="106">
        <v>5.7018543618299278E-2</v>
      </c>
    </row>
    <row r="79" spans="1:19" ht="15" customHeight="1">
      <c r="A79" s="62">
        <v>13</v>
      </c>
      <c r="B79" s="63">
        <v>179</v>
      </c>
      <c r="C79" s="64" t="s">
        <v>91</v>
      </c>
      <c r="D79" s="23">
        <f>'2022 Kunta'!D79</f>
        <v>510351910.80000001</v>
      </c>
      <c r="E79" s="107">
        <f>'2022 Kunta'!E79</f>
        <v>4.3816949031518115E-2</v>
      </c>
      <c r="F79" s="23">
        <f>'2022 Kunta'!F79</f>
        <v>504882485.44752294</v>
      </c>
      <c r="G79" s="23">
        <f>'2022 Kunta'!G79</f>
        <v>501575929.54130405</v>
      </c>
      <c r="H79" s="23">
        <f>'2022 Kunta'!H79</f>
        <v>3306555.9062188864</v>
      </c>
      <c r="I79" s="23">
        <f>'2022 Kunta'!I79</f>
        <v>-40726890.942110181</v>
      </c>
      <c r="J79" s="23">
        <f>'2022 Kunta'!J79</f>
        <v>-37420335.035891294</v>
      </c>
      <c r="K79" s="23">
        <f>'2022 Kunta'!K79</f>
        <v>19234743.250391219</v>
      </c>
      <c r="L79" s="65"/>
      <c r="M79" s="67">
        <v>4.3670777168711558E-3</v>
      </c>
      <c r="N79" s="68">
        <v>137</v>
      </c>
      <c r="O79" s="68" t="s">
        <v>63</v>
      </c>
      <c r="P79" s="23">
        <f>'2022 Kunta'!M79</f>
        <v>46564571.564211681</v>
      </c>
      <c r="Q79" s="106">
        <f>'2022 Kunta'!N79</f>
        <v>-7.9994227952686181E-2</v>
      </c>
      <c r="R79" s="23">
        <v>58734324.859999999</v>
      </c>
      <c r="S79" s="106">
        <v>8.2232699638435935E-2</v>
      </c>
    </row>
    <row r="80" spans="1:19" ht="15" customHeight="1">
      <c r="A80" s="62">
        <v>4</v>
      </c>
      <c r="B80" s="63">
        <v>181</v>
      </c>
      <c r="C80" s="64" t="s">
        <v>92</v>
      </c>
      <c r="D80" s="23">
        <f>'2022 Kunta'!D80</f>
        <v>5314017.2699999996</v>
      </c>
      <c r="E80" s="107">
        <f>'2022 Kunta'!E80</f>
        <v>2.0478004208684064E-2</v>
      </c>
      <c r="F80" s="23">
        <f>'2022 Kunta'!F80</f>
        <v>5257067.1143035535</v>
      </c>
      <c r="G80" s="23">
        <f>'2022 Kunta'!G80</f>
        <v>5230232.0043059867</v>
      </c>
      <c r="H80" s="23">
        <f>'2022 Kunta'!H80</f>
        <v>26835.109997566789</v>
      </c>
      <c r="I80" s="23">
        <f>'2022 Kunta'!I80</f>
        <v>-424066.99620371062</v>
      </c>
      <c r="J80" s="23">
        <f>'2022 Kunta'!J80</f>
        <v>-397231.88620614383</v>
      </c>
      <c r="K80" s="23">
        <f>'2022 Kunta'!K80</f>
        <v>200280.93488739978</v>
      </c>
      <c r="L80" s="65"/>
      <c r="M80" s="67">
        <v>4.3670777168711558E-3</v>
      </c>
      <c r="N80" s="68">
        <v>137</v>
      </c>
      <c r="O80" s="68" t="s">
        <v>63</v>
      </c>
      <c r="P80" s="23">
        <f>'2022 Kunta'!M80</f>
        <v>427362.14348562318</v>
      </c>
      <c r="Q80" s="106">
        <f>'2022 Kunta'!N80</f>
        <v>-0.19683442971094833</v>
      </c>
      <c r="R80" s="23">
        <v>780986.68</v>
      </c>
      <c r="S80" s="106">
        <v>4.2412190958221352E-2</v>
      </c>
    </row>
    <row r="81" spans="1:19" ht="15" customHeight="1">
      <c r="A81" s="62">
        <v>13</v>
      </c>
      <c r="B81" s="63">
        <v>182</v>
      </c>
      <c r="C81" s="64" t="s">
        <v>93</v>
      </c>
      <c r="D81" s="23">
        <f>'2022 Kunta'!D81</f>
        <v>70748144.090000004</v>
      </c>
      <c r="E81" s="107">
        <f>'2022 Kunta'!E81</f>
        <v>-7.6781856837826457E-4</v>
      </c>
      <c r="F81" s="23">
        <f>'2022 Kunta'!F81</f>
        <v>69989938.458282113</v>
      </c>
      <c r="G81" s="23">
        <f>'2022 Kunta'!G81</f>
        <v>71665902.302900746</v>
      </c>
      <c r="H81" s="23">
        <f>'2022 Kunta'!H81</f>
        <v>-1675963.8446186334</v>
      </c>
      <c r="I81" s="23">
        <f>'2022 Kunta'!I81</f>
        <v>-5645813.9721539905</v>
      </c>
      <c r="J81" s="23">
        <f>'2022 Kunta'!J81</f>
        <v>-7321777.8167726239</v>
      </c>
      <c r="K81" s="23">
        <f>'2022 Kunta'!K81</f>
        <v>2666439.2906449228</v>
      </c>
      <c r="L81" s="65"/>
      <c r="M81" s="67">
        <v>4.3670777168711558E-3</v>
      </c>
      <c r="N81" s="68">
        <v>137</v>
      </c>
      <c r="O81" s="68" t="s">
        <v>63</v>
      </c>
      <c r="P81" s="23">
        <f>'2022 Kunta'!M81</f>
        <v>11469795.959292823</v>
      </c>
      <c r="Q81" s="106">
        <f>'2022 Kunta'!N81</f>
        <v>-0.34010401832445603</v>
      </c>
      <c r="R81" s="23">
        <v>6247671.1399999997</v>
      </c>
      <c r="S81" s="106">
        <v>3.1339845026758795E-2</v>
      </c>
    </row>
    <row r="82" spans="1:19" ht="15" customHeight="1">
      <c r="A82" s="62">
        <v>1</v>
      </c>
      <c r="B82" s="63">
        <v>186</v>
      </c>
      <c r="C82" s="64" t="s">
        <v>384</v>
      </c>
      <c r="D82" s="23">
        <f>'2022 Kunta'!D82</f>
        <v>206388905.46000001</v>
      </c>
      <c r="E82" s="107">
        <f>'2022 Kunta'!E82</f>
        <v>5.1289207975588669E-2</v>
      </c>
      <c r="F82" s="23">
        <f>'2022 Kunta'!F82</f>
        <v>204177042.06122595</v>
      </c>
      <c r="G82" s="23">
        <f>'2022 Kunta'!G82</f>
        <v>203356328.21645209</v>
      </c>
      <c r="H82" s="23">
        <f>'2022 Kunta'!H82</f>
        <v>820713.84477385879</v>
      </c>
      <c r="I82" s="23">
        <f>'2022 Kunta'!I82</f>
        <v>-16470161.601148469</v>
      </c>
      <c r="J82" s="23">
        <f>'2022 Kunta'!J82</f>
        <v>-15649447.756374611</v>
      </c>
      <c r="K82" s="23">
        <f>'2022 Kunta'!K82</f>
        <v>7778627.8884103009</v>
      </c>
      <c r="L82" s="65"/>
      <c r="M82" s="67">
        <v>4.3670777168711558E-3</v>
      </c>
      <c r="N82" s="68">
        <v>137</v>
      </c>
      <c r="O82" s="68" t="s">
        <v>63</v>
      </c>
      <c r="P82" s="23">
        <f>'2022 Kunta'!M82</f>
        <v>8156841.4298924515</v>
      </c>
      <c r="Q82" s="106">
        <f>'2022 Kunta'!N82</f>
        <v>-3.330987613186398E-3</v>
      </c>
      <c r="R82" s="23">
        <v>18941872.66</v>
      </c>
      <c r="S82" s="106">
        <v>7.2285058103726207E-2</v>
      </c>
    </row>
    <row r="83" spans="1:19" ht="15" customHeight="1">
      <c r="A83" s="62">
        <v>2</v>
      </c>
      <c r="B83" s="63">
        <v>202</v>
      </c>
      <c r="C83" s="64" t="s">
        <v>385</v>
      </c>
      <c r="D83" s="23">
        <f>'2022 Kunta'!D83</f>
        <v>158152488.56</v>
      </c>
      <c r="E83" s="107">
        <f>'2022 Kunta'!E83</f>
        <v>5.0725259082452068E-2</v>
      </c>
      <c r="F83" s="23">
        <f>'2022 Kunta'!F83</f>
        <v>156457573.32174516</v>
      </c>
      <c r="G83" s="23">
        <f>'2022 Kunta'!G83</f>
        <v>156948296.76538023</v>
      </c>
      <c r="H83" s="23">
        <f>'2022 Kunta'!H83</f>
        <v>-490723.44363507628</v>
      </c>
      <c r="I83" s="23">
        <f>'2022 Kunta'!I83</f>
        <v>-12620819.120104386</v>
      </c>
      <c r="J83" s="23">
        <f>'2022 Kunta'!J83</f>
        <v>-13111542.563739462</v>
      </c>
      <c r="K83" s="23">
        <f>'2022 Kunta'!K83</f>
        <v>5960637.0574639859</v>
      </c>
      <c r="L83" s="65"/>
      <c r="M83" s="67">
        <v>4.3670777168711558E-3</v>
      </c>
      <c r="N83" s="68">
        <v>137</v>
      </c>
      <c r="O83" s="68" t="s">
        <v>63</v>
      </c>
      <c r="P83" s="23">
        <f>'2022 Kunta'!M83</f>
        <v>9698842.8850096483</v>
      </c>
      <c r="Q83" s="106">
        <f>'2022 Kunta'!N83</f>
        <v>-7.5413801762628574E-2</v>
      </c>
      <c r="R83" s="23">
        <v>8701724.5999999996</v>
      </c>
      <c r="S83" s="106">
        <v>8.7105844509460795E-2</v>
      </c>
    </row>
    <row r="84" spans="1:19" ht="15" customHeight="1">
      <c r="A84" s="62">
        <v>11</v>
      </c>
      <c r="B84" s="63">
        <v>204</v>
      </c>
      <c r="C84" s="64" t="s">
        <v>96</v>
      </c>
      <c r="D84" s="23">
        <f>'2022 Kunta'!D84</f>
        <v>7708525.8099999996</v>
      </c>
      <c r="E84" s="107">
        <f>'2022 Kunta'!E84</f>
        <v>1.3671691566632393E-3</v>
      </c>
      <c r="F84" s="23">
        <f>'2022 Kunta'!F84</f>
        <v>7625913.7817049585</v>
      </c>
      <c r="G84" s="23">
        <f>'2022 Kunta'!G84</f>
        <v>7722666.867373798</v>
      </c>
      <c r="H84" s="23">
        <f>'2022 Kunta'!H84</f>
        <v>-96753.085668839514</v>
      </c>
      <c r="I84" s="23">
        <f>'2022 Kunta'!I84</f>
        <v>-615152.57089209184</v>
      </c>
      <c r="J84" s="23">
        <f>'2022 Kunta'!J84</f>
        <v>-711905.65656093135</v>
      </c>
      <c r="K84" s="23">
        <f>'2022 Kunta'!K84</f>
        <v>290527.98991570657</v>
      </c>
      <c r="L84" s="65"/>
      <c r="M84" s="67">
        <v>4.3670777168711558E-3</v>
      </c>
      <c r="N84" s="68">
        <v>137</v>
      </c>
      <c r="O84" s="68" t="s">
        <v>63</v>
      </c>
      <c r="P84" s="23">
        <f>'2022 Kunta'!M84</f>
        <v>1723246.8506760153</v>
      </c>
      <c r="Q84" s="106">
        <f>'2022 Kunta'!N84</f>
        <v>-0.1543105843426541</v>
      </c>
      <c r="R84" s="23">
        <v>1330547.56</v>
      </c>
      <c r="S84" s="106">
        <v>3.8810185206872516E-2</v>
      </c>
    </row>
    <row r="85" spans="1:19" ht="15" customHeight="1">
      <c r="A85" s="62">
        <v>18</v>
      </c>
      <c r="B85" s="63">
        <v>205</v>
      </c>
      <c r="C85" s="64" t="s">
        <v>386</v>
      </c>
      <c r="D85" s="23">
        <f>'2022 Kunta'!D85</f>
        <v>132835003.39</v>
      </c>
      <c r="E85" s="107">
        <f>'2022 Kunta'!E85</f>
        <v>1.6533404009132502E-2</v>
      </c>
      <c r="F85" s="23">
        <f>'2022 Kunta'!F85</f>
        <v>131411414.84283698</v>
      </c>
      <c r="G85" s="23">
        <f>'2022 Kunta'!G85</f>
        <v>132786483.81006989</v>
      </c>
      <c r="H85" s="23">
        <f>'2022 Kunta'!H85</f>
        <v>-1375068.9672329128</v>
      </c>
      <c r="I85" s="23">
        <f>'2022 Kunta'!I85</f>
        <v>-10600443.697524345</v>
      </c>
      <c r="J85" s="23">
        <f>'2022 Kunta'!J85</f>
        <v>-11975512.664757257</v>
      </c>
      <c r="K85" s="23">
        <f>'2022 Kunta'!K85</f>
        <v>5006441.8900016332</v>
      </c>
      <c r="L85" s="65"/>
      <c r="M85" s="67">
        <v>4.3670777168711558E-3</v>
      </c>
      <c r="N85" s="68">
        <v>137</v>
      </c>
      <c r="O85" s="68" t="s">
        <v>63</v>
      </c>
      <c r="P85" s="23">
        <f>'2022 Kunta'!M85</f>
        <v>8508708.4434078149</v>
      </c>
      <c r="Q85" s="106">
        <f>'2022 Kunta'!N85</f>
        <v>-0.13290815575786341</v>
      </c>
      <c r="R85" s="23">
        <v>11631225.34</v>
      </c>
      <c r="S85" s="106">
        <v>5.1082784969310291E-2</v>
      </c>
    </row>
    <row r="86" spans="1:19" ht="15" customHeight="1">
      <c r="A86" s="62">
        <v>17</v>
      </c>
      <c r="B86" s="63">
        <v>208</v>
      </c>
      <c r="C86" s="64" t="s">
        <v>98</v>
      </c>
      <c r="D86" s="23">
        <f>'2022 Kunta'!D86</f>
        <v>38948504.939999998</v>
      </c>
      <c r="E86" s="107">
        <f>'2022 Kunta'!E86</f>
        <v>4.2945795746064164E-2</v>
      </c>
      <c r="F86" s="23">
        <f>'2022 Kunta'!F86</f>
        <v>38531095.039396346</v>
      </c>
      <c r="G86" s="23">
        <f>'2022 Kunta'!G86</f>
        <v>38048140.775118873</v>
      </c>
      <c r="H86" s="23">
        <f>'2022 Kunta'!H86</f>
        <v>482954.26427747309</v>
      </c>
      <c r="I86" s="23">
        <f>'2022 Kunta'!I86</f>
        <v>-3108152.3934398475</v>
      </c>
      <c r="J86" s="23">
        <f>'2022 Kunta'!J86</f>
        <v>-2625198.1291623744</v>
      </c>
      <c r="K86" s="23">
        <f>'2022 Kunta'!K86</f>
        <v>1467937.0776395141</v>
      </c>
      <c r="L86" s="65"/>
      <c r="M86" s="67">
        <v>4.3670777168711558E-3</v>
      </c>
      <c r="N86" s="68">
        <v>137</v>
      </c>
      <c r="O86" s="68" t="s">
        <v>63</v>
      </c>
      <c r="P86" s="23">
        <f>'2022 Kunta'!M86</f>
        <v>3158012.7836654899</v>
      </c>
      <c r="Q86" s="106">
        <f>'2022 Kunta'!N86</f>
        <v>-9.6627501374918934E-2</v>
      </c>
      <c r="R86" s="23">
        <v>7949977.2199999997</v>
      </c>
      <c r="S86" s="106">
        <v>0.40200927374477047</v>
      </c>
    </row>
    <row r="87" spans="1:19" ht="15" customHeight="1">
      <c r="A87" s="62">
        <v>6</v>
      </c>
      <c r="B87" s="63">
        <v>211</v>
      </c>
      <c r="C87" s="64" t="s">
        <v>99</v>
      </c>
      <c r="D87" s="23">
        <f>'2022 Kunta'!D87</f>
        <v>137636493.93000001</v>
      </c>
      <c r="E87" s="107">
        <f>'2022 Kunta'!E87</f>
        <v>5.0701421318597673E-2</v>
      </c>
      <c r="F87" s="23">
        <f>'2022 Kunta'!F87</f>
        <v>136161447.95996189</v>
      </c>
      <c r="G87" s="23">
        <f>'2022 Kunta'!G87</f>
        <v>135058122.0080021</v>
      </c>
      <c r="H87" s="23">
        <f>'2022 Kunta'!H87</f>
        <v>1103325.9519597888</v>
      </c>
      <c r="I87" s="23">
        <f>'2022 Kunta'!I87</f>
        <v>-10983610.248768603</v>
      </c>
      <c r="J87" s="23">
        <f>'2022 Kunta'!J87</f>
        <v>-9880284.2968088146</v>
      </c>
      <c r="K87" s="23">
        <f>'2022 Kunta'!K87</f>
        <v>5187406.114493927</v>
      </c>
      <c r="L87" s="65"/>
      <c r="M87" s="67">
        <v>4.3670777168711558E-3</v>
      </c>
      <c r="N87" s="68">
        <v>137</v>
      </c>
      <c r="O87" s="68" t="s">
        <v>63</v>
      </c>
      <c r="P87" s="23">
        <f>'2022 Kunta'!M87</f>
        <v>7171519.2658864502</v>
      </c>
      <c r="Q87" s="106">
        <f>'2022 Kunta'!N87</f>
        <v>-0.13657797024186791</v>
      </c>
      <c r="R87" s="23">
        <v>8723158.7400000002</v>
      </c>
      <c r="S87" s="106">
        <v>7.1333673776174278E-2</v>
      </c>
    </row>
    <row r="88" spans="1:19" ht="15" customHeight="1">
      <c r="A88" s="62">
        <v>10</v>
      </c>
      <c r="B88" s="63">
        <v>213</v>
      </c>
      <c r="C88" s="64" t="s">
        <v>100</v>
      </c>
      <c r="D88" s="23">
        <f>'2022 Kunta'!D88</f>
        <v>15924229.4</v>
      </c>
      <c r="E88" s="107">
        <f>'2022 Kunta'!E88</f>
        <v>4.4997187932340532E-2</v>
      </c>
      <c r="F88" s="23">
        <f>'2022 Kunta'!F88</f>
        <v>15753569.935117245</v>
      </c>
      <c r="G88" s="23">
        <f>'2022 Kunta'!G88</f>
        <v>15285508.17902665</v>
      </c>
      <c r="H88" s="23">
        <f>'2022 Kunta'!H88</f>
        <v>468061.75609059446</v>
      </c>
      <c r="I88" s="23">
        <f>'2022 Kunta'!I88</f>
        <v>-1270778.7320602401</v>
      </c>
      <c r="J88" s="23">
        <f>'2022 Kunta'!J88</f>
        <v>-802716.97596964566</v>
      </c>
      <c r="K88" s="23">
        <f>'2022 Kunta'!K88</f>
        <v>600171.09270580474</v>
      </c>
      <c r="L88" s="65"/>
      <c r="M88" s="67">
        <v>4.3670777168711558E-3</v>
      </c>
      <c r="N88" s="68">
        <v>137</v>
      </c>
      <c r="O88" s="68" t="s">
        <v>63</v>
      </c>
      <c r="P88" s="23">
        <f>'2022 Kunta'!M88</f>
        <v>3495972.493419046</v>
      </c>
      <c r="Q88" s="106">
        <f>'2022 Kunta'!N88</f>
        <v>-0.3002408328979761</v>
      </c>
      <c r="R88" s="23">
        <v>2178206.09</v>
      </c>
      <c r="S88" s="106">
        <v>6.580247137088957E-2</v>
      </c>
    </row>
    <row r="89" spans="1:19" ht="15" customHeight="1">
      <c r="A89" s="62">
        <v>4</v>
      </c>
      <c r="B89" s="63">
        <v>214</v>
      </c>
      <c r="C89" s="64" t="s">
        <v>101</v>
      </c>
      <c r="D89" s="23">
        <f>'2022 Kunta'!D89</f>
        <v>40953240.479999997</v>
      </c>
      <c r="E89" s="107">
        <f>'2022 Kunta'!E89</f>
        <v>2.3232858721311311E-2</v>
      </c>
      <c r="F89" s="23">
        <f>'2022 Kunta'!F89</f>
        <v>40514345.891761288</v>
      </c>
      <c r="G89" s="23">
        <f>'2022 Kunta'!G89</f>
        <v>40448363.967010811</v>
      </c>
      <c r="H89" s="23">
        <f>'2022 Kunta'!H89</f>
        <v>65981.924750477076</v>
      </c>
      <c r="I89" s="23">
        <f>'2022 Kunta'!I89</f>
        <v>-3268133.4652798008</v>
      </c>
      <c r="J89" s="23">
        <f>'2022 Kunta'!J89</f>
        <v>-3202151.5405293237</v>
      </c>
      <c r="K89" s="23">
        <f>'2022 Kunta'!K89</f>
        <v>1543493.9092704349</v>
      </c>
      <c r="L89" s="65"/>
      <c r="M89" s="67">
        <v>4.3670777168711558E-3</v>
      </c>
      <c r="N89" s="68">
        <v>137</v>
      </c>
      <c r="O89" s="68" t="s">
        <v>63</v>
      </c>
      <c r="P89" s="23">
        <f>'2022 Kunta'!M89</f>
        <v>4764194.6357406517</v>
      </c>
      <c r="Q89" s="106">
        <f>'2022 Kunta'!N89</f>
        <v>-0.16559699414505669</v>
      </c>
      <c r="R89" s="23">
        <v>4639122.0199999996</v>
      </c>
      <c r="S89" s="106">
        <v>6.8675393376920635E-2</v>
      </c>
    </row>
    <row r="90" spans="1:19" ht="15" customHeight="1">
      <c r="A90" s="62">
        <v>13</v>
      </c>
      <c r="B90" s="63">
        <v>216</v>
      </c>
      <c r="C90" s="64" t="s">
        <v>102</v>
      </c>
      <c r="D90" s="23">
        <f>'2022 Kunta'!D90</f>
        <v>3517690.79</v>
      </c>
      <c r="E90" s="107">
        <f>'2022 Kunta'!E90</f>
        <v>3.16002049668902E-2</v>
      </c>
      <c r="F90" s="23">
        <f>'2022 Kunta'!F90</f>
        <v>3479991.8086072546</v>
      </c>
      <c r="G90" s="23">
        <f>'2022 Kunta'!G90</f>
        <v>3440908.1847079317</v>
      </c>
      <c r="H90" s="23">
        <f>'2022 Kunta'!H90</f>
        <v>39083.623899322934</v>
      </c>
      <c r="I90" s="23">
        <f>'2022 Kunta'!I90</f>
        <v>-280717.2974973711</v>
      </c>
      <c r="J90" s="23">
        <f>'2022 Kunta'!J90</f>
        <v>-241633.67359804816</v>
      </c>
      <c r="K90" s="23">
        <f>'2022 Kunta'!K90</f>
        <v>132578.86910593271</v>
      </c>
      <c r="L90" s="65"/>
      <c r="M90" s="67">
        <v>4.3670777168711558E-3</v>
      </c>
      <c r="N90" s="68">
        <v>137</v>
      </c>
      <c r="O90" s="68" t="s">
        <v>63</v>
      </c>
      <c r="P90" s="23">
        <f>'2022 Kunta'!M90</f>
        <v>799879.36312748457</v>
      </c>
      <c r="Q90" s="106">
        <f>'2022 Kunta'!N90</f>
        <v>-0.29815722082892804</v>
      </c>
      <c r="R90" s="23">
        <v>575658.31000000006</v>
      </c>
      <c r="S90" s="106">
        <v>6.2170753038947257E-2</v>
      </c>
    </row>
    <row r="91" spans="1:19" ht="15" customHeight="1">
      <c r="A91" s="62">
        <v>16</v>
      </c>
      <c r="B91" s="63">
        <v>217</v>
      </c>
      <c r="C91" s="64" t="s">
        <v>103</v>
      </c>
      <c r="D91" s="23">
        <f>'2022 Kunta'!D91</f>
        <v>17262673.48</v>
      </c>
      <c r="E91" s="107">
        <f>'2022 Kunta'!E91</f>
        <v>2.6177111104792816E-2</v>
      </c>
      <c r="F91" s="23">
        <f>'2022 Kunta'!F91</f>
        <v>17077669.95207151</v>
      </c>
      <c r="G91" s="23">
        <f>'2022 Kunta'!G91</f>
        <v>17010669.268482227</v>
      </c>
      <c r="H91" s="23">
        <f>'2022 Kunta'!H91</f>
        <v>67000.683589283377</v>
      </c>
      <c r="I91" s="23">
        <f>'2022 Kunta'!I91</f>
        <v>-1377588.6899044754</v>
      </c>
      <c r="J91" s="23">
        <f>'2022 Kunta'!J91</f>
        <v>-1310588.006315192</v>
      </c>
      <c r="K91" s="23">
        <f>'2022 Kunta'!K91</f>
        <v>650615.94789102429</v>
      </c>
      <c r="L91" s="65"/>
      <c r="M91" s="67">
        <v>4.3670777168711558E-3</v>
      </c>
      <c r="N91" s="68">
        <v>137</v>
      </c>
      <c r="O91" s="68" t="s">
        <v>63</v>
      </c>
      <c r="P91" s="23">
        <f>'2022 Kunta'!M91</f>
        <v>1320868.6700565782</v>
      </c>
      <c r="Q91" s="106">
        <f>'2022 Kunta'!N91</f>
        <v>-0.28270485811630575</v>
      </c>
      <c r="R91" s="23">
        <v>3513509.35</v>
      </c>
      <c r="S91" s="106">
        <v>0.72887654077992381</v>
      </c>
    </row>
    <row r="92" spans="1:19" ht="15" customHeight="1">
      <c r="A92" s="62">
        <v>14</v>
      </c>
      <c r="B92" s="63">
        <v>218</v>
      </c>
      <c r="C92" s="64" t="s">
        <v>387</v>
      </c>
      <c r="D92" s="23">
        <f>'2022 Kunta'!D92</f>
        <v>3575711.75</v>
      </c>
      <c r="E92" s="107">
        <f>'2022 Kunta'!E92</f>
        <v>4.5774340344840514E-2</v>
      </c>
      <c r="F92" s="23">
        <f>'2022 Kunta'!F92</f>
        <v>3537390.9598065363</v>
      </c>
      <c r="G92" s="23">
        <f>'2022 Kunta'!G92</f>
        <v>3451497.5876200595</v>
      </c>
      <c r="H92" s="23">
        <f>'2022 Kunta'!H92</f>
        <v>85893.37218647683</v>
      </c>
      <c r="I92" s="23">
        <f>'2022 Kunta'!I92</f>
        <v>-285347.46201771632</v>
      </c>
      <c r="J92" s="23">
        <f>'2022 Kunta'!J92</f>
        <v>-199454.08983123949</v>
      </c>
      <c r="K92" s="23">
        <f>'2022 Kunta'!K92</f>
        <v>134765.63130888363</v>
      </c>
      <c r="L92" s="65"/>
      <c r="M92" s="67">
        <v>4.3670777168711558E-3</v>
      </c>
      <c r="N92" s="68">
        <v>137</v>
      </c>
      <c r="O92" s="68" t="s">
        <v>63</v>
      </c>
      <c r="P92" s="23">
        <f>'2022 Kunta'!M92</f>
        <v>481640.01856689138</v>
      </c>
      <c r="Q92" s="106">
        <f>'2022 Kunta'!N92</f>
        <v>-0.23257743049590585</v>
      </c>
      <c r="R92" s="23">
        <v>323113.27</v>
      </c>
      <c r="S92" s="106">
        <v>7.0216253635141168E-2</v>
      </c>
    </row>
    <row r="93" spans="1:19" ht="15" customHeight="1">
      <c r="A93" s="62">
        <v>1</v>
      </c>
      <c r="B93" s="63">
        <v>224</v>
      </c>
      <c r="C93" s="64" t="s">
        <v>388</v>
      </c>
      <c r="D93" s="23">
        <f>'2022 Kunta'!D93</f>
        <v>30831808.329999998</v>
      </c>
      <c r="E93" s="107">
        <f>'2022 Kunta'!E93</f>
        <v>2.1663449068976437E-2</v>
      </c>
      <c r="F93" s="23">
        <f>'2022 Kunta'!F93</f>
        <v>30501384.81129802</v>
      </c>
      <c r="G93" s="23">
        <f>'2022 Kunta'!G93</f>
        <v>30806100.244739983</v>
      </c>
      <c r="H93" s="23">
        <f>'2022 Kunta'!H93</f>
        <v>-304715.43344196305</v>
      </c>
      <c r="I93" s="23">
        <f>'2022 Kunta'!I93</f>
        <v>-2460427.1461149473</v>
      </c>
      <c r="J93" s="23">
        <f>'2022 Kunta'!J93</f>
        <v>-2765142.5795569103</v>
      </c>
      <c r="K93" s="23">
        <f>'2022 Kunta'!K93</f>
        <v>1162025.4663947527</v>
      </c>
      <c r="L93" s="65"/>
      <c r="M93" s="67">
        <v>4.3670777168711558E-3</v>
      </c>
      <c r="N93" s="68">
        <v>137</v>
      </c>
      <c r="O93" s="68" t="s">
        <v>63</v>
      </c>
      <c r="P93" s="23">
        <f>'2022 Kunta'!M93</f>
        <v>1741017.4446708427</v>
      </c>
      <c r="Q93" s="106">
        <f>'2022 Kunta'!N93</f>
        <v>-0.20150117531025991</v>
      </c>
      <c r="R93" s="23">
        <v>2503370.59</v>
      </c>
      <c r="S93" s="106">
        <v>7.1702504664191036E-2</v>
      </c>
    </row>
    <row r="94" spans="1:19" ht="15" customHeight="1">
      <c r="A94" s="62">
        <v>13</v>
      </c>
      <c r="B94" s="63">
        <v>226</v>
      </c>
      <c r="C94" s="64" t="s">
        <v>106</v>
      </c>
      <c r="D94" s="23">
        <f>'2022 Kunta'!D94</f>
        <v>10624661.17</v>
      </c>
      <c r="E94" s="107">
        <f>'2022 Kunta'!E94</f>
        <v>3.5067488122717538E-3</v>
      </c>
      <c r="F94" s="23">
        <f>'2022 Kunta'!F94</f>
        <v>10510797.01090714</v>
      </c>
      <c r="G94" s="23">
        <f>'2022 Kunta'!G94</f>
        <v>10554473.111353653</v>
      </c>
      <c r="H94" s="23">
        <f>'2022 Kunta'!H94</f>
        <v>-43676.100446512923</v>
      </c>
      <c r="I94" s="23">
        <f>'2022 Kunta'!I94</f>
        <v>-847864.79213758779</v>
      </c>
      <c r="J94" s="23">
        <f>'2022 Kunta'!J94</f>
        <v>-891540.89258410071</v>
      </c>
      <c r="K94" s="23">
        <f>'2022 Kunta'!K94</f>
        <v>400434.73023742257</v>
      </c>
      <c r="L94" s="65"/>
      <c r="M94" s="67">
        <v>4.3670777168711558E-3</v>
      </c>
      <c r="N94" s="68">
        <v>137</v>
      </c>
      <c r="O94" s="68" t="s">
        <v>63</v>
      </c>
      <c r="P94" s="23">
        <f>'2022 Kunta'!M94</f>
        <v>1911045.2305502538</v>
      </c>
      <c r="Q94" s="106">
        <f>'2022 Kunta'!N94</f>
        <v>-0.25683551668022864</v>
      </c>
      <c r="R94" s="23">
        <v>1758540.61</v>
      </c>
      <c r="S94" s="106">
        <v>0.41849478472207102</v>
      </c>
    </row>
    <row r="95" spans="1:19" ht="15" customHeight="1">
      <c r="A95" s="62">
        <v>4</v>
      </c>
      <c r="B95" s="63">
        <v>230</v>
      </c>
      <c r="C95" s="64" t="s">
        <v>107</v>
      </c>
      <c r="D95" s="23">
        <f>'2022 Kunta'!D95</f>
        <v>5889786.9800000004</v>
      </c>
      <c r="E95" s="107">
        <f>'2022 Kunta'!E95</f>
        <v>3.1938764592411406E-2</v>
      </c>
      <c r="F95" s="23">
        <f>'2022 Kunta'!F95</f>
        <v>5826666.3184576444</v>
      </c>
      <c r="G95" s="23">
        <f>'2022 Kunta'!G95</f>
        <v>5727419.1636392679</v>
      </c>
      <c r="H95" s="23">
        <f>'2022 Kunta'!H95</f>
        <v>99247.154818376526</v>
      </c>
      <c r="I95" s="23">
        <f>'2022 Kunta'!I95</f>
        <v>-470014.33115183021</v>
      </c>
      <c r="J95" s="23">
        <f>'2022 Kunta'!J95</f>
        <v>-370767.17633345368</v>
      </c>
      <c r="K95" s="23">
        <f>'2022 Kunta'!K95</f>
        <v>221981.2211189963</v>
      </c>
      <c r="L95" s="65"/>
      <c r="M95" s="67">
        <v>4.3670777168711558E-3</v>
      </c>
      <c r="N95" s="68">
        <v>137</v>
      </c>
      <c r="O95" s="68" t="s">
        <v>63</v>
      </c>
      <c r="P95" s="23">
        <f>'2022 Kunta'!M95</f>
        <v>857711.30290001188</v>
      </c>
      <c r="Q95" s="106">
        <f>'2022 Kunta'!N95</f>
        <v>-0.24559826957523456</v>
      </c>
      <c r="R95" s="23">
        <v>773498.35</v>
      </c>
      <c r="S95" s="106">
        <v>5.2043771098724934E-2</v>
      </c>
    </row>
    <row r="96" spans="1:19" ht="15" customHeight="1">
      <c r="A96" s="62">
        <v>15</v>
      </c>
      <c r="B96" s="63">
        <v>231</v>
      </c>
      <c r="C96" s="64" t="s">
        <v>389</v>
      </c>
      <c r="D96" s="23">
        <f>'2022 Kunta'!D96</f>
        <v>5183427.26</v>
      </c>
      <c r="E96" s="107">
        <f>'2022 Kunta'!E96</f>
        <v>3.0654265248004631E-2</v>
      </c>
      <c r="F96" s="23">
        <f>'2022 Kunta'!F96</f>
        <v>5127876.6333272699</v>
      </c>
      <c r="G96" s="23">
        <f>'2022 Kunta'!G96</f>
        <v>5400022.7951757601</v>
      </c>
      <c r="H96" s="23">
        <f>'2022 Kunta'!H96</f>
        <v>-272146.16184849013</v>
      </c>
      <c r="I96" s="23">
        <f>'2022 Kunta'!I96</f>
        <v>-413645.70653505425</v>
      </c>
      <c r="J96" s="23">
        <f>'2022 Kunta'!J96</f>
        <v>-685791.86838354438</v>
      </c>
      <c r="K96" s="23">
        <f>'2022 Kunta'!K96</f>
        <v>195359.10494954657</v>
      </c>
      <c r="L96" s="65"/>
      <c r="M96" s="67">
        <v>4.3670777168711558E-3</v>
      </c>
      <c r="N96" s="68">
        <v>137</v>
      </c>
      <c r="O96" s="68" t="s">
        <v>63</v>
      </c>
      <c r="P96" s="23">
        <f>'2022 Kunta'!M96</f>
        <v>1122840.1461437261</v>
      </c>
      <c r="Q96" s="106">
        <f>'2022 Kunta'!N96</f>
        <v>-0.21015318165081431</v>
      </c>
      <c r="R96" s="23">
        <v>911508.7</v>
      </c>
      <c r="S96" s="106">
        <v>6.1195652806640632E-2</v>
      </c>
    </row>
    <row r="97" spans="1:19" ht="15" customHeight="1">
      <c r="A97" s="62">
        <v>14</v>
      </c>
      <c r="B97" s="63">
        <v>232</v>
      </c>
      <c r="C97" s="64" t="s">
        <v>109</v>
      </c>
      <c r="D97" s="23">
        <f>'2022 Kunta'!D97</f>
        <v>40440814.030000001</v>
      </c>
      <c r="E97" s="107">
        <f>'2022 Kunta'!E97</f>
        <v>1.364151189120788E-2</v>
      </c>
      <c r="F97" s="23">
        <f>'2022 Kunta'!F97</f>
        <v>40007411.099885032</v>
      </c>
      <c r="G97" s="23">
        <f>'2022 Kunta'!G97</f>
        <v>40261289.520344816</v>
      </c>
      <c r="H97" s="23">
        <f>'2022 Kunta'!H97</f>
        <v>-253878.42045978457</v>
      </c>
      <c r="I97" s="23">
        <f>'2022 Kunta'!I97</f>
        <v>-3227241.0228232057</v>
      </c>
      <c r="J97" s="23">
        <f>'2022 Kunta'!J97</f>
        <v>-3481119.4432829903</v>
      </c>
      <c r="K97" s="23">
        <f>'2022 Kunta'!K97</f>
        <v>1524180.9783459499</v>
      </c>
      <c r="L97" s="65"/>
      <c r="M97" s="67">
        <v>4.3670777168711558E-3</v>
      </c>
      <c r="N97" s="68">
        <v>137</v>
      </c>
      <c r="O97" s="68" t="s">
        <v>63</v>
      </c>
      <c r="P97" s="23">
        <f>'2022 Kunta'!M97</f>
        <v>5943292.7284793342</v>
      </c>
      <c r="Q97" s="106">
        <f>'2022 Kunta'!N97</f>
        <v>-0.15276777202426706</v>
      </c>
      <c r="R97" s="23">
        <v>4158002.02</v>
      </c>
      <c r="S97" s="106">
        <v>0.1056792797718229</v>
      </c>
    </row>
    <row r="98" spans="1:19" ht="15" customHeight="1">
      <c r="A98" s="62">
        <v>14</v>
      </c>
      <c r="B98" s="63">
        <v>233</v>
      </c>
      <c r="C98" s="64" t="s">
        <v>110</v>
      </c>
      <c r="D98" s="23">
        <f>'2022 Kunta'!D98</f>
        <v>49702750.079999998</v>
      </c>
      <c r="E98" s="107">
        <f>'2022 Kunta'!E98</f>
        <v>2.3286057266045601E-2</v>
      </c>
      <c r="F98" s="23">
        <f>'2022 Kunta'!F98</f>
        <v>49170087.272978753</v>
      </c>
      <c r="G98" s="23">
        <f>'2022 Kunta'!G98</f>
        <v>48809039.678707324</v>
      </c>
      <c r="H98" s="23">
        <f>'2022 Kunta'!H98</f>
        <v>361047.59427142888</v>
      </c>
      <c r="I98" s="23">
        <f>'2022 Kunta'!I98</f>
        <v>-3966358.1916604005</v>
      </c>
      <c r="J98" s="23">
        <f>'2022 Kunta'!J98</f>
        <v>-3605310.5973889716</v>
      </c>
      <c r="K98" s="23">
        <f>'2022 Kunta'!K98</f>
        <v>1873255.7209956497</v>
      </c>
      <c r="L98" s="65"/>
      <c r="M98" s="67">
        <v>4.3670777168711558E-3</v>
      </c>
      <c r="N98" s="68">
        <v>137</v>
      </c>
      <c r="O98" s="68" t="s">
        <v>63</v>
      </c>
      <c r="P98" s="23">
        <f>'2022 Kunta'!M98</f>
        <v>4764317.7307725865</v>
      </c>
      <c r="Q98" s="106">
        <f>'2022 Kunta'!N98</f>
        <v>-0.14732805718380837</v>
      </c>
      <c r="R98" s="23">
        <v>4397876.91</v>
      </c>
      <c r="S98" s="106">
        <v>7.360998890474324E-2</v>
      </c>
    </row>
    <row r="99" spans="1:19" ht="15" customHeight="1">
      <c r="A99" s="62">
        <v>1</v>
      </c>
      <c r="B99" s="63">
        <v>235</v>
      </c>
      <c r="C99" s="64" t="s">
        <v>390</v>
      </c>
      <c r="D99" s="23">
        <f>'2022 Kunta'!D99</f>
        <v>75417710.489999995</v>
      </c>
      <c r="E99" s="107">
        <f>'2022 Kunta'!E99</f>
        <v>3.1492308409576619E-2</v>
      </c>
      <c r="F99" s="23">
        <f>'2022 Kunta'!F99</f>
        <v>74609461.262259901</v>
      </c>
      <c r="G99" s="23">
        <f>'2022 Kunta'!G99</f>
        <v>76058340.30087322</v>
      </c>
      <c r="H99" s="23">
        <f>'2022 Kunta'!H99</f>
        <v>-1448879.0386133194</v>
      </c>
      <c r="I99" s="23">
        <f>'2022 Kunta'!I99</f>
        <v>-6018452.7680421667</v>
      </c>
      <c r="J99" s="23">
        <f>'2022 Kunta'!J99</f>
        <v>-7467331.8066554861</v>
      </c>
      <c r="K99" s="23">
        <f>'2022 Kunta'!K99</f>
        <v>2842431.4029383003</v>
      </c>
      <c r="L99" s="65"/>
      <c r="M99" s="67">
        <v>4.3670777168711558E-3</v>
      </c>
      <c r="N99" s="68">
        <v>137</v>
      </c>
      <c r="O99" s="68" t="s">
        <v>63</v>
      </c>
      <c r="P99" s="23">
        <f>'2022 Kunta'!M99</f>
        <v>2327552.5565275121</v>
      </c>
      <c r="Q99" s="106">
        <f>'2022 Kunta'!N99</f>
        <v>-3.8696952208505664E-4</v>
      </c>
      <c r="R99" s="23">
        <v>4879822.17</v>
      </c>
      <c r="S99" s="106">
        <v>2.9829675159201985E-2</v>
      </c>
    </row>
    <row r="100" spans="1:19" ht="15" customHeight="1">
      <c r="A100" s="62">
        <v>16</v>
      </c>
      <c r="B100" s="63">
        <v>236</v>
      </c>
      <c r="C100" s="64" t="s">
        <v>391</v>
      </c>
      <c r="D100" s="23">
        <f>'2022 Kunta'!D100</f>
        <v>13392403.34</v>
      </c>
      <c r="E100" s="107">
        <f>'2022 Kunta'!E100</f>
        <v>9.3480860769636909E-3</v>
      </c>
      <c r="F100" s="23">
        <f>'2022 Kunta'!F100</f>
        <v>13248877.375252314</v>
      </c>
      <c r="G100" s="23">
        <f>'2022 Kunta'!G100</f>
        <v>13404577.551858392</v>
      </c>
      <c r="H100" s="23">
        <f>'2022 Kunta'!H100</f>
        <v>-155700.1766060777</v>
      </c>
      <c r="I100" s="23">
        <f>'2022 Kunta'!I100</f>
        <v>-1068735.0017479979</v>
      </c>
      <c r="J100" s="23">
        <f>'2022 Kunta'!J100</f>
        <v>-1224435.1783540756</v>
      </c>
      <c r="K100" s="23">
        <f>'2022 Kunta'!K100</f>
        <v>504748.65342775511</v>
      </c>
      <c r="L100" s="65"/>
      <c r="M100" s="67">
        <v>4.3670777168711558E-3</v>
      </c>
      <c r="N100" s="68">
        <v>137</v>
      </c>
      <c r="O100" s="68" t="s">
        <v>63</v>
      </c>
      <c r="P100" s="23">
        <f>'2022 Kunta'!M100</f>
        <v>1011913.1257506283</v>
      </c>
      <c r="Q100" s="106">
        <f>'2022 Kunta'!N100</f>
        <v>-0.16873146776075798</v>
      </c>
      <c r="R100" s="23">
        <v>1216873.29</v>
      </c>
      <c r="S100" s="106">
        <v>5.5059820404397941E-2</v>
      </c>
    </row>
    <row r="101" spans="1:19" ht="15" customHeight="1">
      <c r="A101" s="62">
        <v>11</v>
      </c>
      <c r="B101" s="63">
        <v>239</v>
      </c>
      <c r="C101" s="64" t="s">
        <v>113</v>
      </c>
      <c r="D101" s="23">
        <f>'2022 Kunta'!D101</f>
        <v>5981509.1299999999</v>
      </c>
      <c r="E101" s="107">
        <f>'2022 Kunta'!E101</f>
        <v>-6.9774259842295683E-3</v>
      </c>
      <c r="F101" s="23">
        <f>'2022 Kunta'!F101</f>
        <v>5917405.4850652479</v>
      </c>
      <c r="G101" s="23">
        <f>'2022 Kunta'!G101</f>
        <v>5958284.0194310453</v>
      </c>
      <c r="H101" s="23">
        <f>'2022 Kunta'!H101</f>
        <v>-40878.534365797415</v>
      </c>
      <c r="I101" s="23">
        <f>'2022 Kunta'!I101</f>
        <v>-477333.90402101015</v>
      </c>
      <c r="J101" s="23">
        <f>'2022 Kunta'!J101</f>
        <v>-518212.43838680757</v>
      </c>
      <c r="K101" s="23">
        <f>'2022 Kunta'!K101</f>
        <v>225438.15342058858</v>
      </c>
      <c r="L101" s="65"/>
      <c r="M101" s="67">
        <v>4.3670777168711558E-3</v>
      </c>
      <c r="N101" s="68">
        <v>137</v>
      </c>
      <c r="O101" s="68" t="s">
        <v>63</v>
      </c>
      <c r="P101" s="23">
        <f>'2022 Kunta'!M101</f>
        <v>1157526.1618346008</v>
      </c>
      <c r="Q101" s="106">
        <f>'2022 Kunta'!N101</f>
        <v>-0.4181559734930208</v>
      </c>
      <c r="R101" s="23">
        <v>620629.01</v>
      </c>
      <c r="S101" s="106">
        <v>0.2090866426133442</v>
      </c>
    </row>
    <row r="102" spans="1:19" ht="15" customHeight="1">
      <c r="A102" s="62">
        <v>19</v>
      </c>
      <c r="B102" s="63">
        <v>240</v>
      </c>
      <c r="C102" s="64" t="s">
        <v>114</v>
      </c>
      <c r="D102" s="23">
        <f>'2022 Kunta'!D102</f>
        <v>78186954.409999996</v>
      </c>
      <c r="E102" s="107">
        <f>'2022 Kunta'!E102</f>
        <v>1.0890484808985912E-2</v>
      </c>
      <c r="F102" s="23">
        <f>'2022 Kunta'!F102</f>
        <v>77349027.282397628</v>
      </c>
      <c r="G102" s="23">
        <f>'2022 Kunta'!G102</f>
        <v>77029393.052218825</v>
      </c>
      <c r="H102" s="23">
        <f>'2022 Kunta'!H102</f>
        <v>319634.23017880321</v>
      </c>
      <c r="I102" s="23">
        <f>'2022 Kunta'!I102</f>
        <v>-6239442.8196815336</v>
      </c>
      <c r="J102" s="23">
        <f>'2022 Kunta'!J102</f>
        <v>-5919808.5895027304</v>
      </c>
      <c r="K102" s="23">
        <f>'2022 Kunta'!K102</f>
        <v>2946801.9258494629</v>
      </c>
      <c r="L102" s="65"/>
      <c r="M102" s="67">
        <v>4.3670777168711558E-3</v>
      </c>
      <c r="N102" s="68">
        <v>137</v>
      </c>
      <c r="O102" s="68" t="s">
        <v>63</v>
      </c>
      <c r="P102" s="23">
        <f>'2022 Kunta'!M102</f>
        <v>5257008.436744811</v>
      </c>
      <c r="Q102" s="106">
        <f>'2022 Kunta'!N102</f>
        <v>-0.46517955109225584</v>
      </c>
      <c r="R102" s="23">
        <v>8937437.6300000008</v>
      </c>
      <c r="S102" s="106">
        <v>0.21152937079469303</v>
      </c>
    </row>
    <row r="103" spans="1:19" ht="15" customHeight="1">
      <c r="A103" s="62">
        <v>19</v>
      </c>
      <c r="B103" s="63">
        <v>241</v>
      </c>
      <c r="C103" s="64" t="s">
        <v>115</v>
      </c>
      <c r="D103" s="23">
        <f>'2022 Kunta'!D103</f>
        <v>32966413.550000001</v>
      </c>
      <c r="E103" s="107">
        <f>'2022 Kunta'!E103</f>
        <v>1.9066755769725718E-2</v>
      </c>
      <c r="F103" s="23">
        <f>'2022 Kunta'!F103</f>
        <v>32613113.534393176</v>
      </c>
      <c r="G103" s="23">
        <f>'2022 Kunta'!G103</f>
        <v>32632653.204776727</v>
      </c>
      <c r="H103" s="23">
        <f>'2022 Kunta'!H103</f>
        <v>-19539.670383550227</v>
      </c>
      <c r="I103" s="23">
        <f>'2022 Kunta'!I103</f>
        <v>-2630772.0241484661</v>
      </c>
      <c r="J103" s="23">
        <f>'2022 Kunta'!J103</f>
        <v>-2650311.6945320163</v>
      </c>
      <c r="K103" s="23">
        <f>'2022 Kunta'!K103</f>
        <v>1242476.9793190085</v>
      </c>
      <c r="L103" s="65"/>
      <c r="M103" s="67">
        <v>4.3670777168711558E-3</v>
      </c>
      <c r="N103" s="68">
        <v>137</v>
      </c>
      <c r="O103" s="68" t="s">
        <v>63</v>
      </c>
      <c r="P103" s="23">
        <f>'2022 Kunta'!M103</f>
        <v>1873235.0358950293</v>
      </c>
      <c r="Q103" s="106">
        <f>'2022 Kunta'!N103</f>
        <v>-0.24088730254095636</v>
      </c>
      <c r="R103" s="23">
        <v>4273227.24</v>
      </c>
      <c r="S103" s="106">
        <v>7.1933966559345253E-2</v>
      </c>
    </row>
    <row r="104" spans="1:19" ht="15" customHeight="1">
      <c r="A104" s="62">
        <v>17</v>
      </c>
      <c r="B104" s="63">
        <v>244</v>
      </c>
      <c r="C104" s="64" t="s">
        <v>116</v>
      </c>
      <c r="D104" s="23">
        <f>'2022 Kunta'!D104</f>
        <v>76037997.040000007</v>
      </c>
      <c r="E104" s="107">
        <f>'2022 Kunta'!E104</f>
        <v>5.2823061984536457E-2</v>
      </c>
      <c r="F104" s="23">
        <f>'2022 Kunta'!F104</f>
        <v>75223100.220841959</v>
      </c>
      <c r="G104" s="23">
        <f>'2022 Kunta'!G104</f>
        <v>74747665.214566424</v>
      </c>
      <c r="H104" s="23">
        <f>'2022 Kunta'!H104</f>
        <v>475435.00627553463</v>
      </c>
      <c r="I104" s="23">
        <f>'2022 Kunta'!I104</f>
        <v>-6067952.6173424432</v>
      </c>
      <c r="J104" s="23">
        <f>'2022 Kunta'!J104</f>
        <v>-5592517.6110669086</v>
      </c>
      <c r="K104" s="23">
        <f>'2022 Kunta'!K104</f>
        <v>2865809.4922105023</v>
      </c>
      <c r="L104" s="65"/>
      <c r="M104" s="67">
        <v>4.3670777168711558E-3</v>
      </c>
      <c r="N104" s="68">
        <v>137</v>
      </c>
      <c r="O104" s="68" t="s">
        <v>63</v>
      </c>
      <c r="P104" s="23">
        <f>'2022 Kunta'!M104</f>
        <v>5454398.2191842627</v>
      </c>
      <c r="Q104" s="106">
        <f>'2022 Kunta'!N104</f>
        <v>-8.774515428052132E-2</v>
      </c>
      <c r="R104" s="23">
        <v>5181273.3600000003</v>
      </c>
      <c r="S104" s="106">
        <v>0.1203024505674517</v>
      </c>
    </row>
    <row r="105" spans="1:19" ht="15" customHeight="1">
      <c r="A105" s="62">
        <v>1</v>
      </c>
      <c r="B105" s="63">
        <v>245</v>
      </c>
      <c r="C105" s="64" t="s">
        <v>392</v>
      </c>
      <c r="D105" s="23">
        <f>'2022 Kunta'!D105</f>
        <v>154224101.40000001</v>
      </c>
      <c r="E105" s="107">
        <f>'2022 Kunta'!E105</f>
        <v>3.6531568121986213E-2</v>
      </c>
      <c r="F105" s="23">
        <f>'2022 Kunta'!F105</f>
        <v>152571286.56319869</v>
      </c>
      <c r="G105" s="23">
        <f>'2022 Kunta'!G105</f>
        <v>152064999.08196363</v>
      </c>
      <c r="H105" s="23">
        <f>'2022 Kunta'!H105</f>
        <v>506287.48123505712</v>
      </c>
      <c r="I105" s="23">
        <f>'2022 Kunta'!I105</f>
        <v>-12307327.601687394</v>
      </c>
      <c r="J105" s="23">
        <f>'2022 Kunta'!J105</f>
        <v>-11801040.120452337</v>
      </c>
      <c r="K105" s="23">
        <f>'2022 Kunta'!K105</f>
        <v>5812579.38037547</v>
      </c>
      <c r="L105" s="65"/>
      <c r="M105" s="67">
        <v>4.3670777168711558E-3</v>
      </c>
      <c r="N105" s="68">
        <v>137</v>
      </c>
      <c r="O105" s="68" t="s">
        <v>63</v>
      </c>
      <c r="P105" s="23">
        <f>'2022 Kunta'!M105</f>
        <v>11562039.318146525</v>
      </c>
      <c r="Q105" s="106">
        <f>'2022 Kunta'!N105</f>
        <v>-7.7737162624017198E-2</v>
      </c>
      <c r="R105" s="23">
        <v>15165062.859999999</v>
      </c>
      <c r="S105" s="106">
        <v>7.8579727265905897E-2</v>
      </c>
    </row>
    <row r="106" spans="1:19" ht="15" customHeight="1">
      <c r="A106" s="62">
        <v>13</v>
      </c>
      <c r="B106" s="63">
        <v>249</v>
      </c>
      <c r="C106" s="64" t="s">
        <v>118</v>
      </c>
      <c r="D106" s="23">
        <f>'2022 Kunta'!D106</f>
        <v>31887766.780000001</v>
      </c>
      <c r="E106" s="107">
        <f>'2022 Kunta'!E106</f>
        <v>2.5771048733961743E-2</v>
      </c>
      <c r="F106" s="23">
        <f>'2022 Kunta'!F106</f>
        <v>31546026.587850988</v>
      </c>
      <c r="G106" s="23">
        <f>'2022 Kunta'!G106</f>
        <v>31869476.202394422</v>
      </c>
      <c r="H106" s="23">
        <f>'2022 Kunta'!H106</f>
        <v>-323449.61454343423</v>
      </c>
      <c r="I106" s="23">
        <f>'2022 Kunta'!I106</f>
        <v>-2544694.3031931608</v>
      </c>
      <c r="J106" s="23">
        <f>'2022 Kunta'!J106</f>
        <v>-2868143.917736595</v>
      </c>
      <c r="K106" s="23">
        <f>'2022 Kunta'!K106</f>
        <v>1201823.6708082377</v>
      </c>
      <c r="L106" s="65"/>
      <c r="M106" s="67">
        <v>4.3670777168711558E-3</v>
      </c>
      <c r="N106" s="68">
        <v>137</v>
      </c>
      <c r="O106" s="68" t="s">
        <v>63</v>
      </c>
      <c r="P106" s="23">
        <f>'2022 Kunta'!M106</f>
        <v>3699028.4348669266</v>
      </c>
      <c r="Q106" s="106">
        <f>'2022 Kunta'!N106</f>
        <v>-0.25976949760579704</v>
      </c>
      <c r="R106" s="23">
        <v>3101395.82</v>
      </c>
      <c r="S106" s="106">
        <v>8.0691240514233264E-2</v>
      </c>
    </row>
    <row r="107" spans="1:19" ht="15" customHeight="1">
      <c r="A107" s="62">
        <v>6</v>
      </c>
      <c r="B107" s="63">
        <v>250</v>
      </c>
      <c r="C107" s="64" t="s">
        <v>119</v>
      </c>
      <c r="D107" s="23">
        <f>'2022 Kunta'!D107</f>
        <v>4969473.0199999996</v>
      </c>
      <c r="E107" s="107">
        <f>'2022 Kunta'!E107</f>
        <v>2.7012312645597669E-2</v>
      </c>
      <c r="F107" s="23">
        <f>'2022 Kunta'!F107</f>
        <v>4916215.33417801</v>
      </c>
      <c r="G107" s="23">
        <f>'2022 Kunta'!G107</f>
        <v>4892465.0133834668</v>
      </c>
      <c r="H107" s="23">
        <f>'2022 Kunta'!H107</f>
        <v>23750.320794543251</v>
      </c>
      <c r="I107" s="23">
        <f>'2022 Kunta'!I107</f>
        <v>-396571.81925319234</v>
      </c>
      <c r="J107" s="23">
        <f>'2022 Kunta'!J107</f>
        <v>-372821.49845864909</v>
      </c>
      <c r="K107" s="23">
        <f>'2022 Kunta'!K107</f>
        <v>187295.34583227089</v>
      </c>
      <c r="L107" s="65"/>
      <c r="M107" s="67">
        <v>4.3670777168711558E-3</v>
      </c>
      <c r="N107" s="68">
        <v>137</v>
      </c>
      <c r="O107" s="68" t="s">
        <v>63</v>
      </c>
      <c r="P107" s="23">
        <f>'2022 Kunta'!M107</f>
        <v>1001562.8626039288</v>
      </c>
      <c r="Q107" s="106">
        <f>'2022 Kunta'!N107</f>
        <v>-0.23374323389127361</v>
      </c>
      <c r="R107" s="23">
        <v>580325.21</v>
      </c>
      <c r="S107" s="106">
        <v>5.7101031371020294E-2</v>
      </c>
    </row>
    <row r="108" spans="1:19" ht="15" customHeight="1">
      <c r="A108" s="62">
        <v>13</v>
      </c>
      <c r="B108" s="63">
        <v>256</v>
      </c>
      <c r="C108" s="64" t="s">
        <v>120</v>
      </c>
      <c r="D108" s="23">
        <f>'2022 Kunta'!D108</f>
        <v>3978735.98</v>
      </c>
      <c r="E108" s="107">
        <f>'2022 Kunta'!E108</f>
        <v>4.288386469393668E-3</v>
      </c>
      <c r="F108" s="23">
        <f>'2022 Kunta'!F108</f>
        <v>3936095.9918284803</v>
      </c>
      <c r="G108" s="23">
        <f>'2022 Kunta'!G108</f>
        <v>3994956.8127875198</v>
      </c>
      <c r="H108" s="23">
        <f>'2022 Kunta'!H108</f>
        <v>-58860.820959039498</v>
      </c>
      <c r="I108" s="23">
        <f>'2022 Kunta'!I108</f>
        <v>-317509.43401172408</v>
      </c>
      <c r="J108" s="23">
        <f>'2022 Kunta'!J108</f>
        <v>-376370.25497076358</v>
      </c>
      <c r="K108" s="23">
        <f>'2022 Kunta'!K108</f>
        <v>149955.28265276691</v>
      </c>
      <c r="L108" s="65"/>
      <c r="M108" s="67">
        <v>4.3670777168711558E-3</v>
      </c>
      <c r="N108" s="68">
        <v>137</v>
      </c>
      <c r="O108" s="68" t="s">
        <v>63</v>
      </c>
      <c r="P108" s="23">
        <f>'2022 Kunta'!M108</f>
        <v>870001.05678064108</v>
      </c>
      <c r="Q108" s="106">
        <f>'2022 Kunta'!N108</f>
        <v>-0.26724924148360585</v>
      </c>
      <c r="R108" s="23">
        <v>488498.12</v>
      </c>
      <c r="S108" s="106">
        <v>8.2988305454867906E-2</v>
      </c>
    </row>
    <row r="109" spans="1:19" ht="15" customHeight="1">
      <c r="A109" s="62">
        <v>1</v>
      </c>
      <c r="B109" s="63">
        <v>257</v>
      </c>
      <c r="C109" s="64" t="s">
        <v>393</v>
      </c>
      <c r="D109" s="23">
        <f>'2022 Kunta'!D109</f>
        <v>202863211.78999999</v>
      </c>
      <c r="E109" s="107">
        <f>'2022 Kunta'!E109</f>
        <v>5.3184920149076387E-2</v>
      </c>
      <c r="F109" s="23">
        <f>'2022 Kunta'!F109</f>
        <v>200689133.13923159</v>
      </c>
      <c r="G109" s="23">
        <f>'2022 Kunta'!G109</f>
        <v>198094345.16266093</v>
      </c>
      <c r="H109" s="23">
        <f>'2022 Kunta'!H109</f>
        <v>2594787.9765706658</v>
      </c>
      <c r="I109" s="23">
        <f>'2022 Kunta'!I109</f>
        <v>-16188805.661149552</v>
      </c>
      <c r="J109" s="23">
        <f>'2022 Kunta'!J109</f>
        <v>-13594017.684578886</v>
      </c>
      <c r="K109" s="23">
        <f>'2022 Kunta'!K109</f>
        <v>7645747.3973474279</v>
      </c>
      <c r="L109" s="65"/>
      <c r="M109" s="67">
        <v>4.3670777168711558E-3</v>
      </c>
      <c r="N109" s="68">
        <v>137</v>
      </c>
      <c r="O109" s="68" t="s">
        <v>63</v>
      </c>
      <c r="P109" s="23">
        <f>'2022 Kunta'!M109</f>
        <v>8359835.6885550991</v>
      </c>
      <c r="Q109" s="106">
        <f>'2022 Kunta'!N109</f>
        <v>-9.10907788779316E-2</v>
      </c>
      <c r="R109" s="23">
        <v>13593694.689999999</v>
      </c>
      <c r="S109" s="106">
        <v>7.7921476644444043E-2</v>
      </c>
    </row>
    <row r="110" spans="1:19" ht="15" customHeight="1">
      <c r="A110" s="62">
        <v>12</v>
      </c>
      <c r="B110" s="63">
        <v>260</v>
      </c>
      <c r="C110" s="64" t="s">
        <v>122</v>
      </c>
      <c r="D110" s="23">
        <f>'2022 Kunta'!D110</f>
        <v>27405727.600000001</v>
      </c>
      <c r="E110" s="107">
        <f>'2022 Kunta'!E110</f>
        <v>1.0236879303661794E-2</v>
      </c>
      <c r="F110" s="23">
        <f>'2022 Kunta'!F110</f>
        <v>27112021.280563369</v>
      </c>
      <c r="G110" s="23">
        <f>'2022 Kunta'!G110</f>
        <v>27472066.311379552</v>
      </c>
      <c r="H110" s="23">
        <f>'2022 Kunta'!H110</f>
        <v>-360045.03081618249</v>
      </c>
      <c r="I110" s="23">
        <f>'2022 Kunta'!I110</f>
        <v>-2187020.4765271922</v>
      </c>
      <c r="J110" s="23">
        <f>'2022 Kunta'!J110</f>
        <v>-2547065.5073433747</v>
      </c>
      <c r="K110" s="23">
        <f>'2022 Kunta'!K110</f>
        <v>1032899.3050106169</v>
      </c>
      <c r="L110" s="65"/>
      <c r="M110" s="67">
        <v>4.3670777168711558E-3</v>
      </c>
      <c r="N110" s="68">
        <v>137</v>
      </c>
      <c r="O110" s="68" t="s">
        <v>63</v>
      </c>
      <c r="P110" s="23">
        <f>'2022 Kunta'!M110</f>
        <v>3285118.2787942188</v>
      </c>
      <c r="Q110" s="106">
        <f>'2022 Kunta'!N110</f>
        <v>-0.20046470108840164</v>
      </c>
      <c r="R110" s="23">
        <v>3078738.96</v>
      </c>
      <c r="S110" s="106">
        <v>5.4486884756286269E-2</v>
      </c>
    </row>
    <row r="111" spans="1:19" ht="15" customHeight="1">
      <c r="A111" s="62">
        <v>19</v>
      </c>
      <c r="B111" s="63">
        <v>261</v>
      </c>
      <c r="C111" s="64" t="s">
        <v>123</v>
      </c>
      <c r="D111" s="23">
        <f>'2022 Kunta'!D111</f>
        <v>23582899.739999998</v>
      </c>
      <c r="E111" s="107">
        <f>'2022 Kunta'!E111</f>
        <v>9.3274468697154722E-2</v>
      </c>
      <c r="F111" s="23">
        <f>'2022 Kunta'!F111</f>
        <v>23330162.546323795</v>
      </c>
      <c r="G111" s="23">
        <f>'2022 Kunta'!G111</f>
        <v>22268609.173703521</v>
      </c>
      <c r="H111" s="23">
        <f>'2022 Kunta'!H111</f>
        <v>1061553.3726202734</v>
      </c>
      <c r="I111" s="23">
        <f>'2022 Kunta'!I111</f>
        <v>-1881952.7574691281</v>
      </c>
      <c r="J111" s="23">
        <f>'2022 Kunta'!J111</f>
        <v>-820399.38484885474</v>
      </c>
      <c r="K111" s="23">
        <f>'2022 Kunta'!K111</f>
        <v>888820.07101249357</v>
      </c>
      <c r="L111" s="65"/>
      <c r="M111" s="67">
        <v>4.3670777168711558E-3</v>
      </c>
      <c r="N111" s="68">
        <v>137</v>
      </c>
      <c r="O111" s="68" t="s">
        <v>63</v>
      </c>
      <c r="P111" s="23">
        <f>'2022 Kunta'!M111</f>
        <v>5595283.8649648884</v>
      </c>
      <c r="Q111" s="106">
        <f>'2022 Kunta'!N111</f>
        <v>0.42163584471697635</v>
      </c>
      <c r="R111" s="23">
        <v>8381470.0499999998</v>
      </c>
      <c r="S111" s="106">
        <v>6.4960071001827213E-2</v>
      </c>
    </row>
    <row r="112" spans="1:19" ht="15" customHeight="1">
      <c r="A112" s="62">
        <v>11</v>
      </c>
      <c r="B112" s="63">
        <v>263</v>
      </c>
      <c r="C112" s="64" t="s">
        <v>124</v>
      </c>
      <c r="D112" s="23">
        <f>'2022 Kunta'!D112</f>
        <v>21962361.18</v>
      </c>
      <c r="E112" s="107">
        <f>'2022 Kunta'!E112</f>
        <v>2.4556295522014882E-2</v>
      </c>
      <c r="F112" s="23">
        <f>'2022 Kunta'!F112</f>
        <v>21726991.247025996</v>
      </c>
      <c r="G112" s="23">
        <f>'2022 Kunta'!G112</f>
        <v>21533401.750817705</v>
      </c>
      <c r="H112" s="23">
        <f>'2022 Kunta'!H112</f>
        <v>193589.4962082915</v>
      </c>
      <c r="I112" s="23">
        <f>'2022 Kunta'!I112</f>
        <v>-1752631.2132484999</v>
      </c>
      <c r="J112" s="23">
        <f>'2022 Kunta'!J112</f>
        <v>-1559041.7170402084</v>
      </c>
      <c r="K112" s="23">
        <f>'2022 Kunta'!K112</f>
        <v>827743.30717693293</v>
      </c>
      <c r="L112" s="65"/>
      <c r="M112" s="67">
        <v>4.3670777168711558E-3</v>
      </c>
      <c r="N112" s="68">
        <v>137</v>
      </c>
      <c r="O112" s="68" t="s">
        <v>63</v>
      </c>
      <c r="P112" s="23">
        <f>'2022 Kunta'!M112</f>
        <v>2747811.9814012516</v>
      </c>
      <c r="Q112" s="106">
        <f>'2022 Kunta'!N112</f>
        <v>-0.26616746732276264</v>
      </c>
      <c r="R112" s="23">
        <v>1800930.85</v>
      </c>
      <c r="S112" s="106">
        <v>5.0070551590996715E-2</v>
      </c>
    </row>
    <row r="113" spans="1:19" ht="15" customHeight="1">
      <c r="A113" s="62">
        <v>13</v>
      </c>
      <c r="B113" s="63">
        <v>265</v>
      </c>
      <c r="C113" s="64" t="s">
        <v>125</v>
      </c>
      <c r="D113" s="23">
        <f>'2022 Kunta'!D113</f>
        <v>2740219.96</v>
      </c>
      <c r="E113" s="107">
        <f>'2022 Kunta'!E113</f>
        <v>-4.1770142375896824E-2</v>
      </c>
      <c r="F113" s="23">
        <f>'2022 Kunta'!F113</f>
        <v>2710853.1090028239</v>
      </c>
      <c r="G113" s="23">
        <f>'2022 Kunta'!G113</f>
        <v>2863750.3350412929</v>
      </c>
      <c r="H113" s="23">
        <f>'2022 Kunta'!H113</f>
        <v>-152897.226038469</v>
      </c>
      <c r="I113" s="23">
        <f>'2022 Kunta'!I113</f>
        <v>-218673.89365384055</v>
      </c>
      <c r="J113" s="23">
        <f>'2022 Kunta'!J113</f>
        <v>-371571.11969230953</v>
      </c>
      <c r="K113" s="23">
        <f>'2022 Kunta'!K113</f>
        <v>103276.63375958755</v>
      </c>
      <c r="L113" s="65"/>
      <c r="M113" s="67">
        <v>4.3670777168711558E-3</v>
      </c>
      <c r="N113" s="68">
        <v>137</v>
      </c>
      <c r="O113" s="68" t="s">
        <v>63</v>
      </c>
      <c r="P113" s="23">
        <f>'2022 Kunta'!M113</f>
        <v>871465.75239139516</v>
      </c>
      <c r="Q113" s="106">
        <f>'2022 Kunta'!N113</f>
        <v>-0.29110976610757555</v>
      </c>
      <c r="R113" s="23">
        <v>562982.13</v>
      </c>
      <c r="S113" s="106">
        <v>7.0705166363956184E-2</v>
      </c>
    </row>
    <row r="114" spans="1:19" ht="15" customHeight="1">
      <c r="A114" s="62">
        <v>4</v>
      </c>
      <c r="B114" s="63">
        <v>271</v>
      </c>
      <c r="C114" s="64" t="s">
        <v>394</v>
      </c>
      <c r="D114" s="23">
        <f>'2022 Kunta'!D114</f>
        <v>23648932.789999999</v>
      </c>
      <c r="E114" s="107">
        <f>'2022 Kunta'!E114</f>
        <v>2.9803582769262427E-2</v>
      </c>
      <c r="F114" s="23">
        <f>'2022 Kunta'!F114</f>
        <v>23395487.922206916</v>
      </c>
      <c r="G114" s="23">
        <f>'2022 Kunta'!G114</f>
        <v>23176187.709862046</v>
      </c>
      <c r="H114" s="23">
        <f>'2022 Kunta'!H114</f>
        <v>219300.21234486997</v>
      </c>
      <c r="I114" s="23">
        <f>'2022 Kunta'!I114</f>
        <v>-1887222.2994636104</v>
      </c>
      <c r="J114" s="23">
        <f>'2022 Kunta'!J114</f>
        <v>-1667922.0871187404</v>
      </c>
      <c r="K114" s="23">
        <f>'2022 Kunta'!K114</f>
        <v>891308.80228970037</v>
      </c>
      <c r="L114" s="65"/>
      <c r="M114" s="67">
        <v>4.3670777168711558E-3</v>
      </c>
      <c r="N114" s="68">
        <v>137</v>
      </c>
      <c r="O114" s="68" t="s">
        <v>63</v>
      </c>
      <c r="P114" s="23">
        <f>'2022 Kunta'!M114</f>
        <v>1840269.1041888567</v>
      </c>
      <c r="Q114" s="106">
        <f>'2022 Kunta'!N114</f>
        <v>-0.14250342847011754</v>
      </c>
      <c r="R114" s="23">
        <v>2789562.94</v>
      </c>
      <c r="S114" s="106">
        <v>3.4260497256926481E-2</v>
      </c>
    </row>
    <row r="115" spans="1:19" ht="15" customHeight="1">
      <c r="A115" s="62">
        <v>16</v>
      </c>
      <c r="B115" s="63">
        <v>272</v>
      </c>
      <c r="C115" s="64" t="s">
        <v>395</v>
      </c>
      <c r="D115" s="23">
        <f>'2022 Kunta'!D115</f>
        <v>178826501.49000001</v>
      </c>
      <c r="E115" s="107">
        <f>'2022 Kunta'!E115</f>
        <v>3.1156382410914674E-2</v>
      </c>
      <c r="F115" s="23">
        <f>'2022 Kunta'!F115</f>
        <v>176910023.50638473</v>
      </c>
      <c r="G115" s="23">
        <f>'2022 Kunta'!G115</f>
        <v>177100421.69072652</v>
      </c>
      <c r="H115" s="23">
        <f>'2022 Kunta'!H115</f>
        <v>-190398.18434178829</v>
      </c>
      <c r="I115" s="23">
        <f>'2022 Kunta'!I115</f>
        <v>-14270638.102100614</v>
      </c>
      <c r="J115" s="23">
        <f>'2022 Kunta'!J115</f>
        <v>-14461036.286442403</v>
      </c>
      <c r="K115" s="23">
        <f>'2022 Kunta'!K115</f>
        <v>6739823.5800351836</v>
      </c>
      <c r="L115" s="65"/>
      <c r="M115" s="67">
        <v>4.3670777168711558E-3</v>
      </c>
      <c r="N115" s="68">
        <v>137</v>
      </c>
      <c r="O115" s="68" t="s">
        <v>63</v>
      </c>
      <c r="P115" s="23">
        <f>'2022 Kunta'!M115</f>
        <v>23310610.625300284</v>
      </c>
      <c r="Q115" s="106">
        <f>'2022 Kunta'!N115</f>
        <v>-0.14041066721343376</v>
      </c>
      <c r="R115" s="23">
        <v>16669601.51</v>
      </c>
      <c r="S115" s="106">
        <v>7.3181010306582417E-2</v>
      </c>
    </row>
    <row r="116" spans="1:19" ht="15" customHeight="1">
      <c r="A116" s="62">
        <v>19</v>
      </c>
      <c r="B116" s="63">
        <v>273</v>
      </c>
      <c r="C116" s="64" t="s">
        <v>128</v>
      </c>
      <c r="D116" s="23">
        <f>'2022 Kunta'!D116</f>
        <v>12866419.880000001</v>
      </c>
      <c r="E116" s="107">
        <f>'2022 Kunta'!E116</f>
        <v>0.11509802141846892</v>
      </c>
      <c r="F116" s="23">
        <f>'2022 Kunta'!F116</f>
        <v>12728530.863425191</v>
      </c>
      <c r="G116" s="23">
        <f>'2022 Kunta'!G116</f>
        <v>12244622.893591352</v>
      </c>
      <c r="H116" s="23">
        <f>'2022 Kunta'!H116</f>
        <v>483907.96983383968</v>
      </c>
      <c r="I116" s="23">
        <f>'2022 Kunta'!I116</f>
        <v>-1026760.6884174292</v>
      </c>
      <c r="J116" s="23">
        <f>'2022 Kunta'!J116</f>
        <v>-542852.71858358954</v>
      </c>
      <c r="K116" s="23">
        <f>'2022 Kunta'!K116</f>
        <v>484924.76996037812</v>
      </c>
      <c r="L116" s="65"/>
      <c r="M116" s="67">
        <v>4.3670777168711558E-3</v>
      </c>
      <c r="N116" s="68">
        <v>137</v>
      </c>
      <c r="O116" s="68" t="s">
        <v>63</v>
      </c>
      <c r="P116" s="23">
        <f>'2022 Kunta'!M116</f>
        <v>1250789.1804143705</v>
      </c>
      <c r="Q116" s="106">
        <f>'2022 Kunta'!N116</f>
        <v>-0.24350447336849668</v>
      </c>
      <c r="R116" s="23">
        <v>4593994.7699999996</v>
      </c>
      <c r="S116" s="106">
        <v>0.17683541832909144</v>
      </c>
    </row>
    <row r="117" spans="1:19" ht="15" customHeight="1">
      <c r="A117" s="62">
        <v>13</v>
      </c>
      <c r="B117" s="63">
        <v>275</v>
      </c>
      <c r="C117" s="64" t="s">
        <v>129</v>
      </c>
      <c r="D117" s="23">
        <f>'2022 Kunta'!D117</f>
        <v>7598774.4500000002</v>
      </c>
      <c r="E117" s="107">
        <f>'2022 Kunta'!E117</f>
        <v>1.2710512568061105E-2</v>
      </c>
      <c r="F117" s="23">
        <f>'2022 Kunta'!F117</f>
        <v>7517338.6235730229</v>
      </c>
      <c r="G117" s="23">
        <f>'2022 Kunta'!G117</f>
        <v>7615964.2085385453</v>
      </c>
      <c r="H117" s="23">
        <f>'2022 Kunta'!H117</f>
        <v>-98625.584965522401</v>
      </c>
      <c r="I117" s="23">
        <f>'2022 Kunta'!I117</f>
        <v>-606394.23850442318</v>
      </c>
      <c r="J117" s="23">
        <f>'2022 Kunta'!J117</f>
        <v>-705019.82346994558</v>
      </c>
      <c r="K117" s="23">
        <f>'2022 Kunta'!K117</f>
        <v>286391.55153601657</v>
      </c>
      <c r="L117" s="65"/>
      <c r="M117" s="67">
        <v>4.3670777168711558E-3</v>
      </c>
      <c r="N117" s="68">
        <v>137</v>
      </c>
      <c r="O117" s="68" t="s">
        <v>63</v>
      </c>
      <c r="P117" s="23">
        <f>'2022 Kunta'!M117</f>
        <v>1091607.825348841</v>
      </c>
      <c r="Q117" s="106">
        <f>'2022 Kunta'!N117</f>
        <v>-0.26825356945741297</v>
      </c>
      <c r="R117" s="23">
        <v>888403.35</v>
      </c>
      <c r="S117" s="106">
        <v>7.698831125378236E-2</v>
      </c>
    </row>
    <row r="118" spans="1:19" ht="15" customHeight="1">
      <c r="A118" s="62">
        <v>12</v>
      </c>
      <c r="B118" s="63">
        <v>276</v>
      </c>
      <c r="C118" s="64" t="s">
        <v>130</v>
      </c>
      <c r="D118" s="23">
        <f>'2022 Kunta'!D118</f>
        <v>53838516.539999999</v>
      </c>
      <c r="E118" s="107">
        <f>'2022 Kunta'!E118</f>
        <v>4.0483244979293564E-2</v>
      </c>
      <c r="F118" s="23">
        <f>'2022 Kunta'!F118</f>
        <v>53261530.854099371</v>
      </c>
      <c r="G118" s="23">
        <f>'2022 Kunta'!G118</f>
        <v>53324069.802149259</v>
      </c>
      <c r="H118" s="23">
        <f>'2022 Kunta'!H118</f>
        <v>-62538.948049888015</v>
      </c>
      <c r="I118" s="23">
        <f>'2022 Kunta'!I118</f>
        <v>-4296398.9067317415</v>
      </c>
      <c r="J118" s="23">
        <f>'2022 Kunta'!J118</f>
        <v>-4358937.8547816295</v>
      </c>
      <c r="K118" s="23">
        <f>'2022 Kunta'!K118</f>
        <v>2029129.3531272125</v>
      </c>
      <c r="L118" s="65"/>
      <c r="M118" s="67">
        <v>4.3670777168711558E-3</v>
      </c>
      <c r="N118" s="68">
        <v>137</v>
      </c>
      <c r="O118" s="68" t="s">
        <v>63</v>
      </c>
      <c r="P118" s="23">
        <f>'2022 Kunta'!M118</f>
        <v>3795419.4199504904</v>
      </c>
      <c r="Q118" s="106">
        <f>'2022 Kunta'!N118</f>
        <v>2.583643827385651E-2</v>
      </c>
      <c r="R118" s="23">
        <v>3606441.17</v>
      </c>
      <c r="S118" s="106">
        <v>0.18137223217315768</v>
      </c>
    </row>
    <row r="119" spans="1:19" ht="15" customHeight="1">
      <c r="A119" s="62">
        <v>15</v>
      </c>
      <c r="B119" s="63">
        <v>280</v>
      </c>
      <c r="C119" s="64" t="s">
        <v>131</v>
      </c>
      <c r="D119" s="23">
        <f>'2022 Kunta'!D119</f>
        <v>6166154.8300000001</v>
      </c>
      <c r="E119" s="107">
        <f>'2022 Kunta'!E119</f>
        <v>3.6166113805433886E-2</v>
      </c>
      <c r="F119" s="23">
        <f>'2022 Kunta'!F119</f>
        <v>6100072.3429145012</v>
      </c>
      <c r="G119" s="23">
        <f>'2022 Kunta'!G119</f>
        <v>6143766.9455459332</v>
      </c>
      <c r="H119" s="23">
        <f>'2022 Kunta'!H119</f>
        <v>-43694.602631432004</v>
      </c>
      <c r="I119" s="23">
        <f>'2022 Kunta'!I119</f>
        <v>-492068.92338253581</v>
      </c>
      <c r="J119" s="23">
        <f>'2022 Kunta'!J119</f>
        <v>-535763.52601396781</v>
      </c>
      <c r="K119" s="23">
        <f>'2022 Kunta'!K119</f>
        <v>232397.29780043711</v>
      </c>
      <c r="L119" s="65"/>
      <c r="M119" s="67">
        <v>4.3670777168711558E-3</v>
      </c>
      <c r="N119" s="68">
        <v>137</v>
      </c>
      <c r="O119" s="68" t="s">
        <v>63</v>
      </c>
      <c r="P119" s="23">
        <f>'2022 Kunta'!M119</f>
        <v>793497.62970264547</v>
      </c>
      <c r="Q119" s="106">
        <f>'2022 Kunta'!N119</f>
        <v>-0.19762686916952976</v>
      </c>
      <c r="R119" s="23">
        <v>836727.23</v>
      </c>
      <c r="S119" s="106">
        <v>5.0884977870215398E-2</v>
      </c>
    </row>
    <row r="120" spans="1:19" ht="15" customHeight="1">
      <c r="A120" s="62">
        <v>2</v>
      </c>
      <c r="B120" s="63">
        <v>284</v>
      </c>
      <c r="C120" s="64" t="s">
        <v>396</v>
      </c>
      <c r="D120" s="23">
        <f>'2022 Kunta'!D120</f>
        <v>6717259.6299999999</v>
      </c>
      <c r="E120" s="107">
        <f>'2022 Kunta'!E120</f>
        <v>4.8573725733075168E-2</v>
      </c>
      <c r="F120" s="23">
        <f>'2022 Kunta'!F120</f>
        <v>6645270.9701321423</v>
      </c>
      <c r="G120" s="23">
        <f>'2022 Kunta'!G120</f>
        <v>6463471.6796479067</v>
      </c>
      <c r="H120" s="23">
        <f>'2022 Kunta'!H120</f>
        <v>181799.29048423562</v>
      </c>
      <c r="I120" s="23">
        <f>'2022 Kunta'!I120</f>
        <v>-536047.95944040071</v>
      </c>
      <c r="J120" s="23">
        <f>'2022 Kunta'!J120</f>
        <v>-354248.66895616509</v>
      </c>
      <c r="K120" s="23">
        <f>'2022 Kunta'!K120</f>
        <v>253167.98388534202</v>
      </c>
      <c r="L120" s="65"/>
      <c r="M120" s="67">
        <v>4.3670777168711558E-3</v>
      </c>
      <c r="N120" s="68">
        <v>137</v>
      </c>
      <c r="O120" s="68" t="s">
        <v>63</v>
      </c>
      <c r="P120" s="23">
        <f>'2022 Kunta'!M120</f>
        <v>597816.56862956309</v>
      </c>
      <c r="Q120" s="106">
        <f>'2022 Kunta'!N120</f>
        <v>-0.46913109371769057</v>
      </c>
      <c r="R120" s="23">
        <v>568347.81000000006</v>
      </c>
      <c r="S120" s="106">
        <v>5.4695179207013167E-2</v>
      </c>
    </row>
    <row r="121" spans="1:19" ht="15" customHeight="1">
      <c r="A121" s="62">
        <v>8</v>
      </c>
      <c r="B121" s="63">
        <v>285</v>
      </c>
      <c r="C121" s="64" t="s">
        <v>133</v>
      </c>
      <c r="D121" s="23">
        <f>'2022 Kunta'!D121</f>
        <v>213470025.69</v>
      </c>
      <c r="E121" s="107">
        <f>'2022 Kunta'!E121</f>
        <v>5.4401504121371014E-2</v>
      </c>
      <c r="F121" s="23">
        <f>'2022 Kunta'!F121</f>
        <v>211182274.14876911</v>
      </c>
      <c r="G121" s="23">
        <f>'2022 Kunta'!G121</f>
        <v>209279392.87274417</v>
      </c>
      <c r="H121" s="23">
        <f>'2022 Kunta'!H121</f>
        <v>1902881.2760249376</v>
      </c>
      <c r="I121" s="23">
        <f>'2022 Kunta'!I121</f>
        <v>-17035246.212868866</v>
      </c>
      <c r="J121" s="23">
        <f>'2022 Kunta'!J121</f>
        <v>-15132364.936843928</v>
      </c>
      <c r="K121" s="23">
        <f>'2022 Kunta'!K121</f>
        <v>8045509.4786755266</v>
      </c>
      <c r="L121" s="65"/>
      <c r="M121" s="67">
        <v>4.3670777168711558E-3</v>
      </c>
      <c r="N121" s="68">
        <v>137</v>
      </c>
      <c r="O121" s="68" t="s">
        <v>63</v>
      </c>
      <c r="P121" s="23">
        <f>'2022 Kunta'!M121</f>
        <v>17676154.945250008</v>
      </c>
      <c r="Q121" s="106">
        <f>'2022 Kunta'!N121</f>
        <v>-8.8938445162498492E-2</v>
      </c>
      <c r="R121" s="23">
        <v>17847151.219999999</v>
      </c>
      <c r="S121" s="106">
        <v>8.993358160914644E-2</v>
      </c>
    </row>
    <row r="122" spans="1:19" ht="15" customHeight="1">
      <c r="A122" s="62">
        <v>8</v>
      </c>
      <c r="B122" s="63">
        <v>286</v>
      </c>
      <c r="C122" s="64" t="s">
        <v>134</v>
      </c>
      <c r="D122" s="23">
        <f>'2022 Kunta'!D122</f>
        <v>315290770.47000003</v>
      </c>
      <c r="E122" s="107">
        <f>'2022 Kunta'!E122</f>
        <v>2.1668040958096491E-2</v>
      </c>
      <c r="F122" s="23">
        <f>'2022 Kunta'!F122</f>
        <v>311911809.21421188</v>
      </c>
      <c r="G122" s="23">
        <f>'2022 Kunta'!G122</f>
        <v>311361895.43192589</v>
      </c>
      <c r="H122" s="23">
        <f>'2022 Kunta'!H122</f>
        <v>549913.78228598833</v>
      </c>
      <c r="I122" s="23">
        <f>'2022 Kunta'!I122</f>
        <v>-25160702.942910556</v>
      </c>
      <c r="J122" s="23">
        <f>'2022 Kunta'!J122</f>
        <v>-24610789.160624567</v>
      </c>
      <c r="K122" s="23">
        <f>'2022 Kunta'!K122</f>
        <v>11883049.501474462</v>
      </c>
      <c r="L122" s="65"/>
      <c r="M122" s="67">
        <v>4.3670777168711558E-3</v>
      </c>
      <c r="N122" s="68">
        <v>137</v>
      </c>
      <c r="O122" s="68" t="s">
        <v>63</v>
      </c>
      <c r="P122" s="23">
        <f>'2022 Kunta'!M122</f>
        <v>32224630.157549959</v>
      </c>
      <c r="Q122" s="106">
        <f>'2022 Kunta'!N122</f>
        <v>-0.19617090060568265</v>
      </c>
      <c r="R122" s="23">
        <v>31299483.84</v>
      </c>
      <c r="S122" s="106">
        <v>5.998219268281213E-2</v>
      </c>
    </row>
    <row r="123" spans="1:19" ht="15" customHeight="1">
      <c r="A123" s="62">
        <v>15</v>
      </c>
      <c r="B123" s="63">
        <v>287</v>
      </c>
      <c r="C123" s="64" t="s">
        <v>397</v>
      </c>
      <c r="D123" s="23">
        <f>'2022 Kunta'!D123</f>
        <v>22163793.100000001</v>
      </c>
      <c r="E123" s="107">
        <f>'2022 Kunta'!E123</f>
        <v>2.656814802804397E-2</v>
      </c>
      <c r="F123" s="23">
        <f>'2022 Kunta'!F123</f>
        <v>21926264.427484259</v>
      </c>
      <c r="G123" s="23">
        <f>'2022 Kunta'!G123</f>
        <v>21901744.382516485</v>
      </c>
      <c r="H123" s="23">
        <f>'2022 Kunta'!H123</f>
        <v>24520.044967774302</v>
      </c>
      <c r="I123" s="23">
        <f>'2022 Kunta'!I123</f>
        <v>-1768705.7995574654</v>
      </c>
      <c r="J123" s="23">
        <f>'2022 Kunta'!J123</f>
        <v>-1744185.7545896911</v>
      </c>
      <c r="K123" s="23">
        <f>'2022 Kunta'!K123</f>
        <v>835335.11036536412</v>
      </c>
      <c r="L123" s="65"/>
      <c r="M123" s="67">
        <v>4.3670777168711558E-3</v>
      </c>
      <c r="N123" s="68">
        <v>137</v>
      </c>
      <c r="O123" s="68" t="s">
        <v>63</v>
      </c>
      <c r="P123" s="23">
        <f>'2022 Kunta'!M123</f>
        <v>1920807.0723904532</v>
      </c>
      <c r="Q123" s="106">
        <f>'2022 Kunta'!N123</f>
        <v>-0.22901064607805965</v>
      </c>
      <c r="R123" s="23">
        <v>3319037.25</v>
      </c>
      <c r="S123" s="106">
        <v>7.9802055862781218E-2</v>
      </c>
    </row>
    <row r="124" spans="1:19" ht="15" customHeight="1">
      <c r="A124" s="62">
        <v>15</v>
      </c>
      <c r="B124" s="63">
        <v>288</v>
      </c>
      <c r="C124" s="64" t="s">
        <v>398</v>
      </c>
      <c r="D124" s="23">
        <f>'2022 Kunta'!D124</f>
        <v>22112343.32</v>
      </c>
      <c r="E124" s="107">
        <f>'2022 Kunta'!E124</f>
        <v>4.2408667095240604E-2</v>
      </c>
      <c r="F124" s="23">
        <f>'2022 Kunta'!F124</f>
        <v>21875366.033155899</v>
      </c>
      <c r="G124" s="23">
        <f>'2022 Kunta'!G124</f>
        <v>21692596.70405614</v>
      </c>
      <c r="H124" s="23">
        <f>'2022 Kunta'!H124</f>
        <v>182769.32909975946</v>
      </c>
      <c r="I124" s="23">
        <f>'2022 Kunta'!I124</f>
        <v>-1764600.0256106781</v>
      </c>
      <c r="J124" s="23">
        <f>'2022 Kunta'!J124</f>
        <v>-1581830.6965109187</v>
      </c>
      <c r="K124" s="23">
        <f>'2022 Kunta'!K124</f>
        <v>833396.01052533824</v>
      </c>
      <c r="L124" s="65"/>
      <c r="M124" s="67">
        <v>4.3670777168711558E-3</v>
      </c>
      <c r="N124" s="68">
        <v>137</v>
      </c>
      <c r="O124" s="68" t="s">
        <v>63</v>
      </c>
      <c r="P124" s="23">
        <f>'2022 Kunta'!M124</f>
        <v>3038520.7838965403</v>
      </c>
      <c r="Q124" s="106">
        <f>'2022 Kunta'!N124</f>
        <v>-0.19944956426166838</v>
      </c>
      <c r="R124" s="23">
        <v>1924905.7</v>
      </c>
      <c r="S124" s="106">
        <v>7.375448140138241E-2</v>
      </c>
    </row>
    <row r="125" spans="1:19" ht="15" customHeight="1">
      <c r="A125" s="62">
        <v>18</v>
      </c>
      <c r="B125" s="63">
        <v>290</v>
      </c>
      <c r="C125" s="64" t="s">
        <v>137</v>
      </c>
      <c r="D125" s="23">
        <f>'2022 Kunta'!D125</f>
        <v>24714313.350000001</v>
      </c>
      <c r="E125" s="107">
        <f>'2022 Kunta'!E125</f>
        <v>1.3443479620539822E-2</v>
      </c>
      <c r="F125" s="23">
        <f>'2022 Kunta'!F125</f>
        <v>24449450.832303803</v>
      </c>
      <c r="G125" s="23">
        <f>'2022 Kunta'!G125</f>
        <v>24488795.356838055</v>
      </c>
      <c r="H125" s="23">
        <f>'2022 Kunta'!H125</f>
        <v>-39344.524534251541</v>
      </c>
      <c r="I125" s="23">
        <f>'2022 Kunta'!I125</f>
        <v>-1972241.355845606</v>
      </c>
      <c r="J125" s="23">
        <f>'2022 Kunta'!J125</f>
        <v>-2011585.8803798575</v>
      </c>
      <c r="K125" s="23">
        <f>'2022 Kunta'!K125</f>
        <v>931462.11827010964</v>
      </c>
      <c r="L125" s="65"/>
      <c r="M125" s="67">
        <v>4.3670777168711558E-3</v>
      </c>
      <c r="N125" s="68">
        <v>137</v>
      </c>
      <c r="O125" s="68" t="s">
        <v>63</v>
      </c>
      <c r="P125" s="23">
        <f>'2022 Kunta'!M125</f>
        <v>4362108.9072740087</v>
      </c>
      <c r="Q125" s="106">
        <f>'2022 Kunta'!N125</f>
        <v>-0.24588812507383762</v>
      </c>
      <c r="R125" s="23">
        <v>2422000.2400000002</v>
      </c>
      <c r="S125" s="106">
        <v>5.8289939954504932E-2</v>
      </c>
    </row>
    <row r="126" spans="1:19" ht="15" customHeight="1">
      <c r="A126" s="62">
        <v>13</v>
      </c>
      <c r="B126" s="63">
        <v>291</v>
      </c>
      <c r="C126" s="64" t="s">
        <v>138</v>
      </c>
      <c r="D126" s="23">
        <f>'2022 Kunta'!D126</f>
        <v>6635406.3200000003</v>
      </c>
      <c r="E126" s="107">
        <f>'2022 Kunta'!E126</f>
        <v>3.556939318939123E-2</v>
      </c>
      <c r="F126" s="23">
        <f>'2022 Kunta'!F126</f>
        <v>6564294.8794771163</v>
      </c>
      <c r="G126" s="23">
        <f>'2022 Kunta'!G126</f>
        <v>6512429.1682987735</v>
      </c>
      <c r="H126" s="23">
        <f>'2022 Kunta'!H126</f>
        <v>51865.711178342812</v>
      </c>
      <c r="I126" s="23">
        <f>'2022 Kunta'!I126</f>
        <v>-529515.93563667848</v>
      </c>
      <c r="J126" s="23">
        <f>'2022 Kunta'!J126</f>
        <v>-477650.22445833567</v>
      </c>
      <c r="K126" s="23">
        <f>'2022 Kunta'!K126</f>
        <v>250083.00003649804</v>
      </c>
      <c r="L126" s="65"/>
      <c r="M126" s="67">
        <v>4.3670777168711558E-3</v>
      </c>
      <c r="N126" s="68">
        <v>137</v>
      </c>
      <c r="O126" s="68" t="s">
        <v>63</v>
      </c>
      <c r="P126" s="23">
        <f>'2022 Kunta'!M126</f>
        <v>1395059.8043039283</v>
      </c>
      <c r="Q126" s="106">
        <f>'2022 Kunta'!N126</f>
        <v>-0.2819306169176371</v>
      </c>
      <c r="R126" s="23">
        <v>1666286.14</v>
      </c>
      <c r="S126" s="106">
        <v>5.8816591208756153E-2</v>
      </c>
    </row>
    <row r="127" spans="1:19" ht="15" customHeight="1">
      <c r="A127" s="62">
        <v>21</v>
      </c>
      <c r="B127" s="63">
        <v>295</v>
      </c>
      <c r="C127" s="64" t="s">
        <v>139</v>
      </c>
      <c r="D127" s="23">
        <f>'2022 Kunta'!D127</f>
        <v>1136036.53</v>
      </c>
      <c r="E127" s="107">
        <f>'2022 Kunta'!E127</f>
        <v>3.2732870296622529E-2</v>
      </c>
      <c r="F127" s="23">
        <f>'2022 Kunta'!F127</f>
        <v>1123861.6622919862</v>
      </c>
      <c r="G127" s="23">
        <f>'2022 Kunta'!G127</f>
        <v>1139891.2037723982</v>
      </c>
      <c r="H127" s="23">
        <f>'2022 Kunta'!H127</f>
        <v>-16029.541480412008</v>
      </c>
      <c r="I127" s="23">
        <f>'2022 Kunta'!I127</f>
        <v>-90657.514715752259</v>
      </c>
      <c r="J127" s="23">
        <f>'2022 Kunta'!J127</f>
        <v>-106687.05619616427</v>
      </c>
      <c r="K127" s="23">
        <f>'2022 Kunta'!K127</f>
        <v>42816.281305506112</v>
      </c>
      <c r="L127" s="65"/>
      <c r="M127" s="67">
        <v>4.3670777168711558E-3</v>
      </c>
      <c r="N127" s="68">
        <v>137</v>
      </c>
      <c r="O127" s="68" t="s">
        <v>63</v>
      </c>
      <c r="P127" s="23">
        <f>'2022 Kunta'!M127</f>
        <v>6113.6060845672864</v>
      </c>
      <c r="Q127" s="106">
        <f>'2022 Kunta'!N127</f>
        <v>-0.28150352601943129</v>
      </c>
      <c r="R127" s="23">
        <v>110721.57</v>
      </c>
      <c r="S127" s="106">
        <v>5.3939079529770284E-2</v>
      </c>
    </row>
    <row r="128" spans="1:19" ht="15" customHeight="1">
      <c r="A128" s="62">
        <v>11</v>
      </c>
      <c r="B128" s="63">
        <v>297</v>
      </c>
      <c r="C128" s="64" t="s">
        <v>140</v>
      </c>
      <c r="D128" s="23">
        <f>'2022 Kunta'!D128</f>
        <v>460140241.99000001</v>
      </c>
      <c r="E128" s="107">
        <f>'2022 Kunta'!E128</f>
        <v>4.550751781688489E-2</v>
      </c>
      <c r="F128" s="23">
        <f>'2022 Kunta'!F128</f>
        <v>455208933.51054317</v>
      </c>
      <c r="G128" s="23">
        <f>'2022 Kunta'!G128</f>
        <v>453065169.12663805</v>
      </c>
      <c r="H128" s="23">
        <f>'2022 Kunta'!H128</f>
        <v>2143764.3839051127</v>
      </c>
      <c r="I128" s="23">
        <f>'2022 Kunta'!I128</f>
        <v>-36719920.229605846</v>
      </c>
      <c r="J128" s="23">
        <f>'2022 Kunta'!J128</f>
        <v>-34576155.845700733</v>
      </c>
      <c r="K128" s="23">
        <f>'2022 Kunta'!K128</f>
        <v>17342306.801549323</v>
      </c>
      <c r="L128" s="65"/>
      <c r="M128" s="67">
        <v>4.3670777168711558E-3</v>
      </c>
      <c r="N128" s="68">
        <v>137</v>
      </c>
      <c r="O128" s="68" t="s">
        <v>63</v>
      </c>
      <c r="P128" s="23">
        <f>'2022 Kunta'!M128</f>
        <v>39412587.615162492</v>
      </c>
      <c r="Q128" s="106">
        <f>'2022 Kunta'!N128</f>
        <v>-0.17289344997425982</v>
      </c>
      <c r="R128" s="23">
        <v>51305920.450000003</v>
      </c>
      <c r="S128" s="106">
        <v>9.2257808710204392E-2</v>
      </c>
    </row>
    <row r="129" spans="1:19" ht="15" customHeight="1">
      <c r="A129" s="62">
        <v>14</v>
      </c>
      <c r="B129" s="63">
        <v>300</v>
      </c>
      <c r="C129" s="64" t="s">
        <v>141</v>
      </c>
      <c r="D129" s="23">
        <f>'2022 Kunta'!D129</f>
        <v>10399125.65</v>
      </c>
      <c r="E129" s="107">
        <f>'2022 Kunta'!E129</f>
        <v>4.3786407068865385E-2</v>
      </c>
      <c r="F129" s="23">
        <f>'2022 Kunta'!F129</f>
        <v>10287678.547970841</v>
      </c>
      <c r="G129" s="23">
        <f>'2022 Kunta'!G129</f>
        <v>10132531.413547689</v>
      </c>
      <c r="H129" s="23">
        <f>'2022 Kunta'!H129</f>
        <v>155147.13442315161</v>
      </c>
      <c r="I129" s="23">
        <f>'2022 Kunta'!I129</f>
        <v>-829866.70036555233</v>
      </c>
      <c r="J129" s="23">
        <f>'2022 Kunta'!J129</f>
        <v>-674719.56594240072</v>
      </c>
      <c r="K129" s="23">
        <f>'2022 Kunta'!K129</f>
        <v>391934.48221396899</v>
      </c>
      <c r="L129" s="65"/>
      <c r="M129" s="67">
        <v>4.3670777168711558E-3</v>
      </c>
      <c r="N129" s="68">
        <v>137</v>
      </c>
      <c r="O129" s="68" t="s">
        <v>63</v>
      </c>
      <c r="P129" s="23">
        <f>'2022 Kunta'!M129</f>
        <v>937683.03395471</v>
      </c>
      <c r="Q129" s="106">
        <f>'2022 Kunta'!N129</f>
        <v>-0.29041605976213325</v>
      </c>
      <c r="R129" s="23">
        <v>1077850.73</v>
      </c>
      <c r="S129" s="106">
        <v>0.12194776495374193</v>
      </c>
    </row>
    <row r="130" spans="1:19" ht="15" customHeight="1">
      <c r="A130" s="62">
        <v>14</v>
      </c>
      <c r="B130" s="63">
        <v>301</v>
      </c>
      <c r="C130" s="64" t="s">
        <v>142</v>
      </c>
      <c r="D130" s="23">
        <f>'2022 Kunta'!D130</f>
        <v>61803494.329999998</v>
      </c>
      <c r="E130" s="107">
        <f>'2022 Kunta'!E130</f>
        <v>2.9736686219160591E-2</v>
      </c>
      <c r="F130" s="23">
        <f>'2022 Kunta'!F130</f>
        <v>61141148.228012659</v>
      </c>
      <c r="G130" s="23">
        <f>'2022 Kunta'!G130</f>
        <v>60314341.218931705</v>
      </c>
      <c r="H130" s="23">
        <f>'2022 Kunta'!H130</f>
        <v>826807.0090809539</v>
      </c>
      <c r="I130" s="23">
        <f>'2022 Kunta'!I130</f>
        <v>-4932016.7518793484</v>
      </c>
      <c r="J130" s="23">
        <f>'2022 Kunta'!J130</f>
        <v>-4105209.7427983945</v>
      </c>
      <c r="K130" s="23">
        <f>'2022 Kunta'!K130</f>
        <v>2329322.8069845005</v>
      </c>
      <c r="L130" s="65"/>
      <c r="M130" s="67">
        <v>4.3670777168711558E-3</v>
      </c>
      <c r="N130" s="68">
        <v>137</v>
      </c>
      <c r="O130" s="68" t="s">
        <v>63</v>
      </c>
      <c r="P130" s="23">
        <f>'2022 Kunta'!M130</f>
        <v>5703838.8035118291</v>
      </c>
      <c r="Q130" s="106">
        <f>'2022 Kunta'!N130</f>
        <v>-0.15865803142566071</v>
      </c>
      <c r="R130" s="23">
        <v>5771361.5300000003</v>
      </c>
      <c r="S130" s="106">
        <v>0.14278706741506508</v>
      </c>
    </row>
    <row r="131" spans="1:19" ht="15" customHeight="1">
      <c r="A131" s="62">
        <v>2</v>
      </c>
      <c r="B131" s="63">
        <v>304</v>
      </c>
      <c r="C131" s="64" t="s">
        <v>399</v>
      </c>
      <c r="D131" s="23">
        <f>'2022 Kunta'!D131</f>
        <v>3649579.24</v>
      </c>
      <c r="E131" s="107">
        <f>'2022 Kunta'!E131</f>
        <v>6.0509976042439018E-2</v>
      </c>
      <c r="F131" s="23">
        <f>'2022 Kunta'!F131</f>
        <v>3610466.8142429572</v>
      </c>
      <c r="G131" s="23">
        <f>'2022 Kunta'!G131</f>
        <v>3493838.0400173482</v>
      </c>
      <c r="H131" s="23">
        <f>'2022 Kunta'!H131</f>
        <v>116628.77422560891</v>
      </c>
      <c r="I131" s="23">
        <f>'2022 Kunta'!I131</f>
        <v>-291242.20473491639</v>
      </c>
      <c r="J131" s="23">
        <f>'2022 Kunta'!J131</f>
        <v>-174613.43050930748</v>
      </c>
      <c r="K131" s="23">
        <f>'2022 Kunta'!K131</f>
        <v>137549.63617813875</v>
      </c>
      <c r="L131" s="65"/>
      <c r="M131" s="67">
        <v>4.3670777168711558E-3</v>
      </c>
      <c r="N131" s="68">
        <v>137</v>
      </c>
      <c r="O131" s="68" t="s">
        <v>63</v>
      </c>
      <c r="P131" s="23">
        <f>'2022 Kunta'!M131</f>
        <v>344559.22669643263</v>
      </c>
      <c r="Q131" s="106">
        <f>'2022 Kunta'!N131</f>
        <v>-0.19668970703258482</v>
      </c>
      <c r="R131" s="23">
        <v>1545859.79</v>
      </c>
      <c r="S131" s="106">
        <v>3.4021309727504612E-2</v>
      </c>
    </row>
    <row r="132" spans="1:19" ht="15" customHeight="1">
      <c r="A132" s="62">
        <v>17</v>
      </c>
      <c r="B132" s="63">
        <v>305</v>
      </c>
      <c r="C132" s="64" t="s">
        <v>144</v>
      </c>
      <c r="D132" s="23">
        <f>'2022 Kunta'!D132</f>
        <v>45203710.020000003</v>
      </c>
      <c r="E132" s="107">
        <f>'2022 Kunta'!E132</f>
        <v>2.9497507635885656E-2</v>
      </c>
      <c r="F132" s="23">
        <f>'2022 Kunta'!F132</f>
        <v>44719263.283586591</v>
      </c>
      <c r="G132" s="23">
        <f>'2022 Kunta'!G132</f>
        <v>44560938.86731898</v>
      </c>
      <c r="H132" s="23">
        <f>'2022 Kunta'!H132</f>
        <v>158324.41626761109</v>
      </c>
      <c r="I132" s="23">
        <f>'2022 Kunta'!I132</f>
        <v>-3607327.6678389455</v>
      </c>
      <c r="J132" s="23">
        <f>'2022 Kunta'!J132</f>
        <v>-3449003.2515713344</v>
      </c>
      <c r="K132" s="23">
        <f>'2022 Kunta'!K132</f>
        <v>1703690.6060308162</v>
      </c>
      <c r="L132" s="65"/>
      <c r="M132" s="67">
        <v>4.3670777168711558E-3</v>
      </c>
      <c r="N132" s="68">
        <v>137</v>
      </c>
      <c r="O132" s="68" t="s">
        <v>63</v>
      </c>
      <c r="P132" s="23">
        <f>'2022 Kunta'!M132</f>
        <v>5770810.0759630594</v>
      </c>
      <c r="Q132" s="106">
        <f>'2022 Kunta'!N132</f>
        <v>-0.2408851473180148</v>
      </c>
      <c r="R132" s="23">
        <v>8346756.3799999999</v>
      </c>
      <c r="S132" s="106">
        <v>6.5169742375046802E-2</v>
      </c>
    </row>
    <row r="133" spans="1:19" ht="15" customHeight="1">
      <c r="A133" s="62">
        <v>12</v>
      </c>
      <c r="B133" s="63">
        <v>309</v>
      </c>
      <c r="C133" s="64" t="s">
        <v>145</v>
      </c>
      <c r="D133" s="23">
        <f>'2022 Kunta'!D133</f>
        <v>19463272.02</v>
      </c>
      <c r="E133" s="107">
        <f>'2022 Kunta'!E133</f>
        <v>3.3696410560227319E-2</v>
      </c>
      <c r="F133" s="23">
        <f>'2022 Kunta'!F133</f>
        <v>19254684.746834949</v>
      </c>
      <c r="G133" s="23">
        <f>'2022 Kunta'!G133</f>
        <v>19044413.752339683</v>
      </c>
      <c r="H133" s="23">
        <f>'2022 Kunta'!H133</f>
        <v>210270.99449526519</v>
      </c>
      <c r="I133" s="23">
        <f>'2022 Kunta'!I133</f>
        <v>-1553199.9394155389</v>
      </c>
      <c r="J133" s="23">
        <f>'2022 Kunta'!J133</f>
        <v>-1342928.9449202737</v>
      </c>
      <c r="K133" s="23">
        <f>'2022 Kunta'!K133</f>
        <v>733554.69470150408</v>
      </c>
      <c r="L133" s="65"/>
      <c r="M133" s="67">
        <v>4.3670777168711558E-3</v>
      </c>
      <c r="N133" s="68">
        <v>137</v>
      </c>
      <c r="O133" s="68" t="s">
        <v>63</v>
      </c>
      <c r="P133" s="23">
        <f>'2022 Kunta'!M133</f>
        <v>1502919.1882858069</v>
      </c>
      <c r="Q133" s="106">
        <f>'2022 Kunta'!N133</f>
        <v>-0.30204865122378577</v>
      </c>
      <c r="R133" s="23">
        <v>1685870.57</v>
      </c>
      <c r="S133" s="106">
        <v>5.8807632039240554E-2</v>
      </c>
    </row>
    <row r="134" spans="1:19" ht="15" customHeight="1">
      <c r="A134" s="62">
        <v>13</v>
      </c>
      <c r="B134" s="63">
        <v>312</v>
      </c>
      <c r="C134" s="64" t="s">
        <v>146</v>
      </c>
      <c r="D134" s="23">
        <f>'2022 Kunta'!D134</f>
        <v>3571630.07</v>
      </c>
      <c r="E134" s="107">
        <f>'2022 Kunta'!E134</f>
        <v>1.701784040317933E-2</v>
      </c>
      <c r="F134" s="23">
        <f>'2022 Kunta'!F134</f>
        <v>3533353.0230425275</v>
      </c>
      <c r="G134" s="23">
        <f>'2022 Kunta'!G134</f>
        <v>3421318.7545283758</v>
      </c>
      <c r="H134" s="23">
        <f>'2022 Kunta'!H134</f>
        <v>112034.26851415168</v>
      </c>
      <c r="I134" s="23">
        <f>'2022 Kunta'!I134</f>
        <v>-285021.73748783261</v>
      </c>
      <c r="J134" s="23">
        <f>'2022 Kunta'!J134</f>
        <v>-172987.46897368092</v>
      </c>
      <c r="K134" s="23">
        <f>'2022 Kunta'!K134</f>
        <v>134611.79615089003</v>
      </c>
      <c r="L134" s="65"/>
      <c r="M134" s="67">
        <v>4.3670777168711558E-3</v>
      </c>
      <c r="N134" s="68">
        <v>137</v>
      </c>
      <c r="O134" s="68" t="s">
        <v>63</v>
      </c>
      <c r="P134" s="23">
        <f>'2022 Kunta'!M134</f>
        <v>1229565.4326006174</v>
      </c>
      <c r="Q134" s="106">
        <f>'2022 Kunta'!N134</f>
        <v>-0.27776980007775431</v>
      </c>
      <c r="R134" s="23">
        <v>540585.97</v>
      </c>
      <c r="S134" s="106">
        <v>0.1208198203241464</v>
      </c>
    </row>
    <row r="135" spans="1:19" ht="15" customHeight="1">
      <c r="A135" s="62">
        <v>7</v>
      </c>
      <c r="B135" s="63">
        <v>316</v>
      </c>
      <c r="C135" s="64" t="s">
        <v>147</v>
      </c>
      <c r="D135" s="23">
        <f>'2022 Kunta'!D135</f>
        <v>15571959.779999999</v>
      </c>
      <c r="E135" s="107">
        <f>'2022 Kunta'!E135</f>
        <v>1.042521627472115E-2</v>
      </c>
      <c r="F135" s="23">
        <f>'2022 Kunta'!F135</f>
        <v>15405075.577538647</v>
      </c>
      <c r="G135" s="23">
        <f>'2022 Kunta'!G135</f>
        <v>15399617.199671822</v>
      </c>
      <c r="H135" s="23">
        <f>'2022 Kunta'!H135</f>
        <v>5458.3778668250889</v>
      </c>
      <c r="I135" s="23">
        <f>'2022 Kunta'!I135</f>
        <v>-1242667.0583457842</v>
      </c>
      <c r="J135" s="23">
        <f>'2022 Kunta'!J135</f>
        <v>-1237208.6804789591</v>
      </c>
      <c r="K135" s="23">
        <f>'2022 Kunta'!K135</f>
        <v>586894.34081710991</v>
      </c>
      <c r="L135" s="65"/>
      <c r="M135" s="67">
        <v>4.3670777168711558E-3</v>
      </c>
      <c r="N135" s="68">
        <v>137</v>
      </c>
      <c r="O135" s="68" t="s">
        <v>63</v>
      </c>
      <c r="P135" s="23">
        <f>'2022 Kunta'!M135</f>
        <v>833810.03523778555</v>
      </c>
      <c r="Q135" s="106">
        <f>'2022 Kunta'!N135</f>
        <v>-0.32413504491089362</v>
      </c>
      <c r="R135" s="23">
        <v>1303965.06</v>
      </c>
      <c r="S135" s="106">
        <v>8.3812412311907059E-2</v>
      </c>
    </row>
    <row r="136" spans="1:19" ht="15" customHeight="1">
      <c r="A136" s="62">
        <v>17</v>
      </c>
      <c r="B136" s="63">
        <v>317</v>
      </c>
      <c r="C136" s="64" t="s">
        <v>148</v>
      </c>
      <c r="D136" s="23">
        <f>'2022 Kunta'!D136</f>
        <v>6446504.7199999997</v>
      </c>
      <c r="E136" s="107">
        <f>'2022 Kunta'!E136</f>
        <v>-2.3028949517990283E-3</v>
      </c>
      <c r="F136" s="23">
        <f>'2022 Kunta'!F136</f>
        <v>6377417.7319741072</v>
      </c>
      <c r="G136" s="23">
        <f>'2022 Kunta'!G136</f>
        <v>6563136.9005745733</v>
      </c>
      <c r="H136" s="23">
        <f>'2022 Kunta'!H136</f>
        <v>-185719.1686004661</v>
      </c>
      <c r="I136" s="23">
        <f>'2022 Kunta'!I136</f>
        <v>-514441.28871328314</v>
      </c>
      <c r="J136" s="23">
        <f>'2022 Kunta'!J136</f>
        <v>-700160.45731374924</v>
      </c>
      <c r="K136" s="23">
        <f>'2022 Kunta'!K136</f>
        <v>242963.45429032363</v>
      </c>
      <c r="L136" s="65"/>
      <c r="M136" s="67">
        <v>4.3670777168711558E-3</v>
      </c>
      <c r="N136" s="68">
        <v>137</v>
      </c>
      <c r="O136" s="68" t="s">
        <v>63</v>
      </c>
      <c r="P136" s="23">
        <f>'2022 Kunta'!M136</f>
        <v>1153778.1210160956</v>
      </c>
      <c r="Q136" s="106">
        <f>'2022 Kunta'!N136</f>
        <v>-0.1203236755699012</v>
      </c>
      <c r="R136" s="23">
        <v>714122.53</v>
      </c>
      <c r="S136" s="106">
        <v>0.12055957168703157</v>
      </c>
    </row>
    <row r="137" spans="1:19" ht="15" customHeight="1">
      <c r="A137" s="62">
        <v>21</v>
      </c>
      <c r="B137" s="63">
        <v>318</v>
      </c>
      <c r="C137" s="64" t="s">
        <v>149</v>
      </c>
      <c r="D137" s="23">
        <f>'2022 Kunta'!D137</f>
        <v>667732.12</v>
      </c>
      <c r="E137" s="107">
        <f>'2022 Kunta'!E137</f>
        <v>-0.17514290607177663</v>
      </c>
      <c r="F137" s="23">
        <f>'2022 Kunta'!F137</f>
        <v>660576.05590284313</v>
      </c>
      <c r="G137" s="23">
        <f>'2022 Kunta'!G137</f>
        <v>820696.95739436301</v>
      </c>
      <c r="H137" s="23">
        <f>'2022 Kunta'!H137</f>
        <v>-160120.90149151988</v>
      </c>
      <c r="I137" s="23">
        <f>'2022 Kunta'!I137</f>
        <v>-53286.080945900962</v>
      </c>
      <c r="J137" s="23">
        <f>'2022 Kunta'!J137</f>
        <v>-213406.98243742084</v>
      </c>
      <c r="K137" s="23">
        <f>'2022 Kunta'!K137</f>
        <v>25166.273734738053</v>
      </c>
      <c r="L137" s="65"/>
      <c r="M137" s="67">
        <v>4.3670777168711558E-3</v>
      </c>
      <c r="N137" s="68">
        <v>137</v>
      </c>
      <c r="O137" s="68" t="s">
        <v>63</v>
      </c>
      <c r="P137" s="23">
        <f>'2022 Kunta'!M137</f>
        <v>14073.128125835847</v>
      </c>
      <c r="Q137" s="106">
        <f>'2022 Kunta'!N137</f>
        <v>-2.5935219646022079E-2</v>
      </c>
      <c r="R137" s="23">
        <v>84236.4</v>
      </c>
      <c r="S137" s="106">
        <v>4.0507923959632874E-2</v>
      </c>
    </row>
    <row r="138" spans="1:19" ht="15" customHeight="1">
      <c r="A138" s="62">
        <v>19</v>
      </c>
      <c r="B138" s="63">
        <v>320</v>
      </c>
      <c r="C138" s="64" t="s">
        <v>150</v>
      </c>
      <c r="D138" s="23">
        <f>'2022 Kunta'!D138</f>
        <v>24735188.280000001</v>
      </c>
      <c r="E138" s="107">
        <f>'2022 Kunta'!E138</f>
        <v>1.9584400306271732E-2</v>
      </c>
      <c r="F138" s="23">
        <f>'2022 Kunta'!F138</f>
        <v>24470102.046336535</v>
      </c>
      <c r="G138" s="23">
        <f>'2022 Kunta'!G138</f>
        <v>24405946.202111728</v>
      </c>
      <c r="H138" s="23">
        <f>'2022 Kunta'!H138</f>
        <v>64155.844224806875</v>
      </c>
      <c r="I138" s="23">
        <f>'2022 Kunta'!I138</f>
        <v>-1973907.2083280657</v>
      </c>
      <c r="J138" s="23">
        <f>'2022 Kunta'!J138</f>
        <v>-1909751.3641032588</v>
      </c>
      <c r="K138" s="23">
        <f>'2022 Kunta'!K138</f>
        <v>932248.87719159678</v>
      </c>
      <c r="L138" s="65"/>
      <c r="M138" s="67">
        <v>4.3670777168711558E-3</v>
      </c>
      <c r="N138" s="68">
        <v>137</v>
      </c>
      <c r="O138" s="68" t="s">
        <v>63</v>
      </c>
      <c r="P138" s="23">
        <f>'2022 Kunta'!M138</f>
        <v>1739288.1623760622</v>
      </c>
      <c r="Q138" s="106">
        <f>'2022 Kunta'!N138</f>
        <v>-0.29775772991786065</v>
      </c>
      <c r="R138" s="23">
        <v>5161355.9800000004</v>
      </c>
      <c r="S138" s="106">
        <v>0.14612801107099749</v>
      </c>
    </row>
    <row r="139" spans="1:19" ht="15" customHeight="1">
      <c r="A139" s="62">
        <v>2</v>
      </c>
      <c r="B139" s="63">
        <v>322</v>
      </c>
      <c r="C139" s="64" t="s">
        <v>400</v>
      </c>
      <c r="D139" s="23">
        <f>'2022 Kunta'!D139</f>
        <v>20609699.239999998</v>
      </c>
      <c r="E139" s="107">
        <f>'2022 Kunta'!E139</f>
        <v>3.3330540926956198E-2</v>
      </c>
      <c r="F139" s="23">
        <f>'2022 Kunta'!F139</f>
        <v>20388825.742429499</v>
      </c>
      <c r="G139" s="23">
        <f>'2022 Kunta'!G139</f>
        <v>20300779.808519881</v>
      </c>
      <c r="H139" s="23">
        <f>'2022 Kunta'!H139</f>
        <v>88045.933909617364</v>
      </c>
      <c r="I139" s="23">
        <f>'2022 Kunta'!I139</f>
        <v>-1644686.6476534235</v>
      </c>
      <c r="J139" s="23">
        <f>'2022 Kunta'!J139</f>
        <v>-1556640.7137438061</v>
      </c>
      <c r="K139" s="23">
        <f>'2022 Kunta'!K139</f>
        <v>776762.59255652223</v>
      </c>
      <c r="L139" s="65"/>
      <c r="M139" s="67">
        <v>4.3670777168711558E-3</v>
      </c>
      <c r="N139" s="68">
        <v>137</v>
      </c>
      <c r="O139" s="68" t="s">
        <v>63</v>
      </c>
      <c r="P139" s="23">
        <f>'2022 Kunta'!M139</f>
        <v>1606613.9021103252</v>
      </c>
      <c r="Q139" s="106">
        <f>'2022 Kunta'!N139</f>
        <v>-0.27715158464909084</v>
      </c>
      <c r="R139" s="23">
        <v>3749267.93</v>
      </c>
      <c r="S139" s="106">
        <v>7.008175879300893E-2</v>
      </c>
    </row>
    <row r="140" spans="1:19" ht="15" customHeight="1">
      <c r="A140" s="62">
        <v>7</v>
      </c>
      <c r="B140" s="63">
        <v>398</v>
      </c>
      <c r="C140" s="64" t="s">
        <v>401</v>
      </c>
      <c r="D140" s="23">
        <f>'2022 Kunta'!D140</f>
        <v>455742936.73000002</v>
      </c>
      <c r="E140" s="107">
        <f>'2022 Kunta'!E140</f>
        <v>3.6634508271433885E-2</v>
      </c>
      <c r="F140" s="23">
        <f>'2022 Kunta'!F140</f>
        <v>450858754.03250396</v>
      </c>
      <c r="G140" s="23">
        <f>'2022 Kunta'!G140</f>
        <v>447867627.64082181</v>
      </c>
      <c r="H140" s="23">
        <f>'2022 Kunta'!H140</f>
        <v>2991126.391682148</v>
      </c>
      <c r="I140" s="23">
        <f>'2022 Kunta'!I140</f>
        <v>-36369008.303984843</v>
      </c>
      <c r="J140" s="23">
        <f>'2022 Kunta'!J140</f>
        <v>-33377881.912302695</v>
      </c>
      <c r="K140" s="23">
        <f>'2022 Kunta'!K140</f>
        <v>17176575.987419307</v>
      </c>
      <c r="L140" s="65"/>
      <c r="M140" s="67">
        <v>4.3670777168711558E-3</v>
      </c>
      <c r="N140" s="68">
        <v>137</v>
      </c>
      <c r="O140" s="68" t="s">
        <v>63</v>
      </c>
      <c r="P140" s="23">
        <f>'2022 Kunta'!M140</f>
        <v>43234028.242709801</v>
      </c>
      <c r="Q140" s="106">
        <f>'2022 Kunta'!N140</f>
        <v>-0.15828239890218321</v>
      </c>
      <c r="R140" s="23">
        <v>47463864.420000002</v>
      </c>
      <c r="S140" s="106">
        <v>7.8212726453942061E-2</v>
      </c>
    </row>
    <row r="141" spans="1:19" ht="15" customHeight="1">
      <c r="A141" s="62">
        <v>15</v>
      </c>
      <c r="B141" s="63">
        <v>399</v>
      </c>
      <c r="C141" s="64" t="s">
        <v>402</v>
      </c>
      <c r="D141" s="23">
        <f>'2022 Kunta'!D141</f>
        <v>31440748.510000002</v>
      </c>
      <c r="E141" s="107">
        <f>'2022 Kunta'!E141</f>
        <v>3.0333421426272933E-2</v>
      </c>
      <c r="F141" s="23">
        <f>'2022 Kunta'!F141</f>
        <v>31103798.998569958</v>
      </c>
      <c r="G141" s="23">
        <f>'2022 Kunta'!G141</f>
        <v>30765216.183790404</v>
      </c>
      <c r="H141" s="23">
        <f>'2022 Kunta'!H141</f>
        <v>338582.81477955356</v>
      </c>
      <c r="I141" s="23">
        <f>'2022 Kunta'!I141</f>
        <v>-2509021.5371151762</v>
      </c>
      <c r="J141" s="23">
        <f>'2022 Kunta'!J141</f>
        <v>-2170438.7223356226</v>
      </c>
      <c r="K141" s="23">
        <f>'2022 Kunta'!K141</f>
        <v>1184975.920325231</v>
      </c>
      <c r="L141" s="65"/>
      <c r="M141" s="67">
        <v>4.3670777168711558E-3</v>
      </c>
      <c r="N141" s="68">
        <v>137</v>
      </c>
      <c r="O141" s="68" t="s">
        <v>63</v>
      </c>
      <c r="P141" s="23">
        <f>'2022 Kunta'!M141</f>
        <v>1314613.2781260542</v>
      </c>
      <c r="Q141" s="106">
        <f>'2022 Kunta'!N141</f>
        <v>-0.18092005102478093</v>
      </c>
      <c r="R141" s="23">
        <v>1472126.02</v>
      </c>
      <c r="S141" s="106">
        <v>-4.2892544628141627E-2</v>
      </c>
    </row>
    <row r="142" spans="1:19" ht="15" customHeight="1">
      <c r="A142" s="62">
        <v>2</v>
      </c>
      <c r="B142" s="63">
        <v>400</v>
      </c>
      <c r="C142" s="64" t="s">
        <v>154</v>
      </c>
      <c r="D142" s="23">
        <f>'2022 Kunta'!D142</f>
        <v>28146105.719999999</v>
      </c>
      <c r="E142" s="107">
        <f>'2022 Kunta'!E142</f>
        <v>3.9959481208469816E-2</v>
      </c>
      <c r="F142" s="23">
        <f>'2022 Kunta'!F142</f>
        <v>27844464.791572485</v>
      </c>
      <c r="G142" s="23">
        <f>'2022 Kunta'!G142</f>
        <v>27515738.75065317</v>
      </c>
      <c r="H142" s="23">
        <f>'2022 Kunta'!H142</f>
        <v>328726.04091931507</v>
      </c>
      <c r="I142" s="23">
        <f>'2022 Kunta'!I142</f>
        <v>-2246103.8233533027</v>
      </c>
      <c r="J142" s="23">
        <f>'2022 Kunta'!J142</f>
        <v>-1917377.7824339876</v>
      </c>
      <c r="K142" s="23">
        <f>'2022 Kunta'!K142</f>
        <v>1060803.54666239</v>
      </c>
      <c r="L142" s="65"/>
      <c r="M142" s="67">
        <v>4.3670777168711558E-3</v>
      </c>
      <c r="N142" s="68">
        <v>137</v>
      </c>
      <c r="O142" s="68" t="s">
        <v>63</v>
      </c>
      <c r="P142" s="23">
        <f>'2022 Kunta'!M142</f>
        <v>3173158.8833640623</v>
      </c>
      <c r="Q142" s="106">
        <f>'2022 Kunta'!N142</f>
        <v>-0.10709735285629474</v>
      </c>
      <c r="R142" s="23">
        <v>2255049.36</v>
      </c>
      <c r="S142" s="106">
        <v>6.3812923982677461E-2</v>
      </c>
    </row>
    <row r="143" spans="1:19" ht="15" customHeight="1">
      <c r="A143" s="62">
        <v>11</v>
      </c>
      <c r="B143" s="63">
        <v>402</v>
      </c>
      <c r="C143" s="64" t="s">
        <v>155</v>
      </c>
      <c r="D143" s="23">
        <f>'2022 Kunta'!D143</f>
        <v>28134027.079999998</v>
      </c>
      <c r="E143" s="107">
        <f>'2022 Kunta'!E143</f>
        <v>1.8952904540078475E-2</v>
      </c>
      <c r="F143" s="23">
        <f>'2022 Kunta'!F143</f>
        <v>27832515.597976901</v>
      </c>
      <c r="G143" s="23">
        <f>'2022 Kunta'!G143</f>
        <v>27787210.974468525</v>
      </c>
      <c r="H143" s="23">
        <f>'2022 Kunta'!H143</f>
        <v>45304.623508375138</v>
      </c>
      <c r="I143" s="23">
        <f>'2022 Kunta'!I143</f>
        <v>-2245139.9287472493</v>
      </c>
      <c r="J143" s="23">
        <f>'2022 Kunta'!J143</f>
        <v>-2199835.3052388742</v>
      </c>
      <c r="K143" s="23">
        <f>'2022 Kunta'!K143</f>
        <v>1060348.312667381</v>
      </c>
      <c r="L143" s="65"/>
      <c r="M143" s="67">
        <v>4.3670777168711558E-3</v>
      </c>
      <c r="N143" s="68">
        <v>137</v>
      </c>
      <c r="O143" s="68" t="s">
        <v>63</v>
      </c>
      <c r="P143" s="23">
        <f>'2022 Kunta'!M143</f>
        <v>2419194.7787637231</v>
      </c>
      <c r="Q143" s="106">
        <f>'2022 Kunta'!N143</f>
        <v>-0.23659381791146705</v>
      </c>
      <c r="R143" s="23">
        <v>2492301.56</v>
      </c>
      <c r="S143" s="106">
        <v>5.9075206063364361E-2</v>
      </c>
    </row>
    <row r="144" spans="1:19" ht="15" customHeight="1">
      <c r="A144" s="62">
        <v>14</v>
      </c>
      <c r="B144" s="63">
        <v>403</v>
      </c>
      <c r="C144" s="64" t="s">
        <v>156</v>
      </c>
      <c r="D144" s="23">
        <f>'2022 Kunta'!D144</f>
        <v>8375404.5</v>
      </c>
      <c r="E144" s="107">
        <f>'2022 Kunta'!E144</f>
        <v>9.1600449194422229E-3</v>
      </c>
      <c r="F144" s="23">
        <f>'2022 Kunta'!F144</f>
        <v>8285645.5537902303</v>
      </c>
      <c r="G144" s="23">
        <f>'2022 Kunta'!G144</f>
        <v>8279907.116181206</v>
      </c>
      <c r="H144" s="23">
        <f>'2022 Kunta'!H144</f>
        <v>5738.4376090243459</v>
      </c>
      <c r="I144" s="23">
        <f>'2022 Kunta'!I144</f>
        <v>-668370.54677205463</v>
      </c>
      <c r="J144" s="23">
        <f>'2022 Kunta'!J144</f>
        <v>-662632.10916303028</v>
      </c>
      <c r="K144" s="23">
        <f>'2022 Kunta'!K144</f>
        <v>315662.09857653233</v>
      </c>
      <c r="L144" s="65"/>
      <c r="M144" s="67">
        <v>4.3670777168711558E-3</v>
      </c>
      <c r="N144" s="68">
        <v>137</v>
      </c>
      <c r="O144" s="68" t="s">
        <v>63</v>
      </c>
      <c r="P144" s="23">
        <f>'2022 Kunta'!M144</f>
        <v>880979.78093653556</v>
      </c>
      <c r="Q144" s="106">
        <f>'2022 Kunta'!N144</f>
        <v>-0.2278520721347006</v>
      </c>
      <c r="R144" s="23">
        <v>1112456.26</v>
      </c>
      <c r="S144" s="106">
        <v>0.1104740637961239</v>
      </c>
    </row>
    <row r="145" spans="1:19" ht="15" customHeight="1">
      <c r="A145" s="62">
        <v>9</v>
      </c>
      <c r="B145" s="63">
        <v>405</v>
      </c>
      <c r="C145" s="64" t="s">
        <v>403</v>
      </c>
      <c r="D145" s="23">
        <f>'2022 Kunta'!D145</f>
        <v>274008097.14999998</v>
      </c>
      <c r="E145" s="107">
        <f>'2022 Kunta'!E145</f>
        <v>3.3170176356076997E-2</v>
      </c>
      <c r="F145" s="23">
        <f>'2022 Kunta'!F145</f>
        <v>271071561.00382006</v>
      </c>
      <c r="G145" s="23">
        <f>'2022 Kunta'!G145</f>
        <v>270078066.82693535</v>
      </c>
      <c r="H145" s="23">
        <f>'2022 Kunta'!H145</f>
        <v>993494.17688471079</v>
      </c>
      <c r="I145" s="23">
        <f>'2022 Kunta'!I145</f>
        <v>-21866280.215136565</v>
      </c>
      <c r="J145" s="23">
        <f>'2022 Kunta'!J145</f>
        <v>-20872786.038251854</v>
      </c>
      <c r="K145" s="23">
        <f>'2022 Kunta'!K145</f>
        <v>10327139.539747763</v>
      </c>
      <c r="L145" s="65"/>
      <c r="M145" s="67">
        <v>4.3670777168711558E-3</v>
      </c>
      <c r="N145" s="68">
        <v>137</v>
      </c>
      <c r="O145" s="68" t="s">
        <v>63</v>
      </c>
      <c r="P145" s="23">
        <f>'2022 Kunta'!M145</f>
        <v>30173973.517703503</v>
      </c>
      <c r="Q145" s="106">
        <f>'2022 Kunta'!N145</f>
        <v>-0.28741442641575665</v>
      </c>
      <c r="R145" s="23">
        <v>29245012.73</v>
      </c>
      <c r="S145" s="106">
        <v>7.6224510013538804E-2</v>
      </c>
    </row>
    <row r="146" spans="1:19" ht="15" customHeight="1">
      <c r="A146" s="62">
        <v>1</v>
      </c>
      <c r="B146" s="63">
        <v>407</v>
      </c>
      <c r="C146" s="64" t="s">
        <v>404</v>
      </c>
      <c r="D146" s="23">
        <f>'2022 Kunta'!D146</f>
        <v>8215121.4100000001</v>
      </c>
      <c r="E146" s="107">
        <f>'2022 Kunta'!E146</f>
        <v>1.009032244182495E-2</v>
      </c>
      <c r="F146" s="23">
        <f>'2022 Kunta'!F146</f>
        <v>8127080.2126170062</v>
      </c>
      <c r="G146" s="23">
        <f>'2022 Kunta'!G146</f>
        <v>8148214.1528433803</v>
      </c>
      <c r="H146" s="23">
        <f>'2022 Kunta'!H146</f>
        <v>-21133.940226374194</v>
      </c>
      <c r="I146" s="23">
        <f>'2022 Kunta'!I146</f>
        <v>-655579.70228190324</v>
      </c>
      <c r="J146" s="23">
        <f>'2022 Kunta'!J146</f>
        <v>-676713.64250827744</v>
      </c>
      <c r="K146" s="23">
        <f>'2022 Kunta'!K146</f>
        <v>309621.16090531525</v>
      </c>
      <c r="L146" s="65"/>
      <c r="M146" s="67">
        <v>4.3670777168711558E-3</v>
      </c>
      <c r="N146" s="68">
        <v>137</v>
      </c>
      <c r="O146" s="68" t="s">
        <v>63</v>
      </c>
      <c r="P146" s="23">
        <f>'2022 Kunta'!M146</f>
        <v>805882.88368497335</v>
      </c>
      <c r="Q146" s="106">
        <f>'2022 Kunta'!N146</f>
        <v>-0.23015204135658085</v>
      </c>
      <c r="R146" s="23">
        <v>775842.58</v>
      </c>
      <c r="S146" s="106">
        <v>3.1569753450011229E-2</v>
      </c>
    </row>
    <row r="147" spans="1:19" ht="15" customHeight="1">
      <c r="A147" s="62">
        <v>14</v>
      </c>
      <c r="B147" s="63">
        <v>408</v>
      </c>
      <c r="C147" s="64" t="s">
        <v>405</v>
      </c>
      <c r="D147" s="23">
        <f>'2022 Kunta'!D147</f>
        <v>49255060.159999996</v>
      </c>
      <c r="E147" s="107">
        <f>'2022 Kunta'!E147</f>
        <v>3.5931996148715895E-2</v>
      </c>
      <c r="F147" s="23">
        <f>'2022 Kunta'!F147</f>
        <v>48727195.231749617</v>
      </c>
      <c r="G147" s="23">
        <f>'2022 Kunta'!G147</f>
        <v>48352395.540205538</v>
      </c>
      <c r="H147" s="23">
        <f>'2022 Kunta'!H147</f>
        <v>374799.69154407829</v>
      </c>
      <c r="I147" s="23">
        <f>'2022 Kunta'!I147</f>
        <v>-3930631.8268484394</v>
      </c>
      <c r="J147" s="23">
        <f>'2022 Kunta'!J147</f>
        <v>-3555832.1353043611</v>
      </c>
      <c r="K147" s="23">
        <f>'2022 Kunta'!K147</f>
        <v>1856382.6565772374</v>
      </c>
      <c r="L147" s="65"/>
      <c r="M147" s="67">
        <v>4.3670777168711558E-3</v>
      </c>
      <c r="N147" s="68">
        <v>137</v>
      </c>
      <c r="O147" s="68" t="s">
        <v>63</v>
      </c>
      <c r="P147" s="23">
        <f>'2022 Kunta'!M147</f>
        <v>3799442.3279172266</v>
      </c>
      <c r="Q147" s="106">
        <f>'2022 Kunta'!N147</f>
        <v>-6.8659714976109343E-2</v>
      </c>
      <c r="R147" s="23">
        <v>3395464.02</v>
      </c>
      <c r="S147" s="106">
        <v>8.1409627848464172E-2</v>
      </c>
    </row>
    <row r="148" spans="1:19" ht="15" customHeight="1">
      <c r="A148" s="62">
        <v>13</v>
      </c>
      <c r="B148" s="63">
        <v>410</v>
      </c>
      <c r="C148" s="64" t="s">
        <v>160</v>
      </c>
      <c r="D148" s="23">
        <f>'2022 Kunta'!D148</f>
        <v>67996104.260000005</v>
      </c>
      <c r="E148" s="107">
        <f>'2022 Kunta'!E148</f>
        <v>3.2702657419134251E-2</v>
      </c>
      <c r="F148" s="23">
        <f>'2022 Kunta'!F148</f>
        <v>67267392.152453765</v>
      </c>
      <c r="G148" s="23">
        <f>'2022 Kunta'!G148</f>
        <v>66911178.888911866</v>
      </c>
      <c r="H148" s="23">
        <f>'2022 Kunta'!H148</f>
        <v>356213.26354189962</v>
      </c>
      <c r="I148" s="23">
        <f>'2022 Kunta'!I148</f>
        <v>-5426196.834150021</v>
      </c>
      <c r="J148" s="23">
        <f>'2022 Kunta'!J148</f>
        <v>-5069983.5706081213</v>
      </c>
      <c r="K148" s="23">
        <f>'2022 Kunta'!K148</f>
        <v>2562717.1757185329</v>
      </c>
      <c r="L148" s="65"/>
      <c r="M148" s="67">
        <v>4.3670777168711558E-3</v>
      </c>
      <c r="N148" s="68">
        <v>137</v>
      </c>
      <c r="O148" s="68" t="s">
        <v>63</v>
      </c>
      <c r="P148" s="23">
        <f>'2022 Kunta'!M148</f>
        <v>3943029.842014181</v>
      </c>
      <c r="Q148" s="106">
        <f>'2022 Kunta'!N148</f>
        <v>-0.15299177012762688</v>
      </c>
      <c r="R148" s="23">
        <v>6644298.3399999999</v>
      </c>
      <c r="S148" s="106">
        <v>8.4331612363305997E-2</v>
      </c>
    </row>
    <row r="149" spans="1:19" ht="15" customHeight="1">
      <c r="A149" s="62">
        <v>9</v>
      </c>
      <c r="B149" s="63">
        <v>416</v>
      </c>
      <c r="C149" s="64" t="s">
        <v>161</v>
      </c>
      <c r="D149" s="23">
        <f>'2022 Kunta'!D149</f>
        <v>10313611.6</v>
      </c>
      <c r="E149" s="107">
        <f>'2022 Kunta'!E149</f>
        <v>1.2396513184526725E-2</v>
      </c>
      <c r="F149" s="23">
        <f>'2022 Kunta'!F149</f>
        <v>10203080.949351083</v>
      </c>
      <c r="G149" s="23">
        <f>'2022 Kunta'!G149</f>
        <v>10202669.852929214</v>
      </c>
      <c r="H149" s="23">
        <f>'2022 Kunta'!H149</f>
        <v>411.09642186947167</v>
      </c>
      <c r="I149" s="23">
        <f>'2022 Kunta'!I149</f>
        <v>-823042.54371076706</v>
      </c>
      <c r="J149" s="23">
        <f>'2022 Kunta'!J149</f>
        <v>-822631.44728889759</v>
      </c>
      <c r="K149" s="23">
        <f>'2022 Kunta'!K149</f>
        <v>388711.52808909316</v>
      </c>
      <c r="L149" s="65"/>
      <c r="M149" s="67">
        <v>4.3670777168711558E-3</v>
      </c>
      <c r="N149" s="68">
        <v>137</v>
      </c>
      <c r="O149" s="68" t="s">
        <v>63</v>
      </c>
      <c r="P149" s="23">
        <f>'2022 Kunta'!M149</f>
        <v>526982.81756090873</v>
      </c>
      <c r="Q149" s="106">
        <f>'2022 Kunta'!N149</f>
        <v>-0.32497706719778485</v>
      </c>
      <c r="R149" s="23">
        <v>1015238.76</v>
      </c>
      <c r="S149" s="106">
        <v>5.3914251279192582E-2</v>
      </c>
    </row>
    <row r="150" spans="1:19" ht="15" customHeight="1">
      <c r="A150" s="62">
        <v>21</v>
      </c>
      <c r="B150" s="63">
        <v>417</v>
      </c>
      <c r="C150" s="64" t="s">
        <v>162</v>
      </c>
      <c r="D150" s="23">
        <f>'2022 Kunta'!D150</f>
        <v>7489169.2800000003</v>
      </c>
      <c r="E150" s="107">
        <f>'2022 Kunta'!E150</f>
        <v>5.3893564615970835E-2</v>
      </c>
      <c r="F150" s="23">
        <f>'2022 Kunta'!F150</f>
        <v>7408908.0887274612</v>
      </c>
      <c r="G150" s="23">
        <f>'2022 Kunta'!G150</f>
        <v>7524608.3550175084</v>
      </c>
      <c r="H150" s="23">
        <f>'2022 Kunta'!H150</f>
        <v>-115700.26629004721</v>
      </c>
      <c r="I150" s="23">
        <f>'2022 Kunta'!I150</f>
        <v>-597647.57231033733</v>
      </c>
      <c r="J150" s="23">
        <f>'2022 Kunta'!J150</f>
        <v>-713347.83860038454</v>
      </c>
      <c r="K150" s="23">
        <f>'2022 Kunta'!K150</f>
        <v>282260.62293704116</v>
      </c>
      <c r="L150" s="65"/>
      <c r="M150" s="67">
        <v>4.3670777168711558E-3</v>
      </c>
      <c r="N150" s="68">
        <v>137</v>
      </c>
      <c r="O150" s="68" t="s">
        <v>63</v>
      </c>
      <c r="P150" s="23">
        <f>'2022 Kunta'!M150</f>
        <v>115214.49600262269</v>
      </c>
      <c r="Q150" s="106">
        <f>'2022 Kunta'!N150</f>
        <v>-0.22136334075519348</v>
      </c>
      <c r="R150" s="23">
        <v>352313.59</v>
      </c>
      <c r="S150" s="106">
        <v>4.1768454232557151E-2</v>
      </c>
    </row>
    <row r="151" spans="1:19" ht="15" customHeight="1">
      <c r="A151" s="62">
        <v>6</v>
      </c>
      <c r="B151" s="63">
        <v>418</v>
      </c>
      <c r="C151" s="64" t="s">
        <v>163</v>
      </c>
      <c r="D151" s="23">
        <f>'2022 Kunta'!D151</f>
        <v>103387482.3</v>
      </c>
      <c r="E151" s="107">
        <f>'2022 Kunta'!E151</f>
        <v>5.9555754204067002E-2</v>
      </c>
      <c r="F151" s="23">
        <f>'2022 Kunta'!F151</f>
        <v>102279481.90879151</v>
      </c>
      <c r="G151" s="23">
        <f>'2022 Kunta'!G151</f>
        <v>100788190.96382421</v>
      </c>
      <c r="H151" s="23">
        <f>'2022 Kunta'!H151</f>
        <v>1491290.9449672997</v>
      </c>
      <c r="I151" s="23">
        <f>'2022 Kunta'!I151</f>
        <v>-8250484.8660428422</v>
      </c>
      <c r="J151" s="23">
        <f>'2022 Kunta'!J151</f>
        <v>-6759193.9210755425</v>
      </c>
      <c r="K151" s="23">
        <f>'2022 Kunta'!K151</f>
        <v>3896589.0697412989</v>
      </c>
      <c r="L151" s="65"/>
      <c r="M151" s="67">
        <v>4.3670777168711558E-3</v>
      </c>
      <c r="N151" s="68">
        <v>137</v>
      </c>
      <c r="O151" s="68" t="s">
        <v>63</v>
      </c>
      <c r="P151" s="23">
        <f>'2022 Kunta'!M151</f>
        <v>6720420.071627357</v>
      </c>
      <c r="Q151" s="106">
        <f>'2022 Kunta'!N151</f>
        <v>-0.14364302763856296</v>
      </c>
      <c r="R151" s="23">
        <v>6893604.8200000003</v>
      </c>
      <c r="S151" s="106">
        <v>9.4422241636691773E-2</v>
      </c>
    </row>
    <row r="152" spans="1:19" ht="15" customHeight="1">
      <c r="A152" s="62">
        <v>11</v>
      </c>
      <c r="B152" s="63">
        <v>420</v>
      </c>
      <c r="C152" s="64" t="s">
        <v>164</v>
      </c>
      <c r="D152" s="23">
        <f>'2022 Kunta'!D152</f>
        <v>32121125.77</v>
      </c>
      <c r="E152" s="107">
        <f>'2022 Kunta'!E152</f>
        <v>1.4254995169162621E-2</v>
      </c>
      <c r="F152" s="23">
        <f>'2022 Kunta'!F152</f>
        <v>31776884.676905729</v>
      </c>
      <c r="G152" s="23">
        <f>'2022 Kunta'!G152</f>
        <v>31843156.055921927</v>
      </c>
      <c r="H152" s="23">
        <f>'2022 Kunta'!H152</f>
        <v>-66271.379016198218</v>
      </c>
      <c r="I152" s="23">
        <f>'2022 Kunta'!I152</f>
        <v>-2563316.7202645359</v>
      </c>
      <c r="J152" s="23">
        <f>'2022 Kunta'!J152</f>
        <v>-2629588.0992807341</v>
      </c>
      <c r="K152" s="23">
        <f>'2022 Kunta'!K152</f>
        <v>1210618.7789734732</v>
      </c>
      <c r="L152" s="65"/>
      <c r="M152" s="67">
        <v>4.3670777168711558E-3</v>
      </c>
      <c r="N152" s="68">
        <v>137</v>
      </c>
      <c r="O152" s="68" t="s">
        <v>63</v>
      </c>
      <c r="P152" s="23">
        <f>'2022 Kunta'!M152</f>
        <v>3642873.0223754928</v>
      </c>
      <c r="Q152" s="106">
        <f>'2022 Kunta'!N152</f>
        <v>-0.2619355808698226</v>
      </c>
      <c r="R152" s="23">
        <v>3002634.31</v>
      </c>
      <c r="S152" s="106">
        <v>7.1654067338623006E-2</v>
      </c>
    </row>
    <row r="153" spans="1:19" ht="15" customHeight="1">
      <c r="A153" s="62">
        <v>16</v>
      </c>
      <c r="B153" s="63">
        <v>421</v>
      </c>
      <c r="C153" s="64" t="s">
        <v>165</v>
      </c>
      <c r="D153" s="23">
        <f>'2022 Kunta'!D153</f>
        <v>1906984.08</v>
      </c>
      <c r="E153" s="107">
        <f>'2022 Kunta'!E153</f>
        <v>3.3245095809346648E-3</v>
      </c>
      <c r="F153" s="23">
        <f>'2022 Kunta'!F153</f>
        <v>1886546.9916827006</v>
      </c>
      <c r="G153" s="23">
        <f>'2022 Kunta'!G153</f>
        <v>1924266.3161365849</v>
      </c>
      <c r="H153" s="23">
        <f>'2022 Kunta'!H153</f>
        <v>-37719.32445388427</v>
      </c>
      <c r="I153" s="23">
        <f>'2022 Kunta'!I153</f>
        <v>-152180.35048160402</v>
      </c>
      <c r="J153" s="23">
        <f>'2022 Kunta'!J153</f>
        <v>-189899.67493548829</v>
      </c>
      <c r="K153" s="23">
        <f>'2022 Kunta'!K153</f>
        <v>71872.659600481129</v>
      </c>
      <c r="L153" s="65"/>
      <c r="M153" s="67">
        <v>4.3670777168711558E-3</v>
      </c>
      <c r="N153" s="68">
        <v>137</v>
      </c>
      <c r="O153" s="68" t="s">
        <v>63</v>
      </c>
      <c r="P153" s="23">
        <f>'2022 Kunta'!M153</f>
        <v>570353.12012012594</v>
      </c>
      <c r="Q153" s="106">
        <f>'2022 Kunta'!N153</f>
        <v>-0.26397340650391055</v>
      </c>
      <c r="R153" s="23">
        <v>443031.09</v>
      </c>
      <c r="S153" s="106">
        <v>0.56368513191564462</v>
      </c>
    </row>
    <row r="154" spans="1:19" ht="15" customHeight="1">
      <c r="A154" s="62">
        <v>12</v>
      </c>
      <c r="B154" s="63">
        <v>422</v>
      </c>
      <c r="C154" s="64" t="s">
        <v>166</v>
      </c>
      <c r="D154" s="23">
        <f>'2022 Kunta'!D154</f>
        <v>32513987.77</v>
      </c>
      <c r="E154" s="107">
        <f>'2022 Kunta'!E154</f>
        <v>1.3617238190891001E-2</v>
      </c>
      <c r="F154" s="23">
        <f>'2022 Kunta'!F154</f>
        <v>32165536.387226481</v>
      </c>
      <c r="G154" s="23">
        <f>'2022 Kunta'!G154</f>
        <v>32123029.878118243</v>
      </c>
      <c r="H154" s="23">
        <f>'2022 Kunta'!H154</f>
        <v>42506.509108237922</v>
      </c>
      <c r="I154" s="23">
        <f>'2022 Kunta'!I154</f>
        <v>-2594667.7302063201</v>
      </c>
      <c r="J154" s="23">
        <f>'2022 Kunta'!J154</f>
        <v>-2552161.2210980821</v>
      </c>
      <c r="K154" s="23">
        <f>'2022 Kunta'!K154</f>
        <v>1225425.4242371107</v>
      </c>
      <c r="L154" s="65"/>
      <c r="M154" s="67">
        <v>4.3670777168711558E-3</v>
      </c>
      <c r="N154" s="68">
        <v>137</v>
      </c>
      <c r="O154" s="68" t="s">
        <v>63</v>
      </c>
      <c r="P154" s="23">
        <f>'2022 Kunta'!M154</f>
        <v>5537684.8588681761</v>
      </c>
      <c r="Q154" s="106">
        <f>'2022 Kunta'!N154</f>
        <v>-0.28401648393998835</v>
      </c>
      <c r="R154" s="23">
        <v>3711970.72</v>
      </c>
      <c r="S154" s="106">
        <v>8.8714418159383523E-2</v>
      </c>
    </row>
    <row r="155" spans="1:19" ht="15" customHeight="1">
      <c r="A155" s="62">
        <v>2</v>
      </c>
      <c r="B155" s="63">
        <v>423</v>
      </c>
      <c r="C155" s="64" t="s">
        <v>406</v>
      </c>
      <c r="D155" s="23">
        <f>'2022 Kunta'!D155</f>
        <v>81909648.719999999</v>
      </c>
      <c r="E155" s="107">
        <f>'2022 Kunta'!E155</f>
        <v>3.2041348600605257E-2</v>
      </c>
      <c r="F155" s="23">
        <f>'2022 Kunta'!F155</f>
        <v>81031825.594738454</v>
      </c>
      <c r="G155" s="23">
        <f>'2022 Kunta'!G155</f>
        <v>80355263.471809044</v>
      </c>
      <c r="H155" s="23">
        <f>'2022 Kunta'!H155</f>
        <v>676562.12292940915</v>
      </c>
      <c r="I155" s="23">
        <f>'2022 Kunta'!I155</f>
        <v>-6536519.7228257246</v>
      </c>
      <c r="J155" s="23">
        <f>'2022 Kunta'!J155</f>
        <v>-5859957.5998963155</v>
      </c>
      <c r="K155" s="23">
        <f>'2022 Kunta'!K155</f>
        <v>3087107.2088066642</v>
      </c>
      <c r="L155" s="65"/>
      <c r="M155" s="67">
        <v>4.3670777168711558E-3</v>
      </c>
      <c r="N155" s="68">
        <v>137</v>
      </c>
      <c r="O155" s="68" t="s">
        <v>63</v>
      </c>
      <c r="P155" s="23">
        <f>'2022 Kunta'!M155</f>
        <v>5859346.5158550786</v>
      </c>
      <c r="Q155" s="106">
        <f>'2022 Kunta'!N155</f>
        <v>-7.7812011515668411E-2</v>
      </c>
      <c r="R155" s="23">
        <v>4854159.17</v>
      </c>
      <c r="S155" s="106">
        <v>3.7458231599933001E-2</v>
      </c>
    </row>
    <row r="156" spans="1:19" ht="15" customHeight="1">
      <c r="A156" s="62">
        <v>17</v>
      </c>
      <c r="B156" s="63">
        <v>425</v>
      </c>
      <c r="C156" s="64" t="s">
        <v>407</v>
      </c>
      <c r="D156" s="23">
        <f>'2022 Kunta'!D156</f>
        <v>36398004.530000001</v>
      </c>
      <c r="E156" s="107">
        <f>'2022 Kunta'!E156</f>
        <v>4.5004726423606201E-2</v>
      </c>
      <c r="F156" s="23">
        <f>'2022 Kunta'!F156</f>
        <v>36007928.261952139</v>
      </c>
      <c r="G156" s="23">
        <f>'2022 Kunta'!G156</f>
        <v>35416162.591277875</v>
      </c>
      <c r="H156" s="23">
        <f>'2022 Kunta'!H156</f>
        <v>591765.67067426443</v>
      </c>
      <c r="I156" s="23">
        <f>'2022 Kunta'!I156</f>
        <v>-2904618.420415136</v>
      </c>
      <c r="J156" s="23">
        <f>'2022 Kunta'!J156</f>
        <v>-2312852.7497408716</v>
      </c>
      <c r="K156" s="23">
        <f>'2022 Kunta'!K156</f>
        <v>1371810.8174880305</v>
      </c>
      <c r="L156" s="65"/>
      <c r="M156" s="67">
        <v>4.3670777168711558E-3</v>
      </c>
      <c r="N156" s="68">
        <v>137</v>
      </c>
      <c r="O156" s="68" t="s">
        <v>63</v>
      </c>
      <c r="P156" s="23">
        <f>'2022 Kunta'!M156</f>
        <v>1392011.3761284614</v>
      </c>
      <c r="Q156" s="106">
        <f>'2022 Kunta'!N156</f>
        <v>-0.14976293971638399</v>
      </c>
      <c r="R156" s="23">
        <v>1831054.66</v>
      </c>
      <c r="S156" s="106">
        <v>0.1633765631413151</v>
      </c>
    </row>
    <row r="157" spans="1:19" ht="15" customHeight="1">
      <c r="A157" s="62">
        <v>12</v>
      </c>
      <c r="B157" s="63">
        <v>426</v>
      </c>
      <c r="C157" s="64" t="s">
        <v>169</v>
      </c>
      <c r="D157" s="23">
        <f>'2022 Kunta'!D157</f>
        <v>40407649.68</v>
      </c>
      <c r="E157" s="107">
        <f>'2022 Kunta'!E157</f>
        <v>2.7535708759686806E-2</v>
      </c>
      <c r="F157" s="23">
        <f>'2022 Kunta'!F157</f>
        <v>39974602.171179339</v>
      </c>
      <c r="G157" s="23">
        <f>'2022 Kunta'!G157</f>
        <v>39984298.452354267</v>
      </c>
      <c r="H157" s="23">
        <f>'2022 Kunta'!H157</f>
        <v>-9696.2811749279499</v>
      </c>
      <c r="I157" s="23">
        <f>'2022 Kunta'!I157</f>
        <v>-3224594.455156791</v>
      </c>
      <c r="J157" s="23">
        <f>'2022 Kunta'!J157</f>
        <v>-3234290.736331719</v>
      </c>
      <c r="K157" s="23">
        <f>'2022 Kunta'!K157</f>
        <v>1522931.0413048281</v>
      </c>
      <c r="L157" s="65"/>
      <c r="M157" s="67">
        <v>4.3670777168711558E-3</v>
      </c>
      <c r="N157" s="68">
        <v>137</v>
      </c>
      <c r="O157" s="68" t="s">
        <v>63</v>
      </c>
      <c r="P157" s="23">
        <f>'2022 Kunta'!M157</f>
        <v>2124973.8450495927</v>
      </c>
      <c r="Q157" s="106">
        <f>'2022 Kunta'!N157</f>
        <v>-7.827820877339331E-2</v>
      </c>
      <c r="R157" s="23">
        <v>3187751.21</v>
      </c>
      <c r="S157" s="106">
        <v>8.6401644179782799E-2</v>
      </c>
    </row>
    <row r="158" spans="1:19" ht="15" customHeight="1">
      <c r="A158" s="62">
        <v>2</v>
      </c>
      <c r="B158" s="63">
        <v>430</v>
      </c>
      <c r="C158" s="64" t="s">
        <v>170</v>
      </c>
      <c r="D158" s="23">
        <f>'2022 Kunta'!D158</f>
        <v>50929036.829999998</v>
      </c>
      <c r="E158" s="107">
        <f>'2022 Kunta'!E158</f>
        <v>2.4780928480171216E-2</v>
      </c>
      <c r="F158" s="23">
        <f>'2022 Kunta'!F158</f>
        <v>50383231.946505792</v>
      </c>
      <c r="G158" s="23">
        <f>'2022 Kunta'!G158</f>
        <v>50151590.21907068</v>
      </c>
      <c r="H158" s="23">
        <f>'2022 Kunta'!H158</f>
        <v>231641.727435112</v>
      </c>
      <c r="I158" s="23">
        <f>'2022 Kunta'!I158</f>
        <v>-4064217.8168996149</v>
      </c>
      <c r="J158" s="23">
        <f>'2022 Kunta'!J158</f>
        <v>-3832576.0894645029</v>
      </c>
      <c r="K158" s="23">
        <f>'2022 Kunta'!K158</f>
        <v>1919473.458773162</v>
      </c>
      <c r="L158" s="65"/>
      <c r="M158" s="67">
        <v>4.3670777168711558E-3</v>
      </c>
      <c r="N158" s="68">
        <v>137</v>
      </c>
      <c r="O158" s="68" t="s">
        <v>63</v>
      </c>
      <c r="P158" s="23">
        <f>'2022 Kunta'!M158</f>
        <v>5406307.2897849921</v>
      </c>
      <c r="Q158" s="106">
        <f>'2022 Kunta'!N158</f>
        <v>-0.15756472487954387</v>
      </c>
      <c r="R158" s="23">
        <v>4759513.12</v>
      </c>
      <c r="S158" s="106">
        <v>9.8968069633676103E-2</v>
      </c>
    </row>
    <row r="159" spans="1:19" ht="15" customHeight="1">
      <c r="A159" s="62">
        <v>5</v>
      </c>
      <c r="B159" s="63">
        <v>433</v>
      </c>
      <c r="C159" s="64" t="s">
        <v>171</v>
      </c>
      <c r="D159" s="23">
        <f>'2022 Kunta'!D159</f>
        <v>28554089.699999999</v>
      </c>
      <c r="E159" s="107">
        <f>'2022 Kunta'!E159</f>
        <v>2.440747542378241E-2</v>
      </c>
      <c r="F159" s="23">
        <f>'2022 Kunta'!F159</f>
        <v>28248076.420109909</v>
      </c>
      <c r="G159" s="23">
        <f>'2022 Kunta'!G159</f>
        <v>28173186.881707229</v>
      </c>
      <c r="H159" s="23">
        <f>'2022 Kunta'!H159</f>
        <v>74889.538402680308</v>
      </c>
      <c r="I159" s="23">
        <f>'2022 Kunta'!I159</f>
        <v>-2278661.5912541649</v>
      </c>
      <c r="J159" s="23">
        <f>'2022 Kunta'!J159</f>
        <v>-2203772.0528514846</v>
      </c>
      <c r="K159" s="23">
        <f>'2022 Kunta'!K159</f>
        <v>1076180.1268994885</v>
      </c>
      <c r="L159" s="65"/>
      <c r="M159" s="67">
        <v>4.3670777168711558E-3</v>
      </c>
      <c r="N159" s="68">
        <v>137</v>
      </c>
      <c r="O159" s="68" t="s">
        <v>63</v>
      </c>
      <c r="P159" s="23">
        <f>'2022 Kunta'!M159</f>
        <v>2500993.9976002173</v>
      </c>
      <c r="Q159" s="106">
        <f>'2022 Kunta'!N159</f>
        <v>-0.17964081056328207</v>
      </c>
      <c r="R159" s="23">
        <v>2183880.92</v>
      </c>
      <c r="S159" s="106">
        <v>2.4372828248714784E-2</v>
      </c>
    </row>
    <row r="160" spans="1:19" ht="15" customHeight="1">
      <c r="A160" s="62">
        <v>1</v>
      </c>
      <c r="B160" s="63">
        <v>434</v>
      </c>
      <c r="C160" s="64" t="s">
        <v>408</v>
      </c>
      <c r="D160" s="23">
        <f>'2022 Kunta'!D160</f>
        <v>53150300.240000002</v>
      </c>
      <c r="E160" s="107">
        <f>'2022 Kunta'!E160</f>
        <v>3.2714390564057227E-2</v>
      </c>
      <c r="F160" s="23">
        <f>'2022 Kunta'!F160</f>
        <v>52580690.146508366</v>
      </c>
      <c r="G160" s="23">
        <f>'2022 Kunta'!G160</f>
        <v>52067347.69150614</v>
      </c>
      <c r="H160" s="23">
        <f>'2022 Kunta'!H160</f>
        <v>513342.45500222594</v>
      </c>
      <c r="I160" s="23">
        <f>'2022 Kunta'!I160</f>
        <v>-4241478.1557723768</v>
      </c>
      <c r="J160" s="23">
        <f>'2022 Kunta'!J160</f>
        <v>-3728135.7007701509</v>
      </c>
      <c r="K160" s="23">
        <f>'2022 Kunta'!K160</f>
        <v>2003191.0475167104</v>
      </c>
      <c r="L160" s="65"/>
      <c r="M160" s="67">
        <v>4.3670777168711558E-3</v>
      </c>
      <c r="N160" s="68">
        <v>137</v>
      </c>
      <c r="O160" s="68" t="s">
        <v>63</v>
      </c>
      <c r="P160" s="23">
        <f>'2022 Kunta'!M160</f>
        <v>7682888.2226274358</v>
      </c>
      <c r="Q160" s="106">
        <f>'2022 Kunta'!N160</f>
        <v>2.9750121016764997E-2</v>
      </c>
      <c r="R160" s="23">
        <v>9200234.7100000009</v>
      </c>
      <c r="S160" s="106">
        <v>7.6879977882386097E-2</v>
      </c>
    </row>
    <row r="161" spans="1:19" ht="15" customHeight="1">
      <c r="A161" s="62">
        <v>13</v>
      </c>
      <c r="B161" s="63">
        <v>435</v>
      </c>
      <c r="C161" s="64" t="s">
        <v>173</v>
      </c>
      <c r="D161" s="23">
        <f>'2022 Kunta'!D161</f>
        <v>2081652.18</v>
      </c>
      <c r="E161" s="107">
        <f>'2022 Kunta'!E161</f>
        <v>6.7774661655077173E-2</v>
      </c>
      <c r="F161" s="23">
        <f>'2022 Kunta'!F161</f>
        <v>2059343.1791568683</v>
      </c>
      <c r="G161" s="23">
        <f>'2022 Kunta'!G161</f>
        <v>2001986.9996530863</v>
      </c>
      <c r="H161" s="23">
        <f>'2022 Kunta'!H161</f>
        <v>57356.179503781954</v>
      </c>
      <c r="I161" s="23">
        <f>'2022 Kunta'!I161</f>
        <v>-166119.14155738262</v>
      </c>
      <c r="J161" s="23">
        <f>'2022 Kunta'!J161</f>
        <v>-108762.96205360067</v>
      </c>
      <c r="K161" s="23">
        <f>'2022 Kunta'!K161</f>
        <v>78455.756452743677</v>
      </c>
      <c r="L161" s="65"/>
      <c r="M161" s="67">
        <v>4.3670777168711558E-3</v>
      </c>
      <c r="N161" s="68">
        <v>137</v>
      </c>
      <c r="O161" s="68" t="s">
        <v>63</v>
      </c>
      <c r="P161" s="23">
        <f>'2022 Kunta'!M161</f>
        <v>391586.12805043237</v>
      </c>
      <c r="Q161" s="106">
        <f>'2022 Kunta'!N161</f>
        <v>-0.2982829029299594</v>
      </c>
      <c r="R161" s="23">
        <v>655949.93999999994</v>
      </c>
      <c r="S161" s="106">
        <v>5.1323133438473612E-2</v>
      </c>
    </row>
    <row r="162" spans="1:19" ht="15" customHeight="1">
      <c r="A162" s="62">
        <v>17</v>
      </c>
      <c r="B162" s="63">
        <v>436</v>
      </c>
      <c r="C162" s="64" t="s">
        <v>174</v>
      </c>
      <c r="D162" s="23">
        <f>'2022 Kunta'!D162</f>
        <v>5957538.0800000001</v>
      </c>
      <c r="E162" s="107">
        <f>'2022 Kunta'!E162</f>
        <v>5.4180181504938085E-2</v>
      </c>
      <c r="F162" s="23">
        <f>'2022 Kunta'!F162</f>
        <v>5893691.3320530355</v>
      </c>
      <c r="G162" s="23">
        <f>'2022 Kunta'!G162</f>
        <v>5733128.9044843335</v>
      </c>
      <c r="H162" s="23">
        <f>'2022 Kunta'!H162</f>
        <v>160562.42756870203</v>
      </c>
      <c r="I162" s="23">
        <f>'2022 Kunta'!I162</f>
        <v>-475420.97625791526</v>
      </c>
      <c r="J162" s="23">
        <f>'2022 Kunta'!J162</f>
        <v>-314858.54868921323</v>
      </c>
      <c r="K162" s="23">
        <f>'2022 Kunta'!K162</f>
        <v>224534.70428591303</v>
      </c>
      <c r="L162" s="65"/>
      <c r="M162" s="67">
        <v>4.3670777168711558E-3</v>
      </c>
      <c r="N162" s="68">
        <v>137</v>
      </c>
      <c r="O162" s="68" t="s">
        <v>63</v>
      </c>
      <c r="P162" s="23">
        <f>'2022 Kunta'!M162</f>
        <v>261224.70169240425</v>
      </c>
      <c r="Q162" s="106">
        <f>'2022 Kunta'!N162</f>
        <v>-0.11503955646959008</v>
      </c>
      <c r="R162" s="23">
        <v>334090.07</v>
      </c>
      <c r="S162" s="106">
        <v>7.1615522047196123E-2</v>
      </c>
    </row>
    <row r="163" spans="1:19" ht="15" customHeight="1">
      <c r="A163" s="62">
        <v>21</v>
      </c>
      <c r="B163" s="63">
        <v>438</v>
      </c>
      <c r="C163" s="64" t="s">
        <v>175</v>
      </c>
      <c r="D163" s="23">
        <f>'2022 Kunta'!D163</f>
        <v>1451424.53</v>
      </c>
      <c r="E163" s="107">
        <f>'2022 Kunta'!E163</f>
        <v>3.1373541649739822E-2</v>
      </c>
      <c r="F163" s="23">
        <f>'2022 Kunta'!F163</f>
        <v>1435869.6590303876</v>
      </c>
      <c r="G163" s="23">
        <f>'2022 Kunta'!G163</f>
        <v>1458851.6553524949</v>
      </c>
      <c r="H163" s="23">
        <f>'2022 Kunta'!H163</f>
        <v>-22981.996322107268</v>
      </c>
      <c r="I163" s="23">
        <f>'2022 Kunta'!I163</f>
        <v>-115825.97672918036</v>
      </c>
      <c r="J163" s="23">
        <f>'2022 Kunta'!J163</f>
        <v>-138807.97305128764</v>
      </c>
      <c r="K163" s="23">
        <f>'2022 Kunta'!K163</f>
        <v>54702.995307899109</v>
      </c>
      <c r="L163" s="65"/>
      <c r="M163" s="67">
        <v>4.3670777168711558E-3</v>
      </c>
      <c r="N163" s="68">
        <v>137</v>
      </c>
      <c r="O163" s="68" t="s">
        <v>63</v>
      </c>
      <c r="P163" s="23">
        <f>'2022 Kunta'!M163</f>
        <v>60601.908820922479</v>
      </c>
      <c r="Q163" s="106">
        <f>'2022 Kunta'!N163</f>
        <v>-0.29679385102594436</v>
      </c>
      <c r="R163" s="23">
        <v>83753.91</v>
      </c>
      <c r="S163" s="106">
        <v>6.2206369135943351E-2</v>
      </c>
    </row>
    <row r="164" spans="1:19" ht="15" customHeight="1">
      <c r="A164" s="62">
        <v>15</v>
      </c>
      <c r="B164" s="63">
        <v>440</v>
      </c>
      <c r="C164" s="64" t="s">
        <v>409</v>
      </c>
      <c r="D164" s="23">
        <f>'2022 Kunta'!D164</f>
        <v>17488309.760000002</v>
      </c>
      <c r="E164" s="107">
        <f>'2022 Kunta'!E164</f>
        <v>4.5900833245607453E-2</v>
      </c>
      <c r="F164" s="23">
        <f>'2022 Kunta'!F164</f>
        <v>17300888.095166065</v>
      </c>
      <c r="G164" s="23">
        <f>'2022 Kunta'!G164</f>
        <v>17310020.985725142</v>
      </c>
      <c r="H164" s="23">
        <f>'2022 Kunta'!H164</f>
        <v>-9132.8905590772629</v>
      </c>
      <c r="I164" s="23">
        <f>'2022 Kunta'!I164</f>
        <v>-1395594.8224841272</v>
      </c>
      <c r="J164" s="23">
        <f>'2022 Kunta'!J164</f>
        <v>-1404727.7130432045</v>
      </c>
      <c r="K164" s="23">
        <f>'2022 Kunta'!K164</f>
        <v>659119.99347590341</v>
      </c>
      <c r="L164" s="65"/>
      <c r="M164" s="67">
        <v>4.3670777168711558E-3</v>
      </c>
      <c r="N164" s="68">
        <v>137</v>
      </c>
      <c r="O164" s="68" t="s">
        <v>63</v>
      </c>
      <c r="P164" s="23">
        <f>'2022 Kunta'!M164</f>
        <v>630344.76899140654</v>
      </c>
      <c r="Q164" s="106">
        <f>'2022 Kunta'!N164</f>
        <v>-0.11964818805229471</v>
      </c>
      <c r="R164" s="23">
        <v>1579057.24</v>
      </c>
      <c r="S164" s="106">
        <v>0.10069897078966528</v>
      </c>
    </row>
    <row r="165" spans="1:19" ht="15" customHeight="1">
      <c r="A165" s="62">
        <v>9</v>
      </c>
      <c r="B165" s="63">
        <v>441</v>
      </c>
      <c r="C165" s="64" t="s">
        <v>177</v>
      </c>
      <c r="D165" s="23">
        <f>'2022 Kunta'!D165</f>
        <v>14485755.109999999</v>
      </c>
      <c r="E165" s="107">
        <f>'2022 Kunta'!E165</f>
        <v>3.201472514844883E-2</v>
      </c>
      <c r="F165" s="23">
        <f>'2022 Kunta'!F165</f>
        <v>14330511.728772694</v>
      </c>
      <c r="G165" s="23">
        <f>'2022 Kunta'!G165</f>
        <v>14423470.295618845</v>
      </c>
      <c r="H165" s="23">
        <f>'2022 Kunta'!H165</f>
        <v>-92958.566846150905</v>
      </c>
      <c r="I165" s="23">
        <f>'2022 Kunta'!I165</f>
        <v>-1155986.2049978343</v>
      </c>
      <c r="J165" s="23">
        <f>'2022 Kunta'!J165</f>
        <v>-1248944.7718439852</v>
      </c>
      <c r="K165" s="23">
        <f>'2022 Kunta'!K165</f>
        <v>545956.18127916404</v>
      </c>
      <c r="L165" s="65"/>
      <c r="M165" s="67">
        <v>4.3670777168711558E-3</v>
      </c>
      <c r="N165" s="68">
        <v>137</v>
      </c>
      <c r="O165" s="68" t="s">
        <v>63</v>
      </c>
      <c r="P165" s="23">
        <f>'2022 Kunta'!M165</f>
        <v>2254563.6955151437</v>
      </c>
      <c r="Q165" s="106">
        <f>'2022 Kunta'!N165</f>
        <v>-0.27359186763028498</v>
      </c>
      <c r="R165" s="23">
        <v>1746237.56</v>
      </c>
      <c r="S165" s="106">
        <v>5.5097834020523928E-2</v>
      </c>
    </row>
    <row r="166" spans="1:19" ht="15" customHeight="1">
      <c r="A166" s="62">
        <v>1</v>
      </c>
      <c r="B166" s="63">
        <v>444</v>
      </c>
      <c r="C166" s="64" t="s">
        <v>410</v>
      </c>
      <c r="D166" s="23">
        <f>'2022 Kunta'!D166</f>
        <v>187090443.72999999</v>
      </c>
      <c r="E166" s="107">
        <f>'2022 Kunta'!E166</f>
        <v>3.4984993648816909E-2</v>
      </c>
      <c r="F166" s="23">
        <f>'2022 Kunta'!F166</f>
        <v>185085401.33770445</v>
      </c>
      <c r="G166" s="23">
        <f>'2022 Kunta'!G166</f>
        <v>184516813.0829882</v>
      </c>
      <c r="H166" s="23">
        <f>'2022 Kunta'!H166</f>
        <v>568588.25471624732</v>
      </c>
      <c r="I166" s="23">
        <f>'2022 Kunta'!I166</f>
        <v>-14930113.783954725</v>
      </c>
      <c r="J166" s="23">
        <f>'2022 Kunta'!J166</f>
        <v>-14361525.529238477</v>
      </c>
      <c r="K166" s="23">
        <f>'2022 Kunta'!K166</f>
        <v>7051284.7578199282</v>
      </c>
      <c r="L166" s="65"/>
      <c r="M166" s="67">
        <v>4.3670777168711558E-3</v>
      </c>
      <c r="N166" s="68">
        <v>137</v>
      </c>
      <c r="O166" s="68" t="s">
        <v>63</v>
      </c>
      <c r="P166" s="23">
        <f>'2022 Kunta'!M166</f>
        <v>12226843.662077755</v>
      </c>
      <c r="Q166" s="106">
        <f>'2022 Kunta'!N166</f>
        <v>-0.17070301552574141</v>
      </c>
      <c r="R166" s="23">
        <v>15044160.689999999</v>
      </c>
      <c r="S166" s="106">
        <v>5.9348043871074285E-2</v>
      </c>
    </row>
    <row r="167" spans="1:19" ht="15" customHeight="1">
      <c r="A167" s="62">
        <v>2</v>
      </c>
      <c r="B167" s="63">
        <v>445</v>
      </c>
      <c r="C167" s="64" t="s">
        <v>411</v>
      </c>
      <c r="D167" s="23">
        <f>'2022 Kunta'!D167</f>
        <v>63162889.5</v>
      </c>
      <c r="E167" s="107">
        <f>'2022 Kunta'!E167</f>
        <v>3.3720988667199414E-2</v>
      </c>
      <c r="F167" s="23">
        <f>'2022 Kunta'!F167</f>
        <v>62485974.802795328</v>
      </c>
      <c r="G167" s="23">
        <f>'2022 Kunta'!G167</f>
        <v>62135317.422320373</v>
      </c>
      <c r="H167" s="23">
        <f>'2022 Kunta'!H167</f>
        <v>350657.38047495484</v>
      </c>
      <c r="I167" s="23">
        <f>'2022 Kunta'!I167</f>
        <v>-5040498.6398946904</v>
      </c>
      <c r="J167" s="23">
        <f>'2022 Kunta'!J167</f>
        <v>-4689841.2594197355</v>
      </c>
      <c r="K167" s="23">
        <f>'2022 Kunta'!K167</f>
        <v>2380557.2914988901</v>
      </c>
      <c r="L167" s="65"/>
      <c r="M167" s="67">
        <v>4.3670777168711558E-3</v>
      </c>
      <c r="N167" s="68">
        <v>137</v>
      </c>
      <c r="O167" s="68" t="s">
        <v>63</v>
      </c>
      <c r="P167" s="23">
        <f>'2022 Kunta'!M167</f>
        <v>3640116.2347372249</v>
      </c>
      <c r="Q167" s="106">
        <f>'2022 Kunta'!N167</f>
        <v>-0.13826673643611354</v>
      </c>
      <c r="R167" s="23">
        <v>10468753.18</v>
      </c>
      <c r="S167" s="106">
        <v>5.0493849112653422E-2</v>
      </c>
    </row>
    <row r="168" spans="1:19" ht="15" customHeight="1">
      <c r="A168" s="62">
        <v>15</v>
      </c>
      <c r="B168" s="63">
        <v>475</v>
      </c>
      <c r="C168" s="64" t="s">
        <v>412</v>
      </c>
      <c r="D168" s="23">
        <f>'2022 Kunta'!D168</f>
        <v>19548354.93</v>
      </c>
      <c r="E168" s="107">
        <f>'2022 Kunta'!E168</f>
        <v>3.6557611215736419E-2</v>
      </c>
      <c r="F168" s="23">
        <f>'2022 Kunta'!F168</f>
        <v>19338855.825968504</v>
      </c>
      <c r="G168" s="23">
        <f>'2022 Kunta'!G168</f>
        <v>19322329.27498997</v>
      </c>
      <c r="H168" s="23">
        <f>'2022 Kunta'!H168</f>
        <v>16526.550978533924</v>
      </c>
      <c r="I168" s="23">
        <f>'2022 Kunta'!I168</f>
        <v>-1559989.6904153454</v>
      </c>
      <c r="J168" s="23">
        <f>'2022 Kunta'!J168</f>
        <v>-1543463.1394368114</v>
      </c>
      <c r="K168" s="23">
        <f>'2022 Kunta'!K168</f>
        <v>736761.39951481763</v>
      </c>
      <c r="L168" s="65"/>
      <c r="M168" s="67">
        <v>4.3670777168711558E-3</v>
      </c>
      <c r="N168" s="68">
        <v>137</v>
      </c>
      <c r="O168" s="68" t="s">
        <v>63</v>
      </c>
      <c r="P168" s="23">
        <f>'2022 Kunta'!M168</f>
        <v>1805045.798973978</v>
      </c>
      <c r="Q168" s="106">
        <f>'2022 Kunta'!N168</f>
        <v>-0.11099134685432588</v>
      </c>
      <c r="R168" s="23">
        <v>2537785.08</v>
      </c>
      <c r="S168" s="106">
        <v>0.21756721175565219</v>
      </c>
    </row>
    <row r="169" spans="1:19" ht="15" customHeight="1">
      <c r="A169" s="62">
        <v>21</v>
      </c>
      <c r="B169" s="63">
        <v>478</v>
      </c>
      <c r="C169" s="64" t="s">
        <v>413</v>
      </c>
      <c r="D169" s="23">
        <f>'2022 Kunta'!D169</f>
        <v>44015938.979999997</v>
      </c>
      <c r="E169" s="107">
        <f>'2022 Kunta'!E169</f>
        <v>1.5525889172661733E-2</v>
      </c>
      <c r="F169" s="23">
        <f>'2022 Kunta'!F169</f>
        <v>43544221.548408687</v>
      </c>
      <c r="G169" s="23">
        <f>'2022 Kunta'!G169</f>
        <v>43664979.289146073</v>
      </c>
      <c r="H169" s="23">
        <f>'2022 Kunta'!H169</f>
        <v>-120757.74073738605</v>
      </c>
      <c r="I169" s="23">
        <f>'2022 Kunta'!I169</f>
        <v>-3512541.6572713582</v>
      </c>
      <c r="J169" s="23">
        <f>'2022 Kunta'!J169</f>
        <v>-3633299.3980087442</v>
      </c>
      <c r="K169" s="23">
        <f>'2022 Kunta'!K169</f>
        <v>1658924.493646055</v>
      </c>
      <c r="L169" s="65"/>
      <c r="M169" s="67">
        <v>4.3670777168711558E-3</v>
      </c>
      <c r="N169" s="68">
        <v>137</v>
      </c>
      <c r="O169" s="68" t="s">
        <v>63</v>
      </c>
      <c r="P169" s="23">
        <f>'2022 Kunta'!M169</f>
        <v>6354625.8421227988</v>
      </c>
      <c r="Q169" s="106">
        <f>'2022 Kunta'!N169</f>
        <v>-0.21939668325766393</v>
      </c>
      <c r="R169" s="23">
        <v>2810305.93</v>
      </c>
      <c r="S169" s="106">
        <v>8.2341813322138968E-2</v>
      </c>
    </row>
    <row r="170" spans="1:19" ht="15" customHeight="1">
      <c r="A170" s="62">
        <v>2</v>
      </c>
      <c r="B170" s="63">
        <v>480</v>
      </c>
      <c r="C170" s="64" t="s">
        <v>182</v>
      </c>
      <c r="D170" s="23">
        <f>'2022 Kunta'!D170</f>
        <v>6274801.0499999998</v>
      </c>
      <c r="E170" s="107">
        <f>'2022 Kunta'!E170</f>
        <v>-1.7279466926164555E-2</v>
      </c>
      <c r="F170" s="23">
        <f>'2022 Kunta'!F170</f>
        <v>6207554.2047970062</v>
      </c>
      <c r="G170" s="23">
        <f>'2022 Kunta'!G170</f>
        <v>6466373.738011308</v>
      </c>
      <c r="H170" s="23">
        <f>'2022 Kunta'!H170</f>
        <v>-258819.5332143018</v>
      </c>
      <c r="I170" s="23">
        <f>'2022 Kunta'!I170</f>
        <v>-500739.06384752673</v>
      </c>
      <c r="J170" s="23">
        <f>'2022 Kunta'!J170</f>
        <v>-759558.59706182848</v>
      </c>
      <c r="K170" s="23">
        <f>'2022 Kunta'!K170</f>
        <v>236492.08436359445</v>
      </c>
      <c r="L170" s="65"/>
      <c r="M170" s="67">
        <v>4.3670777168711558E-3</v>
      </c>
      <c r="N170" s="68">
        <v>137</v>
      </c>
      <c r="O170" s="68" t="s">
        <v>63</v>
      </c>
      <c r="P170" s="23">
        <f>'2022 Kunta'!M170</f>
        <v>418287.46951600275</v>
      </c>
      <c r="Q170" s="106">
        <f>'2022 Kunta'!N170</f>
        <v>-0.23060109140061746</v>
      </c>
      <c r="R170" s="23">
        <v>576689.98</v>
      </c>
      <c r="S170" s="106">
        <v>5.8881168957552132E-2</v>
      </c>
    </row>
    <row r="171" spans="1:19" ht="15" customHeight="1">
      <c r="A171" s="62">
        <v>2</v>
      </c>
      <c r="B171" s="63">
        <v>481</v>
      </c>
      <c r="C171" s="64" t="s">
        <v>183</v>
      </c>
      <c r="D171" s="23">
        <f>'2022 Kunta'!D171</f>
        <v>41573395.289999999</v>
      </c>
      <c r="E171" s="107">
        <f>'2022 Kunta'!E171</f>
        <v>3.48665218698887E-2</v>
      </c>
      <c r="F171" s="23">
        <f>'2022 Kunta'!F171</f>
        <v>41127854.522196777</v>
      </c>
      <c r="G171" s="23">
        <f>'2022 Kunta'!G171</f>
        <v>41222495.006393768</v>
      </c>
      <c r="H171" s="23">
        <f>'2022 Kunta'!H171</f>
        <v>-94640.484196990728</v>
      </c>
      <c r="I171" s="23">
        <f>'2022 Kunta'!I171</f>
        <v>-3317622.8015193846</v>
      </c>
      <c r="J171" s="23">
        <f>'2022 Kunta'!J171</f>
        <v>-3412263.2857163753</v>
      </c>
      <c r="K171" s="23">
        <f>'2022 Kunta'!K171</f>
        <v>1566867.0333705225</v>
      </c>
      <c r="L171" s="65"/>
      <c r="M171" s="67">
        <v>4.3670777168711558E-3</v>
      </c>
      <c r="N171" s="68">
        <v>137</v>
      </c>
      <c r="O171" s="68" t="s">
        <v>63</v>
      </c>
      <c r="P171" s="23">
        <f>'2022 Kunta'!M171</f>
        <v>2514393.2299994468</v>
      </c>
      <c r="Q171" s="106">
        <f>'2022 Kunta'!N171</f>
        <v>-0.1515893506623186</v>
      </c>
      <c r="R171" s="23">
        <v>2295007.16</v>
      </c>
      <c r="S171" s="106">
        <v>6.7097267356085455E-2</v>
      </c>
    </row>
    <row r="172" spans="1:19" ht="15" customHeight="1">
      <c r="A172" s="62">
        <v>17</v>
      </c>
      <c r="B172" s="63">
        <v>483</v>
      </c>
      <c r="C172" s="64" t="s">
        <v>184</v>
      </c>
      <c r="D172" s="23">
        <f>'2022 Kunta'!D172</f>
        <v>2502856.71</v>
      </c>
      <c r="E172" s="107">
        <f>'2022 Kunta'!E172</f>
        <v>3.5917643714753922E-2</v>
      </c>
      <c r="F172" s="23">
        <f>'2022 Kunta'!F172</f>
        <v>2476033.6734763724</v>
      </c>
      <c r="G172" s="23">
        <f>'2022 Kunta'!G172</f>
        <v>2454770.3066292922</v>
      </c>
      <c r="H172" s="23">
        <f>'2022 Kunta'!H172</f>
        <v>21263.366847080179</v>
      </c>
      <c r="I172" s="23">
        <f>'2022 Kunta'!I172</f>
        <v>-199731.93029122421</v>
      </c>
      <c r="J172" s="23">
        <f>'2022 Kunta'!J172</f>
        <v>-178468.56344414403</v>
      </c>
      <c r="K172" s="23">
        <f>'2022 Kunta'!K172</f>
        <v>94330.608332404168</v>
      </c>
      <c r="L172" s="65"/>
      <c r="M172" s="67">
        <v>4.3670777168711558E-3</v>
      </c>
      <c r="N172" s="68">
        <v>137</v>
      </c>
      <c r="O172" s="68" t="s">
        <v>63</v>
      </c>
      <c r="P172" s="23">
        <f>'2022 Kunta'!M172</f>
        <v>194173.62037431591</v>
      </c>
      <c r="Q172" s="106">
        <f>'2022 Kunta'!N172</f>
        <v>-0.24103938823471449</v>
      </c>
      <c r="R172" s="23">
        <v>365817.59</v>
      </c>
      <c r="S172" s="106">
        <v>7.6408974547594655E-2</v>
      </c>
    </row>
    <row r="173" spans="1:19" ht="15" customHeight="1">
      <c r="A173" s="62">
        <v>4</v>
      </c>
      <c r="B173" s="63">
        <v>484</v>
      </c>
      <c r="C173" s="64" t="s">
        <v>414</v>
      </c>
      <c r="D173" s="23">
        <f>'2022 Kunta'!D173</f>
        <v>8831907.2400000002</v>
      </c>
      <c r="E173" s="107">
        <f>'2022 Kunta'!E173</f>
        <v>6.9161948632732173E-3</v>
      </c>
      <c r="F173" s="23">
        <f>'2022 Kunta'!F173</f>
        <v>8737255.9683050234</v>
      </c>
      <c r="G173" s="23">
        <f>'2022 Kunta'!G173</f>
        <v>8900340.5974368863</v>
      </c>
      <c r="H173" s="23">
        <f>'2022 Kunta'!H173</f>
        <v>-163084.62913186289</v>
      </c>
      <c r="I173" s="23">
        <f>'2022 Kunta'!I173</f>
        <v>-704800.18858060741</v>
      </c>
      <c r="J173" s="23">
        <f>'2022 Kunta'!J173</f>
        <v>-867884.81771247031</v>
      </c>
      <c r="K173" s="23">
        <f>'2022 Kunta'!K173</f>
        <v>332867.31092351058</v>
      </c>
      <c r="L173" s="65"/>
      <c r="M173" s="67">
        <v>4.3670777168711558E-3</v>
      </c>
      <c r="N173" s="68">
        <v>137</v>
      </c>
      <c r="O173" s="68" t="s">
        <v>63</v>
      </c>
      <c r="P173" s="23">
        <f>'2022 Kunta'!M173</f>
        <v>1469118.3746707335</v>
      </c>
      <c r="Q173" s="106">
        <f>'2022 Kunta'!N173</f>
        <v>-0.60534683349819862</v>
      </c>
      <c r="R173" s="23">
        <v>1310398.49</v>
      </c>
      <c r="S173" s="106">
        <v>5.3585031421055085E-2</v>
      </c>
    </row>
    <row r="174" spans="1:19" ht="15" customHeight="1">
      <c r="A174" s="62">
        <v>8</v>
      </c>
      <c r="B174" s="63">
        <v>489</v>
      </c>
      <c r="C174" s="64" t="s">
        <v>186</v>
      </c>
      <c r="D174" s="23">
        <f>'2022 Kunta'!D174</f>
        <v>5218792.9800000004</v>
      </c>
      <c r="E174" s="107">
        <f>'2022 Kunta'!E174</f>
        <v>8.6495736293781045E-2</v>
      </c>
      <c r="F174" s="23">
        <f>'2022 Kunta'!F174</f>
        <v>5162863.3400200149</v>
      </c>
      <c r="G174" s="23">
        <f>'2022 Kunta'!G174</f>
        <v>5079511.576266218</v>
      </c>
      <c r="H174" s="23">
        <f>'2022 Kunta'!H174</f>
        <v>83351.763753796928</v>
      </c>
      <c r="I174" s="23">
        <f>'2022 Kunta'!I174</f>
        <v>-416467.94701470964</v>
      </c>
      <c r="J174" s="23">
        <f>'2022 Kunta'!J174</f>
        <v>-333116.18326091272</v>
      </c>
      <c r="K174" s="23">
        <f>'2022 Kunta'!K174</f>
        <v>196692.00981317079</v>
      </c>
      <c r="L174" s="65"/>
      <c r="M174" s="67">
        <v>4.3670777168711558E-3</v>
      </c>
      <c r="N174" s="68">
        <v>137</v>
      </c>
      <c r="O174" s="68" t="s">
        <v>63</v>
      </c>
      <c r="P174" s="23">
        <f>'2022 Kunta'!M174</f>
        <v>879203.96601429873</v>
      </c>
      <c r="Q174" s="106">
        <f>'2022 Kunta'!N174</f>
        <v>-0.34306076606741553</v>
      </c>
      <c r="R174" s="23">
        <v>569411.77</v>
      </c>
      <c r="S174" s="106">
        <v>0.10990388438837639</v>
      </c>
    </row>
    <row r="175" spans="1:19" ht="15" customHeight="1">
      <c r="A175" s="62">
        <v>10</v>
      </c>
      <c r="B175" s="63">
        <v>491</v>
      </c>
      <c r="C175" s="64" t="s">
        <v>415</v>
      </c>
      <c r="D175" s="23">
        <f>'2022 Kunta'!D175</f>
        <v>202389150.91999999</v>
      </c>
      <c r="E175" s="107">
        <f>'2022 Kunta'!E175</f>
        <v>4.2722281394076189E-2</v>
      </c>
      <c r="F175" s="23">
        <f>'2022 Kunta'!F175</f>
        <v>200220152.76464292</v>
      </c>
      <c r="G175" s="23">
        <f>'2022 Kunta'!G175</f>
        <v>195865386.3123377</v>
      </c>
      <c r="H175" s="23">
        <f>'2022 Kunta'!H175</f>
        <v>4354766.4523052275</v>
      </c>
      <c r="I175" s="23">
        <f>'2022 Kunta'!I175</f>
        <v>-16150974.852752758</v>
      </c>
      <c r="J175" s="23">
        <f>'2022 Kunta'!J175</f>
        <v>-11796208.400447531</v>
      </c>
      <c r="K175" s="23">
        <f>'2022 Kunta'!K175</f>
        <v>7627880.4335396243</v>
      </c>
      <c r="L175" s="65"/>
      <c r="M175" s="67">
        <v>4.3670777168711558E-3</v>
      </c>
      <c r="N175" s="68">
        <v>137</v>
      </c>
      <c r="O175" s="68" t="s">
        <v>63</v>
      </c>
      <c r="P175" s="23">
        <f>'2022 Kunta'!M175</f>
        <v>19848241.181829624</v>
      </c>
      <c r="Q175" s="106">
        <f>'2022 Kunta'!N175</f>
        <v>-0.27688242947392072</v>
      </c>
      <c r="R175" s="23">
        <v>23800969.829999998</v>
      </c>
      <c r="S175" s="106">
        <v>0.10639033524678365</v>
      </c>
    </row>
    <row r="176" spans="1:19" ht="15" customHeight="1">
      <c r="A176" s="62">
        <v>17</v>
      </c>
      <c r="B176" s="63">
        <v>494</v>
      </c>
      <c r="C176" s="64" t="s">
        <v>188</v>
      </c>
      <c r="D176" s="23">
        <f>'2022 Kunta'!D176</f>
        <v>29840297.09</v>
      </c>
      <c r="E176" s="107">
        <f>'2022 Kunta'!E176</f>
        <v>6.7386514957317178E-2</v>
      </c>
      <c r="F176" s="23">
        <f>'2022 Kunta'!F176</f>
        <v>29520499.566025503</v>
      </c>
      <c r="G176" s="23">
        <f>'2022 Kunta'!G176</f>
        <v>29141236.764088485</v>
      </c>
      <c r="H176" s="23">
        <f>'2022 Kunta'!H176</f>
        <v>379262.80193701759</v>
      </c>
      <c r="I176" s="23">
        <f>'2022 Kunta'!I176</f>
        <v>-2381302.9784870511</v>
      </c>
      <c r="J176" s="23">
        <f>'2022 Kunta'!J176</f>
        <v>-2002040.1765500335</v>
      </c>
      <c r="K176" s="23">
        <f>'2022 Kunta'!K176</f>
        <v>1124656.2242547916</v>
      </c>
      <c r="L176" s="65"/>
      <c r="M176" s="67">
        <v>4.3670777168711558E-3</v>
      </c>
      <c r="N176" s="68">
        <v>137</v>
      </c>
      <c r="O176" s="68" t="s">
        <v>63</v>
      </c>
      <c r="P176" s="23">
        <f>'2022 Kunta'!M176</f>
        <v>1380552.7166172883</v>
      </c>
      <c r="Q176" s="106">
        <f>'2022 Kunta'!N176</f>
        <v>-4.9098906172177825E-2</v>
      </c>
      <c r="R176" s="23">
        <v>4468135.49</v>
      </c>
      <c r="S176" s="106">
        <v>9.4840631763676519E-2</v>
      </c>
    </row>
    <row r="177" spans="1:19" ht="15" customHeight="1">
      <c r="A177" s="62">
        <v>13</v>
      </c>
      <c r="B177" s="63">
        <v>495</v>
      </c>
      <c r="C177" s="64" t="s">
        <v>189</v>
      </c>
      <c r="D177" s="23">
        <f>'2022 Kunta'!D177</f>
        <v>4270960.5599999996</v>
      </c>
      <c r="E177" s="107">
        <f>'2022 Kunta'!E177</f>
        <v>-1.8869762124626543E-2</v>
      </c>
      <c r="F177" s="23">
        <f>'2022 Kunta'!F177</f>
        <v>4225188.8102093963</v>
      </c>
      <c r="G177" s="23">
        <f>'2022 Kunta'!G177</f>
        <v>4233584.0848521339</v>
      </c>
      <c r="H177" s="23">
        <f>'2022 Kunta'!H177</f>
        <v>-8395.2746427375823</v>
      </c>
      <c r="I177" s="23">
        <f>'2022 Kunta'!I177</f>
        <v>-340829.41841544252</v>
      </c>
      <c r="J177" s="23">
        <f>'2022 Kunta'!J177</f>
        <v>-349224.6930581801</v>
      </c>
      <c r="K177" s="23">
        <f>'2022 Kunta'!K177</f>
        <v>160968.9864301123</v>
      </c>
      <c r="L177" s="65"/>
      <c r="M177" s="67">
        <v>4.3670777168711558E-3</v>
      </c>
      <c r="N177" s="68">
        <v>137</v>
      </c>
      <c r="O177" s="68" t="s">
        <v>63</v>
      </c>
      <c r="P177" s="23">
        <f>'2022 Kunta'!M177</f>
        <v>1395645.5202251109</v>
      </c>
      <c r="Q177" s="106">
        <f>'2022 Kunta'!N177</f>
        <v>-0.32130255355352855</v>
      </c>
      <c r="R177" s="23">
        <v>519514.17</v>
      </c>
      <c r="S177" s="106">
        <v>8.4886492017583137E-2</v>
      </c>
    </row>
    <row r="178" spans="1:19" ht="15" customHeight="1">
      <c r="A178" s="62">
        <v>19</v>
      </c>
      <c r="B178" s="63">
        <v>498</v>
      </c>
      <c r="C178" s="64" t="s">
        <v>190</v>
      </c>
      <c r="D178" s="23">
        <f>'2022 Kunta'!D178</f>
        <v>8244943.0800000001</v>
      </c>
      <c r="E178" s="107">
        <f>'2022 Kunta'!E178</f>
        <v>5.7592551092196631E-2</v>
      </c>
      <c r="F178" s="23">
        <f>'2022 Kunta'!F178</f>
        <v>8156582.2847189689</v>
      </c>
      <c r="G178" s="23">
        <f>'2022 Kunta'!G178</f>
        <v>8017271.9067466408</v>
      </c>
      <c r="H178" s="23">
        <f>'2022 Kunta'!H178</f>
        <v>139310.3779723281</v>
      </c>
      <c r="I178" s="23">
        <f>'2022 Kunta'!I178</f>
        <v>-657959.51878910069</v>
      </c>
      <c r="J178" s="23">
        <f>'2022 Kunta'!J178</f>
        <v>-518649.14081677259</v>
      </c>
      <c r="K178" s="23">
        <f>'2022 Kunta'!K178</f>
        <v>310745.11508988711</v>
      </c>
      <c r="L178" s="65"/>
      <c r="M178" s="67">
        <v>4.3670777168711558E-3</v>
      </c>
      <c r="N178" s="68">
        <v>137</v>
      </c>
      <c r="O178" s="68" t="s">
        <v>63</v>
      </c>
      <c r="P178" s="23">
        <f>'2022 Kunta'!M178</f>
        <v>1613487.4745858386</v>
      </c>
      <c r="Q178" s="106">
        <f>'2022 Kunta'!N178</f>
        <v>-0.12461098424604888</v>
      </c>
      <c r="R178" s="23">
        <v>1286992.3500000001</v>
      </c>
      <c r="S178" s="106">
        <v>7.60616661413136E-2</v>
      </c>
    </row>
    <row r="179" spans="1:19" ht="15" customHeight="1">
      <c r="A179" s="62">
        <v>15</v>
      </c>
      <c r="B179" s="63">
        <v>499</v>
      </c>
      <c r="C179" s="64" t="s">
        <v>416</v>
      </c>
      <c r="D179" s="23">
        <f>'2022 Kunta'!D179</f>
        <v>78883645.819999993</v>
      </c>
      <c r="E179" s="107">
        <f>'2022 Kunta'!E179</f>
        <v>4.6346639170188331E-2</v>
      </c>
      <c r="F179" s="23">
        <f>'2022 Kunta'!F179</f>
        <v>78038252.272501737</v>
      </c>
      <c r="G179" s="23">
        <f>'2022 Kunta'!G179</f>
        <v>77112675.478038579</v>
      </c>
      <c r="H179" s="23">
        <f>'2022 Kunta'!H179</f>
        <v>925576.79446315765</v>
      </c>
      <c r="I179" s="23">
        <f>'2022 Kunta'!I179</f>
        <v>-6295039.8978445157</v>
      </c>
      <c r="J179" s="23">
        <f>'2022 Kunta'!J179</f>
        <v>-5369463.1033813581</v>
      </c>
      <c r="K179" s="23">
        <f>'2022 Kunta'!K179</f>
        <v>2973059.6513767308</v>
      </c>
      <c r="L179" s="65"/>
      <c r="M179" s="67">
        <v>4.3670777168711558E-3</v>
      </c>
      <c r="N179" s="68">
        <v>137</v>
      </c>
      <c r="O179" s="68" t="s">
        <v>63</v>
      </c>
      <c r="P179" s="23">
        <f>'2022 Kunta'!M179</f>
        <v>4782110.5089270147</v>
      </c>
      <c r="Q179" s="106">
        <f>'2022 Kunta'!N179</f>
        <v>-0.19061866197572674</v>
      </c>
      <c r="R179" s="23">
        <v>5848330.2800000003</v>
      </c>
      <c r="S179" s="106">
        <v>0.15819987721556594</v>
      </c>
    </row>
    <row r="180" spans="1:19" ht="15" customHeight="1">
      <c r="A180" s="62">
        <v>13</v>
      </c>
      <c r="B180" s="63">
        <v>500</v>
      </c>
      <c r="C180" s="64" t="s">
        <v>192</v>
      </c>
      <c r="D180" s="23">
        <f>'2022 Kunta'!D180</f>
        <v>40917970.479999997</v>
      </c>
      <c r="E180" s="107">
        <f>'2022 Kunta'!E180</f>
        <v>4.401584862617991E-2</v>
      </c>
      <c r="F180" s="23">
        <f>'2022 Kunta'!F180</f>
        <v>40479453.879240327</v>
      </c>
      <c r="G180" s="23">
        <f>'2022 Kunta'!G180</f>
        <v>40517449.257348403</v>
      </c>
      <c r="H180" s="23">
        <f>'2022 Kunta'!H180</f>
        <v>-37995.378108076751</v>
      </c>
      <c r="I180" s="23">
        <f>'2022 Kunta'!I180</f>
        <v>-3265318.8634077781</v>
      </c>
      <c r="J180" s="23">
        <f>'2022 Kunta'!J180</f>
        <v>-3303314.2415158548</v>
      </c>
      <c r="K180" s="23">
        <f>'2022 Kunta'!K180</f>
        <v>1542164.6120147868</v>
      </c>
      <c r="L180" s="65"/>
      <c r="M180" s="67">
        <v>4.3670777168711558E-3</v>
      </c>
      <c r="N180" s="68">
        <v>137</v>
      </c>
      <c r="O180" s="68" t="s">
        <v>63</v>
      </c>
      <c r="P180" s="23">
        <f>'2022 Kunta'!M180</f>
        <v>3283517.231763476</v>
      </c>
      <c r="Q180" s="106">
        <f>'2022 Kunta'!N180</f>
        <v>-5.4601180078345135E-2</v>
      </c>
      <c r="R180" s="23">
        <v>2787937.74</v>
      </c>
      <c r="S180" s="106">
        <v>0.1064048460662026</v>
      </c>
    </row>
    <row r="181" spans="1:19" ht="15" customHeight="1">
      <c r="A181" s="62">
        <v>2</v>
      </c>
      <c r="B181" s="63">
        <v>503</v>
      </c>
      <c r="C181" s="64" t="s">
        <v>193</v>
      </c>
      <c r="D181" s="23">
        <f>'2022 Kunta'!D181</f>
        <v>27479933.420000002</v>
      </c>
      <c r="E181" s="107">
        <f>'2022 Kunta'!E181</f>
        <v>3.60597749590299E-2</v>
      </c>
      <c r="F181" s="23">
        <f>'2022 Kunta'!F181</f>
        <v>27185431.839127839</v>
      </c>
      <c r="G181" s="23">
        <f>'2022 Kunta'!G181</f>
        <v>26794955.823328231</v>
      </c>
      <c r="H181" s="23">
        <f>'2022 Kunta'!H181</f>
        <v>390476.01579960808</v>
      </c>
      <c r="I181" s="23">
        <f>'2022 Kunta'!I181</f>
        <v>-2192942.2185143488</v>
      </c>
      <c r="J181" s="23">
        <f>'2022 Kunta'!J181</f>
        <v>-1802466.2027147408</v>
      </c>
      <c r="K181" s="23">
        <f>'2022 Kunta'!K181</f>
        <v>1035696.061258962</v>
      </c>
      <c r="L181" s="65"/>
      <c r="M181" s="67">
        <v>4.3670777168711558E-3</v>
      </c>
      <c r="N181" s="68">
        <v>137</v>
      </c>
      <c r="O181" s="68" t="s">
        <v>63</v>
      </c>
      <c r="P181" s="23">
        <f>'2022 Kunta'!M181</f>
        <v>1669230.8568934561</v>
      </c>
      <c r="Q181" s="106">
        <f>'2022 Kunta'!N181</f>
        <v>-0.13015045840237838</v>
      </c>
      <c r="R181" s="23">
        <v>2000639.12</v>
      </c>
      <c r="S181" s="106">
        <v>7.9215035567655745E-2</v>
      </c>
    </row>
    <row r="182" spans="1:19" ht="15" customHeight="1">
      <c r="A182" s="62">
        <v>1</v>
      </c>
      <c r="B182" s="63">
        <v>504</v>
      </c>
      <c r="C182" s="64" t="s">
        <v>417</v>
      </c>
      <c r="D182" s="23">
        <f>'2022 Kunta'!D182</f>
        <v>6107136.8899999997</v>
      </c>
      <c r="E182" s="107">
        <f>'2022 Kunta'!E182</f>
        <v>2.1574869850941703E-2</v>
      </c>
      <c r="F182" s="23">
        <f>'2022 Kunta'!F182</f>
        <v>6041686.8963184748</v>
      </c>
      <c r="G182" s="23">
        <f>'2022 Kunta'!G182</f>
        <v>5909457.3700707685</v>
      </c>
      <c r="H182" s="23">
        <f>'2022 Kunta'!H182</f>
        <v>132229.52624770626</v>
      </c>
      <c r="I182" s="23">
        <f>'2022 Kunta'!I182</f>
        <v>-487359.19827885146</v>
      </c>
      <c r="J182" s="23">
        <f>'2022 Kunta'!J182</f>
        <v>-355129.67203114519</v>
      </c>
      <c r="K182" s="23">
        <f>'2022 Kunta'!K182</f>
        <v>230172.96024228525</v>
      </c>
      <c r="L182" s="65"/>
      <c r="M182" s="67">
        <v>4.3670777168711558E-3</v>
      </c>
      <c r="N182" s="68">
        <v>137</v>
      </c>
      <c r="O182" s="68" t="s">
        <v>63</v>
      </c>
      <c r="P182" s="23">
        <f>'2022 Kunta'!M182</f>
        <v>627934.8117508085</v>
      </c>
      <c r="Q182" s="106">
        <f>'2022 Kunta'!N182</f>
        <v>-0.25695362527478915</v>
      </c>
      <c r="R182" s="23">
        <v>436766.27</v>
      </c>
      <c r="S182" s="106">
        <v>6.1428786674734948E-2</v>
      </c>
    </row>
    <row r="183" spans="1:19" ht="15" customHeight="1">
      <c r="A183" s="62">
        <v>1</v>
      </c>
      <c r="B183" s="63">
        <v>505</v>
      </c>
      <c r="C183" s="64" t="s">
        <v>195</v>
      </c>
      <c r="D183" s="23">
        <f>'2022 Kunta'!D183</f>
        <v>84187344.280000001</v>
      </c>
      <c r="E183" s="107">
        <f>'2022 Kunta'!E183</f>
        <v>3.0385391011545249E-2</v>
      </c>
      <c r="F183" s="23">
        <f>'2022 Kunta'!F183</f>
        <v>83285111.16316703</v>
      </c>
      <c r="G183" s="23">
        <f>'2022 Kunta'!G183</f>
        <v>83376799.556581929</v>
      </c>
      <c r="H183" s="23">
        <f>'2022 Kunta'!H183</f>
        <v>-91688.393414899707</v>
      </c>
      <c r="I183" s="23">
        <f>'2022 Kunta'!I183</f>
        <v>-6718283.436663961</v>
      </c>
      <c r="J183" s="23">
        <f>'2022 Kunta'!J183</f>
        <v>-6809971.8300788607</v>
      </c>
      <c r="K183" s="23">
        <f>'2022 Kunta'!K183</f>
        <v>3172951.6788126263</v>
      </c>
      <c r="L183" s="65"/>
      <c r="M183" s="67">
        <v>4.3670777168711558E-3</v>
      </c>
      <c r="N183" s="68">
        <v>137</v>
      </c>
      <c r="O183" s="68" t="s">
        <v>63</v>
      </c>
      <c r="P183" s="23">
        <f>'2022 Kunta'!M183</f>
        <v>5467637.02223418</v>
      </c>
      <c r="Q183" s="106">
        <f>'2022 Kunta'!N183</f>
        <v>-0.21962035063731544</v>
      </c>
      <c r="R183" s="23">
        <v>9241924.0899999999</v>
      </c>
      <c r="S183" s="106">
        <v>8.5599315181130509E-2</v>
      </c>
    </row>
    <row r="184" spans="1:19" ht="15" customHeight="1">
      <c r="A184" s="62">
        <v>10</v>
      </c>
      <c r="B184" s="63">
        <v>507</v>
      </c>
      <c r="C184" s="64" t="s">
        <v>196</v>
      </c>
      <c r="D184" s="23">
        <f>'2022 Kunta'!D184</f>
        <v>17958668.93</v>
      </c>
      <c r="E184" s="107">
        <f>'2022 Kunta'!E184</f>
        <v>2.3877024910785805E-2</v>
      </c>
      <c r="F184" s="23">
        <f>'2022 Kunta'!F184</f>
        <v>17766206.44075701</v>
      </c>
      <c r="G184" s="23">
        <f>'2022 Kunta'!G184</f>
        <v>17718486.236600395</v>
      </c>
      <c r="H184" s="23">
        <f>'2022 Kunta'!H184</f>
        <v>47720.20415661484</v>
      </c>
      <c r="I184" s="23">
        <f>'2022 Kunta'!I184</f>
        <v>-1433130.2293569711</v>
      </c>
      <c r="J184" s="23">
        <f>'2022 Kunta'!J184</f>
        <v>-1385410.0252003563</v>
      </c>
      <c r="K184" s="23">
        <f>'2022 Kunta'!K184</f>
        <v>676847.44325900532</v>
      </c>
      <c r="L184" s="65"/>
      <c r="M184" s="67">
        <v>4.3670777168711558E-3</v>
      </c>
      <c r="N184" s="68">
        <v>137</v>
      </c>
      <c r="O184" s="68" t="s">
        <v>63</v>
      </c>
      <c r="P184" s="23">
        <f>'2022 Kunta'!M184</f>
        <v>3197948.5995644704</v>
      </c>
      <c r="Q184" s="106">
        <f>'2022 Kunta'!N184</f>
        <v>-0.29956205918492829</v>
      </c>
      <c r="R184" s="23">
        <v>3067005.14</v>
      </c>
      <c r="S184" s="106">
        <v>7.4165689517253108E-2</v>
      </c>
    </row>
    <row r="185" spans="1:19" ht="15" customHeight="1">
      <c r="A185" s="62">
        <v>6</v>
      </c>
      <c r="B185" s="63">
        <v>508</v>
      </c>
      <c r="C185" s="64" t="s">
        <v>197</v>
      </c>
      <c r="D185" s="23">
        <f>'2022 Kunta'!D185</f>
        <v>36501088.619999997</v>
      </c>
      <c r="E185" s="107">
        <f>'2022 Kunta'!E185</f>
        <v>1.4788035514802678E-2</v>
      </c>
      <c r="F185" s="23">
        <f>'2022 Kunta'!F185</f>
        <v>36109907.603006653</v>
      </c>
      <c r="G185" s="23">
        <f>'2022 Kunta'!G185</f>
        <v>36213063.95703619</v>
      </c>
      <c r="H185" s="23">
        <f>'2022 Kunta'!H185</f>
        <v>-103156.35402953625</v>
      </c>
      <c r="I185" s="23">
        <f>'2022 Kunta'!I185</f>
        <v>-2912844.6940950281</v>
      </c>
      <c r="J185" s="23">
        <f>'2022 Kunta'!J185</f>
        <v>-3016001.0481245643</v>
      </c>
      <c r="K185" s="23">
        <f>'2022 Kunta'!K185</f>
        <v>1375695.9719518241</v>
      </c>
      <c r="L185" s="65"/>
      <c r="M185" s="67">
        <v>4.3670777168711558E-3</v>
      </c>
      <c r="N185" s="68">
        <v>137</v>
      </c>
      <c r="O185" s="68" t="s">
        <v>63</v>
      </c>
      <c r="P185" s="23">
        <f>'2022 Kunta'!M185</f>
        <v>3953144.1955612171</v>
      </c>
      <c r="Q185" s="106">
        <f>'2022 Kunta'!N185</f>
        <v>-0.44115720081828091</v>
      </c>
      <c r="R185" s="23">
        <v>3297545.07</v>
      </c>
      <c r="S185" s="106">
        <v>3.7663792086171322E-2</v>
      </c>
    </row>
    <row r="186" spans="1:19" ht="15" customHeight="1">
      <c r="A186" s="62">
        <v>2</v>
      </c>
      <c r="B186" s="63">
        <v>529</v>
      </c>
      <c r="C186" s="64" t="s">
        <v>418</v>
      </c>
      <c r="D186" s="23">
        <f>'2022 Kunta'!D186</f>
        <v>84799109.709999993</v>
      </c>
      <c r="E186" s="107">
        <f>'2022 Kunta'!E186</f>
        <v>4.4126298434242983E-2</v>
      </c>
      <c r="F186" s="23">
        <f>'2022 Kunta'!F186</f>
        <v>83890320.322323695</v>
      </c>
      <c r="G186" s="23">
        <f>'2022 Kunta'!G186</f>
        <v>83379259.764226288</v>
      </c>
      <c r="H186" s="23">
        <f>'2022 Kunta'!H186</f>
        <v>511060.55809740722</v>
      </c>
      <c r="I186" s="23">
        <f>'2022 Kunta'!I186</f>
        <v>-6767103.2870897334</v>
      </c>
      <c r="J186" s="23">
        <f>'2022 Kunta'!J186</f>
        <v>-6256042.7289923262</v>
      </c>
      <c r="K186" s="23">
        <f>'2022 Kunta'!K186</f>
        <v>3196008.6140890508</v>
      </c>
      <c r="L186" s="65"/>
      <c r="M186" s="67">
        <v>4.3670777168711558E-3</v>
      </c>
      <c r="N186" s="68">
        <v>137</v>
      </c>
      <c r="O186" s="68" t="s">
        <v>63</v>
      </c>
      <c r="P186" s="23">
        <f>'2022 Kunta'!M186</f>
        <v>11951017.725289669</v>
      </c>
      <c r="Q186" s="106">
        <f>'2022 Kunta'!N186</f>
        <v>-0.23160083032524015</v>
      </c>
      <c r="R186" s="23">
        <v>7772869.6699999999</v>
      </c>
      <c r="S186" s="106">
        <v>7.015588631402836E-2</v>
      </c>
    </row>
    <row r="187" spans="1:19" ht="15" customHeight="1">
      <c r="A187" s="62">
        <v>4</v>
      </c>
      <c r="B187" s="63">
        <v>531</v>
      </c>
      <c r="C187" s="64" t="s">
        <v>199</v>
      </c>
      <c r="D187" s="23">
        <f>'2022 Kunta'!D187</f>
        <v>19187853.420000002</v>
      </c>
      <c r="E187" s="107">
        <f>'2022 Kunta'!E187</f>
        <v>4.6734863135002636E-2</v>
      </c>
      <c r="F187" s="23">
        <f>'2022 Kunta'!F187</f>
        <v>18982217.799295746</v>
      </c>
      <c r="G187" s="23">
        <f>'2022 Kunta'!G187</f>
        <v>18785242.566746131</v>
      </c>
      <c r="H187" s="23">
        <f>'2022 Kunta'!H187</f>
        <v>196975.2325496152</v>
      </c>
      <c r="I187" s="23">
        <f>'2022 Kunta'!I187</f>
        <v>-1531221.0988385624</v>
      </c>
      <c r="J187" s="23">
        <f>'2022 Kunta'!J187</f>
        <v>-1334245.8662889472</v>
      </c>
      <c r="K187" s="23">
        <f>'2022 Kunta'!K187</f>
        <v>723174.39447086921</v>
      </c>
      <c r="L187" s="65"/>
      <c r="M187" s="67">
        <v>4.3670777168711558E-3</v>
      </c>
      <c r="N187" s="68">
        <v>137</v>
      </c>
      <c r="O187" s="68" t="s">
        <v>63</v>
      </c>
      <c r="P187" s="23">
        <f>'2022 Kunta'!M187</f>
        <v>890505.44263853994</v>
      </c>
      <c r="Q187" s="106">
        <f>'2022 Kunta'!N187</f>
        <v>-0.14925673519491744</v>
      </c>
      <c r="R187" s="23">
        <v>1683472.65</v>
      </c>
      <c r="S187" s="106">
        <v>6.8992336911727126E-2</v>
      </c>
    </row>
    <row r="188" spans="1:19" ht="15" customHeight="1">
      <c r="A188" s="62">
        <v>17</v>
      </c>
      <c r="B188" s="63">
        <v>535</v>
      </c>
      <c r="C188" s="64" t="s">
        <v>200</v>
      </c>
      <c r="D188" s="23">
        <f>'2022 Kunta'!D188</f>
        <v>31602225.780000001</v>
      </c>
      <c r="E188" s="107">
        <f>'2022 Kunta'!E188</f>
        <v>2.7352255407953496E-2</v>
      </c>
      <c r="F188" s="23">
        <f>'2022 Kunta'!F188</f>
        <v>31263545.721753735</v>
      </c>
      <c r="G188" s="23">
        <f>'2022 Kunta'!G188</f>
        <v>30982132.713242792</v>
      </c>
      <c r="H188" s="23">
        <f>'2022 Kunta'!H188</f>
        <v>281413.0085109435</v>
      </c>
      <c r="I188" s="23">
        <f>'2022 Kunta'!I188</f>
        <v>-2521907.6790610556</v>
      </c>
      <c r="J188" s="23">
        <f>'2022 Kunta'!J188</f>
        <v>-2240494.6705501121</v>
      </c>
      <c r="K188" s="23">
        <f>'2022 Kunta'!K188</f>
        <v>1191061.8656572576</v>
      </c>
      <c r="L188" s="65"/>
      <c r="M188" s="67">
        <v>4.3670777168711558E-3</v>
      </c>
      <c r="N188" s="68">
        <v>137</v>
      </c>
      <c r="O188" s="68" t="s">
        <v>63</v>
      </c>
      <c r="P188" s="23">
        <f>'2022 Kunta'!M188</f>
        <v>2078763.1584458046</v>
      </c>
      <c r="Q188" s="106">
        <f>'2022 Kunta'!N188</f>
        <v>-0.13731681331197032</v>
      </c>
      <c r="R188" s="23">
        <v>2833208.98</v>
      </c>
      <c r="S188" s="106">
        <v>9.7707336313029192E-2</v>
      </c>
    </row>
    <row r="189" spans="1:19" ht="15" customHeight="1">
      <c r="A189" s="62">
        <v>6</v>
      </c>
      <c r="B189" s="63">
        <v>536</v>
      </c>
      <c r="C189" s="64" t="s">
        <v>201</v>
      </c>
      <c r="D189" s="23">
        <f>'2022 Kunta'!D189</f>
        <v>144660872.96000001</v>
      </c>
      <c r="E189" s="107">
        <f>'2022 Kunta'!E189</f>
        <v>5.7036165404692474E-2</v>
      </c>
      <c r="F189" s="23">
        <f>'2022 Kunta'!F189</f>
        <v>143110546.94115818</v>
      </c>
      <c r="G189" s="23">
        <f>'2022 Kunta'!G189</f>
        <v>141056893.28069815</v>
      </c>
      <c r="H189" s="23">
        <f>'2022 Kunta'!H189</f>
        <v>2053653.6604600251</v>
      </c>
      <c r="I189" s="23">
        <f>'2022 Kunta'!I189</f>
        <v>-11544166.822843952</v>
      </c>
      <c r="J189" s="23">
        <f>'2022 Kunta'!J189</f>
        <v>-9490513.162383927</v>
      </c>
      <c r="K189" s="23">
        <f>'2022 Kunta'!K189</f>
        <v>5452149.1756567387</v>
      </c>
      <c r="L189" s="65"/>
      <c r="M189" s="67">
        <v>4.3670777168711558E-3</v>
      </c>
      <c r="N189" s="68">
        <v>137</v>
      </c>
      <c r="O189" s="68" t="s">
        <v>63</v>
      </c>
      <c r="P189" s="23">
        <f>'2022 Kunta'!M189</f>
        <v>9796461.8444887083</v>
      </c>
      <c r="Q189" s="106">
        <f>'2022 Kunta'!N189</f>
        <v>-0.30526480452652693</v>
      </c>
      <c r="R189" s="23">
        <v>10710246.15</v>
      </c>
      <c r="S189" s="106">
        <v>9.3589857478190819E-2</v>
      </c>
    </row>
    <row r="190" spans="1:19" ht="15" customHeight="1">
      <c r="A190" s="62">
        <v>2</v>
      </c>
      <c r="B190" s="63">
        <v>538</v>
      </c>
      <c r="C190" s="64" t="s">
        <v>419</v>
      </c>
      <c r="D190" s="23">
        <f>'2022 Kunta'!D190</f>
        <v>18213063.219999999</v>
      </c>
      <c r="E190" s="107">
        <f>'2022 Kunta'!E190</f>
        <v>3.3734752623537645E-2</v>
      </c>
      <c r="F190" s="23">
        <f>'2022 Kunta'!F190</f>
        <v>18017874.39516424</v>
      </c>
      <c r="G190" s="23">
        <f>'2022 Kunta'!G190</f>
        <v>17922218.026392899</v>
      </c>
      <c r="H190" s="23">
        <f>'2022 Kunta'!H190</f>
        <v>95656.368771340698</v>
      </c>
      <c r="I190" s="23">
        <f>'2022 Kunta'!I190</f>
        <v>-1453431.2966908521</v>
      </c>
      <c r="J190" s="23">
        <f>'2022 Kunta'!J190</f>
        <v>-1357774.9279195115</v>
      </c>
      <c r="K190" s="23">
        <f>'2022 Kunta'!K190</f>
        <v>686435.35455896542</v>
      </c>
      <c r="L190" s="65"/>
      <c r="M190" s="67">
        <v>4.3670777168711558E-3</v>
      </c>
      <c r="N190" s="68">
        <v>137</v>
      </c>
      <c r="O190" s="68" t="s">
        <v>63</v>
      </c>
      <c r="P190" s="23">
        <f>'2022 Kunta'!M190</f>
        <v>519509.19062203134</v>
      </c>
      <c r="Q190" s="106">
        <f>'2022 Kunta'!N190</f>
        <v>-0.16260648042915971</v>
      </c>
      <c r="R190" s="23">
        <v>966721.41</v>
      </c>
      <c r="S190" s="106">
        <v>5.8368733762714786E-2</v>
      </c>
    </row>
    <row r="191" spans="1:19" ht="15" customHeight="1">
      <c r="A191" s="62">
        <v>12</v>
      </c>
      <c r="B191" s="63">
        <v>541</v>
      </c>
      <c r="C191" s="64" t="s">
        <v>203</v>
      </c>
      <c r="D191" s="23">
        <f>'2022 Kunta'!D191</f>
        <v>26710262.260000002</v>
      </c>
      <c r="E191" s="107">
        <f>'2022 Kunta'!E191</f>
        <v>4.5782780454522776E-2</v>
      </c>
      <c r="F191" s="23">
        <f>'2022 Kunta'!F191</f>
        <v>26424009.220705699</v>
      </c>
      <c r="G191" s="23">
        <f>'2022 Kunta'!G191</f>
        <v>26419863.171178885</v>
      </c>
      <c r="H191" s="23">
        <f>'2022 Kunta'!H191</f>
        <v>4146.0495268143713</v>
      </c>
      <c r="I191" s="23">
        <f>'2022 Kunta'!I191</f>
        <v>-2131521.2406924558</v>
      </c>
      <c r="J191" s="23">
        <f>'2022 Kunta'!J191</f>
        <v>-2127375.1911656414</v>
      </c>
      <c r="K191" s="23">
        <f>'2022 Kunta'!K191</f>
        <v>1006687.7890519977</v>
      </c>
      <c r="L191" s="65"/>
      <c r="M191" s="67">
        <v>4.3670777168711558E-3</v>
      </c>
      <c r="N191" s="68">
        <v>137</v>
      </c>
      <c r="O191" s="68" t="s">
        <v>63</v>
      </c>
      <c r="P191" s="23">
        <f>'2022 Kunta'!M191</f>
        <v>4206514.3520620763</v>
      </c>
      <c r="Q191" s="106">
        <f>'2022 Kunta'!N191</f>
        <v>-0.25443995597483837</v>
      </c>
      <c r="R191" s="23">
        <v>2337620.69</v>
      </c>
      <c r="S191" s="106">
        <v>6.6230932556108124E-2</v>
      </c>
    </row>
    <row r="192" spans="1:19" ht="15" customHeight="1">
      <c r="A192" s="62">
        <v>1</v>
      </c>
      <c r="B192" s="63">
        <v>543</v>
      </c>
      <c r="C192" s="64" t="s">
        <v>204</v>
      </c>
      <c r="D192" s="23">
        <f>'2022 Kunta'!D192</f>
        <v>198182195.91</v>
      </c>
      <c r="E192" s="107">
        <f>'2022 Kunta'!E192</f>
        <v>4.7751247683087694E-2</v>
      </c>
      <c r="F192" s="23">
        <f>'2022 Kunta'!F192</f>
        <v>196058283.5589703</v>
      </c>
      <c r="G192" s="23">
        <f>'2022 Kunta'!G192</f>
        <v>194753299.53026876</v>
      </c>
      <c r="H192" s="23">
        <f>'2022 Kunta'!H192</f>
        <v>1304984.0287015438</v>
      </c>
      <c r="I192" s="23">
        <f>'2022 Kunta'!I192</f>
        <v>-15815253.178619988</v>
      </c>
      <c r="J192" s="23">
        <f>'2022 Kunta'!J192</f>
        <v>-14510269.149918444</v>
      </c>
      <c r="K192" s="23">
        <f>'2022 Kunta'!K192</f>
        <v>7469323.7635813365</v>
      </c>
      <c r="L192" s="65"/>
      <c r="M192" s="67">
        <v>4.3670777168711558E-3</v>
      </c>
      <c r="N192" s="68">
        <v>137</v>
      </c>
      <c r="O192" s="68" t="s">
        <v>63</v>
      </c>
      <c r="P192" s="23">
        <f>'2022 Kunta'!M192</f>
        <v>12243429.026765097</v>
      </c>
      <c r="Q192" s="106">
        <f>'2022 Kunta'!N192</f>
        <v>-8.4466480862833704E-2</v>
      </c>
      <c r="R192" s="23">
        <v>13756175.210000001</v>
      </c>
      <c r="S192" s="106">
        <v>0.10267802500344292</v>
      </c>
    </row>
    <row r="193" spans="1:19" ht="15" customHeight="1">
      <c r="A193" s="62">
        <v>15</v>
      </c>
      <c r="B193" s="63">
        <v>545</v>
      </c>
      <c r="C193" s="64" t="s">
        <v>420</v>
      </c>
      <c r="D193" s="23">
        <f>'2022 Kunta'!D193</f>
        <v>29606222.329999998</v>
      </c>
      <c r="E193" s="107">
        <f>'2022 Kunta'!E193</f>
        <v>4.8687310327864219E-2</v>
      </c>
      <c r="F193" s="23">
        <f>'2022 Kunta'!F193</f>
        <v>29288933.377855305</v>
      </c>
      <c r="G193" s="23">
        <f>'2022 Kunta'!G193</f>
        <v>28739036.784816697</v>
      </c>
      <c r="H193" s="23">
        <f>'2022 Kunta'!H193</f>
        <v>549896.59303860739</v>
      </c>
      <c r="I193" s="23">
        <f>'2022 Kunta'!I193</f>
        <v>-2362623.4418358076</v>
      </c>
      <c r="J193" s="23">
        <f>'2022 Kunta'!J193</f>
        <v>-1812726.8487972002</v>
      </c>
      <c r="K193" s="23">
        <f>'2022 Kunta'!K193</f>
        <v>1115834.1393076826</v>
      </c>
      <c r="L193" s="65"/>
      <c r="M193" s="67">
        <v>4.3670777168711558E-3</v>
      </c>
      <c r="N193" s="68">
        <v>137</v>
      </c>
      <c r="O193" s="68" t="s">
        <v>63</v>
      </c>
      <c r="P193" s="23">
        <f>'2022 Kunta'!M193</f>
        <v>4474987.863173496</v>
      </c>
      <c r="Q193" s="106">
        <f>'2022 Kunta'!N193</f>
        <v>-0.16391303798135248</v>
      </c>
      <c r="R193" s="23">
        <v>4753897.21</v>
      </c>
      <c r="S193" s="106">
        <v>0.14446697236199357</v>
      </c>
    </row>
    <row r="194" spans="1:19" ht="15" customHeight="1">
      <c r="A194" s="62">
        <v>7</v>
      </c>
      <c r="B194" s="63">
        <v>560</v>
      </c>
      <c r="C194" s="64" t="s">
        <v>206</v>
      </c>
      <c r="D194" s="23">
        <f>'2022 Kunta'!D194</f>
        <v>55699668.600000001</v>
      </c>
      <c r="E194" s="107">
        <f>'2022 Kunta'!E194</f>
        <v>2.7344608846384011E-2</v>
      </c>
      <c r="F194" s="23">
        <f>'2022 Kunta'!F194</f>
        <v>55102737.006096758</v>
      </c>
      <c r="G194" s="23">
        <f>'2022 Kunta'!G194</f>
        <v>54962327.863776647</v>
      </c>
      <c r="H194" s="23">
        <f>'2022 Kunta'!H194</f>
        <v>140409.14232011139</v>
      </c>
      <c r="I194" s="23">
        <f>'2022 Kunta'!I194</f>
        <v>-4444921.7894137818</v>
      </c>
      <c r="J194" s="23">
        <f>'2022 Kunta'!J194</f>
        <v>-4304512.6470936704</v>
      </c>
      <c r="K194" s="23">
        <f>'2022 Kunta'!K194</f>
        <v>2099274.6416359213</v>
      </c>
      <c r="L194" s="65"/>
      <c r="M194" s="67">
        <v>4.3670777168711558E-3</v>
      </c>
      <c r="N194" s="68">
        <v>137</v>
      </c>
      <c r="O194" s="68" t="s">
        <v>63</v>
      </c>
      <c r="P194" s="23">
        <f>'2022 Kunta'!M194</f>
        <v>4002322.148780955</v>
      </c>
      <c r="Q194" s="106">
        <f>'2022 Kunta'!N194</f>
        <v>-0.17447432271614527</v>
      </c>
      <c r="R194" s="23">
        <v>4845322.5</v>
      </c>
      <c r="S194" s="106">
        <v>6.359723496295433E-2</v>
      </c>
    </row>
    <row r="195" spans="1:19" ht="15" customHeight="1">
      <c r="A195" s="62">
        <v>2</v>
      </c>
      <c r="B195" s="63">
        <v>561</v>
      </c>
      <c r="C195" s="64" t="s">
        <v>207</v>
      </c>
      <c r="D195" s="23">
        <f>'2022 Kunta'!D195</f>
        <v>4074981.07</v>
      </c>
      <c r="E195" s="107">
        <f>'2022 Kunta'!E195</f>
        <v>4.7865634232132859E-2</v>
      </c>
      <c r="F195" s="23">
        <f>'2022 Kunta'!F195</f>
        <v>4031309.6262305724</v>
      </c>
      <c r="G195" s="23">
        <f>'2022 Kunta'!G195</f>
        <v>3970371.8955951328</v>
      </c>
      <c r="H195" s="23">
        <f>'2022 Kunta'!H195</f>
        <v>60937.730635439511</v>
      </c>
      <c r="I195" s="23">
        <f>'2022 Kunta'!I195</f>
        <v>-325189.94465779798</v>
      </c>
      <c r="J195" s="23">
        <f>'2022 Kunta'!J195</f>
        <v>-264252.21402235847</v>
      </c>
      <c r="K195" s="23">
        <f>'2022 Kunta'!K195</f>
        <v>153582.68083838138</v>
      </c>
      <c r="L195" s="65"/>
      <c r="M195" s="67">
        <v>4.3670777168711558E-3</v>
      </c>
      <c r="N195" s="68">
        <v>137</v>
      </c>
      <c r="O195" s="68" t="s">
        <v>63</v>
      </c>
      <c r="P195" s="23">
        <f>'2022 Kunta'!M195</f>
        <v>735217.94866011478</v>
      </c>
      <c r="Q195" s="106">
        <f>'2022 Kunta'!N195</f>
        <v>-0.1216193017783801</v>
      </c>
      <c r="R195" s="23">
        <v>472973.39</v>
      </c>
      <c r="S195" s="106">
        <v>0.10511416261279583</v>
      </c>
    </row>
    <row r="196" spans="1:19" ht="15" customHeight="1">
      <c r="A196" s="62">
        <v>6</v>
      </c>
      <c r="B196" s="63">
        <v>562</v>
      </c>
      <c r="C196" s="64" t="s">
        <v>208</v>
      </c>
      <c r="D196" s="23">
        <f>'2022 Kunta'!D196</f>
        <v>32116256.84</v>
      </c>
      <c r="E196" s="107">
        <f>'2022 Kunta'!E196</f>
        <v>2.7577416199852101E-2</v>
      </c>
      <c r="F196" s="23">
        <f>'2022 Kunta'!F196</f>
        <v>31772067.92707517</v>
      </c>
      <c r="G196" s="23">
        <f>'2022 Kunta'!G196</f>
        <v>31710017.425668407</v>
      </c>
      <c r="H196" s="23">
        <f>'2022 Kunta'!H196</f>
        <v>62050.501406762749</v>
      </c>
      <c r="I196" s="23">
        <f>'2022 Kunta'!I196</f>
        <v>-2562928.1719375509</v>
      </c>
      <c r="J196" s="23">
        <f>'2022 Kunta'!J196</f>
        <v>-2500877.6705307881</v>
      </c>
      <c r="K196" s="23">
        <f>'2022 Kunta'!K196</f>
        <v>1210435.2730112688</v>
      </c>
      <c r="L196" s="65"/>
      <c r="M196" s="67">
        <v>4.3670777168711558E-3</v>
      </c>
      <c r="N196" s="68">
        <v>137</v>
      </c>
      <c r="O196" s="68" t="s">
        <v>63</v>
      </c>
      <c r="P196" s="23">
        <f>'2022 Kunta'!M196</f>
        <v>2660477.5442056824</v>
      </c>
      <c r="Q196" s="106">
        <f>'2022 Kunta'!N196</f>
        <v>-0.20055719461618382</v>
      </c>
      <c r="R196" s="23">
        <v>3266365.9</v>
      </c>
      <c r="S196" s="106">
        <v>6.9313231448953516E-2</v>
      </c>
    </row>
    <row r="197" spans="1:19" ht="15" customHeight="1">
      <c r="A197" s="62">
        <v>17</v>
      </c>
      <c r="B197" s="63">
        <v>563</v>
      </c>
      <c r="C197" s="64" t="s">
        <v>209</v>
      </c>
      <c r="D197" s="23">
        <f>'2022 Kunta'!D197</f>
        <v>23714914.870000001</v>
      </c>
      <c r="E197" s="107">
        <f>'2022 Kunta'!E197</f>
        <v>3.3432211137156331E-2</v>
      </c>
      <c r="F197" s="23">
        <f>'2022 Kunta'!F197</f>
        <v>23460762.874333929</v>
      </c>
      <c r="G197" s="23">
        <f>'2022 Kunta'!G197</f>
        <v>23203069.82181216</v>
      </c>
      <c r="H197" s="23">
        <f>'2022 Kunta'!H197</f>
        <v>257693.05252176896</v>
      </c>
      <c r="I197" s="23">
        <f>'2022 Kunta'!I197</f>
        <v>-1892487.7739713502</v>
      </c>
      <c r="J197" s="23">
        <f>'2022 Kunta'!J197</f>
        <v>-1634794.7214495812</v>
      </c>
      <c r="K197" s="23">
        <f>'2022 Kunta'!K197</f>
        <v>893795.6125495804</v>
      </c>
      <c r="L197" s="65"/>
      <c r="M197" s="67">
        <v>4.3670777168711558E-3</v>
      </c>
      <c r="N197" s="68">
        <v>137</v>
      </c>
      <c r="O197" s="68" t="s">
        <v>63</v>
      </c>
      <c r="P197" s="23">
        <f>'2022 Kunta'!M197</f>
        <v>1795551.2492031218</v>
      </c>
      <c r="Q197" s="106">
        <f>'2022 Kunta'!N197</f>
        <v>-0.28376931457090082</v>
      </c>
      <c r="R197" s="23">
        <v>2282627.77</v>
      </c>
      <c r="S197" s="106">
        <v>7.034468093087809E-2</v>
      </c>
    </row>
    <row r="198" spans="1:19" ht="15" customHeight="1">
      <c r="A198" s="62">
        <v>17</v>
      </c>
      <c r="B198" s="63">
        <v>564</v>
      </c>
      <c r="C198" s="64" t="s">
        <v>421</v>
      </c>
      <c r="D198" s="23">
        <f>'2022 Kunta'!D198</f>
        <v>819984431.00999999</v>
      </c>
      <c r="E198" s="107">
        <f>'2022 Kunta'!E198</f>
        <v>5.0073257075914812E-2</v>
      </c>
      <c r="F198" s="23">
        <f>'2022 Kunta'!F198</f>
        <v>811196683.69154203</v>
      </c>
      <c r="G198" s="23">
        <f>'2022 Kunta'!G198</f>
        <v>803642918.11840987</v>
      </c>
      <c r="H198" s="23">
        <f>'2022 Kunta'!H198</f>
        <v>7553765.5731321573</v>
      </c>
      <c r="I198" s="23">
        <f>'2022 Kunta'!I198</f>
        <v>-65436056.550907575</v>
      </c>
      <c r="J198" s="23">
        <f>'2022 Kunta'!J198</f>
        <v>-57882290.977775417</v>
      </c>
      <c r="K198" s="23">
        <f>'2022 Kunta'!K198</f>
        <v>30904537.959056232</v>
      </c>
      <c r="L198" s="65"/>
      <c r="M198" s="67">
        <v>4.3670777168711558E-3</v>
      </c>
      <c r="N198" s="68">
        <v>137</v>
      </c>
      <c r="O198" s="68" t="s">
        <v>63</v>
      </c>
      <c r="P198" s="23">
        <f>'2022 Kunta'!M198</f>
        <v>68222770.172058731</v>
      </c>
      <c r="Q198" s="106">
        <f>'2022 Kunta'!N198</f>
        <v>-0.1218978874566965</v>
      </c>
      <c r="R198" s="23">
        <v>70424350.340000004</v>
      </c>
      <c r="S198" s="106">
        <v>0.10952850188779917</v>
      </c>
    </row>
    <row r="199" spans="1:19" ht="15" customHeight="1">
      <c r="A199" s="62">
        <v>7</v>
      </c>
      <c r="B199" s="63">
        <v>576</v>
      </c>
      <c r="C199" s="64" t="s">
        <v>211</v>
      </c>
      <c r="D199" s="23">
        <f>'2022 Kunta'!D199</f>
        <v>8133580.2699999996</v>
      </c>
      <c r="E199" s="107">
        <f>'2022 Kunta'!E199</f>
        <v>-1.558028794377897E-2</v>
      </c>
      <c r="F199" s="23">
        <f>'2022 Kunta'!F199</f>
        <v>8046412.9464459224</v>
      </c>
      <c r="G199" s="23">
        <f>'2022 Kunta'!G199</f>
        <v>8197984.5610210234</v>
      </c>
      <c r="H199" s="23">
        <f>'2022 Kunta'!H199</f>
        <v>-151571.61457510106</v>
      </c>
      <c r="I199" s="23">
        <f>'2022 Kunta'!I199</f>
        <v>-649072.59013869672</v>
      </c>
      <c r="J199" s="23">
        <f>'2022 Kunta'!J199</f>
        <v>-800644.20471379778</v>
      </c>
      <c r="K199" s="23">
        <f>'2022 Kunta'!K199</f>
        <v>306547.94248670357</v>
      </c>
      <c r="L199" s="65"/>
      <c r="M199" s="67">
        <v>4.3670777168711558E-3</v>
      </c>
      <c r="N199" s="68">
        <v>137</v>
      </c>
      <c r="O199" s="68" t="s">
        <v>63</v>
      </c>
      <c r="P199" s="23">
        <f>'2022 Kunta'!M199</f>
        <v>1474074.3700333866</v>
      </c>
      <c r="Q199" s="106">
        <f>'2022 Kunta'!N199</f>
        <v>-0.2909318967723834</v>
      </c>
      <c r="R199" s="23">
        <v>1604913.67</v>
      </c>
      <c r="S199" s="106">
        <v>5.9830252946552642E-2</v>
      </c>
    </row>
    <row r="200" spans="1:19" ht="15" customHeight="1">
      <c r="A200" s="62">
        <v>2</v>
      </c>
      <c r="B200" s="63">
        <v>577</v>
      </c>
      <c r="C200" s="64" t="s">
        <v>422</v>
      </c>
      <c r="D200" s="23">
        <f>'2022 Kunta'!D200</f>
        <v>44002510.009999998</v>
      </c>
      <c r="E200" s="107">
        <f>'2022 Kunta'!E200</f>
        <v>4.8577820939078808E-2</v>
      </c>
      <c r="F200" s="23">
        <f>'2022 Kunta'!F200</f>
        <v>43530936.496257178</v>
      </c>
      <c r="G200" s="23">
        <f>'2022 Kunta'!G200</f>
        <v>43159738.006269127</v>
      </c>
      <c r="H200" s="23">
        <f>'2022 Kunta'!H200</f>
        <v>371198.48998805135</v>
      </c>
      <c r="I200" s="23">
        <f>'2022 Kunta'!I200</f>
        <v>-3511470.0041922163</v>
      </c>
      <c r="J200" s="23">
        <f>'2022 Kunta'!J200</f>
        <v>-3140271.514204165</v>
      </c>
      <c r="K200" s="23">
        <f>'2022 Kunta'!K200</f>
        <v>1658418.3668253243</v>
      </c>
      <c r="L200" s="65"/>
      <c r="M200" s="67">
        <v>4.3670777168711558E-3</v>
      </c>
      <c r="N200" s="68">
        <v>137</v>
      </c>
      <c r="O200" s="68" t="s">
        <v>63</v>
      </c>
      <c r="P200" s="23">
        <f>'2022 Kunta'!M200</f>
        <v>2974324.6957037356</v>
      </c>
      <c r="Q200" s="106">
        <f>'2022 Kunta'!N200</f>
        <v>0.43377281963841408</v>
      </c>
      <c r="R200" s="23">
        <v>2552511.33</v>
      </c>
      <c r="S200" s="106">
        <v>1.5270689255361347E-2</v>
      </c>
    </row>
    <row r="201" spans="1:19" ht="15" customHeight="1">
      <c r="A201" s="62">
        <v>18</v>
      </c>
      <c r="B201" s="63">
        <v>578</v>
      </c>
      <c r="C201" s="64" t="s">
        <v>213</v>
      </c>
      <c r="D201" s="23">
        <f>'2022 Kunta'!D201</f>
        <v>9829299.7100000009</v>
      </c>
      <c r="E201" s="107">
        <f>'2022 Kunta'!E201</f>
        <v>-2.292810220292929E-3</v>
      </c>
      <c r="F201" s="23">
        <f>'2022 Kunta'!F201</f>
        <v>9723959.4146208819</v>
      </c>
      <c r="G201" s="23">
        <f>'2022 Kunta'!G201</f>
        <v>9866277.747011086</v>
      </c>
      <c r="H201" s="23">
        <f>'2022 Kunta'!H201</f>
        <v>-142318.33239020407</v>
      </c>
      <c r="I201" s="23">
        <f>'2022 Kunta'!I201</f>
        <v>-784393.68767909636</v>
      </c>
      <c r="J201" s="23">
        <f>'2022 Kunta'!J201</f>
        <v>-926712.02006930043</v>
      </c>
      <c r="K201" s="23">
        <f>'2022 Kunta'!K201</f>
        <v>370458.21177906106</v>
      </c>
      <c r="L201" s="65"/>
      <c r="M201" s="67">
        <v>4.3670777168711558E-3</v>
      </c>
      <c r="N201" s="68">
        <v>137</v>
      </c>
      <c r="O201" s="68" t="s">
        <v>63</v>
      </c>
      <c r="P201" s="23">
        <f>'2022 Kunta'!M201</f>
        <v>882611.93989842688</v>
      </c>
      <c r="Q201" s="106">
        <f>'2022 Kunta'!N201</f>
        <v>-0.25224107990827482</v>
      </c>
      <c r="R201" s="23">
        <v>1427773.56</v>
      </c>
      <c r="S201" s="106">
        <v>6.752537831009664E-2</v>
      </c>
    </row>
    <row r="202" spans="1:19" ht="15" customHeight="1">
      <c r="A202" s="62">
        <v>9</v>
      </c>
      <c r="B202" s="63">
        <v>580</v>
      </c>
      <c r="C202" s="64" t="s">
        <v>214</v>
      </c>
      <c r="D202" s="23">
        <f>'2022 Kunta'!D202</f>
        <v>14277699.789999999</v>
      </c>
      <c r="E202" s="107">
        <f>'2022 Kunta'!E202</f>
        <v>5.5662387077766384E-2</v>
      </c>
      <c r="F202" s="23">
        <f>'2022 Kunta'!F202</f>
        <v>14124686.131083602</v>
      </c>
      <c r="G202" s="23">
        <f>'2022 Kunta'!G202</f>
        <v>14165736.197315373</v>
      </c>
      <c r="H202" s="23">
        <f>'2022 Kunta'!H202</f>
        <v>-41050.066231770441</v>
      </c>
      <c r="I202" s="23">
        <f>'2022 Kunta'!I202</f>
        <v>-1139383.0608765879</v>
      </c>
      <c r="J202" s="23">
        <f>'2022 Kunta'!J202</f>
        <v>-1180433.1271083583</v>
      </c>
      <c r="K202" s="23">
        <f>'2022 Kunta'!K202</f>
        <v>538114.74759901024</v>
      </c>
      <c r="L202" s="65"/>
      <c r="M202" s="67">
        <v>4.3670777168711558E-3</v>
      </c>
      <c r="N202" s="68">
        <v>137</v>
      </c>
      <c r="O202" s="68" t="s">
        <v>63</v>
      </c>
      <c r="P202" s="23">
        <f>'2022 Kunta'!M202</f>
        <v>1596820.6778004458</v>
      </c>
      <c r="Q202" s="106">
        <f>'2022 Kunta'!N202</f>
        <v>-0.33155236952288125</v>
      </c>
      <c r="R202" s="23">
        <v>1431533.96</v>
      </c>
      <c r="S202" s="106">
        <v>5.0273225968095581E-2</v>
      </c>
    </row>
    <row r="203" spans="1:19" ht="15" customHeight="1">
      <c r="A203" s="62">
        <v>6</v>
      </c>
      <c r="B203" s="63">
        <v>581</v>
      </c>
      <c r="C203" s="64" t="s">
        <v>215</v>
      </c>
      <c r="D203" s="23">
        <f>'2022 Kunta'!D203</f>
        <v>20235275.82</v>
      </c>
      <c r="E203" s="107">
        <f>'2022 Kunta'!E203</f>
        <v>1.2236179355709309E-2</v>
      </c>
      <c r="F203" s="23">
        <f>'2022 Kunta'!F203</f>
        <v>20018415.006427683</v>
      </c>
      <c r="G203" s="23">
        <f>'2022 Kunta'!G203</f>
        <v>20139484.991912805</v>
      </c>
      <c r="H203" s="23">
        <f>'2022 Kunta'!H203</f>
        <v>-121069.98548512161</v>
      </c>
      <c r="I203" s="23">
        <f>'2022 Kunta'!I203</f>
        <v>-1614807.0656046208</v>
      </c>
      <c r="J203" s="23">
        <f>'2022 Kunta'!J203</f>
        <v>-1735877.0510897425</v>
      </c>
      <c r="K203" s="23">
        <f>'2022 Kunta'!K203</f>
        <v>762650.88218917197</v>
      </c>
      <c r="L203" s="65"/>
      <c r="M203" s="67">
        <v>4.3670777168711558E-3</v>
      </c>
      <c r="N203" s="68">
        <v>137</v>
      </c>
      <c r="O203" s="68" t="s">
        <v>63</v>
      </c>
      <c r="P203" s="23">
        <f>'2022 Kunta'!M203</f>
        <v>3093086.2414370305</v>
      </c>
      <c r="Q203" s="106">
        <f>'2022 Kunta'!N203</f>
        <v>-0.17680307632097392</v>
      </c>
      <c r="R203" s="23">
        <v>2172999.41</v>
      </c>
      <c r="S203" s="106">
        <v>6.7496663150919067E-2</v>
      </c>
    </row>
    <row r="204" spans="1:19" ht="15" customHeight="1">
      <c r="A204" s="62">
        <v>19</v>
      </c>
      <c r="B204" s="63">
        <v>583</v>
      </c>
      <c r="C204" s="64" t="s">
        <v>216</v>
      </c>
      <c r="D204" s="23">
        <f>'2022 Kunta'!D204</f>
        <v>3168598.82</v>
      </c>
      <c r="E204" s="107">
        <f>'2022 Kunta'!E204</f>
        <v>2.1100113937490672E-2</v>
      </c>
      <c r="F204" s="23">
        <f>'2022 Kunta'!F204</f>
        <v>3134641.0462537026</v>
      </c>
      <c r="G204" s="23">
        <f>'2022 Kunta'!G204</f>
        <v>3101852.1050371462</v>
      </c>
      <c r="H204" s="23">
        <f>'2022 Kunta'!H204</f>
        <v>32788.941216556355</v>
      </c>
      <c r="I204" s="23">
        <f>'2022 Kunta'!I204</f>
        <v>-252859.20528670432</v>
      </c>
      <c r="J204" s="23">
        <f>'2022 Kunta'!J204</f>
        <v>-220070.26407014797</v>
      </c>
      <c r="K204" s="23">
        <f>'2022 Kunta'!K204</f>
        <v>119421.88022898763</v>
      </c>
      <c r="L204" s="65"/>
      <c r="M204" s="67">
        <v>4.3670777168711558E-3</v>
      </c>
      <c r="N204" s="68">
        <v>137</v>
      </c>
      <c r="O204" s="68" t="s">
        <v>63</v>
      </c>
      <c r="P204" s="23">
        <f>'2022 Kunta'!M204</f>
        <v>453676.61485082813</v>
      </c>
      <c r="Q204" s="106">
        <f>'2022 Kunta'!N204</f>
        <v>-0.32338842265776324</v>
      </c>
      <c r="R204" s="23">
        <v>2170928.64</v>
      </c>
      <c r="S204" s="106">
        <v>5.0676423614135935E-2</v>
      </c>
    </row>
    <row r="205" spans="1:19" ht="15" customHeight="1">
      <c r="A205" s="62">
        <v>16</v>
      </c>
      <c r="B205" s="63">
        <v>584</v>
      </c>
      <c r="C205" s="64" t="s">
        <v>217</v>
      </c>
      <c r="D205" s="23">
        <f>'2022 Kunta'!D205</f>
        <v>6741395.04</v>
      </c>
      <c r="E205" s="107">
        <f>'2022 Kunta'!E205</f>
        <v>2.0853384509278872E-2</v>
      </c>
      <c r="F205" s="23">
        <f>'2022 Kunta'!F205</f>
        <v>6669147.721703412</v>
      </c>
      <c r="G205" s="23">
        <f>'2022 Kunta'!G205</f>
        <v>6643929.0900603207</v>
      </c>
      <c r="H205" s="23">
        <f>'2022 Kunta'!H205</f>
        <v>25218.631643091328</v>
      </c>
      <c r="I205" s="23">
        <f>'2022 Kunta'!I205</f>
        <v>-537974.00339186203</v>
      </c>
      <c r="J205" s="23">
        <f>'2022 Kunta'!J205</f>
        <v>-512755.3717487707</v>
      </c>
      <c r="K205" s="23">
        <f>'2022 Kunta'!K205</f>
        <v>254077.62761306943</v>
      </c>
      <c r="L205" s="65"/>
      <c r="M205" s="67">
        <v>4.3670777168711558E-3</v>
      </c>
      <c r="N205" s="68">
        <v>137</v>
      </c>
      <c r="O205" s="68" t="s">
        <v>63</v>
      </c>
      <c r="P205" s="23">
        <f>'2022 Kunta'!M205</f>
        <v>932631.53849035816</v>
      </c>
      <c r="Q205" s="106">
        <f>'2022 Kunta'!N205</f>
        <v>-0.22500176856995424</v>
      </c>
      <c r="R205" s="23">
        <v>950037.26</v>
      </c>
      <c r="S205" s="106">
        <v>0.10542458274767519</v>
      </c>
    </row>
    <row r="206" spans="1:19" ht="15" customHeight="1">
      <c r="A206" s="62">
        <v>10</v>
      </c>
      <c r="B206" s="63">
        <v>588</v>
      </c>
      <c r="C206" s="64" t="s">
        <v>1444</v>
      </c>
      <c r="D206" s="23">
        <f>'2022 Kunta'!D206</f>
        <v>4739283.5199999996</v>
      </c>
      <c r="E206" s="107">
        <f>'2022 Kunta'!E206</f>
        <v>5.8092123040817567E-2</v>
      </c>
      <c r="F206" s="23">
        <f>'2022 Kunta'!F206</f>
        <v>4688492.7677987739</v>
      </c>
      <c r="G206" s="23">
        <f>'2022 Kunta'!G206</f>
        <v>4532654.8193562403</v>
      </c>
      <c r="H206" s="23">
        <f>'2022 Kunta'!H206</f>
        <v>155837.94844253361</v>
      </c>
      <c r="I206" s="23">
        <f>'2022 Kunta'!I206</f>
        <v>-378202.33250467933</v>
      </c>
      <c r="J206" s="23">
        <f>'2022 Kunta'!J206</f>
        <v>-222364.38406214572</v>
      </c>
      <c r="K206" s="23">
        <f>'2022 Kunta'!K206</f>
        <v>178619.6931351047</v>
      </c>
      <c r="L206" s="65"/>
      <c r="M206" s="67">
        <v>4.3670777168711558E-3</v>
      </c>
      <c r="N206" s="68">
        <v>137</v>
      </c>
      <c r="O206" s="68" t="s">
        <v>63</v>
      </c>
      <c r="P206" s="23">
        <f>'2022 Kunta'!M206</f>
        <v>983020.9632551563</v>
      </c>
      <c r="Q206" s="106">
        <f>'2022 Kunta'!N206</f>
        <v>-0.36690406669137776</v>
      </c>
      <c r="R206" s="23">
        <v>1000173.66</v>
      </c>
      <c r="S206" s="106">
        <v>6.1634888606071359E-2</v>
      </c>
    </row>
    <row r="207" spans="1:19" ht="15" customHeight="1">
      <c r="A207" s="62">
        <v>13</v>
      </c>
      <c r="B207" s="63">
        <v>592</v>
      </c>
      <c r="C207" s="64" t="s">
        <v>218</v>
      </c>
      <c r="D207" s="23">
        <f>'2022 Kunta'!D207</f>
        <v>12135275.26</v>
      </c>
      <c r="E207" s="107">
        <f>'2022 Kunta'!E207</f>
        <v>2.9340862419570346E-2</v>
      </c>
      <c r="F207" s="23">
        <f>'2022 Kunta'!F207</f>
        <v>12005221.897287417</v>
      </c>
      <c r="G207" s="23">
        <f>'2022 Kunta'!G207</f>
        <v>11706109.822589451</v>
      </c>
      <c r="H207" s="23">
        <f>'2022 Kunta'!H207</f>
        <v>299112.07469796576</v>
      </c>
      <c r="I207" s="23">
        <f>'2022 Kunta'!I207</f>
        <v>-968414.18951831968</v>
      </c>
      <c r="J207" s="23">
        <f>'2022 Kunta'!J207</f>
        <v>-669302.11482035392</v>
      </c>
      <c r="K207" s="23">
        <f>'2022 Kunta'!K207</f>
        <v>457368.53131994687</v>
      </c>
      <c r="L207" s="65"/>
      <c r="M207" s="67">
        <v>4.3670777168711558E-3</v>
      </c>
      <c r="N207" s="68">
        <v>137</v>
      </c>
      <c r="O207" s="68" t="s">
        <v>63</v>
      </c>
      <c r="P207" s="23">
        <f>'2022 Kunta'!M207</f>
        <v>1551460.0232633345</v>
      </c>
      <c r="Q207" s="106">
        <f>'2022 Kunta'!N207</f>
        <v>-0.32327024355304679</v>
      </c>
      <c r="R207" s="23">
        <v>1162649.48</v>
      </c>
      <c r="S207" s="106">
        <v>7.1964499256405912E-2</v>
      </c>
    </row>
    <row r="208" spans="1:19" ht="15" customHeight="1">
      <c r="A208" s="62">
        <v>10</v>
      </c>
      <c r="B208" s="63">
        <v>593</v>
      </c>
      <c r="C208" s="64" t="s">
        <v>219</v>
      </c>
      <c r="D208" s="23">
        <f>'2022 Kunta'!D208</f>
        <v>60657211.75</v>
      </c>
      <c r="E208" s="107">
        <f>'2022 Kunta'!E208</f>
        <v>2.2567661100436842E-2</v>
      </c>
      <c r="F208" s="23">
        <f>'2022 Kunta'!F208</f>
        <v>60007150.322315782</v>
      </c>
      <c r="G208" s="23">
        <f>'2022 Kunta'!G208</f>
        <v>59906742.510243304</v>
      </c>
      <c r="H208" s="23">
        <f>'2022 Kunta'!H208</f>
        <v>100407.81207247823</v>
      </c>
      <c r="I208" s="23">
        <f>'2022 Kunta'!I208</f>
        <v>-4840541.5861425912</v>
      </c>
      <c r="J208" s="23">
        <f>'2022 Kunta'!J208</f>
        <v>-4740133.774070113</v>
      </c>
      <c r="K208" s="23">
        <f>'2022 Kunta'!K208</f>
        <v>2286120.3604919733</v>
      </c>
      <c r="L208" s="65"/>
      <c r="M208" s="67">
        <v>4.3670777168711558E-3</v>
      </c>
      <c r="N208" s="68">
        <v>137</v>
      </c>
      <c r="O208" s="68" t="s">
        <v>63</v>
      </c>
      <c r="P208" s="23">
        <f>'2022 Kunta'!M208</f>
        <v>6210017.2079831576</v>
      </c>
      <c r="Q208" s="106">
        <f>'2022 Kunta'!N208</f>
        <v>-0.27370687749600109</v>
      </c>
      <c r="R208" s="23">
        <v>5146090.34</v>
      </c>
      <c r="S208" s="106">
        <v>5.9908350225797991E-2</v>
      </c>
    </row>
    <row r="209" spans="1:19" ht="15" customHeight="1">
      <c r="A209" s="62">
        <v>11</v>
      </c>
      <c r="B209" s="63">
        <v>595</v>
      </c>
      <c r="C209" s="64" t="s">
        <v>220</v>
      </c>
      <c r="D209" s="23">
        <f>'2022 Kunta'!D209</f>
        <v>11091079.710000001</v>
      </c>
      <c r="E209" s="107">
        <f>'2022 Kunta'!E209</f>
        <v>5.1753442919908466E-3</v>
      </c>
      <c r="F209" s="23">
        <f>'2022 Kunta'!F209</f>
        <v>10972216.95810567</v>
      </c>
      <c r="G209" s="23">
        <f>'2022 Kunta'!G209</f>
        <v>11113433.575096352</v>
      </c>
      <c r="H209" s="23">
        <f>'2022 Kunta'!H209</f>
        <v>-141216.61699068174</v>
      </c>
      <c r="I209" s="23">
        <f>'2022 Kunta'!I209</f>
        <v>-885085.73049398896</v>
      </c>
      <c r="J209" s="23">
        <f>'2022 Kunta'!J209</f>
        <v>-1026302.3474846707</v>
      </c>
      <c r="K209" s="23">
        <f>'2022 Kunta'!K209</f>
        <v>418013.66092087829</v>
      </c>
      <c r="L209" s="65"/>
      <c r="M209" s="67">
        <v>4.3670777168711558E-3</v>
      </c>
      <c r="N209" s="68">
        <v>137</v>
      </c>
      <c r="O209" s="68" t="s">
        <v>63</v>
      </c>
      <c r="P209" s="23">
        <f>'2022 Kunta'!M209</f>
        <v>2148533.4225462517</v>
      </c>
      <c r="Q209" s="106">
        <f>'2022 Kunta'!N209</f>
        <v>-0.29924429992363155</v>
      </c>
      <c r="R209" s="23">
        <v>1296595.82</v>
      </c>
      <c r="S209" s="106">
        <v>5.5625968840778084E-2</v>
      </c>
    </row>
    <row r="210" spans="1:19" ht="15" customHeight="1">
      <c r="A210" s="62">
        <v>15</v>
      </c>
      <c r="B210" s="63">
        <v>598</v>
      </c>
      <c r="C210" s="64" t="s">
        <v>423</v>
      </c>
      <c r="D210" s="23">
        <f>'2022 Kunta'!D210</f>
        <v>74060254.959999993</v>
      </c>
      <c r="E210" s="107">
        <f>'2022 Kunta'!E210</f>
        <v>3.336184910142892E-2</v>
      </c>
      <c r="F210" s="23">
        <f>'2022 Kunta'!F210</f>
        <v>73266553.540416434</v>
      </c>
      <c r="G210" s="23">
        <f>'2022 Kunta'!G210</f>
        <v>73084983.103726879</v>
      </c>
      <c r="H210" s="23">
        <f>'2022 Kunta'!H210</f>
        <v>181570.43668955564</v>
      </c>
      <c r="I210" s="23">
        <f>'2022 Kunta'!I210</f>
        <v>-5910125.6663714526</v>
      </c>
      <c r="J210" s="23">
        <f>'2022 Kunta'!J210</f>
        <v>-5728555.229681897</v>
      </c>
      <c r="K210" s="23">
        <f>'2022 Kunta'!K210</f>
        <v>2791270.0218582437</v>
      </c>
      <c r="L210" s="65"/>
      <c r="M210" s="67">
        <v>4.3670777168711558E-3</v>
      </c>
      <c r="N210" s="68">
        <v>137</v>
      </c>
      <c r="O210" s="68" t="s">
        <v>63</v>
      </c>
      <c r="P210" s="23">
        <f>'2022 Kunta'!M210</f>
        <v>10540391.40440887</v>
      </c>
      <c r="Q210" s="106">
        <f>'2022 Kunta'!N210</f>
        <v>-0.19656003907234842</v>
      </c>
      <c r="R210" s="23">
        <v>7658925.4699999997</v>
      </c>
      <c r="S210" s="106">
        <v>9.9960112952741653E-2</v>
      </c>
    </row>
    <row r="211" spans="1:19" ht="15" customHeight="1">
      <c r="A211" s="62">
        <v>15</v>
      </c>
      <c r="B211" s="63">
        <v>599</v>
      </c>
      <c r="C211" s="64" t="s">
        <v>424</v>
      </c>
      <c r="D211" s="23">
        <f>'2022 Kunta'!D211</f>
        <v>35639736.229999997</v>
      </c>
      <c r="E211" s="107">
        <f>'2022 Kunta'!E211</f>
        <v>5.3504408068434373E-2</v>
      </c>
      <c r="F211" s="23">
        <f>'2022 Kunta'!F211</f>
        <v>35257786.299438559</v>
      </c>
      <c r="G211" s="23">
        <f>'2022 Kunta'!G211</f>
        <v>34465885.403352737</v>
      </c>
      <c r="H211" s="23">
        <f>'2022 Kunta'!H211</f>
        <v>791900.89608582109</v>
      </c>
      <c r="I211" s="23">
        <f>'2022 Kunta'!I211</f>
        <v>-2844107.4088847772</v>
      </c>
      <c r="J211" s="23">
        <f>'2022 Kunta'!J211</f>
        <v>-2052206.5127989561</v>
      </c>
      <c r="K211" s="23">
        <f>'2022 Kunta'!K211</f>
        <v>1343232.3096843704</v>
      </c>
      <c r="L211" s="65"/>
      <c r="M211" s="67">
        <v>4.3670777168711558E-3</v>
      </c>
      <c r="N211" s="68">
        <v>137</v>
      </c>
      <c r="O211" s="68" t="s">
        <v>63</v>
      </c>
      <c r="P211" s="23">
        <f>'2022 Kunta'!M211</f>
        <v>4105538.8210199168</v>
      </c>
      <c r="Q211" s="106">
        <f>'2022 Kunta'!N211</f>
        <v>-0.121128967052476</v>
      </c>
      <c r="R211" s="23">
        <v>2727238.77</v>
      </c>
      <c r="S211" s="106">
        <v>9.3898039338375927E-2</v>
      </c>
    </row>
    <row r="212" spans="1:19" ht="15" customHeight="1">
      <c r="A212" s="62">
        <v>13</v>
      </c>
      <c r="B212" s="63">
        <v>601</v>
      </c>
      <c r="C212" s="64" t="s">
        <v>223</v>
      </c>
      <c r="D212" s="23">
        <f>'2022 Kunta'!D212</f>
        <v>10550988.619999999</v>
      </c>
      <c r="E212" s="107">
        <f>'2022 Kunta'!E212</f>
        <v>2.3474772907571495E-2</v>
      </c>
      <c r="F212" s="23">
        <f>'2022 Kunta'!F212</f>
        <v>10437914.007304877</v>
      </c>
      <c r="G212" s="23">
        <f>'2022 Kunta'!G212</f>
        <v>10335619.731419262</v>
      </c>
      <c r="H212" s="23">
        <f>'2022 Kunta'!H212</f>
        <v>102294.2758856155</v>
      </c>
      <c r="I212" s="23">
        <f>'2022 Kunta'!I212</f>
        <v>-841985.60594119667</v>
      </c>
      <c r="J212" s="23">
        <f>'2022 Kunta'!J212</f>
        <v>-739691.33005558117</v>
      </c>
      <c r="K212" s="23">
        <f>'2022 Kunta'!K212</f>
        <v>397658.07249623706</v>
      </c>
      <c r="L212" s="65"/>
      <c r="M212" s="67">
        <v>4.3670777168711558E-3</v>
      </c>
      <c r="N212" s="68">
        <v>137</v>
      </c>
      <c r="O212" s="68" t="s">
        <v>63</v>
      </c>
      <c r="P212" s="23">
        <f>'2022 Kunta'!M212</f>
        <v>2506261.1122743529</v>
      </c>
      <c r="Q212" s="106">
        <f>'2022 Kunta'!N212</f>
        <v>-0.20255585477512006</v>
      </c>
      <c r="R212" s="23">
        <v>1222494.22</v>
      </c>
      <c r="S212" s="106">
        <v>6.7250844856350467E-2</v>
      </c>
    </row>
    <row r="213" spans="1:19" ht="15" customHeight="1">
      <c r="A213" s="62">
        <v>6</v>
      </c>
      <c r="B213" s="63">
        <v>604</v>
      </c>
      <c r="C213" s="64" t="s">
        <v>425</v>
      </c>
      <c r="D213" s="23">
        <f>'2022 Kunta'!D213</f>
        <v>97209996.439999998</v>
      </c>
      <c r="E213" s="107">
        <f>'2022 Kunta'!E213</f>
        <v>6.5616651309170937E-2</v>
      </c>
      <c r="F213" s="23">
        <f>'2022 Kunta'!F213</f>
        <v>96168199.970168605</v>
      </c>
      <c r="G213" s="23">
        <f>'2022 Kunta'!G213</f>
        <v>94797801.985351488</v>
      </c>
      <c r="H213" s="23">
        <f>'2022 Kunta'!H213</f>
        <v>1370397.9848171175</v>
      </c>
      <c r="I213" s="23">
        <f>'2022 Kunta'!I213</f>
        <v>-7757511.7085165596</v>
      </c>
      <c r="J213" s="23">
        <f>'2022 Kunta'!J213</f>
        <v>-6387113.7236994421</v>
      </c>
      <c r="K213" s="23">
        <f>'2022 Kunta'!K213</f>
        <v>3663764.7147511067</v>
      </c>
      <c r="L213" s="65"/>
      <c r="M213" s="67">
        <v>4.3670777168711558E-3</v>
      </c>
      <c r="N213" s="68">
        <v>137</v>
      </c>
      <c r="O213" s="68" t="s">
        <v>63</v>
      </c>
      <c r="P213" s="23">
        <f>'2022 Kunta'!M213</f>
        <v>8259581.4132385151</v>
      </c>
      <c r="Q213" s="106">
        <f>'2022 Kunta'!N213</f>
        <v>3.3930738136145999E-2</v>
      </c>
      <c r="R213" s="23">
        <v>7007932.1799999997</v>
      </c>
      <c r="S213" s="106">
        <v>0.13414798897172808</v>
      </c>
    </row>
    <row r="214" spans="1:19" ht="15" customHeight="1">
      <c r="A214" s="62">
        <v>12</v>
      </c>
      <c r="B214" s="63">
        <v>607</v>
      </c>
      <c r="C214" s="64" t="s">
        <v>225</v>
      </c>
      <c r="D214" s="23">
        <f>'2022 Kunta'!D214</f>
        <v>10041039.560000001</v>
      </c>
      <c r="E214" s="107">
        <f>'2022 Kunta'!E214</f>
        <v>7.7790379265132437E-3</v>
      </c>
      <c r="F214" s="23">
        <f>'2022 Kunta'!F214</f>
        <v>9933430.0553180221</v>
      </c>
      <c r="G214" s="23">
        <f>'2022 Kunta'!G214</f>
        <v>10044813.321286317</v>
      </c>
      <c r="H214" s="23">
        <f>'2022 Kunta'!H214</f>
        <v>-111383.26596829481</v>
      </c>
      <c r="I214" s="23">
        <f>'2022 Kunta'!I214</f>
        <v>-801290.86313109193</v>
      </c>
      <c r="J214" s="23">
        <f>'2022 Kunta'!J214</f>
        <v>-912674.12909938674</v>
      </c>
      <c r="K214" s="23">
        <f>'2022 Kunta'!K214</f>
        <v>378438.51236075594</v>
      </c>
      <c r="L214" s="65"/>
      <c r="M214" s="67">
        <v>4.3670777168711558E-3</v>
      </c>
      <c r="N214" s="68">
        <v>137</v>
      </c>
      <c r="O214" s="68" t="s">
        <v>63</v>
      </c>
      <c r="P214" s="23">
        <f>'2022 Kunta'!M214</f>
        <v>1737944.9385660524</v>
      </c>
      <c r="Q214" s="106">
        <f>'2022 Kunta'!N214</f>
        <v>-0.1484181676185059</v>
      </c>
      <c r="R214" s="23">
        <v>968631.17</v>
      </c>
      <c r="S214" s="106">
        <v>6.1718391711716558E-2</v>
      </c>
    </row>
    <row r="215" spans="1:19" ht="15" customHeight="1">
      <c r="A215" s="62">
        <v>4</v>
      </c>
      <c r="B215" s="63">
        <v>608</v>
      </c>
      <c r="C215" s="64" t="s">
        <v>426</v>
      </c>
      <c r="D215" s="23">
        <f>'2022 Kunta'!D215</f>
        <v>6129403.8700000001</v>
      </c>
      <c r="E215" s="107">
        <f>'2022 Kunta'!E215</f>
        <v>2.3567387931870298E-2</v>
      </c>
      <c r="F215" s="23">
        <f>'2022 Kunta'!F215</f>
        <v>6063715.2417952027</v>
      </c>
      <c r="G215" s="23">
        <f>'2022 Kunta'!G215</f>
        <v>5952778.0446942756</v>
      </c>
      <c r="H215" s="23">
        <f>'2022 Kunta'!H215</f>
        <v>110937.19710092712</v>
      </c>
      <c r="I215" s="23">
        <f>'2022 Kunta'!I215</f>
        <v>-489136.13855648978</v>
      </c>
      <c r="J215" s="23">
        <f>'2022 Kunta'!J215</f>
        <v>-378198.94145556266</v>
      </c>
      <c r="K215" s="23">
        <f>'2022 Kunta'!K215</f>
        <v>231012.18438193866</v>
      </c>
      <c r="L215" s="65"/>
      <c r="M215" s="67">
        <v>4.3670777168711558E-3</v>
      </c>
      <c r="N215" s="68">
        <v>137</v>
      </c>
      <c r="O215" s="68" t="s">
        <v>63</v>
      </c>
      <c r="P215" s="23">
        <f>'2022 Kunta'!M215</f>
        <v>807307.53959303221</v>
      </c>
      <c r="Q215" s="106">
        <f>'2022 Kunta'!N215</f>
        <v>-0.22374387177097321</v>
      </c>
      <c r="R215" s="23">
        <v>582042.18999999994</v>
      </c>
      <c r="S215" s="106">
        <v>4.0434931053837664E-2</v>
      </c>
    </row>
    <row r="216" spans="1:19" ht="15" customHeight="1">
      <c r="A216" s="62">
        <v>4</v>
      </c>
      <c r="B216" s="63">
        <v>609</v>
      </c>
      <c r="C216" s="64" t="s">
        <v>427</v>
      </c>
      <c r="D216" s="23">
        <f>'2022 Kunta'!D216</f>
        <v>309895695.25</v>
      </c>
      <c r="E216" s="107">
        <f>'2022 Kunta'!E216</f>
        <v>3.3301758507295887E-2</v>
      </c>
      <c r="F216" s="23">
        <f>'2022 Kunta'!F216</f>
        <v>306574552.84540522</v>
      </c>
      <c r="G216" s="23">
        <f>'2022 Kunta'!G216</f>
        <v>304664495.97014254</v>
      </c>
      <c r="H216" s="23">
        <f>'2022 Kunta'!H216</f>
        <v>1910056.8752626777</v>
      </c>
      <c r="I216" s="23">
        <f>'2022 Kunta'!I216</f>
        <v>-24730167.393891066</v>
      </c>
      <c r="J216" s="23">
        <f>'2022 Kunta'!J216</f>
        <v>-22820110.518628389</v>
      </c>
      <c r="K216" s="23">
        <f>'2022 Kunta'!K216</f>
        <v>11679713.55920165</v>
      </c>
      <c r="L216" s="65"/>
      <c r="M216" s="67">
        <v>4.3670777168711558E-3</v>
      </c>
      <c r="N216" s="68">
        <v>137</v>
      </c>
      <c r="O216" s="68" t="s">
        <v>63</v>
      </c>
      <c r="P216" s="23">
        <f>'2022 Kunta'!M216</f>
        <v>23676365.193264645</v>
      </c>
      <c r="Q216" s="106">
        <f>'2022 Kunta'!N216</f>
        <v>-0.11676609516985514</v>
      </c>
      <c r="R216" s="23">
        <v>27829173.329999998</v>
      </c>
      <c r="S216" s="106">
        <v>8.4923594627445365E-2</v>
      </c>
    </row>
    <row r="217" spans="1:19" ht="15" customHeight="1">
      <c r="A217" s="62">
        <v>1</v>
      </c>
      <c r="B217" s="63">
        <v>611</v>
      </c>
      <c r="C217" s="64" t="s">
        <v>428</v>
      </c>
      <c r="D217" s="23">
        <f>'2022 Kunta'!D217</f>
        <v>20922671.82</v>
      </c>
      <c r="E217" s="107">
        <f>'2022 Kunta'!E217</f>
        <v>3.9252310692039272E-2</v>
      </c>
      <c r="F217" s="23">
        <f>'2022 Kunta'!F217</f>
        <v>20698444.205147959</v>
      </c>
      <c r="G217" s="23">
        <f>'2022 Kunta'!G217</f>
        <v>20482676.451128777</v>
      </c>
      <c r="H217" s="23">
        <f>'2022 Kunta'!H217</f>
        <v>215767.75401918218</v>
      </c>
      <c r="I217" s="23">
        <f>'2022 Kunta'!I217</f>
        <v>-1669662.3553245289</v>
      </c>
      <c r="J217" s="23">
        <f>'2022 Kunta'!J217</f>
        <v>-1453894.6013053467</v>
      </c>
      <c r="K217" s="23">
        <f>'2022 Kunta'!K217</f>
        <v>788558.27136817982</v>
      </c>
      <c r="L217" s="65"/>
      <c r="M217" s="67">
        <v>4.3670777168711558E-3</v>
      </c>
      <c r="N217" s="68">
        <v>137</v>
      </c>
      <c r="O217" s="68" t="s">
        <v>63</v>
      </c>
      <c r="P217" s="23">
        <f>'2022 Kunta'!M217</f>
        <v>708584.24182747549</v>
      </c>
      <c r="Q217" s="106">
        <f>'2022 Kunta'!N217</f>
        <v>-6.172594189295455E-2</v>
      </c>
      <c r="R217" s="23">
        <v>1307585.73</v>
      </c>
      <c r="S217" s="106">
        <v>5.6430049929710568E-2</v>
      </c>
    </row>
    <row r="218" spans="1:19" ht="15" customHeight="1">
      <c r="A218" s="62">
        <v>19</v>
      </c>
      <c r="B218" s="63">
        <v>614</v>
      </c>
      <c r="C218" s="64" t="s">
        <v>229</v>
      </c>
      <c r="D218" s="23">
        <f>'2022 Kunta'!D218</f>
        <v>8783795.5999999996</v>
      </c>
      <c r="E218" s="107">
        <f>'2022 Kunta'!E218</f>
        <v>3.8755134069748509E-2</v>
      </c>
      <c r="F218" s="23">
        <f>'2022 Kunta'!F218</f>
        <v>8689659.9392354339</v>
      </c>
      <c r="G218" s="23">
        <f>'2022 Kunta'!G218</f>
        <v>8422594.8697413485</v>
      </c>
      <c r="H218" s="23">
        <f>'2022 Kunta'!H218</f>
        <v>267065.06949408539</v>
      </c>
      <c r="I218" s="23">
        <f>'2022 Kunta'!I218</f>
        <v>-700960.80349384528</v>
      </c>
      <c r="J218" s="23">
        <f>'2022 Kunta'!J218</f>
        <v>-433895.73399975989</v>
      </c>
      <c r="K218" s="23">
        <f>'2022 Kunta'!K218</f>
        <v>331054.02283117321</v>
      </c>
      <c r="L218" s="65"/>
      <c r="M218" s="67">
        <v>4.3670777168711558E-3</v>
      </c>
      <c r="N218" s="68">
        <v>137</v>
      </c>
      <c r="O218" s="68" t="s">
        <v>63</v>
      </c>
      <c r="P218" s="23">
        <f>'2022 Kunta'!M218</f>
        <v>1023914.7560949713</v>
      </c>
      <c r="Q218" s="106">
        <f>'2022 Kunta'!N218</f>
        <v>-0.18049067882951875</v>
      </c>
      <c r="R218" s="23">
        <v>1586538.23</v>
      </c>
      <c r="S218" s="106">
        <v>0.17512993890804807</v>
      </c>
    </row>
    <row r="219" spans="1:19" ht="15" customHeight="1">
      <c r="A219" s="62">
        <v>17</v>
      </c>
      <c r="B219" s="63">
        <v>615</v>
      </c>
      <c r="C219" s="64" t="s">
        <v>230</v>
      </c>
      <c r="D219" s="23">
        <f>'2022 Kunta'!D219</f>
        <v>20092871.210000001</v>
      </c>
      <c r="E219" s="107">
        <f>'2022 Kunta'!E219</f>
        <v>1.6141490044031315E-2</v>
      </c>
      <c r="F219" s="23">
        <f>'2022 Kunta'!F219</f>
        <v>19877536.542147454</v>
      </c>
      <c r="G219" s="23">
        <f>'2022 Kunta'!G219</f>
        <v>19936660.497528814</v>
      </c>
      <c r="H219" s="23">
        <f>'2022 Kunta'!H219</f>
        <v>-59123.955381359905</v>
      </c>
      <c r="I219" s="23">
        <f>'2022 Kunta'!I219</f>
        <v>-1603442.9521401834</v>
      </c>
      <c r="J219" s="23">
        <f>'2022 Kunta'!J219</f>
        <v>-1662566.9075215433</v>
      </c>
      <c r="K219" s="23">
        <f>'2022 Kunta'!K219</f>
        <v>757283.76970647671</v>
      </c>
      <c r="L219" s="65"/>
      <c r="M219" s="67">
        <v>4.3670777168711558E-3</v>
      </c>
      <c r="N219" s="68">
        <v>137</v>
      </c>
      <c r="O219" s="68" t="s">
        <v>63</v>
      </c>
      <c r="P219" s="23">
        <f>'2022 Kunta'!M219</f>
        <v>3693981.5385576137</v>
      </c>
      <c r="Q219" s="106">
        <f>'2022 Kunta'!N219</f>
        <v>-0.26858114440547265</v>
      </c>
      <c r="R219" s="23">
        <v>2807054.69</v>
      </c>
      <c r="S219" s="106">
        <v>7.3951498280448558E-2</v>
      </c>
    </row>
    <row r="220" spans="1:19" ht="15" customHeight="1">
      <c r="A220" s="62">
        <v>1</v>
      </c>
      <c r="B220" s="63">
        <v>616</v>
      </c>
      <c r="C220" s="64" t="s">
        <v>231</v>
      </c>
      <c r="D220" s="23">
        <f>'2022 Kunta'!D220</f>
        <v>6745011.9400000004</v>
      </c>
      <c r="E220" s="107">
        <f>'2022 Kunta'!E220</f>
        <v>4.1976287235337084E-2</v>
      </c>
      <c r="F220" s="23">
        <f>'2022 Kunta'!F220</f>
        <v>6672725.8595000422</v>
      </c>
      <c r="G220" s="23">
        <f>'2022 Kunta'!G220</f>
        <v>6643916.2206219006</v>
      </c>
      <c r="H220" s="23">
        <f>'2022 Kunta'!H220</f>
        <v>28809.63887814153</v>
      </c>
      <c r="I220" s="23">
        <f>'2022 Kunta'!I220</f>
        <v>-538262.63774147711</v>
      </c>
      <c r="J220" s="23">
        <f>'2022 Kunta'!J220</f>
        <v>-509452.99886333558</v>
      </c>
      <c r="K220" s="23">
        <f>'2022 Kunta'!K220</f>
        <v>254213.94559560291</v>
      </c>
      <c r="L220" s="65"/>
      <c r="M220" s="67">
        <v>4.3670777168711558E-3</v>
      </c>
      <c r="N220" s="68">
        <v>137</v>
      </c>
      <c r="O220" s="68" t="s">
        <v>63</v>
      </c>
      <c r="P220" s="23">
        <f>'2022 Kunta'!M220</f>
        <v>358510.6282389111</v>
      </c>
      <c r="Q220" s="106">
        <f>'2022 Kunta'!N220</f>
        <v>-0.26145411583512645</v>
      </c>
      <c r="R220" s="23">
        <v>494489.81</v>
      </c>
      <c r="S220" s="106">
        <v>7.6323251890950683E-2</v>
      </c>
    </row>
    <row r="221" spans="1:19" ht="15" customHeight="1">
      <c r="A221" s="62">
        <v>6</v>
      </c>
      <c r="B221" s="63">
        <v>619</v>
      </c>
      <c r="C221" s="64" t="s">
        <v>232</v>
      </c>
      <c r="D221" s="23">
        <f>'2022 Kunta'!D221</f>
        <v>8190360.7000000002</v>
      </c>
      <c r="E221" s="107">
        <f>'2022 Kunta'!E221</f>
        <v>4.5772300906376406E-2</v>
      </c>
      <c r="F221" s="23">
        <f>'2022 Kunta'!F221</f>
        <v>8102584.862366139</v>
      </c>
      <c r="G221" s="23">
        <f>'2022 Kunta'!G221</f>
        <v>7787934.2243138738</v>
      </c>
      <c r="H221" s="23">
        <f>'2022 Kunta'!H221</f>
        <v>314650.63805226516</v>
      </c>
      <c r="I221" s="23">
        <f>'2022 Kunta'!I221</f>
        <v>-653603.75839988969</v>
      </c>
      <c r="J221" s="23">
        <f>'2022 Kunta'!J221</f>
        <v>-338953.12034762453</v>
      </c>
      <c r="K221" s="23">
        <f>'2022 Kunta'!K221</f>
        <v>308687.95013551362</v>
      </c>
      <c r="L221" s="65"/>
      <c r="M221" s="67">
        <v>4.3670777168711558E-3</v>
      </c>
      <c r="N221" s="68">
        <v>137</v>
      </c>
      <c r="O221" s="68" t="s">
        <v>63</v>
      </c>
      <c r="P221" s="23">
        <f>'2022 Kunta'!M221</f>
        <v>781571.75014718506</v>
      </c>
      <c r="Q221" s="106">
        <f>'2022 Kunta'!N221</f>
        <v>-0.17884321031990502</v>
      </c>
      <c r="R221" s="23">
        <v>732153.33</v>
      </c>
      <c r="S221" s="106">
        <v>8.8266911425895822E-2</v>
      </c>
    </row>
    <row r="222" spans="1:19" ht="15" customHeight="1">
      <c r="A222" s="62">
        <v>18</v>
      </c>
      <c r="B222" s="63">
        <v>620</v>
      </c>
      <c r="C222" s="64" t="s">
        <v>233</v>
      </c>
      <c r="D222" s="23">
        <f>'2022 Kunta'!D222</f>
        <v>6612177.2999999998</v>
      </c>
      <c r="E222" s="107">
        <f>'2022 Kunta'!E222</f>
        <v>-1.4772801115037537E-2</v>
      </c>
      <c r="F222" s="23">
        <f>'2022 Kunta'!F222</f>
        <v>6541314.8041527653</v>
      </c>
      <c r="G222" s="23">
        <f>'2022 Kunta'!G222</f>
        <v>6711733.8712752676</v>
      </c>
      <c r="H222" s="23">
        <f>'2022 Kunta'!H222</f>
        <v>-170419.06712250225</v>
      </c>
      <c r="I222" s="23">
        <f>'2022 Kunta'!I222</f>
        <v>-527662.22304305038</v>
      </c>
      <c r="J222" s="23">
        <f>'2022 Kunta'!J222</f>
        <v>-698081.29016555264</v>
      </c>
      <c r="K222" s="23">
        <f>'2022 Kunta'!K222</f>
        <v>249207.51740147109</v>
      </c>
      <c r="L222" s="65"/>
      <c r="M222" s="67">
        <v>4.3670777168711558E-3</v>
      </c>
      <c r="N222" s="68">
        <v>137</v>
      </c>
      <c r="O222" s="68" t="s">
        <v>63</v>
      </c>
      <c r="P222" s="23">
        <f>'2022 Kunta'!M222</f>
        <v>1781181.3245520662</v>
      </c>
      <c r="Q222" s="106">
        <f>'2022 Kunta'!N222</f>
        <v>-0.22964704160009797</v>
      </c>
      <c r="R222" s="23">
        <v>884204.15</v>
      </c>
      <c r="S222" s="106">
        <v>6.6485763772461626E-2</v>
      </c>
    </row>
    <row r="223" spans="1:19" ht="15" customHeight="1">
      <c r="A223" s="62">
        <v>10</v>
      </c>
      <c r="B223" s="63">
        <v>623</v>
      </c>
      <c r="C223" s="64" t="s">
        <v>234</v>
      </c>
      <c r="D223" s="23">
        <f>'2022 Kunta'!D223</f>
        <v>6908169.1200000001</v>
      </c>
      <c r="E223" s="107">
        <f>'2022 Kunta'!E223</f>
        <v>5.827187125900446E-2</v>
      </c>
      <c r="F223" s="23">
        <f>'2022 Kunta'!F223</f>
        <v>6834134.4891412668</v>
      </c>
      <c r="G223" s="23">
        <f>'2022 Kunta'!G223</f>
        <v>6579723.4617897831</v>
      </c>
      <c r="H223" s="23">
        <f>'2022 Kunta'!H223</f>
        <v>254411.0273514837</v>
      </c>
      <c r="I223" s="23">
        <f>'2022 Kunta'!I223</f>
        <v>-551282.839166541</v>
      </c>
      <c r="J223" s="23">
        <f>'2022 Kunta'!J223</f>
        <v>-296871.8118150573</v>
      </c>
      <c r="K223" s="23">
        <f>'2022 Kunta'!K223</f>
        <v>260363.20535214705</v>
      </c>
      <c r="L223" s="65"/>
      <c r="M223" s="67">
        <v>4.3670777168711558E-3</v>
      </c>
      <c r="N223" s="68">
        <v>137</v>
      </c>
      <c r="O223" s="68" t="s">
        <v>63</v>
      </c>
      <c r="P223" s="23">
        <f>'2022 Kunta'!M223</f>
        <v>1802944.2556595455</v>
      </c>
      <c r="Q223" s="106">
        <f>'2022 Kunta'!N223</f>
        <v>-0.3495295819404467</v>
      </c>
      <c r="R223" s="23">
        <v>1933912.29</v>
      </c>
      <c r="S223" s="106">
        <v>5.827466592244801E-2</v>
      </c>
    </row>
    <row r="224" spans="1:19" ht="15" customHeight="1">
      <c r="A224" s="62">
        <v>8</v>
      </c>
      <c r="B224" s="63">
        <v>624</v>
      </c>
      <c r="C224" s="64" t="s">
        <v>429</v>
      </c>
      <c r="D224" s="23">
        <f>'2022 Kunta'!D224</f>
        <v>20449549.870000001</v>
      </c>
      <c r="E224" s="107">
        <f>'2022 Kunta'!E224</f>
        <v>3.7112594836766322E-2</v>
      </c>
      <c r="F224" s="23">
        <f>'2022 Kunta'!F224</f>
        <v>20230392.688183252</v>
      </c>
      <c r="G224" s="23">
        <f>'2022 Kunta'!G224</f>
        <v>20036737.540484875</v>
      </c>
      <c r="H224" s="23">
        <f>'2022 Kunta'!H224</f>
        <v>193655.14769837633</v>
      </c>
      <c r="I224" s="23">
        <f>'2022 Kunta'!I224</f>
        <v>-1631906.4742311013</v>
      </c>
      <c r="J224" s="23">
        <f>'2022 Kunta'!J224</f>
        <v>-1438251.326532725</v>
      </c>
      <c r="K224" s="23">
        <f>'2022 Kunta'!K224</f>
        <v>770726.6946819888</v>
      </c>
      <c r="L224" s="65"/>
      <c r="M224" s="67">
        <v>4.3670777168711558E-3</v>
      </c>
      <c r="N224" s="68">
        <v>137</v>
      </c>
      <c r="O224" s="68" t="s">
        <v>63</v>
      </c>
      <c r="P224" s="23">
        <f>'2022 Kunta'!M224</f>
        <v>1129894.9794354946</v>
      </c>
      <c r="Q224" s="106">
        <f>'2022 Kunta'!N224</f>
        <v>-0.18896896889280124</v>
      </c>
      <c r="R224" s="23">
        <v>2281784.89</v>
      </c>
      <c r="S224" s="106">
        <v>6.9414391212915705E-2</v>
      </c>
    </row>
    <row r="225" spans="1:19" ht="15" customHeight="1">
      <c r="A225" s="62">
        <v>17</v>
      </c>
      <c r="B225" s="63">
        <v>625</v>
      </c>
      <c r="C225" s="64" t="s">
        <v>236</v>
      </c>
      <c r="D225" s="23">
        <f>'2022 Kunta'!D225</f>
        <v>10752503.41</v>
      </c>
      <c r="E225" s="107">
        <f>'2022 Kunta'!E225</f>
        <v>-1.0002307428161217E-2</v>
      </c>
      <c r="F225" s="23">
        <f>'2022 Kunta'!F225</f>
        <v>10637269.16964796</v>
      </c>
      <c r="G225" s="23">
        <f>'2022 Kunta'!G225</f>
        <v>11027572.971780067</v>
      </c>
      <c r="H225" s="23">
        <f>'2022 Kunta'!H225</f>
        <v>-390303.80213210732</v>
      </c>
      <c r="I225" s="23">
        <f>'2022 Kunta'!I225</f>
        <v>-858066.80540743819</v>
      </c>
      <c r="J225" s="23">
        <f>'2022 Kunta'!J225</f>
        <v>-1248370.6075395455</v>
      </c>
      <c r="K225" s="23">
        <f>'2022 Kunta'!K225</f>
        <v>405252.99898672599</v>
      </c>
      <c r="L225" s="65"/>
      <c r="M225" s="67">
        <v>4.3670777168711558E-3</v>
      </c>
      <c r="N225" s="68">
        <v>137</v>
      </c>
      <c r="O225" s="68" t="s">
        <v>63</v>
      </c>
      <c r="P225" s="23">
        <f>'2022 Kunta'!M225</f>
        <v>738635.12085432163</v>
      </c>
      <c r="Q225" s="106">
        <f>'2022 Kunta'!N225</f>
        <v>-0.2865342256927057</v>
      </c>
      <c r="R225" s="23">
        <v>6132046.3499999996</v>
      </c>
      <c r="S225" s="106">
        <v>0.78796774159687755</v>
      </c>
    </row>
    <row r="226" spans="1:19" ht="15" customHeight="1">
      <c r="A226" s="62">
        <v>17</v>
      </c>
      <c r="B226" s="63">
        <v>626</v>
      </c>
      <c r="C226" s="64" t="s">
        <v>237</v>
      </c>
      <c r="D226" s="23">
        <f>'2022 Kunta'!D226</f>
        <v>15673146.52</v>
      </c>
      <c r="E226" s="107">
        <f>'2022 Kunta'!E226</f>
        <v>1.3958241339570687E-2</v>
      </c>
      <c r="F226" s="23">
        <f>'2022 Kunta'!F226</f>
        <v>15505177.902433347</v>
      </c>
      <c r="G226" s="23">
        <f>'2022 Kunta'!G226</f>
        <v>15510807.002702368</v>
      </c>
      <c r="H226" s="23">
        <f>'2022 Kunta'!H226</f>
        <v>-5629.1002690214664</v>
      </c>
      <c r="I226" s="23">
        <f>'2022 Kunta'!I226</f>
        <v>-1250741.9204900402</v>
      </c>
      <c r="J226" s="23">
        <f>'2022 Kunta'!J226</f>
        <v>-1256371.0207590617</v>
      </c>
      <c r="K226" s="23">
        <f>'2022 Kunta'!K226</f>
        <v>590707.98572184483</v>
      </c>
      <c r="L226" s="65"/>
      <c r="M226" s="67">
        <v>4.3670777168711558E-3</v>
      </c>
      <c r="N226" s="68">
        <v>137</v>
      </c>
      <c r="O226" s="68" t="s">
        <v>63</v>
      </c>
      <c r="P226" s="23">
        <f>'2022 Kunta'!M226</f>
        <v>3018853.714794327</v>
      </c>
      <c r="Q226" s="106">
        <f>'2022 Kunta'!N226</f>
        <v>-0.545932344533681</v>
      </c>
      <c r="R226" s="23">
        <v>1418398.88</v>
      </c>
      <c r="S226" s="106">
        <v>6.472653681356455E-2</v>
      </c>
    </row>
    <row r="227" spans="1:19" ht="15" customHeight="1">
      <c r="A227" s="62">
        <v>17</v>
      </c>
      <c r="B227" s="63">
        <v>630</v>
      </c>
      <c r="C227" s="64" t="s">
        <v>238</v>
      </c>
      <c r="D227" s="23">
        <f>'2022 Kunta'!D227</f>
        <v>4536739.83</v>
      </c>
      <c r="E227" s="107">
        <f>'2022 Kunta'!E227</f>
        <v>0.11329973830090823</v>
      </c>
      <c r="F227" s="23">
        <f>'2022 Kunta'!F227</f>
        <v>4488119.7321445839</v>
      </c>
      <c r="G227" s="23">
        <f>'2022 Kunta'!G227</f>
        <v>4248253.0997429676</v>
      </c>
      <c r="H227" s="23">
        <f>'2022 Kunta'!H227</f>
        <v>239866.63240161631</v>
      </c>
      <c r="I227" s="23">
        <f>'2022 Kunta'!I227</f>
        <v>-362039.02518853371</v>
      </c>
      <c r="J227" s="23">
        <f>'2022 Kunta'!J227</f>
        <v>-122172.39278691739</v>
      </c>
      <c r="K227" s="23">
        <f>'2022 Kunta'!K227</f>
        <v>170985.98825090067</v>
      </c>
      <c r="L227" s="65"/>
      <c r="M227" s="67">
        <v>4.3670777168711558E-3</v>
      </c>
      <c r="N227" s="68">
        <v>137</v>
      </c>
      <c r="O227" s="68" t="s">
        <v>63</v>
      </c>
      <c r="P227" s="23">
        <f>'2022 Kunta'!M227</f>
        <v>894219.66614057973</v>
      </c>
      <c r="Q227" s="106">
        <f>'2022 Kunta'!N227</f>
        <v>-0.21412657837344617</v>
      </c>
      <c r="R227" s="23">
        <v>1412274.03</v>
      </c>
      <c r="S227" s="106">
        <v>4.5394037820820854E-2</v>
      </c>
    </row>
    <row r="228" spans="1:19" ht="15" customHeight="1">
      <c r="A228" s="62">
        <v>2</v>
      </c>
      <c r="B228" s="63">
        <v>631</v>
      </c>
      <c r="C228" s="64" t="s">
        <v>239</v>
      </c>
      <c r="D228" s="23">
        <f>'2022 Kunta'!D228</f>
        <v>7617760.2400000002</v>
      </c>
      <c r="E228" s="107">
        <f>'2022 Kunta'!E228</f>
        <v>6.0888357702109097E-3</v>
      </c>
      <c r="F228" s="23">
        <f>'2022 Kunta'!F228</f>
        <v>7536120.9434596263</v>
      </c>
      <c r="G228" s="23">
        <f>'2022 Kunta'!G228</f>
        <v>7666268.6984105613</v>
      </c>
      <c r="H228" s="23">
        <f>'2022 Kunta'!H228</f>
        <v>-130147.75495093502</v>
      </c>
      <c r="I228" s="23">
        <f>'2022 Kunta'!I228</f>
        <v>-607909.33462225238</v>
      </c>
      <c r="J228" s="23">
        <f>'2022 Kunta'!J228</f>
        <v>-738057.0895731874</v>
      </c>
      <c r="K228" s="23">
        <f>'2022 Kunta'!K228</f>
        <v>287107.11032658408</v>
      </c>
      <c r="L228" s="65"/>
      <c r="M228" s="67">
        <v>4.3670777168711558E-3</v>
      </c>
      <c r="N228" s="68">
        <v>137</v>
      </c>
      <c r="O228" s="68" t="s">
        <v>63</v>
      </c>
      <c r="P228" s="23">
        <f>'2022 Kunta'!M228</f>
        <v>519745.37076022651</v>
      </c>
      <c r="Q228" s="106">
        <f>'2022 Kunta'!N228</f>
        <v>-0.13770830508533927</v>
      </c>
      <c r="R228" s="23">
        <v>834628.99</v>
      </c>
      <c r="S228" s="106">
        <v>5.142823489396009E-2</v>
      </c>
    </row>
    <row r="229" spans="1:19" ht="15" customHeight="1">
      <c r="A229" s="62">
        <v>6</v>
      </c>
      <c r="B229" s="63">
        <v>635</v>
      </c>
      <c r="C229" s="64" t="s">
        <v>240</v>
      </c>
      <c r="D229" s="23">
        <f>'2022 Kunta'!D229</f>
        <v>22000002.809999999</v>
      </c>
      <c r="E229" s="107">
        <f>'2022 Kunta'!E229</f>
        <v>3.3745313147362177E-2</v>
      </c>
      <c r="F229" s="23">
        <f>'2022 Kunta'!F229</f>
        <v>21764229.472862959</v>
      </c>
      <c r="G229" s="23">
        <f>'2022 Kunta'!G229</f>
        <v>21749033.481334634</v>
      </c>
      <c r="H229" s="23">
        <f>'2022 Kunta'!H229</f>
        <v>15195.991528324783</v>
      </c>
      <c r="I229" s="23">
        <f>'2022 Kunta'!I229</f>
        <v>-1755635.0749514769</v>
      </c>
      <c r="J229" s="23">
        <f>'2022 Kunta'!J229</f>
        <v>-1740439.0834231521</v>
      </c>
      <c r="K229" s="23">
        <f>'2022 Kunta'!K229</f>
        <v>829161.98921427701</v>
      </c>
      <c r="L229" s="65"/>
      <c r="M229" s="67">
        <v>4.3670777168711558E-3</v>
      </c>
      <c r="N229" s="68">
        <v>137</v>
      </c>
      <c r="O229" s="68" t="s">
        <v>63</v>
      </c>
      <c r="P229" s="23">
        <f>'2022 Kunta'!M229</f>
        <v>1783150.0334474221</v>
      </c>
      <c r="Q229" s="106">
        <f>'2022 Kunta'!N229</f>
        <v>-0.22902406453091884</v>
      </c>
      <c r="R229" s="23">
        <v>2609652.69</v>
      </c>
      <c r="S229" s="106">
        <v>6.4289039830506711E-2</v>
      </c>
    </row>
    <row r="230" spans="1:19" ht="15" customHeight="1">
      <c r="A230" s="62">
        <v>2</v>
      </c>
      <c r="B230" s="63">
        <v>636</v>
      </c>
      <c r="C230" s="64" t="s">
        <v>241</v>
      </c>
      <c r="D230" s="23">
        <f>'2022 Kunta'!D230</f>
        <v>25992343.09</v>
      </c>
      <c r="E230" s="107">
        <f>'2022 Kunta'!E230</f>
        <v>1.5574942748079801E-2</v>
      </c>
      <c r="F230" s="23">
        <f>'2022 Kunta'!F230</f>
        <v>25713783.967836864</v>
      </c>
      <c r="G230" s="23">
        <f>'2022 Kunta'!G230</f>
        <v>26038473.07383002</v>
      </c>
      <c r="H230" s="23">
        <f>'2022 Kunta'!H230</f>
        <v>-324689.10599315539</v>
      </c>
      <c r="I230" s="23">
        <f>'2022 Kunta'!I230</f>
        <v>-2074230.1536540876</v>
      </c>
      <c r="J230" s="23">
        <f>'2022 Kunta'!J230</f>
        <v>-2398919.2596472427</v>
      </c>
      <c r="K230" s="23">
        <f>'2022 Kunta'!K230</f>
        <v>979630.00673109328</v>
      </c>
      <c r="L230" s="65"/>
      <c r="M230" s="67">
        <v>4.3670777168711558E-3</v>
      </c>
      <c r="N230" s="68">
        <v>137</v>
      </c>
      <c r="O230" s="68" t="s">
        <v>63</v>
      </c>
      <c r="P230" s="23">
        <f>'2022 Kunta'!M230</f>
        <v>2780592.323674662</v>
      </c>
      <c r="Q230" s="106">
        <f>'2022 Kunta'!N230</f>
        <v>-0.43466895012768303</v>
      </c>
      <c r="R230" s="23">
        <v>2391549.86</v>
      </c>
      <c r="S230" s="106">
        <v>8.8356831611976938E-2</v>
      </c>
    </row>
    <row r="231" spans="1:19" ht="15" customHeight="1">
      <c r="A231" s="62">
        <v>1</v>
      </c>
      <c r="B231" s="63">
        <v>638</v>
      </c>
      <c r="C231" s="64" t="s">
        <v>430</v>
      </c>
      <c r="D231" s="23">
        <f>'2022 Kunta'!D231</f>
        <v>221701513.22999999</v>
      </c>
      <c r="E231" s="107">
        <f>'2022 Kunta'!E231</f>
        <v>3.9680156819861256E-2</v>
      </c>
      <c r="F231" s="23">
        <f>'2022 Kunta'!F231</f>
        <v>219325545.09608644</v>
      </c>
      <c r="G231" s="23">
        <f>'2022 Kunta'!G231</f>
        <v>219476245.73950815</v>
      </c>
      <c r="H231" s="23">
        <f>'2022 Kunta'!H231</f>
        <v>-150700.64342170954</v>
      </c>
      <c r="I231" s="23">
        <f>'2022 Kunta'!I231</f>
        <v>-17692131.958250731</v>
      </c>
      <c r="J231" s="23">
        <f>'2022 Kunta'!J231</f>
        <v>-17842832.601672441</v>
      </c>
      <c r="K231" s="23">
        <f>'2022 Kunta'!K231</f>
        <v>8355747.4655432627</v>
      </c>
      <c r="L231" s="65"/>
      <c r="M231" s="67">
        <v>4.3670777168711558E-3</v>
      </c>
      <c r="N231" s="68">
        <v>137</v>
      </c>
      <c r="O231" s="68" t="s">
        <v>63</v>
      </c>
      <c r="P231" s="23">
        <f>'2022 Kunta'!M231</f>
        <v>65512029.003505506</v>
      </c>
      <c r="Q231" s="106">
        <f>'2022 Kunta'!N231</f>
        <v>-0.22790438935678026</v>
      </c>
      <c r="R231" s="23">
        <v>19152793.899999999</v>
      </c>
      <c r="S231" s="106">
        <v>7.6861691136910659E-2</v>
      </c>
    </row>
    <row r="232" spans="1:19" ht="15" customHeight="1">
      <c r="A232" s="62">
        <v>17</v>
      </c>
      <c r="B232" s="63">
        <v>678</v>
      </c>
      <c r="C232" s="64" t="s">
        <v>431</v>
      </c>
      <c r="D232" s="23">
        <f>'2022 Kunta'!D232</f>
        <v>92497471.819999993</v>
      </c>
      <c r="E232" s="107">
        <f>'2022 Kunta'!E232</f>
        <v>4.2652803845494303E-2</v>
      </c>
      <c r="F232" s="23">
        <f>'2022 Kunta'!F232</f>
        <v>91506179.328081414</v>
      </c>
      <c r="G232" s="23">
        <f>'2022 Kunta'!G232</f>
        <v>90002728.592107385</v>
      </c>
      <c r="H232" s="23">
        <f>'2022 Kunta'!H232</f>
        <v>1503450.7359740287</v>
      </c>
      <c r="I232" s="23">
        <f>'2022 Kunta'!I232</f>
        <v>-7381444.7786212731</v>
      </c>
      <c r="J232" s="23">
        <f>'2022 Kunta'!J232</f>
        <v>-5877994.0426472444</v>
      </c>
      <c r="K232" s="23">
        <f>'2022 Kunta'!K232</f>
        <v>3486153.5425214223</v>
      </c>
      <c r="L232" s="65"/>
      <c r="M232" s="67">
        <v>4.3670777168711558E-3</v>
      </c>
      <c r="N232" s="68">
        <v>137</v>
      </c>
      <c r="O232" s="68" t="s">
        <v>63</v>
      </c>
      <c r="P232" s="23">
        <f>'2022 Kunta'!M232</f>
        <v>5221683.4090420036</v>
      </c>
      <c r="Q232" s="106">
        <f>'2022 Kunta'!N232</f>
        <v>-0.41857875948680012</v>
      </c>
      <c r="R232" s="23">
        <v>8654481.9600000009</v>
      </c>
      <c r="S232" s="106">
        <v>0.20234152627742374</v>
      </c>
    </row>
    <row r="233" spans="1:19" ht="15" customHeight="1">
      <c r="A233" s="62">
        <v>2</v>
      </c>
      <c r="B233" s="63">
        <v>680</v>
      </c>
      <c r="C233" s="64" t="s">
        <v>432</v>
      </c>
      <c r="D233" s="23">
        <f>'2022 Kunta'!D233</f>
        <v>101411479.56999999</v>
      </c>
      <c r="E233" s="107">
        <f>'2022 Kunta'!E233</f>
        <v>5.6593301259404427E-2</v>
      </c>
      <c r="F233" s="23">
        <f>'2022 Kunta'!F233</f>
        <v>100324655.93780684</v>
      </c>
      <c r="G233" s="23">
        <f>'2022 Kunta'!G233</f>
        <v>99396708.673686832</v>
      </c>
      <c r="H233" s="23">
        <f>'2022 Kunta'!H233</f>
        <v>927947.26412001252</v>
      </c>
      <c r="I233" s="23">
        <f>'2022 Kunta'!I233</f>
        <v>-8092796.7179571977</v>
      </c>
      <c r="J233" s="23">
        <f>'2022 Kunta'!J233</f>
        <v>-7164849.4538371852</v>
      </c>
      <c r="K233" s="23">
        <f>'2022 Kunta'!K233</f>
        <v>3822115.154058211</v>
      </c>
      <c r="L233" s="65"/>
      <c r="M233" s="67">
        <v>4.3670777168711558E-3</v>
      </c>
      <c r="N233" s="68">
        <v>137</v>
      </c>
      <c r="O233" s="68" t="s">
        <v>63</v>
      </c>
      <c r="P233" s="23">
        <f>'2022 Kunta'!M233</f>
        <v>8938792.2045225818</v>
      </c>
      <c r="Q233" s="106">
        <f>'2022 Kunta'!N233</f>
        <v>-7.9521989803067128E-2</v>
      </c>
      <c r="R233" s="23">
        <v>8650855.2699999996</v>
      </c>
      <c r="S233" s="106">
        <v>0.10109093577366957</v>
      </c>
    </row>
    <row r="234" spans="1:19" ht="15" customHeight="1">
      <c r="A234" s="62">
        <v>10</v>
      </c>
      <c r="B234" s="63">
        <v>681</v>
      </c>
      <c r="C234" s="64" t="s">
        <v>245</v>
      </c>
      <c r="D234" s="23">
        <f>'2022 Kunta'!D234</f>
        <v>10042134.43</v>
      </c>
      <c r="E234" s="107">
        <f>'2022 Kunta'!E234</f>
        <v>2.3807300545912069E-2</v>
      </c>
      <c r="F234" s="23">
        <f>'2022 Kunta'!F234</f>
        <v>9934513.1916307174</v>
      </c>
      <c r="G234" s="23">
        <f>'2022 Kunta'!G234</f>
        <v>9888136.4881651271</v>
      </c>
      <c r="H234" s="23">
        <f>'2022 Kunta'!H234</f>
        <v>46376.703465590253</v>
      </c>
      <c r="I234" s="23">
        <f>'2022 Kunta'!I234</f>
        <v>-801378.2354915007</v>
      </c>
      <c r="J234" s="23">
        <f>'2022 Kunta'!J234</f>
        <v>-755001.53202591045</v>
      </c>
      <c r="K234" s="23">
        <f>'2022 Kunta'!K234</f>
        <v>378479.77710944577</v>
      </c>
      <c r="L234" s="65"/>
      <c r="M234" s="67">
        <v>4.3670777168711558E-3</v>
      </c>
      <c r="N234" s="68">
        <v>137</v>
      </c>
      <c r="O234" s="68" t="s">
        <v>63</v>
      </c>
      <c r="P234" s="23">
        <f>'2022 Kunta'!M234</f>
        <v>1736337.6691490796</v>
      </c>
      <c r="Q234" s="106">
        <f>'2022 Kunta'!N234</f>
        <v>-0.20900561751284552</v>
      </c>
      <c r="R234" s="23">
        <v>1508988.79</v>
      </c>
      <c r="S234" s="106">
        <v>6.3484498664467814E-2</v>
      </c>
    </row>
    <row r="235" spans="1:19" ht="15" customHeight="1">
      <c r="A235" s="62">
        <v>19</v>
      </c>
      <c r="B235" s="63">
        <v>683</v>
      </c>
      <c r="C235" s="64" t="s">
        <v>246</v>
      </c>
      <c r="D235" s="23">
        <f>'2022 Kunta'!D235</f>
        <v>8579626.9399999995</v>
      </c>
      <c r="E235" s="107">
        <f>'2022 Kunta'!E235</f>
        <v>2.2650282087490758E-3</v>
      </c>
      <c r="F235" s="23">
        <f>'2022 Kunta'!F235</f>
        <v>8487679.3483335488</v>
      </c>
      <c r="G235" s="23">
        <f>'2022 Kunta'!G235</f>
        <v>8631504.463590946</v>
      </c>
      <c r="H235" s="23">
        <f>'2022 Kunta'!H235</f>
        <v>-143825.11525739729</v>
      </c>
      <c r="I235" s="23">
        <f>'2022 Kunta'!I235</f>
        <v>-684667.82099754701</v>
      </c>
      <c r="J235" s="23">
        <f>'2022 Kunta'!J235</f>
        <v>-828492.9362549443</v>
      </c>
      <c r="K235" s="23">
        <f>'2022 Kunta'!K235</f>
        <v>323359.0741658092</v>
      </c>
      <c r="L235" s="65"/>
      <c r="M235" s="67">
        <v>4.3670777168711558E-3</v>
      </c>
      <c r="N235" s="68">
        <v>137</v>
      </c>
      <c r="O235" s="68" t="s">
        <v>63</v>
      </c>
      <c r="P235" s="23">
        <f>'2022 Kunta'!M235</f>
        <v>983425.14782155212</v>
      </c>
      <c r="Q235" s="106">
        <f>'2022 Kunta'!N235</f>
        <v>-0.19287264606124255</v>
      </c>
      <c r="R235" s="23">
        <v>1156878.48</v>
      </c>
      <c r="S235" s="106">
        <v>7.3076565608782174E-2</v>
      </c>
    </row>
    <row r="236" spans="1:19" ht="15" customHeight="1">
      <c r="A236" s="62">
        <v>4</v>
      </c>
      <c r="B236" s="63">
        <v>684</v>
      </c>
      <c r="C236" s="64" t="s">
        <v>433</v>
      </c>
      <c r="D236" s="23">
        <f>'2022 Kunta'!D236</f>
        <v>163092109.63</v>
      </c>
      <c r="E236" s="107">
        <f>'2022 Kunta'!E236</f>
        <v>-2.4661871999860585E-2</v>
      </c>
      <c r="F236" s="23">
        <f>'2022 Kunta'!F236</f>
        <v>161344256.62833101</v>
      </c>
      <c r="G236" s="23">
        <f>'2022 Kunta'!G236</f>
        <v>165922419.99817753</v>
      </c>
      <c r="H236" s="23">
        <f>'2022 Kunta'!H236</f>
        <v>-4578163.3698465228</v>
      </c>
      <c r="I236" s="23">
        <f>'2022 Kunta'!I236</f>
        <v>-13015008.706458414</v>
      </c>
      <c r="J236" s="23">
        <f>'2022 Kunta'!J236</f>
        <v>-17593172.076304935</v>
      </c>
      <c r="K236" s="23">
        <f>'2022 Kunta'!K236</f>
        <v>6146807.30788342</v>
      </c>
      <c r="L236" s="65"/>
      <c r="M236" s="67">
        <v>4.3670777168711558E-3</v>
      </c>
      <c r="N236" s="68">
        <v>137</v>
      </c>
      <c r="O236" s="68" t="s">
        <v>63</v>
      </c>
      <c r="P236" s="23">
        <f>'2022 Kunta'!M236</f>
        <v>18073525.998724297</v>
      </c>
      <c r="Q236" s="106">
        <f>'2022 Kunta'!N236</f>
        <v>-0.31021980773216795</v>
      </c>
      <c r="R236" s="23">
        <v>9945232.9499999993</v>
      </c>
      <c r="S236" s="106">
        <v>9.4546572828784647E-2</v>
      </c>
    </row>
    <row r="237" spans="1:19" ht="15" customHeight="1">
      <c r="A237" s="62">
        <v>11</v>
      </c>
      <c r="B237" s="63">
        <v>686</v>
      </c>
      <c r="C237" s="64" t="s">
        <v>248</v>
      </c>
      <c r="D237" s="23">
        <f>'2022 Kunta'!D237</f>
        <v>9468840.2400000002</v>
      </c>
      <c r="E237" s="107">
        <f>'2022 Kunta'!E237</f>
        <v>5.7962736247782809E-2</v>
      </c>
      <c r="F237" s="23">
        <f>'2022 Kunta'!F237</f>
        <v>9367362.9774067663</v>
      </c>
      <c r="G237" s="23">
        <f>'2022 Kunta'!G237</f>
        <v>9251993.712413108</v>
      </c>
      <c r="H237" s="23">
        <f>'2022 Kunta'!H237</f>
        <v>115369.26499365829</v>
      </c>
      <c r="I237" s="23">
        <f>'2022 Kunta'!I237</f>
        <v>-755628.45096090983</v>
      </c>
      <c r="J237" s="23">
        <f>'2022 Kunta'!J237</f>
        <v>-640259.18596725154</v>
      </c>
      <c r="K237" s="23">
        <f>'2022 Kunta'!K237</f>
        <v>356872.79118809319</v>
      </c>
      <c r="L237" s="65"/>
      <c r="M237" s="67">
        <v>4.3670777168711558E-3</v>
      </c>
      <c r="N237" s="68">
        <v>137</v>
      </c>
      <c r="O237" s="68" t="s">
        <v>63</v>
      </c>
      <c r="P237" s="23">
        <f>'2022 Kunta'!M237</f>
        <v>1089409.4292400512</v>
      </c>
      <c r="Q237" s="106">
        <f>'2022 Kunta'!N237</f>
        <v>-0.26170237173671351</v>
      </c>
      <c r="R237" s="23">
        <v>1354049.08</v>
      </c>
      <c r="S237" s="106">
        <v>6.2729436067447075E-2</v>
      </c>
    </row>
    <row r="238" spans="1:19" ht="15" customHeight="1">
      <c r="A238" s="62">
        <v>11</v>
      </c>
      <c r="B238" s="63">
        <v>687</v>
      </c>
      <c r="C238" s="64" t="s">
        <v>249</v>
      </c>
      <c r="D238" s="23">
        <f>'2022 Kunta'!D238</f>
        <v>3835194.94</v>
      </c>
      <c r="E238" s="107">
        <f>'2022 Kunta'!E238</f>
        <v>5.5060442628476203E-3</v>
      </c>
      <c r="F238" s="23">
        <f>'2022 Kunta'!F238</f>
        <v>3794093.276632763</v>
      </c>
      <c r="G238" s="23">
        <f>'2022 Kunta'!G238</f>
        <v>3772427.0632782071</v>
      </c>
      <c r="H238" s="23">
        <f>'2022 Kunta'!H238</f>
        <v>21666.21335455589</v>
      </c>
      <c r="I238" s="23">
        <f>'2022 Kunta'!I238</f>
        <v>-306054.63163304137</v>
      </c>
      <c r="J238" s="23">
        <f>'2022 Kunta'!J238</f>
        <v>-284388.41827848548</v>
      </c>
      <c r="K238" s="23">
        <f>'2022 Kunta'!K238</f>
        <v>144545.33905920578</v>
      </c>
      <c r="L238" s="65"/>
      <c r="M238" s="67">
        <v>4.3670777168711558E-3</v>
      </c>
      <c r="N238" s="68">
        <v>137</v>
      </c>
      <c r="O238" s="68" t="s">
        <v>63</v>
      </c>
      <c r="P238" s="23">
        <f>'2022 Kunta'!M238</f>
        <v>1947519.776474356</v>
      </c>
      <c r="Q238" s="106">
        <f>'2022 Kunta'!N238</f>
        <v>-0.31644840623863724</v>
      </c>
      <c r="R238" s="23">
        <v>495513.91</v>
      </c>
      <c r="S238" s="106">
        <v>5.8803980392911015E-2</v>
      </c>
    </row>
    <row r="239" spans="1:19" ht="15" customHeight="1">
      <c r="A239" s="62">
        <v>9</v>
      </c>
      <c r="B239" s="63">
        <v>689</v>
      </c>
      <c r="C239" s="64" t="s">
        <v>250</v>
      </c>
      <c r="D239" s="23">
        <f>'2022 Kunta'!D239</f>
        <v>10731329.35</v>
      </c>
      <c r="E239" s="107">
        <f>'2022 Kunta'!E239</f>
        <v>9.705996158408281E-3</v>
      </c>
      <c r="F239" s="23">
        <f>'2022 Kunta'!F239</f>
        <v>10616322.031382019</v>
      </c>
      <c r="G239" s="23">
        <f>'2022 Kunta'!G239</f>
        <v>10636893.284799356</v>
      </c>
      <c r="H239" s="23">
        <f>'2022 Kunta'!H239</f>
        <v>-20571.253417337313</v>
      </c>
      <c r="I239" s="23">
        <f>'2022 Kunta'!I239</f>
        <v>-856377.08187711972</v>
      </c>
      <c r="J239" s="23">
        <f>'2022 Kunta'!J239</f>
        <v>-876948.33529445704</v>
      </c>
      <c r="K239" s="23">
        <f>'2022 Kunta'!K239</f>
        <v>404454.96610186819</v>
      </c>
      <c r="L239" s="65"/>
      <c r="M239" s="67">
        <v>4.3670777168711558E-3</v>
      </c>
      <c r="N239" s="68">
        <v>137</v>
      </c>
      <c r="O239" s="68" t="s">
        <v>63</v>
      </c>
      <c r="P239" s="23">
        <f>'2022 Kunta'!M239</f>
        <v>3117237.7572411015</v>
      </c>
      <c r="Q239" s="106">
        <f>'2022 Kunta'!N239</f>
        <v>0.34032705649619888</v>
      </c>
      <c r="R239" s="23">
        <v>853988.26</v>
      </c>
      <c r="S239" s="106">
        <v>-1.3912500274237738E-2</v>
      </c>
    </row>
    <row r="240" spans="1:19" ht="15" customHeight="1">
      <c r="A240" s="62">
        <v>17</v>
      </c>
      <c r="B240" s="63">
        <v>691</v>
      </c>
      <c r="C240" s="64" t="s">
        <v>251</v>
      </c>
      <c r="D240" s="23">
        <f>'2022 Kunta'!D240</f>
        <v>7979399.7800000003</v>
      </c>
      <c r="E240" s="107">
        <f>'2022 Kunta'!E240</f>
        <v>4.1721332157203417E-2</v>
      </c>
      <c r="F240" s="23">
        <f>'2022 Kunta'!F240</f>
        <v>7893884.8039007243</v>
      </c>
      <c r="G240" s="23">
        <f>'2022 Kunta'!G240</f>
        <v>7739635.2219287604</v>
      </c>
      <c r="H240" s="23">
        <f>'2022 Kunta'!H240</f>
        <v>154249.58197196387</v>
      </c>
      <c r="I240" s="23">
        <f>'2022 Kunta'!I240</f>
        <v>-636768.74279581511</v>
      </c>
      <c r="J240" s="23">
        <f>'2022 Kunta'!J240</f>
        <v>-482519.16082385124</v>
      </c>
      <c r="K240" s="23">
        <f>'2022 Kunta'!K240</f>
        <v>300737.00678408076</v>
      </c>
      <c r="L240" s="65"/>
      <c r="M240" s="67">
        <v>4.3670777168711558E-3</v>
      </c>
      <c r="N240" s="68">
        <v>137</v>
      </c>
      <c r="O240" s="68" t="s">
        <v>63</v>
      </c>
      <c r="P240" s="23">
        <f>'2022 Kunta'!M240</f>
        <v>634950.41695547698</v>
      </c>
      <c r="Q240" s="106">
        <f>'2022 Kunta'!N240</f>
        <v>-0.1481091124003393</v>
      </c>
      <c r="R240" s="23">
        <v>828723.45</v>
      </c>
      <c r="S240" s="106">
        <v>6.4478918467614887E-2</v>
      </c>
    </row>
    <row r="241" spans="1:19" ht="15" customHeight="1">
      <c r="A241" s="62">
        <v>5</v>
      </c>
      <c r="B241" s="63">
        <v>694</v>
      </c>
      <c r="C241" s="64" t="s">
        <v>252</v>
      </c>
      <c r="D241" s="23">
        <f>'2022 Kunta'!D241</f>
        <v>113950923.88</v>
      </c>
      <c r="E241" s="107">
        <f>'2022 Kunta'!E241</f>
        <v>2.3827470121581928E-2</v>
      </c>
      <c r="F241" s="23">
        <f>'2022 Kunta'!F241</f>
        <v>112729715.41811633</v>
      </c>
      <c r="G241" s="23">
        <f>'2022 Kunta'!G241</f>
        <v>112552114.59360294</v>
      </c>
      <c r="H241" s="23">
        <f>'2022 Kunta'!H241</f>
        <v>177600.82451339066</v>
      </c>
      <c r="I241" s="23">
        <f>'2022 Kunta'!I241</f>
        <v>-9093464.2379190605</v>
      </c>
      <c r="J241" s="23">
        <f>'2022 Kunta'!J241</f>
        <v>-8915863.4134056699</v>
      </c>
      <c r="K241" s="23">
        <f>'2022 Kunta'!K241</f>
        <v>4294716.4840450976</v>
      </c>
      <c r="L241" s="65"/>
      <c r="M241" s="67">
        <v>4.3670777168711558E-3</v>
      </c>
      <c r="N241" s="68">
        <v>137</v>
      </c>
      <c r="O241" s="68" t="s">
        <v>63</v>
      </c>
      <c r="P241" s="23">
        <f>'2022 Kunta'!M241</f>
        <v>14749990.166271131</v>
      </c>
      <c r="Q241" s="106">
        <f>'2022 Kunta'!N241</f>
        <v>4.9065058236303916E-3</v>
      </c>
      <c r="R241" s="23">
        <v>10481465.82</v>
      </c>
      <c r="S241" s="106">
        <v>5.2328007337154148E-2</v>
      </c>
    </row>
    <row r="242" spans="1:19" ht="15" customHeight="1">
      <c r="A242" s="62">
        <v>18</v>
      </c>
      <c r="B242" s="63">
        <v>697</v>
      </c>
      <c r="C242" s="64" t="s">
        <v>253</v>
      </c>
      <c r="D242" s="23">
        <f>'2022 Kunta'!D242</f>
        <v>3823159.4</v>
      </c>
      <c r="E242" s="107">
        <f>'2022 Kunta'!E242</f>
        <v>3.1285702530140735E-2</v>
      </c>
      <c r="F242" s="23">
        <f>'2022 Kunta'!F242</f>
        <v>3782186.7211358361</v>
      </c>
      <c r="G242" s="23">
        <f>'2022 Kunta'!G242</f>
        <v>3788779.8296954776</v>
      </c>
      <c r="H242" s="23">
        <f>'2022 Kunta'!H242</f>
        <v>-6593.1085596415214</v>
      </c>
      <c r="I242" s="23">
        <f>'2022 Kunta'!I242</f>
        <v>-305094.17647526402</v>
      </c>
      <c r="J242" s="23">
        <f>'2022 Kunta'!J242</f>
        <v>-311687.28503490554</v>
      </c>
      <c r="K242" s="23">
        <f>'2022 Kunta'!K242</f>
        <v>144091.72946770466</v>
      </c>
      <c r="L242" s="65"/>
      <c r="M242" s="67">
        <v>4.3670777168711558E-3</v>
      </c>
      <c r="N242" s="68">
        <v>137</v>
      </c>
      <c r="O242" s="68" t="s">
        <v>63</v>
      </c>
      <c r="P242" s="23">
        <f>'2022 Kunta'!M242</f>
        <v>647459.30704680283</v>
      </c>
      <c r="Q242" s="106">
        <f>'2022 Kunta'!N242</f>
        <v>-0.26630558431659845</v>
      </c>
      <c r="R242" s="23">
        <v>916816.38</v>
      </c>
      <c r="S242" s="106">
        <v>7.7299537502702576E-2</v>
      </c>
    </row>
    <row r="243" spans="1:19" ht="15" customHeight="1">
      <c r="A243" s="62">
        <v>19</v>
      </c>
      <c r="B243" s="63">
        <v>698</v>
      </c>
      <c r="C243" s="64" t="s">
        <v>254</v>
      </c>
      <c r="D243" s="23">
        <f>'2022 Kunta'!D243</f>
        <v>247949782.93000001</v>
      </c>
      <c r="E243" s="107">
        <f>'2022 Kunta'!E243</f>
        <v>5.4692878771567699E-2</v>
      </c>
      <c r="F243" s="23">
        <f>'2022 Kunta'!F243</f>
        <v>245292512.9165054</v>
      </c>
      <c r="G243" s="23">
        <f>'2022 Kunta'!G243</f>
        <v>241783205.83969918</v>
      </c>
      <c r="H243" s="23">
        <f>'2022 Kunta'!H243</f>
        <v>3509307.0768062174</v>
      </c>
      <c r="I243" s="23">
        <f>'2022 Kunta'!I243</f>
        <v>-19786785.460802086</v>
      </c>
      <c r="J243" s="23">
        <f>'2022 Kunta'!J243</f>
        <v>-16277478.383995868</v>
      </c>
      <c r="K243" s="23">
        <f>'2022 Kunta'!K243</f>
        <v>9345023.1354532745</v>
      </c>
      <c r="L243" s="65"/>
      <c r="M243" s="67">
        <v>4.3670777168711558E-3</v>
      </c>
      <c r="N243" s="68">
        <v>137</v>
      </c>
      <c r="O243" s="68" t="s">
        <v>63</v>
      </c>
      <c r="P243" s="23">
        <f>'2022 Kunta'!M243</f>
        <v>18163109.152195554</v>
      </c>
      <c r="Q243" s="106">
        <f>'2022 Kunta'!N243</f>
        <v>-8.4758124699407578E-2</v>
      </c>
      <c r="R243" s="23">
        <v>36310131.039999999</v>
      </c>
      <c r="S243" s="106">
        <v>6.9608302958403367E-2</v>
      </c>
    </row>
    <row r="244" spans="1:19" ht="15" customHeight="1">
      <c r="A244" s="62">
        <v>9</v>
      </c>
      <c r="B244" s="63">
        <v>700</v>
      </c>
      <c r="C244" s="64" t="s">
        <v>255</v>
      </c>
      <c r="D244" s="23">
        <f>'2022 Kunta'!D244</f>
        <v>18159778.300000001</v>
      </c>
      <c r="E244" s="107">
        <f>'2022 Kunta'!E244</f>
        <v>1.8737378991967146E-2</v>
      </c>
      <c r="F244" s="23">
        <f>'2022 Kunta'!F244</f>
        <v>17965160.527973462</v>
      </c>
      <c r="G244" s="23">
        <f>'2022 Kunta'!G244</f>
        <v>18114041.295835365</v>
      </c>
      <c r="H244" s="23">
        <f>'2022 Kunta'!H244</f>
        <v>-148880.76786190271</v>
      </c>
      <c r="I244" s="23">
        <f>'2022 Kunta'!I244</f>
        <v>-1449179.0756649778</v>
      </c>
      <c r="J244" s="23">
        <f>'2022 Kunta'!J244</f>
        <v>-1598059.8435268805</v>
      </c>
      <c r="K244" s="23">
        <f>'2022 Kunta'!K244</f>
        <v>684427.08980355202</v>
      </c>
      <c r="L244" s="65"/>
      <c r="M244" s="67">
        <v>4.3670777168711558E-3</v>
      </c>
      <c r="N244" s="68">
        <v>137</v>
      </c>
      <c r="O244" s="68" t="s">
        <v>63</v>
      </c>
      <c r="P244" s="23">
        <f>'2022 Kunta'!M244</f>
        <v>2226853.2453262424</v>
      </c>
      <c r="Q244" s="106">
        <f>'2022 Kunta'!N244</f>
        <v>-0.35123447153951037</v>
      </c>
      <c r="R244" s="23">
        <v>1981129.64</v>
      </c>
      <c r="S244" s="106">
        <v>5.7506007799730696E-2</v>
      </c>
    </row>
    <row r="245" spans="1:19" ht="15" customHeight="1">
      <c r="A245" s="62">
        <v>6</v>
      </c>
      <c r="B245" s="63">
        <v>702</v>
      </c>
      <c r="C245" s="64" t="s">
        <v>256</v>
      </c>
      <c r="D245" s="23">
        <f>'2022 Kunta'!D245</f>
        <v>13287354.789999999</v>
      </c>
      <c r="E245" s="107">
        <f>'2022 Kunta'!E245</f>
        <v>8.2028485052902944E-3</v>
      </c>
      <c r="F245" s="23">
        <f>'2022 Kunta'!F245</f>
        <v>13144954.627253741</v>
      </c>
      <c r="G245" s="23">
        <f>'2022 Kunta'!G245</f>
        <v>13215300.286316412</v>
      </c>
      <c r="H245" s="23">
        <f>'2022 Kunta'!H245</f>
        <v>-70345.659062670544</v>
      </c>
      <c r="I245" s="23">
        <f>'2022 Kunta'!I245</f>
        <v>-1060351.9610481593</v>
      </c>
      <c r="J245" s="23">
        <f>'2022 Kunta'!J245</f>
        <v>-1130697.6201108298</v>
      </c>
      <c r="K245" s="23">
        <f>'2022 Kunta'!K245</f>
        <v>500789.46008426684</v>
      </c>
      <c r="L245" s="65"/>
      <c r="M245" s="67">
        <v>4.3670777168711558E-3</v>
      </c>
      <c r="N245" s="68">
        <v>137</v>
      </c>
      <c r="O245" s="68" t="s">
        <v>63</v>
      </c>
      <c r="P245" s="23">
        <f>'2022 Kunta'!M245</f>
        <v>2205762.6024700976</v>
      </c>
      <c r="Q245" s="106">
        <f>'2022 Kunta'!N245</f>
        <v>-0.2627172065084632</v>
      </c>
      <c r="R245" s="23">
        <v>2092752.44</v>
      </c>
      <c r="S245" s="106">
        <v>5.8167379105371175E-2</v>
      </c>
    </row>
    <row r="246" spans="1:19" ht="15" customHeight="1">
      <c r="A246" s="62">
        <v>2</v>
      </c>
      <c r="B246" s="63">
        <v>704</v>
      </c>
      <c r="C246" s="64" t="s">
        <v>257</v>
      </c>
      <c r="D246" s="23">
        <f>'2022 Kunta'!D246</f>
        <v>25403158.109999999</v>
      </c>
      <c r="E246" s="107">
        <f>'2022 Kunta'!E246</f>
        <v>3.7487254052400054E-2</v>
      </c>
      <c r="F246" s="23">
        <f>'2022 Kunta'!F246</f>
        <v>25130913.264708795</v>
      </c>
      <c r="G246" s="23">
        <f>'2022 Kunta'!G246</f>
        <v>25029965.9668734</v>
      </c>
      <c r="H246" s="23">
        <f>'2022 Kunta'!H246</f>
        <v>100947.29783539474</v>
      </c>
      <c r="I246" s="23">
        <f>'2022 Kunta'!I246</f>
        <v>-2027212.2589085284</v>
      </c>
      <c r="J246" s="23">
        <f>'2022 Kunta'!J246</f>
        <v>-1926264.9610731336</v>
      </c>
      <c r="K246" s="23">
        <f>'2022 Kunta'!K246</f>
        <v>957424.11002048396</v>
      </c>
      <c r="L246" s="65"/>
      <c r="M246" s="67">
        <v>4.3670777168711558E-3</v>
      </c>
      <c r="N246" s="68">
        <v>137</v>
      </c>
      <c r="O246" s="68" t="s">
        <v>63</v>
      </c>
      <c r="P246" s="23">
        <f>'2022 Kunta'!M246</f>
        <v>1526795.8369416462</v>
      </c>
      <c r="Q246" s="106">
        <f>'2022 Kunta'!N246</f>
        <v>-0.23741881207510629</v>
      </c>
      <c r="R246" s="23">
        <v>1339501.79</v>
      </c>
      <c r="S246" s="106">
        <v>6.5445712849441007E-2</v>
      </c>
    </row>
    <row r="247" spans="1:19" ht="15" customHeight="1">
      <c r="A247" s="62">
        <v>12</v>
      </c>
      <c r="B247" s="63">
        <v>707</v>
      </c>
      <c r="C247" s="64" t="s">
        <v>258</v>
      </c>
      <c r="D247" s="23">
        <f>'2022 Kunta'!D247</f>
        <v>5069301.97</v>
      </c>
      <c r="E247" s="107">
        <f>'2022 Kunta'!E247</f>
        <v>1.1894869168230349E-2</v>
      </c>
      <c r="F247" s="23">
        <f>'2022 Kunta'!F247</f>
        <v>5014974.4204653706</v>
      </c>
      <c r="G247" s="23">
        <f>'2022 Kunta'!G247</f>
        <v>5008225.6119590309</v>
      </c>
      <c r="H247" s="23">
        <f>'2022 Kunta'!H247</f>
        <v>6748.8085063397884</v>
      </c>
      <c r="I247" s="23">
        <f>'2022 Kunta'!I247</f>
        <v>-404538.32760454179</v>
      </c>
      <c r="J247" s="23">
        <f>'2022 Kunta'!J247</f>
        <v>-397789.519098202</v>
      </c>
      <c r="K247" s="23">
        <f>'2022 Kunta'!K247</f>
        <v>191057.81675002677</v>
      </c>
      <c r="L247" s="65"/>
      <c r="M247" s="67">
        <v>4.3670777168711558E-3</v>
      </c>
      <c r="N247" s="68">
        <v>137</v>
      </c>
      <c r="O247" s="68" t="s">
        <v>63</v>
      </c>
      <c r="P247" s="23">
        <f>'2022 Kunta'!M247</f>
        <v>709656.38602869795</v>
      </c>
      <c r="Q247" s="106">
        <f>'2022 Kunta'!N247</f>
        <v>-0.24509411320953756</v>
      </c>
      <c r="R247" s="23">
        <v>707886.51</v>
      </c>
      <c r="S247" s="106">
        <v>6.582928940850552E-2</v>
      </c>
    </row>
    <row r="248" spans="1:19" ht="15" customHeight="1">
      <c r="A248" s="62">
        <v>1</v>
      </c>
      <c r="B248" s="63">
        <v>710</v>
      </c>
      <c r="C248" s="64" t="s">
        <v>434</v>
      </c>
      <c r="D248" s="23">
        <f>'2022 Kunta'!D248</f>
        <v>109234648.31999999</v>
      </c>
      <c r="E248" s="107">
        <f>'2022 Kunta'!E248</f>
        <v>3.2252950711197936E-2</v>
      </c>
      <c r="F248" s="23">
        <f>'2022 Kunta'!F248</f>
        <v>108063984.03473496</v>
      </c>
      <c r="G248" s="23">
        <f>'2022 Kunta'!G248</f>
        <v>107607103.66315621</v>
      </c>
      <c r="H248" s="23">
        <f>'2022 Kunta'!H248</f>
        <v>456880.37157875299</v>
      </c>
      <c r="I248" s="23">
        <f>'2022 Kunta'!I248</f>
        <v>-8717097.9770698231</v>
      </c>
      <c r="J248" s="23">
        <f>'2022 Kunta'!J248</f>
        <v>-8260217.6054910701</v>
      </c>
      <c r="K248" s="23">
        <f>'2022 Kunta'!K248</f>
        <v>4116963.9419756597</v>
      </c>
      <c r="L248" s="65"/>
      <c r="M248" s="67">
        <v>4.3670777168711558E-3</v>
      </c>
      <c r="N248" s="68">
        <v>137</v>
      </c>
      <c r="O248" s="68" t="s">
        <v>63</v>
      </c>
      <c r="P248" s="23">
        <f>'2022 Kunta'!M248</f>
        <v>5525082.9035219373</v>
      </c>
      <c r="Q248" s="106">
        <f>'2022 Kunta'!N248</f>
        <v>-0.15373896071038629</v>
      </c>
      <c r="R248" s="23">
        <v>12560314.77</v>
      </c>
      <c r="S248" s="106">
        <v>6.2298595009994351E-2</v>
      </c>
    </row>
    <row r="249" spans="1:19" ht="15" customHeight="1">
      <c r="A249" s="62">
        <v>13</v>
      </c>
      <c r="B249" s="63">
        <v>729</v>
      </c>
      <c r="C249" s="64" t="s">
        <v>260</v>
      </c>
      <c r="D249" s="23">
        <f>'2022 Kunta'!D249</f>
        <v>27345716.539999999</v>
      </c>
      <c r="E249" s="107">
        <f>'2022 Kunta'!E249</f>
        <v>1.5246722786567135E-2</v>
      </c>
      <c r="F249" s="23">
        <f>'2022 Kunta'!F249</f>
        <v>27052653.3572031</v>
      </c>
      <c r="G249" s="23">
        <f>'2022 Kunta'!G249</f>
        <v>27145442.10922116</v>
      </c>
      <c r="H249" s="23">
        <f>'2022 Kunta'!H249</f>
        <v>-92788.752018060535</v>
      </c>
      <c r="I249" s="23">
        <f>'2022 Kunta'!I249</f>
        <v>-2182231.4988742834</v>
      </c>
      <c r="J249" s="23">
        <f>'2022 Kunta'!J249</f>
        <v>-2275020.2508923439</v>
      </c>
      <c r="K249" s="23">
        <f>'2022 Kunta'!K249</f>
        <v>1030637.5375774853</v>
      </c>
      <c r="L249" s="65"/>
      <c r="M249" s="67">
        <v>4.3670777168711558E-3</v>
      </c>
      <c r="N249" s="68">
        <v>137</v>
      </c>
      <c r="O249" s="68" t="s">
        <v>63</v>
      </c>
      <c r="P249" s="23">
        <f>'2022 Kunta'!M249</f>
        <v>2965604.4272106737</v>
      </c>
      <c r="Q249" s="106">
        <f>'2022 Kunta'!N249</f>
        <v>-0.24229887085805391</v>
      </c>
      <c r="R249" s="23">
        <v>3252397.53</v>
      </c>
      <c r="S249" s="106">
        <v>0.18842166053954035</v>
      </c>
    </row>
    <row r="250" spans="1:19" ht="15" customHeight="1">
      <c r="A250" s="62">
        <v>19</v>
      </c>
      <c r="B250" s="63">
        <v>732</v>
      </c>
      <c r="C250" s="64" t="s">
        <v>261</v>
      </c>
      <c r="D250" s="23">
        <f>'2022 Kunta'!D250</f>
        <v>9736398.6400000006</v>
      </c>
      <c r="E250" s="107">
        <f>'2022 Kunta'!E250</f>
        <v>3.6397113805438197E-2</v>
      </c>
      <c r="F250" s="23">
        <f>'2022 Kunta'!F250</f>
        <v>9632053.9624617826</v>
      </c>
      <c r="G250" s="23">
        <f>'2022 Kunta'!G250</f>
        <v>9584966.837524686</v>
      </c>
      <c r="H250" s="23">
        <f>'2022 Kunta'!H250</f>
        <v>47087.124937096611</v>
      </c>
      <c r="I250" s="23">
        <f>'2022 Kunta'!I250</f>
        <v>-776980.03512636188</v>
      </c>
      <c r="J250" s="23">
        <f>'2022 Kunta'!J250</f>
        <v>-729892.91018926527</v>
      </c>
      <c r="K250" s="23">
        <f>'2022 Kunta'!K250</f>
        <v>366956.84695349284</v>
      </c>
      <c r="L250" s="65"/>
      <c r="M250" s="67">
        <v>4.3670777168711558E-3</v>
      </c>
      <c r="N250" s="68">
        <v>137</v>
      </c>
      <c r="O250" s="68" t="s">
        <v>63</v>
      </c>
      <c r="P250" s="23">
        <f>'2022 Kunta'!M250</f>
        <v>1548394.2806218374</v>
      </c>
      <c r="Q250" s="106">
        <f>'2022 Kunta'!N250</f>
        <v>-0.24401723104200213</v>
      </c>
      <c r="R250" s="23">
        <v>1329876.72</v>
      </c>
      <c r="S250" s="106">
        <v>-3.6200393237702966E-2</v>
      </c>
    </row>
    <row r="251" spans="1:19" ht="15" customHeight="1">
      <c r="A251" s="62">
        <v>2</v>
      </c>
      <c r="B251" s="63">
        <v>734</v>
      </c>
      <c r="C251" s="64" t="s">
        <v>262</v>
      </c>
      <c r="D251" s="23">
        <f>'2022 Kunta'!D251</f>
        <v>181695038.44999999</v>
      </c>
      <c r="E251" s="107">
        <f>'2022 Kunta'!E251</f>
        <v>3.3446795237405791E-2</v>
      </c>
      <c r="F251" s="23">
        <f>'2022 Kunta'!F251</f>
        <v>179747818.44614041</v>
      </c>
      <c r="G251" s="23">
        <f>'2022 Kunta'!G251</f>
        <v>178440140.95463777</v>
      </c>
      <c r="H251" s="23">
        <f>'2022 Kunta'!H251</f>
        <v>1307677.4915026426</v>
      </c>
      <c r="I251" s="23">
        <f>'2022 Kunta'!I251</f>
        <v>-14499551.895624382</v>
      </c>
      <c r="J251" s="23">
        <f>'2022 Kunta'!J251</f>
        <v>-13191874.40412174</v>
      </c>
      <c r="K251" s="23">
        <f>'2022 Kunta'!K251</f>
        <v>6847936.3758575153</v>
      </c>
      <c r="L251" s="65"/>
      <c r="M251" s="67">
        <v>4.3670777168711558E-3</v>
      </c>
      <c r="N251" s="68">
        <v>137</v>
      </c>
      <c r="O251" s="68" t="s">
        <v>63</v>
      </c>
      <c r="P251" s="23">
        <f>'2022 Kunta'!M251</f>
        <v>17346088.197159503</v>
      </c>
      <c r="Q251" s="106">
        <f>'2022 Kunta'!N251</f>
        <v>-9.8273705890021157E-2</v>
      </c>
      <c r="R251" s="23">
        <v>16385016.41</v>
      </c>
      <c r="S251" s="106">
        <v>7.9159188631173105E-2</v>
      </c>
    </row>
    <row r="252" spans="1:19" ht="15" customHeight="1">
      <c r="A252" s="62">
        <v>21</v>
      </c>
      <c r="B252" s="63">
        <v>736</v>
      </c>
      <c r="C252" s="64" t="s">
        <v>263</v>
      </c>
      <c r="D252" s="23">
        <f>'2022 Kunta'!D252</f>
        <v>5982089.4699999997</v>
      </c>
      <c r="E252" s="107">
        <f>'2022 Kunta'!E252</f>
        <v>3.624945053789963E-2</v>
      </c>
      <c r="F252" s="23">
        <f>'2022 Kunta'!F252</f>
        <v>5917979.6055797487</v>
      </c>
      <c r="G252" s="23">
        <f>'2022 Kunta'!G252</f>
        <v>5897402.9960853197</v>
      </c>
      <c r="H252" s="23">
        <f>'2022 Kunta'!H252</f>
        <v>20576.609494429082</v>
      </c>
      <c r="I252" s="23">
        <f>'2022 Kunta'!I252</f>
        <v>-477380.2160723402</v>
      </c>
      <c r="J252" s="23">
        <f>'2022 Kunta'!J252</f>
        <v>-456803.60657791112</v>
      </c>
      <c r="K252" s="23">
        <f>'2022 Kunta'!K252</f>
        <v>225460.02595728671</v>
      </c>
      <c r="L252" s="65"/>
      <c r="M252" s="67">
        <v>4.3670777168711558E-3</v>
      </c>
      <c r="N252" s="68">
        <v>137</v>
      </c>
      <c r="O252" s="68" t="s">
        <v>63</v>
      </c>
      <c r="P252" s="23">
        <f>'2022 Kunta'!M252</f>
        <v>1044050.5447314226</v>
      </c>
      <c r="Q252" s="106">
        <f>'2022 Kunta'!N252</f>
        <v>-0.24943507172033186</v>
      </c>
      <c r="R252" s="23">
        <v>80489.61</v>
      </c>
      <c r="S252" s="106">
        <v>0.11227264561597461</v>
      </c>
    </row>
    <row r="253" spans="1:19" ht="15" customHeight="1">
      <c r="A253" s="62">
        <v>2</v>
      </c>
      <c r="B253" s="63">
        <v>738</v>
      </c>
      <c r="C253" s="64" t="s">
        <v>435</v>
      </c>
      <c r="D253" s="23">
        <f>'2022 Kunta'!D253</f>
        <v>10937271.68</v>
      </c>
      <c r="E253" s="107">
        <f>'2022 Kunta'!E253</f>
        <v>2.9080975186803748E-2</v>
      </c>
      <c r="F253" s="23">
        <f>'2022 Kunta'!F253</f>
        <v>10820057.283918383</v>
      </c>
      <c r="G253" s="23">
        <f>'2022 Kunta'!G253</f>
        <v>10876758.167858562</v>
      </c>
      <c r="H253" s="23">
        <f>'2022 Kunta'!H253</f>
        <v>-56700.883940178901</v>
      </c>
      <c r="I253" s="23">
        <f>'2022 Kunta'!I253</f>
        <v>-872811.60604912974</v>
      </c>
      <c r="J253" s="23">
        <f>'2022 Kunta'!J253</f>
        <v>-929512.48998930864</v>
      </c>
      <c r="K253" s="23">
        <f>'2022 Kunta'!K253</f>
        <v>412216.76292893972</v>
      </c>
      <c r="L253" s="65"/>
      <c r="M253" s="67">
        <v>4.3670777168711558E-3</v>
      </c>
      <c r="N253" s="68">
        <v>137</v>
      </c>
      <c r="O253" s="68" t="s">
        <v>63</v>
      </c>
      <c r="P253" s="23">
        <f>'2022 Kunta'!M253</f>
        <v>738526.6349031002</v>
      </c>
      <c r="Q253" s="106">
        <f>'2022 Kunta'!N253</f>
        <v>-0.14307766714218995</v>
      </c>
      <c r="R253" s="23">
        <v>1353895.69</v>
      </c>
      <c r="S253" s="106">
        <v>9.0051020572473828E-2</v>
      </c>
    </row>
    <row r="254" spans="1:19" ht="15" customHeight="1">
      <c r="A254" s="62">
        <v>9</v>
      </c>
      <c r="B254" s="63">
        <v>739</v>
      </c>
      <c r="C254" s="64" t="s">
        <v>265</v>
      </c>
      <c r="D254" s="23">
        <f>'2022 Kunta'!D254</f>
        <v>10320619.279999999</v>
      </c>
      <c r="E254" s="107">
        <f>'2022 Kunta'!E254</f>
        <v>5.5113465955323182E-3</v>
      </c>
      <c r="F254" s="23">
        <f>'2022 Kunta'!F254</f>
        <v>10210013.528265258</v>
      </c>
      <c r="G254" s="23">
        <f>'2022 Kunta'!G254</f>
        <v>10245454.300951947</v>
      </c>
      <c r="H254" s="23">
        <f>'2022 Kunta'!H254</f>
        <v>-35440.772686688229</v>
      </c>
      <c r="I254" s="23">
        <f>'2022 Kunta'!I254</f>
        <v>-823601.76767579501</v>
      </c>
      <c r="J254" s="23">
        <f>'2022 Kunta'!J254</f>
        <v>-859042.54036248324</v>
      </c>
      <c r="K254" s="23">
        <f>'2022 Kunta'!K254</f>
        <v>388975.64177756663</v>
      </c>
      <c r="L254" s="65"/>
      <c r="M254" s="67">
        <v>4.3670777168711558E-3</v>
      </c>
      <c r="N254" s="68">
        <v>137</v>
      </c>
      <c r="O254" s="68" t="s">
        <v>63</v>
      </c>
      <c r="P254" s="23">
        <f>'2022 Kunta'!M254</f>
        <v>1272292.9356084582</v>
      </c>
      <c r="Q254" s="106">
        <f>'2022 Kunta'!N254</f>
        <v>-0.3465722411210771</v>
      </c>
      <c r="R254" s="23">
        <v>1517334.87</v>
      </c>
      <c r="S254" s="106">
        <v>8.2104760566735324E-2</v>
      </c>
    </row>
    <row r="255" spans="1:19" ht="15" customHeight="1">
      <c r="A255" s="62">
        <v>10</v>
      </c>
      <c r="B255" s="63">
        <v>740</v>
      </c>
      <c r="C255" s="64" t="s">
        <v>436</v>
      </c>
      <c r="D255" s="23">
        <f>'2022 Kunta'!D255</f>
        <v>116622887.23</v>
      </c>
      <c r="E255" s="107">
        <f>'2022 Kunta'!E255</f>
        <v>-9.9322920544926419E-3</v>
      </c>
      <c r="F255" s="23">
        <f>'2022 Kunta'!F255</f>
        <v>115373043.42105852</v>
      </c>
      <c r="G255" s="23">
        <f>'2022 Kunta'!G255</f>
        <v>115576752.21303472</v>
      </c>
      <c r="H255" s="23">
        <f>'2022 Kunta'!H255</f>
        <v>-203708.79197619855</v>
      </c>
      <c r="I255" s="23">
        <f>'2022 Kunta'!I255</f>
        <v>-9306691.1459680274</v>
      </c>
      <c r="J255" s="23">
        <f>'2022 Kunta'!J255</f>
        <v>-9510399.937944226</v>
      </c>
      <c r="K255" s="23">
        <f>'2022 Kunta'!K255</f>
        <v>4395420.5823821491</v>
      </c>
      <c r="L255" s="65"/>
      <c r="M255" s="67">
        <v>4.3670777168711558E-3</v>
      </c>
      <c r="N255" s="68">
        <v>137</v>
      </c>
      <c r="O255" s="68" t="s">
        <v>63</v>
      </c>
      <c r="P255" s="23">
        <f>'2022 Kunta'!M255</f>
        <v>12849335.779647337</v>
      </c>
      <c r="Q255" s="106">
        <f>'2022 Kunta'!N255</f>
        <v>-0.25679779113597756</v>
      </c>
      <c r="R255" s="23">
        <v>14864090.140000001</v>
      </c>
      <c r="S255" s="106">
        <v>5.5892724393424853E-2</v>
      </c>
    </row>
    <row r="256" spans="1:19" ht="15" customHeight="1">
      <c r="A256" s="62">
        <v>19</v>
      </c>
      <c r="B256" s="63">
        <v>742</v>
      </c>
      <c r="C256" s="64" t="s">
        <v>267</v>
      </c>
      <c r="D256" s="23">
        <f>'2022 Kunta'!D256</f>
        <v>3285273.87</v>
      </c>
      <c r="E256" s="107">
        <f>'2022 Kunta'!E256</f>
        <v>6.9893420501090597E-2</v>
      </c>
      <c r="F256" s="23">
        <f>'2022 Kunta'!F256</f>
        <v>3250065.6934179985</v>
      </c>
      <c r="G256" s="23">
        <f>'2022 Kunta'!G256</f>
        <v>3108805.8915960118</v>
      </c>
      <c r="H256" s="23">
        <f>'2022 Kunta'!H256</f>
        <v>141259.80182198668</v>
      </c>
      <c r="I256" s="23">
        <f>'2022 Kunta'!I256</f>
        <v>-262170.05910435063</v>
      </c>
      <c r="J256" s="23">
        <f>'2022 Kunta'!J256</f>
        <v>-120910.25728236395</v>
      </c>
      <c r="K256" s="23">
        <f>'2022 Kunta'!K256</f>
        <v>123819.26678321577</v>
      </c>
      <c r="L256" s="65"/>
      <c r="M256" s="67">
        <v>4.3670777168711558E-3</v>
      </c>
      <c r="N256" s="68">
        <v>137</v>
      </c>
      <c r="O256" s="68" t="s">
        <v>63</v>
      </c>
      <c r="P256" s="23">
        <f>'2022 Kunta'!M256</f>
        <v>1346549.5401804855</v>
      </c>
      <c r="Q256" s="106">
        <f>'2022 Kunta'!N256</f>
        <v>-0.27098246556125705</v>
      </c>
      <c r="R256" s="23">
        <v>446914.53</v>
      </c>
      <c r="S256" s="106">
        <v>7.1244247253063442E-2</v>
      </c>
    </row>
    <row r="257" spans="1:19" ht="15" customHeight="1">
      <c r="A257" s="62">
        <v>14</v>
      </c>
      <c r="B257" s="63">
        <v>743</v>
      </c>
      <c r="C257" s="64" t="s">
        <v>268</v>
      </c>
      <c r="D257" s="23">
        <f>'2022 Kunta'!D257</f>
        <v>245227766.19</v>
      </c>
      <c r="E257" s="107">
        <f>'2022 Kunta'!E257</f>
        <v>2.8962037218796644E-2</v>
      </c>
      <c r="F257" s="23">
        <f>'2022 Kunta'!F257</f>
        <v>242599667.9441672</v>
      </c>
      <c r="G257" s="23">
        <f>'2022 Kunta'!G257</f>
        <v>245016774.50204462</v>
      </c>
      <c r="H257" s="23">
        <f>'2022 Kunta'!H257</f>
        <v>-2417106.5578774214</v>
      </c>
      <c r="I257" s="23">
        <f>'2022 Kunta'!I257</f>
        <v>-19569564.212940387</v>
      </c>
      <c r="J257" s="23">
        <f>'2022 Kunta'!J257</f>
        <v>-21986670.770817809</v>
      </c>
      <c r="K257" s="23">
        <f>'2022 Kunta'!K257</f>
        <v>9242432.5660653878</v>
      </c>
      <c r="L257" s="65"/>
      <c r="M257" s="67">
        <v>4.3670777168711558E-3</v>
      </c>
      <c r="N257" s="68">
        <v>137</v>
      </c>
      <c r="O257" s="68" t="s">
        <v>63</v>
      </c>
      <c r="P257" s="23">
        <f>'2022 Kunta'!M257</f>
        <v>23533610.396768335</v>
      </c>
      <c r="Q257" s="106">
        <f>'2022 Kunta'!N257</f>
        <v>-0.14454523173682343</v>
      </c>
      <c r="R257" s="23">
        <v>30855515.960000001</v>
      </c>
      <c r="S257" s="106">
        <v>8.8033309800517934E-2</v>
      </c>
    </row>
    <row r="258" spans="1:19" ht="15" customHeight="1">
      <c r="A258" s="62">
        <v>17</v>
      </c>
      <c r="B258" s="63">
        <v>746</v>
      </c>
      <c r="C258" s="64" t="s">
        <v>269</v>
      </c>
      <c r="D258" s="23">
        <f>'2022 Kunta'!D258</f>
        <v>13375203.92</v>
      </c>
      <c r="E258" s="107">
        <f>'2022 Kunta'!E258</f>
        <v>2.1725536685488045E-2</v>
      </c>
      <c r="F258" s="23">
        <f>'2022 Kunta'!F258</f>
        <v>13231862.280894691</v>
      </c>
      <c r="G258" s="23">
        <f>'2022 Kunta'!G258</f>
        <v>13191967.99446344</v>
      </c>
      <c r="H258" s="23">
        <f>'2022 Kunta'!H258</f>
        <v>39894.286431251094</v>
      </c>
      <c r="I258" s="23">
        <f>'2022 Kunta'!I258</f>
        <v>-1067362.460785999</v>
      </c>
      <c r="J258" s="23">
        <f>'2022 Kunta'!J258</f>
        <v>-1027468.1743547479</v>
      </c>
      <c r="K258" s="23">
        <f>'2022 Kunta'!K258</f>
        <v>504100.421451437</v>
      </c>
      <c r="L258" s="65"/>
      <c r="M258" s="67">
        <v>4.3670777168711558E-3</v>
      </c>
      <c r="N258" s="68">
        <v>137</v>
      </c>
      <c r="O258" s="68" t="s">
        <v>63</v>
      </c>
      <c r="P258" s="23">
        <f>'2022 Kunta'!M258</f>
        <v>4038068.1344391243</v>
      </c>
      <c r="Q258" s="106">
        <f>'2022 Kunta'!N258</f>
        <v>-0.10656398807547518</v>
      </c>
      <c r="R258" s="23">
        <v>1485885.12</v>
      </c>
      <c r="S258" s="106">
        <v>6.4575218842289006E-2</v>
      </c>
    </row>
    <row r="259" spans="1:19" ht="15" customHeight="1">
      <c r="A259" s="62">
        <v>4</v>
      </c>
      <c r="B259" s="63">
        <v>747</v>
      </c>
      <c r="C259" s="64" t="s">
        <v>270</v>
      </c>
      <c r="D259" s="23">
        <f>'2022 Kunta'!D259</f>
        <v>3587837.98</v>
      </c>
      <c r="E259" s="107">
        <f>'2022 Kunta'!E259</f>
        <v>2.3102935641290179E-2</v>
      </c>
      <c r="F259" s="23">
        <f>'2022 Kunta'!F259</f>
        <v>3549387.2333815903</v>
      </c>
      <c r="G259" s="23">
        <f>'2022 Kunta'!G259</f>
        <v>3485279.8634689604</v>
      </c>
      <c r="H259" s="23">
        <f>'2022 Kunta'!H259</f>
        <v>64107.369912629947</v>
      </c>
      <c r="I259" s="23">
        <f>'2022 Kunta'!I259</f>
        <v>-286315.15438115783</v>
      </c>
      <c r="J259" s="23">
        <f>'2022 Kunta'!J259</f>
        <v>-222207.78446852788</v>
      </c>
      <c r="K259" s="23">
        <f>'2022 Kunta'!K259</f>
        <v>135222.65893180284</v>
      </c>
      <c r="L259" s="65"/>
      <c r="M259" s="67">
        <v>4.3670777168711558E-3</v>
      </c>
      <c r="N259" s="68">
        <v>137</v>
      </c>
      <c r="O259" s="68" t="s">
        <v>63</v>
      </c>
      <c r="P259" s="23">
        <f>'2022 Kunta'!M259</f>
        <v>840262.92029646796</v>
      </c>
      <c r="Q259" s="106">
        <f>'2022 Kunta'!N259</f>
        <v>-0.25407832521297102</v>
      </c>
      <c r="R259" s="23">
        <v>782054.24</v>
      </c>
      <c r="S259" s="106">
        <v>6.5871234784789401E-2</v>
      </c>
    </row>
    <row r="260" spans="1:19" ht="15" customHeight="1">
      <c r="A260" s="62">
        <v>17</v>
      </c>
      <c r="B260" s="63">
        <v>748</v>
      </c>
      <c r="C260" s="64" t="s">
        <v>271</v>
      </c>
      <c r="D260" s="23">
        <f>'2022 Kunta'!D260</f>
        <v>15670625.970000001</v>
      </c>
      <c r="E260" s="107">
        <f>'2022 Kunta'!E260</f>
        <v>3.7402888594587624E-2</v>
      </c>
      <c r="F260" s="23">
        <f>'2022 Kunta'!F260</f>
        <v>15502684.365088305</v>
      </c>
      <c r="G260" s="23">
        <f>'2022 Kunta'!G260</f>
        <v>15351672.10684322</v>
      </c>
      <c r="H260" s="23">
        <f>'2022 Kunta'!H260</f>
        <v>151012.25824508443</v>
      </c>
      <c r="I260" s="23">
        <f>'2022 Kunta'!I260</f>
        <v>-1250540.7766071789</v>
      </c>
      <c r="J260" s="23">
        <f>'2022 Kunta'!J260</f>
        <v>-1099528.5183620944</v>
      </c>
      <c r="K260" s="23">
        <f>'2022 Kunta'!K260</f>
        <v>590612.9882679825</v>
      </c>
      <c r="L260" s="65"/>
      <c r="M260" s="67">
        <v>4.3670777168711558E-3</v>
      </c>
      <c r="N260" s="68">
        <v>137</v>
      </c>
      <c r="O260" s="68" t="s">
        <v>63</v>
      </c>
      <c r="P260" s="23">
        <f>'2022 Kunta'!M260</f>
        <v>1650029.1140658087</v>
      </c>
      <c r="Q260" s="106">
        <f>'2022 Kunta'!N260</f>
        <v>-0.10453427177468244</v>
      </c>
      <c r="R260" s="23">
        <v>1836998.24</v>
      </c>
      <c r="S260" s="106">
        <v>0.20000459882442545</v>
      </c>
    </row>
    <row r="261" spans="1:19" ht="15" customHeight="1">
      <c r="A261" s="62">
        <v>11</v>
      </c>
      <c r="B261" s="63">
        <v>749</v>
      </c>
      <c r="C261" s="64" t="s">
        <v>272</v>
      </c>
      <c r="D261" s="23">
        <f>'2022 Kunta'!D261</f>
        <v>87192239.599999994</v>
      </c>
      <c r="E261" s="107">
        <f>'2022 Kunta'!E261</f>
        <v>3.8606779225350385E-2</v>
      </c>
      <c r="F261" s="23">
        <f>'2022 Kunta'!F261</f>
        <v>86257803.114673734</v>
      </c>
      <c r="G261" s="23">
        <f>'2022 Kunta'!G261</f>
        <v>85641621.24196507</v>
      </c>
      <c r="H261" s="23">
        <f>'2022 Kunta'!H261</f>
        <v>616181.87270866334</v>
      </c>
      <c r="I261" s="23">
        <f>'2022 Kunta'!I261</f>
        <v>-6958078.843324163</v>
      </c>
      <c r="J261" s="23">
        <f>'2022 Kunta'!J261</f>
        <v>-6341896.9706154997</v>
      </c>
      <c r="K261" s="23">
        <f>'2022 Kunta'!K261</f>
        <v>3286203.7089341562</v>
      </c>
      <c r="L261" s="65"/>
      <c r="M261" s="67">
        <v>4.3670777168711558E-3</v>
      </c>
      <c r="N261" s="68">
        <v>137</v>
      </c>
      <c r="O261" s="68" t="s">
        <v>63</v>
      </c>
      <c r="P261" s="23">
        <f>'2022 Kunta'!M261</f>
        <v>6512738.7329025902</v>
      </c>
      <c r="Q261" s="106">
        <f>'2022 Kunta'!N261</f>
        <v>-0.27917475341948095</v>
      </c>
      <c r="R261" s="23">
        <v>6872485.1600000001</v>
      </c>
      <c r="S261" s="106">
        <v>0.13330034593562745</v>
      </c>
    </row>
    <row r="262" spans="1:19" ht="15" customHeight="1">
      <c r="A262" s="62">
        <v>19</v>
      </c>
      <c r="B262" s="63">
        <v>751</v>
      </c>
      <c r="C262" s="64" t="s">
        <v>273</v>
      </c>
      <c r="D262" s="23">
        <f>'2022 Kunta'!D262</f>
        <v>11160943.609999999</v>
      </c>
      <c r="E262" s="107">
        <f>'2022 Kunta'!E262</f>
        <v>2.7575730186656822E-2</v>
      </c>
      <c r="F262" s="23">
        <f>'2022 Kunta'!F262</f>
        <v>11041332.12889001</v>
      </c>
      <c r="G262" s="23">
        <f>'2022 Kunta'!G262</f>
        <v>10883956.47374738</v>
      </c>
      <c r="H262" s="23">
        <f>'2022 Kunta'!H262</f>
        <v>157375.65514262952</v>
      </c>
      <c r="I262" s="23">
        <f>'2022 Kunta'!I262</f>
        <v>-890660.98038700921</v>
      </c>
      <c r="J262" s="23">
        <f>'2022 Kunta'!J262</f>
        <v>-733285.3252443797</v>
      </c>
      <c r="K262" s="23">
        <f>'2022 Kunta'!K262</f>
        <v>420646.77377993363</v>
      </c>
      <c r="L262" s="65"/>
      <c r="M262" s="67">
        <v>4.3670777168711558E-3</v>
      </c>
      <c r="N262" s="68">
        <v>137</v>
      </c>
      <c r="O262" s="68" t="s">
        <v>63</v>
      </c>
      <c r="P262" s="23">
        <f>'2022 Kunta'!M262</f>
        <v>407619.59413305926</v>
      </c>
      <c r="Q262" s="106">
        <f>'2022 Kunta'!N262</f>
        <v>-0.26220211587077213</v>
      </c>
      <c r="R262" s="23">
        <v>2393129.65</v>
      </c>
      <c r="S262" s="106">
        <v>3.4236271073637248E-2</v>
      </c>
    </row>
    <row r="263" spans="1:19" ht="15" customHeight="1">
      <c r="A263" s="62">
        <v>1</v>
      </c>
      <c r="B263" s="63">
        <v>753</v>
      </c>
      <c r="C263" s="64" t="s">
        <v>437</v>
      </c>
      <c r="D263" s="23">
        <f>'2022 Kunta'!D263</f>
        <v>103287141.15000001</v>
      </c>
      <c r="E263" s="107">
        <f>'2022 Kunta'!E263</f>
        <v>4.5318473592193875E-2</v>
      </c>
      <c r="F263" s="23">
        <f>'2022 Kunta'!F263</f>
        <v>102180216.11173545</v>
      </c>
      <c r="G263" s="23">
        <f>'2022 Kunta'!G263</f>
        <v>103035887.71648496</v>
      </c>
      <c r="H263" s="23">
        <f>'2022 Kunta'!H263</f>
        <v>-855671.60474951565</v>
      </c>
      <c r="I263" s="23">
        <f>'2022 Kunta'!I263</f>
        <v>-8242477.4833201068</v>
      </c>
      <c r="J263" s="23">
        <f>'2022 Kunta'!J263</f>
        <v>-9098149.0880696215</v>
      </c>
      <c r="K263" s="23">
        <f>'2022 Kunta'!K263</f>
        <v>3892807.2944273334</v>
      </c>
      <c r="L263" s="65"/>
      <c r="M263" s="67">
        <v>4.3670777168711558E-3</v>
      </c>
      <c r="N263" s="68">
        <v>137</v>
      </c>
      <c r="O263" s="68" t="s">
        <v>63</v>
      </c>
      <c r="P263" s="23">
        <f>'2022 Kunta'!M263</f>
        <v>6582721.3697504411</v>
      </c>
      <c r="Q263" s="106">
        <f>'2022 Kunta'!N263</f>
        <v>-0.22608929544387535</v>
      </c>
      <c r="R263" s="23">
        <v>11666823.119999999</v>
      </c>
      <c r="S263" s="106">
        <v>0.12099342257922707</v>
      </c>
    </row>
    <row r="264" spans="1:19" ht="15" customHeight="1">
      <c r="A264" s="62">
        <v>1</v>
      </c>
      <c r="B264" s="63">
        <v>755</v>
      </c>
      <c r="C264" s="64" t="s">
        <v>438</v>
      </c>
      <c r="D264" s="23">
        <f>'2022 Kunta'!D264</f>
        <v>29928781.879999999</v>
      </c>
      <c r="E264" s="107">
        <f>'2022 Kunta'!E264</f>
        <v>2.62552635578992E-2</v>
      </c>
      <c r="F264" s="23">
        <f>'2022 Kunta'!F264</f>
        <v>29608036.067318249</v>
      </c>
      <c r="G264" s="23">
        <f>'2022 Kunta'!G264</f>
        <v>29557483.735394202</v>
      </c>
      <c r="H264" s="23">
        <f>'2022 Kunta'!H264</f>
        <v>50552.331924047321</v>
      </c>
      <c r="I264" s="23">
        <f>'2022 Kunta'!I264</f>
        <v>-2388364.204899854</v>
      </c>
      <c r="J264" s="23">
        <f>'2022 Kunta'!J264</f>
        <v>-2337811.8729758067</v>
      </c>
      <c r="K264" s="23">
        <f>'2022 Kunta'!K264</f>
        <v>1127991.1431239045</v>
      </c>
      <c r="L264" s="65"/>
      <c r="M264" s="67">
        <v>4.3670777168711558E-3</v>
      </c>
      <c r="N264" s="68">
        <v>137</v>
      </c>
      <c r="O264" s="68" t="s">
        <v>63</v>
      </c>
      <c r="P264" s="23">
        <f>'2022 Kunta'!M264</f>
        <v>1095762.4855805275</v>
      </c>
      <c r="Q264" s="106">
        <f>'2022 Kunta'!N264</f>
        <v>-7.2133256625452224E-2</v>
      </c>
      <c r="R264" s="23">
        <v>2623727.4700000002</v>
      </c>
      <c r="S264" s="106">
        <v>0.10287962609169732</v>
      </c>
    </row>
    <row r="265" spans="1:19" ht="15" customHeight="1">
      <c r="A265" s="62">
        <v>19</v>
      </c>
      <c r="B265" s="63">
        <v>758</v>
      </c>
      <c r="C265" s="64" t="s">
        <v>276</v>
      </c>
      <c r="D265" s="23">
        <f>'2022 Kunta'!D265</f>
        <v>30730002.010000002</v>
      </c>
      <c r="E265" s="107">
        <f>'2022 Kunta'!E265</f>
        <v>3.6917244128080506E-2</v>
      </c>
      <c r="F265" s="23">
        <f>'2022 Kunta'!F265</f>
        <v>30400669.546422664</v>
      </c>
      <c r="G265" s="23">
        <f>'2022 Kunta'!G265</f>
        <v>29897674.470552232</v>
      </c>
      <c r="H265" s="23">
        <f>'2022 Kunta'!H265</f>
        <v>502995.07587043196</v>
      </c>
      <c r="I265" s="23">
        <f>'2022 Kunta'!I265</f>
        <v>-2452302.8405052004</v>
      </c>
      <c r="J265" s="23">
        <f>'2022 Kunta'!J265</f>
        <v>-1949307.7646347685</v>
      </c>
      <c r="K265" s="23">
        <f>'2022 Kunta'!K265</f>
        <v>1158188.4700300333</v>
      </c>
      <c r="L265" s="65"/>
      <c r="M265" s="67">
        <v>4.3670777168711558E-3</v>
      </c>
      <c r="N265" s="68">
        <v>137</v>
      </c>
      <c r="O265" s="68" t="s">
        <v>63</v>
      </c>
      <c r="P265" s="23">
        <f>'2022 Kunta'!M265</f>
        <v>3967138.8832687717</v>
      </c>
      <c r="Q265" s="106">
        <f>'2022 Kunta'!N265</f>
        <v>-0.47340833725934872</v>
      </c>
      <c r="R265" s="23">
        <v>8882412.5700000003</v>
      </c>
      <c r="S265" s="106">
        <v>9.6614587506507865E-2</v>
      </c>
    </row>
    <row r="266" spans="1:19" ht="15" customHeight="1">
      <c r="A266" s="62">
        <v>14</v>
      </c>
      <c r="B266" s="63">
        <v>759</v>
      </c>
      <c r="C266" s="64" t="s">
        <v>277</v>
      </c>
      <c r="D266" s="23">
        <f>'2022 Kunta'!D266</f>
        <v>5132359.78</v>
      </c>
      <c r="E266" s="107">
        <f>'2022 Kunta'!E266</f>
        <v>2.3293754997864902E-2</v>
      </c>
      <c r="F266" s="23">
        <f>'2022 Kunta'!F266</f>
        <v>5077356.441901857</v>
      </c>
      <c r="G266" s="23">
        <f>'2022 Kunta'!G266</f>
        <v>5081203.9074182678</v>
      </c>
      <c r="H266" s="23">
        <f>'2022 Kunta'!H266</f>
        <v>-3847.465516410768</v>
      </c>
      <c r="I266" s="23">
        <f>'2022 Kunta'!I266</f>
        <v>-409570.44073387765</v>
      </c>
      <c r="J266" s="23">
        <f>'2022 Kunta'!J266</f>
        <v>-413417.90625028842</v>
      </c>
      <c r="K266" s="23">
        <f>'2022 Kunta'!K266</f>
        <v>193434.41368170214</v>
      </c>
      <c r="L266" s="65"/>
      <c r="M266" s="67">
        <v>4.3670777168711558E-3</v>
      </c>
      <c r="N266" s="68">
        <v>137</v>
      </c>
      <c r="O266" s="68" t="s">
        <v>63</v>
      </c>
      <c r="P266" s="23">
        <f>'2022 Kunta'!M266</f>
        <v>1296255.3449788541</v>
      </c>
      <c r="Q266" s="106">
        <f>'2022 Kunta'!N266</f>
        <v>-6.3800391136492052E-2</v>
      </c>
      <c r="R266" s="23">
        <v>1210826.97</v>
      </c>
      <c r="S266" s="106">
        <v>0.8534465408612486</v>
      </c>
    </row>
    <row r="267" spans="1:19" ht="15" customHeight="1">
      <c r="A267" s="62">
        <v>2</v>
      </c>
      <c r="B267" s="63">
        <v>761</v>
      </c>
      <c r="C267" s="64" t="s">
        <v>278</v>
      </c>
      <c r="D267" s="23">
        <f>'2022 Kunta'!D267</f>
        <v>27153008.050000001</v>
      </c>
      <c r="E267" s="107">
        <f>'2022 Kunta'!E267</f>
        <v>2.6126533888656045E-2</v>
      </c>
      <c r="F267" s="23">
        <f>'2022 Kunta'!F267</f>
        <v>26862010.118020311</v>
      </c>
      <c r="G267" s="23">
        <f>'2022 Kunta'!G267</f>
        <v>26624641.675296102</v>
      </c>
      <c r="H267" s="23">
        <f>'2022 Kunta'!H267</f>
        <v>237368.44272420928</v>
      </c>
      <c r="I267" s="23">
        <f>'2022 Kunta'!I267</f>
        <v>-2166853.0560983056</v>
      </c>
      <c r="J267" s="23">
        <f>'2022 Kunta'!J267</f>
        <v>-1929484.6133740963</v>
      </c>
      <c r="K267" s="23">
        <f>'2022 Kunta'!K267</f>
        <v>1023374.5132821319</v>
      </c>
      <c r="L267" s="65"/>
      <c r="M267" s="67">
        <v>4.3670777168711558E-3</v>
      </c>
      <c r="N267" s="68">
        <v>137</v>
      </c>
      <c r="O267" s="68" t="s">
        <v>63</v>
      </c>
      <c r="P267" s="23">
        <f>'2022 Kunta'!M267</f>
        <v>2096274.0354501768</v>
      </c>
      <c r="Q267" s="106">
        <f>'2022 Kunta'!N267</f>
        <v>-0.16548122514046726</v>
      </c>
      <c r="R267" s="23">
        <v>2036584.23</v>
      </c>
      <c r="S267" s="106">
        <v>5.8466749718957933E-2</v>
      </c>
    </row>
    <row r="268" spans="1:19" ht="15" customHeight="1">
      <c r="A268" s="62">
        <v>11</v>
      </c>
      <c r="B268" s="63">
        <v>762</v>
      </c>
      <c r="C268" s="64" t="s">
        <v>279</v>
      </c>
      <c r="D268" s="23">
        <f>'2022 Kunta'!D268</f>
        <v>10595392.52</v>
      </c>
      <c r="E268" s="107">
        <f>'2022 Kunta'!E268</f>
        <v>1.7900808141029456E-2</v>
      </c>
      <c r="F268" s="23">
        <f>'2022 Kunta'!F268</f>
        <v>10481842.032107256</v>
      </c>
      <c r="G268" s="23">
        <f>'2022 Kunta'!G268</f>
        <v>10419172.415445805</v>
      </c>
      <c r="H268" s="23">
        <f>'2022 Kunta'!H268</f>
        <v>62669.616661451757</v>
      </c>
      <c r="I268" s="23">
        <f>'2022 Kunta'!I268</f>
        <v>-845529.10750244209</v>
      </c>
      <c r="J268" s="23">
        <f>'2022 Kunta'!J268</f>
        <v>-782859.49084099033</v>
      </c>
      <c r="K268" s="23">
        <f>'2022 Kunta'!K268</f>
        <v>399331.6189212465</v>
      </c>
      <c r="L268" s="65"/>
      <c r="M268" s="67">
        <v>4.3670777168711558E-3</v>
      </c>
      <c r="N268" s="68">
        <v>137</v>
      </c>
      <c r="O268" s="68" t="s">
        <v>63</v>
      </c>
      <c r="P268" s="23">
        <f>'2022 Kunta'!M268</f>
        <v>2655900.3027874432</v>
      </c>
      <c r="Q268" s="106">
        <f>'2022 Kunta'!N268</f>
        <v>-0.40509021567378001</v>
      </c>
      <c r="R268" s="23">
        <v>1125924.1499999999</v>
      </c>
      <c r="S268" s="106">
        <v>6.6537224277765317E-2</v>
      </c>
    </row>
    <row r="269" spans="1:19" ht="15" customHeight="1">
      <c r="A269" s="62">
        <v>18</v>
      </c>
      <c r="B269" s="63">
        <v>765</v>
      </c>
      <c r="C269" s="64" t="s">
        <v>280</v>
      </c>
      <c r="D269" s="23">
        <f>'2022 Kunta'!D269</f>
        <v>35125120.409999996</v>
      </c>
      <c r="E269" s="107">
        <f>'2022 Kunta'!E269</f>
        <v>4.7145698430040239E-2</v>
      </c>
      <c r="F269" s="23">
        <f>'2022 Kunta'!F269</f>
        <v>34748685.600971624</v>
      </c>
      <c r="G269" s="23">
        <f>'2022 Kunta'!G269</f>
        <v>34309538.885817625</v>
      </c>
      <c r="H269" s="23">
        <f>'2022 Kunta'!H269</f>
        <v>439146.71515399963</v>
      </c>
      <c r="I269" s="23">
        <f>'2022 Kunta'!I269</f>
        <v>-2803040.2512339498</v>
      </c>
      <c r="J269" s="23">
        <f>'2022 Kunta'!J269</f>
        <v>-2363893.5360799502</v>
      </c>
      <c r="K269" s="23">
        <f>'2022 Kunta'!K269</f>
        <v>1323836.8632075009</v>
      </c>
      <c r="L269" s="65"/>
      <c r="M269" s="67">
        <v>4.3670777168711558E-3</v>
      </c>
      <c r="N269" s="68">
        <v>137</v>
      </c>
      <c r="O269" s="68" t="s">
        <v>63</v>
      </c>
      <c r="P269" s="23">
        <f>'2022 Kunta'!M269</f>
        <v>4318957.4703869559</v>
      </c>
      <c r="Q269" s="106">
        <f>'2022 Kunta'!N269</f>
        <v>-0.25872141811067284</v>
      </c>
      <c r="R269" s="23">
        <v>5336856.4400000004</v>
      </c>
      <c r="S269" s="106">
        <v>9.1681730111507154E-2</v>
      </c>
    </row>
    <row r="270" spans="1:19" ht="15" customHeight="1">
      <c r="A270" s="62">
        <v>21</v>
      </c>
      <c r="B270" s="63">
        <v>766</v>
      </c>
      <c r="C270" s="64" t="s">
        <v>281</v>
      </c>
      <c r="D270" s="23">
        <f>'2022 Kunta'!D270</f>
        <v>339065.19</v>
      </c>
      <c r="E270" s="107">
        <f>'2022 Kunta'!E270</f>
        <v>-4.1919221231780379E-2</v>
      </c>
      <c r="F270" s="23">
        <f>'2022 Kunta'!F270</f>
        <v>335431.43903897889</v>
      </c>
      <c r="G270" s="23">
        <f>'2022 Kunta'!G270</f>
        <v>374713.00371599896</v>
      </c>
      <c r="H270" s="23">
        <f>'2022 Kunta'!H270</f>
        <v>-39281.564677020069</v>
      </c>
      <c r="I270" s="23">
        <f>'2022 Kunta'!I270</f>
        <v>-27057.939283012613</v>
      </c>
      <c r="J270" s="23">
        <f>'2022 Kunta'!J270</f>
        <v>-66339.503960032685</v>
      </c>
      <c r="K270" s="23">
        <f>'2022 Kunta'!K270</f>
        <v>12779.087795658188</v>
      </c>
      <c r="L270" s="65"/>
      <c r="M270" s="67">
        <v>4.3670777168711558E-3</v>
      </c>
      <c r="N270" s="68">
        <v>137</v>
      </c>
      <c r="O270" s="68" t="s">
        <v>63</v>
      </c>
      <c r="P270" s="23">
        <f>'2022 Kunta'!M270</f>
        <v>13257.772116944976</v>
      </c>
      <c r="Q270" s="106">
        <f>'2022 Kunta'!N270</f>
        <v>-0.29123607763547776</v>
      </c>
      <c r="R270" s="23">
        <v>26319.52</v>
      </c>
      <c r="S270" s="106">
        <v>7.2383979138654686E-2</v>
      </c>
    </row>
    <row r="271" spans="1:19" ht="15" customHeight="1">
      <c r="A271" s="62">
        <v>10</v>
      </c>
      <c r="B271" s="63">
        <v>768</v>
      </c>
      <c r="C271" s="64" t="s">
        <v>282</v>
      </c>
      <c r="D271" s="23">
        <f>'2022 Kunta'!D271</f>
        <v>6594662.1900000004</v>
      </c>
      <c r="E271" s="107">
        <f>'2022 Kunta'!E271</f>
        <v>4.0984620584438858E-4</v>
      </c>
      <c r="F271" s="23">
        <f>'2022 Kunta'!F271</f>
        <v>6523987.4030349273</v>
      </c>
      <c r="G271" s="23">
        <f>'2022 Kunta'!G271</f>
        <v>6567051.3547602398</v>
      </c>
      <c r="H271" s="23">
        <f>'2022 Kunta'!H271</f>
        <v>-43063.951725312509</v>
      </c>
      <c r="I271" s="23">
        <f>'2022 Kunta'!I271</f>
        <v>-526264.48951895942</v>
      </c>
      <c r="J271" s="23">
        <f>'2022 Kunta'!J271</f>
        <v>-569328.44124427193</v>
      </c>
      <c r="K271" s="23">
        <f>'2022 Kunta'!K271</f>
        <v>248547.38732901923</v>
      </c>
      <c r="L271" s="65"/>
      <c r="M271" s="67">
        <v>4.3670777168711558E-3</v>
      </c>
      <c r="N271" s="68">
        <v>137</v>
      </c>
      <c r="O271" s="68" t="s">
        <v>63</v>
      </c>
      <c r="P271" s="23">
        <f>'2022 Kunta'!M271</f>
        <v>1499270.4351084444</v>
      </c>
      <c r="Q271" s="106">
        <f>'2022 Kunta'!N271</f>
        <v>-0.36934121794726682</v>
      </c>
      <c r="R271" s="23">
        <v>1077020.1499999999</v>
      </c>
      <c r="S271" s="106">
        <v>6.1434052374926384E-2</v>
      </c>
    </row>
    <row r="272" spans="1:19" ht="15" customHeight="1">
      <c r="A272" s="62">
        <v>21</v>
      </c>
      <c r="B272" s="63">
        <v>771</v>
      </c>
      <c r="C272" s="64" t="s">
        <v>283</v>
      </c>
      <c r="D272" s="23">
        <f>'2022 Kunta'!D272</f>
        <v>3580054.3</v>
      </c>
      <c r="E272" s="107">
        <f>'2022 Kunta'!E272</f>
        <v>1.5169271364828374E-2</v>
      </c>
      <c r="F272" s="23">
        <f>'2022 Kunta'!F272</f>
        <v>3541686.9708349723</v>
      </c>
      <c r="G272" s="23">
        <f>'2022 Kunta'!G272</f>
        <v>3633984.0794898099</v>
      </c>
      <c r="H272" s="23">
        <f>'2022 Kunta'!H272</f>
        <v>-92297.10865483759</v>
      </c>
      <c r="I272" s="23">
        <f>'2022 Kunta'!I272</f>
        <v>-285694.00438685023</v>
      </c>
      <c r="J272" s="23">
        <f>'2022 Kunta'!J272</f>
        <v>-377991.11304168781</v>
      </c>
      <c r="K272" s="23">
        <f>'2022 Kunta'!K272</f>
        <v>134929.29844235445</v>
      </c>
      <c r="L272" s="65"/>
      <c r="M272" s="67">
        <v>4.3670777168711558E-3</v>
      </c>
      <c r="N272" s="68">
        <v>137</v>
      </c>
      <c r="O272" s="68" t="s">
        <v>63</v>
      </c>
      <c r="P272" s="23">
        <f>'2022 Kunta'!M272</f>
        <v>75154.866659407402</v>
      </c>
      <c r="Q272" s="106">
        <f>'2022 Kunta'!N272</f>
        <v>-0.22169748987915538</v>
      </c>
      <c r="R272" s="23">
        <v>122931.56</v>
      </c>
      <c r="S272" s="106">
        <v>0.1249536498988808</v>
      </c>
    </row>
    <row r="273" spans="1:19" ht="15" customHeight="1">
      <c r="A273" s="62">
        <v>18</v>
      </c>
      <c r="B273" s="63">
        <v>777</v>
      </c>
      <c r="C273" s="64" t="s">
        <v>284</v>
      </c>
      <c r="D273" s="23">
        <f>'2022 Kunta'!D273</f>
        <v>22623495.98</v>
      </c>
      <c r="E273" s="107">
        <f>'2022 Kunta'!E273</f>
        <v>1.1633863037873837E-2</v>
      </c>
      <c r="F273" s="23">
        <f>'2022 Kunta'!F273</f>
        <v>22381040.686199471</v>
      </c>
      <c r="G273" s="23">
        <f>'2022 Kunta'!G273</f>
        <v>22509945.462555259</v>
      </c>
      <c r="H273" s="23">
        <f>'2022 Kunta'!H273</f>
        <v>-128904.77635578811</v>
      </c>
      <c r="I273" s="23">
        <f>'2022 Kunta'!I273</f>
        <v>-1805390.8176074338</v>
      </c>
      <c r="J273" s="23">
        <f>'2022 Kunta'!J273</f>
        <v>-1934295.5939632219</v>
      </c>
      <c r="K273" s="23">
        <f>'2022 Kunta'!K273</f>
        <v>852660.9333536718</v>
      </c>
      <c r="L273" s="65"/>
      <c r="M273" s="67">
        <v>4.3670777168711558E-3</v>
      </c>
      <c r="N273" s="68">
        <v>137</v>
      </c>
      <c r="O273" s="68" t="s">
        <v>63</v>
      </c>
      <c r="P273" s="23">
        <f>'2022 Kunta'!M273</f>
        <v>3859520.2785801273</v>
      </c>
      <c r="Q273" s="106">
        <f>'2022 Kunta'!N273</f>
        <v>-0.2633458390664235</v>
      </c>
      <c r="R273" s="23">
        <v>3638863.22</v>
      </c>
      <c r="S273" s="106">
        <v>7.2400897915326334E-2</v>
      </c>
    </row>
    <row r="274" spans="1:19" ht="15" customHeight="1">
      <c r="A274" s="62">
        <v>11</v>
      </c>
      <c r="B274" s="63">
        <v>778</v>
      </c>
      <c r="C274" s="64" t="s">
        <v>285</v>
      </c>
      <c r="D274" s="23">
        <f>'2022 Kunta'!D274</f>
        <v>22055597.649999999</v>
      </c>
      <c r="E274" s="107">
        <f>'2022 Kunta'!E274</f>
        <v>2.6772293879719467E-2</v>
      </c>
      <c r="F274" s="23">
        <f>'2022 Kunta'!F274</f>
        <v>21819228.504713859</v>
      </c>
      <c r="G274" s="23">
        <f>'2022 Kunta'!G274</f>
        <v>21757344.993646663</v>
      </c>
      <c r="H274" s="23">
        <f>'2022 Kunta'!H274</f>
        <v>61883.511067196727</v>
      </c>
      <c r="I274" s="23">
        <f>'2022 Kunta'!I274</f>
        <v>-1760071.6312525494</v>
      </c>
      <c r="J274" s="23">
        <f>'2022 Kunta'!J274</f>
        <v>-1698188.1201853526</v>
      </c>
      <c r="K274" s="23">
        <f>'2022 Kunta'!K274</f>
        <v>831257.31295230379</v>
      </c>
      <c r="L274" s="65"/>
      <c r="M274" s="67">
        <v>4.3670777168711558E-3</v>
      </c>
      <c r="N274" s="68">
        <v>137</v>
      </c>
      <c r="O274" s="68" t="s">
        <v>63</v>
      </c>
      <c r="P274" s="23">
        <f>'2022 Kunta'!M274</f>
        <v>2337445.8800941291</v>
      </c>
      <c r="Q274" s="106">
        <f>'2022 Kunta'!N274</f>
        <v>-0.26820852121067762</v>
      </c>
      <c r="R274" s="23">
        <v>2075718.23</v>
      </c>
      <c r="S274" s="106">
        <v>5.1919065225808136E-2</v>
      </c>
    </row>
    <row r="275" spans="1:19" ht="15" customHeight="1">
      <c r="A275" s="62">
        <v>7</v>
      </c>
      <c r="B275" s="63">
        <v>781</v>
      </c>
      <c r="C275" s="64" t="s">
        <v>286</v>
      </c>
      <c r="D275" s="23">
        <f>'2022 Kunta'!D275</f>
        <v>9508307.5500000007</v>
      </c>
      <c r="E275" s="107">
        <f>'2022 Kunta'!E275</f>
        <v>8.6577771288782746E-3</v>
      </c>
      <c r="F275" s="23">
        <f>'2022 Kunta'!F275</f>
        <v>9406407.3174886759</v>
      </c>
      <c r="G275" s="23">
        <f>'2022 Kunta'!G275</f>
        <v>9471068.0177070182</v>
      </c>
      <c r="H275" s="23">
        <f>'2022 Kunta'!H275</f>
        <v>-64660.700218342245</v>
      </c>
      <c r="I275" s="23">
        <f>'2022 Kunta'!I275</f>
        <v>-758778.00481998886</v>
      </c>
      <c r="J275" s="23">
        <f>'2022 Kunta'!J275</f>
        <v>-823438.7050383311</v>
      </c>
      <c r="K275" s="23">
        <f>'2022 Kunta'!K275</f>
        <v>358360.28160121542</v>
      </c>
      <c r="L275" s="65"/>
      <c r="M275" s="67">
        <v>4.3670777168711558E-3</v>
      </c>
      <c r="N275" s="68">
        <v>137</v>
      </c>
      <c r="O275" s="68" t="s">
        <v>63</v>
      </c>
      <c r="P275" s="23">
        <f>'2022 Kunta'!M275</f>
        <v>1905533.0079663757</v>
      </c>
      <c r="Q275" s="106">
        <f>'2022 Kunta'!N275</f>
        <v>-0.24723154818466153</v>
      </c>
      <c r="R275" s="23">
        <v>2219553.91</v>
      </c>
      <c r="S275" s="106">
        <v>6.1906222490144325E-2</v>
      </c>
    </row>
    <row r="276" spans="1:19" ht="15" customHeight="1">
      <c r="A276" s="62">
        <v>4</v>
      </c>
      <c r="B276" s="63">
        <v>783</v>
      </c>
      <c r="C276" s="64" t="s">
        <v>287</v>
      </c>
      <c r="D276" s="23">
        <f>'2022 Kunta'!D276</f>
        <v>25123341.469999999</v>
      </c>
      <c r="E276" s="107">
        <f>'2022 Kunta'!E276</f>
        <v>1.7945077158647127E-2</v>
      </c>
      <c r="F276" s="23">
        <f>'2022 Kunta'!F276</f>
        <v>24854095.410825733</v>
      </c>
      <c r="G276" s="23">
        <f>'2022 Kunta'!G276</f>
        <v>24920341.945517119</v>
      </c>
      <c r="H276" s="23">
        <f>'2022 Kunta'!H276</f>
        <v>-66246.534691385925</v>
      </c>
      <c r="I276" s="23">
        <f>'2022 Kunta'!I276</f>
        <v>-2004882.4477725148</v>
      </c>
      <c r="J276" s="23">
        <f>'2022 Kunta'!J276</f>
        <v>-2071128.9824639007</v>
      </c>
      <c r="K276" s="23">
        <f>'2022 Kunta'!K276</f>
        <v>946878.0512839735</v>
      </c>
      <c r="L276" s="65"/>
      <c r="M276" s="67">
        <v>4.3670777168711558E-3</v>
      </c>
      <c r="N276" s="68">
        <v>137</v>
      </c>
      <c r="O276" s="68" t="s">
        <v>63</v>
      </c>
      <c r="P276" s="23">
        <f>'2022 Kunta'!M276</f>
        <v>2028236.3001068905</v>
      </c>
      <c r="Q276" s="106">
        <f>'2022 Kunta'!N276</f>
        <v>-7.3425913879364701E-2</v>
      </c>
      <c r="R276" s="23">
        <v>2242434.5499999998</v>
      </c>
      <c r="S276" s="106">
        <v>2.462533258458488E-2</v>
      </c>
    </row>
    <row r="277" spans="1:19" ht="15" customHeight="1">
      <c r="A277" s="62">
        <v>18</v>
      </c>
      <c r="B277" s="63">
        <v>785</v>
      </c>
      <c r="C277" s="64" t="s">
        <v>288</v>
      </c>
      <c r="D277" s="23">
        <f>'2022 Kunta'!D277</f>
        <v>7700889.25</v>
      </c>
      <c r="E277" s="107">
        <f>'2022 Kunta'!E277</f>
        <v>-6.7698949433891986E-3</v>
      </c>
      <c r="F277" s="23">
        <f>'2022 Kunta'!F277</f>
        <v>7618359.062477936</v>
      </c>
      <c r="G277" s="23">
        <f>'2022 Kunta'!G277</f>
        <v>7522933.1831166828</v>
      </c>
      <c r="H277" s="23">
        <f>'2022 Kunta'!H277</f>
        <v>95425.879361253232</v>
      </c>
      <c r="I277" s="23">
        <f>'2022 Kunta'!I277</f>
        <v>-614543.16130684048</v>
      </c>
      <c r="J277" s="23">
        <f>'2022 Kunta'!J277</f>
        <v>-519117.28194558725</v>
      </c>
      <c r="K277" s="23">
        <f>'2022 Kunta'!K277</f>
        <v>290240.17425790697</v>
      </c>
      <c r="L277" s="65"/>
      <c r="M277" s="67">
        <v>4.3670777168711558E-3</v>
      </c>
      <c r="N277" s="68">
        <v>137</v>
      </c>
      <c r="O277" s="68" t="s">
        <v>63</v>
      </c>
      <c r="P277" s="23">
        <f>'2022 Kunta'!M277</f>
        <v>903381.99459447875</v>
      </c>
      <c r="Q277" s="106">
        <f>'2022 Kunta'!N277</f>
        <v>-0.27147023302711848</v>
      </c>
      <c r="R277" s="23">
        <v>4180848.4</v>
      </c>
      <c r="S277" s="106">
        <v>0.37795930044194503</v>
      </c>
    </row>
    <row r="278" spans="1:19" ht="15" customHeight="1">
      <c r="A278" s="62">
        <v>6</v>
      </c>
      <c r="B278" s="63">
        <v>790</v>
      </c>
      <c r="C278" s="64" t="s">
        <v>289</v>
      </c>
      <c r="D278" s="23">
        <f>'2022 Kunta'!D278</f>
        <v>80743267.340000004</v>
      </c>
      <c r="E278" s="107">
        <f>'2022 Kunta'!E278</f>
        <v>2.8121761735715234E-2</v>
      </c>
      <c r="F278" s="23">
        <f>'2022 Kunta'!F278</f>
        <v>79877944.287248075</v>
      </c>
      <c r="G278" s="23">
        <f>'2022 Kunta'!G278</f>
        <v>79815289.719546631</v>
      </c>
      <c r="H278" s="23">
        <f>'2022 Kunta'!H278</f>
        <v>62654.56770144403</v>
      </c>
      <c r="I278" s="23">
        <f>'2022 Kunta'!I278</f>
        <v>-6443440.6410099929</v>
      </c>
      <c r="J278" s="23">
        <f>'2022 Kunta'!J278</f>
        <v>-6380786.0733085489</v>
      </c>
      <c r="K278" s="23">
        <f>'2022 Kunta'!K278</f>
        <v>3043147.2550932174</v>
      </c>
      <c r="L278" s="65"/>
      <c r="M278" s="67">
        <v>4.3670777168711558E-3</v>
      </c>
      <c r="N278" s="68">
        <v>137</v>
      </c>
      <c r="O278" s="68" t="s">
        <v>63</v>
      </c>
      <c r="P278" s="23">
        <f>'2022 Kunta'!M278</f>
        <v>7405868.6698373845</v>
      </c>
      <c r="Q278" s="106">
        <f>'2022 Kunta'!N278</f>
        <v>-0.15862172315803713</v>
      </c>
      <c r="R278" s="23">
        <v>6923575.9199999999</v>
      </c>
      <c r="S278" s="106">
        <v>0.11602429871049713</v>
      </c>
    </row>
    <row r="279" spans="1:19" ht="15" customHeight="1">
      <c r="A279" s="62">
        <v>17</v>
      </c>
      <c r="B279" s="63">
        <v>791</v>
      </c>
      <c r="C279" s="64" t="s">
        <v>290</v>
      </c>
      <c r="D279" s="23">
        <f>'2022 Kunta'!D279</f>
        <v>14432873.619999999</v>
      </c>
      <c r="E279" s="107">
        <f>'2022 Kunta'!E279</f>
        <v>4.1614783608325823E-3</v>
      </c>
      <c r="F279" s="23">
        <f>'2022 Kunta'!F279</f>
        <v>14278196.968035311</v>
      </c>
      <c r="G279" s="23">
        <f>'2022 Kunta'!G279</f>
        <v>14216814.998398909</v>
      </c>
      <c r="H279" s="23">
        <f>'2022 Kunta'!H279</f>
        <v>61381.969636401162</v>
      </c>
      <c r="I279" s="23">
        <f>'2022 Kunta'!I279</f>
        <v>-1151766.1783250424</v>
      </c>
      <c r="J279" s="23">
        <f>'2022 Kunta'!J279</f>
        <v>-1090384.2086886412</v>
      </c>
      <c r="K279" s="23">
        <f>'2022 Kunta'!K279</f>
        <v>543963.12146823155</v>
      </c>
      <c r="L279" s="65"/>
      <c r="M279" s="67">
        <v>4.3670777168711558E-3</v>
      </c>
      <c r="N279" s="68">
        <v>137</v>
      </c>
      <c r="O279" s="68" t="s">
        <v>63</v>
      </c>
      <c r="P279" s="23">
        <f>'2022 Kunta'!M279</f>
        <v>1771983.2850119793</v>
      </c>
      <c r="Q279" s="106">
        <f>'2022 Kunta'!N279</f>
        <v>-0.28356445663027618</v>
      </c>
      <c r="R279" s="23">
        <v>1825717.09</v>
      </c>
      <c r="S279" s="106">
        <v>0.26320890250542983</v>
      </c>
    </row>
    <row r="280" spans="1:19" ht="15" customHeight="1">
      <c r="A280" s="62">
        <v>9</v>
      </c>
      <c r="B280" s="63">
        <v>831</v>
      </c>
      <c r="C280" s="64" t="s">
        <v>291</v>
      </c>
      <c r="D280" s="23">
        <f>'2022 Kunta'!D280</f>
        <v>18685608.199999999</v>
      </c>
      <c r="E280" s="107">
        <f>'2022 Kunta'!E280</f>
        <v>2.8160754183952585E-2</v>
      </c>
      <c r="F280" s="23">
        <f>'2022 Kunta'!F280</f>
        <v>18485355.125498269</v>
      </c>
      <c r="G280" s="23">
        <f>'2022 Kunta'!G280</f>
        <v>18366713.415027507</v>
      </c>
      <c r="H280" s="23">
        <f>'2022 Kunta'!H280</f>
        <v>118641.7104707621</v>
      </c>
      <c r="I280" s="23">
        <f>'2022 Kunta'!I280</f>
        <v>-1491141.1346642885</v>
      </c>
      <c r="J280" s="23">
        <f>'2022 Kunta'!J280</f>
        <v>-1372499.4241935264</v>
      </c>
      <c r="K280" s="23">
        <f>'2022 Kunta'!K280</f>
        <v>704245.18572098343</v>
      </c>
      <c r="L280" s="65"/>
      <c r="M280" s="67">
        <v>4.3670777168711558E-3</v>
      </c>
      <c r="N280" s="68">
        <v>137</v>
      </c>
      <c r="O280" s="68" t="s">
        <v>63</v>
      </c>
      <c r="P280" s="23">
        <f>'2022 Kunta'!M280</f>
        <v>838634.00779695727</v>
      </c>
      <c r="Q280" s="106">
        <f>'2022 Kunta'!N280</f>
        <v>-0.34878035375415573</v>
      </c>
      <c r="R280" s="23">
        <v>2185676.4500000002</v>
      </c>
      <c r="S280" s="106">
        <v>2.1429095504205575E-2</v>
      </c>
    </row>
    <row r="281" spans="1:19" ht="15" customHeight="1">
      <c r="A281" s="62">
        <v>17</v>
      </c>
      <c r="B281" s="63">
        <v>832</v>
      </c>
      <c r="C281" s="64" t="s">
        <v>292</v>
      </c>
      <c r="D281" s="23">
        <f>'2022 Kunta'!D281</f>
        <v>10562314.220000001</v>
      </c>
      <c r="E281" s="107">
        <f>'2022 Kunta'!E281</f>
        <v>1.0351251440297249E-2</v>
      </c>
      <c r="F281" s="23">
        <f>'2022 Kunta'!F281</f>
        <v>10449118.231206425</v>
      </c>
      <c r="G281" s="23">
        <f>'2022 Kunta'!G281</f>
        <v>10633253.378633287</v>
      </c>
      <c r="H281" s="23">
        <f>'2022 Kunta'!H281</f>
        <v>-184135.14742686227</v>
      </c>
      <c r="I281" s="23">
        <f>'2022 Kunta'!I281</f>
        <v>-842889.40676234197</v>
      </c>
      <c r="J281" s="23">
        <f>'2022 Kunta'!J281</f>
        <v>-1027024.5541892042</v>
      </c>
      <c r="K281" s="23">
        <f>'2022 Kunta'!K281</f>
        <v>398084.92503376398</v>
      </c>
      <c r="L281" s="65"/>
      <c r="M281" s="67">
        <v>4.3670777168711558E-3</v>
      </c>
      <c r="N281" s="68">
        <v>137</v>
      </c>
      <c r="O281" s="68" t="s">
        <v>63</v>
      </c>
      <c r="P281" s="23">
        <f>'2022 Kunta'!M281</f>
        <v>1934326.6944363001</v>
      </c>
      <c r="Q281" s="106">
        <f>'2022 Kunta'!N281</f>
        <v>-0.29415561641229659</v>
      </c>
      <c r="R281" s="23">
        <v>1028393.96</v>
      </c>
      <c r="S281" s="106">
        <v>9.8396997440903577E-2</v>
      </c>
    </row>
    <row r="282" spans="1:19" ht="15" customHeight="1">
      <c r="A282" s="62">
        <v>2</v>
      </c>
      <c r="B282" s="63">
        <v>833</v>
      </c>
      <c r="C282" s="64" t="s">
        <v>439</v>
      </c>
      <c r="D282" s="23">
        <f>'2022 Kunta'!D282</f>
        <v>5471183.21</v>
      </c>
      <c r="E282" s="107">
        <f>'2022 Kunta'!E282</f>
        <v>-1.680056180984757E-2</v>
      </c>
      <c r="F282" s="23">
        <f>'2022 Kunta'!F282</f>
        <v>5412548.7118751407</v>
      </c>
      <c r="G282" s="23">
        <f>'2022 Kunta'!G282</f>
        <v>5452144.0207712054</v>
      </c>
      <c r="H282" s="23">
        <f>'2022 Kunta'!H282</f>
        <v>-39595.308896064758</v>
      </c>
      <c r="I282" s="23">
        <f>'2022 Kunta'!I282</f>
        <v>-436609.08718591265</v>
      </c>
      <c r="J282" s="23">
        <f>'2022 Kunta'!J282</f>
        <v>-476204.39608197741</v>
      </c>
      <c r="K282" s="23">
        <f>'2022 Kunta'!K282</f>
        <v>206204.3897420463</v>
      </c>
      <c r="L282" s="65"/>
      <c r="M282" s="67">
        <v>4.3670777168711558E-3</v>
      </c>
      <c r="N282" s="68">
        <v>137</v>
      </c>
      <c r="O282" s="68" t="s">
        <v>63</v>
      </c>
      <c r="P282" s="23">
        <f>'2022 Kunta'!M282</f>
        <v>330602.95546038309</v>
      </c>
      <c r="Q282" s="106">
        <f>'2022 Kunta'!N282</f>
        <v>-0.14354609288238029</v>
      </c>
      <c r="R282" s="23">
        <v>1336337.8899999999</v>
      </c>
      <c r="S282" s="106">
        <v>5.4628649130269658E-2</v>
      </c>
    </row>
    <row r="283" spans="1:19" ht="15" customHeight="1">
      <c r="A283" s="62">
        <v>5</v>
      </c>
      <c r="B283" s="63">
        <v>834</v>
      </c>
      <c r="C283" s="64" t="s">
        <v>294</v>
      </c>
      <c r="D283" s="23">
        <f>'2022 Kunta'!D283</f>
        <v>22113134.079999998</v>
      </c>
      <c r="E283" s="107">
        <f>'2022 Kunta'!E283</f>
        <v>2.8863466602595533E-2</v>
      </c>
      <c r="F283" s="23">
        <f>'2022 Kunta'!F283</f>
        <v>21876148.318605889</v>
      </c>
      <c r="G283" s="23">
        <f>'2022 Kunta'!G283</f>
        <v>21722897.796812803</v>
      </c>
      <c r="H283" s="23">
        <f>'2022 Kunta'!H283</f>
        <v>153250.52179308608</v>
      </c>
      <c r="I283" s="23">
        <f>'2022 Kunta'!I283</f>
        <v>-1764663.1295113394</v>
      </c>
      <c r="J283" s="23">
        <f>'2022 Kunta'!J283</f>
        <v>-1611412.6077182533</v>
      </c>
      <c r="K283" s="23">
        <f>'2022 Kunta'!K283</f>
        <v>833425.81361855846</v>
      </c>
      <c r="L283" s="65"/>
      <c r="M283" s="67">
        <v>4.3670777168711558E-3</v>
      </c>
      <c r="N283" s="68">
        <v>137</v>
      </c>
      <c r="O283" s="68" t="s">
        <v>63</v>
      </c>
      <c r="P283" s="23">
        <f>'2022 Kunta'!M283</f>
        <v>1855874.0372372326</v>
      </c>
      <c r="Q283" s="106">
        <f>'2022 Kunta'!N283</f>
        <v>-0.26415850628454596</v>
      </c>
      <c r="R283" s="23">
        <v>2020778.92</v>
      </c>
      <c r="S283" s="106">
        <v>6.5224557140183714E-2</v>
      </c>
    </row>
    <row r="284" spans="1:19" ht="15" customHeight="1">
      <c r="A284" s="62">
        <v>6</v>
      </c>
      <c r="B284" s="63">
        <v>837</v>
      </c>
      <c r="C284" s="64" t="s">
        <v>440</v>
      </c>
      <c r="D284" s="23">
        <f>'2022 Kunta'!D284</f>
        <v>966749179.13</v>
      </c>
      <c r="E284" s="107">
        <f>'2022 Kunta'!E284</f>
        <v>6.0246522534976865E-2</v>
      </c>
      <c r="F284" s="23">
        <f>'2022 Kunta'!F284</f>
        <v>956388558.6288805</v>
      </c>
      <c r="G284" s="23">
        <f>'2022 Kunta'!G284</f>
        <v>941058131.3954438</v>
      </c>
      <c r="H284" s="23">
        <f>'2022 Kunta'!H284</f>
        <v>15330427.233436704</v>
      </c>
      <c r="I284" s="23">
        <f>'2022 Kunta'!I284</f>
        <v>-77148115.944316849</v>
      </c>
      <c r="J284" s="23">
        <f>'2022 Kunta'!J284</f>
        <v>-61817688.710880145</v>
      </c>
      <c r="K284" s="23">
        <f>'2022 Kunta'!K284</f>
        <v>36435980.456981599</v>
      </c>
      <c r="L284" s="65"/>
      <c r="M284" s="67">
        <v>4.3670777168711558E-3</v>
      </c>
      <c r="N284" s="68">
        <v>137</v>
      </c>
      <c r="O284" s="68" t="s">
        <v>63</v>
      </c>
      <c r="P284" s="23">
        <f>'2022 Kunta'!M284</f>
        <v>125234278.85135758</v>
      </c>
      <c r="Q284" s="106">
        <f>'2022 Kunta'!N284</f>
        <v>-0.13769422834064249</v>
      </c>
      <c r="R284" s="23">
        <v>106526264.86</v>
      </c>
      <c r="S284" s="106">
        <v>8.7138894532736488E-2</v>
      </c>
    </row>
    <row r="285" spans="1:19" ht="15" customHeight="1">
      <c r="A285" s="62">
        <v>11</v>
      </c>
      <c r="B285" s="63">
        <v>844</v>
      </c>
      <c r="C285" s="64" t="s">
        <v>296</v>
      </c>
      <c r="D285" s="23">
        <f>'2022 Kunta'!D285</f>
        <v>4062658.45</v>
      </c>
      <c r="E285" s="107">
        <f>'2022 Kunta'!E285</f>
        <v>5.5061398228217762E-3</v>
      </c>
      <c r="F285" s="23">
        <f>'2022 Kunta'!F285</f>
        <v>4019119.0673609627</v>
      </c>
      <c r="G285" s="23">
        <f>'2022 Kunta'!G285</f>
        <v>4048204.1142445956</v>
      </c>
      <c r="H285" s="23">
        <f>'2022 Kunta'!H285</f>
        <v>-29085.046883632895</v>
      </c>
      <c r="I285" s="23">
        <f>'2022 Kunta'!I285</f>
        <v>-324206.58006125054</v>
      </c>
      <c r="J285" s="23">
        <f>'2022 Kunta'!J285</f>
        <v>-353291.62694488344</v>
      </c>
      <c r="K285" s="23">
        <f>'2022 Kunta'!K285</f>
        <v>153118.25143808662</v>
      </c>
      <c r="L285" s="65"/>
      <c r="M285" s="67">
        <v>4.3670777168711558E-3</v>
      </c>
      <c r="N285" s="68">
        <v>137</v>
      </c>
      <c r="O285" s="68" t="s">
        <v>63</v>
      </c>
      <c r="P285" s="23">
        <f>'2022 Kunta'!M285</f>
        <v>618280.37370770331</v>
      </c>
      <c r="Q285" s="106">
        <f>'2022 Kunta'!N285</f>
        <v>-0.3116077465582151</v>
      </c>
      <c r="R285" s="23">
        <v>625940.37</v>
      </c>
      <c r="S285" s="106">
        <v>0.15372206657573639</v>
      </c>
    </row>
    <row r="286" spans="1:19" ht="15" customHeight="1">
      <c r="A286" s="62">
        <v>19</v>
      </c>
      <c r="B286" s="63">
        <v>845</v>
      </c>
      <c r="C286" s="64" t="s">
        <v>297</v>
      </c>
      <c r="D286" s="23">
        <f>'2022 Kunta'!D286</f>
        <v>8823423.9800000004</v>
      </c>
      <c r="E286" s="107">
        <f>'2022 Kunta'!E286</f>
        <v>2.4832004329589319E-2</v>
      </c>
      <c r="F286" s="23">
        <f>'2022 Kunta'!F286</f>
        <v>8728863.6231352277</v>
      </c>
      <c r="G286" s="23">
        <f>'2022 Kunta'!G286</f>
        <v>8639507.1093809288</v>
      </c>
      <c r="H286" s="23">
        <f>'2022 Kunta'!H286</f>
        <v>89356.51375429891</v>
      </c>
      <c r="I286" s="23">
        <f>'2022 Kunta'!I286</f>
        <v>-704123.21099407901</v>
      </c>
      <c r="J286" s="23">
        <f>'2022 Kunta'!J286</f>
        <v>-614766.6972397801</v>
      </c>
      <c r="K286" s="23">
        <f>'2022 Kunta'!K286</f>
        <v>332547.5838399565</v>
      </c>
      <c r="L286" s="65"/>
      <c r="M286" s="67">
        <v>4.3670777168711558E-3</v>
      </c>
      <c r="N286" s="68">
        <v>137</v>
      </c>
      <c r="O286" s="68" t="s">
        <v>63</v>
      </c>
      <c r="P286" s="23">
        <f>'2022 Kunta'!M286</f>
        <v>799483.02417850879</v>
      </c>
      <c r="Q286" s="106">
        <f>'2022 Kunta'!N286</f>
        <v>-0.20471585938932424</v>
      </c>
      <c r="R286" s="23">
        <v>2972198.95</v>
      </c>
      <c r="S286" s="106">
        <v>4.7506435460019203E-2</v>
      </c>
    </row>
    <row r="287" spans="1:19" ht="15" customHeight="1">
      <c r="A287" s="62">
        <v>14</v>
      </c>
      <c r="B287" s="63">
        <v>846</v>
      </c>
      <c r="C287" s="64" t="s">
        <v>441</v>
      </c>
      <c r="D287" s="23">
        <f>'2022 Kunta'!D287</f>
        <v>15539290.51</v>
      </c>
      <c r="E287" s="107">
        <f>'2022 Kunta'!E287</f>
        <v>2.6577609992191942E-2</v>
      </c>
      <c r="F287" s="23">
        <f>'2022 Kunta'!F287</f>
        <v>15372756.423076188</v>
      </c>
      <c r="G287" s="23">
        <f>'2022 Kunta'!G287</f>
        <v>15281057.498240206</v>
      </c>
      <c r="H287" s="23">
        <f>'2022 Kunta'!H287</f>
        <v>91698.924835981801</v>
      </c>
      <c r="I287" s="23">
        <f>'2022 Kunta'!I287</f>
        <v>-1240059.9988476376</v>
      </c>
      <c r="J287" s="23">
        <f>'2022 Kunta'!J287</f>
        <v>-1148361.0740116558</v>
      </c>
      <c r="K287" s="23">
        <f>'2022 Kunta'!K287</f>
        <v>585663.0629334969</v>
      </c>
      <c r="L287" s="65"/>
      <c r="M287" s="67">
        <v>4.3670777168711558E-3</v>
      </c>
      <c r="N287" s="68">
        <v>137</v>
      </c>
      <c r="O287" s="68" t="s">
        <v>63</v>
      </c>
      <c r="P287" s="23">
        <f>'2022 Kunta'!M287</f>
        <v>1277893.3537536783</v>
      </c>
      <c r="Q287" s="106">
        <f>'2022 Kunta'!N287</f>
        <v>-0.15931783524572729</v>
      </c>
      <c r="R287" s="23">
        <v>1758570.41</v>
      </c>
      <c r="S287" s="106">
        <v>0.32037592980100915</v>
      </c>
    </row>
    <row r="288" spans="1:19" ht="15" customHeight="1">
      <c r="A288" s="62">
        <v>12</v>
      </c>
      <c r="B288" s="63">
        <v>848</v>
      </c>
      <c r="C288" s="64" t="s">
        <v>299</v>
      </c>
      <c r="D288" s="23">
        <f>'2022 Kunta'!D288</f>
        <v>12027552.220000001</v>
      </c>
      <c r="E288" s="107">
        <f>'2022 Kunta'!E288</f>
        <v>8.4152323853867728E-3</v>
      </c>
      <c r="F288" s="23">
        <f>'2022 Kunta'!F288</f>
        <v>11898653.321713932</v>
      </c>
      <c r="G288" s="23">
        <f>'2022 Kunta'!G288</f>
        <v>11961887.766253293</v>
      </c>
      <c r="H288" s="23">
        <f>'2022 Kunta'!H288</f>
        <v>-63234.444539360702</v>
      </c>
      <c r="I288" s="23">
        <f>'2022 Kunta'!I288</f>
        <v>-959817.72027975961</v>
      </c>
      <c r="J288" s="23">
        <f>'2022 Kunta'!J288</f>
        <v>-1023052.1648191203</v>
      </c>
      <c r="K288" s="23">
        <f>'2022 Kunta'!K288</f>
        <v>453308.53865076369</v>
      </c>
      <c r="L288" s="65"/>
      <c r="M288" s="67">
        <v>4.3670777168711558E-3</v>
      </c>
      <c r="N288" s="68">
        <v>137</v>
      </c>
      <c r="O288" s="68" t="s">
        <v>63</v>
      </c>
      <c r="P288" s="23">
        <f>'2022 Kunta'!M288</f>
        <v>1293545.9015836376</v>
      </c>
      <c r="Q288" s="106">
        <f>'2022 Kunta'!N288</f>
        <v>-0.28371713469428828</v>
      </c>
      <c r="R288" s="23">
        <v>1107273.8600000001</v>
      </c>
      <c r="S288" s="106">
        <v>7.6313696519613394E-2</v>
      </c>
    </row>
    <row r="289" spans="1:19" ht="15" customHeight="1">
      <c r="A289" s="62">
        <v>16</v>
      </c>
      <c r="B289" s="63">
        <v>849</v>
      </c>
      <c r="C289" s="64" t="s">
        <v>300</v>
      </c>
      <c r="D289" s="23">
        <f>'2022 Kunta'!D289</f>
        <v>8366437.3399999999</v>
      </c>
      <c r="E289" s="107">
        <f>'2022 Kunta'!E289</f>
        <v>1.2376341127514179E-2</v>
      </c>
      <c r="F289" s="23">
        <f>'2022 Kunta'!F289</f>
        <v>8276774.4945614934</v>
      </c>
      <c r="G289" s="23">
        <f>'2022 Kunta'!G289</f>
        <v>8330188.0120827882</v>
      </c>
      <c r="H289" s="23">
        <f>'2022 Kunta'!H289</f>
        <v>-53413.517521294765</v>
      </c>
      <c r="I289" s="23">
        <f>'2022 Kunta'!I289</f>
        <v>-667654.95319896901</v>
      </c>
      <c r="J289" s="23">
        <f>'2022 Kunta'!J289</f>
        <v>-721068.47072026378</v>
      </c>
      <c r="K289" s="23">
        <f>'2022 Kunta'!K289</f>
        <v>315324.13370046316</v>
      </c>
      <c r="L289" s="65"/>
      <c r="M289" s="67">
        <v>4.3670777168711558E-3</v>
      </c>
      <c r="N289" s="68">
        <v>137</v>
      </c>
      <c r="O289" s="68" t="s">
        <v>63</v>
      </c>
      <c r="P289" s="23">
        <f>'2022 Kunta'!M289</f>
        <v>1110568.2478061905</v>
      </c>
      <c r="Q289" s="106">
        <f>'2022 Kunta'!N289</f>
        <v>-0.20856721804106237</v>
      </c>
      <c r="R289" s="23">
        <v>795972.46</v>
      </c>
      <c r="S289" s="106">
        <v>4.37278156533627E-3</v>
      </c>
    </row>
    <row r="290" spans="1:19" ht="15" customHeight="1">
      <c r="A290" s="62">
        <v>13</v>
      </c>
      <c r="B290" s="63">
        <v>850</v>
      </c>
      <c r="C290" s="64" t="s">
        <v>301</v>
      </c>
      <c r="D290" s="23">
        <f>'2022 Kunta'!D290</f>
        <v>7641123.8799999999</v>
      </c>
      <c r="E290" s="107">
        <f>'2022 Kunta'!E290</f>
        <v>3.69625095587367E-2</v>
      </c>
      <c r="F290" s="23">
        <f>'2022 Kunta'!F290</f>
        <v>7559234.1960656773</v>
      </c>
      <c r="G290" s="23">
        <f>'2022 Kunta'!G290</f>
        <v>7459579.0826881779</v>
      </c>
      <c r="H290" s="23">
        <f>'2022 Kunta'!H290</f>
        <v>99655.113377499394</v>
      </c>
      <c r="I290" s="23">
        <f>'2022 Kunta'!I290</f>
        <v>-609773.79010513506</v>
      </c>
      <c r="J290" s="23">
        <f>'2022 Kunta'!J290</f>
        <v>-510118.67672763567</v>
      </c>
      <c r="K290" s="23">
        <f>'2022 Kunta'!K290</f>
        <v>287987.66667855327</v>
      </c>
      <c r="L290" s="65"/>
      <c r="M290" s="67">
        <v>4.3670777168711558E-3</v>
      </c>
      <c r="N290" s="68">
        <v>137</v>
      </c>
      <c r="O290" s="68" t="s">
        <v>63</v>
      </c>
      <c r="P290" s="23">
        <f>'2022 Kunta'!M290</f>
        <v>898575.60703986895</v>
      </c>
      <c r="Q290" s="106">
        <f>'2022 Kunta'!N290</f>
        <v>-0.28406704822460105</v>
      </c>
      <c r="R290" s="23">
        <v>808733.46</v>
      </c>
      <c r="S290" s="106">
        <v>6.140243166200321E-2</v>
      </c>
    </row>
    <row r="291" spans="1:19" ht="15" customHeight="1">
      <c r="A291" s="62">
        <v>19</v>
      </c>
      <c r="B291" s="63">
        <v>851</v>
      </c>
      <c r="C291" s="64" t="s">
        <v>442</v>
      </c>
      <c r="D291" s="23">
        <f>'2022 Kunta'!D291</f>
        <v>81981422.700000003</v>
      </c>
      <c r="E291" s="107">
        <f>'2022 Kunta'!E291</f>
        <v>3.4137779120538614E-2</v>
      </c>
      <c r="F291" s="23">
        <f>'2022 Kunta'!F291</f>
        <v>81102830.3752556</v>
      </c>
      <c r="G291" s="23">
        <f>'2022 Kunta'!G291</f>
        <v>80217764.246838018</v>
      </c>
      <c r="H291" s="23">
        <f>'2022 Kunta'!H291</f>
        <v>885066.12841758132</v>
      </c>
      <c r="I291" s="23">
        <f>'2022 Kunta'!I291</f>
        <v>-6542247.4001285471</v>
      </c>
      <c r="J291" s="23">
        <f>'2022 Kunta'!J291</f>
        <v>-5657181.2717109658</v>
      </c>
      <c r="K291" s="23">
        <f>'2022 Kunta'!K291</f>
        <v>3089812.3110079956</v>
      </c>
      <c r="L291" s="65"/>
      <c r="M291" s="67">
        <v>4.3670777168711558E-3</v>
      </c>
      <c r="N291" s="68">
        <v>137</v>
      </c>
      <c r="O291" s="68" t="s">
        <v>63</v>
      </c>
      <c r="P291" s="23">
        <f>'2022 Kunta'!M291</f>
        <v>4498506.0482748011</v>
      </c>
      <c r="Q291" s="106">
        <f>'2022 Kunta'!N291</f>
        <v>-0.20946061834844909</v>
      </c>
      <c r="R291" s="23">
        <v>7357161.8899999997</v>
      </c>
      <c r="S291" s="106">
        <v>6.9864511046904054E-2</v>
      </c>
    </row>
    <row r="292" spans="1:19" ht="15" customHeight="1">
      <c r="A292" s="62">
        <v>2</v>
      </c>
      <c r="B292" s="63">
        <v>853</v>
      </c>
      <c r="C292" s="64" t="s">
        <v>443</v>
      </c>
      <c r="D292" s="23">
        <f>'2022 Kunta'!D292</f>
        <v>704814228.74000001</v>
      </c>
      <c r="E292" s="107">
        <f>'2022 Kunta'!E292</f>
        <v>4.342300237786012E-2</v>
      </c>
      <c r="F292" s="23">
        <f>'2022 Kunta'!F292</f>
        <v>697260756.85152531</v>
      </c>
      <c r="G292" s="23">
        <f>'2022 Kunta'!G292</f>
        <v>690579867.51542974</v>
      </c>
      <c r="H292" s="23">
        <f>'2022 Kunta'!H292</f>
        <v>6680889.3360955715</v>
      </c>
      <c r="I292" s="23">
        <f>'2022 Kunta'!I292</f>
        <v>-56245291.965979412</v>
      </c>
      <c r="J292" s="23">
        <f>'2022 Kunta'!J292</f>
        <v>-49564402.629883841</v>
      </c>
      <c r="K292" s="23">
        <f>'2022 Kunta'!K292</f>
        <v>26563867.876550738</v>
      </c>
      <c r="L292" s="65"/>
      <c r="M292" s="67">
        <v>4.3670777168711558E-3</v>
      </c>
      <c r="N292" s="68">
        <v>137</v>
      </c>
      <c r="O292" s="68" t="s">
        <v>63</v>
      </c>
      <c r="P292" s="23">
        <f>'2022 Kunta'!M292</f>
        <v>166237674.15491444</v>
      </c>
      <c r="Q292" s="106">
        <f>'2022 Kunta'!N292</f>
        <v>-7.4052999729248059E-2</v>
      </c>
      <c r="R292" s="23">
        <v>74020849.019999996</v>
      </c>
      <c r="S292" s="106">
        <v>7.4002774325412135E-2</v>
      </c>
    </row>
    <row r="293" spans="1:19" ht="15" customHeight="1">
      <c r="A293" s="62">
        <v>19</v>
      </c>
      <c r="B293" s="63">
        <v>854</v>
      </c>
      <c r="C293" s="64" t="s">
        <v>304</v>
      </c>
      <c r="D293" s="23">
        <f>'2022 Kunta'!D293</f>
        <v>10674504.35</v>
      </c>
      <c r="E293" s="107">
        <f>'2022 Kunta'!E293</f>
        <v>2.6152932795028727E-2</v>
      </c>
      <c r="F293" s="23">
        <f>'2022 Kunta'!F293</f>
        <v>10560106.023117088</v>
      </c>
      <c r="G293" s="23">
        <f>'2022 Kunta'!G293</f>
        <v>10568524.39320039</v>
      </c>
      <c r="H293" s="23">
        <f>'2022 Kunta'!H293</f>
        <v>-8418.3700833022594</v>
      </c>
      <c r="I293" s="23">
        <f>'2022 Kunta'!I293</f>
        <v>-851842.35685932252</v>
      </c>
      <c r="J293" s="23">
        <f>'2022 Kunta'!J293</f>
        <v>-860260.72694262478</v>
      </c>
      <c r="K293" s="23">
        <f>'2022 Kunta'!K293</f>
        <v>402313.27864646097</v>
      </c>
      <c r="L293" s="65"/>
      <c r="M293" s="67">
        <v>4.3670777168711558E-3</v>
      </c>
      <c r="N293" s="68">
        <v>137</v>
      </c>
      <c r="O293" s="68" t="s">
        <v>63</v>
      </c>
      <c r="P293" s="23">
        <f>'2022 Kunta'!M293</f>
        <v>1182551.2465576087</v>
      </c>
      <c r="Q293" s="106">
        <f>'2022 Kunta'!N293</f>
        <v>-0.17117897184132769</v>
      </c>
      <c r="R293" s="23">
        <v>1046383.4</v>
      </c>
      <c r="S293" s="106">
        <v>6.8862650400574488E-2</v>
      </c>
    </row>
    <row r="294" spans="1:19" ht="15" customHeight="1">
      <c r="A294" s="62">
        <v>11</v>
      </c>
      <c r="B294" s="63">
        <v>857</v>
      </c>
      <c r="C294" s="64" t="s">
        <v>305</v>
      </c>
      <c r="D294" s="23">
        <f>'2022 Kunta'!D294</f>
        <v>6888704.8300000001</v>
      </c>
      <c r="E294" s="107">
        <f>'2022 Kunta'!E294</f>
        <v>2.4435584452575654E-2</v>
      </c>
      <c r="F294" s="23">
        <f>'2022 Kunta'!F294</f>
        <v>6814878.7973240912</v>
      </c>
      <c r="G294" s="23">
        <f>'2022 Kunta'!G294</f>
        <v>6804947.2137413947</v>
      </c>
      <c r="H294" s="23">
        <f>'2022 Kunta'!H294</f>
        <v>9931.5835826965049</v>
      </c>
      <c r="I294" s="23">
        <f>'2022 Kunta'!I294</f>
        <v>-549729.55799070885</v>
      </c>
      <c r="J294" s="23">
        <f>'2022 Kunta'!J294</f>
        <v>-539797.97440801235</v>
      </c>
      <c r="K294" s="23">
        <f>'2022 Kunta'!K294</f>
        <v>259629.61229061766</v>
      </c>
      <c r="L294" s="65"/>
      <c r="M294" s="67">
        <v>4.3670777168711558E-3</v>
      </c>
      <c r="N294" s="68">
        <v>137</v>
      </c>
      <c r="O294" s="68" t="s">
        <v>63</v>
      </c>
      <c r="P294" s="23">
        <f>'2022 Kunta'!M294</f>
        <v>1101478.153140262</v>
      </c>
      <c r="Q294" s="106">
        <f>'2022 Kunta'!N294</f>
        <v>-0.27670255621852968</v>
      </c>
      <c r="R294" s="23">
        <v>1047656.99</v>
      </c>
      <c r="S294" s="106">
        <v>6.7134325712912002E-2</v>
      </c>
    </row>
    <row r="295" spans="1:19" ht="15" customHeight="1">
      <c r="A295" s="62">
        <v>1</v>
      </c>
      <c r="B295" s="63">
        <v>858</v>
      </c>
      <c r="C295" s="64" t="s">
        <v>444</v>
      </c>
      <c r="D295" s="23">
        <f>'2022 Kunta'!D295</f>
        <v>191678980.00999999</v>
      </c>
      <c r="E295" s="107">
        <f>'2022 Kunta'!E295</f>
        <v>6.8420280562741187E-2</v>
      </c>
      <c r="F295" s="23">
        <f>'2022 Kunta'!F295</f>
        <v>189624762.41892588</v>
      </c>
      <c r="G295" s="23">
        <f>'2022 Kunta'!G295</f>
        <v>187064061.02918738</v>
      </c>
      <c r="H295" s="23">
        <f>'2022 Kunta'!H295</f>
        <v>2560701.3897385001</v>
      </c>
      <c r="I295" s="23">
        <f>'2022 Kunta'!I295</f>
        <v>-15296286.247905212</v>
      </c>
      <c r="J295" s="23">
        <f>'2022 Kunta'!J295</f>
        <v>-12735584.858166711</v>
      </c>
      <c r="K295" s="23">
        <f>'2022 Kunta'!K295</f>
        <v>7224222.9116176758</v>
      </c>
      <c r="L295" s="65"/>
      <c r="M295" s="67">
        <v>4.3670777168711558E-3</v>
      </c>
      <c r="N295" s="68">
        <v>137</v>
      </c>
      <c r="O295" s="68" t="s">
        <v>63</v>
      </c>
      <c r="P295" s="23">
        <f>'2022 Kunta'!M295</f>
        <v>12312802.410839505</v>
      </c>
      <c r="Q295" s="106">
        <f>'2022 Kunta'!N295</f>
        <v>-0.1401216044401804</v>
      </c>
      <c r="R295" s="23">
        <v>15553999.029999999</v>
      </c>
      <c r="S295" s="106">
        <v>9.7512985603132263E-2</v>
      </c>
    </row>
    <row r="296" spans="1:19" ht="15" customHeight="1">
      <c r="A296" s="62">
        <v>17</v>
      </c>
      <c r="B296" s="63">
        <v>859</v>
      </c>
      <c r="C296" s="64" t="s">
        <v>307</v>
      </c>
      <c r="D296" s="23">
        <f>'2022 Kunta'!D296</f>
        <v>20245485.510000002</v>
      </c>
      <c r="E296" s="107">
        <f>'2022 Kunta'!E296</f>
        <v>2.627739697958642E-2</v>
      </c>
      <c r="F296" s="23">
        <f>'2022 Kunta'!F296</f>
        <v>20028515.279501554</v>
      </c>
      <c r="G296" s="23">
        <f>'2022 Kunta'!G296</f>
        <v>20052504.747454099</v>
      </c>
      <c r="H296" s="23">
        <f>'2022 Kunta'!H296</f>
        <v>-23989.467952545732</v>
      </c>
      <c r="I296" s="23">
        <f>'2022 Kunta'!I296</f>
        <v>-1615621.8150400273</v>
      </c>
      <c r="J296" s="23">
        <f>'2022 Kunta'!J296</f>
        <v>-1639611.282992573</v>
      </c>
      <c r="K296" s="23">
        <f>'2022 Kunta'!K296</f>
        <v>763035.67699773517</v>
      </c>
      <c r="L296" s="65"/>
      <c r="M296" s="67">
        <v>4.3670777168711558E-3</v>
      </c>
      <c r="N296" s="68">
        <v>137</v>
      </c>
      <c r="O296" s="68" t="s">
        <v>63</v>
      </c>
      <c r="P296" s="23">
        <f>'2022 Kunta'!M296</f>
        <v>786160.35418375698</v>
      </c>
      <c r="Q296" s="106">
        <f>'2022 Kunta'!N296</f>
        <v>-4.0237332266254144E-2</v>
      </c>
      <c r="R296" s="23">
        <v>1036970.63</v>
      </c>
      <c r="S296" s="106">
        <v>7.4665600606887095E-2</v>
      </c>
    </row>
    <row r="297" spans="1:19" ht="15" customHeight="1">
      <c r="A297" s="62">
        <v>4</v>
      </c>
      <c r="B297" s="63">
        <v>886</v>
      </c>
      <c r="C297" s="64" t="s">
        <v>445</v>
      </c>
      <c r="D297" s="23">
        <f>'2022 Kunta'!D297</f>
        <v>49939568.939999998</v>
      </c>
      <c r="E297" s="107">
        <f>'2022 Kunta'!E297</f>
        <v>3.4898712560880174E-2</v>
      </c>
      <c r="F297" s="23">
        <f>'2022 Kunta'!F297</f>
        <v>49404368.15271569</v>
      </c>
      <c r="G297" s="23">
        <f>'2022 Kunta'!G297</f>
        <v>48912745.903297447</v>
      </c>
      <c r="H297" s="23">
        <f>'2022 Kunta'!H297</f>
        <v>491622.24941824377</v>
      </c>
      <c r="I297" s="23">
        <f>'2022 Kunta'!I297</f>
        <v>-3985256.7118386361</v>
      </c>
      <c r="J297" s="23">
        <f>'2022 Kunta'!J297</f>
        <v>-3493634.4624203923</v>
      </c>
      <c r="K297" s="23">
        <f>'2022 Kunta'!K297</f>
        <v>1882181.2288120307</v>
      </c>
      <c r="L297" s="65"/>
      <c r="M297" s="67">
        <v>4.3670777168711558E-3</v>
      </c>
      <c r="N297" s="68">
        <v>137</v>
      </c>
      <c r="O297" s="68" t="s">
        <v>63</v>
      </c>
      <c r="P297" s="23">
        <f>'2022 Kunta'!M297</f>
        <v>3453095.6531416937</v>
      </c>
      <c r="Q297" s="106">
        <f>'2022 Kunta'!N297</f>
        <v>-3.4403687914128067E-2</v>
      </c>
      <c r="R297" s="23">
        <v>3142209.19</v>
      </c>
      <c r="S297" s="106">
        <v>5.0713511369822495E-2</v>
      </c>
    </row>
    <row r="298" spans="1:19" ht="15" customHeight="1">
      <c r="A298" s="62">
        <v>6</v>
      </c>
      <c r="B298" s="63">
        <v>887</v>
      </c>
      <c r="C298" s="64" t="s">
        <v>309</v>
      </c>
      <c r="D298" s="23">
        <f>'2022 Kunta'!D298</f>
        <v>14178957.039999999</v>
      </c>
      <c r="E298" s="107">
        <f>'2022 Kunta'!E298</f>
        <v>1.2735640312923069E-2</v>
      </c>
      <c r="F298" s="23">
        <f>'2022 Kunta'!F298</f>
        <v>14027001.604025057</v>
      </c>
      <c r="G298" s="23">
        <f>'2022 Kunta'!G298</f>
        <v>14317222.35694105</v>
      </c>
      <c r="H298" s="23">
        <f>'2022 Kunta'!H298</f>
        <v>-290220.75291599333</v>
      </c>
      <c r="I298" s="23">
        <f>'2022 Kunta'!I298</f>
        <v>-1131503.233005913</v>
      </c>
      <c r="J298" s="23">
        <f>'2022 Kunta'!J298</f>
        <v>-1421723.9859219063</v>
      </c>
      <c r="K298" s="23">
        <f>'2022 Kunta'!K298</f>
        <v>534393.21466478391</v>
      </c>
      <c r="L298" s="65"/>
      <c r="M298" s="67">
        <v>4.3670777168711558E-3</v>
      </c>
      <c r="N298" s="68">
        <v>137</v>
      </c>
      <c r="O298" s="68" t="s">
        <v>63</v>
      </c>
      <c r="P298" s="23">
        <f>'2022 Kunta'!M298</f>
        <v>1165839.8109144813</v>
      </c>
      <c r="Q298" s="106">
        <f>'2022 Kunta'!N298</f>
        <v>-0.2453033863321008</v>
      </c>
      <c r="R298" s="23">
        <v>1860219.19</v>
      </c>
      <c r="S298" s="106">
        <v>6.265873879555528E-2</v>
      </c>
    </row>
    <row r="299" spans="1:19" ht="15" customHeight="1">
      <c r="A299" s="62">
        <v>17</v>
      </c>
      <c r="B299" s="63">
        <v>889</v>
      </c>
      <c r="C299" s="64" t="s">
        <v>310</v>
      </c>
      <c r="D299" s="23">
        <f>'2022 Kunta'!D299</f>
        <v>6983778.1799999997</v>
      </c>
      <c r="E299" s="107">
        <f>'2022 Kunta'!E299</f>
        <v>-1.2966908969881397E-2</v>
      </c>
      <c r="F299" s="23">
        <f>'2022 Kunta'!F299</f>
        <v>6908933.2492268551</v>
      </c>
      <c r="G299" s="23">
        <f>'2022 Kunta'!G299</f>
        <v>7059388.8807161003</v>
      </c>
      <c r="H299" s="23">
        <f>'2022 Kunta'!H299</f>
        <v>-150455.63148924522</v>
      </c>
      <c r="I299" s="23">
        <f>'2022 Kunta'!I299</f>
        <v>-557316.56192860228</v>
      </c>
      <c r="J299" s="23">
        <f>'2022 Kunta'!J299</f>
        <v>-707772.19341784751</v>
      </c>
      <c r="K299" s="23">
        <f>'2022 Kunta'!K299</f>
        <v>263212.84856054361</v>
      </c>
      <c r="L299" s="65"/>
      <c r="M299" s="67">
        <v>4.3670777168711558E-3</v>
      </c>
      <c r="N299" s="68">
        <v>137</v>
      </c>
      <c r="O299" s="68" t="s">
        <v>63</v>
      </c>
      <c r="P299" s="23">
        <f>'2022 Kunta'!M299</f>
        <v>1151097.3547052417</v>
      </c>
      <c r="Q299" s="106">
        <f>'2022 Kunta'!N299</f>
        <v>-0.25398976842365861</v>
      </c>
      <c r="R299" s="23">
        <v>3231134.38</v>
      </c>
      <c r="S299" s="106">
        <v>8.7621184269565333E-2</v>
      </c>
    </row>
    <row r="300" spans="1:19" ht="15" customHeight="1">
      <c r="A300" s="62">
        <v>19</v>
      </c>
      <c r="B300" s="63">
        <v>890</v>
      </c>
      <c r="C300" s="64" t="s">
        <v>311</v>
      </c>
      <c r="D300" s="23">
        <f>'2022 Kunta'!D300</f>
        <v>4128674.84</v>
      </c>
      <c r="E300" s="107">
        <f>'2022 Kunta'!E300</f>
        <v>-4.2120711078263984E-4</v>
      </c>
      <c r="F300" s="23">
        <f>'2022 Kunta'!F300</f>
        <v>4084427.9617887815</v>
      </c>
      <c r="G300" s="23">
        <f>'2022 Kunta'!G300</f>
        <v>4057405.7627139147</v>
      </c>
      <c r="H300" s="23">
        <f>'2022 Kunta'!H300</f>
        <v>27022.199074866716</v>
      </c>
      <c r="I300" s="23">
        <f>'2022 Kunta'!I300</f>
        <v>-329474.79256134137</v>
      </c>
      <c r="J300" s="23">
        <f>'2022 Kunta'!J300</f>
        <v>-302452.59348647465</v>
      </c>
      <c r="K300" s="23">
        <f>'2022 Kunta'!K300</f>
        <v>155606.35481361274</v>
      </c>
      <c r="L300" s="65"/>
      <c r="M300" s="67">
        <v>4.3670777168711558E-3</v>
      </c>
      <c r="N300" s="68">
        <v>137</v>
      </c>
      <c r="O300" s="68" t="s">
        <v>63</v>
      </c>
      <c r="P300" s="23">
        <f>'2022 Kunta'!M300</f>
        <v>161921.36931483104</v>
      </c>
      <c r="Q300" s="106">
        <f>'2022 Kunta'!N300</f>
        <v>-0.14778447181679388</v>
      </c>
      <c r="R300" s="23">
        <v>785069.34</v>
      </c>
      <c r="S300" s="106">
        <v>0.19048024432259303</v>
      </c>
    </row>
    <row r="301" spans="1:19" ht="15" customHeight="1">
      <c r="A301" s="62">
        <v>13</v>
      </c>
      <c r="B301" s="63">
        <v>892</v>
      </c>
      <c r="C301" s="64" t="s">
        <v>312</v>
      </c>
      <c r="D301" s="23">
        <f>'2022 Kunta'!D301</f>
        <v>11127354.220000001</v>
      </c>
      <c r="E301" s="107">
        <f>'2022 Kunta'!E301</f>
        <v>1.7533092548304818E-2</v>
      </c>
      <c r="F301" s="23">
        <f>'2022 Kunta'!F301</f>
        <v>11008102.71532461</v>
      </c>
      <c r="G301" s="23">
        <f>'2022 Kunta'!G301</f>
        <v>11093162.064680606</v>
      </c>
      <c r="H301" s="23">
        <f>'2022 Kunta'!H301</f>
        <v>-85059.349355995655</v>
      </c>
      <c r="I301" s="23">
        <f>'2022 Kunta'!I301</f>
        <v>-887980.49385527952</v>
      </c>
      <c r="J301" s="23">
        <f>'2022 Kunta'!J301</f>
        <v>-973039.84321127518</v>
      </c>
      <c r="K301" s="23">
        <f>'2022 Kunta'!K301</f>
        <v>419380.8173312266</v>
      </c>
      <c r="L301" s="65"/>
      <c r="M301" s="67">
        <v>4.3670777168711558E-3</v>
      </c>
      <c r="N301" s="68">
        <v>137</v>
      </c>
      <c r="O301" s="68" t="s">
        <v>63</v>
      </c>
      <c r="P301" s="23">
        <f>'2022 Kunta'!M301</f>
        <v>857679.10881473671</v>
      </c>
      <c r="Q301" s="106">
        <f>'2022 Kunta'!N301</f>
        <v>-0.24642138123557555</v>
      </c>
      <c r="R301" s="23">
        <v>805934.37</v>
      </c>
      <c r="S301" s="106">
        <v>7.4738221256746007E-2</v>
      </c>
    </row>
    <row r="302" spans="1:19" ht="15" customHeight="1">
      <c r="A302" s="62">
        <v>15</v>
      </c>
      <c r="B302" s="63">
        <v>893</v>
      </c>
      <c r="C302" s="64" t="s">
        <v>446</v>
      </c>
      <c r="D302" s="23">
        <f>'2022 Kunta'!D302</f>
        <v>23979155.199999999</v>
      </c>
      <c r="E302" s="107">
        <f>'2022 Kunta'!E302</f>
        <v>2.5721173830451693E-2</v>
      </c>
      <c r="F302" s="23">
        <f>'2022 Kunta'!F302</f>
        <v>23722171.34904062</v>
      </c>
      <c r="G302" s="23">
        <f>'2022 Kunta'!G302</f>
        <v>23916843.19501175</v>
      </c>
      <c r="H302" s="23">
        <f>'2022 Kunta'!H302</f>
        <v>-194671.84597112983</v>
      </c>
      <c r="I302" s="23">
        <f>'2022 Kunta'!I302</f>
        <v>-1913574.5708945708</v>
      </c>
      <c r="J302" s="23">
        <f>'2022 Kunta'!J302</f>
        <v>-2108246.4168657009</v>
      </c>
      <c r="K302" s="23">
        <f>'2022 Kunta'!K302</f>
        <v>903754.61298906431</v>
      </c>
      <c r="L302" s="65"/>
      <c r="M302" s="67">
        <v>4.3670777168711558E-3</v>
      </c>
      <c r="N302" s="68">
        <v>137</v>
      </c>
      <c r="O302" s="68" t="s">
        <v>63</v>
      </c>
      <c r="P302" s="23">
        <f>'2022 Kunta'!M302</f>
        <v>3283107.6364264456</v>
      </c>
      <c r="Q302" s="106">
        <f>'2022 Kunta'!N302</f>
        <v>-0.19320980289821965</v>
      </c>
      <c r="R302" s="23">
        <v>3308229.8</v>
      </c>
      <c r="S302" s="106">
        <v>0.15922089508202797</v>
      </c>
    </row>
    <row r="303" spans="1:19" ht="15" customHeight="1">
      <c r="A303" s="62">
        <v>2</v>
      </c>
      <c r="B303" s="63">
        <v>895</v>
      </c>
      <c r="C303" s="64" t="s">
        <v>447</v>
      </c>
      <c r="D303" s="23">
        <f>'2022 Kunta'!D303</f>
        <v>59115895.509999998</v>
      </c>
      <c r="E303" s="107">
        <f>'2022 Kunta'!E303</f>
        <v>2.9931463377443013E-2</v>
      </c>
      <c r="F303" s="23">
        <f>'2022 Kunta'!F303</f>
        <v>58482352.31990996</v>
      </c>
      <c r="G303" s="23">
        <f>'2022 Kunta'!G303</f>
        <v>58739151.985181212</v>
      </c>
      <c r="H303" s="23">
        <f>'2022 Kunta'!H303</f>
        <v>-256799.66527125239</v>
      </c>
      <c r="I303" s="23">
        <f>'2022 Kunta'!I303</f>
        <v>-4717542.1085558739</v>
      </c>
      <c r="J303" s="23">
        <f>'2022 Kunta'!J303</f>
        <v>-4974341.7738271262</v>
      </c>
      <c r="K303" s="23">
        <f>'2022 Kunta'!K303</f>
        <v>2228029.4206587402</v>
      </c>
      <c r="L303" s="65"/>
      <c r="M303" s="67">
        <v>4.3670777168711558E-3</v>
      </c>
      <c r="N303" s="68">
        <v>137</v>
      </c>
      <c r="O303" s="68" t="s">
        <v>63</v>
      </c>
      <c r="P303" s="23">
        <f>'2022 Kunta'!M303</f>
        <v>6468050.6371553447</v>
      </c>
      <c r="Q303" s="106">
        <f>'2022 Kunta'!N303</f>
        <v>-0.18578081159638149</v>
      </c>
      <c r="R303" s="23">
        <v>5859422.6900000004</v>
      </c>
      <c r="S303" s="106">
        <v>7.3015397090523404E-2</v>
      </c>
    </row>
    <row r="304" spans="1:19" ht="15" customHeight="1">
      <c r="A304" s="62">
        <v>15</v>
      </c>
      <c r="B304" s="63">
        <v>905</v>
      </c>
      <c r="C304" s="64" t="s">
        <v>448</v>
      </c>
      <c r="D304" s="23">
        <f>'2022 Kunta'!D304</f>
        <v>270905169.25</v>
      </c>
      <c r="E304" s="107">
        <f>'2022 Kunta'!E304</f>
        <v>4.2160494706121376E-2</v>
      </c>
      <c r="F304" s="23">
        <f>'2022 Kunta'!F304</f>
        <v>268001887.08438528</v>
      </c>
      <c r="G304" s="23">
        <f>'2022 Kunta'!G304</f>
        <v>264882324.91759127</v>
      </c>
      <c r="H304" s="23">
        <f>'2022 Kunta'!H304</f>
        <v>3119562.1667940021</v>
      </c>
      <c r="I304" s="23">
        <f>'2022 Kunta'!I304</f>
        <v>-21618661.653296687</v>
      </c>
      <c r="J304" s="23">
        <f>'2022 Kunta'!J304</f>
        <v>-18499099.486502685</v>
      </c>
      <c r="K304" s="23">
        <f>'2022 Kunta'!K304</f>
        <v>10210192.742414491</v>
      </c>
      <c r="L304" s="65"/>
      <c r="M304" s="67">
        <v>4.3670777168711558E-3</v>
      </c>
      <c r="N304" s="68">
        <v>137</v>
      </c>
      <c r="O304" s="68" t="s">
        <v>63</v>
      </c>
      <c r="P304" s="23">
        <f>'2022 Kunta'!M304</f>
        <v>32977033.795899317</v>
      </c>
      <c r="Q304" s="106">
        <f>'2022 Kunta'!N304</f>
        <v>-0.19642347696408835</v>
      </c>
      <c r="R304" s="23">
        <v>27142372.449999999</v>
      </c>
      <c r="S304" s="106">
        <v>4.2862651740254609E-2</v>
      </c>
    </row>
    <row r="305" spans="1:19" ht="15" customHeight="1">
      <c r="A305" s="62">
        <v>6</v>
      </c>
      <c r="B305" s="63">
        <v>908</v>
      </c>
      <c r="C305" s="64" t="s">
        <v>316</v>
      </c>
      <c r="D305" s="23">
        <f>'2022 Kunta'!D305</f>
        <v>79003753.569999993</v>
      </c>
      <c r="E305" s="107">
        <f>'2022 Kunta'!E305</f>
        <v>2.8008544230845978E-2</v>
      </c>
      <c r="F305" s="23">
        <f>'2022 Kunta'!F305</f>
        <v>78157072.831528261</v>
      </c>
      <c r="G305" s="23">
        <f>'2022 Kunta'!G305</f>
        <v>77976163.318174884</v>
      </c>
      <c r="H305" s="23">
        <f>'2022 Kunta'!H305</f>
        <v>180909.51335337758</v>
      </c>
      <c r="I305" s="23">
        <f>'2022 Kunta'!I305</f>
        <v>-6304624.6865599817</v>
      </c>
      <c r="J305" s="23">
        <f>'2022 Kunta'!J305</f>
        <v>-6123715.1732066041</v>
      </c>
      <c r="K305" s="23">
        <f>'2022 Kunta'!K305</f>
        <v>2977586.4135671784</v>
      </c>
      <c r="L305" s="65"/>
      <c r="M305" s="67">
        <v>4.3670777168711558E-3</v>
      </c>
      <c r="N305" s="68">
        <v>137</v>
      </c>
      <c r="O305" s="68" t="s">
        <v>63</v>
      </c>
      <c r="P305" s="23">
        <f>'2022 Kunta'!M305</f>
        <v>6734124.471490371</v>
      </c>
      <c r="Q305" s="106">
        <f>'2022 Kunta'!N305</f>
        <v>-0.18111512891371828</v>
      </c>
      <c r="R305" s="23">
        <v>6338807.7300000004</v>
      </c>
      <c r="S305" s="106">
        <v>5.6280113186538472E-2</v>
      </c>
    </row>
    <row r="306" spans="1:19" ht="15" customHeight="1">
      <c r="A306" s="62">
        <v>11</v>
      </c>
      <c r="B306" s="63">
        <v>915</v>
      </c>
      <c r="C306" s="64" t="s">
        <v>317</v>
      </c>
      <c r="D306" s="23">
        <f>'2022 Kunta'!D306</f>
        <v>73165681.489999995</v>
      </c>
      <c r="E306" s="107">
        <f>'2022 Kunta'!E306</f>
        <v>1.339787590182473E-2</v>
      </c>
      <c r="F306" s="23">
        <f>'2022 Kunta'!F306</f>
        <v>72381567.186116278</v>
      </c>
      <c r="G306" s="23">
        <f>'2022 Kunta'!G306</f>
        <v>72413736.789781645</v>
      </c>
      <c r="H306" s="23">
        <f>'2022 Kunta'!H306</f>
        <v>-32169.603665366769</v>
      </c>
      <c r="I306" s="23">
        <f>'2022 Kunta'!I306</f>
        <v>-5838737.2863509217</v>
      </c>
      <c r="J306" s="23">
        <f>'2022 Kunta'!J306</f>
        <v>-5870906.8900162885</v>
      </c>
      <c r="K306" s="23">
        <f>'2022 Kunta'!K306</f>
        <v>2757554.2844426855</v>
      </c>
      <c r="L306" s="65"/>
      <c r="M306" s="67">
        <v>4.3670777168711558E-3</v>
      </c>
      <c r="N306" s="68">
        <v>137</v>
      </c>
      <c r="O306" s="68" t="s">
        <v>63</v>
      </c>
      <c r="P306" s="23">
        <f>'2022 Kunta'!M306</f>
        <v>5652450.2799493745</v>
      </c>
      <c r="Q306" s="106">
        <f>'2022 Kunta'!N306</f>
        <v>-0.17887836005733526</v>
      </c>
      <c r="R306" s="23">
        <v>7499178.7599999998</v>
      </c>
      <c r="S306" s="106">
        <v>0.11092213227376302</v>
      </c>
    </row>
    <row r="307" spans="1:19" ht="15" customHeight="1">
      <c r="A307" s="62">
        <v>2</v>
      </c>
      <c r="B307" s="63">
        <v>918</v>
      </c>
      <c r="C307" s="64" t="s">
        <v>318</v>
      </c>
      <c r="D307" s="23">
        <f>'2022 Kunta'!D307</f>
        <v>7623128.8899999997</v>
      </c>
      <c r="E307" s="107">
        <f>'2022 Kunta'!E307</f>
        <v>1.3782092629279541E-2</v>
      </c>
      <c r="F307" s="23">
        <f>'2022 Kunta'!F307</f>
        <v>7541432.0578066828</v>
      </c>
      <c r="G307" s="23">
        <f>'2022 Kunta'!G307</f>
        <v>7597462.2459053639</v>
      </c>
      <c r="H307" s="23">
        <f>'2022 Kunta'!H307</f>
        <v>-56030.188098681159</v>
      </c>
      <c r="I307" s="23">
        <f>'2022 Kunta'!I307</f>
        <v>-608337.761396855</v>
      </c>
      <c r="J307" s="23">
        <f>'2022 Kunta'!J307</f>
        <v>-664367.94949553616</v>
      </c>
      <c r="K307" s="23">
        <f>'2022 Kunta'!K307</f>
        <v>287309.45032407588</v>
      </c>
      <c r="L307" s="65"/>
      <c r="M307" s="67">
        <v>4.3670777168711558E-3</v>
      </c>
      <c r="N307" s="68">
        <v>137</v>
      </c>
      <c r="O307" s="68" t="s">
        <v>63</v>
      </c>
      <c r="P307" s="23">
        <f>'2022 Kunta'!M307</f>
        <v>767124.45147605625</v>
      </c>
      <c r="Q307" s="106">
        <f>'2022 Kunta'!N307</f>
        <v>-0.37764200485659161</v>
      </c>
      <c r="R307" s="23">
        <v>965642.58</v>
      </c>
      <c r="S307" s="106">
        <v>9.1374115763522834E-3</v>
      </c>
    </row>
    <row r="308" spans="1:19" ht="15" customHeight="1">
      <c r="A308" s="62">
        <v>11</v>
      </c>
      <c r="B308" s="63">
        <v>921</v>
      </c>
      <c r="C308" s="64" t="s">
        <v>319</v>
      </c>
      <c r="D308" s="23">
        <f>'2022 Kunta'!D308</f>
        <v>5291259.87</v>
      </c>
      <c r="E308" s="107">
        <f>'2022 Kunta'!E308</f>
        <v>2.7891083128135374E-3</v>
      </c>
      <c r="F308" s="23">
        <f>'2022 Kunta'!F308</f>
        <v>5234553.6046425188</v>
      </c>
      <c r="G308" s="23">
        <f>'2022 Kunta'!G308</f>
        <v>5213694.775938049</v>
      </c>
      <c r="H308" s="23">
        <f>'2022 Kunta'!H308</f>
        <v>20858.828704469837</v>
      </c>
      <c r="I308" s="23">
        <f>'2022 Kunta'!I308</f>
        <v>-422250.91963318677</v>
      </c>
      <c r="J308" s="23">
        <f>'2022 Kunta'!J308</f>
        <v>-401392.09092871693</v>
      </c>
      <c r="K308" s="23">
        <f>'2022 Kunta'!K308</f>
        <v>199423.22722180042</v>
      </c>
      <c r="L308" s="65"/>
      <c r="M308" s="67">
        <v>4.3670777168711558E-3</v>
      </c>
      <c r="N308" s="68">
        <v>137</v>
      </c>
      <c r="O308" s="68" t="s">
        <v>63</v>
      </c>
      <c r="P308" s="23">
        <f>'2022 Kunta'!M308</f>
        <v>780384.62706997979</v>
      </c>
      <c r="Q308" s="106">
        <f>'2022 Kunta'!N308</f>
        <v>-0.29274325220133346</v>
      </c>
      <c r="R308" s="23">
        <v>836297.1</v>
      </c>
      <c r="S308" s="106">
        <v>4.4381823222496619E-2</v>
      </c>
    </row>
    <row r="309" spans="1:19" ht="15" customHeight="1">
      <c r="A309" s="62">
        <v>6</v>
      </c>
      <c r="B309" s="63">
        <v>922</v>
      </c>
      <c r="C309" s="64" t="s">
        <v>320</v>
      </c>
      <c r="D309" s="23">
        <f>'2022 Kunta'!D309</f>
        <v>18394260.789999999</v>
      </c>
      <c r="E309" s="107">
        <f>'2022 Kunta'!E309</f>
        <v>6.0799344953176959E-2</v>
      </c>
      <c r="F309" s="23">
        <f>'2022 Kunta'!F309</f>
        <v>18197130.076514091</v>
      </c>
      <c r="G309" s="23">
        <f>'2022 Kunta'!G309</f>
        <v>17965392.847380996</v>
      </c>
      <c r="H309" s="23">
        <f>'2022 Kunta'!H309</f>
        <v>231737.22913309559</v>
      </c>
      <c r="I309" s="23">
        <f>'2022 Kunta'!I309</f>
        <v>-1467891.1498161152</v>
      </c>
      <c r="J309" s="23">
        <f>'2022 Kunta'!J309</f>
        <v>-1236153.9206830196</v>
      </c>
      <c r="K309" s="23">
        <f>'2022 Kunta'!K309</f>
        <v>693264.54175860074</v>
      </c>
      <c r="L309" s="65"/>
      <c r="M309" s="67">
        <v>4.3670777168711558E-3</v>
      </c>
      <c r="N309" s="68">
        <v>137</v>
      </c>
      <c r="O309" s="68" t="s">
        <v>63</v>
      </c>
      <c r="P309" s="23">
        <f>'2022 Kunta'!M309</f>
        <v>792954.38833094353</v>
      </c>
      <c r="Q309" s="106">
        <f>'2022 Kunta'!N309</f>
        <v>-0.1855046766179248</v>
      </c>
      <c r="R309" s="23">
        <v>1459508.71</v>
      </c>
      <c r="S309" s="106">
        <v>7.4561939162266277E-2</v>
      </c>
    </row>
    <row r="310" spans="1:19" ht="15" customHeight="1">
      <c r="A310" s="62">
        <v>16</v>
      </c>
      <c r="B310" s="63">
        <v>924</v>
      </c>
      <c r="C310" s="64" t="s">
        <v>449</v>
      </c>
      <c r="D310" s="23">
        <f>'2022 Kunta'!D310</f>
        <v>9332728.25</v>
      </c>
      <c r="E310" s="107">
        <f>'2022 Kunta'!E310</f>
        <v>-6.5192205789985636E-3</v>
      </c>
      <c r="F310" s="23">
        <f>'2022 Kunta'!F310</f>
        <v>9232709.6953162048</v>
      </c>
      <c r="G310" s="23">
        <f>'2022 Kunta'!G310</f>
        <v>9364918.744723767</v>
      </c>
      <c r="H310" s="23">
        <f>'2022 Kunta'!H310</f>
        <v>-132209.04940756224</v>
      </c>
      <c r="I310" s="23">
        <f>'2022 Kunta'!I310</f>
        <v>-744766.49854075711</v>
      </c>
      <c r="J310" s="23">
        <f>'2022 Kunta'!J310</f>
        <v>-876975.54794831935</v>
      </c>
      <c r="K310" s="23">
        <f>'2022 Kunta'!K310</f>
        <v>351742.84237131325</v>
      </c>
      <c r="L310" s="65"/>
      <c r="M310" s="67">
        <v>4.3670777168711558E-3</v>
      </c>
      <c r="N310" s="68">
        <v>137</v>
      </c>
      <c r="O310" s="68" t="s">
        <v>63</v>
      </c>
      <c r="P310" s="23">
        <f>'2022 Kunta'!M310</f>
        <v>910981.69248913962</v>
      </c>
      <c r="Q310" s="106">
        <f>'2022 Kunta'!N310</f>
        <v>-0.19312714815953924</v>
      </c>
      <c r="R310" s="23">
        <v>846360.07</v>
      </c>
      <c r="S310" s="106">
        <v>6.1763144392298797E-2</v>
      </c>
    </row>
    <row r="311" spans="1:19" ht="15" customHeight="1">
      <c r="A311" s="62">
        <v>11</v>
      </c>
      <c r="B311" s="63">
        <v>925</v>
      </c>
      <c r="C311" s="64" t="s">
        <v>322</v>
      </c>
      <c r="D311" s="23">
        <f>'2022 Kunta'!D311</f>
        <v>10560300.949999999</v>
      </c>
      <c r="E311" s="107">
        <f>'2022 Kunta'!E311</f>
        <v>3.7661899028129664E-2</v>
      </c>
      <c r="F311" s="23">
        <f>'2022 Kunta'!F311</f>
        <v>10447126.537357597</v>
      </c>
      <c r="G311" s="23">
        <f>'2022 Kunta'!G311</f>
        <v>10265414.799939239</v>
      </c>
      <c r="H311" s="23">
        <f>'2022 Kunta'!H311</f>
        <v>181711.73741835728</v>
      </c>
      <c r="I311" s="23">
        <f>'2022 Kunta'!I311</f>
        <v>-842728.74462707422</v>
      </c>
      <c r="J311" s="23">
        <f>'2022 Kunta'!J311</f>
        <v>-661017.00720871694</v>
      </c>
      <c r="K311" s="23">
        <f>'2022 Kunta'!K311</f>
        <v>398009.04654536361</v>
      </c>
      <c r="L311" s="65"/>
      <c r="M311" s="67">
        <v>4.3670777168711558E-3</v>
      </c>
      <c r="N311" s="68">
        <v>137</v>
      </c>
      <c r="O311" s="68" t="s">
        <v>63</v>
      </c>
      <c r="P311" s="23">
        <f>'2022 Kunta'!M311</f>
        <v>4001723.1764717177</v>
      </c>
      <c r="Q311" s="106">
        <f>'2022 Kunta'!N311</f>
        <v>-0.34045887202438962</v>
      </c>
      <c r="R311" s="23">
        <v>1174991.18</v>
      </c>
      <c r="S311" s="106">
        <v>5.5442287533381318E-2</v>
      </c>
    </row>
    <row r="312" spans="1:19" ht="15" customHeight="1">
      <c r="A312" s="62">
        <v>1</v>
      </c>
      <c r="B312" s="63">
        <v>927</v>
      </c>
      <c r="C312" s="64" t="s">
        <v>450</v>
      </c>
      <c r="D312" s="23">
        <f>'2022 Kunta'!D312</f>
        <v>129011029.45999999</v>
      </c>
      <c r="E312" s="107">
        <f>'2022 Kunta'!E312</f>
        <v>4.0079083231985058E-2</v>
      </c>
      <c r="F312" s="23">
        <f>'2022 Kunta'!F312</f>
        <v>127628422.3209935</v>
      </c>
      <c r="G312" s="23">
        <f>'2022 Kunta'!G312</f>
        <v>126628386.74484481</v>
      </c>
      <c r="H312" s="23">
        <f>'2022 Kunta'!H312</f>
        <v>1000035.5761486888</v>
      </c>
      <c r="I312" s="23">
        <f>'2022 Kunta'!I312</f>
        <v>-10295284.520264763</v>
      </c>
      <c r="J312" s="23">
        <f>'2022 Kunta'!J312</f>
        <v>-9295248.9441160746</v>
      </c>
      <c r="K312" s="23">
        <f>'2022 Kunta'!K312</f>
        <v>4862319.4615689823</v>
      </c>
      <c r="L312" s="65"/>
      <c r="M312" s="67">
        <v>4.3670777168711558E-3</v>
      </c>
      <c r="N312" s="68">
        <v>137</v>
      </c>
      <c r="O312" s="68" t="s">
        <v>63</v>
      </c>
      <c r="P312" s="23">
        <f>'2022 Kunta'!M312</f>
        <v>5391357.0599833876</v>
      </c>
      <c r="Q312" s="106">
        <f>'2022 Kunta'!N312</f>
        <v>-0.15868895421073914</v>
      </c>
      <c r="R312" s="23">
        <v>7886554.1299999999</v>
      </c>
      <c r="S312" s="106">
        <v>5.6124129388211541E-2</v>
      </c>
    </row>
    <row r="313" spans="1:19" ht="15" customHeight="1">
      <c r="A313" s="62">
        <v>13</v>
      </c>
      <c r="B313" s="63">
        <v>931</v>
      </c>
      <c r="C313" s="64" t="s">
        <v>324</v>
      </c>
      <c r="D313" s="23">
        <f>'2022 Kunta'!D313</f>
        <v>17577410.210000001</v>
      </c>
      <c r="E313" s="107">
        <f>'2022 Kunta'!E313</f>
        <v>1.5181000962883884E-2</v>
      </c>
      <c r="F313" s="23">
        <f>'2022 Kunta'!F313</f>
        <v>17389033.658449989</v>
      </c>
      <c r="G313" s="23">
        <f>'2022 Kunta'!G313</f>
        <v>17550703.078123927</v>
      </c>
      <c r="H313" s="23">
        <f>'2022 Kunta'!H313</f>
        <v>-161669.4196739383</v>
      </c>
      <c r="I313" s="23">
        <f>'2022 Kunta'!I313</f>
        <v>-1402705.1795402118</v>
      </c>
      <c r="J313" s="23">
        <f>'2022 Kunta'!J313</f>
        <v>-1564374.5992141501</v>
      </c>
      <c r="K313" s="23">
        <f>'2022 Kunta'!K313</f>
        <v>662478.11606342904</v>
      </c>
      <c r="L313" s="65"/>
      <c r="M313" s="67">
        <v>4.3670777168711558E-3</v>
      </c>
      <c r="N313" s="68">
        <v>137</v>
      </c>
      <c r="O313" s="68" t="s">
        <v>63</v>
      </c>
      <c r="P313" s="23">
        <f>'2022 Kunta'!M313</f>
        <v>3029304.3477362958</v>
      </c>
      <c r="Q313" s="106">
        <f>'2022 Kunta'!N313</f>
        <v>-0.28097176991894146</v>
      </c>
      <c r="R313" s="23">
        <v>2044591.06</v>
      </c>
      <c r="S313" s="106">
        <v>8.2899456641196245E-2</v>
      </c>
    </row>
    <row r="314" spans="1:19" ht="15" customHeight="1">
      <c r="A314" s="62">
        <v>14</v>
      </c>
      <c r="B314" s="63">
        <v>934</v>
      </c>
      <c r="C314" s="64" t="s">
        <v>325</v>
      </c>
      <c r="D314" s="23">
        <f>'2022 Kunta'!D314</f>
        <v>9304559.6899999995</v>
      </c>
      <c r="E314" s="107">
        <f>'2022 Kunta'!E314</f>
        <v>3.0489072713359766E-2</v>
      </c>
      <c r="F314" s="23">
        <f>'2022 Kunta'!F314</f>
        <v>9204843.0168864448</v>
      </c>
      <c r="G314" s="23">
        <f>'2022 Kunta'!G314</f>
        <v>9102184.8695946578</v>
      </c>
      <c r="H314" s="23">
        <f>'2022 Kunta'!H314</f>
        <v>102658.14729178697</v>
      </c>
      <c r="I314" s="23">
        <f>'2022 Kunta'!I314</f>
        <v>-742518.60283028951</v>
      </c>
      <c r="J314" s="23">
        <f>'2022 Kunta'!J314</f>
        <v>-639860.45553850255</v>
      </c>
      <c r="K314" s="23">
        <f>'2022 Kunta'!K314</f>
        <v>350681.19254132849</v>
      </c>
      <c r="L314" s="65"/>
      <c r="M314" s="67">
        <v>4.3670777168711558E-3</v>
      </c>
      <c r="N314" s="68">
        <v>137</v>
      </c>
      <c r="O314" s="68" t="s">
        <v>63</v>
      </c>
      <c r="P314" s="23">
        <f>'2022 Kunta'!M314</f>
        <v>859752.78666040162</v>
      </c>
      <c r="Q314" s="106">
        <f>'2022 Kunta'!N314</f>
        <v>-0.20842927372108577</v>
      </c>
      <c r="R314" s="23">
        <v>881430.95</v>
      </c>
      <c r="S314" s="106">
        <v>6.0077296092019283E-2</v>
      </c>
    </row>
    <row r="315" spans="1:19" ht="15" customHeight="1">
      <c r="A315" s="62">
        <v>8</v>
      </c>
      <c r="B315" s="63">
        <v>935</v>
      </c>
      <c r="C315" s="64" t="s">
        <v>326</v>
      </c>
      <c r="D315" s="23">
        <f>'2022 Kunta'!D315</f>
        <v>9537831.2200000007</v>
      </c>
      <c r="E315" s="107">
        <f>'2022 Kunta'!E315</f>
        <v>8.1133449579641859E-2</v>
      </c>
      <c r="F315" s="23">
        <f>'2022 Kunta'!F315</f>
        <v>9435614.5832472499</v>
      </c>
      <c r="G315" s="23">
        <f>'2022 Kunta'!G315</f>
        <v>9274508.7949264981</v>
      </c>
      <c r="H315" s="23">
        <f>'2022 Kunta'!H315</f>
        <v>161105.78832075186</v>
      </c>
      <c r="I315" s="23">
        <f>'2022 Kunta'!I315</f>
        <v>-761134.04045511747</v>
      </c>
      <c r="J315" s="23">
        <f>'2022 Kunta'!J315</f>
        <v>-600028.25213436561</v>
      </c>
      <c r="K315" s="23">
        <f>'2022 Kunta'!K315</f>
        <v>359473.00441118609</v>
      </c>
      <c r="L315" s="65"/>
      <c r="M315" s="67">
        <v>4.3670777168711558E-3</v>
      </c>
      <c r="N315" s="68">
        <v>137</v>
      </c>
      <c r="O315" s="68" t="s">
        <v>63</v>
      </c>
      <c r="P315" s="23">
        <f>'2022 Kunta'!M315</f>
        <v>1113852.0445042574</v>
      </c>
      <c r="Q315" s="106">
        <f>'2022 Kunta'!N315</f>
        <v>-0.36139389717647541</v>
      </c>
      <c r="R315" s="23">
        <v>1634632.88</v>
      </c>
      <c r="S315" s="106">
        <v>6.3697501083458175E-2</v>
      </c>
    </row>
    <row r="316" spans="1:19" ht="15" customHeight="1">
      <c r="A316" s="62">
        <v>6</v>
      </c>
      <c r="B316" s="63">
        <v>936</v>
      </c>
      <c r="C316" s="64" t="s">
        <v>451</v>
      </c>
      <c r="D316" s="23">
        <f>'2022 Kunta'!D316</f>
        <v>19803944.989999998</v>
      </c>
      <c r="E316" s="107">
        <f>'2022 Kunta'!E316</f>
        <v>2.6702852170611635E-2</v>
      </c>
      <c r="F316" s="23">
        <f>'2022 Kunta'!F316</f>
        <v>19591706.73534631</v>
      </c>
      <c r="G316" s="23">
        <f>'2022 Kunta'!G316</f>
        <v>19502670.860456612</v>
      </c>
      <c r="H316" s="23">
        <f>'2022 Kunta'!H316</f>
        <v>89035.87488969788</v>
      </c>
      <c r="I316" s="23">
        <f>'2022 Kunta'!I316</f>
        <v>-1580386.1820894729</v>
      </c>
      <c r="J316" s="23">
        <f>'2022 Kunta'!J316</f>
        <v>-1491350.307199775</v>
      </c>
      <c r="K316" s="23">
        <f>'2022 Kunta'!K316</f>
        <v>746394.37840137782</v>
      </c>
      <c r="L316" s="65"/>
      <c r="M316" s="67">
        <v>4.3670777168711558E-3</v>
      </c>
      <c r="N316" s="68">
        <v>137</v>
      </c>
      <c r="O316" s="68" t="s">
        <v>63</v>
      </c>
      <c r="P316" s="23">
        <f>'2022 Kunta'!M316</f>
        <v>3588005.1027565347</v>
      </c>
      <c r="Q316" s="106">
        <f>'2022 Kunta'!N316</f>
        <v>-0.23139792101934742</v>
      </c>
      <c r="R316" s="23">
        <v>2115666.2400000002</v>
      </c>
      <c r="S316" s="106">
        <v>7.2193544234707696E-2</v>
      </c>
    </row>
    <row r="317" spans="1:19" ht="15" customHeight="1">
      <c r="A317" s="62">
        <v>21</v>
      </c>
      <c r="B317" s="63">
        <v>941</v>
      </c>
      <c r="C317" s="64" t="s">
        <v>328</v>
      </c>
      <c r="D317" s="23">
        <f>'2022 Kunta'!D317</f>
        <v>1409084.38</v>
      </c>
      <c r="E317" s="107">
        <f>'2022 Kunta'!E317</f>
        <v>5.7276993473374782E-2</v>
      </c>
      <c r="F317" s="23">
        <f>'2022 Kunta'!F317</f>
        <v>1393983.2670842658</v>
      </c>
      <c r="G317" s="23">
        <f>'2022 Kunta'!G317</f>
        <v>1360020.8030166368</v>
      </c>
      <c r="H317" s="23">
        <f>'2022 Kunta'!H317</f>
        <v>33962.464067629073</v>
      </c>
      <c r="I317" s="23">
        <f>'2022 Kunta'!I317</f>
        <v>-112447.16568716908</v>
      </c>
      <c r="J317" s="23">
        <f>'2022 Kunta'!J317</f>
        <v>-78484.701619540007</v>
      </c>
      <c r="K317" s="23">
        <f>'2022 Kunta'!K317</f>
        <v>53107.229920920465</v>
      </c>
      <c r="L317" s="65"/>
      <c r="M317" s="67">
        <v>4.3670777168711558E-3</v>
      </c>
      <c r="N317" s="68">
        <v>137</v>
      </c>
      <c r="O317" s="68" t="s">
        <v>63</v>
      </c>
      <c r="P317" s="23">
        <f>'2022 Kunta'!M317</f>
        <v>27203.696364155905</v>
      </c>
      <c r="Q317" s="106">
        <f>'2022 Kunta'!N317</f>
        <v>-7.1379121928792588E-2</v>
      </c>
      <c r="R317" s="23">
        <v>83823.929999999993</v>
      </c>
      <c r="S317" s="106">
        <v>8.0581258943188905E-2</v>
      </c>
    </row>
    <row r="318" spans="1:19" ht="15" customHeight="1">
      <c r="A318" s="62">
        <v>15</v>
      </c>
      <c r="B318" s="63">
        <v>946</v>
      </c>
      <c r="C318" s="64" t="s">
        <v>452</v>
      </c>
      <c r="D318" s="23">
        <f>'2022 Kunta'!D318</f>
        <v>21517595.989999998</v>
      </c>
      <c r="E318" s="107">
        <f>'2022 Kunta'!E318</f>
        <v>2.3979764032524109E-2</v>
      </c>
      <c r="F318" s="23">
        <f>'2022 Kunta'!F318</f>
        <v>21286992.591557574</v>
      </c>
      <c r="G318" s="23">
        <f>'2022 Kunta'!G318</f>
        <v>21345432.878181621</v>
      </c>
      <c r="H318" s="23">
        <f>'2022 Kunta'!H318</f>
        <v>-58440.286624047905</v>
      </c>
      <c r="I318" s="23">
        <f>'2022 Kunta'!I318</f>
        <v>-1717138.2465236718</v>
      </c>
      <c r="J318" s="23">
        <f>'2022 Kunta'!J318</f>
        <v>-1775578.5331477197</v>
      </c>
      <c r="K318" s="23">
        <f>'2022 Kunta'!K318</f>
        <v>810980.47342374641</v>
      </c>
      <c r="L318" s="65"/>
      <c r="M318" s="67">
        <v>4.3670777168711558E-3</v>
      </c>
      <c r="N318" s="68">
        <v>137</v>
      </c>
      <c r="O318" s="68" t="s">
        <v>63</v>
      </c>
      <c r="P318" s="23">
        <f>'2022 Kunta'!M318</f>
        <v>2334481.0483249654</v>
      </c>
      <c r="Q318" s="106">
        <f>'2022 Kunta'!N318</f>
        <v>-0.23098410314872087</v>
      </c>
      <c r="R318" s="23">
        <v>2426604</v>
      </c>
      <c r="S318" s="106">
        <v>0.1311620986271409</v>
      </c>
    </row>
    <row r="319" spans="1:19" ht="15" customHeight="1">
      <c r="A319" s="62">
        <v>19</v>
      </c>
      <c r="B319" s="63">
        <v>976</v>
      </c>
      <c r="C319" s="64" t="s">
        <v>453</v>
      </c>
      <c r="D319" s="23">
        <f>'2022 Kunta'!D319</f>
        <v>11372765.550000001</v>
      </c>
      <c r="E319" s="107">
        <f>'2022 Kunta'!E319</f>
        <v>1.9435054663619056E-2</v>
      </c>
      <c r="F319" s="23">
        <f>'2022 Kunta'!F319</f>
        <v>11250883.979831208</v>
      </c>
      <c r="G319" s="23">
        <f>'2022 Kunta'!G319</f>
        <v>11191488.864011737</v>
      </c>
      <c r="H319" s="23">
        <f>'2022 Kunta'!H319</f>
        <v>59395.115819470957</v>
      </c>
      <c r="I319" s="23">
        <f>'2022 Kunta'!I319</f>
        <v>-907564.70675104554</v>
      </c>
      <c r="J319" s="23">
        <f>'2022 Kunta'!J319</f>
        <v>-848169.59093157458</v>
      </c>
      <c r="K319" s="23">
        <f>'2022 Kunta'!K319</f>
        <v>428630.16826612863</v>
      </c>
      <c r="L319" s="65"/>
      <c r="M319" s="67">
        <v>4.3670777168711558E-3</v>
      </c>
      <c r="N319" s="68">
        <v>137</v>
      </c>
      <c r="O319" s="68" t="s">
        <v>63</v>
      </c>
      <c r="P319" s="23">
        <f>'2022 Kunta'!M319</f>
        <v>965704.60345509381</v>
      </c>
      <c r="Q319" s="106">
        <f>'2022 Kunta'!N319</f>
        <v>-0.15664626847255747</v>
      </c>
      <c r="R319" s="23">
        <v>1383872.95</v>
      </c>
      <c r="S319" s="106">
        <v>5.9567841920015185E-2</v>
      </c>
    </row>
    <row r="320" spans="1:19" ht="15" customHeight="1">
      <c r="A320" s="62">
        <v>17</v>
      </c>
      <c r="B320" s="63">
        <v>977</v>
      </c>
      <c r="C320" s="64" t="s">
        <v>331</v>
      </c>
      <c r="D320" s="23">
        <f>'2022 Kunta'!D320</f>
        <v>55941525.32</v>
      </c>
      <c r="E320" s="107">
        <f>'2022 Kunta'!E320</f>
        <v>3.0999486522808484E-2</v>
      </c>
      <c r="F320" s="23">
        <f>'2022 Kunta'!F320</f>
        <v>55342001.755246758</v>
      </c>
      <c r="G320" s="23">
        <f>'2022 Kunta'!G320</f>
        <v>55396559.875272393</v>
      </c>
      <c r="H320" s="23">
        <f>'2022 Kunta'!H320</f>
        <v>-54558.120025634766</v>
      </c>
      <c r="I320" s="23">
        <f>'2022 Kunta'!I320</f>
        <v>-4464222.3388006082</v>
      </c>
      <c r="J320" s="23">
        <f>'2022 Kunta'!J320</f>
        <v>-4518780.4588262429</v>
      </c>
      <c r="K320" s="23">
        <f>'2022 Kunta'!K320</f>
        <v>2108390.0222470951</v>
      </c>
      <c r="L320" s="65"/>
      <c r="M320" s="67">
        <v>4.3670777168711558E-3</v>
      </c>
      <c r="N320" s="68">
        <v>137</v>
      </c>
      <c r="O320" s="68" t="s">
        <v>63</v>
      </c>
      <c r="P320" s="23">
        <f>'2022 Kunta'!M320</f>
        <v>4352899.2345770579</v>
      </c>
      <c r="Q320" s="106">
        <f>'2022 Kunta'!N320</f>
        <v>-0.16508113262355473</v>
      </c>
      <c r="R320" s="23">
        <v>5680219.9900000002</v>
      </c>
      <c r="S320" s="106">
        <v>9.2628828549131681E-2</v>
      </c>
    </row>
    <row r="321" spans="1:19" ht="15" customHeight="1">
      <c r="A321" s="62">
        <v>6</v>
      </c>
      <c r="B321" s="63">
        <v>980</v>
      </c>
      <c r="C321" s="64" t="s">
        <v>332</v>
      </c>
      <c r="D321" s="23">
        <f>'2022 Kunta'!D321</f>
        <v>133245675.20999999</v>
      </c>
      <c r="E321" s="107">
        <f>'2022 Kunta'!E321</f>
        <v>4.7098083422692394E-2</v>
      </c>
      <c r="F321" s="23">
        <f>'2022 Kunta'!F321</f>
        <v>131817685.50587778</v>
      </c>
      <c r="G321" s="23">
        <f>'2022 Kunta'!G321</f>
        <v>130329088.1380032</v>
      </c>
      <c r="H321" s="23">
        <f>'2022 Kunta'!H321</f>
        <v>1488597.3678745776</v>
      </c>
      <c r="I321" s="23">
        <f>'2022 Kunta'!I321</f>
        <v>-10633215.959315075</v>
      </c>
      <c r="J321" s="23">
        <f>'2022 Kunta'!J321</f>
        <v>-9144618.591440497</v>
      </c>
      <c r="K321" s="23">
        <f>'2022 Kunta'!K321</f>
        <v>5021919.7727149334</v>
      </c>
      <c r="L321" s="65"/>
      <c r="M321" s="67">
        <v>4.3670777168711558E-3</v>
      </c>
      <c r="N321" s="68">
        <v>137</v>
      </c>
      <c r="O321" s="68" t="s">
        <v>63</v>
      </c>
      <c r="P321" s="23">
        <f>'2022 Kunta'!M321</f>
        <v>10612465.84518401</v>
      </c>
      <c r="Q321" s="106">
        <f>'2022 Kunta'!N321</f>
        <v>-0.10582244731783808</v>
      </c>
      <c r="R321" s="23">
        <v>8070099.9299999997</v>
      </c>
      <c r="S321" s="106">
        <v>6.6542286292088138E-2</v>
      </c>
    </row>
    <row r="322" spans="1:19" ht="15" customHeight="1">
      <c r="A322" s="62">
        <v>5</v>
      </c>
      <c r="B322" s="63">
        <v>981</v>
      </c>
      <c r="C322" s="64" t="s">
        <v>333</v>
      </c>
      <c r="D322" s="23">
        <f>'2022 Kunta'!D322</f>
        <v>8144942.8700000001</v>
      </c>
      <c r="E322" s="107">
        <f>'2022 Kunta'!E322</f>
        <v>2.8042554585854695E-2</v>
      </c>
      <c r="F322" s="23">
        <f>'2022 Kunta'!F322</f>
        <v>8057653.7738196328</v>
      </c>
      <c r="G322" s="23">
        <f>'2022 Kunta'!G322</f>
        <v>7957945.9405431664</v>
      </c>
      <c r="H322" s="23">
        <f>'2022 Kunta'!H322</f>
        <v>99707.833276466466</v>
      </c>
      <c r="I322" s="23">
        <f>'2022 Kunta'!I322</f>
        <v>-649979.3436184543</v>
      </c>
      <c r="J322" s="23">
        <f>'2022 Kunta'!J322</f>
        <v>-550271.51034198783</v>
      </c>
      <c r="K322" s="23">
        <f>'2022 Kunta'!K322</f>
        <v>306976.18952376139</v>
      </c>
      <c r="L322" s="65"/>
      <c r="M322" s="67">
        <v>4.3670777168711558E-3</v>
      </c>
      <c r="N322" s="68">
        <v>137</v>
      </c>
      <c r="O322" s="68" t="s">
        <v>63</v>
      </c>
      <c r="P322" s="23">
        <f>'2022 Kunta'!M322</f>
        <v>364882.35173807642</v>
      </c>
      <c r="Q322" s="106">
        <f>'2022 Kunta'!N322</f>
        <v>-0.29418324257193795</v>
      </c>
      <c r="R322" s="23">
        <v>672337.17</v>
      </c>
      <c r="S322" s="106">
        <v>8.4764714424007792E-2</v>
      </c>
    </row>
    <row r="323" spans="1:19" ht="15" customHeight="1">
      <c r="A323" s="62">
        <v>14</v>
      </c>
      <c r="B323" s="63">
        <v>989</v>
      </c>
      <c r="C323" s="64" t="s">
        <v>454</v>
      </c>
      <c r="D323" s="23">
        <f>'2022 Kunta'!D323</f>
        <v>18451265.23</v>
      </c>
      <c r="E323" s="107">
        <f>'2022 Kunta'!E323</f>
        <v>2.0181145436009018E-3</v>
      </c>
      <c r="F323" s="23">
        <f>'2022 Kunta'!F323</f>
        <v>18253523.601726193</v>
      </c>
      <c r="G323" s="23">
        <f>'2022 Kunta'!G323</f>
        <v>18623130.540799472</v>
      </c>
      <c r="H323" s="23">
        <f>'2022 Kunta'!H323</f>
        <v>-369606.9390732795</v>
      </c>
      <c r="I323" s="23">
        <f>'2022 Kunta'!I323</f>
        <v>-1472440.1944301676</v>
      </c>
      <c r="J323" s="23">
        <f>'2022 Kunta'!J323</f>
        <v>-1842047.1335034471</v>
      </c>
      <c r="K323" s="23">
        <f>'2022 Kunta'!K323</f>
        <v>695412.99215984182</v>
      </c>
      <c r="L323" s="65"/>
      <c r="M323" s="67">
        <v>4.3670777168711558E-3</v>
      </c>
      <c r="N323" s="68">
        <v>137</v>
      </c>
      <c r="O323" s="68" t="s">
        <v>63</v>
      </c>
      <c r="P323" s="23">
        <f>'2022 Kunta'!M323</f>
        <v>2164121.3116671289</v>
      </c>
      <c r="Q323" s="106">
        <f>'2022 Kunta'!N323</f>
        <v>-0.15625042871847106</v>
      </c>
      <c r="R323" s="23">
        <v>2216444.4700000002</v>
      </c>
      <c r="S323" s="106">
        <v>4.7737897768661997E-2</v>
      </c>
    </row>
    <row r="324" spans="1:19" ht="15" customHeight="1">
      <c r="A324" s="62">
        <v>13</v>
      </c>
      <c r="B324" s="63" t="s">
        <v>455</v>
      </c>
      <c r="C324" s="64" t="s">
        <v>335</v>
      </c>
      <c r="D324" s="23">
        <f>'2022 Kunta'!D324</f>
        <v>64928780.890000001</v>
      </c>
      <c r="E324" s="107">
        <f>'2022 Kunta'!E324</f>
        <v>2.0870698700392598E-2</v>
      </c>
      <c r="F324" s="23">
        <f>'2022 Kunta'!F324</f>
        <v>64232941.190392487</v>
      </c>
      <c r="G324" s="23">
        <f>'2022 Kunta'!G324</f>
        <v>63879980.00079298</v>
      </c>
      <c r="H324" s="23">
        <f>'2022 Kunta'!H324</f>
        <v>352961.18959950656</v>
      </c>
      <c r="I324" s="23">
        <f>'2022 Kunta'!I324</f>
        <v>-5181419.5702061001</v>
      </c>
      <c r="J324" s="23">
        <f>'2022 Kunta'!J324</f>
        <v>-4828458.3806065936</v>
      </c>
      <c r="K324" s="23">
        <f>'2022 Kunta'!K324</f>
        <v>2447112.2838011286</v>
      </c>
      <c r="L324" s="65"/>
      <c r="M324" s="67">
        <v>4.3670777168711558E-3</v>
      </c>
      <c r="N324" s="68">
        <v>137</v>
      </c>
      <c r="O324" s="68" t="s">
        <v>63</v>
      </c>
      <c r="P324" s="23">
        <f>'2022 Kunta'!M324</f>
        <v>7476095.3324408503</v>
      </c>
      <c r="Q324" s="106">
        <f>'2022 Kunta'!N324</f>
        <v>-0.44186595449156851</v>
      </c>
      <c r="R324" s="23">
        <v>6091757.3700000001</v>
      </c>
      <c r="S324" s="106">
        <v>7.848663991823579E-2</v>
      </c>
    </row>
  </sheetData>
  <pageMargins left="0.75" right="0.75" top="1" bottom="1" header="0.4921259845" footer="0.4921259845"/>
  <pageSetup paperSize="9" fitToHeight="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409B2-2AC7-4BDA-9BDA-E0DA749630C6}">
  <sheetPr>
    <pageSetUpPr fitToPage="1"/>
  </sheetPr>
  <dimension ref="A1:Q272"/>
  <sheetViews>
    <sheetView showGridLines="0" workbookViewId="0">
      <pane ySplit="15" topLeftCell="A16" activePane="bottomLeft" state="frozen"/>
      <selection activeCell="D7" sqref="D7"/>
      <selection pane="bottomLeft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33.1796875" style="19" bestFit="1" customWidth="1"/>
    <col min="4" max="4" width="13.453125" style="1" customWidth="1"/>
    <col min="5" max="5" width="10.54296875" style="1" customWidth="1"/>
    <col min="6" max="6" width="15.54296875" style="1" customWidth="1"/>
    <col min="7" max="7" width="13.453125" style="1" customWidth="1"/>
    <col min="8" max="9" width="12.453125" style="1" customWidth="1"/>
    <col min="10" max="10" width="13.54296875" style="1" customWidth="1"/>
    <col min="11" max="11" width="11.453125" style="1" customWidth="1"/>
    <col min="12" max="12" width="15.453125" style="1" hidden="1" customWidth="1"/>
    <col min="13" max="13" width="13.1796875" style="1" hidden="1" customWidth="1"/>
    <col min="14" max="15" width="9.1796875" style="1" hidden="1" customWidth="1"/>
    <col min="16" max="17" width="0" style="1" hidden="1" customWidth="1"/>
    <col min="18" max="16384" width="9.1796875" style="1"/>
  </cols>
  <sheetData>
    <row r="1" spans="1:17" ht="14">
      <c r="A1" s="33" t="s">
        <v>0</v>
      </c>
      <c r="B1" s="33"/>
      <c r="C1" s="46"/>
      <c r="D1" s="33" t="s">
        <v>456</v>
      </c>
      <c r="E1" s="34"/>
      <c r="F1" s="33"/>
      <c r="G1" s="33"/>
      <c r="H1" s="33"/>
      <c r="I1" s="33"/>
      <c r="J1" s="33"/>
      <c r="K1" s="35" t="s">
        <v>2</v>
      </c>
    </row>
    <row r="2" spans="1:17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f>'2022 Kunta'!K2</f>
        <v>45232</v>
      </c>
    </row>
    <row r="3" spans="1:17" ht="11.5">
      <c r="A3" s="38" t="s">
        <v>457</v>
      </c>
      <c r="B3" s="38"/>
      <c r="C3" s="48"/>
      <c r="D3" s="38"/>
      <c r="E3" s="38"/>
      <c r="F3" s="38"/>
      <c r="G3" s="39"/>
      <c r="H3" s="38"/>
      <c r="I3" s="38"/>
      <c r="J3" s="75" t="s">
        <v>458</v>
      </c>
      <c r="K3" s="75">
        <f>'2022 Kunta'!K3</f>
        <v>2022</v>
      </c>
    </row>
    <row r="4" spans="1:17" ht="11.5">
      <c r="A4" s="40"/>
      <c r="B4" s="40"/>
      <c r="C4" s="49"/>
      <c r="D4" s="41"/>
      <c r="E4" s="42"/>
      <c r="F4" s="41"/>
      <c r="G4" s="40"/>
      <c r="H4" s="40"/>
      <c r="I4" s="40"/>
    </row>
    <row r="6" spans="1:17">
      <c r="A6" s="7"/>
      <c r="B6" s="8"/>
      <c r="C6" s="50"/>
      <c r="D6" s="8"/>
      <c r="E6" s="8"/>
      <c r="F6" s="8"/>
      <c r="G6" s="8"/>
      <c r="H6" s="8"/>
      <c r="I6" s="8"/>
      <c r="J6" s="8"/>
      <c r="K6" s="9"/>
    </row>
    <row r="7" spans="1:17" ht="13.75" customHeight="1">
      <c r="A7" s="79" t="s">
        <v>459</v>
      </c>
      <c r="B7" s="38"/>
      <c r="C7" s="48"/>
      <c r="D7" s="11">
        <f>'2022 Kunta'!D7</f>
        <v>35398241894.059998</v>
      </c>
      <c r="E7" s="38"/>
      <c r="F7" s="38"/>
      <c r="K7" s="12"/>
      <c r="O7" s="2"/>
      <c r="Q7" s="3"/>
    </row>
    <row r="8" spans="1:17" ht="13.75" customHeight="1">
      <c r="A8" s="79" t="s">
        <v>460</v>
      </c>
      <c r="B8" s="38"/>
      <c r="C8" s="48"/>
      <c r="D8" s="11">
        <f>'2022 Kunta'!D8</f>
        <v>35018880050.690002</v>
      </c>
      <c r="E8" s="38"/>
      <c r="F8" s="38" t="s">
        <v>8</v>
      </c>
      <c r="K8" s="12"/>
      <c r="Q8" s="13"/>
    </row>
    <row r="9" spans="1:17" ht="13.75" customHeight="1">
      <c r="A9" s="79" t="s">
        <v>461</v>
      </c>
      <c r="B9" s="38"/>
      <c r="C9" s="48"/>
      <c r="D9" s="11">
        <f>'2022 Kunta'!D9</f>
        <v>2824835778.3200002</v>
      </c>
      <c r="E9" s="38"/>
      <c r="F9" s="38" t="s">
        <v>10</v>
      </c>
      <c r="K9" s="12"/>
      <c r="Q9" s="13"/>
    </row>
    <row r="10" spans="1:17" ht="13.75" customHeight="1">
      <c r="A10" s="79" t="s">
        <v>462</v>
      </c>
      <c r="B10" s="38"/>
      <c r="C10" s="48"/>
      <c r="D10" s="11">
        <f>'2022 Kunta'!D10</f>
        <v>1334130587.03</v>
      </c>
      <c r="E10" s="38"/>
      <c r="F10" s="38"/>
      <c r="K10" s="12"/>
      <c r="Q10" s="13"/>
    </row>
    <row r="11" spans="1:17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7" s="19" customFormat="1" ht="36.75" customHeight="1">
      <c r="A12" s="17" t="s">
        <v>463</v>
      </c>
      <c r="B12" s="17" t="s">
        <v>13</v>
      </c>
      <c r="C12" s="17" t="s">
        <v>14</v>
      </c>
      <c r="D12" s="17" t="s">
        <v>464</v>
      </c>
      <c r="E12" s="17" t="s">
        <v>16</v>
      </c>
      <c r="F12" s="18" t="s">
        <v>465</v>
      </c>
      <c r="G12" s="17" t="s">
        <v>466</v>
      </c>
      <c r="H12" s="17" t="s">
        <v>467</v>
      </c>
      <c r="I12" s="17" t="s">
        <v>1251</v>
      </c>
      <c r="J12" s="17" t="s">
        <v>21</v>
      </c>
      <c r="K12" s="17" t="s">
        <v>22</v>
      </c>
      <c r="L12" s="17" t="s">
        <v>468</v>
      </c>
      <c r="M12" s="17" t="s">
        <v>358</v>
      </c>
    </row>
    <row r="13" spans="1:17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</row>
    <row r="14" spans="1:17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</row>
    <row r="15" spans="1:17" s="92" customFormat="1" ht="18" customHeight="1">
      <c r="A15" s="86"/>
      <c r="B15" s="87"/>
      <c r="C15" s="88"/>
      <c r="D15" s="89">
        <v>953362598.67999995</v>
      </c>
      <c r="E15" s="106">
        <v>1.9728392830433261E-2</v>
      </c>
      <c r="F15" s="89">
        <v>943145441.73989916</v>
      </c>
      <c r="G15" s="89">
        <v>945509761.36863005</v>
      </c>
      <c r="H15" s="89">
        <v>-2364319.6287306268</v>
      </c>
      <c r="I15" s="89">
        <v>-76079845.618414983</v>
      </c>
      <c r="J15" s="89">
        <v>-78444165.247145668</v>
      </c>
      <c r="K15" s="89">
        <v>35931451.263482876</v>
      </c>
      <c r="L15" s="89">
        <v>701505680.25</v>
      </c>
      <c r="M15" s="91">
        <v>2.9313179627423636E-2</v>
      </c>
    </row>
    <row r="16" spans="1:17" s="92" customFormat="1" ht="15" customHeight="1">
      <c r="A16" s="86" t="s">
        <v>469</v>
      </c>
      <c r="B16" s="87"/>
      <c r="C16" s="88" t="s">
        <v>470</v>
      </c>
      <c r="D16" s="89">
        <v>194964.64</v>
      </c>
      <c r="E16" s="106">
        <v>-7.2563694320539107E-2</v>
      </c>
      <c r="F16" s="89">
        <v>192875.21009430804</v>
      </c>
      <c r="G16" s="89">
        <v>206910.43952715187</v>
      </c>
      <c r="H16" s="89">
        <v>-14035.229432843829</v>
      </c>
      <c r="I16" s="89">
        <v>-15558.487119997226</v>
      </c>
      <c r="J16" s="89">
        <v>-29593.716552841055</v>
      </c>
      <c r="K16" s="89">
        <v>7348.0567309457283</v>
      </c>
      <c r="L16" s="89"/>
      <c r="M16" s="91">
        <v>2.1609725096986888E-4</v>
      </c>
      <c r="N16" s="171">
        <v>1945</v>
      </c>
      <c r="O16" s="92" t="s">
        <v>471</v>
      </c>
    </row>
    <row r="17" spans="1:15" ht="15" customHeight="1">
      <c r="A17" s="86" t="s">
        <v>469</v>
      </c>
      <c r="B17" s="25"/>
      <c r="C17" s="88" t="s">
        <v>472</v>
      </c>
      <c r="D17" s="89">
        <v>2997438.95</v>
      </c>
      <c r="E17" s="106">
        <v>8.6223573345702853E-3</v>
      </c>
      <c r="F17" s="89">
        <v>2965315.491189131</v>
      </c>
      <c r="G17" s="89">
        <v>3010565.4838419687</v>
      </c>
      <c r="H17" s="89">
        <v>-45249.992652837653</v>
      </c>
      <c r="I17" s="89">
        <v>-239200.37652239407</v>
      </c>
      <c r="J17" s="89">
        <v>-284450.36917523172</v>
      </c>
      <c r="K17" s="89">
        <v>112971.00567644676</v>
      </c>
      <c r="L17" s="23"/>
      <c r="M17" s="22">
        <v>3.1771475237165189E-3</v>
      </c>
      <c r="N17" s="27">
        <v>2022</v>
      </c>
      <c r="O17" s="1" t="s">
        <v>473</v>
      </c>
    </row>
    <row r="18" spans="1:15" ht="15" customHeight="1">
      <c r="A18" s="86" t="s">
        <v>469</v>
      </c>
      <c r="B18" s="25"/>
      <c r="C18" s="88" t="s">
        <v>474</v>
      </c>
      <c r="D18" s="89">
        <v>2993723.53</v>
      </c>
      <c r="E18" s="106">
        <v>2.9695483359860386E-2</v>
      </c>
      <c r="F18" s="89">
        <v>2961639.8892282383</v>
      </c>
      <c r="G18" s="89">
        <v>2965300.8113830397</v>
      </c>
      <c r="H18" s="89">
        <v>-3660.922154801432</v>
      </c>
      <c r="I18" s="89">
        <v>-238903.88012071123</v>
      </c>
      <c r="J18" s="89">
        <v>-242564.80227551266</v>
      </c>
      <c r="K18" s="89">
        <v>112830.97455624313</v>
      </c>
      <c r="L18" s="23"/>
      <c r="M18" s="22">
        <v>1.878946689353182E-3</v>
      </c>
      <c r="N18" s="27">
        <v>6</v>
      </c>
      <c r="O18" s="1" t="s">
        <v>475</v>
      </c>
    </row>
    <row r="19" spans="1:15" ht="15" customHeight="1">
      <c r="A19" s="86" t="s">
        <v>469</v>
      </c>
      <c r="B19" s="25"/>
      <c r="C19" s="88" t="s">
        <v>476</v>
      </c>
      <c r="D19" s="89">
        <v>520127.44</v>
      </c>
      <c r="E19" s="106">
        <v>3.6825545613363708E-3</v>
      </c>
      <c r="F19" s="89">
        <v>514553.2506090058</v>
      </c>
      <c r="G19" s="89">
        <v>519594.77240568405</v>
      </c>
      <c r="H19" s="89">
        <v>-5041.5217966782511</v>
      </c>
      <c r="I19" s="89">
        <v>-41506.993657912171</v>
      </c>
      <c r="J19" s="89">
        <v>-46548.515454590422</v>
      </c>
      <c r="K19" s="89">
        <v>19603.174895927641</v>
      </c>
      <c r="L19" s="23"/>
      <c r="M19" s="22">
        <v>5.490450563340421E-4</v>
      </c>
      <c r="N19" s="27">
        <v>12</v>
      </c>
      <c r="O19" s="1" t="s">
        <v>477</v>
      </c>
    </row>
    <row r="20" spans="1:15" ht="15" customHeight="1">
      <c r="A20" s="86" t="s">
        <v>469</v>
      </c>
      <c r="B20" s="25"/>
      <c r="C20" s="88" t="s">
        <v>478</v>
      </c>
      <c r="D20" s="89">
        <v>2043703.08</v>
      </c>
      <c r="E20" s="106">
        <v>-9.3552698272091339E-3</v>
      </c>
      <c r="F20" s="89">
        <v>2021800.7784662102</v>
      </c>
      <c r="G20" s="89">
        <v>2065149.8952455705</v>
      </c>
      <c r="H20" s="89">
        <v>-43349.116779360222</v>
      </c>
      <c r="I20" s="89">
        <v>-163090.74326133527</v>
      </c>
      <c r="J20" s="89">
        <v>-206439.86004069549</v>
      </c>
      <c r="K20" s="89">
        <v>77025.486124296775</v>
      </c>
      <c r="L20" s="23"/>
      <c r="M20" s="22">
        <v>2.2003805356528528E-3</v>
      </c>
      <c r="N20" s="27">
        <v>14</v>
      </c>
      <c r="O20" s="1" t="s">
        <v>479</v>
      </c>
    </row>
    <row r="21" spans="1:15" ht="15" customHeight="1">
      <c r="A21" s="86" t="s">
        <v>469</v>
      </c>
      <c r="B21" s="25"/>
      <c r="C21" s="88" t="s">
        <v>480</v>
      </c>
      <c r="D21" s="89">
        <v>1527158.77</v>
      </c>
      <c r="E21" s="106">
        <v>1.1164324915838408E-2</v>
      </c>
      <c r="F21" s="89">
        <v>1510792.2575658592</v>
      </c>
      <c r="G21" s="89">
        <v>1523098.7932525009</v>
      </c>
      <c r="H21" s="89">
        <v>-12306.535686641699</v>
      </c>
      <c r="I21" s="89">
        <v>-121869.68905354224</v>
      </c>
      <c r="J21" s="89">
        <v>-134176.22474018394</v>
      </c>
      <c r="K21" s="89">
        <v>57557.356447411687</v>
      </c>
      <c r="L21" s="23"/>
      <c r="M21" s="22">
        <v>1.6155167243305359E-3</v>
      </c>
      <c r="N21" s="27">
        <v>28</v>
      </c>
      <c r="O21" s="1" t="s">
        <v>481</v>
      </c>
    </row>
    <row r="22" spans="1:15" ht="15" customHeight="1">
      <c r="A22" s="86" t="s">
        <v>469</v>
      </c>
      <c r="B22" s="25"/>
      <c r="C22" s="88" t="s">
        <v>1563</v>
      </c>
      <c r="D22" s="89">
        <v>1015335.5</v>
      </c>
      <c r="E22" s="106">
        <v>1.1456826050869617E-2</v>
      </c>
      <c r="F22" s="89">
        <v>1004454.1814285364</v>
      </c>
      <c r="G22" s="89">
        <v>1010157.2893846396</v>
      </c>
      <c r="H22" s="89">
        <v>-5703.1079561031656</v>
      </c>
      <c r="I22" s="89">
        <v>-81025.381316457919</v>
      </c>
      <c r="J22" s="89">
        <v>-86728.489272561084</v>
      </c>
      <c r="K22" s="89">
        <v>38267.158880416195</v>
      </c>
      <c r="L22" s="23"/>
      <c r="M22" s="22">
        <v>1.0749283733322622E-3</v>
      </c>
      <c r="N22" s="27">
        <v>32</v>
      </c>
      <c r="O22" s="1" t="s">
        <v>483</v>
      </c>
    </row>
    <row r="23" spans="1:15" ht="15" customHeight="1">
      <c r="A23" s="86" t="s">
        <v>469</v>
      </c>
      <c r="B23" s="25"/>
      <c r="C23" s="88" t="s">
        <v>484</v>
      </c>
      <c r="D23" s="89">
        <v>229335.74</v>
      </c>
      <c r="E23" s="106">
        <v>-1.2850315731060991E-2</v>
      </c>
      <c r="F23" s="89">
        <v>226877.95609826274</v>
      </c>
      <c r="G23" s="89">
        <v>232180.98436827512</v>
      </c>
      <c r="H23" s="89">
        <v>-5303.0282700123789</v>
      </c>
      <c r="I23" s="89">
        <v>-18301.355348051995</v>
      </c>
      <c r="J23" s="89">
        <v>-23604.383618064374</v>
      </c>
      <c r="K23" s="89">
        <v>8643.4751858255895</v>
      </c>
      <c r="L23" s="23"/>
      <c r="M23" s="22">
        <v>2.506634904581733E-4</v>
      </c>
      <c r="N23" s="27">
        <v>34</v>
      </c>
      <c r="O23" s="1" t="s">
        <v>485</v>
      </c>
    </row>
    <row r="24" spans="1:15" ht="15" customHeight="1">
      <c r="A24" s="86" t="s">
        <v>469</v>
      </c>
      <c r="B24" s="25"/>
      <c r="C24" s="88" t="s">
        <v>486</v>
      </c>
      <c r="D24" s="89">
        <v>572188.29</v>
      </c>
      <c r="E24" s="106">
        <v>-2.715662342310321E-2</v>
      </c>
      <c r="F24" s="89">
        <v>566056.16611941974</v>
      </c>
      <c r="G24" s="89">
        <v>572195.74965404812</v>
      </c>
      <c r="H24" s="89">
        <v>-6139.5835346283857</v>
      </c>
      <c r="I24" s="89">
        <v>-45661.531958709224</v>
      </c>
      <c r="J24" s="89">
        <v>-51801.115493337609</v>
      </c>
      <c r="K24" s="89">
        <v>21565.305461045791</v>
      </c>
      <c r="L24" s="23"/>
      <c r="M24" s="22">
        <v>6.2789910870835147E-4</v>
      </c>
      <c r="N24" s="27">
        <v>1944</v>
      </c>
      <c r="O24" s="1" t="s">
        <v>487</v>
      </c>
    </row>
    <row r="25" spans="1:15" ht="15" customHeight="1">
      <c r="A25" s="86" t="s">
        <v>469</v>
      </c>
      <c r="B25" s="25"/>
      <c r="C25" s="88" t="s">
        <v>488</v>
      </c>
      <c r="D25" s="89">
        <v>346647.84</v>
      </c>
      <c r="E25" s="106">
        <v>4.0263068009231073E-2</v>
      </c>
      <c r="F25" s="89">
        <v>342932.8260177747</v>
      </c>
      <c r="G25" s="89">
        <v>331307.37679137709</v>
      </c>
      <c r="H25" s="89">
        <v>11625.449226397614</v>
      </c>
      <c r="I25" s="89">
        <v>-27663.046764863921</v>
      </c>
      <c r="J25" s="89">
        <v>-16037.597538466307</v>
      </c>
      <c r="K25" s="89">
        <v>13064.871629951964</v>
      </c>
      <c r="L25" s="23"/>
      <c r="M25" s="22">
        <v>3.5532434815297803E-4</v>
      </c>
      <c r="N25" s="27">
        <v>41</v>
      </c>
      <c r="O25" s="1" t="s">
        <v>489</v>
      </c>
    </row>
    <row r="26" spans="1:15" ht="15" customHeight="1">
      <c r="A26" s="86" t="s">
        <v>469</v>
      </c>
      <c r="B26" s="25"/>
      <c r="C26" s="88" t="s">
        <v>490</v>
      </c>
      <c r="D26" s="89">
        <v>45271222.07</v>
      </c>
      <c r="E26" s="106">
        <v>2.5301755135733961E-2</v>
      </c>
      <c r="F26" s="89">
        <v>44786051.809073299</v>
      </c>
      <c r="G26" s="89">
        <v>44748725.652284466</v>
      </c>
      <c r="H26" s="89">
        <v>37326.156788833439</v>
      </c>
      <c r="I26" s="89">
        <v>-3612715.2363763452</v>
      </c>
      <c r="J26" s="89">
        <v>-3575389.0795875117</v>
      </c>
      <c r="K26" s="89">
        <v>1706235.0796000869</v>
      </c>
      <c r="L26" s="23"/>
      <c r="M26" s="22">
        <v>4.7177842355519688E-2</v>
      </c>
      <c r="N26" s="27">
        <v>51</v>
      </c>
      <c r="O26" s="1" t="s">
        <v>491</v>
      </c>
    </row>
    <row r="27" spans="1:15" ht="15" customHeight="1">
      <c r="A27" s="86" t="s">
        <v>469</v>
      </c>
      <c r="B27" s="25"/>
      <c r="C27" s="88" t="s">
        <v>492</v>
      </c>
      <c r="D27" s="89">
        <v>1997546.82</v>
      </c>
      <c r="E27" s="106">
        <v>1.1719632404757485E-2</v>
      </c>
      <c r="F27" s="89">
        <v>1976139.1736507548</v>
      </c>
      <c r="G27" s="89">
        <v>1984288.2930867313</v>
      </c>
      <c r="H27" s="89">
        <v>-8149.1194359764922</v>
      </c>
      <c r="I27" s="89">
        <v>-159407.40059613588</v>
      </c>
      <c r="J27" s="89">
        <v>-167556.52003211237</v>
      </c>
      <c r="K27" s="89">
        <v>75285.894693931346</v>
      </c>
      <c r="L27" s="23"/>
      <c r="M27" s="22">
        <v>2.1184409675737001E-3</v>
      </c>
      <c r="N27" s="27">
        <v>53</v>
      </c>
      <c r="O27" s="1" t="s">
        <v>493</v>
      </c>
    </row>
    <row r="28" spans="1:15" ht="15" customHeight="1">
      <c r="A28" s="86" t="s">
        <v>469</v>
      </c>
      <c r="B28" s="25"/>
      <c r="C28" s="88" t="s">
        <v>494</v>
      </c>
      <c r="D28" s="89">
        <v>2249454.2599999998</v>
      </c>
      <c r="E28" s="106">
        <v>8.8928661768812312E-3</v>
      </c>
      <c r="F28" s="89">
        <v>2225346.9295511032</v>
      </c>
      <c r="G28" s="89">
        <v>2240017.1035109158</v>
      </c>
      <c r="H28" s="89">
        <v>-14670.173959812615</v>
      </c>
      <c r="I28" s="89">
        <v>-179510.01336054009</v>
      </c>
      <c r="J28" s="89">
        <v>-194180.18732035271</v>
      </c>
      <c r="K28" s="89">
        <v>84780.078665277659</v>
      </c>
      <c r="L28" s="23"/>
      <c r="M28" s="22">
        <v>2.3837187387341168E-3</v>
      </c>
      <c r="N28" s="27">
        <v>60</v>
      </c>
      <c r="O28" s="1" t="s">
        <v>495</v>
      </c>
    </row>
    <row r="29" spans="1:15" ht="15" customHeight="1">
      <c r="A29" s="86" t="s">
        <v>469</v>
      </c>
      <c r="B29" s="25"/>
      <c r="C29" s="88" t="s">
        <v>496</v>
      </c>
      <c r="D29" s="89">
        <v>2636333.5</v>
      </c>
      <c r="E29" s="106">
        <v>1.941254132269421E-4</v>
      </c>
      <c r="F29" s="89">
        <v>2608079.9969223258</v>
      </c>
      <c r="G29" s="89">
        <v>2634620.2130124737</v>
      </c>
      <c r="H29" s="89">
        <v>-26540.216090147849</v>
      </c>
      <c r="I29" s="89">
        <v>-210383.58957689558</v>
      </c>
      <c r="J29" s="89">
        <v>-236923.80566704343</v>
      </c>
      <c r="K29" s="89">
        <v>99361.238631234402</v>
      </c>
      <c r="L29" s="23"/>
      <c r="M29" s="22">
        <v>4.8168997496336486E-4</v>
      </c>
      <c r="N29" s="27">
        <v>62</v>
      </c>
      <c r="O29" s="1" t="s">
        <v>497</v>
      </c>
    </row>
    <row r="30" spans="1:15" ht="15" customHeight="1">
      <c r="A30" s="86" t="s">
        <v>469</v>
      </c>
      <c r="B30" s="25"/>
      <c r="C30" s="88" t="s">
        <v>498</v>
      </c>
      <c r="D30" s="89">
        <v>1403419.32</v>
      </c>
      <c r="E30" s="106">
        <v>-1.0941974849016933E-3</v>
      </c>
      <c r="F30" s="89">
        <v>1388378.9193538425</v>
      </c>
      <c r="G30" s="89">
        <v>1402996.3613244123</v>
      </c>
      <c r="H30" s="89">
        <v>-14617.44197056978</v>
      </c>
      <c r="I30" s="89">
        <v>-111995.08492501648</v>
      </c>
      <c r="J30" s="89">
        <v>-126612.52689558626</v>
      </c>
      <c r="K30" s="89">
        <v>52893.718474618152</v>
      </c>
      <c r="L30" s="23"/>
      <c r="M30" s="22">
        <v>2.822663374758528E-3</v>
      </c>
      <c r="N30" s="27">
        <v>66</v>
      </c>
      <c r="O30" s="1" t="s">
        <v>499</v>
      </c>
    </row>
    <row r="31" spans="1:15" ht="15" customHeight="1">
      <c r="A31" s="86" t="s">
        <v>469</v>
      </c>
      <c r="B31" s="25"/>
      <c r="C31" s="88" t="s">
        <v>500</v>
      </c>
      <c r="D31" s="89">
        <v>1232457.75</v>
      </c>
      <c r="E31" s="106">
        <v>1.7265489691829616E-2</v>
      </c>
      <c r="F31" s="89">
        <v>1219249.5391144168</v>
      </c>
      <c r="G31" s="89">
        <v>1217138.0748380374</v>
      </c>
      <c r="H31" s="89">
        <v>2111.46427637944</v>
      </c>
      <c r="I31" s="89">
        <v>-98352.080814837813</v>
      </c>
      <c r="J31" s="89">
        <v>-96240.616538458373</v>
      </c>
      <c r="K31" s="89">
        <v>46450.317685779984</v>
      </c>
      <c r="L31" s="23"/>
      <c r="M31" s="22">
        <v>1.5019744174391467E-3</v>
      </c>
      <c r="N31" s="27">
        <v>68</v>
      </c>
      <c r="O31" s="1" t="s">
        <v>501</v>
      </c>
    </row>
    <row r="32" spans="1:15" ht="15" customHeight="1">
      <c r="A32" s="86" t="s">
        <v>469</v>
      </c>
      <c r="B32" s="25"/>
      <c r="C32" s="88" t="s">
        <v>502</v>
      </c>
      <c r="D32" s="89">
        <v>216911.85</v>
      </c>
      <c r="E32" s="106">
        <v>3.2516249799614538E-3</v>
      </c>
      <c r="F32" s="89">
        <v>214587.21253605283</v>
      </c>
      <c r="G32" s="89">
        <v>212599.57176130693</v>
      </c>
      <c r="H32" s="89">
        <v>1987.6407747459016</v>
      </c>
      <c r="I32" s="89">
        <v>-17309.909245080391</v>
      </c>
      <c r="J32" s="89">
        <v>-15322.268470334489</v>
      </c>
      <c r="K32" s="89">
        <v>8175.2290026252458</v>
      </c>
      <c r="L32" s="23"/>
      <c r="M32" s="22">
        <v>1.293038052701045E-3</v>
      </c>
      <c r="N32" s="27">
        <v>73</v>
      </c>
      <c r="O32" s="1" t="s">
        <v>503</v>
      </c>
    </row>
    <row r="33" spans="1:15" ht="15" customHeight="1">
      <c r="A33" s="86" t="s">
        <v>469</v>
      </c>
      <c r="B33" s="25"/>
      <c r="C33" s="88" t="s">
        <v>504</v>
      </c>
      <c r="D33" s="89">
        <v>4732844.28</v>
      </c>
      <c r="E33" s="106">
        <v>1.2212113248973644E-2</v>
      </c>
      <c r="F33" s="89">
        <v>4682122.5369310258</v>
      </c>
      <c r="G33" s="89">
        <v>4681592.399442804</v>
      </c>
      <c r="H33" s="89">
        <v>530.13748822174966</v>
      </c>
      <c r="I33" s="89">
        <v>-377688.47095213033</v>
      </c>
      <c r="J33" s="89">
        <v>-377158.33346390858</v>
      </c>
      <c r="K33" s="89">
        <v>178377.00348212881</v>
      </c>
      <c r="L33" s="23"/>
      <c r="M33" s="22">
        <v>2.3210923530712205E-4</v>
      </c>
      <c r="N33" s="27">
        <v>76</v>
      </c>
      <c r="O33" s="1" t="s">
        <v>505</v>
      </c>
    </row>
    <row r="34" spans="1:15" ht="15" customHeight="1">
      <c r="A34" s="86" t="s">
        <v>469</v>
      </c>
      <c r="B34" s="25"/>
      <c r="C34" s="88" t="s">
        <v>506</v>
      </c>
      <c r="D34" s="89">
        <v>1560293.73</v>
      </c>
      <c r="E34" s="106">
        <v>-7.4859300347129842E-4</v>
      </c>
      <c r="F34" s="89">
        <v>1543572.1112432568</v>
      </c>
      <c r="G34" s="89">
        <v>1561474.9543449786</v>
      </c>
      <c r="H34" s="89">
        <v>-17902.843101721723</v>
      </c>
      <c r="I34" s="89">
        <v>-124513.91135139905</v>
      </c>
      <c r="J34" s="89">
        <v>-142416.75445312075</v>
      </c>
      <c r="K34" s="89">
        <v>58806.185803635555</v>
      </c>
      <c r="L34" s="23"/>
      <c r="M34" s="22">
        <v>4.9993762624190629E-3</v>
      </c>
      <c r="N34" s="27">
        <v>79</v>
      </c>
      <c r="O34" s="1" t="s">
        <v>507</v>
      </c>
    </row>
    <row r="35" spans="1:15" ht="15" customHeight="1">
      <c r="A35" s="86" t="s">
        <v>469</v>
      </c>
      <c r="B35" s="25"/>
      <c r="C35" s="88" t="s">
        <v>508</v>
      </c>
      <c r="D35" s="89">
        <v>860125.66</v>
      </c>
      <c r="E35" s="106">
        <v>5.5310154802734601E-3</v>
      </c>
      <c r="F35" s="89">
        <v>850907.72039486421</v>
      </c>
      <c r="G35" s="89">
        <v>850894.01781311329</v>
      </c>
      <c r="H35" s="89">
        <v>13.702581750927493</v>
      </c>
      <c r="I35" s="89">
        <v>-68639.390212959188</v>
      </c>
      <c r="J35" s="89">
        <v>-68625.68763120826</v>
      </c>
      <c r="K35" s="89">
        <v>32417.427823948674</v>
      </c>
      <c r="L35" s="23"/>
      <c r="M35" s="22">
        <v>1.6721976815757507E-3</v>
      </c>
      <c r="N35" s="27">
        <v>2362</v>
      </c>
      <c r="O35" s="1" t="s">
        <v>509</v>
      </c>
    </row>
    <row r="36" spans="1:15" ht="15" customHeight="1">
      <c r="A36" s="86" t="s">
        <v>469</v>
      </c>
      <c r="B36" s="25"/>
      <c r="C36" s="88" t="s">
        <v>510</v>
      </c>
      <c r="D36" s="89">
        <v>1425527.88</v>
      </c>
      <c r="E36" s="106">
        <v>5.4346789975756593E-3</v>
      </c>
      <c r="F36" s="89">
        <v>1410250.5426127196</v>
      </c>
      <c r="G36" s="89">
        <v>1412839.7797970925</v>
      </c>
      <c r="H36" s="89">
        <v>-2589.2371843729634</v>
      </c>
      <c r="I36" s="89">
        <v>-113759.3830356979</v>
      </c>
      <c r="J36" s="89">
        <v>-116348.62022007086</v>
      </c>
      <c r="K36" s="89">
        <v>53726.971894928196</v>
      </c>
      <c r="L36" s="23"/>
      <c r="M36" s="22">
        <v>9.1043039846053588E-4</v>
      </c>
      <c r="N36" s="27">
        <v>90</v>
      </c>
      <c r="O36" s="1" t="s">
        <v>511</v>
      </c>
    </row>
    <row r="37" spans="1:15" ht="15" customHeight="1">
      <c r="A37" s="86" t="s">
        <v>469</v>
      </c>
      <c r="B37" s="25"/>
      <c r="C37" s="88" t="s">
        <v>512</v>
      </c>
      <c r="D37" s="89">
        <v>1956876.5</v>
      </c>
      <c r="E37" s="106">
        <v>1.3516958770381837E-2</v>
      </c>
      <c r="F37" s="89">
        <v>1935904.7161891209</v>
      </c>
      <c r="G37" s="89">
        <v>1959308.3979462525</v>
      </c>
      <c r="H37" s="89">
        <v>-23403.681757131591</v>
      </c>
      <c r="I37" s="89">
        <v>-156161.84463334095</v>
      </c>
      <c r="J37" s="89">
        <v>-179565.52639047254</v>
      </c>
      <c r="K37" s="89">
        <v>73753.063824571043</v>
      </c>
      <c r="L37" s="23"/>
      <c r="M37" s="22">
        <v>1.5147565978629739E-3</v>
      </c>
      <c r="N37" s="27">
        <v>92</v>
      </c>
      <c r="O37" s="1" t="s">
        <v>513</v>
      </c>
    </row>
    <row r="38" spans="1:15" ht="15" customHeight="1">
      <c r="A38" s="86" t="s">
        <v>469</v>
      </c>
      <c r="B38" s="25"/>
      <c r="C38" s="88" t="s">
        <v>514</v>
      </c>
      <c r="D38" s="89">
        <v>1586316.23</v>
      </c>
      <c r="E38" s="106">
        <v>1.6923033932642939E-2</v>
      </c>
      <c r="F38" s="89">
        <v>1569315.7289304391</v>
      </c>
      <c r="G38" s="89">
        <v>1565876.0186312213</v>
      </c>
      <c r="H38" s="89">
        <v>3439.7102992178407</v>
      </c>
      <c r="I38" s="89">
        <v>-126590.54807424337</v>
      </c>
      <c r="J38" s="89">
        <v>-123150.83777502553</v>
      </c>
      <c r="K38" s="89">
        <v>59786.952399470749</v>
      </c>
      <c r="L38" s="23"/>
      <c r="M38" s="22">
        <v>2.0655155212804576E-3</v>
      </c>
      <c r="N38" s="27">
        <v>94</v>
      </c>
      <c r="O38" s="1" t="s">
        <v>515</v>
      </c>
    </row>
    <row r="39" spans="1:15" ht="15" customHeight="1">
      <c r="A39" s="86" t="s">
        <v>469</v>
      </c>
      <c r="B39" s="25"/>
      <c r="C39" s="88" t="s">
        <v>516</v>
      </c>
      <c r="D39" s="89">
        <v>3095403</v>
      </c>
      <c r="E39" s="106">
        <v>7.8331290948920884E-3</v>
      </c>
      <c r="F39" s="89">
        <v>3062229.6635510488</v>
      </c>
      <c r="G39" s="89">
        <v>3083896.6680573639</v>
      </c>
      <c r="H39" s="89">
        <v>-21667.004506315105</v>
      </c>
      <c r="I39" s="89">
        <v>-247018.0628995123</v>
      </c>
      <c r="J39" s="89">
        <v>-268685.0674058274</v>
      </c>
      <c r="K39" s="89">
        <v>116663.19004892168</v>
      </c>
      <c r="L39" s="23"/>
      <c r="M39" s="22">
        <v>1.6713611570804625E-3</v>
      </c>
      <c r="N39" s="27">
        <v>98</v>
      </c>
      <c r="O39" s="1" t="s">
        <v>517</v>
      </c>
    </row>
    <row r="40" spans="1:15" ht="15" customHeight="1">
      <c r="A40" s="86" t="s">
        <v>518</v>
      </c>
      <c r="B40" s="25"/>
      <c r="C40" s="88" t="s">
        <v>519</v>
      </c>
      <c r="D40" s="89">
        <v>7349213.9000000004</v>
      </c>
      <c r="E40" s="106">
        <v>3.1128818267688985E-2</v>
      </c>
      <c r="F40" s="89">
        <v>7270452.6061264696</v>
      </c>
      <c r="G40" s="89">
        <v>7191839.8802409442</v>
      </c>
      <c r="H40" s="89">
        <v>78612.725885525346</v>
      </c>
      <c r="I40" s="89">
        <v>-586478.91127978172</v>
      </c>
      <c r="J40" s="89">
        <v>-507866.18539425638</v>
      </c>
      <c r="K40" s="89">
        <v>276985.81991613918</v>
      </c>
      <c r="L40" s="23"/>
      <c r="M40" s="22">
        <v>3.2897192706375987E-3</v>
      </c>
      <c r="N40" s="27">
        <v>101</v>
      </c>
      <c r="O40" s="1" t="s">
        <v>520</v>
      </c>
    </row>
    <row r="41" spans="1:15" ht="15" customHeight="1">
      <c r="A41" s="86" t="s">
        <v>469</v>
      </c>
      <c r="B41" s="25"/>
      <c r="C41" s="88" t="s">
        <v>521</v>
      </c>
      <c r="D41" s="89">
        <v>84118069.730000004</v>
      </c>
      <c r="E41" s="106">
        <v>1.8757295007648667E-2</v>
      </c>
      <c r="F41" s="89">
        <v>83216579.026337296</v>
      </c>
      <c r="G41" s="89">
        <v>82846801.356030405</v>
      </c>
      <c r="H41" s="89">
        <v>369777.6703068912</v>
      </c>
      <c r="I41" s="89">
        <v>-6712755.2178345444</v>
      </c>
      <c r="J41" s="89">
        <v>-6342977.5475276532</v>
      </c>
      <c r="K41" s="89">
        <v>3170340.7780697495</v>
      </c>
      <c r="L41" s="23"/>
      <c r="M41" s="22">
        <v>7.6310667580118448E-3</v>
      </c>
      <c r="N41" s="27">
        <v>116</v>
      </c>
      <c r="O41" s="1" t="s">
        <v>522</v>
      </c>
    </row>
    <row r="42" spans="1:15" ht="15" customHeight="1">
      <c r="A42" s="86" t="s">
        <v>469</v>
      </c>
      <c r="B42" s="25"/>
      <c r="C42" s="88" t="s">
        <v>523</v>
      </c>
      <c r="D42" s="89">
        <v>400524.94</v>
      </c>
      <c r="E42" s="106">
        <v>2.9959382782877242E-2</v>
      </c>
      <c r="F42" s="89">
        <v>396232.52683414862</v>
      </c>
      <c r="G42" s="89">
        <v>389959.71106347663</v>
      </c>
      <c r="H42" s="89">
        <v>6272.815770671994</v>
      </c>
      <c r="I42" s="89">
        <v>-31962.524692824616</v>
      </c>
      <c r="J42" s="89">
        <v>-25689.708922152622</v>
      </c>
      <c r="K42" s="89">
        <v>15095.455161913636</v>
      </c>
      <c r="L42" s="23"/>
      <c r="M42" s="22">
        <v>8.8270001512301646E-2</v>
      </c>
      <c r="N42" s="27">
        <v>2023</v>
      </c>
      <c r="O42" s="1" t="s">
        <v>524</v>
      </c>
    </row>
    <row r="43" spans="1:15" ht="15" customHeight="1">
      <c r="A43" s="86" t="s">
        <v>469</v>
      </c>
      <c r="B43" s="25"/>
      <c r="C43" s="88" t="s">
        <v>525</v>
      </c>
      <c r="D43" s="89">
        <v>6581548.6299999999</v>
      </c>
      <c r="E43" s="106">
        <v>1.1790278945789989E-2</v>
      </c>
      <c r="F43" s="89">
        <v>6511014.3806443829</v>
      </c>
      <c r="G43" s="89">
        <v>6497314.9286198076</v>
      </c>
      <c r="H43" s="89">
        <v>13699.452024575323</v>
      </c>
      <c r="I43" s="89">
        <v>-525218.00665746559</v>
      </c>
      <c r="J43" s="89">
        <v>-511518.55463289027</v>
      </c>
      <c r="K43" s="89">
        <v>248053.14805145247</v>
      </c>
      <c r="L43" s="23"/>
      <c r="M43" s="22">
        <v>4.1722333611688973E-4</v>
      </c>
      <c r="N43" s="27">
        <v>126</v>
      </c>
      <c r="O43" s="1" t="s">
        <v>526</v>
      </c>
    </row>
    <row r="44" spans="1:15" ht="15" customHeight="1">
      <c r="A44" s="86" t="s">
        <v>469</v>
      </c>
      <c r="B44" s="25"/>
      <c r="C44" s="88" t="s">
        <v>527</v>
      </c>
      <c r="D44" s="89">
        <v>1897562.02</v>
      </c>
      <c r="E44" s="106">
        <v>1.2990831801057867E-2</v>
      </c>
      <c r="F44" s="89">
        <v>1877225.9076029351</v>
      </c>
      <c r="G44" s="89">
        <v>1880547.1511713173</v>
      </c>
      <c r="H44" s="89">
        <v>-3321.2435683822259</v>
      </c>
      <c r="I44" s="89">
        <v>-151428.45516790077</v>
      </c>
      <c r="J44" s="89">
        <v>-154749.698736283</v>
      </c>
      <c r="K44" s="89">
        <v>71517.549918015749</v>
      </c>
      <c r="L44" s="23"/>
      <c r="M44" s="22">
        <v>6.9538681031256168E-3</v>
      </c>
      <c r="N44" s="27">
        <v>130</v>
      </c>
      <c r="O44" s="1" t="s">
        <v>528</v>
      </c>
    </row>
    <row r="45" spans="1:15" ht="15" customHeight="1">
      <c r="A45" s="86" t="s">
        <v>469</v>
      </c>
      <c r="B45" s="25"/>
      <c r="C45" s="88" t="s">
        <v>529</v>
      </c>
      <c r="D45" s="89">
        <v>465344.35</v>
      </c>
      <c r="E45" s="106">
        <v>1.9918112742615124E-2</v>
      </c>
      <c r="F45" s="89">
        <v>460357.26925892412</v>
      </c>
      <c r="G45" s="89">
        <v>456338.84565645672</v>
      </c>
      <c r="H45" s="89">
        <v>4018.4236024674028</v>
      </c>
      <c r="I45" s="89">
        <v>-37135.216292751757</v>
      </c>
      <c r="J45" s="89">
        <v>-33116.792690284354</v>
      </c>
      <c r="K45" s="89">
        <v>17538.445346936063</v>
      </c>
      <c r="L45" s="23"/>
      <c r="M45" s="22">
        <v>2.0103179856652679E-3</v>
      </c>
      <c r="N45" s="27">
        <v>136</v>
      </c>
      <c r="O45" s="1" t="s">
        <v>530</v>
      </c>
    </row>
    <row r="46" spans="1:15" ht="15" customHeight="1">
      <c r="A46" s="86" t="s">
        <v>469</v>
      </c>
      <c r="B46" s="25"/>
      <c r="C46" s="88" t="s">
        <v>531</v>
      </c>
      <c r="D46" s="89">
        <v>398110.89</v>
      </c>
      <c r="E46" s="106">
        <v>-2.7207226218249669E-2</v>
      </c>
      <c r="F46" s="89">
        <v>393844.34813195845</v>
      </c>
      <c r="G46" s="89">
        <v>406197.42295034078</v>
      </c>
      <c r="H46" s="89">
        <v>-12353.074818382331</v>
      </c>
      <c r="I46" s="89">
        <v>-31769.879678672154</v>
      </c>
      <c r="J46" s="89">
        <v>-44122.954497054481</v>
      </c>
      <c r="K46" s="89">
        <v>15004.471605350049</v>
      </c>
      <c r="L46" s="23"/>
      <c r="M46" s="22">
        <v>4.9067250518519255E-4</v>
      </c>
      <c r="N46" s="27">
        <v>138</v>
      </c>
      <c r="O46" s="1" t="s">
        <v>532</v>
      </c>
    </row>
    <row r="47" spans="1:15" ht="15" customHeight="1">
      <c r="A47" s="86" t="s">
        <v>469</v>
      </c>
      <c r="B47" s="25"/>
      <c r="C47" s="88" t="s">
        <v>533</v>
      </c>
      <c r="D47" s="89">
        <v>7465141.2999999998</v>
      </c>
      <c r="E47" s="106">
        <v>2.0053489417374282E-2</v>
      </c>
      <c r="F47" s="89">
        <v>7385137.6158322645</v>
      </c>
      <c r="G47" s="89">
        <v>7412222.2265010038</v>
      </c>
      <c r="H47" s="89">
        <v>-27084.610668739304</v>
      </c>
      <c r="I47" s="89">
        <v>-595730.10144305823</v>
      </c>
      <c r="J47" s="89">
        <v>-622814.71211179753</v>
      </c>
      <c r="K47" s="89">
        <v>281355.02815754659</v>
      </c>
      <c r="L47" s="23"/>
      <c r="M47" s="22">
        <v>4.3703617055808488E-4</v>
      </c>
      <c r="N47" s="27">
        <v>141</v>
      </c>
      <c r="O47" s="1" t="s">
        <v>534</v>
      </c>
    </row>
    <row r="48" spans="1:15" ht="15" customHeight="1">
      <c r="A48" s="86" t="s">
        <v>469</v>
      </c>
      <c r="B48" s="25"/>
      <c r="C48" s="88" t="s">
        <v>535</v>
      </c>
      <c r="D48" s="89">
        <v>1892994.75</v>
      </c>
      <c r="E48" s="106">
        <v>9.8666701292795533E-3</v>
      </c>
      <c r="F48" s="89">
        <v>1872707.5848916608</v>
      </c>
      <c r="G48" s="89">
        <v>1889188.9212882742</v>
      </c>
      <c r="H48" s="89">
        <v>-16481.336396613391</v>
      </c>
      <c r="I48" s="89">
        <v>-151063.9797867827</v>
      </c>
      <c r="J48" s="89">
        <v>-167545.31618339609</v>
      </c>
      <c r="K48" s="89">
        <v>71345.413272798731</v>
      </c>
      <c r="L48" s="23"/>
      <c r="M48" s="22">
        <v>7.8265266490646548E-3</v>
      </c>
      <c r="N48" s="27">
        <v>146</v>
      </c>
      <c r="O48" s="1" t="s">
        <v>536</v>
      </c>
    </row>
    <row r="49" spans="1:15" ht="15" customHeight="1">
      <c r="A49" s="86" t="s">
        <v>469</v>
      </c>
      <c r="B49" s="25"/>
      <c r="C49" s="88" t="s">
        <v>537</v>
      </c>
      <c r="D49" s="89">
        <v>11469639.83</v>
      </c>
      <c r="E49" s="106">
        <v>2.5459661170729397E-2</v>
      </c>
      <c r="F49" s="89">
        <v>11346720.061223887</v>
      </c>
      <c r="G49" s="89">
        <v>11320170.835755987</v>
      </c>
      <c r="H49" s="89">
        <v>26549.225467899814</v>
      </c>
      <c r="I49" s="89">
        <v>-915295.42775583384</v>
      </c>
      <c r="J49" s="89">
        <v>-888746.20228793402</v>
      </c>
      <c r="K49" s="89">
        <v>432281.28010471392</v>
      </c>
      <c r="L49" s="23"/>
      <c r="M49" s="22">
        <v>2.0056195017742525E-3</v>
      </c>
      <c r="N49" s="27">
        <v>148</v>
      </c>
      <c r="O49" s="1" t="s">
        <v>538</v>
      </c>
    </row>
    <row r="50" spans="1:15" ht="15" customHeight="1">
      <c r="A50" s="86" t="s">
        <v>469</v>
      </c>
      <c r="B50" s="25"/>
      <c r="C50" s="88" t="s">
        <v>539</v>
      </c>
      <c r="D50" s="89">
        <v>1660427.97</v>
      </c>
      <c r="E50" s="106">
        <v>3.337102360577604E-2</v>
      </c>
      <c r="F50" s="89">
        <v>1642633.2157473036</v>
      </c>
      <c r="G50" s="89">
        <v>1648525.6742997852</v>
      </c>
      <c r="H50" s="89">
        <v>-5892.4585524816066</v>
      </c>
      <c r="I50" s="89">
        <v>-132504.78232836549</v>
      </c>
      <c r="J50" s="89">
        <v>-138397.24088084709</v>
      </c>
      <c r="K50" s="89">
        <v>62580.162850089386</v>
      </c>
      <c r="L50" s="23"/>
      <c r="M50" s="22">
        <v>1.1977917349236818E-2</v>
      </c>
      <c r="N50" s="27">
        <v>151</v>
      </c>
      <c r="O50" s="1" t="s">
        <v>540</v>
      </c>
    </row>
    <row r="51" spans="1:15" ht="15" customHeight="1">
      <c r="A51" s="86" t="s">
        <v>469</v>
      </c>
      <c r="B51" s="25"/>
      <c r="C51" s="88" t="s">
        <v>541</v>
      </c>
      <c r="D51" s="89">
        <v>1236363.67</v>
      </c>
      <c r="E51" s="106">
        <v>1.8028849367703881E-3</v>
      </c>
      <c r="F51" s="89">
        <v>1223113.599492809</v>
      </c>
      <c r="G51" s="89">
        <v>1238208.6653191613</v>
      </c>
      <c r="H51" s="89">
        <v>-15095.06582635222</v>
      </c>
      <c r="I51" s="89">
        <v>-98663.779418296035</v>
      </c>
      <c r="J51" s="89">
        <v>-113758.84524464826</v>
      </c>
      <c r="K51" s="89">
        <v>46597.528594109484</v>
      </c>
      <c r="L51" s="23"/>
      <c r="M51" s="22">
        <v>1.7240192823623774E-3</v>
      </c>
      <c r="N51" s="27">
        <v>153</v>
      </c>
      <c r="O51" s="1" t="s">
        <v>542</v>
      </c>
    </row>
    <row r="52" spans="1:15" ht="15" customHeight="1">
      <c r="A52" s="86" t="s">
        <v>469</v>
      </c>
      <c r="B52" s="25"/>
      <c r="C52" s="88" t="s">
        <v>543</v>
      </c>
      <c r="D52" s="89">
        <v>1358409.22</v>
      </c>
      <c r="E52" s="106">
        <v>1.0516020103716661E-2</v>
      </c>
      <c r="F52" s="89">
        <v>1343851.19117777</v>
      </c>
      <c r="G52" s="89">
        <v>1358388.7235986583</v>
      </c>
      <c r="H52" s="89">
        <v>-14537.53242088831</v>
      </c>
      <c r="I52" s="89">
        <v>-108403.20764347565</v>
      </c>
      <c r="J52" s="89">
        <v>-122940.74006436396</v>
      </c>
      <c r="K52" s="89">
        <v>51197.324870805984</v>
      </c>
      <c r="L52" s="23"/>
      <c r="M52" s="22">
        <v>1.3244329620687987E-3</v>
      </c>
      <c r="N52" s="27">
        <v>158</v>
      </c>
      <c r="O52" s="1" t="s">
        <v>544</v>
      </c>
    </row>
    <row r="53" spans="1:15" ht="15" customHeight="1">
      <c r="A53" s="86" t="s">
        <v>469</v>
      </c>
      <c r="B53" s="25"/>
      <c r="C53" s="88" t="s">
        <v>545</v>
      </c>
      <c r="D53" s="89">
        <v>2857958.82</v>
      </c>
      <c r="E53" s="106">
        <v>3.1298662174902736E-2</v>
      </c>
      <c r="F53" s="89">
        <v>2827330.1653488581</v>
      </c>
      <c r="G53" s="89">
        <v>2824436.5924618896</v>
      </c>
      <c r="H53" s="89">
        <v>2893.5728869684972</v>
      </c>
      <c r="I53" s="89">
        <v>-228069.64119469287</v>
      </c>
      <c r="J53" s="89">
        <v>-225176.06830772437</v>
      </c>
      <c r="K53" s="89">
        <v>107714.11443668303</v>
      </c>
      <c r="L53" s="23"/>
      <c r="M53" s="22">
        <v>1.4398625861547784E-3</v>
      </c>
      <c r="N53" s="27">
        <v>162</v>
      </c>
      <c r="O53" s="1" t="s">
        <v>546</v>
      </c>
    </row>
    <row r="54" spans="1:15" ht="15" customHeight="1">
      <c r="A54" s="86" t="s">
        <v>469</v>
      </c>
      <c r="B54" s="25"/>
      <c r="C54" s="88" t="s">
        <v>547</v>
      </c>
      <c r="D54" s="89">
        <v>668707.27</v>
      </c>
      <c r="E54" s="106">
        <v>-1.4511575612475847E-2</v>
      </c>
      <c r="F54" s="89">
        <v>661540.75525100937</v>
      </c>
      <c r="G54" s="89">
        <v>669246.18084508926</v>
      </c>
      <c r="H54" s="89">
        <v>-7705.4255940798903</v>
      </c>
      <c r="I54" s="89">
        <v>-53363.899460658642</v>
      </c>
      <c r="J54" s="89">
        <v>-61069.325054738532</v>
      </c>
      <c r="K54" s="89">
        <v>25203.026335215669</v>
      </c>
      <c r="L54" s="23"/>
      <c r="M54" s="22">
        <v>2.9712063177816284E-3</v>
      </c>
      <c r="N54" s="27">
        <v>164</v>
      </c>
      <c r="O54" s="1" t="s">
        <v>548</v>
      </c>
    </row>
    <row r="55" spans="1:15" ht="15" customHeight="1">
      <c r="A55" s="86" t="s">
        <v>469</v>
      </c>
      <c r="B55" s="25"/>
      <c r="C55" s="88" t="s">
        <v>549</v>
      </c>
      <c r="D55" s="89">
        <v>5009218.99</v>
      </c>
      <c r="E55" s="106">
        <v>-2.7209456928167786E-3</v>
      </c>
      <c r="F55" s="89">
        <v>4955535.3478694782</v>
      </c>
      <c r="G55" s="89">
        <v>4985596.8581609959</v>
      </c>
      <c r="H55" s="89">
        <v>-30061.510291517712</v>
      </c>
      <c r="I55" s="89">
        <v>-399743.61062170309</v>
      </c>
      <c r="J55" s="89">
        <v>-429805.1209132208</v>
      </c>
      <c r="K55" s="89">
        <v>188793.33871132048</v>
      </c>
      <c r="L55" s="23"/>
      <c r="M55" s="22">
        <v>7.2654309025284682E-4</v>
      </c>
      <c r="N55" s="27">
        <v>172</v>
      </c>
      <c r="O55" s="1" t="s">
        <v>550</v>
      </c>
    </row>
    <row r="56" spans="1:15" ht="15" customHeight="1">
      <c r="A56" s="86" t="s">
        <v>469</v>
      </c>
      <c r="B56" s="25"/>
      <c r="C56" s="88" t="s">
        <v>551</v>
      </c>
      <c r="D56" s="89">
        <v>1280503.42</v>
      </c>
      <c r="E56" s="106">
        <v>1.809566592863332E-2</v>
      </c>
      <c r="F56" s="89">
        <v>1266780.3051824162</v>
      </c>
      <c r="G56" s="89">
        <v>1265190.2991754333</v>
      </c>
      <c r="H56" s="89">
        <v>1590.006006982876</v>
      </c>
      <c r="I56" s="89">
        <v>-102186.2013910953</v>
      </c>
      <c r="J56" s="89">
        <v>-100596.19538411242</v>
      </c>
      <c r="K56" s="89">
        <v>48261.119423142693</v>
      </c>
      <c r="L56" s="23"/>
      <c r="M56" s="22">
        <v>5.3756818602431313E-3</v>
      </c>
      <c r="N56" s="27">
        <v>176</v>
      </c>
      <c r="O56" s="1" t="s">
        <v>552</v>
      </c>
    </row>
    <row r="57" spans="1:15" ht="15" customHeight="1">
      <c r="A57" s="86" t="s">
        <v>469</v>
      </c>
      <c r="B57" s="25"/>
      <c r="C57" s="88" t="s">
        <v>553</v>
      </c>
      <c r="D57" s="89">
        <v>387954.91</v>
      </c>
      <c r="E57" s="106">
        <v>-1.0952072585587946E-2</v>
      </c>
      <c r="F57" s="89">
        <v>383797.20944971539</v>
      </c>
      <c r="G57" s="89">
        <v>391541.17069034179</v>
      </c>
      <c r="H57" s="89">
        <v>-7743.9612406264059</v>
      </c>
      <c r="I57" s="89">
        <v>-30959.41638634925</v>
      </c>
      <c r="J57" s="89">
        <v>-38703.377626975656</v>
      </c>
      <c r="K57" s="89">
        <v>14621.701082457537</v>
      </c>
      <c r="L57" s="23"/>
      <c r="M57" s="22">
        <v>1.3455595391492609E-3</v>
      </c>
      <c r="N57" s="27">
        <v>177</v>
      </c>
      <c r="O57" s="1" t="s">
        <v>554</v>
      </c>
    </row>
    <row r="58" spans="1:15" ht="15" customHeight="1">
      <c r="A58" s="86" t="s">
        <v>469</v>
      </c>
      <c r="B58" s="25"/>
      <c r="C58" s="88" t="s">
        <v>555</v>
      </c>
      <c r="D58" s="89">
        <v>979075.99</v>
      </c>
      <c r="E58" s="106">
        <v>1.209051414311535E-2</v>
      </c>
      <c r="F58" s="89">
        <v>968583.26345506869</v>
      </c>
      <c r="G58" s="89">
        <v>980556.12073449581</v>
      </c>
      <c r="H58" s="89">
        <v>-11972.857279427117</v>
      </c>
      <c r="I58" s="89">
        <v>-78131.814978929164</v>
      </c>
      <c r="J58" s="89">
        <v>-90104.672258356281</v>
      </c>
      <c r="K58" s="89">
        <v>36900.567807715553</v>
      </c>
      <c r="L58" s="23"/>
      <c r="M58" s="22">
        <v>4.0176459228239905E-4</v>
      </c>
      <c r="N58" s="27">
        <v>180</v>
      </c>
      <c r="O58" s="1" t="s">
        <v>556</v>
      </c>
    </row>
    <row r="59" spans="1:15" ht="15" customHeight="1">
      <c r="A59" s="86" t="s">
        <v>469</v>
      </c>
      <c r="B59" s="25"/>
      <c r="C59" s="88" t="s">
        <v>557</v>
      </c>
      <c r="D59" s="89">
        <v>3370203.98</v>
      </c>
      <c r="E59" s="106">
        <v>0.16117343137996132</v>
      </c>
      <c r="F59" s="89">
        <v>3334085.6101043401</v>
      </c>
      <c r="G59" s="89">
        <v>3342930.6969543649</v>
      </c>
      <c r="H59" s="89">
        <v>-8845.0868500247598</v>
      </c>
      <c r="I59" s="89">
        <v>-268947.6164221029</v>
      </c>
      <c r="J59" s="89">
        <v>-277792.70327212766</v>
      </c>
      <c r="K59" s="89">
        <v>127020.21269035801</v>
      </c>
      <c r="L59" s="23"/>
      <c r="M59" s="22">
        <v>1.0307122760141408E-3</v>
      </c>
      <c r="N59" s="27">
        <v>185</v>
      </c>
      <c r="O59" s="1" t="s">
        <v>558</v>
      </c>
    </row>
    <row r="60" spans="1:15" ht="15" customHeight="1">
      <c r="A60" s="86" t="s">
        <v>518</v>
      </c>
      <c r="B60" s="25"/>
      <c r="C60" s="88" t="s">
        <v>559</v>
      </c>
      <c r="D60" s="89">
        <v>1854197.91</v>
      </c>
      <c r="E60" s="106">
        <v>1.359093484616225E-2</v>
      </c>
      <c r="F60" s="89">
        <v>1834326.5294038798</v>
      </c>
      <c r="G60" s="89">
        <v>1845706.5347295252</v>
      </c>
      <c r="H60" s="89">
        <v>-11380.005325645441</v>
      </c>
      <c r="I60" s="89">
        <v>-147967.93049581081</v>
      </c>
      <c r="J60" s="89">
        <v>-159347.93582145625</v>
      </c>
      <c r="K60" s="89">
        <v>69883.192321853858</v>
      </c>
      <c r="L60" s="23"/>
      <c r="M60" s="22">
        <v>3.1082149248340238E-3</v>
      </c>
      <c r="N60" s="27">
        <v>188</v>
      </c>
      <c r="O60" s="1" t="s">
        <v>560</v>
      </c>
    </row>
    <row r="61" spans="1:15" ht="15" customHeight="1">
      <c r="A61" s="86" t="s">
        <v>469</v>
      </c>
      <c r="B61" s="25"/>
      <c r="C61" s="88" t="s">
        <v>561</v>
      </c>
      <c r="D61" s="89">
        <v>11753918.48</v>
      </c>
      <c r="E61" s="106">
        <v>1.463721271406393E-2</v>
      </c>
      <c r="F61" s="89">
        <v>11627952.105886327</v>
      </c>
      <c r="G61" s="89">
        <v>11760242.847824929</v>
      </c>
      <c r="H61" s="89">
        <v>-132290.74193860218</v>
      </c>
      <c r="I61" s="89">
        <v>-937981.31435822078</v>
      </c>
      <c r="J61" s="89">
        <v>-1070272.0562968231</v>
      </c>
      <c r="K61" s="89">
        <v>442995.50832372153</v>
      </c>
      <c r="L61" s="23"/>
      <c r="M61" s="22">
        <v>1.9571140657006795E-3</v>
      </c>
      <c r="N61" s="27">
        <v>192</v>
      </c>
      <c r="O61" s="1" t="s">
        <v>562</v>
      </c>
    </row>
    <row r="62" spans="1:15" ht="15" customHeight="1">
      <c r="A62" s="86" t="s">
        <v>469</v>
      </c>
      <c r="B62" s="25"/>
      <c r="C62" s="88" t="s">
        <v>563</v>
      </c>
      <c r="D62" s="89">
        <v>1263860.3400000001</v>
      </c>
      <c r="E62" s="106">
        <v>2.8697390486664087E-2</v>
      </c>
      <c r="F62" s="89">
        <v>1250315.5885465364</v>
      </c>
      <c r="G62" s="89">
        <v>1245055.9524600166</v>
      </c>
      <c r="H62" s="89">
        <v>5259.6360865198076</v>
      </c>
      <c r="I62" s="89">
        <v>-100858.0572424072</v>
      </c>
      <c r="J62" s="89">
        <v>-95598.421155887394</v>
      </c>
      <c r="K62" s="89">
        <v>47633.855443286309</v>
      </c>
      <c r="L62" s="23"/>
      <c r="M62" s="22">
        <v>1.2401096805754771E-2</v>
      </c>
      <c r="N62" s="27">
        <v>193</v>
      </c>
      <c r="O62" s="1" t="s">
        <v>564</v>
      </c>
    </row>
    <row r="63" spans="1:15" ht="15" customHeight="1">
      <c r="A63" s="86" t="s">
        <v>469</v>
      </c>
      <c r="B63" s="25"/>
      <c r="C63" s="88" t="s">
        <v>565</v>
      </c>
      <c r="D63" s="89">
        <v>1369827.95</v>
      </c>
      <c r="E63" s="106">
        <v>0.16770910012050466</v>
      </c>
      <c r="F63" s="89">
        <v>1355147.5470080383</v>
      </c>
      <c r="G63" s="89">
        <v>1372859.9395983575</v>
      </c>
      <c r="H63" s="89">
        <v>-17712.392590319272</v>
      </c>
      <c r="I63" s="89">
        <v>-109314.44038615003</v>
      </c>
      <c r="J63" s="89">
        <v>-127026.8329764693</v>
      </c>
      <c r="K63" s="89">
        <v>51627.687401341536</v>
      </c>
      <c r="L63" s="23"/>
      <c r="M63" s="22">
        <v>1.315159894875739E-3</v>
      </c>
      <c r="N63" s="27">
        <v>196</v>
      </c>
      <c r="O63" s="1" t="s">
        <v>566</v>
      </c>
    </row>
    <row r="64" spans="1:15" ht="15" customHeight="1">
      <c r="A64" s="86" t="s">
        <v>469</v>
      </c>
      <c r="B64" s="25"/>
      <c r="C64" s="88" t="s">
        <v>567</v>
      </c>
      <c r="D64" s="89">
        <v>870697.89</v>
      </c>
      <c r="E64" s="106">
        <v>1.4980434097703998E-2</v>
      </c>
      <c r="F64" s="89">
        <v>861366.64813896874</v>
      </c>
      <c r="G64" s="89">
        <v>855486.54782603309</v>
      </c>
      <c r="H64" s="89">
        <v>5880.1003129356541</v>
      </c>
      <c r="I64" s="89">
        <v>-69483.070914673357</v>
      </c>
      <c r="J64" s="89">
        <v>-63602.970601737703</v>
      </c>
      <c r="K64" s="89">
        <v>32815.886466565134</v>
      </c>
      <c r="L64" s="23"/>
      <c r="M64" s="22">
        <v>1.2543584100796043E-3</v>
      </c>
      <c r="N64" s="27">
        <v>207</v>
      </c>
      <c r="O64" s="1" t="s">
        <v>568</v>
      </c>
    </row>
    <row r="65" spans="1:15" ht="15" customHeight="1">
      <c r="A65" s="86" t="s">
        <v>469</v>
      </c>
      <c r="B65" s="25"/>
      <c r="C65" s="88" t="s">
        <v>1564</v>
      </c>
      <c r="D65" s="89">
        <v>940545.37</v>
      </c>
      <c r="E65" s="106">
        <v>2.4042575905195429E-2</v>
      </c>
      <c r="F65" s="89">
        <v>930465.57489593339</v>
      </c>
      <c r="G65" s="89">
        <v>919749.25336916558</v>
      </c>
      <c r="H65" s="89">
        <v>10716.321526767802</v>
      </c>
      <c r="I65" s="89">
        <v>-75057.010465682513</v>
      </c>
      <c r="J65" s="89">
        <v>-64340.688938914711</v>
      </c>
      <c r="K65" s="89">
        <v>35448.380469342235</v>
      </c>
      <c r="L65" s="23"/>
      <c r="M65" s="22">
        <v>9.1780185676979724E-4</v>
      </c>
      <c r="N65" s="27">
        <v>209</v>
      </c>
      <c r="O65" s="1" t="s">
        <v>570</v>
      </c>
    </row>
    <row r="66" spans="1:15" ht="15" customHeight="1">
      <c r="A66" s="86" t="s">
        <v>469</v>
      </c>
      <c r="B66" s="25"/>
      <c r="C66" s="88" t="s">
        <v>569</v>
      </c>
      <c r="D66" s="89">
        <v>666532.21</v>
      </c>
      <c r="E66" s="106">
        <v>5.9441559694994872E-3</v>
      </c>
      <c r="F66" s="89">
        <v>659389.00530051719</v>
      </c>
      <c r="G66" s="89">
        <v>659466.20607739652</v>
      </c>
      <c r="H66" s="89">
        <v>-77.20077687932644</v>
      </c>
      <c r="I66" s="89">
        <v>-53190.326227095764</v>
      </c>
      <c r="J66" s="89">
        <v>-53267.52700397509</v>
      </c>
      <c r="K66" s="89">
        <v>25121.050114947153</v>
      </c>
      <c r="L66" s="23"/>
      <c r="M66" s="22">
        <v>9.8202011591418028E-4</v>
      </c>
      <c r="N66" s="27">
        <v>215</v>
      </c>
      <c r="O66" s="1" t="s">
        <v>572</v>
      </c>
    </row>
    <row r="67" spans="1:15" ht="15" customHeight="1">
      <c r="A67" s="86" t="s">
        <v>469</v>
      </c>
      <c r="B67" s="25"/>
      <c r="C67" s="88" t="s">
        <v>571</v>
      </c>
      <c r="D67" s="89">
        <v>1099182.73</v>
      </c>
      <c r="E67" s="106">
        <v>3.12514052451911E-2</v>
      </c>
      <c r="F67" s="89">
        <v>1087402.8233057288</v>
      </c>
      <c r="G67" s="89">
        <v>1074571.6546934959</v>
      </c>
      <c r="H67" s="89">
        <v>12831.168612232897</v>
      </c>
      <c r="I67" s="89">
        <v>-87716.52309479496</v>
      </c>
      <c r="J67" s="89">
        <v>-74885.354482562063</v>
      </c>
      <c r="K67" s="89">
        <v>41427.291932094973</v>
      </c>
      <c r="L67" s="23"/>
      <c r="M67" s="22">
        <v>7.0931239122480638E-4</v>
      </c>
      <c r="N67" s="27">
        <v>217</v>
      </c>
      <c r="O67" s="1" t="s">
        <v>574</v>
      </c>
    </row>
    <row r="68" spans="1:15" ht="15" customHeight="1">
      <c r="A68" s="86" t="s">
        <v>518</v>
      </c>
      <c r="B68" s="25"/>
      <c r="C68" s="88" t="s">
        <v>573</v>
      </c>
      <c r="D68" s="89">
        <v>635438.68000000005</v>
      </c>
      <c r="E68" s="106">
        <v>-3.760457761920466E-3</v>
      </c>
      <c r="F68" s="89">
        <v>628628.70368211262</v>
      </c>
      <c r="G68" s="89">
        <v>641147.14355283172</v>
      </c>
      <c r="H68" s="89">
        <v>-12518.439870719099</v>
      </c>
      <c r="I68" s="89">
        <v>-50709.013277115468</v>
      </c>
      <c r="J68" s="89">
        <v>-63227.453147834567</v>
      </c>
      <c r="K68" s="89">
        <v>23949.160574334241</v>
      </c>
      <c r="L68" s="23"/>
      <c r="M68" s="22">
        <v>1.1368140659541149E-3</v>
      </c>
      <c r="N68" s="27">
        <v>220</v>
      </c>
      <c r="O68" s="1" t="s">
        <v>576</v>
      </c>
    </row>
    <row r="69" spans="1:15" ht="15" customHeight="1">
      <c r="A69" s="86" t="s">
        <v>469</v>
      </c>
      <c r="B69" s="25"/>
      <c r="C69" s="88" t="s">
        <v>575</v>
      </c>
      <c r="D69" s="89">
        <v>22154567.370000001</v>
      </c>
      <c r="E69" s="106">
        <v>2.4057006840461526E-2</v>
      </c>
      <c r="F69" s="89">
        <v>21917137.569342066</v>
      </c>
      <c r="G69" s="89">
        <v>21990870.638223957</v>
      </c>
      <c r="H69" s="89">
        <v>-73733.068881891668</v>
      </c>
      <c r="I69" s="89">
        <v>-1767969.5716887729</v>
      </c>
      <c r="J69" s="89">
        <v>-1841702.6405706645</v>
      </c>
      <c r="K69" s="89">
        <v>834987.40019892366</v>
      </c>
      <c r="L69" s="23"/>
      <c r="M69" s="22">
        <v>6.8419112630964136E-4</v>
      </c>
      <c r="N69" s="27">
        <v>222</v>
      </c>
      <c r="O69" s="1" t="s">
        <v>578</v>
      </c>
    </row>
    <row r="70" spans="1:15" ht="15" customHeight="1">
      <c r="A70" s="86" t="s">
        <v>469</v>
      </c>
      <c r="B70" s="25"/>
      <c r="C70" s="88" t="s">
        <v>577</v>
      </c>
      <c r="D70" s="89">
        <v>3514983.42</v>
      </c>
      <c r="E70" s="106">
        <v>-5.4385648694310618E-3</v>
      </c>
      <c r="F70" s="89">
        <v>3477313.4534062655</v>
      </c>
      <c r="G70" s="89">
        <v>3546813.1414707336</v>
      </c>
      <c r="H70" s="89">
        <v>-69499.688064468093</v>
      </c>
      <c r="I70" s="89">
        <v>-280501.24508256366</v>
      </c>
      <c r="J70" s="89">
        <v>-350000.93314703176</v>
      </c>
      <c r="K70" s="89">
        <v>132476.83056011406</v>
      </c>
      <c r="L70" s="23"/>
      <c r="M70" s="22">
        <v>2.3147986091897544E-2</v>
      </c>
      <c r="N70" s="27">
        <v>231</v>
      </c>
      <c r="O70" s="1" t="s">
        <v>580</v>
      </c>
    </row>
    <row r="71" spans="1:15" ht="15" customHeight="1">
      <c r="A71" s="86" t="s">
        <v>469</v>
      </c>
      <c r="B71" s="25"/>
      <c r="C71" s="88" t="s">
        <v>579</v>
      </c>
      <c r="D71" s="89">
        <v>7401592.2300000004</v>
      </c>
      <c r="E71" s="106">
        <v>2.7668967728791793E-2</v>
      </c>
      <c r="F71" s="89">
        <v>7322269.599213724</v>
      </c>
      <c r="G71" s="89">
        <v>7353833.1221464695</v>
      </c>
      <c r="H71" s="89">
        <v>-31563.522932745516</v>
      </c>
      <c r="I71" s="89">
        <v>-590658.78498750622</v>
      </c>
      <c r="J71" s="89">
        <v>-622222.30792025174</v>
      </c>
      <c r="K71" s="89">
        <v>278959.91604101699</v>
      </c>
      <c r="L71" s="23"/>
      <c r="M71" s="22">
        <v>3.7837321849831292E-3</v>
      </c>
      <c r="N71" s="27">
        <v>238</v>
      </c>
      <c r="O71" s="1" t="s">
        <v>582</v>
      </c>
    </row>
    <row r="72" spans="1:15" ht="15" customHeight="1">
      <c r="A72" s="86" t="s">
        <v>518</v>
      </c>
      <c r="B72" s="25"/>
      <c r="C72" s="88" t="s">
        <v>581</v>
      </c>
      <c r="D72" s="89">
        <v>914761.43</v>
      </c>
      <c r="E72" s="106">
        <v>-4.6197363023349203E-3</v>
      </c>
      <c r="F72" s="89">
        <v>904957.9605687455</v>
      </c>
      <c r="G72" s="89">
        <v>929122.37528654118</v>
      </c>
      <c r="H72" s="89">
        <v>-24164.414717795677</v>
      </c>
      <c r="I72" s="89">
        <v>-72999.411208746591</v>
      </c>
      <c r="J72" s="89">
        <v>-97163.825926542268</v>
      </c>
      <c r="K72" s="89">
        <v>34476.605003456214</v>
      </c>
      <c r="L72" s="23"/>
      <c r="M72" s="22">
        <v>7.7095683713307829E-3</v>
      </c>
      <c r="N72" s="27">
        <v>240</v>
      </c>
      <c r="O72" s="1" t="s">
        <v>584</v>
      </c>
    </row>
    <row r="73" spans="1:15" ht="15" customHeight="1">
      <c r="A73" s="86" t="s">
        <v>469</v>
      </c>
      <c r="B73" s="25"/>
      <c r="C73" s="88" t="s">
        <v>583</v>
      </c>
      <c r="D73" s="89">
        <v>6830495.7999999998</v>
      </c>
      <c r="E73" s="106">
        <v>-4.2984653373495663E-3</v>
      </c>
      <c r="F73" s="89">
        <v>6757293.5916650752</v>
      </c>
      <c r="G73" s="89">
        <v>6902442.4127241829</v>
      </c>
      <c r="H73" s="89">
        <v>-145148.82105910778</v>
      </c>
      <c r="I73" s="89">
        <v>-545084.38518643752</v>
      </c>
      <c r="J73" s="89">
        <v>-690233.2062455453</v>
      </c>
      <c r="K73" s="89">
        <v>257435.76188423974</v>
      </c>
      <c r="L73" s="23"/>
      <c r="M73" s="22">
        <v>9.847799975159742E-4</v>
      </c>
      <c r="N73" s="27">
        <v>250</v>
      </c>
      <c r="O73" s="1" t="s">
        <v>586</v>
      </c>
    </row>
    <row r="74" spans="1:15" ht="15" customHeight="1">
      <c r="A74" s="86" t="s">
        <v>469</v>
      </c>
      <c r="B74" s="25"/>
      <c r="C74" s="88" t="s">
        <v>585</v>
      </c>
      <c r="D74" s="89">
        <v>2565106.15</v>
      </c>
      <c r="E74" s="106">
        <v>2.5859717453371678E-2</v>
      </c>
      <c r="F74" s="89">
        <v>2537615.9881886868</v>
      </c>
      <c r="G74" s="89">
        <v>2534568.0719820159</v>
      </c>
      <c r="H74" s="89">
        <v>3047.916206670925</v>
      </c>
      <c r="I74" s="89">
        <v>-204699.53421400243</v>
      </c>
      <c r="J74" s="89">
        <v>-201651.6180073315</v>
      </c>
      <c r="K74" s="89">
        <v>96676.738464460941</v>
      </c>
      <c r="L74" s="23"/>
      <c r="M74" s="22">
        <v>7.3410421449093665E-3</v>
      </c>
      <c r="N74" s="27">
        <v>258</v>
      </c>
      <c r="O74" s="1" t="s">
        <v>588</v>
      </c>
    </row>
    <row r="75" spans="1:15" ht="15" customHeight="1">
      <c r="A75" s="86" t="s">
        <v>469</v>
      </c>
      <c r="B75" s="25"/>
      <c r="C75" s="88" t="s">
        <v>587</v>
      </c>
      <c r="D75" s="89">
        <v>5886978.0899999999</v>
      </c>
      <c r="E75" s="106">
        <v>2.1189075666825596E-2</v>
      </c>
      <c r="F75" s="89">
        <v>5823887.5312432973</v>
      </c>
      <c r="G75" s="89">
        <v>5860871.4124768563</v>
      </c>
      <c r="H75" s="89">
        <v>-36983.88123355899</v>
      </c>
      <c r="I75" s="89">
        <v>-469790.17728020251</v>
      </c>
      <c r="J75" s="89">
        <v>-506774.0585137615</v>
      </c>
      <c r="K75" s="89">
        <v>221875.35636797792</v>
      </c>
      <c r="L75" s="23"/>
      <c r="M75" s="22">
        <v>2.6777598521744665E-3</v>
      </c>
      <c r="N75" s="27">
        <v>268</v>
      </c>
      <c r="O75" s="1" t="s">
        <v>590</v>
      </c>
    </row>
    <row r="76" spans="1:15" ht="15" customHeight="1">
      <c r="A76" s="86" t="s">
        <v>469</v>
      </c>
      <c r="B76" s="25"/>
      <c r="C76" s="88" t="s">
        <v>589</v>
      </c>
      <c r="D76" s="89">
        <v>906379.97</v>
      </c>
      <c r="E76" s="106">
        <v>1.4345494493668731E-2</v>
      </c>
      <c r="F76" s="89">
        <v>896666.32441155787</v>
      </c>
      <c r="G76" s="89">
        <v>888786.7397646032</v>
      </c>
      <c r="H76" s="89">
        <v>7879.5846469546668</v>
      </c>
      <c r="I76" s="89">
        <v>-72330.557423481878</v>
      </c>
      <c r="J76" s="89">
        <v>-64450.972776527211</v>
      </c>
      <c r="K76" s="89">
        <v>34160.714678071301</v>
      </c>
      <c r="L76" s="23"/>
      <c r="M76" s="22">
        <v>6.1699297604292458E-3</v>
      </c>
      <c r="N76" s="27">
        <v>270</v>
      </c>
      <c r="O76" s="1" t="s">
        <v>592</v>
      </c>
    </row>
    <row r="77" spans="1:15" ht="15" customHeight="1">
      <c r="A77" s="86" t="s">
        <v>469</v>
      </c>
      <c r="B77" s="25"/>
      <c r="C77" s="88" t="s">
        <v>591</v>
      </c>
      <c r="D77" s="89">
        <v>3542971.32</v>
      </c>
      <c r="E77" s="106">
        <v>5.779366301919886E-3</v>
      </c>
      <c r="F77" s="89">
        <v>3505001.4079635558</v>
      </c>
      <c r="G77" s="89">
        <v>3525625.9696360328</v>
      </c>
      <c r="H77" s="89">
        <v>-20624.561672477052</v>
      </c>
      <c r="I77" s="89">
        <v>-282734.72383884358</v>
      </c>
      <c r="J77" s="89">
        <v>-303359.28551132063</v>
      </c>
      <c r="K77" s="89">
        <v>133531.67146346983</v>
      </c>
      <c r="L77" s="23"/>
      <c r="M77" s="22">
        <v>9.5511155420205829E-4</v>
      </c>
      <c r="N77" s="27">
        <v>280</v>
      </c>
      <c r="O77" s="1" t="s">
        <v>594</v>
      </c>
    </row>
    <row r="78" spans="1:15" ht="15" customHeight="1">
      <c r="A78" s="86" t="s">
        <v>469</v>
      </c>
      <c r="B78" s="25"/>
      <c r="C78" s="88" t="s">
        <v>593</v>
      </c>
      <c r="D78" s="89">
        <v>1074057.18</v>
      </c>
      <c r="E78" s="106">
        <v>1.5498586050229468E-2</v>
      </c>
      <c r="F78" s="89">
        <v>1062546.5430336497</v>
      </c>
      <c r="G78" s="89">
        <v>1064890.5802468425</v>
      </c>
      <c r="H78" s="89">
        <v>-2344.037213192787</v>
      </c>
      <c r="I78" s="89">
        <v>-85711.464402829864</v>
      </c>
      <c r="J78" s="89">
        <v>-88055.501616022651</v>
      </c>
      <c r="K78" s="89">
        <v>40480.330643133988</v>
      </c>
      <c r="L78" s="23"/>
      <c r="M78" s="22">
        <v>3.0360741202730673E-3</v>
      </c>
      <c r="N78" s="27">
        <v>286</v>
      </c>
      <c r="O78" s="1" t="s">
        <v>596</v>
      </c>
    </row>
    <row r="79" spans="1:15" ht="15" customHeight="1">
      <c r="A79" s="86" t="s">
        <v>469</v>
      </c>
      <c r="B79" s="25"/>
      <c r="C79" s="88" t="s">
        <v>595</v>
      </c>
      <c r="D79" s="89">
        <v>1324071.02</v>
      </c>
      <c r="E79" s="106">
        <v>-1.4479208926727605E-3</v>
      </c>
      <c r="F79" s="89">
        <v>1309880.9925855515</v>
      </c>
      <c r="G79" s="89">
        <v>1329562.9675038129</v>
      </c>
      <c r="H79" s="89">
        <v>-19681.974918261403</v>
      </c>
      <c r="I79" s="89">
        <v>-105662.96488753852</v>
      </c>
      <c r="J79" s="89">
        <v>-125344.93980579992</v>
      </c>
      <c r="K79" s="89">
        <v>49903.146389833433</v>
      </c>
      <c r="L79" s="23"/>
      <c r="M79" s="22">
        <v>1.1296900338534379E-3</v>
      </c>
      <c r="N79" s="27">
        <v>288</v>
      </c>
      <c r="O79" s="1" t="s">
        <v>598</v>
      </c>
    </row>
    <row r="80" spans="1:15" ht="15" customHeight="1">
      <c r="A80" s="86" t="s">
        <v>469</v>
      </c>
      <c r="B80" s="25"/>
      <c r="C80" s="88" t="s">
        <v>597</v>
      </c>
      <c r="D80" s="89">
        <v>225127.48</v>
      </c>
      <c r="E80" s="106">
        <v>-4.6206117703202265E-2</v>
      </c>
      <c r="F80" s="89">
        <v>222714.79588812686</v>
      </c>
      <c r="G80" s="89">
        <v>235340.40523588838</v>
      </c>
      <c r="H80" s="89">
        <v>-12625.609347761521</v>
      </c>
      <c r="I80" s="89">
        <v>-17965.529533649962</v>
      </c>
      <c r="J80" s="89">
        <v>-30591.138881411483</v>
      </c>
      <c r="K80" s="89">
        <v>8484.8693318688438</v>
      </c>
      <c r="L80" s="23"/>
      <c r="M80" s="22">
        <v>2.6427581018480945E-4</v>
      </c>
      <c r="N80" s="27">
        <v>292</v>
      </c>
      <c r="O80" s="1" t="s">
        <v>600</v>
      </c>
    </row>
    <row r="81" spans="1:15" ht="15" customHeight="1">
      <c r="A81" s="86" t="s">
        <v>469</v>
      </c>
      <c r="B81" s="25"/>
      <c r="C81" s="88" t="s">
        <v>599</v>
      </c>
      <c r="D81" s="89">
        <v>3029505.41</v>
      </c>
      <c r="E81" s="106">
        <v>3.5326572098097753E-3</v>
      </c>
      <c r="F81" s="89">
        <v>2997038.2959473715</v>
      </c>
      <c r="G81" s="89">
        <v>3026225.4892646363</v>
      </c>
      <c r="H81" s="89">
        <v>-29187.193317264784</v>
      </c>
      <c r="I81" s="89">
        <v>-241759.33082761525</v>
      </c>
      <c r="J81" s="89">
        <v>-270946.52414488001</v>
      </c>
      <c r="K81" s="89">
        <v>114179.56414756541</v>
      </c>
      <c r="L81" s="23"/>
      <c r="M81" s="22">
        <v>1.4188420182682517E-3</v>
      </c>
      <c r="N81" s="27">
        <v>308</v>
      </c>
      <c r="O81" s="1" t="s">
        <v>602</v>
      </c>
    </row>
    <row r="82" spans="1:15" ht="15" customHeight="1">
      <c r="A82" s="86" t="s">
        <v>469</v>
      </c>
      <c r="B82" s="25"/>
      <c r="C82" s="88" t="s">
        <v>601</v>
      </c>
      <c r="D82" s="89">
        <v>3739551.1</v>
      </c>
      <c r="E82" s="106">
        <v>1.8265929914929702E-2</v>
      </c>
      <c r="F82" s="89">
        <v>3699474.448653359</v>
      </c>
      <c r="G82" s="89">
        <v>3694443.711897165</v>
      </c>
      <c r="H82" s="89">
        <v>5030.7367561939172</v>
      </c>
      <c r="I82" s="89">
        <v>-298422.10168942151</v>
      </c>
      <c r="J82" s="89">
        <v>-293391.3649332276</v>
      </c>
      <c r="K82" s="89">
        <v>140940.60149097035</v>
      </c>
      <c r="L82" s="23"/>
      <c r="M82" s="22">
        <v>4.8717322686498912E-4</v>
      </c>
      <c r="N82" s="27">
        <v>310</v>
      </c>
      <c r="O82" s="1" t="s">
        <v>604</v>
      </c>
    </row>
    <row r="83" spans="1:15" ht="15" customHeight="1">
      <c r="A83" s="86" t="s">
        <v>469</v>
      </c>
      <c r="B83" s="25"/>
      <c r="C83" s="88" t="s">
        <v>603</v>
      </c>
      <c r="D83" s="89">
        <v>2656243.62</v>
      </c>
      <c r="E83" s="106">
        <v>8.5002194620063198E-2</v>
      </c>
      <c r="F83" s="89">
        <v>2627776.7407934349</v>
      </c>
      <c r="G83" s="89">
        <v>2498502.0748894899</v>
      </c>
      <c r="H83" s="89">
        <v>129274.66590394499</v>
      </c>
      <c r="I83" s="89">
        <v>-211972.44869297737</v>
      </c>
      <c r="J83" s="89">
        <v>-82697.782789032382</v>
      </c>
      <c r="K83" s="89">
        <v>100111.63465832906</v>
      </c>
      <c r="L83" s="23"/>
      <c r="M83" s="22">
        <v>2.5286889951503186E-4</v>
      </c>
      <c r="N83" s="27">
        <v>318</v>
      </c>
      <c r="O83" s="1" t="s">
        <v>606</v>
      </c>
    </row>
    <row r="84" spans="1:15" ht="15" customHeight="1">
      <c r="A84" s="86" t="s">
        <v>469</v>
      </c>
      <c r="B84" s="25"/>
      <c r="C84" s="88" t="s">
        <v>605</v>
      </c>
      <c r="D84" s="89">
        <v>1401476.08</v>
      </c>
      <c r="E84" s="106">
        <v>8.1727771899846591E-3</v>
      </c>
      <c r="F84" s="89">
        <v>1386456.5049957123</v>
      </c>
      <c r="G84" s="89">
        <v>1394459.5427909673</v>
      </c>
      <c r="H84" s="89">
        <v>-8003.0377952549607</v>
      </c>
      <c r="I84" s="89">
        <v>-111840.01129468503</v>
      </c>
      <c r="J84" s="89">
        <v>-119843.04908993999</v>
      </c>
      <c r="K84" s="89">
        <v>52820.479359249111</v>
      </c>
      <c r="L84" s="23"/>
      <c r="M84" s="22">
        <v>2.9485022981832198E-3</v>
      </c>
      <c r="N84" s="27">
        <v>319</v>
      </c>
      <c r="O84" s="1" t="s">
        <v>608</v>
      </c>
    </row>
    <row r="85" spans="1:15" ht="15" customHeight="1">
      <c r="A85" s="86" t="s">
        <v>469</v>
      </c>
      <c r="B85" s="25"/>
      <c r="C85" s="88" t="s">
        <v>607</v>
      </c>
      <c r="D85" s="89">
        <v>3128644.69</v>
      </c>
      <c r="E85" s="106">
        <v>-1.483683157144966E-2</v>
      </c>
      <c r="F85" s="89">
        <v>3095115.1034063986</v>
      </c>
      <c r="G85" s="89">
        <v>3142110.9476570212</v>
      </c>
      <c r="H85" s="89">
        <v>-46995.844250622671</v>
      </c>
      <c r="I85" s="89">
        <v>-249670.80242044257</v>
      </c>
      <c r="J85" s="89">
        <v>-296666.64667106525</v>
      </c>
      <c r="K85" s="89">
        <v>117916.04197095489</v>
      </c>
      <c r="L85" s="23"/>
      <c r="M85" s="22">
        <v>3.4514441221325234E-3</v>
      </c>
      <c r="N85" s="27">
        <v>321</v>
      </c>
      <c r="O85" s="1" t="s">
        <v>610</v>
      </c>
    </row>
    <row r="86" spans="1:15" ht="15" customHeight="1">
      <c r="A86" s="86" t="s">
        <v>469</v>
      </c>
      <c r="B86" s="25"/>
      <c r="C86" s="88" t="s">
        <v>609</v>
      </c>
      <c r="D86" s="89">
        <v>1527992.88</v>
      </c>
      <c r="E86" s="106">
        <v>8.3723540496303261E-3</v>
      </c>
      <c r="F86" s="89">
        <v>1511617.4284352628</v>
      </c>
      <c r="G86" s="89">
        <v>1520069.4745280521</v>
      </c>
      <c r="H86" s="89">
        <v>-8452.0460927893873</v>
      </c>
      <c r="I86" s="89">
        <v>-121936.25235287518</v>
      </c>
      <c r="J86" s="89">
        <v>-130388.29844566456</v>
      </c>
      <c r="K86" s="89">
        <v>57588.793366433762</v>
      </c>
      <c r="L86" s="23"/>
      <c r="M86" s="22">
        <v>2.6142101848204767E-3</v>
      </c>
      <c r="N86" s="27">
        <v>325</v>
      </c>
      <c r="O86" s="1" t="s">
        <v>612</v>
      </c>
    </row>
    <row r="87" spans="1:15" ht="15" customHeight="1">
      <c r="A87" s="86" t="s">
        <v>469</v>
      </c>
      <c r="B87" s="25"/>
      <c r="C87" s="88" t="s">
        <v>611</v>
      </c>
      <c r="D87" s="89">
        <v>1535408.94</v>
      </c>
      <c r="E87" s="106">
        <v>2.0987073703307102E-2</v>
      </c>
      <c r="F87" s="89">
        <v>1518954.0107538414</v>
      </c>
      <c r="G87" s="89">
        <v>1523741.6453392555</v>
      </c>
      <c r="H87" s="89">
        <v>-4787.6345854140818</v>
      </c>
      <c r="I87" s="89">
        <v>-122528.06568882744</v>
      </c>
      <c r="J87" s="89">
        <v>-127315.70027424152</v>
      </c>
      <c r="K87" s="89">
        <v>57868.29856081208</v>
      </c>
      <c r="L87" s="23"/>
      <c r="M87" s="22">
        <v>1.4871783837328489E-3</v>
      </c>
      <c r="N87" s="27">
        <v>328</v>
      </c>
      <c r="O87" s="1" t="s">
        <v>614</v>
      </c>
    </row>
    <row r="88" spans="1:15" ht="15" customHeight="1">
      <c r="A88" s="86" t="s">
        <v>469</v>
      </c>
      <c r="B88" s="25"/>
      <c r="C88" s="88" t="s">
        <v>613</v>
      </c>
      <c r="D88" s="89">
        <v>3747958.04</v>
      </c>
      <c r="E88" s="106">
        <v>4.0347957318730865E-2</v>
      </c>
      <c r="F88" s="89">
        <v>3707791.2917421893</v>
      </c>
      <c r="G88" s="89">
        <v>3710384.1555150556</v>
      </c>
      <c r="H88" s="89">
        <v>-2592.8637728663161</v>
      </c>
      <c r="I88" s="89">
        <v>-299092.98881904967</v>
      </c>
      <c r="J88" s="89">
        <v>-301685.85259191599</v>
      </c>
      <c r="K88" s="89">
        <v>141257.45213657286</v>
      </c>
      <c r="L88" s="23"/>
      <c r="M88" s="22">
        <v>3.4038417836852256E-3</v>
      </c>
      <c r="N88" s="27">
        <v>333</v>
      </c>
      <c r="O88" s="1" t="s">
        <v>616</v>
      </c>
    </row>
    <row r="89" spans="1:15" ht="15" customHeight="1">
      <c r="A89" s="86" t="s">
        <v>469</v>
      </c>
      <c r="B89" s="25"/>
      <c r="C89" s="88" t="s">
        <v>615</v>
      </c>
      <c r="D89" s="89">
        <v>5563372.04</v>
      </c>
      <c r="E89" s="106">
        <v>1.5326836581337044E-2</v>
      </c>
      <c r="F89" s="89">
        <v>5503749.5570878861</v>
      </c>
      <c r="G89" s="89">
        <v>5501633.771885626</v>
      </c>
      <c r="H89" s="89">
        <v>2115.7852022601292</v>
      </c>
      <c r="I89" s="89">
        <v>-443965.90185837133</v>
      </c>
      <c r="J89" s="89">
        <v>-441850.1166561112</v>
      </c>
      <c r="K89" s="89">
        <v>209678.91082853419</v>
      </c>
      <c r="L89" s="23"/>
      <c r="M89" s="22">
        <v>1.6223731890114511E-3</v>
      </c>
      <c r="N89" s="27">
        <v>338</v>
      </c>
      <c r="O89" s="1" t="s">
        <v>618</v>
      </c>
    </row>
    <row r="90" spans="1:15" ht="15" customHeight="1">
      <c r="A90" s="86" t="s">
        <v>469</v>
      </c>
      <c r="B90" s="25"/>
      <c r="C90" s="88" t="s">
        <v>617</v>
      </c>
      <c r="D90" s="89">
        <v>2141814.67</v>
      </c>
      <c r="E90" s="106">
        <v>-1.9552187259580522E-2</v>
      </c>
      <c r="F90" s="89">
        <v>2118860.9096465954</v>
      </c>
      <c r="G90" s="89">
        <v>2158298.1131004672</v>
      </c>
      <c r="H90" s="89">
        <v>-39437.203453871887</v>
      </c>
      <c r="I90" s="89">
        <v>-170920.20356417506</v>
      </c>
      <c r="J90" s="89">
        <v>-210357.40701804694</v>
      </c>
      <c r="K90" s="89">
        <v>80723.231157874587</v>
      </c>
      <c r="L90" s="23"/>
      <c r="M90" s="22">
        <v>1.6047676491873098E-3</v>
      </c>
      <c r="N90" s="27">
        <v>341</v>
      </c>
      <c r="O90" s="1" t="s">
        <v>620</v>
      </c>
    </row>
    <row r="91" spans="1:15" ht="15" customHeight="1">
      <c r="A91" s="86" t="s">
        <v>469</v>
      </c>
      <c r="B91" s="25"/>
      <c r="C91" s="88" t="s">
        <v>619</v>
      </c>
      <c r="D91" s="89">
        <v>307454.15000000002</v>
      </c>
      <c r="E91" s="106">
        <v>6.1028429933962514E-4</v>
      </c>
      <c r="F91" s="89">
        <v>304159.17355894332</v>
      </c>
      <c r="G91" s="89">
        <v>310307.13223649911</v>
      </c>
      <c r="H91" s="89">
        <v>-6147.9586775557837</v>
      </c>
      <c r="I91" s="89">
        <v>-24535.328215232748</v>
      </c>
      <c r="J91" s="89">
        <v>-30683.286892788532</v>
      </c>
      <c r="K91" s="89">
        <v>11587.693729307519</v>
      </c>
      <c r="L91" s="23"/>
      <c r="M91" s="22">
        <v>3.8582961593766831E-3</v>
      </c>
      <c r="N91" s="27">
        <v>343</v>
      </c>
      <c r="O91" s="1" t="s">
        <v>622</v>
      </c>
    </row>
    <row r="92" spans="1:15" ht="15" customHeight="1">
      <c r="A92" s="86" t="s">
        <v>469</v>
      </c>
      <c r="B92" s="25"/>
      <c r="C92" s="88" t="s">
        <v>621</v>
      </c>
      <c r="D92" s="89">
        <v>296134.28000000003</v>
      </c>
      <c r="E92" s="106">
        <v>-2.384735295527407E-3</v>
      </c>
      <c r="F92" s="89">
        <v>292960.61824916891</v>
      </c>
      <c r="G92" s="89">
        <v>297945.91582027019</v>
      </c>
      <c r="H92" s="89">
        <v>-4985.2975711012841</v>
      </c>
      <c r="I92" s="89">
        <v>-23631.984657164769</v>
      </c>
      <c r="J92" s="89">
        <v>-28617.282228266053</v>
      </c>
      <c r="K92" s="89">
        <v>11161.057150762144</v>
      </c>
      <c r="L92" s="23"/>
      <c r="M92" s="22">
        <v>5.8606512314957407E-3</v>
      </c>
      <c r="N92" s="27">
        <v>2223</v>
      </c>
      <c r="O92" s="1" t="s">
        <v>624</v>
      </c>
    </row>
    <row r="93" spans="1:15" ht="15" customHeight="1">
      <c r="A93" s="86" t="s">
        <v>469</v>
      </c>
      <c r="B93" s="25"/>
      <c r="C93" s="88" t="s">
        <v>623</v>
      </c>
      <c r="D93" s="89">
        <v>7385190.7999999998</v>
      </c>
      <c r="E93" s="106">
        <v>2.9529208735097567E-2</v>
      </c>
      <c r="F93" s="89">
        <v>7306043.9428224051</v>
      </c>
      <c r="G93" s="89">
        <v>7274115.2085949816</v>
      </c>
      <c r="H93" s="89">
        <v>31928.734227423556</v>
      </c>
      <c r="I93" s="89">
        <v>-589349.92489162134</v>
      </c>
      <c r="J93" s="89">
        <v>-557421.19066419778</v>
      </c>
      <c r="K93" s="89">
        <v>278341.75965066522</v>
      </c>
      <c r="L93" s="23"/>
      <c r="M93" s="22">
        <v>2.3404549028816814E-3</v>
      </c>
      <c r="N93" s="27">
        <v>346</v>
      </c>
      <c r="O93" s="1" t="s">
        <v>626</v>
      </c>
    </row>
    <row r="94" spans="1:15" ht="15" customHeight="1">
      <c r="A94" s="86" t="s">
        <v>469</v>
      </c>
      <c r="B94" s="25"/>
      <c r="C94" s="88" t="s">
        <v>625</v>
      </c>
      <c r="D94" s="89">
        <v>2012316.96</v>
      </c>
      <c r="E94" s="106">
        <v>1.5781130522949383E-3</v>
      </c>
      <c r="F94" s="89">
        <v>1990751.0225256192</v>
      </c>
      <c r="G94" s="89">
        <v>2021322.1139709936</v>
      </c>
      <c r="H94" s="89">
        <v>-30571.091445374303</v>
      </c>
      <c r="I94" s="89">
        <v>-160586.08116585639</v>
      </c>
      <c r="J94" s="89">
        <v>-191157.17261123069</v>
      </c>
      <c r="K94" s="89">
        <v>75842.569107527626</v>
      </c>
      <c r="L94" s="23"/>
      <c r="M94" s="22">
        <v>3.2991522461913136E-4</v>
      </c>
      <c r="N94" s="27">
        <v>349</v>
      </c>
      <c r="O94" s="1" t="s">
        <v>628</v>
      </c>
    </row>
    <row r="95" spans="1:15" ht="15" customHeight="1">
      <c r="A95" s="86" t="s">
        <v>469</v>
      </c>
      <c r="B95" s="25"/>
      <c r="C95" s="88" t="s">
        <v>627</v>
      </c>
      <c r="D95" s="89">
        <v>1221504.9099999999</v>
      </c>
      <c r="E95" s="106">
        <v>0.13991954580039279</v>
      </c>
      <c r="F95" s="89">
        <v>1208414.0803556931</v>
      </c>
      <c r="G95" s="89">
        <v>1165106.95632285</v>
      </c>
      <c r="H95" s="89">
        <v>43307.12403284316</v>
      </c>
      <c r="I95" s="89">
        <v>-97478.026832190531</v>
      </c>
      <c r="J95" s="89">
        <v>-54170.902799347372</v>
      </c>
      <c r="K95" s="89">
        <v>46037.514165690525</v>
      </c>
      <c r="L95" s="23"/>
      <c r="M95" s="22">
        <v>3.168241122987577E-4</v>
      </c>
      <c r="N95" s="27">
        <v>362</v>
      </c>
      <c r="O95" s="1" t="s">
        <v>630</v>
      </c>
    </row>
    <row r="96" spans="1:15" ht="15" customHeight="1">
      <c r="A96" s="86" t="s">
        <v>469</v>
      </c>
      <c r="B96" s="25"/>
      <c r="C96" s="88" t="s">
        <v>629</v>
      </c>
      <c r="D96" s="89">
        <v>1188011.8899999999</v>
      </c>
      <c r="E96" s="106">
        <v>1.2462254412821006E-2</v>
      </c>
      <c r="F96" s="89">
        <v>1175280.0039960372</v>
      </c>
      <c r="G96" s="89">
        <v>1172416.8813899432</v>
      </c>
      <c r="H96" s="89">
        <v>2863.1226060939953</v>
      </c>
      <c r="I96" s="89">
        <v>-94805.230779122605</v>
      </c>
      <c r="J96" s="89">
        <v>-91942.10817302861</v>
      </c>
      <c r="K96" s="89">
        <v>44775.189822924069</v>
      </c>
      <c r="L96" s="23"/>
      <c r="M96" s="22">
        <v>7.6657917488125032E-3</v>
      </c>
      <c r="N96" s="27">
        <v>365</v>
      </c>
      <c r="O96" s="1" t="s">
        <v>632</v>
      </c>
    </row>
    <row r="97" spans="1:15" ht="15" customHeight="1">
      <c r="A97" s="86" t="s">
        <v>469</v>
      </c>
      <c r="B97" s="25"/>
      <c r="C97" s="88" t="s">
        <v>631</v>
      </c>
      <c r="D97" s="89">
        <v>1326870.1200000001</v>
      </c>
      <c r="E97" s="106">
        <v>-6.4288473964644322E-3</v>
      </c>
      <c r="F97" s="89">
        <v>1312650.0947190204</v>
      </c>
      <c r="G97" s="89">
        <v>1325173.7220895875</v>
      </c>
      <c r="H97" s="89">
        <v>-12523.627370567061</v>
      </c>
      <c r="I97" s="89">
        <v>-105886.3375016576</v>
      </c>
      <c r="J97" s="89">
        <v>-118409.96487222466</v>
      </c>
      <c r="K97" s="89">
        <v>50008.642163813733</v>
      </c>
      <c r="L97" s="23"/>
      <c r="M97" s="22">
        <v>2.1522264780070412E-3</v>
      </c>
      <c r="N97" s="27">
        <v>380</v>
      </c>
      <c r="O97" s="1" t="s">
        <v>634</v>
      </c>
    </row>
    <row r="98" spans="1:15" ht="15" customHeight="1">
      <c r="A98" s="86" t="s">
        <v>469</v>
      </c>
      <c r="B98" s="25"/>
      <c r="C98" s="88" t="s">
        <v>633</v>
      </c>
      <c r="D98" s="89">
        <v>10757150.99</v>
      </c>
      <c r="E98" s="106">
        <v>9.8903434078607688E-3</v>
      </c>
      <c r="F98" s="89">
        <v>10641866.941679494</v>
      </c>
      <c r="G98" s="89">
        <v>10784132.703090342</v>
      </c>
      <c r="H98" s="89">
        <v>-142265.76141084731</v>
      </c>
      <c r="I98" s="89">
        <v>-858437.68965377728</v>
      </c>
      <c r="J98" s="89">
        <v>-1000703.4510646246</v>
      </c>
      <c r="K98" s="89">
        <v>405428.16244970885</v>
      </c>
      <c r="L98" s="23"/>
      <c r="M98" s="22">
        <v>1.1458282328762654E-3</v>
      </c>
      <c r="N98" s="27">
        <v>384</v>
      </c>
      <c r="O98" s="1" t="s">
        <v>636</v>
      </c>
    </row>
    <row r="99" spans="1:15" ht="15" customHeight="1">
      <c r="A99" s="86" t="s">
        <v>469</v>
      </c>
      <c r="B99" s="25"/>
      <c r="C99" s="88" t="s">
        <v>635</v>
      </c>
      <c r="D99" s="89">
        <v>678234.25</v>
      </c>
      <c r="E99" s="106">
        <v>0.13521511876190884</v>
      </c>
      <c r="F99" s="89">
        <v>670965.63490643969</v>
      </c>
      <c r="G99" s="89">
        <v>656410.98038548615</v>
      </c>
      <c r="H99" s="89">
        <v>14554.65452095354</v>
      </c>
      <c r="I99" s="89">
        <v>-54124.167556568093</v>
      </c>
      <c r="J99" s="89">
        <v>-39569.513035614553</v>
      </c>
      <c r="K99" s="89">
        <v>25562.090366080884</v>
      </c>
      <c r="L99" s="23"/>
      <c r="M99" s="22">
        <v>1.257260276506788E-3</v>
      </c>
      <c r="N99" s="27">
        <v>388</v>
      </c>
      <c r="O99" s="1" t="s">
        <v>638</v>
      </c>
    </row>
    <row r="100" spans="1:15" ht="15" customHeight="1">
      <c r="A100" s="86" t="s">
        <v>469</v>
      </c>
      <c r="B100" s="25"/>
      <c r="C100" s="88" t="s">
        <v>637</v>
      </c>
      <c r="D100" s="89">
        <v>2579313.92</v>
      </c>
      <c r="E100" s="106">
        <v>1.8773967897840471E-2</v>
      </c>
      <c r="F100" s="89">
        <v>2551671.4939651275</v>
      </c>
      <c r="G100" s="89">
        <v>2587624.7849353594</v>
      </c>
      <c r="H100" s="89">
        <v>-35953.290970231872</v>
      </c>
      <c r="I100" s="89">
        <v>-205833.33676685963</v>
      </c>
      <c r="J100" s="89">
        <v>-241786.6277370915</v>
      </c>
      <c r="K100" s="89">
        <v>97212.217615861067</v>
      </c>
      <c r="L100" s="23"/>
      <c r="M100" s="22">
        <v>1.4308262317601025E-3</v>
      </c>
      <c r="N100" s="27">
        <v>393</v>
      </c>
      <c r="O100" s="1" t="s">
        <v>640</v>
      </c>
    </row>
    <row r="101" spans="1:15" ht="15" customHeight="1">
      <c r="A101" s="86" t="s">
        <v>469</v>
      </c>
      <c r="B101" s="25"/>
      <c r="C101" s="88" t="s">
        <v>639</v>
      </c>
      <c r="D101" s="89">
        <v>428678.71</v>
      </c>
      <c r="E101" s="106">
        <v>5.8522767694821898E-3</v>
      </c>
      <c r="F101" s="89">
        <v>424084.57376787375</v>
      </c>
      <c r="G101" s="89">
        <v>425959.52247270651</v>
      </c>
      <c r="H101" s="89">
        <v>-1874.9487048327574</v>
      </c>
      <c r="I101" s="89">
        <v>-34209.240137863082</v>
      </c>
      <c r="J101" s="89">
        <v>-36084.188842695839</v>
      </c>
      <c r="K101" s="89">
        <v>16156.5475689778</v>
      </c>
      <c r="L101" s="23"/>
      <c r="M101" s="22">
        <v>1.1399557692100968E-2</v>
      </c>
      <c r="N101" s="27">
        <v>396</v>
      </c>
      <c r="O101" s="1" t="s">
        <v>642</v>
      </c>
    </row>
    <row r="102" spans="1:15" ht="15" customHeight="1">
      <c r="A102" s="86" t="s">
        <v>469</v>
      </c>
      <c r="B102" s="25"/>
      <c r="C102" s="88" t="s">
        <v>641</v>
      </c>
      <c r="D102" s="89">
        <v>8386464.2800000003</v>
      </c>
      <c r="E102" s="106">
        <v>9.9659721487326269E-3</v>
      </c>
      <c r="F102" s="89">
        <v>8296586.8064763425</v>
      </c>
      <c r="G102" s="89">
        <v>8302869.9185779328</v>
      </c>
      <c r="H102" s="89">
        <v>-6283.1121015902609</v>
      </c>
      <c r="I102" s="89">
        <v>-669253.13473610813</v>
      </c>
      <c r="J102" s="89">
        <v>-675536.24683769839</v>
      </c>
      <c r="K102" s="89">
        <v>316078.93257715821</v>
      </c>
      <c r="L102" s="23"/>
      <c r="M102" s="22">
        <v>6.3534177905521659E-4</v>
      </c>
      <c r="N102" s="27">
        <v>409</v>
      </c>
      <c r="O102" s="1" t="s">
        <v>644</v>
      </c>
    </row>
    <row r="103" spans="1:15" ht="15" customHeight="1">
      <c r="A103" s="86" t="s">
        <v>469</v>
      </c>
      <c r="B103" s="25"/>
      <c r="C103" s="88" t="s">
        <v>643</v>
      </c>
      <c r="D103" s="89">
        <v>15687689.880000001</v>
      </c>
      <c r="E103" s="106">
        <v>8.1924647745414969E-3</v>
      </c>
      <c r="F103" s="89">
        <v>15519565.401702328</v>
      </c>
      <c r="G103" s="89">
        <v>15596106.265628051</v>
      </c>
      <c r="H103" s="89">
        <v>-76540.863925723359</v>
      </c>
      <c r="I103" s="89">
        <v>-1251902.5036565133</v>
      </c>
      <c r="J103" s="89">
        <v>-1328443.3675822366</v>
      </c>
      <c r="K103" s="89">
        <v>591256.11298399128</v>
      </c>
      <c r="L103" s="23"/>
      <c r="M103" s="22">
        <v>2.7869846226147559E-3</v>
      </c>
      <c r="N103" s="27">
        <v>411</v>
      </c>
      <c r="O103" s="1" t="s">
        <v>646</v>
      </c>
    </row>
    <row r="104" spans="1:15" ht="15" customHeight="1">
      <c r="A104" s="86" t="s">
        <v>469</v>
      </c>
      <c r="B104" s="25"/>
      <c r="C104" s="88" t="s">
        <v>645</v>
      </c>
      <c r="D104" s="89">
        <v>1544920.75</v>
      </c>
      <c r="E104" s="106">
        <v>1.3320555700441217E-2</v>
      </c>
      <c r="F104" s="89">
        <v>1528363.8829856836</v>
      </c>
      <c r="G104" s="89">
        <v>1527382.4252263817</v>
      </c>
      <c r="H104" s="89">
        <v>981.45775930187665</v>
      </c>
      <c r="I104" s="89">
        <v>-123287.12319470572</v>
      </c>
      <c r="J104" s="89">
        <v>-122305.66543540385</v>
      </c>
      <c r="K104" s="89">
        <v>58226.790846869575</v>
      </c>
      <c r="L104" s="23"/>
      <c r="M104" s="22">
        <v>4.565825839144098E-4</v>
      </c>
      <c r="N104" s="27">
        <v>418</v>
      </c>
      <c r="O104" s="1" t="s">
        <v>648</v>
      </c>
    </row>
    <row r="105" spans="1:15" ht="15" customHeight="1">
      <c r="A105" s="86" t="s">
        <v>469</v>
      </c>
      <c r="B105" s="25"/>
      <c r="C105" s="88" t="s">
        <v>647</v>
      </c>
      <c r="D105" s="89">
        <v>1667641.26</v>
      </c>
      <c r="E105" s="106">
        <v>3.1968505417301563E-2</v>
      </c>
      <c r="F105" s="89">
        <v>1649769.2011455849</v>
      </c>
      <c r="G105" s="89">
        <v>1646547.762429978</v>
      </c>
      <c r="H105" s="89">
        <v>3221.4387156069279</v>
      </c>
      <c r="I105" s="89">
        <v>-133080.41429710508</v>
      </c>
      <c r="J105" s="89">
        <v>-129858.97558149815</v>
      </c>
      <c r="K105" s="89">
        <v>62852.025810145955</v>
      </c>
      <c r="L105" s="23"/>
      <c r="M105" s="22">
        <v>8.8928022937947073E-3</v>
      </c>
      <c r="N105" s="27">
        <v>419</v>
      </c>
      <c r="O105" s="1" t="s">
        <v>650</v>
      </c>
    </row>
    <row r="106" spans="1:15" ht="15" customHeight="1">
      <c r="A106" s="86" t="s">
        <v>469</v>
      </c>
      <c r="B106" s="25"/>
      <c r="C106" s="88" t="s">
        <v>649</v>
      </c>
      <c r="D106" s="89">
        <v>1494674.43</v>
      </c>
      <c r="E106" s="106">
        <v>-3.7713435160081632E-3</v>
      </c>
      <c r="F106" s="89">
        <v>1478656.0512144156</v>
      </c>
      <c r="G106" s="89">
        <v>1498072.3790317632</v>
      </c>
      <c r="H106" s="89">
        <v>-19416.327817347599</v>
      </c>
      <c r="I106" s="89">
        <v>-119277.38726234765</v>
      </c>
      <c r="J106" s="89">
        <v>-138693.71507969525</v>
      </c>
      <c r="K106" s="89">
        <v>56333.048423211352</v>
      </c>
      <c r="L106" s="23"/>
      <c r="M106" s="22">
        <v>1.6642233014666035E-2</v>
      </c>
      <c r="N106" s="27">
        <v>429</v>
      </c>
      <c r="O106" s="1" t="s">
        <v>652</v>
      </c>
    </row>
    <row r="107" spans="1:15" ht="15" customHeight="1">
      <c r="A107" s="86" t="s">
        <v>469</v>
      </c>
      <c r="B107" s="25"/>
      <c r="C107" s="88" t="s">
        <v>651</v>
      </c>
      <c r="D107" s="89">
        <v>21515270.629999999</v>
      </c>
      <c r="E107" s="106">
        <v>2.5736232669708148E-2</v>
      </c>
      <c r="F107" s="89">
        <v>21284692.15236745</v>
      </c>
      <c r="G107" s="89">
        <v>21383419.85519971</v>
      </c>
      <c r="H107" s="89">
        <v>-98727.702832259238</v>
      </c>
      <c r="I107" s="89">
        <v>-1716952.6791120153</v>
      </c>
      <c r="J107" s="89">
        <v>-1815680.3819442745</v>
      </c>
      <c r="K107" s="89">
        <v>810892.8325202479</v>
      </c>
      <c r="L107" s="23"/>
      <c r="M107" s="22">
        <v>1.6253000926782736E-3</v>
      </c>
      <c r="N107" s="27">
        <v>436</v>
      </c>
      <c r="O107" s="1" t="s">
        <v>654</v>
      </c>
    </row>
    <row r="108" spans="1:15" ht="15" customHeight="1">
      <c r="A108" s="86" t="s">
        <v>518</v>
      </c>
      <c r="B108" s="25"/>
      <c r="C108" s="88" t="s">
        <v>653</v>
      </c>
      <c r="D108" s="89">
        <v>1650979.71</v>
      </c>
      <c r="E108" s="106">
        <v>1.8500904567618104E-2</v>
      </c>
      <c r="F108" s="89">
        <v>1633286.2124521129</v>
      </c>
      <c r="G108" s="89">
        <v>1634807.3677230638</v>
      </c>
      <c r="H108" s="89">
        <v>-1521.1552709508687</v>
      </c>
      <c r="I108" s="89">
        <v>-131750.7962131582</v>
      </c>
      <c r="J108" s="89">
        <v>-133271.95148410907</v>
      </c>
      <c r="K108" s="89">
        <v>62224.06571119935</v>
      </c>
      <c r="L108" s="23"/>
      <c r="M108" s="22">
        <v>1.7302854917082872E-3</v>
      </c>
      <c r="N108" s="27">
        <v>2442</v>
      </c>
      <c r="O108" s="1" t="s">
        <v>656</v>
      </c>
    </row>
    <row r="109" spans="1:15" ht="15" customHeight="1">
      <c r="A109" s="86" t="s">
        <v>469</v>
      </c>
      <c r="B109" s="25"/>
      <c r="C109" s="88" t="s">
        <v>655</v>
      </c>
      <c r="D109" s="89">
        <v>762001.93</v>
      </c>
      <c r="E109" s="106">
        <v>2.2558770242268045E-2</v>
      </c>
      <c r="F109" s="89">
        <v>753835.57931847638</v>
      </c>
      <c r="G109" s="89">
        <v>755825.18597994873</v>
      </c>
      <c r="H109" s="89">
        <v>-1989.6066614723532</v>
      </c>
      <c r="I109" s="89">
        <v>-60808.961118888161</v>
      </c>
      <c r="J109" s="89">
        <v>-62798.567780360514</v>
      </c>
      <c r="K109" s="89">
        <v>28719.225243767974</v>
      </c>
      <c r="L109" s="23"/>
      <c r="M109" s="22">
        <v>1.6063373137694503E-3</v>
      </c>
      <c r="N109" s="27">
        <v>2222</v>
      </c>
      <c r="O109" s="1" t="s">
        <v>658</v>
      </c>
    </row>
    <row r="110" spans="1:15" ht="15" customHeight="1">
      <c r="A110" s="86" t="s">
        <v>469</v>
      </c>
      <c r="B110" s="25"/>
      <c r="C110" s="88" t="s">
        <v>657</v>
      </c>
      <c r="D110" s="89">
        <v>4247673.34</v>
      </c>
      <c r="E110" s="106">
        <v>1.2259249711890075E-2</v>
      </c>
      <c r="F110" s="89">
        <v>4202151.1586126136</v>
      </c>
      <c r="G110" s="89">
        <v>4204789.6969190938</v>
      </c>
      <c r="H110" s="89">
        <v>-2638.5383064802736</v>
      </c>
      <c r="I110" s="89">
        <v>-338971.06136961858</v>
      </c>
      <c r="J110" s="89">
        <v>-341609.59967609885</v>
      </c>
      <c r="K110" s="89">
        <v>160091.3102850123</v>
      </c>
      <c r="L110" s="23"/>
      <c r="M110" s="22">
        <v>2.2452942420328956E-2</v>
      </c>
      <c r="N110" s="27">
        <v>442</v>
      </c>
      <c r="O110" s="1" t="s">
        <v>660</v>
      </c>
    </row>
    <row r="111" spans="1:15" ht="15" customHeight="1">
      <c r="A111" s="86" t="s">
        <v>469</v>
      </c>
      <c r="B111" s="25"/>
      <c r="C111" s="88" t="s">
        <v>659</v>
      </c>
      <c r="D111" s="89">
        <v>252037.15</v>
      </c>
      <c r="E111" s="106">
        <v>5.1088552459457759E-2</v>
      </c>
      <c r="F111" s="89">
        <v>249336.0758023641</v>
      </c>
      <c r="G111" s="89">
        <v>244083.7231012164</v>
      </c>
      <c r="H111" s="89">
        <v>5252.3527011476981</v>
      </c>
      <c r="I111" s="89">
        <v>-20112.963827880831</v>
      </c>
      <c r="J111" s="89">
        <v>-14860.611126733133</v>
      </c>
      <c r="K111" s="89">
        <v>9499.0726344319573</v>
      </c>
      <c r="L111" s="23"/>
      <c r="M111" s="22">
        <v>1.7339623340891564E-3</v>
      </c>
      <c r="N111" s="27">
        <v>447</v>
      </c>
      <c r="O111" s="1" t="s">
        <v>662</v>
      </c>
    </row>
    <row r="112" spans="1:15" ht="15" customHeight="1">
      <c r="A112" s="86" t="s">
        <v>469</v>
      </c>
      <c r="B112" s="25"/>
      <c r="C112" s="88" t="s">
        <v>661</v>
      </c>
      <c r="D112" s="89">
        <v>2825984.61</v>
      </c>
      <c r="E112" s="106">
        <v>1.3115140890344712E-2</v>
      </c>
      <c r="F112" s="89">
        <v>2795698.6219502729</v>
      </c>
      <c r="G112" s="89">
        <v>2817047.3391258176</v>
      </c>
      <c r="H112" s="89">
        <v>-21348.717175544705</v>
      </c>
      <c r="I112" s="89">
        <v>-225518.048585607</v>
      </c>
      <c r="J112" s="89">
        <v>-246866.76576115171</v>
      </c>
      <c r="K112" s="89">
        <v>106509.03279209777</v>
      </c>
      <c r="L112" s="23"/>
      <c r="M112" s="22">
        <v>7.9827078571646543E-4</v>
      </c>
      <c r="N112" s="27">
        <v>454</v>
      </c>
      <c r="O112" s="1" t="s">
        <v>664</v>
      </c>
    </row>
    <row r="113" spans="1:15" ht="15" customHeight="1">
      <c r="A113" s="86" t="s">
        <v>469</v>
      </c>
      <c r="B113" s="25"/>
      <c r="C113" s="88" t="s">
        <v>663</v>
      </c>
      <c r="D113" s="89">
        <v>442124.84</v>
      </c>
      <c r="E113" s="106">
        <v>-2.1061802292250409E-3</v>
      </c>
      <c r="F113" s="89">
        <v>437386.60201620316</v>
      </c>
      <c r="G113" s="89">
        <v>453951.3389580248</v>
      </c>
      <c r="H113" s="89">
        <v>-16564.73694182164</v>
      </c>
      <c r="I113" s="89">
        <v>-35282.262612188722</v>
      </c>
      <c r="J113" s="89">
        <v>-51846.999554010363</v>
      </c>
      <c r="K113" s="89">
        <v>16663.321135977803</v>
      </c>
      <c r="L113" s="23"/>
      <c r="M113" s="22">
        <v>4.480983729692919E-3</v>
      </c>
      <c r="N113" s="27">
        <v>465</v>
      </c>
      <c r="O113" s="1" t="s">
        <v>666</v>
      </c>
    </row>
    <row r="114" spans="1:15" ht="15" customHeight="1">
      <c r="A114" s="86" t="s">
        <v>469</v>
      </c>
      <c r="B114" s="25"/>
      <c r="C114" s="88" t="s">
        <v>665</v>
      </c>
      <c r="D114" s="89">
        <v>19385825.489999998</v>
      </c>
      <c r="E114" s="106">
        <v>1.8617981128561167E-2</v>
      </c>
      <c r="F114" s="89">
        <v>19178068.208857469</v>
      </c>
      <c r="G114" s="89">
        <v>19197118.012190931</v>
      </c>
      <c r="H114" s="89">
        <v>-19049.803333461285</v>
      </c>
      <c r="I114" s="89">
        <v>-1547019.5836366985</v>
      </c>
      <c r="J114" s="89">
        <v>-1566069.3869701598</v>
      </c>
      <c r="K114" s="89">
        <v>730635.79876193823</v>
      </c>
      <c r="L114" s="23"/>
      <c r="M114" s="22">
        <v>2.5132598631816223E-4</v>
      </c>
      <c r="N114" s="27">
        <v>472</v>
      </c>
      <c r="O114" s="1" t="s">
        <v>668</v>
      </c>
    </row>
    <row r="115" spans="1:15" ht="15" customHeight="1">
      <c r="A115" s="86" t="s">
        <v>469</v>
      </c>
      <c r="B115" s="25"/>
      <c r="C115" s="88" t="s">
        <v>667</v>
      </c>
      <c r="D115" s="89">
        <v>1634045.87</v>
      </c>
      <c r="E115" s="106">
        <v>1.5587412103889697E-2</v>
      </c>
      <c r="F115" s="89">
        <v>1616533.8518819944</v>
      </c>
      <c r="G115" s="89">
        <v>1614896.7286171869</v>
      </c>
      <c r="H115" s="89">
        <v>1637.1232648075093</v>
      </c>
      <c r="I115" s="89">
        <v>-130399.44895587047</v>
      </c>
      <c r="J115" s="89">
        <v>-128762.32569106296</v>
      </c>
      <c r="K115" s="89">
        <v>61585.843226379766</v>
      </c>
      <c r="L115" s="23"/>
      <c r="M115" s="22">
        <v>2.9798376517036675E-3</v>
      </c>
      <c r="N115" s="27">
        <v>482</v>
      </c>
      <c r="O115" s="1" t="s">
        <v>670</v>
      </c>
    </row>
    <row r="116" spans="1:15" ht="15" customHeight="1">
      <c r="A116" s="86" t="s">
        <v>469</v>
      </c>
      <c r="B116" s="25"/>
      <c r="C116" s="88" t="s">
        <v>669</v>
      </c>
      <c r="D116" s="89">
        <v>1611024.48</v>
      </c>
      <c r="E116" s="106">
        <v>2.5592100145159558E-2</v>
      </c>
      <c r="F116" s="89">
        <v>1593759.1813934739</v>
      </c>
      <c r="G116" s="89">
        <v>1584628.3137284454</v>
      </c>
      <c r="H116" s="89">
        <v>9130.8676650284324</v>
      </c>
      <c r="I116" s="89">
        <v>-128562.30556515389</v>
      </c>
      <c r="J116" s="89">
        <v>-119431.43790012546</v>
      </c>
      <c r="K116" s="89">
        <v>60718.185995072439</v>
      </c>
      <c r="L116" s="23"/>
      <c r="M116" s="22">
        <v>4.7826414778349725E-4</v>
      </c>
      <c r="N116" s="27">
        <v>484</v>
      </c>
      <c r="O116" s="1" t="s">
        <v>672</v>
      </c>
    </row>
    <row r="117" spans="1:15" ht="15" customHeight="1">
      <c r="A117" s="86" t="s">
        <v>469</v>
      </c>
      <c r="B117" s="25"/>
      <c r="C117" s="88" t="s">
        <v>671</v>
      </c>
      <c r="D117" s="89">
        <v>12436645.48</v>
      </c>
      <c r="E117" s="106">
        <v>1.4777987597922149E-2</v>
      </c>
      <c r="F117" s="89">
        <v>12303362.342132535</v>
      </c>
      <c r="G117" s="89">
        <v>12373531.8699727</v>
      </c>
      <c r="H117" s="89">
        <v>-70169.527840165421</v>
      </c>
      <c r="I117" s="89">
        <v>-992464.01048185816</v>
      </c>
      <c r="J117" s="89">
        <v>-1062633.5383220236</v>
      </c>
      <c r="K117" s="89">
        <v>468726.92673758569</v>
      </c>
      <c r="L117" s="23"/>
      <c r="M117" s="22">
        <v>2.0364438031299677E-2</v>
      </c>
      <c r="N117" s="27">
        <v>500</v>
      </c>
      <c r="O117" s="1" t="s">
        <v>674</v>
      </c>
    </row>
    <row r="118" spans="1:15" ht="15" customHeight="1">
      <c r="A118" s="86" t="s">
        <v>469</v>
      </c>
      <c r="B118" s="25"/>
      <c r="C118" s="88" t="s">
        <v>673</v>
      </c>
      <c r="D118" s="89">
        <v>3314932.19</v>
      </c>
      <c r="E118" s="106">
        <v>3.2843059031774313E-2</v>
      </c>
      <c r="F118" s="89">
        <v>3279406.1661367649</v>
      </c>
      <c r="G118" s="89">
        <v>3266680.2513507437</v>
      </c>
      <c r="H118" s="89">
        <v>12725.914786021225</v>
      </c>
      <c r="I118" s="89">
        <v>-264536.84002278151</v>
      </c>
      <c r="J118" s="89">
        <v>-251810.92523676029</v>
      </c>
      <c r="K118" s="89">
        <v>124937.06444080404</v>
      </c>
      <c r="L118" s="23"/>
      <c r="M118" s="22">
        <v>1.7241501895216196E-3</v>
      </c>
      <c r="N118" s="27">
        <v>507</v>
      </c>
      <c r="O118" s="1" t="s">
        <v>676</v>
      </c>
    </row>
    <row r="119" spans="1:15" ht="15" customHeight="1">
      <c r="A119" s="86" t="s">
        <v>469</v>
      </c>
      <c r="B119" s="25"/>
      <c r="C119" s="88" t="s">
        <v>675</v>
      </c>
      <c r="D119" s="89">
        <v>3986913.19</v>
      </c>
      <c r="E119" s="106">
        <v>6.1631443682657938E-2</v>
      </c>
      <c r="F119" s="89">
        <v>3944185.5669264835</v>
      </c>
      <c r="G119" s="89">
        <v>3953364.5632757302</v>
      </c>
      <c r="H119" s="89">
        <v>-9178.9963492467068</v>
      </c>
      <c r="I119" s="89">
        <v>-318161.98832343158</v>
      </c>
      <c r="J119" s="89">
        <v>-327340.98467267829</v>
      </c>
      <c r="K119" s="89">
        <v>150263.47496384883</v>
      </c>
      <c r="L119" s="23"/>
      <c r="M119" s="22">
        <v>1.683598646302867E-3</v>
      </c>
      <c r="N119" s="27">
        <v>518</v>
      </c>
      <c r="O119" s="1" t="s">
        <v>678</v>
      </c>
    </row>
    <row r="120" spans="1:15" ht="15" customHeight="1">
      <c r="A120" s="86" t="s">
        <v>469</v>
      </c>
      <c r="B120" s="25"/>
      <c r="C120" s="88" t="s">
        <v>677</v>
      </c>
      <c r="D120" s="89">
        <v>606949.93999999994</v>
      </c>
      <c r="E120" s="106">
        <v>-1.8188951795933272E-3</v>
      </c>
      <c r="F120" s="89">
        <v>600445.27661132615</v>
      </c>
      <c r="G120" s="89">
        <v>616364.95450345532</v>
      </c>
      <c r="H120" s="89">
        <v>-15919.67789212917</v>
      </c>
      <c r="I120" s="89">
        <v>-48435.566695443267</v>
      </c>
      <c r="J120" s="89">
        <v>-64355.244587572437</v>
      </c>
      <c r="K120" s="89">
        <v>22875.443423813183</v>
      </c>
      <c r="L120" s="23"/>
      <c r="M120" s="22">
        <v>6.1121761122742788E-4</v>
      </c>
      <c r="N120" s="27">
        <v>523</v>
      </c>
      <c r="O120" s="1" t="s">
        <v>680</v>
      </c>
    </row>
    <row r="121" spans="1:15" ht="15" customHeight="1">
      <c r="A121" s="86" t="s">
        <v>469</v>
      </c>
      <c r="B121" s="25"/>
      <c r="C121" s="88" t="s">
        <v>679</v>
      </c>
      <c r="D121" s="89">
        <v>4507640.29</v>
      </c>
      <c r="E121" s="106">
        <v>4.1497856555525292E-2</v>
      </c>
      <c r="F121" s="89">
        <v>4459332.0509981588</v>
      </c>
      <c r="G121" s="89">
        <v>4443032.3443675032</v>
      </c>
      <c r="H121" s="89">
        <v>16299.706630655564</v>
      </c>
      <c r="I121" s="89">
        <v>-359716.8357992791</v>
      </c>
      <c r="J121" s="89">
        <v>-343417.12916862353</v>
      </c>
      <c r="K121" s="89">
        <v>169889.25055136488</v>
      </c>
      <c r="L121" s="23"/>
      <c r="M121" s="22">
        <v>1.3110125580871334E-2</v>
      </c>
      <c r="N121" s="27">
        <v>537</v>
      </c>
      <c r="O121" s="1" t="s">
        <v>682</v>
      </c>
    </row>
    <row r="122" spans="1:15" ht="15" customHeight="1">
      <c r="A122" s="86" t="s">
        <v>469</v>
      </c>
      <c r="B122" s="25"/>
      <c r="C122" s="88" t="s">
        <v>681</v>
      </c>
      <c r="D122" s="89">
        <v>1783221.94</v>
      </c>
      <c r="E122" s="106">
        <v>3.8222459832095712E-3</v>
      </c>
      <c r="F122" s="89">
        <v>1764111.2066386989</v>
      </c>
      <c r="G122" s="89">
        <v>1785870.8949910728</v>
      </c>
      <c r="H122" s="89">
        <v>-21759.688352373894</v>
      </c>
      <c r="I122" s="89">
        <v>-142303.93565513453</v>
      </c>
      <c r="J122" s="89">
        <v>-164063.62400750842</v>
      </c>
      <c r="K122" s="89">
        <v>67208.166460272478</v>
      </c>
      <c r="L122" s="23"/>
      <c r="M122" s="22">
        <v>3.4406148892541758E-3</v>
      </c>
      <c r="N122" s="27">
        <v>542</v>
      </c>
      <c r="O122" s="1" t="s">
        <v>684</v>
      </c>
    </row>
    <row r="123" spans="1:15" ht="15" customHeight="1">
      <c r="A123" s="86" t="s">
        <v>469</v>
      </c>
      <c r="B123" s="25"/>
      <c r="C123" s="88" t="s">
        <v>683</v>
      </c>
      <c r="D123" s="89">
        <v>4407431.7300000004</v>
      </c>
      <c r="E123" s="106">
        <v>2.1399284930632589E-2</v>
      </c>
      <c r="F123" s="89">
        <v>4360197.4229792114</v>
      </c>
      <c r="G123" s="89">
        <v>4392127.7061820105</v>
      </c>
      <c r="H123" s="89">
        <v>-31930.283202799037</v>
      </c>
      <c r="I123" s="89">
        <v>-351720.03396858065</v>
      </c>
      <c r="J123" s="89">
        <v>-383650.31717137969</v>
      </c>
      <c r="K123" s="89">
        <v>166112.47244531254</v>
      </c>
      <c r="L123" s="23"/>
      <c r="M123" s="22">
        <v>4.0223617945797617E-3</v>
      </c>
      <c r="N123" s="27">
        <v>545</v>
      </c>
      <c r="O123" s="1" t="s">
        <v>686</v>
      </c>
    </row>
    <row r="124" spans="1:15" ht="15" customHeight="1">
      <c r="A124" s="86" t="s">
        <v>469</v>
      </c>
      <c r="B124" s="25"/>
      <c r="C124" s="88" t="s">
        <v>685</v>
      </c>
      <c r="D124" s="89">
        <v>1676379.44</v>
      </c>
      <c r="E124" s="106">
        <v>-7.7673051079326649E-3</v>
      </c>
      <c r="F124" s="89">
        <v>1658413.7343457688</v>
      </c>
      <c r="G124" s="89">
        <v>1673029.5998263906</v>
      </c>
      <c r="H124" s="89">
        <v>-14615.865480621811</v>
      </c>
      <c r="I124" s="89">
        <v>-133777.73490345819</v>
      </c>
      <c r="J124" s="89">
        <v>-148393.60038408</v>
      </c>
      <c r="K124" s="89">
        <v>63181.360618576939</v>
      </c>
      <c r="L124" s="23"/>
      <c r="M124" s="22">
        <v>6.4583033620259302E-4</v>
      </c>
      <c r="N124" s="27">
        <v>549</v>
      </c>
      <c r="O124" s="1" t="s">
        <v>688</v>
      </c>
    </row>
    <row r="125" spans="1:15" ht="15" customHeight="1">
      <c r="A125" s="86" t="s">
        <v>469</v>
      </c>
      <c r="B125" s="25"/>
      <c r="C125" s="88" t="s">
        <v>687</v>
      </c>
      <c r="D125" s="89">
        <v>2011800.76</v>
      </c>
      <c r="E125" s="106">
        <v>1.2412510869540982E-2</v>
      </c>
      <c r="F125" s="89">
        <v>1990240.3546247594</v>
      </c>
      <c r="G125" s="89">
        <v>2008020.9663009883</v>
      </c>
      <c r="H125" s="89">
        <v>-17780.611676228931</v>
      </c>
      <c r="I125" s="89">
        <v>-160544.88758813203</v>
      </c>
      <c r="J125" s="89">
        <v>-178325.49926436096</v>
      </c>
      <c r="K125" s="89">
        <v>75823.113954611108</v>
      </c>
      <c r="L125" s="23"/>
      <c r="M125" s="22">
        <v>4.6329346299276725E-3</v>
      </c>
      <c r="N125" s="27">
        <v>560</v>
      </c>
      <c r="O125" s="1" t="s">
        <v>690</v>
      </c>
    </row>
    <row r="126" spans="1:15" ht="15" customHeight="1">
      <c r="A126" s="86" t="s">
        <v>469</v>
      </c>
      <c r="B126" s="25"/>
      <c r="C126" s="88" t="s">
        <v>689</v>
      </c>
      <c r="D126" s="89">
        <v>2409257.33</v>
      </c>
      <c r="E126" s="106">
        <v>-1.5842600424782138E-2</v>
      </c>
      <c r="F126" s="89">
        <v>2383437.3950835476</v>
      </c>
      <c r="G126" s="89">
        <v>2401253.5594034423</v>
      </c>
      <c r="H126" s="89">
        <v>-17816.164319894742</v>
      </c>
      <c r="I126" s="89">
        <v>-192262.55149428072</v>
      </c>
      <c r="J126" s="89">
        <v>-210078.71581417546</v>
      </c>
      <c r="K126" s="89">
        <v>90802.924777984517</v>
      </c>
      <c r="L126" s="23"/>
      <c r="M126" s="22">
        <v>1.9041927547837746E-3</v>
      </c>
      <c r="N126" s="27">
        <v>561</v>
      </c>
      <c r="O126" s="1" t="s">
        <v>692</v>
      </c>
    </row>
    <row r="127" spans="1:15" ht="15" customHeight="1">
      <c r="A127" s="86" t="s">
        <v>469</v>
      </c>
      <c r="B127" s="25"/>
      <c r="C127" s="88" t="s">
        <v>691</v>
      </c>
      <c r="D127" s="89">
        <v>8388767.1899999995</v>
      </c>
      <c r="E127" s="106">
        <v>1.5358971898832063E-2</v>
      </c>
      <c r="F127" s="89">
        <v>8298865.0362624107</v>
      </c>
      <c r="G127" s="89">
        <v>8343904.6640174277</v>
      </c>
      <c r="H127" s="89">
        <v>-45039.62775501702</v>
      </c>
      <c r="I127" s="89">
        <v>-669436.91060220101</v>
      </c>
      <c r="J127" s="89">
        <v>-714476.53835721803</v>
      </c>
      <c r="K127" s="89">
        <v>316165.72735864401</v>
      </c>
      <c r="L127" s="23"/>
      <c r="M127" s="22">
        <v>4.6161523621104008E-3</v>
      </c>
      <c r="N127" s="27">
        <v>564</v>
      </c>
      <c r="O127" s="1" t="s">
        <v>694</v>
      </c>
    </row>
    <row r="128" spans="1:15" ht="15" customHeight="1">
      <c r="A128" s="86" t="s">
        <v>469</v>
      </c>
      <c r="B128" s="25"/>
      <c r="C128" s="88" t="s">
        <v>693</v>
      </c>
      <c r="D128" s="89">
        <v>2986222.31</v>
      </c>
      <c r="E128" s="106">
        <v>1.0922101972259401E-2</v>
      </c>
      <c r="F128" s="89">
        <v>2954219.059566698</v>
      </c>
      <c r="G128" s="89">
        <v>2976257.0002938746</v>
      </c>
      <c r="H128" s="89">
        <v>-22037.94072717661</v>
      </c>
      <c r="I128" s="89">
        <v>-238305.2708818551</v>
      </c>
      <c r="J128" s="89">
        <v>-260343.21160903171</v>
      </c>
      <c r="K128" s="89">
        <v>112548.25975159291</v>
      </c>
      <c r="L128" s="23"/>
      <c r="M128" s="22">
        <v>1.8057554992025114E-3</v>
      </c>
      <c r="N128" s="27">
        <v>567</v>
      </c>
      <c r="O128" s="1" t="s">
        <v>696</v>
      </c>
    </row>
    <row r="129" spans="1:15" ht="15" customHeight="1">
      <c r="A129" s="86" t="s">
        <v>469</v>
      </c>
      <c r="B129" s="25"/>
      <c r="C129" s="88" t="s">
        <v>695</v>
      </c>
      <c r="D129" s="89">
        <v>1538019.61</v>
      </c>
      <c r="E129" s="106">
        <v>4.9529106502141929E-3</v>
      </c>
      <c r="F129" s="89">
        <v>1521536.7022856846</v>
      </c>
      <c r="G129" s="89">
        <v>1528778.7540419707</v>
      </c>
      <c r="H129" s="89">
        <v>-7242.0517562860623</v>
      </c>
      <c r="I129" s="89">
        <v>-122736.40129045019</v>
      </c>
      <c r="J129" s="89">
        <v>-129978.45304673625</v>
      </c>
      <c r="K129" s="89">
        <v>57966.692563261851</v>
      </c>
      <c r="L129" s="23"/>
      <c r="M129" s="22">
        <v>2.1248163572829644E-3</v>
      </c>
      <c r="N129" s="27">
        <v>573</v>
      </c>
      <c r="O129" s="1" t="s">
        <v>698</v>
      </c>
    </row>
    <row r="130" spans="1:15" ht="15" customHeight="1">
      <c r="A130" s="86" t="s">
        <v>469</v>
      </c>
      <c r="B130" s="25"/>
      <c r="C130" s="88" t="s">
        <v>697</v>
      </c>
      <c r="D130" s="89">
        <v>3207705.4</v>
      </c>
      <c r="E130" s="106">
        <v>1.6023561292375588E-2</v>
      </c>
      <c r="F130" s="89">
        <v>3173328.5222676601</v>
      </c>
      <c r="G130" s="89">
        <v>3158043.7326458441</v>
      </c>
      <c r="H130" s="89">
        <v>15284.789621816017</v>
      </c>
      <c r="I130" s="89">
        <v>-255979.97232034252</v>
      </c>
      <c r="J130" s="89">
        <v>-240695.18269852651</v>
      </c>
      <c r="K130" s="89">
        <v>120895.77502546595</v>
      </c>
      <c r="L130" s="23"/>
      <c r="M130" s="22">
        <v>2.6147090011994197E-3</v>
      </c>
      <c r="N130" s="27">
        <v>577</v>
      </c>
      <c r="O130" s="1" t="s">
        <v>700</v>
      </c>
    </row>
    <row r="131" spans="1:15" ht="15" customHeight="1">
      <c r="A131" s="86" t="s">
        <v>469</v>
      </c>
      <c r="B131" s="25"/>
      <c r="C131" s="88" t="s">
        <v>699</v>
      </c>
      <c r="D131" s="89">
        <v>438050.47</v>
      </c>
      <c r="E131" s="106">
        <v>4.1248341444467984E-2</v>
      </c>
      <c r="F131" s="89">
        <v>433355.89691115462</v>
      </c>
      <c r="G131" s="89">
        <v>422714.43842071324</v>
      </c>
      <c r="H131" s="89">
        <v>10641.458490441379</v>
      </c>
      <c r="I131" s="89">
        <v>-34957.121431884931</v>
      </c>
      <c r="J131" s="89">
        <v>-24315.662941443552</v>
      </c>
      <c r="K131" s="89">
        <v>16509.76148586451</v>
      </c>
      <c r="L131" s="23"/>
      <c r="M131" s="22">
        <v>8.8423783537894506E-3</v>
      </c>
      <c r="N131" s="27">
        <v>580</v>
      </c>
      <c r="O131" s="1" t="s">
        <v>702</v>
      </c>
    </row>
    <row r="132" spans="1:15" ht="15" customHeight="1">
      <c r="A132" s="86" t="s">
        <v>469</v>
      </c>
      <c r="B132" s="25"/>
      <c r="C132" s="88" t="s">
        <v>701</v>
      </c>
      <c r="D132" s="89">
        <v>1418517.12</v>
      </c>
      <c r="E132" s="106">
        <v>4.0863637099072925E-2</v>
      </c>
      <c r="F132" s="89">
        <v>1403314.9167068077</v>
      </c>
      <c r="G132" s="89">
        <v>1419022.5626776582</v>
      </c>
      <c r="H132" s="89">
        <v>-15707.645970850484</v>
      </c>
      <c r="I132" s="89">
        <v>-113199.91328179078</v>
      </c>
      <c r="J132" s="89">
        <v>-128907.55925264127</v>
      </c>
      <c r="K132" s="89">
        <v>53462.742123791002</v>
      </c>
      <c r="L132" s="23"/>
      <c r="M132" s="22">
        <v>3.1522672998174589E-3</v>
      </c>
      <c r="N132" s="27">
        <v>582</v>
      </c>
      <c r="O132" s="1" t="s">
        <v>704</v>
      </c>
    </row>
    <row r="133" spans="1:15" ht="15" customHeight="1">
      <c r="A133" s="86" t="s">
        <v>469</v>
      </c>
      <c r="B133" s="25"/>
      <c r="C133" s="88" t="s">
        <v>703</v>
      </c>
      <c r="D133" s="89">
        <v>865619.23</v>
      </c>
      <c r="E133" s="106">
        <v>-1.1482479087483455E-2</v>
      </c>
      <c r="F133" s="89">
        <v>856342.41597821598</v>
      </c>
      <c r="G133" s="89">
        <v>870895.14220315299</v>
      </c>
      <c r="H133" s="89">
        <v>-14552.726224937011</v>
      </c>
      <c r="I133" s="89">
        <v>-69077.785801450533</v>
      </c>
      <c r="J133" s="89">
        <v>-83630.512026387543</v>
      </c>
      <c r="K133" s="89">
        <v>32624.475953370609</v>
      </c>
      <c r="L133" s="23"/>
      <c r="M133" s="22">
        <v>1.6403474844146994E-3</v>
      </c>
      <c r="N133" s="27">
        <v>2242</v>
      </c>
      <c r="O133" s="1" t="s">
        <v>706</v>
      </c>
    </row>
    <row r="134" spans="1:15" ht="15" customHeight="1">
      <c r="A134" s="86" t="s">
        <v>469</v>
      </c>
      <c r="B134" s="25"/>
      <c r="C134" s="88" t="s">
        <v>705</v>
      </c>
      <c r="D134" s="89">
        <v>1379154.42</v>
      </c>
      <c r="E134" s="106">
        <v>3.1109216362048997E-2</v>
      </c>
      <c r="F134" s="89">
        <v>1364374.0655228226</v>
      </c>
      <c r="G134" s="89">
        <v>1366422.4363880793</v>
      </c>
      <c r="H134" s="89">
        <v>-2048.3708652567584</v>
      </c>
      <c r="I134" s="89">
        <v>-110058.70746642693</v>
      </c>
      <c r="J134" s="89">
        <v>-112107.07833168369</v>
      </c>
      <c r="K134" s="89">
        <v>51979.194375423926</v>
      </c>
      <c r="L134" s="23"/>
      <c r="M134" s="22">
        <v>3.3848055536360665E-3</v>
      </c>
      <c r="N134" s="27">
        <v>1868</v>
      </c>
      <c r="O134" s="1" t="s">
        <v>708</v>
      </c>
    </row>
    <row r="135" spans="1:15" ht="15" customHeight="1">
      <c r="A135" s="86" t="s">
        <v>469</v>
      </c>
      <c r="B135" s="25"/>
      <c r="C135" s="88" t="s">
        <v>707</v>
      </c>
      <c r="D135" s="89">
        <v>2723944.95</v>
      </c>
      <c r="E135" s="106">
        <v>1.1421500182716704E-2</v>
      </c>
      <c r="F135" s="89">
        <v>2694752.5177723477</v>
      </c>
      <c r="G135" s="89">
        <v>2701121.8856705274</v>
      </c>
      <c r="H135" s="89">
        <v>-6369.3678981796838</v>
      </c>
      <c r="I135" s="89">
        <v>-217375.12207422068</v>
      </c>
      <c r="J135" s="89">
        <v>-223744.48997240036</v>
      </c>
      <c r="K135" s="89">
        <v>102663.24203493066</v>
      </c>
      <c r="L135" s="23"/>
      <c r="M135" s="22">
        <v>4.4962428826953712E-4</v>
      </c>
      <c r="N135" s="27">
        <v>597</v>
      </c>
      <c r="O135" s="1" t="s">
        <v>710</v>
      </c>
    </row>
    <row r="136" spans="1:15" ht="15" customHeight="1">
      <c r="A136" s="86" t="s">
        <v>469</v>
      </c>
      <c r="B136" s="25"/>
      <c r="C136" s="88" t="s">
        <v>709</v>
      </c>
      <c r="D136" s="89">
        <v>2073711.71</v>
      </c>
      <c r="E136" s="106">
        <v>2.3596978150679071E-2</v>
      </c>
      <c r="F136" s="89">
        <v>2051487.8069237412</v>
      </c>
      <c r="G136" s="89">
        <v>2063030.535115463</v>
      </c>
      <c r="H136" s="89">
        <v>-11542.728191721719</v>
      </c>
      <c r="I136" s="89">
        <v>-165485.47947270036</v>
      </c>
      <c r="J136" s="89">
        <v>-177028.20766442208</v>
      </c>
      <c r="K136" s="89">
        <v>78156.486677309658</v>
      </c>
      <c r="L136" s="23"/>
      <c r="M136" s="22">
        <v>1.4550888275610941E-3</v>
      </c>
      <c r="N136" s="27">
        <v>2322</v>
      </c>
      <c r="O136" s="1" t="s">
        <v>712</v>
      </c>
    </row>
    <row r="137" spans="1:15" ht="15" customHeight="1">
      <c r="A137" s="86" t="s">
        <v>469</v>
      </c>
      <c r="B137" s="25"/>
      <c r="C137" s="88" t="s">
        <v>711</v>
      </c>
      <c r="D137" s="89">
        <v>565919.16</v>
      </c>
      <c r="E137" s="106">
        <v>-3.6582674410425176E-2</v>
      </c>
      <c r="F137" s="89">
        <v>559854.22218815843</v>
      </c>
      <c r="G137" s="89">
        <v>592740.92036077939</v>
      </c>
      <c r="H137" s="89">
        <v>-32886.698172620963</v>
      </c>
      <c r="I137" s="89">
        <v>-45161.245453635333</v>
      </c>
      <c r="J137" s="89">
        <v>-78047.943626256296</v>
      </c>
      <c r="K137" s="89">
        <v>21329.027113886666</v>
      </c>
      <c r="L137" s="23"/>
      <c r="M137" s="22">
        <v>9.3421684745856901E-4</v>
      </c>
      <c r="N137" s="27">
        <v>604</v>
      </c>
      <c r="O137" s="1" t="s">
        <v>714</v>
      </c>
    </row>
    <row r="138" spans="1:15" ht="15" customHeight="1">
      <c r="A138" s="86" t="s">
        <v>469</v>
      </c>
      <c r="B138" s="25"/>
      <c r="C138" s="88" t="s">
        <v>713</v>
      </c>
      <c r="D138" s="89">
        <v>10046739.1</v>
      </c>
      <c r="E138" s="106">
        <v>1.9961876841005033E-2</v>
      </c>
      <c r="F138" s="89">
        <v>9939068.513527371</v>
      </c>
      <c r="G138" s="89">
        <v>9847185.3835696895</v>
      </c>
      <c r="H138" s="89">
        <v>91883.129957681522</v>
      </c>
      <c r="I138" s="89">
        <v>-801745.69545186497</v>
      </c>
      <c r="J138" s="89">
        <v>-709862.56549418345</v>
      </c>
      <c r="K138" s="89">
        <v>378653.32332986442</v>
      </c>
      <c r="L138" s="23"/>
      <c r="M138" s="22">
        <v>1.4310821751297965E-3</v>
      </c>
      <c r="N138" s="27">
        <v>608</v>
      </c>
      <c r="O138" s="1" t="s">
        <v>716</v>
      </c>
    </row>
    <row r="139" spans="1:15" ht="15" customHeight="1">
      <c r="A139" s="86" t="s">
        <v>469</v>
      </c>
      <c r="B139" s="25"/>
      <c r="C139" s="88" t="s">
        <v>715</v>
      </c>
      <c r="D139" s="89">
        <v>1595263.65</v>
      </c>
      <c r="E139" s="106">
        <v>2.6496450591929621E-2</v>
      </c>
      <c r="F139" s="89">
        <v>1578167.2597121336</v>
      </c>
      <c r="G139" s="89">
        <v>1581885.2953597389</v>
      </c>
      <c r="H139" s="89">
        <v>-3718.035647605313</v>
      </c>
      <c r="I139" s="89">
        <v>-127304.56636405841</v>
      </c>
      <c r="J139" s="89">
        <v>-131022.60201166372</v>
      </c>
      <c r="K139" s="89">
        <v>60124.173291195511</v>
      </c>
      <c r="L139" s="23"/>
      <c r="M139" s="22">
        <v>2.87849527281852E-3</v>
      </c>
      <c r="N139" s="27">
        <v>613</v>
      </c>
      <c r="O139" s="1" t="s">
        <v>718</v>
      </c>
    </row>
    <row r="140" spans="1:15" ht="15" customHeight="1">
      <c r="A140" s="86" t="s">
        <v>469</v>
      </c>
      <c r="B140" s="25"/>
      <c r="C140" s="88" t="s">
        <v>717</v>
      </c>
      <c r="D140" s="89">
        <v>494655.5</v>
      </c>
      <c r="E140" s="106">
        <v>3.2700791211412117E-2</v>
      </c>
      <c r="F140" s="89">
        <v>489354.29258764553</v>
      </c>
      <c r="G140" s="89">
        <v>483632.68683593272</v>
      </c>
      <c r="H140" s="89">
        <v>5721.6057517128065</v>
      </c>
      <c r="I140" s="89">
        <v>-39474.292495222653</v>
      </c>
      <c r="J140" s="89">
        <v>-33752.686743509847</v>
      </c>
      <c r="K140" s="89">
        <v>18643.158453113982</v>
      </c>
      <c r="L140" s="23"/>
      <c r="M140" s="22">
        <v>9.3167449093748929E-4</v>
      </c>
      <c r="N140" s="27">
        <v>629</v>
      </c>
      <c r="O140" s="1" t="s">
        <v>720</v>
      </c>
    </row>
    <row r="141" spans="1:15" ht="15" customHeight="1">
      <c r="A141" s="86" t="s">
        <v>469</v>
      </c>
      <c r="B141" s="25"/>
      <c r="C141" s="88" t="s">
        <v>719</v>
      </c>
      <c r="D141" s="89">
        <v>5116693.2</v>
      </c>
      <c r="E141" s="106">
        <v>3.4470858142663152E-2</v>
      </c>
      <c r="F141" s="89">
        <v>5061857.760146236</v>
      </c>
      <c r="G141" s="89">
        <v>5046993.9127193727</v>
      </c>
      <c r="H141" s="89">
        <v>14863.847426863387</v>
      </c>
      <c r="I141" s="89">
        <v>-408320.2228320858</v>
      </c>
      <c r="J141" s="89">
        <v>-393456.37540522241</v>
      </c>
      <c r="K141" s="89">
        <v>192843.95318271167</v>
      </c>
      <c r="L141" s="23"/>
      <c r="M141" s="22">
        <v>2.1686628740893938E-3</v>
      </c>
      <c r="N141" s="27">
        <v>634</v>
      </c>
      <c r="O141" s="1" t="s">
        <v>722</v>
      </c>
    </row>
    <row r="142" spans="1:15" ht="15" customHeight="1">
      <c r="A142" s="86" t="s">
        <v>469</v>
      </c>
      <c r="B142" s="25"/>
      <c r="C142" s="88" t="s">
        <v>721</v>
      </c>
      <c r="D142" s="89">
        <v>2058884.03</v>
      </c>
      <c r="E142" s="106">
        <v>3.149327346841746E-2</v>
      </c>
      <c r="F142" s="89">
        <v>2036819.0347032447</v>
      </c>
      <c r="G142" s="89">
        <v>2041108.6076452029</v>
      </c>
      <c r="H142" s="89">
        <v>-4289.5729419582058</v>
      </c>
      <c r="I142" s="89">
        <v>-164302.20711982943</v>
      </c>
      <c r="J142" s="89">
        <v>-168591.78006178763</v>
      </c>
      <c r="K142" s="89">
        <v>77597.643628496764</v>
      </c>
      <c r="L142" s="23"/>
      <c r="M142" s="22">
        <v>6.2323187583489151E-4</v>
      </c>
      <c r="N142" s="27">
        <v>640</v>
      </c>
      <c r="O142" s="1" t="s">
        <v>724</v>
      </c>
    </row>
    <row r="143" spans="1:15" ht="15" customHeight="1">
      <c r="A143" s="86" t="s">
        <v>469</v>
      </c>
      <c r="B143" s="25"/>
      <c r="C143" s="88" t="s">
        <v>723</v>
      </c>
      <c r="D143" s="89">
        <v>1658695.95</v>
      </c>
      <c r="E143" s="106">
        <v>2.6603567724411192E-2</v>
      </c>
      <c r="F143" s="89">
        <v>1640919.7577510867</v>
      </c>
      <c r="G143" s="89">
        <v>1623668.6954282844</v>
      </c>
      <c r="H143" s="89">
        <v>17251.062322802376</v>
      </c>
      <c r="I143" s="89">
        <v>-132366.56438863251</v>
      </c>
      <c r="J143" s="89">
        <v>-115115.50206583014</v>
      </c>
      <c r="K143" s="89">
        <v>62514.884442583629</v>
      </c>
      <c r="L143" s="23"/>
      <c r="M143" s="22">
        <v>1.0032656450594415E-2</v>
      </c>
      <c r="N143" s="27">
        <v>642</v>
      </c>
      <c r="O143" s="1" t="s">
        <v>726</v>
      </c>
    </row>
    <row r="144" spans="1:15" ht="15" customHeight="1">
      <c r="A144" s="86" t="s">
        <v>469</v>
      </c>
      <c r="B144" s="25"/>
      <c r="C144" s="88" t="s">
        <v>725</v>
      </c>
      <c r="D144" s="89">
        <v>358598.43</v>
      </c>
      <c r="E144" s="106">
        <v>1.4296294498626239E-2</v>
      </c>
      <c r="F144" s="89">
        <v>354755.34192117612</v>
      </c>
      <c r="G144" s="89">
        <v>352915.77322476736</v>
      </c>
      <c r="H144" s="89">
        <v>1839.5686964087654</v>
      </c>
      <c r="I144" s="89">
        <v>-28616.722778070045</v>
      </c>
      <c r="J144" s="89">
        <v>-26777.15408166128</v>
      </c>
      <c r="K144" s="89">
        <v>13515.279525908238</v>
      </c>
      <c r="L144" s="23"/>
      <c r="M144" s="22">
        <v>1.6657842914005047E-3</v>
      </c>
      <c r="N144" s="27">
        <v>649</v>
      </c>
      <c r="O144" s="1" t="s">
        <v>728</v>
      </c>
    </row>
    <row r="145" spans="1:15" ht="15" customHeight="1">
      <c r="A145" s="86" t="s">
        <v>469</v>
      </c>
      <c r="B145" s="25"/>
      <c r="C145" s="88" t="s">
        <v>727</v>
      </c>
      <c r="D145" s="89">
        <v>3212540.18</v>
      </c>
      <c r="E145" s="106">
        <v>5.5841699060339423E-3</v>
      </c>
      <c r="F145" s="89">
        <v>3178111.4880826911</v>
      </c>
      <c r="G145" s="89">
        <v>3222511.6138071935</v>
      </c>
      <c r="H145" s="89">
        <v>-44400.125724502373</v>
      </c>
      <c r="I145" s="89">
        <v>-256365.79542322943</v>
      </c>
      <c r="J145" s="89">
        <v>-300765.92114773183</v>
      </c>
      <c r="K145" s="89">
        <v>121077.99390229225</v>
      </c>
      <c r="L145" s="23"/>
      <c r="M145" s="22">
        <v>5.1369394170102658E-4</v>
      </c>
      <c r="N145" s="27">
        <v>672</v>
      </c>
      <c r="O145" s="1" t="s">
        <v>730</v>
      </c>
    </row>
    <row r="146" spans="1:15" ht="15" customHeight="1">
      <c r="A146" s="86" t="s">
        <v>469</v>
      </c>
      <c r="B146" s="25"/>
      <c r="C146" s="88" t="s">
        <v>729</v>
      </c>
      <c r="D146" s="89">
        <v>1941258.45</v>
      </c>
      <c r="E146" s="106">
        <v>-6.8430098907057424E-3</v>
      </c>
      <c r="F146" s="89">
        <v>1920454.0443390184</v>
      </c>
      <c r="G146" s="89">
        <v>1952133.0189182023</v>
      </c>
      <c r="H146" s="89">
        <v>-31678.97457918385</v>
      </c>
      <c r="I146" s="89">
        <v>-154915.49950242657</v>
      </c>
      <c r="J146" s="89">
        <v>-186594.47408161042</v>
      </c>
      <c r="K146" s="89">
        <v>73164.432381316787</v>
      </c>
      <c r="L146" s="23"/>
      <c r="M146" s="22">
        <v>5.290880161775229E-3</v>
      </c>
      <c r="N146" s="27">
        <v>677</v>
      </c>
      <c r="O146" s="1" t="s">
        <v>732</v>
      </c>
    </row>
    <row r="147" spans="1:15" ht="15" customHeight="1">
      <c r="A147" s="86" t="s">
        <v>469</v>
      </c>
      <c r="B147" s="25"/>
      <c r="C147" s="88" t="s">
        <v>731</v>
      </c>
      <c r="D147" s="89">
        <v>1476887.14</v>
      </c>
      <c r="E147" s="106">
        <v>2.0173056538380862E-2</v>
      </c>
      <c r="F147" s="89">
        <v>1461059.3870410637</v>
      </c>
      <c r="G147" s="89">
        <v>1447484.2975143765</v>
      </c>
      <c r="H147" s="89">
        <v>13575.089526687283</v>
      </c>
      <c r="I147" s="89">
        <v>-117857.93334308999</v>
      </c>
      <c r="J147" s="89">
        <v>-104282.8438164027</v>
      </c>
      <c r="K147" s="89">
        <v>55662.660110695884</v>
      </c>
      <c r="L147" s="23"/>
      <c r="M147" s="22">
        <v>2.1321889297868865E-3</v>
      </c>
      <c r="N147" s="27">
        <v>680</v>
      </c>
      <c r="O147" s="1" t="s">
        <v>734</v>
      </c>
    </row>
    <row r="148" spans="1:15" ht="15" customHeight="1">
      <c r="A148" s="86" t="s">
        <v>469</v>
      </c>
      <c r="B148" s="25"/>
      <c r="C148" s="88" t="s">
        <v>733</v>
      </c>
      <c r="D148" s="89">
        <v>4000841.97</v>
      </c>
      <c r="E148" s="106">
        <v>2.1873748460114584E-2</v>
      </c>
      <c r="F148" s="89">
        <v>3957965.0726299663</v>
      </c>
      <c r="G148" s="89">
        <v>3981290.7613836098</v>
      </c>
      <c r="H148" s="89">
        <v>-23325.688753643539</v>
      </c>
      <c r="I148" s="89">
        <v>-319273.5270323343</v>
      </c>
      <c r="J148" s="89">
        <v>-342599.21578597784</v>
      </c>
      <c r="K148" s="89">
        <v>150788.43921189333</v>
      </c>
      <c r="L148" s="23"/>
      <c r="M148" s="22">
        <v>1.7285964690231007E-3</v>
      </c>
      <c r="N148" s="27">
        <v>682</v>
      </c>
      <c r="O148" s="1" t="s">
        <v>736</v>
      </c>
    </row>
    <row r="149" spans="1:15" ht="15" customHeight="1">
      <c r="A149" s="86" t="s">
        <v>469</v>
      </c>
      <c r="B149" s="25"/>
      <c r="C149" s="88" t="s">
        <v>735</v>
      </c>
      <c r="D149" s="89">
        <v>1131168.77</v>
      </c>
      <c r="E149" s="106">
        <v>3.9687101321517204E-4</v>
      </c>
      <c r="F149" s="89">
        <v>1119046.0699225767</v>
      </c>
      <c r="G149" s="89">
        <v>1127281.5546663695</v>
      </c>
      <c r="H149" s="89">
        <v>-8235.4847437927965</v>
      </c>
      <c r="I149" s="89">
        <v>-90269.059756621005</v>
      </c>
      <c r="J149" s="89">
        <v>-98504.544500413802</v>
      </c>
      <c r="K149" s="89">
        <v>42632.819439638384</v>
      </c>
      <c r="L149" s="23"/>
      <c r="M149" s="22">
        <v>3.7825193519545419E-4</v>
      </c>
      <c r="N149" s="27">
        <v>684</v>
      </c>
      <c r="O149" s="1" t="s">
        <v>738</v>
      </c>
    </row>
    <row r="150" spans="1:15" ht="15" customHeight="1">
      <c r="A150" s="86" t="s">
        <v>469</v>
      </c>
      <c r="B150" s="25"/>
      <c r="C150" s="88" t="s">
        <v>737</v>
      </c>
      <c r="D150" s="89">
        <v>639744.29</v>
      </c>
      <c r="E150" s="106">
        <v>1.5492175149798282E-3</v>
      </c>
      <c r="F150" s="89">
        <v>632888.17059536511</v>
      </c>
      <c r="G150" s="89">
        <v>636587.61183058377</v>
      </c>
      <c r="H150" s="89">
        <v>-3699.4412352186628</v>
      </c>
      <c r="I150" s="89">
        <v>-51052.6077757319</v>
      </c>
      <c r="J150" s="89">
        <v>-54752.049010950563</v>
      </c>
      <c r="K150" s="89">
        <v>24111.435469624626</v>
      </c>
      <c r="L150" s="23"/>
      <c r="M150" s="22">
        <v>3.4221208006148117E-3</v>
      </c>
      <c r="N150" s="27">
        <v>689</v>
      </c>
      <c r="O150" s="1" t="s">
        <v>740</v>
      </c>
    </row>
    <row r="151" spans="1:15" ht="15" customHeight="1">
      <c r="A151" s="86" t="s">
        <v>469</v>
      </c>
      <c r="B151" s="25"/>
      <c r="C151" s="88" t="s">
        <v>739</v>
      </c>
      <c r="D151" s="89">
        <v>2053990.13</v>
      </c>
      <c r="E151" s="106">
        <v>6.7503030215338988E-3</v>
      </c>
      <c r="F151" s="89">
        <v>2031977.5824753917</v>
      </c>
      <c r="G151" s="89">
        <v>2045792.6630030228</v>
      </c>
      <c r="H151" s="89">
        <v>-13815.0805276311</v>
      </c>
      <c r="I151" s="89">
        <v>-163911.66614728919</v>
      </c>
      <c r="J151" s="89">
        <v>-177726.74667492029</v>
      </c>
      <c r="K151" s="89">
        <v>77413.196567554973</v>
      </c>
      <c r="L151" s="23"/>
      <c r="M151" s="22">
        <v>2.0936876547318771E-3</v>
      </c>
      <c r="N151" s="27">
        <v>692</v>
      </c>
      <c r="O151" s="1" t="s">
        <v>742</v>
      </c>
    </row>
    <row r="152" spans="1:15" ht="15" customHeight="1">
      <c r="A152" s="86" t="s">
        <v>469</v>
      </c>
      <c r="B152" s="25"/>
      <c r="C152" s="88" t="s">
        <v>741</v>
      </c>
      <c r="D152" s="89">
        <v>6372600.8499999996</v>
      </c>
      <c r="E152" s="106">
        <v>3.6442681781923669E-2</v>
      </c>
      <c r="F152" s="89">
        <v>6304305.8874209998</v>
      </c>
      <c r="G152" s="89">
        <v>6250427.8636271097</v>
      </c>
      <c r="H152" s="89">
        <v>53878.023793890141</v>
      </c>
      <c r="I152" s="89">
        <v>-508543.6428144527</v>
      </c>
      <c r="J152" s="89">
        <v>-454665.61902056256</v>
      </c>
      <c r="K152" s="89">
        <v>240178.07828882695</v>
      </c>
      <c r="L152" s="23"/>
      <c r="M152" s="22">
        <v>1.5511284969333193E-3</v>
      </c>
      <c r="N152" s="27">
        <v>695</v>
      </c>
      <c r="O152" s="1" t="s">
        <v>744</v>
      </c>
    </row>
    <row r="153" spans="1:15" ht="15" customHeight="1">
      <c r="A153" s="86" t="s">
        <v>469</v>
      </c>
      <c r="B153" s="25"/>
      <c r="C153" s="88" t="s">
        <v>743</v>
      </c>
      <c r="D153" s="89">
        <v>909063.05</v>
      </c>
      <c r="E153" s="106">
        <v>-5.0633102339492364E-4</v>
      </c>
      <c r="F153" s="89">
        <v>899320.64992771228</v>
      </c>
      <c r="G153" s="89">
        <v>908896.40867524804</v>
      </c>
      <c r="H153" s="89">
        <v>-9575.7587475357577</v>
      </c>
      <c r="I153" s="89">
        <v>-72544.671457810997</v>
      </c>
      <c r="J153" s="89">
        <v>-82120.430205346755</v>
      </c>
      <c r="K153" s="89">
        <v>34261.837753792446</v>
      </c>
      <c r="L153" s="23"/>
      <c r="M153" s="22">
        <v>4.1845925868714117E-3</v>
      </c>
      <c r="N153" s="27">
        <v>700</v>
      </c>
      <c r="O153" s="1" t="s">
        <v>746</v>
      </c>
    </row>
    <row r="154" spans="1:15" ht="15" customHeight="1">
      <c r="A154" s="86" t="s">
        <v>469</v>
      </c>
      <c r="B154" s="25"/>
      <c r="C154" s="88" t="s">
        <v>745</v>
      </c>
      <c r="D154" s="89">
        <v>1563484.2</v>
      </c>
      <c r="E154" s="106">
        <v>1.2775742885154262E-2</v>
      </c>
      <c r="F154" s="89">
        <v>1546728.3890767635</v>
      </c>
      <c r="G154" s="89">
        <v>1544926.4533995527</v>
      </c>
      <c r="H154" s="89">
        <v>1801.9356772108003</v>
      </c>
      <c r="I154" s="89">
        <v>-124768.51591149639</v>
      </c>
      <c r="J154" s="89">
        <v>-122966.58023428559</v>
      </c>
      <c r="K154" s="89">
        <v>58926.431990628131</v>
      </c>
      <c r="L154" s="23"/>
      <c r="M154" s="22">
        <v>1.2120807114959101E-3</v>
      </c>
      <c r="N154" s="27">
        <v>698</v>
      </c>
      <c r="O154" s="1" t="s">
        <v>748</v>
      </c>
    </row>
    <row r="155" spans="1:15" ht="15" customHeight="1">
      <c r="A155" s="86" t="s">
        <v>469</v>
      </c>
      <c r="B155" s="25"/>
      <c r="C155" s="88" t="s">
        <v>747</v>
      </c>
      <c r="D155" s="89">
        <v>8649066.2200000007</v>
      </c>
      <c r="E155" s="106">
        <v>2.7584634770180028E-2</v>
      </c>
      <c r="F155" s="89">
        <v>8556374.4497570563</v>
      </c>
      <c r="G155" s="89">
        <v>8543783.5365512334</v>
      </c>
      <c r="H155" s="89">
        <v>12590.91320582293</v>
      </c>
      <c r="I155" s="89">
        <v>-690209.18554191722</v>
      </c>
      <c r="J155" s="89">
        <v>-677618.27233609429</v>
      </c>
      <c r="K155" s="89">
        <v>325976.18344673334</v>
      </c>
      <c r="L155" s="23"/>
      <c r="M155" s="22">
        <v>6.8352706629176317E-4</v>
      </c>
      <c r="N155" s="27">
        <v>2262</v>
      </c>
      <c r="O155" s="1" t="s">
        <v>750</v>
      </c>
    </row>
    <row r="156" spans="1:15" ht="15" customHeight="1">
      <c r="A156" s="86" t="s">
        <v>469</v>
      </c>
      <c r="B156" s="25"/>
      <c r="C156" s="88" t="s">
        <v>749</v>
      </c>
      <c r="D156" s="89">
        <v>1648472.28</v>
      </c>
      <c r="E156" s="106">
        <v>4.2101744876205993E-2</v>
      </c>
      <c r="F156" s="89">
        <v>1630805.6545004416</v>
      </c>
      <c r="G156" s="89">
        <v>1595145.5024570769</v>
      </c>
      <c r="H156" s="89">
        <v>35660.152043364709</v>
      </c>
      <c r="I156" s="89">
        <v>-131550.69932708034</v>
      </c>
      <c r="J156" s="89">
        <v>-95890.547283715627</v>
      </c>
      <c r="K156" s="89">
        <v>62129.56273933289</v>
      </c>
      <c r="L156" s="23"/>
      <c r="M156" s="22">
        <v>2.1794856682082107E-3</v>
      </c>
      <c r="N156" s="27">
        <v>705</v>
      </c>
      <c r="O156" s="1" t="s">
        <v>752</v>
      </c>
    </row>
    <row r="157" spans="1:15" ht="15" customHeight="1">
      <c r="A157" s="86" t="s">
        <v>469</v>
      </c>
      <c r="B157" s="25"/>
      <c r="C157" s="88" t="s">
        <v>751</v>
      </c>
      <c r="D157" s="89">
        <v>3057627.88</v>
      </c>
      <c r="E157" s="106">
        <v>1.0617982700226181E-2</v>
      </c>
      <c r="F157" s="89">
        <v>3024859.3783222111</v>
      </c>
      <c r="G157" s="89">
        <v>3039492.8822361608</v>
      </c>
      <c r="H157" s="89">
        <v>-14633.503913949709</v>
      </c>
      <c r="I157" s="89">
        <v>-244003.54848307068</v>
      </c>
      <c r="J157" s="89">
        <v>-258637.05239702039</v>
      </c>
      <c r="K157" s="89">
        <v>115239.47688340468</v>
      </c>
      <c r="L157" s="23"/>
      <c r="M157" s="22">
        <v>6.5870911194681244E-3</v>
      </c>
      <c r="N157" s="27">
        <v>715</v>
      </c>
      <c r="O157" s="1" t="s">
        <v>754</v>
      </c>
    </row>
    <row r="158" spans="1:15" ht="15" customHeight="1">
      <c r="A158" s="86" t="s">
        <v>469</v>
      </c>
      <c r="B158" s="25"/>
      <c r="C158" s="88" t="s">
        <v>753</v>
      </c>
      <c r="D158" s="89">
        <v>2053261.28</v>
      </c>
      <c r="E158" s="106">
        <v>7.8506582290114313E-3</v>
      </c>
      <c r="F158" s="89">
        <v>2031256.5435378836</v>
      </c>
      <c r="G158" s="89">
        <v>2053652.5910983044</v>
      </c>
      <c r="H158" s="89">
        <v>-22396.047560420819</v>
      </c>
      <c r="I158" s="89">
        <v>-163853.50276270104</v>
      </c>
      <c r="J158" s="89">
        <v>-186249.55032312186</v>
      </c>
      <c r="K158" s="89">
        <v>77385.726811252753</v>
      </c>
      <c r="L158" s="23"/>
      <c r="M158" s="22">
        <v>9.7454315194126255E-4</v>
      </c>
      <c r="N158" s="27">
        <v>718</v>
      </c>
      <c r="O158" s="1" t="s">
        <v>756</v>
      </c>
    </row>
    <row r="159" spans="1:15" ht="15" customHeight="1">
      <c r="A159" s="86" t="s">
        <v>469</v>
      </c>
      <c r="B159" s="25"/>
      <c r="C159" s="88" t="s">
        <v>755</v>
      </c>
      <c r="D159" s="89">
        <v>1512230.53</v>
      </c>
      <c r="E159" s="106">
        <v>2.3371064298360666E-2</v>
      </c>
      <c r="F159" s="89">
        <v>1496024.0030437149</v>
      </c>
      <c r="G159" s="89">
        <v>1495766.6589276895</v>
      </c>
      <c r="H159" s="89">
        <v>257.34411602537148</v>
      </c>
      <c r="I159" s="89">
        <v>-120678.39185337185</v>
      </c>
      <c r="J159" s="89">
        <v>-120421.04773734648</v>
      </c>
      <c r="K159" s="89">
        <v>56994.723375008543</v>
      </c>
      <c r="L159" s="23"/>
      <c r="M159" s="22">
        <v>1.6487792917851617E-3</v>
      </c>
      <c r="N159" s="27">
        <v>723</v>
      </c>
      <c r="O159" s="1" t="s">
        <v>758</v>
      </c>
    </row>
    <row r="160" spans="1:15" ht="15" customHeight="1">
      <c r="A160" s="86" t="s">
        <v>469</v>
      </c>
      <c r="B160" s="25"/>
      <c r="C160" s="88" t="s">
        <v>757</v>
      </c>
      <c r="D160" s="89">
        <v>32748569.82</v>
      </c>
      <c r="E160" s="106">
        <v>2.7159441956017716E-2</v>
      </c>
      <c r="F160" s="89">
        <v>32397604.428785726</v>
      </c>
      <c r="G160" s="89">
        <v>32513976.65059521</v>
      </c>
      <c r="H160" s="89">
        <v>-116372.22180948406</v>
      </c>
      <c r="I160" s="89">
        <v>-2613387.7494031731</v>
      </c>
      <c r="J160" s="89">
        <v>-2729759.9712126572</v>
      </c>
      <c r="K160" s="89">
        <v>1234266.6285265735</v>
      </c>
      <c r="L160" s="23"/>
      <c r="M160" s="22">
        <v>9.009614140637957E-3</v>
      </c>
      <c r="N160" s="27">
        <v>729</v>
      </c>
      <c r="O160" s="1" t="s">
        <v>760</v>
      </c>
    </row>
    <row r="161" spans="1:15" ht="15" customHeight="1">
      <c r="A161" s="86" t="s">
        <v>469</v>
      </c>
      <c r="B161" s="25"/>
      <c r="C161" s="88" t="s">
        <v>1565</v>
      </c>
      <c r="D161" s="89">
        <v>925740.44</v>
      </c>
      <c r="E161" s="106">
        <v>8.3822785487679408E-3</v>
      </c>
      <c r="F161" s="89">
        <v>915819.30886440305</v>
      </c>
      <c r="G161" s="89">
        <v>918997.57310887752</v>
      </c>
      <c r="H161" s="89">
        <v>-3178.2642444744706</v>
      </c>
      <c r="I161" s="89">
        <v>-73875.553598850354</v>
      </c>
      <c r="J161" s="89">
        <v>-77053.817843324825</v>
      </c>
      <c r="K161" s="89">
        <v>34890.394849295029</v>
      </c>
      <c r="L161" s="23"/>
      <c r="M161" s="22">
        <v>1.6884103495128828E-3</v>
      </c>
      <c r="N161" s="27">
        <v>734</v>
      </c>
      <c r="O161" s="1" t="s">
        <v>762</v>
      </c>
    </row>
    <row r="162" spans="1:15" ht="15" customHeight="1">
      <c r="A162" s="86" t="s">
        <v>469</v>
      </c>
      <c r="B162" s="25"/>
      <c r="C162" s="88" t="s">
        <v>761</v>
      </c>
      <c r="D162" s="89">
        <v>2743390.19</v>
      </c>
      <c r="E162" s="106">
        <v>2.4461069057440943E-2</v>
      </c>
      <c r="F162" s="89">
        <v>2713989.3637477728</v>
      </c>
      <c r="G162" s="89">
        <v>2718719.4296961916</v>
      </c>
      <c r="H162" s="89">
        <v>-4730.0659484188072</v>
      </c>
      <c r="I162" s="89">
        <v>-218926.88302987526</v>
      </c>
      <c r="J162" s="89">
        <v>-223656.94897829407</v>
      </c>
      <c r="K162" s="89">
        <v>103396.11711764747</v>
      </c>
      <c r="L162" s="23"/>
      <c r="M162" s="22">
        <v>3.2337601508314741E-3</v>
      </c>
      <c r="N162" s="27">
        <v>2422</v>
      </c>
      <c r="O162" s="1" t="s">
        <v>764</v>
      </c>
    </row>
    <row r="163" spans="1:15" ht="15" customHeight="1">
      <c r="A163" s="86" t="s">
        <v>469</v>
      </c>
      <c r="B163" s="25"/>
      <c r="C163" s="88" t="s">
        <v>763</v>
      </c>
      <c r="D163" s="89">
        <v>794851.63</v>
      </c>
      <c r="E163" s="106">
        <v>-1.8352321737420296E-2</v>
      </c>
      <c r="F163" s="89">
        <v>786333.23011830868</v>
      </c>
      <c r="G163" s="89">
        <v>801277.25847358082</v>
      </c>
      <c r="H163" s="89">
        <v>-14944.028355272138</v>
      </c>
      <c r="I163" s="89">
        <v>-63430.41921685799</v>
      </c>
      <c r="J163" s="89">
        <v>-78374.447572130128</v>
      </c>
      <c r="K163" s="89">
        <v>29957.303385499461</v>
      </c>
      <c r="L163" s="23"/>
      <c r="M163" s="22">
        <v>2.1761496729728754E-3</v>
      </c>
      <c r="N163" s="27">
        <v>2042</v>
      </c>
      <c r="O163" s="1" t="s">
        <v>766</v>
      </c>
    </row>
    <row r="164" spans="1:15" ht="15" customHeight="1">
      <c r="A164" s="86" t="s">
        <v>469</v>
      </c>
      <c r="B164" s="25"/>
      <c r="C164" s="88" t="s">
        <v>765</v>
      </c>
      <c r="D164" s="89">
        <v>3335665.14</v>
      </c>
      <c r="E164" s="106">
        <v>1.6318051540748835E-2</v>
      </c>
      <c r="F164" s="89">
        <v>3299916.921764682</v>
      </c>
      <c r="G164" s="89">
        <v>3320635.1040264117</v>
      </c>
      <c r="H164" s="89">
        <v>-20718.182261729613</v>
      </c>
      <c r="I164" s="89">
        <v>-266191.36227632733</v>
      </c>
      <c r="J164" s="89">
        <v>-286909.54453805694</v>
      </c>
      <c r="K164" s="89">
        <v>125718.47225300969</v>
      </c>
      <c r="L164" s="23"/>
      <c r="M164" s="22">
        <v>1.5856586000890169E-3</v>
      </c>
      <c r="N164" s="27">
        <v>746</v>
      </c>
      <c r="O164" s="1" t="s">
        <v>768</v>
      </c>
    </row>
    <row r="165" spans="1:15" ht="15" customHeight="1">
      <c r="A165" s="86" t="s">
        <v>469</v>
      </c>
      <c r="B165" s="25"/>
      <c r="C165" s="88" t="s">
        <v>767</v>
      </c>
      <c r="D165" s="89">
        <v>917461.76</v>
      </c>
      <c r="E165" s="106">
        <v>1.8519691590574983E-3</v>
      </c>
      <c r="F165" s="89">
        <v>907629.35121719306</v>
      </c>
      <c r="G165" s="89">
        <v>913653.17373371741</v>
      </c>
      <c r="H165" s="89">
        <v>-6023.8225165243493</v>
      </c>
      <c r="I165" s="89">
        <v>-73214.901820401821</v>
      </c>
      <c r="J165" s="89">
        <v>-79238.724336926171</v>
      </c>
      <c r="K165" s="89">
        <v>34578.378217472229</v>
      </c>
      <c r="L165" s="23"/>
      <c r="M165" s="22">
        <v>3.4111808092877866E-2</v>
      </c>
      <c r="N165" s="27">
        <v>749</v>
      </c>
      <c r="O165" s="1" t="s">
        <v>770</v>
      </c>
    </row>
    <row r="166" spans="1:15" ht="15" customHeight="1">
      <c r="A166" s="86" t="s">
        <v>469</v>
      </c>
      <c r="B166" s="25"/>
      <c r="C166" s="88" t="s">
        <v>769</v>
      </c>
      <c r="D166" s="89">
        <v>1283362.67</v>
      </c>
      <c r="E166" s="106">
        <v>-1.6573638818159209E-3</v>
      </c>
      <c r="F166" s="89">
        <v>1269608.9126902297</v>
      </c>
      <c r="G166" s="89">
        <v>1285348.8509407409</v>
      </c>
      <c r="H166" s="89">
        <v>-15739.938250511186</v>
      </c>
      <c r="I166" s="89">
        <v>-102414.37407049938</v>
      </c>
      <c r="J166" s="89">
        <v>-118154.31232101057</v>
      </c>
      <c r="K166" s="89">
        <v>48368.88220109031</v>
      </c>
      <c r="L166" s="23"/>
      <c r="M166" s="22">
        <v>9.8343715725460212E-4</v>
      </c>
      <c r="N166" s="27">
        <v>753</v>
      </c>
      <c r="O166" s="1" t="s">
        <v>772</v>
      </c>
    </row>
    <row r="167" spans="1:15" ht="15" customHeight="1">
      <c r="A167" s="86" t="s">
        <v>469</v>
      </c>
      <c r="B167" s="25"/>
      <c r="C167" s="88" t="s">
        <v>771</v>
      </c>
      <c r="D167" s="89">
        <v>412395.1</v>
      </c>
      <c r="E167" s="106">
        <v>1.6059448955143774E-2</v>
      </c>
      <c r="F167" s="89">
        <v>407975.47470332653</v>
      </c>
      <c r="G167" s="89">
        <v>404907.46398290555</v>
      </c>
      <c r="H167" s="89">
        <v>3068.010720420978</v>
      </c>
      <c r="I167" s="89">
        <v>-32909.782264619709</v>
      </c>
      <c r="J167" s="89">
        <v>-29841.771544198731</v>
      </c>
      <c r="K167" s="89">
        <v>15542.831717402891</v>
      </c>
      <c r="L167" s="23"/>
      <c r="M167" s="22">
        <v>2.8643803763059605E-3</v>
      </c>
      <c r="N167" s="27">
        <v>754</v>
      </c>
      <c r="O167" s="1" t="s">
        <v>774</v>
      </c>
    </row>
    <row r="168" spans="1:15" ht="15" customHeight="1">
      <c r="A168" s="86" t="s">
        <v>469</v>
      </c>
      <c r="B168" s="25"/>
      <c r="C168" s="88" t="s">
        <v>773</v>
      </c>
      <c r="D168" s="89">
        <v>613531.06999999995</v>
      </c>
      <c r="E168" s="106">
        <v>1.0492698205310846E-2</v>
      </c>
      <c r="F168" s="89">
        <v>606955.87684841524</v>
      </c>
      <c r="G168" s="89">
        <v>613313.51085059042</v>
      </c>
      <c r="H168" s="89">
        <v>-6357.6340021751821</v>
      </c>
      <c r="I168" s="89">
        <v>-48960.751294763584</v>
      </c>
      <c r="J168" s="89">
        <v>-55318.385296938766</v>
      </c>
      <c r="K168" s="89">
        <v>23123.480794044677</v>
      </c>
      <c r="L168" s="23"/>
      <c r="M168" s="22">
        <v>8.6636988128534849E-4</v>
      </c>
      <c r="N168" s="27">
        <v>760</v>
      </c>
      <c r="O168" s="1" t="s">
        <v>776</v>
      </c>
    </row>
    <row r="169" spans="1:15" ht="15" customHeight="1">
      <c r="A169" s="86" t="s">
        <v>469</v>
      </c>
      <c r="B169" s="25"/>
      <c r="C169" s="88" t="s">
        <v>775</v>
      </c>
      <c r="D169" s="89">
        <v>531928.67000000004</v>
      </c>
      <c r="E169" s="106">
        <v>2.0180730072100639E-2</v>
      </c>
      <c r="F169" s="89">
        <v>526228.00719882257</v>
      </c>
      <c r="G169" s="89">
        <v>526129.37946845486</v>
      </c>
      <c r="H169" s="89">
        <v>98.627730367705226</v>
      </c>
      <c r="I169" s="89">
        <v>-42448.750506513665</v>
      </c>
      <c r="J169" s="89">
        <v>-42350.12277614596</v>
      </c>
      <c r="K169" s="89">
        <v>20047.953536479788</v>
      </c>
      <c r="L169" s="23"/>
      <c r="M169" s="22">
        <v>3.5123548408590639E-3</v>
      </c>
      <c r="N169" s="27">
        <v>767</v>
      </c>
      <c r="O169" s="1" t="s">
        <v>778</v>
      </c>
    </row>
    <row r="170" spans="1:15" ht="15" customHeight="1">
      <c r="A170" s="86" t="s">
        <v>469</v>
      </c>
      <c r="B170" s="25"/>
      <c r="C170" s="88" t="s">
        <v>777</v>
      </c>
      <c r="D170" s="89">
        <v>669973.31999999995</v>
      </c>
      <c r="E170" s="106">
        <v>-2.1478357191713204E-3</v>
      </c>
      <c r="F170" s="89">
        <v>662793.23703303863</v>
      </c>
      <c r="G170" s="89">
        <v>658114.31622059166</v>
      </c>
      <c r="H170" s="89">
        <v>4678.9208124469733</v>
      </c>
      <c r="I170" s="89">
        <v>-53464.932256237742</v>
      </c>
      <c r="J170" s="89">
        <v>-48786.011443790769</v>
      </c>
      <c r="K170" s="89">
        <v>25250.742717141198</v>
      </c>
      <c r="L170" s="23"/>
      <c r="M170" s="22">
        <v>9.8322619949434077E-4</v>
      </c>
      <c r="N170" s="27">
        <v>769</v>
      </c>
      <c r="O170" s="1" t="s">
        <v>780</v>
      </c>
    </row>
    <row r="171" spans="1:15" ht="15" customHeight="1">
      <c r="A171" s="86" t="s">
        <v>469</v>
      </c>
      <c r="B171" s="25"/>
      <c r="C171" s="88" t="s">
        <v>779</v>
      </c>
      <c r="D171" s="89">
        <v>3021610.04</v>
      </c>
      <c r="E171" s="106">
        <v>8.2670112283820263E-3</v>
      </c>
      <c r="F171" s="89">
        <v>2989227.5403789654</v>
      </c>
      <c r="G171" s="89">
        <v>3020843.1749480451</v>
      </c>
      <c r="H171" s="89">
        <v>-31615.634569079615</v>
      </c>
      <c r="I171" s="89">
        <v>-241129.26779437697</v>
      </c>
      <c r="J171" s="89">
        <v>-272744.90236345655</v>
      </c>
      <c r="K171" s="89">
        <v>113881.99415399217</v>
      </c>
      <c r="L171" s="23"/>
      <c r="M171" s="22">
        <v>1.3831148950774232E-3</v>
      </c>
      <c r="N171" s="27">
        <v>773</v>
      </c>
      <c r="O171" s="1" t="s">
        <v>782</v>
      </c>
    </row>
    <row r="172" spans="1:15" ht="15" customHeight="1">
      <c r="A172" s="86" t="s">
        <v>469</v>
      </c>
      <c r="B172" s="25"/>
      <c r="C172" s="88" t="s">
        <v>781</v>
      </c>
      <c r="D172" s="89">
        <v>6591069.9699999997</v>
      </c>
      <c r="E172" s="106">
        <v>1.7096868098328111E-2</v>
      </c>
      <c r="F172" s="89">
        <v>6520433.6807435155</v>
      </c>
      <c r="G172" s="89">
        <v>6546969.4137988184</v>
      </c>
      <c r="H172" s="89">
        <v>-26535.733055302873</v>
      </c>
      <c r="I172" s="89">
        <v>-525977.82467244053</v>
      </c>
      <c r="J172" s="89">
        <v>-552513.55772774341</v>
      </c>
      <c r="K172" s="89">
        <v>248411.99951536211</v>
      </c>
      <c r="L172" s="23"/>
      <c r="M172" s="22">
        <v>4.3366051427818698E-4</v>
      </c>
      <c r="N172" s="27">
        <v>1869</v>
      </c>
      <c r="O172" s="1" t="s">
        <v>784</v>
      </c>
    </row>
    <row r="173" spans="1:15" ht="15" customHeight="1">
      <c r="A173" s="86" t="s">
        <v>469</v>
      </c>
      <c r="B173" s="25"/>
      <c r="C173" s="88" t="s">
        <v>783</v>
      </c>
      <c r="D173" s="89">
        <v>771436.08</v>
      </c>
      <c r="E173" s="106">
        <v>1.9046816776223885E-2</v>
      </c>
      <c r="F173" s="89">
        <v>763168.62383009249</v>
      </c>
      <c r="G173" s="89">
        <v>756782.89281723893</v>
      </c>
      <c r="H173" s="89">
        <v>6385.731012853561</v>
      </c>
      <c r="I173" s="89">
        <v>-61561.821233743452</v>
      </c>
      <c r="J173" s="89">
        <v>-55176.090220889891</v>
      </c>
      <c r="K173" s="89">
        <v>29074.790588377393</v>
      </c>
      <c r="L173" s="23"/>
      <c r="M173" s="22">
        <v>6.4901674009129606E-4</v>
      </c>
      <c r="N173" s="27">
        <v>779</v>
      </c>
      <c r="O173" s="1" t="s">
        <v>786</v>
      </c>
    </row>
    <row r="174" spans="1:15" ht="15" customHeight="1">
      <c r="A174" s="86" t="s">
        <v>469</v>
      </c>
      <c r="B174" s="25"/>
      <c r="C174" s="88" t="s">
        <v>785</v>
      </c>
      <c r="D174" s="89">
        <v>4218244.0199999996</v>
      </c>
      <c r="E174" s="106">
        <v>4.5965586672967351E-2</v>
      </c>
      <c r="F174" s="89">
        <v>4173037.2317080596</v>
      </c>
      <c r="G174" s="89">
        <v>4152177.5626555453</v>
      </c>
      <c r="H174" s="89">
        <v>20859.669052514248</v>
      </c>
      <c r="I174" s="89">
        <v>-336622.55501395179</v>
      </c>
      <c r="J174" s="89">
        <v>-315762.88596143754</v>
      </c>
      <c r="K174" s="89">
        <v>158982.14344884572</v>
      </c>
      <c r="L174" s="23"/>
      <c r="M174" s="22">
        <v>5.5705727299399526E-4</v>
      </c>
      <c r="N174" s="27">
        <v>785</v>
      </c>
      <c r="O174" s="1" t="s">
        <v>788</v>
      </c>
    </row>
    <row r="175" spans="1:15" ht="15" customHeight="1">
      <c r="A175" s="86" t="s">
        <v>469</v>
      </c>
      <c r="B175" s="25"/>
      <c r="C175" s="88" t="s">
        <v>787</v>
      </c>
      <c r="D175" s="89">
        <v>1169847.8799999999</v>
      </c>
      <c r="E175" s="106">
        <v>3.671447877081202E-2</v>
      </c>
      <c r="F175" s="89">
        <v>1157310.6571190595</v>
      </c>
      <c r="G175" s="89">
        <v>1145277.0637505942</v>
      </c>
      <c r="H175" s="89">
        <v>12033.593368465314</v>
      </c>
      <c r="I175" s="89">
        <v>-93355.714007094095</v>
      </c>
      <c r="J175" s="89">
        <v>-81322.120638628781</v>
      </c>
      <c r="K175" s="89">
        <v>44090.603243832265</v>
      </c>
      <c r="L175" s="23"/>
      <c r="M175" s="22">
        <v>7.2048184987089645E-4</v>
      </c>
      <c r="N175" s="27">
        <v>789</v>
      </c>
      <c r="O175" s="1" t="s">
        <v>790</v>
      </c>
    </row>
    <row r="176" spans="1:15" ht="15" customHeight="1">
      <c r="A176" s="86" t="s">
        <v>469</v>
      </c>
      <c r="B176" s="25"/>
      <c r="C176" s="88" t="s">
        <v>789</v>
      </c>
      <c r="D176" s="89">
        <v>1594048.78</v>
      </c>
      <c r="E176" s="106">
        <v>5.2525968847412896E-2</v>
      </c>
      <c r="F176" s="89">
        <v>1576965.4094356566</v>
      </c>
      <c r="G176" s="89">
        <v>1537060.9467966794</v>
      </c>
      <c r="H176" s="89">
        <v>39904.462638977217</v>
      </c>
      <c r="I176" s="89">
        <v>-127207.61781355477</v>
      </c>
      <c r="J176" s="89">
        <v>-87303.15517457755</v>
      </c>
      <c r="K176" s="89">
        <v>60078.38584132398</v>
      </c>
      <c r="L176" s="23"/>
      <c r="M176" s="22">
        <v>3.2115808419244636E-3</v>
      </c>
      <c r="N176" s="27">
        <v>790</v>
      </c>
      <c r="O176" s="1" t="s">
        <v>792</v>
      </c>
    </row>
    <row r="177" spans="1:15" ht="15" customHeight="1">
      <c r="A177" s="86" t="s">
        <v>518</v>
      </c>
      <c r="B177" s="25"/>
      <c r="C177" s="88" t="s">
        <v>791</v>
      </c>
      <c r="D177" s="89">
        <v>1382247.85</v>
      </c>
      <c r="E177" s="106">
        <v>3.6710568986871195E-2</v>
      </c>
      <c r="F177" s="89">
        <v>1367434.3433309526</v>
      </c>
      <c r="G177" s="89">
        <v>1356935.2859934825</v>
      </c>
      <c r="H177" s="89">
        <v>10499.05733747012</v>
      </c>
      <c r="I177" s="89">
        <v>-110305.56808080099</v>
      </c>
      <c r="J177" s="89">
        <v>-99806.510743330873</v>
      </c>
      <c r="K177" s="89">
        <v>52095.783204727588</v>
      </c>
      <c r="L177" s="23"/>
      <c r="M177" s="22">
        <v>6.9366066137566598E-3</v>
      </c>
      <c r="N177" s="27">
        <v>809</v>
      </c>
      <c r="O177" s="1" t="s">
        <v>794</v>
      </c>
    </row>
    <row r="178" spans="1:15" ht="15" customHeight="1">
      <c r="A178" s="86" t="s">
        <v>469</v>
      </c>
      <c r="B178" s="25"/>
      <c r="C178" s="88" t="s">
        <v>1783</v>
      </c>
      <c r="D178" s="89">
        <v>580662.61</v>
      </c>
      <c r="E178" s="106">
        <v>8.3436913586814043E-3</v>
      </c>
      <c r="F178" s="89">
        <v>574439.66709891206</v>
      </c>
      <c r="G178" s="89">
        <v>579175.59726344759</v>
      </c>
      <c r="H178" s="89">
        <v>-4735.9301645355299</v>
      </c>
      <c r="I178" s="89">
        <v>-46337.796119075596</v>
      </c>
      <c r="J178" s="89">
        <v>-51073.726283611126</v>
      </c>
      <c r="K178" s="89">
        <v>21884.695603361786</v>
      </c>
      <c r="L178" s="23"/>
      <c r="M178" s="22">
        <v>8.0813493317711627E-4</v>
      </c>
      <c r="N178" s="27">
        <v>2024</v>
      </c>
      <c r="O178" s="1" t="s">
        <v>1171</v>
      </c>
    </row>
    <row r="179" spans="1:15" ht="15" customHeight="1">
      <c r="A179" s="86" t="s">
        <v>469</v>
      </c>
      <c r="B179" s="25"/>
      <c r="C179" s="88" t="s">
        <v>793</v>
      </c>
      <c r="D179" s="89">
        <v>14634970.17</v>
      </c>
      <c r="E179" s="106">
        <v>1.7965628930843858E-2</v>
      </c>
      <c r="F179" s="89">
        <v>14478127.655674797</v>
      </c>
      <c r="G179" s="89">
        <v>14479905.61261004</v>
      </c>
      <c r="H179" s="89">
        <v>-1777.9569352436811</v>
      </c>
      <c r="I179" s="89">
        <v>-1167893.8031608635</v>
      </c>
      <c r="J179" s="89">
        <v>-1169671.7600961071</v>
      </c>
      <c r="K179" s="89">
        <v>551579.97401404916</v>
      </c>
      <c r="L179" s="23"/>
      <c r="M179" s="22">
        <v>4.3066475980936894E-3</v>
      </c>
      <c r="N179" s="27">
        <v>820</v>
      </c>
      <c r="O179" s="1" t="s">
        <v>796</v>
      </c>
    </row>
    <row r="180" spans="1:15" ht="15" customHeight="1">
      <c r="A180" s="86" t="s">
        <v>469</v>
      </c>
      <c r="B180" s="25"/>
      <c r="C180" s="88" t="s">
        <v>795</v>
      </c>
      <c r="D180" s="89">
        <v>1080986.19</v>
      </c>
      <c r="E180" s="106">
        <v>2.9432175194643362E-2</v>
      </c>
      <c r="F180" s="89">
        <v>1069401.2950517363</v>
      </c>
      <c r="G180" s="89">
        <v>1056402.4554661077</v>
      </c>
      <c r="H180" s="89">
        <v>12998.839585628593</v>
      </c>
      <c r="I180" s="89">
        <v>-86264.410377234919</v>
      </c>
      <c r="J180" s="89">
        <v>-73265.570791606326</v>
      </c>
      <c r="K180" s="89">
        <v>40741.47932409116</v>
      </c>
      <c r="L180" s="23"/>
      <c r="M180" s="22">
        <v>1.1974221094156665E-3</v>
      </c>
      <c r="N180" s="27">
        <v>823</v>
      </c>
      <c r="O180" s="1" t="s">
        <v>798</v>
      </c>
    </row>
    <row r="181" spans="1:15" ht="15" customHeight="1">
      <c r="A181" s="86" t="s">
        <v>469</v>
      </c>
      <c r="B181" s="25"/>
      <c r="C181" s="88" t="s">
        <v>797</v>
      </c>
      <c r="D181" s="89">
        <v>10085396.300000001</v>
      </c>
      <c r="E181" s="106">
        <v>2.8078918565128008E-2</v>
      </c>
      <c r="F181" s="89">
        <v>9977311.4255326353</v>
      </c>
      <c r="G181" s="89">
        <v>9987653.9066557065</v>
      </c>
      <c r="H181" s="89">
        <v>-10342.481123071164</v>
      </c>
      <c r="I181" s="89">
        <v>-804830.6012496301</v>
      </c>
      <c r="J181" s="89">
        <v>-815173.08237270126</v>
      </c>
      <c r="K181" s="89">
        <v>380110.28136420099</v>
      </c>
      <c r="L181" s="23"/>
      <c r="M181" s="22"/>
      <c r="N181" s="27"/>
    </row>
    <row r="182" spans="1:15" ht="15" customHeight="1">
      <c r="A182" s="86" t="s">
        <v>469</v>
      </c>
      <c r="B182" s="25"/>
      <c r="C182" s="88" t="s">
        <v>799</v>
      </c>
      <c r="D182" s="89">
        <v>537012.79</v>
      </c>
      <c r="E182" s="106">
        <v>9.4974261572522423E-4</v>
      </c>
      <c r="F182" s="89">
        <v>531257.64084492717</v>
      </c>
      <c r="G182" s="89">
        <v>529615.47395862103</v>
      </c>
      <c r="H182" s="89">
        <v>1642.166886306135</v>
      </c>
      <c r="I182" s="89">
        <v>-42854.471336385795</v>
      </c>
      <c r="J182" s="89">
        <v>-41212.30445007966</v>
      </c>
      <c r="K182" s="89">
        <v>20239.569832578076</v>
      </c>
      <c r="L182" s="23"/>
      <c r="M182" s="22">
        <v>1.4246718597032777E-3</v>
      </c>
      <c r="N182" s="27">
        <v>830</v>
      </c>
      <c r="O182" s="1" t="s">
        <v>801</v>
      </c>
    </row>
    <row r="183" spans="1:15" ht="15" customHeight="1">
      <c r="A183" s="86" t="s">
        <v>469</v>
      </c>
      <c r="B183" s="25"/>
      <c r="C183" s="88" t="s">
        <v>800</v>
      </c>
      <c r="D183" s="89">
        <v>1189675.8</v>
      </c>
      <c r="E183" s="106">
        <v>-1.0421214283232727E-3</v>
      </c>
      <c r="F183" s="89">
        <v>1176926.0819249786</v>
      </c>
      <c r="G183" s="89">
        <v>1197615.8511421308</v>
      </c>
      <c r="H183" s="89">
        <v>-20689.769217152148</v>
      </c>
      <c r="I183" s="89">
        <v>-94938.013432960943</v>
      </c>
      <c r="J183" s="89">
        <v>-115627.78265011309</v>
      </c>
      <c r="K183" s="89">
        <v>44837.901220617459</v>
      </c>
      <c r="L183" s="23"/>
      <c r="M183" s="22">
        <v>6.1390436309119217E-4</v>
      </c>
      <c r="N183" s="27">
        <v>839</v>
      </c>
      <c r="O183" s="1" t="s">
        <v>803</v>
      </c>
    </row>
    <row r="184" spans="1:15" ht="15" customHeight="1">
      <c r="A184" s="86" t="s">
        <v>469</v>
      </c>
      <c r="B184" s="25"/>
      <c r="C184" s="88" t="s">
        <v>1566</v>
      </c>
      <c r="D184" s="89">
        <v>372327.5</v>
      </c>
      <c r="E184" s="106">
        <v>2.2238988302501594E-2</v>
      </c>
      <c r="F184" s="89">
        <v>368337.2779104379</v>
      </c>
      <c r="G184" s="89">
        <v>371267.55038707564</v>
      </c>
      <c r="H184" s="89">
        <v>-2930.272476637736</v>
      </c>
      <c r="I184" s="89">
        <v>-29712.324312607492</v>
      </c>
      <c r="J184" s="89">
        <v>-32642.596789245228</v>
      </c>
      <c r="K184" s="89">
        <v>14032.716868511108</v>
      </c>
      <c r="L184" s="23"/>
      <c r="M184" s="22">
        <v>1.5395721395479475E-2</v>
      </c>
      <c r="N184" s="27">
        <v>844</v>
      </c>
      <c r="O184" s="1" t="s">
        <v>805</v>
      </c>
    </row>
    <row r="185" spans="1:15" ht="15" customHeight="1">
      <c r="A185" s="86" t="s">
        <v>469</v>
      </c>
      <c r="B185" s="25"/>
      <c r="C185" s="88" t="s">
        <v>802</v>
      </c>
      <c r="D185" s="89">
        <v>542588.27</v>
      </c>
      <c r="E185" s="106">
        <v>2.9477992145896081E-2</v>
      </c>
      <c r="F185" s="89">
        <v>536773.36860138911</v>
      </c>
      <c r="G185" s="89">
        <v>520172.28976792801</v>
      </c>
      <c r="H185" s="89">
        <v>16601.078833461099</v>
      </c>
      <c r="I185" s="89">
        <v>-43299.403472632657</v>
      </c>
      <c r="J185" s="89">
        <v>-26698.324639171558</v>
      </c>
      <c r="K185" s="89">
        <v>20449.705082448272</v>
      </c>
      <c r="L185" s="23"/>
      <c r="M185" s="22">
        <v>1.129894038610479E-3</v>
      </c>
      <c r="N185" s="27">
        <v>845</v>
      </c>
      <c r="O185" s="1" t="s">
        <v>807</v>
      </c>
    </row>
    <row r="186" spans="1:15" ht="15" customHeight="1">
      <c r="A186" s="86" t="s">
        <v>469</v>
      </c>
      <c r="B186" s="25"/>
      <c r="C186" s="88" t="s">
        <v>804</v>
      </c>
      <c r="D186" s="89">
        <v>447888.94</v>
      </c>
      <c r="E186" s="106">
        <v>-3.0966250029559661E-2</v>
      </c>
      <c r="F186" s="89">
        <v>443088.92833806644</v>
      </c>
      <c r="G186" s="89">
        <v>460818.19815094059</v>
      </c>
      <c r="H186" s="89">
        <v>-17729.269812874147</v>
      </c>
      <c r="I186" s="89">
        <v>-35742.246923232902</v>
      </c>
      <c r="J186" s="89">
        <v>-53471.516736107049</v>
      </c>
      <c r="K186" s="89">
        <v>16880.565318322067</v>
      </c>
      <c r="L186" s="23"/>
      <c r="M186" s="22">
        <v>1.048884637731156E-2</v>
      </c>
      <c r="N186" s="27">
        <v>848</v>
      </c>
      <c r="O186" s="1" t="s">
        <v>809</v>
      </c>
    </row>
    <row r="187" spans="1:15" ht="15" customHeight="1">
      <c r="A187" s="86" t="s">
        <v>469</v>
      </c>
      <c r="B187" s="25"/>
      <c r="C187" s="88" t="s">
        <v>806</v>
      </c>
      <c r="D187" s="89">
        <v>1036590.02</v>
      </c>
      <c r="E187" s="106">
        <v>1.2764056882285546E-2</v>
      </c>
      <c r="F187" s="89">
        <v>1025480.9174071922</v>
      </c>
      <c r="G187" s="89">
        <v>1024419.4531761003</v>
      </c>
      <c r="H187" s="89">
        <v>1061.4642310919007</v>
      </c>
      <c r="I187" s="89">
        <v>-82721.525682234816</v>
      </c>
      <c r="J187" s="89">
        <v>-81660.061451142916</v>
      </c>
      <c r="K187" s="89">
        <v>39068.224236416238</v>
      </c>
      <c r="L187" s="23"/>
      <c r="M187" s="22">
        <v>5.6660523557939386E-4</v>
      </c>
      <c r="N187" s="27">
        <v>852</v>
      </c>
      <c r="O187" s="1" t="s">
        <v>811</v>
      </c>
    </row>
    <row r="188" spans="1:15" ht="15" customHeight="1">
      <c r="A188" s="86" t="s">
        <v>469</v>
      </c>
      <c r="B188" s="25"/>
      <c r="C188" s="88" t="s">
        <v>808</v>
      </c>
      <c r="D188" s="89">
        <v>646917.48</v>
      </c>
      <c r="E188" s="106">
        <v>-3.4009978441638444E-2</v>
      </c>
      <c r="F188" s="89">
        <v>639984.48574408307</v>
      </c>
      <c r="G188" s="89">
        <v>661878.10692767182</v>
      </c>
      <c r="H188" s="89">
        <v>-21893.621183588752</v>
      </c>
      <c r="I188" s="89">
        <v>-51625.039700948138</v>
      </c>
      <c r="J188" s="89">
        <v>-73518.66088453689</v>
      </c>
      <c r="K188" s="89">
        <v>24381.78709370298</v>
      </c>
      <c r="L188" s="23"/>
      <c r="M188" s="22">
        <v>1.2765497287194499E-3</v>
      </c>
      <c r="N188" s="27">
        <v>855</v>
      </c>
      <c r="O188" s="1" t="s">
        <v>813</v>
      </c>
    </row>
    <row r="189" spans="1:15" ht="15" customHeight="1">
      <c r="A189" s="86" t="s">
        <v>469</v>
      </c>
      <c r="B189" s="25"/>
      <c r="C189" s="88" t="s">
        <v>810</v>
      </c>
      <c r="D189" s="89">
        <v>980387.57</v>
      </c>
      <c r="E189" s="106">
        <v>-1.6881805387742865E-3</v>
      </c>
      <c r="F189" s="89">
        <v>969880.78729352204</v>
      </c>
      <c r="G189" s="89">
        <v>981544.17843512609</v>
      </c>
      <c r="H189" s="89">
        <v>-11663.39114160405</v>
      </c>
      <c r="I189" s="89">
        <v>-78236.481140633376</v>
      </c>
      <c r="J189" s="89">
        <v>-89899.872282237426</v>
      </c>
      <c r="K189" s="89">
        <v>36950.00017784776</v>
      </c>
      <c r="L189" s="23"/>
      <c r="M189" s="22">
        <v>3.8969999607381259E-4</v>
      </c>
      <c r="N189" s="27">
        <v>856</v>
      </c>
      <c r="O189" s="1" t="s">
        <v>815</v>
      </c>
    </row>
    <row r="190" spans="1:15" ht="15" customHeight="1">
      <c r="A190" s="86" t="s">
        <v>469</v>
      </c>
      <c r="B190" s="25"/>
      <c r="C190" s="88" t="s">
        <v>812</v>
      </c>
      <c r="D190" s="89">
        <v>464592.46</v>
      </c>
      <c r="E190" s="106">
        <v>-3.737225445916259E-3</v>
      </c>
      <c r="F190" s="89">
        <v>459613.43724037037</v>
      </c>
      <c r="G190" s="89">
        <v>471036.51124400366</v>
      </c>
      <c r="H190" s="89">
        <v>-11423.074003633286</v>
      </c>
      <c r="I190" s="89">
        <v>-37075.214279665415</v>
      </c>
      <c r="J190" s="89">
        <v>-48498.288283298702</v>
      </c>
      <c r="K190" s="89">
        <v>17510.107232006965</v>
      </c>
      <c r="L190" s="23"/>
      <c r="M190" s="22">
        <v>5.6239515463260678E-4</v>
      </c>
      <c r="N190" s="27">
        <v>861</v>
      </c>
      <c r="O190" s="1" t="s">
        <v>817</v>
      </c>
    </row>
    <row r="191" spans="1:15" ht="15" customHeight="1">
      <c r="A191" s="86" t="s">
        <v>469</v>
      </c>
      <c r="B191" s="25"/>
      <c r="C191" s="88" t="s">
        <v>814</v>
      </c>
      <c r="D191" s="89">
        <v>1312743.8799999999</v>
      </c>
      <c r="E191" s="106">
        <v>2.0252719039603795E-2</v>
      </c>
      <c r="F191" s="89">
        <v>1298675.245188138</v>
      </c>
      <c r="G191" s="89">
        <v>1299181.1859946833</v>
      </c>
      <c r="H191" s="89">
        <v>-505.94080654531717</v>
      </c>
      <c r="I191" s="89">
        <v>-104759.04117195394</v>
      </c>
      <c r="J191" s="89">
        <v>-105264.98197849926</v>
      </c>
      <c r="K191" s="89">
        <v>49476.235810974795</v>
      </c>
      <c r="L191" s="23"/>
      <c r="M191" s="22">
        <v>4.9051633580469739E-4</v>
      </c>
      <c r="N191" s="27">
        <v>869</v>
      </c>
      <c r="O191" s="1" t="s">
        <v>819</v>
      </c>
    </row>
    <row r="192" spans="1:15" ht="15" customHeight="1">
      <c r="A192" s="86" t="s">
        <v>469</v>
      </c>
      <c r="B192" s="25"/>
      <c r="C192" s="88" t="s">
        <v>816</v>
      </c>
      <c r="D192" s="89">
        <v>1821002.17</v>
      </c>
      <c r="E192" s="106">
        <v>5.8951128177415768E-3</v>
      </c>
      <c r="F192" s="89">
        <v>1801486.5471038276</v>
      </c>
      <c r="G192" s="89">
        <v>1823458.5009425692</v>
      </c>
      <c r="H192" s="89">
        <v>-21971.95383874164</v>
      </c>
      <c r="I192" s="89">
        <v>-145318.85785767098</v>
      </c>
      <c r="J192" s="89">
        <v>-167290.81169641262</v>
      </c>
      <c r="K192" s="89">
        <v>68632.072217481473</v>
      </c>
      <c r="L192" s="23"/>
      <c r="M192" s="22">
        <v>5.0132566316689201E-4</v>
      </c>
      <c r="N192" s="27">
        <v>870</v>
      </c>
      <c r="O192" s="1" t="s">
        <v>821</v>
      </c>
    </row>
    <row r="193" spans="1:15" ht="15" customHeight="1">
      <c r="A193" s="86" t="s">
        <v>469</v>
      </c>
      <c r="B193" s="25"/>
      <c r="C193" s="88" t="s">
        <v>818</v>
      </c>
      <c r="D193" s="89">
        <v>6442310.9500000002</v>
      </c>
      <c r="E193" s="106">
        <v>1.8162188464619033E-2</v>
      </c>
      <c r="F193" s="89">
        <v>6373268.9064750979</v>
      </c>
      <c r="G193" s="89">
        <v>6357035.3183841128</v>
      </c>
      <c r="H193" s="89">
        <v>16233.588090985082</v>
      </c>
      <c r="I193" s="89">
        <v>-514106.61922383506</v>
      </c>
      <c r="J193" s="89">
        <v>-497873.03113284998</v>
      </c>
      <c r="K193" s="89">
        <v>242805.39455253459</v>
      </c>
      <c r="L193" s="23"/>
      <c r="M193" s="22">
        <v>1.0923630771173438E-3</v>
      </c>
      <c r="N193" s="27">
        <v>876</v>
      </c>
      <c r="O193" s="1" t="s">
        <v>823</v>
      </c>
    </row>
    <row r="194" spans="1:15" ht="15" customHeight="1">
      <c r="A194" s="86" t="s">
        <v>469</v>
      </c>
      <c r="B194" s="25"/>
      <c r="C194" s="88" t="s">
        <v>820</v>
      </c>
      <c r="D194" s="89">
        <v>5257313.8</v>
      </c>
      <c r="E194" s="106">
        <v>1.0480568231750809E-2</v>
      </c>
      <c r="F194" s="89">
        <v>5200971.3336054413</v>
      </c>
      <c r="G194" s="89">
        <v>5246213.0085416948</v>
      </c>
      <c r="H194" s="89">
        <v>-45241.674936253577</v>
      </c>
      <c r="I194" s="89">
        <v>-419541.96947243181</v>
      </c>
      <c r="J194" s="89">
        <v>-464783.64440868539</v>
      </c>
      <c r="K194" s="89">
        <v>198143.82779761427</v>
      </c>
      <c r="L194" s="23"/>
      <c r="M194" s="22">
        <v>7.1219229516107858E-4</v>
      </c>
      <c r="N194" s="27">
        <v>879</v>
      </c>
      <c r="O194" s="1" t="s">
        <v>825</v>
      </c>
    </row>
    <row r="195" spans="1:15" ht="15" customHeight="1">
      <c r="A195" s="86" t="s">
        <v>469</v>
      </c>
      <c r="B195" s="25"/>
      <c r="C195" s="88" t="s">
        <v>822</v>
      </c>
      <c r="D195" s="89">
        <v>3500187.97</v>
      </c>
      <c r="E195" s="106">
        <v>2.7699781184518324E-2</v>
      </c>
      <c r="F195" s="89">
        <v>3462676.5657778741</v>
      </c>
      <c r="G195" s="89">
        <v>3471537.0436762031</v>
      </c>
      <c r="H195" s="89">
        <v>-8860.4778983290307</v>
      </c>
      <c r="I195" s="89">
        <v>-279320.54473474901</v>
      </c>
      <c r="J195" s="89">
        <v>-288181.02263307804</v>
      </c>
      <c r="K195" s="89">
        <v>131919.20223346021</v>
      </c>
      <c r="L195" s="23"/>
      <c r="M195" s="22">
        <v>1.0454721198207807E-3</v>
      </c>
      <c r="N195" s="27">
        <v>880</v>
      </c>
      <c r="O195" s="1" t="s">
        <v>827</v>
      </c>
    </row>
    <row r="196" spans="1:15" ht="15" customHeight="1">
      <c r="A196" s="86" t="s">
        <v>469</v>
      </c>
      <c r="B196" s="25"/>
      <c r="C196" s="88" t="s">
        <v>824</v>
      </c>
      <c r="D196" s="89">
        <v>641377.73</v>
      </c>
      <c r="E196" s="106">
        <v>1.2649096901533596E-3</v>
      </c>
      <c r="F196" s="89">
        <v>634504.10507033661</v>
      </c>
      <c r="G196" s="89">
        <v>646129.22358743532</v>
      </c>
      <c r="H196" s="89">
        <v>-11625.118517098716</v>
      </c>
      <c r="I196" s="89">
        <v>-51182.958875301985</v>
      </c>
      <c r="J196" s="89">
        <v>-62808.077392400701</v>
      </c>
      <c r="K196" s="89">
        <v>24172.998478109628</v>
      </c>
      <c r="L196" s="23"/>
      <c r="M196" s="22">
        <v>4.9860293567167383E-4</v>
      </c>
      <c r="N196" s="27">
        <v>883</v>
      </c>
      <c r="O196" s="1" t="s">
        <v>829</v>
      </c>
    </row>
    <row r="197" spans="1:15" ht="15" customHeight="1">
      <c r="A197" s="86" t="s">
        <v>469</v>
      </c>
      <c r="B197" s="25"/>
      <c r="C197" s="88" t="s">
        <v>826</v>
      </c>
      <c r="D197" s="89">
        <v>7122343.1500000004</v>
      </c>
      <c r="E197" s="106">
        <v>5.7519021217211641E-3</v>
      </c>
      <c r="F197" s="89">
        <v>7046013.2228080221</v>
      </c>
      <c r="G197" s="89">
        <v>7112186.0722512761</v>
      </c>
      <c r="H197" s="89">
        <v>-66172.849443254061</v>
      </c>
      <c r="I197" s="89">
        <v>-568374.26603857742</v>
      </c>
      <c r="J197" s="89">
        <v>-634547.11548183148</v>
      </c>
      <c r="K197" s="89">
        <v>268435.24817352882</v>
      </c>
      <c r="L197" s="23"/>
      <c r="M197" s="22">
        <v>1.3731593622277607E-3</v>
      </c>
      <c r="N197" s="27">
        <v>888</v>
      </c>
      <c r="O197" s="1" t="s">
        <v>831</v>
      </c>
    </row>
    <row r="198" spans="1:15" ht="15" customHeight="1">
      <c r="A198" s="86" t="s">
        <v>469</v>
      </c>
      <c r="B198" s="25"/>
      <c r="C198" s="88" t="s">
        <v>828</v>
      </c>
      <c r="D198" s="89">
        <v>543099.55000000005</v>
      </c>
      <c r="E198" s="106">
        <v>2.818585193134604E-2</v>
      </c>
      <c r="F198" s="89">
        <v>537279.16922973387</v>
      </c>
      <c r="G198" s="89">
        <v>531507.15533819119</v>
      </c>
      <c r="H198" s="89">
        <v>5772.0138915426796</v>
      </c>
      <c r="I198" s="89">
        <v>-43340.204426563141</v>
      </c>
      <c r="J198" s="89">
        <v>-37568.190535020462</v>
      </c>
      <c r="K198" s="89">
        <v>20468.974804616344</v>
      </c>
      <c r="L198" s="23"/>
      <c r="M198" s="22">
        <v>1.9325741854168742E-3</v>
      </c>
      <c r="N198" s="27">
        <v>897</v>
      </c>
      <c r="O198" s="1" t="s">
        <v>833</v>
      </c>
    </row>
    <row r="199" spans="1:15" ht="15" customHeight="1">
      <c r="A199" s="86" t="s">
        <v>469</v>
      </c>
      <c r="B199" s="25"/>
      <c r="C199" s="88" t="s">
        <v>830</v>
      </c>
      <c r="D199" s="89">
        <v>237882.26</v>
      </c>
      <c r="E199" s="106">
        <v>-9.0055989735214892E-3</v>
      </c>
      <c r="F199" s="89">
        <v>235332.88331262945</v>
      </c>
      <c r="G199" s="89">
        <v>237928.83275861118</v>
      </c>
      <c r="H199" s="89">
        <v>-2595.9494459817361</v>
      </c>
      <c r="I199" s="89">
        <v>-18983.381182792076</v>
      </c>
      <c r="J199" s="89">
        <v>-21579.330628773812</v>
      </c>
      <c r="K199" s="89">
        <v>8965.5864866859029</v>
      </c>
      <c r="L199" s="23"/>
      <c r="M199" s="22">
        <v>6.7634602170736236E-3</v>
      </c>
      <c r="N199" s="27">
        <v>900</v>
      </c>
      <c r="O199" s="1" t="s">
        <v>835</v>
      </c>
    </row>
    <row r="200" spans="1:15" ht="15" customHeight="1">
      <c r="A200" s="86" t="s">
        <v>469</v>
      </c>
      <c r="B200" s="25"/>
      <c r="C200" s="88" t="s">
        <v>832</v>
      </c>
      <c r="D200" s="89">
        <v>536445.79</v>
      </c>
      <c r="E200" s="106">
        <v>2.8825541693508594E-2</v>
      </c>
      <c r="F200" s="89">
        <v>530696.71736606723</v>
      </c>
      <c r="G200" s="89">
        <v>525010.17956392281</v>
      </c>
      <c r="H200" s="89">
        <v>5686.5378021444194</v>
      </c>
      <c r="I200" s="89">
        <v>-42809.223838187972</v>
      </c>
      <c r="J200" s="89">
        <v>-37122.686036043553</v>
      </c>
      <c r="K200" s="89">
        <v>20218.200069494647</v>
      </c>
      <c r="L200" s="23"/>
      <c r="M200" s="22">
        <v>5.5716265223941111E-3</v>
      </c>
      <c r="N200" s="27">
        <v>2025</v>
      </c>
      <c r="O200" s="1" t="s">
        <v>837</v>
      </c>
    </row>
    <row r="201" spans="1:15" ht="15" customHeight="1">
      <c r="A201" s="86" t="s">
        <v>469</v>
      </c>
      <c r="B201" s="25"/>
      <c r="C201" s="88" t="s">
        <v>834</v>
      </c>
      <c r="D201" s="89">
        <v>4648532.51</v>
      </c>
      <c r="E201" s="106">
        <v>6.7220909665424156E-3</v>
      </c>
      <c r="F201" s="89">
        <v>4598714.3335143803</v>
      </c>
      <c r="G201" s="89">
        <v>4640238.8281117771</v>
      </c>
      <c r="H201" s="89">
        <v>-41524.494597396813</v>
      </c>
      <c r="I201" s="89">
        <v>-370960.25814590469</v>
      </c>
      <c r="J201" s="89">
        <v>-412484.75274330151</v>
      </c>
      <c r="K201" s="89">
        <v>175199.36230039221</v>
      </c>
      <c r="L201" s="23"/>
      <c r="M201" s="22">
        <v>3.6492822724023691E-3</v>
      </c>
      <c r="N201" s="27">
        <v>1087</v>
      </c>
      <c r="O201" s="1" t="s">
        <v>839</v>
      </c>
    </row>
    <row r="202" spans="1:15" ht="15" customHeight="1">
      <c r="A202" s="86" t="s">
        <v>469</v>
      </c>
      <c r="B202" s="25"/>
      <c r="C202" s="88" t="s">
        <v>1567</v>
      </c>
      <c r="D202" s="89">
        <v>230056.68</v>
      </c>
      <c r="E202" s="106">
        <v>5.4556845954002231E-2</v>
      </c>
      <c r="F202" s="89">
        <v>227591.16980699162</v>
      </c>
      <c r="G202" s="89">
        <v>220742.58547914197</v>
      </c>
      <c r="H202" s="89">
        <v>6848.5843278496468</v>
      </c>
      <c r="I202" s="89">
        <v>-18358.88750210973</v>
      </c>
      <c r="J202" s="89">
        <v>-11510.303174260083</v>
      </c>
      <c r="K202" s="89">
        <v>8670.6468207415837</v>
      </c>
      <c r="L202" s="23"/>
      <c r="M202" s="22">
        <v>6.873179529242186E-4</v>
      </c>
      <c r="N202" s="27">
        <v>906</v>
      </c>
      <c r="O202" s="1" t="s">
        <v>841</v>
      </c>
    </row>
    <row r="203" spans="1:15" ht="15" customHeight="1">
      <c r="A203" s="86" t="s">
        <v>469</v>
      </c>
      <c r="B203" s="25"/>
      <c r="C203" s="88" t="s">
        <v>838</v>
      </c>
      <c r="D203" s="89">
        <v>10683168.99</v>
      </c>
      <c r="E203" s="106">
        <v>0.11343086518672574</v>
      </c>
      <c r="F203" s="89">
        <v>10568677.804443138</v>
      </c>
      <c r="G203" s="89">
        <v>10525188.308518719</v>
      </c>
      <c r="H203" s="89">
        <v>43489.495924418792</v>
      </c>
      <c r="I203" s="89">
        <v>-852533.80885717936</v>
      </c>
      <c r="J203" s="89">
        <v>-809044.31293276057</v>
      </c>
      <c r="K203" s="89">
        <v>402639.84179285116</v>
      </c>
      <c r="L203" s="23"/>
      <c r="M203" s="22">
        <v>7.5884931764652287E-3</v>
      </c>
      <c r="N203" s="27">
        <v>914</v>
      </c>
      <c r="O203" s="1" t="s">
        <v>843</v>
      </c>
    </row>
    <row r="204" spans="1:15" ht="15" customHeight="1">
      <c r="A204" s="86" t="s">
        <v>469</v>
      </c>
      <c r="B204" s="25"/>
      <c r="C204" s="88" t="s">
        <v>840</v>
      </c>
      <c r="D204" s="89">
        <v>1703498.62</v>
      </c>
      <c r="E204" s="106">
        <v>6.0736719732612521E-3</v>
      </c>
      <c r="F204" s="89">
        <v>1685242.2789479354</v>
      </c>
      <c r="G204" s="89">
        <v>1698545.7881035174</v>
      </c>
      <c r="H204" s="89">
        <v>-13303.509155581938</v>
      </c>
      <c r="I204" s="89">
        <v>-135941.8884275787</v>
      </c>
      <c r="J204" s="89">
        <v>-149245.39758316064</v>
      </c>
      <c r="K204" s="89">
        <v>64203.460180511502</v>
      </c>
      <c r="L204" s="23"/>
      <c r="M204" s="22">
        <v>5.6349042941106187E-4</v>
      </c>
      <c r="N204" s="27">
        <v>917</v>
      </c>
      <c r="O204" s="1" t="s">
        <v>845</v>
      </c>
    </row>
    <row r="205" spans="1:15" ht="15" customHeight="1">
      <c r="A205" s="86" t="s">
        <v>469</v>
      </c>
      <c r="B205" s="25"/>
      <c r="C205" s="88" t="s">
        <v>842</v>
      </c>
      <c r="D205" s="89">
        <v>765918.13</v>
      </c>
      <c r="E205" s="106">
        <v>-2.2995356448562099E-2</v>
      </c>
      <c r="F205" s="89">
        <v>757709.80952643277</v>
      </c>
      <c r="G205" s="89">
        <v>774757.78978866572</v>
      </c>
      <c r="H205" s="89">
        <v>-17047.980262232944</v>
      </c>
      <c r="I205" s="89">
        <v>-61121.480082631191</v>
      </c>
      <c r="J205" s="89">
        <v>-78169.460344864143</v>
      </c>
      <c r="K205" s="89">
        <v>28866.823596832048</v>
      </c>
      <c r="L205" s="23"/>
      <c r="M205" s="22">
        <v>2.5284085180712646E-4</v>
      </c>
      <c r="N205" s="27">
        <v>918</v>
      </c>
      <c r="O205" s="1" t="s">
        <v>847</v>
      </c>
    </row>
    <row r="206" spans="1:15" ht="15" customHeight="1">
      <c r="A206" s="86" t="s">
        <v>469</v>
      </c>
      <c r="B206" s="25"/>
      <c r="C206" s="88" t="s">
        <v>844</v>
      </c>
      <c r="D206" s="89">
        <v>1339192.9099999999</v>
      </c>
      <c r="E206" s="106">
        <v>2.2969561766059687E-2</v>
      </c>
      <c r="F206" s="89">
        <v>1324840.8217667455</v>
      </c>
      <c r="G206" s="89">
        <v>1326798.2969615711</v>
      </c>
      <c r="H206" s="89">
        <v>-1957.475194825558</v>
      </c>
      <c r="I206" s="89">
        <v>-106869.71566447434</v>
      </c>
      <c r="J206" s="89">
        <v>-108827.1908592999</v>
      </c>
      <c r="K206" s="89">
        <v>50473.077971268511</v>
      </c>
      <c r="L206" s="23"/>
      <c r="M206" s="22">
        <v>5.5752814879913507E-4</v>
      </c>
      <c r="N206" s="27">
        <v>921</v>
      </c>
      <c r="O206" s="1" t="s">
        <v>849</v>
      </c>
    </row>
    <row r="207" spans="1:15" ht="15" customHeight="1">
      <c r="A207" s="86" t="s">
        <v>469</v>
      </c>
      <c r="B207" s="25"/>
      <c r="C207" s="88" t="s">
        <v>846</v>
      </c>
      <c r="D207" s="89">
        <v>2931558.14</v>
      </c>
      <c r="E207" s="106">
        <v>-2.7060145013054315E-2</v>
      </c>
      <c r="F207" s="89">
        <v>2900140.7237547222</v>
      </c>
      <c r="G207" s="89">
        <v>2922526.0443296987</v>
      </c>
      <c r="H207" s="89">
        <v>-22385.320574976504</v>
      </c>
      <c r="I207" s="89">
        <v>-233942.9835210786</v>
      </c>
      <c r="J207" s="89">
        <v>-256328.3040960551</v>
      </c>
      <c r="K207" s="89">
        <v>110488.01219947237</v>
      </c>
      <c r="L207" s="23"/>
      <c r="M207" s="22">
        <v>4.945605549487809E-3</v>
      </c>
      <c r="N207" s="27">
        <v>926</v>
      </c>
      <c r="O207" s="1" t="s">
        <v>851</v>
      </c>
    </row>
    <row r="208" spans="1:15" ht="15" customHeight="1">
      <c r="A208" s="86" t="s">
        <v>518</v>
      </c>
      <c r="B208" s="25"/>
      <c r="C208" s="88" t="s">
        <v>848</v>
      </c>
      <c r="D208" s="89">
        <v>514725.75</v>
      </c>
      <c r="E208" s="106">
        <v>-6.2727367449312288E-3</v>
      </c>
      <c r="F208" s="89">
        <v>509209.45035058801</v>
      </c>
      <c r="G208" s="89">
        <v>517409.88844911341</v>
      </c>
      <c r="H208" s="89">
        <v>-8200.4380985253956</v>
      </c>
      <c r="I208" s="89">
        <v>-41075.930238970061</v>
      </c>
      <c r="J208" s="89">
        <v>-49276.368337495456</v>
      </c>
      <c r="K208" s="89">
        <v>19399.58964804381</v>
      </c>
      <c r="L208" s="23"/>
      <c r="M208" s="22">
        <v>2.3351113859893048E-4</v>
      </c>
      <c r="N208" s="27">
        <v>927</v>
      </c>
      <c r="O208" s="1" t="s">
        <v>853</v>
      </c>
    </row>
    <row r="209" spans="1:15" ht="15" customHeight="1">
      <c r="A209" s="86" t="s">
        <v>469</v>
      </c>
      <c r="B209" s="25"/>
      <c r="C209" s="88" t="s">
        <v>850</v>
      </c>
      <c r="D209" s="89">
        <v>615500.14</v>
      </c>
      <c r="E209" s="106">
        <v>8.0247761460809919E-3</v>
      </c>
      <c r="F209" s="89">
        <v>608903.84438724897</v>
      </c>
      <c r="G209" s="89">
        <v>614269.61032128625</v>
      </c>
      <c r="H209" s="89">
        <v>-5365.7659340372775</v>
      </c>
      <c r="I209" s="89">
        <v>-49117.88620001293</v>
      </c>
      <c r="J209" s="89">
        <v>-54483.652134050208</v>
      </c>
      <c r="K209" s="89">
        <v>23197.693420843072</v>
      </c>
      <c r="L209" s="23"/>
      <c r="M209" s="22">
        <v>1.0274306813331227E-2</v>
      </c>
      <c r="N209" s="27">
        <v>934</v>
      </c>
      <c r="O209" s="1" t="s">
        <v>855</v>
      </c>
    </row>
    <row r="210" spans="1:15" ht="15" customHeight="1">
      <c r="A210" s="86" t="s">
        <v>469</v>
      </c>
      <c r="B210" s="25"/>
      <c r="C210" s="88" t="s">
        <v>852</v>
      </c>
      <c r="D210" s="89">
        <v>9492676.0299999993</v>
      </c>
      <c r="E210" s="106">
        <v>1.7377262721359088E-2</v>
      </c>
      <c r="F210" s="89">
        <v>9390943.3199961372</v>
      </c>
      <c r="G210" s="89">
        <v>9398901.0519174021</v>
      </c>
      <c r="H210" s="89">
        <v>-7957.7319212649018</v>
      </c>
      <c r="I210" s="89">
        <v>-757530.58476173622</v>
      </c>
      <c r="J210" s="89">
        <v>-765488.31668300112</v>
      </c>
      <c r="K210" s="89">
        <v>357771.14248475351</v>
      </c>
      <c r="L210" s="23"/>
      <c r="M210" s="22">
        <v>1.8147082782842116E-3</v>
      </c>
      <c r="N210" s="27">
        <v>940</v>
      </c>
      <c r="O210" s="1" t="s">
        <v>857</v>
      </c>
    </row>
    <row r="211" spans="1:15" ht="15" customHeight="1">
      <c r="A211" s="86" t="s">
        <v>469</v>
      </c>
      <c r="B211" s="25"/>
      <c r="C211" s="88" t="s">
        <v>854</v>
      </c>
      <c r="D211" s="89">
        <v>443555.68</v>
      </c>
      <c r="E211" s="106">
        <v>2.5784380826044728E-2</v>
      </c>
      <c r="F211" s="89">
        <v>438802.10774899315</v>
      </c>
      <c r="G211" s="89">
        <v>435378.12340960396</v>
      </c>
      <c r="H211" s="89">
        <v>3423.9843393891933</v>
      </c>
      <c r="I211" s="89">
        <v>-35396.44591081547</v>
      </c>
      <c r="J211" s="89">
        <v>-31972.461571426276</v>
      </c>
      <c r="K211" s="89">
        <v>16717.248317301073</v>
      </c>
      <c r="L211" s="23"/>
      <c r="M211" s="22">
        <v>8.4043955034523922E-4</v>
      </c>
      <c r="N211" s="27">
        <v>946</v>
      </c>
      <c r="O211" s="1" t="s">
        <v>859</v>
      </c>
    </row>
    <row r="212" spans="1:15" ht="15" customHeight="1">
      <c r="A212" s="86" t="s">
        <v>469</v>
      </c>
      <c r="B212" s="25"/>
      <c r="C212" s="88" t="s">
        <v>856</v>
      </c>
      <c r="D212" s="89">
        <v>4572341.01</v>
      </c>
      <c r="E212" s="106">
        <v>1.1219622478518598E-2</v>
      </c>
      <c r="F212" s="89">
        <v>4523339.375419925</v>
      </c>
      <c r="G212" s="89">
        <v>4578276.1696141502</v>
      </c>
      <c r="H212" s="89">
        <v>-54936.794194225222</v>
      </c>
      <c r="I212" s="89">
        <v>-364880.05574918661</v>
      </c>
      <c r="J212" s="89">
        <v>-419816.84994341183</v>
      </c>
      <c r="K212" s="89">
        <v>172327.76740802682</v>
      </c>
      <c r="L212" s="23"/>
      <c r="M212" s="22">
        <v>1.4026989446437831E-3</v>
      </c>
      <c r="N212" s="27">
        <v>948</v>
      </c>
      <c r="O212" s="1" t="s">
        <v>861</v>
      </c>
    </row>
    <row r="213" spans="1:15" ht="15" customHeight="1">
      <c r="A213" s="86" t="s">
        <v>469</v>
      </c>
      <c r="B213" s="25"/>
      <c r="C213" s="88" t="s">
        <v>858</v>
      </c>
      <c r="D213" s="89">
        <v>6969581.4000000004</v>
      </c>
      <c r="E213" s="106">
        <v>5.4851934530846247E-3</v>
      </c>
      <c r="F213" s="89">
        <v>6894888.6156709315</v>
      </c>
      <c r="G213" s="89">
        <v>6976426.0932258992</v>
      </c>
      <c r="H213" s="89">
        <v>-81537.477554967627</v>
      </c>
      <c r="I213" s="89">
        <v>-556183.63639515464</v>
      </c>
      <c r="J213" s="89">
        <v>-637721.11395012226</v>
      </c>
      <c r="K213" s="89">
        <v>262677.78361319343</v>
      </c>
      <c r="L213" s="23"/>
      <c r="M213" s="22">
        <v>3.2194923311017099E-3</v>
      </c>
      <c r="N213" s="27">
        <v>952</v>
      </c>
      <c r="O213" s="1" t="s">
        <v>863</v>
      </c>
    </row>
    <row r="214" spans="1:15" ht="15" customHeight="1">
      <c r="A214" s="86" t="s">
        <v>469</v>
      </c>
      <c r="B214" s="25"/>
      <c r="C214" s="88" t="s">
        <v>860</v>
      </c>
      <c r="D214" s="89">
        <v>14516486.470000001</v>
      </c>
      <c r="E214" s="106">
        <v>4.5094930733431404E-3</v>
      </c>
      <c r="F214" s="89">
        <v>14360913.741755582</v>
      </c>
      <c r="G214" s="89">
        <v>14776691.009749206</v>
      </c>
      <c r="H214" s="89">
        <v>-415777.26799362339</v>
      </c>
      <c r="I214" s="89">
        <v>-1158438.6162080928</v>
      </c>
      <c r="J214" s="89">
        <v>-1574215.8842017162</v>
      </c>
      <c r="K214" s="89">
        <v>547114.420930719</v>
      </c>
      <c r="L214" s="23"/>
      <c r="M214" s="22">
        <v>5.5470195118819884E-4</v>
      </c>
      <c r="N214" s="27">
        <v>954</v>
      </c>
      <c r="O214" s="1" t="s">
        <v>865</v>
      </c>
    </row>
    <row r="215" spans="1:15" ht="15" customHeight="1">
      <c r="A215" s="86" t="s">
        <v>469</v>
      </c>
      <c r="B215" s="25"/>
      <c r="C215" s="88" t="s">
        <v>862</v>
      </c>
      <c r="D215" s="89">
        <v>943024.66</v>
      </c>
      <c r="E215" s="106">
        <v>7.6395028122557829E-3</v>
      </c>
      <c r="F215" s="89">
        <v>932918.29442309844</v>
      </c>
      <c r="G215" s="89">
        <v>935861.9688655769</v>
      </c>
      <c r="H215" s="89">
        <v>-2943.6744424784556</v>
      </c>
      <c r="I215" s="89">
        <v>-75254.861735183164</v>
      </c>
      <c r="J215" s="89">
        <v>-78198.536177661619</v>
      </c>
      <c r="K215" s="89">
        <v>35541.822867781593</v>
      </c>
      <c r="L215" s="23"/>
      <c r="M215" s="22">
        <v>6.5450405237538645E-4</v>
      </c>
      <c r="N215" s="27">
        <v>967</v>
      </c>
      <c r="O215" s="1" t="s">
        <v>867</v>
      </c>
    </row>
    <row r="216" spans="1:15" ht="15" customHeight="1">
      <c r="A216" s="86" t="s">
        <v>469</v>
      </c>
      <c r="B216" s="25"/>
      <c r="C216" s="88" t="s">
        <v>864</v>
      </c>
      <c r="D216" s="89">
        <v>1295927.5</v>
      </c>
      <c r="E216" s="106">
        <v>1.9836817767432624E-2</v>
      </c>
      <c r="F216" s="89">
        <v>1282039.0858028992</v>
      </c>
      <c r="G216" s="89">
        <v>1268381.6782729807</v>
      </c>
      <c r="H216" s="89">
        <v>13657.407529918477</v>
      </c>
      <c r="I216" s="89">
        <v>-103417.06740873732</v>
      </c>
      <c r="J216" s="89">
        <v>-89759.659878818842</v>
      </c>
      <c r="K216" s="89">
        <v>48842.440296828543</v>
      </c>
      <c r="L216" s="23"/>
      <c r="M216" s="22">
        <v>9.0545996107962295E-3</v>
      </c>
      <c r="N216" s="27">
        <v>972</v>
      </c>
      <c r="O216" s="1" t="s">
        <v>869</v>
      </c>
    </row>
    <row r="217" spans="1:15" ht="15" customHeight="1">
      <c r="A217" s="86" t="s">
        <v>469</v>
      </c>
      <c r="B217" s="25"/>
      <c r="C217" s="88" t="s">
        <v>866</v>
      </c>
      <c r="D217" s="89">
        <v>3326298.61</v>
      </c>
      <c r="E217" s="106">
        <v>2.0202533612694085E-2</v>
      </c>
      <c r="F217" s="89">
        <v>3290650.7725716559</v>
      </c>
      <c r="G217" s="89">
        <v>3308192.5737707051</v>
      </c>
      <c r="H217" s="89">
        <v>-17541.801199049223</v>
      </c>
      <c r="I217" s="89">
        <v>-265443.89834459045</v>
      </c>
      <c r="J217" s="89">
        <v>-282985.69954363967</v>
      </c>
      <c r="K217" s="89">
        <v>125365.45545051615</v>
      </c>
      <c r="L217" s="23"/>
      <c r="M217" s="22">
        <v>4.6371531530416972E-4</v>
      </c>
      <c r="N217" s="27">
        <v>2202</v>
      </c>
      <c r="O217" s="1" t="s">
        <v>871</v>
      </c>
    </row>
    <row r="218" spans="1:15" ht="15" customHeight="1">
      <c r="A218" s="86" t="s">
        <v>469</v>
      </c>
      <c r="B218" s="25"/>
      <c r="C218" s="88" t="s">
        <v>868</v>
      </c>
      <c r="D218" s="89">
        <v>587021.72</v>
      </c>
      <c r="E218" s="106">
        <v>5.052620283423348E-4</v>
      </c>
      <c r="F218" s="89">
        <v>580730.62671734765</v>
      </c>
      <c r="G218" s="89">
        <v>580187.38725908811</v>
      </c>
      <c r="H218" s="89">
        <v>543.23945825954434</v>
      </c>
      <c r="I218" s="89">
        <v>-46845.263170688886</v>
      </c>
      <c r="J218" s="89">
        <v>-46302.023712429342</v>
      </c>
      <c r="K218" s="89">
        <v>22124.365222623645</v>
      </c>
      <c r="L218" s="23"/>
      <c r="M218" s="22">
        <v>4.8426139268095492E-3</v>
      </c>
      <c r="N218" s="27">
        <v>978</v>
      </c>
      <c r="O218" s="1" t="s">
        <v>873</v>
      </c>
    </row>
    <row r="219" spans="1:15" ht="15" customHeight="1">
      <c r="A219" s="86" t="s">
        <v>469</v>
      </c>
      <c r="B219" s="25"/>
      <c r="C219" s="88" t="s">
        <v>870</v>
      </c>
      <c r="D219" s="89">
        <v>4428186.41</v>
      </c>
      <c r="E219" s="106">
        <v>1.768133087791357E-2</v>
      </c>
      <c r="F219" s="89">
        <v>4380729.6757274019</v>
      </c>
      <c r="G219" s="89">
        <v>4455765.4297728781</v>
      </c>
      <c r="H219" s="89">
        <v>-75035.754045476206</v>
      </c>
      <c r="I219" s="89">
        <v>-353376.29031054938</v>
      </c>
      <c r="J219" s="89">
        <v>-428412.04435602558</v>
      </c>
      <c r="K219" s="89">
        <v>166894.69924332379</v>
      </c>
      <c r="L219" s="23"/>
      <c r="M219" s="22">
        <v>6.9261991571245027E-3</v>
      </c>
      <c r="N219" s="27">
        <v>1185</v>
      </c>
      <c r="O219" s="1" t="s">
        <v>875</v>
      </c>
    </row>
    <row r="220" spans="1:15" ht="15" customHeight="1">
      <c r="A220" s="86" t="s">
        <v>469</v>
      </c>
      <c r="B220" s="25"/>
      <c r="C220" s="88" t="s">
        <v>872</v>
      </c>
      <c r="D220" s="89">
        <v>1338517.25</v>
      </c>
      <c r="E220" s="106">
        <v>5.8701933165916653E-3</v>
      </c>
      <c r="F220" s="89">
        <v>1324172.4027936831</v>
      </c>
      <c r="G220" s="89">
        <v>1335432.2193475086</v>
      </c>
      <c r="H220" s="89">
        <v>-11259.816553825513</v>
      </c>
      <c r="I220" s="89">
        <v>-106815.79692614572</v>
      </c>
      <c r="J220" s="89">
        <v>-118075.61347997123</v>
      </c>
      <c r="K220" s="89">
        <v>50447.612902265078</v>
      </c>
      <c r="L220" s="23"/>
      <c r="M220" s="22">
        <v>1.5188091970365162E-2</v>
      </c>
      <c r="N220" s="27">
        <v>982</v>
      </c>
      <c r="O220" s="1" t="s">
        <v>877</v>
      </c>
    </row>
    <row r="221" spans="1:15" ht="15" customHeight="1">
      <c r="A221" s="86" t="s">
        <v>469</v>
      </c>
      <c r="B221" s="25"/>
      <c r="C221" s="88" t="s">
        <v>874</v>
      </c>
      <c r="D221" s="89">
        <v>1519285.84</v>
      </c>
      <c r="E221" s="106">
        <v>1.5497174050157936E-2</v>
      </c>
      <c r="F221" s="89">
        <v>1503003.7015086799</v>
      </c>
      <c r="G221" s="89">
        <v>1496038.5875350593</v>
      </c>
      <c r="H221" s="89">
        <v>6965.1139736205805</v>
      </c>
      <c r="I221" s="89">
        <v>-121241.41676785167</v>
      </c>
      <c r="J221" s="89">
        <v>-114276.30279423109</v>
      </c>
      <c r="K221" s="89">
        <v>57260.632198959429</v>
      </c>
      <c r="L221" s="23"/>
      <c r="M221" s="22">
        <v>1.0013864047048013E-3</v>
      </c>
      <c r="N221" s="27">
        <v>986</v>
      </c>
      <c r="O221" s="1" t="s">
        <v>879</v>
      </c>
    </row>
    <row r="222" spans="1:15" ht="15" customHeight="1">
      <c r="A222" s="86" t="s">
        <v>469</v>
      </c>
      <c r="B222" s="25"/>
      <c r="C222" s="88" t="s">
        <v>876</v>
      </c>
      <c r="D222" s="89">
        <v>375514.33</v>
      </c>
      <c r="E222" s="106">
        <v>2.5538960240402364E-2</v>
      </c>
      <c r="F222" s="89">
        <v>371489.95475370978</v>
      </c>
      <c r="G222" s="89">
        <v>371008.57526343677</v>
      </c>
      <c r="H222" s="89">
        <v>481.37949027301511</v>
      </c>
      <c r="I222" s="89">
        <v>-29966.638394938629</v>
      </c>
      <c r="J222" s="89">
        <v>-29485.258904665614</v>
      </c>
      <c r="K222" s="89">
        <v>14152.825866901174</v>
      </c>
      <c r="L222" s="23"/>
      <c r="M222" s="22">
        <v>2.4388434445867622E-4</v>
      </c>
      <c r="N222" s="27">
        <v>987</v>
      </c>
      <c r="O222" s="1" t="s">
        <v>881</v>
      </c>
    </row>
    <row r="223" spans="1:15" ht="15" customHeight="1">
      <c r="A223" s="86" t="s">
        <v>469</v>
      </c>
      <c r="B223" s="25"/>
      <c r="C223" s="88" t="s">
        <v>878</v>
      </c>
      <c r="D223" s="89">
        <v>1699906.06</v>
      </c>
      <c r="E223" s="106">
        <v>2.2444160201289698E-2</v>
      </c>
      <c r="F223" s="89">
        <v>1681688.2203002933</v>
      </c>
      <c r="G223" s="89">
        <v>1675379.6643382723</v>
      </c>
      <c r="H223" s="89">
        <v>6308.555962020997</v>
      </c>
      <c r="I223" s="89">
        <v>-135655.19644852128</v>
      </c>
      <c r="J223" s="89">
        <v>-129346.64048650028</v>
      </c>
      <c r="K223" s="89">
        <v>64068.059552534411</v>
      </c>
      <c r="L223" s="23"/>
      <c r="M223" s="22">
        <v>1.3608626064201257E-3</v>
      </c>
      <c r="N223" s="27">
        <v>994</v>
      </c>
      <c r="O223" s="1" t="s">
        <v>883</v>
      </c>
    </row>
    <row r="224" spans="1:15" ht="15" customHeight="1">
      <c r="A224" s="86" t="s">
        <v>469</v>
      </c>
      <c r="B224" s="25"/>
      <c r="C224" s="88" t="s">
        <v>880</v>
      </c>
      <c r="D224" s="89">
        <v>2027694.24</v>
      </c>
      <c r="E224" s="106">
        <v>5.6810901163641958E-3</v>
      </c>
      <c r="F224" s="89">
        <v>2005963.5047002279</v>
      </c>
      <c r="G224" s="89">
        <v>2029772.702014202</v>
      </c>
      <c r="H224" s="89">
        <v>-23809.197313974146</v>
      </c>
      <c r="I224" s="89">
        <v>-161813.21246936143</v>
      </c>
      <c r="J224" s="89">
        <v>-185622.40978333558</v>
      </c>
      <c r="K224" s="89">
        <v>76422.126127752606</v>
      </c>
      <c r="L224" s="23"/>
      <c r="M224" s="22">
        <v>3.4918425492926875E-3</v>
      </c>
      <c r="N224" s="27">
        <v>997</v>
      </c>
      <c r="O224" s="1" t="s">
        <v>885</v>
      </c>
    </row>
    <row r="225" spans="1:15" ht="15" customHeight="1">
      <c r="A225" s="86" t="s">
        <v>469</v>
      </c>
      <c r="B225" s="25"/>
      <c r="C225" s="88" t="s">
        <v>882</v>
      </c>
      <c r="D225" s="89">
        <v>1449658.92</v>
      </c>
      <c r="E225" s="106">
        <v>-9.2501019055162281E-3</v>
      </c>
      <c r="F225" s="89">
        <v>1434122.9710171428</v>
      </c>
      <c r="G225" s="89">
        <v>1454972.8293753923</v>
      </c>
      <c r="H225" s="89">
        <v>-20849.858358249534</v>
      </c>
      <c r="I225" s="89">
        <v>-115685.07825423669</v>
      </c>
      <c r="J225" s="89">
        <v>-136534.93661248623</v>
      </c>
      <c r="K225" s="89">
        <v>54636.450920954252</v>
      </c>
      <c r="L225" s="23"/>
      <c r="M225" s="22">
        <v>6.2524700401317608E-4</v>
      </c>
      <c r="N225" s="27">
        <v>1001</v>
      </c>
      <c r="O225" s="1" t="s">
        <v>887</v>
      </c>
    </row>
    <row r="226" spans="1:15" ht="15" customHeight="1">
      <c r="A226" s="86" t="s">
        <v>469</v>
      </c>
      <c r="B226" s="25"/>
      <c r="C226" s="88" t="s">
        <v>884</v>
      </c>
      <c r="D226" s="89">
        <v>1169307.8</v>
      </c>
      <c r="E226" s="106">
        <v>9.1005278950833102E-3</v>
      </c>
      <c r="F226" s="89">
        <v>1156776.3651394076</v>
      </c>
      <c r="G226" s="89">
        <v>1168247.5615462121</v>
      </c>
      <c r="H226" s="89">
        <v>-11471.196406804491</v>
      </c>
      <c r="I226" s="89">
        <v>-93312.614767540887</v>
      </c>
      <c r="J226" s="89">
        <v>-104783.81117434538</v>
      </c>
      <c r="K226" s="89">
        <v>44070.248073380601</v>
      </c>
      <c r="L226" s="23"/>
      <c r="M226" s="22">
        <v>4.6560582509499997E-3</v>
      </c>
      <c r="N226" s="27">
        <v>1942</v>
      </c>
      <c r="O226" s="1" t="s">
        <v>889</v>
      </c>
    </row>
    <row r="227" spans="1:15" ht="15" customHeight="1">
      <c r="A227" s="86" t="s">
        <v>469</v>
      </c>
      <c r="B227" s="25"/>
      <c r="C227" s="88" t="s">
        <v>886</v>
      </c>
      <c r="D227" s="89">
        <v>1654825.7</v>
      </c>
      <c r="E227" s="106">
        <v>8.3413603423905247E-3</v>
      </c>
      <c r="F227" s="89">
        <v>1637090.9850984276</v>
      </c>
      <c r="G227" s="89">
        <v>1647775.412304139</v>
      </c>
      <c r="H227" s="89">
        <v>-10684.42720571137</v>
      </c>
      <c r="I227" s="89">
        <v>-132057.71230767993</v>
      </c>
      <c r="J227" s="89">
        <v>-142742.1395133913</v>
      </c>
      <c r="K227" s="89">
        <v>62369.017907180372</v>
      </c>
      <c r="L227" s="23"/>
      <c r="M227" s="22">
        <v>1.4217155370120443E-3</v>
      </c>
      <c r="N227" s="27">
        <v>1006</v>
      </c>
      <c r="O227" s="1" t="s">
        <v>891</v>
      </c>
    </row>
    <row r="228" spans="1:15" ht="15" customHeight="1">
      <c r="A228" s="86" t="s">
        <v>469</v>
      </c>
      <c r="B228" s="25"/>
      <c r="C228" s="88" t="s">
        <v>888</v>
      </c>
      <c r="D228" s="89">
        <v>4057480.31</v>
      </c>
      <c r="E228" s="106">
        <v>9.1448792100443654E-3</v>
      </c>
      <c r="F228" s="89">
        <v>4013996.4213242363</v>
      </c>
      <c r="G228" s="89">
        <v>4031663.1721244282</v>
      </c>
      <c r="H228" s="89">
        <v>-17666.75080019189</v>
      </c>
      <c r="I228" s="89">
        <v>-323793.35628643917</v>
      </c>
      <c r="J228" s="89">
        <v>-341460.10708663106</v>
      </c>
      <c r="K228" s="89">
        <v>152923.09160561248</v>
      </c>
      <c r="L228" s="23"/>
      <c r="M228" s="22">
        <v>1.6026243029157437E-3</v>
      </c>
      <c r="N228" s="27">
        <v>1011</v>
      </c>
      <c r="O228" s="1" t="s">
        <v>893</v>
      </c>
    </row>
    <row r="229" spans="1:15" ht="15" customHeight="1">
      <c r="A229" s="86" t="s">
        <v>469</v>
      </c>
      <c r="B229" s="25"/>
      <c r="C229" s="88" t="s">
        <v>890</v>
      </c>
      <c r="D229" s="89">
        <v>1050770.01</v>
      </c>
      <c r="E229" s="106">
        <v>-9.6904759936814466E-3</v>
      </c>
      <c r="F229" s="89">
        <v>1039508.9409010174</v>
      </c>
      <c r="G229" s="89">
        <v>1055578.3491580989</v>
      </c>
      <c r="H229" s="89">
        <v>-16069.408257081523</v>
      </c>
      <c r="I229" s="89">
        <v>-83853.111347085069</v>
      </c>
      <c r="J229" s="89">
        <v>-99922.519604166591</v>
      </c>
      <c r="K229" s="89">
        <v>39602.656382492794</v>
      </c>
      <c r="L229" s="23"/>
      <c r="M229" s="22">
        <v>3.9250977002691119E-4</v>
      </c>
      <c r="N229" s="27">
        <v>1013</v>
      </c>
      <c r="O229" s="1" t="s">
        <v>895</v>
      </c>
    </row>
    <row r="230" spans="1:15" ht="15" customHeight="1">
      <c r="A230" s="86" t="s">
        <v>518</v>
      </c>
      <c r="B230" s="25"/>
      <c r="C230" s="88" t="s">
        <v>892</v>
      </c>
      <c r="D230" s="89">
        <v>578059.16</v>
      </c>
      <c r="E230" s="106">
        <v>-1.4223823086223941E-2</v>
      </c>
      <c r="F230" s="89">
        <v>571864.11819055618</v>
      </c>
      <c r="G230" s="89">
        <v>586407.4232242516</v>
      </c>
      <c r="H230" s="89">
        <v>-14543.305033695418</v>
      </c>
      <c r="I230" s="89">
        <v>-46130.036684890227</v>
      </c>
      <c r="J230" s="89">
        <v>-60673.341718585645</v>
      </c>
      <c r="K230" s="89">
        <v>21786.573716766456</v>
      </c>
      <c r="L230" s="23"/>
      <c r="M230" s="22">
        <v>1.7765350692763666E-3</v>
      </c>
      <c r="N230" s="27">
        <v>1017</v>
      </c>
      <c r="O230" s="1" t="s">
        <v>897</v>
      </c>
    </row>
    <row r="231" spans="1:15" ht="15" customHeight="1">
      <c r="A231" s="86" t="s">
        <v>469</v>
      </c>
      <c r="B231" s="25"/>
      <c r="C231" s="88" t="s">
        <v>894</v>
      </c>
      <c r="D231" s="89">
        <v>2212943.8199999998</v>
      </c>
      <c r="E231" s="106">
        <v>8.1724267362817127E-3</v>
      </c>
      <c r="F231" s="89">
        <v>2189227.770786541</v>
      </c>
      <c r="G231" s="89">
        <v>2187256.8078677612</v>
      </c>
      <c r="H231" s="89">
        <v>1970.9629187798128</v>
      </c>
      <c r="I231" s="89">
        <v>-176596.42241150732</v>
      </c>
      <c r="J231" s="89">
        <v>-174625.4594927275</v>
      </c>
      <c r="K231" s="89">
        <v>83404.030247514369</v>
      </c>
      <c r="L231" s="23"/>
      <c r="M231" s="22">
        <v>2.156740123431864E-3</v>
      </c>
      <c r="N231" s="27">
        <v>1020</v>
      </c>
      <c r="O231" s="1" t="s">
        <v>899</v>
      </c>
    </row>
    <row r="232" spans="1:15" ht="15" customHeight="1">
      <c r="A232" s="86" t="s">
        <v>469</v>
      </c>
      <c r="B232" s="25"/>
      <c r="C232" s="88" t="s">
        <v>896</v>
      </c>
      <c r="D232" s="89">
        <v>694466.47</v>
      </c>
      <c r="E232" s="106">
        <v>5.160405438034088E-3</v>
      </c>
      <c r="F232" s="89">
        <v>687023.89471599809</v>
      </c>
      <c r="G232" s="89">
        <v>700511.25757328956</v>
      </c>
      <c r="H232" s="89">
        <v>-13487.362857291475</v>
      </c>
      <c r="I232" s="89">
        <v>-55419.524426403368</v>
      </c>
      <c r="J232" s="89">
        <v>-68906.887283694843</v>
      </c>
      <c r="K232" s="89">
        <v>26173.869370874734</v>
      </c>
      <c r="L232" s="23"/>
      <c r="M232" s="22">
        <v>4.7816740568938523E-4</v>
      </c>
      <c r="N232" s="27">
        <v>1021</v>
      </c>
      <c r="O232" s="1" t="s">
        <v>901</v>
      </c>
    </row>
    <row r="233" spans="1:15" ht="15" customHeight="1">
      <c r="A233" s="86" t="s">
        <v>469</v>
      </c>
      <c r="B233" s="25"/>
      <c r="C233" s="88" t="s">
        <v>898</v>
      </c>
      <c r="D233" s="89">
        <v>325991.08</v>
      </c>
      <c r="E233" s="106">
        <v>4.3847214238104115E-3</v>
      </c>
      <c r="F233" s="89">
        <v>322497.44386402774</v>
      </c>
      <c r="G233" s="89">
        <v>330389.57046601654</v>
      </c>
      <c r="H233" s="89">
        <v>-7892.1266019887989</v>
      </c>
      <c r="I233" s="89">
        <v>-26014.604594012457</v>
      </c>
      <c r="J233" s="89">
        <v>-33906.731196001259</v>
      </c>
      <c r="K233" s="89">
        <v>12286.335356104919</v>
      </c>
      <c r="L233" s="23"/>
      <c r="M233" s="22">
        <v>1.5599985577748603E-3</v>
      </c>
      <c r="N233" s="27">
        <v>1031</v>
      </c>
      <c r="O233" s="1" t="s">
        <v>903</v>
      </c>
    </row>
    <row r="234" spans="1:15" ht="15" customHeight="1">
      <c r="A234" s="86" t="s">
        <v>469</v>
      </c>
      <c r="B234" s="25"/>
      <c r="C234" s="88" t="s">
        <v>900</v>
      </c>
      <c r="D234" s="89">
        <v>1360661.49</v>
      </c>
      <c r="E234" s="106">
        <v>1.6280661536994145E-2</v>
      </c>
      <c r="F234" s="89">
        <v>1346079.3236711242</v>
      </c>
      <c r="G234" s="89">
        <v>1342567.8869655817</v>
      </c>
      <c r="H234" s="89">
        <v>3511.4367055424955</v>
      </c>
      <c r="I234" s="89">
        <v>-108582.94235734866</v>
      </c>
      <c r="J234" s="89">
        <v>-105071.50565180616</v>
      </c>
      <c r="K234" s="89">
        <v>51282.21107239314</v>
      </c>
      <c r="L234" s="23"/>
      <c r="M234" s="22">
        <v>1.2387092032385663E-3</v>
      </c>
      <c r="N234" s="27">
        <v>1038</v>
      </c>
      <c r="O234" s="1" t="s">
        <v>905</v>
      </c>
    </row>
    <row r="235" spans="1:15" ht="15" customHeight="1">
      <c r="A235" s="86" t="s">
        <v>469</v>
      </c>
      <c r="B235" s="25"/>
      <c r="C235" s="88" t="s">
        <v>902</v>
      </c>
      <c r="D235" s="89">
        <v>34094865.719999999</v>
      </c>
      <c r="E235" s="106">
        <v>3.4262756852981635E-2</v>
      </c>
      <c r="F235" s="89">
        <v>33729472.118032381</v>
      </c>
      <c r="G235" s="89">
        <v>33622158.529878035</v>
      </c>
      <c r="H235" s="89">
        <v>107313.58815434575</v>
      </c>
      <c r="I235" s="89">
        <v>-2720824.294921658</v>
      </c>
      <c r="J235" s="89">
        <v>-2613510.7067673123</v>
      </c>
      <c r="K235" s="89">
        <v>1285007.412341729</v>
      </c>
      <c r="L235" s="23"/>
      <c r="M235" s="22">
        <v>1.7579917096634896E-3</v>
      </c>
      <c r="N235" s="27">
        <v>1043</v>
      </c>
      <c r="O235" s="1" t="s">
        <v>907</v>
      </c>
    </row>
    <row r="236" spans="1:15" ht="15" customHeight="1">
      <c r="A236" s="86" t="s">
        <v>518</v>
      </c>
      <c r="B236" s="25"/>
      <c r="C236" s="88" t="s">
        <v>904</v>
      </c>
      <c r="D236" s="89">
        <v>1172137.55</v>
      </c>
      <c r="E236" s="106">
        <v>3.9916761415595303E-2</v>
      </c>
      <c r="F236" s="89">
        <v>1159575.7887977918</v>
      </c>
      <c r="G236" s="89">
        <v>1165594.7448087402</v>
      </c>
      <c r="H236" s="89">
        <v>-6018.9560109484009</v>
      </c>
      <c r="I236" s="89">
        <v>-93538.433300213335</v>
      </c>
      <c r="J236" s="89">
        <v>-99557.389311161736</v>
      </c>
      <c r="K236" s="89">
        <v>44176.899020621051</v>
      </c>
      <c r="L236" s="23"/>
      <c r="M236" s="22">
        <v>4.3012773512428612E-3</v>
      </c>
      <c r="N236" s="27">
        <v>1057</v>
      </c>
      <c r="O236" s="1" t="s">
        <v>909</v>
      </c>
    </row>
    <row r="237" spans="1:15" ht="15" customHeight="1">
      <c r="A237" s="86" t="s">
        <v>469</v>
      </c>
      <c r="B237" s="25"/>
      <c r="C237" s="88" t="s">
        <v>906</v>
      </c>
      <c r="D237" s="89">
        <v>603809.43999999994</v>
      </c>
      <c r="E237" s="106">
        <v>6.4892706220640584E-3</v>
      </c>
      <c r="F237" s="89">
        <v>597338.43325090362</v>
      </c>
      <c r="G237" s="89">
        <v>595414.34921104927</v>
      </c>
      <c r="H237" s="89">
        <v>1924.0840398543514</v>
      </c>
      <c r="I237" s="89">
        <v>-48184.94982050456</v>
      </c>
      <c r="J237" s="89">
        <v>-46260.865780650209</v>
      </c>
      <c r="K237" s="89">
        <v>22757.080564971013</v>
      </c>
      <c r="L237" s="23"/>
      <c r="M237" s="22">
        <v>1.1347778323577353E-3</v>
      </c>
      <c r="N237" s="27">
        <v>1060</v>
      </c>
      <c r="O237" s="1" t="s">
        <v>911</v>
      </c>
    </row>
    <row r="238" spans="1:15" ht="15" customHeight="1">
      <c r="A238" s="86" t="s">
        <v>469</v>
      </c>
      <c r="B238" s="25"/>
      <c r="C238" s="88" t="s">
        <v>908</v>
      </c>
      <c r="D238" s="89">
        <v>980113.06</v>
      </c>
      <c r="E238" s="106">
        <v>1.2715312924603595E-2</v>
      </c>
      <c r="F238" s="89">
        <v>969609.2192085454</v>
      </c>
      <c r="G238" s="89">
        <v>972248.39921623038</v>
      </c>
      <c r="H238" s="89">
        <v>-2639.1800076849759</v>
      </c>
      <c r="I238" s="89">
        <v>-78214.574807775745</v>
      </c>
      <c r="J238" s="89">
        <v>-80853.754815460721</v>
      </c>
      <c r="K238" s="89">
        <v>36939.654122002918</v>
      </c>
      <c r="L238" s="23"/>
      <c r="M238" s="22">
        <v>6.2857884244535314E-4</v>
      </c>
      <c r="N238" s="27">
        <v>1066</v>
      </c>
      <c r="O238" s="1" t="s">
        <v>913</v>
      </c>
    </row>
    <row r="239" spans="1:15" ht="15" customHeight="1">
      <c r="A239" s="86" t="s">
        <v>469</v>
      </c>
      <c r="B239" s="25"/>
      <c r="C239" s="88" t="s">
        <v>1568</v>
      </c>
      <c r="D239" s="89">
        <v>739210</v>
      </c>
      <c r="E239" s="106">
        <v>-1.6420241315329154E-4</v>
      </c>
      <c r="F239" s="89">
        <v>731287.90971436375</v>
      </c>
      <c r="G239" s="89">
        <v>740042.26428830274</v>
      </c>
      <c r="H239" s="89">
        <v>-8754.3545739389956</v>
      </c>
      <c r="I239" s="89">
        <v>-58990.128999664492</v>
      </c>
      <c r="J239" s="89">
        <v>-67744.483573603487</v>
      </c>
      <c r="K239" s="89">
        <v>27860.216170903561</v>
      </c>
      <c r="L239" s="23"/>
      <c r="M239" s="22">
        <v>2.3545598359227546E-3</v>
      </c>
      <c r="N239" s="27">
        <v>1068</v>
      </c>
      <c r="O239" s="1" t="s">
        <v>915</v>
      </c>
    </row>
    <row r="240" spans="1:15" ht="15" customHeight="1">
      <c r="A240" s="86" t="s">
        <v>469</v>
      </c>
      <c r="B240" s="25"/>
      <c r="C240" s="88" t="s">
        <v>910</v>
      </c>
      <c r="D240" s="89">
        <v>792265.96</v>
      </c>
      <c r="E240" s="106">
        <v>1.4367056592794469E-3</v>
      </c>
      <c r="F240" s="89">
        <v>783775.27066225256</v>
      </c>
      <c r="G240" s="89">
        <v>791114.91955839074</v>
      </c>
      <c r="H240" s="89">
        <v>-7339.6488961381838</v>
      </c>
      <c r="I240" s="89">
        <v>-63224.078654838311</v>
      </c>
      <c r="J240" s="89">
        <v>-70563.727550976502</v>
      </c>
      <c r="K240" s="89">
        <v>29859.851612462538</v>
      </c>
      <c r="L240" s="23"/>
      <c r="M240" s="22">
        <v>7.3947950092992279E-4</v>
      </c>
      <c r="N240" s="27">
        <v>1176</v>
      </c>
      <c r="O240" s="1" t="s">
        <v>917</v>
      </c>
    </row>
    <row r="241" spans="1:15" ht="15" customHeight="1">
      <c r="A241" s="86" t="s">
        <v>469</v>
      </c>
      <c r="B241" s="25"/>
      <c r="C241" s="88" t="s">
        <v>1569</v>
      </c>
      <c r="D241" s="89">
        <v>447102.33</v>
      </c>
      <c r="E241" s="106">
        <v>2.8009538572816295E-2</v>
      </c>
      <c r="F241" s="89">
        <v>442310.74841265904</v>
      </c>
      <c r="G241" s="89">
        <v>438233.46833796112</v>
      </c>
      <c r="H241" s="89">
        <v>4077.2800746979192</v>
      </c>
      <c r="I241" s="89">
        <v>-35679.4741991458</v>
      </c>
      <c r="J241" s="89">
        <v>-31602.19412444788</v>
      </c>
      <c r="K241" s="89">
        <v>16850.918635184404</v>
      </c>
      <c r="L241" s="23"/>
      <c r="M241" s="22">
        <v>3.451860016716513E-4</v>
      </c>
      <c r="N241" s="27">
        <v>1077</v>
      </c>
      <c r="O241" s="1" t="s">
        <v>919</v>
      </c>
    </row>
    <row r="242" spans="1:15" ht="15" customHeight="1">
      <c r="A242" s="86" t="s">
        <v>469</v>
      </c>
      <c r="B242" s="25"/>
      <c r="C242" s="88" t="s">
        <v>912</v>
      </c>
      <c r="D242" s="89">
        <v>3950700.23</v>
      </c>
      <c r="E242" s="106">
        <v>1.6235518348893141E-2</v>
      </c>
      <c r="F242" s="89">
        <v>3908360.7000781321</v>
      </c>
      <c r="G242" s="89">
        <v>3897542.6124742883</v>
      </c>
      <c r="H242" s="89">
        <v>10818.087603843771</v>
      </c>
      <c r="I242" s="89">
        <v>-315272.13674964377</v>
      </c>
      <c r="J242" s="89">
        <v>-304454.0491458</v>
      </c>
      <c r="K242" s="89">
        <v>148898.63832231495</v>
      </c>
      <c r="L242" s="23"/>
      <c r="M242" s="22">
        <v>1.4341960599448512E-3</v>
      </c>
      <c r="N242" s="27">
        <v>1078</v>
      </c>
      <c r="O242" s="1" t="s">
        <v>921</v>
      </c>
    </row>
    <row r="243" spans="1:15" ht="15" customHeight="1">
      <c r="A243" s="86" t="s">
        <v>469</v>
      </c>
      <c r="B243" s="25"/>
      <c r="C243" s="88" t="s">
        <v>914</v>
      </c>
      <c r="D243" s="89">
        <v>33177329.530000001</v>
      </c>
      <c r="E243" s="106">
        <v>2.3656657044098583E-2</v>
      </c>
      <c r="F243" s="89">
        <v>32821769.134479154</v>
      </c>
      <c r="G243" s="89">
        <v>32832767.747369502</v>
      </c>
      <c r="H243" s="89">
        <v>-10998.612890347838</v>
      </c>
      <c r="I243" s="89">
        <v>-2647603.45346935</v>
      </c>
      <c r="J243" s="89">
        <v>-2658602.0663596978</v>
      </c>
      <c r="K243" s="89">
        <v>1250426.2289188488</v>
      </c>
      <c r="L243" s="23"/>
      <c r="M243" s="22">
        <v>3.5281474359822283E-2</v>
      </c>
      <c r="N243" s="27">
        <v>1082</v>
      </c>
      <c r="O243" s="1" t="s">
        <v>923</v>
      </c>
    </row>
    <row r="244" spans="1:15" ht="15" customHeight="1">
      <c r="A244" s="86" t="s">
        <v>518</v>
      </c>
      <c r="B244" s="25"/>
      <c r="C244" s="88" t="s">
        <v>916</v>
      </c>
      <c r="D244" s="89">
        <v>764069.88</v>
      </c>
      <c r="E244" s="106">
        <v>4.7288667532172424E-2</v>
      </c>
      <c r="F244" s="89">
        <v>755881.36716346466</v>
      </c>
      <c r="G244" s="89">
        <v>764668.34967607725</v>
      </c>
      <c r="H244" s="89">
        <v>-8786.9825126125943</v>
      </c>
      <c r="I244" s="89">
        <v>-60973.986804775595</v>
      </c>
      <c r="J244" s="89">
        <v>-69760.969317388197</v>
      </c>
      <c r="K244" s="89">
        <v>28797.16457634007</v>
      </c>
      <c r="L244" s="23"/>
      <c r="M244" s="22">
        <v>1.2061181309084977E-3</v>
      </c>
      <c r="N244" s="27">
        <v>1084</v>
      </c>
      <c r="O244" s="1" t="s">
        <v>925</v>
      </c>
    </row>
    <row r="245" spans="1:15" ht="15" customHeight="1">
      <c r="A245" s="86" t="s">
        <v>469</v>
      </c>
      <c r="B245" s="25"/>
      <c r="C245" s="88" t="s">
        <v>918</v>
      </c>
      <c r="D245" s="89">
        <v>8377476.5</v>
      </c>
      <c r="E245" s="106">
        <v>4.375577520006857E-2</v>
      </c>
      <c r="F245" s="89">
        <v>8287695.3482314954</v>
      </c>
      <c r="G245" s="89">
        <v>8231059.8704666281</v>
      </c>
      <c r="H245" s="89">
        <v>56635.477764867246</v>
      </c>
      <c r="I245" s="89">
        <v>-668535.89565435774</v>
      </c>
      <c r="J245" s="89">
        <v>-611900.41788949049</v>
      </c>
      <c r="K245" s="89">
        <v>315740.19055026927</v>
      </c>
      <c r="L245" s="23"/>
      <c r="M245" s="22">
        <v>6.4114223360606226E-4</v>
      </c>
      <c r="N245" s="27">
        <v>1090</v>
      </c>
      <c r="O245" s="1" t="s">
        <v>927</v>
      </c>
    </row>
    <row r="246" spans="1:15" ht="15" customHeight="1">
      <c r="A246" s="86" t="s">
        <v>469</v>
      </c>
      <c r="B246" s="25"/>
      <c r="C246" s="88" t="s">
        <v>920</v>
      </c>
      <c r="D246" s="89">
        <v>1306015.8899999999</v>
      </c>
      <c r="E246" s="106">
        <v>6.7417343577902411E-3</v>
      </c>
      <c r="F246" s="89">
        <v>1292019.3588450432</v>
      </c>
      <c r="G246" s="89">
        <v>1310564.2725627762</v>
      </c>
      <c r="H246" s="89">
        <v>-18544.913717732998</v>
      </c>
      <c r="I246" s="89">
        <v>-104222.13691198932</v>
      </c>
      <c r="J246" s="89">
        <v>-122767.05062972232</v>
      </c>
      <c r="K246" s="89">
        <v>49222.663408280467</v>
      </c>
      <c r="L246" s="23"/>
      <c r="M246" s="22">
        <v>1.0332834516086603E-3</v>
      </c>
      <c r="N246" s="27">
        <v>1103</v>
      </c>
      <c r="O246" s="1" t="s">
        <v>929</v>
      </c>
    </row>
    <row r="247" spans="1:15" ht="15" customHeight="1">
      <c r="A247" s="86" t="s">
        <v>469</v>
      </c>
      <c r="B247" s="25"/>
      <c r="C247" s="88" t="s">
        <v>1570</v>
      </c>
      <c r="D247" s="89">
        <v>798704.22</v>
      </c>
      <c r="E247" s="106">
        <v>-5.5264397957454081E-3</v>
      </c>
      <c r="F247" s="89">
        <v>790144.53203263122</v>
      </c>
      <c r="G247" s="89">
        <v>820647.06599595468</v>
      </c>
      <c r="H247" s="89">
        <v>-30502.533963323454</v>
      </c>
      <c r="I247" s="89">
        <v>-63737.862001834947</v>
      </c>
      <c r="J247" s="89">
        <v>-94240.395965158401</v>
      </c>
      <c r="K247" s="89">
        <v>30102.504330045474</v>
      </c>
      <c r="L247" s="23"/>
      <c r="M247" s="22">
        <v>7.9191495869422731E-4</v>
      </c>
      <c r="N247" s="27">
        <v>1104</v>
      </c>
      <c r="O247" s="1" t="s">
        <v>931</v>
      </c>
    </row>
    <row r="248" spans="1:15" ht="15" customHeight="1">
      <c r="A248" s="86" t="s">
        <v>469</v>
      </c>
      <c r="B248" s="25"/>
      <c r="C248" s="88" t="s">
        <v>924</v>
      </c>
      <c r="D248" s="89">
        <v>2742154.1</v>
      </c>
      <c r="E248" s="106">
        <v>1.4271893665893431E-2</v>
      </c>
      <c r="F248" s="89">
        <v>2712766.5208853674</v>
      </c>
      <c r="G248" s="89">
        <v>2716744.2598046931</v>
      </c>
      <c r="H248" s="89">
        <v>-3977.7389193256386</v>
      </c>
      <c r="I248" s="89">
        <v>-218828.24108975648</v>
      </c>
      <c r="J248" s="89">
        <v>-222805.98000908212</v>
      </c>
      <c r="K248" s="89">
        <v>103349.52990345031</v>
      </c>
      <c r="L248" s="23"/>
      <c r="M248" s="22">
        <v>8.4311172125772044E-4</v>
      </c>
      <c r="N248" s="27">
        <v>1107</v>
      </c>
      <c r="O248" s="1" t="s">
        <v>933</v>
      </c>
    </row>
    <row r="249" spans="1:15" ht="15" customHeight="1">
      <c r="A249" s="86" t="s">
        <v>469</v>
      </c>
      <c r="B249" s="25"/>
      <c r="C249" s="88" t="s">
        <v>926</v>
      </c>
      <c r="D249" s="89">
        <v>887510.95</v>
      </c>
      <c r="E249" s="106">
        <v>7.9130933654549818E-3</v>
      </c>
      <c r="F249" s="89">
        <v>877999.52310454298</v>
      </c>
      <c r="G249" s="89">
        <v>888346.32131775771</v>
      </c>
      <c r="H249" s="89">
        <v>-10346.79821321473</v>
      </c>
      <c r="I249" s="89">
        <v>-70824.779736630706</v>
      </c>
      <c r="J249" s="89">
        <v>-81171.577949845436</v>
      </c>
      <c r="K249" s="89">
        <v>33449.556852645372</v>
      </c>
      <c r="L249" s="23"/>
      <c r="M249" s="22">
        <v>4.6361186661527211E-4</v>
      </c>
      <c r="N249" s="27">
        <v>1111</v>
      </c>
      <c r="O249" s="1" t="s">
        <v>935</v>
      </c>
    </row>
    <row r="250" spans="1:15" ht="15" customHeight="1">
      <c r="A250" s="86" t="s">
        <v>469</v>
      </c>
      <c r="B250" s="25"/>
      <c r="C250" s="88" t="s">
        <v>1571</v>
      </c>
      <c r="D250" s="89">
        <v>524384.88</v>
      </c>
      <c r="E250" s="106">
        <v>-1.0817318779252183E-2</v>
      </c>
      <c r="F250" s="89">
        <v>518765.06375863083</v>
      </c>
      <c r="G250" s="89">
        <v>529701.89355081017</v>
      </c>
      <c r="H250" s="89">
        <v>-10936.829792179342</v>
      </c>
      <c r="I250" s="89">
        <v>-41846.744114221379</v>
      </c>
      <c r="J250" s="89">
        <v>-52783.573906400721</v>
      </c>
      <c r="K250" s="89">
        <v>19763.634303585346</v>
      </c>
      <c r="L250" s="23"/>
      <c r="M250" s="22">
        <v>4.1362426988005426E-3</v>
      </c>
      <c r="N250" s="27">
        <v>1114</v>
      </c>
      <c r="O250" s="1" t="s">
        <v>937</v>
      </c>
    </row>
    <row r="251" spans="1:15" ht="15" customHeight="1">
      <c r="A251" s="86" t="s">
        <v>469</v>
      </c>
      <c r="B251" s="25"/>
      <c r="C251" s="88" t="s">
        <v>928</v>
      </c>
      <c r="D251" s="89">
        <v>1657289.49</v>
      </c>
      <c r="E251" s="106">
        <v>1.3334627876071314E-2</v>
      </c>
      <c r="F251" s="89">
        <v>1639528.3707386046</v>
      </c>
      <c r="G251" s="89">
        <v>1665702.7501345689</v>
      </c>
      <c r="H251" s="89">
        <v>-26174.379395964323</v>
      </c>
      <c r="I251" s="89">
        <v>-132254.32665262671</v>
      </c>
      <c r="J251" s="89">
        <v>-158428.70604859103</v>
      </c>
      <c r="K251" s="89">
        <v>62461.876123383772</v>
      </c>
      <c r="L251" s="23"/>
      <c r="M251" s="22">
        <v>3.4707308081426712E-2</v>
      </c>
      <c r="N251" s="27">
        <v>1119</v>
      </c>
      <c r="O251" s="1" t="s">
        <v>939</v>
      </c>
    </row>
    <row r="252" spans="1:15" ht="15" customHeight="1">
      <c r="A252" s="86" t="s">
        <v>469</v>
      </c>
      <c r="B252" s="25"/>
      <c r="C252" s="88" t="s">
        <v>930</v>
      </c>
      <c r="D252" s="89">
        <v>2866122.38</v>
      </c>
      <c r="E252" s="106">
        <v>5.7046246650764854E-3</v>
      </c>
      <c r="F252" s="89">
        <v>2835406.2367334822</v>
      </c>
      <c r="G252" s="89">
        <v>2869330.4359924099</v>
      </c>
      <c r="H252" s="89">
        <v>-33924.199258927722</v>
      </c>
      <c r="I252" s="89">
        <v>-228721.10621477716</v>
      </c>
      <c r="J252" s="89">
        <v>-262645.30547370488</v>
      </c>
      <c r="K252" s="89">
        <v>108021.79229050555</v>
      </c>
      <c r="L252" s="23"/>
      <c r="M252" s="22">
        <v>7.8000359639174104E-4</v>
      </c>
      <c r="N252" s="27">
        <v>1121</v>
      </c>
      <c r="O252" s="1" t="s">
        <v>941</v>
      </c>
    </row>
    <row r="253" spans="1:15" ht="15" customHeight="1">
      <c r="A253" s="86" t="s">
        <v>469</v>
      </c>
      <c r="B253" s="25"/>
      <c r="C253" s="88" t="s">
        <v>932</v>
      </c>
      <c r="D253" s="89">
        <v>640491.03</v>
      </c>
      <c r="E253" s="106">
        <v>1.2007714751084198E-2</v>
      </c>
      <c r="F253" s="89">
        <v>633626.9078063065</v>
      </c>
      <c r="G253" s="89">
        <v>639998.3491927688</v>
      </c>
      <c r="H253" s="89">
        <v>-6371.4413864623057</v>
      </c>
      <c r="I253" s="89">
        <v>-51112.198810660004</v>
      </c>
      <c r="J253" s="89">
        <v>-57483.640197122309</v>
      </c>
      <c r="K253" s="89">
        <v>24139.579485294678</v>
      </c>
      <c r="L253" s="23"/>
      <c r="M253" s="22">
        <v>8.5833702416930266E-3</v>
      </c>
      <c r="N253" s="27">
        <v>1123</v>
      </c>
      <c r="O253" s="1" t="s">
        <v>943</v>
      </c>
    </row>
    <row r="254" spans="1:15" ht="15" customHeight="1">
      <c r="A254" s="86" t="s">
        <v>469</v>
      </c>
      <c r="B254" s="25"/>
      <c r="C254" s="88" t="s">
        <v>1572</v>
      </c>
      <c r="D254" s="89">
        <v>511234.9</v>
      </c>
      <c r="E254" s="106">
        <v>1.7472726895308099E-2</v>
      </c>
      <c r="F254" s="89">
        <v>505756.01168007986</v>
      </c>
      <c r="G254" s="89">
        <v>497783.37502652791</v>
      </c>
      <c r="H254" s="89">
        <v>7972.6366535519483</v>
      </c>
      <c r="I254" s="89">
        <v>-40797.35487903381</v>
      </c>
      <c r="J254" s="89">
        <v>-32824.718225481862</v>
      </c>
      <c r="K254" s="89">
        <v>19268.022386209963</v>
      </c>
      <c r="L254" s="23"/>
      <c r="M254" s="22">
        <v>1.3898254323979951E-3</v>
      </c>
      <c r="N254" s="27">
        <v>1137</v>
      </c>
      <c r="O254" s="1" t="s">
        <v>945</v>
      </c>
    </row>
    <row r="255" spans="1:15" ht="15" customHeight="1">
      <c r="A255" s="86" t="s">
        <v>469</v>
      </c>
      <c r="B255" s="25"/>
      <c r="C255" s="88" t="s">
        <v>934</v>
      </c>
      <c r="D255" s="89">
        <v>11973700.130000001</v>
      </c>
      <c r="E255" s="106">
        <v>2.29610948473018E-2</v>
      </c>
      <c r="F255" s="89">
        <v>11845378.362866176</v>
      </c>
      <c r="G255" s="89">
        <v>11820052.958799826</v>
      </c>
      <c r="H255" s="89">
        <v>25325.404066350311</v>
      </c>
      <c r="I255" s="89">
        <v>-955520.23818941787</v>
      </c>
      <c r="J255" s="89">
        <v>-930194.83412306756</v>
      </c>
      <c r="K255" s="89">
        <v>451278.89772510662</v>
      </c>
      <c r="L255" s="23"/>
      <c r="M255" s="22">
        <v>8.5821550838544264E-4</v>
      </c>
      <c r="N255" s="27">
        <v>1139</v>
      </c>
      <c r="O255" s="1" t="s">
        <v>947</v>
      </c>
    </row>
    <row r="256" spans="1:15" ht="15" customHeight="1">
      <c r="A256" s="86" t="s">
        <v>469</v>
      </c>
      <c r="B256" s="25"/>
      <c r="C256" s="88" t="s">
        <v>936</v>
      </c>
      <c r="D256" s="89">
        <v>26727682.859999999</v>
      </c>
      <c r="E256" s="106">
        <v>1.5723680345803404E-2</v>
      </c>
      <c r="F256" s="89">
        <v>26441243.124684229</v>
      </c>
      <c r="G256" s="89">
        <v>26371311.087347642</v>
      </c>
      <c r="H256" s="89">
        <v>69932.037336587906</v>
      </c>
      <c r="I256" s="89">
        <v>-2132911.4321688311</v>
      </c>
      <c r="J256" s="89">
        <v>-2062979.3948322432</v>
      </c>
      <c r="K256" s="89">
        <v>1007344.3571203771</v>
      </c>
      <c r="L256" s="23"/>
      <c r="M256" s="22">
        <v>2.8954363562286056E-3</v>
      </c>
      <c r="N256" s="27">
        <v>1142</v>
      </c>
      <c r="O256" s="1" t="s">
        <v>949</v>
      </c>
    </row>
    <row r="257" spans="1:15" ht="15" customHeight="1">
      <c r="A257" s="86" t="s">
        <v>469</v>
      </c>
      <c r="B257" s="25"/>
      <c r="C257" s="88" t="s">
        <v>938</v>
      </c>
      <c r="D257" s="89">
        <v>3319099.09</v>
      </c>
      <c r="E257" s="106">
        <v>-3.0956305505214221E-3</v>
      </c>
      <c r="F257" s="89">
        <v>3283528.4096007179</v>
      </c>
      <c r="G257" s="89">
        <v>3308559.4315581163</v>
      </c>
      <c r="H257" s="89">
        <v>-25031.021957398392</v>
      </c>
      <c r="I257" s="89">
        <v>-264869.36524366419</v>
      </c>
      <c r="J257" s="89">
        <v>-289900.38720106258</v>
      </c>
      <c r="K257" s="89">
        <v>125094.11147042016</v>
      </c>
      <c r="L257" s="23"/>
      <c r="M257" s="22">
        <v>9.4137463751478828E-4</v>
      </c>
      <c r="N257" s="27">
        <v>1149</v>
      </c>
      <c r="O257" s="1" t="s">
        <v>951</v>
      </c>
    </row>
    <row r="258" spans="1:15" ht="15" customHeight="1">
      <c r="A258" s="86" t="s">
        <v>469</v>
      </c>
      <c r="B258" s="25"/>
      <c r="C258" s="88" t="s">
        <v>940</v>
      </c>
      <c r="D258" s="89">
        <v>453483.1</v>
      </c>
      <c r="E258" s="106">
        <v>1.30433691874694E-2</v>
      </c>
      <c r="F258" s="89">
        <v>448623.13590155682</v>
      </c>
      <c r="G258" s="89">
        <v>449917.79431602621</v>
      </c>
      <c r="H258" s="89">
        <v>-1294.6584144693916</v>
      </c>
      <c r="I258" s="89">
        <v>-36188.66975307119</v>
      </c>
      <c r="J258" s="89">
        <v>-37483.328167540581</v>
      </c>
      <c r="K258" s="89">
        <v>17091.404602009548</v>
      </c>
      <c r="L258" s="23"/>
      <c r="M258" s="22">
        <v>5.6775034914210239E-4</v>
      </c>
      <c r="N258" s="27">
        <v>1152</v>
      </c>
      <c r="O258" s="1" t="s">
        <v>953</v>
      </c>
    </row>
    <row r="259" spans="1:15" ht="15" customHeight="1">
      <c r="A259" s="86" t="s">
        <v>469</v>
      </c>
      <c r="B259" s="25"/>
      <c r="C259" s="88" t="s">
        <v>942</v>
      </c>
      <c r="D259" s="89">
        <v>916378.38</v>
      </c>
      <c r="E259" s="106">
        <v>3.9626708481430351E-2</v>
      </c>
      <c r="F259" s="89">
        <v>906557.58176652761</v>
      </c>
      <c r="G259" s="89">
        <v>896583.60235880117</v>
      </c>
      <c r="H259" s="89">
        <v>9973.9794077264378</v>
      </c>
      <c r="I259" s="89">
        <v>-73128.446380194495</v>
      </c>
      <c r="J259" s="89">
        <v>-63154.466972468057</v>
      </c>
      <c r="K259" s="89">
        <v>34537.546517420502</v>
      </c>
      <c r="L259" s="23"/>
      <c r="M259" s="22">
        <v>1.7493390024880997E-3</v>
      </c>
      <c r="N259" s="27">
        <v>1153</v>
      </c>
      <c r="O259" s="1" t="s">
        <v>955</v>
      </c>
    </row>
    <row r="260" spans="1:15" ht="15" customHeight="1">
      <c r="A260" s="86" t="s">
        <v>469</v>
      </c>
      <c r="B260" s="25"/>
      <c r="C260" s="88" t="s">
        <v>944</v>
      </c>
      <c r="D260" s="89">
        <v>662308.37</v>
      </c>
      <c r="E260" s="106">
        <v>-1.2521613396735076E-2</v>
      </c>
      <c r="F260" s="89">
        <v>655210.43206075055</v>
      </c>
      <c r="G260" s="89">
        <v>668374.79904901178</v>
      </c>
      <c r="H260" s="89">
        <v>-13164.36698826123</v>
      </c>
      <c r="I260" s="89">
        <v>-52853.257104013101</v>
      </c>
      <c r="J260" s="89">
        <v>-66017.624092274331</v>
      </c>
      <c r="K260" s="89">
        <v>24961.857063620326</v>
      </c>
      <c r="L260" s="23"/>
      <c r="M260" s="22">
        <v>3.0511471599135136E-3</v>
      </c>
      <c r="N260" s="27">
        <v>1157</v>
      </c>
      <c r="O260" s="1" t="s">
        <v>957</v>
      </c>
    </row>
    <row r="261" spans="1:15" ht="15" customHeight="1">
      <c r="A261" s="86" t="s">
        <v>469</v>
      </c>
      <c r="B261" s="25"/>
      <c r="C261" s="88" t="s">
        <v>946</v>
      </c>
      <c r="D261" s="89">
        <v>664998.31000000006</v>
      </c>
      <c r="E261" s="106">
        <v>2.5992450805504053E-2</v>
      </c>
      <c r="F261" s="89">
        <v>657871.54405850091</v>
      </c>
      <c r="G261" s="89">
        <v>648266.54840300907</v>
      </c>
      <c r="H261" s="89">
        <v>9604.9956554918317</v>
      </c>
      <c r="I261" s="89">
        <v>-53067.91857720929</v>
      </c>
      <c r="J261" s="89">
        <v>-43462.922921717458</v>
      </c>
      <c r="K261" s="89">
        <v>25063.238687092355</v>
      </c>
      <c r="L261" s="23"/>
      <c r="M261" s="22">
        <v>6.7547236024695422E-4</v>
      </c>
      <c r="N261" s="27">
        <v>2382</v>
      </c>
      <c r="O261" s="1" t="s">
        <v>959</v>
      </c>
    </row>
    <row r="262" spans="1:15" ht="15" customHeight="1">
      <c r="A262" s="86" t="s">
        <v>469</v>
      </c>
      <c r="B262" s="25"/>
      <c r="C262" s="88" t="s">
        <v>948</v>
      </c>
      <c r="D262" s="89">
        <v>5440490.5599999996</v>
      </c>
      <c r="E262" s="106">
        <v>1.4408895545943601E-2</v>
      </c>
      <c r="F262" s="89">
        <v>5382184.994038404</v>
      </c>
      <c r="G262" s="89">
        <v>5431359.6098306878</v>
      </c>
      <c r="H262" s="89">
        <v>-49174.615792283788</v>
      </c>
      <c r="I262" s="89">
        <v>-434159.76509497565</v>
      </c>
      <c r="J262" s="89">
        <v>-483334.38088725944</v>
      </c>
      <c r="K262" s="89">
        <v>205047.60903851432</v>
      </c>
      <c r="L262" s="23"/>
      <c r="M262" s="22">
        <v>5.3829576692261205E-4</v>
      </c>
      <c r="N262" s="27">
        <v>2282</v>
      </c>
      <c r="O262" s="1" t="s">
        <v>961</v>
      </c>
    </row>
    <row r="263" spans="1:15" ht="15" customHeight="1">
      <c r="A263" s="86" t="s">
        <v>469</v>
      </c>
      <c r="B263" s="25"/>
      <c r="C263" s="88" t="s">
        <v>950</v>
      </c>
      <c r="D263" s="89">
        <v>1147026.1299999999</v>
      </c>
      <c r="E263" s="106">
        <v>9.8890563904774353E-4</v>
      </c>
      <c r="F263" s="89">
        <v>1134733.4870949471</v>
      </c>
      <c r="G263" s="89">
        <v>1152785.7349695272</v>
      </c>
      <c r="H263" s="89">
        <v>-18052.247874580091</v>
      </c>
      <c r="I263" s="89">
        <v>-91534.502204631877</v>
      </c>
      <c r="J263" s="89">
        <v>-109586.75007921197</v>
      </c>
      <c r="K263" s="89">
        <v>43230.470279724199</v>
      </c>
      <c r="L263" s="23"/>
      <c r="M263" s="22">
        <v>1.2519804572660999E-2</v>
      </c>
      <c r="N263" s="27">
        <v>1166</v>
      </c>
      <c r="O263" s="1" t="s">
        <v>963</v>
      </c>
    </row>
    <row r="264" spans="1:15" ht="15" customHeight="1">
      <c r="A264" s="86" t="s">
        <v>469</v>
      </c>
      <c r="B264" s="25"/>
      <c r="C264" s="88" t="s">
        <v>952</v>
      </c>
      <c r="D264" s="89">
        <v>1194591</v>
      </c>
      <c r="E264" s="106">
        <v>7.1893083815155467E-3</v>
      </c>
      <c r="F264" s="89">
        <v>1181788.6058814025</v>
      </c>
      <c r="G264" s="89">
        <v>1194006.3676281061</v>
      </c>
      <c r="H264" s="89">
        <v>-12217.761746703647</v>
      </c>
      <c r="I264" s="89">
        <v>-95330.254179242998</v>
      </c>
      <c r="J264" s="89">
        <v>-107548.01592594665</v>
      </c>
      <c r="K264" s="89">
        <v>45023.151061019009</v>
      </c>
      <c r="L264" s="23"/>
      <c r="M264" s="22">
        <v>2.816464220647065E-2</v>
      </c>
      <c r="N264" s="27">
        <v>1168</v>
      </c>
      <c r="O264" s="1" t="s">
        <v>965</v>
      </c>
    </row>
    <row r="265" spans="1:15" ht="15" customHeight="1">
      <c r="A265" s="86" t="s">
        <v>469</v>
      </c>
      <c r="B265" s="25"/>
      <c r="C265" s="88" t="s">
        <v>954</v>
      </c>
      <c r="D265" s="89">
        <v>1564842.94</v>
      </c>
      <c r="E265" s="106">
        <v>1.5020786241884743E-2</v>
      </c>
      <c r="F265" s="89">
        <v>1548072.5675029822</v>
      </c>
      <c r="G265" s="89">
        <v>1553540.9928353822</v>
      </c>
      <c r="H265" s="89">
        <v>-5468.4253324000165</v>
      </c>
      <c r="I265" s="89">
        <v>-124876.94551590785</v>
      </c>
      <c r="J265" s="89">
        <v>-130345.37084830787</v>
      </c>
      <c r="K265" s="89">
        <v>58977.641782324739</v>
      </c>
      <c r="L265" s="23"/>
      <c r="M265" s="22">
        <v>3.5707530399119339E-3</v>
      </c>
      <c r="N265" s="27">
        <v>1173</v>
      </c>
      <c r="O265" s="1" t="s">
        <v>967</v>
      </c>
    </row>
    <row r="266" spans="1:15" ht="15" customHeight="1">
      <c r="A266" s="86" t="s">
        <v>469</v>
      </c>
      <c r="B266" s="25"/>
      <c r="C266" s="88" t="s">
        <v>956</v>
      </c>
      <c r="D266" s="89">
        <v>674575.76</v>
      </c>
      <c r="E266" s="106">
        <v>1.2747638685581819E-3</v>
      </c>
      <c r="F266" s="89">
        <v>667346.35282853094</v>
      </c>
      <c r="G266" s="89">
        <v>670280.56852402643</v>
      </c>
      <c r="H266" s="89">
        <v>-2934.2156954954844</v>
      </c>
      <c r="I266" s="89">
        <v>-53832.214259069442</v>
      </c>
      <c r="J266" s="89">
        <v>-56766.429954564926</v>
      </c>
      <c r="K266" s="89">
        <v>25424.204890696234</v>
      </c>
      <c r="L266" s="23"/>
      <c r="M266" s="22">
        <v>4.7865994400995071E-4</v>
      </c>
      <c r="N266" s="27">
        <v>1181</v>
      </c>
      <c r="O266" s="1" t="s">
        <v>969</v>
      </c>
    </row>
    <row r="267" spans="1:15" ht="15" customHeight="1">
      <c r="A267" s="86" t="s">
        <v>469</v>
      </c>
      <c r="B267" s="25"/>
      <c r="C267" s="88" t="s">
        <v>958</v>
      </c>
      <c r="D267" s="89">
        <v>3516775.12</v>
      </c>
      <c r="E267" s="106">
        <v>1.233608818334142E-2</v>
      </c>
      <c r="F267" s="89">
        <v>3479085.9518138026</v>
      </c>
      <c r="G267" s="89">
        <v>3526380.2027726765</v>
      </c>
      <c r="H267" s="89">
        <v>-47294.25095887389</v>
      </c>
      <c r="I267" s="89">
        <v>-280644.22558083711</v>
      </c>
      <c r="J267" s="89">
        <v>-327938.476539711</v>
      </c>
      <c r="K267" s="89">
        <v>132544.35825767418</v>
      </c>
      <c r="L267" s="23"/>
      <c r="M267" s="22">
        <v>9.4464877351962463E-4</v>
      </c>
      <c r="N267" s="27">
        <v>1192</v>
      </c>
      <c r="O267" s="1" t="s">
        <v>1573</v>
      </c>
    </row>
    <row r="268" spans="1:15" ht="15" customHeight="1">
      <c r="A268" s="86" t="s">
        <v>469</v>
      </c>
      <c r="B268" s="25"/>
      <c r="C268" s="88" t="s">
        <v>960</v>
      </c>
      <c r="D268" s="89">
        <v>6987167.0199999996</v>
      </c>
      <c r="E268" s="106">
        <v>5.5659746909484387E-3</v>
      </c>
      <c r="F268" s="89">
        <v>6912285.77113532</v>
      </c>
      <c r="G268" s="89">
        <v>6957677.0128618637</v>
      </c>
      <c r="H268" s="89">
        <v>-45391.241726543754</v>
      </c>
      <c r="I268" s="89">
        <v>-557586.99672894215</v>
      </c>
      <c r="J268" s="89">
        <v>-602978.2384554859</v>
      </c>
      <c r="K268" s="89">
        <v>263340.57114948129</v>
      </c>
      <c r="L268" s="23"/>
      <c r="M268" s="22">
        <v>7.1367203137799476E-4</v>
      </c>
      <c r="N268" s="27">
        <v>1193</v>
      </c>
      <c r="O268" s="1" t="s">
        <v>1574</v>
      </c>
    </row>
    <row r="269" spans="1:15" ht="15" customHeight="1">
      <c r="A269" s="86" t="s">
        <v>469</v>
      </c>
      <c r="B269" s="25"/>
      <c r="C269" s="88" t="s">
        <v>962</v>
      </c>
      <c r="D269" s="89">
        <v>6774574.54</v>
      </c>
      <c r="E269" s="106">
        <v>2.520678584539815E-2</v>
      </c>
      <c r="F269" s="89">
        <v>6701971.6380470339</v>
      </c>
      <c r="G269" s="89">
        <v>6686351.546169023</v>
      </c>
      <c r="H269" s="89">
        <v>15620.091878010891</v>
      </c>
      <c r="I269" s="89">
        <v>-540621.78005227575</v>
      </c>
      <c r="J269" s="89">
        <v>-525001.68817426485</v>
      </c>
      <c r="K269" s="89">
        <v>255328.13564521525</v>
      </c>
      <c r="L269" s="23"/>
      <c r="M269" s="22">
        <v>6.8944943945069249E-4</v>
      </c>
      <c r="N269" s="27">
        <v>1203</v>
      </c>
      <c r="O269" s="1" t="s">
        <v>1575</v>
      </c>
    </row>
    <row r="270" spans="1:15" ht="15" customHeight="1">
      <c r="A270" s="86" t="s">
        <v>469</v>
      </c>
      <c r="B270" s="25"/>
      <c r="C270" s="88" t="s">
        <v>964</v>
      </c>
      <c r="D270" s="89">
        <v>499849.73</v>
      </c>
      <c r="E270" s="106">
        <v>2.5302703941197269E-2</v>
      </c>
      <c r="F270" s="89">
        <v>494492.85618834849</v>
      </c>
      <c r="G270" s="89">
        <v>484561.27197257284</v>
      </c>
      <c r="H270" s="89">
        <v>9931.584215775656</v>
      </c>
      <c r="I270" s="89">
        <v>-39888.800277522583</v>
      </c>
      <c r="J270" s="89">
        <v>-29957.216061746927</v>
      </c>
      <c r="K270" s="89">
        <v>18838.924704438225</v>
      </c>
      <c r="L270" s="23"/>
      <c r="M270" s="22">
        <v>5.7327680929840702E-3</v>
      </c>
      <c r="N270" s="27">
        <v>1210</v>
      </c>
      <c r="O270" s="1" t="s">
        <v>1576</v>
      </c>
    </row>
    <row r="271" spans="1:15" ht="15" customHeight="1">
      <c r="A271" s="86" t="s">
        <v>469</v>
      </c>
      <c r="B271" s="25"/>
      <c r="C271" s="88" t="s">
        <v>966</v>
      </c>
      <c r="D271" s="89">
        <v>1105213.49</v>
      </c>
      <c r="E271" s="106">
        <v>-3.6497242952902798E-2</v>
      </c>
      <c r="F271" s="89">
        <v>1093368.9518407718</v>
      </c>
      <c r="G271" s="89">
        <v>1128306.1090437886</v>
      </c>
      <c r="H271" s="89">
        <v>-34937.157203016803</v>
      </c>
      <c r="I271" s="89">
        <v>-88197.787296261435</v>
      </c>
      <c r="J271" s="89">
        <v>-123134.94449927824</v>
      </c>
      <c r="K271" s="89">
        <v>41654.586310248458</v>
      </c>
      <c r="L271" s="23"/>
      <c r="M271" s="22">
        <v>1.226240304355827E-3</v>
      </c>
      <c r="N271" s="27">
        <v>1215</v>
      </c>
      <c r="O271" s="1" t="s">
        <v>1577</v>
      </c>
    </row>
    <row r="272" spans="1:15" ht="15" customHeight="1">
      <c r="A272" s="86" t="s">
        <v>469</v>
      </c>
      <c r="B272" s="25"/>
      <c r="C272" s="88" t="s">
        <v>968</v>
      </c>
      <c r="D272" s="89">
        <v>3097060.22</v>
      </c>
      <c r="E272" s="106">
        <v>2.932930784543375E-3</v>
      </c>
      <c r="F272" s="89">
        <v>3063869.12317651</v>
      </c>
      <c r="G272" s="89">
        <v>3085781.3526646998</v>
      </c>
      <c r="H272" s="89">
        <v>-21912.229488189798</v>
      </c>
      <c r="I272" s="89">
        <v>-247150.31168075287</v>
      </c>
      <c r="J272" s="89">
        <v>-269062.5411689427</v>
      </c>
      <c r="K272" s="89">
        <v>116725.64930602421</v>
      </c>
      <c r="L272" s="23"/>
      <c r="M272" s="22">
        <v>6.1860936073560935E-4</v>
      </c>
      <c r="N272" s="27">
        <v>1216</v>
      </c>
      <c r="O272" s="1" t="s">
        <v>1578</v>
      </c>
    </row>
  </sheetData>
  <pageMargins left="0.75" right="0.75" top="1" bottom="1" header="0.4921259845" footer="0.4921259845"/>
  <pageSetup paperSize="9" scale="8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2A908-7AC7-43CB-98EB-9C3F9B56AD07}">
  <dimension ref="A1:Q323"/>
  <sheetViews>
    <sheetView showGridLines="0" workbookViewId="0">
      <pane xSplit="3" ySplit="15" topLeftCell="D47" activePane="bottomRight" state="frozen"/>
      <selection pane="topRight"/>
      <selection pane="bottomLeft"/>
      <selection pane="bottomRight"/>
    </sheetView>
  </sheetViews>
  <sheetFormatPr defaultColWidth="9.1796875" defaultRowHeight="10"/>
  <cols>
    <col min="1" max="1" width="4.453125" style="1" customWidth="1"/>
    <col min="2" max="2" width="4" style="1" customWidth="1"/>
    <col min="3" max="3" width="26.54296875" style="19" customWidth="1"/>
    <col min="4" max="4" width="13.453125" style="1" customWidth="1"/>
    <col min="5" max="5" width="10.54296875" style="1" customWidth="1"/>
    <col min="6" max="6" width="14.54296875" style="1" customWidth="1"/>
    <col min="7" max="7" width="12.81640625" style="1" customWidth="1"/>
    <col min="8" max="8" width="11.1796875" style="1" customWidth="1"/>
    <col min="9" max="9" width="11.81640625" style="1" customWidth="1"/>
    <col min="10" max="10" width="14.1796875" style="1" customWidth="1"/>
    <col min="11" max="11" width="21.1796875" style="1" customWidth="1"/>
    <col min="12" max="12" width="5.90625" style="1" hidden="1" customWidth="1"/>
    <col min="13" max="13" width="6.81640625" style="1" hidden="1" customWidth="1"/>
    <col min="14" max="14" width="5.90625" style="1" hidden="1" customWidth="1"/>
    <col min="15" max="15" width="9.453125" style="1" hidden="1" customWidth="1"/>
    <col min="16" max="16" width="14.453125" style="1" customWidth="1"/>
    <col min="17" max="16384" width="9.1796875" style="1"/>
  </cols>
  <sheetData>
    <row r="1" spans="1:17" ht="14">
      <c r="A1" s="33" t="s">
        <v>336</v>
      </c>
      <c r="B1" s="33"/>
      <c r="C1" s="46"/>
      <c r="D1" s="33" t="s">
        <v>337</v>
      </c>
      <c r="E1" s="34"/>
      <c r="F1" s="33"/>
      <c r="G1" s="33"/>
      <c r="H1" s="33"/>
      <c r="I1" s="33"/>
      <c r="J1" s="33"/>
      <c r="K1" s="35" t="s">
        <v>2</v>
      </c>
      <c r="L1" s="115"/>
    </row>
    <row r="2" spans="1:17" ht="12.5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>
        <f>'2025 Kunta 21.7.'!K2</f>
        <v>46224</v>
      </c>
      <c r="L2" s="115"/>
    </row>
    <row r="3" spans="1:17" ht="11.5">
      <c r="A3" s="38" t="s">
        <v>338</v>
      </c>
      <c r="B3" s="38"/>
      <c r="C3" s="48"/>
      <c r="D3" s="38"/>
      <c r="E3" s="38"/>
      <c r="F3" s="38"/>
      <c r="G3" s="39"/>
      <c r="H3" s="122"/>
      <c r="I3" s="74"/>
      <c r="J3" s="75" t="s">
        <v>339</v>
      </c>
      <c r="K3" s="185">
        <f>'2025 Kunta 21.7.'!K3</f>
        <v>2025</v>
      </c>
      <c r="L3" s="115"/>
      <c r="M3" s="4"/>
      <c r="N3" s="4"/>
    </row>
    <row r="4" spans="1:17" ht="2.15" customHeight="1">
      <c r="A4" s="40"/>
      <c r="B4" s="40"/>
      <c r="C4" s="49"/>
      <c r="D4" s="41"/>
      <c r="E4" s="42"/>
      <c r="F4" s="41"/>
      <c r="G4" s="40"/>
      <c r="H4" s="40"/>
      <c r="I4" s="76"/>
      <c r="L4" s="115"/>
      <c r="M4" s="2"/>
      <c r="N4" s="2"/>
    </row>
    <row r="5" spans="1:17" ht="4.5" customHeight="1">
      <c r="H5" s="121"/>
      <c r="L5" s="115"/>
      <c r="M5" s="77"/>
    </row>
    <row r="6" spans="1:17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L6" s="115"/>
      <c r="M6" s="4"/>
      <c r="N6" s="4"/>
    </row>
    <row r="7" spans="1:17" ht="13.75" customHeight="1">
      <c r="A7" s="79" t="s">
        <v>340</v>
      </c>
      <c r="B7" s="38"/>
      <c r="C7" s="48"/>
      <c r="D7" s="11">
        <f>'2025 Kunta 21.7.'!D7</f>
        <v>39791317048.940033</v>
      </c>
      <c r="E7" s="38"/>
      <c r="F7" s="38"/>
      <c r="K7" s="12"/>
      <c r="L7" s="115"/>
      <c r="M7" s="2"/>
      <c r="N7" s="80"/>
    </row>
    <row r="8" spans="1:17" ht="13.75" customHeight="1">
      <c r="A8" s="79" t="s">
        <v>341</v>
      </c>
      <c r="B8" s="38"/>
      <c r="C8" s="48"/>
      <c r="D8" s="11">
        <f>'2025 Kunta 21.7.'!D8</f>
        <v>39300000000</v>
      </c>
      <c r="E8" s="38"/>
      <c r="F8" s="38" t="s">
        <v>342</v>
      </c>
      <c r="K8" s="12"/>
      <c r="L8" s="115"/>
    </row>
    <row r="9" spans="1:17" ht="13.75" customHeight="1">
      <c r="A9" s="79" t="s">
        <v>343</v>
      </c>
      <c r="B9" s="38"/>
      <c r="C9" s="48"/>
      <c r="D9" s="11">
        <f>'2025 Kunta 21.7.'!D9</f>
        <v>2670000000</v>
      </c>
      <c r="E9" s="38"/>
      <c r="F9" s="38" t="s">
        <v>344</v>
      </c>
      <c r="K9" s="12"/>
      <c r="L9" s="115"/>
      <c r="N9" s="105"/>
      <c r="P9" s="182"/>
    </row>
    <row r="10" spans="1:17" ht="13.75" customHeight="1">
      <c r="A10" s="79" t="s">
        <v>345</v>
      </c>
      <c r="B10" s="38"/>
      <c r="C10" s="48"/>
      <c r="D10" s="11">
        <f>'2025 Kunta 21.7.'!D10</f>
        <v>1420000000</v>
      </c>
      <c r="E10" s="38"/>
      <c r="F10" s="38"/>
      <c r="K10" s="12"/>
      <c r="L10" s="115"/>
      <c r="P10" s="182"/>
    </row>
    <row r="11" spans="1:17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  <c r="L11" s="115"/>
    </row>
    <row r="12" spans="1:17" s="84" customFormat="1" ht="38.25" customHeight="1">
      <c r="A12" s="82" t="s">
        <v>346</v>
      </c>
      <c r="B12" s="82" t="s">
        <v>347</v>
      </c>
      <c r="C12" s="82" t="s">
        <v>348</v>
      </c>
      <c r="D12" s="82" t="s">
        <v>349</v>
      </c>
      <c r="E12" s="17" t="s">
        <v>350</v>
      </c>
      <c r="F12" s="83" t="s">
        <v>351</v>
      </c>
      <c r="G12" s="82" t="s">
        <v>352</v>
      </c>
      <c r="H12" s="82" t="s">
        <v>353</v>
      </c>
      <c r="I12" s="82" t="s">
        <v>354</v>
      </c>
      <c r="J12" s="82" t="s">
        <v>355</v>
      </c>
      <c r="K12" s="82" t="s">
        <v>356</v>
      </c>
      <c r="L12" s="136"/>
      <c r="M12" s="85"/>
      <c r="N12" s="85"/>
      <c r="P12" s="85" t="s">
        <v>359</v>
      </c>
      <c r="Q12" s="85" t="s">
        <v>360</v>
      </c>
    </row>
    <row r="13" spans="1:17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  <c r="P13" s="20"/>
    </row>
    <row r="14" spans="1:17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/>
      <c r="P14" s="23"/>
      <c r="Q14" s="23"/>
    </row>
    <row r="15" spans="1:17" ht="18" customHeight="1">
      <c r="A15" s="56"/>
      <c r="B15" s="57"/>
      <c r="C15" s="58" t="s">
        <v>363</v>
      </c>
      <c r="D15" s="89">
        <f>'2025 Kunta 21.7.'!D15</f>
        <v>10253247503.390015</v>
      </c>
      <c r="E15" s="106">
        <f>'2025 Kunta 21.7.'!E15</f>
        <v>6.8244989896062203E-2</v>
      </c>
      <c r="F15" s="89">
        <f>'2025 Kunta 21.7.'!F15</f>
        <v>10126647137.304577</v>
      </c>
      <c r="G15" s="89">
        <f>'2025 Kunta 21.7.'!G15</f>
        <v>10210139999.999998</v>
      </c>
      <c r="H15" s="89">
        <f>'2025 Kunta 21.7.'!H15</f>
        <v>-83492862.695430875</v>
      </c>
      <c r="I15" s="89">
        <f>'2025 Kunta 21.7.'!I15</f>
        <v>-687993584.13748622</v>
      </c>
      <c r="J15" s="89">
        <f>'2025 Kunta 21.7.'!J15</f>
        <v>-771486446.83291709</v>
      </c>
      <c r="K15" s="89">
        <f>'2025 Kunta 21.7.'!K15</f>
        <v>365899209.54128426</v>
      </c>
      <c r="L15" s="23"/>
      <c r="M15" s="23"/>
      <c r="N15" s="23"/>
      <c r="O15" s="23"/>
      <c r="P15" s="89">
        <f>'2025 Kunta 21.7.'!M15</f>
        <v>1799776446.4389431</v>
      </c>
      <c r="Q15" s="106">
        <f>'2025 Kunta 21.7.'!N15</f>
        <v>8.4797907644384773E-2</v>
      </c>
    </row>
    <row r="16" spans="1:17" ht="15" customHeight="1">
      <c r="A16" s="62">
        <v>14</v>
      </c>
      <c r="B16" s="63">
        <v>5</v>
      </c>
      <c r="C16" s="64" t="s">
        <v>28</v>
      </c>
      <c r="D16" s="23">
        <f>'2025 Kunta 21.7.'!D16</f>
        <v>13910033.390000001</v>
      </c>
      <c r="E16" s="106">
        <f>'2025 Kunta 21.7.'!E16</f>
        <v>5.4304364938216665E-2</v>
      </c>
      <c r="F16" s="23">
        <f>'2025 Kunta 21.7.'!F16</f>
        <v>13738281.433475751</v>
      </c>
      <c r="G16" s="23">
        <f>'2025 Kunta 21.7.'!G16</f>
        <v>13776097.760909997</v>
      </c>
      <c r="H16" s="23">
        <f>'2025 Kunta 21.7.'!H16</f>
        <v>-37816.327434245497</v>
      </c>
      <c r="I16" s="23">
        <f>'2025 Kunta 21.7.'!I16</f>
        <v>-933364.15845751297</v>
      </c>
      <c r="J16" s="23">
        <f>'2025 Kunta 21.7.'!J16</f>
        <v>-971180.48589175846</v>
      </c>
      <c r="K16" s="23">
        <f>'2025 Kunta 21.7.'!K16</f>
        <v>496395.91947927652</v>
      </c>
      <c r="L16" s="23"/>
      <c r="M16" s="23"/>
      <c r="N16" s="23"/>
      <c r="O16" s="23"/>
      <c r="P16" s="89">
        <f>'2025 Kunta 21.7.'!M16</f>
        <v>2283242.2519382257</v>
      </c>
      <c r="Q16" s="106">
        <f>'2025 Kunta 21.7.'!N16</f>
        <v>4.4920136214134043E-2</v>
      </c>
    </row>
    <row r="17" spans="1:17" ht="15" customHeight="1">
      <c r="A17" s="62">
        <v>17</v>
      </c>
      <c r="B17" s="63">
        <v>9</v>
      </c>
      <c r="C17" s="64" t="s">
        <v>29</v>
      </c>
      <c r="D17" s="23">
        <f>'2025 Kunta 21.7.'!D17</f>
        <v>3906253.31</v>
      </c>
      <c r="E17" s="106">
        <f>'2025 Kunta 21.7.'!E17</f>
        <v>6.064137130982572E-2</v>
      </c>
      <c r="F17" s="23">
        <f>'2025 Kunta 21.7.'!F17</f>
        <v>3858021.4596613706</v>
      </c>
      <c r="G17" s="23">
        <f>'2025 Kunta 21.7.'!G17</f>
        <v>3810926.586887999</v>
      </c>
      <c r="H17" s="23">
        <f>'2025 Kunta 21.7.'!H17</f>
        <v>47094.872773371637</v>
      </c>
      <c r="I17" s="23">
        <f>'2025 Kunta 21.7.'!I17</f>
        <v>-262109.8548930244</v>
      </c>
      <c r="J17" s="23">
        <f>'2025 Kunta 21.7.'!J17</f>
        <v>-215014.98211965276</v>
      </c>
      <c r="K17" s="23">
        <f>'2025 Kunta 21.7.'!K17</f>
        <v>139399.24866969837</v>
      </c>
      <c r="L17" s="23"/>
      <c r="M17" s="23"/>
      <c r="N17" s="23"/>
      <c r="O17" s="23"/>
      <c r="P17" s="89">
        <f>'2025 Kunta 21.7.'!M17</f>
        <v>265654.3195732052</v>
      </c>
      <c r="Q17" s="106">
        <f>'2025 Kunta 21.7.'!N17</f>
        <v>0.2328735535544777</v>
      </c>
    </row>
    <row r="18" spans="1:17" ht="15" customHeight="1">
      <c r="A18" s="62">
        <v>14</v>
      </c>
      <c r="B18" s="63">
        <v>10</v>
      </c>
      <c r="C18" s="64" t="s">
        <v>30</v>
      </c>
      <c r="D18" s="23">
        <f>'2025 Kunta 21.7.'!D18</f>
        <v>17402890.989999998</v>
      </c>
      <c r="E18" s="106">
        <f>'2025 Kunta 21.7.'!E18</f>
        <v>5.0810792070384636E-2</v>
      </c>
      <c r="F18" s="23">
        <f>'2025 Kunta 21.7.'!F18</f>
        <v>17188011.521855839</v>
      </c>
      <c r="G18" s="23">
        <f>'2025 Kunta 21.7.'!G18</f>
        <v>17119619.453807998</v>
      </c>
      <c r="H18" s="23">
        <f>'2025 Kunta 21.7.'!H18</f>
        <v>68392.068047840148</v>
      </c>
      <c r="I18" s="23">
        <f>'2025 Kunta 21.7.'!I18</f>
        <v>-1167735.1339276105</v>
      </c>
      <c r="J18" s="23">
        <f>'2025 Kunta 21.7.'!J18</f>
        <v>-1099343.0658797703</v>
      </c>
      <c r="K18" s="23">
        <f>'2025 Kunta 21.7.'!K18</f>
        <v>621042.65549708111</v>
      </c>
      <c r="L18" s="23"/>
      <c r="M18" s="23"/>
      <c r="N18" s="23"/>
      <c r="O18" s="23"/>
      <c r="P18" s="89">
        <f>'2025 Kunta 21.7.'!M18</f>
        <v>2242671.0395982489</v>
      </c>
      <c r="Q18" s="106">
        <f>'2025 Kunta 21.7.'!N18</f>
        <v>0.21546673255345472</v>
      </c>
    </row>
    <row r="19" spans="1:17" ht="15" customHeight="1">
      <c r="A19" s="62">
        <v>7</v>
      </c>
      <c r="B19" s="63">
        <v>16</v>
      </c>
      <c r="C19" s="64" t="s">
        <v>31</v>
      </c>
      <c r="D19" s="23">
        <f>'2025 Kunta 21.7.'!D19</f>
        <v>13165592.689999999</v>
      </c>
      <c r="E19" s="106">
        <f>'2025 Kunta 21.7.'!E19</f>
        <v>4.2355252277287203E-2</v>
      </c>
      <c r="F19" s="23">
        <f>'2025 Kunta 21.7.'!F19</f>
        <v>13003032.598308599</v>
      </c>
      <c r="G19" s="23">
        <f>'2025 Kunta 21.7.'!G19</f>
        <v>13111628.996807996</v>
      </c>
      <c r="H19" s="23">
        <f>'2025 Kunta 21.7.'!H19</f>
        <v>-108596.39849939756</v>
      </c>
      <c r="I19" s="23">
        <f>'2025 Kunta 21.7.'!I19</f>
        <v>-883412.13835837052</v>
      </c>
      <c r="J19" s="23">
        <f>'2025 Kunta 21.7.'!J19</f>
        <v>-992008.53685776808</v>
      </c>
      <c r="K19" s="23">
        <f>'2025 Kunta 21.7.'!K19</f>
        <v>469829.67658010713</v>
      </c>
      <c r="L19" s="23"/>
      <c r="M19" s="23"/>
      <c r="N19" s="23"/>
      <c r="O19" s="23"/>
      <c r="P19" s="89">
        <f>'2025 Kunta 21.7.'!M19</f>
        <v>1567223.3291580954</v>
      </c>
      <c r="Q19" s="106">
        <f>'2025 Kunta 21.7.'!N19</f>
        <v>0.24094067524282758</v>
      </c>
    </row>
    <row r="20" spans="1:17" ht="15" customHeight="1">
      <c r="A20" s="62">
        <v>1</v>
      </c>
      <c r="B20" s="63">
        <v>18</v>
      </c>
      <c r="C20" s="64" t="s">
        <v>32</v>
      </c>
      <c r="D20" s="23">
        <f>'2025 Kunta 21.7.'!D20</f>
        <v>10211303.949999999</v>
      </c>
      <c r="E20" s="106">
        <f>'2025 Kunta 21.7.'!E20</f>
        <v>7.4872695876825546E-2</v>
      </c>
      <c r="F20" s="23">
        <f>'2025 Kunta 21.7.'!F20</f>
        <v>10085221.475364309</v>
      </c>
      <c r="G20" s="23">
        <f>'2025 Kunta 21.7.'!G20</f>
        <v>10190569.203647997</v>
      </c>
      <c r="H20" s="23">
        <f>'2025 Kunta 21.7.'!H20</f>
        <v>-105347.72828368843</v>
      </c>
      <c r="I20" s="23">
        <f>'2025 Kunta 21.7.'!I20</f>
        <v>-685179.16893696447</v>
      </c>
      <c r="J20" s="23">
        <f>'2025 Kunta 21.7.'!J20</f>
        <v>-790526.8972206529</v>
      </c>
      <c r="K20" s="23">
        <f>'2025 Kunta 21.7.'!K20</f>
        <v>364402.40445336688</v>
      </c>
      <c r="L20" s="23"/>
      <c r="M20" s="23"/>
      <c r="N20" s="23"/>
      <c r="O20" s="23"/>
      <c r="P20" s="89">
        <f>'2025 Kunta 21.7.'!M20</f>
        <v>789656.17629818234</v>
      </c>
      <c r="Q20" s="106">
        <f>'2025 Kunta 21.7.'!N20</f>
        <v>0.10763928422642888</v>
      </c>
    </row>
    <row r="21" spans="1:17" ht="15" customHeight="1">
      <c r="A21" s="62">
        <v>2</v>
      </c>
      <c r="B21" s="63">
        <v>19</v>
      </c>
      <c r="C21" s="64" t="s">
        <v>33</v>
      </c>
      <c r="D21" s="23">
        <f>'2025 Kunta 21.7.'!D21</f>
        <v>7818720.6500000004</v>
      </c>
      <c r="E21" s="106">
        <f>'2025 Kunta 21.7.'!E21</f>
        <v>8.1126351452074807E-2</v>
      </c>
      <c r="F21" s="23">
        <f>'2025 Kunta 21.7.'!F21</f>
        <v>7722180.2225615261</v>
      </c>
      <c r="G21" s="23">
        <f>'2025 Kunta 21.7.'!G21</f>
        <v>7589619.7617959986</v>
      </c>
      <c r="H21" s="23">
        <f>'2025 Kunta 21.7.'!H21</f>
        <v>132560.46076552756</v>
      </c>
      <c r="I21" s="23">
        <f>'2025 Kunta 21.7.'!I21</f>
        <v>-524636.67160914186</v>
      </c>
      <c r="J21" s="23">
        <f>'2025 Kunta 21.7.'!J21</f>
        <v>-392076.2108436143</v>
      </c>
      <c r="K21" s="23">
        <f>'2025 Kunta 21.7.'!K21</f>
        <v>279020.25231647247</v>
      </c>
      <c r="L21" s="23"/>
      <c r="M21" s="23"/>
      <c r="N21" s="23"/>
      <c r="O21" s="23"/>
      <c r="P21" s="89">
        <f>'2025 Kunta 21.7.'!M21</f>
        <v>656498.01115361054</v>
      </c>
      <c r="Q21" s="106">
        <f>'2025 Kunta 21.7.'!N21</f>
        <v>0.42946301296919875</v>
      </c>
    </row>
    <row r="22" spans="1:17" ht="15" customHeight="1">
      <c r="A22" s="62">
        <v>6</v>
      </c>
      <c r="B22" s="63">
        <v>20</v>
      </c>
      <c r="C22" s="64" t="s">
        <v>34</v>
      </c>
      <c r="D22" s="23">
        <f>'2025 Kunta 21.7.'!D22</f>
        <v>35743593.68</v>
      </c>
      <c r="E22" s="106">
        <f>'2025 Kunta 21.7.'!E22</f>
        <v>6.9606003070820988E-2</v>
      </c>
      <c r="F22" s="23">
        <f>'2025 Kunta 21.7.'!F22</f>
        <v>35302255.260772258</v>
      </c>
      <c r="G22" s="23">
        <f>'2025 Kunta 21.7.'!G22</f>
        <v>34982796.437171988</v>
      </c>
      <c r="H22" s="23">
        <f>'2025 Kunta 21.7.'!H22</f>
        <v>319458.82360026985</v>
      </c>
      <c r="I22" s="23">
        <f>'2025 Kunta 21.7.'!I22</f>
        <v>-2398397.494815825</v>
      </c>
      <c r="J22" s="23">
        <f>'2025 Kunta 21.7.'!J22</f>
        <v>-2078938.6712155552</v>
      </c>
      <c r="K22" s="23">
        <f>'2025 Kunta 21.7.'!K22</f>
        <v>1275552.2257072928</v>
      </c>
      <c r="L22" s="23"/>
      <c r="M22" s="23"/>
      <c r="N22" s="23"/>
      <c r="O22" s="23"/>
      <c r="P22" s="89">
        <f>'2025 Kunta 21.7.'!M22</f>
        <v>1565106.1102215392</v>
      </c>
      <c r="Q22" s="106">
        <f>'2025 Kunta 21.7.'!N22</f>
        <v>-3.141757455289218E-3</v>
      </c>
    </row>
    <row r="23" spans="1:17" ht="15" customHeight="1">
      <c r="A23" s="62">
        <v>21</v>
      </c>
      <c r="B23" s="63">
        <v>35</v>
      </c>
      <c r="C23" s="64" t="s">
        <v>35</v>
      </c>
      <c r="D23" s="23">
        <f>'2025 Kunta 21.7.'!D23</f>
        <v>2170775.94</v>
      </c>
      <c r="E23" s="106">
        <f>'2025 Kunta 21.7.'!E23</f>
        <v>9.0498388957648057E-2</v>
      </c>
      <c r="F23" s="23">
        <f>'2025 Kunta 21.7.'!F23</f>
        <v>2143972.6244063224</v>
      </c>
      <c r="G23" s="23">
        <f>'2025 Kunta 21.7.'!G23</f>
        <v>2058065.0668979997</v>
      </c>
      <c r="H23" s="23">
        <f>'2025 Kunta 21.7.'!H23</f>
        <v>85907.557508322643</v>
      </c>
      <c r="I23" s="23">
        <f>'2025 Kunta 21.7.'!I23</f>
        <v>-145659.20883371198</v>
      </c>
      <c r="J23" s="23">
        <f>'2025 Kunta 21.7.'!J23</f>
        <v>-59751.651325389335</v>
      </c>
      <c r="K23" s="23">
        <f>'2025 Kunta 21.7.'!K23</f>
        <v>77466.695334783144</v>
      </c>
      <c r="L23" s="23"/>
      <c r="M23" s="23"/>
      <c r="N23" s="23"/>
      <c r="O23" s="23"/>
      <c r="P23" s="89">
        <f>'2025 Kunta 21.7.'!M23</f>
        <v>296561.97811924206</v>
      </c>
      <c r="Q23" s="106">
        <f>'2025 Kunta 21.7.'!N23</f>
        <v>0.14592408028927784</v>
      </c>
    </row>
    <row r="24" spans="1:17" ht="15" customHeight="1">
      <c r="A24" s="62">
        <v>21</v>
      </c>
      <c r="B24" s="63">
        <v>43</v>
      </c>
      <c r="C24" s="64" t="s">
        <v>36</v>
      </c>
      <c r="D24" s="23">
        <f>'2025 Kunta 21.7.'!D24</f>
        <v>3288953.89</v>
      </c>
      <c r="E24" s="106">
        <f>'2025 Kunta 21.7.'!E24</f>
        <v>1.8624662501906641E-2</v>
      </c>
      <c r="F24" s="23">
        <f>'2025 Kunta 21.7.'!F24</f>
        <v>3248344.0474721142</v>
      </c>
      <c r="G24" s="23">
        <f>'2025 Kunta 21.7.'!G24</f>
        <v>3434601.2467679996</v>
      </c>
      <c r="H24" s="23">
        <f>'2025 Kunta 21.7.'!H24</f>
        <v>-186257.1992958854</v>
      </c>
      <c r="I24" s="23">
        <f>'2025 Kunta 21.7.'!I24</f>
        <v>-220689.02307253293</v>
      </c>
      <c r="J24" s="23">
        <f>'2025 Kunta 21.7.'!J24</f>
        <v>-406946.22236841836</v>
      </c>
      <c r="K24" s="23">
        <f>'2025 Kunta 21.7.'!K24</f>
        <v>117370.19204606621</v>
      </c>
      <c r="L24" s="23"/>
      <c r="M24" s="23"/>
      <c r="N24" s="23"/>
      <c r="O24" s="23"/>
      <c r="P24" s="89">
        <f>'2025 Kunta 21.7.'!M24</f>
        <v>132364.66191037174</v>
      </c>
      <c r="Q24" s="106">
        <f>'2025 Kunta 21.7.'!N24</f>
        <v>0.16042779186124267</v>
      </c>
    </row>
    <row r="25" spans="1:17" ht="15" customHeight="1">
      <c r="A25" s="62">
        <v>10</v>
      </c>
      <c r="B25" s="63">
        <v>46</v>
      </c>
      <c r="C25" s="64" t="s">
        <v>37</v>
      </c>
      <c r="D25" s="23">
        <f>'2025 Kunta 21.7.'!D25</f>
        <v>1904410.57</v>
      </c>
      <c r="E25" s="106">
        <f>'2025 Kunta 21.7.'!E25</f>
        <v>6.6078622291022793E-2</v>
      </c>
      <c r="F25" s="23">
        <f>'2025 Kunta 21.7.'!F25</f>
        <v>1880896.1590527119</v>
      </c>
      <c r="G25" s="23">
        <f>'2025 Kunta 21.7.'!G25</f>
        <v>1827241.3688759997</v>
      </c>
      <c r="H25" s="23">
        <f>'2025 Kunta 21.7.'!H25</f>
        <v>53654.790176712209</v>
      </c>
      <c r="I25" s="23">
        <f>'2025 Kunta 21.7.'!I25</f>
        <v>-127786.07492800867</v>
      </c>
      <c r="J25" s="23">
        <f>'2025 Kunta 21.7.'!J25</f>
        <v>-74131.284751296465</v>
      </c>
      <c r="K25" s="23">
        <f>'2025 Kunta 21.7.'!K25</f>
        <v>67961.133482311736</v>
      </c>
      <c r="L25" s="23"/>
      <c r="M25" s="23"/>
      <c r="N25" s="23"/>
      <c r="O25" s="23"/>
      <c r="P25" s="89">
        <f>'2025 Kunta 21.7.'!M25</f>
        <v>496699.63400756376</v>
      </c>
      <c r="Q25" s="106">
        <f>'2025 Kunta 21.7.'!N25</f>
        <v>0.12087952733470608</v>
      </c>
    </row>
    <row r="26" spans="1:17" ht="15" customHeight="1">
      <c r="A26" s="62">
        <v>19</v>
      </c>
      <c r="B26" s="63">
        <v>47</v>
      </c>
      <c r="C26" s="64" t="s">
        <v>364</v>
      </c>
      <c r="D26" s="23">
        <f>'2025 Kunta 21.7.'!D26</f>
        <v>3038572.04</v>
      </c>
      <c r="E26" s="106">
        <f>'2025 Kunta 21.7.'!E26</f>
        <v>7.4282138719907298E-2</v>
      </c>
      <c r="F26" s="23">
        <f>'2025 Kunta 21.7.'!F26</f>
        <v>3001053.7481111353</v>
      </c>
      <c r="G26" s="23">
        <f>'2025 Kunta 21.7.'!G26</f>
        <v>2942705.2899599997</v>
      </c>
      <c r="H26" s="23">
        <f>'2025 Kunta 21.7.'!H26</f>
        <v>58348.458151135594</v>
      </c>
      <c r="I26" s="23">
        <f>'2025 Kunta 21.7.'!I26</f>
        <v>-203888.3844136573</v>
      </c>
      <c r="J26" s="23">
        <f>'2025 Kunta 21.7.'!J26</f>
        <v>-145539.92626252171</v>
      </c>
      <c r="K26" s="23">
        <f>'2025 Kunta 21.7.'!K26</f>
        <v>108435.02092411736</v>
      </c>
      <c r="L26" s="23"/>
      <c r="M26" s="23"/>
      <c r="N26" s="23"/>
      <c r="O26" s="23"/>
      <c r="P26" s="89">
        <f>'2025 Kunta 21.7.'!M26</f>
        <v>549956.10837878182</v>
      </c>
      <c r="Q26" s="106">
        <f>'2025 Kunta 21.7.'!N26</f>
        <v>0.32520245259424785</v>
      </c>
    </row>
    <row r="27" spans="1:17" ht="15" customHeight="1">
      <c r="A27" s="62">
        <v>1</v>
      </c>
      <c r="B27" s="63">
        <v>49</v>
      </c>
      <c r="C27" s="64" t="s">
        <v>365</v>
      </c>
      <c r="D27" s="23">
        <f>'2025 Kunta 21.7.'!D27</f>
        <v>535965765.69999999</v>
      </c>
      <c r="E27" s="106">
        <f>'2025 Kunta 21.7.'!E27</f>
        <v>5.3781530450385251E-2</v>
      </c>
      <c r="F27" s="23">
        <f>'2025 Kunta 21.7.'!F27</f>
        <v>529348012.43456429</v>
      </c>
      <c r="G27" s="23">
        <f>'2025 Kunta 21.7.'!G27</f>
        <v>544926000.6744839</v>
      </c>
      <c r="H27" s="23">
        <f>'2025 Kunta 21.7.'!H27</f>
        <v>-15577988.239919603</v>
      </c>
      <c r="I27" s="23">
        <f>'2025 Kunta 21.7.'!I27</f>
        <v>-35963338.249371164</v>
      </c>
      <c r="J27" s="23">
        <f>'2025 Kunta 21.7.'!J27</f>
        <v>-51541326.489290766</v>
      </c>
      <c r="K27" s="23">
        <f>'2025 Kunta 21.7.'!K27</f>
        <v>19126569.406032603</v>
      </c>
      <c r="L27" s="23"/>
      <c r="M27" s="23"/>
      <c r="N27" s="23"/>
      <c r="O27" s="23"/>
      <c r="P27" s="89">
        <f>'2025 Kunta 21.7.'!M27</f>
        <v>149768682.80986559</v>
      </c>
      <c r="Q27" s="106">
        <f>'2025 Kunta 21.7.'!N27</f>
        <v>0.11798149743149988</v>
      </c>
    </row>
    <row r="28" spans="1:17" ht="15" customHeight="1">
      <c r="A28" s="62">
        <v>4</v>
      </c>
      <c r="B28" s="63">
        <v>50</v>
      </c>
      <c r="C28" s="64" t="s">
        <v>40</v>
      </c>
      <c r="D28" s="23">
        <f>'2025 Kunta 21.7.'!D28</f>
        <v>23163332.43</v>
      </c>
      <c r="E28" s="106">
        <f>'2025 Kunta 21.7.'!E28</f>
        <v>0.1054159032187949</v>
      </c>
      <c r="F28" s="23">
        <f>'2025 Kunta 21.7.'!F28</f>
        <v>22877326.814274151</v>
      </c>
      <c r="G28" s="23">
        <f>'2025 Kunta 21.7.'!G28</f>
        <v>22736324.674277995</v>
      </c>
      <c r="H28" s="23">
        <f>'2025 Kunta 21.7.'!H28</f>
        <v>141002.1399961561</v>
      </c>
      <c r="I28" s="23">
        <f>'2025 Kunta 21.7.'!I28</f>
        <v>-1554261.1347102285</v>
      </c>
      <c r="J28" s="23">
        <f>'2025 Kunta 21.7.'!J28</f>
        <v>-1413258.9947140724</v>
      </c>
      <c r="K28" s="23">
        <f>'2025 Kunta 21.7.'!K28</f>
        <v>826610.79074476578</v>
      </c>
      <c r="L28" s="23"/>
      <c r="M28" s="23"/>
      <c r="N28" s="23"/>
      <c r="O28" s="23"/>
      <c r="P28" s="89">
        <f>'2025 Kunta 21.7.'!M28</f>
        <v>2255165.0620328239</v>
      </c>
      <c r="Q28" s="106">
        <f>'2025 Kunta 21.7.'!N28</f>
        <v>0.12915700508744177</v>
      </c>
    </row>
    <row r="29" spans="1:17" ht="15" customHeight="1">
      <c r="A29" s="62">
        <v>4</v>
      </c>
      <c r="B29" s="63">
        <v>51</v>
      </c>
      <c r="C29" s="64" t="s">
        <v>366</v>
      </c>
      <c r="D29" s="23">
        <f>'2025 Kunta 21.7.'!D29</f>
        <v>13608878.18</v>
      </c>
      <c r="E29" s="106">
        <f>'2025 Kunta 21.7.'!E29</f>
        <v>0.24380341580959852</v>
      </c>
      <c r="F29" s="23">
        <f>'2025 Kunta 21.7.'!F29</f>
        <v>13440844.690217331</v>
      </c>
      <c r="G29" s="23">
        <f>'2025 Kunta 21.7.'!G29</f>
        <v>13458148.896239998</v>
      </c>
      <c r="H29" s="23">
        <f>'2025 Kunta 21.7.'!H29</f>
        <v>-17304.206022666767</v>
      </c>
      <c r="I29" s="23">
        <f>'2025 Kunta 21.7.'!I29</f>
        <v>-913156.6239918645</v>
      </c>
      <c r="J29" s="23">
        <f>'2025 Kunta 21.7.'!J29</f>
        <v>-930460.83001453127</v>
      </c>
      <c r="K29" s="23">
        <f>'2025 Kunta 21.7.'!K29</f>
        <v>485648.84122413764</v>
      </c>
      <c r="L29" s="23"/>
      <c r="M29" s="23"/>
      <c r="N29" s="23"/>
      <c r="O29" s="23"/>
      <c r="P29" s="89">
        <f>'2025 Kunta 21.7.'!M29</f>
        <v>2235761.2133863461</v>
      </c>
      <c r="Q29" s="106">
        <f>'2025 Kunta 21.7.'!N29</f>
        <v>-0.20204876583162057</v>
      </c>
    </row>
    <row r="30" spans="1:17" ht="15" customHeight="1">
      <c r="A30" s="62">
        <v>14</v>
      </c>
      <c r="B30" s="63">
        <v>52</v>
      </c>
      <c r="C30" s="64" t="s">
        <v>42</v>
      </c>
      <c r="D30" s="23">
        <f>'2025 Kunta 21.7.'!D30</f>
        <v>4058306.02</v>
      </c>
      <c r="E30" s="106">
        <f>'2025 Kunta 21.7.'!E30</f>
        <v>8.3656875623384419E-2</v>
      </c>
      <c r="F30" s="23">
        <f>'2025 Kunta 21.7.'!F30</f>
        <v>4008196.7226628545</v>
      </c>
      <c r="G30" s="23">
        <f>'2025 Kunta 21.7.'!G30</f>
        <v>3891465.1922219992</v>
      </c>
      <c r="H30" s="23">
        <f>'2025 Kunta 21.7.'!H30</f>
        <v>116731.53044085531</v>
      </c>
      <c r="I30" s="23">
        <f>'2025 Kunta 21.7.'!I30</f>
        <v>-272312.60176869773</v>
      </c>
      <c r="J30" s="23">
        <f>'2025 Kunta 21.7.'!J30</f>
        <v>-155581.07132784242</v>
      </c>
      <c r="K30" s="23">
        <f>'2025 Kunta 21.7.'!K30</f>
        <v>144825.42865601153</v>
      </c>
      <c r="L30" s="23"/>
      <c r="M30" s="23"/>
      <c r="N30" s="23"/>
      <c r="O30" s="23"/>
      <c r="P30" s="89">
        <f>'2025 Kunta 21.7.'!M30</f>
        <v>669974.14721779688</v>
      </c>
      <c r="Q30" s="106">
        <f>'2025 Kunta 21.7.'!N30</f>
        <v>0.16338810293490469</v>
      </c>
    </row>
    <row r="31" spans="1:17" ht="15" customHeight="1">
      <c r="A31" s="62">
        <v>21</v>
      </c>
      <c r="B31" s="63">
        <v>60</v>
      </c>
      <c r="C31" s="64" t="s">
        <v>43</v>
      </c>
      <c r="D31" s="23">
        <f>'2025 Kunta 21.7.'!D31</f>
        <v>10595794.74</v>
      </c>
      <c r="E31" s="106">
        <f>'2025 Kunta 21.7.'!E31</f>
        <v>6.5571536519599904E-2</v>
      </c>
      <c r="F31" s="23">
        <f>'2025 Kunta 21.7.'!F31</f>
        <v>10464964.825613696</v>
      </c>
      <c r="G31" s="23">
        <f>'2025 Kunta 21.7.'!G31</f>
        <v>10459810.595447998</v>
      </c>
      <c r="H31" s="23">
        <f>'2025 Kunta 21.7.'!H31</f>
        <v>5154.2301656976342</v>
      </c>
      <c r="I31" s="23">
        <f>'2025 Kunta 21.7.'!I31</f>
        <v>-710978.52632031986</v>
      </c>
      <c r="J31" s="23">
        <f>'2025 Kunta 21.7.'!J31</f>
        <v>-705824.29615462222</v>
      </c>
      <c r="K31" s="23">
        <f>'2025 Kunta 21.7.'!K31</f>
        <v>378123.41100181802</v>
      </c>
      <c r="L31" s="23"/>
      <c r="M31" s="23"/>
      <c r="N31" s="23"/>
      <c r="O31" s="23"/>
      <c r="P31" s="89">
        <f>'2025 Kunta 21.7.'!M31</f>
        <v>568089.50435117772</v>
      </c>
      <c r="Q31" s="106">
        <f>'2025 Kunta 21.7.'!N31</f>
        <v>-5.4287413440671339E-2</v>
      </c>
    </row>
    <row r="32" spans="1:17" ht="15" customHeight="1">
      <c r="A32" s="62">
        <v>5</v>
      </c>
      <c r="B32" s="63">
        <v>61</v>
      </c>
      <c r="C32" s="64" t="s">
        <v>44</v>
      </c>
      <c r="D32" s="23">
        <f>'2025 Kunta 21.7.'!D32</f>
        <v>27826851.52</v>
      </c>
      <c r="E32" s="106">
        <f>'2025 Kunta 21.7.'!E32</f>
        <v>8.4675131646700263E-2</v>
      </c>
      <c r="F32" s="23">
        <f>'2025 Kunta 21.7.'!F32</f>
        <v>27483263.833438035</v>
      </c>
      <c r="G32" s="23">
        <f>'2025 Kunta 21.7.'!G32</f>
        <v>27886310.101151995</v>
      </c>
      <c r="H32" s="23">
        <f>'2025 Kunta 21.7.'!H32</f>
        <v>-403046.26771396026</v>
      </c>
      <c r="I32" s="23">
        <f>'2025 Kunta 21.7.'!I32</f>
        <v>-1867183.5734167825</v>
      </c>
      <c r="J32" s="23">
        <f>'2025 Kunta 21.7.'!J32</f>
        <v>-2270229.8411307428</v>
      </c>
      <c r="K32" s="23">
        <f>'2025 Kunta 21.7.'!K32</f>
        <v>993033.96039394429</v>
      </c>
      <c r="L32" s="23"/>
      <c r="M32" s="23"/>
      <c r="N32" s="23"/>
      <c r="O32" s="23"/>
      <c r="P32" s="89">
        <f>'2025 Kunta 21.7.'!M32</f>
        <v>3521562.2501331628</v>
      </c>
      <c r="Q32" s="106">
        <f>'2025 Kunta 21.7.'!N32</f>
        <v>0.10777786542138479</v>
      </c>
    </row>
    <row r="33" spans="1:17" ht="15" customHeight="1">
      <c r="A33" s="62">
        <v>21</v>
      </c>
      <c r="B33" s="63">
        <v>62</v>
      </c>
      <c r="C33" s="64" t="s">
        <v>45</v>
      </c>
      <c r="D33" s="23">
        <f>'2025 Kunta 21.7.'!D33</f>
        <v>1938850.47</v>
      </c>
      <c r="E33" s="106">
        <f>'2025 Kunta 21.7.'!E33</f>
        <v>0.10685401736531563</v>
      </c>
      <c r="F33" s="23">
        <f>'2025 Kunta 21.7.'!F33</f>
        <v>1914910.8177868102</v>
      </c>
      <c r="G33" s="23">
        <f>'2025 Kunta 21.7.'!G33</f>
        <v>1811035.8346679995</v>
      </c>
      <c r="H33" s="23">
        <f>'2025 Kunta 21.7.'!H33</f>
        <v>103874.98311881069</v>
      </c>
      <c r="I33" s="23">
        <f>'2025 Kunta 21.7.'!I33</f>
        <v>-130096.99449085962</v>
      </c>
      <c r="J33" s="23">
        <f>'2025 Kunta 21.7.'!J33</f>
        <v>-26222.011372048932</v>
      </c>
      <c r="K33" s="23">
        <f>'2025 Kunta 21.7.'!K33</f>
        <v>69190.161864052687</v>
      </c>
      <c r="L33" s="23"/>
      <c r="M33" s="23"/>
      <c r="N33" s="23"/>
      <c r="O33" s="23"/>
      <c r="P33" s="89">
        <f>'2025 Kunta 21.7.'!M33</f>
        <v>246826.69550031109</v>
      </c>
      <c r="Q33" s="106">
        <f>'2025 Kunta 21.7.'!N33</f>
        <v>8.0504481818864715E-2</v>
      </c>
    </row>
    <row r="34" spans="1:17" ht="15" customHeight="1">
      <c r="A34" s="62">
        <v>21</v>
      </c>
      <c r="B34" s="63">
        <v>65</v>
      </c>
      <c r="C34" s="64" t="s">
        <v>46</v>
      </c>
      <c r="D34" s="23">
        <f>'2025 Kunta 21.7.'!D34</f>
        <v>1427816.82</v>
      </c>
      <c r="E34" s="106">
        <f>'2025 Kunta 21.7.'!E34</f>
        <v>3.0703165237117691E-2</v>
      </c>
      <c r="F34" s="23">
        <f>'2025 Kunta 21.7.'!F34</f>
        <v>1410187.0756623964</v>
      </c>
      <c r="G34" s="23">
        <f>'2025 Kunta 21.7.'!G34</f>
        <v>1465605.3571739995</v>
      </c>
      <c r="H34" s="23">
        <f>'2025 Kunta 21.7.'!H34</f>
        <v>-55418.281511603156</v>
      </c>
      <c r="I34" s="23">
        <f>'2025 Kunta 21.7.'!I34</f>
        <v>-95806.602850346011</v>
      </c>
      <c r="J34" s="23">
        <f>'2025 Kunta 21.7.'!J34</f>
        <v>-151224.88436194917</v>
      </c>
      <c r="K34" s="23">
        <f>'2025 Kunta 21.7.'!K34</f>
        <v>50953.32436235631</v>
      </c>
      <c r="L34" s="23"/>
      <c r="M34" s="23"/>
      <c r="N34" s="23"/>
      <c r="O34" s="23"/>
      <c r="P34" s="89">
        <f>'2025 Kunta 21.7.'!M34</f>
        <v>17233.512434626522</v>
      </c>
      <c r="Q34" s="106">
        <f>'2025 Kunta 21.7.'!N34</f>
        <v>0.18717468611857346</v>
      </c>
    </row>
    <row r="35" spans="1:17" ht="15" customHeight="1">
      <c r="A35" s="62">
        <v>17</v>
      </c>
      <c r="B35" s="63">
        <v>69</v>
      </c>
      <c r="C35" s="64" t="s">
        <v>47</v>
      </c>
      <c r="D35" s="23">
        <f>'2025 Kunta 21.7.'!D35</f>
        <v>11790513.939999999</v>
      </c>
      <c r="E35" s="106">
        <f>'2025 Kunta 21.7.'!E35</f>
        <v>3.9635958318337217E-2</v>
      </c>
      <c r="F35" s="23">
        <f>'2025 Kunta 21.7.'!F35</f>
        <v>11644932.417594939</v>
      </c>
      <c r="G35" s="23">
        <f>'2025 Kunta 21.7.'!G35</f>
        <v>11768251.267601999</v>
      </c>
      <c r="H35" s="23">
        <f>'2025 Kunta 21.7.'!H35</f>
        <v>-123318.85000705905</v>
      </c>
      <c r="I35" s="23">
        <f>'2025 Kunta 21.7.'!I35</f>
        <v>-791144.26348545775</v>
      </c>
      <c r="J35" s="23">
        <f>'2025 Kunta 21.7.'!J35</f>
        <v>-914463.1134925168</v>
      </c>
      <c r="K35" s="23">
        <f>'2025 Kunta 21.7.'!K35</f>
        <v>420758.37234058051</v>
      </c>
      <c r="L35" s="23"/>
      <c r="M35" s="23"/>
      <c r="N35" s="23"/>
      <c r="O35" s="23"/>
      <c r="P35" s="89">
        <f>'2025 Kunta 21.7.'!M35</f>
        <v>1570439.9076825934</v>
      </c>
      <c r="Q35" s="106">
        <f>'2025 Kunta 21.7.'!N35</f>
        <v>-0.16246015930667834</v>
      </c>
    </row>
    <row r="36" spans="1:17" ht="15" customHeight="1">
      <c r="A36" s="62">
        <v>17</v>
      </c>
      <c r="B36" s="63">
        <v>71</v>
      </c>
      <c r="C36" s="64" t="s">
        <v>48</v>
      </c>
      <c r="D36" s="23">
        <f>'2025 Kunta 21.7.'!D36</f>
        <v>10650686.449999999</v>
      </c>
      <c r="E36" s="106">
        <f>'2025 Kunta 21.7.'!E36</f>
        <v>6.4859870703469547E-2</v>
      </c>
      <c r="F36" s="23">
        <f>'2025 Kunta 21.7.'!F36</f>
        <v>10519178.768830169</v>
      </c>
      <c r="G36" s="23">
        <f>'2025 Kunta 21.7.'!G36</f>
        <v>10308073.620851999</v>
      </c>
      <c r="H36" s="23">
        <f>'2025 Kunta 21.7.'!H36</f>
        <v>211105.14797816984</v>
      </c>
      <c r="I36" s="23">
        <f>'2025 Kunta 21.7.'!I36</f>
        <v>-714661.76368388173</v>
      </c>
      <c r="J36" s="23">
        <f>'2025 Kunta 21.7.'!J36</f>
        <v>-503556.61570571188</v>
      </c>
      <c r="K36" s="23">
        <f>'2025 Kunta 21.7.'!K36</f>
        <v>380082.28630378732</v>
      </c>
      <c r="L36" s="23"/>
      <c r="M36" s="23"/>
      <c r="N36" s="23"/>
      <c r="O36" s="23"/>
      <c r="P36" s="89">
        <f>'2025 Kunta 21.7.'!M36</f>
        <v>1105597.2159078242</v>
      </c>
      <c r="Q36" s="106">
        <f>'2025 Kunta 21.7.'!N36</f>
        <v>0.18292517326044022</v>
      </c>
    </row>
    <row r="37" spans="1:17" ht="15" customHeight="1">
      <c r="A37" s="62">
        <v>17</v>
      </c>
      <c r="B37" s="63">
        <v>72</v>
      </c>
      <c r="C37" s="64" t="s">
        <v>367</v>
      </c>
      <c r="D37" s="23">
        <f>'2025 Kunta 21.7.'!D37</f>
        <v>1781773.79</v>
      </c>
      <c r="E37" s="106">
        <f>'2025 Kunta 21.7.'!E37</f>
        <v>0.19706365465846187</v>
      </c>
      <c r="F37" s="23">
        <f>'2025 Kunta 21.7.'!F37</f>
        <v>1759773.6174672637</v>
      </c>
      <c r="G37" s="23">
        <f>'2025 Kunta 21.7.'!G37</f>
        <v>1718923.0146299996</v>
      </c>
      <c r="H37" s="23">
        <f>'2025 Kunta 21.7.'!H37</f>
        <v>40850.602837264072</v>
      </c>
      <c r="I37" s="23">
        <f>'2025 Kunta 21.7.'!I37</f>
        <v>-119557.13889663089</v>
      </c>
      <c r="J37" s="23">
        <f>'2025 Kunta 21.7.'!J37</f>
        <v>-78706.536059366816</v>
      </c>
      <c r="K37" s="23">
        <f>'2025 Kunta 21.7.'!K37</f>
        <v>63584.695592964745</v>
      </c>
      <c r="L37" s="23"/>
      <c r="M37" s="23"/>
      <c r="N37" s="23"/>
      <c r="O37" s="23"/>
      <c r="P37" s="89">
        <f>'2025 Kunta 21.7.'!M37</f>
        <v>119782.29582218926</v>
      </c>
      <c r="Q37" s="106">
        <f>'2025 Kunta 21.7.'!N37</f>
        <v>0.26633387564137223</v>
      </c>
    </row>
    <row r="38" spans="1:17" ht="15" customHeight="1">
      <c r="A38" s="62">
        <v>16</v>
      </c>
      <c r="B38" s="63">
        <v>74</v>
      </c>
      <c r="C38" s="64" t="s">
        <v>50</v>
      </c>
      <c r="D38" s="23">
        <f>'2025 Kunta 21.7.'!D38</f>
        <v>1796275.02</v>
      </c>
      <c r="E38" s="106">
        <f>'2025 Kunta 21.7.'!E38</f>
        <v>6.3727344751519199E-2</v>
      </c>
      <c r="F38" s="23">
        <f>'2025 Kunta 21.7.'!F38</f>
        <v>1774095.7958032829</v>
      </c>
      <c r="G38" s="23">
        <f>'2025 Kunta 21.7.'!G38</f>
        <v>1720856.8151459999</v>
      </c>
      <c r="H38" s="23">
        <f>'2025 Kunta 21.7.'!H38</f>
        <v>53238.980657282984</v>
      </c>
      <c r="I38" s="23">
        <f>'2025 Kunta 21.7.'!I38</f>
        <v>-120530.17238663524</v>
      </c>
      <c r="J38" s="23">
        <f>'2025 Kunta 21.7.'!J38</f>
        <v>-67291.191729352257</v>
      </c>
      <c r="K38" s="23">
        <f>'2025 Kunta 21.7.'!K38</f>
        <v>64102.189059558819</v>
      </c>
      <c r="L38" s="23"/>
      <c r="M38" s="23"/>
      <c r="N38" s="23"/>
      <c r="O38" s="23"/>
      <c r="P38" s="89">
        <f>'2025 Kunta 21.7.'!M38</f>
        <v>320999.05884858704</v>
      </c>
      <c r="Q38" s="106">
        <f>'2025 Kunta 21.7.'!N38</f>
        <v>0.16835443367694003</v>
      </c>
    </row>
    <row r="39" spans="1:17" ht="15" customHeight="1">
      <c r="A39" s="62">
        <v>8</v>
      </c>
      <c r="B39" s="63">
        <v>75</v>
      </c>
      <c r="C39" s="64" t="s">
        <v>368</v>
      </c>
      <c r="D39" s="23">
        <f>'2025 Kunta 21.7.'!D39</f>
        <v>41933017.939999998</v>
      </c>
      <c r="E39" s="106">
        <f>'2025 Kunta 21.7.'!E39</f>
        <v>6.6902102521622764E-2</v>
      </c>
      <c r="F39" s="23">
        <f>'2025 Kunta 21.7.'!F39</f>
        <v>41415256.575074807</v>
      </c>
      <c r="G39" s="23">
        <f>'2025 Kunta 21.7.'!G39</f>
        <v>40713912.40242599</v>
      </c>
      <c r="H39" s="23">
        <f>'2025 Kunta 21.7.'!H39</f>
        <v>701344.1726488173</v>
      </c>
      <c r="I39" s="23">
        <f>'2025 Kunta 21.7.'!I39</f>
        <v>-2813708.2711310368</v>
      </c>
      <c r="J39" s="23">
        <f>'2025 Kunta 21.7.'!J39</f>
        <v>-2112364.0984822195</v>
      </c>
      <c r="K39" s="23">
        <f>'2025 Kunta 21.7.'!K39</f>
        <v>1496429.1179798022</v>
      </c>
      <c r="L39" s="23"/>
      <c r="M39" s="23"/>
      <c r="N39" s="23"/>
      <c r="O39" s="23"/>
      <c r="P39" s="89">
        <f>'2025 Kunta 21.7.'!M39</f>
        <v>4902358.607502413</v>
      </c>
      <c r="Q39" s="106">
        <f>'2025 Kunta 21.7.'!N39</f>
        <v>-6.2247144937044085E-2</v>
      </c>
    </row>
    <row r="40" spans="1:17" ht="15" customHeight="1">
      <c r="A40" s="62">
        <v>21</v>
      </c>
      <c r="B40" s="63">
        <v>76</v>
      </c>
      <c r="C40" s="64" t="s">
        <v>52</v>
      </c>
      <c r="D40" s="23">
        <f>'2025 Kunta 21.7.'!D40</f>
        <v>5776674.4199999999</v>
      </c>
      <c r="E40" s="106">
        <f>'2025 Kunta 21.7.'!E40</f>
        <v>5.3204568995111057E-2</v>
      </c>
      <c r="F40" s="23">
        <f>'2025 Kunta 21.7.'!F40</f>
        <v>5705347.8382427022</v>
      </c>
      <c r="G40" s="23">
        <f>'2025 Kunta 21.7.'!G40</f>
        <v>5713718.9077079985</v>
      </c>
      <c r="H40" s="23">
        <f>'2025 Kunta 21.7.'!H40</f>
        <v>-8371.069465296343</v>
      </c>
      <c r="I40" s="23">
        <f>'2025 Kunta 21.7.'!I40</f>
        <v>-387615.2348119088</v>
      </c>
      <c r="J40" s="23">
        <f>'2025 Kunta 21.7.'!J40</f>
        <v>-395986.30427720514</v>
      </c>
      <c r="K40" s="23">
        <f>'2025 Kunta 21.7.'!K40</f>
        <v>206147.42825202641</v>
      </c>
      <c r="L40" s="23"/>
      <c r="M40" s="23"/>
      <c r="N40" s="23"/>
      <c r="O40" s="23"/>
      <c r="P40" s="89">
        <f>'2025 Kunta 21.7.'!M40</f>
        <v>247778.59622193265</v>
      </c>
      <c r="Q40" s="106">
        <f>'2025 Kunta 21.7.'!N40</f>
        <v>-0.30919269443656716</v>
      </c>
    </row>
    <row r="41" spans="1:17" ht="15" customHeight="1">
      <c r="A41" s="62">
        <v>13</v>
      </c>
      <c r="B41" s="63">
        <v>77</v>
      </c>
      <c r="C41" s="64" t="s">
        <v>53</v>
      </c>
      <c r="D41" s="23">
        <f>'2025 Kunta 21.7.'!D41</f>
        <v>7565905.7699999996</v>
      </c>
      <c r="E41" s="106">
        <f>'2025 Kunta 21.7.'!E41</f>
        <v>5.5470568532061559E-2</v>
      </c>
      <c r="F41" s="23">
        <f>'2025 Kunta 21.7.'!F41</f>
        <v>7472486.9346570307</v>
      </c>
      <c r="G41" s="23">
        <f>'2025 Kunta 21.7.'!G41</f>
        <v>7444866.5229599988</v>
      </c>
      <c r="H41" s="23">
        <f>'2025 Kunta 21.7.'!H41</f>
        <v>27620.41169703193</v>
      </c>
      <c r="I41" s="23">
        <f>'2025 Kunta 21.7.'!I41</f>
        <v>-507672.77647669904</v>
      </c>
      <c r="J41" s="23">
        <f>'2025 Kunta 21.7.'!J41</f>
        <v>-480052.36477966711</v>
      </c>
      <c r="K41" s="23">
        <f>'2025 Kunta 21.7.'!K41</f>
        <v>269998.25565427443</v>
      </c>
      <c r="L41" s="23"/>
      <c r="M41" s="23"/>
      <c r="N41" s="23"/>
      <c r="O41" s="23"/>
      <c r="P41" s="89">
        <f>'2025 Kunta 21.7.'!M41</f>
        <v>1227216.841686775</v>
      </c>
      <c r="Q41" s="106">
        <f>'2025 Kunta 21.7.'!N41</f>
        <v>0.17744633884524941</v>
      </c>
    </row>
    <row r="42" spans="1:17" ht="15" customHeight="1">
      <c r="A42" s="62">
        <v>1</v>
      </c>
      <c r="B42" s="63">
        <v>78</v>
      </c>
      <c r="C42" s="64" t="s">
        <v>369</v>
      </c>
      <c r="D42" s="23">
        <f>'2025 Kunta 21.7.'!D42</f>
        <v>17887107.989999998</v>
      </c>
      <c r="E42" s="106">
        <f>'2025 Kunta 21.7.'!E42</f>
        <v>6.8833789711312487E-2</v>
      </c>
      <c r="F42" s="23">
        <f>'2025 Kunta 21.7.'!F42</f>
        <v>17666249.72836192</v>
      </c>
      <c r="G42" s="23">
        <f>'2025 Kunta 21.7.'!G42</f>
        <v>17497621.298915997</v>
      </c>
      <c r="H42" s="23">
        <f>'2025 Kunta 21.7.'!H42</f>
        <v>168628.42944592237</v>
      </c>
      <c r="I42" s="23">
        <f>'2025 Kunta 21.7.'!I42</f>
        <v>-1200226.1265833671</v>
      </c>
      <c r="J42" s="23">
        <f>'2025 Kunta 21.7.'!J42</f>
        <v>-1031597.6971374447</v>
      </c>
      <c r="K42" s="23">
        <f>'2025 Kunta 21.7.'!K42</f>
        <v>638322.50926905673</v>
      </c>
      <c r="L42" s="23"/>
      <c r="M42" s="23"/>
      <c r="N42" s="23"/>
      <c r="O42" s="23"/>
      <c r="P42" s="89">
        <f>'2025 Kunta 21.7.'!M42</f>
        <v>2284090.1403929801</v>
      </c>
      <c r="Q42" s="106">
        <f>'2025 Kunta 21.7.'!N42</f>
        <v>-3.2051750043095684E-2</v>
      </c>
    </row>
    <row r="43" spans="1:17" ht="15" customHeight="1">
      <c r="A43" s="62">
        <v>4</v>
      </c>
      <c r="B43" s="63">
        <v>79</v>
      </c>
      <c r="C43" s="64" t="s">
        <v>55</v>
      </c>
      <c r="D43" s="23">
        <f>'2025 Kunta 21.7.'!D43</f>
        <v>12958011.390000001</v>
      </c>
      <c r="E43" s="106">
        <f>'2025 Kunta 21.7.'!E43</f>
        <v>4.5954389482048885E-2</v>
      </c>
      <c r="F43" s="23">
        <f>'2025 Kunta 21.7.'!F43</f>
        <v>12798014.375866592</v>
      </c>
      <c r="G43" s="23">
        <f>'2025 Kunta 21.7.'!G43</f>
        <v>12878216.007281998</v>
      </c>
      <c r="H43" s="23">
        <f>'2025 Kunta 21.7.'!H43</f>
        <v>-80201.631415406242</v>
      </c>
      <c r="I43" s="23">
        <f>'2025 Kunta 21.7.'!I43</f>
        <v>-869483.41942910443</v>
      </c>
      <c r="J43" s="23">
        <f>'2025 Kunta 21.7.'!J43</f>
        <v>-949685.05084451067</v>
      </c>
      <c r="K43" s="23">
        <f>'2025 Kunta 21.7.'!K43</f>
        <v>462421.89347914915</v>
      </c>
      <c r="L43" s="23"/>
      <c r="M43" s="23"/>
      <c r="N43" s="23"/>
      <c r="O43" s="23"/>
      <c r="P43" s="89">
        <f>'2025 Kunta 21.7.'!M43</f>
        <v>7395820.3605265738</v>
      </c>
      <c r="Q43" s="106">
        <f>'2025 Kunta 21.7.'!N43</f>
        <v>0.19320422696976691</v>
      </c>
    </row>
    <row r="44" spans="1:17" ht="15" customHeight="1">
      <c r="A44" s="62">
        <v>7</v>
      </c>
      <c r="B44" s="63">
        <v>81</v>
      </c>
      <c r="C44" s="64" t="s">
        <v>56</v>
      </c>
      <c r="D44" s="23">
        <f>'2025 Kunta 21.7.'!D44</f>
        <v>3917954.83</v>
      </c>
      <c r="E44" s="106">
        <f>'2025 Kunta 21.7.'!E44</f>
        <v>5.9990800645551179E-2</v>
      </c>
      <c r="F44" s="23">
        <f>'2025 Kunta 21.7.'!F44</f>
        <v>3869578.4969776878</v>
      </c>
      <c r="G44" s="23">
        <f>'2025 Kunta 21.7.'!G44</f>
        <v>3930413.813279999</v>
      </c>
      <c r="H44" s="23">
        <f>'2025 Kunta 21.7.'!H44</f>
        <v>-60835.316302311141</v>
      </c>
      <c r="I44" s="23">
        <f>'2025 Kunta 21.7.'!I44</f>
        <v>-262895.02765726275</v>
      </c>
      <c r="J44" s="23">
        <f>'2025 Kunta 21.7.'!J44</f>
        <v>-323730.34395957389</v>
      </c>
      <c r="K44" s="23">
        <f>'2025 Kunta 21.7.'!K44</f>
        <v>139816.8311885068</v>
      </c>
      <c r="L44" s="23"/>
      <c r="M44" s="23"/>
      <c r="N44" s="23"/>
      <c r="O44" s="23"/>
      <c r="P44" s="89">
        <f>'2025 Kunta 21.7.'!M44</f>
        <v>1381148.4527014305</v>
      </c>
      <c r="Q44" s="106">
        <f>'2025 Kunta 21.7.'!N44</f>
        <v>0.19518946683743432</v>
      </c>
    </row>
    <row r="45" spans="1:17" ht="15" customHeight="1">
      <c r="A45" s="62">
        <v>5</v>
      </c>
      <c r="B45" s="63">
        <v>82</v>
      </c>
      <c r="C45" s="64" t="s">
        <v>57</v>
      </c>
      <c r="D45" s="23">
        <f>'2025 Kunta 21.7.'!D45</f>
        <v>19251966.359999999</v>
      </c>
      <c r="E45" s="106">
        <f>'2025 Kunta 21.7.'!E45</f>
        <v>0.10278220671295868</v>
      </c>
      <c r="F45" s="23">
        <f>'2025 Kunta 21.7.'!F45</f>
        <v>19014255.723615322</v>
      </c>
      <c r="G45" s="23">
        <f>'2025 Kunta 21.7.'!G45</f>
        <v>18965370.785489999</v>
      </c>
      <c r="H45" s="23">
        <f>'2025 Kunta 21.7.'!H45</f>
        <v>48884.938125323504</v>
      </c>
      <c r="I45" s="23">
        <f>'2025 Kunta 21.7.'!I45</f>
        <v>-1291808.2132837891</v>
      </c>
      <c r="J45" s="23">
        <f>'2025 Kunta 21.7.'!J45</f>
        <v>-1242923.2751584656</v>
      </c>
      <c r="K45" s="23">
        <f>'2025 Kunta 21.7.'!K45</f>
        <v>687029.08721459948</v>
      </c>
      <c r="L45" s="23"/>
      <c r="M45" s="23"/>
      <c r="N45" s="23"/>
      <c r="O45" s="23"/>
      <c r="P45" s="89">
        <f>'2025 Kunta 21.7.'!M45</f>
        <v>1134580.7385185505</v>
      </c>
      <c r="Q45" s="106">
        <f>'2025 Kunta 21.7.'!N45</f>
        <v>-0.52646426308789895</v>
      </c>
    </row>
    <row r="46" spans="1:17" ht="15" customHeight="1">
      <c r="A46" s="62">
        <v>5</v>
      </c>
      <c r="B46" s="63">
        <v>86</v>
      </c>
      <c r="C46" s="64" t="s">
        <v>58</v>
      </c>
      <c r="D46" s="23">
        <f>'2025 Kunta 21.7.'!D46</f>
        <v>16999909.5</v>
      </c>
      <c r="E46" s="106">
        <f>'2025 Kunta 21.7.'!E46</f>
        <v>0.10995253503640789</v>
      </c>
      <c r="F46" s="23">
        <f>'2025 Kunta 21.7.'!F46</f>
        <v>16790005.782625806</v>
      </c>
      <c r="G46" s="23">
        <f>'2025 Kunta 21.7.'!G46</f>
        <v>16574607.285677997</v>
      </c>
      <c r="H46" s="23">
        <f>'2025 Kunta 21.7.'!H46</f>
        <v>215398.49694780819</v>
      </c>
      <c r="I46" s="23">
        <f>'2025 Kunta 21.7.'!I46</f>
        <v>-1140695.049353967</v>
      </c>
      <c r="J46" s="23">
        <f>'2025 Kunta 21.7.'!J46</f>
        <v>-925296.55240615876</v>
      </c>
      <c r="K46" s="23">
        <f>'2025 Kunta 21.7.'!K46</f>
        <v>606661.78654780274</v>
      </c>
      <c r="L46" s="23"/>
      <c r="M46" s="23"/>
      <c r="N46" s="23"/>
      <c r="O46" s="23"/>
      <c r="P46" s="89">
        <f>'2025 Kunta 21.7.'!M46</f>
        <v>959912.14226719469</v>
      </c>
      <c r="Q46" s="106">
        <f>'2025 Kunta 21.7.'!N46</f>
        <v>1.1349539829834665E-3</v>
      </c>
    </row>
    <row r="47" spans="1:17" ht="15" customHeight="1">
      <c r="A47" s="62">
        <v>10</v>
      </c>
      <c r="B47" s="63">
        <v>90</v>
      </c>
      <c r="C47" s="64" t="s">
        <v>59</v>
      </c>
      <c r="D47" s="23">
        <f>'2025 Kunta 21.7.'!D47</f>
        <v>4539882.6500000004</v>
      </c>
      <c r="E47" s="106">
        <f>'2025 Kunta 21.7.'!E47</f>
        <v>5.4190285280460548E-2</v>
      </c>
      <c r="F47" s="23">
        <f>'2025 Kunta 21.7.'!F47</f>
        <v>4483827.1607235661</v>
      </c>
      <c r="G47" s="23">
        <f>'2025 Kunta 21.7.'!G47</f>
        <v>4404044.8506419994</v>
      </c>
      <c r="H47" s="23">
        <f>'2025 Kunta 21.7.'!H47</f>
        <v>79782.310081566684</v>
      </c>
      <c r="I47" s="23">
        <f>'2025 Kunta 21.7.'!I47</f>
        <v>-304626.42542320408</v>
      </c>
      <c r="J47" s="23">
        <f>'2025 Kunta 21.7.'!J47</f>
        <v>-224844.1153416374</v>
      </c>
      <c r="K47" s="23">
        <f>'2025 Kunta 21.7.'!K47</f>
        <v>162011.05771571153</v>
      </c>
      <c r="L47" s="23"/>
      <c r="M47" s="23"/>
      <c r="N47" s="23"/>
      <c r="O47" s="23"/>
      <c r="P47" s="89">
        <f>'2025 Kunta 21.7.'!M47</f>
        <v>1629177.4518771591</v>
      </c>
      <c r="Q47" s="106">
        <f>'2025 Kunta 21.7.'!N47</f>
        <v>0.20113252091425493</v>
      </c>
    </row>
    <row r="48" spans="1:17" ht="15" customHeight="1">
      <c r="A48" s="62">
        <v>1</v>
      </c>
      <c r="B48" s="63">
        <v>91</v>
      </c>
      <c r="C48" s="64" t="s">
        <v>370</v>
      </c>
      <c r="D48" s="23">
        <f>'2025 Kunta 21.7.'!D48</f>
        <v>1076666448.4000001</v>
      </c>
      <c r="E48" s="106">
        <f>'2025 Kunta 21.7.'!E48</f>
        <v>5.5274396197194431E-2</v>
      </c>
      <c r="F48" s="23">
        <f>'2025 Kunta 21.7.'!F48</f>
        <v>1063372478.2237923</v>
      </c>
      <c r="G48" s="23">
        <f>'2025 Kunta 21.7.'!G48</f>
        <v>1084737032.6182377</v>
      </c>
      <c r="H48" s="23">
        <f>'2025 Kunta 21.7.'!H48</f>
        <v>-21364554.394445419</v>
      </c>
      <c r="I48" s="23">
        <f>'2025 Kunta 21.7.'!I48</f>
        <v>-72244389.741921768</v>
      </c>
      <c r="J48" s="23">
        <f>'2025 Kunta 21.7.'!J48</f>
        <v>-93608944.136367187</v>
      </c>
      <c r="K48" s="23">
        <f>'2025 Kunta 21.7.'!K48</f>
        <v>38422109.900198095</v>
      </c>
      <c r="L48" s="23"/>
      <c r="M48" s="23"/>
      <c r="N48" s="23"/>
      <c r="O48" s="23"/>
      <c r="P48" s="89">
        <f>'2025 Kunta 21.7.'!M48</f>
        <v>459721879.81853729</v>
      </c>
      <c r="Q48" s="106">
        <f>'2025 Kunta 21.7.'!N48</f>
        <v>0.10724412070513423</v>
      </c>
    </row>
    <row r="49" spans="1:17" ht="15" customHeight="1">
      <c r="A49" s="62">
        <v>1</v>
      </c>
      <c r="B49" s="63">
        <v>92</v>
      </c>
      <c r="C49" s="64" t="s">
        <v>371</v>
      </c>
      <c r="D49" s="23">
        <f>'2025 Kunta 21.7.'!D49</f>
        <v>399984389.83999997</v>
      </c>
      <c r="E49" s="106">
        <f>'2025 Kunta 21.7.'!E49</f>
        <v>5.2033331292753449E-2</v>
      </c>
      <c r="F49" s="23">
        <f>'2025 Kunta 21.7.'!F49</f>
        <v>395045645.29438549</v>
      </c>
      <c r="G49" s="23">
        <f>'2025 Kunta 21.7.'!G49</f>
        <v>404693665.82548195</v>
      </c>
      <c r="H49" s="23">
        <f>'2025 Kunta 21.7.'!H49</f>
        <v>-9648020.5310964584</v>
      </c>
      <c r="I49" s="23">
        <f>'2025 Kunta 21.7.'!I49</f>
        <v>-26838978.955114737</v>
      </c>
      <c r="J49" s="23">
        <f>'2025 Kunta 21.7.'!J49</f>
        <v>-36486999.486211196</v>
      </c>
      <c r="K49" s="23">
        <f>'2025 Kunta 21.7.'!K49</f>
        <v>14273913.901222071</v>
      </c>
      <c r="L49" s="23"/>
      <c r="M49" s="23"/>
      <c r="N49" s="23"/>
      <c r="O49" s="23"/>
      <c r="P49" s="89">
        <f>'2025 Kunta 21.7.'!M49</f>
        <v>70929000.922667369</v>
      </c>
      <c r="Q49" s="106">
        <f>'2025 Kunta 21.7.'!N49</f>
        <v>3.0968907792545686E-2</v>
      </c>
    </row>
    <row r="50" spans="1:17" ht="15" customHeight="1">
      <c r="A50" s="62">
        <v>10</v>
      </c>
      <c r="B50" s="63">
        <v>97</v>
      </c>
      <c r="C50" s="64" t="s">
        <v>62</v>
      </c>
      <c r="D50" s="23">
        <f>'2025 Kunta 21.7.'!D50</f>
        <v>2912444.46</v>
      </c>
      <c r="E50" s="106">
        <f>'2025 Kunta 21.7.'!E50</f>
        <v>6.6764907851383004E-2</v>
      </c>
      <c r="F50" s="23">
        <f>'2025 Kunta 21.7.'!F50</f>
        <v>2876483.5086314133</v>
      </c>
      <c r="G50" s="23">
        <f>'2025 Kunta 21.7.'!G50</f>
        <v>2857392.4231619998</v>
      </c>
      <c r="H50" s="23">
        <f>'2025 Kunta 21.7.'!H50</f>
        <v>19091.085469413549</v>
      </c>
      <c r="I50" s="23">
        <f>'2025 Kunta 21.7.'!I50</f>
        <v>-195425.21547190519</v>
      </c>
      <c r="J50" s="23">
        <f>'2025 Kunta 21.7.'!J50</f>
        <v>-176334.13000249164</v>
      </c>
      <c r="K50" s="23">
        <f>'2025 Kunta 21.7.'!K50</f>
        <v>103934.00972663122</v>
      </c>
      <c r="L50" s="23"/>
      <c r="M50" s="23"/>
      <c r="N50" s="23"/>
      <c r="O50" s="23"/>
      <c r="P50" s="89">
        <f>'2025 Kunta 21.7.'!M50</f>
        <v>784669.11231145822</v>
      </c>
      <c r="Q50" s="106">
        <f>'2025 Kunta 21.7.'!N50</f>
        <v>0.16892325881706372</v>
      </c>
    </row>
    <row r="51" spans="1:17" ht="15" customHeight="1">
      <c r="A51" s="62">
        <v>7</v>
      </c>
      <c r="B51" s="63">
        <v>98</v>
      </c>
      <c r="C51" s="64" t="s">
        <v>63</v>
      </c>
      <c r="D51" s="23">
        <f>'2025 Kunta 21.7.'!D51</f>
        <v>44484742.420000002</v>
      </c>
      <c r="E51" s="106">
        <f>'2025 Kunta 21.7.'!E51</f>
        <v>5.0657454214472653E-2</v>
      </c>
      <c r="F51" s="23">
        <f>'2025 Kunta 21.7.'!F51</f>
        <v>43935474.037107058</v>
      </c>
      <c r="G51" s="23">
        <f>'2025 Kunta 21.7.'!G51</f>
        <v>44303380.031699993</v>
      </c>
      <c r="H51" s="23">
        <f>'2025 Kunta 21.7.'!H51</f>
        <v>-367905.99459293485</v>
      </c>
      <c r="I51" s="23">
        <f>'2025 Kunta 21.7.'!I51</f>
        <v>-2984929.1521393345</v>
      </c>
      <c r="J51" s="23">
        <f>'2025 Kunta 21.7.'!J51</f>
        <v>-3352835.1467322693</v>
      </c>
      <c r="K51" s="23">
        <f>'2025 Kunta 21.7.'!K51</f>
        <v>1587490.4105010692</v>
      </c>
      <c r="L51" s="23"/>
      <c r="M51" s="23"/>
      <c r="N51" s="23"/>
      <c r="O51" s="23"/>
      <c r="P51" s="89">
        <f>'2025 Kunta 21.7.'!M51</f>
        <v>2644782.1392656364</v>
      </c>
      <c r="Q51" s="106">
        <f>'2025 Kunta 21.7.'!N51</f>
        <v>0.11717653642888681</v>
      </c>
    </row>
    <row r="52" spans="1:17" ht="15" customHeight="1">
      <c r="A52" s="62">
        <v>4</v>
      </c>
      <c r="B52" s="63">
        <v>102</v>
      </c>
      <c r="C52" s="64" t="s">
        <v>64</v>
      </c>
      <c r="D52" s="23">
        <f>'2025 Kunta 21.7.'!D52</f>
        <v>17262962.100000001</v>
      </c>
      <c r="E52" s="106">
        <f>'2025 Kunta 21.7.'!E52</f>
        <v>5.9211362500792175E-2</v>
      </c>
      <c r="F52" s="23">
        <f>'2025 Kunta 21.7.'!F52</f>
        <v>17049810.38188763</v>
      </c>
      <c r="G52" s="23">
        <f>'2025 Kunta 21.7.'!G52</f>
        <v>16918241.799545996</v>
      </c>
      <c r="H52" s="23">
        <f>'2025 Kunta 21.7.'!H52</f>
        <v>131568.58234163374</v>
      </c>
      <c r="I52" s="23">
        <f>'2025 Kunta 21.7.'!I52</f>
        <v>-1158345.896174045</v>
      </c>
      <c r="J52" s="23">
        <f>'2025 Kunta 21.7.'!J52</f>
        <v>-1026777.3138324113</v>
      </c>
      <c r="K52" s="23">
        <f>'2025 Kunta 21.7.'!K52</f>
        <v>616049.12830230116</v>
      </c>
      <c r="L52" s="23"/>
      <c r="M52" s="23"/>
      <c r="N52" s="23"/>
      <c r="O52" s="23"/>
      <c r="P52" s="89">
        <f>'2025 Kunta 21.7.'!M52</f>
        <v>2254205.2894775895</v>
      </c>
      <c r="Q52" s="106">
        <f>'2025 Kunta 21.7.'!N52</f>
        <v>0.26344249570599421</v>
      </c>
    </row>
    <row r="53" spans="1:17" ht="15" customHeight="1">
      <c r="A53" s="62">
        <v>5</v>
      </c>
      <c r="B53" s="63">
        <v>103</v>
      </c>
      <c r="C53" s="64" t="s">
        <v>65</v>
      </c>
      <c r="D53" s="23">
        <f>'2025 Kunta 21.7.'!D53</f>
        <v>3806218.09</v>
      </c>
      <c r="E53" s="106">
        <f>'2025 Kunta 21.7.'!E53</f>
        <v>6.3023751131073613E-2</v>
      </c>
      <c r="F53" s="23">
        <f>'2025 Kunta 21.7.'!F53</f>
        <v>3759221.4088572031</v>
      </c>
      <c r="G53" s="23">
        <f>'2025 Kunta 21.7.'!G53</f>
        <v>3697774.7523659994</v>
      </c>
      <c r="H53" s="23">
        <f>'2025 Kunta 21.7.'!H53</f>
        <v>61446.656491203699</v>
      </c>
      <c r="I53" s="23">
        <f>'2025 Kunta 21.7.'!I53</f>
        <v>-255397.48502922984</v>
      </c>
      <c r="J53" s="23">
        <f>'2025 Kunta 21.7.'!J53</f>
        <v>-193950.82853802614</v>
      </c>
      <c r="K53" s="23">
        <f>'2025 Kunta 21.7.'!K53</f>
        <v>135829.37406048927</v>
      </c>
      <c r="L53" s="23"/>
      <c r="M53" s="23"/>
      <c r="N53" s="23"/>
      <c r="O53" s="23"/>
      <c r="P53" s="89">
        <f>'2025 Kunta 21.7.'!M53</f>
        <v>320782.26106283296</v>
      </c>
      <c r="Q53" s="106">
        <f>'2025 Kunta 21.7.'!N53</f>
        <v>0.10631648728738385</v>
      </c>
    </row>
    <row r="54" spans="1:17" ht="15" customHeight="1">
      <c r="A54" s="62">
        <v>18</v>
      </c>
      <c r="B54" s="63">
        <v>105</v>
      </c>
      <c r="C54" s="64" t="s">
        <v>66</v>
      </c>
      <c r="D54" s="23">
        <f>'2025 Kunta 21.7.'!D54</f>
        <v>3083129.89</v>
      </c>
      <c r="E54" s="106">
        <f>'2025 Kunta 21.7.'!E54</f>
        <v>5.0063862854290431E-2</v>
      </c>
      <c r="F54" s="23">
        <f>'2025 Kunta 21.7.'!F54</f>
        <v>3045061.4270438598</v>
      </c>
      <c r="G54" s="23">
        <f>'2025 Kunta 21.7.'!G54</f>
        <v>2987057.1171059995</v>
      </c>
      <c r="H54" s="23">
        <f>'2025 Kunta 21.7.'!H54</f>
        <v>58004.309937860351</v>
      </c>
      <c r="I54" s="23">
        <f>'2025 Kunta 21.7.'!I54</f>
        <v>-206878.21908923934</v>
      </c>
      <c r="J54" s="23">
        <f>'2025 Kunta 21.7.'!J54</f>
        <v>-148873.90915137899</v>
      </c>
      <c r="K54" s="23">
        <f>'2025 Kunta 21.7.'!K54</f>
        <v>110025.12026468907</v>
      </c>
      <c r="L54" s="23"/>
      <c r="M54" s="23"/>
      <c r="N54" s="23"/>
      <c r="O54" s="23"/>
      <c r="P54" s="89">
        <f>'2025 Kunta 21.7.'!M54</f>
        <v>662728.13251866901</v>
      </c>
      <c r="Q54" s="106">
        <f>'2025 Kunta 21.7.'!N54</f>
        <v>0.26564073990258552</v>
      </c>
    </row>
    <row r="55" spans="1:17" ht="15" customHeight="1">
      <c r="A55" s="62">
        <v>1</v>
      </c>
      <c r="B55" s="63">
        <v>106</v>
      </c>
      <c r="C55" s="64" t="s">
        <v>372</v>
      </c>
      <c r="D55" s="23">
        <f>'2025 Kunta 21.7.'!D55</f>
        <v>93390809.799999997</v>
      </c>
      <c r="E55" s="106">
        <f>'2025 Kunta 21.7.'!E55</f>
        <v>6.4863436106354033E-2</v>
      </c>
      <c r="F55" s="23">
        <f>'2025 Kunta 21.7.'!F55</f>
        <v>92237681.417427942</v>
      </c>
      <c r="G55" s="23">
        <f>'2025 Kunta 21.7.'!G55</f>
        <v>93386969.954963982</v>
      </c>
      <c r="H55" s="23">
        <f>'2025 Kunta 21.7.'!H55</f>
        <v>-1149288.5375360399</v>
      </c>
      <c r="I55" s="23">
        <f>'2025 Kunta 21.7.'!I55</f>
        <v>-6266529.5008786926</v>
      </c>
      <c r="J55" s="23">
        <f>'2025 Kunta 21.7.'!J55</f>
        <v>-7415818.0384147326</v>
      </c>
      <c r="K55" s="23">
        <f>'2025 Kunta 21.7.'!K55</f>
        <v>3332761.0079579563</v>
      </c>
      <c r="L55" s="23"/>
      <c r="M55" s="23"/>
      <c r="N55" s="23"/>
      <c r="O55" s="23"/>
      <c r="P55" s="89">
        <f>'2025 Kunta 21.7.'!M55</f>
        <v>10408662.942451579</v>
      </c>
      <c r="Q55" s="106">
        <f>'2025 Kunta 21.7.'!N55</f>
        <v>0.21313736424253515</v>
      </c>
    </row>
    <row r="56" spans="1:17" ht="15" customHeight="1">
      <c r="A56" s="62">
        <v>6</v>
      </c>
      <c r="B56" s="63">
        <v>108</v>
      </c>
      <c r="C56" s="64" t="s">
        <v>373</v>
      </c>
      <c r="D56" s="23">
        <f>'2025 Kunta 21.7.'!D56</f>
        <v>20510645.100000001</v>
      </c>
      <c r="E56" s="106">
        <f>'2025 Kunta 21.7.'!E56</f>
        <v>7.9666595018398789E-2</v>
      </c>
      <c r="F56" s="23">
        <f>'2025 Kunta 21.7.'!F56</f>
        <v>20257393.125203736</v>
      </c>
      <c r="G56" s="23">
        <f>'2025 Kunta 21.7.'!G56</f>
        <v>19962378.704321995</v>
      </c>
      <c r="H56" s="23">
        <f>'2025 Kunta 21.7.'!H56</f>
        <v>295014.42088174075</v>
      </c>
      <c r="I56" s="23">
        <f>'2025 Kunta 21.7.'!I56</f>
        <v>-1376265.6398039181</v>
      </c>
      <c r="J56" s="23">
        <f>'2025 Kunta 21.7.'!J56</f>
        <v>-1081251.2189221773</v>
      </c>
      <c r="K56" s="23">
        <f>'2025 Kunta 21.7.'!K56</f>
        <v>731946.52004552947</v>
      </c>
      <c r="L56" s="23"/>
      <c r="M56" s="23"/>
      <c r="N56" s="23"/>
      <c r="O56" s="23"/>
      <c r="P56" s="89">
        <f>'2025 Kunta 21.7.'!M56</f>
        <v>1221900.0234422472</v>
      </c>
      <c r="Q56" s="106">
        <f>'2025 Kunta 21.7.'!N56</f>
        <v>-7.7439332572419639E-2</v>
      </c>
    </row>
    <row r="57" spans="1:17" ht="15" customHeight="1">
      <c r="A57" s="62">
        <v>5</v>
      </c>
      <c r="B57" s="63">
        <v>109</v>
      </c>
      <c r="C57" s="64" t="s">
        <v>374</v>
      </c>
      <c r="D57" s="23">
        <f>'2025 Kunta 21.7.'!D57</f>
        <v>135537643.5</v>
      </c>
      <c r="E57" s="106">
        <f>'2025 Kunta 21.7.'!E57</f>
        <v>5.1323808488842104E-2</v>
      </c>
      <c r="F57" s="23">
        <f>'2025 Kunta 21.7.'!F57</f>
        <v>133864113.69592734</v>
      </c>
      <c r="G57" s="23">
        <f>'2025 Kunta 21.7.'!G57</f>
        <v>135368381.38915798</v>
      </c>
      <c r="H57" s="23">
        <f>'2025 Kunta 21.7.'!H57</f>
        <v>-1504267.6932306439</v>
      </c>
      <c r="I57" s="23">
        <f>'2025 Kunta 21.7.'!I57</f>
        <v>-9094584.8236164376</v>
      </c>
      <c r="J57" s="23">
        <f>'2025 Kunta 21.7.'!J57</f>
        <v>-10598852.516847081</v>
      </c>
      <c r="K57" s="23">
        <f>'2025 Kunta 21.7.'!K57</f>
        <v>4836820.3930843975</v>
      </c>
      <c r="L57" s="23"/>
      <c r="M57" s="23"/>
      <c r="N57" s="23"/>
      <c r="O57" s="23"/>
      <c r="P57" s="89">
        <f>'2025 Kunta 21.7.'!M57</f>
        <v>17174342.219002917</v>
      </c>
      <c r="Q57" s="106">
        <f>'2025 Kunta 21.7.'!N57</f>
        <v>-3.5395570631890916E-2</v>
      </c>
    </row>
    <row r="58" spans="1:17" ht="15" customHeight="1">
      <c r="A58" s="62">
        <v>7</v>
      </c>
      <c r="B58" s="63">
        <v>111</v>
      </c>
      <c r="C58" s="64" t="s">
        <v>70</v>
      </c>
      <c r="D58" s="23">
        <f>'2025 Kunta 21.7.'!D58</f>
        <v>30518785.289999999</v>
      </c>
      <c r="E58" s="106">
        <f>'2025 Kunta 21.7.'!E58</f>
        <v>4.3826870554024344E-2</v>
      </c>
      <c r="F58" s="23">
        <f>'2025 Kunta 21.7.'!F58</f>
        <v>30141959.373243451</v>
      </c>
      <c r="G58" s="23">
        <f>'2025 Kunta 21.7.'!G58</f>
        <v>30440429.714879993</v>
      </c>
      <c r="H58" s="23">
        <f>'2025 Kunta 21.7.'!H58</f>
        <v>-298470.34163654223</v>
      </c>
      <c r="I58" s="23">
        <f>'2025 Kunta 21.7.'!I58</f>
        <v>-2047812.5070371504</v>
      </c>
      <c r="J58" s="23">
        <f>'2025 Kunta 21.7.'!J58</f>
        <v>-2346282.8486736929</v>
      </c>
      <c r="K58" s="23">
        <f>'2025 Kunta 21.7.'!K58</f>
        <v>1089098.78651414</v>
      </c>
      <c r="L58" s="23"/>
      <c r="M58" s="23"/>
      <c r="N58" s="23"/>
      <c r="O58" s="23"/>
      <c r="P58" s="89">
        <f>'2025 Kunta 21.7.'!M58</f>
        <v>4514698.6083850227</v>
      </c>
      <c r="Q58" s="106">
        <f>'2025 Kunta 21.7.'!N58</f>
        <v>6.2642016494932617E-2</v>
      </c>
    </row>
    <row r="59" spans="1:17" ht="15" customHeight="1">
      <c r="A59" s="62">
        <v>17</v>
      </c>
      <c r="B59" s="63">
        <v>139</v>
      </c>
      <c r="C59" s="64" t="s">
        <v>71</v>
      </c>
      <c r="D59" s="23">
        <f>'2025 Kunta 21.7.'!D59</f>
        <v>16779297.940000001</v>
      </c>
      <c r="E59" s="106">
        <f>'2025 Kunta 21.7.'!E59</f>
        <v>7.6346471944047645E-2</v>
      </c>
      <c r="F59" s="23">
        <f>'2025 Kunta 21.7.'!F59</f>
        <v>16572118.189276319</v>
      </c>
      <c r="G59" s="23">
        <f>'2025 Kunta 21.7.'!G59</f>
        <v>16408148.310215998</v>
      </c>
      <c r="H59" s="23">
        <f>'2025 Kunta 21.7.'!H59</f>
        <v>163969.87906032056</v>
      </c>
      <c r="I59" s="23">
        <f>'2025 Kunta 21.7.'!I59</f>
        <v>-1125891.9991187728</v>
      </c>
      <c r="J59" s="23">
        <f>'2025 Kunta 21.7.'!J59</f>
        <v>-961922.12005845224</v>
      </c>
      <c r="K59" s="23">
        <f>'2025 Kunta 21.7.'!K59</f>
        <v>598789.00327665068</v>
      </c>
      <c r="L59" s="23"/>
      <c r="M59" s="23"/>
      <c r="N59" s="23"/>
      <c r="O59" s="23"/>
      <c r="P59" s="89">
        <f>'2025 Kunta 21.7.'!M59</f>
        <v>1293415.4110802726</v>
      </c>
      <c r="Q59" s="106">
        <f>'2025 Kunta 21.7.'!N59</f>
        <v>0.21269328960285083</v>
      </c>
    </row>
    <row r="60" spans="1:17" ht="15" customHeight="1">
      <c r="A60" s="62">
        <v>11</v>
      </c>
      <c r="B60" s="63">
        <v>140</v>
      </c>
      <c r="C60" s="64" t="s">
        <v>375</v>
      </c>
      <c r="D60" s="23">
        <f>'2025 Kunta 21.7.'!D60</f>
        <v>32677562.460000001</v>
      </c>
      <c r="E60" s="106">
        <f>'2025 Kunta 21.7.'!E60</f>
        <v>5.9040210034357887E-2</v>
      </c>
      <c r="F60" s="23">
        <f>'2025 Kunta 21.7.'!F60</f>
        <v>32274081.38058123</v>
      </c>
      <c r="G60" s="23">
        <f>'2025 Kunta 21.7.'!G60</f>
        <v>32096454.183053993</v>
      </c>
      <c r="H60" s="23">
        <f>'2025 Kunta 21.7.'!H60</f>
        <v>177627.19752723724</v>
      </c>
      <c r="I60" s="23">
        <f>'2025 Kunta 21.7.'!I60</f>
        <v>-2192666.5976120075</v>
      </c>
      <c r="J60" s="23">
        <f>'2025 Kunta 21.7.'!J60</f>
        <v>-2015039.4000847703</v>
      </c>
      <c r="K60" s="23">
        <f>'2025 Kunta 21.7.'!K60</f>
        <v>1166137.2916138766</v>
      </c>
      <c r="L60" s="23"/>
      <c r="M60" s="23"/>
      <c r="N60" s="23"/>
      <c r="O60" s="23"/>
      <c r="P60" s="89">
        <f>'2025 Kunta 21.7.'!M60</f>
        <v>5108806.7565049203</v>
      </c>
      <c r="Q60" s="106">
        <f>'2025 Kunta 21.7.'!N60</f>
        <v>5.5331461652355918E-2</v>
      </c>
    </row>
    <row r="61" spans="1:17" ht="15" customHeight="1">
      <c r="A61" s="62">
        <v>8</v>
      </c>
      <c r="B61" s="63">
        <v>142</v>
      </c>
      <c r="C61" s="64" t="s">
        <v>73</v>
      </c>
      <c r="D61" s="23">
        <f>'2025 Kunta 21.7.'!D61</f>
        <v>10993801.84</v>
      </c>
      <c r="E61" s="106">
        <f>'2025 Kunta 21.7.'!E61</f>
        <v>5.1172996204201793E-2</v>
      </c>
      <c r="F61" s="23">
        <f>'2025 Kunta 21.7.'!F61</f>
        <v>10858057.595344389</v>
      </c>
      <c r="G61" s="23">
        <f>'2025 Kunta 21.7.'!G61</f>
        <v>10889899.469765997</v>
      </c>
      <c r="H61" s="23">
        <f>'2025 Kunta 21.7.'!H61</f>
        <v>-31841.874421607703</v>
      </c>
      <c r="I61" s="23">
        <f>'2025 Kunta 21.7.'!I61</f>
        <v>-737684.82899667986</v>
      </c>
      <c r="J61" s="23">
        <f>'2025 Kunta 21.7.'!J61</f>
        <v>-769526.70341828757</v>
      </c>
      <c r="K61" s="23">
        <f>'2025 Kunta 21.7.'!K61</f>
        <v>392326.76298699831</v>
      </c>
      <c r="L61" s="23"/>
      <c r="M61" s="23"/>
      <c r="N61" s="23"/>
      <c r="O61" s="23"/>
      <c r="P61" s="89">
        <f>'2025 Kunta 21.7.'!M61</f>
        <v>1000127.8634316848</v>
      </c>
      <c r="Q61" s="106">
        <f>'2025 Kunta 21.7.'!N61</f>
        <v>0.21581805685789135</v>
      </c>
    </row>
    <row r="62" spans="1:17" ht="15" customHeight="1">
      <c r="A62" s="62">
        <v>6</v>
      </c>
      <c r="B62" s="63">
        <v>143</v>
      </c>
      <c r="C62" s="64" t="s">
        <v>376</v>
      </c>
      <c r="D62" s="23">
        <f>'2025 Kunta 21.7.'!D62</f>
        <v>12439701.109999999</v>
      </c>
      <c r="E62" s="106">
        <f>'2025 Kunta 21.7.'!E62</f>
        <v>0.1074680973886295</v>
      </c>
      <c r="F62" s="23">
        <f>'2025 Kunta 21.7.'!F62</f>
        <v>12286103.850790303</v>
      </c>
      <c r="G62" s="23">
        <f>'2025 Kunta 21.7.'!G62</f>
        <v>12232513.480499998</v>
      </c>
      <c r="H62" s="23">
        <f>'2025 Kunta 21.7.'!H62</f>
        <v>53590.370290305465</v>
      </c>
      <c r="I62" s="23">
        <f>'2025 Kunta 21.7.'!I62</f>
        <v>-834704.76543537178</v>
      </c>
      <c r="J62" s="23">
        <f>'2025 Kunta 21.7.'!J62</f>
        <v>-781114.39514506632</v>
      </c>
      <c r="K62" s="23">
        <f>'2025 Kunta 21.7.'!K62</f>
        <v>443925.38086825015</v>
      </c>
      <c r="L62" s="23"/>
      <c r="M62" s="23"/>
      <c r="N62" s="23"/>
      <c r="O62" s="23"/>
      <c r="P62" s="89">
        <f>'2025 Kunta 21.7.'!M62</f>
        <v>1926025.2731384602</v>
      </c>
      <c r="Q62" s="106">
        <f>'2025 Kunta 21.7.'!N62</f>
        <v>0.14391637263450119</v>
      </c>
    </row>
    <row r="63" spans="1:17" ht="15" customHeight="1">
      <c r="A63" s="62">
        <v>14</v>
      </c>
      <c r="B63" s="63">
        <v>145</v>
      </c>
      <c r="C63" s="64" t="s">
        <v>75</v>
      </c>
      <c r="D63" s="23">
        <f>'2025 Kunta 21.7.'!D63</f>
        <v>23772306.690000001</v>
      </c>
      <c r="E63" s="106">
        <f>'2025 Kunta 21.7.'!E63</f>
        <v>0.18418273425416509</v>
      </c>
      <c r="F63" s="23">
        <f>'2025 Kunta 21.7.'!F63</f>
        <v>23478781.860071324</v>
      </c>
      <c r="G63" s="23">
        <f>'2025 Kunta 21.7.'!G63</f>
        <v>23201667.119987994</v>
      </c>
      <c r="H63" s="23">
        <f>'2025 Kunta 21.7.'!H63</f>
        <v>277114.74008332938</v>
      </c>
      <c r="I63" s="23">
        <f>'2025 Kunta 21.7.'!I63</f>
        <v>-1595123.3477453038</v>
      </c>
      <c r="J63" s="23">
        <f>'2025 Kunta 21.7.'!J63</f>
        <v>-1318008.6076619744</v>
      </c>
      <c r="K63" s="23">
        <f>'2025 Kunta 21.7.'!K63</f>
        <v>848342.75423158472</v>
      </c>
      <c r="L63" s="23"/>
      <c r="M63" s="23"/>
      <c r="N63" s="23"/>
      <c r="O63" s="23"/>
      <c r="P63" s="89">
        <f>'2025 Kunta 21.7.'!M63</f>
        <v>1546685.2688476474</v>
      </c>
      <c r="Q63" s="106">
        <f>'2025 Kunta 21.7.'!N63</f>
        <v>0.20434602750533903</v>
      </c>
    </row>
    <row r="64" spans="1:17" ht="15" customHeight="1">
      <c r="A64" s="62">
        <v>12</v>
      </c>
      <c r="B64" s="63">
        <v>146</v>
      </c>
      <c r="C64" s="64" t="s">
        <v>377</v>
      </c>
      <c r="D64" s="23">
        <f>'2025 Kunta 21.7.'!D64</f>
        <v>6496898.3700000001</v>
      </c>
      <c r="E64" s="106">
        <f>'2025 Kunta 21.7.'!E64</f>
        <v>6.6377473549621202E-2</v>
      </c>
      <c r="F64" s="23">
        <f>'2025 Kunta 21.7.'!F64</f>
        <v>6416678.9359338749</v>
      </c>
      <c r="G64" s="23">
        <f>'2025 Kunta 21.7.'!G64</f>
        <v>6507239.7573539987</v>
      </c>
      <c r="H64" s="23">
        <f>'2025 Kunta 21.7.'!H64</f>
        <v>-90560.821420123801</v>
      </c>
      <c r="I64" s="23">
        <f>'2025 Kunta 21.7.'!I64</f>
        <v>-435942.30938787397</v>
      </c>
      <c r="J64" s="23">
        <f>'2025 Kunta 21.7.'!J64</f>
        <v>-526503.13080799778</v>
      </c>
      <c r="K64" s="23">
        <f>'2025 Kunta 21.7.'!K64</f>
        <v>231849.46791415021</v>
      </c>
      <c r="L64" s="23"/>
      <c r="M64" s="23"/>
      <c r="N64" s="23"/>
      <c r="O64" s="23"/>
      <c r="P64" s="89">
        <f>'2025 Kunta 21.7.'!M64</f>
        <v>3085767.0658061355</v>
      </c>
      <c r="Q64" s="106">
        <f>'2025 Kunta 21.7.'!N64</f>
        <v>0.28984910365393546</v>
      </c>
    </row>
    <row r="65" spans="1:17" ht="15" customHeight="1">
      <c r="A65" s="62">
        <v>19</v>
      </c>
      <c r="B65" s="63">
        <v>148</v>
      </c>
      <c r="C65" s="64" t="s">
        <v>378</v>
      </c>
      <c r="D65" s="23">
        <f>'2025 Kunta 21.7.'!D65</f>
        <v>10865612.01</v>
      </c>
      <c r="E65" s="106">
        <f>'2025 Kunta 21.7.'!E65</f>
        <v>8.1433387771007171E-2</v>
      </c>
      <c r="F65" s="23">
        <f>'2025 Kunta 21.7.'!F65</f>
        <v>10731450.56917323</v>
      </c>
      <c r="G65" s="23">
        <f>'2025 Kunta 21.7.'!G65</f>
        <v>10677684.772907998</v>
      </c>
      <c r="H65" s="23">
        <f>'2025 Kunta 21.7.'!H65</f>
        <v>53765.796265231445</v>
      </c>
      <c r="I65" s="23">
        <f>'2025 Kunta 21.7.'!I65</f>
        <v>-729083.28294383013</v>
      </c>
      <c r="J65" s="23">
        <f>'2025 Kunta 21.7.'!J65</f>
        <v>-675317.48667859868</v>
      </c>
      <c r="K65" s="23">
        <f>'2025 Kunta 21.7.'!K65</f>
        <v>387752.15797012689</v>
      </c>
      <c r="L65" s="23"/>
      <c r="M65" s="23"/>
      <c r="N65" s="23"/>
      <c r="O65" s="23"/>
      <c r="P65" s="89">
        <f>'2025 Kunta 21.7.'!M65</f>
        <v>2608191.5701938504</v>
      </c>
      <c r="Q65" s="106">
        <f>'2025 Kunta 21.7.'!N65</f>
        <v>0.42267821651802207</v>
      </c>
    </row>
    <row r="66" spans="1:17" ht="15" customHeight="1">
      <c r="A66" s="62">
        <v>1</v>
      </c>
      <c r="B66" s="63">
        <v>149</v>
      </c>
      <c r="C66" s="64" t="s">
        <v>379</v>
      </c>
      <c r="D66" s="23">
        <f>'2025 Kunta 21.7.'!D66</f>
        <v>11762164.5</v>
      </c>
      <c r="E66" s="106">
        <f>'2025 Kunta 21.7.'!E66</f>
        <v>6.1571525655630843E-2</v>
      </c>
      <c r="F66" s="23">
        <f>'2025 Kunta 21.7.'!F66</f>
        <v>11616933.017860828</v>
      </c>
      <c r="G66" s="23">
        <f>'2025 Kunta 21.7.'!G66</f>
        <v>11736173.049749997</v>
      </c>
      <c r="H66" s="23">
        <f>'2025 Kunta 21.7.'!H66</f>
        <v>-119240.03188916855</v>
      </c>
      <c r="I66" s="23">
        <f>'2025 Kunta 21.7.'!I66</f>
        <v>-789242.01419054484</v>
      </c>
      <c r="J66" s="23">
        <f>'2025 Kunta 21.7.'!J66</f>
        <v>-908482.04607971339</v>
      </c>
      <c r="K66" s="23">
        <f>'2025 Kunta 21.7.'!K66</f>
        <v>419746.6891949714</v>
      </c>
      <c r="L66" s="23"/>
      <c r="M66" s="23"/>
      <c r="N66" s="23"/>
      <c r="O66" s="23"/>
      <c r="P66" s="89">
        <f>'2025 Kunta 21.7.'!M66</f>
        <v>810552.22998444678</v>
      </c>
      <c r="Q66" s="106">
        <f>'2025 Kunta 21.7.'!N66</f>
        <v>0.12834075699968306</v>
      </c>
    </row>
    <row r="67" spans="1:17" ht="15" customHeight="1">
      <c r="A67" s="62">
        <v>14</v>
      </c>
      <c r="B67" s="63">
        <v>151</v>
      </c>
      <c r="C67" s="64" t="s">
        <v>380</v>
      </c>
      <c r="D67" s="23">
        <f>'2025 Kunta 21.7.'!D67</f>
        <v>3146881.29</v>
      </c>
      <c r="E67" s="106">
        <f>'2025 Kunta 21.7.'!E67</f>
        <v>6.2619966916390712E-2</v>
      </c>
      <c r="F67" s="23">
        <f>'2025 Kunta 21.7.'!F67</f>
        <v>3108025.6666270462</v>
      </c>
      <c r="G67" s="23">
        <f>'2025 Kunta 21.7.'!G67</f>
        <v>3070423.9312199992</v>
      </c>
      <c r="H67" s="23">
        <f>'2025 Kunta 21.7.'!H67</f>
        <v>37601.735407046974</v>
      </c>
      <c r="I67" s="23">
        <f>'2025 Kunta 21.7.'!I67</f>
        <v>-211155.94223649398</v>
      </c>
      <c r="J67" s="23">
        <f>'2025 Kunta 21.7.'!J67</f>
        <v>-173554.20682944701</v>
      </c>
      <c r="K67" s="23">
        <f>'2025 Kunta 21.7.'!K67</f>
        <v>112300.16403588819</v>
      </c>
      <c r="L67" s="23"/>
      <c r="M67" s="23"/>
      <c r="N67" s="23"/>
      <c r="O67" s="23"/>
      <c r="P67" s="89">
        <f>'2025 Kunta 21.7.'!M67</f>
        <v>1006897.3876965006</v>
      </c>
      <c r="Q67" s="106">
        <f>'2025 Kunta 21.7.'!N67</f>
        <v>-4.457074485137269E-2</v>
      </c>
    </row>
    <row r="68" spans="1:17" ht="15" customHeight="1">
      <c r="A68" s="62">
        <v>15</v>
      </c>
      <c r="B68" s="63">
        <v>152</v>
      </c>
      <c r="C68" s="64" t="s">
        <v>381</v>
      </c>
      <c r="D68" s="23">
        <f>'2025 Kunta 21.7.'!D68</f>
        <v>8331020.29</v>
      </c>
      <c r="E68" s="106">
        <f>'2025 Kunta 21.7.'!E68</f>
        <v>8.905347539288222E-2</v>
      </c>
      <c r="F68" s="23">
        <f>'2025 Kunta 21.7.'!F68</f>
        <v>8228154.3230728917</v>
      </c>
      <c r="G68" s="23">
        <f>'2025 Kunta 21.7.'!G68</f>
        <v>7949789.5973939989</v>
      </c>
      <c r="H68" s="23">
        <f>'2025 Kunta 21.7.'!H68</f>
        <v>278364.72567889281</v>
      </c>
      <c r="I68" s="23">
        <f>'2025 Kunta 21.7.'!I68</f>
        <v>-559012.01126220415</v>
      </c>
      <c r="J68" s="23">
        <f>'2025 Kunta 21.7.'!J68</f>
        <v>-280647.28558331134</v>
      </c>
      <c r="K68" s="23">
        <f>'2025 Kunta 21.7.'!K68</f>
        <v>297302.2681619213</v>
      </c>
      <c r="L68" s="23"/>
      <c r="M68" s="23"/>
      <c r="N68" s="23"/>
      <c r="O68" s="23"/>
      <c r="P68" s="89">
        <f>'2025 Kunta 21.7.'!M68</f>
        <v>738125.14778324612</v>
      </c>
      <c r="Q68" s="106">
        <f>'2025 Kunta 21.7.'!N68</f>
        <v>0.15451524774801761</v>
      </c>
    </row>
    <row r="69" spans="1:17" ht="15" customHeight="1">
      <c r="A69" s="62">
        <v>9</v>
      </c>
      <c r="B69" s="63">
        <v>153</v>
      </c>
      <c r="C69" s="64" t="s">
        <v>81</v>
      </c>
      <c r="D69" s="23">
        <f>'2025 Kunta 21.7.'!D69</f>
        <v>46548187.020000003</v>
      </c>
      <c r="E69" s="106">
        <f>'2025 Kunta 21.7.'!E69</f>
        <v>3.8083731215010408E-2</v>
      </c>
      <c r="F69" s="23">
        <f>'2025 Kunta 21.7.'!F69</f>
        <v>45973440.578407049</v>
      </c>
      <c r="G69" s="23">
        <f>'2025 Kunta 21.7.'!G69</f>
        <v>46642050.376217991</v>
      </c>
      <c r="H69" s="23">
        <f>'2025 Kunta 21.7.'!H69</f>
        <v>-668609.79781094193</v>
      </c>
      <c r="I69" s="23">
        <f>'2025 Kunta 21.7.'!I69</f>
        <v>-3123386.4209757461</v>
      </c>
      <c r="J69" s="23">
        <f>'2025 Kunta 21.7.'!J69</f>
        <v>-3791996.2187866881</v>
      </c>
      <c r="K69" s="23">
        <f>'2025 Kunta 21.7.'!K69</f>
        <v>1661126.8605938426</v>
      </c>
      <c r="L69" s="23"/>
      <c r="M69" s="23"/>
      <c r="N69" s="23"/>
      <c r="O69" s="23"/>
      <c r="P69" s="89">
        <f>'2025 Kunta 21.7.'!M69</f>
        <v>4982169.8616066882</v>
      </c>
      <c r="Q69" s="106">
        <f>'2025 Kunta 21.7.'!N69</f>
        <v>0.16737234264616951</v>
      </c>
    </row>
    <row r="70" spans="1:17" ht="15" customHeight="1">
      <c r="A70" s="62">
        <v>5</v>
      </c>
      <c r="B70" s="63">
        <v>165</v>
      </c>
      <c r="C70" s="64" t="s">
        <v>82</v>
      </c>
      <c r="D70" s="23">
        <f>'2025 Kunta 21.7.'!D70</f>
        <v>32618654.940000001</v>
      </c>
      <c r="E70" s="106">
        <f>'2025 Kunta 21.7.'!E70</f>
        <v>9.1979509844772434E-2</v>
      </c>
      <c r="F70" s="23">
        <f>'2025 Kunta 21.7.'!F70</f>
        <v>32215901.211949151</v>
      </c>
      <c r="G70" s="23">
        <f>'2025 Kunta 21.7.'!G70</f>
        <v>32203654.526969992</v>
      </c>
      <c r="H70" s="23">
        <f>'2025 Kunta 21.7.'!H70</f>
        <v>12246.684979159385</v>
      </c>
      <c r="I70" s="23">
        <f>'2025 Kunta 21.7.'!I70</f>
        <v>-2188713.8991324231</v>
      </c>
      <c r="J70" s="23">
        <f>'2025 Kunta 21.7.'!J70</f>
        <v>-2176467.2141532637</v>
      </c>
      <c r="K70" s="23">
        <f>'2025 Kunta 21.7.'!K70</f>
        <v>1164035.1074037608</v>
      </c>
      <c r="L70" s="23"/>
      <c r="M70" s="23"/>
      <c r="N70" s="23"/>
      <c r="O70" s="23"/>
      <c r="P70" s="89">
        <f>'2025 Kunta 21.7.'!M70</f>
        <v>3093887.42079208</v>
      </c>
      <c r="Q70" s="106">
        <f>'2025 Kunta 21.7.'!N70</f>
        <v>0.16920448062240578</v>
      </c>
    </row>
    <row r="71" spans="1:17" ht="15" customHeight="1">
      <c r="A71" s="62">
        <v>12</v>
      </c>
      <c r="B71" s="63">
        <v>167</v>
      </c>
      <c r="C71" s="64" t="s">
        <v>83</v>
      </c>
      <c r="D71" s="23">
        <f>'2025 Kunta 21.7.'!D71</f>
        <v>126798130.63</v>
      </c>
      <c r="E71" s="106">
        <f>'2025 Kunta 21.7.'!E71</f>
        <v>8.8606290088534267E-2</v>
      </c>
      <c r="F71" s="23">
        <f>'2025 Kunta 21.7.'!F71</f>
        <v>125232510.59094416</v>
      </c>
      <c r="G71" s="23">
        <f>'2025 Kunta 21.7.'!G71</f>
        <v>126276033.22216198</v>
      </c>
      <c r="H71" s="23">
        <f>'2025 Kunta 21.7.'!H71</f>
        <v>-1043522.6312178224</v>
      </c>
      <c r="I71" s="23">
        <f>'2025 Kunta 21.7.'!I71</f>
        <v>-8508162.9332778864</v>
      </c>
      <c r="J71" s="23">
        <f>'2025 Kunta 21.7.'!J71</f>
        <v>-9551685.5644957088</v>
      </c>
      <c r="K71" s="23">
        <f>'2025 Kunta 21.7.'!K71</f>
        <v>4524940.5862376774</v>
      </c>
      <c r="L71" s="23"/>
      <c r="M71" s="23"/>
      <c r="N71" s="23"/>
      <c r="O71" s="23"/>
      <c r="P71" s="89">
        <f>'2025 Kunta 21.7.'!M71</f>
        <v>21409889.281776335</v>
      </c>
      <c r="Q71" s="106">
        <f>'2025 Kunta 21.7.'!N71</f>
        <v>8.0078385089475068E-2</v>
      </c>
    </row>
    <row r="72" spans="1:17" ht="15" customHeight="1">
      <c r="A72" s="62">
        <v>5</v>
      </c>
      <c r="B72" s="63">
        <v>169</v>
      </c>
      <c r="C72" s="64" t="s">
        <v>382</v>
      </c>
      <c r="D72" s="23">
        <f>'2025 Kunta 21.7.'!D72</f>
        <v>9507331.4499999993</v>
      </c>
      <c r="E72" s="106">
        <f>'2025 Kunta 21.7.'!E72</f>
        <v>8.1785297961870507E-2</v>
      </c>
      <c r="F72" s="23">
        <f>'2025 Kunta 21.7.'!F72</f>
        <v>9389941.1654420979</v>
      </c>
      <c r="G72" s="23">
        <f>'2025 Kunta 21.7.'!G72</f>
        <v>9401114.0317499992</v>
      </c>
      <c r="H72" s="23">
        <f>'2025 Kunta 21.7.'!H72</f>
        <v>-11172.866307901219</v>
      </c>
      <c r="I72" s="23">
        <f>'2025 Kunta 21.7.'!I72</f>
        <v>-637942.56772850896</v>
      </c>
      <c r="J72" s="23">
        <f>'2025 Kunta 21.7.'!J72</f>
        <v>-649115.43403641018</v>
      </c>
      <c r="K72" s="23">
        <f>'2025 Kunta 21.7.'!K72</f>
        <v>339280.3169192819</v>
      </c>
      <c r="L72" s="23"/>
      <c r="M72" s="23"/>
      <c r="N72" s="23"/>
      <c r="O72" s="23"/>
      <c r="P72" s="89">
        <f>'2025 Kunta 21.7.'!M72</f>
        <v>512807.36990476167</v>
      </c>
      <c r="Q72" s="106">
        <f>'2025 Kunta 21.7.'!N72</f>
        <v>5.5783440042914023E-2</v>
      </c>
    </row>
    <row r="73" spans="1:17" ht="15" customHeight="1">
      <c r="A73" s="62">
        <v>21</v>
      </c>
      <c r="B73" s="63">
        <v>170</v>
      </c>
      <c r="C73" s="64" t="s">
        <v>85</v>
      </c>
      <c r="D73" s="23">
        <f>'2025 Kunta 21.7.'!D73</f>
        <v>24583960.32</v>
      </c>
      <c r="E73" s="106">
        <f>'2025 Kunta 21.7.'!E73</f>
        <v>0.13171023831004725</v>
      </c>
      <c r="F73" s="23">
        <f>'2025 Kunta 21.7.'!F73</f>
        <v>24280413.724122673</v>
      </c>
      <c r="G73" s="23">
        <f>'2025 Kunta 21.7.'!G73</f>
        <v>24515275.143995997</v>
      </c>
      <c r="H73" s="23">
        <f>'2025 Kunta 21.7.'!H73</f>
        <v>-234861.41987332329</v>
      </c>
      <c r="I73" s="23">
        <f>'2025 Kunta 21.7.'!I73</f>
        <v>-1649585.3598831433</v>
      </c>
      <c r="J73" s="23">
        <f>'2025 Kunta 21.7.'!J73</f>
        <v>-1884446.7797564666</v>
      </c>
      <c r="K73" s="23">
        <f>'2025 Kunta 21.7.'!K73</f>
        <v>877307.56967567932</v>
      </c>
      <c r="L73" s="23"/>
      <c r="M73" s="23"/>
      <c r="N73" s="23"/>
      <c r="O73" s="23"/>
      <c r="P73" s="89">
        <f>'2025 Kunta 21.7.'!M73</f>
        <v>1668195.0854575024</v>
      </c>
      <c r="Q73" s="106">
        <f>'2025 Kunta 21.7.'!N73</f>
        <v>-0.10421686390616136</v>
      </c>
    </row>
    <row r="74" spans="1:17" ht="15" customHeight="1">
      <c r="A74" s="62">
        <v>10</v>
      </c>
      <c r="B74" s="63">
        <v>171</v>
      </c>
      <c r="C74" s="64" t="s">
        <v>383</v>
      </c>
      <c r="D74" s="23">
        <f>'2025 Kunta 21.7.'!D74</f>
        <v>7960039.9299999997</v>
      </c>
      <c r="E74" s="106">
        <f>'2025 Kunta 21.7.'!E74</f>
        <v>5.9137232123267269E-2</v>
      </c>
      <c r="F74" s="23">
        <f>'2025 Kunta 21.7.'!F74</f>
        <v>7861754.5849071909</v>
      </c>
      <c r="G74" s="23">
        <f>'2025 Kunta 21.7.'!G74</f>
        <v>7811791.3871819982</v>
      </c>
      <c r="H74" s="23">
        <f>'2025 Kunta 21.7.'!H74</f>
        <v>49963.197725192644</v>
      </c>
      <c r="I74" s="23">
        <f>'2025 Kunta 21.7.'!I74</f>
        <v>-534119.20462346566</v>
      </c>
      <c r="J74" s="23">
        <f>'2025 Kunta 21.7.'!J74</f>
        <v>-484156.00689827302</v>
      </c>
      <c r="K74" s="23">
        <f>'2025 Kunta 21.7.'!K74</f>
        <v>284063.39721547614</v>
      </c>
      <c r="L74" s="23"/>
      <c r="M74" s="23"/>
      <c r="N74" s="23"/>
      <c r="O74" s="23"/>
      <c r="P74" s="89">
        <f>'2025 Kunta 21.7.'!M74</f>
        <v>1313994.9364247641</v>
      </c>
      <c r="Q74" s="106">
        <f>'2025 Kunta 21.7.'!N74</f>
        <v>0.13171112486884917</v>
      </c>
    </row>
    <row r="75" spans="1:17" ht="15" customHeight="1">
      <c r="A75" s="62">
        <v>13</v>
      </c>
      <c r="B75" s="63">
        <v>172</v>
      </c>
      <c r="C75" s="64" t="s">
        <v>87</v>
      </c>
      <c r="D75" s="23">
        <f>'2025 Kunta 21.7.'!D75</f>
        <v>6402424.1900000004</v>
      </c>
      <c r="E75" s="106">
        <f>'2025 Kunta 21.7.'!E75</f>
        <v>3.3737396640274309E-2</v>
      </c>
      <c r="F75" s="23">
        <f>'2025 Kunta 21.7.'!F75</f>
        <v>6323371.2610601457</v>
      </c>
      <c r="G75" s="23">
        <f>'2025 Kunta 21.7.'!G75</f>
        <v>6516648.4013639987</v>
      </c>
      <c r="H75" s="23">
        <f>'2025 Kunta 21.7.'!H75</f>
        <v>-193277.14030385297</v>
      </c>
      <c r="I75" s="23">
        <f>'2025 Kunta 21.7.'!I75</f>
        <v>-429603.08567507856</v>
      </c>
      <c r="J75" s="23">
        <f>'2025 Kunta 21.7.'!J75</f>
        <v>-622880.22597893153</v>
      </c>
      <c r="K75" s="23">
        <f>'2025 Kunta 21.7.'!K75</f>
        <v>228478.04556502306</v>
      </c>
      <c r="L75" s="23"/>
      <c r="M75" s="23"/>
      <c r="N75" s="23"/>
      <c r="O75" s="23"/>
      <c r="P75" s="89">
        <f>'2025 Kunta 21.7.'!M75</f>
        <v>1241429.3395624263</v>
      </c>
      <c r="Q75" s="106">
        <f>'2025 Kunta 21.7.'!N75</f>
        <v>0.18189254760383755</v>
      </c>
    </row>
    <row r="76" spans="1:17" ht="15" customHeight="1">
      <c r="A76" s="62">
        <v>12</v>
      </c>
      <c r="B76" s="63">
        <v>176</v>
      </c>
      <c r="C76" s="64" t="s">
        <v>88</v>
      </c>
      <c r="D76" s="23">
        <f>'2025 Kunta 21.7.'!D76</f>
        <v>5852692.1799999997</v>
      </c>
      <c r="E76" s="106">
        <f>'2025 Kunta 21.7.'!E76</f>
        <v>4.1034653684552724E-2</v>
      </c>
      <c r="F76" s="23">
        <f>'2025 Kunta 21.7.'!F76</f>
        <v>5780426.9808688583</v>
      </c>
      <c r="G76" s="23">
        <f>'2025 Kunta 21.7.'!G76</f>
        <v>5749366.590503999</v>
      </c>
      <c r="H76" s="23">
        <f>'2025 Kunta 21.7.'!H76</f>
        <v>31060.390364859253</v>
      </c>
      <c r="I76" s="23">
        <f>'2025 Kunta 21.7.'!I76</f>
        <v>-392716.03152467817</v>
      </c>
      <c r="J76" s="23">
        <f>'2025 Kunta 21.7.'!J76</f>
        <v>-361655.64115981892</v>
      </c>
      <c r="K76" s="23">
        <f>'2025 Kunta 21.7.'!K76</f>
        <v>208860.21152248801</v>
      </c>
      <c r="L76" s="23"/>
      <c r="M76" s="23"/>
      <c r="N76" s="23"/>
      <c r="O76" s="23"/>
      <c r="P76" s="89">
        <f>'2025 Kunta 21.7.'!M76</f>
        <v>1686423.8634035084</v>
      </c>
      <c r="Q76" s="106">
        <f>'2025 Kunta 21.7.'!N76</f>
        <v>0.28975924387855612</v>
      </c>
    </row>
    <row r="77" spans="1:17" ht="15" customHeight="1">
      <c r="A77" s="62">
        <v>6</v>
      </c>
      <c r="B77" s="63">
        <v>177</v>
      </c>
      <c r="C77" s="64" t="s">
        <v>89</v>
      </c>
      <c r="D77" s="23">
        <f>'2025 Kunta 21.7.'!D77</f>
        <v>2769527.26</v>
      </c>
      <c r="E77" s="106">
        <f>'2025 Kunta 21.7.'!E77</f>
        <v>6.0729382363180262E-2</v>
      </c>
      <c r="F77" s="23">
        <f>'2025 Kunta 21.7.'!F77</f>
        <v>2735330.9563524323</v>
      </c>
      <c r="G77" s="23">
        <f>'2025 Kunta 21.7.'!G77</f>
        <v>2670924.6363419993</v>
      </c>
      <c r="H77" s="23">
        <f>'2025 Kunta 21.7.'!H77</f>
        <v>64406.320010432974</v>
      </c>
      <c r="I77" s="23">
        <f>'2025 Kunta 21.7.'!I77</f>
        <v>-185835.4619201271</v>
      </c>
      <c r="J77" s="23">
        <f>'2025 Kunta 21.7.'!J77</f>
        <v>-121429.14190969412</v>
      </c>
      <c r="K77" s="23">
        <f>'2025 Kunta 21.7.'!K77</f>
        <v>98833.841171003922</v>
      </c>
      <c r="L77" s="23"/>
      <c r="M77" s="23"/>
      <c r="N77" s="23"/>
      <c r="O77" s="23"/>
      <c r="P77" s="89">
        <f>'2025 Kunta 21.7.'!M77</f>
        <v>1308014.3201783476</v>
      </c>
      <c r="Q77" s="106">
        <f>'2025 Kunta 21.7.'!N77</f>
        <v>-1.3356950173880278E-2</v>
      </c>
    </row>
    <row r="78" spans="1:17" ht="15" customHeight="1">
      <c r="A78" s="62">
        <v>10</v>
      </c>
      <c r="B78" s="63">
        <v>178</v>
      </c>
      <c r="C78" s="64" t="s">
        <v>90</v>
      </c>
      <c r="D78" s="23">
        <f>'2025 Kunta 21.7.'!D78</f>
        <v>9460740.6300000008</v>
      </c>
      <c r="E78" s="106">
        <f>'2025 Kunta 21.7.'!E78</f>
        <v>0.19492871812914214</v>
      </c>
      <c r="F78" s="23">
        <f>'2025 Kunta 21.7.'!F78</f>
        <v>9343925.6182877291</v>
      </c>
      <c r="G78" s="23">
        <f>'2025 Kunta 21.7.'!G78</f>
        <v>9223590.3275699988</v>
      </c>
      <c r="H78" s="23">
        <f>'2025 Kunta 21.7.'!H78</f>
        <v>120335.2907177303</v>
      </c>
      <c r="I78" s="23">
        <f>'2025 Kunta 21.7.'!I78</f>
        <v>-634816.32063176169</v>
      </c>
      <c r="J78" s="23">
        <f>'2025 Kunta 21.7.'!J78</f>
        <v>-514481.02991403139</v>
      </c>
      <c r="K78" s="23">
        <f>'2025 Kunta 21.7.'!K78</f>
        <v>337617.6686505999</v>
      </c>
      <c r="L78" s="23"/>
      <c r="M78" s="23"/>
      <c r="N78" s="23"/>
      <c r="O78" s="23"/>
      <c r="P78" s="89">
        <f>'2025 Kunta 21.7.'!M78</f>
        <v>1966025.6263459565</v>
      </c>
      <c r="Q78" s="106">
        <f>'2025 Kunta 21.7.'!N78</f>
        <v>0.24409709652385292</v>
      </c>
    </row>
    <row r="79" spans="1:17" ht="15" customHeight="1">
      <c r="A79" s="62">
        <v>13</v>
      </c>
      <c r="B79" s="63">
        <v>179</v>
      </c>
      <c r="C79" s="64" t="s">
        <v>91</v>
      </c>
      <c r="D79" s="23">
        <f>'2025 Kunta 21.7.'!D79</f>
        <v>262678677.36000001</v>
      </c>
      <c r="E79" s="106">
        <f>'2025 Kunta 21.7.'!E79</f>
        <v>7.5211088846799834E-2</v>
      </c>
      <c r="F79" s="23">
        <f>'2025 Kunta 21.7.'!F79</f>
        <v>259435293.57299808</v>
      </c>
      <c r="G79" s="23">
        <f>'2025 Kunta 21.7.'!G79</f>
        <v>261802669.73929194</v>
      </c>
      <c r="H79" s="23">
        <f>'2025 Kunta 21.7.'!H79</f>
        <v>-2367376.1662938595</v>
      </c>
      <c r="I79" s="23">
        <f>'2025 Kunta 21.7.'!I79</f>
        <v>-17625756.586257119</v>
      </c>
      <c r="J79" s="23">
        <f>'2025 Kunta 21.7.'!J79</f>
        <v>-19993132.752550978</v>
      </c>
      <c r="K79" s="23">
        <f>'2025 Kunta 21.7.'!K79</f>
        <v>9373997.8848258834</v>
      </c>
      <c r="L79" s="23"/>
      <c r="M79" s="23"/>
      <c r="N79" s="23"/>
      <c r="O79" s="23"/>
      <c r="P79" s="89">
        <f>'2025 Kunta 21.7.'!M79</f>
        <v>28137019.481311709</v>
      </c>
      <c r="Q79" s="106">
        <f>'2025 Kunta 21.7.'!N79</f>
        <v>0.1024462102025816</v>
      </c>
    </row>
    <row r="80" spans="1:17" ht="15" customHeight="1">
      <c r="A80" s="62">
        <v>4</v>
      </c>
      <c r="B80" s="63">
        <v>181</v>
      </c>
      <c r="C80" s="64" t="s">
        <v>92</v>
      </c>
      <c r="D80" s="23">
        <f>'2025 Kunta 21.7.'!D80</f>
        <v>2996477.91</v>
      </c>
      <c r="E80" s="106">
        <f>'2025 Kunta 21.7.'!E80</f>
        <v>7.4059706575119844E-2</v>
      </c>
      <c r="F80" s="23">
        <f>'2025 Kunta 21.7.'!F80</f>
        <v>2959479.3687819629</v>
      </c>
      <c r="G80" s="23">
        <f>'2025 Kunta 21.7.'!G80</f>
        <v>2910239.0867879996</v>
      </c>
      <c r="H80" s="23">
        <f>'2025 Kunta 21.7.'!H80</f>
        <v>49240.28199396329</v>
      </c>
      <c r="I80" s="23">
        <f>'2025 Kunta 21.7.'!I80</f>
        <v>-201063.86551266772</v>
      </c>
      <c r="J80" s="23">
        <f>'2025 Kunta 21.7.'!J80</f>
        <v>-151823.58351870443</v>
      </c>
      <c r="K80" s="23">
        <f>'2025 Kunta 21.7.'!K80</f>
        <v>106932.84233257984</v>
      </c>
      <c r="L80" s="23"/>
      <c r="M80" s="23"/>
      <c r="N80" s="23"/>
      <c r="O80" s="23"/>
      <c r="P80" s="89">
        <f>'2025 Kunta 21.7.'!M80</f>
        <v>322905.19931442989</v>
      </c>
      <c r="Q80" s="106">
        <f>'2025 Kunta 21.7.'!N80</f>
        <v>0.21966602005924729</v>
      </c>
    </row>
    <row r="81" spans="1:17" ht="15" customHeight="1">
      <c r="A81" s="62">
        <v>13</v>
      </c>
      <c r="B81" s="63">
        <v>182</v>
      </c>
      <c r="C81" s="64" t="s">
        <v>93</v>
      </c>
      <c r="D81" s="23">
        <f>'2025 Kunta 21.7.'!D81</f>
        <v>38291796.380000003</v>
      </c>
      <c r="E81" s="106">
        <f>'2025 Kunta 21.7.'!E81</f>
        <v>5.0517711499620699E-2</v>
      </c>
      <c r="F81" s="23">
        <f>'2025 Kunta 21.7.'!F81</f>
        <v>37818994.42743092</v>
      </c>
      <c r="G81" s="23">
        <f>'2025 Kunta 21.7.'!G81</f>
        <v>38093157.331001997</v>
      </c>
      <c r="H81" s="23">
        <f>'2025 Kunta 21.7.'!H81</f>
        <v>-274162.90357107669</v>
      </c>
      <c r="I81" s="23">
        <f>'2025 Kunta 21.7.'!I81</f>
        <v>-2569382.0641537039</v>
      </c>
      <c r="J81" s="23">
        <f>'2025 Kunta 21.7.'!J81</f>
        <v>-2843544.9677247806</v>
      </c>
      <c r="K81" s="23">
        <f>'2025 Kunta 21.7.'!K81</f>
        <v>1366487.8393626439</v>
      </c>
      <c r="L81" s="23"/>
      <c r="M81" s="23"/>
      <c r="N81" s="23"/>
      <c r="O81" s="23"/>
      <c r="P81" s="89">
        <f>'2025 Kunta 21.7.'!M81</f>
        <v>6250736.4573933287</v>
      </c>
      <c r="Q81" s="106">
        <f>'2025 Kunta 21.7.'!N81</f>
        <v>-3.2892454178434116E-2</v>
      </c>
    </row>
    <row r="82" spans="1:17" ht="15" customHeight="1">
      <c r="A82" s="62">
        <v>1</v>
      </c>
      <c r="B82" s="63">
        <v>186</v>
      </c>
      <c r="C82" s="64" t="s">
        <v>384</v>
      </c>
      <c r="D82" s="23">
        <f>'2025 Kunta 21.7.'!D82</f>
        <v>94878802.180000007</v>
      </c>
      <c r="E82" s="106">
        <f>'2025 Kunta 21.7.'!E82</f>
        <v>5.1219660446183424E-2</v>
      </c>
      <c r="F82" s="23">
        <f>'2025 Kunta 21.7.'!F82</f>
        <v>93707301.044797331</v>
      </c>
      <c r="G82" s="23">
        <f>'2025 Kunta 21.7.'!G82</f>
        <v>95385160.718873978</v>
      </c>
      <c r="H82" s="23">
        <f>'2025 Kunta 21.7.'!H82</f>
        <v>-1677859.6740766466</v>
      </c>
      <c r="I82" s="23">
        <f>'2025 Kunta 21.7.'!I82</f>
        <v>-6366373.8877763078</v>
      </c>
      <c r="J82" s="23">
        <f>'2025 Kunta 21.7.'!J82</f>
        <v>-8044233.5618529543</v>
      </c>
      <c r="K82" s="23">
        <f>'2025 Kunta 21.7.'!K82</f>
        <v>3385861.7680308451</v>
      </c>
      <c r="L82" s="23"/>
      <c r="M82" s="23"/>
      <c r="N82" s="23"/>
      <c r="O82" s="23"/>
      <c r="P82" s="89">
        <f>'2025 Kunta 21.7.'!M82</f>
        <v>4565626.6066203751</v>
      </c>
      <c r="Q82" s="106">
        <f>'2025 Kunta 21.7.'!N82</f>
        <v>2.6515653485185364E-2</v>
      </c>
    </row>
    <row r="83" spans="1:17" ht="15" customHeight="1">
      <c r="A83" s="62">
        <v>2</v>
      </c>
      <c r="B83" s="63">
        <v>202</v>
      </c>
      <c r="C83" s="64" t="s">
        <v>385</v>
      </c>
      <c r="D83" s="23">
        <f>'2025 Kunta 21.7.'!D83</f>
        <v>75875765.959999993</v>
      </c>
      <c r="E83" s="106">
        <f>'2025 Kunta 21.7.'!E83</f>
        <v>6.7030720100864416E-2</v>
      </c>
      <c r="F83" s="23">
        <f>'2025 Kunta 21.7.'!F83</f>
        <v>74938901.835304603</v>
      </c>
      <c r="G83" s="23">
        <f>'2025 Kunta 21.7.'!G83</f>
        <v>74985418.415483981</v>
      </c>
      <c r="H83" s="23">
        <f>'2025 Kunta 21.7.'!H83</f>
        <v>-46516.58017937839</v>
      </c>
      <c r="I83" s="23">
        <f>'2025 Kunta 21.7.'!I83</f>
        <v>-5091268.9033145877</v>
      </c>
      <c r="J83" s="23">
        <f>'2025 Kunta 21.7.'!J83</f>
        <v>-5137785.4834939661</v>
      </c>
      <c r="K83" s="23">
        <f>'2025 Kunta 21.7.'!K83</f>
        <v>2707716.0459575709</v>
      </c>
      <c r="L83" s="23"/>
      <c r="M83" s="23"/>
      <c r="N83" s="23"/>
      <c r="O83" s="23"/>
      <c r="P83" s="89">
        <f>'2025 Kunta 21.7.'!M83</f>
        <v>5043204.4257043963</v>
      </c>
      <c r="Q83" s="106">
        <f>'2025 Kunta 21.7.'!N83</f>
        <v>3.9607220201131721E-2</v>
      </c>
    </row>
    <row r="84" spans="1:17" ht="15" customHeight="1">
      <c r="A84" s="62">
        <v>11</v>
      </c>
      <c r="B84" s="63">
        <v>204</v>
      </c>
      <c r="C84" s="64" t="s">
        <v>96</v>
      </c>
      <c r="D84" s="23">
        <f>'2025 Kunta 21.7.'!D84</f>
        <v>4315245.3899999997</v>
      </c>
      <c r="E84" s="106">
        <f>'2025 Kunta 21.7.'!E84</f>
        <v>6.6518666679337146E-2</v>
      </c>
      <c r="F84" s="23">
        <f>'2025 Kunta 21.7.'!F84</f>
        <v>4261963.5740736946</v>
      </c>
      <c r="G84" s="23">
        <f>'2025 Kunta 21.7.'!G84</f>
        <v>4219478.1918899994</v>
      </c>
      <c r="H84" s="23">
        <f>'2025 Kunta 21.7.'!H84</f>
        <v>42485.382183695212</v>
      </c>
      <c r="I84" s="23">
        <f>'2025 Kunta 21.7.'!I84</f>
        <v>-289553.25045233493</v>
      </c>
      <c r="J84" s="23">
        <f>'2025 Kunta 21.7.'!J84</f>
        <v>-247067.86826863972</v>
      </c>
      <c r="K84" s="23">
        <f>'2025 Kunta 21.7.'!K84</f>
        <v>153994.61260011821</v>
      </c>
      <c r="L84" s="23"/>
      <c r="M84" s="23"/>
      <c r="N84" s="23"/>
      <c r="O84" s="23"/>
      <c r="P84" s="89">
        <f>'2025 Kunta 21.7.'!M84</f>
        <v>941365.29723381693</v>
      </c>
      <c r="Q84" s="106">
        <f>'2025 Kunta 21.7.'!N84</f>
        <v>0.26344110810221211</v>
      </c>
    </row>
    <row r="85" spans="1:17" ht="15" customHeight="1">
      <c r="A85" s="62">
        <v>18</v>
      </c>
      <c r="B85" s="63">
        <v>205</v>
      </c>
      <c r="C85" s="64" t="s">
        <v>386</v>
      </c>
      <c r="D85" s="23">
        <f>'2025 Kunta 21.7.'!D85</f>
        <v>66385237.189999998</v>
      </c>
      <c r="E85" s="106">
        <f>'2025 Kunta 21.7.'!E85</f>
        <v>6.1455533824985142E-2</v>
      </c>
      <c r="F85" s="23">
        <f>'2025 Kunta 21.7.'!F85</f>
        <v>65565555.881405473</v>
      </c>
      <c r="G85" s="23">
        <f>'2025 Kunta 21.7.'!G85</f>
        <v>65348770.748129986</v>
      </c>
      <c r="H85" s="23">
        <f>'2025 Kunta 21.7.'!H85</f>
        <v>216785.13327548653</v>
      </c>
      <c r="I85" s="23">
        <f>'2025 Kunta 21.7.'!I85</f>
        <v>-4454453.7965229666</v>
      </c>
      <c r="J85" s="23">
        <f>'2025 Kunta 21.7.'!J85</f>
        <v>-4237668.6632474801</v>
      </c>
      <c r="K85" s="23">
        <f>'2025 Kunta 21.7.'!K85</f>
        <v>2369035.3524579075</v>
      </c>
      <c r="L85" s="23"/>
      <c r="M85" s="23"/>
      <c r="N85" s="23"/>
      <c r="O85" s="23"/>
      <c r="P85" s="89">
        <f>'2025 Kunta 21.7.'!M85</f>
        <v>8281400.5312268892</v>
      </c>
      <c r="Q85" s="106">
        <f>'2025 Kunta 21.7.'!N85</f>
        <v>0.14532131383987656</v>
      </c>
    </row>
    <row r="86" spans="1:17" ht="15" customHeight="1">
      <c r="A86" s="62">
        <v>17</v>
      </c>
      <c r="B86" s="63">
        <v>208</v>
      </c>
      <c r="C86" s="64" t="s">
        <v>98</v>
      </c>
      <c r="D86" s="23">
        <f>'2025 Kunta 21.7.'!D86</f>
        <v>19247845.010000002</v>
      </c>
      <c r="E86" s="106">
        <f>'2025 Kunta 21.7.'!E86</f>
        <v>6.0838040261798731E-2</v>
      </c>
      <c r="F86" s="23">
        <f>'2025 Kunta 21.7.'!F86</f>
        <v>19010185.26133832</v>
      </c>
      <c r="G86" s="23">
        <f>'2025 Kunta 21.7.'!G86</f>
        <v>18869891.682293996</v>
      </c>
      <c r="H86" s="23">
        <f>'2025 Kunta 21.7.'!H86</f>
        <v>140293.57904432341</v>
      </c>
      <c r="I86" s="23">
        <f>'2025 Kunta 21.7.'!I86</f>
        <v>-1291531.670426802</v>
      </c>
      <c r="J86" s="23">
        <f>'2025 Kunta 21.7.'!J86</f>
        <v>-1151238.0913824786</v>
      </c>
      <c r="K86" s="23">
        <f>'2025 Kunta 21.7.'!K86</f>
        <v>686882.0119872879</v>
      </c>
      <c r="L86" s="23"/>
      <c r="M86" s="23"/>
      <c r="N86" s="23"/>
      <c r="O86" s="23"/>
      <c r="P86" s="89">
        <f>'2025 Kunta 21.7.'!M86</f>
        <v>2695740.1639049524</v>
      </c>
      <c r="Q86" s="106">
        <f>'2025 Kunta 21.7.'!N86</f>
        <v>-0.12515918819262595</v>
      </c>
    </row>
    <row r="87" spans="1:17" ht="15" customHeight="1">
      <c r="A87" s="62">
        <v>6</v>
      </c>
      <c r="B87" s="63">
        <v>211</v>
      </c>
      <c r="C87" s="64" t="s">
        <v>99</v>
      </c>
      <c r="D87" s="23">
        <f>'2025 Kunta 21.7.'!D87</f>
        <v>79721658.950000003</v>
      </c>
      <c r="E87" s="106">
        <f>'2025 Kunta 21.7.'!E87</f>
        <v>7.8418785754577724E-2</v>
      </c>
      <c r="F87" s="23">
        <f>'2025 Kunta 21.7.'!F87</f>
        <v>78737308.264554128</v>
      </c>
      <c r="G87" s="23">
        <f>'2025 Kunta 21.7.'!G87</f>
        <v>78605873.819657981</v>
      </c>
      <c r="H87" s="23">
        <f>'2025 Kunta 21.7.'!H87</f>
        <v>131434.44489614666</v>
      </c>
      <c r="I87" s="23">
        <f>'2025 Kunta 21.7.'!I87</f>
        <v>-5349328.5767521514</v>
      </c>
      <c r="J87" s="23">
        <f>'2025 Kunta 21.7.'!J87</f>
        <v>-5217894.1318560047</v>
      </c>
      <c r="K87" s="23">
        <f>'2025 Kunta 21.7.'!K87</f>
        <v>2844961.2655385975</v>
      </c>
      <c r="L87" s="23"/>
      <c r="M87" s="23"/>
      <c r="N87" s="23"/>
      <c r="O87" s="23"/>
      <c r="P87" s="89">
        <f>'2025 Kunta 21.7.'!M87</f>
        <v>4225178.4807907706</v>
      </c>
      <c r="Q87" s="106">
        <f>'2025 Kunta 21.7.'!N87</f>
        <v>0.13391371843817201</v>
      </c>
    </row>
    <row r="88" spans="1:17" ht="15" customHeight="1">
      <c r="A88" s="62">
        <v>10</v>
      </c>
      <c r="B88" s="63">
        <v>213</v>
      </c>
      <c r="C88" s="64" t="s">
        <v>100</v>
      </c>
      <c r="D88" s="23">
        <f>'2025 Kunta 21.7.'!D88</f>
        <v>8805054.4000000004</v>
      </c>
      <c r="E88" s="106">
        <f>'2025 Kunta 21.7.'!E88</f>
        <v>6.2125153560273816E-2</v>
      </c>
      <c r="F88" s="23">
        <f>'2025 Kunta 21.7.'!F88</f>
        <v>8696335.3712168187</v>
      </c>
      <c r="G88" s="23">
        <f>'2025 Kunta 21.7.'!G88</f>
        <v>8596224.1912139989</v>
      </c>
      <c r="H88" s="23">
        <f>'2025 Kunta 21.7.'!H88</f>
        <v>100111.18000281975</v>
      </c>
      <c r="I88" s="23">
        <f>'2025 Kunta 21.7.'!I88</f>
        <v>-590819.73132694408</v>
      </c>
      <c r="J88" s="23">
        <f>'2025 Kunta 21.7.'!J88</f>
        <v>-490708.55132412433</v>
      </c>
      <c r="K88" s="23">
        <f>'2025 Kunta 21.7.'!K88</f>
        <v>314218.73351470439</v>
      </c>
      <c r="L88" s="23"/>
      <c r="M88" s="23"/>
      <c r="N88" s="23"/>
      <c r="O88" s="23"/>
      <c r="P88" s="89">
        <f>'2025 Kunta 21.7.'!M88</f>
        <v>2205791.4663883229</v>
      </c>
      <c r="Q88" s="106">
        <f>'2025 Kunta 21.7.'!N88</f>
        <v>0.17468135740249013</v>
      </c>
    </row>
    <row r="89" spans="1:17" ht="15" customHeight="1">
      <c r="A89" s="62">
        <v>4</v>
      </c>
      <c r="B89" s="63">
        <v>214</v>
      </c>
      <c r="C89" s="64" t="s">
        <v>101</v>
      </c>
      <c r="D89" s="23">
        <f>'2025 Kunta 21.7.'!D89</f>
        <v>21517237.809999999</v>
      </c>
      <c r="E89" s="106">
        <f>'2025 Kunta 21.7.'!E89</f>
        <v>6.3120787068835504E-2</v>
      </c>
      <c r="F89" s="23">
        <f>'2025 Kunta 21.7.'!F89</f>
        <v>21251557.089526542</v>
      </c>
      <c r="G89" s="23">
        <f>'2025 Kunta 21.7.'!G89</f>
        <v>21354316.880381998</v>
      </c>
      <c r="H89" s="23">
        <f>'2025 Kunta 21.7.'!H89</f>
        <v>-102759.79085545614</v>
      </c>
      <c r="I89" s="23">
        <f>'2025 Kunta 21.7.'!I89</f>
        <v>-1443808.077074704</v>
      </c>
      <c r="J89" s="23">
        <f>'2025 Kunta 21.7.'!J89</f>
        <v>-1546567.8679301601</v>
      </c>
      <c r="K89" s="23">
        <f>'2025 Kunta 21.7.'!K89</f>
        <v>767867.96608467412</v>
      </c>
      <c r="L89" s="23"/>
      <c r="M89" s="23"/>
      <c r="N89" s="23"/>
      <c r="O89" s="23"/>
      <c r="P89" s="89">
        <f>'2025 Kunta 21.7.'!M89</f>
        <v>3014714.9426863906</v>
      </c>
      <c r="Q89" s="106">
        <f>'2025 Kunta 21.7.'!N89</f>
        <v>5.3225515060415507E-3</v>
      </c>
    </row>
    <row r="90" spans="1:17" ht="15" customHeight="1">
      <c r="A90" s="62">
        <v>13</v>
      </c>
      <c r="B90" s="63">
        <v>216</v>
      </c>
      <c r="C90" s="64" t="s">
        <v>102</v>
      </c>
      <c r="D90" s="23">
        <f>'2025 Kunta 21.7.'!D90</f>
        <v>1859177.9</v>
      </c>
      <c r="E90" s="106">
        <f>'2025 Kunta 21.7.'!E90</f>
        <v>8.9019307478111154E-2</v>
      </c>
      <c r="F90" s="23">
        <f>'2025 Kunta 21.7.'!F90</f>
        <v>1836221.9923541418</v>
      </c>
      <c r="G90" s="23">
        <f>'2025 Kunta 21.7.'!G90</f>
        <v>1744080.7995899997</v>
      </c>
      <c r="H90" s="23">
        <f>'2025 Kunta 21.7.'!H90</f>
        <v>92141.192764142063</v>
      </c>
      <c r="I90" s="23">
        <f>'2025 Kunta 21.7.'!I90</f>
        <v>-124750.95978589208</v>
      </c>
      <c r="J90" s="23">
        <f>'2025 Kunta 21.7.'!J90</f>
        <v>-32609.767021750013</v>
      </c>
      <c r="K90" s="23">
        <f>'2025 Kunta 21.7.'!K90</f>
        <v>66346.952395493165</v>
      </c>
      <c r="L90" s="23"/>
      <c r="M90" s="23"/>
      <c r="N90" s="23"/>
      <c r="O90" s="23"/>
      <c r="P90" s="89">
        <f>'2025 Kunta 21.7.'!M90</f>
        <v>564411.49841505941</v>
      </c>
      <c r="Q90" s="106">
        <f>'2025 Kunta 21.7.'!N90</f>
        <v>0.22822149055642504</v>
      </c>
    </row>
    <row r="91" spans="1:17" ht="15" customHeight="1">
      <c r="A91" s="62">
        <v>16</v>
      </c>
      <c r="B91" s="63">
        <v>217</v>
      </c>
      <c r="C91" s="64" t="s">
        <v>103</v>
      </c>
      <c r="D91" s="23">
        <f>'2025 Kunta 21.7.'!D91</f>
        <v>9709552.2899999991</v>
      </c>
      <c r="E91" s="106">
        <f>'2025 Kunta 21.7.'!E91</f>
        <v>0.15309016548155507</v>
      </c>
      <c r="F91" s="23">
        <f>'2025 Kunta 21.7.'!F91</f>
        <v>9589665.1153235622</v>
      </c>
      <c r="G91" s="23">
        <f>'2025 Kunta 21.7.'!G91</f>
        <v>9653465.8099619988</v>
      </c>
      <c r="H91" s="23">
        <f>'2025 Kunta 21.7.'!H91</f>
        <v>-63800.69463843666</v>
      </c>
      <c r="I91" s="23">
        <f>'2025 Kunta 21.7.'!I91</f>
        <v>-651511.59943801304</v>
      </c>
      <c r="J91" s="23">
        <f>'2025 Kunta 21.7.'!J91</f>
        <v>-715312.2940764497</v>
      </c>
      <c r="K91" s="23">
        <f>'2025 Kunta 21.7.'!K91</f>
        <v>346496.80569362495</v>
      </c>
      <c r="L91" s="23"/>
      <c r="M91" s="23"/>
      <c r="N91" s="23"/>
      <c r="O91" s="23"/>
      <c r="P91" s="89">
        <f>'2025 Kunta 21.7.'!M91</f>
        <v>903261.79060522281</v>
      </c>
      <c r="Q91" s="106">
        <f>'2025 Kunta 21.7.'!N91</f>
        <v>7.6953110961104354E-2</v>
      </c>
    </row>
    <row r="92" spans="1:17" ht="15" customHeight="1">
      <c r="A92" s="62">
        <v>14</v>
      </c>
      <c r="B92" s="63">
        <v>218</v>
      </c>
      <c r="C92" s="64" t="s">
        <v>387</v>
      </c>
      <c r="D92" s="23">
        <f>'2025 Kunta 21.7.'!D92</f>
        <v>1956917.37</v>
      </c>
      <c r="E92" s="106">
        <f>'2025 Kunta 21.7.'!E92</f>
        <v>3.6354823388943469E-2</v>
      </c>
      <c r="F92" s="23">
        <f>'2025 Kunta 21.7.'!F92</f>
        <v>1932754.6395715158</v>
      </c>
      <c r="G92" s="23">
        <f>'2025 Kunta 21.7.'!G92</f>
        <v>1930383.1821419997</v>
      </c>
      <c r="H92" s="23">
        <f>'2025 Kunta 21.7.'!H92</f>
        <v>2371.4574295161292</v>
      </c>
      <c r="I92" s="23">
        <f>'2025 Kunta 21.7.'!I92</f>
        <v>-131309.28467317933</v>
      </c>
      <c r="J92" s="23">
        <f>'2025 Kunta 21.7.'!J92</f>
        <v>-128937.8272436632</v>
      </c>
      <c r="K92" s="23">
        <f>'2025 Kunta 21.7.'!K92</f>
        <v>69834.900462889374</v>
      </c>
      <c r="L92" s="23"/>
      <c r="M92" s="23"/>
      <c r="N92" s="23"/>
      <c r="O92" s="23"/>
      <c r="P92" s="89">
        <f>'2025 Kunta 21.7.'!M92</f>
        <v>257902.5029501828</v>
      </c>
      <c r="Q92" s="106">
        <f>'2025 Kunta 21.7.'!N92</f>
        <v>0.15512019319208248</v>
      </c>
    </row>
    <row r="93" spans="1:17" ht="15" customHeight="1">
      <c r="A93" s="62">
        <v>1</v>
      </c>
      <c r="B93" s="63">
        <v>224</v>
      </c>
      <c r="C93" s="64" t="s">
        <v>388</v>
      </c>
      <c r="D93" s="23">
        <f>'2025 Kunta 21.7.'!D93</f>
        <v>15665097.449999999</v>
      </c>
      <c r="E93" s="106">
        <f>'2025 Kunta 21.7.'!E93</f>
        <v>7.0605815416290296E-2</v>
      </c>
      <c r="F93" s="23">
        <f>'2025 Kunta 21.7.'!F93</f>
        <v>15471675.115146745</v>
      </c>
      <c r="G93" s="23">
        <f>'2025 Kunta 21.7.'!G93</f>
        <v>15609229.359551998</v>
      </c>
      <c r="H93" s="23">
        <f>'2025 Kunta 21.7.'!H93</f>
        <v>-137554.24440525286</v>
      </c>
      <c r="I93" s="23">
        <f>'2025 Kunta 21.7.'!I93</f>
        <v>-1051129.072708443</v>
      </c>
      <c r="J93" s="23">
        <f>'2025 Kunta 21.7.'!J93</f>
        <v>-1188683.3171136959</v>
      </c>
      <c r="K93" s="23">
        <f>'2025 Kunta 21.7.'!K93</f>
        <v>559027.44690861017</v>
      </c>
      <c r="L93" s="23"/>
      <c r="M93" s="23"/>
      <c r="N93" s="23"/>
      <c r="O93" s="23"/>
      <c r="P93" s="89">
        <f>'2025 Kunta 21.7.'!M93</f>
        <v>976837.38275799446</v>
      </c>
      <c r="Q93" s="106">
        <f>'2025 Kunta 21.7.'!N93</f>
        <v>0.17521889686250169</v>
      </c>
    </row>
    <row r="94" spans="1:17" ht="15" customHeight="1">
      <c r="A94" s="62">
        <v>13</v>
      </c>
      <c r="B94" s="63">
        <v>226</v>
      </c>
      <c r="C94" s="64" t="s">
        <v>106</v>
      </c>
      <c r="D94" s="23">
        <f>'2025 Kunta 21.7.'!D94</f>
        <v>5661959.6900000004</v>
      </c>
      <c r="E94" s="106">
        <f>'2025 Kunta 21.7.'!E94</f>
        <v>9.7882645142873814E-2</v>
      </c>
      <c r="F94" s="23">
        <f>'2025 Kunta 21.7.'!F94</f>
        <v>5592049.5303868661</v>
      </c>
      <c r="G94" s="23">
        <f>'2025 Kunta 21.7.'!G94</f>
        <v>5457259.5901739988</v>
      </c>
      <c r="H94" s="23">
        <f>'2025 Kunta 21.7.'!H94</f>
        <v>134789.94021286722</v>
      </c>
      <c r="I94" s="23">
        <f>'2025 Kunta 21.7.'!I94</f>
        <v>-379917.86885834433</v>
      </c>
      <c r="J94" s="23">
        <f>'2025 Kunta 21.7.'!J94</f>
        <v>-245127.92864547711</v>
      </c>
      <c r="K94" s="23">
        <f>'2025 Kunta 21.7.'!K94</f>
        <v>202053.69804451271</v>
      </c>
      <c r="L94" s="23"/>
      <c r="M94" s="23"/>
      <c r="N94" s="23"/>
      <c r="O94" s="23"/>
      <c r="P94" s="89">
        <f>'2025 Kunta 21.7.'!M94</f>
        <v>1275371.1508560791</v>
      </c>
      <c r="Q94" s="106">
        <f>'2025 Kunta 21.7.'!N94</f>
        <v>0.19199188210546336</v>
      </c>
    </row>
    <row r="95" spans="1:17" ht="15" customHeight="1">
      <c r="A95" s="62">
        <v>4</v>
      </c>
      <c r="B95" s="63">
        <v>230</v>
      </c>
      <c r="C95" s="64" t="s">
        <v>107</v>
      </c>
      <c r="D95" s="23">
        <f>'2025 Kunta 21.7.'!D95</f>
        <v>3186403.16</v>
      </c>
      <c r="E95" s="106">
        <f>'2025 Kunta 21.7.'!E95</f>
        <v>1.5680152437043127E-2</v>
      </c>
      <c r="F95" s="23">
        <f>'2025 Kunta 21.7.'!F95</f>
        <v>3147059.5465333005</v>
      </c>
      <c r="G95" s="23">
        <f>'2025 Kunta 21.7.'!G95</f>
        <v>3224770.6175999995</v>
      </c>
      <c r="H95" s="23">
        <f>'2025 Kunta 21.7.'!H95</f>
        <v>-77711.071066698991</v>
      </c>
      <c r="I95" s="23">
        <f>'2025 Kunta 21.7.'!I95</f>
        <v>-213807.86232172803</v>
      </c>
      <c r="J95" s="23">
        <f>'2025 Kunta 21.7.'!J95</f>
        <v>-291518.93338842702</v>
      </c>
      <c r="K95" s="23">
        <f>'2025 Kunta 21.7.'!K95</f>
        <v>113710.54850069431</v>
      </c>
      <c r="L95" s="23"/>
      <c r="M95" s="23"/>
      <c r="N95" s="23"/>
      <c r="O95" s="23"/>
      <c r="P95" s="89">
        <f>'2025 Kunta 21.7.'!M95</f>
        <v>644717.65199893352</v>
      </c>
      <c r="Q95" s="106">
        <f>'2025 Kunta 21.7.'!N95</f>
        <v>0.33971036516468756</v>
      </c>
    </row>
    <row r="96" spans="1:17" ht="15" customHeight="1">
      <c r="A96" s="62">
        <v>15</v>
      </c>
      <c r="B96" s="63">
        <v>231</v>
      </c>
      <c r="C96" s="64" t="s">
        <v>389</v>
      </c>
      <c r="D96" s="23">
        <f>'2025 Kunta 21.7.'!D96</f>
        <v>2796563.28</v>
      </c>
      <c r="E96" s="106">
        <f>'2025 Kunta 21.7.'!E96</f>
        <v>5.1284078261988553E-2</v>
      </c>
      <c r="F96" s="23">
        <f>'2025 Kunta 21.7.'!F96</f>
        <v>2762033.1533340802</v>
      </c>
      <c r="G96" s="23">
        <f>'2025 Kunta 21.7.'!G96</f>
        <v>2864617.1182259996</v>
      </c>
      <c r="H96" s="23">
        <f>'2025 Kunta 21.7.'!H96</f>
        <v>-102583.9648919194</v>
      </c>
      <c r="I96" s="23">
        <f>'2025 Kunta 21.7.'!I96</f>
        <v>-187649.5806463612</v>
      </c>
      <c r="J96" s="23">
        <f>'2025 Kunta 21.7.'!J96</f>
        <v>-290233.54553828062</v>
      </c>
      <c r="K96" s="23">
        <f>'2025 Kunta 21.7.'!K96</f>
        <v>99798.653377465496</v>
      </c>
      <c r="L96" s="23"/>
      <c r="M96" s="23"/>
      <c r="N96" s="23"/>
      <c r="O96" s="23"/>
      <c r="P96" s="89">
        <f>'2025 Kunta 21.7.'!M96</f>
        <v>571214.62365573819</v>
      </c>
      <c r="Q96" s="106">
        <f>'2025 Kunta 21.7.'!N96</f>
        <v>-0.37724760619041497</v>
      </c>
    </row>
    <row r="97" spans="1:17" ht="15" customHeight="1">
      <c r="A97" s="62">
        <v>14</v>
      </c>
      <c r="B97" s="63">
        <v>232</v>
      </c>
      <c r="C97" s="64" t="s">
        <v>109</v>
      </c>
      <c r="D97" s="23">
        <f>'2025 Kunta 21.7.'!D97</f>
        <v>21881176.640000001</v>
      </c>
      <c r="E97" s="106">
        <f>'2025 Kunta 21.7.'!E97</f>
        <v>7.7963875720516773E-2</v>
      </c>
      <c r="F97" s="23">
        <f>'2025 Kunta 21.7.'!F97</f>
        <v>21611002.241879977</v>
      </c>
      <c r="G97" s="23">
        <f>'2025 Kunta 21.7.'!G97</f>
        <v>21561573.533255994</v>
      </c>
      <c r="H97" s="23">
        <f>'2025 Kunta 21.7.'!H97</f>
        <v>49428.708623982966</v>
      </c>
      <c r="I97" s="23">
        <f>'2025 Kunta 21.7.'!I97</f>
        <v>-1468228.396585739</v>
      </c>
      <c r="J97" s="23">
        <f>'2025 Kunta 21.7.'!J97</f>
        <v>-1418799.687961756</v>
      </c>
      <c r="K97" s="23">
        <f>'2025 Kunta 21.7.'!K97</f>
        <v>780855.55174222821</v>
      </c>
      <c r="L97" s="23"/>
      <c r="M97" s="23"/>
      <c r="N97" s="23"/>
      <c r="O97" s="23"/>
      <c r="P97" s="89">
        <f>'2025 Kunta 21.7.'!M97</f>
        <v>3441240.3684329274</v>
      </c>
      <c r="Q97" s="106">
        <f>'2025 Kunta 21.7.'!N97</f>
        <v>-3.2549625201480858E-2</v>
      </c>
    </row>
    <row r="98" spans="1:17" ht="15" customHeight="1">
      <c r="A98" s="62">
        <v>14</v>
      </c>
      <c r="B98" s="63">
        <v>233</v>
      </c>
      <c r="C98" s="64" t="s">
        <v>110</v>
      </c>
      <c r="D98" s="23">
        <f>'2025 Kunta 21.7.'!D98</f>
        <v>26177840.859999999</v>
      </c>
      <c r="E98" s="106">
        <f>'2025 Kunta 21.7.'!E98</f>
        <v>6.3724433915241407E-2</v>
      </c>
      <c r="F98" s="23">
        <f>'2025 Kunta 21.7.'!F98</f>
        <v>25854614.074037164</v>
      </c>
      <c r="G98" s="23">
        <f>'2025 Kunta 21.7.'!G98</f>
        <v>25601785.150067993</v>
      </c>
      <c r="H98" s="23">
        <f>'2025 Kunta 21.7.'!H98</f>
        <v>252828.92396917194</v>
      </c>
      <c r="I98" s="23">
        <f>'2025 Kunta 21.7.'!I98</f>
        <v>-1756534.8493048151</v>
      </c>
      <c r="J98" s="23">
        <f>'2025 Kunta 21.7.'!J98</f>
        <v>-1503705.9253356431</v>
      </c>
      <c r="K98" s="23">
        <f>'2025 Kunta 21.7.'!K98</f>
        <v>934187.07341304771</v>
      </c>
      <c r="L98" s="23"/>
      <c r="M98" s="23"/>
      <c r="N98" s="23"/>
      <c r="O98" s="23"/>
      <c r="P98" s="89">
        <f>'2025 Kunta 21.7.'!M98</f>
        <v>3094020.7523239623</v>
      </c>
      <c r="Q98" s="106">
        <f>'2025 Kunta 21.7.'!N98</f>
        <v>0.17705001337693704</v>
      </c>
    </row>
    <row r="99" spans="1:17" ht="15" customHeight="1">
      <c r="A99" s="62">
        <v>1</v>
      </c>
      <c r="B99" s="63">
        <v>235</v>
      </c>
      <c r="C99" s="64" t="s">
        <v>390</v>
      </c>
      <c r="D99" s="23">
        <f>'2025 Kunta 21.7.'!D99</f>
        <v>21658507.460000001</v>
      </c>
      <c r="E99" s="106">
        <f>'2025 Kunta 21.7.'!E99</f>
        <v>7.1743804511163134E-2</v>
      </c>
      <c r="F99" s="23">
        <f>'2025 Kunta 21.7.'!F99</f>
        <v>21391082.434670851</v>
      </c>
      <c r="G99" s="23">
        <f>'2025 Kunta 21.7.'!G99</f>
        <v>22587976.445147999</v>
      </c>
      <c r="H99" s="23">
        <f>'2025 Kunta 21.7.'!H99</f>
        <v>-1196894.010477148</v>
      </c>
      <c r="I99" s="23">
        <f>'2025 Kunta 21.7.'!I99</f>
        <v>-1453287.2799127526</v>
      </c>
      <c r="J99" s="23">
        <f>'2025 Kunta 21.7.'!J99</f>
        <v>-2650181.2903899006</v>
      </c>
      <c r="K99" s="23">
        <f>'2025 Kunta 21.7.'!K99</f>
        <v>772909.33987869241</v>
      </c>
      <c r="L99" s="23"/>
      <c r="M99" s="23"/>
      <c r="N99" s="23"/>
      <c r="O99" s="23"/>
      <c r="P99" s="89">
        <f>'2025 Kunta 21.7.'!M99</f>
        <v>1222110.0295413905</v>
      </c>
      <c r="Q99" s="106">
        <f>'2025 Kunta 21.7.'!N99</f>
        <v>-1.8494281691084358E-2</v>
      </c>
    </row>
    <row r="100" spans="1:17" ht="15" customHeight="1">
      <c r="A100" s="62">
        <v>16</v>
      </c>
      <c r="B100" s="63">
        <v>236</v>
      </c>
      <c r="C100" s="64" t="s">
        <v>391</v>
      </c>
      <c r="D100" s="23">
        <f>'2025 Kunta 21.7.'!D100</f>
        <v>7761337.9199999999</v>
      </c>
      <c r="E100" s="106">
        <f>'2025 Kunta 21.7.'!E100</f>
        <v>0.13236591213499715</v>
      </c>
      <c r="F100" s="23">
        <f>'2025 Kunta 21.7.'!F100</f>
        <v>7665506.0168239689</v>
      </c>
      <c r="G100" s="23">
        <f>'2025 Kunta 21.7.'!G100</f>
        <v>7533716.1822539987</v>
      </c>
      <c r="H100" s="23">
        <f>'2025 Kunta 21.7.'!H100</f>
        <v>131789.83456997015</v>
      </c>
      <c r="I100" s="23">
        <f>'2025 Kunta 21.7.'!I100</f>
        <v>-520786.28663918568</v>
      </c>
      <c r="J100" s="23">
        <f>'2025 Kunta 21.7.'!J100</f>
        <v>-388996.45206921553</v>
      </c>
      <c r="K100" s="23">
        <f>'2025 Kunta 21.7.'!K100</f>
        <v>276972.48203282536</v>
      </c>
      <c r="L100" s="23"/>
      <c r="M100" s="23"/>
      <c r="N100" s="23"/>
      <c r="O100" s="23"/>
      <c r="P100" s="89">
        <f>'2025 Kunta 21.7.'!M100</f>
        <v>815136.08226081519</v>
      </c>
      <c r="Q100" s="106">
        <f>'2025 Kunta 21.7.'!N100</f>
        <v>0.30393616924812927</v>
      </c>
    </row>
    <row r="101" spans="1:17" ht="15" customHeight="1">
      <c r="A101" s="62">
        <v>11</v>
      </c>
      <c r="B101" s="63">
        <v>239</v>
      </c>
      <c r="C101" s="64" t="s">
        <v>113</v>
      </c>
      <c r="D101" s="23">
        <f>'2025 Kunta 21.7.'!D101</f>
        <v>3174056.28</v>
      </c>
      <c r="E101" s="106">
        <f>'2025 Kunta 21.7.'!E101</f>
        <v>0.17003006747016891</v>
      </c>
      <c r="F101" s="23">
        <f>'2025 Kunta 21.7.'!F101</f>
        <v>3134865.1176984063</v>
      </c>
      <c r="G101" s="23">
        <f>'2025 Kunta 21.7.'!G101</f>
        <v>3126340.7839439991</v>
      </c>
      <c r="H101" s="23">
        <f>'2025 Kunta 21.7.'!H101</f>
        <v>8524.3337544072419</v>
      </c>
      <c r="I101" s="23">
        <f>'2025 Kunta 21.7.'!I101</f>
        <v>-212979.38585889936</v>
      </c>
      <c r="J101" s="23">
        <f>'2025 Kunta 21.7.'!J101</f>
        <v>-204455.05210449212</v>
      </c>
      <c r="K101" s="23">
        <f>'2025 Kunta 21.7.'!K101</f>
        <v>113269.93555042589</v>
      </c>
      <c r="L101" s="23"/>
      <c r="M101" s="23"/>
      <c r="N101" s="23"/>
      <c r="O101" s="23"/>
      <c r="P101" s="89">
        <f>'2025 Kunta 21.7.'!M101</f>
        <v>3414585.1432294711</v>
      </c>
      <c r="Q101" s="106">
        <f>'2025 Kunta 21.7.'!N101</f>
        <v>-0.10322683659387477</v>
      </c>
    </row>
    <row r="102" spans="1:17" ht="15" customHeight="1">
      <c r="A102" s="62">
        <v>19</v>
      </c>
      <c r="B102" s="63">
        <v>240</v>
      </c>
      <c r="C102" s="64" t="s">
        <v>114</v>
      </c>
      <c r="D102" s="23">
        <f>'2025 Kunta 21.7.'!D102</f>
        <v>40127425.509999998</v>
      </c>
      <c r="E102" s="106">
        <f>'2025 Kunta 21.7.'!E102</f>
        <v>4.3745257233490431E-2</v>
      </c>
      <c r="F102" s="23">
        <f>'2025 Kunta 21.7.'!F102</f>
        <v>39631958.414530747</v>
      </c>
      <c r="G102" s="23">
        <f>'2025 Kunta 21.7.'!G102</f>
        <v>40359794.116805993</v>
      </c>
      <c r="H102" s="23">
        <f>'2025 Kunta 21.7.'!H102</f>
        <v>-727835.70227524638</v>
      </c>
      <c r="I102" s="23">
        <f>'2025 Kunta 21.7.'!I102</f>
        <v>-2692552.8999185013</v>
      </c>
      <c r="J102" s="23">
        <f>'2025 Kunta 21.7.'!J102</f>
        <v>-3420388.6021937476</v>
      </c>
      <c r="K102" s="23">
        <f>'2025 Kunta 21.7.'!K102</f>
        <v>1431994.4261738847</v>
      </c>
      <c r="L102" s="23"/>
      <c r="M102" s="23"/>
      <c r="N102" s="23"/>
      <c r="O102" s="23"/>
      <c r="P102" s="89">
        <f>'2025 Kunta 21.7.'!M102</f>
        <v>6379707.7264710618</v>
      </c>
      <c r="Q102" s="106">
        <f>'2025 Kunta 21.7.'!N102</f>
        <v>-0.12953653197882009</v>
      </c>
    </row>
    <row r="103" spans="1:17" ht="15" customHeight="1">
      <c r="A103" s="62">
        <v>19</v>
      </c>
      <c r="B103" s="63">
        <v>241</v>
      </c>
      <c r="C103" s="64" t="s">
        <v>115</v>
      </c>
      <c r="D103" s="23">
        <f>'2025 Kunta 21.7.'!D103</f>
        <v>16029924.41</v>
      </c>
      <c r="E103" s="106">
        <f>'2025 Kunta 21.7.'!E103</f>
        <v>5.7228359516384275E-2</v>
      </c>
      <c r="F103" s="23">
        <f>'2025 Kunta 21.7.'!F103</f>
        <v>15831997.431454243</v>
      </c>
      <c r="G103" s="23">
        <f>'2025 Kunta 21.7.'!G103</f>
        <v>15714540.827567996</v>
      </c>
      <c r="H103" s="23">
        <f>'2025 Kunta 21.7.'!H103</f>
        <v>117456.60388624668</v>
      </c>
      <c r="I103" s="23">
        <f>'2025 Kunta 21.7.'!I103</f>
        <v>-1075608.9858010898</v>
      </c>
      <c r="J103" s="23">
        <f>'2025 Kunta 21.7.'!J103</f>
        <v>-958152.38191484311</v>
      </c>
      <c r="K103" s="23">
        <f>'2025 Kunta 21.7.'!K103</f>
        <v>572046.72653091664</v>
      </c>
      <c r="L103" s="23"/>
      <c r="M103" s="23"/>
      <c r="N103" s="23"/>
      <c r="O103" s="23"/>
      <c r="P103" s="89">
        <f>'2025 Kunta 21.7.'!M103</f>
        <v>1493217.7160057158</v>
      </c>
      <c r="Q103" s="106">
        <f>'2025 Kunta 21.7.'!N103</f>
        <v>7.4642180457316298E-2</v>
      </c>
    </row>
    <row r="104" spans="1:17" ht="15" customHeight="1">
      <c r="A104" s="62">
        <v>17</v>
      </c>
      <c r="B104" s="63">
        <v>244</v>
      </c>
      <c r="C104" s="64" t="s">
        <v>116</v>
      </c>
      <c r="D104" s="23">
        <f>'2025 Kunta 21.7.'!D104</f>
        <v>42444787.240000002</v>
      </c>
      <c r="E104" s="106">
        <f>'2025 Kunta 21.7.'!E104</f>
        <v>0.20876633281465828</v>
      </c>
      <c r="F104" s="23">
        <f>'2025 Kunta 21.7.'!F104</f>
        <v>41920706.883876182</v>
      </c>
      <c r="G104" s="23">
        <f>'2025 Kunta 21.7.'!G104</f>
        <v>41756084.875547998</v>
      </c>
      <c r="H104" s="23">
        <f>'2025 Kunta 21.7.'!H104</f>
        <v>164622.00832818449</v>
      </c>
      <c r="I104" s="23">
        <f>'2025 Kunta 21.7.'!I104</f>
        <v>-2848048.0249350998</v>
      </c>
      <c r="J104" s="23">
        <f>'2025 Kunta 21.7.'!J104</f>
        <v>-2683426.0166069153</v>
      </c>
      <c r="K104" s="23">
        <f>'2025 Kunta 21.7.'!K104</f>
        <v>1514692.208017918</v>
      </c>
      <c r="L104" s="23"/>
      <c r="M104" s="23"/>
      <c r="N104" s="23"/>
      <c r="O104" s="23"/>
      <c r="P104" s="89">
        <f>'2025 Kunta 21.7.'!M104</f>
        <v>4102249.1318675447</v>
      </c>
      <c r="Q104" s="106">
        <f>'2025 Kunta 21.7.'!N104</f>
        <v>0.11586940521714806</v>
      </c>
    </row>
    <row r="105" spans="1:17" ht="15" customHeight="1">
      <c r="A105" s="62">
        <v>1</v>
      </c>
      <c r="B105" s="63">
        <v>245</v>
      </c>
      <c r="C105" s="64" t="s">
        <v>392</v>
      </c>
      <c r="D105" s="23">
        <f>'2025 Kunta 21.7.'!D105</f>
        <v>68286250.609999999</v>
      </c>
      <c r="E105" s="106">
        <f>'2025 Kunta 21.7.'!E105</f>
        <v>5.9747948068199497E-2</v>
      </c>
      <c r="F105" s="23">
        <f>'2025 Kunta 21.7.'!F105</f>
        <v>67443096.83623521</v>
      </c>
      <c r="G105" s="23">
        <f>'2025 Kunta 21.7.'!G105</f>
        <v>68981679.460061997</v>
      </c>
      <c r="H105" s="23">
        <f>'2025 Kunta 21.7.'!H105</f>
        <v>-1538582.6238267869</v>
      </c>
      <c r="I105" s="23">
        <f>'2025 Kunta 21.7.'!I105</f>
        <v>-4582011.9224617817</v>
      </c>
      <c r="J105" s="23">
        <f>'2025 Kunta 21.7.'!J105</f>
        <v>-6120594.5462885685</v>
      </c>
      <c r="K105" s="23">
        <f>'2025 Kunta 21.7.'!K105</f>
        <v>2436875.2546425955</v>
      </c>
      <c r="L105" s="23"/>
      <c r="M105" s="23"/>
      <c r="N105" s="23"/>
      <c r="O105" s="23"/>
      <c r="P105" s="89">
        <f>'2025 Kunta 21.7.'!M105</f>
        <v>6002287.9822050976</v>
      </c>
      <c r="Q105" s="106">
        <f>'2025 Kunta 21.7.'!N105</f>
        <v>9.8875148280822556E-2</v>
      </c>
    </row>
    <row r="106" spans="1:17" ht="15" customHeight="1">
      <c r="A106" s="62">
        <v>13</v>
      </c>
      <c r="B106" s="63">
        <v>249</v>
      </c>
      <c r="C106" s="64" t="s">
        <v>118</v>
      </c>
      <c r="D106" s="23">
        <f>'2025 Kunta 21.7.'!D106</f>
        <v>16155454.119999999</v>
      </c>
      <c r="E106" s="106">
        <f>'2025 Kunta 21.7.'!E106</f>
        <v>5.7768865651018908E-2</v>
      </c>
      <c r="F106" s="23">
        <f>'2025 Kunta 21.7.'!F106</f>
        <v>15955977.183040056</v>
      </c>
      <c r="G106" s="23">
        <f>'2025 Kunta 21.7.'!G106</f>
        <v>15926569.699877996</v>
      </c>
      <c r="H106" s="23">
        <f>'2025 Kunta 21.7.'!H106</f>
        <v>29407.48316206038</v>
      </c>
      <c r="I106" s="23">
        <f>'2025 Kunta 21.7.'!I106</f>
        <v>-1084032.0376263855</v>
      </c>
      <c r="J106" s="23">
        <f>'2025 Kunta 21.7.'!J106</f>
        <v>-1054624.5544643251</v>
      </c>
      <c r="K106" s="23">
        <f>'2025 Kunta 21.7.'!K106</f>
        <v>576526.40203350841</v>
      </c>
      <c r="L106" s="23"/>
      <c r="M106" s="23"/>
      <c r="N106" s="23"/>
      <c r="O106" s="23"/>
      <c r="P106" s="89">
        <f>'2025 Kunta 21.7.'!M106</f>
        <v>2588697.1061496995</v>
      </c>
      <c r="Q106" s="106">
        <f>'2025 Kunta 21.7.'!N106</f>
        <v>7.7204160383047782E-2</v>
      </c>
    </row>
    <row r="107" spans="1:17" ht="15" customHeight="1">
      <c r="A107" s="62">
        <v>6</v>
      </c>
      <c r="B107" s="63">
        <v>250</v>
      </c>
      <c r="C107" s="64" t="s">
        <v>119</v>
      </c>
      <c r="D107" s="23">
        <f>'2025 Kunta 21.7.'!D107</f>
        <v>2722433.62</v>
      </c>
      <c r="E107" s="106">
        <f>'2025 Kunta 21.7.'!E107</f>
        <v>0.12430796022052326</v>
      </c>
      <c r="F107" s="23">
        <f>'2025 Kunta 21.7.'!F107</f>
        <v>2688818.7976891827</v>
      </c>
      <c r="G107" s="23">
        <f>'2025 Kunta 21.7.'!G107</f>
        <v>2610088.5381659996</v>
      </c>
      <c r="H107" s="23">
        <f>'2025 Kunta 21.7.'!H107</f>
        <v>78730.259523183107</v>
      </c>
      <c r="I107" s="23">
        <f>'2025 Kunta 21.7.'!I107</f>
        <v>-182675.47556819636</v>
      </c>
      <c r="J107" s="23">
        <f>'2025 Kunta 21.7.'!J107</f>
        <v>-103945.21604501325</v>
      </c>
      <c r="K107" s="23">
        <f>'2025 Kunta 21.7.'!K107</f>
        <v>97153.24917859133</v>
      </c>
      <c r="L107" s="23"/>
      <c r="M107" s="23"/>
      <c r="N107" s="23"/>
      <c r="O107" s="23"/>
      <c r="P107" s="89">
        <f>'2025 Kunta 21.7.'!M107</f>
        <v>665103.79300361814</v>
      </c>
      <c r="Q107" s="106">
        <f>'2025 Kunta 21.7.'!N107</f>
        <v>0.10126552656494914</v>
      </c>
    </row>
    <row r="108" spans="1:17" ht="15" customHeight="1">
      <c r="A108" s="62">
        <v>13</v>
      </c>
      <c r="B108" s="63">
        <v>256</v>
      </c>
      <c r="C108" s="64" t="s">
        <v>120</v>
      </c>
      <c r="D108" s="23">
        <f>'2025 Kunta 21.7.'!D108</f>
        <v>2192474.4</v>
      </c>
      <c r="E108" s="106">
        <f>'2025 Kunta 21.7.'!E108</f>
        <v>3.2588443198313888E-2</v>
      </c>
      <c r="F108" s="23">
        <f>'2025 Kunta 21.7.'!F108</f>
        <v>2165403.1660732687</v>
      </c>
      <c r="G108" s="23">
        <f>'2025 Kunta 21.7.'!G108</f>
        <v>2141411.4607319995</v>
      </c>
      <c r="H108" s="23">
        <f>'2025 Kunta 21.7.'!H108</f>
        <v>23991.705341269262</v>
      </c>
      <c r="I108" s="23">
        <f>'2025 Kunta 21.7.'!I108</f>
        <v>-147115.17693169537</v>
      </c>
      <c r="J108" s="23">
        <f>'2025 Kunta 21.7.'!J108</f>
        <v>-123123.47159042611</v>
      </c>
      <c r="K108" s="23">
        <f>'2025 Kunta 21.7.'!K108</f>
        <v>78241.030428092665</v>
      </c>
      <c r="L108" s="23"/>
      <c r="M108" s="23"/>
      <c r="N108" s="23"/>
      <c r="O108" s="23"/>
      <c r="P108" s="89">
        <f>'2025 Kunta 21.7.'!M108</f>
        <v>520487.69508977782</v>
      </c>
      <c r="Q108" s="106">
        <f>'2025 Kunta 21.7.'!N108</f>
        <v>0.21838150633608278</v>
      </c>
    </row>
    <row r="109" spans="1:17" ht="15" customHeight="1">
      <c r="A109" s="62">
        <v>1</v>
      </c>
      <c r="B109" s="63">
        <v>257</v>
      </c>
      <c r="C109" s="64" t="s">
        <v>393</v>
      </c>
      <c r="D109" s="23">
        <f>'2025 Kunta 21.7.'!D109</f>
        <v>88069325.599999994</v>
      </c>
      <c r="E109" s="106">
        <f>'2025 Kunta 21.7.'!E109</f>
        <v>5.628657360973599E-2</v>
      </c>
      <c r="F109" s="23">
        <f>'2025 Kunta 21.7.'!F109</f>
        <v>86981903.40930666</v>
      </c>
      <c r="G109" s="23">
        <f>'2025 Kunta 21.7.'!G109</f>
        <v>88421370.467363983</v>
      </c>
      <c r="H109" s="23">
        <f>'2025 Kunta 21.7.'!H109</f>
        <v>-1439467.0580573231</v>
      </c>
      <c r="I109" s="23">
        <f>'2025 Kunta 21.7.'!I109</f>
        <v>-5909457.5598689262</v>
      </c>
      <c r="J109" s="23">
        <f>'2025 Kunta 21.7.'!J109</f>
        <v>-7348924.6179262493</v>
      </c>
      <c r="K109" s="23">
        <f>'2025 Kunta 21.7.'!K109</f>
        <v>3142857.578656882</v>
      </c>
      <c r="L109" s="23"/>
      <c r="M109" s="23"/>
      <c r="N109" s="23"/>
      <c r="O109" s="23"/>
      <c r="P109" s="89">
        <f>'2025 Kunta 21.7.'!M109</f>
        <v>4531465.8527978286</v>
      </c>
      <c r="Q109" s="106">
        <f>'2025 Kunta 21.7.'!N109</f>
        <v>-0.12953588569929564</v>
      </c>
    </row>
    <row r="110" spans="1:17" ht="15" customHeight="1">
      <c r="A110" s="62">
        <v>12</v>
      </c>
      <c r="B110" s="63">
        <v>260</v>
      </c>
      <c r="C110" s="64" t="s">
        <v>122</v>
      </c>
      <c r="D110" s="23">
        <f>'2025 Kunta 21.7.'!D110</f>
        <v>13041647.67</v>
      </c>
      <c r="E110" s="106">
        <f>'2025 Kunta 21.7.'!E110</f>
        <v>3.4831205904933382E-2</v>
      </c>
      <c r="F110" s="23">
        <f>'2025 Kunta 21.7.'!F110</f>
        <v>12880617.97001145</v>
      </c>
      <c r="G110" s="23">
        <f>'2025 Kunta 21.7.'!G110</f>
        <v>13017192.348905997</v>
      </c>
      <c r="H110" s="23">
        <f>'2025 Kunta 21.7.'!H110</f>
        <v>-136574.378894547</v>
      </c>
      <c r="I110" s="23">
        <f>'2025 Kunta 21.7.'!I110</f>
        <v>-875095.41933665576</v>
      </c>
      <c r="J110" s="23">
        <f>'2025 Kunta 21.7.'!J110</f>
        <v>-1011669.7982312028</v>
      </c>
      <c r="K110" s="23">
        <f>'2025 Kunta 21.7.'!K110</f>
        <v>465406.55260601168</v>
      </c>
      <c r="L110" s="23"/>
      <c r="M110" s="23"/>
      <c r="N110" s="23"/>
      <c r="O110" s="23"/>
      <c r="P110" s="89">
        <f>'2025 Kunta 21.7.'!M110</f>
        <v>2285147.1413039034</v>
      </c>
      <c r="Q110" s="106">
        <f>'2025 Kunta 21.7.'!N110</f>
        <v>0.2066693499311465</v>
      </c>
    </row>
    <row r="111" spans="1:17" ht="15" customHeight="1">
      <c r="A111" s="62">
        <v>19</v>
      </c>
      <c r="B111" s="63">
        <v>261</v>
      </c>
      <c r="C111" s="64" t="s">
        <v>123</v>
      </c>
      <c r="D111" s="23">
        <f>'2025 Kunta 21.7.'!D111</f>
        <v>11895319.470000001</v>
      </c>
      <c r="E111" s="106">
        <f>'2025 Kunta 21.7.'!E111</f>
        <v>4.1718506825714652E-2</v>
      </c>
      <c r="F111" s="23">
        <f>'2025 Kunta 21.7.'!F111</f>
        <v>11748443.877744254</v>
      </c>
      <c r="G111" s="23">
        <f>'2025 Kunta 21.7.'!G111</f>
        <v>11520216.336581998</v>
      </c>
      <c r="H111" s="23">
        <f>'2025 Kunta 21.7.'!H111</f>
        <v>228227.54116225615</v>
      </c>
      <c r="I111" s="23">
        <f>'2025 Kunta 21.7.'!I111</f>
        <v>-798176.72146506759</v>
      </c>
      <c r="J111" s="23">
        <f>'2025 Kunta 21.7.'!J111</f>
        <v>-569949.18030281144</v>
      </c>
      <c r="K111" s="23">
        <f>'2025 Kunta 21.7.'!K111</f>
        <v>424498.48107879999</v>
      </c>
      <c r="L111" s="23"/>
      <c r="M111" s="23"/>
      <c r="N111" s="23"/>
      <c r="O111" s="23"/>
      <c r="P111" s="89">
        <f>'2025 Kunta 21.7.'!M111</f>
        <v>6063327.1932462761</v>
      </c>
      <c r="Q111" s="106">
        <f>'2025 Kunta 21.7.'!N111</f>
        <v>0.21908780332731514</v>
      </c>
    </row>
    <row r="112" spans="1:17" ht="15" customHeight="1">
      <c r="A112" s="62">
        <v>11</v>
      </c>
      <c r="B112" s="63">
        <v>263</v>
      </c>
      <c r="C112" s="64" t="s">
        <v>124</v>
      </c>
      <c r="D112" s="23">
        <f>'2025 Kunta 21.7.'!D112</f>
        <v>11985161.52</v>
      </c>
      <c r="E112" s="106">
        <f>'2025 Kunta 21.7.'!E112</f>
        <v>6.6236071927438855E-2</v>
      </c>
      <c r="F112" s="23">
        <f>'2025 Kunta 21.7.'!F112</f>
        <v>11837176.61711695</v>
      </c>
      <c r="G112" s="23">
        <f>'2025 Kunta 21.7.'!G112</f>
        <v>11583050.559155999</v>
      </c>
      <c r="H112" s="23">
        <f>'2025 Kunta 21.7.'!H112</f>
        <v>254126.0579609517</v>
      </c>
      <c r="I112" s="23">
        <f>'2025 Kunta 21.7.'!I112</f>
        <v>-804205.12894916686</v>
      </c>
      <c r="J112" s="23">
        <f>'2025 Kunta 21.7.'!J112</f>
        <v>-550079.07098821516</v>
      </c>
      <c r="K112" s="23">
        <f>'2025 Kunta 21.7.'!K112</f>
        <v>427704.60041491268</v>
      </c>
      <c r="L112" s="23"/>
      <c r="M112" s="23"/>
      <c r="N112" s="23"/>
      <c r="O112" s="23"/>
      <c r="P112" s="89">
        <f>'2025 Kunta 21.7.'!M112</f>
        <v>1839631.0874225651</v>
      </c>
      <c r="Q112" s="106">
        <f>'2025 Kunta 21.7.'!N112</f>
        <v>0.22135260435035287</v>
      </c>
    </row>
    <row r="113" spans="1:17" ht="15" customHeight="1">
      <c r="A113" s="62">
        <v>13</v>
      </c>
      <c r="B113" s="63">
        <v>265</v>
      </c>
      <c r="C113" s="64" t="s">
        <v>125</v>
      </c>
      <c r="D113" s="23">
        <f>'2025 Kunta 21.7.'!D113</f>
        <v>1375316.86</v>
      </c>
      <c r="E113" s="106">
        <f>'2025 Kunta 21.7.'!E113</f>
        <v>2.6568258047657611E-2</v>
      </c>
      <c r="F113" s="23">
        <f>'2025 Kunta 21.7.'!F113</f>
        <v>1358335.3506877651</v>
      </c>
      <c r="G113" s="23">
        <f>'2025 Kunta 21.7.'!G113</f>
        <v>1342567.0440899997</v>
      </c>
      <c r="H113" s="23">
        <f>'2025 Kunta 21.7.'!H113</f>
        <v>15768.306597765302</v>
      </c>
      <c r="I113" s="23">
        <f>'2025 Kunta 21.7.'!I113</f>
        <v>-92283.852069626781</v>
      </c>
      <c r="J113" s="23">
        <f>'2025 Kunta 21.7.'!J113</f>
        <v>-76515.545471861478</v>
      </c>
      <c r="K113" s="23">
        <f>'2025 Kunta 21.7.'!K113</f>
        <v>49079.80147523222</v>
      </c>
      <c r="L113" s="23"/>
      <c r="M113" s="23"/>
      <c r="N113" s="23"/>
      <c r="O113" s="23"/>
      <c r="P113" s="89">
        <f>'2025 Kunta 21.7.'!M113</f>
        <v>546571.70370356389</v>
      </c>
      <c r="Q113" s="106">
        <f>'2025 Kunta 21.7.'!N113</f>
        <v>0.22234244298724226</v>
      </c>
    </row>
    <row r="114" spans="1:17" ht="15" customHeight="1">
      <c r="A114" s="62">
        <v>4</v>
      </c>
      <c r="B114" s="63">
        <v>271</v>
      </c>
      <c r="C114" s="64" t="s">
        <v>394</v>
      </c>
      <c r="D114" s="23">
        <f>'2025 Kunta 21.7.'!D114</f>
        <v>12260376.970000001</v>
      </c>
      <c r="E114" s="106">
        <f>'2025 Kunta 21.7.'!E114</f>
        <v>5.2095248310374043E-2</v>
      </c>
      <c r="F114" s="23">
        <f>'2025 Kunta 21.7.'!F114</f>
        <v>12108993.88749524</v>
      </c>
      <c r="G114" s="23">
        <f>'2025 Kunta 21.7.'!G114</f>
        <v>12034489.857227998</v>
      </c>
      <c r="H114" s="23">
        <f>'2025 Kunta 21.7.'!H114</f>
        <v>74504.030267242342</v>
      </c>
      <c r="I114" s="23">
        <f>'2025 Kunta 21.7.'!I114</f>
        <v>-822672.1038069285</v>
      </c>
      <c r="J114" s="23">
        <f>'2025 Kunta 21.7.'!J114</f>
        <v>-748168.07353968616</v>
      </c>
      <c r="K114" s="23">
        <f>'2025 Kunta 21.7.'!K114</f>
        <v>437525.9877924489</v>
      </c>
      <c r="L114" s="23"/>
      <c r="M114" s="23"/>
      <c r="N114" s="23"/>
      <c r="O114" s="23"/>
      <c r="P114" s="89">
        <f>'2025 Kunta 21.7.'!M114</f>
        <v>1103139.5189977628</v>
      </c>
      <c r="Q114" s="106">
        <f>'2025 Kunta 21.7.'!N114</f>
        <v>0.24958959475643017</v>
      </c>
    </row>
    <row r="115" spans="1:17" ht="15" customHeight="1">
      <c r="A115" s="62">
        <v>16</v>
      </c>
      <c r="B115" s="63">
        <v>272</v>
      </c>
      <c r="C115" s="64" t="s">
        <v>395</v>
      </c>
      <c r="D115" s="23">
        <f>'2025 Kunta 21.7.'!D115</f>
        <v>96622210.739999995</v>
      </c>
      <c r="E115" s="106">
        <f>'2025 Kunta 21.7.'!E115</f>
        <v>0.10318626502030348</v>
      </c>
      <c r="F115" s="23">
        <f>'2025 Kunta 21.7.'!F115</f>
        <v>95429183.14092727</v>
      </c>
      <c r="G115" s="23">
        <f>'2025 Kunta 21.7.'!G115</f>
        <v>95052001.808645993</v>
      </c>
      <c r="H115" s="23">
        <f>'2025 Kunta 21.7.'!H115</f>
        <v>377181.33228127658</v>
      </c>
      <c r="I115" s="23">
        <f>'2025 Kunta 21.7.'!I115</f>
        <v>-6483356.7172080353</v>
      </c>
      <c r="J115" s="23">
        <f>'2025 Kunta 21.7.'!J115</f>
        <v>-6106175.3849267587</v>
      </c>
      <c r="K115" s="23">
        <f>'2025 Kunta 21.7.'!K115</f>
        <v>3448077.3552192547</v>
      </c>
      <c r="L115" s="23"/>
      <c r="M115" s="23"/>
      <c r="N115" s="23"/>
      <c r="O115" s="23"/>
      <c r="P115" s="89">
        <f>'2025 Kunta 21.7.'!M115</f>
        <v>16506082.079011323</v>
      </c>
      <c r="Q115" s="106">
        <f>'2025 Kunta 21.7.'!N115</f>
        <v>0.29443513398200238</v>
      </c>
    </row>
    <row r="116" spans="1:17" ht="15" customHeight="1">
      <c r="A116" s="62">
        <v>19</v>
      </c>
      <c r="B116" s="63">
        <v>273</v>
      </c>
      <c r="C116" s="64" t="s">
        <v>128</v>
      </c>
      <c r="D116" s="23">
        <f>'2025 Kunta 21.7.'!D116</f>
        <v>6964172.0300000003</v>
      </c>
      <c r="E116" s="106">
        <f>'2025 Kunta 21.7.'!E116</f>
        <v>0.14232706375022719</v>
      </c>
      <c r="F116" s="23">
        <f>'2025 Kunta 21.7.'!F116</f>
        <v>6878183.0076743001</v>
      </c>
      <c r="G116" s="23">
        <f>'2025 Kunta 21.7.'!G116</f>
        <v>6755789.2794299982</v>
      </c>
      <c r="H116" s="23">
        <f>'2025 Kunta 21.7.'!H116</f>
        <v>122393.72824430186</v>
      </c>
      <c r="I116" s="23">
        <f>'2025 Kunta 21.7.'!I116</f>
        <v>-467296.40281146008</v>
      </c>
      <c r="J116" s="23">
        <f>'2025 Kunta 21.7.'!J116</f>
        <v>-344902.67456715822</v>
      </c>
      <c r="K116" s="23">
        <f>'2025 Kunta 21.7.'!K116</f>
        <v>248524.67864879151</v>
      </c>
      <c r="L116" s="23"/>
      <c r="M116" s="23"/>
      <c r="N116" s="23"/>
      <c r="O116" s="23"/>
      <c r="P116" s="89">
        <f>'2025 Kunta 21.7.'!M116</f>
        <v>1200387.5348317735</v>
      </c>
      <c r="Q116" s="106">
        <f>'2025 Kunta 21.7.'!N116</f>
        <v>0.66519933558724498</v>
      </c>
    </row>
    <row r="117" spans="1:17" ht="15" customHeight="1">
      <c r="A117" s="62">
        <v>13</v>
      </c>
      <c r="B117" s="63">
        <v>275</v>
      </c>
      <c r="C117" s="64" t="s">
        <v>129</v>
      </c>
      <c r="D117" s="23">
        <f>'2025 Kunta 21.7.'!D117</f>
        <v>4202834.7</v>
      </c>
      <c r="E117" s="106">
        <f>'2025 Kunta 21.7.'!E117</f>
        <v>5.159807458756327E-2</v>
      </c>
      <c r="F117" s="23">
        <f>'2025 Kunta 21.7.'!F117</f>
        <v>4150940.8574451762</v>
      </c>
      <c r="G117" s="23">
        <f>'2025 Kunta 21.7.'!G117</f>
        <v>4091544.116675999</v>
      </c>
      <c r="H117" s="23">
        <f>'2025 Kunta 21.7.'!H117</f>
        <v>59396.74076917721</v>
      </c>
      <c r="I117" s="23">
        <f>'2025 Kunta 21.7.'!I117</f>
        <v>-282010.48573482496</v>
      </c>
      <c r="J117" s="23">
        <f>'2025 Kunta 21.7.'!J117</f>
        <v>-222613.74496564775</v>
      </c>
      <c r="K117" s="23">
        <f>'2025 Kunta 21.7.'!K117</f>
        <v>149983.10477282826</v>
      </c>
      <c r="L117" s="23"/>
      <c r="M117" s="23"/>
      <c r="N117" s="23"/>
      <c r="O117" s="23"/>
      <c r="P117" s="89">
        <f>'2025 Kunta 21.7.'!M117</f>
        <v>785616.55259363668</v>
      </c>
      <c r="Q117" s="106">
        <f>'2025 Kunta 21.7.'!N117</f>
        <v>0.28189502312587145</v>
      </c>
    </row>
    <row r="118" spans="1:17" ht="15" customHeight="1">
      <c r="A118" s="62">
        <v>12</v>
      </c>
      <c r="B118" s="63">
        <v>276</v>
      </c>
      <c r="C118" s="64" t="s">
        <v>130</v>
      </c>
      <c r="D118" s="23">
        <f>'2025 Kunta 21.7.'!D118</f>
        <v>29753706.57</v>
      </c>
      <c r="E118" s="106">
        <f>'2025 Kunta 21.7.'!E118</f>
        <v>0.11762305405568818</v>
      </c>
      <c r="F118" s="23">
        <f>'2025 Kunta 21.7.'!F118</f>
        <v>29386327.342792705</v>
      </c>
      <c r="G118" s="23">
        <f>'2025 Kunta 21.7.'!G118</f>
        <v>29104449.232103992</v>
      </c>
      <c r="H118" s="23">
        <f>'2025 Kunta 21.7.'!H118</f>
        <v>281878.11068871245</v>
      </c>
      <c r="I118" s="23">
        <f>'2025 Kunta 21.7.'!I118</f>
        <v>-1996475.6744340081</v>
      </c>
      <c r="J118" s="23">
        <f>'2025 Kunta 21.7.'!J118</f>
        <v>-1714597.5637452956</v>
      </c>
      <c r="K118" s="23">
        <f>'2025 Kunta 21.7.'!K118</f>
        <v>1061796.0515716448</v>
      </c>
      <c r="L118" s="23"/>
      <c r="M118" s="23"/>
      <c r="N118" s="23"/>
      <c r="O118" s="23"/>
      <c r="P118" s="89">
        <f>'2025 Kunta 21.7.'!M118</f>
        <v>2782692.5190230813</v>
      </c>
      <c r="Q118" s="106">
        <f>'2025 Kunta 21.7.'!N118</f>
        <v>0.29818318249296993</v>
      </c>
    </row>
    <row r="119" spans="1:17" ht="15" customHeight="1">
      <c r="A119" s="62">
        <v>15</v>
      </c>
      <c r="B119" s="63">
        <v>280</v>
      </c>
      <c r="C119" s="64" t="s">
        <v>131</v>
      </c>
      <c r="D119" s="23">
        <f>'2025 Kunta 21.7.'!D119</f>
        <v>3294932.17</v>
      </c>
      <c r="E119" s="106">
        <f>'2025 Kunta 21.7.'!E119</f>
        <v>5.5982776595200567E-2</v>
      </c>
      <c r="F119" s="23">
        <f>'2025 Kunta 21.7.'!F119</f>
        <v>3254248.5115970643</v>
      </c>
      <c r="G119" s="23">
        <f>'2025 Kunta 21.7.'!G119</f>
        <v>3179072.0729879998</v>
      </c>
      <c r="H119" s="23">
        <f>'2025 Kunta 21.7.'!H119</f>
        <v>75176.438609064557</v>
      </c>
      <c r="I119" s="23">
        <f>'2025 Kunta 21.7.'!I119</f>
        <v>-221090.16605506773</v>
      </c>
      <c r="J119" s="23">
        <f>'2025 Kunta 21.7.'!J119</f>
        <v>-145913.72744600318</v>
      </c>
      <c r="K119" s="23">
        <f>'2025 Kunta 21.7.'!K119</f>
        <v>117583.53400681504</v>
      </c>
      <c r="L119" s="23"/>
      <c r="M119" s="23"/>
      <c r="N119" s="23"/>
      <c r="O119" s="23"/>
      <c r="P119" s="89">
        <f>'2025 Kunta 21.7.'!M119</f>
        <v>466627.47552459658</v>
      </c>
      <c r="Q119" s="106">
        <f>'2025 Kunta 21.7.'!N119</f>
        <v>0.18294484533727084</v>
      </c>
    </row>
    <row r="120" spans="1:17" ht="15" customHeight="1">
      <c r="A120" s="62">
        <v>2</v>
      </c>
      <c r="B120" s="63">
        <v>284</v>
      </c>
      <c r="C120" s="64" t="s">
        <v>396</v>
      </c>
      <c r="D120" s="23">
        <f>'2025 Kunta 21.7.'!D120</f>
        <v>3064854.01</v>
      </c>
      <c r="E120" s="106">
        <f>'2025 Kunta 21.7.'!E120</f>
        <v>6.1535297269256217E-2</v>
      </c>
      <c r="F120" s="23">
        <f>'2025 Kunta 21.7.'!F120</f>
        <v>3027011.2056069411</v>
      </c>
      <c r="G120" s="23">
        <f>'2025 Kunta 21.7.'!G120</f>
        <v>2996944.6166819995</v>
      </c>
      <c r="H120" s="23">
        <f>'2025 Kunta 21.7.'!H120</f>
        <v>30066.588924941607</v>
      </c>
      <c r="I120" s="23">
        <f>'2025 Kunta 21.7.'!I120</f>
        <v>-205651.90633512806</v>
      </c>
      <c r="J120" s="23">
        <f>'2025 Kunta 21.7.'!J120</f>
        <v>-175585.31741018646</v>
      </c>
      <c r="K120" s="23">
        <f>'2025 Kunta 21.7.'!K120</f>
        <v>109372.92396849507</v>
      </c>
      <c r="L120" s="23"/>
      <c r="M120" s="23"/>
      <c r="N120" s="23"/>
      <c r="O120" s="23"/>
      <c r="P120" s="89">
        <f>'2025 Kunta 21.7.'!M120</f>
        <v>1198695.3324941644</v>
      </c>
      <c r="Q120" s="106">
        <f>'2025 Kunta 21.7.'!N120</f>
        <v>-0.17901399476653912</v>
      </c>
    </row>
    <row r="121" spans="1:17" ht="15" customHeight="1">
      <c r="A121" s="62">
        <v>8</v>
      </c>
      <c r="B121" s="63">
        <v>285</v>
      </c>
      <c r="C121" s="64" t="s">
        <v>133</v>
      </c>
      <c r="D121" s="23">
        <f>'2025 Kunta 21.7.'!D121</f>
        <v>109318481.53</v>
      </c>
      <c r="E121" s="106">
        <f>'2025 Kunta 21.7.'!E121</f>
        <v>5.7022173839908818E-2</v>
      </c>
      <c r="F121" s="23">
        <f>'2025 Kunta 21.7.'!F121</f>
        <v>107968688.71781774</v>
      </c>
      <c r="G121" s="23">
        <f>'2025 Kunta 21.7.'!G121</f>
        <v>107782637.38932598</v>
      </c>
      <c r="H121" s="23">
        <f>'2025 Kunta 21.7.'!H121</f>
        <v>186051.32849176228</v>
      </c>
      <c r="I121" s="23">
        <f>'2025 Kunta 21.7.'!I121</f>
        <v>-7335277.3251036471</v>
      </c>
      <c r="J121" s="23">
        <f>'2025 Kunta 21.7.'!J121</f>
        <v>-7149225.9966118848</v>
      </c>
      <c r="K121" s="23">
        <f>'2025 Kunta 21.7.'!K121</f>
        <v>3901158.7272086814</v>
      </c>
      <c r="L121" s="23"/>
      <c r="M121" s="23"/>
      <c r="N121" s="23"/>
      <c r="O121" s="23"/>
      <c r="P121" s="89">
        <f>'2025 Kunta 21.7.'!M121</f>
        <v>9184848.0208423343</v>
      </c>
      <c r="Q121" s="106">
        <f>'2025 Kunta 21.7.'!N121</f>
        <v>0.13460308439921631</v>
      </c>
    </row>
    <row r="122" spans="1:17" ht="15" customHeight="1">
      <c r="A122" s="62">
        <v>8</v>
      </c>
      <c r="B122" s="63">
        <v>286</v>
      </c>
      <c r="C122" s="64" t="s">
        <v>134</v>
      </c>
      <c r="D122" s="23">
        <f>'2025 Kunta 21.7.'!D122</f>
        <v>158561765.88999999</v>
      </c>
      <c r="E122" s="106">
        <f>'2025 Kunta 21.7.'!E122</f>
        <v>4.962088907752138E-2</v>
      </c>
      <c r="F122" s="23">
        <f>'2025 Kunta 21.7.'!F122</f>
        <v>156603949.34434557</v>
      </c>
      <c r="G122" s="23">
        <f>'2025 Kunta 21.7.'!G122</f>
        <v>157342781.51303399</v>
      </c>
      <c r="H122" s="23">
        <f>'2025 Kunta 21.7.'!H122</f>
        <v>-738832.16868841648</v>
      </c>
      <c r="I122" s="23">
        <f>'2025 Kunta 21.7.'!I122</f>
        <v>-10639504.955455538</v>
      </c>
      <c r="J122" s="23">
        <f>'2025 Kunta 21.7.'!J122</f>
        <v>-11378337.124143954</v>
      </c>
      <c r="K122" s="23">
        <f>'2025 Kunta 21.7.'!K122</f>
        <v>5658463.3096430209</v>
      </c>
      <c r="L122" s="23"/>
      <c r="M122" s="23"/>
      <c r="N122" s="23"/>
      <c r="O122" s="23"/>
      <c r="P122" s="89">
        <f>'2025 Kunta 21.7.'!M122</f>
        <v>18395698.013873342</v>
      </c>
      <c r="Q122" s="106">
        <f>'2025 Kunta 21.7.'!N122</f>
        <v>-1.0896984464468518E-2</v>
      </c>
    </row>
    <row r="123" spans="1:17" ht="15" customHeight="1">
      <c r="A123" s="62">
        <v>15</v>
      </c>
      <c r="B123" s="63">
        <v>287</v>
      </c>
      <c r="C123" s="64" t="s">
        <v>397</v>
      </c>
      <c r="D123" s="23">
        <f>'2025 Kunta 21.7.'!D123</f>
        <v>11037816.939999999</v>
      </c>
      <c r="E123" s="106">
        <f>'2025 Kunta 21.7.'!E123</f>
        <v>3.86034823023369E-2</v>
      </c>
      <c r="F123" s="23">
        <f>'2025 Kunta 21.7.'!F123</f>
        <v>10901529.225797648</v>
      </c>
      <c r="G123" s="23">
        <f>'2025 Kunta 21.7.'!G123</f>
        <v>10995444.749987999</v>
      </c>
      <c r="H123" s="23">
        <f>'2025 Kunta 21.7.'!H123</f>
        <v>-93915.524190351367</v>
      </c>
      <c r="I123" s="23">
        <f>'2025 Kunta 21.7.'!I123</f>
        <v>-740638.24511144322</v>
      </c>
      <c r="J123" s="23">
        <f>'2025 Kunta 21.7.'!J123</f>
        <v>-834553.76930179459</v>
      </c>
      <c r="K123" s="23">
        <f>'2025 Kunta 21.7.'!K123</f>
        <v>393897.49365477503</v>
      </c>
      <c r="L123" s="23"/>
      <c r="M123" s="23"/>
      <c r="N123" s="23"/>
      <c r="O123" s="23"/>
      <c r="P123" s="89">
        <f>'2025 Kunta 21.7.'!M123</f>
        <v>1369138.9634879432</v>
      </c>
      <c r="Q123" s="106">
        <f>'2025 Kunta 21.7.'!N123</f>
        <v>0.2666238942760879</v>
      </c>
    </row>
    <row r="124" spans="1:17" ht="15" customHeight="1">
      <c r="A124" s="62">
        <v>15</v>
      </c>
      <c r="B124" s="63">
        <v>288</v>
      </c>
      <c r="C124" s="64" t="s">
        <v>398</v>
      </c>
      <c r="D124" s="23">
        <f>'2025 Kunta 21.7.'!D124</f>
        <v>11301358.59</v>
      </c>
      <c r="E124" s="106">
        <f>'2025 Kunta 21.7.'!E124</f>
        <v>7.2527094279511317E-2</v>
      </c>
      <c r="F124" s="23">
        <f>'2025 Kunta 21.7.'!F124</f>
        <v>11161816.836591266</v>
      </c>
      <c r="G124" s="23">
        <f>'2025 Kunta 21.7.'!G124</f>
        <v>10999966.820993997</v>
      </c>
      <c r="H124" s="23">
        <f>'2025 Kunta 21.7.'!H124</f>
        <v>161850.01559726894</v>
      </c>
      <c r="I124" s="23">
        <f>'2025 Kunta 21.7.'!I124</f>
        <v>-758321.90721879597</v>
      </c>
      <c r="J124" s="23">
        <f>'2025 Kunta 21.7.'!J124</f>
        <v>-596471.89162152703</v>
      </c>
      <c r="K124" s="23">
        <f>'2025 Kunta 21.7.'!K124</f>
        <v>403302.28773434093</v>
      </c>
      <c r="L124" s="23"/>
      <c r="M124" s="23"/>
      <c r="N124" s="23"/>
      <c r="O124" s="23"/>
      <c r="P124" s="89">
        <f>'2025 Kunta 21.7.'!M124</f>
        <v>1903815.0280930449</v>
      </c>
      <c r="Q124" s="106">
        <f>'2025 Kunta 21.7.'!N124</f>
        <v>8.8967557402062969E-2</v>
      </c>
    </row>
    <row r="125" spans="1:17" ht="15" customHeight="1">
      <c r="A125" s="62">
        <v>18</v>
      </c>
      <c r="B125" s="63">
        <v>290</v>
      </c>
      <c r="C125" s="64" t="s">
        <v>137</v>
      </c>
      <c r="D125" s="23">
        <f>'2025 Kunta 21.7.'!D125</f>
        <v>12794024.99</v>
      </c>
      <c r="E125" s="106">
        <f>'2025 Kunta 21.7.'!E125</f>
        <v>5.5903281224426671E-2</v>
      </c>
      <c r="F125" s="23">
        <f>'2025 Kunta 21.7.'!F125</f>
        <v>12636052.772231469</v>
      </c>
      <c r="G125" s="23">
        <f>'2025 Kunta 21.7.'!G125</f>
        <v>12533937.233579997</v>
      </c>
      <c r="H125" s="23">
        <f>'2025 Kunta 21.7.'!H125</f>
        <v>102115.53865147196</v>
      </c>
      <c r="I125" s="23">
        <f>'2025 Kunta 21.7.'!I125</f>
        <v>-858479.92116687086</v>
      </c>
      <c r="J125" s="23">
        <f>'2025 Kunta 21.7.'!J125</f>
        <v>-756364.3825153989</v>
      </c>
      <c r="K125" s="23">
        <f>'2025 Kunta 21.7.'!K125</f>
        <v>456569.84571421595</v>
      </c>
      <c r="L125" s="23"/>
      <c r="M125" s="23"/>
      <c r="N125" s="23"/>
      <c r="O125" s="23"/>
      <c r="P125" s="89">
        <f>'2025 Kunta 21.7.'!M125</f>
        <v>3112332.211797704</v>
      </c>
      <c r="Q125" s="106">
        <f>'2025 Kunta 21.7.'!N125</f>
        <v>-2.0248851264925705E-2</v>
      </c>
    </row>
    <row r="126" spans="1:17" ht="15" customHeight="1">
      <c r="A126" s="62">
        <v>13</v>
      </c>
      <c r="B126" s="63">
        <v>291</v>
      </c>
      <c r="C126" s="64" t="s">
        <v>138</v>
      </c>
      <c r="D126" s="23">
        <f>'2025 Kunta 21.7.'!D126</f>
        <v>3406986.96</v>
      </c>
      <c r="E126" s="106">
        <f>'2025 Kunta 21.7.'!E126</f>
        <v>6.2635208917751095E-2</v>
      </c>
      <c r="F126" s="23">
        <f>'2025 Kunta 21.7.'!F126</f>
        <v>3364919.7226450364</v>
      </c>
      <c r="G126" s="23">
        <f>'2025 Kunta 21.7.'!G126</f>
        <v>3274129.4974019993</v>
      </c>
      <c r="H126" s="23">
        <f>'2025 Kunta 21.7.'!H126</f>
        <v>90790.225243037101</v>
      </c>
      <c r="I126" s="23">
        <f>'2025 Kunta 21.7.'!I126</f>
        <v>-228609.04985909027</v>
      </c>
      <c r="J126" s="23">
        <f>'2025 Kunta 21.7.'!J126</f>
        <v>-137818.82461605317</v>
      </c>
      <c r="K126" s="23">
        <f>'2025 Kunta 21.7.'!K126</f>
        <v>121582.34112356111</v>
      </c>
      <c r="L126" s="23"/>
      <c r="M126" s="23"/>
      <c r="N126" s="23"/>
      <c r="O126" s="23"/>
      <c r="P126" s="89">
        <f>'2025 Kunta 21.7.'!M126</f>
        <v>842317.66317659302</v>
      </c>
      <c r="Q126" s="106">
        <f>'2025 Kunta 21.7.'!N126</f>
        <v>0.20551556682710981</v>
      </c>
    </row>
    <row r="127" spans="1:17" ht="15" customHeight="1">
      <c r="A127" s="62">
        <v>21</v>
      </c>
      <c r="B127" s="63">
        <v>295</v>
      </c>
      <c r="C127" s="64" t="s">
        <v>139</v>
      </c>
      <c r="D127" s="23">
        <f>'2025 Kunta 21.7.'!D127</f>
        <v>1232644.8700000001</v>
      </c>
      <c r="E127" s="106">
        <f>'2025 Kunta 21.7.'!E127</f>
        <v>-4.4402953364948927E-2</v>
      </c>
      <c r="F127" s="23">
        <f>'2025 Kunta 21.7.'!F127</f>
        <v>1217424.9807167526</v>
      </c>
      <c r="G127" s="23">
        <f>'2025 Kunta 21.7.'!G127</f>
        <v>1272592.8706139999</v>
      </c>
      <c r="H127" s="23">
        <f>'2025 Kunta 21.7.'!H127</f>
        <v>-55167.889897247311</v>
      </c>
      <c r="I127" s="23">
        <f>'2025 Kunta 21.7.'!I127</f>
        <v>-82710.552125031274</v>
      </c>
      <c r="J127" s="23">
        <f>'2025 Kunta 21.7.'!J127</f>
        <v>-137878.44202227858</v>
      </c>
      <c r="K127" s="23">
        <f>'2025 Kunta 21.7.'!K127</f>
        <v>43988.383527170197</v>
      </c>
      <c r="L127" s="23"/>
      <c r="M127" s="23"/>
      <c r="N127" s="23"/>
      <c r="O127" s="23"/>
      <c r="P127" s="89">
        <f>'2025 Kunta 21.7.'!M127</f>
        <v>15005.957327764097</v>
      </c>
      <c r="Q127" s="106">
        <f>'2025 Kunta 21.7.'!N127</f>
        <v>-7.8214178045819205E-2</v>
      </c>
    </row>
    <row r="128" spans="1:17" ht="15" customHeight="1">
      <c r="A128" s="62">
        <v>11</v>
      </c>
      <c r="B128" s="63">
        <v>297</v>
      </c>
      <c r="C128" s="64" t="s">
        <v>140</v>
      </c>
      <c r="D128" s="23">
        <f>'2025 Kunta 21.7.'!D128</f>
        <v>231090605.68000001</v>
      </c>
      <c r="E128" s="106">
        <f>'2025 Kunta 21.7.'!E128</f>
        <v>6.7943048938548634E-2</v>
      </c>
      <c r="F128" s="23">
        <f>'2025 Kunta 21.7.'!F128</f>
        <v>228237250.65581673</v>
      </c>
      <c r="G128" s="23">
        <f>'2025 Kunta 21.7.'!G128</f>
        <v>229790039.78462395</v>
      </c>
      <c r="H128" s="23">
        <f>'2025 Kunta 21.7.'!H128</f>
        <v>-1552789.1288072169</v>
      </c>
      <c r="I128" s="23">
        <f>'2025 Kunta 21.7.'!I128</f>
        <v>-15506194.891883731</v>
      </c>
      <c r="J128" s="23">
        <f>'2025 Kunta 21.7.'!J128</f>
        <v>-17058984.020690948</v>
      </c>
      <c r="K128" s="23">
        <f>'2025 Kunta 21.7.'!K128</f>
        <v>8246740.3544849809</v>
      </c>
      <c r="L128" s="23"/>
      <c r="M128" s="23"/>
      <c r="N128" s="23"/>
      <c r="O128" s="23"/>
      <c r="P128" s="89">
        <f>'2025 Kunta 21.7.'!M128</f>
        <v>24976332.605589684</v>
      </c>
      <c r="Q128" s="106">
        <f>'2025 Kunta 21.7.'!N128</f>
        <v>8.3927923707159957E-2</v>
      </c>
    </row>
    <row r="129" spans="1:17" ht="15" customHeight="1">
      <c r="A129" s="62">
        <v>14</v>
      </c>
      <c r="B129" s="63">
        <v>300</v>
      </c>
      <c r="C129" s="64" t="s">
        <v>141</v>
      </c>
      <c r="D129" s="23">
        <f>'2025 Kunta 21.7.'!D129</f>
        <v>5211215.58</v>
      </c>
      <c r="E129" s="106">
        <f>'2025 Kunta 21.7.'!E129</f>
        <v>5.306040308890525E-2</v>
      </c>
      <c r="F129" s="23">
        <f>'2025 Kunta 21.7.'!F129</f>
        <v>5146870.9126192527</v>
      </c>
      <c r="G129" s="23">
        <f>'2025 Kunta 21.7.'!G129</f>
        <v>5125957.9044119986</v>
      </c>
      <c r="H129" s="23">
        <f>'2025 Kunta 21.7.'!H129</f>
        <v>20913.008207254112</v>
      </c>
      <c r="I129" s="23">
        <f>'2025 Kunta 21.7.'!I129</f>
        <v>-349672.90933062095</v>
      </c>
      <c r="J129" s="23">
        <f>'2025 Kunta 21.7.'!J129</f>
        <v>-328759.90112336684</v>
      </c>
      <c r="K129" s="23">
        <f>'2025 Kunta 21.7.'!K129</f>
        <v>185968.36376385085</v>
      </c>
      <c r="L129" s="23"/>
      <c r="M129" s="23"/>
      <c r="N129" s="23"/>
      <c r="O129" s="23"/>
      <c r="P129" s="89">
        <f>'2025 Kunta 21.7.'!M129</f>
        <v>647243.80196088599</v>
      </c>
      <c r="Q129" s="106">
        <f>'2025 Kunta 21.7.'!N129</f>
        <v>0.1354478098203995</v>
      </c>
    </row>
    <row r="130" spans="1:17" ht="15" customHeight="1">
      <c r="A130" s="62">
        <v>14</v>
      </c>
      <c r="B130" s="63">
        <v>301</v>
      </c>
      <c r="C130" s="64" t="s">
        <v>142</v>
      </c>
      <c r="D130" s="23">
        <f>'2025 Kunta 21.7.'!D130</f>
        <v>31078976.050000001</v>
      </c>
      <c r="E130" s="106">
        <f>'2025 Kunta 21.7.'!E130</f>
        <v>5.6393020793595872E-2</v>
      </c>
      <c r="F130" s="23">
        <f>'2025 Kunta 21.7.'!F130</f>
        <v>30695233.265658792</v>
      </c>
      <c r="G130" s="23">
        <f>'2025 Kunta 21.7.'!G130</f>
        <v>30455851.110335995</v>
      </c>
      <c r="H130" s="23">
        <f>'2025 Kunta 21.7.'!H130</f>
        <v>239382.1553227976</v>
      </c>
      <c r="I130" s="23">
        <f>'2025 Kunta 21.7.'!I130</f>
        <v>-2085401.3440027728</v>
      </c>
      <c r="J130" s="23">
        <f>'2025 Kunta 21.7.'!J130</f>
        <v>-1846019.1886799752</v>
      </c>
      <c r="K130" s="23">
        <f>'2025 Kunta 21.7.'!K130</f>
        <v>1109089.8533647705</v>
      </c>
      <c r="L130" s="23"/>
      <c r="M130" s="23"/>
      <c r="N130" s="23"/>
      <c r="O130" s="23"/>
      <c r="P130" s="89">
        <f>'2025 Kunta 21.7.'!M130</f>
        <v>3423741.9453379121</v>
      </c>
      <c r="Q130" s="106">
        <f>'2025 Kunta 21.7.'!N130</f>
        <v>0.16670613967651882</v>
      </c>
    </row>
    <row r="131" spans="1:17" ht="15" customHeight="1">
      <c r="A131" s="62">
        <v>2</v>
      </c>
      <c r="B131" s="63">
        <v>304</v>
      </c>
      <c r="C131" s="64" t="s">
        <v>399</v>
      </c>
      <c r="D131" s="23">
        <f>'2025 Kunta 21.7.'!D131</f>
        <v>1352456.31</v>
      </c>
      <c r="E131" s="106">
        <f>'2025 Kunta 21.7.'!E131</f>
        <v>8.9068685823095128E-2</v>
      </c>
      <c r="F131" s="23">
        <f>'2025 Kunta 21.7.'!F131</f>
        <v>1335757.0677449056</v>
      </c>
      <c r="G131" s="23">
        <f>'2025 Kunta 21.7.'!G131</f>
        <v>1330554.8143799996</v>
      </c>
      <c r="H131" s="23">
        <f>'2025 Kunta 21.7.'!H131</f>
        <v>5202.2533649059478</v>
      </c>
      <c r="I131" s="23">
        <f>'2025 Kunta 21.7.'!I131</f>
        <v>-90749.907655951596</v>
      </c>
      <c r="J131" s="23">
        <f>'2025 Kunta 21.7.'!J131</f>
        <v>-85547.654291045648</v>
      </c>
      <c r="K131" s="23">
        <f>'2025 Kunta 21.7.'!K131</f>
        <v>48263.995832004221</v>
      </c>
      <c r="L131" s="23"/>
      <c r="M131" s="23"/>
      <c r="N131" s="23"/>
      <c r="O131" s="23"/>
      <c r="P131" s="89">
        <f>'2025 Kunta 21.7.'!M131</f>
        <v>241763.48954885709</v>
      </c>
      <c r="Q131" s="106">
        <f>'2025 Kunta 21.7.'!N131</f>
        <v>0.18592130340630142</v>
      </c>
    </row>
    <row r="132" spans="1:17" ht="15" customHeight="1">
      <c r="A132" s="62">
        <v>17</v>
      </c>
      <c r="B132" s="63">
        <v>305</v>
      </c>
      <c r="C132" s="64" t="s">
        <v>144</v>
      </c>
      <c r="D132" s="23">
        <f>'2025 Kunta 21.7.'!D132</f>
        <v>24842068.960000001</v>
      </c>
      <c r="E132" s="106">
        <f>'2025 Kunta 21.7.'!E132</f>
        <v>0.23310522025569802</v>
      </c>
      <c r="F132" s="23">
        <f>'2025 Kunta 21.7.'!F132</f>
        <v>24535335.408155501</v>
      </c>
      <c r="G132" s="23">
        <f>'2025 Kunta 21.7.'!G132</f>
        <v>24294417.563627996</v>
      </c>
      <c r="H132" s="23">
        <f>'2025 Kunta 21.7.'!H132</f>
        <v>240917.84452750534</v>
      </c>
      <c r="I132" s="23">
        <f>'2025 Kunta 21.7.'!I132</f>
        <v>-1666904.4666609464</v>
      </c>
      <c r="J132" s="23">
        <f>'2025 Kunta 21.7.'!J132</f>
        <v>-1425986.622133441</v>
      </c>
      <c r="K132" s="23">
        <f>'2025 Kunta 21.7.'!K132</f>
        <v>886518.48039645841</v>
      </c>
      <c r="L132" s="23"/>
      <c r="M132" s="23"/>
      <c r="N132" s="23"/>
      <c r="O132" s="23"/>
      <c r="P132" s="89">
        <f>'2025 Kunta 21.7.'!M132</f>
        <v>4366312.7669451097</v>
      </c>
      <c r="Q132" s="106">
        <f>'2025 Kunta 21.7.'!N132</f>
        <v>-2.0093234424774176E-2</v>
      </c>
    </row>
    <row r="133" spans="1:17" ht="15" customHeight="1">
      <c r="A133" s="62">
        <v>12</v>
      </c>
      <c r="B133" s="63">
        <v>309</v>
      </c>
      <c r="C133" s="64" t="s">
        <v>145</v>
      </c>
      <c r="D133" s="23">
        <f>'2025 Kunta 21.7.'!D133</f>
        <v>9942454.9499999993</v>
      </c>
      <c r="E133" s="106">
        <f>'2025 Kunta 21.7.'!E133</f>
        <v>4.1032841145120402E-2</v>
      </c>
      <c r="F133" s="23">
        <f>'2025 Kunta 21.7.'!F133</f>
        <v>9819692.0462427493</v>
      </c>
      <c r="G133" s="23">
        <f>'2025 Kunta 21.7.'!G133</f>
        <v>10065897.268163998</v>
      </c>
      <c r="H133" s="23">
        <f>'2025 Kunta 21.7.'!H133</f>
        <v>-246205.22192124836</v>
      </c>
      <c r="I133" s="23">
        <f>'2025 Kunta 21.7.'!I133</f>
        <v>-667139.38329435466</v>
      </c>
      <c r="J133" s="23">
        <f>'2025 Kunta 21.7.'!J133</f>
        <v>-913344.60521560302</v>
      </c>
      <c r="K133" s="23">
        <f>'2025 Kunta 21.7.'!K133</f>
        <v>354808.21134006878</v>
      </c>
      <c r="L133" s="23"/>
      <c r="M133" s="23"/>
      <c r="N133" s="23"/>
      <c r="O133" s="23"/>
      <c r="P133" s="89">
        <f>'2025 Kunta 21.7.'!M133</f>
        <v>1185932.5022526861</v>
      </c>
      <c r="Q133" s="106">
        <f>'2025 Kunta 21.7.'!N133</f>
        <v>0.28108210320043292</v>
      </c>
    </row>
    <row r="134" spans="1:17" ht="15" customHeight="1">
      <c r="A134" s="62">
        <v>13</v>
      </c>
      <c r="B134" s="63">
        <v>312</v>
      </c>
      <c r="C134" s="64" t="s">
        <v>146</v>
      </c>
      <c r="D134" s="23">
        <f>'2025 Kunta 21.7.'!D134</f>
        <v>1807583.96</v>
      </c>
      <c r="E134" s="106">
        <f>'2025 Kunta 21.7.'!E134</f>
        <v>2.114411886891876E-2</v>
      </c>
      <c r="F134" s="23">
        <f>'2025 Kunta 21.7.'!F134</f>
        <v>1785265.1004396027</v>
      </c>
      <c r="G134" s="23">
        <f>'2025 Kunta 21.7.'!G134</f>
        <v>1828164.3655319999</v>
      </c>
      <c r="H134" s="23">
        <f>'2025 Kunta 21.7.'!H134</f>
        <v>-42899.265092397109</v>
      </c>
      <c r="I134" s="23">
        <f>'2025 Kunta 21.7.'!I134</f>
        <v>-121289.00300696537</v>
      </c>
      <c r="J134" s="23">
        <f>'2025 Kunta 21.7.'!J134</f>
        <v>-164188.2680993625</v>
      </c>
      <c r="K134" s="23">
        <f>'2025 Kunta 21.7.'!K134</f>
        <v>64505.761898835517</v>
      </c>
      <c r="L134" s="23"/>
      <c r="M134" s="23"/>
      <c r="N134" s="23"/>
      <c r="O134" s="23"/>
      <c r="P134" s="89">
        <f>'2025 Kunta 21.7.'!M134</f>
        <v>691976.17345001863</v>
      </c>
      <c r="Q134" s="106">
        <f>'2025 Kunta 21.7.'!N134</f>
        <v>0.16548223628902736</v>
      </c>
    </row>
    <row r="135" spans="1:17" ht="15" customHeight="1">
      <c r="A135" s="62">
        <v>7</v>
      </c>
      <c r="B135" s="63">
        <v>316</v>
      </c>
      <c r="C135" s="64" t="s">
        <v>147</v>
      </c>
      <c r="D135" s="23">
        <f>'2025 Kunta 21.7.'!D135</f>
        <v>7866292.8499999996</v>
      </c>
      <c r="E135" s="106">
        <f>'2025 Kunta 21.7.'!E135</f>
        <v>5.8434590273957143E-2</v>
      </c>
      <c r="F135" s="23">
        <f>'2025 Kunta 21.7.'!F135</f>
        <v>7769165.0322802039</v>
      </c>
      <c r="G135" s="23">
        <f>'2025 Kunta 21.7.'!G135</f>
        <v>7750245.6842759987</v>
      </c>
      <c r="H135" s="23">
        <f>'2025 Kunta 21.7.'!H135</f>
        <v>18919.348004205152</v>
      </c>
      <c r="I135" s="23">
        <f>'2025 Kunta 21.7.'!I135</f>
        <v>-527828.76936865505</v>
      </c>
      <c r="J135" s="23">
        <f>'2025 Kunta 21.7.'!J135</f>
        <v>-508909.4213644499</v>
      </c>
      <c r="K135" s="23">
        <f>'2025 Kunta 21.7.'!K135</f>
        <v>280717.92228595138</v>
      </c>
      <c r="L135" s="23"/>
      <c r="M135" s="23"/>
      <c r="N135" s="23"/>
      <c r="O135" s="23"/>
      <c r="P135" s="89">
        <f>'2025 Kunta 21.7.'!M135</f>
        <v>1530167.3508248883</v>
      </c>
      <c r="Q135" s="106">
        <f>'2025 Kunta 21.7.'!N135</f>
        <v>-0.26385083843622392</v>
      </c>
    </row>
    <row r="136" spans="1:17" ht="15" customHeight="1">
      <c r="A136" s="62">
        <v>17</v>
      </c>
      <c r="B136" s="63">
        <v>317</v>
      </c>
      <c r="C136" s="64" t="s">
        <v>148</v>
      </c>
      <c r="D136" s="23">
        <f>'2025 Kunta 21.7.'!D136</f>
        <v>3546643.52</v>
      </c>
      <c r="E136" s="106">
        <f>'2025 Kunta 21.7.'!E136</f>
        <v>5.0700892231297034E-2</v>
      </c>
      <c r="F136" s="23">
        <f>'2025 Kunta 21.7.'!F136</f>
        <v>3502851.8951652269</v>
      </c>
      <c r="G136" s="23">
        <f>'2025 Kunta 21.7.'!G136</f>
        <v>3441354.2333639995</v>
      </c>
      <c r="H136" s="23">
        <f>'2025 Kunta 21.7.'!H136</f>
        <v>61497.661801227368</v>
      </c>
      <c r="I136" s="23">
        <f>'2025 Kunta 21.7.'!I136</f>
        <v>-237980.01425168334</v>
      </c>
      <c r="J136" s="23">
        <f>'2025 Kunta 21.7.'!J136</f>
        <v>-176482.35245045598</v>
      </c>
      <c r="K136" s="23">
        <f>'2025 Kunta 21.7.'!K136</f>
        <v>126566.14990164433</v>
      </c>
      <c r="L136" s="23"/>
      <c r="M136" s="23"/>
      <c r="N136" s="23"/>
      <c r="O136" s="23"/>
      <c r="P136" s="89">
        <f>'2025 Kunta 21.7.'!M136</f>
        <v>629003.47646796028</v>
      </c>
      <c r="Q136" s="106">
        <f>'2025 Kunta 21.7.'!N136</f>
        <v>0.11968115070484719</v>
      </c>
    </row>
    <row r="137" spans="1:17" ht="15" customHeight="1">
      <c r="A137" s="62">
        <v>21</v>
      </c>
      <c r="B137" s="63">
        <v>318</v>
      </c>
      <c r="C137" s="64" t="s">
        <v>149</v>
      </c>
      <c r="D137" s="23">
        <f>'2025 Kunta 21.7.'!D137</f>
        <v>789203.23</v>
      </c>
      <c r="E137" s="106">
        <f>'2025 Kunta 21.7.'!E137</f>
        <v>0.12120500403735845</v>
      </c>
      <c r="F137" s="23">
        <f>'2025 Kunta 21.7.'!F137</f>
        <v>779458.66684566555</v>
      </c>
      <c r="G137" s="23">
        <f>'2025 Kunta 21.7.'!G137</f>
        <v>742210.81208999979</v>
      </c>
      <c r="H137" s="23">
        <f>'2025 Kunta 21.7.'!H137</f>
        <v>37247.854755665758</v>
      </c>
      <c r="I137" s="23">
        <f>'2025 Kunta 21.7.'!I137</f>
        <v>-52955.588816232237</v>
      </c>
      <c r="J137" s="23">
        <f>'2025 Kunta 21.7.'!J137</f>
        <v>-15707.734060566479</v>
      </c>
      <c r="K137" s="23">
        <f>'2025 Kunta 21.7.'!K137</f>
        <v>28163.646486535497</v>
      </c>
      <c r="L137" s="23"/>
      <c r="M137" s="23"/>
      <c r="N137" s="23"/>
      <c r="O137" s="23"/>
      <c r="P137" s="89">
        <f>'2025 Kunta 21.7.'!M137</f>
        <v>10953.915429046818</v>
      </c>
      <c r="Q137" s="106">
        <f>'2025 Kunta 21.7.'!N137</f>
        <v>-0.36877936215847462</v>
      </c>
    </row>
    <row r="138" spans="1:17" ht="15" customHeight="1">
      <c r="A138" s="62">
        <v>19</v>
      </c>
      <c r="B138" s="63">
        <v>320</v>
      </c>
      <c r="C138" s="64" t="s">
        <v>150</v>
      </c>
      <c r="D138" s="23">
        <f>'2025 Kunta 21.7.'!D138</f>
        <v>12417495</v>
      </c>
      <c r="E138" s="106">
        <f>'2025 Kunta 21.7.'!E138</f>
        <v>5.0558751879083763E-2</v>
      </c>
      <c r="F138" s="23">
        <f>'2025 Kunta 21.7.'!F138</f>
        <v>12264171.927252144</v>
      </c>
      <c r="G138" s="23">
        <f>'2025 Kunta 21.7.'!G138</f>
        <v>12255397.467281997</v>
      </c>
      <c r="H138" s="23">
        <f>'2025 Kunta 21.7.'!H138</f>
        <v>8774.4599701464176</v>
      </c>
      <c r="I138" s="23">
        <f>'2025 Kunta 21.7.'!I138</f>
        <v>-833214.73398888612</v>
      </c>
      <c r="J138" s="23">
        <f>'2025 Kunta 21.7.'!J138</f>
        <v>-824440.2740187397</v>
      </c>
      <c r="K138" s="23">
        <f>'2025 Kunta 21.7.'!K138</f>
        <v>443132.92968697316</v>
      </c>
      <c r="L138" s="23"/>
      <c r="M138" s="23"/>
      <c r="N138" s="23"/>
      <c r="O138" s="23"/>
      <c r="P138" s="89">
        <f>'2025 Kunta 21.7.'!M138</f>
        <v>1736280.2049831473</v>
      </c>
      <c r="Q138" s="106">
        <f>'2025 Kunta 21.7.'!N138</f>
        <v>-8.1677381257941883E-3</v>
      </c>
    </row>
    <row r="139" spans="1:17" ht="15" customHeight="1">
      <c r="A139" s="62">
        <v>2</v>
      </c>
      <c r="B139" s="63">
        <v>322</v>
      </c>
      <c r="C139" s="64" t="s">
        <v>400</v>
      </c>
      <c r="D139" s="23">
        <f>'2025 Kunta 21.7.'!D139</f>
        <v>9335429.7400000002</v>
      </c>
      <c r="E139" s="106">
        <f>'2025 Kunta 21.7.'!E139</f>
        <v>5.183500033168742E-2</v>
      </c>
      <c r="F139" s="23">
        <f>'2025 Kunta 21.7.'!F139</f>
        <v>9220161.9848562684</v>
      </c>
      <c r="G139" s="23">
        <f>'2025 Kunta 21.7.'!G139</f>
        <v>9180706.7185559981</v>
      </c>
      <c r="H139" s="23">
        <f>'2025 Kunta 21.7.'!H139</f>
        <v>39455.266300270334</v>
      </c>
      <c r="I139" s="23">
        <f>'2025 Kunta 21.7.'!I139</f>
        <v>-626407.95164290676</v>
      </c>
      <c r="J139" s="23">
        <f>'2025 Kunta 21.7.'!J139</f>
        <v>-586952.68534263643</v>
      </c>
      <c r="K139" s="23">
        <f>'2025 Kunta 21.7.'!K139</f>
        <v>333145.80199735117</v>
      </c>
      <c r="L139" s="23"/>
      <c r="M139" s="23"/>
      <c r="N139" s="23"/>
      <c r="O139" s="23"/>
      <c r="P139" s="89">
        <f>'2025 Kunta 21.7.'!M139</f>
        <v>1126903.9879054348</v>
      </c>
      <c r="Q139" s="106">
        <f>'2025 Kunta 21.7.'!N139</f>
        <v>0.28341548273568784</v>
      </c>
    </row>
    <row r="140" spans="1:17" ht="15" customHeight="1">
      <c r="A140" s="62">
        <v>7</v>
      </c>
      <c r="B140" s="63">
        <v>398</v>
      </c>
      <c r="C140" s="64" t="s">
        <v>401</v>
      </c>
      <c r="D140" s="23">
        <f>'2025 Kunta 21.7.'!D140</f>
        <v>216326780.94999999</v>
      </c>
      <c r="E140" s="106">
        <f>'2025 Kunta 21.7.'!E140</f>
        <v>4.6853338113010956E-2</v>
      </c>
      <c r="F140" s="23">
        <f>'2025 Kunta 21.7.'!F140</f>
        <v>213655719.93705767</v>
      </c>
      <c r="G140" s="23">
        <f>'2025 Kunta 21.7.'!G140</f>
        <v>217866312.58915794</v>
      </c>
      <c r="H140" s="23">
        <f>'2025 Kunta 21.7.'!H140</f>
        <v>-4210592.652100265</v>
      </c>
      <c r="I140" s="23">
        <f>'2025 Kunta 21.7.'!I140</f>
        <v>-14515541.278166514</v>
      </c>
      <c r="J140" s="23">
        <f>'2025 Kunta 21.7.'!J140</f>
        <v>-18726133.930266779</v>
      </c>
      <c r="K140" s="23">
        <f>'2025 Kunta 21.7.'!K140</f>
        <v>7719875.8857664606</v>
      </c>
      <c r="L140" s="23"/>
      <c r="M140" s="23"/>
      <c r="N140" s="23"/>
      <c r="O140" s="23"/>
      <c r="P140" s="89">
        <f>'2025 Kunta 21.7.'!M140</f>
        <v>26851473.132812787</v>
      </c>
      <c r="Q140" s="106">
        <f>'2025 Kunta 21.7.'!N140</f>
        <v>9.2435204906582635E-2</v>
      </c>
    </row>
    <row r="141" spans="1:17" ht="15" customHeight="1">
      <c r="A141" s="62">
        <v>15</v>
      </c>
      <c r="B141" s="63">
        <v>399</v>
      </c>
      <c r="C141" s="64" t="s">
        <v>402</v>
      </c>
      <c r="D141" s="23">
        <f>'2025 Kunta 21.7.'!D141</f>
        <v>17047045.16</v>
      </c>
      <c r="E141" s="106">
        <f>'2025 Kunta 21.7.'!E141</f>
        <v>6.1997783671879914E-2</v>
      </c>
      <c r="F141" s="23">
        <f>'2025 Kunta 21.7.'!F141</f>
        <v>16836559.442453694</v>
      </c>
      <c r="G141" s="23">
        <f>'2025 Kunta 21.7.'!G141</f>
        <v>16765300.028429996</v>
      </c>
      <c r="H141" s="23">
        <f>'2025 Kunta 21.7.'!H141</f>
        <v>71259.414023697376</v>
      </c>
      <c r="I141" s="23">
        <f>'2025 Kunta 21.7.'!I141</f>
        <v>-1143857.8552506708</v>
      </c>
      <c r="J141" s="23">
        <f>'2025 Kunta 21.7.'!J141</f>
        <v>-1072598.4412269734</v>
      </c>
      <c r="K141" s="23">
        <f>'2025 Kunta 21.7.'!K141</f>
        <v>608343.87807339046</v>
      </c>
      <c r="L141" s="23"/>
      <c r="M141" s="23"/>
      <c r="N141" s="23"/>
      <c r="O141" s="23"/>
      <c r="P141" s="89">
        <f>'2025 Kunta 21.7.'!M141</f>
        <v>932642.98433985934</v>
      </c>
      <c r="Q141" s="106">
        <f>'2025 Kunta 21.7.'!N141</f>
        <v>9.1697612748040669E-3</v>
      </c>
    </row>
    <row r="142" spans="1:17" ht="15" customHeight="1">
      <c r="A142" s="62">
        <v>2</v>
      </c>
      <c r="B142" s="63">
        <v>400</v>
      </c>
      <c r="C142" s="64" t="s">
        <v>154</v>
      </c>
      <c r="D142" s="23">
        <f>'2025 Kunta 21.7.'!D142</f>
        <v>14378687.49</v>
      </c>
      <c r="E142" s="106">
        <f>'2025 Kunta 21.7.'!E142</f>
        <v>0.10870140006862439</v>
      </c>
      <c r="F142" s="23">
        <f>'2025 Kunta 21.7.'!F142</f>
        <v>14201148.900449697</v>
      </c>
      <c r="G142" s="23">
        <f>'2025 Kunta 21.7.'!G142</f>
        <v>14160281.845787996</v>
      </c>
      <c r="H142" s="23">
        <f>'2025 Kunta 21.7.'!H142</f>
        <v>40867.054661700502</v>
      </c>
      <c r="I142" s="23">
        <f>'2025 Kunta 21.7.'!I142</f>
        <v>-964810.87949620083</v>
      </c>
      <c r="J142" s="23">
        <f>'2025 Kunta 21.7.'!J142</f>
        <v>-923943.82483450032</v>
      </c>
      <c r="K142" s="23">
        <f>'2025 Kunta 21.7.'!K142</f>
        <v>513120.39284067607</v>
      </c>
      <c r="L142" s="23"/>
      <c r="M142" s="23"/>
      <c r="N142" s="23"/>
      <c r="O142" s="23"/>
      <c r="P142" s="89">
        <f>'2025 Kunta 21.7.'!M142</f>
        <v>2077657.1833210483</v>
      </c>
      <c r="Q142" s="106">
        <f>'2025 Kunta 21.7.'!N142</f>
        <v>0.21756639228776087</v>
      </c>
    </row>
    <row r="143" spans="1:17" ht="15" customHeight="1">
      <c r="A143" s="62">
        <v>11</v>
      </c>
      <c r="B143" s="63">
        <v>402</v>
      </c>
      <c r="C143" s="64" t="s">
        <v>155</v>
      </c>
      <c r="D143" s="23">
        <f>'2025 Kunta 21.7.'!D143</f>
        <v>15714933.550000001</v>
      </c>
      <c r="E143" s="106">
        <f>'2025 Kunta 21.7.'!E143</f>
        <v>6.2725122599606165E-2</v>
      </c>
      <c r="F143" s="23">
        <f>'2025 Kunta 21.7.'!F143</f>
        <v>15520895.8717151</v>
      </c>
      <c r="G143" s="23">
        <f>'2025 Kunta 21.7.'!G143</f>
        <v>15306615.104147999</v>
      </c>
      <c r="H143" s="23">
        <f>'2025 Kunta 21.7.'!H143</f>
        <v>214280.76756710187</v>
      </c>
      <c r="I143" s="23">
        <f>'2025 Kunta 21.7.'!I143</f>
        <v>-1054473.0783073618</v>
      </c>
      <c r="J143" s="23">
        <f>'2025 Kunta 21.7.'!J143</f>
        <v>-840192.31074025994</v>
      </c>
      <c r="K143" s="23">
        <f>'2025 Kunta 21.7.'!K143</f>
        <v>560805.90681515122</v>
      </c>
      <c r="L143" s="23"/>
      <c r="M143" s="23"/>
      <c r="N143" s="23"/>
      <c r="O143" s="23"/>
      <c r="P143" s="89">
        <f>'2025 Kunta 21.7.'!M143</f>
        <v>1788581.9111997914</v>
      </c>
      <c r="Q143" s="106">
        <f>'2025 Kunta 21.7.'!N143</f>
        <v>0.23242414783250442</v>
      </c>
    </row>
    <row r="144" spans="1:17" ht="15" customHeight="1">
      <c r="A144" s="62">
        <v>14</v>
      </c>
      <c r="B144" s="63">
        <v>403</v>
      </c>
      <c r="C144" s="64" t="s">
        <v>156</v>
      </c>
      <c r="D144" s="23">
        <f>'2025 Kunta 21.7.'!D144</f>
        <v>4422653.2300000004</v>
      </c>
      <c r="E144" s="106">
        <f>'2025 Kunta 21.7.'!E144</f>
        <v>6.6743771700323196E-2</v>
      </c>
      <c r="F144" s="23">
        <f>'2025 Kunta 21.7.'!F144</f>
        <v>4368045.212608262</v>
      </c>
      <c r="G144" s="23">
        <f>'2025 Kunta 21.7.'!G144</f>
        <v>4293362.8489859989</v>
      </c>
      <c r="H144" s="23">
        <f>'2025 Kunta 21.7.'!H144</f>
        <v>74682.363622263074</v>
      </c>
      <c r="I144" s="23">
        <f>'2025 Kunta 21.7.'!I144</f>
        <v>-296760.32360468345</v>
      </c>
      <c r="J144" s="23">
        <f>'2025 Kunta 21.7.'!J144</f>
        <v>-222077.95998242038</v>
      </c>
      <c r="K144" s="23">
        <f>'2025 Kunta 21.7.'!K144</f>
        <v>157827.58783470056</v>
      </c>
      <c r="L144" s="23"/>
      <c r="M144" s="23"/>
      <c r="N144" s="23"/>
      <c r="O144" s="23"/>
      <c r="P144" s="89">
        <f>'2025 Kunta 21.7.'!M144</f>
        <v>490026.26572686626</v>
      </c>
      <c r="Q144" s="106">
        <f>'2025 Kunta 21.7.'!N144</f>
        <v>0.16394919725038171</v>
      </c>
    </row>
    <row r="145" spans="1:17" ht="15" customHeight="1">
      <c r="A145" s="62">
        <v>9</v>
      </c>
      <c r="B145" s="63">
        <v>405</v>
      </c>
      <c r="C145" s="64" t="s">
        <v>403</v>
      </c>
      <c r="D145" s="23">
        <f>'2025 Kunta 21.7.'!D145</f>
        <v>132412345.51000001</v>
      </c>
      <c r="E145" s="106">
        <f>'2025 Kunta 21.7.'!E145</f>
        <v>5.080718499725867E-2</v>
      </c>
      <c r="F145" s="23">
        <f>'2025 Kunta 21.7.'!F145</f>
        <v>130777404.83288728</v>
      </c>
      <c r="G145" s="23">
        <f>'2025 Kunta 21.7.'!G145</f>
        <v>132630218.89685997</v>
      </c>
      <c r="H145" s="23">
        <f>'2025 Kunta 21.7.'!H145</f>
        <v>-1852814.0639726967</v>
      </c>
      <c r="I145" s="23">
        <f>'2025 Kunta 21.7.'!I145</f>
        <v>-8884877.1222343259</v>
      </c>
      <c r="J145" s="23">
        <f>'2025 Kunta 21.7.'!J145</f>
        <v>-10737691.186207023</v>
      </c>
      <c r="K145" s="23">
        <f>'2025 Kunta 21.7.'!K145</f>
        <v>4725290.4545216262</v>
      </c>
      <c r="L145" s="23"/>
      <c r="M145" s="23"/>
      <c r="N145" s="23"/>
      <c r="O145" s="23"/>
      <c r="P145" s="89">
        <f>'2025 Kunta 21.7.'!M145</f>
        <v>23904258.439877391</v>
      </c>
      <c r="Q145" s="106">
        <f>'2025 Kunta 21.7.'!N145</f>
        <v>-5.4850035513316242E-2</v>
      </c>
    </row>
    <row r="146" spans="1:17" ht="15" customHeight="1">
      <c r="A146" s="62">
        <v>1</v>
      </c>
      <c r="B146" s="63">
        <v>407</v>
      </c>
      <c r="C146" s="64" t="s">
        <v>404</v>
      </c>
      <c r="D146" s="23">
        <f>'2025 Kunta 21.7.'!D146</f>
        <v>4274893.1900000004</v>
      </c>
      <c r="E146" s="106">
        <f>'2025 Kunta 21.7.'!E146</f>
        <v>5.0441526102181777E-2</v>
      </c>
      <c r="F146" s="23">
        <f>'2025 Kunta 21.7.'!F146</f>
        <v>4222109.6165369404</v>
      </c>
      <c r="G146" s="23">
        <f>'2025 Kunta 21.7.'!G146</f>
        <v>4231013.6080619991</v>
      </c>
      <c r="H146" s="23">
        <f>'2025 Kunta 21.7.'!H146</f>
        <v>-8903.9915250586346</v>
      </c>
      <c r="I146" s="23">
        <f>'2025 Kunta 21.7.'!I146</f>
        <v>-286845.61516930355</v>
      </c>
      <c r="J146" s="23">
        <f>'2025 Kunta 21.7.'!J146</f>
        <v>-295749.60669436218</v>
      </c>
      <c r="K146" s="23">
        <f>'2025 Kunta 21.7.'!K146</f>
        <v>152554.59683161462</v>
      </c>
      <c r="L146" s="23"/>
      <c r="M146" s="23"/>
      <c r="N146" s="23"/>
      <c r="O146" s="23"/>
      <c r="P146" s="89">
        <f>'2025 Kunta 21.7.'!M146</f>
        <v>451480.5845542032</v>
      </c>
      <c r="Q146" s="106">
        <f>'2025 Kunta 21.7.'!N146</f>
        <v>0.235710998099802</v>
      </c>
    </row>
    <row r="147" spans="1:17" ht="15" customHeight="1">
      <c r="A147" s="62">
        <v>14</v>
      </c>
      <c r="B147" s="63">
        <v>408</v>
      </c>
      <c r="C147" s="64" t="s">
        <v>405</v>
      </c>
      <c r="D147" s="23">
        <f>'2025 Kunta 21.7.'!D147</f>
        <v>25754523.190000001</v>
      </c>
      <c r="E147" s="106">
        <f>'2025 Kunta 21.7.'!E147</f>
        <v>6.7851965096364264E-2</v>
      </c>
      <c r="F147" s="23">
        <f>'2025 Kunta 21.7.'!F147</f>
        <v>25436523.252601463</v>
      </c>
      <c r="G147" s="23">
        <f>'2025 Kunta 21.7.'!G147</f>
        <v>25278539.264765993</v>
      </c>
      <c r="H147" s="23">
        <f>'2025 Kunta 21.7.'!H147</f>
        <v>157983.98783547059</v>
      </c>
      <c r="I147" s="23">
        <f>'2025 Kunta 21.7.'!I147</f>
        <v>-1728130.2057110916</v>
      </c>
      <c r="J147" s="23">
        <f>'2025 Kunta 21.7.'!J147</f>
        <v>-1570146.217875621</v>
      </c>
      <c r="K147" s="23">
        <f>'2025 Kunta 21.7.'!K147</f>
        <v>919080.48393623601</v>
      </c>
      <c r="L147" s="23"/>
      <c r="M147" s="23"/>
      <c r="N147" s="23"/>
      <c r="O147" s="23"/>
      <c r="P147" s="89">
        <f>'2025 Kunta 21.7.'!M147</f>
        <v>2730656.5822272259</v>
      </c>
      <c r="Q147" s="106">
        <f>'2025 Kunta 21.7.'!N147</f>
        <v>0.16410951259231443</v>
      </c>
    </row>
    <row r="148" spans="1:17" ht="15" customHeight="1">
      <c r="A148" s="62">
        <v>13</v>
      </c>
      <c r="B148" s="63">
        <v>410</v>
      </c>
      <c r="C148" s="64" t="s">
        <v>160</v>
      </c>
      <c r="D148" s="23">
        <f>'2025 Kunta 21.7.'!D148</f>
        <v>39187553.880000003</v>
      </c>
      <c r="E148" s="106">
        <f>'2025 Kunta 21.7.'!E148</f>
        <v>6.6314060662766572E-2</v>
      </c>
      <c r="F148" s="23">
        <f>'2025 Kunta 21.7.'!F148</f>
        <v>38703691.70213291</v>
      </c>
      <c r="G148" s="23">
        <f>'2025 Kunta 21.7.'!G148</f>
        <v>38753598.194873989</v>
      </c>
      <c r="H148" s="23">
        <f>'2025 Kunta 21.7.'!H148</f>
        <v>-49906.492741078138</v>
      </c>
      <c r="I148" s="23">
        <f>'2025 Kunta 21.7.'!I148</f>
        <v>-2629487.4515189533</v>
      </c>
      <c r="J148" s="23">
        <f>'2025 Kunta 21.7.'!J148</f>
        <v>-2679393.9442600315</v>
      </c>
      <c r="K148" s="23">
        <f>'2025 Kunta 21.7.'!K148</f>
        <v>1398454.0004333011</v>
      </c>
      <c r="L148" s="23"/>
      <c r="M148" s="23"/>
      <c r="N148" s="23"/>
      <c r="O148" s="23"/>
      <c r="P148" s="89">
        <f>'2025 Kunta 21.7.'!M148</f>
        <v>2454786.3148915162</v>
      </c>
      <c r="Q148" s="106">
        <f>'2025 Kunta 21.7.'!N148</f>
        <v>0.2096830828243379</v>
      </c>
    </row>
    <row r="149" spans="1:17" ht="15" customHeight="1">
      <c r="A149" s="62">
        <v>9</v>
      </c>
      <c r="B149" s="63">
        <v>416</v>
      </c>
      <c r="C149" s="64" t="s">
        <v>161</v>
      </c>
      <c r="D149" s="23">
        <f>'2025 Kunta 21.7.'!D149</f>
        <v>5913071.3300000001</v>
      </c>
      <c r="E149" s="106">
        <f>'2025 Kunta 21.7.'!E149</f>
        <v>7.0251118318383154E-2</v>
      </c>
      <c r="F149" s="23">
        <f>'2025 Kunta 21.7.'!F149</f>
        <v>5840060.6087802332</v>
      </c>
      <c r="G149" s="23">
        <f>'2025 Kunta 21.7.'!G149</f>
        <v>5762832.7441499997</v>
      </c>
      <c r="H149" s="23">
        <f>'2025 Kunta 21.7.'!H149</f>
        <v>77227.864630233496</v>
      </c>
      <c r="I149" s="23">
        <f>'2025 Kunta 21.7.'!I149</f>
        <v>-396767.47647438227</v>
      </c>
      <c r="J149" s="23">
        <f>'2025 Kunta 21.7.'!J149</f>
        <v>-319539.61184414878</v>
      </c>
      <c r="K149" s="23">
        <f>'2025 Kunta 21.7.'!K149</f>
        <v>211014.91258188122</v>
      </c>
      <c r="L149" s="23"/>
      <c r="M149" s="23"/>
      <c r="N149" s="23"/>
      <c r="O149" s="23"/>
      <c r="P149" s="89">
        <f>'2025 Kunta 21.7.'!M149</f>
        <v>348449.09011407848</v>
      </c>
      <c r="Q149" s="106">
        <f>'2025 Kunta 21.7.'!N149</f>
        <v>0.20390233479018227</v>
      </c>
    </row>
    <row r="150" spans="1:17" ht="15" customHeight="1">
      <c r="A150" s="62">
        <v>21</v>
      </c>
      <c r="B150" s="63">
        <v>417</v>
      </c>
      <c r="C150" s="64" t="s">
        <v>162</v>
      </c>
      <c r="D150" s="23">
        <f>'2025 Kunta 21.7.'!D150</f>
        <v>8840777.8699999992</v>
      </c>
      <c r="E150" s="106">
        <f>'2025 Kunta 21.7.'!E150</f>
        <v>4.1952099788240993E-2</v>
      </c>
      <c r="F150" s="23">
        <f>'2025 Kunta 21.7.'!F150</f>
        <v>8731617.7512715738</v>
      </c>
      <c r="G150" s="23">
        <f>'2025 Kunta 21.7.'!G150</f>
        <v>9027646.5098159984</v>
      </c>
      <c r="H150" s="23">
        <f>'2025 Kunta 21.7.'!H150</f>
        <v>-296028.75854442455</v>
      </c>
      <c r="I150" s="23">
        <f>'2025 Kunta 21.7.'!I150</f>
        <v>-593216.77852150379</v>
      </c>
      <c r="J150" s="23">
        <f>'2025 Kunta 21.7.'!J150</f>
        <v>-889245.53706592834</v>
      </c>
      <c r="K150" s="23">
        <f>'2025 Kunta 21.7.'!K150</f>
        <v>315493.56760319677</v>
      </c>
      <c r="L150" s="23"/>
      <c r="M150" s="23"/>
      <c r="N150" s="23"/>
      <c r="O150" s="23"/>
      <c r="P150" s="89">
        <f>'2025 Kunta 21.7.'!M150</f>
        <v>139843.72127387451</v>
      </c>
      <c r="Q150" s="106">
        <f>'2025 Kunta 21.7.'!N150</f>
        <v>-3.1189179812227241E-2</v>
      </c>
    </row>
    <row r="151" spans="1:17" ht="15" customHeight="1">
      <c r="A151" s="62">
        <v>6</v>
      </c>
      <c r="B151" s="63">
        <v>418</v>
      </c>
      <c r="C151" s="64" t="s">
        <v>163</v>
      </c>
      <c r="D151" s="23">
        <f>'2025 Kunta 21.7.'!D151</f>
        <v>54361289.659999996</v>
      </c>
      <c r="E151" s="106">
        <f>'2025 Kunta 21.7.'!E151</f>
        <v>7.3711270111235905E-2</v>
      </c>
      <c r="F151" s="23">
        <f>'2025 Kunta 21.7.'!F151</f>
        <v>53690072.15846628</v>
      </c>
      <c r="G151" s="23">
        <f>'2025 Kunta 21.7.'!G151</f>
        <v>53376386.109479994</v>
      </c>
      <c r="H151" s="23">
        <f>'2025 Kunta 21.7.'!H151</f>
        <v>313686.04898628592</v>
      </c>
      <c r="I151" s="23">
        <f>'2025 Kunta 21.7.'!I151</f>
        <v>-3647646.1237431285</v>
      </c>
      <c r="J151" s="23">
        <f>'2025 Kunta 21.7.'!J151</f>
        <v>-3333960.0747568426</v>
      </c>
      <c r="K151" s="23">
        <f>'2025 Kunta 21.7.'!K151</f>
        <v>1939946.6276087051</v>
      </c>
      <c r="L151" s="23"/>
      <c r="M151" s="23"/>
      <c r="N151" s="23"/>
      <c r="O151" s="23"/>
      <c r="P151" s="89">
        <f>'2025 Kunta 21.7.'!M151</f>
        <v>3592993.6353315306</v>
      </c>
      <c r="Q151" s="106">
        <f>'2025 Kunta 21.7.'!N151</f>
        <v>-2.7342710594527531E-2</v>
      </c>
    </row>
    <row r="152" spans="1:17" ht="15" customHeight="1">
      <c r="A152" s="62">
        <v>11</v>
      </c>
      <c r="B152" s="63">
        <v>420</v>
      </c>
      <c r="C152" s="64" t="s">
        <v>164</v>
      </c>
      <c r="D152" s="23">
        <f>'2025 Kunta 21.7.'!D152</f>
        <v>15766313.630000001</v>
      </c>
      <c r="E152" s="106">
        <f>'2025 Kunta 21.7.'!E152</f>
        <v>5.6540427672691296E-2</v>
      </c>
      <c r="F152" s="23">
        <f>'2025 Kunta 21.7.'!F152</f>
        <v>15571641.544232462</v>
      </c>
      <c r="G152" s="23">
        <f>'2025 Kunta 21.7.'!G152</f>
        <v>15502956.096347997</v>
      </c>
      <c r="H152" s="23">
        <f>'2025 Kunta 21.7.'!H152</f>
        <v>68685.447884464636</v>
      </c>
      <c r="I152" s="23">
        <f>'2025 Kunta 21.7.'!I152</f>
        <v>-1057920.6850661749</v>
      </c>
      <c r="J152" s="23">
        <f>'2025 Kunta 21.7.'!J152</f>
        <v>-989235.23718171031</v>
      </c>
      <c r="K152" s="23">
        <f>'2025 Kunta 21.7.'!K152</f>
        <v>562639.46546590573</v>
      </c>
      <c r="L152" s="23"/>
      <c r="M152" s="23"/>
      <c r="N152" s="23"/>
      <c r="O152" s="23"/>
      <c r="P152" s="89">
        <f>'2025 Kunta 21.7.'!M152</f>
        <v>2202627.2553421641</v>
      </c>
      <c r="Q152" s="106">
        <f>'2025 Kunta 21.7.'!N152</f>
        <v>0.11742619359835227</v>
      </c>
    </row>
    <row r="153" spans="1:17" ht="15" customHeight="1">
      <c r="A153" s="62">
        <v>16</v>
      </c>
      <c r="B153" s="63">
        <v>421</v>
      </c>
      <c r="C153" s="64" t="s">
        <v>165</v>
      </c>
      <c r="D153" s="23">
        <f>'2025 Kunta 21.7.'!D153</f>
        <v>1095181.3500000001</v>
      </c>
      <c r="E153" s="106">
        <f>'2025 Kunta 21.7.'!E153</f>
        <v>5.2663655185416491E-3</v>
      </c>
      <c r="F153" s="23">
        <f>'2025 Kunta 21.7.'!F153</f>
        <v>1081658.7699789777</v>
      </c>
      <c r="G153" s="23">
        <f>'2025 Kunta 21.7.'!G153</f>
        <v>1112151.7516679997</v>
      </c>
      <c r="H153" s="23">
        <f>'2025 Kunta 21.7.'!H153</f>
        <v>-30492.981689021923</v>
      </c>
      <c r="I153" s="23">
        <f>'2025 Kunta 21.7.'!I153</f>
        <v>-73486.740861167185</v>
      </c>
      <c r="J153" s="23">
        <f>'2025 Kunta 21.7.'!J153</f>
        <v>-103979.72255018911</v>
      </c>
      <c r="K153" s="23">
        <f>'2025 Kunta 21.7.'!K153</f>
        <v>39082.835963617006</v>
      </c>
      <c r="L153" s="23"/>
      <c r="M153" s="23"/>
      <c r="N153" s="23"/>
      <c r="O153" s="23"/>
      <c r="P153" s="89">
        <f>'2025 Kunta 21.7.'!M153</f>
        <v>377837.61172111053</v>
      </c>
      <c r="Q153" s="106">
        <f>'2025 Kunta 21.7.'!N153</f>
        <v>0.31911536113641525</v>
      </c>
    </row>
    <row r="154" spans="1:17" ht="15" customHeight="1">
      <c r="A154" s="62">
        <v>12</v>
      </c>
      <c r="B154" s="63">
        <v>422</v>
      </c>
      <c r="C154" s="64" t="s">
        <v>166</v>
      </c>
      <c r="D154" s="23">
        <f>'2025 Kunta 21.7.'!D154</f>
        <v>15639925.1</v>
      </c>
      <c r="E154" s="106">
        <f>'2025 Kunta 21.7.'!E154</f>
        <v>3.6845250046330547E-2</v>
      </c>
      <c r="F154" s="23">
        <f>'2025 Kunta 21.7.'!F154</f>
        <v>15446813.576791953</v>
      </c>
      <c r="G154" s="23">
        <f>'2025 Kunta 21.7.'!G154</f>
        <v>15535938.932603996</v>
      </c>
      <c r="H154" s="23">
        <f>'2025 Kunta 21.7.'!H154</f>
        <v>-89125.355812042952</v>
      </c>
      <c r="I154" s="23">
        <f>'2025 Kunta 21.7.'!I154</f>
        <v>-1049440.0063622014</v>
      </c>
      <c r="J154" s="23">
        <f>'2025 Kunta 21.7.'!J154</f>
        <v>-1138565.3621742444</v>
      </c>
      <c r="K154" s="23">
        <f>'2025 Kunta 21.7.'!K154</f>
        <v>558129.14196042169</v>
      </c>
      <c r="L154" s="23"/>
      <c r="M154" s="23"/>
      <c r="N154" s="23"/>
      <c r="O154" s="23"/>
      <c r="P154" s="89">
        <f>'2025 Kunta 21.7.'!M154</f>
        <v>4986412.8784523616</v>
      </c>
      <c r="Q154" s="106">
        <f>'2025 Kunta 21.7.'!N154</f>
        <v>0.19447793509758249</v>
      </c>
    </row>
    <row r="155" spans="1:17" ht="15" customHeight="1">
      <c r="A155" s="62">
        <v>2</v>
      </c>
      <c r="B155" s="63">
        <v>423</v>
      </c>
      <c r="C155" s="64" t="s">
        <v>406</v>
      </c>
      <c r="D155" s="23">
        <f>'2025 Kunta 21.7.'!D155</f>
        <v>38249776.039999999</v>
      </c>
      <c r="E155" s="106">
        <f>'2025 Kunta 21.7.'!E155</f>
        <v>0.1007656813782658</v>
      </c>
      <c r="F155" s="23">
        <f>'2025 Kunta 21.7.'!F155</f>
        <v>37777492.926991284</v>
      </c>
      <c r="G155" s="23">
        <f>'2025 Kunta 21.7.'!G155</f>
        <v>37530990.085643992</v>
      </c>
      <c r="H155" s="23">
        <f>'2025 Kunta 21.7.'!H155</f>
        <v>246502.84134729207</v>
      </c>
      <c r="I155" s="23">
        <f>'2025 Kunta 21.7.'!I155</f>
        <v>-2566562.4965665834</v>
      </c>
      <c r="J155" s="23">
        <f>'2025 Kunta 21.7.'!J155</f>
        <v>-2320059.6552192913</v>
      </c>
      <c r="K155" s="23">
        <f>'2025 Kunta 21.7.'!K155</f>
        <v>1364988.294054138</v>
      </c>
      <c r="L155" s="23"/>
      <c r="M155" s="23"/>
      <c r="N155" s="23"/>
      <c r="O155" s="23"/>
      <c r="P155" s="89">
        <f>'2025 Kunta 21.7.'!M155</f>
        <v>3412004.6597746341</v>
      </c>
      <c r="Q155" s="106">
        <f>'2025 Kunta 21.7.'!N155</f>
        <v>-5.1496809276950772E-3</v>
      </c>
    </row>
    <row r="156" spans="1:17" ht="15" customHeight="1">
      <c r="A156" s="62">
        <v>17</v>
      </c>
      <c r="B156" s="63">
        <v>425</v>
      </c>
      <c r="C156" s="64" t="s">
        <v>407</v>
      </c>
      <c r="D156" s="23">
        <f>'2025 Kunta 21.7.'!D156</f>
        <v>19991946.199999999</v>
      </c>
      <c r="E156" s="106">
        <f>'2025 Kunta 21.7.'!E156</f>
        <v>0.13661659382937064</v>
      </c>
      <c r="F156" s="23">
        <f>'2025 Kunta 21.7.'!F156</f>
        <v>19745098.77855197</v>
      </c>
      <c r="G156" s="23">
        <f>'2025 Kunta 21.7.'!G156</f>
        <v>19329849.300167996</v>
      </c>
      <c r="H156" s="23">
        <f>'2025 Kunta 21.7.'!H156</f>
        <v>415249.47838397324</v>
      </c>
      <c r="I156" s="23">
        <f>'2025 Kunta 21.7.'!I156</f>
        <v>-1341460.9093825384</v>
      </c>
      <c r="J156" s="23">
        <f>'2025 Kunta 21.7.'!J156</f>
        <v>-926211.43099856516</v>
      </c>
      <c r="K156" s="23">
        <f>'2025 Kunta 21.7.'!K156</f>
        <v>713436.13907236129</v>
      </c>
      <c r="L156" s="23"/>
      <c r="M156" s="23"/>
      <c r="N156" s="23"/>
      <c r="O156" s="23"/>
      <c r="P156" s="89">
        <f>'2025 Kunta 21.7.'!M156</f>
        <v>906024.93468416599</v>
      </c>
      <c r="Q156" s="106">
        <f>'2025 Kunta 21.7.'!N156</f>
        <v>6.3802756637745262E-2</v>
      </c>
    </row>
    <row r="157" spans="1:17" ht="15" customHeight="1">
      <c r="A157" s="62">
        <v>12</v>
      </c>
      <c r="B157" s="63">
        <v>426</v>
      </c>
      <c r="C157" s="64" t="s">
        <v>169</v>
      </c>
      <c r="D157" s="23">
        <f>'2025 Kunta 21.7.'!D157</f>
        <v>22897421.690000001</v>
      </c>
      <c r="E157" s="106">
        <f>'2025 Kunta 21.7.'!E157</f>
        <v>0.13209399935467636</v>
      </c>
      <c r="F157" s="23">
        <f>'2025 Kunta 21.7.'!F157</f>
        <v>22614699.365447894</v>
      </c>
      <c r="G157" s="23">
        <f>'2025 Kunta 21.7.'!G157</f>
        <v>22517191.586555995</v>
      </c>
      <c r="H157" s="23">
        <f>'2025 Kunta 21.7.'!H157</f>
        <v>97507.778891898692</v>
      </c>
      <c r="I157" s="23">
        <f>'2025 Kunta 21.7.'!I157</f>
        <v>-1536418.5065075285</v>
      </c>
      <c r="J157" s="23">
        <f>'2025 Kunta 21.7.'!J157</f>
        <v>-1438910.7276156298</v>
      </c>
      <c r="K157" s="23">
        <f>'2025 Kunta 21.7.'!K157</f>
        <v>817121.45289913507</v>
      </c>
      <c r="L157" s="23"/>
      <c r="M157" s="23"/>
      <c r="N157" s="23"/>
      <c r="O157" s="23"/>
      <c r="P157" s="89">
        <f>'2025 Kunta 21.7.'!M157</f>
        <v>1316815.9885684925</v>
      </c>
      <c r="Q157" s="106">
        <f>'2025 Kunta 21.7.'!N157</f>
        <v>4.7349160008117064E-2</v>
      </c>
    </row>
    <row r="158" spans="1:17" ht="15" customHeight="1">
      <c r="A158" s="62">
        <v>2</v>
      </c>
      <c r="B158" s="63">
        <v>430</v>
      </c>
      <c r="C158" s="64" t="s">
        <v>170</v>
      </c>
      <c r="D158" s="23">
        <f>'2025 Kunta 21.7.'!D158</f>
        <v>24937539.649999999</v>
      </c>
      <c r="E158" s="106">
        <f>'2025 Kunta 21.7.'!E158</f>
        <v>5.444473017801621E-2</v>
      </c>
      <c r="F158" s="23">
        <f>'2025 Kunta 21.7.'!F158</f>
        <v>24629627.288778234</v>
      </c>
      <c r="G158" s="23">
        <f>'2025 Kunta 21.7.'!G158</f>
        <v>24585350.397857994</v>
      </c>
      <c r="H158" s="23">
        <f>'2025 Kunta 21.7.'!H158</f>
        <v>44276.890920240432</v>
      </c>
      <c r="I158" s="23">
        <f>'2025 Kunta 21.7.'!I158</f>
        <v>-1673310.5562605059</v>
      </c>
      <c r="J158" s="23">
        <f>'2025 Kunta 21.7.'!J158</f>
        <v>-1629033.6653402655</v>
      </c>
      <c r="K158" s="23">
        <f>'2025 Kunta 21.7.'!K158</f>
        <v>889925.46437824657</v>
      </c>
      <c r="L158" s="23"/>
      <c r="M158" s="23"/>
      <c r="N158" s="23"/>
      <c r="O158" s="23"/>
      <c r="P158" s="89">
        <f>'2025 Kunta 21.7.'!M158</f>
        <v>3219348.8177208942</v>
      </c>
      <c r="Q158" s="106">
        <f>'2025 Kunta 21.7.'!N158</f>
        <v>7.5837929701542572E-2</v>
      </c>
    </row>
    <row r="159" spans="1:17" ht="15" customHeight="1">
      <c r="A159" s="62">
        <v>5</v>
      </c>
      <c r="B159" s="63">
        <v>433</v>
      </c>
      <c r="C159" s="64" t="s">
        <v>171</v>
      </c>
      <c r="D159" s="23">
        <f>'2025 Kunta 21.7.'!D159</f>
        <v>14955667.18</v>
      </c>
      <c r="E159" s="106">
        <f>'2025 Kunta 21.7.'!E159</f>
        <v>7.2119499372479856E-2</v>
      </c>
      <c r="F159" s="23">
        <f>'2025 Kunta 21.7.'!F159</f>
        <v>14771004.424183965</v>
      </c>
      <c r="G159" s="23">
        <f>'2025 Kunta 21.7.'!G159</f>
        <v>14551510.927265996</v>
      </c>
      <c r="H159" s="23">
        <f>'2025 Kunta 21.7.'!H159</f>
        <v>219493.49691796862</v>
      </c>
      <c r="I159" s="23">
        <f>'2025 Kunta 21.7.'!I159</f>
        <v>-1003526.2547728036</v>
      </c>
      <c r="J159" s="23">
        <f>'2025 Kunta 21.7.'!J159</f>
        <v>-784032.75785483501</v>
      </c>
      <c r="K159" s="23">
        <f>'2025 Kunta 21.7.'!K159</f>
        <v>533710.59242598549</v>
      </c>
      <c r="L159" s="23"/>
      <c r="M159" s="23"/>
      <c r="N159" s="23"/>
      <c r="O159" s="23"/>
      <c r="P159" s="89">
        <f>'2025 Kunta 21.7.'!M159</f>
        <v>1432407.9924805379</v>
      </c>
      <c r="Q159" s="106">
        <f>'2025 Kunta 21.7.'!N159</f>
        <v>9.841426471390835E-2</v>
      </c>
    </row>
    <row r="160" spans="1:17" ht="15" customHeight="1">
      <c r="A160" s="62">
        <v>1</v>
      </c>
      <c r="B160" s="63">
        <v>434</v>
      </c>
      <c r="C160" s="64" t="s">
        <v>408</v>
      </c>
      <c r="D160" s="23">
        <f>'2025 Kunta 21.7.'!D160</f>
        <v>24611428.379999999</v>
      </c>
      <c r="E160" s="106">
        <f>'2025 Kunta 21.7.'!E160</f>
        <v>4.6945739112760121E-2</v>
      </c>
      <c r="F160" s="23">
        <f>'2025 Kunta 21.7.'!F160</f>
        <v>24307542.626558151</v>
      </c>
      <c r="G160" s="23">
        <f>'2025 Kunta 21.7.'!G160</f>
        <v>24446092.256369997</v>
      </c>
      <c r="H160" s="23">
        <f>'2025 Kunta 21.7.'!H160</f>
        <v>-138549.62981184572</v>
      </c>
      <c r="I160" s="23">
        <f>'2025 Kunta 21.7.'!I160</f>
        <v>-1651428.4685218898</v>
      </c>
      <c r="J160" s="23">
        <f>'2025 Kunta 21.7.'!J160</f>
        <v>-1789978.0983337355</v>
      </c>
      <c r="K160" s="23">
        <f>'2025 Kunta 21.7.'!K160</f>
        <v>878287.79973823344</v>
      </c>
      <c r="L160" s="23"/>
      <c r="M160" s="23"/>
      <c r="N160" s="23"/>
      <c r="O160" s="23"/>
      <c r="P160" s="89">
        <f>'2025 Kunta 21.7.'!M160</f>
        <v>9932077.2457984909</v>
      </c>
      <c r="Q160" s="106">
        <f>'2025 Kunta 21.7.'!N160</f>
        <v>5.999247325043866E-2</v>
      </c>
    </row>
    <row r="161" spans="1:17" ht="15" customHeight="1">
      <c r="A161" s="62">
        <v>13</v>
      </c>
      <c r="B161" s="63">
        <v>435</v>
      </c>
      <c r="C161" s="64" t="s">
        <v>173</v>
      </c>
      <c r="D161" s="23">
        <f>'2025 Kunta 21.7.'!D161</f>
        <v>968079.09</v>
      </c>
      <c r="E161" s="106">
        <f>'2025 Kunta 21.7.'!E161</f>
        <v>9.3087778278484468E-2</v>
      </c>
      <c r="F161" s="23">
        <f>'2025 Kunta 21.7.'!F161</f>
        <v>956125.88520774932</v>
      </c>
      <c r="G161" s="23">
        <f>'2025 Kunta 21.7.'!G161</f>
        <v>940367.16718199977</v>
      </c>
      <c r="H161" s="23">
        <f>'2025 Kunta 21.7.'!H161</f>
        <v>15758.718025749549</v>
      </c>
      <c r="I161" s="23">
        <f>'2025 Kunta 21.7.'!I161</f>
        <v>-64958.170827091366</v>
      </c>
      <c r="J161" s="23">
        <f>'2025 Kunta 21.7.'!J161</f>
        <v>-49199.452801341817</v>
      </c>
      <c r="K161" s="23">
        <f>'2025 Kunta 21.7.'!K161</f>
        <v>34547.042162722748</v>
      </c>
      <c r="L161" s="23"/>
      <c r="M161" s="23"/>
      <c r="N161" s="23"/>
      <c r="O161" s="23"/>
      <c r="P161" s="89">
        <f>'2025 Kunta 21.7.'!M161</f>
        <v>247382.53784755673</v>
      </c>
      <c r="Q161" s="106">
        <f>'2025 Kunta 21.7.'!N161</f>
        <v>0.25276475103410134</v>
      </c>
    </row>
    <row r="162" spans="1:17" ht="15" customHeight="1">
      <c r="A162" s="62">
        <v>17</v>
      </c>
      <c r="B162" s="63">
        <v>436</v>
      </c>
      <c r="C162" s="64" t="s">
        <v>174</v>
      </c>
      <c r="D162" s="23">
        <f>'2025 Kunta 21.7.'!D162</f>
        <v>3280559.98</v>
      </c>
      <c r="E162" s="106">
        <f>'2025 Kunta 21.7.'!E162</f>
        <v>7.46236076381388E-2</v>
      </c>
      <c r="F162" s="23">
        <f>'2025 Kunta 21.7.'!F162</f>
        <v>3240053.7799598756</v>
      </c>
      <c r="G162" s="23">
        <f>'2025 Kunta 21.7.'!G162</f>
        <v>3160656.0434699995</v>
      </c>
      <c r="H162" s="23">
        <f>'2025 Kunta 21.7.'!H162</f>
        <v>79397.736489876173</v>
      </c>
      <c r="I162" s="23">
        <f>'2025 Kunta 21.7.'!I162</f>
        <v>-220125.79115757934</v>
      </c>
      <c r="J162" s="23">
        <f>'2025 Kunta 21.7.'!J162</f>
        <v>-140728.05466770317</v>
      </c>
      <c r="K162" s="23">
        <f>'2025 Kunta 21.7.'!K162</f>
        <v>117070.64548455531</v>
      </c>
      <c r="L162" s="23"/>
      <c r="M162" s="23"/>
      <c r="N162" s="23"/>
      <c r="O162" s="23"/>
      <c r="P162" s="89">
        <f>'2025 Kunta 21.7.'!M162</f>
        <v>172329.75385697995</v>
      </c>
      <c r="Q162" s="106">
        <f>'2025 Kunta 21.7.'!N162</f>
        <v>0.21346480581137706</v>
      </c>
    </row>
    <row r="163" spans="1:17" ht="15" customHeight="1">
      <c r="A163" s="62">
        <v>21</v>
      </c>
      <c r="B163" s="63">
        <v>438</v>
      </c>
      <c r="C163" s="64" t="s">
        <v>175</v>
      </c>
      <c r="D163" s="23">
        <f>'2025 Kunta 21.7.'!D163</f>
        <v>1613928.24</v>
      </c>
      <c r="E163" s="106">
        <f>'2025 Kunta 21.7.'!E163</f>
        <v>0.10898850618357625</v>
      </c>
      <c r="F163" s="23">
        <f>'2025 Kunta 21.7.'!F163</f>
        <v>1594000.5140817421</v>
      </c>
      <c r="G163" s="23">
        <f>'2025 Kunta 21.7.'!G163</f>
        <v>1546765.7600339998</v>
      </c>
      <c r="H163" s="23">
        <f>'2025 Kunta 21.7.'!H163</f>
        <v>47234.754047742346</v>
      </c>
      <c r="I163" s="23">
        <f>'2025 Kunta 21.7.'!I163</f>
        <v>-108294.69141471377</v>
      </c>
      <c r="J163" s="23">
        <f>'2025 Kunta 21.7.'!J163</f>
        <v>-61059.937366971426</v>
      </c>
      <c r="K163" s="23">
        <f>'2025 Kunta 21.7.'!K163</f>
        <v>57594.929516439537</v>
      </c>
      <c r="L163" s="23"/>
      <c r="M163" s="23"/>
      <c r="N163" s="23"/>
      <c r="O163" s="23"/>
      <c r="P163" s="89">
        <f>'2025 Kunta 21.7.'!M163</f>
        <v>54694.259452655984</v>
      </c>
      <c r="Q163" s="106">
        <f>'2025 Kunta 21.7.'!N163</f>
        <v>-0.17994902013890102</v>
      </c>
    </row>
    <row r="164" spans="1:17" ht="15" customHeight="1">
      <c r="A164" s="62">
        <v>15</v>
      </c>
      <c r="B164" s="63">
        <v>440</v>
      </c>
      <c r="C164" s="64" t="s">
        <v>409</v>
      </c>
      <c r="D164" s="23">
        <f>'2025 Kunta 21.7.'!D164</f>
        <v>9643437.7699999996</v>
      </c>
      <c r="E164" s="106">
        <f>'2025 Kunta 21.7.'!E164</f>
        <v>8.3058281531877443E-2</v>
      </c>
      <c r="F164" s="23">
        <f>'2025 Kunta 21.7.'!F164</f>
        <v>9524366.9339940958</v>
      </c>
      <c r="G164" s="23">
        <f>'2025 Kunta 21.7.'!G164</f>
        <v>9398360.3569919989</v>
      </c>
      <c r="H164" s="23">
        <f>'2025 Kunta 21.7.'!H164</f>
        <v>126006.57700209692</v>
      </c>
      <c r="I164" s="23">
        <f>'2025 Kunta 21.7.'!I164</f>
        <v>-647075.31078280497</v>
      </c>
      <c r="J164" s="23">
        <f>'2025 Kunta 21.7.'!J164</f>
        <v>-521068.73378070805</v>
      </c>
      <c r="K164" s="23">
        <f>'2025 Kunta 21.7.'!K164</f>
        <v>344137.43120284012</v>
      </c>
      <c r="L164" s="23"/>
      <c r="M164" s="23"/>
      <c r="N164" s="23"/>
      <c r="O164" s="23"/>
      <c r="P164" s="89">
        <f>'2025 Kunta 21.7.'!M164</f>
        <v>500967.4941279444</v>
      </c>
      <c r="Q164" s="106">
        <f>'2025 Kunta 21.7.'!N164</f>
        <v>0.23184032305578528</v>
      </c>
    </row>
    <row r="165" spans="1:17" ht="15" customHeight="1">
      <c r="A165" s="62">
        <v>9</v>
      </c>
      <c r="B165" s="63">
        <v>441</v>
      </c>
      <c r="C165" s="64" t="s">
        <v>177</v>
      </c>
      <c r="D165" s="23">
        <f>'2025 Kunta 21.7.'!D165</f>
        <v>7444683.3600000003</v>
      </c>
      <c r="E165" s="106">
        <f>'2025 Kunta 21.7.'!E165</f>
        <v>4.0889595029342196E-2</v>
      </c>
      <c r="F165" s="23">
        <f>'2025 Kunta 21.7.'!F165</f>
        <v>7352761.2993597481</v>
      </c>
      <c r="G165" s="23">
        <f>'2025 Kunta 21.7.'!G165</f>
        <v>7431876.1618379978</v>
      </c>
      <c r="H165" s="23">
        <f>'2025 Kunta 21.7.'!H165</f>
        <v>-79114.862478249706</v>
      </c>
      <c r="I165" s="23">
        <f>'2025 Kunta 21.7.'!I165</f>
        <v>-499538.7447656623</v>
      </c>
      <c r="J165" s="23">
        <f>'2025 Kunta 21.7.'!J165</f>
        <v>-578653.60724391206</v>
      </c>
      <c r="K165" s="23">
        <f>'2025 Kunta 21.7.'!K165</f>
        <v>265672.29122368555</v>
      </c>
      <c r="L165" s="23"/>
      <c r="M165" s="23"/>
      <c r="N165" s="23"/>
      <c r="O165" s="23"/>
      <c r="P165" s="89">
        <f>'2025 Kunta 21.7.'!M165</f>
        <v>1412492.8013237198</v>
      </c>
      <c r="Q165" s="106">
        <f>'2025 Kunta 21.7.'!N165</f>
        <v>0.20362500192586364</v>
      </c>
    </row>
    <row r="166" spans="1:17" ht="15" customHeight="1">
      <c r="A166" s="62">
        <v>1</v>
      </c>
      <c r="B166" s="63">
        <v>444</v>
      </c>
      <c r="C166" s="64" t="s">
        <v>410</v>
      </c>
      <c r="D166" s="23">
        <f>'2025 Kunta 21.7.'!D166</f>
        <v>88405399.719999999</v>
      </c>
      <c r="E166" s="106">
        <f>'2025 Kunta 21.7.'!E166</f>
        <v>5.9296681077486202E-2</v>
      </c>
      <c r="F166" s="23">
        <f>'2025 Kunta 21.7.'!F166</f>
        <v>87313827.906798318</v>
      </c>
      <c r="G166" s="23">
        <f>'2025 Kunta 21.7.'!G166</f>
        <v>87565339.056581989</v>
      </c>
      <c r="H166" s="23">
        <f>'2025 Kunta 21.7.'!H166</f>
        <v>-251511.1497836709</v>
      </c>
      <c r="I166" s="23">
        <f>'2025 Kunta 21.7.'!I166</f>
        <v>-5932008.1555000385</v>
      </c>
      <c r="J166" s="23">
        <f>'2025 Kunta 21.7.'!J166</f>
        <v>-6183519.3052837094</v>
      </c>
      <c r="K166" s="23">
        <f>'2025 Kunta 21.7.'!K166</f>
        <v>3154850.7793296087</v>
      </c>
      <c r="L166" s="23"/>
      <c r="M166" s="23"/>
      <c r="N166" s="23"/>
      <c r="O166" s="23"/>
      <c r="P166" s="89">
        <f>'2025 Kunta 21.7.'!M166</f>
        <v>6570270.2992199762</v>
      </c>
      <c r="Q166" s="106">
        <f>'2025 Kunta 21.7.'!N166</f>
        <v>-0.17805052377969044</v>
      </c>
    </row>
    <row r="167" spans="1:17" ht="15" customHeight="1">
      <c r="A167" s="62">
        <v>2</v>
      </c>
      <c r="B167" s="63">
        <v>445</v>
      </c>
      <c r="C167" s="64" t="s">
        <v>411</v>
      </c>
      <c r="D167" s="23">
        <f>'2025 Kunta 21.7.'!D167</f>
        <v>29654079.649999999</v>
      </c>
      <c r="E167" s="106">
        <f>'2025 Kunta 21.7.'!E167</f>
        <v>4.9643485905316531E-2</v>
      </c>
      <c r="F167" s="23">
        <f>'2025 Kunta 21.7.'!F167</f>
        <v>29287930.550568298</v>
      </c>
      <c r="G167" s="23">
        <f>'2025 Kunta 21.7.'!G167</f>
        <v>29362586.075639997</v>
      </c>
      <c r="H167" s="23">
        <f>'2025 Kunta 21.7.'!H167</f>
        <v>-74655.525071699172</v>
      </c>
      <c r="I167" s="23">
        <f>'2025 Kunta 21.7.'!I167</f>
        <v>-1989790.7015271592</v>
      </c>
      <c r="J167" s="23">
        <f>'2025 Kunta 21.7.'!J167</f>
        <v>-2064446.2265988584</v>
      </c>
      <c r="K167" s="23">
        <f>'2025 Kunta 21.7.'!K167</f>
        <v>1058240.7476286765</v>
      </c>
      <c r="L167" s="23"/>
      <c r="M167" s="23"/>
      <c r="N167" s="23"/>
      <c r="O167" s="23"/>
      <c r="P167" s="89">
        <f>'2025 Kunta 21.7.'!M167</f>
        <v>2378378.9468793152</v>
      </c>
      <c r="Q167" s="106">
        <f>'2025 Kunta 21.7.'!N167</f>
        <v>0.15990318198961884</v>
      </c>
    </row>
    <row r="168" spans="1:17" ht="15" customHeight="1">
      <c r="A168" s="62">
        <v>15</v>
      </c>
      <c r="B168" s="63">
        <v>475</v>
      </c>
      <c r="C168" s="64" t="s">
        <v>412</v>
      </c>
      <c r="D168" s="23">
        <f>'2025 Kunta 21.7.'!D168</f>
        <v>10388555.66</v>
      </c>
      <c r="E168" s="106">
        <f>'2025 Kunta 21.7.'!E168</f>
        <v>7.6395286479674196E-2</v>
      </c>
      <c r="F168" s="23">
        <f>'2025 Kunta 21.7.'!F168</f>
        <v>10260284.597663892</v>
      </c>
      <c r="G168" s="23">
        <f>'2025 Kunta 21.7.'!G168</f>
        <v>10043202.168971997</v>
      </c>
      <c r="H168" s="23">
        <f>'2025 Kunta 21.7.'!H168</f>
        <v>217082.42869189568</v>
      </c>
      <c r="I168" s="23">
        <f>'2025 Kunta 21.7.'!I168</f>
        <v>-697072.7703756385</v>
      </c>
      <c r="J168" s="23">
        <f>'2025 Kunta 21.7.'!J168</f>
        <v>-479990.34168374282</v>
      </c>
      <c r="K168" s="23">
        <f>'2025 Kunta 21.7.'!K168</f>
        <v>370727.84042449686</v>
      </c>
      <c r="L168" s="23"/>
      <c r="M168" s="23"/>
      <c r="N168" s="23"/>
      <c r="O168" s="23"/>
      <c r="P168" s="89">
        <f>'2025 Kunta 21.7.'!M168</f>
        <v>1051578.2853502689</v>
      </c>
      <c r="Q168" s="106">
        <f>'2025 Kunta 21.7.'!N168</f>
        <v>1.0827431338837457E-2</v>
      </c>
    </row>
    <row r="169" spans="1:17" ht="15" customHeight="1">
      <c r="A169" s="62">
        <v>21</v>
      </c>
      <c r="B169" s="63">
        <v>478</v>
      </c>
      <c r="C169" s="64" t="s">
        <v>413</v>
      </c>
      <c r="D169" s="23">
        <f>'2025 Kunta 21.7.'!D169</f>
        <v>51058521.799999997</v>
      </c>
      <c r="E169" s="106">
        <f>'2025 Kunta 21.7.'!E169</f>
        <v>5.2271650058859809E-2</v>
      </c>
      <c r="F169" s="23">
        <f>'2025 Kunta 21.7.'!F169</f>
        <v>50428084.706823044</v>
      </c>
      <c r="G169" s="23">
        <f>'2025 Kunta 21.7.'!G169</f>
        <v>51080787.240551986</v>
      </c>
      <c r="H169" s="23">
        <f>'2025 Kunta 21.7.'!H169</f>
        <v>-652702.53372894228</v>
      </c>
      <c r="I169" s="23">
        <f>'2025 Kunta 21.7.'!I169</f>
        <v>-3426030.1823719474</v>
      </c>
      <c r="J169" s="23">
        <f>'2025 Kunta 21.7.'!J169</f>
        <v>-4078732.7161008897</v>
      </c>
      <c r="K169" s="23">
        <f>'2025 Kunta 21.7.'!K169</f>
        <v>1822083.4677783391</v>
      </c>
      <c r="L169" s="23"/>
      <c r="M169" s="23"/>
      <c r="N169" s="23"/>
      <c r="O169" s="23"/>
      <c r="P169" s="89">
        <f>'2025 Kunta 21.7.'!M169</f>
        <v>7391831.2332903594</v>
      </c>
      <c r="Q169" s="106">
        <f>'2025 Kunta 21.7.'!N169</f>
        <v>2.3964259124783505E-2</v>
      </c>
    </row>
    <row r="170" spans="1:17" ht="15" customHeight="1">
      <c r="A170" s="62">
        <v>2</v>
      </c>
      <c r="B170" s="63">
        <v>480</v>
      </c>
      <c r="C170" s="64" t="s">
        <v>182</v>
      </c>
      <c r="D170" s="23">
        <f>'2025 Kunta 21.7.'!D170</f>
        <v>3188003.45</v>
      </c>
      <c r="E170" s="106">
        <f>'2025 Kunta 21.7.'!E170</f>
        <v>4.0831674670168239E-2</v>
      </c>
      <c r="F170" s="23">
        <f>'2025 Kunta 21.7.'!F170</f>
        <v>3148640.0772034125</v>
      </c>
      <c r="G170" s="23">
        <f>'2025 Kunta 21.7.'!G170</f>
        <v>3171908.6387639996</v>
      </c>
      <c r="H170" s="23">
        <f>'2025 Kunta 21.7.'!H170</f>
        <v>-23268.561560587026</v>
      </c>
      <c r="I170" s="23">
        <f>'2025 Kunta 21.7.'!I170</f>
        <v>-213915.24188633871</v>
      </c>
      <c r="J170" s="23">
        <f>'2025 Kunta 21.7.'!J170</f>
        <v>-237183.80344692574</v>
      </c>
      <c r="K170" s="23">
        <f>'2025 Kunta 21.7.'!K170</f>
        <v>113767.65673355841</v>
      </c>
      <c r="L170" s="23"/>
      <c r="M170" s="23"/>
      <c r="N170" s="23"/>
      <c r="O170" s="23"/>
      <c r="P170" s="89">
        <f>'2025 Kunta 21.7.'!M170</f>
        <v>222573.22157342278</v>
      </c>
      <c r="Q170" s="106">
        <f>'2025 Kunta 21.7.'!N170</f>
        <v>2.5191184238822828E-2</v>
      </c>
    </row>
    <row r="171" spans="1:17" ht="15" customHeight="1">
      <c r="A171" s="62">
        <v>2</v>
      </c>
      <c r="B171" s="63">
        <v>481</v>
      </c>
      <c r="C171" s="64" t="s">
        <v>183</v>
      </c>
      <c r="D171" s="23">
        <f>'2025 Kunta 21.7.'!D171</f>
        <v>20518672.690000001</v>
      </c>
      <c r="E171" s="106">
        <f>'2025 Kunta 21.7.'!E171</f>
        <v>5.9154668892469564E-2</v>
      </c>
      <c r="F171" s="23">
        <f>'2025 Kunta 21.7.'!F171</f>
        <v>20265321.595794741</v>
      </c>
      <c r="G171" s="23">
        <f>'2025 Kunta 21.7.'!G171</f>
        <v>20259901.162907995</v>
      </c>
      <c r="H171" s="23">
        <f>'2025 Kunta 21.7.'!H171</f>
        <v>5420.4328867457807</v>
      </c>
      <c r="I171" s="23">
        <f>'2025 Kunta 21.7.'!I171</f>
        <v>-1376804.2916226962</v>
      </c>
      <c r="J171" s="23">
        <f>'2025 Kunta 21.7.'!J171</f>
        <v>-1371383.8587359504</v>
      </c>
      <c r="K171" s="23">
        <f>'2025 Kunta 21.7.'!K171</f>
        <v>732232.99404652754</v>
      </c>
      <c r="L171" s="23"/>
      <c r="M171" s="23"/>
      <c r="N171" s="23"/>
      <c r="O171" s="23"/>
      <c r="P171" s="89">
        <f>'2025 Kunta 21.7.'!M171</f>
        <v>1355919.3029576046</v>
      </c>
      <c r="Q171" s="106">
        <f>'2025 Kunta 21.7.'!N171</f>
        <v>8.4516400728451124E-2</v>
      </c>
    </row>
    <row r="172" spans="1:17" ht="15" customHeight="1">
      <c r="A172" s="62">
        <v>17</v>
      </c>
      <c r="B172" s="63">
        <v>483</v>
      </c>
      <c r="C172" s="64" t="s">
        <v>184</v>
      </c>
      <c r="D172" s="23">
        <f>'2025 Kunta 21.7.'!D172</f>
        <v>1517764.71</v>
      </c>
      <c r="E172" s="106">
        <f>'2025 Kunta 21.7.'!E172</f>
        <v>8.4212193303256022E-2</v>
      </c>
      <c r="F172" s="23">
        <f>'2025 Kunta 21.7.'!F172</f>
        <v>1499024.3481922878</v>
      </c>
      <c r="G172" s="23">
        <f>'2025 Kunta 21.7.'!G172</f>
        <v>1473040.3811219998</v>
      </c>
      <c r="H172" s="23">
        <f>'2025 Kunta 21.7.'!H172</f>
        <v>25983.967070288025</v>
      </c>
      <c r="I172" s="23">
        <f>'2025 Kunta 21.7.'!I172</f>
        <v>-101842.11220543024</v>
      </c>
      <c r="J172" s="23">
        <f>'2025 Kunta 21.7.'!J172</f>
        <v>-75858.145135142215</v>
      </c>
      <c r="K172" s="23">
        <f>'2025 Kunta 21.7.'!K172</f>
        <v>54163.220723487248</v>
      </c>
      <c r="L172" s="23"/>
      <c r="M172" s="23"/>
      <c r="N172" s="23"/>
      <c r="O172" s="23"/>
      <c r="P172" s="89">
        <f>'2025 Kunta 21.7.'!M172</f>
        <v>139831.17596807913</v>
      </c>
      <c r="Q172" s="106">
        <f>'2025 Kunta 21.7.'!N172</f>
        <v>0.25489005457857261</v>
      </c>
    </row>
    <row r="173" spans="1:17" ht="15" customHeight="1">
      <c r="A173" s="62">
        <v>4</v>
      </c>
      <c r="B173" s="63">
        <v>484</v>
      </c>
      <c r="C173" s="64" t="s">
        <v>414</v>
      </c>
      <c r="D173" s="23">
        <f>'2025 Kunta 21.7.'!D173</f>
        <v>4703257.18</v>
      </c>
      <c r="E173" s="106">
        <f>'2025 Kunta 21.7.'!E173</f>
        <v>0.15297412829043933</v>
      </c>
      <c r="F173" s="23">
        <f>'2025 Kunta 21.7.'!F173</f>
        <v>4645184.4493275881</v>
      </c>
      <c r="G173" s="23">
        <f>'2025 Kunta 21.7.'!G173</f>
        <v>4716190.2717359988</v>
      </c>
      <c r="H173" s="23">
        <f>'2025 Kunta 21.7.'!H173</f>
        <v>-71005.822408410721</v>
      </c>
      <c r="I173" s="23">
        <f>'2025 Kunta 21.7.'!I173</f>
        <v>-315588.86716805754</v>
      </c>
      <c r="J173" s="23">
        <f>'2025 Kunta 21.7.'!J173</f>
        <v>-386594.68957646826</v>
      </c>
      <c r="K173" s="23">
        <f>'2025 Kunta 21.7.'!K173</f>
        <v>167841.27017926655</v>
      </c>
      <c r="L173" s="23"/>
      <c r="M173" s="23"/>
      <c r="N173" s="23"/>
      <c r="O173" s="23"/>
      <c r="P173" s="89">
        <f>'2025 Kunta 21.7.'!M173</f>
        <v>1947164.9338997309</v>
      </c>
      <c r="Q173" s="106">
        <f>'2025 Kunta 21.7.'!N173</f>
        <v>-0.18428347453201654</v>
      </c>
    </row>
    <row r="174" spans="1:17" ht="15" customHeight="1">
      <c r="A174" s="62">
        <v>8</v>
      </c>
      <c r="B174" s="63">
        <v>489</v>
      </c>
      <c r="C174" s="64" t="s">
        <v>186</v>
      </c>
      <c r="D174" s="23">
        <f>'2025 Kunta 21.7.'!D174</f>
        <v>2680128.69</v>
      </c>
      <c r="E174" s="106">
        <f>'2025 Kunta 21.7.'!E174</f>
        <v>7.7851758470520727E-2</v>
      </c>
      <c r="F174" s="23">
        <f>'2025 Kunta 21.7.'!F174</f>
        <v>2647036.2211799612</v>
      </c>
      <c r="G174" s="23">
        <f>'2025 Kunta 21.7.'!G174</f>
        <v>2703974.8595219995</v>
      </c>
      <c r="H174" s="23">
        <f>'2025 Kunta 21.7.'!H174</f>
        <v>-56938.638342038263</v>
      </c>
      <c r="I174" s="23">
        <f>'2025 Kunta 21.7.'!I174</f>
        <v>-179836.81197329509</v>
      </c>
      <c r="J174" s="23">
        <f>'2025 Kunta 21.7.'!J174</f>
        <v>-236775.45031533335</v>
      </c>
      <c r="K174" s="23">
        <f>'2025 Kunta 21.7.'!K174</f>
        <v>95643.547940853561</v>
      </c>
      <c r="L174" s="23"/>
      <c r="M174" s="23"/>
      <c r="N174" s="23"/>
      <c r="O174" s="23"/>
      <c r="P174" s="89">
        <f>'2025 Kunta 21.7.'!M174</f>
        <v>579595.38620462094</v>
      </c>
      <c r="Q174" s="106">
        <f>'2025 Kunta 21.7.'!N174</f>
        <v>0.32373271529773873</v>
      </c>
    </row>
    <row r="175" spans="1:17" ht="15" customHeight="1">
      <c r="A175" s="62">
        <v>10</v>
      </c>
      <c r="B175" s="63">
        <v>491</v>
      </c>
      <c r="C175" s="64" t="s">
        <v>415</v>
      </c>
      <c r="D175" s="23">
        <f>'2025 Kunta 21.7.'!D175</f>
        <v>106243461.54000001</v>
      </c>
      <c r="E175" s="106">
        <f>'2025 Kunta 21.7.'!E175</f>
        <v>5.9276775532854042E-2</v>
      </c>
      <c r="F175" s="23">
        <f>'2025 Kunta 21.7.'!F175</f>
        <v>104931637.05505507</v>
      </c>
      <c r="G175" s="23">
        <f>'2025 Kunta 21.7.'!G175</f>
        <v>105106569.90546598</v>
      </c>
      <c r="H175" s="23">
        <f>'2025 Kunta 21.7.'!H175</f>
        <v>-174932.85041090846</v>
      </c>
      <c r="I175" s="23">
        <f>'2025 Kunta 21.7.'!I175</f>
        <v>-7128943.2808396192</v>
      </c>
      <c r="J175" s="23">
        <f>'2025 Kunta 21.7.'!J175</f>
        <v>-7303876.1312505277</v>
      </c>
      <c r="K175" s="23">
        <f>'2025 Kunta 21.7.'!K175</f>
        <v>3791423.0182742546</v>
      </c>
      <c r="L175" s="23"/>
      <c r="M175" s="23"/>
      <c r="N175" s="23"/>
      <c r="O175" s="23"/>
      <c r="P175" s="89">
        <f>'2025 Kunta 21.7.'!M175</f>
        <v>13722179.031214198</v>
      </c>
      <c r="Q175" s="106">
        <f>'2025 Kunta 21.7.'!N175</f>
        <v>9.7918550493453216E-2</v>
      </c>
    </row>
    <row r="176" spans="1:17" ht="15" customHeight="1">
      <c r="A176" s="62">
        <v>17</v>
      </c>
      <c r="B176" s="63">
        <v>494</v>
      </c>
      <c r="C176" s="64" t="s">
        <v>188</v>
      </c>
      <c r="D176" s="23">
        <f>'2025 Kunta 21.7.'!D176</f>
        <v>16049259.26</v>
      </c>
      <c r="E176" s="106">
        <f>'2025 Kunta 21.7.'!E176</f>
        <v>6.6280172469297405E-2</v>
      </c>
      <c r="F176" s="23">
        <f>'2025 Kunta 21.7.'!F176</f>
        <v>15851093.547425106</v>
      </c>
      <c r="G176" s="23">
        <f>'2025 Kunta 21.7.'!G176</f>
        <v>15637163.281577997</v>
      </c>
      <c r="H176" s="23">
        <f>'2025 Kunta 21.7.'!H176</f>
        <v>213930.26584710926</v>
      </c>
      <c r="I176" s="23">
        <f>'2025 Kunta 21.7.'!I176</f>
        <v>-1076906.3555120872</v>
      </c>
      <c r="J176" s="23">
        <f>'2025 Kunta 21.7.'!J176</f>
        <v>-862976.08966497798</v>
      </c>
      <c r="K176" s="23">
        <f>'2025 Kunta 21.7.'!K176</f>
        <v>572736.71341841354</v>
      </c>
      <c r="L176" s="23"/>
      <c r="M176" s="23"/>
      <c r="N176" s="23"/>
      <c r="O176" s="23"/>
      <c r="P176" s="89">
        <f>'2025 Kunta 21.7.'!M176</f>
        <v>845579.81749282021</v>
      </c>
      <c r="Q176" s="106">
        <f>'2025 Kunta 21.7.'!N176</f>
        <v>0.23076968138548271</v>
      </c>
    </row>
    <row r="177" spans="1:17" ht="15" customHeight="1">
      <c r="A177" s="62">
        <v>13</v>
      </c>
      <c r="B177" s="63">
        <v>495</v>
      </c>
      <c r="C177" s="64" t="s">
        <v>189</v>
      </c>
      <c r="D177" s="23">
        <f>'2025 Kunta 21.7.'!D177</f>
        <v>2368223.89</v>
      </c>
      <c r="E177" s="106">
        <f>'2025 Kunta 21.7.'!E177</f>
        <v>7.0824447378182054E-2</v>
      </c>
      <c r="F177" s="23">
        <f>'2025 Kunta 21.7.'!F177</f>
        <v>2338982.6167987888</v>
      </c>
      <c r="G177" s="23">
        <f>'2025 Kunta 21.7.'!G177</f>
        <v>2260102.2962039993</v>
      </c>
      <c r="H177" s="23">
        <f>'2025 Kunta 21.7.'!H177</f>
        <v>78880.32059478946</v>
      </c>
      <c r="I177" s="23">
        <f>'2025 Kunta 21.7.'!I177</f>
        <v>-158907.97930923066</v>
      </c>
      <c r="J177" s="23">
        <f>'2025 Kunta 21.7.'!J177</f>
        <v>-80027.658714441204</v>
      </c>
      <c r="K177" s="23">
        <f>'2025 Kunta 21.7.'!K177</f>
        <v>84512.857909778118</v>
      </c>
      <c r="L177" s="23"/>
      <c r="M177" s="23"/>
      <c r="N177" s="23"/>
      <c r="O177" s="23"/>
      <c r="P177" s="89">
        <f>'2025 Kunta 21.7.'!M177</f>
        <v>1052124.6586652321</v>
      </c>
      <c r="Q177" s="106">
        <f>'2025 Kunta 21.7.'!N177</f>
        <v>0.20155737104112492</v>
      </c>
    </row>
    <row r="178" spans="1:17" ht="15" customHeight="1">
      <c r="A178" s="62">
        <v>19</v>
      </c>
      <c r="B178" s="63">
        <v>498</v>
      </c>
      <c r="C178" s="64" t="s">
        <v>190</v>
      </c>
      <c r="D178" s="23">
        <f>'2025 Kunta 21.7.'!D178</f>
        <v>4410746.78</v>
      </c>
      <c r="E178" s="106">
        <f>'2025 Kunta 21.7.'!E178</f>
        <v>8.2544293998309426E-2</v>
      </c>
      <c r="F178" s="23">
        <f>'2025 Kunta 21.7.'!F178</f>
        <v>4356285.7756329915</v>
      </c>
      <c r="G178" s="23">
        <f>'2025 Kunta 21.7.'!G178</f>
        <v>4249050.8413859997</v>
      </c>
      <c r="H178" s="23">
        <f>'2025 Kunta 21.7.'!H178</f>
        <v>107234.93424699176</v>
      </c>
      <c r="I178" s="23">
        <f>'2025 Kunta 21.7.'!I178</f>
        <v>-295961.40002392075</v>
      </c>
      <c r="J178" s="23">
        <f>'2025 Kunta 21.7.'!J178</f>
        <v>-188726.46577692899</v>
      </c>
      <c r="K178" s="23">
        <f>'2025 Kunta 21.7.'!K178</f>
        <v>157402.69214755337</v>
      </c>
      <c r="L178" s="23"/>
      <c r="M178" s="23"/>
      <c r="N178" s="23"/>
      <c r="O178" s="23"/>
      <c r="P178" s="89">
        <f>'2025 Kunta 21.7.'!M178</f>
        <v>959712.14496937208</v>
      </c>
      <c r="Q178" s="106">
        <f>'2025 Kunta 21.7.'!N178</f>
        <v>0.5030291049538711</v>
      </c>
    </row>
    <row r="179" spans="1:17" ht="15" customHeight="1">
      <c r="A179" s="62">
        <v>15</v>
      </c>
      <c r="B179" s="63">
        <v>499</v>
      </c>
      <c r="C179" s="64" t="s">
        <v>416</v>
      </c>
      <c r="D179" s="23">
        <f>'2025 Kunta 21.7.'!D179</f>
        <v>43360051.32</v>
      </c>
      <c r="E179" s="106">
        <f>'2025 Kunta 21.7.'!E179</f>
        <v>0.13162818283372957</v>
      </c>
      <c r="F179" s="23">
        <f>'2025 Kunta 21.7.'!F179</f>
        <v>42824669.884139776</v>
      </c>
      <c r="G179" s="23">
        <f>'2025 Kunta 21.7.'!G179</f>
        <v>42501573.142577991</v>
      </c>
      <c r="H179" s="23">
        <f>'2025 Kunta 21.7.'!H179</f>
        <v>323096.74156178534</v>
      </c>
      <c r="I179" s="23">
        <f>'2025 Kunta 21.7.'!I179</f>
        <v>-2909462.3051056797</v>
      </c>
      <c r="J179" s="23">
        <f>'2025 Kunta 21.7.'!J179</f>
        <v>-2586365.5635438943</v>
      </c>
      <c r="K179" s="23">
        <f>'2025 Kunta 21.7.'!K179</f>
        <v>1547354.4843633203</v>
      </c>
      <c r="L179" s="23"/>
      <c r="M179" s="23"/>
      <c r="N179" s="23"/>
      <c r="O179" s="23"/>
      <c r="P179" s="89">
        <f>'2025 Kunta 21.7.'!M179</f>
        <v>2656382.8761823229</v>
      </c>
      <c r="Q179" s="106">
        <f>'2025 Kunta 21.7.'!N179</f>
        <v>9.5499403740539446E-2</v>
      </c>
    </row>
    <row r="180" spans="1:17" ht="15" customHeight="1">
      <c r="A180" s="62">
        <v>13</v>
      </c>
      <c r="B180" s="63">
        <v>500</v>
      </c>
      <c r="C180" s="64" t="s">
        <v>192</v>
      </c>
      <c r="D180" s="23">
        <f>'2025 Kunta 21.7.'!D180</f>
        <v>18073448.780000001</v>
      </c>
      <c r="E180" s="106">
        <f>'2025 Kunta 21.7.'!E180</f>
        <v>5.8252505247395003E-2</v>
      </c>
      <c r="F180" s="23">
        <f>'2025 Kunta 21.7.'!F180</f>
        <v>17850289.704671156</v>
      </c>
      <c r="G180" s="23">
        <f>'2025 Kunta 21.7.'!G180</f>
        <v>18010256.092091996</v>
      </c>
      <c r="H180" s="23">
        <f>'2025 Kunta 21.7.'!H180</f>
        <v>-159966.38742084056</v>
      </c>
      <c r="I180" s="23">
        <f>'2025 Kunta 21.7.'!I180</f>
        <v>-1212729.6058898724</v>
      </c>
      <c r="J180" s="23">
        <f>'2025 Kunta 21.7.'!J180</f>
        <v>-1372695.993310713</v>
      </c>
      <c r="K180" s="23">
        <f>'2025 Kunta 21.7.'!K180</f>
        <v>644972.29976165493</v>
      </c>
      <c r="L180" s="23"/>
      <c r="M180" s="23"/>
      <c r="N180" s="23"/>
      <c r="O180" s="23"/>
      <c r="P180" s="89">
        <f>'2025 Kunta 21.7.'!M180</f>
        <v>2449957.9618971664</v>
      </c>
      <c r="Q180" s="106">
        <f>'2025 Kunta 21.7.'!N180</f>
        <v>4.2155947471181676E-2</v>
      </c>
    </row>
    <row r="181" spans="1:17" ht="15" customHeight="1">
      <c r="A181" s="62">
        <v>2</v>
      </c>
      <c r="B181" s="63">
        <v>503</v>
      </c>
      <c r="C181" s="64" t="s">
        <v>193</v>
      </c>
      <c r="D181" s="23">
        <f>'2025 Kunta 21.7.'!D181</f>
        <v>14622861.289999999</v>
      </c>
      <c r="E181" s="106">
        <f>'2025 Kunta 21.7.'!E181</f>
        <v>5.7885079108087822E-2</v>
      </c>
      <c r="F181" s="23">
        <f>'2025 Kunta 21.7.'!F181</f>
        <v>14442307.802734777</v>
      </c>
      <c r="G181" s="23">
        <f>'2025 Kunta 21.7.'!G181</f>
        <v>14407767.471275996</v>
      </c>
      <c r="H181" s="23">
        <f>'2025 Kunta 21.7.'!H181</f>
        <v>34540.331458780915</v>
      </c>
      <c r="I181" s="23">
        <f>'2025 Kunta 21.7.'!I181</f>
        <v>-981194.95759037801</v>
      </c>
      <c r="J181" s="23">
        <f>'2025 Kunta 21.7.'!J181</f>
        <v>-946654.62613159709</v>
      </c>
      <c r="K181" s="23">
        <f>'2025 Kunta 21.7.'!K181</f>
        <v>521834.02238889015</v>
      </c>
      <c r="L181" s="23"/>
      <c r="M181" s="23"/>
      <c r="N181" s="23"/>
      <c r="O181" s="23"/>
      <c r="P181" s="89">
        <f>'2025 Kunta 21.7.'!M181</f>
        <v>1347746.9379505101</v>
      </c>
      <c r="Q181" s="106">
        <f>'2025 Kunta 21.7.'!N181</f>
        <v>0.38113246035274795</v>
      </c>
    </row>
    <row r="182" spans="1:17" ht="15" customHeight="1">
      <c r="A182" s="62">
        <v>1</v>
      </c>
      <c r="B182" s="63">
        <v>504</v>
      </c>
      <c r="C182" s="64" t="s">
        <v>417</v>
      </c>
      <c r="D182" s="23">
        <f>'2025 Kunta 21.7.'!D182</f>
        <v>3409861.3</v>
      </c>
      <c r="E182" s="106">
        <f>'2025 Kunta 21.7.'!E182</f>
        <v>6.8434198600850094E-2</v>
      </c>
      <c r="F182" s="23">
        <f>'2025 Kunta 21.7.'!F182</f>
        <v>3367758.5721825138</v>
      </c>
      <c r="G182" s="23">
        <f>'2025 Kunta 21.7.'!G182</f>
        <v>3270738.7099079993</v>
      </c>
      <c r="H182" s="23">
        <f>'2025 Kunta 21.7.'!H182</f>
        <v>97019.862274514511</v>
      </c>
      <c r="I182" s="23">
        <f>'2025 Kunta 21.7.'!I182</f>
        <v>-228801.91826278146</v>
      </c>
      <c r="J182" s="23">
        <f>'2025 Kunta 21.7.'!J182</f>
        <v>-131782.05598826695</v>
      </c>
      <c r="K182" s="23">
        <f>'2025 Kunta 21.7.'!K182</f>
        <v>121684.91533076766</v>
      </c>
      <c r="L182" s="23"/>
      <c r="M182" s="23"/>
      <c r="N182" s="23"/>
      <c r="O182" s="23"/>
      <c r="P182" s="89">
        <f>'2025 Kunta 21.7.'!M182</f>
        <v>405511.23245896655</v>
      </c>
      <c r="Q182" s="106">
        <f>'2025 Kunta 21.7.'!N182</f>
        <v>0.21577462204100795</v>
      </c>
    </row>
    <row r="183" spans="1:17" ht="15" customHeight="1">
      <c r="A183" s="62">
        <v>1</v>
      </c>
      <c r="B183" s="63">
        <v>505</v>
      </c>
      <c r="C183" s="64" t="s">
        <v>195</v>
      </c>
      <c r="D183" s="23">
        <f>'2025 Kunta 21.7.'!D183</f>
        <v>41517855.409999996</v>
      </c>
      <c r="E183" s="106">
        <f>'2025 Kunta 21.7.'!E183</f>
        <v>5.7908159305316786E-2</v>
      </c>
      <c r="F183" s="23">
        <f>'2025 Kunta 21.7.'!F183</f>
        <v>41005220.199326478</v>
      </c>
      <c r="G183" s="23">
        <f>'2025 Kunta 21.7.'!G183</f>
        <v>41073875.993195996</v>
      </c>
      <c r="H183" s="23">
        <f>'2025 Kunta 21.7.'!H183</f>
        <v>-68655.793869517744</v>
      </c>
      <c r="I183" s="23">
        <f>'2025 Kunta 21.7.'!I183</f>
        <v>-2785850.837969509</v>
      </c>
      <c r="J183" s="23">
        <f>'2025 Kunta 21.7.'!J183</f>
        <v>-2854506.6318390267</v>
      </c>
      <c r="K183" s="23">
        <f>'2025 Kunta 21.7.'!K183</f>
        <v>1481613.5542759185</v>
      </c>
      <c r="L183" s="23"/>
      <c r="M183" s="23"/>
      <c r="N183" s="23"/>
      <c r="O183" s="23"/>
      <c r="P183" s="89">
        <f>'2025 Kunta 21.7.'!M183</f>
        <v>3481331.1583095016</v>
      </c>
      <c r="Q183" s="106">
        <f>'2025 Kunta 21.7.'!N183</f>
        <v>0.15958818946849718</v>
      </c>
    </row>
    <row r="184" spans="1:17" ht="15" customHeight="1">
      <c r="A184" s="62">
        <v>10</v>
      </c>
      <c r="B184" s="63">
        <v>507</v>
      </c>
      <c r="C184" s="64" t="s">
        <v>196</v>
      </c>
      <c r="D184" s="23">
        <f>'2025 Kunta 21.7.'!D184</f>
        <v>11340080.51</v>
      </c>
      <c r="E184" s="106">
        <f>'2025 Kunta 21.7.'!E184</f>
        <v>9.1660300225687497E-2</v>
      </c>
      <c r="F184" s="23">
        <f>'2025 Kunta 21.7.'!F184</f>
        <v>11200060.643754732</v>
      </c>
      <c r="G184" s="23">
        <f>'2025 Kunta 21.7.'!G184</f>
        <v>11357199.199313998</v>
      </c>
      <c r="H184" s="23">
        <f>'2025 Kunta 21.7.'!H184</f>
        <v>-157138.55555926636</v>
      </c>
      <c r="I184" s="23">
        <f>'2025 Kunta 21.7.'!I184</f>
        <v>-760920.15060623747</v>
      </c>
      <c r="J184" s="23">
        <f>'2025 Kunta 21.7.'!J184</f>
        <v>-918058.70616550383</v>
      </c>
      <c r="K184" s="23">
        <f>'2025 Kunta 21.7.'!K184</f>
        <v>404684.12504151958</v>
      </c>
      <c r="L184" s="23"/>
      <c r="M184" s="23"/>
      <c r="N184" s="23"/>
      <c r="O184" s="23"/>
      <c r="P184" s="89">
        <f>'2025 Kunta 21.7.'!M184</f>
        <v>2814533.3756823242</v>
      </c>
      <c r="Q184" s="106">
        <f>'2025 Kunta 21.7.'!N184</f>
        <v>0.19175081831488838</v>
      </c>
    </row>
    <row r="185" spans="1:17" ht="15" customHeight="1">
      <c r="A185" s="62">
        <v>6</v>
      </c>
      <c r="B185" s="63">
        <v>508</v>
      </c>
      <c r="C185" s="64" t="s">
        <v>197</v>
      </c>
      <c r="D185" s="23">
        <f>'2025 Kunta 21.7.'!D185</f>
        <v>18740749.809999999</v>
      </c>
      <c r="E185" s="106">
        <f>'2025 Kunta 21.7.'!E185</f>
        <v>4.5439745066429893E-2</v>
      </c>
      <c r="F185" s="23">
        <f>'2025 Kunta 21.7.'!F185</f>
        <v>18509351.339819983</v>
      </c>
      <c r="G185" s="23">
        <f>'2025 Kunta 21.7.'!G185</f>
        <v>18787244.683049995</v>
      </c>
      <c r="H185" s="23">
        <f>'2025 Kunta 21.7.'!H185</f>
        <v>-277893.3432300128</v>
      </c>
      <c r="I185" s="23">
        <f>'2025 Kunta 21.7.'!I185</f>
        <v>-1257505.5490412049</v>
      </c>
      <c r="J185" s="23">
        <f>'2025 Kunta 21.7.'!J185</f>
        <v>-1535398.8922712177</v>
      </c>
      <c r="K185" s="23">
        <f>'2025 Kunta 21.7.'!K185</f>
        <v>668785.72271105286</v>
      </c>
      <c r="L185" s="23"/>
      <c r="M185" s="23"/>
      <c r="N185" s="23"/>
      <c r="O185" s="23"/>
      <c r="P185" s="89">
        <f>'2025 Kunta 21.7.'!M185</f>
        <v>4889603.2838619249</v>
      </c>
      <c r="Q185" s="106">
        <f>'2025 Kunta 21.7.'!N185</f>
        <v>-4.9038121846939897E-2</v>
      </c>
    </row>
    <row r="186" spans="1:17" ht="15" customHeight="1">
      <c r="A186" s="62">
        <v>2</v>
      </c>
      <c r="B186" s="63">
        <v>529</v>
      </c>
      <c r="C186" s="64" t="s">
        <v>418</v>
      </c>
      <c r="D186" s="23">
        <f>'2025 Kunta 21.7.'!D186</f>
        <v>35654474.82</v>
      </c>
      <c r="E186" s="106">
        <f>'2025 Kunta 21.7.'!E186</f>
        <v>4.9671346990561416E-2</v>
      </c>
      <c r="F186" s="23">
        <f>'2025 Kunta 21.7.'!F186</f>
        <v>35214236.781924412</v>
      </c>
      <c r="G186" s="23">
        <f>'2025 Kunta 21.7.'!G186</f>
        <v>35829139.446107991</v>
      </c>
      <c r="H186" s="23">
        <f>'2025 Kunta 21.7.'!H186</f>
        <v>-614902.66418357939</v>
      </c>
      <c r="I186" s="23">
        <f>'2025 Kunta 21.7.'!I186</f>
        <v>-2392417.6134284525</v>
      </c>
      <c r="J186" s="23">
        <f>'2025 Kunta 21.7.'!J186</f>
        <v>-3007320.2776120319</v>
      </c>
      <c r="K186" s="23">
        <f>'2025 Kunta 21.7.'!K186</f>
        <v>1272371.9142578286</v>
      </c>
      <c r="L186" s="23"/>
      <c r="M186" s="23"/>
      <c r="N186" s="23"/>
      <c r="O186" s="23"/>
      <c r="P186" s="89">
        <f>'2025 Kunta 21.7.'!M186</f>
        <v>5813624.9369640099</v>
      </c>
      <c r="Q186" s="106">
        <f>'2025 Kunta 21.7.'!N186</f>
        <v>-1.8031251403692439E-2</v>
      </c>
    </row>
    <row r="187" spans="1:17" ht="15" customHeight="1">
      <c r="A187" s="62">
        <v>4</v>
      </c>
      <c r="B187" s="63">
        <v>531</v>
      </c>
      <c r="C187" s="64" t="s">
        <v>199</v>
      </c>
      <c r="D187" s="23">
        <f>'2025 Kunta 21.7.'!D187</f>
        <v>9524468.2899999991</v>
      </c>
      <c r="E187" s="106">
        <f>'2025 Kunta 21.7.'!E187</f>
        <v>3.4137098154302103E-2</v>
      </c>
      <c r="F187" s="23">
        <f>'2025 Kunta 21.7.'!F187</f>
        <v>9406866.4109968413</v>
      </c>
      <c r="G187" s="23">
        <f>'2025 Kunta 21.7.'!G187</f>
        <v>9602059.7970899977</v>
      </c>
      <c r="H187" s="23">
        <f>'2025 Kunta 21.7.'!H187</f>
        <v>-195193.38609315641</v>
      </c>
      <c r="I187" s="23">
        <f>'2025 Kunta 21.7.'!I187</f>
        <v>-639092.45082344953</v>
      </c>
      <c r="J187" s="23">
        <f>'2025 Kunta 21.7.'!J187</f>
        <v>-834285.83691660594</v>
      </c>
      <c r="K187" s="23">
        <f>'2025 Kunta 21.7.'!K187</f>
        <v>339891.86523194698</v>
      </c>
      <c r="L187" s="23"/>
      <c r="M187" s="23"/>
      <c r="N187" s="23"/>
      <c r="O187" s="23"/>
      <c r="P187" s="89">
        <f>'2025 Kunta 21.7.'!M187</f>
        <v>675526.17229336558</v>
      </c>
      <c r="Q187" s="106">
        <f>'2025 Kunta 21.7.'!N187</f>
        <v>5.7372491294653605E-2</v>
      </c>
    </row>
    <row r="188" spans="1:17" ht="15" customHeight="1">
      <c r="A188" s="62">
        <v>17</v>
      </c>
      <c r="B188" s="63">
        <v>535</v>
      </c>
      <c r="C188" s="64" t="s">
        <v>200</v>
      </c>
      <c r="D188" s="23">
        <f>'2025 Kunta 21.7.'!D188</f>
        <v>18430392.510000002</v>
      </c>
      <c r="E188" s="106">
        <f>'2025 Kunta 21.7.'!E188</f>
        <v>7.5163320115925636E-2</v>
      </c>
      <c r="F188" s="23">
        <f>'2025 Kunta 21.7.'!F188</f>
        <v>18202826.127925176</v>
      </c>
      <c r="G188" s="23">
        <f>'2025 Kunta 21.7.'!G188</f>
        <v>17832476.113397997</v>
      </c>
      <c r="H188" s="23">
        <f>'2025 Kunta 21.7.'!H188</f>
        <v>370350.0145271793</v>
      </c>
      <c r="I188" s="23">
        <f>'2025 Kunta 21.7.'!I188</f>
        <v>-1236680.5537292676</v>
      </c>
      <c r="J188" s="23">
        <f>'2025 Kunta 21.7.'!J188</f>
        <v>-866330.53920208826</v>
      </c>
      <c r="K188" s="23">
        <f>'2025 Kunta 21.7.'!K188</f>
        <v>657710.25703953556</v>
      </c>
      <c r="L188" s="23"/>
      <c r="M188" s="23"/>
      <c r="N188" s="23"/>
      <c r="O188" s="23"/>
      <c r="P188" s="89">
        <f>'2025 Kunta 21.7.'!M188</f>
        <v>1726301.9662520138</v>
      </c>
      <c r="Q188" s="106">
        <f>'2025 Kunta 21.7.'!N188</f>
        <v>0.22812543939484309</v>
      </c>
    </row>
    <row r="189" spans="1:17" ht="15" customHeight="1">
      <c r="A189" s="62">
        <v>6</v>
      </c>
      <c r="B189" s="63">
        <v>536</v>
      </c>
      <c r="C189" s="64" t="s">
        <v>201</v>
      </c>
      <c r="D189" s="23">
        <f>'2025 Kunta 21.7.'!D189</f>
        <v>74061522.370000005</v>
      </c>
      <c r="E189" s="106">
        <f>'2025 Kunta 21.7.'!E189</f>
        <v>7.945993109136773E-2</v>
      </c>
      <c r="F189" s="23">
        <f>'2025 Kunta 21.7.'!F189</f>
        <v>73147059.333602369</v>
      </c>
      <c r="G189" s="23">
        <f>'2025 Kunta 21.7.'!G189</f>
        <v>72976143.523589984</v>
      </c>
      <c r="H189" s="23">
        <f>'2025 Kunta 21.7.'!H189</f>
        <v>170915.81001238525</v>
      </c>
      <c r="I189" s="23">
        <f>'2025 Kunta 21.7.'!I189</f>
        <v>-4969533.038695123</v>
      </c>
      <c r="J189" s="23">
        <f>'2025 Kunta 21.7.'!J189</f>
        <v>-4798617.2286827378</v>
      </c>
      <c r="K189" s="23">
        <f>'2025 Kunta 21.7.'!K189</f>
        <v>2642972.6273210016</v>
      </c>
      <c r="L189" s="23"/>
      <c r="M189" s="23"/>
      <c r="N189" s="23"/>
      <c r="O189" s="23"/>
      <c r="P189" s="89">
        <f>'2025 Kunta 21.7.'!M189</f>
        <v>4855817.86008891</v>
      </c>
      <c r="Q189" s="106">
        <f>'2025 Kunta 21.7.'!N189</f>
        <v>5.3659864924293643E-4</v>
      </c>
    </row>
    <row r="190" spans="1:17" ht="15" customHeight="1">
      <c r="A190" s="62">
        <v>2</v>
      </c>
      <c r="B190" s="63">
        <v>538</v>
      </c>
      <c r="C190" s="64" t="s">
        <v>419</v>
      </c>
      <c r="D190" s="23">
        <f>'2025 Kunta 21.7.'!D190</f>
        <v>9823165.6600000001</v>
      </c>
      <c r="E190" s="106">
        <f>'2025 Kunta 21.7.'!E190</f>
        <v>5.5402799299823835E-2</v>
      </c>
      <c r="F190" s="23">
        <f>'2025 Kunta 21.7.'!F190</f>
        <v>9701875.6620493326</v>
      </c>
      <c r="G190" s="23">
        <f>'2025 Kunta 21.7.'!G190</f>
        <v>9677300.3607779983</v>
      </c>
      <c r="H190" s="23">
        <f>'2025 Kunta 21.7.'!H190</f>
        <v>24575.301271334291</v>
      </c>
      <c r="I190" s="23">
        <f>'2025 Kunta 21.7.'!I190</f>
        <v>-659135.06406289362</v>
      </c>
      <c r="J190" s="23">
        <f>'2025 Kunta 21.7.'!J190</f>
        <v>-634559.76279155933</v>
      </c>
      <c r="K190" s="23">
        <f>'2025 Kunta 21.7.'!K190</f>
        <v>350551.23257277493</v>
      </c>
      <c r="L190" s="23"/>
      <c r="M190" s="23"/>
      <c r="N190" s="23"/>
      <c r="O190" s="23"/>
      <c r="P190" s="89">
        <f>'2025 Kunta 21.7.'!M190</f>
        <v>379018.4715483794</v>
      </c>
      <c r="Q190" s="106">
        <f>'2025 Kunta 21.7.'!N190</f>
        <v>0.46969472137303159</v>
      </c>
    </row>
    <row r="191" spans="1:17" ht="15" customHeight="1">
      <c r="A191" s="62">
        <v>12</v>
      </c>
      <c r="B191" s="63">
        <v>541</v>
      </c>
      <c r="C191" s="64" t="s">
        <v>203</v>
      </c>
      <c r="D191" s="23">
        <f>'2025 Kunta 21.7.'!D191</f>
        <v>14019420.449999999</v>
      </c>
      <c r="E191" s="106">
        <f>'2025 Kunta 21.7.'!E191</f>
        <v>5.3967544761948094E-2</v>
      </c>
      <c r="F191" s="23">
        <f>'2025 Kunta 21.7.'!F191</f>
        <v>13846317.853901662</v>
      </c>
      <c r="G191" s="23">
        <f>'2025 Kunta 21.7.'!G191</f>
        <v>13703147.331623998</v>
      </c>
      <c r="H191" s="23">
        <f>'2025 Kunta 21.7.'!H191</f>
        <v>143170.52227766439</v>
      </c>
      <c r="I191" s="23">
        <f>'2025 Kunta 21.7.'!I191</f>
        <v>-940704.03740247933</v>
      </c>
      <c r="J191" s="23">
        <f>'2025 Kunta 21.7.'!J191</f>
        <v>-797533.51512481493</v>
      </c>
      <c r="K191" s="23">
        <f>'2025 Kunta 21.7.'!K191</f>
        <v>500299.52550993284</v>
      </c>
      <c r="L191" s="23"/>
      <c r="M191" s="23"/>
      <c r="N191" s="23"/>
      <c r="O191" s="23"/>
      <c r="P191" s="89">
        <f>'2025 Kunta 21.7.'!M191</f>
        <v>3297665.5433136486</v>
      </c>
      <c r="Q191" s="106">
        <f>'2025 Kunta 21.7.'!N191</f>
        <v>0.21691070392689604</v>
      </c>
    </row>
    <row r="192" spans="1:17" ht="15" customHeight="1">
      <c r="A192" s="62">
        <v>1</v>
      </c>
      <c r="B192" s="63">
        <v>543</v>
      </c>
      <c r="C192" s="64" t="s">
        <v>204</v>
      </c>
      <c r="D192" s="23">
        <f>'2025 Kunta 21.7.'!D192</f>
        <v>92070393.170000002</v>
      </c>
      <c r="E192" s="106">
        <f>'2025 Kunta 21.7.'!E192</f>
        <v>5.8831903922615725E-2</v>
      </c>
      <c r="F192" s="23">
        <f>'2025 Kunta 21.7.'!F192</f>
        <v>90933568.424757302</v>
      </c>
      <c r="G192" s="23">
        <f>'2025 Kunta 21.7.'!G192</f>
        <v>91682570.864483982</v>
      </c>
      <c r="H192" s="23">
        <f>'2025 Kunta 21.7.'!H192</f>
        <v>-749002.43972668052</v>
      </c>
      <c r="I192" s="23">
        <f>'2025 Kunta 21.7.'!I192</f>
        <v>-6177929.4578651907</v>
      </c>
      <c r="J192" s="23">
        <f>'2025 Kunta 21.7.'!J192</f>
        <v>-6926931.8975918712</v>
      </c>
      <c r="K192" s="23">
        <f>'2025 Kunta 21.7.'!K192</f>
        <v>3285640.3858309253</v>
      </c>
      <c r="L192" s="23"/>
      <c r="M192" s="23"/>
      <c r="N192" s="23"/>
      <c r="O192" s="23"/>
      <c r="P192" s="89">
        <f>'2025 Kunta 21.7.'!M192</f>
        <v>6402276.3223494831</v>
      </c>
      <c r="Q192" s="106">
        <f>'2025 Kunta 21.7.'!N192</f>
        <v>-2.3013288251965025E-2</v>
      </c>
    </row>
    <row r="193" spans="1:17" ht="15" customHeight="1">
      <c r="A193" s="62">
        <v>15</v>
      </c>
      <c r="B193" s="63">
        <v>545</v>
      </c>
      <c r="C193" s="64" t="s">
        <v>420</v>
      </c>
      <c r="D193" s="23">
        <f>'2025 Kunta 21.7.'!D193</f>
        <v>15122186.060000001</v>
      </c>
      <c r="E193" s="106">
        <f>'2025 Kunta 21.7.'!E193</f>
        <v>6.9343714196196338E-2</v>
      </c>
      <c r="F193" s="23">
        <f>'2025 Kunta 21.7.'!F193</f>
        <v>14935467.23841932</v>
      </c>
      <c r="G193" s="23">
        <f>'2025 Kunta 21.7.'!G193</f>
        <v>14718305.816333998</v>
      </c>
      <c r="H193" s="23">
        <f>'2025 Kunta 21.7.'!H193</f>
        <v>217161.42208532244</v>
      </c>
      <c r="I193" s="23">
        <f>'2025 Kunta 21.7.'!I193</f>
        <v>-1014699.6826101675</v>
      </c>
      <c r="J193" s="23">
        <f>'2025 Kunta 21.7.'!J193</f>
        <v>-797538.2605248451</v>
      </c>
      <c r="K193" s="23">
        <f>'2025 Kunta 21.7.'!K193</f>
        <v>539653.01472151233</v>
      </c>
      <c r="L193" s="23"/>
      <c r="M193" s="23"/>
      <c r="N193" s="23"/>
      <c r="O193" s="23"/>
      <c r="P193" s="89">
        <f>'2025 Kunta 21.7.'!M193</f>
        <v>3129712.3165628193</v>
      </c>
      <c r="Q193" s="106">
        <f>'2025 Kunta 21.7.'!N193</f>
        <v>0.29846515814491315</v>
      </c>
    </row>
    <row r="194" spans="1:17" ht="15" customHeight="1">
      <c r="A194" s="62">
        <v>7</v>
      </c>
      <c r="B194" s="63">
        <v>560</v>
      </c>
      <c r="C194" s="64" t="s">
        <v>206</v>
      </c>
      <c r="D194" s="23">
        <f>'2025 Kunta 21.7.'!D194</f>
        <v>27956099.77</v>
      </c>
      <c r="E194" s="106">
        <f>'2025 Kunta 21.7.'!E194</f>
        <v>4.53420780505287E-2</v>
      </c>
      <c r="F194" s="23">
        <f>'2025 Kunta 21.7.'!F194</f>
        <v>27610916.210934181</v>
      </c>
      <c r="G194" s="23">
        <f>'2025 Kunta 21.7.'!G194</f>
        <v>27999889.740539994</v>
      </c>
      <c r="H194" s="23">
        <f>'2025 Kunta 21.7.'!H194</f>
        <v>-388973.52960581332</v>
      </c>
      <c r="I194" s="23">
        <f>'2025 Kunta 21.7.'!I194</f>
        <v>-1875856.1395214826</v>
      </c>
      <c r="J194" s="23">
        <f>'2025 Kunta 21.7.'!J194</f>
        <v>-2264829.6691272957</v>
      </c>
      <c r="K194" s="23">
        <f>'2025 Kunta 21.7.'!K194</f>
        <v>997646.33637472114</v>
      </c>
      <c r="L194" s="23"/>
      <c r="M194" s="23"/>
      <c r="N194" s="23"/>
      <c r="O194" s="23"/>
      <c r="P194" s="89">
        <f>'2025 Kunta 21.7.'!M194</f>
        <v>2469874.9403399345</v>
      </c>
      <c r="Q194" s="106">
        <f>'2025 Kunta 21.7.'!N194</f>
        <v>0.16023677290299587</v>
      </c>
    </row>
    <row r="195" spans="1:17" ht="15" customHeight="1">
      <c r="A195" s="62">
        <v>2</v>
      </c>
      <c r="B195" s="63">
        <v>561</v>
      </c>
      <c r="C195" s="64" t="s">
        <v>207</v>
      </c>
      <c r="D195" s="23">
        <f>'2025 Kunta 21.7.'!D195</f>
        <v>2041088.13</v>
      </c>
      <c r="E195" s="106">
        <f>'2025 Kunta 21.7.'!E195</f>
        <v>3.1602466910378713E-2</v>
      </c>
      <c r="F195" s="23">
        <f>'2025 Kunta 21.7.'!F195</f>
        <v>2015886.1143083668</v>
      </c>
      <c r="G195" s="23">
        <f>'2025 Kunta 21.7.'!G195</f>
        <v>2039123.2151699997</v>
      </c>
      <c r="H195" s="23">
        <f>'2025 Kunta 21.7.'!H195</f>
        <v>-23237.100861632964</v>
      </c>
      <c r="I195" s="23">
        <f>'2025 Kunta 21.7.'!I195</f>
        <v>-136957.14822400355</v>
      </c>
      <c r="J195" s="23">
        <f>'2025 Kunta 21.7.'!J195</f>
        <v>-160194.24908563652</v>
      </c>
      <c r="K195" s="23">
        <f>'2025 Kunta 21.7.'!K195</f>
        <v>72838.633137859564</v>
      </c>
      <c r="L195" s="23"/>
      <c r="M195" s="23"/>
      <c r="N195" s="23"/>
      <c r="O195" s="23"/>
      <c r="P195" s="89">
        <f>'2025 Kunta 21.7.'!M195</f>
        <v>369084.73623740498</v>
      </c>
      <c r="Q195" s="106">
        <f>'2025 Kunta 21.7.'!N195</f>
        <v>7.6596112052679022E-2</v>
      </c>
    </row>
    <row r="196" spans="1:17" ht="15" customHeight="1">
      <c r="A196" s="62">
        <v>6</v>
      </c>
      <c r="B196" s="63">
        <v>562</v>
      </c>
      <c r="C196" s="64" t="s">
        <v>208</v>
      </c>
      <c r="D196" s="23">
        <f>'2025 Kunta 21.7.'!D196</f>
        <v>17271173.460000001</v>
      </c>
      <c r="E196" s="106">
        <f>'2025 Kunta 21.7.'!E196</f>
        <v>6.6699963314067245E-2</v>
      </c>
      <c r="F196" s="23">
        <f>'2025 Kunta 21.7.'!F196</f>
        <v>17057920.353407376</v>
      </c>
      <c r="G196" s="23">
        <f>'2025 Kunta 21.7.'!G196</f>
        <v>17020126.744577996</v>
      </c>
      <c r="H196" s="23">
        <f>'2025 Kunta 21.7.'!H196</f>
        <v>37793.608829379082</v>
      </c>
      <c r="I196" s="23">
        <f>'2025 Kunta 21.7.'!I196</f>
        <v>-1158896.8789719513</v>
      </c>
      <c r="J196" s="23">
        <f>'2025 Kunta 21.7.'!J196</f>
        <v>-1121103.2701425722</v>
      </c>
      <c r="K196" s="23">
        <f>'2025 Kunta 21.7.'!K196</f>
        <v>616342.16035212402</v>
      </c>
      <c r="L196" s="23"/>
      <c r="M196" s="23"/>
      <c r="N196" s="23"/>
      <c r="O196" s="23"/>
      <c r="P196" s="89">
        <f>'2025 Kunta 21.7.'!M196</f>
        <v>1655026.4323884996</v>
      </c>
      <c r="Q196" s="106">
        <f>'2025 Kunta 21.7.'!N196</f>
        <v>0.18361296670199589</v>
      </c>
    </row>
    <row r="197" spans="1:17" ht="15" customHeight="1">
      <c r="A197" s="62">
        <v>17</v>
      </c>
      <c r="B197" s="63">
        <v>563</v>
      </c>
      <c r="C197" s="64" t="s">
        <v>209</v>
      </c>
      <c r="D197" s="23">
        <f>'2025 Kunta 21.7.'!D197</f>
        <v>13105283.57</v>
      </c>
      <c r="E197" s="106">
        <f>'2025 Kunta 21.7.'!E197</f>
        <v>5.7951183021510477E-2</v>
      </c>
      <c r="F197" s="23">
        <f>'2025 Kunta 21.7.'!F197</f>
        <v>12943468.13571278</v>
      </c>
      <c r="G197" s="23">
        <f>'2025 Kunta 21.7.'!G197</f>
        <v>12831304.498037998</v>
      </c>
      <c r="H197" s="23">
        <f>'2025 Kunta 21.7.'!H197</f>
        <v>112163.63767478243</v>
      </c>
      <c r="I197" s="23">
        <f>'2025 Kunta 21.7.'!I197</f>
        <v>-879365.3924262881</v>
      </c>
      <c r="J197" s="23">
        <f>'2025 Kunta 21.7.'!J197</f>
        <v>-767201.75475150568</v>
      </c>
      <c r="K197" s="23">
        <f>'2025 Kunta 21.7.'!K197</f>
        <v>467677.47462371876</v>
      </c>
      <c r="L197" s="23"/>
      <c r="M197" s="23"/>
      <c r="N197" s="23"/>
      <c r="O197" s="23"/>
      <c r="P197" s="89">
        <f>'2025 Kunta 21.7.'!M197</f>
        <v>1259659.656254031</v>
      </c>
      <c r="Q197" s="106">
        <f>'2025 Kunta 21.7.'!N197</f>
        <v>-0.15721885143130954</v>
      </c>
    </row>
    <row r="198" spans="1:17" ht="15" customHeight="1">
      <c r="A198" s="62">
        <v>17</v>
      </c>
      <c r="B198" s="63">
        <v>564</v>
      </c>
      <c r="C198" s="64" t="s">
        <v>421</v>
      </c>
      <c r="D198" s="23">
        <f>'2025 Kunta 21.7.'!D198</f>
        <v>409480055.14999998</v>
      </c>
      <c r="E198" s="106">
        <f>'2025 Kunta 21.7.'!E198</f>
        <v>9.5017439239692525E-2</v>
      </c>
      <c r="F198" s="23">
        <f>'2025 Kunta 21.7.'!F198</f>
        <v>404424064.36566228</v>
      </c>
      <c r="G198" s="23">
        <f>'2025 Kunta 21.7.'!G198</f>
        <v>404723771.44428593</v>
      </c>
      <c r="H198" s="23">
        <f>'2025 Kunta 21.7.'!H198</f>
        <v>-299707.07862365246</v>
      </c>
      <c r="I198" s="23">
        <f>'2025 Kunta 21.7.'!I198</f>
        <v>-27476138.724079344</v>
      </c>
      <c r="J198" s="23">
        <f>'2025 Kunta 21.7.'!J198</f>
        <v>-27775845.802702997</v>
      </c>
      <c r="K198" s="23">
        <f>'2025 Kunta 21.7.'!K198</f>
        <v>14612777.898199502</v>
      </c>
      <c r="L198" s="23"/>
      <c r="M198" s="23"/>
      <c r="N198" s="23"/>
      <c r="O198" s="23"/>
      <c r="P198" s="89">
        <f>'2025 Kunta 21.7.'!M198</f>
        <v>43819498.032144748</v>
      </c>
      <c r="Q198" s="106">
        <f>'2025 Kunta 21.7.'!N198</f>
        <v>0.10319834819629148</v>
      </c>
    </row>
    <row r="199" spans="1:17" ht="15" customHeight="1">
      <c r="A199" s="62">
        <v>7</v>
      </c>
      <c r="B199" s="63">
        <v>576</v>
      </c>
      <c r="C199" s="64" t="s">
        <v>211</v>
      </c>
      <c r="D199" s="23">
        <f>'2025 Kunta 21.7.'!D199</f>
        <v>4100467.74</v>
      </c>
      <c r="E199" s="106">
        <f>'2025 Kunta 21.7.'!E199</f>
        <v>5.4302869223304961E-2</v>
      </c>
      <c r="F199" s="23">
        <f>'2025 Kunta 21.7.'!F199</f>
        <v>4049837.8574350984</v>
      </c>
      <c r="G199" s="23">
        <f>'2025 Kunta 21.7.'!G199</f>
        <v>4001713.2629279993</v>
      </c>
      <c r="H199" s="23">
        <f>'2025 Kunta 21.7.'!H199</f>
        <v>48124.594507099129</v>
      </c>
      <c r="I199" s="23">
        <f>'2025 Kunta 21.7.'!I199</f>
        <v>-275141.65596314787</v>
      </c>
      <c r="J199" s="23">
        <f>'2025 Kunta 21.7.'!J199</f>
        <v>-227017.06145604874</v>
      </c>
      <c r="K199" s="23">
        <f>'2025 Kunta 21.7.'!K199</f>
        <v>146330.01927628092</v>
      </c>
      <c r="L199" s="23"/>
      <c r="M199" s="23"/>
      <c r="N199" s="23"/>
      <c r="O199" s="23"/>
      <c r="P199" s="89">
        <f>'2025 Kunta 21.7.'!M199</f>
        <v>924971.953041784</v>
      </c>
      <c r="Q199" s="106">
        <f>'2025 Kunta 21.7.'!N199</f>
        <v>0.2400569208476524</v>
      </c>
    </row>
    <row r="200" spans="1:17" ht="15" customHeight="1">
      <c r="A200" s="62">
        <v>2</v>
      </c>
      <c r="B200" s="63">
        <v>577</v>
      </c>
      <c r="C200" s="64" t="s">
        <v>422</v>
      </c>
      <c r="D200" s="23">
        <f>'2025 Kunta 21.7.'!D200</f>
        <v>22140314.25</v>
      </c>
      <c r="E200" s="106">
        <f>'2025 Kunta 21.7.'!E200</f>
        <v>6.3738410408406221E-2</v>
      </c>
      <c r="F200" s="23">
        <f>'2025 Kunta 21.7.'!F200</f>
        <v>21866940.190867048</v>
      </c>
      <c r="G200" s="23">
        <f>'2025 Kunta 21.7.'!G200</f>
        <v>21780841.394825995</v>
      </c>
      <c r="H200" s="23">
        <f>'2025 Kunta 21.7.'!H200</f>
        <v>86098.796041052788</v>
      </c>
      <c r="I200" s="23">
        <f>'2025 Kunta 21.7.'!I200</f>
        <v>-1485616.5473184483</v>
      </c>
      <c r="J200" s="23">
        <f>'2025 Kunta 21.7.'!J200</f>
        <v>-1399517.7512773955</v>
      </c>
      <c r="K200" s="23">
        <f>'2025 Kunta 21.7.'!K200</f>
        <v>790103.18246898742</v>
      </c>
      <c r="L200" s="23"/>
      <c r="M200" s="23"/>
      <c r="N200" s="23"/>
      <c r="O200" s="23"/>
      <c r="P200" s="89">
        <f>'2025 Kunta 21.7.'!M200</f>
        <v>1486894.6557712492</v>
      </c>
      <c r="Q200" s="106">
        <f>'2025 Kunta 21.7.'!N200</f>
        <v>0.30161860764502846</v>
      </c>
    </row>
    <row r="201" spans="1:17" ht="15" customHeight="1">
      <c r="A201" s="62">
        <v>18</v>
      </c>
      <c r="B201" s="63">
        <v>578</v>
      </c>
      <c r="C201" s="64" t="s">
        <v>213</v>
      </c>
      <c r="D201" s="23">
        <f>'2025 Kunta 21.7.'!D201</f>
        <v>5106476.5599999996</v>
      </c>
      <c r="E201" s="106">
        <f>'2025 Kunta 21.7.'!E201</f>
        <v>4.52936379022717E-2</v>
      </c>
      <c r="F201" s="23">
        <f>'2025 Kunta 21.7.'!F201</f>
        <v>5043425.1412481423</v>
      </c>
      <c r="G201" s="23">
        <f>'2025 Kunta 21.7.'!G201</f>
        <v>5040783.8955179993</v>
      </c>
      <c r="H201" s="23">
        <f>'2025 Kunta 21.7.'!H201</f>
        <v>2641.2457301430404</v>
      </c>
      <c r="I201" s="23">
        <f>'2025 Kunta 21.7.'!I201</f>
        <v>-342644.91417640052</v>
      </c>
      <c r="J201" s="23">
        <f>'2025 Kunta 21.7.'!J201</f>
        <v>-340003.66844625748</v>
      </c>
      <c r="K201" s="23">
        <f>'2025 Kunta 21.7.'!K201</f>
        <v>182230.62851329165</v>
      </c>
      <c r="L201" s="23"/>
      <c r="M201" s="23"/>
      <c r="N201" s="23"/>
      <c r="O201" s="23"/>
      <c r="P201" s="89">
        <f>'2025 Kunta 21.7.'!M201</f>
        <v>486826.30896170461</v>
      </c>
      <c r="Q201" s="106">
        <f>'2025 Kunta 21.7.'!N201</f>
        <v>0.23393501747919321</v>
      </c>
    </row>
    <row r="202" spans="1:17" ht="15" customHeight="1">
      <c r="A202" s="62">
        <v>9</v>
      </c>
      <c r="B202" s="63">
        <v>580</v>
      </c>
      <c r="C202" s="64" t="s">
        <v>214</v>
      </c>
      <c r="D202" s="23">
        <f>'2025 Kunta 21.7.'!D202</f>
        <v>7452254.0899999999</v>
      </c>
      <c r="E202" s="106">
        <f>'2025 Kunta 21.7.'!E202</f>
        <v>4.9473453379895949E-2</v>
      </c>
      <c r="F202" s="23">
        <f>'2025 Kunta 21.7.'!F202</f>
        <v>7360238.5509579806</v>
      </c>
      <c r="G202" s="23">
        <f>'2025 Kunta 21.7.'!G202</f>
        <v>7329638.9669759981</v>
      </c>
      <c r="H202" s="23">
        <f>'2025 Kunta 21.7.'!H202</f>
        <v>30599.583981982432</v>
      </c>
      <c r="I202" s="23">
        <f>'2025 Kunta 21.7.'!I202</f>
        <v>-500046.74124829029</v>
      </c>
      <c r="J202" s="23">
        <f>'2025 Kunta 21.7.'!J202</f>
        <v>-469447.15726630786</v>
      </c>
      <c r="K202" s="23">
        <f>'2025 Kunta 21.7.'!K202</f>
        <v>265942.4616376675</v>
      </c>
      <c r="L202" s="23"/>
      <c r="M202" s="23"/>
      <c r="N202" s="23"/>
      <c r="O202" s="23"/>
      <c r="P202" s="89">
        <f>'2025 Kunta 21.7.'!M202</f>
        <v>1134039.0121470578</v>
      </c>
      <c r="Q202" s="106">
        <f>'2025 Kunta 21.7.'!N202</f>
        <v>0.21638745358294065</v>
      </c>
    </row>
    <row r="203" spans="1:17" ht="15" customHeight="1">
      <c r="A203" s="62">
        <v>6</v>
      </c>
      <c r="B203" s="63">
        <v>581</v>
      </c>
      <c r="C203" s="64" t="s">
        <v>215</v>
      </c>
      <c r="D203" s="23">
        <f>'2025 Kunta 21.7.'!D203</f>
        <v>10519696.029999999</v>
      </c>
      <c r="E203" s="106">
        <f>'2025 Kunta 21.7.'!E203</f>
        <v>4.4992485993877285E-2</v>
      </c>
      <c r="F203" s="23">
        <f>'2025 Kunta 21.7.'!F203</f>
        <v>10389805.732504971</v>
      </c>
      <c r="G203" s="23">
        <f>'2025 Kunta 21.7.'!G203</f>
        <v>10455922.574135996</v>
      </c>
      <c r="H203" s="23">
        <f>'2025 Kunta 21.7.'!H203</f>
        <v>-66116.841631025076</v>
      </c>
      <c r="I203" s="23">
        <f>'2025 Kunta 21.7.'!I203</f>
        <v>-705872.29785720794</v>
      </c>
      <c r="J203" s="23">
        <f>'2025 Kunta 21.7.'!J203</f>
        <v>-771989.13948823302</v>
      </c>
      <c r="K203" s="23">
        <f>'2025 Kunta 21.7.'!K203</f>
        <v>375407.7389352941</v>
      </c>
      <c r="L203" s="23"/>
      <c r="M203" s="23"/>
      <c r="N203" s="23"/>
      <c r="O203" s="23"/>
      <c r="P203" s="89">
        <f>'2025 Kunta 21.7.'!M203</f>
        <v>2025400.874167538</v>
      </c>
      <c r="Q203" s="106">
        <f>'2025 Kunta 21.7.'!N203</f>
        <v>8.6917601447765724E-2</v>
      </c>
    </row>
    <row r="204" spans="1:17" ht="15" customHeight="1">
      <c r="A204" s="62">
        <v>19</v>
      </c>
      <c r="B204" s="63">
        <v>583</v>
      </c>
      <c r="C204" s="64" t="s">
        <v>216</v>
      </c>
      <c r="D204" s="23">
        <f>'2025 Kunta 21.7.'!D204</f>
        <v>1743760.22</v>
      </c>
      <c r="E204" s="106">
        <f>'2025 Kunta 21.7.'!E204</f>
        <v>6.3781545749744373E-2</v>
      </c>
      <c r="F204" s="23">
        <f>'2025 Kunta 21.7.'!F204</f>
        <v>1722229.4140632248</v>
      </c>
      <c r="G204" s="23">
        <f>'2025 Kunta 21.7.'!G204</f>
        <v>1714422.3849179996</v>
      </c>
      <c r="H204" s="23">
        <f>'2025 Kunta 21.7.'!H204</f>
        <v>7807.029145225184</v>
      </c>
      <c r="I204" s="23">
        <f>'2025 Kunta 21.7.'!I204</f>
        <v>-117006.42584093664</v>
      </c>
      <c r="J204" s="23">
        <f>'2025 Kunta 21.7.'!J204</f>
        <v>-109199.39669571146</v>
      </c>
      <c r="K204" s="23">
        <f>'2025 Kunta 21.7.'!K204</f>
        <v>62228.136589561815</v>
      </c>
      <c r="L204" s="23"/>
      <c r="M204" s="23"/>
      <c r="N204" s="23"/>
      <c r="O204" s="23"/>
      <c r="P204" s="89">
        <f>'2025 Kunta 21.7.'!M204</f>
        <v>329063.11432710197</v>
      </c>
      <c r="Q204" s="106">
        <f>'2025 Kunta 21.7.'!N204</f>
        <v>0.40953742934478066</v>
      </c>
    </row>
    <row r="205" spans="1:17" ht="15" customHeight="1">
      <c r="A205" s="62">
        <v>16</v>
      </c>
      <c r="B205" s="63">
        <v>584</v>
      </c>
      <c r="C205" s="64" t="s">
        <v>217</v>
      </c>
      <c r="D205" s="23">
        <f>'2025 Kunta 21.7.'!D205</f>
        <v>3725986.51</v>
      </c>
      <c r="E205" s="106">
        <f>'2025 Kunta 21.7.'!E205</f>
        <v>8.5801714258646022E-2</v>
      </c>
      <c r="F205" s="23">
        <f>'2025 Kunta 21.7.'!F205</f>
        <v>3679980.4757128707</v>
      </c>
      <c r="G205" s="23">
        <f>'2025 Kunta 21.7.'!G205</f>
        <v>3617921.247425999</v>
      </c>
      <c r="H205" s="23">
        <f>'2025 Kunta 21.7.'!H205</f>
        <v>62059.228286871687</v>
      </c>
      <c r="I205" s="23">
        <f>'2025 Kunta 21.7.'!I205</f>
        <v>-250013.94071637059</v>
      </c>
      <c r="J205" s="23">
        <f>'2025 Kunta 21.7.'!J205</f>
        <v>-187954.7124294989</v>
      </c>
      <c r="K205" s="23">
        <f>'2025 Kunta 21.7.'!K205</f>
        <v>132966.21566188999</v>
      </c>
      <c r="L205" s="23"/>
      <c r="M205" s="23"/>
      <c r="N205" s="23"/>
      <c r="O205" s="23"/>
      <c r="P205" s="89">
        <f>'2025 Kunta 21.7.'!M205</f>
        <v>692205.6609660188</v>
      </c>
      <c r="Q205" s="106">
        <f>'2025 Kunta 21.7.'!N205</f>
        <v>0.16666522311538778</v>
      </c>
    </row>
    <row r="206" spans="1:17" ht="15" customHeight="1">
      <c r="A206" s="62">
        <v>13</v>
      </c>
      <c r="B206" s="63">
        <v>592</v>
      </c>
      <c r="C206" s="64" t="s">
        <v>218</v>
      </c>
      <c r="D206" s="23">
        <f>'2025 Kunta 21.7.'!D206</f>
        <v>6928596.9699999997</v>
      </c>
      <c r="E206" s="106">
        <f>'2025 Kunta 21.7.'!E206</f>
        <v>6.1671191134335945E-2</v>
      </c>
      <c r="F206" s="23">
        <f>'2025 Kunta 21.7.'!F206</f>
        <v>6843047.2051503351</v>
      </c>
      <c r="G206" s="23">
        <f>'2025 Kunta 21.7.'!G206</f>
        <v>6752106.4819319993</v>
      </c>
      <c r="H206" s="23">
        <f>'2025 Kunta 21.7.'!H206</f>
        <v>90940.72321833577</v>
      </c>
      <c r="I206" s="23">
        <f>'2025 Kunta 21.7.'!I206</f>
        <v>-464909.31393769453</v>
      </c>
      <c r="J206" s="23">
        <f>'2025 Kunta 21.7.'!J206</f>
        <v>-373968.59071935876</v>
      </c>
      <c r="K206" s="23">
        <f>'2025 Kunta 21.7.'!K206</f>
        <v>247255.14074588998</v>
      </c>
      <c r="L206" s="23"/>
      <c r="M206" s="23"/>
      <c r="N206" s="23"/>
      <c r="O206" s="23"/>
      <c r="P206" s="89">
        <f>'2025 Kunta 21.7.'!M206</f>
        <v>652100.03661605844</v>
      </c>
      <c r="Q206" s="106">
        <f>'2025 Kunta 21.7.'!N206</f>
        <v>0.22727758098222473</v>
      </c>
    </row>
    <row r="207" spans="1:17" ht="15" customHeight="1">
      <c r="A207" s="62">
        <v>10</v>
      </c>
      <c r="B207" s="63">
        <v>593</v>
      </c>
      <c r="C207" s="64" t="s">
        <v>219</v>
      </c>
      <c r="D207" s="23">
        <f>'2025 Kunta 21.7.'!D207</f>
        <v>32125406.260000002</v>
      </c>
      <c r="E207" s="106">
        <f>'2025 Kunta 21.7.'!E207</f>
        <v>5.1192771390323299E-2</v>
      </c>
      <c r="F207" s="23">
        <f>'2025 Kunta 21.7.'!F207</f>
        <v>31728742.842695918</v>
      </c>
      <c r="G207" s="23">
        <f>'2025 Kunta 21.7.'!G207</f>
        <v>32281037.178029995</v>
      </c>
      <c r="H207" s="23">
        <f>'2025 Kunta 21.7.'!H207</f>
        <v>-552294.33533407748</v>
      </c>
      <c r="I207" s="23">
        <f>'2025 Kunta 21.7.'!I207</f>
        <v>-2155616.8801526236</v>
      </c>
      <c r="J207" s="23">
        <f>'2025 Kunta 21.7.'!J207</f>
        <v>-2707911.2154867011</v>
      </c>
      <c r="K207" s="23">
        <f>'2025 Kunta 21.7.'!K207</f>
        <v>1146432.9474969008</v>
      </c>
      <c r="L207" s="23"/>
      <c r="M207" s="23"/>
      <c r="N207" s="23"/>
      <c r="O207" s="23"/>
      <c r="P207" s="89">
        <f>'2025 Kunta 21.7.'!M207</f>
        <v>3801553.8201413406</v>
      </c>
      <c r="Q207" s="106">
        <f>'2025 Kunta 21.7.'!N207</f>
        <v>0.2460110274571421</v>
      </c>
    </row>
    <row r="208" spans="1:17" ht="15" customHeight="1">
      <c r="A208" s="62">
        <v>11</v>
      </c>
      <c r="B208" s="63">
        <v>595</v>
      </c>
      <c r="C208" s="64" t="s">
        <v>220</v>
      </c>
      <c r="D208" s="23">
        <f>'2025 Kunta 21.7.'!D208</f>
        <v>5737542.2999999998</v>
      </c>
      <c r="E208" s="106">
        <f>'2025 Kunta 21.7.'!E208</f>
        <v>5.0572233550364221E-2</v>
      </c>
      <c r="F208" s="23">
        <f>'2025 Kunta 21.7.'!F208</f>
        <v>5666698.8959594266</v>
      </c>
      <c r="G208" s="23">
        <f>'2025 Kunta 21.7.'!G208</f>
        <v>5591340.1696679993</v>
      </c>
      <c r="H208" s="23">
        <f>'2025 Kunta 21.7.'!H208</f>
        <v>75358.726291427389</v>
      </c>
      <c r="I208" s="23">
        <f>'2025 Kunta 21.7.'!I208</f>
        <v>-384989.46697739617</v>
      </c>
      <c r="J208" s="23">
        <f>'2025 Kunta 21.7.'!J208</f>
        <v>-309630.74068596878</v>
      </c>
      <c r="K208" s="23">
        <f>'2025 Kunta 21.7.'!K208</f>
        <v>204750.95247486988</v>
      </c>
      <c r="L208" s="23"/>
      <c r="M208" s="23"/>
      <c r="N208" s="23"/>
      <c r="O208" s="23"/>
      <c r="P208" s="89">
        <f>'2025 Kunta 21.7.'!M208</f>
        <v>1477985.92895269</v>
      </c>
      <c r="Q208" s="106">
        <f>'2025 Kunta 21.7.'!N208</f>
        <v>0.28262026292131326</v>
      </c>
    </row>
    <row r="209" spans="1:17" ht="15" customHeight="1">
      <c r="A209" s="62">
        <v>15</v>
      </c>
      <c r="B209" s="63">
        <v>598</v>
      </c>
      <c r="C209" s="64" t="s">
        <v>423</v>
      </c>
      <c r="D209" s="23">
        <f>'2025 Kunta 21.7.'!D209</f>
        <v>39160586.520000003</v>
      </c>
      <c r="E209" s="106">
        <f>'2025 Kunta 21.7.'!E209</f>
        <v>6.883149869252958E-2</v>
      </c>
      <c r="F209" s="23">
        <f>'2025 Kunta 21.7.'!F209</f>
        <v>38677057.317382678</v>
      </c>
      <c r="G209" s="23">
        <f>'2025 Kunta 21.7.'!G209</f>
        <v>38594255.686991997</v>
      </c>
      <c r="H209" s="23">
        <f>'2025 Kunta 21.7.'!H209</f>
        <v>82801.630390681326</v>
      </c>
      <c r="I209" s="23">
        <f>'2025 Kunta 21.7.'!I209</f>
        <v>-2627677.9398832503</v>
      </c>
      <c r="J209" s="23">
        <f>'2025 Kunta 21.7.'!J209</f>
        <v>-2544876.309492569</v>
      </c>
      <c r="K209" s="23">
        <f>'2025 Kunta 21.7.'!K209</f>
        <v>1397491.6384397813</v>
      </c>
      <c r="L209" s="23"/>
      <c r="M209" s="23"/>
      <c r="N209" s="23"/>
      <c r="O209" s="23"/>
      <c r="P209" s="89">
        <f>'2025 Kunta 21.7.'!M209</f>
        <v>6629742.9541258411</v>
      </c>
      <c r="Q209" s="106">
        <f>'2025 Kunta 21.7.'!N209</f>
        <v>-8.9513909175293227E-2</v>
      </c>
    </row>
    <row r="210" spans="1:17" ht="15" customHeight="1">
      <c r="A210" s="62">
        <v>15</v>
      </c>
      <c r="B210" s="63">
        <v>599</v>
      </c>
      <c r="C210" s="64" t="s">
        <v>424</v>
      </c>
      <c r="D210" s="23">
        <f>'2025 Kunta 21.7.'!D210</f>
        <v>20612387.059999999</v>
      </c>
      <c r="E210" s="106">
        <f>'2025 Kunta 21.7.'!E210</f>
        <v>0.1196051760524135</v>
      </c>
      <c r="F210" s="23">
        <f>'2025 Kunta 21.7.'!F210</f>
        <v>20357878.842303324</v>
      </c>
      <c r="G210" s="23">
        <f>'2025 Kunta 21.7.'!G210</f>
        <v>19928662.780013997</v>
      </c>
      <c r="H210" s="23">
        <f>'2025 Kunta 21.7.'!H210</f>
        <v>429216.06228932738</v>
      </c>
      <c r="I210" s="23">
        <f>'2025 Kunta 21.7.'!I210</f>
        <v>-1383092.532034348</v>
      </c>
      <c r="J210" s="23">
        <f>'2025 Kunta 21.7.'!J210</f>
        <v>-953876.46974502061</v>
      </c>
      <c r="K210" s="23">
        <f>'2025 Kunta 21.7.'!K210</f>
        <v>735577.30168118887</v>
      </c>
      <c r="L210" s="23"/>
      <c r="M210" s="23"/>
      <c r="N210" s="23"/>
      <c r="O210" s="23"/>
      <c r="P210" s="89">
        <f>'2025 Kunta 21.7.'!M210</f>
        <v>2460029.4969548979</v>
      </c>
      <c r="Q210" s="106">
        <f>'2025 Kunta 21.7.'!N210</f>
        <v>9.3935013003624279E-2</v>
      </c>
    </row>
    <row r="211" spans="1:17" ht="15" customHeight="1">
      <c r="A211" s="62">
        <v>13</v>
      </c>
      <c r="B211" s="63">
        <v>601</v>
      </c>
      <c r="C211" s="64" t="s">
        <v>223</v>
      </c>
      <c r="D211" s="23">
        <f>'2025 Kunta 21.7.'!D211</f>
        <v>5563744.6200000001</v>
      </c>
      <c r="E211" s="106">
        <f>'2025 Kunta 21.7.'!E211</f>
        <v>0.12846174495368001</v>
      </c>
      <c r="F211" s="23">
        <f>'2025 Kunta 21.7.'!F211</f>
        <v>5495047.1555659296</v>
      </c>
      <c r="G211" s="23">
        <f>'2025 Kunta 21.7.'!G211</f>
        <v>5405005.1146679986</v>
      </c>
      <c r="H211" s="23">
        <f>'2025 Kunta 21.7.'!H211</f>
        <v>90042.040897930972</v>
      </c>
      <c r="I211" s="23">
        <f>'2025 Kunta 21.7.'!I211</f>
        <v>-373327.63117967005</v>
      </c>
      <c r="J211" s="23">
        <f>'2025 Kunta 21.7.'!J211</f>
        <v>-283285.59028173907</v>
      </c>
      <c r="K211" s="23">
        <f>'2025 Kunta 21.7.'!K211</f>
        <v>198548.77763113537</v>
      </c>
      <c r="L211" s="23"/>
      <c r="M211" s="23"/>
      <c r="N211" s="23"/>
      <c r="O211" s="23"/>
      <c r="P211" s="89">
        <f>'2025 Kunta 21.7.'!M211</f>
        <v>1554835.2927803649</v>
      </c>
      <c r="Q211" s="106">
        <f>'2025 Kunta 21.7.'!N211</f>
        <v>-4.7039218422003093E-2</v>
      </c>
    </row>
    <row r="212" spans="1:17" ht="15" customHeight="1">
      <c r="A212" s="62">
        <v>6</v>
      </c>
      <c r="B212" s="63">
        <v>604</v>
      </c>
      <c r="C212" s="64" t="s">
        <v>425</v>
      </c>
      <c r="D212" s="23">
        <f>'2025 Kunta 21.7.'!D212</f>
        <v>48055468.5</v>
      </c>
      <c r="E212" s="106">
        <f>'2025 Kunta 21.7.'!E212</f>
        <v>7.0379123669515931E-2</v>
      </c>
      <c r="F212" s="23">
        <f>'2025 Kunta 21.7.'!F212</f>
        <v>47462111.136638246</v>
      </c>
      <c r="G212" s="23">
        <f>'2025 Kunta 21.7.'!G212</f>
        <v>47681464.069511987</v>
      </c>
      <c r="H212" s="23">
        <f>'2025 Kunta 21.7.'!H212</f>
        <v>-219352.93287374079</v>
      </c>
      <c r="I212" s="23">
        <f>'2025 Kunta 21.7.'!I212</f>
        <v>-3224525.107756339</v>
      </c>
      <c r="J212" s="23">
        <f>'2025 Kunta 21.7.'!J212</f>
        <v>-3443878.0406300798</v>
      </c>
      <c r="K212" s="23">
        <f>'2025 Kunta 21.7.'!K212</f>
        <v>1714915.9749116108</v>
      </c>
      <c r="L212" s="23"/>
      <c r="M212" s="23"/>
      <c r="N212" s="23"/>
      <c r="O212" s="23"/>
      <c r="P212" s="89">
        <f>'2025 Kunta 21.7.'!M212</f>
        <v>6040294.2604780039</v>
      </c>
      <c r="Q212" s="106">
        <f>'2025 Kunta 21.7.'!N212</f>
        <v>8.0246419907631372E-2</v>
      </c>
    </row>
    <row r="213" spans="1:17" ht="15" customHeight="1">
      <c r="A213" s="62">
        <v>12</v>
      </c>
      <c r="B213" s="63">
        <v>607</v>
      </c>
      <c r="C213" s="64" t="s">
        <v>225</v>
      </c>
      <c r="D213" s="23">
        <f>'2025 Kunta 21.7.'!D213</f>
        <v>5830152.4100000001</v>
      </c>
      <c r="E213" s="106">
        <f>'2025 Kunta 21.7.'!E213</f>
        <v>0.13472142765415218</v>
      </c>
      <c r="F213" s="23">
        <f>'2025 Kunta 21.7.'!F213</f>
        <v>5758165.5171452407</v>
      </c>
      <c r="G213" s="23">
        <f>'2025 Kunta 21.7.'!G213</f>
        <v>5606982.1041479986</v>
      </c>
      <c r="H213" s="23">
        <f>'2025 Kunta 21.7.'!H213</f>
        <v>151183.41299724206</v>
      </c>
      <c r="I213" s="23">
        <f>'2025 Kunta 21.7.'!I213</f>
        <v>-391203.61147017282</v>
      </c>
      <c r="J213" s="23">
        <f>'2025 Kunta 21.7.'!J213</f>
        <v>-240020.19847293076</v>
      </c>
      <c r="K213" s="23">
        <f>'2025 Kunta 21.7.'!K213</f>
        <v>208055.85329125295</v>
      </c>
      <c r="L213" s="23"/>
      <c r="M213" s="23"/>
      <c r="N213" s="23"/>
      <c r="O213" s="23"/>
      <c r="P213" s="89">
        <f>'2025 Kunta 21.7.'!M213</f>
        <v>1081138.2076799211</v>
      </c>
      <c r="Q213" s="106">
        <f>'2025 Kunta 21.7.'!N213</f>
        <v>0.18389327500353914</v>
      </c>
    </row>
    <row r="214" spans="1:17" ht="15" customHeight="1">
      <c r="A214" s="62">
        <v>4</v>
      </c>
      <c r="B214" s="63">
        <v>608</v>
      </c>
      <c r="C214" s="64" t="s">
        <v>426</v>
      </c>
      <c r="D214" s="23">
        <f>'2025 Kunta 21.7.'!D214</f>
        <v>3849714.39</v>
      </c>
      <c r="E214" s="106">
        <f>'2025 Kunta 21.7.'!E214</f>
        <v>0.16191188017422653</v>
      </c>
      <c r="F214" s="23">
        <f>'2025 Kunta 21.7.'!F214</f>
        <v>3802180.6451121271</v>
      </c>
      <c r="G214" s="23">
        <f>'2025 Kunta 21.7.'!G214</f>
        <v>3798772.4362319992</v>
      </c>
      <c r="H214" s="23">
        <f>'2025 Kunta 21.7.'!H214</f>
        <v>3408.2088801278733</v>
      </c>
      <c r="I214" s="23">
        <f>'2025 Kunta 21.7.'!I214</f>
        <v>-258316.08962975521</v>
      </c>
      <c r="J214" s="23">
        <f>'2025 Kunta 21.7.'!J214</f>
        <v>-254907.88074962734</v>
      </c>
      <c r="K214" s="23">
        <f>'2025 Kunta 21.7.'!K214</f>
        <v>137381.59073942038</v>
      </c>
      <c r="L214" s="23"/>
      <c r="M214" s="23"/>
      <c r="N214" s="23"/>
      <c r="O214" s="23"/>
      <c r="P214" s="89">
        <f>'2025 Kunta 21.7.'!M214</f>
        <v>462659.16452946217</v>
      </c>
      <c r="Q214" s="106">
        <f>'2025 Kunta 21.7.'!N214</f>
        <v>0.25342615688332937</v>
      </c>
    </row>
    <row r="215" spans="1:17" ht="15" customHeight="1">
      <c r="A215" s="62">
        <v>4</v>
      </c>
      <c r="B215" s="63">
        <v>609</v>
      </c>
      <c r="C215" s="64" t="s">
        <v>427</v>
      </c>
      <c r="D215" s="23">
        <f>'2025 Kunta 21.7.'!D215</f>
        <v>158068587.02000001</v>
      </c>
      <c r="E215" s="106">
        <f>'2025 Kunta 21.7.'!E215</f>
        <v>9.3200578091763298E-2</v>
      </c>
      <c r="F215" s="23">
        <f>'2025 Kunta 21.7.'!F215</f>
        <v>156116859.92312431</v>
      </c>
      <c r="G215" s="23">
        <f>'2025 Kunta 21.7.'!G215</f>
        <v>157336582.93703997</v>
      </c>
      <c r="H215" s="23">
        <f>'2025 Kunta 21.7.'!H215</f>
        <v>-1219723.013915658</v>
      </c>
      <c r="I215" s="23">
        <f>'2025 Kunta 21.7.'!I215</f>
        <v>-10606412.620731348</v>
      </c>
      <c r="J215" s="23">
        <f>'2025 Kunta 21.7.'!J215</f>
        <v>-11826135.634647006</v>
      </c>
      <c r="K215" s="23">
        <f>'2025 Kunta 21.7.'!K215</f>
        <v>5640863.6409882074</v>
      </c>
      <c r="L215" s="23"/>
      <c r="M215" s="23"/>
      <c r="N215" s="23"/>
      <c r="O215" s="23"/>
      <c r="P215" s="89">
        <f>'2025 Kunta 21.7.'!M215</f>
        <v>17528707.761797801</v>
      </c>
      <c r="Q215" s="106">
        <f>'2025 Kunta 21.7.'!N215</f>
        <v>0.11105524972419123</v>
      </c>
    </row>
    <row r="216" spans="1:17" ht="15" customHeight="1">
      <c r="A216" s="62">
        <v>1</v>
      </c>
      <c r="B216" s="63">
        <v>611</v>
      </c>
      <c r="C216" s="64" t="s">
        <v>428</v>
      </c>
      <c r="D216" s="23">
        <f>'2025 Kunta 21.7.'!D216</f>
        <v>9924636.1699999999</v>
      </c>
      <c r="E216" s="106">
        <f>'2025 Kunta 21.7.'!E216</f>
        <v>5.3755051987777858E-2</v>
      </c>
      <c r="F216" s="23">
        <f>'2025 Kunta 21.7.'!F216</f>
        <v>9802093.2808352448</v>
      </c>
      <c r="G216" s="23">
        <f>'2025 Kunta 21.7.'!G216</f>
        <v>9847553.424263997</v>
      </c>
      <c r="H216" s="23">
        <f>'2025 Kunta 21.7.'!H216</f>
        <v>-45460.143428752199</v>
      </c>
      <c r="I216" s="23">
        <f>'2025 Kunta 21.7.'!I216</f>
        <v>-665943.74198040972</v>
      </c>
      <c r="J216" s="23">
        <f>'2025 Kunta 21.7.'!J216</f>
        <v>-711403.88540916191</v>
      </c>
      <c r="K216" s="23">
        <f>'2025 Kunta 21.7.'!K216</f>
        <v>354172.32719557371</v>
      </c>
      <c r="L216" s="23"/>
      <c r="M216" s="23"/>
      <c r="N216" s="23"/>
      <c r="O216" s="23"/>
      <c r="P216" s="89">
        <f>'2025 Kunta 21.7.'!M216</f>
        <v>433760.53800136829</v>
      </c>
      <c r="Q216" s="106">
        <f>'2025 Kunta 21.7.'!N216</f>
        <v>7.1296451382354187E-2</v>
      </c>
    </row>
    <row r="217" spans="1:17" ht="15" customHeight="1">
      <c r="A217" s="62">
        <v>19</v>
      </c>
      <c r="B217" s="63">
        <v>614</v>
      </c>
      <c r="C217" s="64" t="s">
        <v>229</v>
      </c>
      <c r="D217" s="23">
        <f>'2025 Kunta 21.7.'!D217</f>
        <v>4495958.2699999996</v>
      </c>
      <c r="E217" s="106">
        <f>'2025 Kunta 21.7.'!E217</f>
        <v>6.2934048484016181E-2</v>
      </c>
      <c r="F217" s="23">
        <f>'2025 Kunta 21.7.'!F217</f>
        <v>4440445.1301193284</v>
      </c>
      <c r="G217" s="23">
        <f>'2025 Kunta 21.7.'!G217</f>
        <v>4353729.2807219988</v>
      </c>
      <c r="H217" s="23">
        <f>'2025 Kunta 21.7.'!H217</f>
        <v>86715.849397329614</v>
      </c>
      <c r="I217" s="23">
        <f>'2025 Kunta 21.7.'!I217</f>
        <v>-301679.09662642766</v>
      </c>
      <c r="J217" s="23">
        <f>'2025 Kunta 21.7.'!J217</f>
        <v>-214963.24722909805</v>
      </c>
      <c r="K217" s="23">
        <f>'2025 Kunta 21.7.'!K217</f>
        <v>160443.56449795031</v>
      </c>
      <c r="L217" s="23"/>
      <c r="M217" s="23"/>
      <c r="N217" s="23"/>
      <c r="O217" s="23"/>
      <c r="P217" s="89">
        <f>'2025 Kunta 21.7.'!M217</f>
        <v>690708.98771135707</v>
      </c>
      <c r="Q217" s="106">
        <f>'2025 Kunta 21.7.'!N217</f>
        <v>0.1938256417161619</v>
      </c>
    </row>
    <row r="218" spans="1:17" ht="15" customHeight="1">
      <c r="A218" s="62">
        <v>17</v>
      </c>
      <c r="B218" s="63">
        <v>615</v>
      </c>
      <c r="C218" s="64" t="s">
        <v>230</v>
      </c>
      <c r="D218" s="23">
        <f>'2025 Kunta 21.7.'!D218</f>
        <v>11120021.49</v>
      </c>
      <c r="E218" s="106">
        <f>'2025 Kunta 21.7.'!E218</f>
        <v>0.11650184010443176</v>
      </c>
      <c r="F218" s="23">
        <f>'2025 Kunta 21.7.'!F218</f>
        <v>10982718.76800422</v>
      </c>
      <c r="G218" s="23">
        <f>'2025 Kunta 21.7.'!G218</f>
        <v>10759270.938605998</v>
      </c>
      <c r="H218" s="23">
        <f>'2025 Kunta 21.7.'!H218</f>
        <v>223447.82939822227</v>
      </c>
      <c r="I218" s="23">
        <f>'2025 Kunta 21.7.'!I218</f>
        <v>-746154.17584150808</v>
      </c>
      <c r="J218" s="23">
        <f>'2025 Kunta 21.7.'!J218</f>
        <v>-522706.34644328582</v>
      </c>
      <c r="K218" s="23">
        <f>'2025 Kunta 21.7.'!K218</f>
        <v>396831.05981083954</v>
      </c>
      <c r="L218" s="23"/>
      <c r="M218" s="23"/>
      <c r="N218" s="23"/>
      <c r="O218" s="23"/>
      <c r="P218" s="89">
        <f>'2025 Kunta 21.7.'!M218</f>
        <v>2440866.7531830962</v>
      </c>
      <c r="Q218" s="106">
        <f>'2025 Kunta 21.7.'!N218</f>
        <v>0.15625623149199264</v>
      </c>
    </row>
    <row r="219" spans="1:17" ht="15" customHeight="1">
      <c r="A219" s="62">
        <v>1</v>
      </c>
      <c r="B219" s="63">
        <v>616</v>
      </c>
      <c r="C219" s="64" t="s">
        <v>231</v>
      </c>
      <c r="D219" s="23">
        <f>'2025 Kunta 21.7.'!D219</f>
        <v>3616079.92</v>
      </c>
      <c r="E219" s="106">
        <f>'2025 Kunta 21.7.'!E219</f>
        <v>0.14118709717553846</v>
      </c>
      <c r="F219" s="23">
        <f>'2025 Kunta 21.7.'!F219</f>
        <v>3571430.9401021847</v>
      </c>
      <c r="G219" s="23">
        <f>'2025 Kunta 21.7.'!G219</f>
        <v>3617745.6330179996</v>
      </c>
      <c r="H219" s="23">
        <f>'2025 Kunta 21.7.'!H219</f>
        <v>-46314.692915814929</v>
      </c>
      <c r="I219" s="23">
        <f>'2025 Kunta 21.7.'!I219</f>
        <v>-242639.20127411789</v>
      </c>
      <c r="J219" s="23">
        <f>'2025 Kunta 21.7.'!J219</f>
        <v>-288953.89418993285</v>
      </c>
      <c r="K219" s="23">
        <f>'2025 Kunta 21.7.'!K219</f>
        <v>129044.06959147843</v>
      </c>
      <c r="L219" s="23"/>
      <c r="M219" s="23"/>
      <c r="N219" s="23"/>
      <c r="O219" s="23"/>
      <c r="P219" s="89">
        <f>'2025 Kunta 21.7.'!M219</f>
        <v>255303.789178654</v>
      </c>
      <c r="Q219" s="106">
        <f>'2025 Kunta 21.7.'!N219</f>
        <v>0.32598488130344072</v>
      </c>
    </row>
    <row r="220" spans="1:17" ht="15" customHeight="1">
      <c r="A220" s="62">
        <v>6</v>
      </c>
      <c r="B220" s="63">
        <v>619</v>
      </c>
      <c r="C220" s="64" t="s">
        <v>232</v>
      </c>
      <c r="D220" s="23">
        <f>'2025 Kunta 21.7.'!D220</f>
        <v>4049357.27</v>
      </c>
      <c r="E220" s="106">
        <f>'2025 Kunta 21.7.'!E220</f>
        <v>5.9389376683157913E-2</v>
      </c>
      <c r="F220" s="23">
        <f>'2025 Kunta 21.7.'!F220</f>
        <v>3999358.4659505305</v>
      </c>
      <c r="G220" s="23">
        <f>'2025 Kunta 21.7.'!G220</f>
        <v>4107084.9707699995</v>
      </c>
      <c r="H220" s="23">
        <f>'2025 Kunta 21.7.'!H220</f>
        <v>-107726.50481946906</v>
      </c>
      <c r="I220" s="23">
        <f>'2025 Kunta 21.7.'!I220</f>
        <v>-271712.14005312766</v>
      </c>
      <c r="J220" s="23">
        <f>'2025 Kunta 21.7.'!J220</f>
        <v>-379438.64487259672</v>
      </c>
      <c r="K220" s="23">
        <f>'2025 Kunta 21.7.'!K220</f>
        <v>144506.08197582071</v>
      </c>
      <c r="L220" s="23"/>
      <c r="M220" s="23"/>
      <c r="N220" s="23"/>
      <c r="O220" s="23"/>
      <c r="P220" s="89">
        <f>'2025 Kunta 21.7.'!M220</f>
        <v>498860.998907089</v>
      </c>
      <c r="Q220" s="106">
        <f>'2025 Kunta 21.7.'!N220</f>
        <v>0.21481796992886015</v>
      </c>
    </row>
    <row r="221" spans="1:17" ht="15" customHeight="1">
      <c r="A221" s="62">
        <v>18</v>
      </c>
      <c r="B221" s="63">
        <v>620</v>
      </c>
      <c r="C221" s="64" t="s">
        <v>233</v>
      </c>
      <c r="D221" s="23">
        <f>'2025 Kunta 21.7.'!D221</f>
        <v>3458020.26</v>
      </c>
      <c r="E221" s="106">
        <f>'2025 Kunta 21.7.'!E221</f>
        <v>4.8014944641920021E-2</v>
      </c>
      <c r="F221" s="23">
        <f>'2025 Kunta 21.7.'!F221</f>
        <v>3415322.8969740802</v>
      </c>
      <c r="G221" s="23">
        <f>'2025 Kunta 21.7.'!G221</f>
        <v>3438075.7574099996</v>
      </c>
      <c r="H221" s="23">
        <f>'2025 Kunta 21.7.'!H221</f>
        <v>-22752.860435919371</v>
      </c>
      <c r="I221" s="23">
        <f>'2025 Kunta 21.7.'!I221</f>
        <v>-232033.38765701768</v>
      </c>
      <c r="J221" s="23">
        <f>'2025 Kunta 21.7.'!J221</f>
        <v>-254786.24809293705</v>
      </c>
      <c r="K221" s="23">
        <f>'2025 Kunta 21.7.'!K221</f>
        <v>123403.52452170977</v>
      </c>
      <c r="L221" s="23"/>
      <c r="M221" s="23"/>
      <c r="N221" s="23"/>
      <c r="O221" s="23"/>
      <c r="P221" s="89">
        <f>'2025 Kunta 21.7.'!M221</f>
        <v>1067646.1647707783</v>
      </c>
      <c r="Q221" s="106">
        <f>'2025 Kunta 21.7.'!N221</f>
        <v>0.2861014632249006</v>
      </c>
    </row>
    <row r="222" spans="1:17" ht="15" customHeight="1">
      <c r="A222" s="62">
        <v>10</v>
      </c>
      <c r="B222" s="63">
        <v>623</v>
      </c>
      <c r="C222" s="64" t="s">
        <v>234</v>
      </c>
      <c r="D222" s="23">
        <f>'2025 Kunta 21.7.'!D222</f>
        <v>2934376.97</v>
      </c>
      <c r="E222" s="106">
        <f>'2025 Kunta 21.7.'!E222</f>
        <v>6.9009833127909426E-2</v>
      </c>
      <c r="F222" s="23">
        <f>'2025 Kunta 21.7.'!F222</f>
        <v>2898145.2104026787</v>
      </c>
      <c r="G222" s="23">
        <f>'2025 Kunta 21.7.'!G222</f>
        <v>2866531.5194759993</v>
      </c>
      <c r="H222" s="23">
        <f>'2025 Kunta 21.7.'!H222</f>
        <v>31613.69092667941</v>
      </c>
      <c r="I222" s="23">
        <f>'2025 Kunta 21.7.'!I222</f>
        <v>-196896.88834033464</v>
      </c>
      <c r="J222" s="23">
        <f>'2025 Kunta 21.7.'!J222</f>
        <v>-165283.19741365523</v>
      </c>
      <c r="K222" s="23">
        <f>'2025 Kunta 21.7.'!K222</f>
        <v>104716.69716976599</v>
      </c>
      <c r="L222" s="23"/>
      <c r="M222" s="23"/>
      <c r="N222" s="23"/>
      <c r="O222" s="23"/>
      <c r="P222" s="89">
        <f>'2025 Kunta 21.7.'!M222</f>
        <v>1199910.3294830814</v>
      </c>
      <c r="Q222" s="106">
        <f>'2025 Kunta 21.7.'!N222</f>
        <v>0.23196286600038851</v>
      </c>
    </row>
    <row r="223" spans="1:17" ht="15" customHeight="1">
      <c r="A223" s="62">
        <v>8</v>
      </c>
      <c r="B223" s="63">
        <v>624</v>
      </c>
      <c r="C223" s="64" t="s">
        <v>429</v>
      </c>
      <c r="D223" s="23">
        <f>'2025 Kunta 21.7.'!D223</f>
        <v>9790349.8300000001</v>
      </c>
      <c r="E223" s="106">
        <f>'2025 Kunta 21.7.'!E223</f>
        <v>4.309932064740174E-2</v>
      </c>
      <c r="F223" s="23">
        <f>'2025 Kunta 21.7.'!F223</f>
        <v>9669465.020365525</v>
      </c>
      <c r="G223" s="23">
        <f>'2025 Kunta 21.7.'!G223</f>
        <v>9727364.7612539977</v>
      </c>
      <c r="H223" s="23">
        <f>'2025 Kunta 21.7.'!H223</f>
        <v>-57899.740888472646</v>
      </c>
      <c r="I223" s="23">
        <f>'2025 Kunta 21.7.'!I223</f>
        <v>-656933.11970422266</v>
      </c>
      <c r="J223" s="23">
        <f>'2025 Kunta 21.7.'!J223</f>
        <v>-714832.8605926953</v>
      </c>
      <c r="K223" s="23">
        <f>'2025 Kunta 21.7.'!K223</f>
        <v>349380.16104119708</v>
      </c>
      <c r="L223" s="23"/>
      <c r="M223" s="23"/>
      <c r="N223" s="23"/>
      <c r="O223" s="23"/>
      <c r="P223" s="89">
        <f>'2025 Kunta 21.7.'!M223</f>
        <v>880775.05242331838</v>
      </c>
      <c r="Q223" s="106">
        <f>'2025 Kunta 21.7.'!N223</f>
        <v>-4.2655405099199073E-2</v>
      </c>
    </row>
    <row r="224" spans="1:17" ht="15" customHeight="1">
      <c r="A224" s="62">
        <v>17</v>
      </c>
      <c r="B224" s="63">
        <v>625</v>
      </c>
      <c r="C224" s="64" t="s">
        <v>236</v>
      </c>
      <c r="D224" s="23">
        <f>'2025 Kunta 21.7.'!D224</f>
        <v>4788565.47</v>
      </c>
      <c r="E224" s="106">
        <f>'2025 Kunta 21.7.'!E224</f>
        <v>4.1155613138876834E-2</v>
      </c>
      <c r="F224" s="23">
        <f>'2025 Kunta 21.7.'!F224</f>
        <v>4729439.4085911019</v>
      </c>
      <c r="G224" s="23">
        <f>'2025 Kunta 21.7.'!G224</f>
        <v>4815063.2254679985</v>
      </c>
      <c r="H224" s="23">
        <f>'2025 Kunta 21.7.'!H224</f>
        <v>-85623.816876896657</v>
      </c>
      <c r="I224" s="23">
        <f>'2025 Kunta 21.7.'!I224</f>
        <v>-321313.05905695277</v>
      </c>
      <c r="J224" s="23">
        <f>'2025 Kunta 21.7.'!J224</f>
        <v>-406936.87593384943</v>
      </c>
      <c r="K224" s="23">
        <f>'2025 Kunta 21.7.'!K224</f>
        <v>170885.5969516378</v>
      </c>
      <c r="L224" s="23"/>
      <c r="M224" s="23"/>
      <c r="N224" s="23"/>
      <c r="O224" s="23"/>
      <c r="P224" s="89">
        <f>'2025 Kunta 21.7.'!M224</f>
        <v>423614.11566232512</v>
      </c>
      <c r="Q224" s="106">
        <f>'2025 Kunta 21.7.'!N224</f>
        <v>-9.0522931711747301E-2</v>
      </c>
    </row>
    <row r="225" spans="1:17" ht="15" customHeight="1">
      <c r="A225" s="62">
        <v>17</v>
      </c>
      <c r="B225" s="63">
        <v>626</v>
      </c>
      <c r="C225" s="64" t="s">
        <v>237</v>
      </c>
      <c r="D225" s="23">
        <f>'2025 Kunta 21.7.'!D225</f>
        <v>7624186.3799999999</v>
      </c>
      <c r="E225" s="106">
        <f>'2025 Kunta 21.7.'!E225</f>
        <v>4.3802512343299682E-2</v>
      </c>
      <c r="F225" s="23">
        <f>'2025 Kunta 21.7.'!F225</f>
        <v>7530047.9339620546</v>
      </c>
      <c r="G225" s="23">
        <f>'2025 Kunta 21.7.'!G225</f>
        <v>7563344.987519999</v>
      </c>
      <c r="H225" s="23">
        <f>'2025 Kunta 21.7.'!H225</f>
        <v>-33297.053557944484</v>
      </c>
      <c r="I225" s="23">
        <f>'2025 Kunta 21.7.'!I225</f>
        <v>-511583.40925391059</v>
      </c>
      <c r="J225" s="23">
        <f>'2025 Kunta 21.7.'!J225</f>
        <v>-544880.46281185513</v>
      </c>
      <c r="K225" s="23">
        <f>'2025 Kunta 21.7.'!K225</f>
        <v>272078.06784290378</v>
      </c>
      <c r="L225" s="23"/>
      <c r="M225" s="23"/>
      <c r="N225" s="23"/>
      <c r="O225" s="23"/>
      <c r="P225" s="89">
        <f>'2025 Kunta 21.7.'!M225</f>
        <v>957730.4023078375</v>
      </c>
      <c r="Q225" s="106">
        <f>'2025 Kunta 21.7.'!N225</f>
        <v>-0.14913644706559093</v>
      </c>
    </row>
    <row r="226" spans="1:17" ht="15" customHeight="1">
      <c r="A226" s="62">
        <v>17</v>
      </c>
      <c r="B226" s="63">
        <v>630</v>
      </c>
      <c r="C226" s="64" t="s">
        <v>238</v>
      </c>
      <c r="D226" s="23">
        <f>'2025 Kunta 21.7.'!D226</f>
        <v>2206880.36</v>
      </c>
      <c r="E226" s="106">
        <f>'2025 Kunta 21.7.'!E226</f>
        <v>7.3230438850452995E-2</v>
      </c>
      <c r="F226" s="23">
        <f>'2025 Kunta 21.7.'!F226</f>
        <v>2179631.2507406771</v>
      </c>
      <c r="G226" s="23">
        <f>'2025 Kunta 21.7.'!G226</f>
        <v>2148829.1274419995</v>
      </c>
      <c r="H226" s="23">
        <f>'2025 Kunta 21.7.'!H226</f>
        <v>30802.123298677616</v>
      </c>
      <c r="I226" s="23">
        <f>'2025 Kunta 21.7.'!I226</f>
        <v>-148081.8177984124</v>
      </c>
      <c r="J226" s="23">
        <f>'2025 Kunta 21.7.'!J226</f>
        <v>-117279.69449973479</v>
      </c>
      <c r="K226" s="23">
        <f>'2025 Kunta 21.7.'!K226</f>
        <v>78755.124072563907</v>
      </c>
      <c r="L226" s="23"/>
      <c r="M226" s="23"/>
      <c r="N226" s="23"/>
      <c r="O226" s="23"/>
      <c r="P226" s="89">
        <f>'2025 Kunta 21.7.'!M226</f>
        <v>649349.04608157626</v>
      </c>
      <c r="Q226" s="106">
        <f>'2025 Kunta 21.7.'!N226</f>
        <v>0.13171226991648832</v>
      </c>
    </row>
    <row r="227" spans="1:17" ht="15" customHeight="1">
      <c r="A227" s="62">
        <v>2</v>
      </c>
      <c r="B227" s="63">
        <v>631</v>
      </c>
      <c r="C227" s="64" t="s">
        <v>239</v>
      </c>
      <c r="D227" s="23">
        <f>'2025 Kunta 21.7.'!D227</f>
        <v>3819716.72</v>
      </c>
      <c r="E227" s="106">
        <f>'2025 Kunta 21.7.'!E227</f>
        <v>3.0810534835932657E-2</v>
      </c>
      <c r="F227" s="23">
        <f>'2025 Kunta 21.7.'!F227</f>
        <v>3772553.3666395387</v>
      </c>
      <c r="G227" s="23">
        <f>'2025 Kunta 21.7.'!G227</f>
        <v>3861682.2138419994</v>
      </c>
      <c r="H227" s="23">
        <f>'2025 Kunta 21.7.'!H227</f>
        <v>-89128.847202460747</v>
      </c>
      <c r="I227" s="23">
        <f>'2025 Kunta 21.7.'!I227</f>
        <v>-256303.24399306791</v>
      </c>
      <c r="J227" s="23">
        <f>'2025 Kunta 21.7.'!J227</f>
        <v>-345432.09119552863</v>
      </c>
      <c r="K227" s="23">
        <f>'2025 Kunta 21.7.'!K227</f>
        <v>136311.08856560165</v>
      </c>
      <c r="L227" s="23"/>
      <c r="M227" s="23"/>
      <c r="N227" s="23"/>
      <c r="O227" s="23"/>
      <c r="P227" s="89">
        <f>'2025 Kunta 21.7.'!M227</f>
        <v>258126.09242254746</v>
      </c>
      <c r="Q227" s="106">
        <f>'2025 Kunta 21.7.'!N227</f>
        <v>0.40878778260688819</v>
      </c>
    </row>
    <row r="228" spans="1:17" ht="15" customHeight="1">
      <c r="A228" s="62">
        <v>6</v>
      </c>
      <c r="B228" s="63">
        <v>635</v>
      </c>
      <c r="C228" s="64" t="s">
        <v>240</v>
      </c>
      <c r="D228" s="23">
        <f>'2025 Kunta 21.7.'!D228</f>
        <v>11455260.33</v>
      </c>
      <c r="E228" s="106">
        <f>'2025 Kunta 21.7.'!E228</f>
        <v>6.0660933168596554E-2</v>
      </c>
      <c r="F228" s="23">
        <f>'2025 Kunta 21.7.'!F228</f>
        <v>11313818.29898471</v>
      </c>
      <c r="G228" s="23">
        <f>'2025 Kunta 21.7.'!G228</f>
        <v>11141769.329369998</v>
      </c>
      <c r="H228" s="23">
        <f>'2025 Kunta 21.7.'!H228</f>
        <v>172048.96961471252</v>
      </c>
      <c r="I228" s="23">
        <f>'2025 Kunta 21.7.'!I228</f>
        <v>-768648.72412949556</v>
      </c>
      <c r="J228" s="23">
        <f>'2025 Kunta 21.7.'!J228</f>
        <v>-596599.75451478304</v>
      </c>
      <c r="K228" s="23">
        <f>'2025 Kunta 21.7.'!K228</f>
        <v>408794.45253328973</v>
      </c>
      <c r="L228" s="23"/>
      <c r="M228" s="23"/>
      <c r="N228" s="23"/>
      <c r="O228" s="23"/>
      <c r="P228" s="89">
        <f>'2025 Kunta 21.7.'!M228</f>
        <v>1137511.8874768084</v>
      </c>
      <c r="Q228" s="106">
        <f>'2025 Kunta 21.7.'!N228</f>
        <v>0.13347009042015556</v>
      </c>
    </row>
    <row r="229" spans="1:17" ht="15" customHeight="1">
      <c r="A229" s="62">
        <v>2</v>
      </c>
      <c r="B229" s="63">
        <v>636</v>
      </c>
      <c r="C229" s="64" t="s">
        <v>241</v>
      </c>
      <c r="D229" s="23">
        <f>'2025 Kunta 21.7.'!D229</f>
        <v>13131937.390000001</v>
      </c>
      <c r="E229" s="106">
        <f>'2025 Kunta 21.7.'!E229</f>
        <v>4.7647868937892746E-2</v>
      </c>
      <c r="F229" s="23">
        <f>'2025 Kunta 21.7.'!F229</f>
        <v>12969792.851849008</v>
      </c>
      <c r="G229" s="23">
        <f>'2025 Kunta 21.7.'!G229</f>
        <v>12946410.553355997</v>
      </c>
      <c r="H229" s="23">
        <f>'2025 Kunta 21.7.'!H229</f>
        <v>23382.298493010923</v>
      </c>
      <c r="I229" s="23">
        <f>'2025 Kunta 21.7.'!I229</f>
        <v>-881153.86550729908</v>
      </c>
      <c r="J229" s="23">
        <f>'2025 Kunta 21.7.'!J229</f>
        <v>-857771.56701428816</v>
      </c>
      <c r="K229" s="23">
        <f>'2025 Kunta 21.7.'!K229</f>
        <v>468628.64757317031</v>
      </c>
      <c r="L229" s="23"/>
      <c r="M229" s="23"/>
      <c r="N229" s="23"/>
      <c r="O229" s="23"/>
      <c r="P229" s="89">
        <f>'2025 Kunta 21.7.'!M229</f>
        <v>2004230.8295451147</v>
      </c>
      <c r="Q229" s="106">
        <f>'2025 Kunta 21.7.'!N229</f>
        <v>-0.12781258893301606</v>
      </c>
    </row>
    <row r="230" spans="1:17" ht="15" customHeight="1">
      <c r="A230" s="62">
        <v>1</v>
      </c>
      <c r="B230" s="63">
        <v>638</v>
      </c>
      <c r="C230" s="64" t="s">
        <v>430</v>
      </c>
      <c r="D230" s="23">
        <f>'2025 Kunta 21.7.'!D230</f>
        <v>97622071.859999999</v>
      </c>
      <c r="E230" s="106">
        <f>'2025 Kunta 21.7.'!E230</f>
        <v>4.3819961935471774E-2</v>
      </c>
      <c r="F230" s="23">
        <f>'2025 Kunta 21.7.'!F230</f>
        <v>96416698.632502243</v>
      </c>
      <c r="G230" s="23">
        <f>'2025 Kunta 21.7.'!G230</f>
        <v>98879960.951081976</v>
      </c>
      <c r="H230" s="23">
        <f>'2025 Kunta 21.7.'!H230</f>
        <v>-2463262.3185797334</v>
      </c>
      <c r="I230" s="23">
        <f>'2025 Kunta 21.7.'!I230</f>
        <v>-6550447.4643455725</v>
      </c>
      <c r="J230" s="23">
        <f>'2025 Kunta 21.7.'!J230</f>
        <v>-9013709.7829253059</v>
      </c>
      <c r="K230" s="23">
        <f>'2025 Kunta 21.7.'!K230</f>
        <v>3483758.5765433381</v>
      </c>
      <c r="L230" s="23"/>
      <c r="M230" s="23"/>
      <c r="N230" s="23"/>
      <c r="O230" s="23"/>
      <c r="P230" s="89">
        <f>'2025 Kunta 21.7.'!M230</f>
        <v>45160149.087415941</v>
      </c>
      <c r="Q230" s="106">
        <f>'2025 Kunta 21.7.'!N230</f>
        <v>0.51981249141852781</v>
      </c>
    </row>
    <row r="231" spans="1:17" ht="15" customHeight="1">
      <c r="A231" s="62">
        <v>17</v>
      </c>
      <c r="B231" s="63">
        <v>678</v>
      </c>
      <c r="C231" s="64" t="s">
        <v>431</v>
      </c>
      <c r="D231" s="23">
        <f>'2025 Kunta 21.7.'!D231</f>
        <v>44909319.270000003</v>
      </c>
      <c r="E231" s="106">
        <f>'2025 Kunta 21.7.'!E231</f>
        <v>4.3481216489825947E-2</v>
      </c>
      <c r="F231" s="23">
        <f>'2025 Kunta 21.7.'!F231</f>
        <v>44354808.491015121</v>
      </c>
      <c r="G231" s="23">
        <f>'2025 Kunta 21.7.'!G231</f>
        <v>44697322.968389988</v>
      </c>
      <c r="H231" s="23">
        <f>'2025 Kunta 21.7.'!H231</f>
        <v>-342514.4773748666</v>
      </c>
      <c r="I231" s="23">
        <f>'2025 Kunta 21.7.'!I231</f>
        <v>-3013418.2867941572</v>
      </c>
      <c r="J231" s="23">
        <f>'2025 Kunta 21.7.'!J231</f>
        <v>-3355932.7641690238</v>
      </c>
      <c r="K231" s="23">
        <f>'2025 Kunta 21.7.'!K231</f>
        <v>1602641.9352987653</v>
      </c>
      <c r="L231" s="23"/>
      <c r="M231" s="23"/>
      <c r="N231" s="23"/>
      <c r="O231" s="23"/>
      <c r="P231" s="89">
        <f>'2025 Kunta 21.7.'!M231</f>
        <v>8631789.3627826739</v>
      </c>
      <c r="Q231" s="106">
        <f>'2025 Kunta 21.7.'!N231</f>
        <v>-0.38972840524930952</v>
      </c>
    </row>
    <row r="232" spans="1:17" ht="15" customHeight="1">
      <c r="A232" s="62">
        <v>2</v>
      </c>
      <c r="B232" s="63">
        <v>680</v>
      </c>
      <c r="C232" s="64" t="s">
        <v>432</v>
      </c>
      <c r="D232" s="23">
        <f>'2025 Kunta 21.7.'!D232</f>
        <v>48218497.5</v>
      </c>
      <c r="E232" s="106">
        <f>'2025 Kunta 21.7.'!E232</f>
        <v>6.3147750184676665E-2</v>
      </c>
      <c r="F232" s="23">
        <f>'2025 Kunta 21.7.'!F232</f>
        <v>47623127.161619775</v>
      </c>
      <c r="G232" s="23">
        <f>'2025 Kunta 21.7.'!G232</f>
        <v>48311805.440663993</v>
      </c>
      <c r="H232" s="23">
        <f>'2025 Kunta 21.7.'!H232</f>
        <v>-688678.27904421836</v>
      </c>
      <c r="I232" s="23">
        <f>'2025 Kunta 21.7.'!I232</f>
        <v>-3235464.3644153895</v>
      </c>
      <c r="J232" s="23">
        <f>'2025 Kunta 21.7.'!J232</f>
        <v>-3924142.6434596078</v>
      </c>
      <c r="K232" s="23">
        <f>'2025 Kunta 21.7.'!K232</f>
        <v>1720733.8567302821</v>
      </c>
      <c r="L232" s="23"/>
      <c r="M232" s="23"/>
      <c r="N232" s="23"/>
      <c r="O232" s="23"/>
      <c r="P232" s="89">
        <f>'2025 Kunta 21.7.'!M232</f>
        <v>5010570.907726259</v>
      </c>
      <c r="Q232" s="106">
        <f>'2025 Kunta 21.7.'!N232</f>
        <v>5.6879036688414653E-2</v>
      </c>
    </row>
    <row r="233" spans="1:17" ht="15" customHeight="1">
      <c r="A233" s="62">
        <v>10</v>
      </c>
      <c r="B233" s="63">
        <v>681</v>
      </c>
      <c r="C233" s="64" t="s">
        <v>245</v>
      </c>
      <c r="D233" s="23">
        <f>'2025 Kunta 21.7.'!D233</f>
        <v>5345900.12</v>
      </c>
      <c r="E233" s="106">
        <f>'2025 Kunta 21.7.'!E233</f>
        <v>5.769281788209657E-2</v>
      </c>
      <c r="F233" s="23">
        <f>'2025 Kunta 21.7.'!F233</f>
        <v>5279892.456376899</v>
      </c>
      <c r="G233" s="23">
        <f>'2025 Kunta 21.7.'!G233</f>
        <v>5216335.0006499989</v>
      </c>
      <c r="H233" s="23">
        <f>'2025 Kunta 21.7.'!H233</f>
        <v>63557.455726900138</v>
      </c>
      <c r="I233" s="23">
        <f>'2025 Kunta 21.7.'!I233</f>
        <v>-358710.25085308705</v>
      </c>
      <c r="J233" s="23">
        <f>'2025 Kunta 21.7.'!J233</f>
        <v>-295152.79512618692</v>
      </c>
      <c r="K233" s="23">
        <f>'2025 Kunta 21.7.'!K233</f>
        <v>190774.74015407625</v>
      </c>
      <c r="L233" s="23"/>
      <c r="M233" s="23"/>
      <c r="N233" s="23"/>
      <c r="O233" s="23"/>
      <c r="P233" s="89">
        <f>'2025 Kunta 21.7.'!M233</f>
        <v>1119789.6961808335</v>
      </c>
      <c r="Q233" s="106">
        <f>'2025 Kunta 21.7.'!N233</f>
        <v>0.22728257172555044</v>
      </c>
    </row>
    <row r="234" spans="1:17" ht="15" customHeight="1">
      <c r="A234" s="62">
        <v>19</v>
      </c>
      <c r="B234" s="63">
        <v>683</v>
      </c>
      <c r="C234" s="64" t="s">
        <v>246</v>
      </c>
      <c r="D234" s="23">
        <f>'2025 Kunta 21.7.'!D234</f>
        <v>4637504.76</v>
      </c>
      <c r="E234" s="106">
        <f>'2025 Kunta 21.7.'!E234</f>
        <v>0.21424331315846445</v>
      </c>
      <c r="F234" s="23">
        <f>'2025 Kunta 21.7.'!F234</f>
        <v>4580243.89702514</v>
      </c>
      <c r="G234" s="23">
        <f>'2025 Kunta 21.7.'!G234</f>
        <v>4531776.7650839994</v>
      </c>
      <c r="H234" s="23">
        <f>'2025 Kunta 21.7.'!H234</f>
        <v>48467.131941140629</v>
      </c>
      <c r="I234" s="23">
        <f>'2025 Kunta 21.7.'!I234</f>
        <v>-311176.87544674618</v>
      </c>
      <c r="J234" s="23">
        <f>'2025 Kunta 21.7.'!J234</f>
        <v>-262709.74350560555</v>
      </c>
      <c r="K234" s="23">
        <f>'2025 Kunta 21.7.'!K234</f>
        <v>165494.81765332568</v>
      </c>
      <c r="L234" s="23"/>
      <c r="M234" s="23"/>
      <c r="N234" s="23"/>
      <c r="O234" s="23"/>
      <c r="P234" s="89">
        <f>'2025 Kunta 21.7.'!M234</f>
        <v>609347.44177391496</v>
      </c>
      <c r="Q234" s="106">
        <f>'2025 Kunta 21.7.'!N234</f>
        <v>0.20505728769924048</v>
      </c>
    </row>
    <row r="235" spans="1:17" ht="15" customHeight="1">
      <c r="A235" s="62">
        <v>4</v>
      </c>
      <c r="B235" s="63">
        <v>684</v>
      </c>
      <c r="C235" s="64" t="s">
        <v>433</v>
      </c>
      <c r="D235" s="23">
        <f>'2025 Kunta 21.7.'!D235</f>
        <v>74402305.269999996</v>
      </c>
      <c r="E235" s="106">
        <f>'2025 Kunta 21.7.'!E235</f>
        <v>3.5536111812315196E-2</v>
      </c>
      <c r="F235" s="23">
        <f>'2025 Kunta 21.7.'!F235</f>
        <v>73483634.470171183</v>
      </c>
      <c r="G235" s="23">
        <f>'2025 Kunta 21.7.'!G235</f>
        <v>75576166.905743986</v>
      </c>
      <c r="H235" s="23">
        <f>'2025 Kunta 21.7.'!H235</f>
        <v>-2092532.435572803</v>
      </c>
      <c r="I235" s="23">
        <f>'2025 Kunta 21.7.'!I235</f>
        <v>-4992399.5937749883</v>
      </c>
      <c r="J235" s="23">
        <f>'2025 Kunta 21.7.'!J235</f>
        <v>-7084932.0293477913</v>
      </c>
      <c r="K235" s="23">
        <f>'2025 Kunta 21.7.'!K235</f>
        <v>2655133.866352241</v>
      </c>
      <c r="L235" s="23"/>
      <c r="M235" s="23"/>
      <c r="N235" s="23"/>
      <c r="O235" s="23"/>
      <c r="P235" s="89">
        <f>'2025 Kunta 21.7.'!M235</f>
        <v>14606674.67679996</v>
      </c>
      <c r="Q235" s="106">
        <f>'2025 Kunta 21.7.'!N235</f>
        <v>-8.9760647522375669E-2</v>
      </c>
    </row>
    <row r="236" spans="1:17" ht="15" customHeight="1">
      <c r="A236" s="62">
        <v>11</v>
      </c>
      <c r="B236" s="63">
        <v>686</v>
      </c>
      <c r="C236" s="64" t="s">
        <v>248</v>
      </c>
      <c r="D236" s="23">
        <f>'2025 Kunta 21.7.'!D236</f>
        <v>5232083.3499999996</v>
      </c>
      <c r="E236" s="106">
        <f>'2025 Kunta 21.7.'!E236</f>
        <v>8.6462858742706317E-2</v>
      </c>
      <c r="F236" s="23">
        <f>'2025 Kunta 21.7.'!F236</f>
        <v>5167481.0211007418</v>
      </c>
      <c r="G236" s="23">
        <f>'2025 Kunta 21.7.'!G236</f>
        <v>5052043.6379099991</v>
      </c>
      <c r="H236" s="23">
        <f>'2025 Kunta 21.7.'!H236</f>
        <v>115437.38319074269</v>
      </c>
      <c r="I236" s="23">
        <f>'2025 Kunta 21.7.'!I236</f>
        <v>-351073.1380747832</v>
      </c>
      <c r="J236" s="23">
        <f>'2025 Kunta 21.7.'!J236</f>
        <v>-235635.75488404051</v>
      </c>
      <c r="K236" s="23">
        <f>'2025 Kunta 21.7.'!K236</f>
        <v>186713.05470643903</v>
      </c>
      <c r="L236" s="23"/>
      <c r="M236" s="23"/>
      <c r="N236" s="23"/>
      <c r="O236" s="23"/>
      <c r="P236" s="89">
        <f>'2025 Kunta 21.7.'!M236</f>
        <v>734685.15851497825</v>
      </c>
      <c r="Q236" s="106">
        <f>'2025 Kunta 21.7.'!N236</f>
        <v>0.29774281986890228</v>
      </c>
    </row>
    <row r="237" spans="1:17" ht="15" customHeight="1">
      <c r="A237" s="62">
        <v>11</v>
      </c>
      <c r="B237" s="63">
        <v>687</v>
      </c>
      <c r="C237" s="64" t="s">
        <v>249</v>
      </c>
      <c r="D237" s="23">
        <f>'2025 Kunta 21.7.'!D237</f>
        <v>1955766.87</v>
      </c>
      <c r="E237" s="106">
        <f>'2025 Kunta 21.7.'!E237</f>
        <v>6.0923049065728652E-2</v>
      </c>
      <c r="F237" s="23">
        <f>'2025 Kunta 21.7.'!F237</f>
        <v>1931618.3451898952</v>
      </c>
      <c r="G237" s="23">
        <f>'2025 Kunta 21.7.'!G237</f>
        <v>1917575.5825259995</v>
      </c>
      <c r="H237" s="23">
        <f>'2025 Kunta 21.7.'!H237</f>
        <v>14042.76266389573</v>
      </c>
      <c r="I237" s="23">
        <f>'2025 Kunta 21.7.'!I237</f>
        <v>-131232.08604725241</v>
      </c>
      <c r="J237" s="23">
        <f>'2025 Kunta 21.7.'!J237</f>
        <v>-117189.32338335668</v>
      </c>
      <c r="K237" s="23">
        <f>'2025 Kunta 21.7.'!K237</f>
        <v>69793.843515767207</v>
      </c>
      <c r="L237" s="23"/>
      <c r="M237" s="23"/>
      <c r="N237" s="23"/>
      <c r="O237" s="23"/>
      <c r="P237" s="89">
        <f>'2025 Kunta 21.7.'!M237</f>
        <v>1322608.9397901425</v>
      </c>
      <c r="Q237" s="106">
        <f>'2025 Kunta 21.7.'!N237</f>
        <v>0.28265565346597565</v>
      </c>
    </row>
    <row r="238" spans="1:17" ht="15" customHeight="1">
      <c r="A238" s="62">
        <v>9</v>
      </c>
      <c r="B238" s="63">
        <v>689</v>
      </c>
      <c r="C238" s="64" t="s">
        <v>250</v>
      </c>
      <c r="D238" s="23">
        <f>'2025 Kunta 21.7.'!D238</f>
        <v>5211832.8899999997</v>
      </c>
      <c r="E238" s="106">
        <f>'2025 Kunta 21.7.'!E238</f>
        <v>6.1817855780085695E-2</v>
      </c>
      <c r="F238" s="23">
        <f>'2025 Kunta 21.7.'!F238</f>
        <v>5147480.6004808061</v>
      </c>
      <c r="G238" s="23">
        <f>'2025 Kunta 21.7.'!G238</f>
        <v>5225944.7844179999</v>
      </c>
      <c r="H238" s="23">
        <f>'2025 Kunta 21.7.'!H238</f>
        <v>-78464.183937193826</v>
      </c>
      <c r="I238" s="23">
        <f>'2025 Kunta 21.7.'!I238</f>
        <v>-349714.33087236009</v>
      </c>
      <c r="J238" s="23">
        <f>'2025 Kunta 21.7.'!J238</f>
        <v>-428178.51480955392</v>
      </c>
      <c r="K238" s="23">
        <f>'2025 Kunta 21.7.'!K238</f>
        <v>185990.3931980342</v>
      </c>
      <c r="L238" s="23"/>
      <c r="M238" s="23"/>
      <c r="N238" s="23"/>
      <c r="O238" s="23"/>
      <c r="P238" s="89">
        <f>'2025 Kunta 21.7.'!M238</f>
        <v>900015.90059114213</v>
      </c>
      <c r="Q238" s="106">
        <f>'2025 Kunta 21.7.'!N238</f>
        <v>-0.17146166801873797</v>
      </c>
    </row>
    <row r="239" spans="1:17" ht="15" customHeight="1">
      <c r="A239" s="62">
        <v>17</v>
      </c>
      <c r="B239" s="63">
        <v>691</v>
      </c>
      <c r="C239" s="64" t="s">
        <v>251</v>
      </c>
      <c r="D239" s="23">
        <f>'2025 Kunta 21.7.'!D239</f>
        <v>4517917.99</v>
      </c>
      <c r="E239" s="106">
        <f>'2025 Kunta 21.7.'!E239</f>
        <v>8.7183375706701538E-2</v>
      </c>
      <c r="F239" s="23">
        <f>'2025 Kunta 21.7.'!F239</f>
        <v>4462133.7059193859</v>
      </c>
      <c r="G239" s="23">
        <f>'2025 Kunta 21.7.'!G239</f>
        <v>4414628.6817659987</v>
      </c>
      <c r="H239" s="23">
        <f>'2025 Kunta 21.7.'!H239</f>
        <v>47505.024153387174</v>
      </c>
      <c r="I239" s="23">
        <f>'2025 Kunta 21.7.'!I239</f>
        <v>-303152.59528765292</v>
      </c>
      <c r="J239" s="23">
        <f>'2025 Kunta 21.7.'!J239</f>
        <v>-255647.57113426575</v>
      </c>
      <c r="K239" s="23">
        <f>'2025 Kunta 21.7.'!K239</f>
        <v>161227.2229619727</v>
      </c>
      <c r="L239" s="23"/>
      <c r="M239" s="23"/>
      <c r="N239" s="23"/>
      <c r="O239" s="23"/>
      <c r="P239" s="89">
        <f>'2025 Kunta 21.7.'!M239</f>
        <v>398162.62754629971</v>
      </c>
      <c r="Q239" s="106">
        <f>'2025 Kunta 21.7.'!N239</f>
        <v>0.28472776298817104</v>
      </c>
    </row>
    <row r="240" spans="1:17" ht="15" customHeight="1">
      <c r="A240" s="62">
        <v>5</v>
      </c>
      <c r="B240" s="63">
        <v>694</v>
      </c>
      <c r="C240" s="64" t="s">
        <v>252</v>
      </c>
      <c r="D240" s="23">
        <f>'2025 Kunta 21.7.'!D240</f>
        <v>53420966.219999999</v>
      </c>
      <c r="E240" s="106">
        <f>'2025 Kunta 21.7.'!E240</f>
        <v>5.4366790452825775E-2</v>
      </c>
      <c r="F240" s="23">
        <f>'2025 Kunta 21.7.'!F240</f>
        <v>52761359.214721575</v>
      </c>
      <c r="G240" s="23">
        <f>'2025 Kunta 21.7.'!G240</f>
        <v>53406638.754299991</v>
      </c>
      <c r="H240" s="23">
        <f>'2025 Kunta 21.7.'!H240</f>
        <v>-645279.53957841545</v>
      </c>
      <c r="I240" s="23">
        <f>'2025 Kunta 21.7.'!I240</f>
        <v>-3584550.3588627637</v>
      </c>
      <c r="J240" s="23">
        <f>'2025 Kunta 21.7.'!J240</f>
        <v>-4229829.8984411787</v>
      </c>
      <c r="K240" s="23">
        <f>'2025 Kunta 21.7.'!K240</f>
        <v>1906390.0784963013</v>
      </c>
      <c r="L240" s="23"/>
      <c r="M240" s="23"/>
      <c r="N240" s="23"/>
      <c r="O240" s="23"/>
      <c r="P240" s="89">
        <f>'2025 Kunta 21.7.'!M240</f>
        <v>12223812.50184327</v>
      </c>
      <c r="Q240" s="106">
        <f>'2025 Kunta 21.7.'!N240</f>
        <v>9.0162517809237341E-2</v>
      </c>
    </row>
    <row r="241" spans="1:17" ht="15" customHeight="1">
      <c r="A241" s="62">
        <v>18</v>
      </c>
      <c r="B241" s="63">
        <v>697</v>
      </c>
      <c r="C241" s="64" t="s">
        <v>253</v>
      </c>
      <c r="D241" s="23">
        <f>'2025 Kunta 21.7.'!D241</f>
        <v>1953726.64</v>
      </c>
      <c r="E241" s="106">
        <f>'2025 Kunta 21.7.'!E241</f>
        <v>4.02033955647636E-2</v>
      </c>
      <c r="F241" s="23">
        <f>'2025 Kunta 21.7.'!F241</f>
        <v>1929603.3066099607</v>
      </c>
      <c r="G241" s="23">
        <f>'2025 Kunta 21.7.'!G241</f>
        <v>1961473.0584419996</v>
      </c>
      <c r="H241" s="23">
        <f>'2025 Kunta 21.7.'!H241</f>
        <v>-31869.751832038863</v>
      </c>
      <c r="I241" s="23">
        <f>'2025 Kunta 21.7.'!I241</f>
        <v>-131095.18647960803</v>
      </c>
      <c r="J241" s="23">
        <f>'2025 Kunta 21.7.'!J241</f>
        <v>-162964.9383116469</v>
      </c>
      <c r="K241" s="23">
        <f>'2025 Kunta 21.7.'!K241</f>
        <v>69721.03550600876</v>
      </c>
      <c r="L241" s="23"/>
      <c r="M241" s="23"/>
      <c r="N241" s="23"/>
      <c r="O241" s="23"/>
      <c r="P241" s="89">
        <f>'2025 Kunta 21.7.'!M241</f>
        <v>414344.17835323908</v>
      </c>
      <c r="Q241" s="106">
        <f>'2025 Kunta 21.7.'!N241</f>
        <v>0.28736967671838132</v>
      </c>
    </row>
    <row r="242" spans="1:17" ht="15" customHeight="1">
      <c r="A242" s="62">
        <v>19</v>
      </c>
      <c r="B242" s="63">
        <v>698</v>
      </c>
      <c r="C242" s="64" t="s">
        <v>254</v>
      </c>
      <c r="D242" s="23">
        <f>'2025 Kunta 21.7.'!D242</f>
        <v>134242296.06</v>
      </c>
      <c r="E242" s="106">
        <f>'2025 Kunta 21.7.'!E242</f>
        <v>7.7553250160996567E-2</v>
      </c>
      <c r="F242" s="23">
        <f>'2025 Kunta 21.7.'!F242</f>
        <v>132584760.3553634</v>
      </c>
      <c r="G242" s="23">
        <f>'2025 Kunta 21.7.'!G242</f>
        <v>131468387.66699398</v>
      </c>
      <c r="H242" s="23">
        <f>'2025 Kunta 21.7.'!H242</f>
        <v>1116372.6883694232</v>
      </c>
      <c r="I242" s="23">
        <f>'2025 Kunta 21.7.'!I242</f>
        <v>-9007666.9249063693</v>
      </c>
      <c r="J242" s="23">
        <f>'2025 Kunta 21.7.'!J242</f>
        <v>-7891294.2365369461</v>
      </c>
      <c r="K242" s="23">
        <f>'2025 Kunta 21.7.'!K242</f>
        <v>4790594.3945194921</v>
      </c>
      <c r="L242" s="23"/>
      <c r="M242" s="23"/>
      <c r="N242" s="23"/>
      <c r="O242" s="23"/>
      <c r="P242" s="89">
        <f>'2025 Kunta 21.7.'!M242</f>
        <v>12012285.064899009</v>
      </c>
      <c r="Q242" s="106">
        <f>'2025 Kunta 21.7.'!N242</f>
        <v>0.20940048783978371</v>
      </c>
    </row>
    <row r="243" spans="1:17" ht="15" customHeight="1">
      <c r="A243" s="62">
        <v>9</v>
      </c>
      <c r="B243" s="63">
        <v>700</v>
      </c>
      <c r="C243" s="64" t="s">
        <v>255</v>
      </c>
      <c r="D243" s="23">
        <f>'2025 Kunta 21.7.'!D243</f>
        <v>9116650.0099999998</v>
      </c>
      <c r="E243" s="106">
        <f>'2025 Kunta 21.7.'!E243</f>
        <v>5.5202004494557588E-2</v>
      </c>
      <c r="F243" s="23">
        <f>'2025 Kunta 21.7.'!F243</f>
        <v>9004083.6032730415</v>
      </c>
      <c r="G243" s="23">
        <f>'2025 Kunta 21.7.'!G243</f>
        <v>9007745.9259419981</v>
      </c>
      <c r="H243" s="23">
        <f>'2025 Kunta 21.7.'!H243</f>
        <v>-3662.3226689565927</v>
      </c>
      <c r="I243" s="23">
        <f>'2025 Kunta 21.7.'!I243</f>
        <v>-611727.81732160365</v>
      </c>
      <c r="J243" s="23">
        <f>'2025 Kunta 21.7.'!J243</f>
        <v>-615390.13999056024</v>
      </c>
      <c r="K243" s="23">
        <f>'2025 Kunta 21.7.'!K243</f>
        <v>325338.38973658322</v>
      </c>
      <c r="L243" s="23"/>
      <c r="M243" s="23"/>
      <c r="N243" s="23"/>
      <c r="O243" s="23"/>
      <c r="P243" s="89">
        <f>'2025 Kunta 21.7.'!M243</f>
        <v>1528252.988843675</v>
      </c>
      <c r="Q243" s="106">
        <f>'2025 Kunta 21.7.'!N243</f>
        <v>0.25317414032446073</v>
      </c>
    </row>
    <row r="244" spans="1:17" ht="15" customHeight="1">
      <c r="A244" s="62">
        <v>6</v>
      </c>
      <c r="B244" s="63">
        <v>702</v>
      </c>
      <c r="C244" s="64" t="s">
        <v>256</v>
      </c>
      <c r="D244" s="23">
        <f>'2025 Kunta 21.7.'!D244</f>
        <v>7110376.6100000003</v>
      </c>
      <c r="E244" s="106">
        <f>'2025 Kunta 21.7.'!E244</f>
        <v>4.6099835562992908E-2</v>
      </c>
      <c r="F244" s="23">
        <f>'2025 Kunta 21.7.'!F244</f>
        <v>7022582.3495441135</v>
      </c>
      <c r="G244" s="23">
        <f>'2025 Kunta 21.7.'!G244</f>
        <v>6979365.820079999</v>
      </c>
      <c r="H244" s="23">
        <f>'2025 Kunta 21.7.'!H244</f>
        <v>43216.529464114457</v>
      </c>
      <c r="I244" s="23">
        <f>'2025 Kunta 21.7.'!I244</f>
        <v>-477106.73977818788</v>
      </c>
      <c r="J244" s="23">
        <f>'2025 Kunta 21.7.'!J244</f>
        <v>-433890.21031407343</v>
      </c>
      <c r="K244" s="23">
        <f>'2025 Kunta 21.7.'!K244</f>
        <v>253742.16123034709</v>
      </c>
      <c r="L244" s="23"/>
      <c r="M244" s="23"/>
      <c r="N244" s="23"/>
      <c r="O244" s="23"/>
      <c r="P244" s="89">
        <f>'2025 Kunta 21.7.'!M244</f>
        <v>1565269.1107001933</v>
      </c>
      <c r="Q244" s="106">
        <f>'2025 Kunta 21.7.'!N244</f>
        <v>0.23467858762883842</v>
      </c>
    </row>
    <row r="245" spans="1:17" ht="15" customHeight="1">
      <c r="A245" s="62">
        <v>2</v>
      </c>
      <c r="B245" s="63">
        <v>704</v>
      </c>
      <c r="C245" s="64" t="s">
        <v>257</v>
      </c>
      <c r="D245" s="23">
        <f>'2025 Kunta 21.7.'!D245</f>
        <v>11838329.84</v>
      </c>
      <c r="E245" s="106">
        <f>'2025 Kunta 21.7.'!E245</f>
        <v>8.0837045325692136E-2</v>
      </c>
      <c r="F245" s="23">
        <f>'2025 Kunta 21.7.'!F245</f>
        <v>11692157.918266073</v>
      </c>
      <c r="G245" s="23">
        <f>'2025 Kunta 21.7.'!G245</f>
        <v>11771975.926673999</v>
      </c>
      <c r="H245" s="23">
        <f>'2025 Kunta 21.7.'!H245</f>
        <v>-79818.008407926187</v>
      </c>
      <c r="I245" s="23">
        <f>'2025 Kunta 21.7.'!I245</f>
        <v>-794352.71353105386</v>
      </c>
      <c r="J245" s="23">
        <f>'2025 Kunta 21.7.'!J245</f>
        <v>-874170.72193898004</v>
      </c>
      <c r="K245" s="23">
        <f>'2025 Kunta 21.7.'!K245</f>
        <v>422464.73903149681</v>
      </c>
      <c r="L245" s="23"/>
      <c r="M245" s="23"/>
      <c r="N245" s="23"/>
      <c r="O245" s="23"/>
      <c r="P245" s="89">
        <f>'2025 Kunta 21.7.'!M245</f>
        <v>983871.78280062368</v>
      </c>
      <c r="Q245" s="106">
        <f>'2025 Kunta 21.7.'!N245</f>
        <v>0.39757819537022776</v>
      </c>
    </row>
    <row r="246" spans="1:17" ht="15" customHeight="1">
      <c r="A246" s="62">
        <v>12</v>
      </c>
      <c r="B246" s="63">
        <v>707</v>
      </c>
      <c r="C246" s="64" t="s">
        <v>258</v>
      </c>
      <c r="D246" s="23">
        <f>'2025 Kunta 21.7.'!D246</f>
        <v>2884453.71</v>
      </c>
      <c r="E246" s="106">
        <f>'2025 Kunta 21.7.'!E246</f>
        <v>0.1775667833456962</v>
      </c>
      <c r="F246" s="23">
        <f>'2025 Kunta 21.7.'!F246</f>
        <v>2848838.3700287617</v>
      </c>
      <c r="G246" s="23">
        <f>'2025 Kunta 21.7.'!G246</f>
        <v>2825781.8297219994</v>
      </c>
      <c r="H246" s="23">
        <f>'2025 Kunta 21.7.'!H246</f>
        <v>23056.540306762327</v>
      </c>
      <c r="I246" s="23">
        <f>'2025 Kunta 21.7.'!I246</f>
        <v>-193547.03429966397</v>
      </c>
      <c r="J246" s="23">
        <f>'2025 Kunta 21.7.'!J246</f>
        <v>-170490.49399290164</v>
      </c>
      <c r="K246" s="23">
        <f>'2025 Kunta 21.7.'!K246</f>
        <v>102935.12685600106</v>
      </c>
      <c r="L246" s="23"/>
      <c r="M246" s="23"/>
      <c r="N246" s="23"/>
      <c r="O246" s="23"/>
      <c r="P246" s="89">
        <f>'2025 Kunta 21.7.'!M246</f>
        <v>490557.80456844316</v>
      </c>
      <c r="Q246" s="106">
        <f>'2025 Kunta 21.7.'!N246</f>
        <v>0.33380049432343006</v>
      </c>
    </row>
    <row r="247" spans="1:17" ht="15" customHeight="1">
      <c r="A247" s="62">
        <v>1</v>
      </c>
      <c r="B247" s="63">
        <v>710</v>
      </c>
      <c r="C247" s="64" t="s">
        <v>434</v>
      </c>
      <c r="D247" s="23">
        <f>'2025 Kunta 21.7.'!D247</f>
        <v>56952346.890000001</v>
      </c>
      <c r="E247" s="106">
        <f>'2025 Kunta 21.7.'!E247</f>
        <v>5.8752439589265348E-2</v>
      </c>
      <c r="F247" s="23">
        <f>'2025 Kunta 21.7.'!F247</f>
        <v>56249136.715534329</v>
      </c>
      <c r="G247" s="23">
        <f>'2025 Kunta 21.7.'!G247</f>
        <v>56026905.781031989</v>
      </c>
      <c r="H247" s="23">
        <f>'2025 Kunta 21.7.'!H247</f>
        <v>222230.93450234085</v>
      </c>
      <c r="I247" s="23">
        <f>'2025 Kunta 21.7.'!I247</f>
        <v>-3821506.23487218</v>
      </c>
      <c r="J247" s="23">
        <f>'2025 Kunta 21.7.'!J247</f>
        <v>-3599275.3003698392</v>
      </c>
      <c r="K247" s="23">
        <f>'2025 Kunta 21.7.'!K247</f>
        <v>2032411.5556249046</v>
      </c>
      <c r="L247" s="23"/>
      <c r="M247" s="23"/>
      <c r="N247" s="23"/>
      <c r="O247" s="23"/>
      <c r="P247" s="89">
        <f>'2025 Kunta 21.7.'!M247</f>
        <v>3339167.0379906823</v>
      </c>
      <c r="Q247" s="106">
        <f>'2025 Kunta 21.7.'!N247</f>
        <v>3.5014513831737926E-2</v>
      </c>
    </row>
    <row r="248" spans="1:17" ht="15" customHeight="1">
      <c r="A248" s="62">
        <v>13</v>
      </c>
      <c r="B248" s="63">
        <v>729</v>
      </c>
      <c r="C248" s="64" t="s">
        <v>260</v>
      </c>
      <c r="D248" s="23">
        <f>'2025 Kunta 21.7.'!D248</f>
        <v>14626163.02</v>
      </c>
      <c r="E248" s="106">
        <f>'2025 Kunta 21.7.'!E248</f>
        <v>5.834459332086861E-2</v>
      </c>
      <c r="F248" s="23">
        <f>'2025 Kunta 21.7.'!F248</f>
        <v>14445568.765141234</v>
      </c>
      <c r="G248" s="23">
        <f>'2025 Kunta 21.7.'!G248</f>
        <v>14487490.286423998</v>
      </c>
      <c r="H248" s="23">
        <f>'2025 Kunta 21.7.'!H248</f>
        <v>-41921.521282764152</v>
      </c>
      <c r="I248" s="23">
        <f>'2025 Kunta 21.7.'!I248</f>
        <v>-981416.50389127468</v>
      </c>
      <c r="J248" s="23">
        <f>'2025 Kunta 21.7.'!J248</f>
        <v>-1023338.0251740388</v>
      </c>
      <c r="K248" s="23">
        <f>'2025 Kunta 21.7.'!K248</f>
        <v>521951.84851146443</v>
      </c>
      <c r="L248" s="23"/>
      <c r="M248" s="23"/>
      <c r="N248" s="23"/>
      <c r="O248" s="23"/>
      <c r="P248" s="89">
        <f>'2025 Kunta 21.7.'!M248</f>
        <v>2026974.4007180566</v>
      </c>
      <c r="Q248" s="106">
        <f>'2025 Kunta 21.7.'!N248</f>
        <v>0.20185701507123532</v>
      </c>
    </row>
    <row r="249" spans="1:17" ht="15" customHeight="1">
      <c r="A249" s="62">
        <v>19</v>
      </c>
      <c r="B249" s="63">
        <v>732</v>
      </c>
      <c r="C249" s="64" t="s">
        <v>261</v>
      </c>
      <c r="D249" s="23">
        <f>'2025 Kunta 21.7.'!D249</f>
        <v>5488241.3799999999</v>
      </c>
      <c r="E249" s="106">
        <f>'2025 Kunta 21.7.'!E249</f>
        <v>8.591861316436944E-2</v>
      </c>
      <c r="F249" s="23">
        <f>'2025 Kunta 21.7.'!F249</f>
        <v>5420476.1799847372</v>
      </c>
      <c r="G249" s="23">
        <f>'2025 Kunta 21.7.'!G249</f>
        <v>5386000.9810859989</v>
      </c>
      <c r="H249" s="23">
        <f>'2025 Kunta 21.7.'!H249</f>
        <v>34475.19889873825</v>
      </c>
      <c r="I249" s="23">
        <f>'2025 Kunta 21.7.'!I249</f>
        <v>-368261.35879285616</v>
      </c>
      <c r="J249" s="23">
        <f>'2025 Kunta 21.7.'!J249</f>
        <v>-333786.15989411791</v>
      </c>
      <c r="K249" s="23">
        <f>'2025 Kunta 21.7.'!K249</f>
        <v>195854.35561268005</v>
      </c>
      <c r="L249" s="23"/>
      <c r="M249" s="23"/>
      <c r="N249" s="23"/>
      <c r="O249" s="23"/>
      <c r="P249" s="89">
        <f>'2025 Kunta 21.7.'!M249</f>
        <v>1008360.4599752995</v>
      </c>
      <c r="Q249" s="106">
        <f>'2025 Kunta 21.7.'!N249</f>
        <v>0.30674126585182471</v>
      </c>
    </row>
    <row r="250" spans="1:17" ht="15" customHeight="1">
      <c r="A250" s="62">
        <v>2</v>
      </c>
      <c r="B250" s="63">
        <v>734</v>
      </c>
      <c r="C250" s="64" t="s">
        <v>262</v>
      </c>
      <c r="D250" s="23">
        <f>'2025 Kunta 21.7.'!D250</f>
        <v>88149078.760000005</v>
      </c>
      <c r="E250" s="106">
        <f>'2025 Kunta 21.7.'!E250</f>
        <v>4.8059102474570237E-2</v>
      </c>
      <c r="F250" s="23">
        <f>'2025 Kunta 21.7.'!F250</f>
        <v>87060671.829666957</v>
      </c>
      <c r="G250" s="23">
        <f>'2025 Kunta 21.7.'!G250</f>
        <v>87816525.857819989</v>
      </c>
      <c r="H250" s="23">
        <f>'2025 Kunta 21.7.'!H250</f>
        <v>-755854.02815303206</v>
      </c>
      <c r="I250" s="23">
        <f>'2025 Kunta 21.7.'!I250</f>
        <v>-5914809.002168213</v>
      </c>
      <c r="J250" s="23">
        <f>'2025 Kunta 21.7.'!J250</f>
        <v>-6670663.0303212451</v>
      </c>
      <c r="K250" s="23">
        <f>'2025 Kunta 21.7.'!K250</f>
        <v>3145703.6640744805</v>
      </c>
      <c r="L250" s="23"/>
      <c r="M250" s="23"/>
      <c r="N250" s="23"/>
      <c r="O250" s="23"/>
      <c r="P250" s="89">
        <f>'2025 Kunta 21.7.'!M250</f>
        <v>10181156.990384318</v>
      </c>
      <c r="Q250" s="106">
        <f>'2025 Kunta 21.7.'!N250</f>
        <v>9.0498861214587611E-2</v>
      </c>
    </row>
    <row r="251" spans="1:17" ht="15" customHeight="1">
      <c r="A251" s="62">
        <v>21</v>
      </c>
      <c r="B251" s="63">
        <v>736</v>
      </c>
      <c r="C251" s="64" t="s">
        <v>263</v>
      </c>
      <c r="D251" s="23">
        <f>'2025 Kunta 21.7.'!D251</f>
        <v>6750134.5199999996</v>
      </c>
      <c r="E251" s="106">
        <f>'2025 Kunta 21.7.'!E251</f>
        <v>4.1993501869012073E-2</v>
      </c>
      <c r="F251" s="23">
        <f>'2025 Kunta 21.7.'!F251</f>
        <v>6666788.2922730893</v>
      </c>
      <c r="G251" s="23">
        <f>'2025 Kunta 21.7.'!G251</f>
        <v>6742764.2038319986</v>
      </c>
      <c r="H251" s="23">
        <f>'2025 Kunta 21.7.'!H251</f>
        <v>-75975.911558909342</v>
      </c>
      <c r="I251" s="23">
        <f>'2025 Kunta 21.7.'!I251</f>
        <v>-452934.47176511824</v>
      </c>
      <c r="J251" s="23">
        <f>'2025 Kunta 21.7.'!J251</f>
        <v>-528910.38332402753</v>
      </c>
      <c r="K251" s="23">
        <f>'2025 Kunta 21.7.'!K251</f>
        <v>240886.49809231007</v>
      </c>
      <c r="L251" s="23"/>
      <c r="M251" s="23"/>
      <c r="N251" s="23"/>
      <c r="O251" s="23"/>
      <c r="P251" s="89">
        <f>'2025 Kunta 21.7.'!M251</f>
        <v>1595541.4908312955</v>
      </c>
      <c r="Q251" s="106">
        <f>'2025 Kunta 21.7.'!N251</f>
        <v>-8.2669276178765072E-2</v>
      </c>
    </row>
    <row r="252" spans="1:17" ht="15" customHeight="1">
      <c r="A252" s="62">
        <v>2</v>
      </c>
      <c r="B252" s="63">
        <v>738</v>
      </c>
      <c r="C252" s="64" t="s">
        <v>435</v>
      </c>
      <c r="D252" s="23">
        <f>'2025 Kunta 21.7.'!D252</f>
        <v>5707618.6600000001</v>
      </c>
      <c r="E252" s="106">
        <f>'2025 Kunta 21.7.'!E252</f>
        <v>6.0946768580770527E-2</v>
      </c>
      <c r="F252" s="23">
        <f>'2025 Kunta 21.7.'!F252</f>
        <v>5637144.7334130201</v>
      </c>
      <c r="G252" s="23">
        <f>'2025 Kunta 21.7.'!G252</f>
        <v>5620801.5286379987</v>
      </c>
      <c r="H252" s="23">
        <f>'2025 Kunta 21.7.'!H252</f>
        <v>16343.204775021411</v>
      </c>
      <c r="I252" s="23">
        <f>'2025 Kunta 21.7.'!I252</f>
        <v>-382981.58875859447</v>
      </c>
      <c r="J252" s="23">
        <f>'2025 Kunta 21.7.'!J252</f>
        <v>-366638.38398357306</v>
      </c>
      <c r="K252" s="23">
        <f>'2025 Kunta 21.7.'!K252</f>
        <v>203683.0921487656</v>
      </c>
      <c r="L252" s="23"/>
      <c r="M252" s="23"/>
      <c r="N252" s="23"/>
      <c r="O252" s="23"/>
      <c r="P252" s="89">
        <f>'2025 Kunta 21.7.'!M252</f>
        <v>506699.67762728897</v>
      </c>
      <c r="Q252" s="106">
        <f>'2025 Kunta 21.7.'!N252</f>
        <v>0.27437287863801507</v>
      </c>
    </row>
    <row r="253" spans="1:17" ht="15" customHeight="1">
      <c r="A253" s="62">
        <v>9</v>
      </c>
      <c r="B253" s="63">
        <v>739</v>
      </c>
      <c r="C253" s="64" t="s">
        <v>265</v>
      </c>
      <c r="D253" s="23">
        <f>'2025 Kunta 21.7.'!D253</f>
        <v>5334638.3</v>
      </c>
      <c r="E253" s="106">
        <f>'2025 Kunta 21.7.'!E253</f>
        <v>6.2785392291989206E-2</v>
      </c>
      <c r="F253" s="23">
        <f>'2025 Kunta 21.7.'!F253</f>
        <v>5268769.6899337675</v>
      </c>
      <c r="G253" s="23">
        <f>'2025 Kunta 21.7.'!G253</f>
        <v>5215034.2288139993</v>
      </c>
      <c r="H253" s="23">
        <f>'2025 Kunta 21.7.'!H253</f>
        <v>53735.46111976821</v>
      </c>
      <c r="I253" s="23">
        <f>'2025 Kunta 21.7.'!I253</f>
        <v>-357954.58198786661</v>
      </c>
      <c r="J253" s="23">
        <f>'2025 Kunta 21.7.'!J253</f>
        <v>-304219.1208680984</v>
      </c>
      <c r="K253" s="23">
        <f>'2025 Kunta 21.7.'!K253</f>
        <v>190372.84884747962</v>
      </c>
      <c r="L253" s="23"/>
      <c r="M253" s="23"/>
      <c r="N253" s="23"/>
      <c r="O253" s="23"/>
      <c r="P253" s="89">
        <f>'2025 Kunta 21.7.'!M253</f>
        <v>1024931.2816621832</v>
      </c>
      <c r="Q253" s="106">
        <f>'2025 Kunta 21.7.'!N253</f>
        <v>0.295899458443456</v>
      </c>
    </row>
    <row r="254" spans="1:17" ht="15" customHeight="1">
      <c r="A254" s="62">
        <v>10</v>
      </c>
      <c r="B254" s="63">
        <v>740</v>
      </c>
      <c r="C254" s="64" t="s">
        <v>436</v>
      </c>
      <c r="D254" s="23">
        <f>'2025 Kunta 21.7.'!D254</f>
        <v>59956139.450000003</v>
      </c>
      <c r="E254" s="106">
        <f>'2025 Kunta 21.7.'!E254</f>
        <v>4.4300771206749134E-2</v>
      </c>
      <c r="F254" s="23">
        <f>'2025 Kunta 21.7.'!F254</f>
        <v>59215840.41782219</v>
      </c>
      <c r="G254" s="23">
        <f>'2025 Kunta 21.7.'!G254</f>
        <v>59453398.134611987</v>
      </c>
      <c r="H254" s="23">
        <f>'2025 Kunta 21.7.'!H254</f>
        <v>-237557.71678979695</v>
      </c>
      <c r="I254" s="23">
        <f>'2025 Kunta 21.7.'!I254</f>
        <v>-4023060.9138825759</v>
      </c>
      <c r="J254" s="23">
        <f>'2025 Kunta 21.7.'!J254</f>
        <v>-4260618.6306723729</v>
      </c>
      <c r="K254" s="23">
        <f>'2025 Kunta 21.7.'!K254</f>
        <v>2139605.429855153</v>
      </c>
      <c r="L254" s="23"/>
      <c r="M254" s="23"/>
      <c r="N254" s="23"/>
      <c r="O254" s="23"/>
      <c r="P254" s="89">
        <f>'2025 Kunta 21.7.'!M254</f>
        <v>9466103.0232886784</v>
      </c>
      <c r="Q254" s="106">
        <f>'2025 Kunta 21.7.'!N254</f>
        <v>0.11389752834419808</v>
      </c>
    </row>
    <row r="255" spans="1:17" ht="15" customHeight="1">
      <c r="A255" s="62">
        <v>19</v>
      </c>
      <c r="B255" s="63">
        <v>742</v>
      </c>
      <c r="C255" s="64" t="s">
        <v>267</v>
      </c>
      <c r="D255" s="23">
        <f>'2025 Kunta 21.7.'!D255</f>
        <v>1586774.1</v>
      </c>
      <c r="E255" s="106">
        <f>'2025 Kunta 21.7.'!E255</f>
        <v>3.9402384442923877E-2</v>
      </c>
      <c r="F255" s="23">
        <f>'2025 Kunta 21.7.'!F255</f>
        <v>1567181.6555682761</v>
      </c>
      <c r="G255" s="23">
        <f>'2025 Kunta 21.7.'!G255</f>
        <v>1575273.4919279998</v>
      </c>
      <c r="H255" s="23">
        <f>'2025 Kunta 21.7.'!H255</f>
        <v>-8091.8363597237039</v>
      </c>
      <c r="I255" s="23">
        <f>'2025 Kunta 21.7.'!I255</f>
        <v>-106472.6468286844</v>
      </c>
      <c r="J255" s="23">
        <f>'2025 Kunta 21.7.'!J255</f>
        <v>-114564.48318840811</v>
      </c>
      <c r="K255" s="23">
        <f>'2025 Kunta 21.7.'!K255</f>
        <v>56625.902058701067</v>
      </c>
      <c r="L255" s="23"/>
      <c r="M255" s="23"/>
      <c r="N255" s="23"/>
      <c r="O255" s="23"/>
      <c r="P255" s="89">
        <f>'2025 Kunta 21.7.'!M255</f>
        <v>833371.93953886558</v>
      </c>
      <c r="Q255" s="106">
        <f>'2025 Kunta 21.7.'!N255</f>
        <v>0.36128123471846596</v>
      </c>
    </row>
    <row r="256" spans="1:17" ht="15" customHeight="1">
      <c r="A256" s="62">
        <v>14</v>
      </c>
      <c r="B256" s="63">
        <v>743</v>
      </c>
      <c r="C256" s="64" t="s">
        <v>268</v>
      </c>
      <c r="D256" s="23">
        <f>'2025 Kunta 21.7.'!D256</f>
        <v>138050470.84999999</v>
      </c>
      <c r="E256" s="106">
        <f>'2025 Kunta 21.7.'!E256</f>
        <v>0.17141637457887193</v>
      </c>
      <c r="F256" s="23">
        <f>'2025 Kunta 21.7.'!F256</f>
        <v>136345914.3041741</v>
      </c>
      <c r="G256" s="23">
        <f>'2025 Kunta 21.7.'!G256</f>
        <v>136172873.03423396</v>
      </c>
      <c r="H256" s="23">
        <f>'2025 Kunta 21.7.'!H256</f>
        <v>173041.26994013786</v>
      </c>
      <c r="I256" s="23">
        <f>'2025 Kunta 21.7.'!I256</f>
        <v>-9263195.7046347298</v>
      </c>
      <c r="J256" s="23">
        <f>'2025 Kunta 21.7.'!J256</f>
        <v>-9090154.4346945919</v>
      </c>
      <c r="K256" s="23">
        <f>'2025 Kunta 21.7.'!K256</f>
        <v>4926493.5957233394</v>
      </c>
      <c r="L256" s="23"/>
      <c r="M256" s="23"/>
      <c r="N256" s="23"/>
      <c r="O256" s="23"/>
      <c r="P256" s="89">
        <f>'2025 Kunta 21.7.'!M256</f>
        <v>15649404.645596784</v>
      </c>
      <c r="Q256" s="106">
        <f>'2025 Kunta 21.7.'!N256</f>
        <v>8.7332016375087251E-2</v>
      </c>
    </row>
    <row r="257" spans="1:17" ht="15" customHeight="1">
      <c r="A257" s="62">
        <v>17</v>
      </c>
      <c r="B257" s="63">
        <v>746</v>
      </c>
      <c r="C257" s="64" t="s">
        <v>269</v>
      </c>
      <c r="D257" s="23">
        <f>'2025 Kunta 21.7.'!D257</f>
        <v>7392907.0800000001</v>
      </c>
      <c r="E257" s="106">
        <f>'2025 Kunta 21.7.'!E257</f>
        <v>7.2546351167120715E-2</v>
      </c>
      <c r="F257" s="23">
        <f>'2025 Kunta 21.7.'!F257</f>
        <v>7301624.3188597718</v>
      </c>
      <c r="G257" s="23">
        <f>'2025 Kunta 21.7.'!G257</f>
        <v>7043745.8578499993</v>
      </c>
      <c r="H257" s="23">
        <f>'2025 Kunta 21.7.'!H257</f>
        <v>257878.46100977249</v>
      </c>
      <c r="I257" s="23">
        <f>'2025 Kunta 21.7.'!I257</f>
        <v>-496064.55296070204</v>
      </c>
      <c r="J257" s="23">
        <f>'2025 Kunta 21.7.'!J257</f>
        <v>-238186.09195092955</v>
      </c>
      <c r="K257" s="23">
        <f>'2025 Kunta 21.7.'!K257</f>
        <v>263824.59370943706</v>
      </c>
      <c r="L257" s="23"/>
      <c r="M257" s="23"/>
      <c r="N257" s="23"/>
      <c r="O257" s="23"/>
      <c r="P257" s="89">
        <f>'2025 Kunta 21.7.'!M257</f>
        <v>1830736.8376202022</v>
      </c>
      <c r="Q257" s="106">
        <f>'2025 Kunta 21.7.'!N257</f>
        <v>-9.4741618566862584E-3</v>
      </c>
    </row>
    <row r="258" spans="1:17" ht="15" customHeight="1">
      <c r="A258" s="62">
        <v>4</v>
      </c>
      <c r="B258" s="63">
        <v>747</v>
      </c>
      <c r="C258" s="64" t="s">
        <v>270</v>
      </c>
      <c r="D258" s="23">
        <f>'2025 Kunta 21.7.'!D258</f>
        <v>1873544.26</v>
      </c>
      <c r="E258" s="106">
        <f>'2025 Kunta 21.7.'!E258</f>
        <v>4.1675226391933995E-2</v>
      </c>
      <c r="F258" s="23">
        <f>'2025 Kunta 21.7.'!F258</f>
        <v>1850410.9659763416</v>
      </c>
      <c r="G258" s="23">
        <f>'2025 Kunta 21.7.'!G258</f>
        <v>1857159.1211039994</v>
      </c>
      <c r="H258" s="23">
        <f>'2025 Kunta 21.7.'!H258</f>
        <v>-6748.1551276578102</v>
      </c>
      <c r="I258" s="23">
        <f>'2025 Kunta 21.7.'!I258</f>
        <v>-125714.94348999573</v>
      </c>
      <c r="J258" s="23">
        <f>'2025 Kunta 21.7.'!J258</f>
        <v>-132463.09861765354</v>
      </c>
      <c r="K258" s="23">
        <f>'2025 Kunta 21.7.'!K258</f>
        <v>66859.632867338558</v>
      </c>
      <c r="L258" s="23"/>
      <c r="M258" s="23"/>
      <c r="N258" s="23"/>
      <c r="O258" s="23"/>
      <c r="P258" s="89">
        <f>'2025 Kunta 21.7.'!M258</f>
        <v>557946.70640474523</v>
      </c>
      <c r="Q258" s="106">
        <f>'2025 Kunta 21.7.'!N258</f>
        <v>0.2431114424687113</v>
      </c>
    </row>
    <row r="259" spans="1:17" ht="15" customHeight="1">
      <c r="A259" s="62">
        <v>17</v>
      </c>
      <c r="B259" s="63">
        <v>748</v>
      </c>
      <c r="C259" s="64" t="s">
        <v>271</v>
      </c>
      <c r="D259" s="23">
        <f>'2025 Kunta 21.7.'!D259</f>
        <v>8120008.9199999999</v>
      </c>
      <c r="E259" s="106">
        <f>'2025 Kunta 21.7.'!E259</f>
        <v>4.1367920725169149E-2</v>
      </c>
      <c r="F259" s="23">
        <f>'2025 Kunta 21.7.'!F259</f>
        <v>8019748.3828824582</v>
      </c>
      <c r="G259" s="23">
        <f>'2025 Kunta 21.7.'!G259</f>
        <v>8119002.2476139991</v>
      </c>
      <c r="H259" s="23">
        <f>'2025 Kunta 21.7.'!H259</f>
        <v>-99253.864731540903</v>
      </c>
      <c r="I259" s="23">
        <f>'2025 Kunta 21.7.'!I259</f>
        <v>-544853.13440957153</v>
      </c>
      <c r="J259" s="23">
        <f>'2025 Kunta 21.7.'!J259</f>
        <v>-644106.99914111244</v>
      </c>
      <c r="K259" s="23">
        <f>'2025 Kunta 21.7.'!K259</f>
        <v>289772.07897437888</v>
      </c>
      <c r="L259" s="23"/>
      <c r="M259" s="23"/>
      <c r="N259" s="23"/>
      <c r="O259" s="23"/>
      <c r="P259" s="89">
        <f>'2025 Kunta 21.7.'!M259</f>
        <v>1046086.3130826255</v>
      </c>
      <c r="Q259" s="106">
        <f>'2025 Kunta 21.7.'!N259</f>
        <v>0.21786609630966369</v>
      </c>
    </row>
    <row r="260" spans="1:17" ht="15" customHeight="1">
      <c r="A260" s="62">
        <v>11</v>
      </c>
      <c r="B260" s="63">
        <v>749</v>
      </c>
      <c r="C260" s="64" t="s">
        <v>272</v>
      </c>
      <c r="D260" s="23">
        <f>'2025 Kunta 21.7.'!D260</f>
        <v>46709697.020000003</v>
      </c>
      <c r="E260" s="106">
        <f>'2025 Kunta 21.7.'!E260</f>
        <v>7.3078813433891776E-2</v>
      </c>
      <c r="F260" s="23">
        <f>'2025 Kunta 21.7.'!F260</f>
        <v>46132956.35900294</v>
      </c>
      <c r="G260" s="23">
        <f>'2025 Kunta 21.7.'!G260</f>
        <v>45578190.544721998</v>
      </c>
      <c r="H260" s="23">
        <f>'2025 Kunta 21.7.'!H260</f>
        <v>554765.81428094208</v>
      </c>
      <c r="I260" s="23">
        <f>'2025 Kunta 21.7.'!I260</f>
        <v>-3134223.7526345509</v>
      </c>
      <c r="J260" s="23">
        <f>'2025 Kunta 21.7.'!J260</f>
        <v>-2579457.9383536088</v>
      </c>
      <c r="K260" s="23">
        <f>'2025 Kunta 21.7.'!K260</f>
        <v>1666890.5351090119</v>
      </c>
      <c r="L260" s="23"/>
      <c r="M260" s="23"/>
      <c r="N260" s="23"/>
      <c r="O260" s="23"/>
      <c r="P260" s="89">
        <f>'2025 Kunta 21.7.'!M260</f>
        <v>6843385.6439921129</v>
      </c>
      <c r="Q260" s="106">
        <f>'2025 Kunta 21.7.'!N260</f>
        <v>-0.17943042189830383</v>
      </c>
    </row>
    <row r="261" spans="1:17" ht="15" customHeight="1">
      <c r="A261" s="62">
        <v>19</v>
      </c>
      <c r="B261" s="63">
        <v>751</v>
      </c>
      <c r="C261" s="64" t="s">
        <v>273</v>
      </c>
      <c r="D261" s="23">
        <f>'2025 Kunta 21.7.'!D261</f>
        <v>5646945.4000000004</v>
      </c>
      <c r="E261" s="106">
        <f>'2025 Kunta 21.7.'!E261</f>
        <v>2.7353693936317258E-2</v>
      </c>
      <c r="F261" s="23">
        <f>'2025 Kunta 21.7.'!F261</f>
        <v>5577220.6269787615</v>
      </c>
      <c r="G261" s="23">
        <f>'2025 Kunta 21.7.'!G261</f>
        <v>5661614.5212599989</v>
      </c>
      <c r="H261" s="23">
        <f>'2025 Kunta 21.7.'!H261</f>
        <v>-84393.894281237386</v>
      </c>
      <c r="I261" s="23">
        <f>'2025 Kunta 21.7.'!I261</f>
        <v>-378910.40900848078</v>
      </c>
      <c r="J261" s="23">
        <f>'2025 Kunta 21.7.'!J261</f>
        <v>-463304.30328971817</v>
      </c>
      <c r="K261" s="23">
        <f>'2025 Kunta 21.7.'!K261</f>
        <v>201517.89542773136</v>
      </c>
      <c r="L261" s="23"/>
      <c r="M261" s="23"/>
      <c r="N261" s="23"/>
      <c r="O261" s="23"/>
      <c r="P261" s="89">
        <f>'2025 Kunta 21.7.'!M261</f>
        <v>259682.81848513451</v>
      </c>
      <c r="Q261" s="106">
        <f>'2025 Kunta 21.7.'!N261</f>
        <v>-7.210859297667771E-2</v>
      </c>
    </row>
    <row r="262" spans="1:17" ht="15" customHeight="1">
      <c r="A262" s="62">
        <v>1</v>
      </c>
      <c r="B262" s="63">
        <v>753</v>
      </c>
      <c r="C262" s="64" t="s">
        <v>437</v>
      </c>
      <c r="D262" s="23">
        <f>'2025 Kunta 21.7.'!D262</f>
        <v>43756014.329999998</v>
      </c>
      <c r="E262" s="106">
        <f>'2025 Kunta 21.7.'!E262</f>
        <v>5.6166460679717201E-2</v>
      </c>
      <c r="F262" s="23">
        <f>'2025 Kunta 21.7.'!F262</f>
        <v>43215743.802951284</v>
      </c>
      <c r="G262" s="23">
        <f>'2025 Kunta 21.7.'!G262</f>
        <v>43866630.062045991</v>
      </c>
      <c r="H262" s="23">
        <f>'2025 Kunta 21.7.'!H262</f>
        <v>-650886.25909470767</v>
      </c>
      <c r="I262" s="23">
        <f>'2025 Kunta 21.7.'!I262</f>
        <v>-2936031.4492081404</v>
      </c>
      <c r="J262" s="23">
        <f>'2025 Kunta 21.7.'!J262</f>
        <v>-3586917.708302848</v>
      </c>
      <c r="K262" s="23">
        <f>'2025 Kunta 21.7.'!K262</f>
        <v>1561484.8905900973</v>
      </c>
      <c r="L262" s="23"/>
      <c r="M262" s="23"/>
      <c r="N262" s="23"/>
      <c r="O262" s="23"/>
      <c r="P262" s="89">
        <f>'2025 Kunta 21.7.'!M262</f>
        <v>3842840.8405043553</v>
      </c>
      <c r="Q262" s="106">
        <f>'2025 Kunta 21.7.'!N262</f>
        <v>-0.11330274578688859</v>
      </c>
    </row>
    <row r="263" spans="1:17" ht="15" customHeight="1">
      <c r="A263" s="62">
        <v>1</v>
      </c>
      <c r="B263" s="63">
        <v>755</v>
      </c>
      <c r="C263" s="64" t="s">
        <v>438</v>
      </c>
      <c r="D263" s="23">
        <f>'2025 Kunta 21.7.'!D263</f>
        <v>15057712.92</v>
      </c>
      <c r="E263" s="106">
        <f>'2025 Kunta 21.7.'!E263</f>
        <v>6.1436042649403388E-2</v>
      </c>
      <c r="F263" s="23">
        <f>'2025 Kunta 21.7.'!F263</f>
        <v>14871790.170407632</v>
      </c>
      <c r="G263" s="23">
        <f>'2025 Kunta 21.7.'!G263</f>
        <v>14891492.253041998</v>
      </c>
      <c r="H263" s="23">
        <f>'2025 Kunta 21.7.'!H263</f>
        <v>-19702.082634365186</v>
      </c>
      <c r="I263" s="23">
        <f>'2025 Kunta 21.7.'!I263</f>
        <v>-1010373.5306612819</v>
      </c>
      <c r="J263" s="23">
        <f>'2025 Kunta 21.7.'!J263</f>
        <v>-1030075.6132956471</v>
      </c>
      <c r="K263" s="23">
        <f>'2025 Kunta 21.7.'!K263</f>
        <v>537352.21480862179</v>
      </c>
      <c r="L263" s="23"/>
      <c r="M263" s="23"/>
      <c r="N263" s="23"/>
      <c r="O263" s="23"/>
      <c r="P263" s="89">
        <f>'2025 Kunta 21.7.'!M263</f>
        <v>563547.88184394327</v>
      </c>
      <c r="Q263" s="106">
        <f>'2025 Kunta 21.7.'!N263</f>
        <v>0.14345660176664765</v>
      </c>
    </row>
    <row r="264" spans="1:17" ht="15" customHeight="1">
      <c r="A264" s="62">
        <v>19</v>
      </c>
      <c r="B264" s="63">
        <v>758</v>
      </c>
      <c r="C264" s="64" t="s">
        <v>276</v>
      </c>
      <c r="D264" s="23">
        <f>'2025 Kunta 21.7.'!D264</f>
        <v>14807376.060000001</v>
      </c>
      <c r="E264" s="106">
        <f>'2025 Kunta 21.7.'!E264</f>
        <v>6.2440656909998671E-2</v>
      </c>
      <c r="F264" s="23">
        <f>'2025 Kunta 21.7.'!F264</f>
        <v>14624544.305539683</v>
      </c>
      <c r="G264" s="23">
        <f>'2025 Kunta 21.7.'!G264</f>
        <v>14612974.949051997</v>
      </c>
      <c r="H264" s="23">
        <f>'2025 Kunta 21.7.'!H264</f>
        <v>11569.356487685814</v>
      </c>
      <c r="I264" s="23">
        <f>'2025 Kunta 21.7.'!I264</f>
        <v>-993575.91083437542</v>
      </c>
      <c r="J264" s="23">
        <f>'2025 Kunta 21.7.'!J264</f>
        <v>-982006.55434668961</v>
      </c>
      <c r="K264" s="23">
        <f>'2025 Kunta 21.7.'!K264</f>
        <v>528418.64920779516</v>
      </c>
      <c r="L264" s="23"/>
      <c r="M264" s="23"/>
      <c r="N264" s="23"/>
      <c r="O264" s="23"/>
      <c r="P264" s="89">
        <f>'2025 Kunta 21.7.'!M264</f>
        <v>6255116.9165285686</v>
      </c>
      <c r="Q264" s="106">
        <f>'2025 Kunta 21.7.'!N264</f>
        <v>-0.22560906968705741</v>
      </c>
    </row>
    <row r="265" spans="1:17" ht="15" customHeight="1">
      <c r="A265" s="62">
        <v>14</v>
      </c>
      <c r="B265" s="63">
        <v>759</v>
      </c>
      <c r="C265" s="64" t="s">
        <v>277</v>
      </c>
      <c r="D265" s="23">
        <f>'2025 Kunta 21.7.'!D265</f>
        <v>2649617.81</v>
      </c>
      <c r="E265" s="106">
        <f>'2025 Kunta 21.7.'!E265</f>
        <v>6.8890040632757277E-2</v>
      </c>
      <c r="F265" s="23">
        <f>'2025 Kunta 21.7.'!F265</f>
        <v>2616902.0694873892</v>
      </c>
      <c r="G265" s="23">
        <f>'2025 Kunta 21.7.'!G265</f>
        <v>2497306.3107119994</v>
      </c>
      <c r="H265" s="23">
        <f>'2025 Kunta 21.7.'!H265</f>
        <v>119595.75877538975</v>
      </c>
      <c r="I265" s="23">
        <f>'2025 Kunta 21.7.'!I265</f>
        <v>-177789.52991173865</v>
      </c>
      <c r="J265" s="23">
        <f>'2025 Kunta 21.7.'!J265</f>
        <v>-58193.771136348892</v>
      </c>
      <c r="K265" s="23">
        <f>'2025 Kunta 21.7.'!K265</f>
        <v>94554.731263920927</v>
      </c>
      <c r="L265" s="23"/>
      <c r="M265" s="23"/>
      <c r="N265" s="23"/>
      <c r="O265" s="23"/>
      <c r="P265" s="89">
        <f>'2025 Kunta 21.7.'!M265</f>
        <v>1044610.1936163905</v>
      </c>
      <c r="Q265" s="106">
        <f>'2025 Kunta 21.7.'!N265</f>
        <v>4.069601465164574E-2</v>
      </c>
    </row>
    <row r="266" spans="1:17" ht="15" customHeight="1">
      <c r="A266" s="62">
        <v>2</v>
      </c>
      <c r="B266" s="63">
        <v>761</v>
      </c>
      <c r="C266" s="64" t="s">
        <v>278</v>
      </c>
      <c r="D266" s="23">
        <f>'2025 Kunta 21.7.'!D266</f>
        <v>13511941.58</v>
      </c>
      <c r="E266" s="106">
        <f>'2025 Kunta 21.7.'!E266</f>
        <v>5.3819176574127381E-2</v>
      </c>
      <c r="F266" s="23">
        <f>'2025 Kunta 21.7.'!F266</f>
        <v>13345104.999688504</v>
      </c>
      <c r="G266" s="23">
        <f>'2025 Kunta 21.7.'!G266</f>
        <v>13472551.319723999</v>
      </c>
      <c r="H266" s="23">
        <f>'2025 Kunta 21.7.'!H266</f>
        <v>-127446.32003549486</v>
      </c>
      <c r="I266" s="23">
        <f>'2025 Kunta 21.7.'!I266</f>
        <v>-906652.17173456249</v>
      </c>
      <c r="J266" s="23">
        <f>'2025 Kunta 21.7.'!J266</f>
        <v>-1034098.4917700574</v>
      </c>
      <c r="K266" s="23">
        <f>'2025 Kunta 21.7.'!K266</f>
        <v>482189.54451800702</v>
      </c>
      <c r="L266" s="23"/>
      <c r="M266" s="23"/>
      <c r="N266" s="23"/>
      <c r="O266" s="23"/>
      <c r="P266" s="89">
        <f>'2025 Kunta 21.7.'!M266</f>
        <v>1489539.302791697</v>
      </c>
      <c r="Q266" s="106">
        <f>'2025 Kunta 21.7.'!N266</f>
        <v>0.35085329124322939</v>
      </c>
    </row>
    <row r="267" spans="1:17" ht="15" customHeight="1">
      <c r="A267" s="62">
        <v>11</v>
      </c>
      <c r="B267" s="63">
        <v>762</v>
      </c>
      <c r="C267" s="64" t="s">
        <v>279</v>
      </c>
      <c r="D267" s="23">
        <f>'2025 Kunta 21.7.'!D267</f>
        <v>5388607.5599999996</v>
      </c>
      <c r="E267" s="106">
        <f>'2025 Kunta 21.7.'!E267</f>
        <v>6.1332922692910463E-2</v>
      </c>
      <c r="F267" s="23">
        <f>'2025 Kunta 21.7.'!F267</f>
        <v>5322072.5729569988</v>
      </c>
      <c r="G267" s="23">
        <f>'2025 Kunta 21.7.'!G267</f>
        <v>5222562.1650359994</v>
      </c>
      <c r="H267" s="23">
        <f>'2025 Kunta 21.7.'!H267</f>
        <v>99510.407920999452</v>
      </c>
      <c r="I267" s="23">
        <f>'2025 Kunta 21.7.'!I267</f>
        <v>-361575.92289555183</v>
      </c>
      <c r="J267" s="23">
        <f>'2025 Kunta 21.7.'!J267</f>
        <v>-262065.51497455238</v>
      </c>
      <c r="K267" s="23">
        <f>'2025 Kunta 21.7.'!K267</f>
        <v>192298.8054350875</v>
      </c>
      <c r="L267" s="23"/>
      <c r="M267" s="23"/>
      <c r="N267" s="23"/>
      <c r="O267" s="23"/>
      <c r="P267" s="89">
        <f>'2025 Kunta 21.7.'!M267</f>
        <v>1856339.8875848008</v>
      </c>
      <c r="Q267" s="106">
        <f>'2025 Kunta 21.7.'!N267</f>
        <v>0.26987742081735644</v>
      </c>
    </row>
    <row r="268" spans="1:17" ht="15" customHeight="1">
      <c r="A268" s="62">
        <v>18</v>
      </c>
      <c r="B268" s="63">
        <v>765</v>
      </c>
      <c r="C268" s="64" t="s">
        <v>280</v>
      </c>
      <c r="D268" s="23">
        <f>'2025 Kunta 21.7.'!D268</f>
        <v>18974722.579999998</v>
      </c>
      <c r="E268" s="106">
        <f>'2025 Kunta 21.7.'!E268</f>
        <v>0.19606568074097397</v>
      </c>
      <c r="F268" s="23">
        <f>'2025 Kunta 21.7.'!F268</f>
        <v>18740435.167723712</v>
      </c>
      <c r="G268" s="23">
        <f>'2025 Kunta 21.7.'!G268</f>
        <v>18674446.119371995</v>
      </c>
      <c r="H268" s="23">
        <f>'2025 Kunta 21.7.'!H268</f>
        <v>65989.04835171625</v>
      </c>
      <c r="I268" s="23">
        <f>'2025 Kunta 21.7.'!I268</f>
        <v>-1273205.1373491683</v>
      </c>
      <c r="J268" s="23">
        <f>'2025 Kunta 21.7.'!J268</f>
        <v>-1207216.0889974521</v>
      </c>
      <c r="K268" s="23">
        <f>'2025 Kunta 21.7.'!K268</f>
        <v>677135.31649281608</v>
      </c>
      <c r="L268" s="23"/>
      <c r="M268" s="23"/>
      <c r="N268" s="23"/>
      <c r="O268" s="23"/>
      <c r="P268" s="89">
        <f>'2025 Kunta 21.7.'!M268</f>
        <v>2703946.4873450994</v>
      </c>
      <c r="Q268" s="106">
        <f>'2025 Kunta 21.7.'!N268</f>
        <v>0.27068122916347148</v>
      </c>
    </row>
    <row r="269" spans="1:17" ht="15" customHeight="1">
      <c r="A269" s="62">
        <v>21</v>
      </c>
      <c r="B269" s="63">
        <v>766</v>
      </c>
      <c r="C269" s="64" t="s">
        <v>281</v>
      </c>
      <c r="D269" s="23">
        <f>'2025 Kunta 21.7.'!D269</f>
        <v>395018.54</v>
      </c>
      <c r="E269" s="106">
        <f>'2025 Kunta 21.7.'!E269</f>
        <v>8.7114067506725013E-2</v>
      </c>
      <c r="F269" s="23">
        <f>'2025 Kunta 21.7.'!F269</f>
        <v>390141.11050675903</v>
      </c>
      <c r="G269" s="23">
        <f>'2025 Kunta 21.7.'!G269</f>
        <v>334543.4052119999</v>
      </c>
      <c r="H269" s="23">
        <f>'2025 Kunta 21.7.'!H269</f>
        <v>55597.705294759129</v>
      </c>
      <c r="I269" s="23">
        <f>'2025 Kunta 21.7.'!I269</f>
        <v>-26505.770103130959</v>
      </c>
      <c r="J269" s="23">
        <f>'2025 Kunta 21.7.'!J269</f>
        <v>29091.93519162817</v>
      </c>
      <c r="K269" s="23">
        <f>'2025 Kunta 21.7.'!K269</f>
        <v>14096.701702788749</v>
      </c>
      <c r="L269" s="23"/>
      <c r="M269" s="23"/>
      <c r="N269" s="23"/>
      <c r="O269" s="23"/>
      <c r="P269" s="89">
        <f>'2025 Kunta 21.7.'!M269</f>
        <v>15374.426968071606</v>
      </c>
      <c r="Q269" s="106">
        <f>'2025 Kunta 21.7.'!N269</f>
        <v>-8.4855225769476461E-2</v>
      </c>
    </row>
    <row r="270" spans="1:17" ht="15" customHeight="1">
      <c r="A270" s="62">
        <v>10</v>
      </c>
      <c r="B270" s="63">
        <v>768</v>
      </c>
      <c r="C270" s="64" t="s">
        <v>282</v>
      </c>
      <c r="D270" s="23">
        <f>'2025 Kunta 21.7.'!D270</f>
        <v>3411600.35</v>
      </c>
      <c r="E270" s="106">
        <f>'2025 Kunta 21.7.'!E270</f>
        <v>8.0597251196024455E-2</v>
      </c>
      <c r="F270" s="23">
        <f>'2025 Kunta 21.7.'!F270</f>
        <v>3369476.1495352797</v>
      </c>
      <c r="G270" s="23">
        <f>'2025 Kunta 21.7.'!G270</f>
        <v>3300255.2036339995</v>
      </c>
      <c r="H270" s="23">
        <f>'2025 Kunta 21.7.'!H270</f>
        <v>69220.945901280269</v>
      </c>
      <c r="I270" s="23">
        <f>'2025 Kunta 21.7.'!I270</f>
        <v>-228918.60863254956</v>
      </c>
      <c r="J270" s="23">
        <f>'2025 Kunta 21.7.'!J270</f>
        <v>-159697.66273126929</v>
      </c>
      <c r="K270" s="23">
        <f>'2025 Kunta 21.7.'!K270</f>
        <v>121746.97537761062</v>
      </c>
      <c r="L270" s="23"/>
      <c r="M270" s="23"/>
      <c r="N270" s="23"/>
      <c r="O270" s="23"/>
      <c r="P270" s="89">
        <f>'2025 Kunta 21.7.'!M270</f>
        <v>933394.35935330531</v>
      </c>
      <c r="Q270" s="106">
        <f>'2025 Kunta 21.7.'!N270</f>
        <v>0.24097516513875727</v>
      </c>
    </row>
    <row r="271" spans="1:17" ht="15" customHeight="1">
      <c r="A271" s="62">
        <v>21</v>
      </c>
      <c r="B271" s="63">
        <v>771</v>
      </c>
      <c r="C271" s="64" t="s">
        <v>283</v>
      </c>
      <c r="D271" s="23">
        <f>'2025 Kunta 21.7.'!D271</f>
        <v>3721530.15</v>
      </c>
      <c r="E271" s="106">
        <f>'2025 Kunta 21.7.'!E271</f>
        <v>2.3070389897227761E-2</v>
      </c>
      <c r="F271" s="23">
        <f>'2025 Kunta 21.7.'!F271</f>
        <v>3675579.1399193206</v>
      </c>
      <c r="G271" s="23">
        <f>'2025 Kunta 21.7.'!G271</f>
        <v>3832129.9846259994</v>
      </c>
      <c r="H271" s="23">
        <f>'2025 Kunta 21.7.'!H271</f>
        <v>-156550.84470667876</v>
      </c>
      <c r="I271" s="23">
        <f>'2025 Kunta 21.7.'!I271</f>
        <v>-249714.91866627443</v>
      </c>
      <c r="J271" s="23">
        <f>'2025 Kunta 21.7.'!J271</f>
        <v>-406265.76337295317</v>
      </c>
      <c r="K271" s="23">
        <f>'2025 Kunta 21.7.'!K271</f>
        <v>132807.1852082808</v>
      </c>
      <c r="L271" s="23"/>
      <c r="M271" s="23"/>
      <c r="N271" s="23"/>
      <c r="O271" s="23"/>
      <c r="P271" s="89">
        <f>'2025 Kunta 21.7.'!M271</f>
        <v>38039.056995868028</v>
      </c>
      <c r="Q271" s="106">
        <f>'2025 Kunta 21.7.'!N271</f>
        <v>-0.11307695622399538</v>
      </c>
    </row>
    <row r="272" spans="1:17" ht="15" customHeight="1">
      <c r="A272" s="62">
        <v>18</v>
      </c>
      <c r="B272" s="63">
        <v>777</v>
      </c>
      <c r="C272" s="64" t="s">
        <v>284</v>
      </c>
      <c r="D272" s="23">
        <f>'2025 Kunta 21.7.'!D272</f>
        <v>11249498.140000001</v>
      </c>
      <c r="E272" s="106">
        <f>'2025 Kunta 21.7.'!E272</f>
        <v>5.0086772634271748E-2</v>
      </c>
      <c r="F272" s="23">
        <f>'2025 Kunta 21.7.'!F272</f>
        <v>11110596.725367172</v>
      </c>
      <c r="G272" s="23">
        <f>'2025 Kunta 21.7.'!G272</f>
        <v>11018114.323829997</v>
      </c>
      <c r="H272" s="23">
        <f>'2025 Kunta 21.7.'!H272</f>
        <v>92482.401537174359</v>
      </c>
      <c r="I272" s="23">
        <f>'2025 Kunta 21.7.'!I272</f>
        <v>-754842.0676012811</v>
      </c>
      <c r="J272" s="23">
        <f>'2025 Kunta 21.7.'!J272</f>
        <v>-662359.66606410674</v>
      </c>
      <c r="K272" s="23">
        <f>'2025 Kunta 21.7.'!K272</f>
        <v>401451.58651453903</v>
      </c>
      <c r="L272" s="23"/>
      <c r="M272" s="23"/>
      <c r="N272" s="23"/>
      <c r="O272" s="23"/>
      <c r="P272" s="89">
        <f>'2025 Kunta 21.7.'!M272</f>
        <v>2350683.5212528673</v>
      </c>
      <c r="Q272" s="106">
        <f>'2025 Kunta 21.7.'!N272</f>
        <v>0.33277954531734166</v>
      </c>
    </row>
    <row r="273" spans="1:17" ht="15" customHeight="1">
      <c r="A273" s="62">
        <v>11</v>
      </c>
      <c r="B273" s="63">
        <v>778</v>
      </c>
      <c r="C273" s="64" t="s">
        <v>285</v>
      </c>
      <c r="D273" s="23">
        <f>'2025 Kunta 21.7.'!D273</f>
        <v>11451666.890000001</v>
      </c>
      <c r="E273" s="106">
        <f>'2025 Kunta 21.7.'!E273</f>
        <v>6.1584545343041031E-2</v>
      </c>
      <c r="F273" s="23">
        <f>'2025 Kunta 21.7.'!F273</f>
        <v>11310269.228421746</v>
      </c>
      <c r="G273" s="23">
        <f>'2025 Kunta 21.7.'!G273</f>
        <v>11171302.159319997</v>
      </c>
      <c r="H273" s="23">
        <f>'2025 Kunta 21.7.'!H273</f>
        <v>138967.06910174899</v>
      </c>
      <c r="I273" s="23">
        <f>'2025 Kunta 21.7.'!I273</f>
        <v>-768407.6040683476</v>
      </c>
      <c r="J273" s="23">
        <f>'2025 Kunta 21.7.'!J273</f>
        <v>-629440.53496659861</v>
      </c>
      <c r="K273" s="23">
        <f>'2025 Kunta 21.7.'!K273</f>
        <v>408666.21639590018</v>
      </c>
      <c r="L273" s="23"/>
      <c r="M273" s="23"/>
      <c r="N273" s="23"/>
      <c r="O273" s="23"/>
      <c r="P273" s="89">
        <f>'2025 Kunta 21.7.'!M273</f>
        <v>2129559.073670642</v>
      </c>
      <c r="Q273" s="106">
        <f>'2025 Kunta 21.7.'!N273</f>
        <v>-0.30180679426982471</v>
      </c>
    </row>
    <row r="274" spans="1:17" ht="15" customHeight="1">
      <c r="A274" s="62">
        <v>7</v>
      </c>
      <c r="B274" s="63">
        <v>781</v>
      </c>
      <c r="C274" s="64" t="s">
        <v>286</v>
      </c>
      <c r="D274" s="23">
        <f>'2025 Kunta 21.7.'!D274</f>
        <v>3882687.82</v>
      </c>
      <c r="E274" s="106">
        <f>'2025 Kunta 21.7.'!E274</f>
        <v>3.8418336094237837E-2</v>
      </c>
      <c r="F274" s="23">
        <f>'2025 Kunta 21.7.'!F274</f>
        <v>3834746.9408546435</v>
      </c>
      <c r="G274" s="23">
        <f>'2025 Kunta 21.7.'!G274</f>
        <v>3842218.6239599991</v>
      </c>
      <c r="H274" s="23">
        <f>'2025 Kunta 21.7.'!H274</f>
        <v>-7471.6831053555943</v>
      </c>
      <c r="I274" s="23">
        <f>'2025 Kunta 21.7.'!I274</f>
        <v>-260528.6089588269</v>
      </c>
      <c r="J274" s="23">
        <f>'2025 Kunta 21.7.'!J274</f>
        <v>-268000.29206418246</v>
      </c>
      <c r="K274" s="23">
        <f>'2025 Kunta 21.7.'!K274</f>
        <v>138558.28641255962</v>
      </c>
      <c r="L274" s="23"/>
      <c r="M274" s="23"/>
      <c r="N274" s="23"/>
      <c r="O274" s="23"/>
      <c r="P274" s="89">
        <f>'2025 Kunta 21.7.'!M274</f>
        <v>1187883.3248672828</v>
      </c>
      <c r="Q274" s="106">
        <f>'2025 Kunta 21.7.'!N274</f>
        <v>0.20314555307877868</v>
      </c>
    </row>
    <row r="275" spans="1:17" ht="15" customHeight="1">
      <c r="A275" s="62">
        <v>4</v>
      </c>
      <c r="B275" s="63">
        <v>783</v>
      </c>
      <c r="C275" s="64" t="s">
        <v>287</v>
      </c>
      <c r="D275" s="23">
        <f>'2025 Kunta 21.7.'!D275</f>
        <v>12545384.5</v>
      </c>
      <c r="E275" s="106">
        <f>'2025 Kunta 21.7.'!E275</f>
        <v>4.766369463147857E-2</v>
      </c>
      <c r="F275" s="23">
        <f>'2025 Kunta 21.7.'!F275</f>
        <v>12390482.331700893</v>
      </c>
      <c r="G275" s="23">
        <f>'2025 Kunta 21.7.'!G275</f>
        <v>12313463.554475997</v>
      </c>
      <c r="H275" s="23">
        <f>'2025 Kunta 21.7.'!H275</f>
        <v>77018.777224896476</v>
      </c>
      <c r="I275" s="23">
        <f>'2025 Kunta 21.7.'!I275</f>
        <v>-841796.12787891563</v>
      </c>
      <c r="J275" s="23">
        <f>'2025 Kunta 21.7.'!J275</f>
        <v>-764777.35065401916</v>
      </c>
      <c r="K275" s="23">
        <f>'2025 Kunta 21.7.'!K275</f>
        <v>447696.81707417988</v>
      </c>
      <c r="L275" s="23"/>
      <c r="M275" s="23"/>
      <c r="N275" s="23"/>
      <c r="O275" s="23"/>
      <c r="P275" s="89">
        <f>'2025 Kunta 21.7.'!M275</f>
        <v>1292698.1732284743</v>
      </c>
      <c r="Q275" s="106">
        <f>'2025 Kunta 21.7.'!N275</f>
        <v>0.2538762503772205</v>
      </c>
    </row>
    <row r="276" spans="1:17" ht="15" customHeight="1">
      <c r="A276" s="62">
        <v>18</v>
      </c>
      <c r="B276" s="63">
        <v>785</v>
      </c>
      <c r="C276" s="64" t="s">
        <v>288</v>
      </c>
      <c r="D276" s="23">
        <f>'2025 Kunta 21.7.'!D276</f>
        <v>3700804.45</v>
      </c>
      <c r="E276" s="106">
        <f>'2025 Kunta 21.7.'!E276</f>
        <v>5.7393968724399613E-2</v>
      </c>
      <c r="F276" s="23">
        <f>'2025 Kunta 21.7.'!F276</f>
        <v>3655109.3472507792</v>
      </c>
      <c r="G276" s="23">
        <f>'2025 Kunta 21.7.'!G276</f>
        <v>3656275.6383359991</v>
      </c>
      <c r="H276" s="23">
        <f>'2025 Kunta 21.7.'!H276</f>
        <v>-1166.291085219942</v>
      </c>
      <c r="I276" s="23">
        <f>'2025 Kunta 21.7.'!I276</f>
        <v>-248324.22282848807</v>
      </c>
      <c r="J276" s="23">
        <f>'2025 Kunta 21.7.'!J276</f>
        <v>-249490.51391370801</v>
      </c>
      <c r="K276" s="23">
        <f>'2025 Kunta 21.7.'!K276</f>
        <v>132067.56420091874</v>
      </c>
      <c r="L276" s="23"/>
      <c r="M276" s="23"/>
      <c r="N276" s="23"/>
      <c r="O276" s="23"/>
      <c r="P276" s="89">
        <f>'2025 Kunta 21.7.'!M276</f>
        <v>578841.68771943962</v>
      </c>
      <c r="Q276" s="106">
        <f>'2025 Kunta 21.7.'!N276</f>
        <v>0.22570497184695126</v>
      </c>
    </row>
    <row r="277" spans="1:17" ht="15" customHeight="1">
      <c r="A277" s="62">
        <v>6</v>
      </c>
      <c r="B277" s="63">
        <v>790</v>
      </c>
      <c r="C277" s="64" t="s">
        <v>289</v>
      </c>
      <c r="D277" s="23">
        <f>'2025 Kunta 21.7.'!D277</f>
        <v>41873963.119999997</v>
      </c>
      <c r="E277" s="106">
        <f>'2025 Kunta 21.7.'!E277</f>
        <v>6.2212564425082162E-2</v>
      </c>
      <c r="F277" s="23">
        <f>'2025 Kunta 21.7.'!F277</f>
        <v>41356930.925206378</v>
      </c>
      <c r="G277" s="23">
        <f>'2025 Kunta 21.7.'!G277</f>
        <v>41257600.315397993</v>
      </c>
      <c r="H277" s="23">
        <f>'2025 Kunta 21.7.'!H277</f>
        <v>99330.609808385372</v>
      </c>
      <c r="I277" s="23">
        <f>'2025 Kunta 21.7.'!I277</f>
        <v>-2809745.6888117311</v>
      </c>
      <c r="J277" s="23">
        <f>'2025 Kunta 21.7.'!J277</f>
        <v>-2710415.0790033457</v>
      </c>
      <c r="K277" s="23">
        <f>'2025 Kunta 21.7.'!K277</f>
        <v>1494321.677195752</v>
      </c>
      <c r="L277" s="23"/>
      <c r="M277" s="23"/>
      <c r="N277" s="23"/>
      <c r="O277" s="23"/>
      <c r="P277" s="89">
        <f>'2025 Kunta 21.7.'!M277</f>
        <v>5539042.7666125782</v>
      </c>
      <c r="Q277" s="106">
        <f>'2025 Kunta 21.7.'!N277</f>
        <v>0.25224238723106485</v>
      </c>
    </row>
    <row r="278" spans="1:17" ht="15" customHeight="1">
      <c r="A278" s="62">
        <v>17</v>
      </c>
      <c r="B278" s="63">
        <v>791</v>
      </c>
      <c r="C278" s="64" t="s">
        <v>290</v>
      </c>
      <c r="D278" s="23">
        <f>'2025 Kunta 21.7.'!D278</f>
        <v>7679562.2199999997</v>
      </c>
      <c r="E278" s="106">
        <f>'2025 Kunta 21.7.'!E278</f>
        <v>0.10261347096479789</v>
      </c>
      <c r="F278" s="23">
        <f>'2025 Kunta 21.7.'!F278</f>
        <v>7584740.0294592557</v>
      </c>
      <c r="G278" s="23">
        <f>'2025 Kunta 21.7.'!G278</f>
        <v>7465414.4297099989</v>
      </c>
      <c r="H278" s="23">
        <f>'2025 Kunta 21.7.'!H278</f>
        <v>119325.59974925686</v>
      </c>
      <c r="I278" s="23">
        <f>'2025 Kunta 21.7.'!I278</f>
        <v>-515299.1317724227</v>
      </c>
      <c r="J278" s="23">
        <f>'2025 Kunta 21.7.'!J278</f>
        <v>-395973.53202316584</v>
      </c>
      <c r="K278" s="23">
        <f>'2025 Kunta 21.7.'!K278</f>
        <v>274054.21989394765</v>
      </c>
      <c r="L278" s="23"/>
      <c r="M278" s="23"/>
      <c r="N278" s="23"/>
      <c r="O278" s="23"/>
      <c r="P278" s="89">
        <f>'2025 Kunta 21.7.'!M278</f>
        <v>1333431.8498613201</v>
      </c>
      <c r="Q278" s="106">
        <f>'2025 Kunta 21.7.'!N278</f>
        <v>1.5679351369438654E-2</v>
      </c>
    </row>
    <row r="279" spans="1:17" ht="15" customHeight="1">
      <c r="A279" s="62">
        <v>9</v>
      </c>
      <c r="B279" s="63">
        <v>831</v>
      </c>
      <c r="C279" s="64" t="s">
        <v>291</v>
      </c>
      <c r="D279" s="23">
        <f>'2025 Kunta 21.7.'!D279</f>
        <v>9251025.9499999993</v>
      </c>
      <c r="E279" s="106">
        <f>'2025 Kunta 21.7.'!E279</f>
        <v>5.5933008346197299E-2</v>
      </c>
      <c r="F279" s="23">
        <f>'2025 Kunta 21.7.'!F279</f>
        <v>9136800.3574208077</v>
      </c>
      <c r="G279" s="23">
        <f>'2025 Kunta 21.7.'!G279</f>
        <v>9126741.0235859975</v>
      </c>
      <c r="H279" s="23">
        <f>'2025 Kunta 21.7.'!H279</f>
        <v>10059.333834810182</v>
      </c>
      <c r="I279" s="23">
        <f>'2025 Kunta 21.7.'!I279</f>
        <v>-620744.45176370372</v>
      </c>
      <c r="J279" s="23">
        <f>'2025 Kunta 21.7.'!J279</f>
        <v>-610685.11792889354</v>
      </c>
      <c r="K279" s="23">
        <f>'2025 Kunta 21.7.'!K279</f>
        <v>330133.75337245665</v>
      </c>
      <c r="L279" s="23"/>
      <c r="M279" s="23"/>
      <c r="N279" s="23"/>
      <c r="O279" s="23"/>
      <c r="P279" s="89">
        <f>'2025 Kunta 21.7.'!M279</f>
        <v>682954.49015940947</v>
      </c>
      <c r="Q279" s="106">
        <f>'2025 Kunta 21.7.'!N279</f>
        <v>0.18715593647908091</v>
      </c>
    </row>
    <row r="280" spans="1:17" ht="15" customHeight="1">
      <c r="A280" s="62">
        <v>17</v>
      </c>
      <c r="B280" s="63">
        <v>832</v>
      </c>
      <c r="C280" s="64" t="s">
        <v>292</v>
      </c>
      <c r="D280" s="23">
        <f>'2025 Kunta 21.7.'!D280</f>
        <v>4943383.71</v>
      </c>
      <c r="E280" s="106">
        <f>'2025 Kunta 21.7.'!E280</f>
        <v>4.8626529862193069E-2</v>
      </c>
      <c r="F280" s="23">
        <f>'2025 Kunta 21.7.'!F280</f>
        <v>4882346.0546444803</v>
      </c>
      <c r="G280" s="23">
        <f>'2025 Kunta 21.7.'!G280</f>
        <v>4842857.268575999</v>
      </c>
      <c r="H280" s="23">
        <f>'2025 Kunta 21.7.'!H280</f>
        <v>39488.786068481393</v>
      </c>
      <c r="I280" s="23">
        <f>'2025 Kunta 21.7.'!I280</f>
        <v>-331701.37317813642</v>
      </c>
      <c r="J280" s="23">
        <f>'2025 Kunta 21.7.'!J280</f>
        <v>-292212.58710965503</v>
      </c>
      <c r="K280" s="23">
        <f>'2025 Kunta 21.7.'!K280</f>
        <v>176410.46813219241</v>
      </c>
      <c r="L280" s="23"/>
      <c r="M280" s="23"/>
      <c r="N280" s="23"/>
      <c r="O280" s="23"/>
      <c r="P280" s="89">
        <f>'2025 Kunta 21.7.'!M280</f>
        <v>1222539.8718124034</v>
      </c>
      <c r="Q280" s="106">
        <f>'2025 Kunta 21.7.'!N280</f>
        <v>0.23805889215758835</v>
      </c>
    </row>
    <row r="281" spans="1:17" ht="15" customHeight="1">
      <c r="A281" s="62">
        <v>2</v>
      </c>
      <c r="B281" s="63">
        <v>833</v>
      </c>
      <c r="C281" s="64" t="s">
        <v>439</v>
      </c>
      <c r="D281" s="23">
        <f>'2025 Kunta 21.7.'!D281</f>
        <v>2406987.15</v>
      </c>
      <c r="E281" s="106">
        <f>'2025 Kunta 21.7.'!E281</f>
        <v>5.7669088772569488E-2</v>
      </c>
      <c r="F281" s="23">
        <f>'2025 Kunta 21.7.'!F281</f>
        <v>2377267.2535230853</v>
      </c>
      <c r="G281" s="23">
        <f>'2025 Kunta 21.7.'!G281</f>
        <v>2367362.8799459995</v>
      </c>
      <c r="H281" s="23">
        <f>'2025 Kunta 21.7.'!H281</f>
        <v>9904.3735770857893</v>
      </c>
      <c r="I281" s="23">
        <f>'2025 Kunta 21.7.'!I281</f>
        <v>-161508.99661340046</v>
      </c>
      <c r="J281" s="23">
        <f>'2025 Kunta 21.7.'!J281</f>
        <v>-151604.62303631468</v>
      </c>
      <c r="K281" s="23">
        <f>'2025 Kunta 21.7.'!K281</f>
        <v>85896.170483531329</v>
      </c>
      <c r="L281" s="23"/>
      <c r="M281" s="23"/>
      <c r="N281" s="23"/>
      <c r="O281" s="23"/>
      <c r="P281" s="89">
        <f>'2025 Kunta 21.7.'!M281</f>
        <v>275996.27099519555</v>
      </c>
      <c r="Q281" s="106">
        <f>'2025 Kunta 21.7.'!N281</f>
        <v>0.45957789311271369</v>
      </c>
    </row>
    <row r="282" spans="1:17" ht="15" customHeight="1">
      <c r="A282" s="62">
        <v>5</v>
      </c>
      <c r="B282" s="63">
        <v>834</v>
      </c>
      <c r="C282" s="64" t="s">
        <v>294</v>
      </c>
      <c r="D282" s="23">
        <f>'2025 Kunta 21.7.'!D282</f>
        <v>11009695.119999999</v>
      </c>
      <c r="E282" s="106">
        <f>'2025 Kunta 21.7.'!E282</f>
        <v>6.0445009973414621E-2</v>
      </c>
      <c r="F282" s="23">
        <f>'2025 Kunta 21.7.'!F282</f>
        <v>10873754.635561273</v>
      </c>
      <c r="G282" s="23">
        <f>'2025 Kunta 21.7.'!G282</f>
        <v>10856712.430709999</v>
      </c>
      <c r="H282" s="23">
        <f>'2025 Kunta 21.7.'!H282</f>
        <v>17042.204851273447</v>
      </c>
      <c r="I282" s="23">
        <f>'2025 Kunta 21.7.'!I282</f>
        <v>-738751.26913355209</v>
      </c>
      <c r="J282" s="23">
        <f>'2025 Kunta 21.7.'!J282</f>
        <v>-721709.06428227865</v>
      </c>
      <c r="K282" s="23">
        <f>'2025 Kunta 21.7.'!K282</f>
        <v>392893.93339687039</v>
      </c>
      <c r="L282" s="23"/>
      <c r="M282" s="23"/>
      <c r="N282" s="23"/>
      <c r="O282" s="23"/>
      <c r="P282" s="89">
        <f>'2025 Kunta 21.7.'!M282</f>
        <v>1101677.876547724</v>
      </c>
      <c r="Q282" s="106">
        <f>'2025 Kunta 21.7.'!N282</f>
        <v>0.20698458145898946</v>
      </c>
    </row>
    <row r="283" spans="1:17" ht="15" customHeight="1">
      <c r="A283" s="62">
        <v>6</v>
      </c>
      <c r="B283" s="63">
        <v>837</v>
      </c>
      <c r="C283" s="64" t="s">
        <v>440</v>
      </c>
      <c r="D283" s="23">
        <f>'2025 Kunta 21.7.'!D283</f>
        <v>467238735.64999998</v>
      </c>
      <c r="E283" s="106">
        <f>'2025 Kunta 21.7.'!E283</f>
        <v>7.1195738011649246E-2</v>
      </c>
      <c r="F283" s="23">
        <f>'2025 Kunta 21.7.'!F283</f>
        <v>461469578.61336088</v>
      </c>
      <c r="G283" s="23">
        <f>'2025 Kunta 21.7.'!G283</f>
        <v>466427726.41521591</v>
      </c>
      <c r="H283" s="23">
        <f>'2025 Kunta 21.7.'!H283</f>
        <v>-4958147.8018550277</v>
      </c>
      <c r="I283" s="23">
        <f>'2025 Kunta 21.7.'!I283</f>
        <v>-31351749.997396275</v>
      </c>
      <c r="J283" s="23">
        <f>'2025 Kunta 21.7.'!J283</f>
        <v>-36309897.799251303</v>
      </c>
      <c r="K283" s="23">
        <f>'2025 Kunta 21.7.'!K283</f>
        <v>16673964.418090902</v>
      </c>
      <c r="L283" s="23"/>
      <c r="M283" s="23"/>
      <c r="N283" s="23"/>
      <c r="O283" s="23"/>
      <c r="P283" s="89">
        <f>'2025 Kunta 21.7.'!M283</f>
        <v>82781415.94025372</v>
      </c>
      <c r="Q283" s="106">
        <f>'2025 Kunta 21.7.'!N283</f>
        <v>5.2912496133317832E-2</v>
      </c>
    </row>
    <row r="284" spans="1:17" ht="15" customHeight="1">
      <c r="A284" s="62">
        <v>11</v>
      </c>
      <c r="B284" s="63">
        <v>844</v>
      </c>
      <c r="C284" s="64" t="s">
        <v>296</v>
      </c>
      <c r="D284" s="23">
        <f>'2025 Kunta 21.7.'!D284</f>
        <v>2311659.0099999998</v>
      </c>
      <c r="E284" s="106">
        <f>'2025 Kunta 21.7.'!E284</f>
        <v>4.4767954988083503E-2</v>
      </c>
      <c r="F284" s="23">
        <f>'2025 Kunta 21.7.'!F284</f>
        <v>2283116.162786575</v>
      </c>
      <c r="G284" s="23">
        <f>'2025 Kunta 21.7.'!G284</f>
        <v>2279357.5992299994</v>
      </c>
      <c r="H284" s="23">
        <f>'2025 Kunta 21.7.'!H284</f>
        <v>3758.563556575682</v>
      </c>
      <c r="I284" s="23">
        <f>'2025 Kunta 21.7.'!I284</f>
        <v>-155112.47212824822</v>
      </c>
      <c r="J284" s="23">
        <f>'2025 Kunta 21.7.'!J284</f>
        <v>-151353.90857167254</v>
      </c>
      <c r="K284" s="23">
        <f>'2025 Kunta 21.7.'!K284</f>
        <v>82494.273566334261</v>
      </c>
      <c r="L284" s="23"/>
      <c r="M284" s="23"/>
      <c r="N284" s="23"/>
      <c r="O284" s="23"/>
      <c r="P284" s="89">
        <f>'2025 Kunta 21.7.'!M284</f>
        <v>490371.3906438417</v>
      </c>
      <c r="Q284" s="106">
        <f>'2025 Kunta 21.7.'!N284</f>
        <v>0.43505034711616153</v>
      </c>
    </row>
    <row r="285" spans="1:17" ht="15" customHeight="1">
      <c r="A285" s="62">
        <v>19</v>
      </c>
      <c r="B285" s="63">
        <v>845</v>
      </c>
      <c r="C285" s="64" t="s">
        <v>297</v>
      </c>
      <c r="D285" s="23">
        <f>'2025 Kunta 21.7.'!D285</f>
        <v>3842682.45</v>
      </c>
      <c r="E285" s="106">
        <f>'2025 Kunta 21.7.'!E285</f>
        <v>6.1469599342275361E-2</v>
      </c>
      <c r="F285" s="23">
        <f>'2025 Kunta 21.7.'!F285</f>
        <v>3795235.5308888382</v>
      </c>
      <c r="G285" s="23">
        <f>'2025 Kunta 21.7.'!G285</f>
        <v>3813046.211951999</v>
      </c>
      <c r="H285" s="23">
        <f>'2025 Kunta 21.7.'!H285</f>
        <v>-17810.681063160766</v>
      </c>
      <c r="I285" s="23">
        <f>'2025 Kunta 21.7.'!I285</f>
        <v>-257844.24599168444</v>
      </c>
      <c r="J285" s="23">
        <f>'2025 Kunta 21.7.'!J285</f>
        <v>-275654.9270548452</v>
      </c>
      <c r="K285" s="23">
        <f>'2025 Kunta 21.7.'!K285</f>
        <v>137130.64768097075</v>
      </c>
      <c r="L285" s="23"/>
      <c r="M285" s="23"/>
      <c r="N285" s="23"/>
      <c r="O285" s="23"/>
      <c r="P285" s="89">
        <f>'2025 Kunta 21.7.'!M285</f>
        <v>626197.25879761821</v>
      </c>
      <c r="Q285" s="106">
        <f>'2025 Kunta 21.7.'!N285</f>
        <v>-0.10657037959849158</v>
      </c>
    </row>
    <row r="286" spans="1:17" ht="15" customHeight="1">
      <c r="A286" s="62">
        <v>14</v>
      </c>
      <c r="B286" s="63">
        <v>846</v>
      </c>
      <c r="C286" s="64" t="s">
        <v>441</v>
      </c>
      <c r="D286" s="23">
        <f>'2025 Kunta 21.7.'!D286</f>
        <v>8031854.2599999998</v>
      </c>
      <c r="E286" s="106">
        <f>'2025 Kunta 21.7.'!E286</f>
        <v>2.8582687789937999E-2</v>
      </c>
      <c r="F286" s="23">
        <f>'2025 Kunta 21.7.'!F286</f>
        <v>7932682.1987262769</v>
      </c>
      <c r="G286" s="23">
        <f>'2025 Kunta 21.7.'!G286</f>
        <v>7937431.243937999</v>
      </c>
      <c r="H286" s="23">
        <f>'2025 Kunta 21.7.'!H286</f>
        <v>-4749.045211722143</v>
      </c>
      <c r="I286" s="23">
        <f>'2025 Kunta 21.7.'!I286</f>
        <v>-538937.95090583095</v>
      </c>
      <c r="J286" s="23">
        <f>'2025 Kunta 21.7.'!J286</f>
        <v>-543686.99611755309</v>
      </c>
      <c r="K286" s="23">
        <f>'2025 Kunta 21.7.'!K286</f>
        <v>286626.1761371835</v>
      </c>
      <c r="L286" s="23"/>
      <c r="M286" s="23"/>
      <c r="N286" s="23"/>
      <c r="O286" s="23"/>
      <c r="P286" s="89">
        <f>'2025 Kunta 21.7.'!M286</f>
        <v>825558.46155056276</v>
      </c>
      <c r="Q286" s="106">
        <f>'2025 Kunta 21.7.'!N286</f>
        <v>0.17184289228510585</v>
      </c>
    </row>
    <row r="287" spans="1:17" ht="15" customHeight="1">
      <c r="A287" s="62">
        <v>12</v>
      </c>
      <c r="B287" s="63">
        <v>848</v>
      </c>
      <c r="C287" s="64" t="s">
        <v>299</v>
      </c>
      <c r="D287" s="23">
        <f>'2025 Kunta 21.7.'!D287</f>
        <v>5987108.0300000003</v>
      </c>
      <c r="E287" s="106">
        <f>'2025 Kunta 21.7.'!E287</f>
        <v>1.6641173296922052E-2</v>
      </c>
      <c r="F287" s="23">
        <f>'2025 Kunta 21.7.'!F287</f>
        <v>5913183.1522341575</v>
      </c>
      <c r="G287" s="23">
        <f>'2025 Kunta 21.7.'!G287</f>
        <v>6031894.4374859985</v>
      </c>
      <c r="H287" s="23">
        <f>'2025 Kunta 21.7.'!H287</f>
        <v>-118711.28525184095</v>
      </c>
      <c r="I287" s="23">
        <f>'2025 Kunta 21.7.'!I287</f>
        <v>-401735.34393041226</v>
      </c>
      <c r="J287" s="23">
        <f>'2025 Kunta 21.7.'!J287</f>
        <v>-520446.62918225321</v>
      </c>
      <c r="K287" s="23">
        <f>'2025 Kunta 21.7.'!K287</f>
        <v>213656.9993937024</v>
      </c>
      <c r="L287" s="23"/>
      <c r="M287" s="23"/>
      <c r="N287" s="23"/>
      <c r="O287" s="23"/>
      <c r="P287" s="89">
        <f>'2025 Kunta 21.7.'!M287</f>
        <v>917020.67530672392</v>
      </c>
      <c r="Q287" s="106">
        <f>'2025 Kunta 21.7.'!N287</f>
        <v>0.32203916944094524</v>
      </c>
    </row>
    <row r="288" spans="1:17" ht="15" customHeight="1">
      <c r="A288" s="62">
        <v>16</v>
      </c>
      <c r="B288" s="63">
        <v>849</v>
      </c>
      <c r="C288" s="64" t="s">
        <v>300</v>
      </c>
      <c r="D288" s="23">
        <f>'2025 Kunta 21.7.'!D288</f>
        <v>4819030.2699999996</v>
      </c>
      <c r="E288" s="106">
        <f>'2025 Kunta 21.7.'!E288</f>
        <v>0.10448222796579909</v>
      </c>
      <c r="F288" s="23">
        <f>'2025 Kunta 21.7.'!F288</f>
        <v>4759528.0492492504</v>
      </c>
      <c r="G288" s="23">
        <f>'2025 Kunta 21.7.'!G288</f>
        <v>4684730.7883679988</v>
      </c>
      <c r="H288" s="23">
        <f>'2025 Kunta 21.7.'!H288</f>
        <v>74797.260881251656</v>
      </c>
      <c r="I288" s="23">
        <f>'2025 Kunta 21.7.'!I288</f>
        <v>-323357.24914746813</v>
      </c>
      <c r="J288" s="23">
        <f>'2025 Kunta 21.7.'!J288</f>
        <v>-248559.98826621647</v>
      </c>
      <c r="K288" s="23">
        <f>'2025 Kunta 21.7.'!K288</f>
        <v>171972.7692095149</v>
      </c>
      <c r="L288" s="23"/>
      <c r="M288" s="23"/>
      <c r="N288" s="23"/>
      <c r="O288" s="23"/>
      <c r="P288" s="89">
        <f>'2025 Kunta 21.7.'!M288</f>
        <v>682791.84713794524</v>
      </c>
      <c r="Q288" s="106">
        <f>'2025 Kunta 21.7.'!N288</f>
        <v>0.29179069193958451</v>
      </c>
    </row>
    <row r="289" spans="1:17" ht="15" customHeight="1">
      <c r="A289" s="62">
        <v>13</v>
      </c>
      <c r="B289" s="63">
        <v>850</v>
      </c>
      <c r="C289" s="64" t="s">
        <v>301</v>
      </c>
      <c r="D289" s="23">
        <f>'2025 Kunta 21.7.'!D289</f>
        <v>4292834.0199999996</v>
      </c>
      <c r="E289" s="106">
        <f>'2025 Kunta 21.7.'!E289</f>
        <v>5.890623701560993E-2</v>
      </c>
      <c r="F289" s="23">
        <f>'2025 Kunta 21.7.'!F289</f>
        <v>4239828.924951205</v>
      </c>
      <c r="G289" s="23">
        <f>'2025 Kunta 21.7.'!G289</f>
        <v>4215671.8516979991</v>
      </c>
      <c r="H289" s="23">
        <f>'2025 Kunta 21.7.'!H289</f>
        <v>24157.073253205977</v>
      </c>
      <c r="I289" s="23">
        <f>'2025 Kunta 21.7.'!I289</f>
        <v>-288049.44604630326</v>
      </c>
      <c r="J289" s="23">
        <f>'2025 Kunta 21.7.'!J289</f>
        <v>-263892.37279309728</v>
      </c>
      <c r="K289" s="23">
        <f>'2025 Kunta 21.7.'!K289</f>
        <v>153194.83647406389</v>
      </c>
      <c r="L289" s="23"/>
      <c r="M289" s="23"/>
      <c r="N289" s="23"/>
      <c r="O289" s="23"/>
      <c r="P289" s="89">
        <f>'2025 Kunta 21.7.'!M289</f>
        <v>595022.88106918894</v>
      </c>
      <c r="Q289" s="106">
        <f>'2025 Kunta 21.7.'!N289</f>
        <v>0.13681466218564386</v>
      </c>
    </row>
    <row r="290" spans="1:17" ht="15" customHeight="1">
      <c r="A290" s="62">
        <v>19</v>
      </c>
      <c r="B290" s="63">
        <v>851</v>
      </c>
      <c r="C290" s="64" t="s">
        <v>442</v>
      </c>
      <c r="D290" s="23">
        <f>'2025 Kunta 21.7.'!D290</f>
        <v>39637733.280000001</v>
      </c>
      <c r="E290" s="106">
        <f>'2025 Kunta 21.7.'!E290</f>
        <v>5.0080436562283559E-2</v>
      </c>
      <c r="F290" s="23">
        <f>'2025 Kunta 21.7.'!F290</f>
        <v>39148312.582568713</v>
      </c>
      <c r="G290" s="23">
        <f>'2025 Kunta 21.7.'!G290</f>
        <v>39478000.480775997</v>
      </c>
      <c r="H290" s="23">
        <f>'2025 Kunta 21.7.'!H290</f>
        <v>-329687.89820728451</v>
      </c>
      <c r="I290" s="23">
        <f>'2025 Kunta 21.7.'!I290</f>
        <v>-2659694.5189684089</v>
      </c>
      <c r="J290" s="23">
        <f>'2025 Kunta 21.7.'!J290</f>
        <v>-2989382.4171756934</v>
      </c>
      <c r="K290" s="23">
        <f>'2025 Kunta 21.7.'!K290</f>
        <v>1414519.1823727118</v>
      </c>
      <c r="L290" s="23"/>
      <c r="M290" s="23"/>
      <c r="N290" s="23"/>
      <c r="O290" s="23"/>
      <c r="P290" s="89">
        <f>'2025 Kunta 21.7.'!M290</f>
        <v>6078984.7118126294</v>
      </c>
      <c r="Q290" s="106">
        <f>'2025 Kunta 21.7.'!N290</f>
        <v>0.14916443413650704</v>
      </c>
    </row>
    <row r="291" spans="1:17" ht="15" customHeight="1">
      <c r="A291" s="62">
        <v>2</v>
      </c>
      <c r="B291" s="63">
        <v>853</v>
      </c>
      <c r="C291" s="64" t="s">
        <v>443</v>
      </c>
      <c r="D291" s="23">
        <f>'2025 Kunta 21.7.'!D291</f>
        <v>329423598.10000002</v>
      </c>
      <c r="E291" s="106">
        <f>'2025 Kunta 21.7.'!E291</f>
        <v>9.4994357351647851E-2</v>
      </c>
      <c r="F291" s="23">
        <f>'2025 Kunta 21.7.'!F291</f>
        <v>325356091.86815965</v>
      </c>
      <c r="G291" s="23">
        <f>'2025 Kunta 21.7.'!G291</f>
        <v>331259325.93316793</v>
      </c>
      <c r="H291" s="23">
        <f>'2025 Kunta 21.7.'!H291</f>
        <v>-5903234.0650082827</v>
      </c>
      <c r="I291" s="23">
        <f>'2025 Kunta 21.7.'!I291</f>
        <v>-22104345.172722295</v>
      </c>
      <c r="J291" s="23">
        <f>'2025 Kunta 21.7.'!J291</f>
        <v>-28007579.237730578</v>
      </c>
      <c r="K291" s="23">
        <f>'2025 Kunta 21.7.'!K291</f>
        <v>11755868.968264293</v>
      </c>
      <c r="L291" s="23"/>
      <c r="M291" s="23"/>
      <c r="N291" s="23"/>
      <c r="O291" s="23"/>
      <c r="P291" s="89">
        <f>'2025 Kunta 21.7.'!M291</f>
        <v>92936435.482174352</v>
      </c>
      <c r="Q291" s="106">
        <f>'2025 Kunta 21.7.'!N291</f>
        <v>8.3401330804507623E-2</v>
      </c>
    </row>
    <row r="292" spans="1:17" ht="15" customHeight="1">
      <c r="A292" s="62">
        <v>19</v>
      </c>
      <c r="B292" s="63">
        <v>854</v>
      </c>
      <c r="C292" s="64" t="s">
        <v>304</v>
      </c>
      <c r="D292" s="23">
        <f>'2025 Kunta 21.7.'!D292</f>
        <v>5489893.6200000001</v>
      </c>
      <c r="E292" s="106">
        <f>'2025 Kunta 21.7.'!E292</f>
        <v>4.396705874392115E-2</v>
      </c>
      <c r="F292" s="23">
        <f>'2025 Kunta 21.7.'!F292</f>
        <v>5422108.0192103684</v>
      </c>
      <c r="G292" s="23">
        <f>'2025 Kunta 21.7.'!G292</f>
        <v>5382053.7409619987</v>
      </c>
      <c r="H292" s="23">
        <f>'2025 Kunta 21.7.'!H292</f>
        <v>40054.278248369694</v>
      </c>
      <c r="I292" s="23">
        <f>'2025 Kunta 21.7.'!I292</f>
        <v>-368372.22420589527</v>
      </c>
      <c r="J292" s="23">
        <f>'2025 Kunta 21.7.'!J292</f>
        <v>-328317.94595752558</v>
      </c>
      <c r="K292" s="23">
        <f>'2025 Kunta 21.7.'!K292</f>
        <v>195913.31774246116</v>
      </c>
      <c r="L292" s="23"/>
      <c r="M292" s="23"/>
      <c r="N292" s="23"/>
      <c r="O292" s="23"/>
      <c r="P292" s="89">
        <f>'2025 Kunta 21.7.'!M292</f>
        <v>996384.92919486528</v>
      </c>
      <c r="Q292" s="106">
        <f>'2025 Kunta 21.7.'!N292</f>
        <v>0.14415318733178717</v>
      </c>
    </row>
    <row r="293" spans="1:17" ht="15" customHeight="1">
      <c r="A293" s="62">
        <v>11</v>
      </c>
      <c r="B293" s="63">
        <v>857</v>
      </c>
      <c r="C293" s="64" t="s">
        <v>305</v>
      </c>
      <c r="D293" s="23">
        <f>'2025 Kunta 21.7.'!D293</f>
        <v>3716676.7</v>
      </c>
      <c r="E293" s="106">
        <f>'2025 Kunta 21.7.'!E293</f>
        <v>6.7801036049593533E-2</v>
      </c>
      <c r="F293" s="23">
        <f>'2025 Kunta 21.7.'!F293</f>
        <v>3670785.6171322912</v>
      </c>
      <c r="G293" s="23">
        <f>'2025 Kunta 21.7.'!G293</f>
        <v>3645033.2531819995</v>
      </c>
      <c r="H293" s="23">
        <f>'2025 Kunta 21.7.'!H293</f>
        <v>25752.363950291649</v>
      </c>
      <c r="I293" s="23">
        <f>'2025 Kunta 21.7.'!I293</f>
        <v>-249389.25185097245</v>
      </c>
      <c r="J293" s="23">
        <f>'2025 Kunta 21.7.'!J293</f>
        <v>-223636.8879006808</v>
      </c>
      <c r="K293" s="23">
        <f>'2025 Kunta 21.7.'!K293</f>
        <v>132633.98413047974</v>
      </c>
      <c r="L293" s="23"/>
      <c r="M293" s="23"/>
      <c r="N293" s="23"/>
      <c r="O293" s="23"/>
      <c r="P293" s="89">
        <f>'2025 Kunta 21.7.'!M293</f>
        <v>792829.68123128172</v>
      </c>
      <c r="Q293" s="106">
        <f>'2025 Kunta 21.7.'!N293</f>
        <v>0.26464500678613212</v>
      </c>
    </row>
    <row r="294" spans="1:17" ht="15" customHeight="1">
      <c r="A294" s="62">
        <v>1</v>
      </c>
      <c r="B294" s="63">
        <v>858</v>
      </c>
      <c r="C294" s="64" t="s">
        <v>444</v>
      </c>
      <c r="D294" s="23">
        <f>'2025 Kunta 21.7.'!D294</f>
        <v>86444513.939999998</v>
      </c>
      <c r="E294" s="106">
        <f>'2025 Kunta 21.7.'!E294</f>
        <v>6.8104283733583681E-2</v>
      </c>
      <c r="F294" s="23">
        <f>'2025 Kunta 21.7.'!F294</f>
        <v>85377153.856547117</v>
      </c>
      <c r="G294" s="23">
        <f>'2025 Kunta 21.7.'!G294</f>
        <v>86682218.102351978</v>
      </c>
      <c r="H294" s="23">
        <f>'2025 Kunta 21.7.'!H294</f>
        <v>-1305064.2458048612</v>
      </c>
      <c r="I294" s="23">
        <f>'2025 Kunta 21.7.'!I294</f>
        <v>-5800432.590253965</v>
      </c>
      <c r="J294" s="23">
        <f>'2025 Kunta 21.7.'!J294</f>
        <v>-7105496.8360588262</v>
      </c>
      <c r="K294" s="23">
        <f>'2025 Kunta 21.7.'!K294</f>
        <v>3084874.261483382</v>
      </c>
      <c r="L294" s="23"/>
      <c r="M294" s="23"/>
      <c r="N294" s="23"/>
      <c r="O294" s="23"/>
      <c r="P294" s="89">
        <f>'2025 Kunta 21.7.'!M294</f>
        <v>7004896.4198070066</v>
      </c>
      <c r="Q294" s="106">
        <f>'2025 Kunta 21.7.'!N294</f>
        <v>-2.225265566034651E-2</v>
      </c>
    </row>
    <row r="295" spans="1:17" ht="15" customHeight="1">
      <c r="A295" s="62">
        <v>17</v>
      </c>
      <c r="B295" s="63">
        <v>859</v>
      </c>
      <c r="C295" s="64" t="s">
        <v>307</v>
      </c>
      <c r="D295" s="23">
        <f>'2025 Kunta 21.7.'!D295</f>
        <v>11580836.35</v>
      </c>
      <c r="E295" s="106">
        <f>'2025 Kunta 21.7.'!E295</f>
        <v>8.1585082993616886E-2</v>
      </c>
      <c r="F295" s="23">
        <f>'2025 Kunta 21.7.'!F295</f>
        <v>11437843.78876506</v>
      </c>
      <c r="G295" s="23">
        <f>'2025 Kunta 21.7.'!G295</f>
        <v>11176002.907775998</v>
      </c>
      <c r="H295" s="23">
        <f>'2025 Kunta 21.7.'!H295</f>
        <v>261840.88098906167</v>
      </c>
      <c r="I295" s="23">
        <f>'2025 Kunta 21.7.'!I295</f>
        <v>-777074.88335884758</v>
      </c>
      <c r="J295" s="23">
        <f>'2025 Kunta 21.7.'!J295</f>
        <v>-515234.00236978591</v>
      </c>
      <c r="K295" s="23">
        <f>'2025 Kunta 21.7.'!K295</f>
        <v>413275.78066275787</v>
      </c>
      <c r="L295" s="23"/>
      <c r="M295" s="23"/>
      <c r="N295" s="23"/>
      <c r="O295" s="23"/>
      <c r="P295" s="89">
        <f>'2025 Kunta 21.7.'!M295</f>
        <v>462792.49606134393</v>
      </c>
      <c r="Q295" s="106">
        <f>'2025 Kunta 21.7.'!N295</f>
        <v>0.11120024860833366</v>
      </c>
    </row>
    <row r="296" spans="1:17" ht="15" customHeight="1">
      <c r="A296" s="62">
        <v>4</v>
      </c>
      <c r="B296" s="63">
        <v>886</v>
      </c>
      <c r="C296" s="64" t="s">
        <v>445</v>
      </c>
      <c r="D296" s="23">
        <f>'2025 Kunta 21.7.'!D296</f>
        <v>26459031.359999999</v>
      </c>
      <c r="E296" s="106">
        <f>'2025 Kunta 21.7.'!E296</f>
        <v>0.10908913620574356</v>
      </c>
      <c r="F296" s="23">
        <f>'2025 Kunta 21.7.'!F296</f>
        <v>26132332.618422326</v>
      </c>
      <c r="G296" s="23">
        <f>'2025 Kunta 21.7.'!G296</f>
        <v>26091875.954123992</v>
      </c>
      <c r="H296" s="23">
        <f>'2025 Kunta 21.7.'!H296</f>
        <v>40456.664298333228</v>
      </c>
      <c r="I296" s="23">
        <f>'2025 Kunta 21.7.'!I296</f>
        <v>-1775402.7504118986</v>
      </c>
      <c r="J296" s="23">
        <f>'2025 Kunta 21.7.'!J296</f>
        <v>-1734946.0861135654</v>
      </c>
      <c r="K296" s="23">
        <f>'2025 Kunta 21.7.'!K296</f>
        <v>944221.68748497975</v>
      </c>
      <c r="L296" s="23"/>
      <c r="M296" s="23"/>
      <c r="N296" s="23"/>
      <c r="O296" s="23"/>
      <c r="P296" s="89">
        <f>'2025 Kunta 21.7.'!M296</f>
        <v>1630954.7290259956</v>
      </c>
      <c r="Q296" s="106">
        <f>'2025 Kunta 21.7.'!N296</f>
        <v>-8.270884407628909E-3</v>
      </c>
    </row>
    <row r="297" spans="1:17" ht="15" customHeight="1">
      <c r="A297" s="62">
        <v>6</v>
      </c>
      <c r="B297" s="63">
        <v>887</v>
      </c>
      <c r="C297" s="64" t="s">
        <v>309</v>
      </c>
      <c r="D297" s="23">
        <f>'2025 Kunta 21.7.'!D297</f>
        <v>8537956.3800000008</v>
      </c>
      <c r="E297" s="106">
        <f>'2025 Kunta 21.7.'!E297</f>
        <v>6.0618404285197602E-2</v>
      </c>
      <c r="F297" s="23">
        <f>'2025 Kunta 21.7.'!F297</f>
        <v>8432535.3021442201</v>
      </c>
      <c r="G297" s="23">
        <f>'2025 Kunta 21.7.'!G297</f>
        <v>8297641.9200959988</v>
      </c>
      <c r="H297" s="23">
        <f>'2025 Kunta 21.7.'!H297</f>
        <v>134893.38204822131</v>
      </c>
      <c r="I297" s="23">
        <f>'2025 Kunta 21.7.'!I297</f>
        <v>-572897.4365578898</v>
      </c>
      <c r="J297" s="23">
        <f>'2025 Kunta 21.7.'!J297</f>
        <v>-438004.05450966849</v>
      </c>
      <c r="K297" s="23">
        <f>'2025 Kunta 21.7.'!K297</f>
        <v>304687.02618434589</v>
      </c>
      <c r="L297" s="23"/>
      <c r="M297" s="23"/>
      <c r="N297" s="23"/>
      <c r="O297" s="23"/>
      <c r="P297" s="89">
        <f>'2025 Kunta 21.7.'!M297</f>
        <v>880666.20670895372</v>
      </c>
      <c r="Q297" s="106">
        <f>'2025 Kunta 21.7.'!N297</f>
        <v>0.29182049092383666</v>
      </c>
    </row>
    <row r="298" spans="1:17" ht="15" customHeight="1">
      <c r="A298" s="62">
        <v>17</v>
      </c>
      <c r="B298" s="63">
        <v>889</v>
      </c>
      <c r="C298" s="64" t="s">
        <v>310</v>
      </c>
      <c r="D298" s="23">
        <f>'2025 Kunta 21.7.'!D298</f>
        <v>3600468.07</v>
      </c>
      <c r="E298" s="106">
        <f>'2025 Kunta 21.7.'!E298</f>
        <v>7.0282058312295614E-2</v>
      </c>
      <c r="F298" s="23">
        <f>'2025 Kunta 21.7.'!F298</f>
        <v>3556011.8549724971</v>
      </c>
      <c r="G298" s="23">
        <f>'2025 Kunta 21.7.'!G298</f>
        <v>3490025.9707439989</v>
      </c>
      <c r="H298" s="23">
        <f>'2025 Kunta 21.7.'!H298</f>
        <v>65985.884228498209</v>
      </c>
      <c r="I298" s="23">
        <f>'2025 Kunta 21.7.'!I298</f>
        <v>-241591.64510881851</v>
      </c>
      <c r="J298" s="23">
        <f>'2025 Kunta 21.7.'!J298</f>
        <v>-175605.7608803203</v>
      </c>
      <c r="K298" s="23">
        <f>'2025 Kunta 21.7.'!K298</f>
        <v>128486.94234251771</v>
      </c>
      <c r="L298" s="23"/>
      <c r="M298" s="23"/>
      <c r="N298" s="23"/>
      <c r="O298" s="23"/>
      <c r="P298" s="89">
        <f>'2025 Kunta 21.7.'!M298</f>
        <v>774762.36501833121</v>
      </c>
      <c r="Q298" s="106">
        <f>'2025 Kunta 21.7.'!N298</f>
        <v>0.31585005697310353</v>
      </c>
    </row>
    <row r="299" spans="1:17" ht="15" customHeight="1">
      <c r="A299" s="62">
        <v>19</v>
      </c>
      <c r="B299" s="63">
        <v>890</v>
      </c>
      <c r="C299" s="64" t="s">
        <v>311</v>
      </c>
      <c r="D299" s="23">
        <f>'2025 Kunta 21.7.'!D299</f>
        <v>1961311.5</v>
      </c>
      <c r="E299" s="106">
        <f>'2025 Kunta 21.7.'!E299</f>
        <v>1.6741138513747478E-2</v>
      </c>
      <c r="F299" s="23">
        <f>'2025 Kunta 21.7.'!F299</f>
        <v>1937094.5137402348</v>
      </c>
      <c r="G299" s="23">
        <f>'2025 Kunta 21.7.'!G299</f>
        <v>2028280.0464899996</v>
      </c>
      <c r="H299" s="23">
        <f>'2025 Kunta 21.7.'!H299</f>
        <v>-91185.532749764854</v>
      </c>
      <c r="I299" s="23">
        <f>'2025 Kunta 21.7.'!I299</f>
        <v>-131604.13108616861</v>
      </c>
      <c r="J299" s="23">
        <f>'2025 Kunta 21.7.'!J299</f>
        <v>-222789.66383593346</v>
      </c>
      <c r="K299" s="23">
        <f>'2025 Kunta 21.7.'!K299</f>
        <v>69991.710165677694</v>
      </c>
      <c r="L299" s="23"/>
      <c r="M299" s="23"/>
      <c r="N299" s="23"/>
      <c r="O299" s="23"/>
      <c r="P299" s="89">
        <f>'2025 Kunta 21.7.'!M299</f>
        <v>183135.68471163118</v>
      </c>
      <c r="Q299" s="106">
        <f>'2025 Kunta 21.7.'!N299</f>
        <v>1.0417203808317845</v>
      </c>
    </row>
    <row r="300" spans="1:17" ht="15" customHeight="1">
      <c r="A300" s="62">
        <v>13</v>
      </c>
      <c r="B300" s="63">
        <v>892</v>
      </c>
      <c r="C300" s="64" t="s">
        <v>312</v>
      </c>
      <c r="D300" s="23">
        <f>'2025 Kunta 21.7.'!D300</f>
        <v>6133156.4100000001</v>
      </c>
      <c r="E300" s="106">
        <f>'2025 Kunta 21.7.'!E300</f>
        <v>0.10513526394441119</v>
      </c>
      <c r="F300" s="23">
        <f>'2025 Kunta 21.7.'!F300</f>
        <v>6057428.2227589814</v>
      </c>
      <c r="G300" s="23">
        <f>'2025 Kunta 21.7.'!G300</f>
        <v>6024015.2724479996</v>
      </c>
      <c r="H300" s="23">
        <f>'2025 Kunta 21.7.'!H300</f>
        <v>33412.950310981832</v>
      </c>
      <c r="I300" s="23">
        <f>'2025 Kunta 21.7.'!I300</f>
        <v>-411535.19986683159</v>
      </c>
      <c r="J300" s="23">
        <f>'2025 Kunta 21.7.'!J300</f>
        <v>-378122.24955584976</v>
      </c>
      <c r="K300" s="23">
        <f>'2025 Kunta 21.7.'!K300</f>
        <v>218868.90779434488</v>
      </c>
      <c r="L300" s="23"/>
      <c r="M300" s="23"/>
      <c r="N300" s="23"/>
      <c r="O300" s="23"/>
      <c r="P300" s="89">
        <f>'2025 Kunta 21.7.'!M300</f>
        <v>504500.06480843038</v>
      </c>
      <c r="Q300" s="106">
        <f>'2025 Kunta 21.7.'!N300</f>
        <v>0.12604364405593005</v>
      </c>
    </row>
    <row r="301" spans="1:17" ht="15" customHeight="1">
      <c r="A301" s="62">
        <v>15</v>
      </c>
      <c r="B301" s="63">
        <v>893</v>
      </c>
      <c r="C301" s="64" t="s">
        <v>446</v>
      </c>
      <c r="D301" s="23">
        <f>'2025 Kunta 21.7.'!D301</f>
        <v>12523012.4</v>
      </c>
      <c r="E301" s="106">
        <f>'2025 Kunta 21.7.'!E301</f>
        <v>6.6697445126373323E-2</v>
      </c>
      <c r="F301" s="23">
        <f>'2025 Kunta 21.7.'!F301</f>
        <v>12368386.467698237</v>
      </c>
      <c r="G301" s="23">
        <f>'2025 Kunta 21.7.'!G301</f>
        <v>12195633.433805997</v>
      </c>
      <c r="H301" s="23">
        <f>'2025 Kunta 21.7.'!H301</f>
        <v>172753.03389224038</v>
      </c>
      <c r="I301" s="23">
        <f>'2025 Kunta 21.7.'!I301</f>
        <v>-840294.95849247556</v>
      </c>
      <c r="J301" s="23">
        <f>'2025 Kunta 21.7.'!J301</f>
        <v>-667541.92460023519</v>
      </c>
      <c r="K301" s="23">
        <f>'2025 Kunta 21.7.'!K301</f>
        <v>446898.44234431285</v>
      </c>
      <c r="L301" s="23"/>
      <c r="M301" s="23"/>
      <c r="N301" s="23"/>
      <c r="O301" s="23"/>
      <c r="P301" s="89">
        <f>'2025 Kunta 21.7.'!M301</f>
        <v>2331287.89412176</v>
      </c>
      <c r="Q301" s="106">
        <f>'2025 Kunta 21.7.'!N301</f>
        <v>0.22643637635193303</v>
      </c>
    </row>
    <row r="302" spans="1:17" ht="15" customHeight="1">
      <c r="A302" s="62">
        <v>2</v>
      </c>
      <c r="B302" s="63">
        <v>895</v>
      </c>
      <c r="C302" s="64" t="s">
        <v>447</v>
      </c>
      <c r="D302" s="23">
        <f>'2025 Kunta 21.7.'!D302</f>
        <v>28239476.73</v>
      </c>
      <c r="E302" s="106">
        <f>'2025 Kunta 21.7.'!E302</f>
        <v>4.2299766040631237E-2</v>
      </c>
      <c r="F302" s="23">
        <f>'2025 Kunta 21.7.'!F302</f>
        <v>27890794.218347277</v>
      </c>
      <c r="G302" s="23">
        <f>'2025 Kunta 21.7.'!G302</f>
        <v>28164005.488871995</v>
      </c>
      <c r="H302" s="23">
        <f>'2025 Kunta 21.7.'!H302</f>
        <v>-273211.27052471787</v>
      </c>
      <c r="I302" s="23">
        <f>'2025 Kunta 21.7.'!I302</f>
        <v>-1894870.7522388608</v>
      </c>
      <c r="J302" s="23">
        <f>'2025 Kunta 21.7.'!J302</f>
        <v>-2168082.0227635787</v>
      </c>
      <c r="K302" s="23">
        <f>'2025 Kunta 21.7.'!K302</f>
        <v>1007758.9768461357</v>
      </c>
      <c r="L302" s="23"/>
      <c r="M302" s="23"/>
      <c r="N302" s="23"/>
      <c r="O302" s="23"/>
      <c r="P302" s="89">
        <f>'2025 Kunta 21.7.'!M302</f>
        <v>4817912.2060149992</v>
      </c>
      <c r="Q302" s="106">
        <f>'2025 Kunta 21.7.'!N302</f>
        <v>-0.23711022106358315</v>
      </c>
    </row>
    <row r="303" spans="1:17" ht="15" customHeight="1">
      <c r="A303" s="62">
        <v>15</v>
      </c>
      <c r="B303" s="63">
        <v>905</v>
      </c>
      <c r="C303" s="64" t="s">
        <v>448</v>
      </c>
      <c r="D303" s="23">
        <f>'2025 Kunta 21.7.'!D303</f>
        <v>138178116.83000001</v>
      </c>
      <c r="E303" s="106">
        <f>'2025 Kunta 21.7.'!E303</f>
        <v>6.9514416600920947E-2</v>
      </c>
      <c r="F303" s="23">
        <f>'2025 Kunta 21.7.'!F303</f>
        <v>136471984.19544789</v>
      </c>
      <c r="G303" s="23">
        <f>'2025 Kunta 21.7.'!G303</f>
        <v>138179588.24402997</v>
      </c>
      <c r="H303" s="23">
        <f>'2025 Kunta 21.7.'!H303</f>
        <v>-1707604.048582077</v>
      </c>
      <c r="I303" s="23">
        <f>'2025 Kunta 21.7.'!I303</f>
        <v>-9271760.7583166882</v>
      </c>
      <c r="J303" s="23">
        <f>'2025 Kunta 21.7.'!J303</f>
        <v>-10979364.806898765</v>
      </c>
      <c r="K303" s="23">
        <f>'2025 Kunta 21.7.'!K303</f>
        <v>4931048.7928126212</v>
      </c>
      <c r="L303" s="23"/>
      <c r="M303" s="23"/>
      <c r="N303" s="23"/>
      <c r="O303" s="23"/>
      <c r="P303" s="89">
        <f>'2025 Kunta 21.7.'!M303</f>
        <v>18871424.204712998</v>
      </c>
      <c r="Q303" s="106">
        <f>'2025 Kunta 21.7.'!N303</f>
        <v>8.9337058360298593E-2</v>
      </c>
    </row>
    <row r="304" spans="1:17" ht="15" customHeight="1">
      <c r="A304" s="62">
        <v>6</v>
      </c>
      <c r="B304" s="63">
        <v>908</v>
      </c>
      <c r="C304" s="64" t="s">
        <v>316</v>
      </c>
      <c r="D304" s="23">
        <f>'2025 Kunta 21.7.'!D304</f>
        <v>42732807</v>
      </c>
      <c r="E304" s="106">
        <f>'2025 Kunta 21.7.'!E304</f>
        <v>6.3811481043571483E-2</v>
      </c>
      <c r="F304" s="23">
        <f>'2025 Kunta 21.7.'!F304</f>
        <v>42205170.365044147</v>
      </c>
      <c r="G304" s="23">
        <f>'2025 Kunta 21.7.'!G304</f>
        <v>42419508.121313989</v>
      </c>
      <c r="H304" s="23">
        <f>'2025 Kunta 21.7.'!H304</f>
        <v>-214337.75626984239</v>
      </c>
      <c r="I304" s="23">
        <f>'2025 Kunta 21.7.'!I304</f>
        <v>-2867374.1698388774</v>
      </c>
      <c r="J304" s="23">
        <f>'2025 Kunta 21.7.'!J304</f>
        <v>-3081711.9261087198</v>
      </c>
      <c r="K304" s="23">
        <f>'2025 Kunta 21.7.'!K304</f>
        <v>1524970.5322738597</v>
      </c>
      <c r="L304" s="23"/>
      <c r="M304" s="23"/>
      <c r="N304" s="23"/>
      <c r="O304" s="23"/>
      <c r="P304" s="89">
        <f>'2025 Kunta 21.7.'!M304</f>
        <v>4514515.0541179413</v>
      </c>
      <c r="Q304" s="106">
        <f>'2025 Kunta 21.7.'!N304</f>
        <v>1.7400498135014209E-2</v>
      </c>
    </row>
    <row r="305" spans="1:17" ht="15" customHeight="1">
      <c r="A305" s="62">
        <v>11</v>
      </c>
      <c r="B305" s="63">
        <v>915</v>
      </c>
      <c r="C305" s="64" t="s">
        <v>317</v>
      </c>
      <c r="D305" s="23">
        <f>'2025 Kunta 21.7.'!D305</f>
        <v>38726140.479999997</v>
      </c>
      <c r="E305" s="106">
        <f>'2025 Kunta 21.7.'!E305</f>
        <v>9.5623993745148628E-2</v>
      </c>
      <c r="F305" s="23">
        <f>'2025 Kunta 21.7.'!F305</f>
        <v>38247975.53175088</v>
      </c>
      <c r="G305" s="23">
        <f>'2025 Kunta 21.7.'!G305</f>
        <v>39013228.781891994</v>
      </c>
      <c r="H305" s="23">
        <f>'2025 Kunta 21.7.'!H305</f>
        <v>-765253.250141114</v>
      </c>
      <c r="I305" s="23">
        <f>'2025 Kunta 21.7.'!I305</f>
        <v>-2598526.581928113</v>
      </c>
      <c r="J305" s="23">
        <f>'2025 Kunta 21.7.'!J305</f>
        <v>-3363779.832069227</v>
      </c>
      <c r="K305" s="23">
        <f>'2025 Kunta 21.7.'!K305</f>
        <v>1381987.9199767492</v>
      </c>
      <c r="L305" s="23"/>
      <c r="M305" s="23"/>
      <c r="N305" s="23"/>
      <c r="O305" s="23"/>
      <c r="P305" s="89">
        <f>'2025 Kunta 21.7.'!M305</f>
        <v>3561745.4426933606</v>
      </c>
      <c r="Q305" s="106">
        <f>'2025 Kunta 21.7.'!N305</f>
        <v>4.540845500698909E-2</v>
      </c>
    </row>
    <row r="306" spans="1:17" ht="15" customHeight="1">
      <c r="A306" s="62">
        <v>2</v>
      </c>
      <c r="B306" s="63">
        <v>918</v>
      </c>
      <c r="C306" s="64" t="s">
        <v>318</v>
      </c>
      <c r="D306" s="23">
        <f>'2025 Kunta 21.7.'!D306</f>
        <v>4072395.34</v>
      </c>
      <c r="E306" s="106">
        <f>'2025 Kunta 21.7.'!E306</f>
        <v>6.8777784622622073E-2</v>
      </c>
      <c r="F306" s="23">
        <f>'2025 Kunta 21.7.'!F306</f>
        <v>4022112.0769930212</v>
      </c>
      <c r="G306" s="23">
        <f>'2025 Kunta 21.7.'!G306</f>
        <v>3987383.3314379989</v>
      </c>
      <c r="H306" s="23">
        <f>'2025 Kunta 21.7.'!H306</f>
        <v>34728.745555022266</v>
      </c>
      <c r="I306" s="23">
        <f>'2025 Kunta 21.7.'!I306</f>
        <v>-273257.99607051822</v>
      </c>
      <c r="J306" s="23">
        <f>'2025 Kunta 21.7.'!J306</f>
        <v>-238529.25051549595</v>
      </c>
      <c r="K306" s="23">
        <f>'2025 Kunta 21.7.'!K306</f>
        <v>145328.22262926438</v>
      </c>
      <c r="L306" s="23"/>
      <c r="M306" s="23"/>
      <c r="N306" s="23"/>
      <c r="O306" s="23"/>
      <c r="P306" s="89">
        <f>'2025 Kunta 21.7.'!M306</f>
        <v>320676.09627739369</v>
      </c>
      <c r="Q306" s="106">
        <f>'2025 Kunta 21.7.'!N306</f>
        <v>0.19191098588400068</v>
      </c>
    </row>
    <row r="307" spans="1:17" ht="15" customHeight="1">
      <c r="A307" s="62">
        <v>11</v>
      </c>
      <c r="B307" s="63">
        <v>921</v>
      </c>
      <c r="C307" s="64" t="s">
        <v>319</v>
      </c>
      <c r="D307" s="23">
        <f>'2025 Kunta 21.7.'!D307</f>
        <v>2886454.77</v>
      </c>
      <c r="E307" s="106">
        <f>'2025 Kunta 21.7.'!E307</f>
        <v>9.2846895096840409E-2</v>
      </c>
      <c r="F307" s="23">
        <f>'2025 Kunta 21.7.'!F307</f>
        <v>2850814.7222541301</v>
      </c>
      <c r="G307" s="23">
        <f>'2025 Kunta 21.7.'!G307</f>
        <v>2792717.3123459993</v>
      </c>
      <c r="H307" s="23">
        <f>'2025 Kunta 21.7.'!H307</f>
        <v>58097.409908130765</v>
      </c>
      <c r="I307" s="23">
        <f>'2025 Kunta 21.7.'!I307</f>
        <v>-193681.30555772333</v>
      </c>
      <c r="J307" s="23">
        <f>'2025 Kunta 21.7.'!J307</f>
        <v>-135583.89564959257</v>
      </c>
      <c r="K307" s="23">
        <f>'2025 Kunta 21.7.'!K307</f>
        <v>103006.53703818994</v>
      </c>
      <c r="L307" s="23"/>
      <c r="M307" s="23"/>
      <c r="N307" s="23"/>
      <c r="O307" s="23"/>
      <c r="P307" s="89">
        <f>'2025 Kunta 21.7.'!M307</f>
        <v>564864.57540342421</v>
      </c>
      <c r="Q307" s="106">
        <f>'2025 Kunta 21.7.'!N307</f>
        <v>0.32715203746514665</v>
      </c>
    </row>
    <row r="308" spans="1:17" ht="15" customHeight="1">
      <c r="A308" s="62">
        <v>6</v>
      </c>
      <c r="B308" s="63">
        <v>922</v>
      </c>
      <c r="C308" s="64" t="s">
        <v>320</v>
      </c>
      <c r="D308" s="23">
        <f>'2025 Kunta 21.7.'!D308</f>
        <v>9991258.0700000003</v>
      </c>
      <c r="E308" s="106">
        <f>'2025 Kunta 21.7.'!E308</f>
        <v>6.3744272968089488E-2</v>
      </c>
      <c r="F308" s="23">
        <f>'2025 Kunta 21.7.'!F308</f>
        <v>9867892.5773697086</v>
      </c>
      <c r="G308" s="23">
        <f>'2025 Kunta 21.7.'!G308</f>
        <v>9937763.0742059983</v>
      </c>
      <c r="H308" s="23">
        <f>'2025 Kunta 21.7.'!H308</f>
        <v>-69870.496836289763</v>
      </c>
      <c r="I308" s="23">
        <f>'2025 Kunta 21.7.'!I308</f>
        <v>-670414.07586710225</v>
      </c>
      <c r="J308" s="23">
        <f>'2025 Kunta 21.7.'!J308</f>
        <v>-740284.57270339201</v>
      </c>
      <c r="K308" s="23">
        <f>'2025 Kunta 21.7.'!K308</f>
        <v>356549.80813905812</v>
      </c>
      <c r="L308" s="23"/>
      <c r="M308" s="23"/>
      <c r="N308" s="23"/>
      <c r="O308" s="23"/>
      <c r="P308" s="89">
        <f>'2025 Kunta 21.7.'!M308</f>
        <v>537977.71794082748</v>
      </c>
      <c r="Q308" s="106">
        <f>'2025 Kunta 21.7.'!N308</f>
        <v>0.2183758184393958</v>
      </c>
    </row>
    <row r="309" spans="1:17" ht="15" customHeight="1">
      <c r="A309" s="62">
        <v>16</v>
      </c>
      <c r="B309" s="63">
        <v>924</v>
      </c>
      <c r="C309" s="64" t="s">
        <v>449</v>
      </c>
      <c r="D309" s="23">
        <f>'2025 Kunta 21.7.'!D309</f>
        <v>5261905.0999999996</v>
      </c>
      <c r="E309" s="106">
        <f>'2025 Kunta 21.7.'!E309</f>
        <v>8.9079178724032593E-2</v>
      </c>
      <c r="F309" s="23">
        <f>'2025 Kunta 21.7.'!F309</f>
        <v>5196934.55171795</v>
      </c>
      <c r="G309" s="23">
        <f>'2025 Kunta 21.7.'!G309</f>
        <v>5055547.7579579987</v>
      </c>
      <c r="H309" s="23">
        <f>'2025 Kunta 21.7.'!H309</f>
        <v>141386.79375995137</v>
      </c>
      <c r="I309" s="23">
        <f>'2025 Kunta 21.7.'!I309</f>
        <v>-353074.17946786067</v>
      </c>
      <c r="J309" s="23">
        <f>'2025 Kunta 21.7.'!J309</f>
        <v>-211687.3857079093</v>
      </c>
      <c r="K309" s="23">
        <f>'2025 Kunta 21.7.'!K309</f>
        <v>187777.2789679259</v>
      </c>
      <c r="L309" s="23"/>
      <c r="M309" s="23"/>
      <c r="N309" s="23"/>
      <c r="O309" s="23"/>
      <c r="P309" s="89">
        <f>'2025 Kunta 21.7.'!M309</f>
        <v>650060.92207552388</v>
      </c>
      <c r="Q309" s="106">
        <f>'2025 Kunta 21.7.'!N309</f>
        <v>0.22179046939109281</v>
      </c>
    </row>
    <row r="310" spans="1:17" ht="15" customHeight="1">
      <c r="A310" s="62">
        <v>11</v>
      </c>
      <c r="B310" s="63">
        <v>925</v>
      </c>
      <c r="C310" s="64" t="s">
        <v>322</v>
      </c>
      <c r="D310" s="23">
        <f>'2025 Kunta 21.7.'!D310</f>
        <v>5329219.9000000004</v>
      </c>
      <c r="E310" s="106">
        <f>'2025 Kunta 21.7.'!E310</f>
        <v>7.8713177064801743E-2</v>
      </c>
      <c r="F310" s="23">
        <f>'2025 Kunta 21.7.'!F310</f>
        <v>5263418.1927782921</v>
      </c>
      <c r="G310" s="23">
        <f>'2025 Kunta 21.7.'!G310</f>
        <v>5125931.3580479994</v>
      </c>
      <c r="H310" s="23">
        <f>'2025 Kunta 21.7.'!H310</f>
        <v>137486.83473029267</v>
      </c>
      <c r="I310" s="23">
        <f>'2025 Kunta 21.7.'!I310</f>
        <v>-357591.00699028093</v>
      </c>
      <c r="J310" s="23">
        <f>'2025 Kunta 21.7.'!J310</f>
        <v>-220104.17225998826</v>
      </c>
      <c r="K310" s="23">
        <f>'2025 Kunta 21.7.'!K310</f>
        <v>190179.48686374491</v>
      </c>
      <c r="L310" s="23"/>
      <c r="M310" s="23"/>
      <c r="N310" s="23"/>
      <c r="O310" s="23"/>
      <c r="P310" s="89">
        <f>'2025 Kunta 21.7.'!M310</f>
        <v>2486458.8092142544</v>
      </c>
      <c r="Q310" s="106">
        <f>'2025 Kunta 21.7.'!N310</f>
        <v>0.12820408668135208</v>
      </c>
    </row>
    <row r="311" spans="1:17" ht="15" customHeight="1">
      <c r="A311" s="62">
        <v>1</v>
      </c>
      <c r="B311" s="63">
        <v>927</v>
      </c>
      <c r="C311" s="64" t="s">
        <v>450</v>
      </c>
      <c r="D311" s="23">
        <f>'2025 Kunta 21.7.'!D311</f>
        <v>59297750.539999999</v>
      </c>
      <c r="E311" s="106">
        <f>'2025 Kunta 21.7.'!E311</f>
        <v>5.3092405681266497E-2</v>
      </c>
      <c r="F311" s="23">
        <f>'2025 Kunta 21.7.'!F311</f>
        <v>58565580.861668855</v>
      </c>
      <c r="G311" s="23">
        <f>'2025 Kunta 21.7.'!G311</f>
        <v>58982152.18595399</v>
      </c>
      <c r="H311" s="23">
        <f>'2025 Kunta 21.7.'!H311</f>
        <v>-416571.32428513467</v>
      </c>
      <c r="I311" s="23">
        <f>'2025 Kunta 21.7.'!I311</f>
        <v>-3978882.9745713957</v>
      </c>
      <c r="J311" s="23">
        <f>'2025 Kunta 21.7.'!J311</f>
        <v>-4395454.2988565303</v>
      </c>
      <c r="K311" s="23">
        <f>'2025 Kunta 21.7.'!K311</f>
        <v>2116110.0464012665</v>
      </c>
      <c r="L311" s="23"/>
      <c r="M311" s="23"/>
      <c r="N311" s="23"/>
      <c r="O311" s="23"/>
      <c r="P311" s="89">
        <f>'2025 Kunta 21.7.'!M311</f>
        <v>3632164.866586749</v>
      </c>
      <c r="Q311" s="106">
        <f>'2025 Kunta 21.7.'!N311</f>
        <v>0.20668033649739637</v>
      </c>
    </row>
    <row r="312" spans="1:17" ht="15" customHeight="1">
      <c r="A312" s="62">
        <v>13</v>
      </c>
      <c r="B312" s="63">
        <v>931</v>
      </c>
      <c r="C312" s="64" t="s">
        <v>324</v>
      </c>
      <c r="D312" s="23">
        <f>'2025 Kunta 21.7.'!D312</f>
        <v>8782880.1699999999</v>
      </c>
      <c r="E312" s="106">
        <f>'2025 Kunta 21.7.'!E312</f>
        <v>5.4540891860801244E-2</v>
      </c>
      <c r="F312" s="23">
        <f>'2025 Kunta 21.7.'!F312</f>
        <v>8674434.9340453558</v>
      </c>
      <c r="G312" s="23">
        <f>'2025 Kunta 21.7.'!G312</f>
        <v>8561633.2579079978</v>
      </c>
      <c r="H312" s="23">
        <f>'2025 Kunta 21.7.'!H312</f>
        <v>112801.67613735795</v>
      </c>
      <c r="I312" s="23">
        <f>'2025 Kunta 21.7.'!I312</f>
        <v>-589331.83903056232</v>
      </c>
      <c r="J312" s="23">
        <f>'2025 Kunta 21.7.'!J312</f>
        <v>-476530.16289320437</v>
      </c>
      <c r="K312" s="23">
        <f>'2025 Kunta 21.7.'!K312</f>
        <v>313427.4200087635</v>
      </c>
      <c r="L312" s="23"/>
      <c r="M312" s="23"/>
      <c r="N312" s="23"/>
      <c r="O312" s="23"/>
      <c r="P312" s="89">
        <f>'2025 Kunta 21.7.'!M312</f>
        <v>2452865.8761380725</v>
      </c>
      <c r="Q312" s="106">
        <f>'2025 Kunta 21.7.'!N312</f>
        <v>4.321420852293878E-2</v>
      </c>
    </row>
    <row r="313" spans="1:17" ht="15" customHeight="1">
      <c r="A313" s="62">
        <v>14</v>
      </c>
      <c r="B313" s="63">
        <v>934</v>
      </c>
      <c r="C313" s="64" t="s">
        <v>325</v>
      </c>
      <c r="D313" s="23">
        <f>'2025 Kunta 21.7.'!D313</f>
        <v>4840714.5199999996</v>
      </c>
      <c r="E313" s="106">
        <f>'2025 Kunta 21.7.'!E313</f>
        <v>5.5819067489882412E-2</v>
      </c>
      <c r="F313" s="23">
        <f>'2025 Kunta 21.7.'!F313</f>
        <v>4780944.556371944</v>
      </c>
      <c r="G313" s="23">
        <f>'2025 Kunta 21.7.'!G313</f>
        <v>4716997.8938099993</v>
      </c>
      <c r="H313" s="23">
        <f>'2025 Kunta 21.7.'!H313</f>
        <v>63946.662561944686</v>
      </c>
      <c r="I313" s="23">
        <f>'2025 Kunta 21.7.'!I313</f>
        <v>-324812.26375351375</v>
      </c>
      <c r="J313" s="23">
        <f>'2025 Kunta 21.7.'!J313</f>
        <v>-260865.60119156906</v>
      </c>
      <c r="K313" s="23">
        <f>'2025 Kunta 21.7.'!K313</f>
        <v>172746.59720224325</v>
      </c>
      <c r="L313" s="23"/>
      <c r="M313" s="23"/>
      <c r="N313" s="23"/>
      <c r="O313" s="23"/>
      <c r="P313" s="89">
        <f>'2025 Kunta 21.7.'!M313</f>
        <v>680054.79743387422</v>
      </c>
      <c r="Q313" s="106">
        <f>'2025 Kunta 21.7.'!N313</f>
        <v>9.5339302530309533E-2</v>
      </c>
    </row>
    <row r="314" spans="1:17" ht="15" customHeight="1">
      <c r="A314" s="62">
        <v>8</v>
      </c>
      <c r="B314" s="63">
        <v>935</v>
      </c>
      <c r="C314" s="64" t="s">
        <v>326</v>
      </c>
      <c r="D314" s="23">
        <f>'2025 Kunta 21.7.'!D314</f>
        <v>5306915.41</v>
      </c>
      <c r="E314" s="106">
        <f>'2025 Kunta 21.7.'!E314</f>
        <v>2.8820308128471028E-2</v>
      </c>
      <c r="F314" s="23">
        <f>'2025 Kunta 21.7.'!F314</f>
        <v>5241389.1039717598</v>
      </c>
      <c r="G314" s="23">
        <f>'2025 Kunta 21.7.'!G314</f>
        <v>5228595.3367619989</v>
      </c>
      <c r="H314" s="23">
        <f>'2025 Kunta 21.7.'!H314</f>
        <v>12793.767209760845</v>
      </c>
      <c r="I314" s="23">
        <f>'2025 Kunta 21.7.'!I314</f>
        <v>-356094.37423930276</v>
      </c>
      <c r="J314" s="23">
        <f>'2025 Kunta 21.7.'!J314</f>
        <v>-343300.60702954192</v>
      </c>
      <c r="K314" s="23">
        <f>'2025 Kunta 21.7.'!K314</f>
        <v>189383.52487633331</v>
      </c>
      <c r="L314" s="23"/>
      <c r="M314" s="23"/>
      <c r="N314" s="23"/>
      <c r="O314" s="23"/>
      <c r="P314" s="89">
        <f>'2025 Kunta 21.7.'!M314</f>
        <v>717514.70239181677</v>
      </c>
      <c r="Q314" s="106">
        <f>'2025 Kunta 21.7.'!N314</f>
        <v>5.3319227732730123E-2</v>
      </c>
    </row>
    <row r="315" spans="1:17" ht="15" customHeight="1">
      <c r="A315" s="62">
        <v>6</v>
      </c>
      <c r="B315" s="63">
        <v>936</v>
      </c>
      <c r="C315" s="64" t="s">
        <v>451</v>
      </c>
      <c r="D315" s="23">
        <f>'2025 Kunta 21.7.'!D315</f>
        <v>9832817.8499999996</v>
      </c>
      <c r="E315" s="106">
        <f>'2025 Kunta 21.7.'!E315</f>
        <v>5.7960300636850537E-2</v>
      </c>
      <c r="F315" s="23">
        <f>'2025 Kunta 21.7.'!F315</f>
        <v>9711408.6731465384</v>
      </c>
      <c r="G315" s="23">
        <f>'2025 Kunta 21.7.'!G315</f>
        <v>9609886.8904139977</v>
      </c>
      <c r="H315" s="23">
        <f>'2025 Kunta 21.7.'!H315</f>
        <v>101521.78273254074</v>
      </c>
      <c r="I315" s="23">
        <f>'2025 Kunta 21.7.'!I315</f>
        <v>-659782.72664888692</v>
      </c>
      <c r="J315" s="23">
        <f>'2025 Kunta 21.7.'!J315</f>
        <v>-558260.94391634618</v>
      </c>
      <c r="K315" s="23">
        <f>'2025 Kunta 21.7.'!K315</f>
        <v>350895.68233761028</v>
      </c>
      <c r="L315" s="23"/>
      <c r="M315" s="23"/>
      <c r="N315" s="23"/>
      <c r="O315" s="23"/>
      <c r="P315" s="89">
        <f>'2025 Kunta 21.7.'!M315</f>
        <v>2318404.6008072407</v>
      </c>
      <c r="Q315" s="106">
        <f>'2025 Kunta 21.7.'!N315</f>
        <v>0.21926013548830969</v>
      </c>
    </row>
    <row r="316" spans="1:17" ht="15" customHeight="1">
      <c r="A316" s="62">
        <v>21</v>
      </c>
      <c r="B316" s="63">
        <v>941</v>
      </c>
      <c r="C316" s="64" t="s">
        <v>328</v>
      </c>
      <c r="D316" s="23">
        <f>'2025 Kunta 21.7.'!D316</f>
        <v>1619649.46</v>
      </c>
      <c r="E316" s="106">
        <f>'2025 Kunta 21.7.'!E316</f>
        <v>2.9308597363537858E-2</v>
      </c>
      <c r="F316" s="23">
        <f>'2025 Kunta 21.7.'!F316</f>
        <v>1599651.0922147417</v>
      </c>
      <c r="G316" s="23">
        <f>'2025 Kunta 21.7.'!G316</f>
        <v>1607495.6727539997</v>
      </c>
      <c r="H316" s="23">
        <f>'2025 Kunta 21.7.'!H316</f>
        <v>-7844.5805392579641</v>
      </c>
      <c r="I316" s="23">
        <f>'2025 Kunta 21.7.'!I316</f>
        <v>-108678.58565428399</v>
      </c>
      <c r="J316" s="23">
        <f>'2025 Kunta 21.7.'!J316</f>
        <v>-116523.16619354195</v>
      </c>
      <c r="K316" s="23">
        <f>'2025 Kunta 21.7.'!K316</f>
        <v>57799.097988420697</v>
      </c>
      <c r="L316" s="23"/>
      <c r="M316" s="23"/>
      <c r="N316" s="23"/>
      <c r="O316" s="23"/>
      <c r="P316" s="89">
        <f>'2025 Kunta 21.7.'!M316</f>
        <v>52162.186046447889</v>
      </c>
      <c r="Q316" s="106">
        <f>'2025 Kunta 21.7.'!N316</f>
        <v>-4.484630502393816E-2</v>
      </c>
    </row>
    <row r="317" spans="1:17" ht="15" customHeight="1">
      <c r="A317" s="62">
        <v>15</v>
      </c>
      <c r="B317" s="63">
        <v>946</v>
      </c>
      <c r="C317" s="64" t="s">
        <v>452</v>
      </c>
      <c r="D317" s="23">
        <f>'2025 Kunta 21.7.'!D317</f>
        <v>11480134.76</v>
      </c>
      <c r="E317" s="106">
        <f>'2025 Kunta 21.7.'!E317</f>
        <v>4.6452697756247829E-2</v>
      </c>
      <c r="F317" s="23">
        <f>'2025 Kunta 21.7.'!F317</f>
        <v>11338385.595859997</v>
      </c>
      <c r="G317" s="23">
        <f>'2025 Kunta 21.7.'!G317</f>
        <v>11331310.368329998</v>
      </c>
      <c r="H317" s="23">
        <f>'2025 Kunta 21.7.'!H317</f>
        <v>7075.2275299988687</v>
      </c>
      <c r="I317" s="23">
        <f>'2025 Kunta 21.7.'!I317</f>
        <v>-770317.80002407613</v>
      </c>
      <c r="J317" s="23">
        <f>'2025 Kunta 21.7.'!J317</f>
        <v>-763242.57249407726</v>
      </c>
      <c r="K317" s="23">
        <f>'2025 Kunta 21.7.'!K317</f>
        <v>409682.12585550116</v>
      </c>
      <c r="L317" s="23"/>
      <c r="M317" s="23"/>
      <c r="N317" s="23"/>
      <c r="O317" s="23"/>
      <c r="P317" s="89">
        <f>'2025 Kunta 21.7.'!M317</f>
        <v>1459612.2719278825</v>
      </c>
      <c r="Q317" s="106">
        <f>'2025 Kunta 21.7.'!N317</f>
        <v>0.17749039435134106</v>
      </c>
    </row>
    <row r="318" spans="1:17" ht="15" customHeight="1">
      <c r="A318" s="62">
        <v>19</v>
      </c>
      <c r="B318" s="63">
        <v>976</v>
      </c>
      <c r="C318" s="64" t="s">
        <v>453</v>
      </c>
      <c r="D318" s="23">
        <f>'2025 Kunta 21.7.'!D318</f>
        <v>5865307.6900000004</v>
      </c>
      <c r="E318" s="106">
        <f>'2025 Kunta 21.7.'!E318</f>
        <v>4.1170997785949348E-2</v>
      </c>
      <c r="F318" s="23">
        <f>'2025 Kunta 21.7.'!F318</f>
        <v>5792886.7228369433</v>
      </c>
      <c r="G318" s="23">
        <f>'2025 Kunta 21.7.'!G318</f>
        <v>5836828.691771999</v>
      </c>
      <c r="H318" s="23">
        <f>'2025 Kunta 21.7.'!H318</f>
        <v>-43941.968935055658</v>
      </c>
      <c r="I318" s="23">
        <f>'2025 Kunta 21.7.'!I318</f>
        <v>-393562.53307823505</v>
      </c>
      <c r="J318" s="23">
        <f>'2025 Kunta 21.7.'!J318</f>
        <v>-437504.50201329071</v>
      </c>
      <c r="K318" s="23">
        <f>'2025 Kunta 21.7.'!K318</f>
        <v>209310.41085059693</v>
      </c>
      <c r="L318" s="23"/>
      <c r="M318" s="23"/>
      <c r="N318" s="23"/>
      <c r="O318" s="23"/>
      <c r="P318" s="89">
        <f>'2025 Kunta 21.7.'!M318</f>
        <v>666266.60124279046</v>
      </c>
      <c r="Q318" s="106">
        <f>'2025 Kunta 21.7.'!N318</f>
        <v>0.32436466297568423</v>
      </c>
    </row>
    <row r="319" spans="1:17" ht="15" customHeight="1">
      <c r="A319" s="62">
        <v>17</v>
      </c>
      <c r="B319" s="63">
        <v>977</v>
      </c>
      <c r="C319" s="64" t="s">
        <v>331</v>
      </c>
      <c r="D319" s="23">
        <f>'2025 Kunta 21.7.'!D319</f>
        <v>31779116.989999998</v>
      </c>
      <c r="E319" s="106">
        <f>'2025 Kunta 21.7.'!E319</f>
        <v>6.324175230008211E-2</v>
      </c>
      <c r="F319" s="23">
        <f>'2025 Kunta 21.7.'!F319</f>
        <v>31386729.325167406</v>
      </c>
      <c r="G319" s="23">
        <f>'2025 Kunta 21.7.'!G319</f>
        <v>31404739.660361994</v>
      </c>
      <c r="H319" s="23">
        <f>'2025 Kunta 21.7.'!H319</f>
        <v>-18010.335194587708</v>
      </c>
      <c r="I319" s="23">
        <f>'2025 Kunta 21.7.'!I319</f>
        <v>-2132380.8472823659</v>
      </c>
      <c r="J319" s="23">
        <f>'2025 Kunta 21.7.'!J319</f>
        <v>-2150391.1824769536</v>
      </c>
      <c r="K319" s="23">
        <f>'2025 Kunta 21.7.'!K319</f>
        <v>1134075.2071688985</v>
      </c>
      <c r="L319" s="23"/>
      <c r="M319" s="23"/>
      <c r="N319" s="23"/>
      <c r="O319" s="23"/>
      <c r="P319" s="89">
        <f>'2025 Kunta 21.7.'!M319</f>
        <v>3327295.1697953572</v>
      </c>
      <c r="Q319" s="106">
        <f>'2025 Kunta 21.7.'!N319</f>
        <v>-3.4471157939851449E-2</v>
      </c>
    </row>
    <row r="320" spans="1:17" ht="15" customHeight="1">
      <c r="A320" s="62">
        <v>6</v>
      </c>
      <c r="B320" s="63">
        <v>980</v>
      </c>
      <c r="C320" s="64" t="s">
        <v>332</v>
      </c>
      <c r="D320" s="23">
        <f>'2025 Kunta 21.7.'!D320</f>
        <v>68494010</v>
      </c>
      <c r="E320" s="106">
        <f>'2025 Kunta 21.7.'!E320</f>
        <v>6.7851107930643861E-2</v>
      </c>
      <c r="F320" s="23">
        <f>'2025 Kunta 21.7.'!F320</f>
        <v>67648290.949738875</v>
      </c>
      <c r="G320" s="23">
        <f>'2025 Kunta 21.7.'!G320</f>
        <v>67284304.94590199</v>
      </c>
      <c r="H320" s="23">
        <f>'2025 Kunta 21.7.'!H320</f>
        <v>363986.00383688509</v>
      </c>
      <c r="I320" s="23">
        <f>'2025 Kunta 21.7.'!I320</f>
        <v>-4595952.5912418012</v>
      </c>
      <c r="J320" s="23">
        <f>'2025 Kunta 21.7.'!J320</f>
        <v>-4231966.5874049161</v>
      </c>
      <c r="K320" s="23">
        <f>'2025 Kunta 21.7.'!K320</f>
        <v>2444289.3930948903</v>
      </c>
      <c r="L320" s="23"/>
      <c r="M320" s="23"/>
      <c r="N320" s="23"/>
      <c r="O320" s="23"/>
      <c r="P320" s="89">
        <f>'2025 Kunta 21.7.'!M320</f>
        <v>7751939.9457529429</v>
      </c>
      <c r="Q320" s="106">
        <f>'2025 Kunta 21.7.'!N320</f>
        <v>0.12731447371312332</v>
      </c>
    </row>
    <row r="321" spans="1:17" ht="15" customHeight="1">
      <c r="A321" s="62">
        <v>5</v>
      </c>
      <c r="B321" s="63">
        <v>981</v>
      </c>
      <c r="C321" s="64" t="s">
        <v>333</v>
      </c>
      <c r="D321" s="23">
        <f>'2025 Kunta 21.7.'!D321</f>
        <v>4079011.33</v>
      </c>
      <c r="E321" s="106">
        <f>'2025 Kunta 21.7.'!E321</f>
        <v>5.8558145043810406E-2</v>
      </c>
      <c r="F321" s="23">
        <f>'2025 Kunta 21.7.'!F321</f>
        <v>4028646.3770937244</v>
      </c>
      <c r="G321" s="23">
        <f>'2025 Kunta 21.7.'!G321</f>
        <v>4012052.050691999</v>
      </c>
      <c r="H321" s="23">
        <f>'2025 Kunta 21.7.'!H321</f>
        <v>16594.326401725411</v>
      </c>
      <c r="I321" s="23">
        <f>'2025 Kunta 21.7.'!I321</f>
        <v>-273701.92943613854</v>
      </c>
      <c r="J321" s="23">
        <f>'2025 Kunta 21.7.'!J321</f>
        <v>-257107.60303441313</v>
      </c>
      <c r="K321" s="23">
        <f>'2025 Kunta 21.7.'!K321</f>
        <v>145564.32202221599</v>
      </c>
      <c r="L321" s="23"/>
      <c r="M321" s="23"/>
      <c r="N321" s="23"/>
      <c r="O321" s="23"/>
      <c r="P321" s="89">
        <f>'2025 Kunta 21.7.'!M321</f>
        <v>287638.11548873538</v>
      </c>
      <c r="Q321" s="106">
        <f>'2025 Kunta 21.7.'!N321</f>
        <v>0.33402859283663799</v>
      </c>
    </row>
    <row r="322" spans="1:17" ht="15" customHeight="1">
      <c r="A322" s="62">
        <v>14</v>
      </c>
      <c r="B322" s="63">
        <v>989</v>
      </c>
      <c r="C322" s="64" t="s">
        <v>454</v>
      </c>
      <c r="D322" s="23">
        <f>'2025 Kunta 21.7.'!D322</f>
        <v>10344455.92</v>
      </c>
      <c r="E322" s="106">
        <f>'2025 Kunta 21.7.'!E322</f>
        <v>0.10410128513870665</v>
      </c>
      <c r="F322" s="23">
        <f>'2025 Kunta 21.7.'!F322</f>
        <v>10216729.372289762</v>
      </c>
      <c r="G322" s="23">
        <f>'2025 Kunta 21.7.'!G322</f>
        <v>10122662.583521999</v>
      </c>
      <c r="H322" s="23">
        <f>'2025 Kunta 21.7.'!H322</f>
        <v>94066.788767762482</v>
      </c>
      <c r="I322" s="23">
        <f>'2025 Kunta 21.7.'!I322</f>
        <v>-694113.67491128913</v>
      </c>
      <c r="J322" s="23">
        <f>'2025 Kunta 21.7.'!J322</f>
        <v>-600046.88614352664</v>
      </c>
      <c r="K322" s="23">
        <f>'2025 Kunta 21.7.'!K322</f>
        <v>369154.0892786631</v>
      </c>
      <c r="L322" s="23"/>
      <c r="M322" s="23"/>
      <c r="N322" s="23"/>
      <c r="O322" s="23"/>
      <c r="P322" s="89">
        <f>'2025 Kunta 21.7.'!M322</f>
        <v>1292380.5725151314</v>
      </c>
      <c r="Q322" s="106">
        <f>'2025 Kunta 21.7.'!N322</f>
        <v>0.10814783240897707</v>
      </c>
    </row>
    <row r="323" spans="1:17" ht="15" customHeight="1">
      <c r="A323" s="62">
        <v>13</v>
      </c>
      <c r="B323" s="63" t="s">
        <v>455</v>
      </c>
      <c r="C323" s="64" t="s">
        <v>335</v>
      </c>
      <c r="D323" s="23">
        <f>'2025 Kunta 21.7.'!D323</f>
        <v>34217692.770000003</v>
      </c>
      <c r="E323" s="106">
        <f>'2025 Kunta 21.7.'!E323</f>
        <v>4.7470523639149942E-2</v>
      </c>
      <c r="F323" s="23">
        <f>'2025 Kunta 21.7.'!F323</f>
        <v>33795195.173033908</v>
      </c>
      <c r="G323" s="23">
        <f>'2025 Kunta 21.7.'!G323</f>
        <v>33804994.506317995</v>
      </c>
      <c r="H323" s="23">
        <f>'2025 Kunta 21.7.'!H323</f>
        <v>-9799.3332840874791</v>
      </c>
      <c r="I323" s="23">
        <f>'2025 Kunta 21.7.'!I323</f>
        <v>-2296009.443053449</v>
      </c>
      <c r="J323" s="23">
        <f>'2025 Kunta 21.7.'!J323</f>
        <v>-2305808.7763375365</v>
      </c>
      <c r="K323" s="23">
        <f>'2025 Kunta 21.7.'!K323</f>
        <v>1221098.6551070777</v>
      </c>
      <c r="L323" s="23"/>
      <c r="M323" s="23"/>
      <c r="N323" s="23"/>
      <c r="O323" s="23"/>
      <c r="P323" s="89">
        <f>'2025 Kunta 21.7.'!M323</f>
        <v>4610389.1832420658</v>
      </c>
      <c r="Q323" s="106">
        <f>'2025 Kunta 21.7.'!N323</f>
        <v>-0.26670178028873526</v>
      </c>
    </row>
  </sheetData>
  <pageMargins left="0.75" right="0.75" top="1" bottom="1" header="0.4921259845" footer="0.4921259845"/>
  <pageSetup paperSize="9" fitToHeight="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DEADB-1F49-486D-B9EA-C31AFBCD8F10}">
  <dimension ref="A1:AY272"/>
  <sheetViews>
    <sheetView showGridLines="0" workbookViewId="0">
      <pane ySplit="15" topLeftCell="A16" activePane="bottomLeft" state="frozen"/>
      <selection activeCell="D7" sqref="D7"/>
      <selection pane="bottomLeft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32.81640625" style="19" customWidth="1"/>
    <col min="4" max="4" width="13.453125" style="1" customWidth="1"/>
    <col min="5" max="5" width="11.81640625" style="1" customWidth="1"/>
    <col min="6" max="6" width="15.54296875" style="1" customWidth="1"/>
    <col min="7" max="8" width="13.453125" style="1" customWidth="1"/>
    <col min="9" max="9" width="13.81640625" style="1" customWidth="1"/>
    <col min="10" max="10" width="15.81640625" style="1" customWidth="1"/>
    <col min="11" max="11" width="11.1796875" style="1" customWidth="1"/>
    <col min="12" max="12" width="16.453125" style="1" hidden="1" customWidth="1"/>
    <col min="13" max="13" width="13.453125" style="1" hidden="1" customWidth="1"/>
    <col min="14" max="14" width="12.81640625" style="1" hidden="1" customWidth="1"/>
    <col min="15" max="15" width="20" style="1" hidden="1" customWidth="1"/>
    <col min="16" max="16" width="0" style="1" hidden="1" customWidth="1"/>
    <col min="17" max="17" width="19.81640625" style="1" customWidth="1"/>
    <col min="18" max="18" width="15.1796875" style="1" customWidth="1"/>
    <col min="19" max="19" width="24.81640625" style="1" customWidth="1"/>
    <col min="20" max="20" width="14.453125" style="1" customWidth="1"/>
    <col min="21" max="21" width="9.54296875" style="1" customWidth="1"/>
    <col min="22" max="28" width="12" style="1" customWidth="1"/>
    <col min="29" max="29" width="11.1796875" style="1" customWidth="1"/>
    <col min="30" max="30" width="13.1796875" style="1" customWidth="1"/>
    <col min="31" max="31" width="14.54296875" style="1" customWidth="1"/>
    <col min="32" max="32" width="34.453125" style="117" customWidth="1"/>
    <col min="33" max="33" width="12.453125" style="117" customWidth="1"/>
    <col min="34" max="34" width="9.1796875" style="117" customWidth="1"/>
    <col min="35" max="35" width="16.1796875" style="117" customWidth="1"/>
    <col min="36" max="36" width="17.1796875" style="117" customWidth="1"/>
    <col min="37" max="37" width="13.453125" style="117" customWidth="1"/>
    <col min="38" max="42" width="12" style="1" customWidth="1"/>
    <col min="43" max="43" width="11.1796875" style="1" customWidth="1"/>
    <col min="44" max="44" width="2" style="1" customWidth="1"/>
    <col min="45" max="46" width="9.1796875" style="1"/>
    <col min="47" max="47" width="33" style="120" customWidth="1"/>
    <col min="48" max="48" width="15.453125" style="120" customWidth="1"/>
    <col min="49" max="49" width="9.54296875" style="120" customWidth="1"/>
    <col min="50" max="50" width="11.1796875" style="120" customWidth="1"/>
    <col min="51" max="51" width="12.1796875" style="120" customWidth="1"/>
    <col min="52" max="16384" width="9.1796875" style="1"/>
  </cols>
  <sheetData>
    <row r="1" spans="1:51" ht="14">
      <c r="A1" s="33" t="s">
        <v>336</v>
      </c>
      <c r="B1" s="33"/>
      <c r="C1" s="46"/>
      <c r="D1" s="33" t="s">
        <v>970</v>
      </c>
      <c r="E1" s="34"/>
      <c r="F1" s="33"/>
      <c r="G1" s="33"/>
      <c r="H1" s="33"/>
      <c r="I1" s="33"/>
      <c r="J1" s="33"/>
      <c r="K1" s="35" t="s">
        <v>2</v>
      </c>
      <c r="AF1" s="116" t="s">
        <v>971</v>
      </c>
      <c r="AJ1" s="118" t="e">
        <f>'2022 Kunta'!#REF!</f>
        <v>#REF!</v>
      </c>
      <c r="AU1" s="119" t="e">
        <f>'2022 Kommunerna'!#REF!</f>
        <v>#REF!</v>
      </c>
      <c r="AV1" s="159"/>
      <c r="AW1" s="160"/>
      <c r="AX1" s="161"/>
    </row>
    <row r="2" spans="1:51" ht="14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>
        <f>'2022 Kunta'!K2</f>
        <v>45232</v>
      </c>
      <c r="AU2" s="119"/>
      <c r="AV2" s="157"/>
      <c r="AW2" s="162"/>
      <c r="AX2" s="131"/>
      <c r="AY2" s="156" t="e">
        <f>AJ1</f>
        <v>#REF!</v>
      </c>
    </row>
    <row r="3" spans="1:51" ht="14">
      <c r="A3" s="38" t="s">
        <v>972</v>
      </c>
      <c r="B3" s="38"/>
      <c r="C3" s="48"/>
      <c r="D3" s="38"/>
      <c r="E3" s="38"/>
      <c r="F3" s="38"/>
      <c r="G3" s="39"/>
      <c r="H3" s="38"/>
      <c r="I3" s="38"/>
      <c r="J3" s="75" t="s">
        <v>339</v>
      </c>
      <c r="K3" s="75">
        <f>'2022 Kunta'!K3</f>
        <v>2022</v>
      </c>
      <c r="Q3" s="3"/>
      <c r="R3" s="4"/>
      <c r="AF3" s="116" t="s">
        <v>973</v>
      </c>
      <c r="AG3" s="123"/>
      <c r="AH3" s="123"/>
      <c r="AI3" s="123"/>
      <c r="AJ3" s="124" t="e">
        <f>'2022 Kunta'!#REF!</f>
        <v>#REF!</v>
      </c>
      <c r="AU3" s="125"/>
      <c r="AV3" s="163"/>
      <c r="AW3" s="160"/>
      <c r="AX3" s="164"/>
    </row>
    <row r="4" spans="1:51" ht="14">
      <c r="A4" s="40"/>
      <c r="B4" s="40"/>
      <c r="C4" s="49"/>
      <c r="D4" s="41"/>
      <c r="E4" s="42"/>
      <c r="F4" s="41"/>
      <c r="G4" s="40"/>
      <c r="H4" s="40"/>
      <c r="I4" s="40"/>
      <c r="Q4" s="3"/>
      <c r="R4" s="2"/>
      <c r="AF4" s="126" t="s">
        <v>974</v>
      </c>
      <c r="AG4" s="123"/>
      <c r="AH4" s="123"/>
      <c r="AI4" s="127"/>
      <c r="AV4" s="165"/>
      <c r="AW4" s="166"/>
      <c r="AX4" s="159"/>
    </row>
    <row r="5" spans="1:51" ht="13">
      <c r="Q5" s="29"/>
      <c r="AF5" s="128"/>
      <c r="AG5" s="129"/>
      <c r="AH5" s="129"/>
      <c r="AU5" s="130" t="s">
        <v>975</v>
      </c>
      <c r="AX5" s="131"/>
    </row>
    <row r="6" spans="1:51" ht="13">
      <c r="A6" s="7"/>
      <c r="B6" s="8"/>
      <c r="C6" s="50"/>
      <c r="D6" s="8"/>
      <c r="E6" s="8"/>
      <c r="F6" s="8"/>
      <c r="G6" s="8"/>
      <c r="H6" s="8"/>
      <c r="I6" s="8"/>
      <c r="J6" s="8"/>
      <c r="K6" s="9"/>
      <c r="Q6" s="29"/>
      <c r="AI6" s="132" t="s">
        <v>976</v>
      </c>
      <c r="AJ6" s="132" t="e">
        <f>'2022 Kunta'!#REF!</f>
        <v>#REF!</v>
      </c>
      <c r="AU6" s="158" t="s">
        <v>977</v>
      </c>
      <c r="AV6" s="167" t="e">
        <f>'2022 Srk'!#REF!</f>
        <v>#REF!</v>
      </c>
      <c r="AW6" s="133"/>
      <c r="AX6" s="131"/>
    </row>
    <row r="7" spans="1:51" ht="13.75" customHeight="1">
      <c r="A7" s="79" t="s">
        <v>340</v>
      </c>
      <c r="D7" s="11">
        <f>'2022 Kunta'!D7</f>
        <v>35398241894.059998</v>
      </c>
      <c r="K7" s="12"/>
      <c r="Q7" s="3"/>
      <c r="R7" s="2"/>
      <c r="AU7" s="133" t="s">
        <v>978</v>
      </c>
      <c r="AV7" s="134"/>
      <c r="AX7" s="131"/>
    </row>
    <row r="8" spans="1:51" ht="13.75" customHeight="1">
      <c r="A8" s="79" t="s">
        <v>341</v>
      </c>
      <c r="D8" s="11">
        <f>'2022 Kunta'!D8</f>
        <v>35018880050.690002</v>
      </c>
      <c r="F8" s="38" t="s">
        <v>342</v>
      </c>
      <c r="K8" s="12"/>
      <c r="Q8" s="13"/>
      <c r="AU8" s="133" t="s">
        <v>979</v>
      </c>
      <c r="AV8" s="135"/>
    </row>
    <row r="9" spans="1:51" ht="13.75" customHeight="1">
      <c r="A9" s="97" t="s">
        <v>343</v>
      </c>
      <c r="D9" s="11">
        <f>'2022 Kunta'!D9</f>
        <v>2824835778.3200002</v>
      </c>
      <c r="F9" s="38" t="s">
        <v>344</v>
      </c>
      <c r="K9" s="12"/>
      <c r="Q9" s="13"/>
    </row>
    <row r="10" spans="1:51" ht="13.75" customHeight="1">
      <c r="A10" s="79" t="s">
        <v>345</v>
      </c>
      <c r="D10" s="11">
        <f>'2022 Kunta'!D10</f>
        <v>1334130587.03</v>
      </c>
      <c r="K10" s="12"/>
      <c r="Q10" s="13"/>
    </row>
    <row r="11" spans="1:5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51" s="19" customFormat="1" ht="34.75" customHeight="1">
      <c r="A12" s="17"/>
      <c r="B12" s="17"/>
      <c r="C12" s="17" t="s">
        <v>348</v>
      </c>
      <c r="D12" s="17" t="s">
        <v>980</v>
      </c>
      <c r="E12" s="17" t="s">
        <v>350</v>
      </c>
      <c r="F12" s="18" t="s">
        <v>981</v>
      </c>
      <c r="G12" s="17" t="s">
        <v>982</v>
      </c>
      <c r="H12" s="17" t="s">
        <v>353</v>
      </c>
      <c r="I12" s="17" t="s">
        <v>983</v>
      </c>
      <c r="J12" s="17" t="s">
        <v>355</v>
      </c>
      <c r="K12" s="17" t="s">
        <v>356</v>
      </c>
      <c r="L12" s="17" t="s">
        <v>357</v>
      </c>
      <c r="M12" s="17" t="s">
        <v>358</v>
      </c>
      <c r="S12" s="1"/>
      <c r="AF12" s="168" t="s">
        <v>348</v>
      </c>
      <c r="AG12" s="168" t="s">
        <v>984</v>
      </c>
      <c r="AH12" s="168" t="s">
        <v>985</v>
      </c>
      <c r="AI12" s="168" t="s">
        <v>986</v>
      </c>
      <c r="AJ12" s="168" t="s">
        <v>987</v>
      </c>
      <c r="AK12" s="168" t="s">
        <v>988</v>
      </c>
      <c r="AL12" s="1"/>
      <c r="AM12" s="1"/>
      <c r="AN12" s="1"/>
      <c r="AO12" s="1"/>
      <c r="AU12" s="169" t="e">
        <f>'2022 Kommunerna'!#REF!</f>
        <v>#REF!</v>
      </c>
      <c r="AV12" s="169" t="e">
        <f>'2022 Kommunerna'!#REF!</f>
        <v>#REF!</v>
      </c>
      <c r="AW12" s="169" t="e">
        <f>'2022 Kommunerna'!#REF!</f>
        <v>#REF!</v>
      </c>
      <c r="AX12" s="169" t="e">
        <f>'2022 Kommunerna'!#REF!</f>
        <v>#REF!</v>
      </c>
      <c r="AY12" s="169" t="e">
        <f>'2022 Kommunerna'!#REF!</f>
        <v>#REF!</v>
      </c>
    </row>
    <row r="13" spans="1:51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  <c r="P13" s="1" t="s">
        <v>989</v>
      </c>
      <c r="AF13" s="138" t="e">
        <f>'2022 Srk'!#REF!</f>
        <v>#REF!</v>
      </c>
      <c r="AG13" s="117" t="e">
        <f>'2022 Srk'!#REF!</f>
        <v>#REF!</v>
      </c>
      <c r="AH13" s="139" t="e">
        <f>'2022 Srk'!#REF!</f>
        <v>#REF!</v>
      </c>
      <c r="AI13" s="117" t="e">
        <f>'2022 Srk'!#REF!</f>
        <v>#REF!</v>
      </c>
      <c r="AJ13" s="117" t="e">
        <f>'2022 Srk'!#REF!</f>
        <v>#REF!</v>
      </c>
      <c r="AK13" s="172" t="e">
        <f>'2022 Srk'!#REF!</f>
        <v>#REF!</v>
      </c>
      <c r="AU13" s="120" t="e">
        <f>'2022 Srk'!#REF!</f>
        <v>#REF!</v>
      </c>
      <c r="AV13" s="120" t="e">
        <f>'2022 Srk'!#REF!</f>
        <v>#REF!</v>
      </c>
      <c r="AW13" s="120" t="e">
        <f>'2022 Srk'!#REF!</f>
        <v>#REF!</v>
      </c>
      <c r="AX13" s="120" t="e">
        <f>'2022 Srk'!#REF!</f>
        <v>#REF!</v>
      </c>
      <c r="AY13" s="120" t="e">
        <f>'2022 Srk'!#REF!</f>
        <v>#REF!</v>
      </c>
    </row>
    <row r="14" spans="1:51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  <c r="AF14" s="141" t="e">
        <f>'2022 Srk'!#REF!</f>
        <v>#REF!</v>
      </c>
      <c r="AG14" s="117" t="e">
        <f>'2022 Srk'!#REF!</f>
        <v>#REF!</v>
      </c>
      <c r="AH14" s="139" t="e">
        <f>'2022 Srk'!#REF!</f>
        <v>#REF!</v>
      </c>
      <c r="AI14" s="117" t="e">
        <f>'2022 Srk'!#REF!</f>
        <v>#REF!</v>
      </c>
      <c r="AJ14" s="117" t="e">
        <f>'2022 Srk'!#REF!</f>
        <v>#REF!</v>
      </c>
      <c r="AK14" s="172" t="e">
        <f>'2022 Srk'!#REF!</f>
        <v>#REF!</v>
      </c>
      <c r="AU14" s="120" t="e">
        <f>'2022 Srk'!#REF!</f>
        <v>#REF!</v>
      </c>
      <c r="AV14" s="120" t="e">
        <f>'2022 Srk'!#REF!</f>
        <v>#REF!</v>
      </c>
      <c r="AW14" s="120" t="e">
        <f>'2022 Srk'!#REF!</f>
        <v>#REF!</v>
      </c>
      <c r="AX14" s="120" t="e">
        <f>'2022 Srk'!#REF!</f>
        <v>#REF!</v>
      </c>
      <c r="AY14" s="120" t="e">
        <f>'2022 Srk'!#REF!</f>
        <v>#REF!</v>
      </c>
    </row>
    <row r="15" spans="1:51" ht="18" customHeight="1">
      <c r="A15" s="24"/>
      <c r="B15" s="25"/>
      <c r="C15" s="26"/>
      <c r="D15" s="23">
        <f>'2022 Srk'!D15</f>
        <v>953362598.67999995</v>
      </c>
      <c r="E15" s="70">
        <f>'2022 Srk'!E15</f>
        <v>1.9728392830433261E-2</v>
      </c>
      <c r="F15" s="23">
        <f>'2022 Srk'!F15</f>
        <v>943145441.73989916</v>
      </c>
      <c r="G15" s="23">
        <f>'2022 Srk'!G15</f>
        <v>945509761.36863005</v>
      </c>
      <c r="H15" s="23">
        <f>'2022 Srk'!H15</f>
        <v>-2364319.6287306268</v>
      </c>
      <c r="I15" s="23">
        <f>'2022 Srk'!I15</f>
        <v>-76079845.618414983</v>
      </c>
      <c r="J15" s="23">
        <f>'2022 Srk'!J15</f>
        <v>-78444165.247145668</v>
      </c>
      <c r="K15" s="23">
        <f>'2022 Srk'!K15</f>
        <v>35931451.263482876</v>
      </c>
      <c r="L15" s="23">
        <v>701505680.25</v>
      </c>
      <c r="M15" s="22">
        <v>2.9313179627423636E-2</v>
      </c>
      <c r="S15" s="178"/>
      <c r="T15" s="173"/>
      <c r="U15" s="173"/>
      <c r="V15" s="174"/>
      <c r="W15" s="174"/>
      <c r="X15" s="173"/>
      <c r="Y15" s="174"/>
      <c r="Z15" s="173"/>
      <c r="AA15" s="173"/>
      <c r="AB15" s="174"/>
      <c r="AC15" s="174"/>
      <c r="AD15" s="143"/>
      <c r="AE15" s="144"/>
      <c r="AF15" s="145" t="s">
        <v>990</v>
      </c>
      <c r="AG15" s="146" t="e">
        <f>'2022 Srk'!#REF!</f>
        <v>#REF!</v>
      </c>
      <c r="AH15" s="147" t="e">
        <f>'2022 Srk'!#REF!</f>
        <v>#REF!</v>
      </c>
      <c r="AI15" s="148" t="e">
        <f>'2022 Srk'!#REF!</f>
        <v>#REF!</v>
      </c>
      <c r="AJ15" s="148" t="e">
        <f>'2022 Srk'!#REF!</f>
        <v>#REF!</v>
      </c>
      <c r="AK15" s="148" t="e">
        <f>'2022 Srk'!#REF!</f>
        <v>#REF!</v>
      </c>
      <c r="AU15" s="170" t="s">
        <v>990</v>
      </c>
      <c r="AV15" s="149" t="e">
        <f>'2022 Srk'!#REF!</f>
        <v>#REF!</v>
      </c>
      <c r="AW15" s="150" t="e">
        <f>'2022 Srk'!#REF!</f>
        <v>#REF!</v>
      </c>
      <c r="AX15" s="149" t="e">
        <f>'2022 Srk'!#REF!</f>
        <v>#REF!</v>
      </c>
      <c r="AY15" s="149" t="e">
        <f>'2022 Srk'!#REF!</f>
        <v>#REF!</v>
      </c>
    </row>
    <row r="16" spans="1:51" ht="15" customHeight="1">
      <c r="A16" s="86" t="s">
        <v>469</v>
      </c>
      <c r="B16" s="25"/>
      <c r="C16" s="26" t="s">
        <v>991</v>
      </c>
      <c r="D16" s="23">
        <f>'2022 Srk'!D16</f>
        <v>194964.64</v>
      </c>
      <c r="E16" s="70">
        <f>'2022 Srk'!E16</f>
        <v>-7.2563694320539107E-2</v>
      </c>
      <c r="F16" s="23">
        <f>'2022 Srk'!F16</f>
        <v>192875.21009430804</v>
      </c>
      <c r="G16" s="23">
        <f>'2022 Srk'!G16</f>
        <v>206910.43952715187</v>
      </c>
      <c r="H16" s="23">
        <f>'2022 Srk'!H16</f>
        <v>-14035.229432843829</v>
      </c>
      <c r="I16" s="23">
        <f>'2022 Srk'!I16</f>
        <v>-15558.487119997226</v>
      </c>
      <c r="J16" s="23">
        <f>'2022 Srk'!J16</f>
        <v>-29593.716552841055</v>
      </c>
      <c r="K16" s="23">
        <f>'2022 Srk'!K16</f>
        <v>7348.0567309457283</v>
      </c>
      <c r="L16" s="23"/>
      <c r="M16" s="22">
        <v>3.2344975291232806E-3</v>
      </c>
      <c r="N16" s="27">
        <v>2022</v>
      </c>
      <c r="O16" s="1" t="s">
        <v>473</v>
      </c>
      <c r="Q16" s="175"/>
      <c r="S16" s="178"/>
      <c r="T16" s="176"/>
      <c r="U16" s="176"/>
      <c r="V16" s="177"/>
      <c r="W16" s="177"/>
      <c r="X16" s="176"/>
      <c r="Y16" s="177"/>
      <c r="Z16" s="176"/>
      <c r="AA16" s="176"/>
      <c r="AB16" s="177"/>
      <c r="AC16" s="177"/>
      <c r="AD16" s="11"/>
      <c r="AE16" s="151"/>
      <c r="AF16" s="152" t="str">
        <f t="shared" ref="AF16:AF79" si="0">C16</f>
        <v>Ålands Södra Skärgårdsförsamling</v>
      </c>
      <c r="AG16" s="153" t="e">
        <f>'2022 Srk'!#REF!</f>
        <v>#REF!</v>
      </c>
      <c r="AH16" s="139" t="e">
        <f>'2022 Srk'!#REF!</f>
        <v>#REF!</v>
      </c>
      <c r="AI16" s="154" t="e">
        <f>'2022 Srk'!#REF!</f>
        <v>#REF!</v>
      </c>
      <c r="AJ16" s="154" t="e">
        <f>'2022 Srk'!#REF!</f>
        <v>#REF!</v>
      </c>
      <c r="AK16" s="154" t="e">
        <f>'2022 Srk'!#REF!</f>
        <v>#REF!</v>
      </c>
      <c r="AU16" s="170" t="str">
        <f t="shared" ref="AU16:AU79" si="1">AF16</f>
        <v>Ålands Södra Skärgårdsförsamling</v>
      </c>
      <c r="AV16" s="149" t="e">
        <f>'2022 Srk'!#REF!</f>
        <v>#REF!</v>
      </c>
      <c r="AW16" s="150" t="e">
        <f>'2022 Srk'!#REF!</f>
        <v>#REF!</v>
      </c>
      <c r="AX16" s="149" t="e">
        <f>'2022 Srk'!#REF!</f>
        <v>#REF!</v>
      </c>
      <c r="AY16" s="149" t="e">
        <f>'2022 Srk'!#REF!</f>
        <v>#REF!</v>
      </c>
    </row>
    <row r="17" spans="1:51" ht="15" customHeight="1">
      <c r="A17" s="86" t="s">
        <v>469</v>
      </c>
      <c r="B17" s="25"/>
      <c r="C17" s="26" t="s">
        <v>1579</v>
      </c>
      <c r="D17" s="23">
        <f>'2022 Srk'!D17</f>
        <v>2997438.95</v>
      </c>
      <c r="E17" s="70">
        <f>'2022 Srk'!E17</f>
        <v>8.6223573345702853E-3</v>
      </c>
      <c r="F17" s="23">
        <f>'2022 Srk'!F17</f>
        <v>2965315.491189131</v>
      </c>
      <c r="G17" s="23">
        <f>'2022 Srk'!G17</f>
        <v>3010565.4838419687</v>
      </c>
      <c r="H17" s="23">
        <f>'2022 Srk'!H17</f>
        <v>-45249.992652837653</v>
      </c>
      <c r="I17" s="23">
        <f>'2022 Srk'!I17</f>
        <v>-239200.37652239407</v>
      </c>
      <c r="J17" s="23">
        <f>'2022 Srk'!J17</f>
        <v>-284450.36917523172</v>
      </c>
      <c r="K17" s="23">
        <f>'2022 Srk'!K17</f>
        <v>112971.00567644676</v>
      </c>
      <c r="L17" s="23"/>
      <c r="M17" s="22">
        <v>1.9051705298113839E-3</v>
      </c>
      <c r="N17" s="27">
        <v>6</v>
      </c>
      <c r="O17" s="1" t="s">
        <v>475</v>
      </c>
      <c r="Q17" s="175"/>
      <c r="S17" s="178"/>
      <c r="T17" s="176"/>
      <c r="U17" s="176"/>
      <c r="V17" s="177"/>
      <c r="W17" s="177"/>
      <c r="X17" s="176"/>
      <c r="Y17" s="177"/>
      <c r="Z17" s="176"/>
      <c r="AA17" s="176"/>
      <c r="AB17" s="177"/>
      <c r="AC17" s="177"/>
      <c r="AD17" s="11"/>
      <c r="AE17" s="151"/>
      <c r="AF17" s="152" t="str">
        <f t="shared" si="0"/>
        <v>Akaa Församling</v>
      </c>
      <c r="AG17" s="153" t="e">
        <f>'2022 Srk'!#REF!</f>
        <v>#REF!</v>
      </c>
      <c r="AH17" s="139" t="e">
        <f>'2022 Srk'!#REF!</f>
        <v>#REF!</v>
      </c>
      <c r="AI17" s="154" t="e">
        <f>'2022 Srk'!#REF!</f>
        <v>#REF!</v>
      </c>
      <c r="AJ17" s="154" t="e">
        <f>'2022 Srk'!#REF!</f>
        <v>#REF!</v>
      </c>
      <c r="AK17" s="154" t="e">
        <f>'2022 Srk'!#REF!</f>
        <v>#REF!</v>
      </c>
      <c r="AU17" s="170" t="str">
        <f t="shared" si="1"/>
        <v>Akaa Församling</v>
      </c>
      <c r="AV17" s="149" t="e">
        <f>'2022 Srk'!#REF!</f>
        <v>#REF!</v>
      </c>
      <c r="AW17" s="150" t="e">
        <f>'2022 Srk'!#REF!</f>
        <v>#REF!</v>
      </c>
      <c r="AX17" s="149" t="e">
        <f>'2022 Srk'!#REF!</f>
        <v>#REF!</v>
      </c>
      <c r="AY17" s="149" t="e">
        <f>'2022 Srk'!#REF!</f>
        <v>#REF!</v>
      </c>
    </row>
    <row r="18" spans="1:51" ht="15" customHeight="1">
      <c r="A18" s="86" t="s">
        <v>469</v>
      </c>
      <c r="B18" s="25"/>
      <c r="C18" s="26" t="s">
        <v>1580</v>
      </c>
      <c r="D18" s="23">
        <f>'2022 Srk'!D18</f>
        <v>2993723.53</v>
      </c>
      <c r="E18" s="70">
        <f>'2022 Srk'!E18</f>
        <v>2.9695483359860386E-2</v>
      </c>
      <c r="F18" s="23">
        <f>'2022 Srk'!F18</f>
        <v>2961639.8892282383</v>
      </c>
      <c r="G18" s="23">
        <f>'2022 Srk'!G18</f>
        <v>2965300.8113830397</v>
      </c>
      <c r="H18" s="23">
        <f>'2022 Srk'!H18</f>
        <v>-3660.922154801432</v>
      </c>
      <c r="I18" s="23">
        <f>'2022 Srk'!I18</f>
        <v>-238903.88012071123</v>
      </c>
      <c r="J18" s="23">
        <f>'2022 Srk'!J18</f>
        <v>-242564.80227551266</v>
      </c>
      <c r="K18" s="23">
        <f>'2022 Srk'!K18</f>
        <v>112830.97455624313</v>
      </c>
      <c r="L18" s="23"/>
      <c r="M18" s="22">
        <v>5.4518838270209142E-4</v>
      </c>
      <c r="N18" s="27">
        <v>12</v>
      </c>
      <c r="O18" s="1" t="s">
        <v>477</v>
      </c>
      <c r="Q18" s="175"/>
      <c r="S18" s="178"/>
      <c r="T18" s="176"/>
      <c r="U18" s="176"/>
      <c r="V18" s="177"/>
      <c r="W18" s="177"/>
      <c r="X18" s="176"/>
      <c r="Y18" s="177"/>
      <c r="Z18" s="176"/>
      <c r="AA18" s="176"/>
      <c r="AB18" s="177"/>
      <c r="AC18" s="177"/>
      <c r="AD18" s="11"/>
      <c r="AE18" s="151"/>
      <c r="AF18" s="152" t="str">
        <f t="shared" si="0"/>
        <v>Alajärvi Församling</v>
      </c>
      <c r="AG18" s="153" t="e">
        <f>'2022 Srk'!#REF!</f>
        <v>#REF!</v>
      </c>
      <c r="AH18" s="139" t="e">
        <f>'2022 Srk'!#REF!</f>
        <v>#REF!</v>
      </c>
      <c r="AI18" s="154" t="e">
        <f>'2022 Srk'!#REF!</f>
        <v>#REF!</v>
      </c>
      <c r="AJ18" s="154" t="e">
        <f>'2022 Srk'!#REF!</f>
        <v>#REF!</v>
      </c>
      <c r="AK18" s="154" t="e">
        <f>'2022 Srk'!#REF!</f>
        <v>#REF!</v>
      </c>
      <c r="AU18" s="170" t="str">
        <f t="shared" si="1"/>
        <v>Alajärvi Församling</v>
      </c>
      <c r="AV18" s="149" t="e">
        <f>'2022 Srk'!#REF!</f>
        <v>#REF!</v>
      </c>
      <c r="AW18" s="150" t="e">
        <f>'2022 Srk'!#REF!</f>
        <v>#REF!</v>
      </c>
      <c r="AX18" s="149" t="e">
        <f>'2022 Srk'!#REF!</f>
        <v>#REF!</v>
      </c>
      <c r="AY18" s="149" t="e">
        <f>'2022 Srk'!#REF!</f>
        <v>#REF!</v>
      </c>
    </row>
    <row r="19" spans="1:51" ht="15" customHeight="1">
      <c r="A19" s="86" t="s">
        <v>469</v>
      </c>
      <c r="B19" s="25"/>
      <c r="C19" s="26" t="s">
        <v>1581</v>
      </c>
      <c r="D19" s="23">
        <f>'2022 Srk'!D19</f>
        <v>520127.44</v>
      </c>
      <c r="E19" s="70">
        <f>'2022 Srk'!E19</f>
        <v>3.6825545613363708E-3</v>
      </c>
      <c r="F19" s="23">
        <f>'2022 Srk'!F19</f>
        <v>514553.2506090058</v>
      </c>
      <c r="G19" s="23">
        <f>'2022 Srk'!G19</f>
        <v>519594.77240568405</v>
      </c>
      <c r="H19" s="23">
        <f>'2022 Srk'!H19</f>
        <v>-5041.5217966782511</v>
      </c>
      <c r="I19" s="23">
        <f>'2022 Srk'!I19</f>
        <v>-41506.993657912171</v>
      </c>
      <c r="J19" s="23">
        <f>'2022 Srk'!J19</f>
        <v>-46548.515454590422</v>
      </c>
      <c r="K19" s="23">
        <f>'2022 Srk'!K19</f>
        <v>19603.174895927641</v>
      </c>
      <c r="L19" s="23"/>
      <c r="M19" s="22">
        <v>2.2774813100340488E-3</v>
      </c>
      <c r="N19" s="27">
        <v>14</v>
      </c>
      <c r="O19" s="1" t="s">
        <v>479</v>
      </c>
      <c r="Q19" s="175"/>
      <c r="S19" s="178"/>
      <c r="T19" s="176"/>
      <c r="U19" s="176"/>
      <c r="V19" s="177"/>
      <c r="W19" s="177"/>
      <c r="X19" s="176"/>
      <c r="Y19" s="177"/>
      <c r="Z19" s="176"/>
      <c r="AA19" s="176"/>
      <c r="AB19" s="177"/>
      <c r="AC19" s="177"/>
      <c r="AD19" s="11"/>
      <c r="AE19" s="151"/>
      <c r="AF19" s="152" t="str">
        <f t="shared" si="0"/>
        <v>Alavieska Församling</v>
      </c>
      <c r="AG19" s="153" t="e">
        <f>'2022 Srk'!#REF!</f>
        <v>#REF!</v>
      </c>
      <c r="AH19" s="139" t="e">
        <f>'2022 Srk'!#REF!</f>
        <v>#REF!</v>
      </c>
      <c r="AI19" s="154" t="e">
        <f>'2022 Srk'!#REF!</f>
        <v>#REF!</v>
      </c>
      <c r="AJ19" s="154" t="e">
        <f>'2022 Srk'!#REF!</f>
        <v>#REF!</v>
      </c>
      <c r="AK19" s="154" t="e">
        <f>'2022 Srk'!#REF!</f>
        <v>#REF!</v>
      </c>
      <c r="AU19" s="170" t="str">
        <f t="shared" si="1"/>
        <v>Alavieska Församling</v>
      </c>
      <c r="AV19" s="149" t="e">
        <f>'2022 Srk'!#REF!</f>
        <v>#REF!</v>
      </c>
      <c r="AW19" s="150" t="e">
        <f>'2022 Srk'!#REF!</f>
        <v>#REF!</v>
      </c>
      <c r="AX19" s="149" t="e">
        <f>'2022 Srk'!#REF!</f>
        <v>#REF!</v>
      </c>
      <c r="AY19" s="149" t="e">
        <f>'2022 Srk'!#REF!</f>
        <v>#REF!</v>
      </c>
    </row>
    <row r="20" spans="1:51" ht="15" customHeight="1">
      <c r="A20" s="86" t="s">
        <v>469</v>
      </c>
      <c r="B20" s="25"/>
      <c r="C20" s="26" t="s">
        <v>1582</v>
      </c>
      <c r="D20" s="23">
        <f>'2022 Srk'!D20</f>
        <v>2043703.08</v>
      </c>
      <c r="E20" s="70">
        <f>'2022 Srk'!E20</f>
        <v>-9.3552698272091339E-3</v>
      </c>
      <c r="F20" s="23">
        <f>'2022 Srk'!F20</f>
        <v>2021800.7784662102</v>
      </c>
      <c r="G20" s="23">
        <f>'2022 Srk'!G20</f>
        <v>2065149.8952455705</v>
      </c>
      <c r="H20" s="23">
        <f>'2022 Srk'!H20</f>
        <v>-43349.116779360222</v>
      </c>
      <c r="I20" s="23">
        <f>'2022 Srk'!I20</f>
        <v>-163090.74326133527</v>
      </c>
      <c r="J20" s="23">
        <f>'2022 Srk'!J20</f>
        <v>-206439.86004069549</v>
      </c>
      <c r="K20" s="23">
        <f>'2022 Srk'!K20</f>
        <v>77025.486124296775</v>
      </c>
      <c r="L20" s="23"/>
      <c r="M20" s="22">
        <v>1.6505565706008243E-3</v>
      </c>
      <c r="N20" s="27">
        <v>28</v>
      </c>
      <c r="O20" s="1" t="s">
        <v>481</v>
      </c>
      <c r="Q20" s="175"/>
      <c r="S20" s="178"/>
      <c r="T20" s="176"/>
      <c r="U20" s="176"/>
      <c r="V20" s="177"/>
      <c r="W20" s="177"/>
      <c r="X20" s="176"/>
      <c r="Y20" s="177"/>
      <c r="Z20" s="176"/>
      <c r="AA20" s="176"/>
      <c r="AB20" s="177"/>
      <c r="AC20" s="177"/>
      <c r="AD20" s="11"/>
      <c r="AE20" s="151"/>
      <c r="AF20" s="152" t="str">
        <f t="shared" si="0"/>
        <v>Alavus Församling</v>
      </c>
      <c r="AG20" s="153" t="e">
        <f>'2022 Srk'!#REF!</f>
        <v>#REF!</v>
      </c>
      <c r="AH20" s="139" t="e">
        <f>'2022 Srk'!#REF!</f>
        <v>#REF!</v>
      </c>
      <c r="AI20" s="154" t="e">
        <f>'2022 Srk'!#REF!</f>
        <v>#REF!</v>
      </c>
      <c r="AJ20" s="154" t="e">
        <f>'2022 Srk'!#REF!</f>
        <v>#REF!</v>
      </c>
      <c r="AK20" s="154" t="e">
        <f>'2022 Srk'!#REF!</f>
        <v>#REF!</v>
      </c>
      <c r="AU20" s="170" t="str">
        <f t="shared" si="1"/>
        <v>Alavus Församling</v>
      </c>
      <c r="AV20" s="149" t="e">
        <f>'2022 Srk'!#REF!</f>
        <v>#REF!</v>
      </c>
      <c r="AW20" s="150" t="e">
        <f>'2022 Srk'!#REF!</f>
        <v>#REF!</v>
      </c>
      <c r="AX20" s="149" t="e">
        <f>'2022 Srk'!#REF!</f>
        <v>#REF!</v>
      </c>
      <c r="AY20" s="149" t="e">
        <f>'2022 Srk'!#REF!</f>
        <v>#REF!</v>
      </c>
    </row>
    <row r="21" spans="1:51" ht="15" customHeight="1">
      <c r="A21" s="86" t="s">
        <v>469</v>
      </c>
      <c r="B21" s="25"/>
      <c r="C21" s="26" t="s">
        <v>1583</v>
      </c>
      <c r="D21" s="23">
        <f>'2022 Srk'!D21</f>
        <v>1527158.77</v>
      </c>
      <c r="E21" s="70">
        <f>'2022 Srk'!E21</f>
        <v>1.1164324915838408E-2</v>
      </c>
      <c r="F21" s="23">
        <f>'2022 Srk'!F21</f>
        <v>1510792.2575658592</v>
      </c>
      <c r="G21" s="23">
        <f>'2022 Srk'!G21</f>
        <v>1523098.7932525009</v>
      </c>
      <c r="H21" s="23">
        <f>'2022 Srk'!H21</f>
        <v>-12306.535686641699</v>
      </c>
      <c r="I21" s="23">
        <f>'2022 Srk'!I21</f>
        <v>-121869.68905354224</v>
      </c>
      <c r="J21" s="23">
        <f>'2022 Srk'!J21</f>
        <v>-134176.22474018394</v>
      </c>
      <c r="K21" s="23">
        <f>'2022 Srk'!K21</f>
        <v>57557.356447411687</v>
      </c>
      <c r="L21" s="23"/>
      <c r="M21" s="22">
        <v>1.0855912103392268E-3</v>
      </c>
      <c r="N21" s="27">
        <v>32</v>
      </c>
      <c r="O21" s="1" t="s">
        <v>483</v>
      </c>
      <c r="Q21" s="175"/>
      <c r="S21" s="178"/>
      <c r="T21" s="176"/>
      <c r="U21" s="176"/>
      <c r="V21" s="177"/>
      <c r="W21" s="177"/>
      <c r="X21" s="176"/>
      <c r="Y21" s="177"/>
      <c r="Z21" s="176"/>
      <c r="AA21" s="176"/>
      <c r="AB21" s="177"/>
      <c r="AC21" s="177"/>
      <c r="AD21" s="11"/>
      <c r="AE21" s="151"/>
      <c r="AF21" s="152" t="str">
        <f t="shared" si="0"/>
        <v>Asikkala Församling</v>
      </c>
      <c r="AG21" s="153" t="e">
        <f>'2022 Srk'!#REF!</f>
        <v>#REF!</v>
      </c>
      <c r="AH21" s="139" t="e">
        <f>'2022 Srk'!#REF!</f>
        <v>#REF!</v>
      </c>
      <c r="AI21" s="154" t="e">
        <f>'2022 Srk'!#REF!</f>
        <v>#REF!</v>
      </c>
      <c r="AJ21" s="154" t="e">
        <f>'2022 Srk'!#REF!</f>
        <v>#REF!</v>
      </c>
      <c r="AK21" s="154" t="e">
        <f>'2022 Srk'!#REF!</f>
        <v>#REF!</v>
      </c>
      <c r="AU21" s="170" t="str">
        <f t="shared" si="1"/>
        <v>Asikkala Församling</v>
      </c>
      <c r="AV21" s="149" t="e">
        <f>'2022 Srk'!#REF!</f>
        <v>#REF!</v>
      </c>
      <c r="AW21" s="150" t="e">
        <f>'2022 Srk'!#REF!</f>
        <v>#REF!</v>
      </c>
      <c r="AX21" s="149" t="e">
        <f>'2022 Srk'!#REF!</f>
        <v>#REF!</v>
      </c>
      <c r="AY21" s="149" t="e">
        <f>'2022 Srk'!#REF!</f>
        <v>#REF!</v>
      </c>
    </row>
    <row r="22" spans="1:51" ht="15" customHeight="1">
      <c r="A22" s="86" t="s">
        <v>469</v>
      </c>
      <c r="B22" s="25"/>
      <c r="C22" s="26" t="s">
        <v>1584</v>
      </c>
      <c r="D22" s="23">
        <f>'2022 Srk'!D22</f>
        <v>1015335.5</v>
      </c>
      <c r="E22" s="70">
        <f>'2022 Srk'!E22</f>
        <v>1.1456826050869617E-2</v>
      </c>
      <c r="F22" s="23">
        <f>'2022 Srk'!F22</f>
        <v>1004454.1814285364</v>
      </c>
      <c r="G22" s="23">
        <f>'2022 Srk'!G22</f>
        <v>1010157.2893846396</v>
      </c>
      <c r="H22" s="23">
        <f>'2022 Srk'!H22</f>
        <v>-5703.1079561031656</v>
      </c>
      <c r="I22" s="23">
        <f>'2022 Srk'!I22</f>
        <v>-81025.381316457919</v>
      </c>
      <c r="J22" s="23">
        <f>'2022 Srk'!J22</f>
        <v>-86728.489272561084</v>
      </c>
      <c r="K22" s="23">
        <f>'2022 Srk'!K22</f>
        <v>38267.158880416195</v>
      </c>
      <c r="L22" s="23"/>
      <c r="M22" s="22">
        <v>7.6752959521897554E-4</v>
      </c>
      <c r="N22" s="27">
        <v>34</v>
      </c>
      <c r="O22" s="1" t="s">
        <v>485</v>
      </c>
      <c r="Q22" s="175"/>
      <c r="S22" s="178"/>
      <c r="T22" s="176"/>
      <c r="U22" s="176"/>
      <c r="V22" s="177"/>
      <c r="W22" s="177"/>
      <c r="X22" s="176"/>
      <c r="Y22" s="177"/>
      <c r="Z22" s="176"/>
      <c r="AA22" s="176"/>
      <c r="AB22" s="177"/>
      <c r="AC22" s="177"/>
      <c r="AD22" s="11"/>
      <c r="AE22" s="151"/>
      <c r="AF22" s="152" t="str">
        <f t="shared" si="0"/>
        <v>Askola Församling</v>
      </c>
      <c r="AG22" s="153" t="e">
        <f>'2022 Srk'!#REF!</f>
        <v>#REF!</v>
      </c>
      <c r="AH22" s="139" t="e">
        <f>'2022 Srk'!#REF!</f>
        <v>#REF!</v>
      </c>
      <c r="AI22" s="154" t="e">
        <f>'2022 Srk'!#REF!</f>
        <v>#REF!</v>
      </c>
      <c r="AJ22" s="154" t="e">
        <f>'2022 Srk'!#REF!</f>
        <v>#REF!</v>
      </c>
      <c r="AK22" s="154" t="e">
        <f>'2022 Srk'!#REF!</f>
        <v>#REF!</v>
      </c>
      <c r="AU22" s="170" t="str">
        <f t="shared" si="1"/>
        <v>Askola Församling</v>
      </c>
      <c r="AV22" s="149" t="e">
        <f>'2022 Srk'!#REF!</f>
        <v>#REF!</v>
      </c>
      <c r="AW22" s="150" t="e">
        <f>'2022 Srk'!#REF!</f>
        <v>#REF!</v>
      </c>
      <c r="AX22" s="149" t="e">
        <f>'2022 Srk'!#REF!</f>
        <v>#REF!</v>
      </c>
      <c r="AY22" s="149" t="e">
        <f>'2022 Srk'!#REF!</f>
        <v>#REF!</v>
      </c>
    </row>
    <row r="23" spans="1:51" ht="15" customHeight="1">
      <c r="A23" s="86" t="s">
        <v>469</v>
      </c>
      <c r="B23" s="25"/>
      <c r="C23" s="26" t="s">
        <v>998</v>
      </c>
      <c r="D23" s="23">
        <f>'2022 Srk'!D23</f>
        <v>229335.74</v>
      </c>
      <c r="E23" s="70">
        <f>'2022 Srk'!E23</f>
        <v>-1.2850315731060991E-2</v>
      </c>
      <c r="F23" s="23">
        <f>'2022 Srk'!F23</f>
        <v>226877.95609826274</v>
      </c>
      <c r="G23" s="23">
        <f>'2022 Srk'!G23</f>
        <v>232180.98436827512</v>
      </c>
      <c r="H23" s="23">
        <f>'2022 Srk'!H23</f>
        <v>-5303.0282700123789</v>
      </c>
      <c r="I23" s="23">
        <f>'2022 Srk'!I23</f>
        <v>-18301.355348051995</v>
      </c>
      <c r="J23" s="23">
        <f>'2022 Srk'!J23</f>
        <v>-23604.383618064374</v>
      </c>
      <c r="K23" s="23">
        <f>'2022 Srk'!K23</f>
        <v>8643.4751858255895</v>
      </c>
      <c r="L23" s="23"/>
      <c r="M23" s="22">
        <v>4.1279456971280741E-3</v>
      </c>
      <c r="N23" s="27">
        <v>830</v>
      </c>
      <c r="O23" s="1" t="s">
        <v>801</v>
      </c>
      <c r="Q23" s="175"/>
      <c r="S23" s="178"/>
      <c r="T23" s="176"/>
      <c r="U23" s="176"/>
      <c r="V23" s="177"/>
      <c r="W23" s="177"/>
      <c r="X23" s="176"/>
      <c r="Y23" s="177"/>
      <c r="Z23" s="176"/>
      <c r="AA23" s="176"/>
      <c r="AB23" s="177"/>
      <c r="AC23" s="177"/>
      <c r="AD23" s="11"/>
      <c r="AE23" s="151"/>
      <c r="AF23" s="152" t="str">
        <f t="shared" si="0"/>
        <v>Brändö-Kumlinge församling</v>
      </c>
      <c r="AG23" s="153" t="e">
        <f>'2022 Srk'!#REF!</f>
        <v>#REF!</v>
      </c>
      <c r="AH23" s="139" t="e">
        <f>'2022 Srk'!#REF!</f>
        <v>#REF!</v>
      </c>
      <c r="AI23" s="154" t="e">
        <f>'2022 Srk'!#REF!</f>
        <v>#REF!</v>
      </c>
      <c r="AJ23" s="154" t="e">
        <f>'2022 Srk'!#REF!</f>
        <v>#REF!</v>
      </c>
      <c r="AK23" s="154" t="e">
        <f>'2022 Srk'!#REF!</f>
        <v>#REF!</v>
      </c>
      <c r="AU23" s="170" t="str">
        <f t="shared" si="1"/>
        <v>Brändö-Kumlinge församling</v>
      </c>
      <c r="AV23" s="149" t="e">
        <f>'2022 Srk'!#REF!</f>
        <v>#REF!</v>
      </c>
      <c r="AW23" s="150" t="e">
        <f>'2022 Srk'!#REF!</f>
        <v>#REF!</v>
      </c>
      <c r="AX23" s="149" t="e">
        <f>'2022 Srk'!#REF!</f>
        <v>#REF!</v>
      </c>
      <c r="AY23" s="149" t="e">
        <f>'2022 Srk'!#REF!</f>
        <v>#REF!</v>
      </c>
    </row>
    <row r="24" spans="1:51" ht="15" customHeight="1">
      <c r="A24" s="86" t="s">
        <v>469</v>
      </c>
      <c r="B24" s="25"/>
      <c r="C24" s="26" t="s">
        <v>999</v>
      </c>
      <c r="D24" s="23">
        <f>'2022 Srk'!D24</f>
        <v>572188.29</v>
      </c>
      <c r="E24" s="70">
        <f>'2022 Srk'!E24</f>
        <v>-2.715662342310321E-2</v>
      </c>
      <c r="F24" s="23">
        <f>'2022 Srk'!F24</f>
        <v>566056.16611941974</v>
      </c>
      <c r="G24" s="23">
        <f>'2022 Srk'!G24</f>
        <v>572195.74965404812</v>
      </c>
      <c r="H24" s="23">
        <f>'2022 Srk'!H24</f>
        <v>-6139.5835346283857</v>
      </c>
      <c r="I24" s="23">
        <f>'2022 Srk'!I24</f>
        <v>-45661.531958709224</v>
      </c>
      <c r="J24" s="23">
        <f>'2022 Srk'!J24</f>
        <v>-51801.115493337609</v>
      </c>
      <c r="K24" s="23">
        <f>'2022 Srk'!K24</f>
        <v>21565.305461045791</v>
      </c>
      <c r="L24" s="23"/>
      <c r="M24" s="22">
        <v>1.5677140596648688E-2</v>
      </c>
      <c r="N24" s="27">
        <v>845</v>
      </c>
      <c r="O24" s="1" t="s">
        <v>807</v>
      </c>
      <c r="Q24" s="175"/>
      <c r="S24" s="178"/>
      <c r="T24" s="176"/>
      <c r="U24" s="176"/>
      <c r="V24" s="177"/>
      <c r="W24" s="177"/>
      <c r="X24" s="176"/>
      <c r="Y24" s="177"/>
      <c r="Z24" s="176"/>
      <c r="AA24" s="176"/>
      <c r="AB24" s="177"/>
      <c r="AC24" s="177"/>
      <c r="AD24" s="11"/>
      <c r="AE24" s="151"/>
      <c r="AF24" s="152" t="str">
        <f t="shared" si="0"/>
        <v>Eckerö-Hammarlands församling</v>
      </c>
      <c r="AG24" s="153" t="e">
        <f>'2022 Srk'!#REF!</f>
        <v>#REF!</v>
      </c>
      <c r="AH24" s="139" t="e">
        <f>'2022 Srk'!#REF!</f>
        <v>#REF!</v>
      </c>
      <c r="AI24" s="154" t="e">
        <f>'2022 Srk'!#REF!</f>
        <v>#REF!</v>
      </c>
      <c r="AJ24" s="154" t="e">
        <f>'2022 Srk'!#REF!</f>
        <v>#REF!</v>
      </c>
      <c r="AK24" s="154" t="e">
        <f>'2022 Srk'!#REF!</f>
        <v>#REF!</v>
      </c>
      <c r="AU24" s="170" t="str">
        <f t="shared" si="1"/>
        <v>Eckerö-Hammarlands församling</v>
      </c>
      <c r="AV24" s="149" t="e">
        <f>'2022 Srk'!#REF!</f>
        <v>#REF!</v>
      </c>
      <c r="AW24" s="150" t="e">
        <f>'2022 Srk'!#REF!</f>
        <v>#REF!</v>
      </c>
      <c r="AX24" s="149" t="e">
        <f>'2022 Srk'!#REF!</f>
        <v>#REF!</v>
      </c>
      <c r="AY24" s="149" t="e">
        <f>'2022 Srk'!#REF!</f>
        <v>#REF!</v>
      </c>
    </row>
    <row r="25" spans="1:51" ht="15" customHeight="1">
      <c r="A25" s="86" t="s">
        <v>469</v>
      </c>
      <c r="B25" s="25"/>
      <c r="C25" s="26" t="s">
        <v>1585</v>
      </c>
      <c r="D25" s="23">
        <f>'2022 Srk'!D25</f>
        <v>346647.84</v>
      </c>
      <c r="E25" s="70">
        <f>'2022 Srk'!E25</f>
        <v>4.0263068009231073E-2</v>
      </c>
      <c r="F25" s="23">
        <f>'2022 Srk'!F25</f>
        <v>342932.8260177747</v>
      </c>
      <c r="G25" s="23">
        <f>'2022 Srk'!G25</f>
        <v>331307.37679137709</v>
      </c>
      <c r="H25" s="23">
        <f>'2022 Srk'!H25</f>
        <v>11625.449226397614</v>
      </c>
      <c r="I25" s="23">
        <f>'2022 Srk'!I25</f>
        <v>-27663.046764863921</v>
      </c>
      <c r="J25" s="23">
        <f>'2022 Srk'!J25</f>
        <v>-16037.597538466307</v>
      </c>
      <c r="K25" s="23">
        <f>'2022 Srk'!K25</f>
        <v>13064.871629951964</v>
      </c>
      <c r="L25" s="23"/>
      <c r="M25" s="22">
        <v>1.1374354665129507E-3</v>
      </c>
      <c r="N25" s="27">
        <v>848</v>
      </c>
      <c r="O25" s="1" t="s">
        <v>809</v>
      </c>
      <c r="Q25" s="175"/>
      <c r="S25" s="178"/>
      <c r="T25" s="176"/>
      <c r="U25" s="176"/>
      <c r="V25" s="177"/>
      <c r="W25" s="177"/>
      <c r="X25" s="176"/>
      <c r="Y25" s="177"/>
      <c r="Z25" s="176"/>
      <c r="AA25" s="176"/>
      <c r="AB25" s="177"/>
      <c r="AC25" s="177"/>
      <c r="AD25" s="11"/>
      <c r="AE25" s="151"/>
      <c r="AF25" s="152" t="str">
        <f t="shared" si="0"/>
        <v>Enontekis Församling</v>
      </c>
      <c r="AG25" s="153" t="e">
        <f>'2022 Srk'!#REF!</f>
        <v>#REF!</v>
      </c>
      <c r="AH25" s="139" t="e">
        <f>'2022 Srk'!#REF!</f>
        <v>#REF!</v>
      </c>
      <c r="AI25" s="154" t="e">
        <f>'2022 Srk'!#REF!</f>
        <v>#REF!</v>
      </c>
      <c r="AJ25" s="154" t="e">
        <f>'2022 Srk'!#REF!</f>
        <v>#REF!</v>
      </c>
      <c r="AK25" s="154" t="e">
        <f>'2022 Srk'!#REF!</f>
        <v>#REF!</v>
      </c>
      <c r="AU25" s="170" t="str">
        <f t="shared" si="1"/>
        <v>Enontekis Församling</v>
      </c>
      <c r="AV25" s="149" t="e">
        <f>'2022 Srk'!#REF!</f>
        <v>#REF!</v>
      </c>
      <c r="AW25" s="150" t="e">
        <f>'2022 Srk'!#REF!</f>
        <v>#REF!</v>
      </c>
      <c r="AX25" s="149" t="e">
        <f>'2022 Srk'!#REF!</f>
        <v>#REF!</v>
      </c>
      <c r="AY25" s="149" t="e">
        <f>'2022 Srk'!#REF!</f>
        <v>#REF!</v>
      </c>
    </row>
    <row r="26" spans="1:51" ht="15" customHeight="1">
      <c r="A26" s="86" t="s">
        <v>469</v>
      </c>
      <c r="B26" s="25"/>
      <c r="C26" s="26" t="s">
        <v>1001</v>
      </c>
      <c r="D26" s="23">
        <f>'2022 Srk'!D26</f>
        <v>45271222.07</v>
      </c>
      <c r="E26" s="70">
        <f>'2022 Srk'!E26</f>
        <v>2.5301755135733961E-2</v>
      </c>
      <c r="F26" s="23">
        <f>'2022 Srk'!F26</f>
        <v>44786051.809073299</v>
      </c>
      <c r="G26" s="23">
        <f>'2022 Srk'!G26</f>
        <v>44748725.652284466</v>
      </c>
      <c r="H26" s="23">
        <f>'2022 Srk'!H26</f>
        <v>37326.156788833439</v>
      </c>
      <c r="I26" s="23">
        <f>'2022 Srk'!I26</f>
        <v>-3612715.2363763452</v>
      </c>
      <c r="J26" s="23">
        <f>'2022 Srk'!J26</f>
        <v>-3575389.0795875117</v>
      </c>
      <c r="K26" s="23">
        <f>'2022 Srk'!K26</f>
        <v>1706235.0796000869</v>
      </c>
      <c r="L26" s="23"/>
      <c r="M26" s="22">
        <v>1.0605159660041804E-2</v>
      </c>
      <c r="N26" s="27">
        <v>852</v>
      </c>
      <c r="O26" s="1" t="s">
        <v>811</v>
      </c>
      <c r="Q26" s="175"/>
      <c r="S26" s="178"/>
      <c r="T26" s="176"/>
      <c r="U26" s="176"/>
      <c r="V26" s="177"/>
      <c r="W26" s="177"/>
      <c r="X26" s="176"/>
      <c r="Y26" s="177"/>
      <c r="Z26" s="176"/>
      <c r="AA26" s="176"/>
      <c r="AB26" s="177"/>
      <c r="AC26" s="177"/>
      <c r="AD26" s="11"/>
      <c r="AE26" s="151"/>
      <c r="AF26" s="152" t="str">
        <f t="shared" si="0"/>
        <v>Esbo Kyrkliga Samfällighet</v>
      </c>
      <c r="AG26" s="153" t="e">
        <f>'2022 Srk'!#REF!</f>
        <v>#REF!</v>
      </c>
      <c r="AH26" s="139" t="e">
        <f>'2022 Srk'!#REF!</f>
        <v>#REF!</v>
      </c>
      <c r="AI26" s="154" t="e">
        <f>'2022 Srk'!#REF!</f>
        <v>#REF!</v>
      </c>
      <c r="AJ26" s="154" t="e">
        <f>'2022 Srk'!#REF!</f>
        <v>#REF!</v>
      </c>
      <c r="AK26" s="154" t="e">
        <f>'2022 Srk'!#REF!</f>
        <v>#REF!</v>
      </c>
      <c r="AU26" s="170" t="str">
        <f t="shared" si="1"/>
        <v>Esbo Kyrkliga Samfällighet</v>
      </c>
      <c r="AV26" s="149" t="e">
        <f>'2022 Srk'!#REF!</f>
        <v>#REF!</v>
      </c>
      <c r="AW26" s="150" t="e">
        <f>'2022 Srk'!#REF!</f>
        <v>#REF!</v>
      </c>
      <c r="AX26" s="149" t="e">
        <f>'2022 Srk'!#REF!</f>
        <v>#REF!</v>
      </c>
      <c r="AY26" s="149" t="e">
        <f>'2022 Srk'!#REF!</f>
        <v>#REF!</v>
      </c>
    </row>
    <row r="27" spans="1:51" ht="15" customHeight="1">
      <c r="A27" s="86" t="s">
        <v>469</v>
      </c>
      <c r="B27" s="25"/>
      <c r="C27" s="26" t="s">
        <v>1586</v>
      </c>
      <c r="D27" s="23">
        <f>'2022 Srk'!D27</f>
        <v>1997546.82</v>
      </c>
      <c r="E27" s="70">
        <f>'2022 Srk'!E27</f>
        <v>1.1719632404757485E-2</v>
      </c>
      <c r="F27" s="23">
        <f>'2022 Srk'!F27</f>
        <v>1976139.1736507548</v>
      </c>
      <c r="G27" s="23">
        <f>'2022 Srk'!G27</f>
        <v>1984288.2930867313</v>
      </c>
      <c r="H27" s="23">
        <f>'2022 Srk'!H27</f>
        <v>-8149.1194359764922</v>
      </c>
      <c r="I27" s="23">
        <f>'2022 Srk'!I27</f>
        <v>-159407.40059613588</v>
      </c>
      <c r="J27" s="23">
        <f>'2022 Srk'!J27</f>
        <v>-167556.52003211237</v>
      </c>
      <c r="K27" s="23">
        <f>'2022 Srk'!K27</f>
        <v>75285.894693931346</v>
      </c>
      <c r="L27" s="23"/>
      <c r="M27" s="22">
        <v>7.0223250994183436E-3</v>
      </c>
      <c r="N27" s="27">
        <v>2025</v>
      </c>
      <c r="O27" s="1" t="s">
        <v>837</v>
      </c>
      <c r="Q27" s="175"/>
      <c r="S27" s="178"/>
      <c r="T27" s="176"/>
      <c r="U27" s="176"/>
      <c r="V27" s="177"/>
      <c r="W27" s="177"/>
      <c r="X27" s="176"/>
      <c r="Y27" s="177"/>
      <c r="Z27" s="176"/>
      <c r="AA27" s="176"/>
      <c r="AB27" s="177"/>
      <c r="AC27" s="177"/>
      <c r="AD27" s="11"/>
      <c r="AE27" s="151"/>
      <c r="AF27" s="152" t="str">
        <f t="shared" si="0"/>
        <v>Euraåminne Församling</v>
      </c>
      <c r="AG27" s="153" t="e">
        <f>'2022 Srk'!#REF!</f>
        <v>#REF!</v>
      </c>
      <c r="AH27" s="139" t="e">
        <f>'2022 Srk'!#REF!</f>
        <v>#REF!</v>
      </c>
      <c r="AI27" s="154" t="e">
        <f>'2022 Srk'!#REF!</f>
        <v>#REF!</v>
      </c>
      <c r="AJ27" s="154" t="e">
        <f>'2022 Srk'!#REF!</f>
        <v>#REF!</v>
      </c>
      <c r="AK27" s="154" t="e">
        <f>'2022 Srk'!#REF!</f>
        <v>#REF!</v>
      </c>
      <c r="AU27" s="170" t="str">
        <f t="shared" si="1"/>
        <v>Euraåminne Församling</v>
      </c>
      <c r="AV27" s="149" t="e">
        <f>'2022 Srk'!#REF!</f>
        <v>#REF!</v>
      </c>
      <c r="AW27" s="150" t="e">
        <f>'2022 Srk'!#REF!</f>
        <v>#REF!</v>
      </c>
      <c r="AX27" s="149" t="e">
        <f>'2022 Srk'!#REF!</f>
        <v>#REF!</v>
      </c>
      <c r="AY27" s="149" t="e">
        <f>'2022 Srk'!#REF!</f>
        <v>#REF!</v>
      </c>
    </row>
    <row r="28" spans="1:51" ht="15" customHeight="1">
      <c r="A28" s="86" t="s">
        <v>469</v>
      </c>
      <c r="B28" s="25"/>
      <c r="C28" s="26" t="s">
        <v>1587</v>
      </c>
      <c r="D28" s="23">
        <f>'2022 Srk'!D28</f>
        <v>2249454.2599999998</v>
      </c>
      <c r="E28" s="70">
        <f>'2022 Srk'!E28</f>
        <v>8.8928661768812312E-3</v>
      </c>
      <c r="F28" s="23">
        <f>'2022 Srk'!F28</f>
        <v>2225346.9295511032</v>
      </c>
      <c r="G28" s="23">
        <f>'2022 Srk'!G28</f>
        <v>2240017.1035109158</v>
      </c>
      <c r="H28" s="23">
        <f>'2022 Srk'!H28</f>
        <v>-14670.173959812615</v>
      </c>
      <c r="I28" s="23">
        <f>'2022 Srk'!I28</f>
        <v>-179510.01336054009</v>
      </c>
      <c r="J28" s="23">
        <f>'2022 Srk'!J28</f>
        <v>-194180.18732035271</v>
      </c>
      <c r="K28" s="23">
        <f>'2022 Srk'!K28</f>
        <v>84780.078665277659</v>
      </c>
      <c r="L28" s="23"/>
      <c r="M28" s="22">
        <v>2.3594955375580751E-4</v>
      </c>
      <c r="N28" s="27">
        <v>1944</v>
      </c>
      <c r="O28" s="1" t="s">
        <v>487</v>
      </c>
      <c r="Q28" s="175"/>
      <c r="S28" s="178"/>
      <c r="T28" s="176"/>
      <c r="U28" s="176"/>
      <c r="V28" s="177"/>
      <c r="W28" s="177"/>
      <c r="X28" s="176"/>
      <c r="Y28" s="177"/>
      <c r="Z28" s="176"/>
      <c r="AA28" s="176"/>
      <c r="AB28" s="177"/>
      <c r="AC28" s="177"/>
      <c r="AD28" s="11"/>
      <c r="AE28" s="151"/>
      <c r="AF28" s="152" t="str">
        <f t="shared" si="0"/>
        <v>Eura Församling</v>
      </c>
      <c r="AG28" s="153" t="e">
        <f>'2022 Srk'!#REF!</f>
        <v>#REF!</v>
      </c>
      <c r="AH28" s="139" t="e">
        <f>'2022 Srk'!#REF!</f>
        <v>#REF!</v>
      </c>
      <c r="AI28" s="154" t="e">
        <f>'2022 Srk'!#REF!</f>
        <v>#REF!</v>
      </c>
      <c r="AJ28" s="154" t="e">
        <f>'2022 Srk'!#REF!</f>
        <v>#REF!</v>
      </c>
      <c r="AK28" s="154" t="e">
        <f>'2022 Srk'!#REF!</f>
        <v>#REF!</v>
      </c>
      <c r="AU28" s="170" t="str">
        <f t="shared" si="1"/>
        <v>Eura Församling</v>
      </c>
      <c r="AV28" s="149" t="e">
        <f>'2022 Srk'!#REF!</f>
        <v>#REF!</v>
      </c>
      <c r="AW28" s="150" t="e">
        <f>'2022 Srk'!#REF!</f>
        <v>#REF!</v>
      </c>
      <c r="AX28" s="149" t="e">
        <f>'2022 Srk'!#REF!</f>
        <v>#REF!</v>
      </c>
      <c r="AY28" s="149" t="e">
        <f>'2022 Srk'!#REF!</f>
        <v>#REF!</v>
      </c>
    </row>
    <row r="29" spans="1:51" ht="15" customHeight="1">
      <c r="A29" s="86" t="s">
        <v>469</v>
      </c>
      <c r="B29" s="25"/>
      <c r="C29" s="26" t="s">
        <v>1588</v>
      </c>
      <c r="D29" s="23">
        <f>'2022 Srk'!D29</f>
        <v>2636333.5</v>
      </c>
      <c r="E29" s="70">
        <f>'2022 Srk'!E29</f>
        <v>1.941254132269421E-4</v>
      </c>
      <c r="F29" s="23">
        <f>'2022 Srk'!F29</f>
        <v>2608079.9969223258</v>
      </c>
      <c r="G29" s="23">
        <f>'2022 Srk'!G29</f>
        <v>2634620.2130124737</v>
      </c>
      <c r="H29" s="23">
        <f>'2022 Srk'!H29</f>
        <v>-26540.216090147849</v>
      </c>
      <c r="I29" s="23">
        <f>'2022 Srk'!I29</f>
        <v>-210383.58957689558</v>
      </c>
      <c r="J29" s="23">
        <f>'2022 Srk'!J29</f>
        <v>-236923.80566704343</v>
      </c>
      <c r="K29" s="23">
        <f>'2022 Srk'!K29</f>
        <v>99361.238631234402</v>
      </c>
      <c r="L29" s="23"/>
      <c r="M29" s="22">
        <v>3.1292596803782934E-4</v>
      </c>
      <c r="N29" s="27">
        <v>298</v>
      </c>
      <c r="O29" s="1" t="s">
        <v>1005</v>
      </c>
      <c r="Q29" s="175"/>
      <c r="S29" s="178"/>
      <c r="T29" s="176"/>
      <c r="U29" s="176"/>
      <c r="V29" s="177"/>
      <c r="W29" s="177"/>
      <c r="X29" s="176"/>
      <c r="Y29" s="177"/>
      <c r="Z29" s="176"/>
      <c r="AA29" s="176"/>
      <c r="AB29" s="177"/>
      <c r="AC29" s="177"/>
      <c r="AD29" s="11"/>
      <c r="AE29" s="151"/>
      <c r="AF29" s="152" t="str">
        <f t="shared" si="0"/>
        <v>Forssa Församling</v>
      </c>
      <c r="AG29" s="153" t="e">
        <f>'2022 Srk'!#REF!</f>
        <v>#REF!</v>
      </c>
      <c r="AH29" s="139" t="e">
        <f>'2022 Srk'!#REF!</f>
        <v>#REF!</v>
      </c>
      <c r="AI29" s="154" t="e">
        <f>'2022 Srk'!#REF!</f>
        <v>#REF!</v>
      </c>
      <c r="AJ29" s="154" t="e">
        <f>'2022 Srk'!#REF!</f>
        <v>#REF!</v>
      </c>
      <c r="AK29" s="154" t="e">
        <f>'2022 Srk'!#REF!</f>
        <v>#REF!</v>
      </c>
      <c r="AU29" s="170" t="str">
        <f t="shared" si="1"/>
        <v>Forssa Församling</v>
      </c>
      <c r="AV29" s="149" t="e">
        <f>'2022 Srk'!#REF!</f>
        <v>#REF!</v>
      </c>
      <c r="AW29" s="150" t="e">
        <f>'2022 Srk'!#REF!</f>
        <v>#REF!</v>
      </c>
      <c r="AX29" s="149" t="e">
        <f>'2022 Srk'!#REF!</f>
        <v>#REF!</v>
      </c>
      <c r="AY29" s="149" t="e">
        <f>'2022 Srk'!#REF!</f>
        <v>#REF!</v>
      </c>
    </row>
    <row r="30" spans="1:51" ht="15" customHeight="1">
      <c r="A30" s="86" t="s">
        <v>469</v>
      </c>
      <c r="B30" s="25"/>
      <c r="C30" s="26" t="s">
        <v>1589</v>
      </c>
      <c r="D30" s="23">
        <f>'2022 Srk'!D30</f>
        <v>1403419.32</v>
      </c>
      <c r="E30" s="70">
        <f>'2022 Srk'!E30</f>
        <v>-1.0941974849016933E-3</v>
      </c>
      <c r="F30" s="23">
        <f>'2022 Srk'!F30</f>
        <v>1388378.9193538425</v>
      </c>
      <c r="G30" s="23">
        <f>'2022 Srk'!G30</f>
        <v>1402996.3613244123</v>
      </c>
      <c r="H30" s="23">
        <f>'2022 Srk'!H30</f>
        <v>-14617.44197056978</v>
      </c>
      <c r="I30" s="23">
        <f>'2022 Srk'!I30</f>
        <v>-111995.08492501648</v>
      </c>
      <c r="J30" s="23">
        <f>'2022 Srk'!J30</f>
        <v>-126612.52689558626</v>
      </c>
      <c r="K30" s="23">
        <f>'2022 Srk'!K30</f>
        <v>52893.718474618152</v>
      </c>
      <c r="L30" s="23"/>
      <c r="M30" s="22">
        <v>2.4280497796459397E-4</v>
      </c>
      <c r="N30" s="27">
        <v>41</v>
      </c>
      <c r="O30" s="1" t="s">
        <v>489</v>
      </c>
      <c r="Q30" s="175"/>
      <c r="S30" s="178"/>
      <c r="T30" s="176"/>
      <c r="U30" s="176"/>
      <c r="V30" s="177"/>
      <c r="W30" s="177"/>
      <c r="X30" s="176"/>
      <c r="Y30" s="177"/>
      <c r="Z30" s="176"/>
      <c r="AA30" s="176"/>
      <c r="AB30" s="177"/>
      <c r="AC30" s="177"/>
      <c r="AD30" s="11"/>
      <c r="AE30" s="151"/>
      <c r="AF30" s="152" t="str">
        <f t="shared" si="0"/>
        <v>Haapajärvi Församling</v>
      </c>
      <c r="AG30" s="153" t="e">
        <f>'2022 Srk'!#REF!</f>
        <v>#REF!</v>
      </c>
      <c r="AH30" s="139" t="e">
        <f>'2022 Srk'!#REF!</f>
        <v>#REF!</v>
      </c>
      <c r="AI30" s="154" t="e">
        <f>'2022 Srk'!#REF!</f>
        <v>#REF!</v>
      </c>
      <c r="AJ30" s="154" t="e">
        <f>'2022 Srk'!#REF!</f>
        <v>#REF!</v>
      </c>
      <c r="AK30" s="154" t="e">
        <f>'2022 Srk'!#REF!</f>
        <v>#REF!</v>
      </c>
      <c r="AU30" s="170" t="str">
        <f t="shared" si="1"/>
        <v>Haapajärvi Församling</v>
      </c>
      <c r="AV30" s="149" t="e">
        <f>'2022 Srk'!#REF!</f>
        <v>#REF!</v>
      </c>
      <c r="AW30" s="150" t="e">
        <f>'2022 Srk'!#REF!</f>
        <v>#REF!</v>
      </c>
      <c r="AX30" s="149" t="e">
        <f>'2022 Srk'!#REF!</f>
        <v>#REF!</v>
      </c>
      <c r="AY30" s="149" t="e">
        <f>'2022 Srk'!#REF!</f>
        <v>#REF!</v>
      </c>
    </row>
    <row r="31" spans="1:51" ht="15" customHeight="1">
      <c r="A31" s="86" t="s">
        <v>469</v>
      </c>
      <c r="B31" s="25"/>
      <c r="C31" s="26" t="s">
        <v>1590</v>
      </c>
      <c r="D31" s="23">
        <f>'2022 Srk'!D31</f>
        <v>1232457.75</v>
      </c>
      <c r="E31" s="70">
        <f>'2022 Srk'!E31</f>
        <v>1.7265489691829616E-2</v>
      </c>
      <c r="F31" s="23">
        <f>'2022 Srk'!F31</f>
        <v>1219249.5391144168</v>
      </c>
      <c r="G31" s="23">
        <f>'2022 Srk'!G31</f>
        <v>1217138.0748380374</v>
      </c>
      <c r="H31" s="23">
        <f>'2022 Srk'!H31</f>
        <v>2111.46427637944</v>
      </c>
      <c r="I31" s="23">
        <f>'2022 Srk'!I31</f>
        <v>-98352.080814837813</v>
      </c>
      <c r="J31" s="23">
        <f>'2022 Srk'!J31</f>
        <v>-96240.616538458373</v>
      </c>
      <c r="K31" s="23">
        <f>'2022 Srk'!K31</f>
        <v>46450.317685779984</v>
      </c>
      <c r="L31" s="23"/>
      <c r="M31" s="22">
        <v>1.3013723490863725E-3</v>
      </c>
      <c r="N31" s="27">
        <v>188</v>
      </c>
      <c r="O31" s="1" t="s">
        <v>560</v>
      </c>
      <c r="Q31" s="175"/>
      <c r="S31" s="178"/>
      <c r="T31" s="176"/>
      <c r="U31" s="176"/>
      <c r="V31" s="177"/>
      <c r="W31" s="177"/>
      <c r="X31" s="176"/>
      <c r="Y31" s="177"/>
      <c r="Z31" s="176"/>
      <c r="AA31" s="176"/>
      <c r="AB31" s="177"/>
      <c r="AC31" s="177"/>
      <c r="AD31" s="11"/>
      <c r="AE31" s="151"/>
      <c r="AF31" s="152" t="str">
        <f t="shared" si="0"/>
        <v>Haapavesi Församling</v>
      </c>
      <c r="AG31" s="153" t="e">
        <f>'2022 Srk'!#REF!</f>
        <v>#REF!</v>
      </c>
      <c r="AH31" s="139" t="e">
        <f>'2022 Srk'!#REF!</f>
        <v>#REF!</v>
      </c>
      <c r="AI31" s="154" t="e">
        <f>'2022 Srk'!#REF!</f>
        <v>#REF!</v>
      </c>
      <c r="AJ31" s="154" t="e">
        <f>'2022 Srk'!#REF!</f>
        <v>#REF!</v>
      </c>
      <c r="AK31" s="154" t="e">
        <f>'2022 Srk'!#REF!</f>
        <v>#REF!</v>
      </c>
      <c r="AU31" s="170" t="str">
        <f t="shared" si="1"/>
        <v>Haapavesi Församling</v>
      </c>
      <c r="AV31" s="149" t="e">
        <f>'2022 Srk'!#REF!</f>
        <v>#REF!</v>
      </c>
      <c r="AW31" s="150" t="e">
        <f>'2022 Srk'!#REF!</f>
        <v>#REF!</v>
      </c>
      <c r="AX31" s="149" t="e">
        <f>'2022 Srk'!#REF!</f>
        <v>#REF!</v>
      </c>
      <c r="AY31" s="149" t="e">
        <f>'2022 Srk'!#REF!</f>
        <v>#REF!</v>
      </c>
    </row>
    <row r="32" spans="1:51" ht="15" customHeight="1">
      <c r="A32" s="86" t="s">
        <v>469</v>
      </c>
      <c r="B32" s="25"/>
      <c r="C32" s="26" t="s">
        <v>1591</v>
      </c>
      <c r="D32" s="23">
        <f>'2022 Srk'!D32</f>
        <v>216911.85</v>
      </c>
      <c r="E32" s="70">
        <f>'2022 Srk'!E32</f>
        <v>3.2516249799614538E-3</v>
      </c>
      <c r="F32" s="23">
        <f>'2022 Srk'!F32</f>
        <v>214587.21253605283</v>
      </c>
      <c r="G32" s="23">
        <f>'2022 Srk'!G32</f>
        <v>212599.57176130693</v>
      </c>
      <c r="H32" s="23">
        <f>'2022 Srk'!H32</f>
        <v>1987.6407747459016</v>
      </c>
      <c r="I32" s="23">
        <f>'2022 Srk'!I32</f>
        <v>-17309.909245080391</v>
      </c>
      <c r="J32" s="23">
        <f>'2022 Srk'!J32</f>
        <v>-15322.268470334489</v>
      </c>
      <c r="K32" s="23">
        <f>'2022 Srk'!K32</f>
        <v>8175.2290026252458</v>
      </c>
      <c r="L32" s="23"/>
      <c r="M32" s="22">
        <v>3.5626148182956227E-4</v>
      </c>
      <c r="N32" s="27">
        <v>51</v>
      </c>
      <c r="O32" s="1" t="s">
        <v>491</v>
      </c>
      <c r="Q32" s="175"/>
      <c r="S32" s="178"/>
      <c r="T32" s="176"/>
      <c r="U32" s="176"/>
      <c r="V32" s="177"/>
      <c r="W32" s="177"/>
      <c r="X32" s="176"/>
      <c r="Y32" s="177"/>
      <c r="Z32" s="176"/>
      <c r="AA32" s="176"/>
      <c r="AB32" s="177"/>
      <c r="AC32" s="177"/>
      <c r="AD32" s="11"/>
      <c r="AE32" s="151"/>
      <c r="AF32" s="152" t="str">
        <f t="shared" si="0"/>
        <v>Karlö Församling</v>
      </c>
      <c r="AG32" s="153" t="e">
        <f>'2022 Srk'!#REF!</f>
        <v>#REF!</v>
      </c>
      <c r="AH32" s="139" t="e">
        <f>'2022 Srk'!#REF!</f>
        <v>#REF!</v>
      </c>
      <c r="AI32" s="154" t="e">
        <f>'2022 Srk'!#REF!</f>
        <v>#REF!</v>
      </c>
      <c r="AJ32" s="154" t="e">
        <f>'2022 Srk'!#REF!</f>
        <v>#REF!</v>
      </c>
      <c r="AK32" s="154" t="e">
        <f>'2022 Srk'!#REF!</f>
        <v>#REF!</v>
      </c>
      <c r="AU32" s="170" t="str">
        <f t="shared" si="1"/>
        <v>Karlö Församling</v>
      </c>
      <c r="AV32" s="149" t="e">
        <f>'2022 Srk'!#REF!</f>
        <v>#REF!</v>
      </c>
      <c r="AW32" s="150" t="e">
        <f>'2022 Srk'!#REF!</f>
        <v>#REF!</v>
      </c>
      <c r="AX32" s="149" t="e">
        <f>'2022 Srk'!#REF!</f>
        <v>#REF!</v>
      </c>
      <c r="AY32" s="149" t="e">
        <f>'2022 Srk'!#REF!</f>
        <v>#REF!</v>
      </c>
    </row>
    <row r="33" spans="1:51" ht="15" customHeight="1">
      <c r="A33" s="86" t="s">
        <v>469</v>
      </c>
      <c r="B33" s="25"/>
      <c r="C33" s="26" t="s">
        <v>1009</v>
      </c>
      <c r="D33" s="23">
        <f>'2022 Srk'!D33</f>
        <v>4732844.28</v>
      </c>
      <c r="E33" s="70">
        <f>'2022 Srk'!E33</f>
        <v>1.2212113248973644E-2</v>
      </c>
      <c r="F33" s="23">
        <f>'2022 Srk'!F33</f>
        <v>4682122.5369310258</v>
      </c>
      <c r="G33" s="23">
        <f>'2022 Srk'!G33</f>
        <v>4681592.399442804</v>
      </c>
      <c r="H33" s="23">
        <f>'2022 Srk'!H33</f>
        <v>530.13748822174966</v>
      </c>
      <c r="I33" s="23">
        <f>'2022 Srk'!I33</f>
        <v>-377688.47095213033</v>
      </c>
      <c r="J33" s="23">
        <f>'2022 Srk'!J33</f>
        <v>-377158.33346390858</v>
      </c>
      <c r="K33" s="23">
        <f>'2022 Srk'!K33</f>
        <v>178377.00348212881</v>
      </c>
      <c r="L33" s="23"/>
      <c r="M33" s="22">
        <v>4.7864517708036701E-2</v>
      </c>
      <c r="N33" s="27">
        <v>53</v>
      </c>
      <c r="O33" s="1" t="s">
        <v>493</v>
      </c>
      <c r="Q33" s="175"/>
      <c r="S33" s="178"/>
      <c r="T33" s="176"/>
      <c r="U33" s="176"/>
      <c r="V33" s="177"/>
      <c r="W33" s="177"/>
      <c r="X33" s="176"/>
      <c r="Y33" s="177"/>
      <c r="Z33" s="176"/>
      <c r="AA33" s="176"/>
      <c r="AB33" s="177"/>
      <c r="AC33" s="177"/>
      <c r="AD33" s="11"/>
      <c r="AE33" s="151"/>
      <c r="AF33" s="152" t="str">
        <f t="shared" si="0"/>
        <v>Fredrikshamns församling</v>
      </c>
      <c r="AG33" s="153" t="e">
        <f>'2022 Srk'!#REF!</f>
        <v>#REF!</v>
      </c>
      <c r="AH33" s="139" t="e">
        <f>'2022 Srk'!#REF!</f>
        <v>#REF!</v>
      </c>
      <c r="AI33" s="154" t="e">
        <f>'2022 Srk'!#REF!</f>
        <v>#REF!</v>
      </c>
      <c r="AJ33" s="154" t="e">
        <f>'2022 Srk'!#REF!</f>
        <v>#REF!</v>
      </c>
      <c r="AK33" s="154" t="e">
        <f>'2022 Srk'!#REF!</f>
        <v>#REF!</v>
      </c>
      <c r="AU33" s="170" t="str">
        <f t="shared" si="1"/>
        <v>Fredrikshamns församling</v>
      </c>
      <c r="AV33" s="149" t="e">
        <f>'2022 Srk'!#REF!</f>
        <v>#REF!</v>
      </c>
      <c r="AW33" s="150" t="e">
        <f>'2022 Srk'!#REF!</f>
        <v>#REF!</v>
      </c>
      <c r="AX33" s="149" t="e">
        <f>'2022 Srk'!#REF!</f>
        <v>#REF!</v>
      </c>
      <c r="AY33" s="149" t="e">
        <f>'2022 Srk'!#REF!</f>
        <v>#REF!</v>
      </c>
    </row>
    <row r="34" spans="1:51" ht="15" customHeight="1">
      <c r="A34" s="86" t="s">
        <v>469</v>
      </c>
      <c r="B34" s="25"/>
      <c r="C34" s="26" t="s">
        <v>1010</v>
      </c>
      <c r="D34" s="23">
        <f>'2022 Srk'!D34</f>
        <v>1560293.73</v>
      </c>
      <c r="E34" s="70">
        <f>'2022 Srk'!E34</f>
        <v>-7.4859300347129842E-4</v>
      </c>
      <c r="F34" s="23">
        <f>'2022 Srk'!F34</f>
        <v>1543572.1112432568</v>
      </c>
      <c r="G34" s="23">
        <f>'2022 Srk'!G34</f>
        <v>1561474.9543449786</v>
      </c>
      <c r="H34" s="23">
        <f>'2022 Srk'!H34</f>
        <v>-17902.843101721723</v>
      </c>
      <c r="I34" s="23">
        <f>'2022 Srk'!I34</f>
        <v>-124513.91135139905</v>
      </c>
      <c r="J34" s="23">
        <f>'2022 Srk'!J34</f>
        <v>-142416.75445312075</v>
      </c>
      <c r="K34" s="23">
        <f>'2022 Srk'!K34</f>
        <v>58806.185803635555</v>
      </c>
      <c r="L34" s="23"/>
      <c r="M34" s="22">
        <v>1.2732445357990728E-3</v>
      </c>
      <c r="N34" s="27">
        <v>1297</v>
      </c>
      <c r="O34" s="1" t="s">
        <v>1011</v>
      </c>
      <c r="Q34" s="175"/>
      <c r="S34" s="178"/>
      <c r="T34" s="176"/>
      <c r="U34" s="176"/>
      <c r="V34" s="177"/>
      <c r="W34" s="177"/>
      <c r="X34" s="176"/>
      <c r="Y34" s="177"/>
      <c r="Z34" s="176"/>
      <c r="AA34" s="176"/>
      <c r="AB34" s="177"/>
      <c r="AC34" s="177"/>
      <c r="AD34" s="11"/>
      <c r="AE34" s="151"/>
      <c r="AF34" s="152" t="str">
        <f t="shared" si="0"/>
        <v>Hangö Kyrkliga Samfällighet</v>
      </c>
      <c r="AG34" s="153" t="e">
        <f>'2022 Srk'!#REF!</f>
        <v>#REF!</v>
      </c>
      <c r="AH34" s="139" t="e">
        <f>'2022 Srk'!#REF!</f>
        <v>#REF!</v>
      </c>
      <c r="AI34" s="154" t="e">
        <f>'2022 Srk'!#REF!</f>
        <v>#REF!</v>
      </c>
      <c r="AJ34" s="154" t="e">
        <f>'2022 Srk'!#REF!</f>
        <v>#REF!</v>
      </c>
      <c r="AK34" s="154" t="e">
        <f>'2022 Srk'!#REF!</f>
        <v>#REF!</v>
      </c>
      <c r="AU34" s="170" t="str">
        <f t="shared" si="1"/>
        <v>Hangö Kyrkliga Samfällighet</v>
      </c>
      <c r="AV34" s="149" t="e">
        <f>'2022 Srk'!#REF!</f>
        <v>#REF!</v>
      </c>
      <c r="AW34" s="150" t="e">
        <f>'2022 Srk'!#REF!</f>
        <v>#REF!</v>
      </c>
      <c r="AX34" s="149" t="e">
        <f>'2022 Srk'!#REF!</f>
        <v>#REF!</v>
      </c>
      <c r="AY34" s="149" t="e">
        <f>'2022 Srk'!#REF!</f>
        <v>#REF!</v>
      </c>
    </row>
    <row r="35" spans="1:51" ht="15" customHeight="1">
      <c r="A35" s="86" t="s">
        <v>469</v>
      </c>
      <c r="B35" s="25"/>
      <c r="C35" s="26" t="s">
        <v>1592</v>
      </c>
      <c r="D35" s="23">
        <f>'2022 Srk'!D35</f>
        <v>860125.66</v>
      </c>
      <c r="E35" s="70">
        <f>'2022 Srk'!E35</f>
        <v>5.5310154802734601E-3</v>
      </c>
      <c r="F35" s="23">
        <f>'2022 Srk'!F35</f>
        <v>850907.72039486421</v>
      </c>
      <c r="G35" s="23">
        <f>'2022 Srk'!G35</f>
        <v>850894.01781311329</v>
      </c>
      <c r="H35" s="23">
        <f>'2022 Srk'!H35</f>
        <v>13.702581750927493</v>
      </c>
      <c r="I35" s="23">
        <f>'2022 Srk'!I35</f>
        <v>-68639.390212959188</v>
      </c>
      <c r="J35" s="23">
        <f>'2022 Srk'!J35</f>
        <v>-68625.68763120826</v>
      </c>
      <c r="K35" s="23">
        <f>'2022 Srk'!K35</f>
        <v>32417.427823948674</v>
      </c>
      <c r="L35" s="23"/>
      <c r="M35" s="22">
        <v>2.4900431652933428E-3</v>
      </c>
      <c r="N35" s="27">
        <v>62</v>
      </c>
      <c r="O35" s="1" t="s">
        <v>497</v>
      </c>
      <c r="Q35" s="175"/>
      <c r="S35" s="178"/>
      <c r="T35" s="176"/>
      <c r="U35" s="176"/>
      <c r="V35" s="177"/>
      <c r="W35" s="177"/>
      <c r="X35" s="176"/>
      <c r="Y35" s="177"/>
      <c r="Z35" s="176"/>
      <c r="AA35" s="176"/>
      <c r="AB35" s="177"/>
      <c r="AC35" s="177"/>
      <c r="AD35" s="11"/>
      <c r="AE35" s="151"/>
      <c r="AF35" s="152" t="str">
        <f t="shared" si="0"/>
        <v>Hankasalmi Församling</v>
      </c>
      <c r="AG35" s="153" t="e">
        <f>'2022 Srk'!#REF!</f>
        <v>#REF!</v>
      </c>
      <c r="AH35" s="139" t="e">
        <f>'2022 Srk'!#REF!</f>
        <v>#REF!</v>
      </c>
      <c r="AI35" s="154" t="e">
        <f>'2022 Srk'!#REF!</f>
        <v>#REF!</v>
      </c>
      <c r="AJ35" s="154" t="e">
        <f>'2022 Srk'!#REF!</f>
        <v>#REF!</v>
      </c>
      <c r="AK35" s="154" t="e">
        <f>'2022 Srk'!#REF!</f>
        <v>#REF!</v>
      </c>
      <c r="AU35" s="170" t="str">
        <f t="shared" si="1"/>
        <v>Hankasalmi Församling</v>
      </c>
      <c r="AV35" s="149" t="e">
        <f>'2022 Srk'!#REF!</f>
        <v>#REF!</v>
      </c>
      <c r="AW35" s="150" t="e">
        <f>'2022 Srk'!#REF!</f>
        <v>#REF!</v>
      </c>
      <c r="AX35" s="149" t="e">
        <f>'2022 Srk'!#REF!</f>
        <v>#REF!</v>
      </c>
      <c r="AY35" s="149" t="e">
        <f>'2022 Srk'!#REF!</f>
        <v>#REF!</v>
      </c>
    </row>
    <row r="36" spans="1:51" ht="15" customHeight="1">
      <c r="A36" s="86" t="s">
        <v>469</v>
      </c>
      <c r="B36" s="25"/>
      <c r="C36" s="26" t="s">
        <v>1593</v>
      </c>
      <c r="D36" s="23">
        <f>'2022 Srk'!D36</f>
        <v>1425527.88</v>
      </c>
      <c r="E36" s="70">
        <f>'2022 Srk'!E36</f>
        <v>5.4346789975756593E-3</v>
      </c>
      <c r="F36" s="23">
        <f>'2022 Srk'!F36</f>
        <v>1410250.5426127196</v>
      </c>
      <c r="G36" s="23">
        <f>'2022 Srk'!G36</f>
        <v>1412839.7797970925</v>
      </c>
      <c r="H36" s="23">
        <f>'2022 Srk'!H36</f>
        <v>-2589.2371843729634</v>
      </c>
      <c r="I36" s="23">
        <f>'2022 Srk'!I36</f>
        <v>-113759.3830356979</v>
      </c>
      <c r="J36" s="23">
        <f>'2022 Srk'!J36</f>
        <v>-116348.62022007086</v>
      </c>
      <c r="K36" s="23">
        <f>'2022 Srk'!K36</f>
        <v>53726.971894928196</v>
      </c>
      <c r="L36" s="23"/>
      <c r="M36" s="22">
        <v>2.0710508745352902E-3</v>
      </c>
      <c r="N36" s="27">
        <v>60</v>
      </c>
      <c r="O36" s="1" t="s">
        <v>495</v>
      </c>
      <c r="Q36" s="175"/>
      <c r="S36" s="178"/>
      <c r="T36" s="176"/>
      <c r="U36" s="176"/>
      <c r="V36" s="177"/>
      <c r="W36" s="177"/>
      <c r="X36" s="176"/>
      <c r="Y36" s="177"/>
      <c r="Z36" s="176"/>
      <c r="AA36" s="176"/>
      <c r="AB36" s="177"/>
      <c r="AC36" s="177"/>
      <c r="AD36" s="11"/>
      <c r="AE36" s="151"/>
      <c r="AF36" s="152" t="str">
        <f t="shared" si="0"/>
        <v>Harjavalta Församling</v>
      </c>
      <c r="AG36" s="153" t="e">
        <f>'2022 Srk'!#REF!</f>
        <v>#REF!</v>
      </c>
      <c r="AH36" s="139" t="e">
        <f>'2022 Srk'!#REF!</f>
        <v>#REF!</v>
      </c>
      <c r="AI36" s="154" t="e">
        <f>'2022 Srk'!#REF!</f>
        <v>#REF!</v>
      </c>
      <c r="AJ36" s="154" t="e">
        <f>'2022 Srk'!#REF!</f>
        <v>#REF!</v>
      </c>
      <c r="AK36" s="154" t="e">
        <f>'2022 Srk'!#REF!</f>
        <v>#REF!</v>
      </c>
      <c r="AU36" s="170" t="str">
        <f t="shared" si="1"/>
        <v>Harjavalta Församling</v>
      </c>
      <c r="AV36" s="149" t="e">
        <f>'2022 Srk'!#REF!</f>
        <v>#REF!</v>
      </c>
      <c r="AW36" s="150" t="e">
        <f>'2022 Srk'!#REF!</f>
        <v>#REF!</v>
      </c>
      <c r="AX36" s="149" t="e">
        <f>'2022 Srk'!#REF!</f>
        <v>#REF!</v>
      </c>
      <c r="AY36" s="149" t="e">
        <f>'2022 Srk'!#REF!</f>
        <v>#REF!</v>
      </c>
    </row>
    <row r="37" spans="1:51" ht="15" customHeight="1">
      <c r="A37" s="86" t="s">
        <v>469</v>
      </c>
      <c r="B37" s="25"/>
      <c r="C37" s="26" t="s">
        <v>1594</v>
      </c>
      <c r="D37" s="23">
        <f>'2022 Srk'!D37</f>
        <v>1956876.5</v>
      </c>
      <c r="E37" s="70">
        <f>'2022 Srk'!E37</f>
        <v>1.3516958770381837E-2</v>
      </c>
      <c r="F37" s="23">
        <f>'2022 Srk'!F37</f>
        <v>1935904.7161891209</v>
      </c>
      <c r="G37" s="23">
        <f>'2022 Srk'!G37</f>
        <v>1959308.3979462525</v>
      </c>
      <c r="H37" s="23">
        <f>'2022 Srk'!H37</f>
        <v>-23403.681757131591</v>
      </c>
      <c r="I37" s="23">
        <f>'2022 Srk'!I37</f>
        <v>-156161.84463334095</v>
      </c>
      <c r="J37" s="23">
        <f>'2022 Srk'!J37</f>
        <v>-179565.52639047254</v>
      </c>
      <c r="K37" s="23">
        <f>'2022 Srk'!K37</f>
        <v>73753.063824571043</v>
      </c>
      <c r="L37" s="23"/>
      <c r="M37" s="22">
        <v>5.0738632823826217E-4</v>
      </c>
      <c r="N37" s="27">
        <v>63</v>
      </c>
      <c r="O37" s="1" t="s">
        <v>1015</v>
      </c>
      <c r="Q37" s="175"/>
      <c r="S37" s="178"/>
      <c r="T37" s="176"/>
      <c r="U37" s="176"/>
      <c r="V37" s="177"/>
      <c r="W37" s="177"/>
      <c r="X37" s="176"/>
      <c r="Y37" s="177"/>
      <c r="Z37" s="176"/>
      <c r="AA37" s="176"/>
      <c r="AB37" s="177"/>
      <c r="AC37" s="177"/>
      <c r="AD37" s="11"/>
      <c r="AE37" s="151"/>
      <c r="AF37" s="152" t="str">
        <f t="shared" si="0"/>
        <v>Hattula Församling</v>
      </c>
      <c r="AG37" s="153" t="e">
        <f>'2022 Srk'!#REF!</f>
        <v>#REF!</v>
      </c>
      <c r="AH37" s="139" t="e">
        <f>'2022 Srk'!#REF!</f>
        <v>#REF!</v>
      </c>
      <c r="AI37" s="154" t="e">
        <f>'2022 Srk'!#REF!</f>
        <v>#REF!</v>
      </c>
      <c r="AJ37" s="154" t="e">
        <f>'2022 Srk'!#REF!</f>
        <v>#REF!</v>
      </c>
      <c r="AK37" s="154" t="e">
        <f>'2022 Srk'!#REF!</f>
        <v>#REF!</v>
      </c>
      <c r="AU37" s="170" t="str">
        <f t="shared" si="1"/>
        <v>Hattula Församling</v>
      </c>
      <c r="AV37" s="149" t="e">
        <f>'2022 Srk'!#REF!</f>
        <v>#REF!</v>
      </c>
      <c r="AW37" s="150" t="e">
        <f>'2022 Srk'!#REF!</f>
        <v>#REF!</v>
      </c>
      <c r="AX37" s="149" t="e">
        <f>'2022 Srk'!#REF!</f>
        <v>#REF!</v>
      </c>
      <c r="AY37" s="149" t="e">
        <f>'2022 Srk'!#REF!</f>
        <v>#REF!</v>
      </c>
    </row>
    <row r="38" spans="1:51" ht="15" customHeight="1">
      <c r="A38" s="86" t="s">
        <v>469</v>
      </c>
      <c r="B38" s="25"/>
      <c r="C38" s="26" t="s">
        <v>1595</v>
      </c>
      <c r="D38" s="23">
        <f>'2022 Srk'!D38</f>
        <v>1586316.23</v>
      </c>
      <c r="E38" s="70">
        <f>'2022 Srk'!E38</f>
        <v>1.6923033932642939E-2</v>
      </c>
      <c r="F38" s="23">
        <f>'2022 Srk'!F38</f>
        <v>1569315.7289304391</v>
      </c>
      <c r="G38" s="23">
        <f>'2022 Srk'!G38</f>
        <v>1565876.0186312213</v>
      </c>
      <c r="H38" s="23">
        <f>'2022 Srk'!H38</f>
        <v>3439.7102992178407</v>
      </c>
      <c r="I38" s="23">
        <f>'2022 Srk'!I38</f>
        <v>-126590.54807424337</v>
      </c>
      <c r="J38" s="23">
        <f>'2022 Srk'!J38</f>
        <v>-123150.83777502553</v>
      </c>
      <c r="K38" s="23">
        <f>'2022 Srk'!K38</f>
        <v>59786.952399470749</v>
      </c>
      <c r="L38" s="23"/>
      <c r="M38" s="22">
        <v>8.288088108459119E-4</v>
      </c>
      <c r="N38" s="27">
        <v>66</v>
      </c>
      <c r="O38" s="1" t="s">
        <v>499</v>
      </c>
      <c r="Q38" s="175"/>
      <c r="S38" s="178"/>
      <c r="T38" s="176"/>
      <c r="U38" s="176"/>
      <c r="V38" s="177"/>
      <c r="W38" s="177"/>
      <c r="X38" s="176"/>
      <c r="Y38" s="177"/>
      <c r="Z38" s="176"/>
      <c r="AA38" s="176"/>
      <c r="AB38" s="177"/>
      <c r="AC38" s="177"/>
      <c r="AD38" s="11"/>
      <c r="AE38" s="151"/>
      <c r="AF38" s="152" t="str">
        <f t="shared" si="0"/>
        <v>Hausjärvi Församling</v>
      </c>
      <c r="AG38" s="153" t="e">
        <f>'2022 Srk'!#REF!</f>
        <v>#REF!</v>
      </c>
      <c r="AH38" s="139" t="e">
        <f>'2022 Srk'!#REF!</f>
        <v>#REF!</v>
      </c>
      <c r="AI38" s="154" t="e">
        <f>'2022 Srk'!#REF!</f>
        <v>#REF!</v>
      </c>
      <c r="AJ38" s="154" t="e">
        <f>'2022 Srk'!#REF!</f>
        <v>#REF!</v>
      </c>
      <c r="AK38" s="154" t="e">
        <f>'2022 Srk'!#REF!</f>
        <v>#REF!</v>
      </c>
      <c r="AU38" s="170" t="str">
        <f t="shared" si="1"/>
        <v>Hausjärvi Församling</v>
      </c>
      <c r="AV38" s="149" t="e">
        <f>'2022 Srk'!#REF!</f>
        <v>#REF!</v>
      </c>
      <c r="AW38" s="150" t="e">
        <f>'2022 Srk'!#REF!</f>
        <v>#REF!</v>
      </c>
      <c r="AX38" s="149" t="e">
        <f>'2022 Srk'!#REF!</f>
        <v>#REF!</v>
      </c>
      <c r="AY38" s="149" t="e">
        <f>'2022 Srk'!#REF!</f>
        <v>#REF!</v>
      </c>
    </row>
    <row r="39" spans="1:51" ht="15" customHeight="1">
      <c r="A39" s="86" t="s">
        <v>469</v>
      </c>
      <c r="B39" s="25"/>
      <c r="C39" s="26" t="s">
        <v>1596</v>
      </c>
      <c r="D39" s="23">
        <f>'2022 Srk'!D39</f>
        <v>3095403</v>
      </c>
      <c r="E39" s="70">
        <f>'2022 Srk'!E39</f>
        <v>7.8331290948920884E-3</v>
      </c>
      <c r="F39" s="23">
        <f>'2022 Srk'!F39</f>
        <v>3062229.6635510488</v>
      </c>
      <c r="G39" s="23">
        <f>'2022 Srk'!G39</f>
        <v>3083896.6680573639</v>
      </c>
      <c r="H39" s="23">
        <f>'2022 Srk'!H39</f>
        <v>-21667.004506315105</v>
      </c>
      <c r="I39" s="23">
        <f>'2022 Srk'!I39</f>
        <v>-247018.0628995123</v>
      </c>
      <c r="J39" s="23">
        <f>'2022 Srk'!J39</f>
        <v>-268685.0674058274</v>
      </c>
      <c r="K39" s="23">
        <f>'2022 Srk'!K39</f>
        <v>116663.19004892168</v>
      </c>
      <c r="L39" s="23"/>
      <c r="M39" s="22">
        <v>2.9375234566741868E-3</v>
      </c>
      <c r="N39" s="27">
        <v>68</v>
      </c>
      <c r="O39" s="1" t="s">
        <v>501</v>
      </c>
      <c r="Q39" s="175"/>
      <c r="S39" s="178"/>
      <c r="T39" s="176"/>
      <c r="U39" s="176"/>
      <c r="V39" s="177"/>
      <c r="W39" s="177"/>
      <c r="X39" s="176"/>
      <c r="Y39" s="177"/>
      <c r="Z39" s="176"/>
      <c r="AA39" s="176"/>
      <c r="AB39" s="177"/>
      <c r="AC39" s="177"/>
      <c r="AD39" s="11"/>
      <c r="AE39" s="151"/>
      <c r="AF39" s="152" t="str">
        <f t="shared" si="0"/>
        <v>Heinola Församling</v>
      </c>
      <c r="AG39" s="153" t="e">
        <f>'2022 Srk'!#REF!</f>
        <v>#REF!</v>
      </c>
      <c r="AH39" s="139" t="e">
        <f>'2022 Srk'!#REF!</f>
        <v>#REF!</v>
      </c>
      <c r="AI39" s="154" t="e">
        <f>'2022 Srk'!#REF!</f>
        <v>#REF!</v>
      </c>
      <c r="AJ39" s="154" t="e">
        <f>'2022 Srk'!#REF!</f>
        <v>#REF!</v>
      </c>
      <c r="AK39" s="154" t="e">
        <f>'2022 Srk'!#REF!</f>
        <v>#REF!</v>
      </c>
      <c r="AU39" s="170" t="str">
        <f t="shared" si="1"/>
        <v>Heinola Församling</v>
      </c>
      <c r="AV39" s="149" t="e">
        <f>'2022 Srk'!#REF!</f>
        <v>#REF!</v>
      </c>
      <c r="AW39" s="150" t="e">
        <f>'2022 Srk'!#REF!</f>
        <v>#REF!</v>
      </c>
      <c r="AX39" s="149" t="e">
        <f>'2022 Srk'!#REF!</f>
        <v>#REF!</v>
      </c>
      <c r="AY39" s="149" t="e">
        <f>'2022 Srk'!#REF!</f>
        <v>#REF!</v>
      </c>
    </row>
    <row r="40" spans="1:51" ht="15" customHeight="1">
      <c r="A40" s="86" t="s">
        <v>518</v>
      </c>
      <c r="B40" s="25"/>
      <c r="C40" s="26" t="s">
        <v>1597</v>
      </c>
      <c r="D40" s="23">
        <f>'2022 Srk'!D40</f>
        <v>7349213.9000000004</v>
      </c>
      <c r="E40" s="70">
        <f>'2022 Srk'!E40</f>
        <v>3.1128818267688985E-2</v>
      </c>
      <c r="F40" s="23">
        <f>'2022 Srk'!F40</f>
        <v>7270452.6061264696</v>
      </c>
      <c r="G40" s="23">
        <f>'2022 Srk'!G40</f>
        <v>7191839.8802409442</v>
      </c>
      <c r="H40" s="23">
        <f>'2022 Srk'!H40</f>
        <v>78612.725885525346</v>
      </c>
      <c r="I40" s="23">
        <f>'2022 Srk'!I40</f>
        <v>-586478.91127978172</v>
      </c>
      <c r="J40" s="23">
        <f>'2022 Srk'!J40</f>
        <v>-507866.18539425638</v>
      </c>
      <c r="K40" s="23">
        <f>'2022 Srk'!K40</f>
        <v>276985.81991613918</v>
      </c>
      <c r="L40" s="23"/>
      <c r="M40" s="22">
        <v>5.2350225459602898E-3</v>
      </c>
      <c r="N40" s="27">
        <v>2362</v>
      </c>
      <c r="O40" s="1" t="s">
        <v>509</v>
      </c>
      <c r="Q40" s="175"/>
      <c r="S40" s="178"/>
      <c r="T40" s="176"/>
      <c r="U40" s="176"/>
      <c r="V40" s="177"/>
      <c r="W40" s="177"/>
      <c r="X40" s="176"/>
      <c r="Y40" s="177"/>
      <c r="Z40" s="176"/>
      <c r="AA40" s="176"/>
      <c r="AB40" s="177"/>
      <c r="AC40" s="177"/>
      <c r="AD40" s="11"/>
      <c r="AE40" s="151"/>
      <c r="AF40" s="152" t="str">
        <f t="shared" si="0"/>
        <v>Helsingfors Ortodoxa Församling</v>
      </c>
      <c r="AG40" s="153" t="e">
        <f>'2022 Srk'!#REF!</f>
        <v>#REF!</v>
      </c>
      <c r="AH40" s="139" t="e">
        <f>'2022 Srk'!#REF!</f>
        <v>#REF!</v>
      </c>
      <c r="AI40" s="154" t="e">
        <f>'2022 Srk'!#REF!</f>
        <v>#REF!</v>
      </c>
      <c r="AJ40" s="154" t="e">
        <f>'2022 Srk'!#REF!</f>
        <v>#REF!</v>
      </c>
      <c r="AK40" s="154" t="e">
        <f>'2022 Srk'!#REF!</f>
        <v>#REF!</v>
      </c>
      <c r="AU40" s="170" t="str">
        <f t="shared" si="1"/>
        <v>Helsingfors Ortodoxa Församling</v>
      </c>
      <c r="AV40" s="149" t="e">
        <f>'2022 Srk'!#REF!</f>
        <v>#REF!</v>
      </c>
      <c r="AW40" s="150" t="e">
        <f>'2022 Srk'!#REF!</f>
        <v>#REF!</v>
      </c>
      <c r="AX40" s="149" t="e">
        <f>'2022 Srk'!#REF!</f>
        <v>#REF!</v>
      </c>
      <c r="AY40" s="149" t="e">
        <f>'2022 Srk'!#REF!</f>
        <v>#REF!</v>
      </c>
    </row>
    <row r="41" spans="1:51" ht="15" customHeight="1">
      <c r="A41" s="86" t="s">
        <v>469</v>
      </c>
      <c r="B41" s="25"/>
      <c r="C41" s="26" t="s">
        <v>1019</v>
      </c>
      <c r="D41" s="23">
        <f>'2022 Srk'!D41</f>
        <v>84118069.730000004</v>
      </c>
      <c r="E41" s="70">
        <f>'2022 Srk'!E41</f>
        <v>1.8757295007648667E-2</v>
      </c>
      <c r="F41" s="23">
        <f>'2022 Srk'!F41</f>
        <v>83216579.026337296</v>
      </c>
      <c r="G41" s="23">
        <f>'2022 Srk'!G41</f>
        <v>82846801.356030405</v>
      </c>
      <c r="H41" s="23">
        <f>'2022 Srk'!H41</f>
        <v>369777.6703068912</v>
      </c>
      <c r="I41" s="23">
        <f>'2022 Srk'!I41</f>
        <v>-6712755.2178345444</v>
      </c>
      <c r="J41" s="23">
        <f>'2022 Srk'!J41</f>
        <v>-6342977.5475276532</v>
      </c>
      <c r="K41" s="23">
        <f>'2022 Srk'!K41</f>
        <v>3170340.7780697495</v>
      </c>
      <c r="L41" s="23"/>
      <c r="M41" s="22">
        <v>2.6126900837111691E-3</v>
      </c>
      <c r="N41" s="27">
        <v>328</v>
      </c>
      <c r="O41" s="1" t="s">
        <v>614</v>
      </c>
      <c r="Q41" s="175"/>
      <c r="S41" s="178"/>
      <c r="T41" s="176"/>
      <c r="U41" s="176"/>
      <c r="V41" s="177"/>
      <c r="W41" s="177"/>
      <c r="X41" s="176"/>
      <c r="Y41" s="177"/>
      <c r="Z41" s="176"/>
      <c r="AA41" s="176"/>
      <c r="AB41" s="177"/>
      <c r="AC41" s="177"/>
      <c r="AD41" s="11"/>
      <c r="AE41" s="151"/>
      <c r="AF41" s="152" t="str">
        <f t="shared" si="0"/>
        <v>Helsingfors Kyrkliga Samfällighet</v>
      </c>
      <c r="AG41" s="153" t="e">
        <f>'2022 Srk'!#REF!</f>
        <v>#REF!</v>
      </c>
      <c r="AH41" s="139" t="e">
        <f>'2022 Srk'!#REF!</f>
        <v>#REF!</v>
      </c>
      <c r="AI41" s="154" t="e">
        <f>'2022 Srk'!#REF!</f>
        <v>#REF!</v>
      </c>
      <c r="AJ41" s="154" t="e">
        <f>'2022 Srk'!#REF!</f>
        <v>#REF!</v>
      </c>
      <c r="AK41" s="154" t="e">
        <f>'2022 Srk'!#REF!</f>
        <v>#REF!</v>
      </c>
      <c r="AU41" s="170" t="str">
        <f t="shared" si="1"/>
        <v>Helsingfors Kyrkliga Samfällighet</v>
      </c>
      <c r="AV41" s="149" t="e">
        <f>'2022 Srk'!#REF!</f>
        <v>#REF!</v>
      </c>
      <c r="AW41" s="150" t="e">
        <f>'2022 Srk'!#REF!</f>
        <v>#REF!</v>
      </c>
      <c r="AX41" s="149" t="e">
        <f>'2022 Srk'!#REF!</f>
        <v>#REF!</v>
      </c>
      <c r="AY41" s="149" t="e">
        <f>'2022 Srk'!#REF!</f>
        <v>#REF!</v>
      </c>
    </row>
    <row r="42" spans="1:51" ht="15" customHeight="1">
      <c r="A42" s="86" t="s">
        <v>469</v>
      </c>
      <c r="B42" s="25"/>
      <c r="C42" s="26" t="s">
        <v>1598</v>
      </c>
      <c r="D42" s="23">
        <f>'2022 Srk'!D42</f>
        <v>400524.94</v>
      </c>
      <c r="E42" s="70">
        <f>'2022 Srk'!E42</f>
        <v>2.9959382782877242E-2</v>
      </c>
      <c r="F42" s="23">
        <f>'2022 Srk'!F42</f>
        <v>396232.52683414862</v>
      </c>
      <c r="G42" s="23">
        <f>'2022 Srk'!G42</f>
        <v>389959.71106347663</v>
      </c>
      <c r="H42" s="23">
        <f>'2022 Srk'!H42</f>
        <v>6272.815770671994</v>
      </c>
      <c r="I42" s="23">
        <f>'2022 Srk'!I42</f>
        <v>-31962.524692824616</v>
      </c>
      <c r="J42" s="23">
        <f>'2022 Srk'!J42</f>
        <v>-25689.708922152622</v>
      </c>
      <c r="K42" s="23">
        <f>'2022 Srk'!K42</f>
        <v>15095.455161913636</v>
      </c>
      <c r="L42" s="23"/>
      <c r="M42" s="22">
        <v>2.2438517412546672E-4</v>
      </c>
      <c r="N42" s="27">
        <v>482</v>
      </c>
      <c r="O42" s="1" t="s">
        <v>670</v>
      </c>
      <c r="Q42" s="175"/>
      <c r="S42" s="178"/>
      <c r="T42" s="176"/>
      <c r="U42" s="176"/>
      <c r="V42" s="177"/>
      <c r="W42" s="177"/>
      <c r="X42" s="176"/>
      <c r="Y42" s="177"/>
      <c r="Z42" s="176"/>
      <c r="AA42" s="176"/>
      <c r="AB42" s="177"/>
      <c r="AC42" s="177"/>
      <c r="AD42" s="11"/>
      <c r="AE42" s="151"/>
      <c r="AF42" s="152" t="str">
        <f t="shared" si="0"/>
        <v>Hirvensalmi Församling</v>
      </c>
      <c r="AG42" s="153" t="e">
        <f>'2022 Srk'!#REF!</f>
        <v>#REF!</v>
      </c>
      <c r="AH42" s="139" t="e">
        <f>'2022 Srk'!#REF!</f>
        <v>#REF!</v>
      </c>
      <c r="AI42" s="154" t="e">
        <f>'2022 Srk'!#REF!</f>
        <v>#REF!</v>
      </c>
      <c r="AJ42" s="154" t="e">
        <f>'2022 Srk'!#REF!</f>
        <v>#REF!</v>
      </c>
      <c r="AK42" s="154" t="e">
        <f>'2022 Srk'!#REF!</f>
        <v>#REF!</v>
      </c>
      <c r="AU42" s="170" t="str">
        <f t="shared" si="1"/>
        <v>Hirvensalmi Församling</v>
      </c>
      <c r="AV42" s="149" t="e">
        <f>'2022 Srk'!#REF!</f>
        <v>#REF!</v>
      </c>
      <c r="AW42" s="150" t="e">
        <f>'2022 Srk'!#REF!</f>
        <v>#REF!</v>
      </c>
      <c r="AX42" s="149" t="e">
        <f>'2022 Srk'!#REF!</f>
        <v>#REF!</v>
      </c>
      <c r="AY42" s="149" t="e">
        <f>'2022 Srk'!#REF!</f>
        <v>#REF!</v>
      </c>
    </row>
    <row r="43" spans="1:51" ht="15" customHeight="1">
      <c r="A43" s="86" t="s">
        <v>469</v>
      </c>
      <c r="B43" s="25"/>
      <c r="C43" s="26" t="s">
        <v>1599</v>
      </c>
      <c r="D43" s="23">
        <f>'2022 Srk'!D43</f>
        <v>6581548.6299999999</v>
      </c>
      <c r="E43" s="70">
        <f>'2022 Srk'!E43</f>
        <v>1.1790278945789989E-2</v>
      </c>
      <c r="F43" s="23">
        <f>'2022 Srk'!F43</f>
        <v>6511014.3806443829</v>
      </c>
      <c r="G43" s="23">
        <f>'2022 Srk'!G43</f>
        <v>6497314.9286198076</v>
      </c>
      <c r="H43" s="23">
        <f>'2022 Srk'!H43</f>
        <v>13699.452024575323</v>
      </c>
      <c r="I43" s="23">
        <f>'2022 Srk'!I43</f>
        <v>-525218.00665746559</v>
      </c>
      <c r="J43" s="23">
        <f>'2022 Srk'!J43</f>
        <v>-511518.55463289027</v>
      </c>
      <c r="K43" s="23">
        <f>'2022 Srk'!K43</f>
        <v>248053.14805145247</v>
      </c>
      <c r="L43" s="23"/>
      <c r="M43" s="22">
        <v>1.494748120496174E-3</v>
      </c>
      <c r="N43" s="27">
        <v>73</v>
      </c>
      <c r="O43" s="1" t="s">
        <v>503</v>
      </c>
      <c r="Q43" s="175"/>
      <c r="S43" s="178"/>
      <c r="T43" s="176"/>
      <c r="U43" s="176"/>
      <c r="V43" s="177"/>
      <c r="W43" s="177"/>
      <c r="X43" s="176"/>
      <c r="Y43" s="177"/>
      <c r="Z43" s="176"/>
      <c r="AA43" s="176"/>
      <c r="AB43" s="177"/>
      <c r="AC43" s="177"/>
      <c r="AD43" s="11"/>
      <c r="AE43" s="151"/>
      <c r="AF43" s="152" t="str">
        <f t="shared" si="0"/>
        <v>Hollola Församling</v>
      </c>
      <c r="AG43" s="153" t="e">
        <f>'2022 Srk'!#REF!</f>
        <v>#REF!</v>
      </c>
      <c r="AH43" s="139" t="e">
        <f>'2022 Srk'!#REF!</f>
        <v>#REF!</v>
      </c>
      <c r="AI43" s="154" t="e">
        <f>'2022 Srk'!#REF!</f>
        <v>#REF!</v>
      </c>
      <c r="AJ43" s="154" t="e">
        <f>'2022 Srk'!#REF!</f>
        <v>#REF!</v>
      </c>
      <c r="AK43" s="154" t="e">
        <f>'2022 Srk'!#REF!</f>
        <v>#REF!</v>
      </c>
      <c r="AU43" s="170" t="str">
        <f t="shared" si="1"/>
        <v>Hollola Församling</v>
      </c>
      <c r="AV43" s="149" t="e">
        <f>'2022 Srk'!#REF!</f>
        <v>#REF!</v>
      </c>
      <c r="AW43" s="150" t="e">
        <f>'2022 Srk'!#REF!</f>
        <v>#REF!</v>
      </c>
      <c r="AX43" s="149" t="e">
        <f>'2022 Srk'!#REF!</f>
        <v>#REF!</v>
      </c>
      <c r="AY43" s="149" t="e">
        <f>'2022 Srk'!#REF!</f>
        <v>#REF!</v>
      </c>
    </row>
    <row r="44" spans="1:51" ht="15" customHeight="1">
      <c r="A44" s="86" t="s">
        <v>469</v>
      </c>
      <c r="B44" s="25"/>
      <c r="C44" s="26" t="s">
        <v>1600</v>
      </c>
      <c r="D44" s="23">
        <f>'2022 Srk'!D44</f>
        <v>1897562.02</v>
      </c>
      <c r="E44" s="70">
        <f>'2022 Srk'!E44</f>
        <v>1.2990831801057867E-2</v>
      </c>
      <c r="F44" s="23">
        <f>'2022 Srk'!F44</f>
        <v>1877225.9076029351</v>
      </c>
      <c r="G44" s="23">
        <f>'2022 Srk'!G44</f>
        <v>1880547.1511713173</v>
      </c>
      <c r="H44" s="23">
        <f>'2022 Srk'!H44</f>
        <v>-3321.2435683822259</v>
      </c>
      <c r="I44" s="23">
        <f>'2022 Srk'!I44</f>
        <v>-151428.45516790077</v>
      </c>
      <c r="J44" s="23">
        <f>'2022 Srk'!J44</f>
        <v>-154749.698736283</v>
      </c>
      <c r="K44" s="23">
        <f>'2022 Srk'!K44</f>
        <v>71517.549918015749</v>
      </c>
      <c r="L44" s="23"/>
      <c r="M44" s="22">
        <v>1.3039860382662767E-3</v>
      </c>
      <c r="N44" s="27">
        <v>76</v>
      </c>
      <c r="O44" s="1" t="s">
        <v>505</v>
      </c>
      <c r="Q44" s="175"/>
      <c r="S44" s="178"/>
      <c r="T44" s="176"/>
      <c r="U44" s="176"/>
      <c r="V44" s="177"/>
      <c r="W44" s="177"/>
      <c r="X44" s="176"/>
      <c r="Y44" s="177"/>
      <c r="Z44" s="176"/>
      <c r="AA44" s="176"/>
      <c r="AB44" s="177"/>
      <c r="AC44" s="177"/>
      <c r="AD44" s="11"/>
      <c r="AE44" s="151"/>
      <c r="AF44" s="152" t="str">
        <f t="shared" si="0"/>
        <v>Huittinens Församling</v>
      </c>
      <c r="AG44" s="153" t="e">
        <f>'2022 Srk'!#REF!</f>
        <v>#REF!</v>
      </c>
      <c r="AH44" s="139" t="e">
        <f>'2022 Srk'!#REF!</f>
        <v>#REF!</v>
      </c>
      <c r="AI44" s="154" t="e">
        <f>'2022 Srk'!#REF!</f>
        <v>#REF!</v>
      </c>
      <c r="AJ44" s="154" t="e">
        <f>'2022 Srk'!#REF!</f>
        <v>#REF!</v>
      </c>
      <c r="AK44" s="154" t="e">
        <f>'2022 Srk'!#REF!</f>
        <v>#REF!</v>
      </c>
      <c r="AU44" s="170" t="str">
        <f t="shared" si="1"/>
        <v>Huittinens Församling</v>
      </c>
      <c r="AV44" s="149" t="e">
        <f>'2022 Srk'!#REF!</f>
        <v>#REF!</v>
      </c>
      <c r="AW44" s="150" t="e">
        <f>'2022 Srk'!#REF!</f>
        <v>#REF!</v>
      </c>
      <c r="AX44" s="149" t="e">
        <f>'2022 Srk'!#REF!</f>
        <v>#REF!</v>
      </c>
      <c r="AY44" s="149" t="e">
        <f>'2022 Srk'!#REF!</f>
        <v>#REF!</v>
      </c>
    </row>
    <row r="45" spans="1:51" ht="15" customHeight="1">
      <c r="A45" s="86" t="s">
        <v>469</v>
      </c>
      <c r="B45" s="25"/>
      <c r="C45" s="26" t="s">
        <v>1601</v>
      </c>
      <c r="D45" s="23">
        <f>'2022 Srk'!D45</f>
        <v>465344.35</v>
      </c>
      <c r="E45" s="70">
        <f>'2022 Srk'!E45</f>
        <v>1.9918112742615124E-2</v>
      </c>
      <c r="F45" s="23">
        <f>'2022 Srk'!F45</f>
        <v>460357.26925892412</v>
      </c>
      <c r="G45" s="23">
        <f>'2022 Srk'!G45</f>
        <v>456338.84565645672</v>
      </c>
      <c r="H45" s="23">
        <f>'2022 Srk'!H45</f>
        <v>4018.4236024674028</v>
      </c>
      <c r="I45" s="23">
        <f>'2022 Srk'!I45</f>
        <v>-37135.216292751757</v>
      </c>
      <c r="J45" s="23">
        <f>'2022 Srk'!J45</f>
        <v>-33116.792690284354</v>
      </c>
      <c r="K45" s="23">
        <f>'2022 Srk'!K45</f>
        <v>17538.445346936063</v>
      </c>
      <c r="L45" s="23"/>
      <c r="M45" s="22">
        <v>2.3805947522317591E-4</v>
      </c>
      <c r="N45" s="27">
        <v>84</v>
      </c>
      <c r="O45" s="1" t="s">
        <v>1024</v>
      </c>
      <c r="Q45" s="175"/>
      <c r="S45" s="178"/>
      <c r="T45" s="176"/>
      <c r="U45" s="176"/>
      <c r="V45" s="177"/>
      <c r="W45" s="177"/>
      <c r="X45" s="176"/>
      <c r="Y45" s="177"/>
      <c r="Z45" s="176"/>
      <c r="AA45" s="176"/>
      <c r="AB45" s="177"/>
      <c r="AC45" s="177"/>
      <c r="AD45" s="11"/>
      <c r="AE45" s="151"/>
      <c r="AF45" s="152" t="str">
        <f t="shared" si="0"/>
        <v>Humppila Församling</v>
      </c>
      <c r="AG45" s="153" t="e">
        <f>'2022 Srk'!#REF!</f>
        <v>#REF!</v>
      </c>
      <c r="AH45" s="139" t="e">
        <f>'2022 Srk'!#REF!</f>
        <v>#REF!</v>
      </c>
      <c r="AI45" s="154" t="e">
        <f>'2022 Srk'!#REF!</f>
        <v>#REF!</v>
      </c>
      <c r="AJ45" s="154" t="e">
        <f>'2022 Srk'!#REF!</f>
        <v>#REF!</v>
      </c>
      <c r="AK45" s="154" t="e">
        <f>'2022 Srk'!#REF!</f>
        <v>#REF!</v>
      </c>
      <c r="AU45" s="170" t="str">
        <f t="shared" si="1"/>
        <v>Humppila Församling</v>
      </c>
      <c r="AV45" s="149" t="e">
        <f>'2022 Srk'!#REF!</f>
        <v>#REF!</v>
      </c>
      <c r="AW45" s="150" t="e">
        <f>'2022 Srk'!#REF!</f>
        <v>#REF!</v>
      </c>
      <c r="AX45" s="149" t="e">
        <f>'2022 Srk'!#REF!</f>
        <v>#REF!</v>
      </c>
      <c r="AY45" s="149" t="e">
        <f>'2022 Srk'!#REF!</f>
        <v>#REF!</v>
      </c>
    </row>
    <row r="46" spans="1:51" ht="15" customHeight="1">
      <c r="A46" s="86" t="s">
        <v>469</v>
      </c>
      <c r="B46" s="25"/>
      <c r="C46" s="26" t="s">
        <v>1602</v>
      </c>
      <c r="D46" s="23">
        <f>'2022 Srk'!D46</f>
        <v>398110.89</v>
      </c>
      <c r="E46" s="70">
        <f>'2022 Srk'!E46</f>
        <v>-2.7207226218249669E-2</v>
      </c>
      <c r="F46" s="23">
        <f>'2022 Srk'!F46</f>
        <v>393844.34813195845</v>
      </c>
      <c r="G46" s="23">
        <f>'2022 Srk'!G46</f>
        <v>406197.42295034078</v>
      </c>
      <c r="H46" s="23">
        <f>'2022 Srk'!H46</f>
        <v>-12353.074818382331</v>
      </c>
      <c r="I46" s="23">
        <f>'2022 Srk'!I46</f>
        <v>-31769.879678672154</v>
      </c>
      <c r="J46" s="23">
        <f>'2022 Srk'!J46</f>
        <v>-44122.954497054481</v>
      </c>
      <c r="K46" s="23">
        <f>'2022 Srk'!K46</f>
        <v>15004.471605350049</v>
      </c>
      <c r="L46" s="23"/>
      <c r="M46" s="22">
        <v>3.9233466203774986E-4</v>
      </c>
      <c r="N46" s="27">
        <v>90</v>
      </c>
      <c r="O46" s="1" t="s">
        <v>511</v>
      </c>
      <c r="Q46" s="175"/>
      <c r="S46" s="178"/>
      <c r="T46" s="176"/>
      <c r="U46" s="176"/>
      <c r="V46" s="177"/>
      <c r="W46" s="177"/>
      <c r="X46" s="176"/>
      <c r="Y46" s="177"/>
      <c r="Z46" s="176"/>
      <c r="AA46" s="176"/>
      <c r="AB46" s="177"/>
      <c r="AC46" s="177"/>
      <c r="AD46" s="11"/>
      <c r="AE46" s="151"/>
      <c r="AF46" s="152" t="str">
        <f t="shared" si="0"/>
        <v>Hyrynsalmi Församling</v>
      </c>
      <c r="AG46" s="153" t="e">
        <f>'2022 Srk'!#REF!</f>
        <v>#REF!</v>
      </c>
      <c r="AH46" s="139" t="e">
        <f>'2022 Srk'!#REF!</f>
        <v>#REF!</v>
      </c>
      <c r="AI46" s="154" t="e">
        <f>'2022 Srk'!#REF!</f>
        <v>#REF!</v>
      </c>
      <c r="AJ46" s="154" t="e">
        <f>'2022 Srk'!#REF!</f>
        <v>#REF!</v>
      </c>
      <c r="AK46" s="154" t="e">
        <f>'2022 Srk'!#REF!</f>
        <v>#REF!</v>
      </c>
      <c r="AU46" s="170" t="str">
        <f t="shared" si="1"/>
        <v>Hyrynsalmi Församling</v>
      </c>
      <c r="AV46" s="149" t="e">
        <f>'2022 Srk'!#REF!</f>
        <v>#REF!</v>
      </c>
      <c r="AW46" s="150" t="e">
        <f>'2022 Srk'!#REF!</f>
        <v>#REF!</v>
      </c>
      <c r="AX46" s="149" t="e">
        <f>'2022 Srk'!#REF!</f>
        <v>#REF!</v>
      </c>
      <c r="AY46" s="149" t="e">
        <f>'2022 Srk'!#REF!</f>
        <v>#REF!</v>
      </c>
    </row>
    <row r="47" spans="1:51" ht="15" customHeight="1">
      <c r="A47" s="86" t="s">
        <v>469</v>
      </c>
      <c r="B47" s="25"/>
      <c r="C47" s="26" t="s">
        <v>1603</v>
      </c>
      <c r="D47" s="23">
        <f>'2022 Srk'!D47</f>
        <v>7465141.2999999998</v>
      </c>
      <c r="E47" s="70">
        <f>'2022 Srk'!E47</f>
        <v>2.0053489417374282E-2</v>
      </c>
      <c r="F47" s="23">
        <f>'2022 Srk'!F47</f>
        <v>7385137.6158322645</v>
      </c>
      <c r="G47" s="23">
        <f>'2022 Srk'!G47</f>
        <v>7412222.2265010038</v>
      </c>
      <c r="H47" s="23">
        <f>'2022 Srk'!H47</f>
        <v>-27084.610668739304</v>
      </c>
      <c r="I47" s="23">
        <f>'2022 Srk'!I47</f>
        <v>-595730.10144305823</v>
      </c>
      <c r="J47" s="23">
        <f>'2022 Srk'!J47</f>
        <v>-622814.71211179753</v>
      </c>
      <c r="K47" s="23">
        <f>'2022 Srk'!K47</f>
        <v>281355.02815754659</v>
      </c>
      <c r="L47" s="23"/>
      <c r="M47" s="22">
        <v>1.7919689270550372E-3</v>
      </c>
      <c r="N47" s="27">
        <v>92</v>
      </c>
      <c r="O47" s="1" t="s">
        <v>513</v>
      </c>
      <c r="Q47" s="175"/>
      <c r="S47" s="178"/>
      <c r="T47" s="176"/>
      <c r="U47" s="176"/>
      <c r="V47" s="177"/>
      <c r="W47" s="177"/>
      <c r="X47" s="176"/>
      <c r="Y47" s="177"/>
      <c r="Z47" s="176"/>
      <c r="AA47" s="176"/>
      <c r="AB47" s="177"/>
      <c r="AC47" s="177"/>
      <c r="AD47" s="11"/>
      <c r="AE47" s="151"/>
      <c r="AF47" s="152" t="str">
        <f t="shared" si="0"/>
        <v>Hyvinge Församling</v>
      </c>
      <c r="AG47" s="153" t="e">
        <f>'2022 Srk'!#REF!</f>
        <v>#REF!</v>
      </c>
      <c r="AH47" s="139" t="e">
        <f>'2022 Srk'!#REF!</f>
        <v>#REF!</v>
      </c>
      <c r="AI47" s="154" t="e">
        <f>'2022 Srk'!#REF!</f>
        <v>#REF!</v>
      </c>
      <c r="AJ47" s="154" t="e">
        <f>'2022 Srk'!#REF!</f>
        <v>#REF!</v>
      </c>
      <c r="AK47" s="154" t="e">
        <f>'2022 Srk'!#REF!</f>
        <v>#REF!</v>
      </c>
      <c r="AU47" s="170" t="str">
        <f t="shared" si="1"/>
        <v>Hyvinge Församling</v>
      </c>
      <c r="AV47" s="149" t="e">
        <f>'2022 Srk'!#REF!</f>
        <v>#REF!</v>
      </c>
      <c r="AW47" s="150" t="e">
        <f>'2022 Srk'!#REF!</f>
        <v>#REF!</v>
      </c>
      <c r="AX47" s="149" t="e">
        <f>'2022 Srk'!#REF!</f>
        <v>#REF!</v>
      </c>
      <c r="AY47" s="149" t="e">
        <f>'2022 Srk'!#REF!</f>
        <v>#REF!</v>
      </c>
    </row>
    <row r="48" spans="1:51" ht="15" customHeight="1">
      <c r="A48" s="86" t="s">
        <v>469</v>
      </c>
      <c r="B48" s="25"/>
      <c r="C48" s="26" t="s">
        <v>1604</v>
      </c>
      <c r="D48" s="23">
        <f>'2022 Srk'!D48</f>
        <v>1892994.75</v>
      </c>
      <c r="E48" s="70">
        <f>'2022 Srk'!E48</f>
        <v>9.8666701292795533E-3</v>
      </c>
      <c r="F48" s="23">
        <f>'2022 Srk'!F48</f>
        <v>1872707.5848916608</v>
      </c>
      <c r="G48" s="23">
        <f>'2022 Srk'!G48</f>
        <v>1889188.9212882742</v>
      </c>
      <c r="H48" s="23">
        <f>'2022 Srk'!H48</f>
        <v>-16481.336396613391</v>
      </c>
      <c r="I48" s="23">
        <f>'2022 Srk'!I48</f>
        <v>-151063.9797867827</v>
      </c>
      <c r="J48" s="23">
        <f>'2022 Srk'!J48</f>
        <v>-167545.31618339609</v>
      </c>
      <c r="K48" s="23">
        <f>'2022 Srk'!K48</f>
        <v>71345.413272798731</v>
      </c>
      <c r="L48" s="23"/>
      <c r="M48" s="22">
        <v>9.4950942000670961E-4</v>
      </c>
      <c r="N48" s="27">
        <v>94</v>
      </c>
      <c r="O48" s="1" t="s">
        <v>515</v>
      </c>
      <c r="Q48" s="175"/>
      <c r="S48" s="178"/>
      <c r="T48" s="176"/>
      <c r="U48" s="176"/>
      <c r="V48" s="177"/>
      <c r="W48" s="177"/>
      <c r="X48" s="176"/>
      <c r="Y48" s="177"/>
      <c r="Z48" s="176"/>
      <c r="AA48" s="176"/>
      <c r="AB48" s="177"/>
      <c r="AC48" s="177"/>
      <c r="AD48" s="11"/>
      <c r="AE48" s="151"/>
      <c r="AF48" s="152" t="str">
        <f t="shared" si="0"/>
        <v>Tavastkyro Församling</v>
      </c>
      <c r="AG48" s="153" t="e">
        <f>'2022 Srk'!#REF!</f>
        <v>#REF!</v>
      </c>
      <c r="AH48" s="139" t="e">
        <f>'2022 Srk'!#REF!</f>
        <v>#REF!</v>
      </c>
      <c r="AI48" s="154" t="e">
        <f>'2022 Srk'!#REF!</f>
        <v>#REF!</v>
      </c>
      <c r="AJ48" s="154" t="e">
        <f>'2022 Srk'!#REF!</f>
        <v>#REF!</v>
      </c>
      <c r="AK48" s="154" t="e">
        <f>'2022 Srk'!#REF!</f>
        <v>#REF!</v>
      </c>
      <c r="AU48" s="170" t="str">
        <f t="shared" si="1"/>
        <v>Tavastkyro Församling</v>
      </c>
      <c r="AV48" s="149" t="e">
        <f>'2022 Srk'!#REF!</f>
        <v>#REF!</v>
      </c>
      <c r="AW48" s="150" t="e">
        <f>'2022 Srk'!#REF!</f>
        <v>#REF!</v>
      </c>
      <c r="AX48" s="149" t="e">
        <f>'2022 Srk'!#REF!</f>
        <v>#REF!</v>
      </c>
      <c r="AY48" s="149" t="e">
        <f>'2022 Srk'!#REF!</f>
        <v>#REF!</v>
      </c>
    </row>
    <row r="49" spans="1:51" ht="15" customHeight="1">
      <c r="A49" s="86" t="s">
        <v>469</v>
      </c>
      <c r="B49" s="25"/>
      <c r="C49" s="26" t="s">
        <v>1028</v>
      </c>
      <c r="D49" s="23">
        <f>'2022 Srk'!D49</f>
        <v>11469639.83</v>
      </c>
      <c r="E49" s="70">
        <f>'2022 Srk'!E49</f>
        <v>2.5459661170729397E-2</v>
      </c>
      <c r="F49" s="23">
        <f>'2022 Srk'!F49</f>
        <v>11346720.061223887</v>
      </c>
      <c r="G49" s="23">
        <f>'2022 Srk'!G49</f>
        <v>11320170.835755987</v>
      </c>
      <c r="H49" s="23">
        <f>'2022 Srk'!H49</f>
        <v>26549.225467899814</v>
      </c>
      <c r="I49" s="23">
        <f>'2022 Srk'!I49</f>
        <v>-915295.42775583384</v>
      </c>
      <c r="J49" s="23">
        <f>'2022 Srk'!J49</f>
        <v>-888746.20228793402</v>
      </c>
      <c r="K49" s="23">
        <f>'2022 Srk'!K49</f>
        <v>432281.28010471392</v>
      </c>
      <c r="L49" s="23"/>
      <c r="M49" s="22">
        <v>1.6390522637842635E-3</v>
      </c>
      <c r="N49" s="27">
        <v>98</v>
      </c>
      <c r="O49" s="1" t="s">
        <v>517</v>
      </c>
      <c r="Q49" s="175"/>
      <c r="S49" s="178"/>
      <c r="T49" s="176"/>
      <c r="U49" s="176"/>
      <c r="V49" s="177"/>
      <c r="W49" s="177"/>
      <c r="X49" s="176"/>
      <c r="Y49" s="177"/>
      <c r="Z49" s="176"/>
      <c r="AA49" s="176"/>
      <c r="AB49" s="177"/>
      <c r="AC49" s="177"/>
      <c r="AD49" s="11"/>
      <c r="AE49" s="151"/>
      <c r="AF49" s="152" t="str">
        <f t="shared" si="0"/>
        <v>Tavastehus kyrkliga samfällighet</v>
      </c>
      <c r="AG49" s="153" t="e">
        <f>'2022 Srk'!#REF!</f>
        <v>#REF!</v>
      </c>
      <c r="AH49" s="139" t="e">
        <f>'2022 Srk'!#REF!</f>
        <v>#REF!</v>
      </c>
      <c r="AI49" s="154" t="e">
        <f>'2022 Srk'!#REF!</f>
        <v>#REF!</v>
      </c>
      <c r="AJ49" s="154" t="e">
        <f>'2022 Srk'!#REF!</f>
        <v>#REF!</v>
      </c>
      <c r="AK49" s="154" t="e">
        <f>'2022 Srk'!#REF!</f>
        <v>#REF!</v>
      </c>
      <c r="AU49" s="170" t="str">
        <f t="shared" si="1"/>
        <v>Tavastehus kyrkliga samfällighet</v>
      </c>
      <c r="AV49" s="149" t="e">
        <f>'2022 Srk'!#REF!</f>
        <v>#REF!</v>
      </c>
      <c r="AW49" s="150" t="e">
        <f>'2022 Srk'!#REF!</f>
        <v>#REF!</v>
      </c>
      <c r="AX49" s="149" t="e">
        <f>'2022 Srk'!#REF!</f>
        <v>#REF!</v>
      </c>
      <c r="AY49" s="149" t="e">
        <f>'2022 Srk'!#REF!</f>
        <v>#REF!</v>
      </c>
    </row>
    <row r="50" spans="1:51" ht="15" customHeight="1">
      <c r="A50" s="86" t="s">
        <v>469</v>
      </c>
      <c r="B50" s="25"/>
      <c r="C50" s="26" t="s">
        <v>1605</v>
      </c>
      <c r="D50" s="23">
        <f>'2022 Srk'!D50</f>
        <v>1660427.97</v>
      </c>
      <c r="E50" s="70">
        <f>'2022 Srk'!E50</f>
        <v>3.337102360577604E-2</v>
      </c>
      <c r="F50" s="23">
        <f>'2022 Srk'!F50</f>
        <v>1642633.2157473036</v>
      </c>
      <c r="G50" s="23">
        <f>'2022 Srk'!G50</f>
        <v>1648525.6742997852</v>
      </c>
      <c r="H50" s="23">
        <f>'2022 Srk'!H50</f>
        <v>-5892.4585524816066</v>
      </c>
      <c r="I50" s="23">
        <f>'2022 Srk'!I50</f>
        <v>-132504.78232836549</v>
      </c>
      <c r="J50" s="23">
        <f>'2022 Srk'!J50</f>
        <v>-138397.24088084709</v>
      </c>
      <c r="K50" s="23">
        <f>'2022 Srk'!K50</f>
        <v>62580.162850089386</v>
      </c>
      <c r="L50" s="23"/>
      <c r="M50" s="22">
        <v>4.7082769934968672E-4</v>
      </c>
      <c r="N50" s="27">
        <v>101</v>
      </c>
      <c r="O50" s="1" t="s">
        <v>520</v>
      </c>
      <c r="Q50" s="175"/>
      <c r="S50" s="178"/>
      <c r="T50" s="176"/>
      <c r="U50" s="176"/>
      <c r="V50" s="177"/>
      <c r="W50" s="177"/>
      <c r="X50" s="176"/>
      <c r="Y50" s="177"/>
      <c r="Z50" s="176"/>
      <c r="AA50" s="176"/>
      <c r="AB50" s="177"/>
      <c r="AC50" s="177"/>
      <c r="AD50" s="11"/>
      <c r="AE50" s="151"/>
      <c r="AF50" s="152" t="str">
        <f t="shared" si="0"/>
        <v>Ii Församling</v>
      </c>
      <c r="AG50" s="153" t="e">
        <f>'2022 Srk'!#REF!</f>
        <v>#REF!</v>
      </c>
      <c r="AH50" s="139" t="e">
        <f>'2022 Srk'!#REF!</f>
        <v>#REF!</v>
      </c>
      <c r="AI50" s="154" t="e">
        <f>'2022 Srk'!#REF!</f>
        <v>#REF!</v>
      </c>
      <c r="AJ50" s="154" t="e">
        <f>'2022 Srk'!#REF!</f>
        <v>#REF!</v>
      </c>
      <c r="AK50" s="154" t="e">
        <f>'2022 Srk'!#REF!</f>
        <v>#REF!</v>
      </c>
      <c r="AU50" s="170" t="str">
        <f t="shared" si="1"/>
        <v>Ii Församling</v>
      </c>
      <c r="AV50" s="149" t="e">
        <f>'2022 Srk'!#REF!</f>
        <v>#REF!</v>
      </c>
      <c r="AW50" s="150" t="e">
        <f>'2022 Srk'!#REF!</f>
        <v>#REF!</v>
      </c>
      <c r="AX50" s="149" t="e">
        <f>'2022 Srk'!#REF!</f>
        <v>#REF!</v>
      </c>
      <c r="AY50" s="149" t="e">
        <f>'2022 Srk'!#REF!</f>
        <v>#REF!</v>
      </c>
    </row>
    <row r="51" spans="1:51" ht="15" customHeight="1">
      <c r="A51" s="86" t="s">
        <v>469</v>
      </c>
      <c r="B51" s="25"/>
      <c r="C51" s="26" t="s">
        <v>1606</v>
      </c>
      <c r="D51" s="23">
        <f>'2022 Srk'!D51</f>
        <v>1236363.67</v>
      </c>
      <c r="E51" s="70">
        <f>'2022 Srk'!E51</f>
        <v>1.8028849367703881E-3</v>
      </c>
      <c r="F51" s="23">
        <f>'2022 Srk'!F51</f>
        <v>1223113.599492809</v>
      </c>
      <c r="G51" s="23">
        <f>'2022 Srk'!G51</f>
        <v>1238208.6653191613</v>
      </c>
      <c r="H51" s="23">
        <f>'2022 Srk'!H51</f>
        <v>-15095.06582635222</v>
      </c>
      <c r="I51" s="23">
        <f>'2022 Srk'!I51</f>
        <v>-98663.779418296035</v>
      </c>
      <c r="J51" s="23">
        <f>'2022 Srk'!J51</f>
        <v>-113758.84524464826</v>
      </c>
      <c r="K51" s="23">
        <f>'2022 Srk'!K51</f>
        <v>46597.528594109484</v>
      </c>
      <c r="L51" s="23"/>
      <c r="M51" s="22">
        <v>1.7903251710763221E-3</v>
      </c>
      <c r="N51" s="27">
        <v>103</v>
      </c>
      <c r="O51" s="1" t="s">
        <v>1031</v>
      </c>
      <c r="Q51" s="175"/>
      <c r="S51" s="178"/>
      <c r="T51" s="176"/>
      <c r="U51" s="176"/>
      <c r="V51" s="177"/>
      <c r="W51" s="177"/>
      <c r="X51" s="176"/>
      <c r="Y51" s="177"/>
      <c r="Z51" s="176"/>
      <c r="AA51" s="176"/>
      <c r="AB51" s="177"/>
      <c r="AC51" s="177"/>
      <c r="AD51" s="11"/>
      <c r="AE51" s="151"/>
      <c r="AF51" s="152" t="str">
        <f t="shared" si="0"/>
        <v>Iitti Församling</v>
      </c>
      <c r="AG51" s="153" t="e">
        <f>'2022 Srk'!#REF!</f>
        <v>#REF!</v>
      </c>
      <c r="AH51" s="139" t="e">
        <f>'2022 Srk'!#REF!</f>
        <v>#REF!</v>
      </c>
      <c r="AI51" s="154" t="e">
        <f>'2022 Srk'!#REF!</f>
        <v>#REF!</v>
      </c>
      <c r="AJ51" s="154" t="e">
        <f>'2022 Srk'!#REF!</f>
        <v>#REF!</v>
      </c>
      <c r="AK51" s="154" t="e">
        <f>'2022 Srk'!#REF!</f>
        <v>#REF!</v>
      </c>
      <c r="AU51" s="170" t="str">
        <f t="shared" si="1"/>
        <v>Iitti Församling</v>
      </c>
      <c r="AV51" s="149" t="e">
        <f>'2022 Srk'!#REF!</f>
        <v>#REF!</v>
      </c>
      <c r="AW51" s="150" t="e">
        <f>'2022 Srk'!#REF!</f>
        <v>#REF!</v>
      </c>
      <c r="AX51" s="149" t="e">
        <f>'2022 Srk'!#REF!</f>
        <v>#REF!</v>
      </c>
      <c r="AY51" s="149" t="e">
        <f>'2022 Srk'!#REF!</f>
        <v>#REF!</v>
      </c>
    </row>
    <row r="52" spans="1:51" ht="15" customHeight="1">
      <c r="A52" s="86" t="s">
        <v>469</v>
      </c>
      <c r="B52" s="25"/>
      <c r="C52" s="26" t="s">
        <v>1607</v>
      </c>
      <c r="D52" s="23">
        <f>'2022 Srk'!D52</f>
        <v>1358409.22</v>
      </c>
      <c r="E52" s="70">
        <f>'2022 Srk'!E52</f>
        <v>1.0516020103716661E-2</v>
      </c>
      <c r="F52" s="23">
        <f>'2022 Srk'!F52</f>
        <v>1343851.19117777</v>
      </c>
      <c r="G52" s="23">
        <f>'2022 Srk'!G52</f>
        <v>1358388.7235986583</v>
      </c>
      <c r="H52" s="23">
        <f>'2022 Srk'!H52</f>
        <v>-14537.53242088831</v>
      </c>
      <c r="I52" s="23">
        <f>'2022 Srk'!I52</f>
        <v>-108403.20764347565</v>
      </c>
      <c r="J52" s="23">
        <f>'2022 Srk'!J52</f>
        <v>-122940.74006436396</v>
      </c>
      <c r="K52" s="23">
        <f>'2022 Srk'!K52</f>
        <v>51197.324870805984</v>
      </c>
      <c r="L52" s="23"/>
      <c r="M52" s="22">
        <v>1.7690522488742727E-3</v>
      </c>
      <c r="N52" s="27">
        <v>116</v>
      </c>
      <c r="O52" s="1" t="s">
        <v>522</v>
      </c>
      <c r="Q52" s="175"/>
      <c r="S52" s="178"/>
      <c r="T52" s="176"/>
      <c r="U52" s="176"/>
      <c r="V52" s="177"/>
      <c r="W52" s="177"/>
      <c r="X52" s="176"/>
      <c r="Y52" s="177"/>
      <c r="Z52" s="176"/>
      <c r="AA52" s="176"/>
      <c r="AB52" s="177"/>
      <c r="AC52" s="177"/>
      <c r="AD52" s="11"/>
      <c r="AE52" s="151"/>
      <c r="AF52" s="152" t="str">
        <f t="shared" si="0"/>
        <v>Ikalis Församling</v>
      </c>
      <c r="AG52" s="153" t="e">
        <f>'2022 Srk'!#REF!</f>
        <v>#REF!</v>
      </c>
      <c r="AH52" s="139" t="e">
        <f>'2022 Srk'!#REF!</f>
        <v>#REF!</v>
      </c>
      <c r="AI52" s="154" t="e">
        <f>'2022 Srk'!#REF!</f>
        <v>#REF!</v>
      </c>
      <c r="AJ52" s="154" t="e">
        <f>'2022 Srk'!#REF!</f>
        <v>#REF!</v>
      </c>
      <c r="AK52" s="154" t="e">
        <f>'2022 Srk'!#REF!</f>
        <v>#REF!</v>
      </c>
      <c r="AU52" s="170" t="str">
        <f t="shared" si="1"/>
        <v>Ikalis Församling</v>
      </c>
      <c r="AV52" s="149" t="e">
        <f>'2022 Srk'!#REF!</f>
        <v>#REF!</v>
      </c>
      <c r="AW52" s="150" t="e">
        <f>'2022 Srk'!#REF!</f>
        <v>#REF!</v>
      </c>
      <c r="AX52" s="149" t="e">
        <f>'2022 Srk'!#REF!</f>
        <v>#REF!</v>
      </c>
      <c r="AY52" s="149" t="e">
        <f>'2022 Srk'!#REF!</f>
        <v>#REF!</v>
      </c>
    </row>
    <row r="53" spans="1:51" ht="15" customHeight="1">
      <c r="A53" s="86" t="s">
        <v>469</v>
      </c>
      <c r="B53" s="25"/>
      <c r="C53" s="26" t="s">
        <v>1608</v>
      </c>
      <c r="D53" s="23">
        <f>'2022 Srk'!D53</f>
        <v>2857958.82</v>
      </c>
      <c r="E53" s="70">
        <f>'2022 Srk'!E53</f>
        <v>3.1298662174902736E-2</v>
      </c>
      <c r="F53" s="23">
        <f>'2022 Srk'!F53</f>
        <v>2827330.1653488581</v>
      </c>
      <c r="G53" s="23">
        <f>'2022 Srk'!G53</f>
        <v>2824436.5924618896</v>
      </c>
      <c r="H53" s="23">
        <f>'2022 Srk'!H53</f>
        <v>2893.5728869684972</v>
      </c>
      <c r="I53" s="23">
        <f>'2022 Srk'!I53</f>
        <v>-228069.64119469287</v>
      </c>
      <c r="J53" s="23">
        <f>'2022 Srk'!J53</f>
        <v>-225176.06830772437</v>
      </c>
      <c r="K53" s="23">
        <f>'2022 Srk'!K53</f>
        <v>107714.11443668303</v>
      </c>
      <c r="L53" s="23"/>
      <c r="M53" s="22">
        <v>3.4468672784206842E-3</v>
      </c>
      <c r="N53" s="27">
        <v>2023</v>
      </c>
      <c r="O53" s="1" t="s">
        <v>524</v>
      </c>
      <c r="Q53" s="175"/>
      <c r="S53" s="178"/>
      <c r="T53" s="176"/>
      <c r="U53" s="176"/>
      <c r="V53" s="177"/>
      <c r="W53" s="177"/>
      <c r="X53" s="176"/>
      <c r="Y53" s="177"/>
      <c r="Z53" s="176"/>
      <c r="AA53" s="176"/>
      <c r="AB53" s="177"/>
      <c r="AC53" s="177"/>
      <c r="AD53" s="11"/>
      <c r="AE53" s="151"/>
      <c r="AF53" s="152" t="str">
        <f t="shared" si="0"/>
        <v>Ilmajoki Församling</v>
      </c>
      <c r="AG53" s="153" t="e">
        <f>'2022 Srk'!#REF!</f>
        <v>#REF!</v>
      </c>
      <c r="AH53" s="139" t="e">
        <f>'2022 Srk'!#REF!</f>
        <v>#REF!</v>
      </c>
      <c r="AI53" s="154" t="e">
        <f>'2022 Srk'!#REF!</f>
        <v>#REF!</v>
      </c>
      <c r="AJ53" s="154" t="e">
        <f>'2022 Srk'!#REF!</f>
        <v>#REF!</v>
      </c>
      <c r="AK53" s="154" t="e">
        <f>'2022 Srk'!#REF!</f>
        <v>#REF!</v>
      </c>
      <c r="AU53" s="170" t="str">
        <f t="shared" si="1"/>
        <v>Ilmajoki Församling</v>
      </c>
      <c r="AV53" s="149" t="e">
        <f>'2022 Srk'!#REF!</f>
        <v>#REF!</v>
      </c>
      <c r="AW53" s="150" t="e">
        <f>'2022 Srk'!#REF!</f>
        <v>#REF!</v>
      </c>
      <c r="AX53" s="149" t="e">
        <f>'2022 Srk'!#REF!</f>
        <v>#REF!</v>
      </c>
      <c r="AY53" s="149" t="e">
        <f>'2022 Srk'!#REF!</f>
        <v>#REF!</v>
      </c>
    </row>
    <row r="54" spans="1:51" ht="15" customHeight="1">
      <c r="A54" s="86" t="s">
        <v>469</v>
      </c>
      <c r="B54" s="25"/>
      <c r="C54" s="26" t="s">
        <v>1609</v>
      </c>
      <c r="D54" s="23">
        <f>'2022 Srk'!D54</f>
        <v>668707.27</v>
      </c>
      <c r="E54" s="70">
        <f>'2022 Srk'!E54</f>
        <v>-1.4511575612475847E-2</v>
      </c>
      <c r="F54" s="23">
        <f>'2022 Srk'!F54</f>
        <v>661540.75525100937</v>
      </c>
      <c r="G54" s="23">
        <f>'2022 Srk'!G54</f>
        <v>669246.18084508926</v>
      </c>
      <c r="H54" s="23">
        <f>'2022 Srk'!H54</f>
        <v>-7705.4255940798903</v>
      </c>
      <c r="I54" s="23">
        <f>'2022 Srk'!I54</f>
        <v>-53363.899460658642</v>
      </c>
      <c r="J54" s="23">
        <f>'2022 Srk'!J54</f>
        <v>-61069.325054738532</v>
      </c>
      <c r="K54" s="23">
        <f>'2022 Srk'!K54</f>
        <v>25203.026335215669</v>
      </c>
      <c r="L54" s="23"/>
      <c r="M54" s="22">
        <v>6.1174400136805747E-4</v>
      </c>
      <c r="N54" s="27">
        <v>126</v>
      </c>
      <c r="O54" s="1" t="s">
        <v>526</v>
      </c>
      <c r="Q54" s="175"/>
      <c r="S54" s="178"/>
      <c r="T54" s="176"/>
      <c r="U54" s="176"/>
      <c r="V54" s="177"/>
      <c r="W54" s="177"/>
      <c r="X54" s="176"/>
      <c r="Y54" s="177"/>
      <c r="Z54" s="176"/>
      <c r="AA54" s="176"/>
      <c r="AB54" s="177"/>
      <c r="AC54" s="177"/>
      <c r="AD54" s="11"/>
      <c r="AE54" s="151"/>
      <c r="AF54" s="152" t="str">
        <f t="shared" si="0"/>
        <v>Ilomants Församling</v>
      </c>
      <c r="AG54" s="153" t="e">
        <f>'2022 Srk'!#REF!</f>
        <v>#REF!</v>
      </c>
      <c r="AH54" s="139" t="e">
        <f>'2022 Srk'!#REF!</f>
        <v>#REF!</v>
      </c>
      <c r="AI54" s="154" t="e">
        <f>'2022 Srk'!#REF!</f>
        <v>#REF!</v>
      </c>
      <c r="AJ54" s="154" t="e">
        <f>'2022 Srk'!#REF!</f>
        <v>#REF!</v>
      </c>
      <c r="AK54" s="154" t="e">
        <f>'2022 Srk'!#REF!</f>
        <v>#REF!</v>
      </c>
      <c r="AU54" s="170" t="str">
        <f t="shared" si="1"/>
        <v>Ilomants Församling</v>
      </c>
      <c r="AV54" s="149" t="e">
        <f>'2022 Srk'!#REF!</f>
        <v>#REF!</v>
      </c>
      <c r="AW54" s="150" t="e">
        <f>'2022 Srk'!#REF!</f>
        <v>#REF!</v>
      </c>
      <c r="AX54" s="149" t="e">
        <f>'2022 Srk'!#REF!</f>
        <v>#REF!</v>
      </c>
      <c r="AY54" s="149" t="e">
        <f>'2022 Srk'!#REF!</f>
        <v>#REF!</v>
      </c>
    </row>
    <row r="55" spans="1:51" ht="15" customHeight="1">
      <c r="A55" s="86" t="s">
        <v>469</v>
      </c>
      <c r="B55" s="25"/>
      <c r="C55" s="26" t="s">
        <v>1610</v>
      </c>
      <c r="D55" s="23">
        <f>'2022 Srk'!D55</f>
        <v>5009218.99</v>
      </c>
      <c r="E55" s="70">
        <f>'2022 Srk'!E55</f>
        <v>-2.7209456928167786E-3</v>
      </c>
      <c r="F55" s="23">
        <f>'2022 Srk'!F55</f>
        <v>4955535.3478694782</v>
      </c>
      <c r="G55" s="23">
        <f>'2022 Srk'!G55</f>
        <v>4985596.8581609959</v>
      </c>
      <c r="H55" s="23">
        <f>'2022 Srk'!H55</f>
        <v>-30061.510291517712</v>
      </c>
      <c r="I55" s="23">
        <f>'2022 Srk'!I55</f>
        <v>-399743.61062170309</v>
      </c>
      <c r="J55" s="23">
        <f>'2022 Srk'!J55</f>
        <v>-429805.1209132208</v>
      </c>
      <c r="K55" s="23">
        <f>'2022 Srk'!K55</f>
        <v>188793.33871132048</v>
      </c>
      <c r="L55" s="23"/>
      <c r="M55" s="22">
        <v>8.9034543791274234E-2</v>
      </c>
      <c r="N55" s="27">
        <v>130</v>
      </c>
      <c r="O55" s="1" t="s">
        <v>528</v>
      </c>
      <c r="Q55" s="175"/>
      <c r="S55" s="178"/>
      <c r="T55" s="176"/>
      <c r="U55" s="176"/>
      <c r="V55" s="177"/>
      <c r="W55" s="177"/>
      <c r="X55" s="176"/>
      <c r="Y55" s="177"/>
      <c r="Z55" s="176"/>
      <c r="AA55" s="176"/>
      <c r="AB55" s="177"/>
      <c r="AC55" s="177"/>
      <c r="AD55" s="11"/>
      <c r="AE55" s="151"/>
      <c r="AF55" s="152" t="str">
        <f t="shared" si="0"/>
        <v>Imatra Församling</v>
      </c>
      <c r="AG55" s="153" t="e">
        <f>'2022 Srk'!#REF!</f>
        <v>#REF!</v>
      </c>
      <c r="AH55" s="139" t="e">
        <f>'2022 Srk'!#REF!</f>
        <v>#REF!</v>
      </c>
      <c r="AI55" s="154" t="e">
        <f>'2022 Srk'!#REF!</f>
        <v>#REF!</v>
      </c>
      <c r="AJ55" s="154" t="e">
        <f>'2022 Srk'!#REF!</f>
        <v>#REF!</v>
      </c>
      <c r="AK55" s="154" t="e">
        <f>'2022 Srk'!#REF!</f>
        <v>#REF!</v>
      </c>
      <c r="AU55" s="170" t="str">
        <f t="shared" si="1"/>
        <v>Imatra Församling</v>
      </c>
      <c r="AV55" s="149" t="e">
        <f>'2022 Srk'!#REF!</f>
        <v>#REF!</v>
      </c>
      <c r="AW55" s="150" t="e">
        <f>'2022 Srk'!#REF!</f>
        <v>#REF!</v>
      </c>
      <c r="AX55" s="149" t="e">
        <f>'2022 Srk'!#REF!</f>
        <v>#REF!</v>
      </c>
      <c r="AY55" s="149" t="e">
        <f>'2022 Srk'!#REF!</f>
        <v>#REF!</v>
      </c>
    </row>
    <row r="56" spans="1:51" ht="15" customHeight="1">
      <c r="A56" s="86" t="s">
        <v>469</v>
      </c>
      <c r="B56" s="25"/>
      <c r="C56" s="26" t="s">
        <v>1611</v>
      </c>
      <c r="D56" s="23">
        <f>'2022 Srk'!D56</f>
        <v>1280503.42</v>
      </c>
      <c r="E56" s="70">
        <f>'2022 Srk'!E56</f>
        <v>1.809566592863332E-2</v>
      </c>
      <c r="F56" s="23">
        <f>'2022 Srk'!F56</f>
        <v>1266780.3051824162</v>
      </c>
      <c r="G56" s="23">
        <f>'2022 Srk'!G56</f>
        <v>1265190.2991754333</v>
      </c>
      <c r="H56" s="23">
        <f>'2022 Srk'!H56</f>
        <v>1590.006006982876</v>
      </c>
      <c r="I56" s="23">
        <f>'2022 Srk'!I56</f>
        <v>-102186.2013910953</v>
      </c>
      <c r="J56" s="23">
        <f>'2022 Srk'!J56</f>
        <v>-100596.19538411242</v>
      </c>
      <c r="K56" s="23">
        <f>'2022 Srk'!K56</f>
        <v>48261.119423142693</v>
      </c>
      <c r="L56" s="23"/>
      <c r="M56" s="22">
        <v>4.3541573978607363E-4</v>
      </c>
      <c r="N56" s="27">
        <v>136</v>
      </c>
      <c r="O56" s="1" t="s">
        <v>530</v>
      </c>
      <c r="Q56" s="175"/>
      <c r="S56" s="178"/>
      <c r="T56" s="176"/>
      <c r="U56" s="176"/>
      <c r="V56" s="177"/>
      <c r="W56" s="177"/>
      <c r="X56" s="176"/>
      <c r="Y56" s="177"/>
      <c r="Z56" s="176"/>
      <c r="AA56" s="176"/>
      <c r="AB56" s="177"/>
      <c r="AC56" s="177"/>
      <c r="AD56" s="11"/>
      <c r="AE56" s="151"/>
      <c r="AF56" s="152" t="str">
        <f t="shared" si="0"/>
        <v>Ingå Församling</v>
      </c>
      <c r="AG56" s="153" t="e">
        <f>'2022 Srk'!#REF!</f>
        <v>#REF!</v>
      </c>
      <c r="AH56" s="139" t="e">
        <f>'2022 Srk'!#REF!</f>
        <v>#REF!</v>
      </c>
      <c r="AI56" s="154" t="e">
        <f>'2022 Srk'!#REF!</f>
        <v>#REF!</v>
      </c>
      <c r="AJ56" s="154" t="e">
        <f>'2022 Srk'!#REF!</f>
        <v>#REF!</v>
      </c>
      <c r="AK56" s="154" t="e">
        <f>'2022 Srk'!#REF!</f>
        <v>#REF!</v>
      </c>
      <c r="AU56" s="170" t="str">
        <f t="shared" si="1"/>
        <v>Ingå Församling</v>
      </c>
      <c r="AV56" s="149" t="e">
        <f>'2022 Srk'!#REF!</f>
        <v>#REF!</v>
      </c>
      <c r="AW56" s="150" t="e">
        <f>'2022 Srk'!#REF!</f>
        <v>#REF!</v>
      </c>
      <c r="AX56" s="149" t="e">
        <f>'2022 Srk'!#REF!</f>
        <v>#REF!</v>
      </c>
      <c r="AY56" s="149" t="e">
        <f>'2022 Srk'!#REF!</f>
        <v>#REF!</v>
      </c>
    </row>
    <row r="57" spans="1:51" ht="15" customHeight="1">
      <c r="A57" s="86" t="s">
        <v>469</v>
      </c>
      <c r="B57" s="25"/>
      <c r="C57" s="26" t="s">
        <v>1612</v>
      </c>
      <c r="D57" s="23">
        <f>'2022 Srk'!D57</f>
        <v>387954.91</v>
      </c>
      <c r="E57" s="70">
        <f>'2022 Srk'!E57</f>
        <v>-1.0952072585587946E-2</v>
      </c>
      <c r="F57" s="23">
        <f>'2022 Srk'!F57</f>
        <v>383797.20944971539</v>
      </c>
      <c r="G57" s="23">
        <f>'2022 Srk'!G57</f>
        <v>391541.17069034179</v>
      </c>
      <c r="H57" s="23">
        <f>'2022 Srk'!H57</f>
        <v>-7743.9612406264059</v>
      </c>
      <c r="I57" s="23">
        <f>'2022 Srk'!I57</f>
        <v>-30959.41638634925</v>
      </c>
      <c r="J57" s="23">
        <f>'2022 Srk'!J57</f>
        <v>-38703.377626975656</v>
      </c>
      <c r="K57" s="23">
        <f>'2022 Srk'!K57</f>
        <v>14621.701082457537</v>
      </c>
      <c r="L57" s="23"/>
      <c r="M57" s="22">
        <v>7.1251212083384297E-3</v>
      </c>
      <c r="N57" s="27">
        <v>138</v>
      </c>
      <c r="O57" s="1" t="s">
        <v>532</v>
      </c>
      <c r="Q57" s="175"/>
      <c r="S57" s="178"/>
      <c r="T57" s="176"/>
      <c r="U57" s="176"/>
      <c r="V57" s="177"/>
      <c r="W57" s="177"/>
      <c r="X57" s="176"/>
      <c r="Y57" s="177"/>
      <c r="Z57" s="176"/>
      <c r="AA57" s="176"/>
      <c r="AB57" s="177"/>
      <c r="AC57" s="177"/>
      <c r="AD57" s="11"/>
      <c r="AE57" s="151"/>
      <c r="AF57" s="152" t="str">
        <f t="shared" si="0"/>
        <v>Storå Församling</v>
      </c>
      <c r="AG57" s="153" t="e">
        <f>'2022 Srk'!#REF!</f>
        <v>#REF!</v>
      </c>
      <c r="AH57" s="139" t="e">
        <f>'2022 Srk'!#REF!</f>
        <v>#REF!</v>
      </c>
      <c r="AI57" s="154" t="e">
        <f>'2022 Srk'!#REF!</f>
        <v>#REF!</v>
      </c>
      <c r="AJ57" s="154" t="e">
        <f>'2022 Srk'!#REF!</f>
        <v>#REF!</v>
      </c>
      <c r="AK57" s="154" t="e">
        <f>'2022 Srk'!#REF!</f>
        <v>#REF!</v>
      </c>
      <c r="AU57" s="170" t="str">
        <f t="shared" si="1"/>
        <v>Storå Församling</v>
      </c>
      <c r="AV57" s="149" t="e">
        <f>'2022 Srk'!#REF!</f>
        <v>#REF!</v>
      </c>
      <c r="AW57" s="150" t="e">
        <f>'2022 Srk'!#REF!</f>
        <v>#REF!</v>
      </c>
      <c r="AX57" s="149" t="e">
        <f>'2022 Srk'!#REF!</f>
        <v>#REF!</v>
      </c>
      <c r="AY57" s="149" t="e">
        <f>'2022 Srk'!#REF!</f>
        <v>#REF!</v>
      </c>
    </row>
    <row r="58" spans="1:51" ht="15" customHeight="1">
      <c r="A58" s="86" t="s">
        <v>469</v>
      </c>
      <c r="B58" s="25"/>
      <c r="C58" s="26" t="s">
        <v>1613</v>
      </c>
      <c r="D58" s="23">
        <f>'2022 Srk'!D58</f>
        <v>979075.99</v>
      </c>
      <c r="E58" s="70">
        <f>'2022 Srk'!E58</f>
        <v>1.209051414311535E-2</v>
      </c>
      <c r="F58" s="23">
        <f>'2022 Srk'!F58</f>
        <v>968583.26345506869</v>
      </c>
      <c r="G58" s="23">
        <f>'2022 Srk'!G58</f>
        <v>980556.12073449581</v>
      </c>
      <c r="H58" s="23">
        <f>'2022 Srk'!H58</f>
        <v>-11972.857279427117</v>
      </c>
      <c r="I58" s="23">
        <f>'2022 Srk'!I58</f>
        <v>-78131.814978929164</v>
      </c>
      <c r="J58" s="23">
        <f>'2022 Srk'!J58</f>
        <v>-90104.672258356281</v>
      </c>
      <c r="K58" s="23">
        <f>'2022 Srk'!K58</f>
        <v>36900.567807715553</v>
      </c>
      <c r="L58" s="23"/>
      <c r="M58" s="22">
        <v>3.4618425597494467E-4</v>
      </c>
      <c r="N58" s="27">
        <v>141</v>
      </c>
      <c r="O58" s="1" t="s">
        <v>534</v>
      </c>
      <c r="Q58" s="175"/>
      <c r="S58" s="178"/>
      <c r="T58" s="176"/>
      <c r="U58" s="176"/>
      <c r="V58" s="177"/>
      <c r="W58" s="177"/>
      <c r="X58" s="176"/>
      <c r="Y58" s="177"/>
      <c r="Z58" s="176"/>
      <c r="AA58" s="176"/>
      <c r="AB58" s="177"/>
      <c r="AC58" s="177"/>
      <c r="AD58" s="11"/>
      <c r="AE58" s="151"/>
      <c r="AF58" s="152" t="str">
        <f t="shared" si="0"/>
        <v>Storkyro Församling</v>
      </c>
      <c r="AG58" s="153" t="e">
        <f>'2022 Srk'!#REF!</f>
        <v>#REF!</v>
      </c>
      <c r="AH58" s="139" t="e">
        <f>'2022 Srk'!#REF!</f>
        <v>#REF!</v>
      </c>
      <c r="AI58" s="154" t="e">
        <f>'2022 Srk'!#REF!</f>
        <v>#REF!</v>
      </c>
      <c r="AJ58" s="154" t="e">
        <f>'2022 Srk'!#REF!</f>
        <v>#REF!</v>
      </c>
      <c r="AK58" s="154" t="e">
        <f>'2022 Srk'!#REF!</f>
        <v>#REF!</v>
      </c>
      <c r="AU58" s="170" t="str">
        <f t="shared" si="1"/>
        <v>Storkyro Församling</v>
      </c>
      <c r="AV58" s="149" t="e">
        <f>'2022 Srk'!#REF!</f>
        <v>#REF!</v>
      </c>
      <c r="AW58" s="150" t="e">
        <f>'2022 Srk'!#REF!</f>
        <v>#REF!</v>
      </c>
      <c r="AX58" s="149" t="e">
        <f>'2022 Srk'!#REF!</f>
        <v>#REF!</v>
      </c>
      <c r="AY58" s="149" t="e">
        <f>'2022 Srk'!#REF!</f>
        <v>#REF!</v>
      </c>
    </row>
    <row r="59" spans="1:51" ht="15" customHeight="1">
      <c r="A59" s="86" t="s">
        <v>469</v>
      </c>
      <c r="B59" s="25"/>
      <c r="C59" s="26" t="s">
        <v>1614</v>
      </c>
      <c r="D59" s="23">
        <f>'2022 Srk'!D59</f>
        <v>3370203.98</v>
      </c>
      <c r="E59" s="70">
        <f>'2022 Srk'!E59</f>
        <v>0.16117343137996132</v>
      </c>
      <c r="F59" s="23">
        <f>'2022 Srk'!F59</f>
        <v>3334085.6101043401</v>
      </c>
      <c r="G59" s="23">
        <f>'2022 Srk'!G59</f>
        <v>3342930.6969543649</v>
      </c>
      <c r="H59" s="23">
        <f>'2022 Srk'!H59</f>
        <v>-8845.0868500247598</v>
      </c>
      <c r="I59" s="23">
        <f>'2022 Srk'!I59</f>
        <v>-268947.6164221029</v>
      </c>
      <c r="J59" s="23">
        <f>'2022 Srk'!J59</f>
        <v>-277792.70327212766</v>
      </c>
      <c r="K59" s="23">
        <f>'2022 Srk'!K59</f>
        <v>127020.21269035801</v>
      </c>
      <c r="L59" s="23"/>
      <c r="M59" s="22">
        <v>1.9531447855206498E-3</v>
      </c>
      <c r="N59" s="27">
        <v>146</v>
      </c>
      <c r="O59" s="1" t="s">
        <v>536</v>
      </c>
      <c r="Q59" s="175"/>
      <c r="S59" s="178"/>
      <c r="T59" s="176"/>
      <c r="U59" s="176"/>
      <c r="V59" s="177"/>
      <c r="W59" s="177"/>
      <c r="X59" s="176"/>
      <c r="Y59" s="177"/>
      <c r="Z59" s="176"/>
      <c r="AA59" s="176"/>
      <c r="AB59" s="177"/>
      <c r="AC59" s="177"/>
      <c r="AD59" s="11"/>
      <c r="AE59" s="151"/>
      <c r="AF59" s="152" t="str">
        <f t="shared" si="0"/>
        <v>Janakkala Församling</v>
      </c>
      <c r="AG59" s="153" t="e">
        <f>'2022 Srk'!#REF!</f>
        <v>#REF!</v>
      </c>
      <c r="AH59" s="139" t="e">
        <f>'2022 Srk'!#REF!</f>
        <v>#REF!</v>
      </c>
      <c r="AI59" s="154" t="e">
        <f>'2022 Srk'!#REF!</f>
        <v>#REF!</v>
      </c>
      <c r="AJ59" s="154" t="e">
        <f>'2022 Srk'!#REF!</f>
        <v>#REF!</v>
      </c>
      <c r="AK59" s="154" t="e">
        <f>'2022 Srk'!#REF!</f>
        <v>#REF!</v>
      </c>
      <c r="AU59" s="170" t="str">
        <f t="shared" si="1"/>
        <v>Janakkala Församling</v>
      </c>
      <c r="AV59" s="149" t="e">
        <f>'2022 Srk'!#REF!</f>
        <v>#REF!</v>
      </c>
      <c r="AW59" s="150" t="e">
        <f>'2022 Srk'!#REF!</f>
        <v>#REF!</v>
      </c>
      <c r="AX59" s="149" t="e">
        <f>'2022 Srk'!#REF!</f>
        <v>#REF!</v>
      </c>
      <c r="AY59" s="149" t="e">
        <f>'2022 Srk'!#REF!</f>
        <v>#REF!</v>
      </c>
    </row>
    <row r="60" spans="1:51" ht="15" customHeight="1">
      <c r="A60" s="86" t="s">
        <v>518</v>
      </c>
      <c r="B60" s="25"/>
      <c r="C60" s="26" t="s">
        <v>1615</v>
      </c>
      <c r="D60" s="23">
        <f>'2022 Srk'!D60</f>
        <v>1854197.91</v>
      </c>
      <c r="E60" s="70">
        <f>'2022 Srk'!E60</f>
        <v>1.359093484616225E-2</v>
      </c>
      <c r="F60" s="23">
        <f>'2022 Srk'!F60</f>
        <v>1834326.5294038798</v>
      </c>
      <c r="G60" s="23">
        <f>'2022 Srk'!G60</f>
        <v>1845706.5347295252</v>
      </c>
      <c r="H60" s="23">
        <f>'2022 Srk'!H60</f>
        <v>-11380.005325645441</v>
      </c>
      <c r="I60" s="23">
        <f>'2022 Srk'!I60</f>
        <v>-147967.93049581081</v>
      </c>
      <c r="J60" s="23">
        <f>'2022 Srk'!J60</f>
        <v>-159347.93582145625</v>
      </c>
      <c r="K60" s="23">
        <f>'2022 Srk'!K60</f>
        <v>69883.192321853858</v>
      </c>
      <c r="L60" s="23"/>
      <c r="M60" s="22">
        <v>5.1177295943844814E-4</v>
      </c>
      <c r="N60" s="27">
        <v>148</v>
      </c>
      <c r="O60" s="1" t="s">
        <v>538</v>
      </c>
      <c r="Q60" s="175"/>
      <c r="S60" s="178"/>
      <c r="T60" s="176"/>
      <c r="U60" s="176"/>
      <c r="V60" s="177"/>
      <c r="W60" s="177"/>
      <c r="X60" s="176"/>
      <c r="Y60" s="177"/>
      <c r="Z60" s="176"/>
      <c r="AA60" s="176"/>
      <c r="AB60" s="177"/>
      <c r="AC60" s="177"/>
      <c r="AD60" s="11"/>
      <c r="AE60" s="151"/>
      <c r="AF60" s="152" t="str">
        <f t="shared" si="0"/>
        <v>Joensuu Ortodoxa Församling</v>
      </c>
      <c r="AG60" s="153" t="e">
        <f>'2022 Srk'!#REF!</f>
        <v>#REF!</v>
      </c>
      <c r="AH60" s="139" t="e">
        <f>'2022 Srk'!#REF!</f>
        <v>#REF!</v>
      </c>
      <c r="AI60" s="154" t="e">
        <f>'2022 Srk'!#REF!</f>
        <v>#REF!</v>
      </c>
      <c r="AJ60" s="154" t="e">
        <f>'2022 Srk'!#REF!</f>
        <v>#REF!</v>
      </c>
      <c r="AK60" s="154" t="e">
        <f>'2022 Srk'!#REF!</f>
        <v>#REF!</v>
      </c>
      <c r="AU60" s="170" t="str">
        <f t="shared" si="1"/>
        <v>Joensuu Ortodoxa Församling</v>
      </c>
      <c r="AV60" s="149" t="e">
        <f>'2022 Srk'!#REF!</f>
        <v>#REF!</v>
      </c>
      <c r="AW60" s="150" t="e">
        <f>'2022 Srk'!#REF!</f>
        <v>#REF!</v>
      </c>
      <c r="AX60" s="149" t="e">
        <f>'2022 Srk'!#REF!</f>
        <v>#REF!</v>
      </c>
      <c r="AY60" s="149" t="e">
        <f>'2022 Srk'!#REF!</f>
        <v>#REF!</v>
      </c>
    </row>
    <row r="61" spans="1:51" ht="15" customHeight="1">
      <c r="A61" s="86" t="s">
        <v>469</v>
      </c>
      <c r="B61" s="25"/>
      <c r="C61" s="26" t="s">
        <v>1041</v>
      </c>
      <c r="D61" s="23">
        <f>'2022 Srk'!D61</f>
        <v>11753918.48</v>
      </c>
      <c r="E61" s="70">
        <f>'2022 Srk'!E61</f>
        <v>1.463721271406393E-2</v>
      </c>
      <c r="F61" s="23">
        <f>'2022 Srk'!F61</f>
        <v>11627952.105886327</v>
      </c>
      <c r="G61" s="23">
        <f>'2022 Srk'!G61</f>
        <v>11760242.847824929</v>
      </c>
      <c r="H61" s="23">
        <f>'2022 Srk'!H61</f>
        <v>-132290.74193860218</v>
      </c>
      <c r="I61" s="23">
        <f>'2022 Srk'!I61</f>
        <v>-937981.31435822078</v>
      </c>
      <c r="J61" s="23">
        <f>'2022 Srk'!J61</f>
        <v>-1070272.0562968231</v>
      </c>
      <c r="K61" s="23">
        <f>'2022 Srk'!K61</f>
        <v>442995.50832372153</v>
      </c>
      <c r="L61" s="23"/>
      <c r="M61" s="22">
        <v>4.6073707734834069E-4</v>
      </c>
      <c r="N61" s="27">
        <v>151</v>
      </c>
      <c r="O61" s="1" t="s">
        <v>540</v>
      </c>
      <c r="Q61" s="175"/>
      <c r="S61" s="178"/>
      <c r="T61" s="176"/>
      <c r="U61" s="176"/>
      <c r="V61" s="177"/>
      <c r="W61" s="177"/>
      <c r="X61" s="176"/>
      <c r="Y61" s="177"/>
      <c r="Z61" s="176"/>
      <c r="AA61" s="176"/>
      <c r="AB61" s="177"/>
      <c r="AC61" s="177"/>
      <c r="AD61" s="11"/>
      <c r="AE61" s="151"/>
      <c r="AF61" s="152" t="str">
        <f t="shared" si="0"/>
        <v>Joensuu kyrkliga samfällighet</v>
      </c>
      <c r="AG61" s="153" t="e">
        <f>'2022 Srk'!#REF!</f>
        <v>#REF!</v>
      </c>
      <c r="AH61" s="139" t="e">
        <f>'2022 Srk'!#REF!</f>
        <v>#REF!</v>
      </c>
      <c r="AI61" s="154" t="e">
        <f>'2022 Srk'!#REF!</f>
        <v>#REF!</v>
      </c>
      <c r="AJ61" s="154" t="e">
        <f>'2022 Srk'!#REF!</f>
        <v>#REF!</v>
      </c>
      <c r="AK61" s="154" t="e">
        <f>'2022 Srk'!#REF!</f>
        <v>#REF!</v>
      </c>
      <c r="AU61" s="170" t="str">
        <f t="shared" si="1"/>
        <v>Joensuu kyrkliga samfällighet</v>
      </c>
      <c r="AV61" s="149" t="e">
        <f>'2022 Srk'!#REF!</f>
        <v>#REF!</v>
      </c>
      <c r="AW61" s="150" t="e">
        <f>'2022 Srk'!#REF!</f>
        <v>#REF!</v>
      </c>
      <c r="AX61" s="149" t="e">
        <f>'2022 Srk'!#REF!</f>
        <v>#REF!</v>
      </c>
      <c r="AY61" s="149" t="e">
        <f>'2022 Srk'!#REF!</f>
        <v>#REF!</v>
      </c>
    </row>
    <row r="62" spans="1:51" ht="15" customHeight="1">
      <c r="A62" s="86" t="s">
        <v>469</v>
      </c>
      <c r="B62" s="25"/>
      <c r="C62" s="26" t="s">
        <v>1616</v>
      </c>
      <c r="D62" s="23">
        <f>'2022 Srk'!D62</f>
        <v>1263860.3400000001</v>
      </c>
      <c r="E62" s="70">
        <f>'2022 Srk'!E62</f>
        <v>2.8697390486664087E-2</v>
      </c>
      <c r="F62" s="23">
        <f>'2022 Srk'!F62</f>
        <v>1250315.5885465364</v>
      </c>
      <c r="G62" s="23">
        <f>'2022 Srk'!G62</f>
        <v>1245055.9524600166</v>
      </c>
      <c r="H62" s="23">
        <f>'2022 Srk'!H62</f>
        <v>5259.6360865198076</v>
      </c>
      <c r="I62" s="23">
        <f>'2022 Srk'!I62</f>
        <v>-100858.0572424072</v>
      </c>
      <c r="J62" s="23">
        <f>'2022 Srk'!J62</f>
        <v>-95598.421155887394</v>
      </c>
      <c r="K62" s="23">
        <f>'2022 Srk'!K62</f>
        <v>47633.855443286309</v>
      </c>
      <c r="L62" s="23"/>
      <c r="M62" s="22">
        <v>8.0178949864129975E-3</v>
      </c>
      <c r="N62" s="27">
        <v>153</v>
      </c>
      <c r="O62" s="1" t="s">
        <v>542</v>
      </c>
      <c r="Q62" s="175"/>
      <c r="S62" s="178"/>
      <c r="T62" s="176"/>
      <c r="U62" s="176"/>
      <c r="V62" s="177"/>
      <c r="W62" s="177"/>
      <c r="X62" s="176"/>
      <c r="Y62" s="177"/>
      <c r="Z62" s="176"/>
      <c r="AA62" s="176"/>
      <c r="AB62" s="177"/>
      <c r="AC62" s="177"/>
      <c r="AD62" s="11"/>
      <c r="AE62" s="151"/>
      <c r="AF62" s="152" t="str">
        <f t="shared" si="0"/>
        <v>Jockis Församling</v>
      </c>
      <c r="AG62" s="153" t="e">
        <f>'2022 Srk'!#REF!</f>
        <v>#REF!</v>
      </c>
      <c r="AH62" s="139" t="e">
        <f>'2022 Srk'!#REF!</f>
        <v>#REF!</v>
      </c>
      <c r="AI62" s="154" t="e">
        <f>'2022 Srk'!#REF!</f>
        <v>#REF!</v>
      </c>
      <c r="AJ62" s="154" t="e">
        <f>'2022 Srk'!#REF!</f>
        <v>#REF!</v>
      </c>
      <c r="AK62" s="154" t="e">
        <f>'2022 Srk'!#REF!</f>
        <v>#REF!</v>
      </c>
      <c r="AU62" s="170" t="str">
        <f t="shared" si="1"/>
        <v>Jockis Församling</v>
      </c>
      <c r="AV62" s="149" t="e">
        <f>'2022 Srk'!#REF!</f>
        <v>#REF!</v>
      </c>
      <c r="AW62" s="150" t="e">
        <f>'2022 Srk'!#REF!</f>
        <v>#REF!</v>
      </c>
      <c r="AX62" s="149" t="e">
        <f>'2022 Srk'!#REF!</f>
        <v>#REF!</v>
      </c>
      <c r="AY62" s="149" t="e">
        <f>'2022 Srk'!#REF!</f>
        <v>#REF!</v>
      </c>
    </row>
    <row r="63" spans="1:51" ht="15" customHeight="1">
      <c r="A63" s="86" t="s">
        <v>469</v>
      </c>
      <c r="B63" s="25"/>
      <c r="C63" s="26" t="s">
        <v>1617</v>
      </c>
      <c r="D63" s="23">
        <f>'2022 Srk'!D63</f>
        <v>1369827.95</v>
      </c>
      <c r="E63" s="70">
        <f>'2022 Srk'!E63</f>
        <v>0.16770910012050466</v>
      </c>
      <c r="F63" s="23">
        <f>'2022 Srk'!F63</f>
        <v>1355147.5470080383</v>
      </c>
      <c r="G63" s="23">
        <f>'2022 Srk'!G63</f>
        <v>1372859.9395983575</v>
      </c>
      <c r="H63" s="23">
        <f>'2022 Srk'!H63</f>
        <v>-17712.392590319272</v>
      </c>
      <c r="I63" s="23">
        <f>'2022 Srk'!I63</f>
        <v>-109314.44038615003</v>
      </c>
      <c r="J63" s="23">
        <f>'2022 Srk'!J63</f>
        <v>-127026.8329764693</v>
      </c>
      <c r="K63" s="23">
        <f>'2022 Srk'!K63</f>
        <v>51627.687401341536</v>
      </c>
      <c r="L63" s="23"/>
      <c r="M63" s="22">
        <v>1.4711532184329469E-3</v>
      </c>
      <c r="N63" s="27">
        <v>308</v>
      </c>
      <c r="O63" s="1" t="s">
        <v>602</v>
      </c>
      <c r="Q63" s="175"/>
      <c r="S63" s="178"/>
      <c r="T63" s="176"/>
      <c r="U63" s="176"/>
      <c r="V63" s="177"/>
      <c r="W63" s="177"/>
      <c r="X63" s="176"/>
      <c r="Y63" s="177"/>
      <c r="Z63" s="176"/>
      <c r="AA63" s="176"/>
      <c r="AB63" s="177"/>
      <c r="AC63" s="177"/>
      <c r="AD63" s="11"/>
      <c r="AE63" s="151"/>
      <c r="AF63" s="152" t="str">
        <f t="shared" si="0"/>
        <v>Jomala Församling</v>
      </c>
      <c r="AG63" s="153" t="e">
        <f>'2022 Srk'!#REF!</f>
        <v>#REF!</v>
      </c>
      <c r="AH63" s="139" t="e">
        <f>'2022 Srk'!#REF!</f>
        <v>#REF!</v>
      </c>
      <c r="AI63" s="154" t="e">
        <f>'2022 Srk'!#REF!</f>
        <v>#REF!</v>
      </c>
      <c r="AJ63" s="154" t="e">
        <f>'2022 Srk'!#REF!</f>
        <v>#REF!</v>
      </c>
      <c r="AK63" s="154" t="e">
        <f>'2022 Srk'!#REF!</f>
        <v>#REF!</v>
      </c>
      <c r="AU63" s="170" t="str">
        <f t="shared" si="1"/>
        <v>Jomala Församling</v>
      </c>
      <c r="AV63" s="149" t="e">
        <f>'2022 Srk'!#REF!</f>
        <v>#REF!</v>
      </c>
      <c r="AW63" s="150" t="e">
        <f>'2022 Srk'!#REF!</f>
        <v>#REF!</v>
      </c>
      <c r="AX63" s="149" t="e">
        <f>'2022 Srk'!#REF!</f>
        <v>#REF!</v>
      </c>
      <c r="AY63" s="149" t="e">
        <f>'2022 Srk'!#REF!</f>
        <v>#REF!</v>
      </c>
    </row>
    <row r="64" spans="1:51" ht="15" customHeight="1">
      <c r="A64" s="86" t="s">
        <v>469</v>
      </c>
      <c r="B64" s="25"/>
      <c r="C64" s="26" t="s">
        <v>1618</v>
      </c>
      <c r="D64" s="23">
        <f>'2022 Srk'!D64</f>
        <v>870697.89</v>
      </c>
      <c r="E64" s="70">
        <f>'2022 Srk'!E64</f>
        <v>1.4980434097703998E-2</v>
      </c>
      <c r="F64" s="23">
        <f>'2022 Srk'!F64</f>
        <v>861366.64813896874</v>
      </c>
      <c r="G64" s="23">
        <f>'2022 Srk'!G64</f>
        <v>855486.54782603309</v>
      </c>
      <c r="H64" s="23">
        <f>'2022 Srk'!H64</f>
        <v>5880.1003129356541</v>
      </c>
      <c r="I64" s="23">
        <f>'2022 Srk'!I64</f>
        <v>-69483.070914673357</v>
      </c>
      <c r="J64" s="23">
        <f>'2022 Srk'!J64</f>
        <v>-63602.970601737703</v>
      </c>
      <c r="K64" s="23">
        <f>'2022 Srk'!K64</f>
        <v>32815.886466565134</v>
      </c>
      <c r="L64" s="23"/>
      <c r="M64" s="22">
        <v>1.6431741367619354E-3</v>
      </c>
      <c r="N64" s="27">
        <v>164</v>
      </c>
      <c r="O64" s="1" t="s">
        <v>548</v>
      </c>
      <c r="Q64" s="175"/>
      <c r="S64" s="178"/>
      <c r="T64" s="176"/>
      <c r="U64" s="176"/>
      <c r="V64" s="177"/>
      <c r="W64" s="177"/>
      <c r="X64" s="176"/>
      <c r="Y64" s="177"/>
      <c r="Z64" s="176"/>
      <c r="AA64" s="176"/>
      <c r="AB64" s="177"/>
      <c r="AC64" s="177"/>
      <c r="AD64" s="11"/>
      <c r="AE64" s="151"/>
      <c r="AF64" s="152" t="str">
        <f t="shared" si="0"/>
        <v>Jorois Församling</v>
      </c>
      <c r="AG64" s="153" t="e">
        <f>'2022 Srk'!#REF!</f>
        <v>#REF!</v>
      </c>
      <c r="AH64" s="139" t="e">
        <f>'2022 Srk'!#REF!</f>
        <v>#REF!</v>
      </c>
      <c r="AI64" s="154" t="e">
        <f>'2022 Srk'!#REF!</f>
        <v>#REF!</v>
      </c>
      <c r="AJ64" s="154" t="e">
        <f>'2022 Srk'!#REF!</f>
        <v>#REF!</v>
      </c>
      <c r="AK64" s="154" t="e">
        <f>'2022 Srk'!#REF!</f>
        <v>#REF!</v>
      </c>
      <c r="AU64" s="170" t="str">
        <f t="shared" si="1"/>
        <v>Jorois Församling</v>
      </c>
      <c r="AV64" s="149" t="e">
        <f>'2022 Srk'!#REF!</f>
        <v>#REF!</v>
      </c>
      <c r="AW64" s="150" t="e">
        <f>'2022 Srk'!#REF!</f>
        <v>#REF!</v>
      </c>
      <c r="AX64" s="149" t="e">
        <f>'2022 Srk'!#REF!</f>
        <v>#REF!</v>
      </c>
      <c r="AY64" s="149" t="e">
        <f>'2022 Srk'!#REF!</f>
        <v>#REF!</v>
      </c>
    </row>
    <row r="65" spans="1:51" ht="15" customHeight="1">
      <c r="A65" s="86" t="s">
        <v>469</v>
      </c>
      <c r="B65" s="25"/>
      <c r="C65" s="26" t="s">
        <v>1619</v>
      </c>
      <c r="D65" s="23">
        <f>'2022 Srk'!D65</f>
        <v>940545.37</v>
      </c>
      <c r="E65" s="70">
        <f>'2022 Srk'!E65</f>
        <v>2.4042575905195429E-2</v>
      </c>
      <c r="F65" s="23">
        <f>'2022 Srk'!F65</f>
        <v>930465.57489593339</v>
      </c>
      <c r="G65" s="23">
        <f>'2022 Srk'!G65</f>
        <v>919749.25336916558</v>
      </c>
      <c r="H65" s="23">
        <f>'2022 Srk'!H65</f>
        <v>10716.321526767802</v>
      </c>
      <c r="I65" s="23">
        <f>'2022 Srk'!I65</f>
        <v>-75057.010465682513</v>
      </c>
      <c r="J65" s="23">
        <f>'2022 Srk'!J65</f>
        <v>-64340.688938914711</v>
      </c>
      <c r="K65" s="23">
        <f>'2022 Srk'!K65</f>
        <v>35448.380469342235</v>
      </c>
      <c r="L65" s="23"/>
      <c r="M65" s="22">
        <v>1.3780494428604598E-3</v>
      </c>
      <c r="N65" s="27">
        <v>172</v>
      </c>
      <c r="O65" s="1" t="s">
        <v>550</v>
      </c>
      <c r="Q65" s="175"/>
      <c r="S65" s="178"/>
      <c r="T65" s="176"/>
      <c r="U65" s="176"/>
      <c r="V65" s="177"/>
      <c r="W65" s="177"/>
      <c r="X65" s="176"/>
      <c r="Y65" s="177"/>
      <c r="Z65" s="176"/>
      <c r="AA65" s="176"/>
      <c r="AB65" s="177"/>
      <c r="AC65" s="177"/>
      <c r="AD65" s="11"/>
      <c r="AE65" s="151"/>
      <c r="AF65" s="152" t="str">
        <f t="shared" si="0"/>
        <v>Joutsa Församling</v>
      </c>
      <c r="AG65" s="153" t="e">
        <f>'2022 Srk'!#REF!</f>
        <v>#REF!</v>
      </c>
      <c r="AH65" s="139" t="e">
        <f>'2022 Srk'!#REF!</f>
        <v>#REF!</v>
      </c>
      <c r="AI65" s="154" t="e">
        <f>'2022 Srk'!#REF!</f>
        <v>#REF!</v>
      </c>
      <c r="AJ65" s="154" t="e">
        <f>'2022 Srk'!#REF!</f>
        <v>#REF!</v>
      </c>
      <c r="AK65" s="154" t="e">
        <f>'2022 Srk'!#REF!</f>
        <v>#REF!</v>
      </c>
      <c r="AU65" s="170" t="str">
        <f t="shared" si="1"/>
        <v>Joutsa Församling</v>
      </c>
      <c r="AV65" s="149" t="e">
        <f>'2022 Srk'!#REF!</f>
        <v>#REF!</v>
      </c>
      <c r="AW65" s="150" t="e">
        <f>'2022 Srk'!#REF!</f>
        <v>#REF!</v>
      </c>
      <c r="AX65" s="149" t="e">
        <f>'2022 Srk'!#REF!</f>
        <v>#REF!</v>
      </c>
      <c r="AY65" s="149" t="e">
        <f>'2022 Srk'!#REF!</f>
        <v>#REF!</v>
      </c>
    </row>
    <row r="66" spans="1:51" ht="15" customHeight="1">
      <c r="A66" s="86" t="s">
        <v>469</v>
      </c>
      <c r="B66" s="25"/>
      <c r="C66" s="26" t="s">
        <v>1620</v>
      </c>
      <c r="D66" s="23">
        <f>'2022 Srk'!D66</f>
        <v>666532.21</v>
      </c>
      <c r="E66" s="70">
        <f>'2022 Srk'!E66</f>
        <v>5.9441559694994872E-3</v>
      </c>
      <c r="F66" s="23">
        <f>'2022 Srk'!F66</f>
        <v>659389.00530051719</v>
      </c>
      <c r="G66" s="23">
        <f>'2022 Srk'!G66</f>
        <v>659466.20607739652</v>
      </c>
      <c r="H66" s="23">
        <f>'2022 Srk'!H66</f>
        <v>-77.20077687932644</v>
      </c>
      <c r="I66" s="23">
        <f>'2022 Srk'!I66</f>
        <v>-53190.326227095764</v>
      </c>
      <c r="J66" s="23">
        <f>'2022 Srk'!J66</f>
        <v>-53267.52700397509</v>
      </c>
      <c r="K66" s="23">
        <f>'2022 Srk'!K66</f>
        <v>25121.050114947153</v>
      </c>
      <c r="L66" s="23"/>
      <c r="M66" s="22">
        <v>1.5274544894566873E-3</v>
      </c>
      <c r="N66" s="27">
        <v>176</v>
      </c>
      <c r="O66" s="1" t="s">
        <v>552</v>
      </c>
      <c r="Q66" s="175"/>
      <c r="S66" s="178"/>
      <c r="T66" s="176"/>
      <c r="U66" s="176"/>
      <c r="V66" s="177"/>
      <c r="W66" s="177"/>
      <c r="X66" s="176"/>
      <c r="Y66" s="177"/>
      <c r="Z66" s="176"/>
      <c r="AA66" s="176"/>
      <c r="AB66" s="177"/>
      <c r="AC66" s="177"/>
      <c r="AD66" s="11"/>
      <c r="AE66" s="151"/>
      <c r="AF66" s="152" t="str">
        <f t="shared" si="0"/>
        <v>Juuka Församling</v>
      </c>
      <c r="AG66" s="153" t="e">
        <f>'2022 Srk'!#REF!</f>
        <v>#REF!</v>
      </c>
      <c r="AH66" s="139" t="e">
        <f>'2022 Srk'!#REF!</f>
        <v>#REF!</v>
      </c>
      <c r="AI66" s="154" t="e">
        <f>'2022 Srk'!#REF!</f>
        <v>#REF!</v>
      </c>
      <c r="AJ66" s="154" t="e">
        <f>'2022 Srk'!#REF!</f>
        <v>#REF!</v>
      </c>
      <c r="AK66" s="154" t="e">
        <f>'2022 Srk'!#REF!</f>
        <v>#REF!</v>
      </c>
      <c r="AU66" s="170" t="str">
        <f t="shared" si="1"/>
        <v>Juuka Församling</v>
      </c>
      <c r="AV66" s="149" t="e">
        <f>'2022 Srk'!#REF!</f>
        <v>#REF!</v>
      </c>
      <c r="AW66" s="150" t="e">
        <f>'2022 Srk'!#REF!</f>
        <v>#REF!</v>
      </c>
      <c r="AX66" s="149" t="e">
        <f>'2022 Srk'!#REF!</f>
        <v>#REF!</v>
      </c>
      <c r="AY66" s="149" t="e">
        <f>'2022 Srk'!#REF!</f>
        <v>#REF!</v>
      </c>
    </row>
    <row r="67" spans="1:51" ht="15" customHeight="1">
      <c r="A67" s="86" t="s">
        <v>469</v>
      </c>
      <c r="B67" s="25"/>
      <c r="C67" s="26" t="s">
        <v>1621</v>
      </c>
      <c r="D67" s="23">
        <f>'2022 Srk'!D67</f>
        <v>1099182.73</v>
      </c>
      <c r="E67" s="70">
        <f>'2022 Srk'!E67</f>
        <v>3.12514052451911E-2</v>
      </c>
      <c r="F67" s="23">
        <f>'2022 Srk'!F67</f>
        <v>1087402.8233057288</v>
      </c>
      <c r="G67" s="23">
        <f>'2022 Srk'!G67</f>
        <v>1074571.6546934959</v>
      </c>
      <c r="H67" s="23">
        <f>'2022 Srk'!H67</f>
        <v>12831.168612232897</v>
      </c>
      <c r="I67" s="23">
        <f>'2022 Srk'!I67</f>
        <v>-87716.52309479496</v>
      </c>
      <c r="J67" s="23">
        <f>'2022 Srk'!J67</f>
        <v>-74885.354482562063</v>
      </c>
      <c r="K67" s="23">
        <f>'2022 Srk'!K67</f>
        <v>41427.291932094973</v>
      </c>
      <c r="L67" s="23"/>
      <c r="M67" s="22">
        <v>2.8585911822837009E-3</v>
      </c>
      <c r="N67" s="27">
        <v>177</v>
      </c>
      <c r="O67" s="1" t="s">
        <v>554</v>
      </c>
      <c r="Q67" s="175"/>
      <c r="S67" s="178"/>
      <c r="T67" s="176"/>
      <c r="U67" s="176"/>
      <c r="V67" s="177"/>
      <c r="W67" s="177"/>
      <c r="X67" s="176"/>
      <c r="Y67" s="177"/>
      <c r="Z67" s="176"/>
      <c r="AA67" s="176"/>
      <c r="AB67" s="177"/>
      <c r="AC67" s="177"/>
      <c r="AD67" s="11"/>
      <c r="AE67" s="151"/>
      <c r="AF67" s="152" t="str">
        <f t="shared" si="0"/>
        <v>Juva Församling</v>
      </c>
      <c r="AG67" s="153" t="e">
        <f>'2022 Srk'!#REF!</f>
        <v>#REF!</v>
      </c>
      <c r="AH67" s="139" t="e">
        <f>'2022 Srk'!#REF!</f>
        <v>#REF!</v>
      </c>
      <c r="AI67" s="154" t="e">
        <f>'2022 Srk'!#REF!</f>
        <v>#REF!</v>
      </c>
      <c r="AJ67" s="154" t="e">
        <f>'2022 Srk'!#REF!</f>
        <v>#REF!</v>
      </c>
      <c r="AK67" s="154" t="e">
        <f>'2022 Srk'!#REF!</f>
        <v>#REF!</v>
      </c>
      <c r="AU67" s="170" t="str">
        <f t="shared" si="1"/>
        <v>Juva Församling</v>
      </c>
      <c r="AV67" s="149" t="e">
        <f>'2022 Srk'!#REF!</f>
        <v>#REF!</v>
      </c>
      <c r="AW67" s="150" t="e">
        <f>'2022 Srk'!#REF!</f>
        <v>#REF!</v>
      </c>
      <c r="AX67" s="149" t="e">
        <f>'2022 Srk'!#REF!</f>
        <v>#REF!</v>
      </c>
      <c r="AY67" s="149" t="e">
        <f>'2022 Srk'!#REF!</f>
        <v>#REF!</v>
      </c>
    </row>
    <row r="68" spans="1:51" ht="15" customHeight="1">
      <c r="A68" s="86" t="s">
        <v>518</v>
      </c>
      <c r="B68" s="25"/>
      <c r="C68" s="26" t="s">
        <v>1622</v>
      </c>
      <c r="D68" s="23">
        <f>'2022 Srk'!D68</f>
        <v>635438.68000000005</v>
      </c>
      <c r="E68" s="70">
        <f>'2022 Srk'!E68</f>
        <v>-3.760457761920466E-3</v>
      </c>
      <c r="F68" s="23">
        <f>'2022 Srk'!F68</f>
        <v>628628.70368211262</v>
      </c>
      <c r="G68" s="23">
        <f>'2022 Srk'!G68</f>
        <v>641147.14355283172</v>
      </c>
      <c r="H68" s="23">
        <f>'2022 Srk'!H68</f>
        <v>-12518.439870719099</v>
      </c>
      <c r="I68" s="23">
        <f>'2022 Srk'!I68</f>
        <v>-50709.013277115468</v>
      </c>
      <c r="J68" s="23">
        <f>'2022 Srk'!J68</f>
        <v>-63227.453147834567</v>
      </c>
      <c r="K68" s="23">
        <f>'2022 Srk'!K68</f>
        <v>23949.160574334241</v>
      </c>
      <c r="L68" s="23"/>
      <c r="M68" s="22">
        <v>7.911040230698023E-4</v>
      </c>
      <c r="N68" s="27">
        <v>180</v>
      </c>
      <c r="O68" s="1" t="s">
        <v>556</v>
      </c>
      <c r="Q68" s="175"/>
      <c r="S68" s="178"/>
      <c r="T68" s="176"/>
      <c r="U68" s="176"/>
      <c r="V68" s="177"/>
      <c r="W68" s="177"/>
      <c r="X68" s="176"/>
      <c r="Y68" s="177"/>
      <c r="Z68" s="176"/>
      <c r="AA68" s="176"/>
      <c r="AB68" s="177"/>
      <c r="AC68" s="177"/>
      <c r="AD68" s="11"/>
      <c r="AE68" s="151"/>
      <c r="AF68" s="152" t="str">
        <f t="shared" si="0"/>
        <v>Jyväskylä Ortodoxa Församling</v>
      </c>
      <c r="AG68" s="153" t="e">
        <f>'2022 Srk'!#REF!</f>
        <v>#REF!</v>
      </c>
      <c r="AH68" s="139" t="e">
        <f>'2022 Srk'!#REF!</f>
        <v>#REF!</v>
      </c>
      <c r="AI68" s="154" t="e">
        <f>'2022 Srk'!#REF!</f>
        <v>#REF!</v>
      </c>
      <c r="AJ68" s="154" t="e">
        <f>'2022 Srk'!#REF!</f>
        <v>#REF!</v>
      </c>
      <c r="AK68" s="154" t="e">
        <f>'2022 Srk'!#REF!</f>
        <v>#REF!</v>
      </c>
      <c r="AU68" s="170" t="str">
        <f t="shared" si="1"/>
        <v>Jyväskylä Ortodoxa Församling</v>
      </c>
      <c r="AV68" s="149" t="e">
        <f>'2022 Srk'!#REF!</f>
        <v>#REF!</v>
      </c>
      <c r="AW68" s="150" t="e">
        <f>'2022 Srk'!#REF!</f>
        <v>#REF!</v>
      </c>
      <c r="AX68" s="149" t="e">
        <f>'2022 Srk'!#REF!</f>
        <v>#REF!</v>
      </c>
      <c r="AY68" s="149" t="e">
        <f>'2022 Srk'!#REF!</f>
        <v>#REF!</v>
      </c>
    </row>
    <row r="69" spans="1:51" ht="15" customHeight="1">
      <c r="A69" s="86" t="s">
        <v>469</v>
      </c>
      <c r="B69" s="25"/>
      <c r="C69" s="26" t="s">
        <v>1048</v>
      </c>
      <c r="D69" s="23">
        <f>'2022 Srk'!D69</f>
        <v>22154567.370000001</v>
      </c>
      <c r="E69" s="70">
        <f>'2022 Srk'!E69</f>
        <v>2.4057006840461526E-2</v>
      </c>
      <c r="F69" s="23">
        <f>'2022 Srk'!F69</f>
        <v>21917137.569342066</v>
      </c>
      <c r="G69" s="23">
        <f>'2022 Srk'!G69</f>
        <v>21990870.638223957</v>
      </c>
      <c r="H69" s="23">
        <f>'2022 Srk'!H69</f>
        <v>-73733.068881891668</v>
      </c>
      <c r="I69" s="23">
        <f>'2022 Srk'!I69</f>
        <v>-1767969.5716887729</v>
      </c>
      <c r="J69" s="23">
        <f>'2022 Srk'!J69</f>
        <v>-1841702.6405706645</v>
      </c>
      <c r="K69" s="23">
        <f>'2022 Srk'!K69</f>
        <v>834987.40019892366</v>
      </c>
      <c r="L69" s="23"/>
      <c r="M69" s="22">
        <v>5.3594892645543119E-3</v>
      </c>
      <c r="N69" s="27">
        <v>185</v>
      </c>
      <c r="O69" s="1" t="s">
        <v>558</v>
      </c>
      <c r="Q69" s="175"/>
      <c r="S69" s="178"/>
      <c r="T69" s="176"/>
      <c r="U69" s="176"/>
      <c r="V69" s="177"/>
      <c r="W69" s="177"/>
      <c r="X69" s="176"/>
      <c r="Y69" s="177"/>
      <c r="Z69" s="176"/>
      <c r="AA69" s="176"/>
      <c r="AB69" s="177"/>
      <c r="AC69" s="177"/>
      <c r="AD69" s="11"/>
      <c r="AE69" s="151"/>
      <c r="AF69" s="152" t="str">
        <f t="shared" si="0"/>
        <v>Jyväskylä församling</v>
      </c>
      <c r="AG69" s="153" t="e">
        <f>'2022 Srk'!#REF!</f>
        <v>#REF!</v>
      </c>
      <c r="AH69" s="139" t="e">
        <f>'2022 Srk'!#REF!</f>
        <v>#REF!</v>
      </c>
      <c r="AI69" s="154" t="e">
        <f>'2022 Srk'!#REF!</f>
        <v>#REF!</v>
      </c>
      <c r="AJ69" s="154" t="e">
        <f>'2022 Srk'!#REF!</f>
        <v>#REF!</v>
      </c>
      <c r="AK69" s="154" t="e">
        <f>'2022 Srk'!#REF!</f>
        <v>#REF!</v>
      </c>
      <c r="AU69" s="170" t="str">
        <f t="shared" si="1"/>
        <v>Jyväskylä församling</v>
      </c>
      <c r="AV69" s="149" t="e">
        <f>'2022 Srk'!#REF!</f>
        <v>#REF!</v>
      </c>
      <c r="AW69" s="150" t="e">
        <f>'2022 Srk'!#REF!</f>
        <v>#REF!</v>
      </c>
      <c r="AX69" s="149" t="e">
        <f>'2022 Srk'!#REF!</f>
        <v>#REF!</v>
      </c>
      <c r="AY69" s="149" t="e">
        <f>'2022 Srk'!#REF!</f>
        <v>#REF!</v>
      </c>
    </row>
    <row r="70" spans="1:51" ht="15" customHeight="1">
      <c r="A70" s="86" t="s">
        <v>469</v>
      </c>
      <c r="B70" s="25"/>
      <c r="C70" s="26" t="s">
        <v>1049</v>
      </c>
      <c r="D70" s="23">
        <f>'2022 Srk'!D70</f>
        <v>3514983.42</v>
      </c>
      <c r="E70" s="70">
        <f>'2022 Srk'!E70</f>
        <v>-5.4385648694310618E-3</v>
      </c>
      <c r="F70" s="23">
        <f>'2022 Srk'!F70</f>
        <v>3477313.4534062655</v>
      </c>
      <c r="G70" s="23">
        <f>'2022 Srk'!G70</f>
        <v>3546813.1414707336</v>
      </c>
      <c r="H70" s="23">
        <f>'2022 Srk'!H70</f>
        <v>-69499.688064468093</v>
      </c>
      <c r="I70" s="23">
        <f>'2022 Srk'!I70</f>
        <v>-280501.24508256366</v>
      </c>
      <c r="J70" s="23">
        <f>'2022 Srk'!J70</f>
        <v>-350000.93314703176</v>
      </c>
      <c r="K70" s="23">
        <f>'2022 Srk'!K70</f>
        <v>132476.83056011406</v>
      </c>
      <c r="L70" s="23"/>
      <c r="M70" s="22">
        <v>1.3728667334471517E-3</v>
      </c>
      <c r="N70" s="27">
        <v>192</v>
      </c>
      <c r="O70" s="1" t="s">
        <v>562</v>
      </c>
      <c r="Q70" s="175"/>
      <c r="S70" s="178"/>
      <c r="T70" s="176"/>
      <c r="U70" s="176"/>
      <c r="V70" s="177"/>
      <c r="W70" s="177"/>
      <c r="X70" s="176"/>
      <c r="Y70" s="177"/>
      <c r="Z70" s="176"/>
      <c r="AA70" s="176"/>
      <c r="AB70" s="177"/>
      <c r="AC70" s="177"/>
      <c r="AD70" s="11"/>
      <c r="AE70" s="151"/>
      <c r="AF70" s="152" t="str">
        <f t="shared" si="0"/>
        <v>Jämsä församling</v>
      </c>
      <c r="AG70" s="153" t="e">
        <f>'2022 Srk'!#REF!</f>
        <v>#REF!</v>
      </c>
      <c r="AH70" s="139" t="e">
        <f>'2022 Srk'!#REF!</f>
        <v>#REF!</v>
      </c>
      <c r="AI70" s="154" t="e">
        <f>'2022 Srk'!#REF!</f>
        <v>#REF!</v>
      </c>
      <c r="AJ70" s="154" t="e">
        <f>'2022 Srk'!#REF!</f>
        <v>#REF!</v>
      </c>
      <c r="AK70" s="154" t="e">
        <f>'2022 Srk'!#REF!</f>
        <v>#REF!</v>
      </c>
      <c r="AU70" s="170" t="str">
        <f t="shared" si="1"/>
        <v>Jämsä församling</v>
      </c>
      <c r="AV70" s="149" t="e">
        <f>'2022 Srk'!#REF!</f>
        <v>#REF!</v>
      </c>
      <c r="AW70" s="150" t="e">
        <f>'2022 Srk'!#REF!</f>
        <v>#REF!</v>
      </c>
      <c r="AX70" s="149" t="e">
        <f>'2022 Srk'!#REF!</f>
        <v>#REF!</v>
      </c>
      <c r="AY70" s="149" t="e">
        <f>'2022 Srk'!#REF!</f>
        <v>#REF!</v>
      </c>
    </row>
    <row r="71" spans="1:51" ht="15" customHeight="1">
      <c r="A71" s="86" t="s">
        <v>469</v>
      </c>
      <c r="B71" s="25"/>
      <c r="C71" s="26" t="s">
        <v>1623</v>
      </c>
      <c r="D71" s="23">
        <f>'2022 Srk'!D71</f>
        <v>7401592.2300000004</v>
      </c>
      <c r="E71" s="70">
        <f>'2022 Srk'!E71</f>
        <v>2.7668967728791793E-2</v>
      </c>
      <c r="F71" s="23">
        <f>'2022 Srk'!F71</f>
        <v>7322269.599213724</v>
      </c>
      <c r="G71" s="23">
        <f>'2022 Srk'!G71</f>
        <v>7353833.1221464695</v>
      </c>
      <c r="H71" s="23">
        <f>'2022 Srk'!H71</f>
        <v>-31563.522932745516</v>
      </c>
      <c r="I71" s="23">
        <f>'2022 Srk'!I71</f>
        <v>-590658.78498750622</v>
      </c>
      <c r="J71" s="23">
        <f>'2022 Srk'!J71</f>
        <v>-622222.30792025174</v>
      </c>
      <c r="K71" s="23">
        <f>'2022 Srk'!K71</f>
        <v>278959.91604101699</v>
      </c>
      <c r="L71" s="23"/>
      <c r="M71" s="22">
        <v>3.2544874498348056E-3</v>
      </c>
      <c r="N71" s="27">
        <v>207</v>
      </c>
      <c r="O71" s="1" t="s">
        <v>568</v>
      </c>
      <c r="Q71" s="175"/>
      <c r="S71" s="178"/>
      <c r="T71" s="176"/>
      <c r="U71" s="176"/>
      <c r="V71" s="177"/>
      <c r="W71" s="177"/>
      <c r="X71" s="176"/>
      <c r="Y71" s="177"/>
      <c r="Z71" s="176"/>
      <c r="AA71" s="176"/>
      <c r="AB71" s="177"/>
      <c r="AC71" s="177"/>
      <c r="AD71" s="11"/>
      <c r="AE71" s="151"/>
      <c r="AF71" s="152" t="str">
        <f t="shared" si="0"/>
        <v>Träskända Församling</v>
      </c>
      <c r="AG71" s="153" t="e">
        <f>'2022 Srk'!#REF!</f>
        <v>#REF!</v>
      </c>
      <c r="AH71" s="139" t="e">
        <f>'2022 Srk'!#REF!</f>
        <v>#REF!</v>
      </c>
      <c r="AI71" s="154" t="e">
        <f>'2022 Srk'!#REF!</f>
        <v>#REF!</v>
      </c>
      <c r="AJ71" s="154" t="e">
        <f>'2022 Srk'!#REF!</f>
        <v>#REF!</v>
      </c>
      <c r="AK71" s="154" t="e">
        <f>'2022 Srk'!#REF!</f>
        <v>#REF!</v>
      </c>
      <c r="AU71" s="170" t="str">
        <f t="shared" si="1"/>
        <v>Träskända Församling</v>
      </c>
      <c r="AV71" s="149" t="e">
        <f>'2022 Srk'!#REF!</f>
        <v>#REF!</v>
      </c>
      <c r="AW71" s="150" t="e">
        <f>'2022 Srk'!#REF!</f>
        <v>#REF!</v>
      </c>
      <c r="AX71" s="149" t="e">
        <f>'2022 Srk'!#REF!</f>
        <v>#REF!</v>
      </c>
      <c r="AY71" s="149" t="e">
        <f>'2022 Srk'!#REF!</f>
        <v>#REF!</v>
      </c>
    </row>
    <row r="72" spans="1:51" ht="15" customHeight="1">
      <c r="A72" s="86" t="s">
        <v>518</v>
      </c>
      <c r="B72" s="25"/>
      <c r="C72" s="26" t="s">
        <v>1624</v>
      </c>
      <c r="D72" s="23">
        <f>'2022 Srk'!D72</f>
        <v>914761.43</v>
      </c>
      <c r="E72" s="70">
        <f>'2022 Srk'!E72</f>
        <v>-4.6197363023349203E-3</v>
      </c>
      <c r="F72" s="23">
        <f>'2022 Srk'!F72</f>
        <v>904957.9605687455</v>
      </c>
      <c r="G72" s="23">
        <f>'2022 Srk'!G72</f>
        <v>929122.37528654118</v>
      </c>
      <c r="H72" s="23">
        <f>'2022 Srk'!H72</f>
        <v>-24164.414717795677</v>
      </c>
      <c r="I72" s="23">
        <f>'2022 Srk'!I72</f>
        <v>-72999.411208746591</v>
      </c>
      <c r="J72" s="23">
        <f>'2022 Srk'!J72</f>
        <v>-97163.825926542268</v>
      </c>
      <c r="K72" s="23">
        <f>'2022 Srk'!K72</f>
        <v>34476.605003456214</v>
      </c>
      <c r="L72" s="23"/>
      <c r="M72" s="22">
        <v>1.3388644432576514E-3</v>
      </c>
      <c r="N72" s="27">
        <v>215</v>
      </c>
      <c r="O72" s="1" t="s">
        <v>572</v>
      </c>
      <c r="Q72" s="175"/>
      <c r="S72" s="178"/>
      <c r="T72" s="176"/>
      <c r="U72" s="176"/>
      <c r="V72" s="177"/>
      <c r="W72" s="177"/>
      <c r="X72" s="176"/>
      <c r="Y72" s="177"/>
      <c r="Z72" s="176"/>
      <c r="AA72" s="176"/>
      <c r="AB72" s="177"/>
      <c r="AC72" s="177"/>
      <c r="AD72" s="11"/>
      <c r="AE72" s="151"/>
      <c r="AF72" s="152" t="str">
        <f t="shared" si="0"/>
        <v>Sydöstra Finlands Ortodoxa Församling</v>
      </c>
      <c r="AG72" s="153" t="e">
        <f>'2022 Srk'!#REF!</f>
        <v>#REF!</v>
      </c>
      <c r="AH72" s="139" t="e">
        <f>'2022 Srk'!#REF!</f>
        <v>#REF!</v>
      </c>
      <c r="AI72" s="154" t="e">
        <f>'2022 Srk'!#REF!</f>
        <v>#REF!</v>
      </c>
      <c r="AJ72" s="154" t="e">
        <f>'2022 Srk'!#REF!</f>
        <v>#REF!</v>
      </c>
      <c r="AK72" s="154" t="e">
        <f>'2022 Srk'!#REF!</f>
        <v>#REF!</v>
      </c>
      <c r="AU72" s="170" t="str">
        <f t="shared" si="1"/>
        <v>Sydöstra Finlands Ortodoxa Församling</v>
      </c>
      <c r="AV72" s="149" t="e">
        <f>'2022 Srk'!#REF!</f>
        <v>#REF!</v>
      </c>
      <c r="AW72" s="150" t="e">
        <f>'2022 Srk'!#REF!</f>
        <v>#REF!</v>
      </c>
      <c r="AX72" s="149" t="e">
        <f>'2022 Srk'!#REF!</f>
        <v>#REF!</v>
      </c>
      <c r="AY72" s="149" t="e">
        <f>'2022 Srk'!#REF!</f>
        <v>#REF!</v>
      </c>
    </row>
    <row r="73" spans="1:51" ht="15" customHeight="1">
      <c r="A73" s="86" t="s">
        <v>469</v>
      </c>
      <c r="B73" s="25"/>
      <c r="C73" s="26" t="s">
        <v>1625</v>
      </c>
      <c r="D73" s="23">
        <f>'2022 Srk'!D73</f>
        <v>6830495.7999999998</v>
      </c>
      <c r="E73" s="70">
        <f>'2022 Srk'!E73</f>
        <v>-4.2984653373495663E-3</v>
      </c>
      <c r="F73" s="23">
        <f>'2022 Srk'!F73</f>
        <v>6757293.5916650752</v>
      </c>
      <c r="G73" s="23">
        <f>'2022 Srk'!G73</f>
        <v>6902442.4127241829</v>
      </c>
      <c r="H73" s="23">
        <f>'2022 Srk'!H73</f>
        <v>-145148.82105910778</v>
      </c>
      <c r="I73" s="23">
        <f>'2022 Srk'!I73</f>
        <v>-545084.38518643752</v>
      </c>
      <c r="J73" s="23">
        <f>'2022 Srk'!J73</f>
        <v>-690233.2062455453</v>
      </c>
      <c r="K73" s="23">
        <f>'2022 Srk'!K73</f>
        <v>257435.76188423974</v>
      </c>
      <c r="L73" s="23"/>
      <c r="M73" s="22">
        <v>1.1667535790479704E-2</v>
      </c>
      <c r="N73" s="27">
        <v>209</v>
      </c>
      <c r="O73" s="1" t="s">
        <v>570</v>
      </c>
      <c r="Q73" s="175"/>
      <c r="S73" s="178"/>
      <c r="T73" s="176"/>
      <c r="U73" s="176"/>
      <c r="V73" s="177"/>
      <c r="W73" s="177"/>
      <c r="X73" s="176"/>
      <c r="Y73" s="177"/>
      <c r="Z73" s="176"/>
      <c r="AA73" s="176"/>
      <c r="AB73" s="177"/>
      <c r="AC73" s="177"/>
      <c r="AD73" s="11"/>
      <c r="AE73" s="151"/>
      <c r="AF73" s="152" t="str">
        <f t="shared" si="0"/>
        <v>Kajana Församling</v>
      </c>
      <c r="AG73" s="153" t="e">
        <f>'2022 Srk'!#REF!</f>
        <v>#REF!</v>
      </c>
      <c r="AH73" s="139" t="e">
        <f>'2022 Srk'!#REF!</f>
        <v>#REF!</v>
      </c>
      <c r="AI73" s="154" t="e">
        <f>'2022 Srk'!#REF!</f>
        <v>#REF!</v>
      </c>
      <c r="AJ73" s="154" t="e">
        <f>'2022 Srk'!#REF!</f>
        <v>#REF!</v>
      </c>
      <c r="AK73" s="154" t="e">
        <f>'2022 Srk'!#REF!</f>
        <v>#REF!</v>
      </c>
      <c r="AU73" s="170" t="str">
        <f t="shared" si="1"/>
        <v>Kajana Församling</v>
      </c>
      <c r="AV73" s="149" t="e">
        <f>'2022 Srk'!#REF!</f>
        <v>#REF!</v>
      </c>
      <c r="AW73" s="150" t="e">
        <f>'2022 Srk'!#REF!</f>
        <v>#REF!</v>
      </c>
      <c r="AX73" s="149" t="e">
        <f>'2022 Srk'!#REF!</f>
        <v>#REF!</v>
      </c>
      <c r="AY73" s="149" t="e">
        <f>'2022 Srk'!#REF!</f>
        <v>#REF!</v>
      </c>
    </row>
    <row r="74" spans="1:51" ht="15" customHeight="1">
      <c r="A74" s="86" t="s">
        <v>469</v>
      </c>
      <c r="B74" s="25"/>
      <c r="C74" s="26" t="s">
        <v>1626</v>
      </c>
      <c r="D74" s="23">
        <f>'2022 Srk'!D74</f>
        <v>2565106.15</v>
      </c>
      <c r="E74" s="70">
        <f>'2022 Srk'!E74</f>
        <v>2.5859717453371678E-2</v>
      </c>
      <c r="F74" s="23">
        <f>'2022 Srk'!F74</f>
        <v>2537615.9881886868</v>
      </c>
      <c r="G74" s="23">
        <f>'2022 Srk'!G74</f>
        <v>2534568.0719820159</v>
      </c>
      <c r="H74" s="23">
        <f>'2022 Srk'!H74</f>
        <v>3047.916206670925</v>
      </c>
      <c r="I74" s="23">
        <f>'2022 Srk'!I74</f>
        <v>-204699.53421400243</v>
      </c>
      <c r="J74" s="23">
        <f>'2022 Srk'!J74</f>
        <v>-201651.6180073315</v>
      </c>
      <c r="K74" s="23">
        <f>'2022 Srk'!K74</f>
        <v>96676.738464460941</v>
      </c>
      <c r="L74" s="23"/>
      <c r="M74" s="22">
        <v>1.2049996528218988E-3</v>
      </c>
      <c r="N74" s="27">
        <v>217</v>
      </c>
      <c r="O74" s="1" t="s">
        <v>574</v>
      </c>
      <c r="Q74" s="175"/>
      <c r="S74" s="178"/>
      <c r="T74" s="176"/>
      <c r="U74" s="176"/>
      <c r="V74" s="177"/>
      <c r="W74" s="177"/>
      <c r="X74" s="176"/>
      <c r="Y74" s="177"/>
      <c r="Z74" s="176"/>
      <c r="AA74" s="176"/>
      <c r="AB74" s="177"/>
      <c r="AC74" s="177"/>
      <c r="AD74" s="11"/>
      <c r="AE74" s="151"/>
      <c r="AF74" s="152" t="str">
        <f t="shared" si="0"/>
        <v>Kalajoki Församling</v>
      </c>
      <c r="AG74" s="153" t="e">
        <f>'2022 Srk'!#REF!</f>
        <v>#REF!</v>
      </c>
      <c r="AH74" s="139" t="e">
        <f>'2022 Srk'!#REF!</f>
        <v>#REF!</v>
      </c>
      <c r="AI74" s="154" t="e">
        <f>'2022 Srk'!#REF!</f>
        <v>#REF!</v>
      </c>
      <c r="AJ74" s="154" t="e">
        <f>'2022 Srk'!#REF!</f>
        <v>#REF!</v>
      </c>
      <c r="AK74" s="154" t="e">
        <f>'2022 Srk'!#REF!</f>
        <v>#REF!</v>
      </c>
      <c r="AU74" s="170" t="str">
        <f t="shared" si="1"/>
        <v>Kalajoki Församling</v>
      </c>
      <c r="AV74" s="149" t="e">
        <f>'2022 Srk'!#REF!</f>
        <v>#REF!</v>
      </c>
      <c r="AW74" s="150" t="e">
        <f>'2022 Srk'!#REF!</f>
        <v>#REF!</v>
      </c>
      <c r="AX74" s="149" t="e">
        <f>'2022 Srk'!#REF!</f>
        <v>#REF!</v>
      </c>
      <c r="AY74" s="149" t="e">
        <f>'2022 Srk'!#REF!</f>
        <v>#REF!</v>
      </c>
    </row>
    <row r="75" spans="1:51" ht="15" customHeight="1">
      <c r="A75" s="86" t="s">
        <v>469</v>
      </c>
      <c r="B75" s="25"/>
      <c r="C75" s="26" t="s">
        <v>1627</v>
      </c>
      <c r="D75" s="23">
        <f>'2022 Srk'!D75</f>
        <v>5886978.0899999999</v>
      </c>
      <c r="E75" s="70">
        <f>'2022 Srk'!E75</f>
        <v>2.1189075666825596E-2</v>
      </c>
      <c r="F75" s="23">
        <f>'2022 Srk'!F75</f>
        <v>5823887.5312432973</v>
      </c>
      <c r="G75" s="23">
        <f>'2022 Srk'!G75</f>
        <v>5860871.4124768563</v>
      </c>
      <c r="H75" s="23">
        <f>'2022 Srk'!H75</f>
        <v>-36983.88123355899</v>
      </c>
      <c r="I75" s="23">
        <f>'2022 Srk'!I75</f>
        <v>-469790.17728020251</v>
      </c>
      <c r="J75" s="23">
        <f>'2022 Srk'!J75</f>
        <v>-506774.0585137615</v>
      </c>
      <c r="K75" s="23">
        <f>'2022 Srk'!K75</f>
        <v>221875.35636797792</v>
      </c>
      <c r="L75" s="23"/>
      <c r="M75" s="22">
        <v>9.445936239961684E-4</v>
      </c>
      <c r="N75" s="27">
        <v>220</v>
      </c>
      <c r="O75" s="1" t="s">
        <v>576</v>
      </c>
      <c r="Q75" s="175"/>
      <c r="S75" s="178"/>
      <c r="T75" s="176"/>
      <c r="U75" s="176"/>
      <c r="V75" s="177"/>
      <c r="W75" s="177"/>
      <c r="X75" s="176"/>
      <c r="Y75" s="177"/>
      <c r="Z75" s="176"/>
      <c r="AA75" s="176"/>
      <c r="AB75" s="177"/>
      <c r="AC75" s="177"/>
      <c r="AD75" s="11"/>
      <c r="AE75" s="151"/>
      <c r="AF75" s="152" t="str">
        <f t="shared" si="0"/>
        <v>Kangasala Församling</v>
      </c>
      <c r="AG75" s="153" t="e">
        <f>'2022 Srk'!#REF!</f>
        <v>#REF!</v>
      </c>
      <c r="AH75" s="139" t="e">
        <f>'2022 Srk'!#REF!</f>
        <v>#REF!</v>
      </c>
      <c r="AI75" s="154" t="e">
        <f>'2022 Srk'!#REF!</f>
        <v>#REF!</v>
      </c>
      <c r="AJ75" s="154" t="e">
        <f>'2022 Srk'!#REF!</f>
        <v>#REF!</v>
      </c>
      <c r="AK75" s="154" t="e">
        <f>'2022 Srk'!#REF!</f>
        <v>#REF!</v>
      </c>
      <c r="AU75" s="170" t="str">
        <f t="shared" si="1"/>
        <v>Kangasala Församling</v>
      </c>
      <c r="AV75" s="149" t="e">
        <f>'2022 Srk'!#REF!</f>
        <v>#REF!</v>
      </c>
      <c r="AW75" s="150" t="e">
        <f>'2022 Srk'!#REF!</f>
        <v>#REF!</v>
      </c>
      <c r="AX75" s="149" t="e">
        <f>'2022 Srk'!#REF!</f>
        <v>#REF!</v>
      </c>
      <c r="AY75" s="149" t="e">
        <f>'2022 Srk'!#REF!</f>
        <v>#REF!</v>
      </c>
    </row>
    <row r="76" spans="1:51" ht="15" customHeight="1">
      <c r="A76" s="86" t="s">
        <v>469</v>
      </c>
      <c r="B76" s="25"/>
      <c r="C76" s="26" t="s">
        <v>1628</v>
      </c>
      <c r="D76" s="23">
        <f>'2022 Srk'!D76</f>
        <v>906379.97</v>
      </c>
      <c r="E76" s="70">
        <f>'2022 Srk'!E76</f>
        <v>1.4345494493668731E-2</v>
      </c>
      <c r="F76" s="23">
        <f>'2022 Srk'!F76</f>
        <v>896666.32441155787</v>
      </c>
      <c r="G76" s="23">
        <f>'2022 Srk'!G76</f>
        <v>888786.7397646032</v>
      </c>
      <c r="H76" s="23">
        <f>'2022 Srk'!H76</f>
        <v>7879.5846469546668</v>
      </c>
      <c r="I76" s="23">
        <f>'2022 Srk'!I76</f>
        <v>-72330.557423481878</v>
      </c>
      <c r="J76" s="23">
        <f>'2022 Srk'!J76</f>
        <v>-64450.972776527211</v>
      </c>
      <c r="K76" s="23">
        <f>'2022 Srk'!K76</f>
        <v>34160.714678071301</v>
      </c>
      <c r="L76" s="23"/>
      <c r="M76" s="22">
        <v>1.0214932344598173E-3</v>
      </c>
      <c r="N76" s="27">
        <v>222</v>
      </c>
      <c r="O76" s="1" t="s">
        <v>578</v>
      </c>
      <c r="Q76" s="175"/>
      <c r="S76" s="178"/>
      <c r="T76" s="176"/>
      <c r="U76" s="176"/>
      <c r="V76" s="177"/>
      <c r="W76" s="177"/>
      <c r="X76" s="176"/>
      <c r="Y76" s="177"/>
      <c r="Z76" s="176"/>
      <c r="AA76" s="176"/>
      <c r="AB76" s="177"/>
      <c r="AC76" s="177"/>
      <c r="AD76" s="11"/>
      <c r="AE76" s="151"/>
      <c r="AF76" s="152" t="str">
        <f t="shared" si="0"/>
        <v>Kangasniemi Församling</v>
      </c>
      <c r="AG76" s="153" t="e">
        <f>'2022 Srk'!#REF!</f>
        <v>#REF!</v>
      </c>
      <c r="AH76" s="139" t="e">
        <f>'2022 Srk'!#REF!</f>
        <v>#REF!</v>
      </c>
      <c r="AI76" s="154" t="e">
        <f>'2022 Srk'!#REF!</f>
        <v>#REF!</v>
      </c>
      <c r="AJ76" s="154" t="e">
        <f>'2022 Srk'!#REF!</f>
        <v>#REF!</v>
      </c>
      <c r="AK76" s="154" t="e">
        <f>'2022 Srk'!#REF!</f>
        <v>#REF!</v>
      </c>
      <c r="AU76" s="170" t="str">
        <f t="shared" si="1"/>
        <v>Kangasniemi Församling</v>
      </c>
      <c r="AV76" s="149" t="e">
        <f>'2022 Srk'!#REF!</f>
        <v>#REF!</v>
      </c>
      <c r="AW76" s="150" t="e">
        <f>'2022 Srk'!#REF!</f>
        <v>#REF!</v>
      </c>
      <c r="AX76" s="149" t="e">
        <f>'2022 Srk'!#REF!</f>
        <v>#REF!</v>
      </c>
      <c r="AY76" s="149" t="e">
        <f>'2022 Srk'!#REF!</f>
        <v>#REF!</v>
      </c>
    </row>
    <row r="77" spans="1:51" ht="15" customHeight="1">
      <c r="A77" s="86" t="s">
        <v>469</v>
      </c>
      <c r="B77" s="25"/>
      <c r="C77" s="26" t="s">
        <v>1629</v>
      </c>
      <c r="D77" s="23">
        <f>'2022 Srk'!D77</f>
        <v>3542971.32</v>
      </c>
      <c r="E77" s="70">
        <f>'2022 Srk'!E77</f>
        <v>5.779366301919886E-3</v>
      </c>
      <c r="F77" s="23">
        <f>'2022 Srk'!F77</f>
        <v>3505001.4079635558</v>
      </c>
      <c r="G77" s="23">
        <f>'2022 Srk'!G77</f>
        <v>3525625.9696360328</v>
      </c>
      <c r="H77" s="23">
        <f>'2022 Srk'!H77</f>
        <v>-20624.561672477052</v>
      </c>
      <c r="I77" s="23">
        <f>'2022 Srk'!I77</f>
        <v>-282734.72383884358</v>
      </c>
      <c r="J77" s="23">
        <f>'2022 Srk'!J77</f>
        <v>-303359.28551132063</v>
      </c>
      <c r="K77" s="23">
        <f>'2022 Srk'!K77</f>
        <v>133531.67146346983</v>
      </c>
      <c r="L77" s="23"/>
      <c r="M77" s="22">
        <v>7.4126604687940116E-4</v>
      </c>
      <c r="N77" s="27">
        <v>231</v>
      </c>
      <c r="O77" s="1" t="s">
        <v>580</v>
      </c>
      <c r="Q77" s="175"/>
      <c r="S77" s="178"/>
      <c r="T77" s="176"/>
      <c r="U77" s="176"/>
      <c r="V77" s="177"/>
      <c r="W77" s="177"/>
      <c r="X77" s="176"/>
      <c r="Y77" s="177"/>
      <c r="Z77" s="176"/>
      <c r="AA77" s="176"/>
      <c r="AB77" s="177"/>
      <c r="AC77" s="177"/>
      <c r="AD77" s="11"/>
      <c r="AE77" s="151"/>
      <c r="AF77" s="152" t="str">
        <f t="shared" si="0"/>
        <v>Kankaanpää Församling</v>
      </c>
      <c r="AG77" s="153" t="e">
        <f>'2022 Srk'!#REF!</f>
        <v>#REF!</v>
      </c>
      <c r="AH77" s="139" t="e">
        <f>'2022 Srk'!#REF!</f>
        <v>#REF!</v>
      </c>
      <c r="AI77" s="154" t="e">
        <f>'2022 Srk'!#REF!</f>
        <v>#REF!</v>
      </c>
      <c r="AJ77" s="154" t="e">
        <f>'2022 Srk'!#REF!</f>
        <v>#REF!</v>
      </c>
      <c r="AK77" s="154" t="e">
        <f>'2022 Srk'!#REF!</f>
        <v>#REF!</v>
      </c>
      <c r="AU77" s="170" t="str">
        <f t="shared" si="1"/>
        <v>Kankaanpää Församling</v>
      </c>
      <c r="AV77" s="149" t="e">
        <f>'2022 Srk'!#REF!</f>
        <v>#REF!</v>
      </c>
      <c r="AW77" s="150" t="e">
        <f>'2022 Srk'!#REF!</f>
        <v>#REF!</v>
      </c>
      <c r="AX77" s="149" t="e">
        <f>'2022 Srk'!#REF!</f>
        <v>#REF!</v>
      </c>
      <c r="AY77" s="149" t="e">
        <f>'2022 Srk'!#REF!</f>
        <v>#REF!</v>
      </c>
    </row>
    <row r="78" spans="1:51" ht="15" customHeight="1">
      <c r="A78" s="86" t="s">
        <v>469</v>
      </c>
      <c r="B78" s="25"/>
      <c r="C78" s="26" t="s">
        <v>1630</v>
      </c>
      <c r="D78" s="23">
        <f>'2022 Srk'!D78</f>
        <v>1074057.18</v>
      </c>
      <c r="E78" s="70">
        <f>'2022 Srk'!E78</f>
        <v>1.5498586050229468E-2</v>
      </c>
      <c r="F78" s="23">
        <f>'2022 Srk'!F78</f>
        <v>1062546.5430336497</v>
      </c>
      <c r="G78" s="23">
        <f>'2022 Srk'!G78</f>
        <v>1064890.5802468425</v>
      </c>
      <c r="H78" s="23">
        <f>'2022 Srk'!H78</f>
        <v>-2344.037213192787</v>
      </c>
      <c r="I78" s="23">
        <f>'2022 Srk'!I78</f>
        <v>-85711.464402829864</v>
      </c>
      <c r="J78" s="23">
        <f>'2022 Srk'!J78</f>
        <v>-88055.501616022651</v>
      </c>
      <c r="K78" s="23">
        <f>'2022 Srk'!K78</f>
        <v>40480.330643133988</v>
      </c>
      <c r="L78" s="23"/>
      <c r="M78" s="22">
        <v>1.0899217047653576E-3</v>
      </c>
      <c r="N78" s="27">
        <v>238</v>
      </c>
      <c r="O78" s="1" t="s">
        <v>582</v>
      </c>
      <c r="Q78" s="175"/>
      <c r="S78" s="178"/>
      <c r="T78" s="176"/>
      <c r="U78" s="176"/>
      <c r="V78" s="177"/>
      <c r="W78" s="177"/>
      <c r="X78" s="176"/>
      <c r="Y78" s="177"/>
      <c r="Z78" s="176"/>
      <c r="AA78" s="176"/>
      <c r="AB78" s="177"/>
      <c r="AC78" s="177"/>
      <c r="AD78" s="11"/>
      <c r="AE78" s="151"/>
      <c r="AF78" s="152" t="str">
        <f t="shared" si="0"/>
        <v>Kannus Församling</v>
      </c>
      <c r="AG78" s="153" t="e">
        <f>'2022 Srk'!#REF!</f>
        <v>#REF!</v>
      </c>
      <c r="AH78" s="139" t="e">
        <f>'2022 Srk'!#REF!</f>
        <v>#REF!</v>
      </c>
      <c r="AI78" s="154" t="e">
        <f>'2022 Srk'!#REF!</f>
        <v>#REF!</v>
      </c>
      <c r="AJ78" s="154" t="e">
        <f>'2022 Srk'!#REF!</f>
        <v>#REF!</v>
      </c>
      <c r="AK78" s="154" t="e">
        <f>'2022 Srk'!#REF!</f>
        <v>#REF!</v>
      </c>
      <c r="AU78" s="170" t="str">
        <f t="shared" si="1"/>
        <v>Kannus Församling</v>
      </c>
      <c r="AV78" s="149" t="e">
        <f>'2022 Srk'!#REF!</f>
        <v>#REF!</v>
      </c>
      <c r="AW78" s="150" t="e">
        <f>'2022 Srk'!#REF!</f>
        <v>#REF!</v>
      </c>
      <c r="AX78" s="149" t="e">
        <f>'2022 Srk'!#REF!</f>
        <v>#REF!</v>
      </c>
      <c r="AY78" s="149" t="e">
        <f>'2022 Srk'!#REF!</f>
        <v>#REF!</v>
      </c>
    </row>
    <row r="79" spans="1:51" ht="15" customHeight="1">
      <c r="A79" s="86" t="s">
        <v>469</v>
      </c>
      <c r="B79" s="25"/>
      <c r="C79" s="26" t="s">
        <v>1631</v>
      </c>
      <c r="D79" s="23">
        <f>'2022 Srk'!D79</f>
        <v>1324071.02</v>
      </c>
      <c r="E79" s="70">
        <f>'2022 Srk'!E79</f>
        <v>-1.4479208926727605E-3</v>
      </c>
      <c r="F79" s="23">
        <f>'2022 Srk'!F79</f>
        <v>1309880.9925855515</v>
      </c>
      <c r="G79" s="23">
        <f>'2022 Srk'!G79</f>
        <v>1329562.9675038129</v>
      </c>
      <c r="H79" s="23">
        <f>'2022 Srk'!H79</f>
        <v>-19681.974918261403</v>
      </c>
      <c r="I79" s="23">
        <f>'2022 Srk'!I79</f>
        <v>-105662.96488753852</v>
      </c>
      <c r="J79" s="23">
        <f>'2022 Srk'!J79</f>
        <v>-125344.93980579992</v>
      </c>
      <c r="K79" s="23">
        <f>'2022 Srk'!K79</f>
        <v>49903.146389833433</v>
      </c>
      <c r="L79" s="23"/>
      <c r="M79" s="22">
        <v>2.311940305605199E-2</v>
      </c>
      <c r="N79" s="27">
        <v>240</v>
      </c>
      <c r="O79" s="1" t="s">
        <v>584</v>
      </c>
      <c r="Q79" s="175"/>
      <c r="S79" s="178"/>
      <c r="T79" s="176"/>
      <c r="U79" s="176"/>
      <c r="V79" s="177"/>
      <c r="W79" s="177"/>
      <c r="X79" s="176"/>
      <c r="Y79" s="177"/>
      <c r="Z79" s="176"/>
      <c r="AA79" s="176"/>
      <c r="AB79" s="177"/>
      <c r="AC79" s="177"/>
      <c r="AD79" s="11"/>
      <c r="AE79" s="151"/>
      <c r="AF79" s="152" t="str">
        <f t="shared" si="0"/>
        <v>Högfors Församling</v>
      </c>
      <c r="AG79" s="153" t="e">
        <f>'2022 Srk'!#REF!</f>
        <v>#REF!</v>
      </c>
      <c r="AH79" s="139" t="e">
        <f>'2022 Srk'!#REF!</f>
        <v>#REF!</v>
      </c>
      <c r="AI79" s="154" t="e">
        <f>'2022 Srk'!#REF!</f>
        <v>#REF!</v>
      </c>
      <c r="AJ79" s="154" t="e">
        <f>'2022 Srk'!#REF!</f>
        <v>#REF!</v>
      </c>
      <c r="AK79" s="154" t="e">
        <f>'2022 Srk'!#REF!</f>
        <v>#REF!</v>
      </c>
      <c r="AU79" s="170" t="str">
        <f t="shared" si="1"/>
        <v>Högfors Församling</v>
      </c>
      <c r="AV79" s="149" t="e">
        <f>'2022 Srk'!#REF!</f>
        <v>#REF!</v>
      </c>
      <c r="AW79" s="150" t="e">
        <f>'2022 Srk'!#REF!</f>
        <v>#REF!</v>
      </c>
      <c r="AX79" s="149" t="e">
        <f>'2022 Srk'!#REF!</f>
        <v>#REF!</v>
      </c>
      <c r="AY79" s="149" t="e">
        <f>'2022 Srk'!#REF!</f>
        <v>#REF!</v>
      </c>
    </row>
    <row r="80" spans="1:51" ht="15" customHeight="1">
      <c r="A80" s="86" t="s">
        <v>469</v>
      </c>
      <c r="B80" s="25"/>
      <c r="C80" s="26" t="s">
        <v>1632</v>
      </c>
      <c r="D80" s="23">
        <f>'2022 Srk'!D80</f>
        <v>225127.48</v>
      </c>
      <c r="E80" s="70">
        <f>'2022 Srk'!E80</f>
        <v>-4.6206117703202265E-2</v>
      </c>
      <c r="F80" s="23">
        <f>'2022 Srk'!F80</f>
        <v>222714.79588812686</v>
      </c>
      <c r="G80" s="23">
        <f>'2022 Srk'!G80</f>
        <v>235340.40523588838</v>
      </c>
      <c r="H80" s="23">
        <f>'2022 Srk'!H80</f>
        <v>-12625.609347761521</v>
      </c>
      <c r="I80" s="23">
        <f>'2022 Srk'!I80</f>
        <v>-17965.529533649962</v>
      </c>
      <c r="J80" s="23">
        <f>'2022 Srk'!J80</f>
        <v>-30591.138881411483</v>
      </c>
      <c r="K80" s="23">
        <f>'2022 Srk'!K80</f>
        <v>8484.8693318688438</v>
      </c>
      <c r="L80" s="23"/>
      <c r="M80" s="22">
        <v>3.7471929624251438E-4</v>
      </c>
      <c r="N80" s="27">
        <v>247</v>
      </c>
      <c r="O80" s="1" t="s">
        <v>1061</v>
      </c>
      <c r="Q80" s="175"/>
      <c r="S80" s="178"/>
      <c r="T80" s="176"/>
      <c r="U80" s="176"/>
      <c r="V80" s="177"/>
      <c r="W80" s="177"/>
      <c r="X80" s="176"/>
      <c r="Y80" s="177"/>
      <c r="Z80" s="176"/>
      <c r="AA80" s="176"/>
      <c r="AB80" s="177"/>
      <c r="AC80" s="177"/>
      <c r="AD80" s="11"/>
      <c r="AE80" s="151"/>
      <c r="AF80" s="152" t="str">
        <f t="shared" ref="AF80:AF143" si="2">C80</f>
        <v>Kaskö Församling</v>
      </c>
      <c r="AG80" s="153" t="e">
        <f>'2022 Srk'!#REF!</f>
        <v>#REF!</v>
      </c>
      <c r="AH80" s="139" t="e">
        <f>'2022 Srk'!#REF!</f>
        <v>#REF!</v>
      </c>
      <c r="AI80" s="154" t="e">
        <f>'2022 Srk'!#REF!</f>
        <v>#REF!</v>
      </c>
      <c r="AJ80" s="154" t="e">
        <f>'2022 Srk'!#REF!</f>
        <v>#REF!</v>
      </c>
      <c r="AK80" s="154" t="e">
        <f>'2022 Srk'!#REF!</f>
        <v>#REF!</v>
      </c>
      <c r="AU80" s="170" t="str">
        <f t="shared" ref="AU80:AU143" si="3">AF80</f>
        <v>Kaskö Församling</v>
      </c>
      <c r="AV80" s="149" t="e">
        <f>'2022 Srk'!#REF!</f>
        <v>#REF!</v>
      </c>
      <c r="AW80" s="150" t="e">
        <f>'2022 Srk'!#REF!</f>
        <v>#REF!</v>
      </c>
      <c r="AX80" s="149" t="e">
        <f>'2022 Srk'!#REF!</f>
        <v>#REF!</v>
      </c>
      <c r="AY80" s="149" t="e">
        <f>'2022 Srk'!#REF!</f>
        <v>#REF!</v>
      </c>
    </row>
    <row r="81" spans="1:51" ht="15" customHeight="1">
      <c r="A81" s="86" t="s">
        <v>469</v>
      </c>
      <c r="B81" s="25"/>
      <c r="C81" s="26" t="s">
        <v>1633</v>
      </c>
      <c r="D81" s="23">
        <f>'2022 Srk'!D81</f>
        <v>3029505.41</v>
      </c>
      <c r="E81" s="70">
        <f>'2022 Srk'!E81</f>
        <v>3.5326572098097753E-3</v>
      </c>
      <c r="F81" s="23">
        <f>'2022 Srk'!F81</f>
        <v>2997038.2959473715</v>
      </c>
      <c r="G81" s="23">
        <f>'2022 Srk'!G81</f>
        <v>3026225.4892646363</v>
      </c>
      <c r="H81" s="23">
        <f>'2022 Srk'!H81</f>
        <v>-29187.193317264784</v>
      </c>
      <c r="I81" s="23">
        <f>'2022 Srk'!I81</f>
        <v>-241759.33082761525</v>
      </c>
      <c r="J81" s="23">
        <f>'2022 Srk'!J81</f>
        <v>-270946.52414488001</v>
      </c>
      <c r="K81" s="23">
        <f>'2022 Srk'!K81</f>
        <v>114179.56414756541</v>
      </c>
      <c r="L81" s="23"/>
      <c r="M81" s="22">
        <v>3.8320955852099124E-3</v>
      </c>
      <c r="N81" s="27">
        <v>250</v>
      </c>
      <c r="O81" s="1" t="s">
        <v>586</v>
      </c>
      <c r="Q81" s="175"/>
      <c r="S81" s="178"/>
      <c r="T81" s="176"/>
      <c r="U81" s="176"/>
      <c r="V81" s="177"/>
      <c r="W81" s="177"/>
      <c r="X81" s="176"/>
      <c r="Y81" s="177"/>
      <c r="Z81" s="176"/>
      <c r="AA81" s="176"/>
      <c r="AB81" s="177"/>
      <c r="AC81" s="177"/>
      <c r="AD81" s="11"/>
      <c r="AE81" s="151"/>
      <c r="AF81" s="152" t="str">
        <f t="shared" si="2"/>
        <v>Kauhajoki Församling</v>
      </c>
      <c r="AG81" s="153" t="e">
        <f>'2022 Srk'!#REF!</f>
        <v>#REF!</v>
      </c>
      <c r="AH81" s="139" t="e">
        <f>'2022 Srk'!#REF!</f>
        <v>#REF!</v>
      </c>
      <c r="AI81" s="154" t="e">
        <f>'2022 Srk'!#REF!</f>
        <v>#REF!</v>
      </c>
      <c r="AJ81" s="154" t="e">
        <f>'2022 Srk'!#REF!</f>
        <v>#REF!</v>
      </c>
      <c r="AK81" s="154" t="e">
        <f>'2022 Srk'!#REF!</f>
        <v>#REF!</v>
      </c>
      <c r="AU81" s="170" t="str">
        <f t="shared" si="3"/>
        <v>Kauhajoki Församling</v>
      </c>
      <c r="AV81" s="149" t="e">
        <f>'2022 Srk'!#REF!</f>
        <v>#REF!</v>
      </c>
      <c r="AW81" s="150" t="e">
        <f>'2022 Srk'!#REF!</f>
        <v>#REF!</v>
      </c>
      <c r="AX81" s="149" t="e">
        <f>'2022 Srk'!#REF!</f>
        <v>#REF!</v>
      </c>
      <c r="AY81" s="149" t="e">
        <f>'2022 Srk'!#REF!</f>
        <v>#REF!</v>
      </c>
    </row>
    <row r="82" spans="1:51" ht="15" customHeight="1">
      <c r="A82" s="86" t="s">
        <v>469</v>
      </c>
      <c r="B82" s="25"/>
      <c r="C82" s="26" t="s">
        <v>1634</v>
      </c>
      <c r="D82" s="23">
        <f>'2022 Srk'!D82</f>
        <v>3739551.1</v>
      </c>
      <c r="E82" s="70">
        <f>'2022 Srk'!E82</f>
        <v>1.8265929914929702E-2</v>
      </c>
      <c r="F82" s="23">
        <f>'2022 Srk'!F82</f>
        <v>3699474.448653359</v>
      </c>
      <c r="G82" s="23">
        <f>'2022 Srk'!G82</f>
        <v>3694443.711897165</v>
      </c>
      <c r="H82" s="23">
        <f>'2022 Srk'!H82</f>
        <v>5030.7367561939172</v>
      </c>
      <c r="I82" s="23">
        <f>'2022 Srk'!I82</f>
        <v>-298422.10168942151</v>
      </c>
      <c r="J82" s="23">
        <f>'2022 Srk'!J82</f>
        <v>-293391.3649332276</v>
      </c>
      <c r="K82" s="23">
        <f>'2022 Srk'!K82</f>
        <v>140940.60149097035</v>
      </c>
      <c r="L82" s="23"/>
      <c r="M82" s="22">
        <v>7.5876075547534338E-3</v>
      </c>
      <c r="N82" s="27">
        <v>268</v>
      </c>
      <c r="O82" s="1" t="s">
        <v>590</v>
      </c>
      <c r="Q82" s="175"/>
      <c r="S82" s="178"/>
      <c r="T82" s="176"/>
      <c r="U82" s="176"/>
      <c r="V82" s="177"/>
      <c r="W82" s="177"/>
      <c r="X82" s="176"/>
      <c r="Y82" s="177"/>
      <c r="Z82" s="176"/>
      <c r="AA82" s="176"/>
      <c r="AB82" s="177"/>
      <c r="AC82" s="177"/>
      <c r="AD82" s="11"/>
      <c r="AE82" s="151"/>
      <c r="AF82" s="152" t="str">
        <f t="shared" si="2"/>
        <v>Kauhava Församling</v>
      </c>
      <c r="AG82" s="153" t="e">
        <f>'2022 Srk'!#REF!</f>
        <v>#REF!</v>
      </c>
      <c r="AH82" s="139" t="e">
        <f>'2022 Srk'!#REF!</f>
        <v>#REF!</v>
      </c>
      <c r="AI82" s="154" t="e">
        <f>'2022 Srk'!#REF!</f>
        <v>#REF!</v>
      </c>
      <c r="AJ82" s="154" t="e">
        <f>'2022 Srk'!#REF!</f>
        <v>#REF!</v>
      </c>
      <c r="AK82" s="154" t="e">
        <f>'2022 Srk'!#REF!</f>
        <v>#REF!</v>
      </c>
      <c r="AU82" s="170" t="str">
        <f t="shared" si="3"/>
        <v>Kauhava Församling</v>
      </c>
      <c r="AV82" s="149" t="e">
        <f>'2022 Srk'!#REF!</f>
        <v>#REF!</v>
      </c>
      <c r="AW82" s="150" t="e">
        <f>'2022 Srk'!#REF!</f>
        <v>#REF!</v>
      </c>
      <c r="AX82" s="149" t="e">
        <f>'2022 Srk'!#REF!</f>
        <v>#REF!</v>
      </c>
      <c r="AY82" s="149" t="e">
        <f>'2022 Srk'!#REF!</f>
        <v>#REF!</v>
      </c>
    </row>
    <row r="83" spans="1:51" ht="15" customHeight="1">
      <c r="A83" s="86" t="s">
        <v>469</v>
      </c>
      <c r="B83" s="25"/>
      <c r="C83" s="26" t="s">
        <v>1635</v>
      </c>
      <c r="D83" s="23">
        <f>'2022 Srk'!D83</f>
        <v>2656243.62</v>
      </c>
      <c r="E83" s="70">
        <f>'2022 Srk'!E83</f>
        <v>8.5002194620063198E-2</v>
      </c>
      <c r="F83" s="23">
        <f>'2022 Srk'!F83</f>
        <v>2627776.7407934349</v>
      </c>
      <c r="G83" s="23">
        <f>'2022 Srk'!G83</f>
        <v>2498502.0748894899</v>
      </c>
      <c r="H83" s="23">
        <f>'2022 Srk'!H83</f>
        <v>129274.66590394499</v>
      </c>
      <c r="I83" s="23">
        <f>'2022 Srk'!I83</f>
        <v>-211972.44869297737</v>
      </c>
      <c r="J83" s="23">
        <f>'2022 Srk'!J83</f>
        <v>-82697.782789032382</v>
      </c>
      <c r="K83" s="23">
        <f>'2022 Srk'!K83</f>
        <v>100111.63465832906</v>
      </c>
      <c r="L83" s="23"/>
      <c r="M83" s="22">
        <v>2.4421876259868372E-3</v>
      </c>
      <c r="N83" s="27">
        <v>270</v>
      </c>
      <c r="O83" s="1" t="s">
        <v>592</v>
      </c>
      <c r="Q83" s="175"/>
      <c r="S83" s="178"/>
      <c r="T83" s="176"/>
      <c r="U83" s="176"/>
      <c r="V83" s="177"/>
      <c r="W83" s="177"/>
      <c r="X83" s="176"/>
      <c r="Y83" s="177"/>
      <c r="Z83" s="176"/>
      <c r="AA83" s="176"/>
      <c r="AB83" s="177"/>
      <c r="AC83" s="177"/>
      <c r="AD83" s="11"/>
      <c r="AE83" s="151"/>
      <c r="AF83" s="152" t="str">
        <f t="shared" si="2"/>
        <v>Grankulla Församling</v>
      </c>
      <c r="AG83" s="153" t="e">
        <f>'2022 Srk'!#REF!</f>
        <v>#REF!</v>
      </c>
      <c r="AH83" s="139" t="e">
        <f>'2022 Srk'!#REF!</f>
        <v>#REF!</v>
      </c>
      <c r="AI83" s="154" t="e">
        <f>'2022 Srk'!#REF!</f>
        <v>#REF!</v>
      </c>
      <c r="AJ83" s="154" t="e">
        <f>'2022 Srk'!#REF!</f>
        <v>#REF!</v>
      </c>
      <c r="AK83" s="154" t="e">
        <f>'2022 Srk'!#REF!</f>
        <v>#REF!</v>
      </c>
      <c r="AU83" s="170" t="str">
        <f t="shared" si="3"/>
        <v>Grankulla Församling</v>
      </c>
      <c r="AV83" s="149" t="e">
        <f>'2022 Srk'!#REF!</f>
        <v>#REF!</v>
      </c>
      <c r="AW83" s="150" t="e">
        <f>'2022 Srk'!#REF!</f>
        <v>#REF!</v>
      </c>
      <c r="AX83" s="149" t="e">
        <f>'2022 Srk'!#REF!</f>
        <v>#REF!</v>
      </c>
      <c r="AY83" s="149" t="e">
        <f>'2022 Srk'!#REF!</f>
        <v>#REF!</v>
      </c>
    </row>
    <row r="84" spans="1:51" ht="15" customHeight="1">
      <c r="A84" s="86" t="s">
        <v>469</v>
      </c>
      <c r="B84" s="25"/>
      <c r="C84" s="26" t="s">
        <v>1636</v>
      </c>
      <c r="D84" s="23">
        <f>'2022 Srk'!D84</f>
        <v>1401476.08</v>
      </c>
      <c r="E84" s="70">
        <f>'2022 Srk'!E84</f>
        <v>8.1727771899846591E-3</v>
      </c>
      <c r="F84" s="23">
        <f>'2022 Srk'!F84</f>
        <v>1386456.5049957123</v>
      </c>
      <c r="G84" s="23">
        <f>'2022 Srk'!G84</f>
        <v>1394459.5427909673</v>
      </c>
      <c r="H84" s="23">
        <f>'2022 Srk'!H84</f>
        <v>-8003.0377952549607</v>
      </c>
      <c r="I84" s="23">
        <f>'2022 Srk'!I84</f>
        <v>-111840.01129468503</v>
      </c>
      <c r="J84" s="23">
        <f>'2022 Srk'!J84</f>
        <v>-119843.04908993999</v>
      </c>
      <c r="K84" s="23">
        <f>'2022 Srk'!K84</f>
        <v>52820.479359249111</v>
      </c>
      <c r="L84" s="23"/>
      <c r="M84" s="22">
        <v>6.0240272419751226E-3</v>
      </c>
      <c r="N84" s="27">
        <v>280</v>
      </c>
      <c r="O84" s="1" t="s">
        <v>594</v>
      </c>
      <c r="Q84" s="175"/>
      <c r="S84" s="178"/>
      <c r="T84" s="176"/>
      <c r="U84" s="176"/>
      <c r="V84" s="177"/>
      <c r="W84" s="177"/>
      <c r="X84" s="176"/>
      <c r="Y84" s="177"/>
      <c r="Z84" s="176"/>
      <c r="AA84" s="176"/>
      <c r="AB84" s="177"/>
      <c r="AC84" s="177"/>
      <c r="AD84" s="11"/>
      <c r="AE84" s="151"/>
      <c r="AF84" s="152" t="str">
        <f t="shared" si="2"/>
        <v>Kemijärvi Församling</v>
      </c>
      <c r="AG84" s="153" t="e">
        <f>'2022 Srk'!#REF!</f>
        <v>#REF!</v>
      </c>
      <c r="AH84" s="139" t="e">
        <f>'2022 Srk'!#REF!</f>
        <v>#REF!</v>
      </c>
      <c r="AI84" s="154" t="e">
        <f>'2022 Srk'!#REF!</f>
        <v>#REF!</v>
      </c>
      <c r="AJ84" s="154" t="e">
        <f>'2022 Srk'!#REF!</f>
        <v>#REF!</v>
      </c>
      <c r="AK84" s="154" t="e">
        <f>'2022 Srk'!#REF!</f>
        <v>#REF!</v>
      </c>
      <c r="AU84" s="170" t="str">
        <f t="shared" si="3"/>
        <v>Kemijärvi Församling</v>
      </c>
      <c r="AV84" s="149" t="e">
        <f>'2022 Srk'!#REF!</f>
        <v>#REF!</v>
      </c>
      <c r="AW84" s="150" t="e">
        <f>'2022 Srk'!#REF!</f>
        <v>#REF!</v>
      </c>
      <c r="AX84" s="149" t="e">
        <f>'2022 Srk'!#REF!</f>
        <v>#REF!</v>
      </c>
      <c r="AY84" s="149" t="e">
        <f>'2022 Srk'!#REF!</f>
        <v>#REF!</v>
      </c>
    </row>
    <row r="85" spans="1:51" ht="15" customHeight="1">
      <c r="A85" s="86" t="s">
        <v>469</v>
      </c>
      <c r="B85" s="25"/>
      <c r="C85" s="26" t="s">
        <v>1637</v>
      </c>
      <c r="D85" s="23">
        <f>'2022 Srk'!D85</f>
        <v>3128644.69</v>
      </c>
      <c r="E85" s="70">
        <f>'2022 Srk'!E85</f>
        <v>-1.483683157144966E-2</v>
      </c>
      <c r="F85" s="23">
        <f>'2022 Srk'!F85</f>
        <v>3095115.1034063986</v>
      </c>
      <c r="G85" s="23">
        <f>'2022 Srk'!G85</f>
        <v>3142110.9476570212</v>
      </c>
      <c r="H85" s="23">
        <f>'2022 Srk'!H85</f>
        <v>-46995.844250622671</v>
      </c>
      <c r="I85" s="23">
        <f>'2022 Srk'!I85</f>
        <v>-249670.80242044257</v>
      </c>
      <c r="J85" s="23">
        <f>'2022 Srk'!J85</f>
        <v>-296666.64667106525</v>
      </c>
      <c r="K85" s="23">
        <f>'2022 Srk'!K85</f>
        <v>117916.04197095489</v>
      </c>
      <c r="L85" s="23"/>
      <c r="M85" s="22">
        <v>9.9610630001649133E-4</v>
      </c>
      <c r="N85" s="27">
        <v>286</v>
      </c>
      <c r="O85" s="1" t="s">
        <v>596</v>
      </c>
      <c r="Q85" s="175"/>
      <c r="S85" s="178"/>
      <c r="T85" s="176"/>
      <c r="U85" s="176"/>
      <c r="V85" s="177"/>
      <c r="W85" s="177"/>
      <c r="X85" s="176"/>
      <c r="Y85" s="177"/>
      <c r="Z85" s="176"/>
      <c r="AA85" s="176"/>
      <c r="AB85" s="177"/>
      <c r="AC85" s="177"/>
      <c r="AD85" s="11"/>
      <c r="AE85" s="151"/>
      <c r="AF85" s="152" t="str">
        <f t="shared" si="2"/>
        <v>Kemi Församling</v>
      </c>
      <c r="AG85" s="153" t="e">
        <f>'2022 Srk'!#REF!</f>
        <v>#REF!</v>
      </c>
      <c r="AH85" s="139" t="e">
        <f>'2022 Srk'!#REF!</f>
        <v>#REF!</v>
      </c>
      <c r="AI85" s="154" t="e">
        <f>'2022 Srk'!#REF!</f>
        <v>#REF!</v>
      </c>
      <c r="AJ85" s="154" t="e">
        <f>'2022 Srk'!#REF!</f>
        <v>#REF!</v>
      </c>
      <c r="AK85" s="154" t="e">
        <f>'2022 Srk'!#REF!</f>
        <v>#REF!</v>
      </c>
      <c r="AU85" s="170" t="str">
        <f t="shared" si="3"/>
        <v>Kemi Församling</v>
      </c>
      <c r="AV85" s="149" t="e">
        <f>'2022 Srk'!#REF!</f>
        <v>#REF!</v>
      </c>
      <c r="AW85" s="150" t="e">
        <f>'2022 Srk'!#REF!</f>
        <v>#REF!</v>
      </c>
      <c r="AX85" s="149" t="e">
        <f>'2022 Srk'!#REF!</f>
        <v>#REF!</v>
      </c>
      <c r="AY85" s="149" t="e">
        <f>'2022 Srk'!#REF!</f>
        <v>#REF!</v>
      </c>
    </row>
    <row r="86" spans="1:51" ht="15" customHeight="1">
      <c r="A86" s="86" t="s">
        <v>469</v>
      </c>
      <c r="B86" s="25"/>
      <c r="C86" s="26" t="s">
        <v>1638</v>
      </c>
      <c r="D86" s="23">
        <f>'2022 Srk'!D86</f>
        <v>1527992.88</v>
      </c>
      <c r="E86" s="70">
        <f>'2022 Srk'!E86</f>
        <v>8.3723540496303261E-3</v>
      </c>
      <c r="F86" s="23">
        <f>'2022 Srk'!F86</f>
        <v>1511617.4284352628</v>
      </c>
      <c r="G86" s="23">
        <f>'2022 Srk'!G86</f>
        <v>1520069.4745280521</v>
      </c>
      <c r="H86" s="23">
        <f>'2022 Srk'!H86</f>
        <v>-8452.0460927893873</v>
      </c>
      <c r="I86" s="23">
        <f>'2022 Srk'!I86</f>
        <v>-121936.25235287518</v>
      </c>
      <c r="J86" s="23">
        <f>'2022 Srk'!J86</f>
        <v>-130388.29844566456</v>
      </c>
      <c r="K86" s="23">
        <f>'2022 Srk'!K86</f>
        <v>57588.793366433762</v>
      </c>
      <c r="L86" s="23"/>
      <c r="M86" s="22">
        <v>2.4092421227627087E-3</v>
      </c>
      <c r="N86" s="27">
        <v>288</v>
      </c>
      <c r="O86" s="1" t="s">
        <v>598</v>
      </c>
      <c r="Q86" s="175"/>
      <c r="S86" s="178"/>
      <c r="T86" s="176"/>
      <c r="U86" s="176"/>
      <c r="V86" s="177"/>
      <c r="W86" s="177"/>
      <c r="X86" s="176"/>
      <c r="Y86" s="177"/>
      <c r="Z86" s="176"/>
      <c r="AA86" s="176"/>
      <c r="AB86" s="177"/>
      <c r="AC86" s="177"/>
      <c r="AD86" s="11"/>
      <c r="AE86" s="151"/>
      <c r="AF86" s="152" t="str">
        <f t="shared" si="2"/>
        <v>Keminmaa Församling</v>
      </c>
      <c r="AG86" s="153" t="e">
        <f>'2022 Srk'!#REF!</f>
        <v>#REF!</v>
      </c>
      <c r="AH86" s="139" t="e">
        <f>'2022 Srk'!#REF!</f>
        <v>#REF!</v>
      </c>
      <c r="AI86" s="154" t="e">
        <f>'2022 Srk'!#REF!</f>
        <v>#REF!</v>
      </c>
      <c r="AJ86" s="154" t="e">
        <f>'2022 Srk'!#REF!</f>
        <v>#REF!</v>
      </c>
      <c r="AK86" s="154" t="e">
        <f>'2022 Srk'!#REF!</f>
        <v>#REF!</v>
      </c>
      <c r="AU86" s="170" t="str">
        <f t="shared" si="3"/>
        <v>Keminmaa Församling</v>
      </c>
      <c r="AV86" s="149" t="e">
        <f>'2022 Srk'!#REF!</f>
        <v>#REF!</v>
      </c>
      <c r="AW86" s="150" t="e">
        <f>'2022 Srk'!#REF!</f>
        <v>#REF!</v>
      </c>
      <c r="AX86" s="149" t="e">
        <f>'2022 Srk'!#REF!</f>
        <v>#REF!</v>
      </c>
      <c r="AY86" s="149" t="e">
        <f>'2022 Srk'!#REF!</f>
        <v>#REF!</v>
      </c>
    </row>
    <row r="87" spans="1:51" ht="15" customHeight="1">
      <c r="A87" s="86" t="s">
        <v>469</v>
      </c>
      <c r="B87" s="25"/>
      <c r="C87" s="26" t="s">
        <v>1067</v>
      </c>
      <c r="D87" s="23">
        <f>'2022 Srk'!D87</f>
        <v>1535408.94</v>
      </c>
      <c r="E87" s="70">
        <f>'2022 Srk'!E87</f>
        <v>2.0987073703307102E-2</v>
      </c>
      <c r="F87" s="23">
        <f>'2022 Srk'!F87</f>
        <v>1518954.0107538414</v>
      </c>
      <c r="G87" s="23">
        <f>'2022 Srk'!G87</f>
        <v>1523741.6453392555</v>
      </c>
      <c r="H87" s="23">
        <f>'2022 Srk'!H87</f>
        <v>-4787.6345854140818</v>
      </c>
      <c r="I87" s="23">
        <f>'2022 Srk'!I87</f>
        <v>-122528.06568882744</v>
      </c>
      <c r="J87" s="23">
        <f>'2022 Srk'!J87</f>
        <v>-127315.70027424152</v>
      </c>
      <c r="K87" s="23">
        <f>'2022 Srk'!K87</f>
        <v>57868.29856081208</v>
      </c>
      <c r="L87" s="23"/>
      <c r="M87" s="22">
        <v>1.1363932553719192E-3</v>
      </c>
      <c r="N87" s="27">
        <v>292</v>
      </c>
      <c r="O87" s="1" t="s">
        <v>600</v>
      </c>
      <c r="Q87" s="175"/>
      <c r="S87" s="178"/>
      <c r="T87" s="176"/>
      <c r="U87" s="176"/>
      <c r="V87" s="177"/>
      <c r="W87" s="177"/>
      <c r="X87" s="176"/>
      <c r="Y87" s="177"/>
      <c r="Z87" s="176"/>
      <c r="AA87" s="176"/>
      <c r="AB87" s="177"/>
      <c r="AC87" s="177"/>
      <c r="AD87" s="11"/>
      <c r="AE87" s="151"/>
      <c r="AF87" s="152" t="str">
        <f t="shared" si="2"/>
        <v>Kimitoöns församling</v>
      </c>
      <c r="AG87" s="153" t="e">
        <f>'2022 Srk'!#REF!</f>
        <v>#REF!</v>
      </c>
      <c r="AH87" s="139" t="e">
        <f>'2022 Srk'!#REF!</f>
        <v>#REF!</v>
      </c>
      <c r="AI87" s="154" t="e">
        <f>'2022 Srk'!#REF!</f>
        <v>#REF!</v>
      </c>
      <c r="AJ87" s="154" t="e">
        <f>'2022 Srk'!#REF!</f>
        <v>#REF!</v>
      </c>
      <c r="AK87" s="154" t="e">
        <f>'2022 Srk'!#REF!</f>
        <v>#REF!</v>
      </c>
      <c r="AU87" s="170" t="str">
        <f t="shared" si="3"/>
        <v>Kimitoöns församling</v>
      </c>
      <c r="AV87" s="149" t="e">
        <f>'2022 Srk'!#REF!</f>
        <v>#REF!</v>
      </c>
      <c r="AW87" s="150" t="e">
        <f>'2022 Srk'!#REF!</f>
        <v>#REF!</v>
      </c>
      <c r="AX87" s="149" t="e">
        <f>'2022 Srk'!#REF!</f>
        <v>#REF!</v>
      </c>
      <c r="AY87" s="149" t="e">
        <f>'2022 Srk'!#REF!</f>
        <v>#REF!</v>
      </c>
    </row>
    <row r="88" spans="1:51" ht="15" customHeight="1">
      <c r="A88" s="86" t="s">
        <v>469</v>
      </c>
      <c r="B88" s="25"/>
      <c r="C88" s="26" t="s">
        <v>1639</v>
      </c>
      <c r="D88" s="23">
        <f>'2022 Srk'!D88</f>
        <v>3747958.04</v>
      </c>
      <c r="E88" s="70">
        <f>'2022 Srk'!E88</f>
        <v>4.0347957318730865E-2</v>
      </c>
      <c r="F88" s="23">
        <f>'2022 Srk'!F88</f>
        <v>3707791.2917421893</v>
      </c>
      <c r="G88" s="23">
        <f>'2022 Srk'!G88</f>
        <v>3710384.1555150556</v>
      </c>
      <c r="H88" s="23">
        <f>'2022 Srk'!H88</f>
        <v>-2592.8637728663161</v>
      </c>
      <c r="I88" s="23">
        <f>'2022 Srk'!I88</f>
        <v>-299092.98881904967</v>
      </c>
      <c r="J88" s="23">
        <f>'2022 Srk'!J88</f>
        <v>-301685.85259191599</v>
      </c>
      <c r="K88" s="23">
        <f>'2022 Srk'!K88</f>
        <v>141257.45213657286</v>
      </c>
      <c r="L88" s="23"/>
      <c r="M88" s="22">
        <v>1.1379093622928788E-2</v>
      </c>
      <c r="N88" s="27">
        <v>409</v>
      </c>
      <c r="O88" s="1" t="s">
        <v>644</v>
      </c>
      <c r="Q88" s="175"/>
      <c r="S88" s="178"/>
      <c r="T88" s="176"/>
      <c r="U88" s="176"/>
      <c r="V88" s="177"/>
      <c r="W88" s="177"/>
      <c r="X88" s="176"/>
      <c r="Y88" s="177"/>
      <c r="Z88" s="176"/>
      <c r="AA88" s="176"/>
      <c r="AB88" s="177"/>
      <c r="AC88" s="177"/>
      <c r="AD88" s="11"/>
      <c r="AE88" s="151"/>
      <c r="AF88" s="152" t="str">
        <f t="shared" si="2"/>
        <v>Kempele Församling</v>
      </c>
      <c r="AG88" s="153" t="e">
        <f>'2022 Srk'!#REF!</f>
        <v>#REF!</v>
      </c>
      <c r="AH88" s="139" t="e">
        <f>'2022 Srk'!#REF!</f>
        <v>#REF!</v>
      </c>
      <c r="AI88" s="154" t="e">
        <f>'2022 Srk'!#REF!</f>
        <v>#REF!</v>
      </c>
      <c r="AJ88" s="154" t="e">
        <f>'2022 Srk'!#REF!</f>
        <v>#REF!</v>
      </c>
      <c r="AK88" s="154" t="e">
        <f>'2022 Srk'!#REF!</f>
        <v>#REF!</v>
      </c>
      <c r="AU88" s="170" t="str">
        <f t="shared" si="3"/>
        <v>Kempele Församling</v>
      </c>
      <c r="AV88" s="149" t="e">
        <f>'2022 Srk'!#REF!</f>
        <v>#REF!</v>
      </c>
      <c r="AW88" s="150" t="e">
        <f>'2022 Srk'!#REF!</f>
        <v>#REF!</v>
      </c>
      <c r="AX88" s="149" t="e">
        <f>'2022 Srk'!#REF!</f>
        <v>#REF!</v>
      </c>
      <c r="AY88" s="149" t="e">
        <f>'2022 Srk'!#REF!</f>
        <v>#REF!</v>
      </c>
    </row>
    <row r="89" spans="1:51" ht="15" customHeight="1">
      <c r="A89" s="86" t="s">
        <v>469</v>
      </c>
      <c r="B89" s="25"/>
      <c r="C89" s="26" t="s">
        <v>1640</v>
      </c>
      <c r="D89" s="23">
        <f>'2022 Srk'!D89</f>
        <v>5563372.04</v>
      </c>
      <c r="E89" s="70">
        <f>'2022 Srk'!E89</f>
        <v>1.5326836581337044E-2</v>
      </c>
      <c r="F89" s="23">
        <f>'2022 Srk'!F89</f>
        <v>5503749.5570878861</v>
      </c>
      <c r="G89" s="23">
        <f>'2022 Srk'!G89</f>
        <v>5501633.771885626</v>
      </c>
      <c r="H89" s="23">
        <f>'2022 Srk'!H89</f>
        <v>2115.7852022601292</v>
      </c>
      <c r="I89" s="23">
        <f>'2022 Srk'!I89</f>
        <v>-443965.90185837133</v>
      </c>
      <c r="J89" s="23">
        <f>'2022 Srk'!J89</f>
        <v>-441850.1166561112</v>
      </c>
      <c r="K89" s="23">
        <f>'2022 Srk'!K89</f>
        <v>209678.91082853419</v>
      </c>
      <c r="L89" s="23"/>
      <c r="M89" s="22">
        <v>2.2155934715037569E-4</v>
      </c>
      <c r="N89" s="27">
        <v>79</v>
      </c>
      <c r="O89" s="1" t="s">
        <v>507</v>
      </c>
      <c r="Q89" s="175"/>
      <c r="S89" s="178"/>
      <c r="T89" s="176"/>
      <c r="U89" s="176"/>
      <c r="V89" s="177"/>
      <c r="W89" s="177"/>
      <c r="X89" s="176"/>
      <c r="Y89" s="177"/>
      <c r="Z89" s="176"/>
      <c r="AA89" s="176"/>
      <c r="AB89" s="177"/>
      <c r="AC89" s="177"/>
      <c r="AD89" s="11"/>
      <c r="AE89" s="151"/>
      <c r="AF89" s="152" t="str">
        <f t="shared" si="2"/>
        <v>Kervo Församling</v>
      </c>
      <c r="AG89" s="153" t="e">
        <f>'2022 Srk'!#REF!</f>
        <v>#REF!</v>
      </c>
      <c r="AH89" s="139" t="e">
        <f>'2022 Srk'!#REF!</f>
        <v>#REF!</v>
      </c>
      <c r="AI89" s="154" t="e">
        <f>'2022 Srk'!#REF!</f>
        <v>#REF!</v>
      </c>
      <c r="AJ89" s="154" t="e">
        <f>'2022 Srk'!#REF!</f>
        <v>#REF!</v>
      </c>
      <c r="AK89" s="154" t="e">
        <f>'2022 Srk'!#REF!</f>
        <v>#REF!</v>
      </c>
      <c r="AU89" s="170" t="str">
        <f t="shared" si="3"/>
        <v>Kervo Församling</v>
      </c>
      <c r="AV89" s="149" t="e">
        <f>'2022 Srk'!#REF!</f>
        <v>#REF!</v>
      </c>
      <c r="AW89" s="150" t="e">
        <f>'2022 Srk'!#REF!</f>
        <v>#REF!</v>
      </c>
      <c r="AX89" s="149" t="e">
        <f>'2022 Srk'!#REF!</f>
        <v>#REF!</v>
      </c>
      <c r="AY89" s="149" t="e">
        <f>'2022 Srk'!#REF!</f>
        <v>#REF!</v>
      </c>
    </row>
    <row r="90" spans="1:51" ht="15" customHeight="1">
      <c r="A90" s="86" t="s">
        <v>469</v>
      </c>
      <c r="B90" s="25"/>
      <c r="C90" s="26" t="s">
        <v>1641</v>
      </c>
      <c r="D90" s="23">
        <f>'2022 Srk'!D90</f>
        <v>2141814.67</v>
      </c>
      <c r="E90" s="70">
        <f>'2022 Srk'!E90</f>
        <v>-1.9552187259580522E-2</v>
      </c>
      <c r="F90" s="23">
        <f>'2022 Srk'!F90</f>
        <v>2118860.9096465954</v>
      </c>
      <c r="G90" s="23">
        <f>'2022 Srk'!G90</f>
        <v>2158298.1131004672</v>
      </c>
      <c r="H90" s="23">
        <f>'2022 Srk'!H90</f>
        <v>-39437.203453871887</v>
      </c>
      <c r="I90" s="23">
        <f>'2022 Srk'!I90</f>
        <v>-170920.20356417506</v>
      </c>
      <c r="J90" s="23">
        <f>'2022 Srk'!J90</f>
        <v>-210357.40701804694</v>
      </c>
      <c r="K90" s="23">
        <f>'2022 Srk'!K90</f>
        <v>80723.231157874587</v>
      </c>
      <c r="L90" s="23"/>
      <c r="M90" s="22">
        <v>7.7614635750384122E-4</v>
      </c>
      <c r="N90" s="27">
        <v>310</v>
      </c>
      <c r="O90" s="1" t="s">
        <v>604</v>
      </c>
      <c r="Q90" s="175"/>
      <c r="S90" s="178"/>
      <c r="T90" s="176"/>
      <c r="U90" s="176"/>
      <c r="V90" s="177"/>
      <c r="W90" s="177"/>
      <c r="X90" s="176"/>
      <c r="Y90" s="177"/>
      <c r="Z90" s="176"/>
      <c r="AA90" s="176"/>
      <c r="AB90" s="177"/>
      <c r="AC90" s="177"/>
      <c r="AD90" s="11"/>
      <c r="AE90" s="151"/>
      <c r="AF90" s="152" t="str">
        <f t="shared" si="2"/>
        <v>Keuruu Församling</v>
      </c>
      <c r="AG90" s="153" t="e">
        <f>'2022 Srk'!#REF!</f>
        <v>#REF!</v>
      </c>
      <c r="AH90" s="139" t="e">
        <f>'2022 Srk'!#REF!</f>
        <v>#REF!</v>
      </c>
      <c r="AI90" s="154" t="e">
        <f>'2022 Srk'!#REF!</f>
        <v>#REF!</v>
      </c>
      <c r="AJ90" s="154" t="e">
        <f>'2022 Srk'!#REF!</f>
        <v>#REF!</v>
      </c>
      <c r="AK90" s="154" t="e">
        <f>'2022 Srk'!#REF!</f>
        <v>#REF!</v>
      </c>
      <c r="AU90" s="170" t="str">
        <f t="shared" si="3"/>
        <v>Keuruu Församling</v>
      </c>
      <c r="AV90" s="149" t="e">
        <f>'2022 Srk'!#REF!</f>
        <v>#REF!</v>
      </c>
      <c r="AW90" s="150" t="e">
        <f>'2022 Srk'!#REF!</f>
        <v>#REF!</v>
      </c>
      <c r="AX90" s="149" t="e">
        <f>'2022 Srk'!#REF!</f>
        <v>#REF!</v>
      </c>
      <c r="AY90" s="149" t="e">
        <f>'2022 Srk'!#REF!</f>
        <v>#REF!</v>
      </c>
    </row>
    <row r="91" spans="1:51" ht="15" customHeight="1">
      <c r="A91" s="86" t="s">
        <v>469</v>
      </c>
      <c r="B91" s="25"/>
      <c r="C91" s="26" t="s">
        <v>1642</v>
      </c>
      <c r="D91" s="23">
        <f>'2022 Srk'!D91</f>
        <v>307454.15000000002</v>
      </c>
      <c r="E91" s="70">
        <f>'2022 Srk'!E91</f>
        <v>6.1028429933962514E-4</v>
      </c>
      <c r="F91" s="23">
        <f>'2022 Srk'!F91</f>
        <v>304159.17355894332</v>
      </c>
      <c r="G91" s="23">
        <f>'2022 Srk'!G91</f>
        <v>310307.13223649911</v>
      </c>
      <c r="H91" s="23">
        <f>'2022 Srk'!H91</f>
        <v>-6147.9586775557837</v>
      </c>
      <c r="I91" s="23">
        <f>'2022 Srk'!I91</f>
        <v>-24535.328215232748</v>
      </c>
      <c r="J91" s="23">
        <f>'2022 Srk'!J91</f>
        <v>-30683.286892788532</v>
      </c>
      <c r="K91" s="23">
        <f>'2022 Srk'!K91</f>
        <v>11587.693729307519</v>
      </c>
      <c r="L91" s="23"/>
      <c r="M91" s="22">
        <v>4.6571609954166302E-4</v>
      </c>
      <c r="N91" s="27">
        <v>318</v>
      </c>
      <c r="O91" s="1" t="s">
        <v>606</v>
      </c>
      <c r="Q91" s="175"/>
      <c r="S91" s="178"/>
      <c r="T91" s="176"/>
      <c r="U91" s="176"/>
      <c r="V91" s="177"/>
      <c r="W91" s="177"/>
      <c r="X91" s="176"/>
      <c r="Y91" s="177"/>
      <c r="Z91" s="176"/>
      <c r="AA91" s="176"/>
      <c r="AB91" s="177"/>
      <c r="AC91" s="177"/>
      <c r="AD91" s="11"/>
      <c r="AE91" s="151"/>
      <c r="AF91" s="152" t="str">
        <f t="shared" si="2"/>
        <v>Kihniö Församling</v>
      </c>
      <c r="AG91" s="153" t="e">
        <f>'2022 Srk'!#REF!</f>
        <v>#REF!</v>
      </c>
      <c r="AH91" s="139" t="e">
        <f>'2022 Srk'!#REF!</f>
        <v>#REF!</v>
      </c>
      <c r="AI91" s="154" t="e">
        <f>'2022 Srk'!#REF!</f>
        <v>#REF!</v>
      </c>
      <c r="AJ91" s="154" t="e">
        <f>'2022 Srk'!#REF!</f>
        <v>#REF!</v>
      </c>
      <c r="AK91" s="154" t="e">
        <f>'2022 Srk'!#REF!</f>
        <v>#REF!</v>
      </c>
      <c r="AU91" s="170" t="str">
        <f t="shared" si="3"/>
        <v>Kihniö Församling</v>
      </c>
      <c r="AV91" s="149" t="e">
        <f>'2022 Srk'!#REF!</f>
        <v>#REF!</v>
      </c>
      <c r="AW91" s="150" t="e">
        <f>'2022 Srk'!#REF!</f>
        <v>#REF!</v>
      </c>
      <c r="AX91" s="149" t="e">
        <f>'2022 Srk'!#REF!</f>
        <v>#REF!</v>
      </c>
      <c r="AY91" s="149" t="e">
        <f>'2022 Srk'!#REF!</f>
        <v>#REF!</v>
      </c>
    </row>
    <row r="92" spans="1:51" ht="15" customHeight="1">
      <c r="A92" s="86" t="s">
        <v>469</v>
      </c>
      <c r="B92" s="25"/>
      <c r="C92" s="26" t="s">
        <v>1643</v>
      </c>
      <c r="D92" s="23">
        <f>'2022 Srk'!D92</f>
        <v>296134.28000000003</v>
      </c>
      <c r="E92" s="70">
        <f>'2022 Srk'!E92</f>
        <v>-2.384735295527407E-3</v>
      </c>
      <c r="F92" s="23">
        <f>'2022 Srk'!F92</f>
        <v>292960.61824916891</v>
      </c>
      <c r="G92" s="23">
        <f>'2022 Srk'!G92</f>
        <v>297945.91582027019</v>
      </c>
      <c r="H92" s="23">
        <f>'2022 Srk'!H92</f>
        <v>-4985.2975711012841</v>
      </c>
      <c r="I92" s="23">
        <f>'2022 Srk'!I92</f>
        <v>-23631.984657164769</v>
      </c>
      <c r="J92" s="23">
        <f>'2022 Srk'!J92</f>
        <v>-28617.282228266053</v>
      </c>
      <c r="K92" s="23">
        <f>'2022 Srk'!K92</f>
        <v>11161.057150762144</v>
      </c>
      <c r="L92" s="23"/>
      <c r="M92" s="22">
        <v>2.7343748502628234E-4</v>
      </c>
      <c r="N92" s="27">
        <v>319</v>
      </c>
      <c r="O92" s="1" t="s">
        <v>608</v>
      </c>
      <c r="Q92" s="175"/>
      <c r="S92" s="178"/>
      <c r="T92" s="176"/>
      <c r="U92" s="176"/>
      <c r="V92" s="177"/>
      <c r="W92" s="177"/>
      <c r="X92" s="176"/>
      <c r="Y92" s="177"/>
      <c r="Z92" s="176"/>
      <c r="AA92" s="176"/>
      <c r="AB92" s="177"/>
      <c r="AC92" s="177"/>
      <c r="AD92" s="11"/>
      <c r="AE92" s="151"/>
      <c r="AF92" s="152" t="str">
        <f t="shared" si="2"/>
        <v>Kinnula Församling</v>
      </c>
      <c r="AG92" s="153" t="e">
        <f>'2022 Srk'!#REF!</f>
        <v>#REF!</v>
      </c>
      <c r="AH92" s="139" t="e">
        <f>'2022 Srk'!#REF!</f>
        <v>#REF!</v>
      </c>
      <c r="AI92" s="154" t="e">
        <f>'2022 Srk'!#REF!</f>
        <v>#REF!</v>
      </c>
      <c r="AJ92" s="154" t="e">
        <f>'2022 Srk'!#REF!</f>
        <v>#REF!</v>
      </c>
      <c r="AK92" s="154" t="e">
        <f>'2022 Srk'!#REF!</f>
        <v>#REF!</v>
      </c>
      <c r="AU92" s="170" t="str">
        <f t="shared" si="3"/>
        <v>Kinnula Församling</v>
      </c>
      <c r="AV92" s="149" t="e">
        <f>'2022 Srk'!#REF!</f>
        <v>#REF!</v>
      </c>
      <c r="AW92" s="150" t="e">
        <f>'2022 Srk'!#REF!</f>
        <v>#REF!</v>
      </c>
      <c r="AX92" s="149" t="e">
        <f>'2022 Srk'!#REF!</f>
        <v>#REF!</v>
      </c>
      <c r="AY92" s="149" t="e">
        <f>'2022 Srk'!#REF!</f>
        <v>#REF!</v>
      </c>
    </row>
    <row r="93" spans="1:51" ht="15" customHeight="1">
      <c r="A93" s="86" t="s">
        <v>469</v>
      </c>
      <c r="B93" s="25"/>
      <c r="C93" s="26" t="s">
        <v>1073</v>
      </c>
      <c r="D93" s="23">
        <f>'2022 Srk'!D93</f>
        <v>7385190.7999999998</v>
      </c>
      <c r="E93" s="70">
        <f>'2022 Srk'!E93</f>
        <v>2.9529208735097567E-2</v>
      </c>
      <c r="F93" s="23">
        <f>'2022 Srk'!F93</f>
        <v>7306043.9428224051</v>
      </c>
      <c r="G93" s="23">
        <f>'2022 Srk'!G93</f>
        <v>7274115.2085949816</v>
      </c>
      <c r="H93" s="23">
        <f>'2022 Srk'!H93</f>
        <v>31928.734227423556</v>
      </c>
      <c r="I93" s="23">
        <f>'2022 Srk'!I93</f>
        <v>-589349.92489162134</v>
      </c>
      <c r="J93" s="23">
        <f>'2022 Srk'!J93</f>
        <v>-557421.19066419778</v>
      </c>
      <c r="K93" s="23">
        <f>'2022 Srk'!K93</f>
        <v>278341.75965066522</v>
      </c>
      <c r="L93" s="23"/>
      <c r="M93" s="22">
        <v>3.0705867809461859E-3</v>
      </c>
      <c r="N93" s="27">
        <v>321</v>
      </c>
      <c r="O93" s="1" t="s">
        <v>610</v>
      </c>
      <c r="Q93" s="175"/>
      <c r="S93" s="178"/>
      <c r="T93" s="176"/>
      <c r="U93" s="176"/>
      <c r="V93" s="177"/>
      <c r="W93" s="177"/>
      <c r="X93" s="176"/>
      <c r="Y93" s="177"/>
      <c r="Z93" s="176"/>
      <c r="AA93" s="176"/>
      <c r="AB93" s="177"/>
      <c r="AC93" s="177"/>
      <c r="AD93" s="11"/>
      <c r="AE93" s="151"/>
      <c r="AF93" s="152" t="str">
        <f t="shared" si="2"/>
        <v>Kyrkslätts Kyrkliga Samfällighet</v>
      </c>
      <c r="AG93" s="153" t="e">
        <f>'2022 Srk'!#REF!</f>
        <v>#REF!</v>
      </c>
      <c r="AH93" s="139" t="e">
        <f>'2022 Srk'!#REF!</f>
        <v>#REF!</v>
      </c>
      <c r="AI93" s="154" t="e">
        <f>'2022 Srk'!#REF!</f>
        <v>#REF!</v>
      </c>
      <c r="AJ93" s="154" t="e">
        <f>'2022 Srk'!#REF!</f>
        <v>#REF!</v>
      </c>
      <c r="AK93" s="154" t="e">
        <f>'2022 Srk'!#REF!</f>
        <v>#REF!</v>
      </c>
      <c r="AU93" s="170" t="str">
        <f t="shared" si="3"/>
        <v>Kyrkslätts Kyrkliga Samfällighet</v>
      </c>
      <c r="AV93" s="149" t="e">
        <f>'2022 Srk'!#REF!</f>
        <v>#REF!</v>
      </c>
      <c r="AW93" s="150" t="e">
        <f>'2022 Srk'!#REF!</f>
        <v>#REF!</v>
      </c>
      <c r="AX93" s="149" t="e">
        <f>'2022 Srk'!#REF!</f>
        <v>#REF!</v>
      </c>
      <c r="AY93" s="149" t="e">
        <f>'2022 Srk'!#REF!</f>
        <v>#REF!</v>
      </c>
    </row>
    <row r="94" spans="1:51" ht="15" customHeight="1">
      <c r="A94" s="86" t="s">
        <v>469</v>
      </c>
      <c r="B94" s="25"/>
      <c r="C94" s="26" t="s">
        <v>1644</v>
      </c>
      <c r="D94" s="23">
        <f>'2022 Srk'!D94</f>
        <v>2012316.96</v>
      </c>
      <c r="E94" s="70">
        <f>'2022 Srk'!E94</f>
        <v>1.5781130522949383E-3</v>
      </c>
      <c r="F94" s="23">
        <f>'2022 Srk'!F94</f>
        <v>1990751.0225256192</v>
      </c>
      <c r="G94" s="23">
        <f>'2022 Srk'!G94</f>
        <v>2021322.1139709936</v>
      </c>
      <c r="H94" s="23">
        <f>'2022 Srk'!H94</f>
        <v>-30571.091445374303</v>
      </c>
      <c r="I94" s="23">
        <f>'2022 Srk'!I94</f>
        <v>-160586.08116585639</v>
      </c>
      <c r="J94" s="23">
        <f>'2022 Srk'!J94</f>
        <v>-191157.17261123069</v>
      </c>
      <c r="K94" s="23">
        <f>'2022 Srk'!K94</f>
        <v>75842.569107527626</v>
      </c>
      <c r="L94" s="23"/>
      <c r="M94" s="22">
        <v>3.5502329901384968E-3</v>
      </c>
      <c r="N94" s="27">
        <v>325</v>
      </c>
      <c r="O94" s="1" t="s">
        <v>612</v>
      </c>
      <c r="Q94" s="175"/>
      <c r="S94" s="178"/>
      <c r="T94" s="176"/>
      <c r="U94" s="176"/>
      <c r="V94" s="177"/>
      <c r="W94" s="177"/>
      <c r="X94" s="176"/>
      <c r="Y94" s="177"/>
      <c r="Z94" s="176"/>
      <c r="AA94" s="176"/>
      <c r="AB94" s="177"/>
      <c r="AC94" s="177"/>
      <c r="AD94" s="11"/>
      <c r="AE94" s="151"/>
      <c r="AF94" s="152" t="str">
        <f t="shared" si="2"/>
        <v>Kitee Församling</v>
      </c>
      <c r="AG94" s="153" t="e">
        <f>'2022 Srk'!#REF!</f>
        <v>#REF!</v>
      </c>
      <c r="AH94" s="139" t="e">
        <f>'2022 Srk'!#REF!</f>
        <v>#REF!</v>
      </c>
      <c r="AI94" s="154" t="e">
        <f>'2022 Srk'!#REF!</f>
        <v>#REF!</v>
      </c>
      <c r="AJ94" s="154" t="e">
        <f>'2022 Srk'!#REF!</f>
        <v>#REF!</v>
      </c>
      <c r="AK94" s="154" t="e">
        <f>'2022 Srk'!#REF!</f>
        <v>#REF!</v>
      </c>
      <c r="AU94" s="170" t="str">
        <f t="shared" si="3"/>
        <v>Kitee Församling</v>
      </c>
      <c r="AV94" s="149" t="e">
        <f>'2022 Srk'!#REF!</f>
        <v>#REF!</v>
      </c>
      <c r="AW94" s="150" t="e">
        <f>'2022 Srk'!#REF!</f>
        <v>#REF!</v>
      </c>
      <c r="AX94" s="149" t="e">
        <f>'2022 Srk'!#REF!</f>
        <v>#REF!</v>
      </c>
      <c r="AY94" s="149" t="e">
        <f>'2022 Srk'!#REF!</f>
        <v>#REF!</v>
      </c>
    </row>
    <row r="95" spans="1:51" ht="15" customHeight="1">
      <c r="A95" s="86" t="s">
        <v>469</v>
      </c>
      <c r="B95" s="25"/>
      <c r="C95" s="26" t="s">
        <v>1645</v>
      </c>
      <c r="D95" s="23">
        <f>'2022 Srk'!D95</f>
        <v>1221504.9099999999</v>
      </c>
      <c r="E95" s="70">
        <f>'2022 Srk'!E95</f>
        <v>0.13991954580039279</v>
      </c>
      <c r="F95" s="23">
        <f>'2022 Srk'!F95</f>
        <v>1208414.0803556931</v>
      </c>
      <c r="G95" s="23">
        <f>'2022 Srk'!G95</f>
        <v>1165106.95632285</v>
      </c>
      <c r="H95" s="23">
        <f>'2022 Srk'!H95</f>
        <v>43307.12403284316</v>
      </c>
      <c r="I95" s="23">
        <f>'2022 Srk'!I95</f>
        <v>-97478.026832190531</v>
      </c>
      <c r="J95" s="23">
        <f>'2022 Srk'!J95</f>
        <v>-54170.902799347372</v>
      </c>
      <c r="K95" s="23">
        <f>'2022 Srk'!K95</f>
        <v>46037.514165690525</v>
      </c>
      <c r="L95" s="23"/>
      <c r="M95" s="22">
        <v>4.4968541510011115E-4</v>
      </c>
      <c r="N95" s="27">
        <v>333</v>
      </c>
      <c r="O95" s="1" t="s">
        <v>616</v>
      </c>
      <c r="Q95" s="175"/>
      <c r="S95" s="178"/>
      <c r="T95" s="176"/>
      <c r="U95" s="176"/>
      <c r="V95" s="177"/>
      <c r="W95" s="177"/>
      <c r="X95" s="176"/>
      <c r="Y95" s="177"/>
      <c r="Z95" s="176"/>
      <c r="AA95" s="176"/>
      <c r="AB95" s="177"/>
      <c r="AC95" s="177"/>
      <c r="AD95" s="11"/>
      <c r="AE95" s="151"/>
      <c r="AF95" s="152" t="str">
        <f t="shared" si="2"/>
        <v>Kittilä Församling</v>
      </c>
      <c r="AG95" s="153" t="e">
        <f>'2022 Srk'!#REF!</f>
        <v>#REF!</v>
      </c>
      <c r="AH95" s="139" t="e">
        <f>'2022 Srk'!#REF!</f>
        <v>#REF!</v>
      </c>
      <c r="AI95" s="154" t="e">
        <f>'2022 Srk'!#REF!</f>
        <v>#REF!</v>
      </c>
      <c r="AJ95" s="154" t="e">
        <f>'2022 Srk'!#REF!</f>
        <v>#REF!</v>
      </c>
      <c r="AK95" s="154" t="e">
        <f>'2022 Srk'!#REF!</f>
        <v>#REF!</v>
      </c>
      <c r="AU95" s="170" t="str">
        <f t="shared" si="3"/>
        <v>Kittilä Församling</v>
      </c>
      <c r="AV95" s="149" t="e">
        <f>'2022 Srk'!#REF!</f>
        <v>#REF!</v>
      </c>
      <c r="AW95" s="150" t="e">
        <f>'2022 Srk'!#REF!</f>
        <v>#REF!</v>
      </c>
      <c r="AX95" s="149" t="e">
        <f>'2022 Srk'!#REF!</f>
        <v>#REF!</v>
      </c>
      <c r="AY95" s="149" t="e">
        <f>'2022 Srk'!#REF!</f>
        <v>#REF!</v>
      </c>
    </row>
    <row r="96" spans="1:51" ht="15" customHeight="1">
      <c r="A96" s="86" t="s">
        <v>469</v>
      </c>
      <c r="B96" s="25"/>
      <c r="C96" s="26" t="s">
        <v>1646</v>
      </c>
      <c r="D96" s="23">
        <f>'2022 Srk'!D96</f>
        <v>1188011.8899999999</v>
      </c>
      <c r="E96" s="70">
        <f>'2022 Srk'!E96</f>
        <v>1.2462254412821006E-2</v>
      </c>
      <c r="F96" s="23">
        <f>'2022 Srk'!F96</f>
        <v>1175280.0039960372</v>
      </c>
      <c r="G96" s="23">
        <f>'2022 Srk'!G96</f>
        <v>1172416.8813899432</v>
      </c>
      <c r="H96" s="23">
        <f>'2022 Srk'!H96</f>
        <v>2863.1226060939953</v>
      </c>
      <c r="I96" s="23">
        <f>'2022 Srk'!I96</f>
        <v>-94805.230779122605</v>
      </c>
      <c r="J96" s="23">
        <f>'2022 Srk'!J96</f>
        <v>-91942.10817302861</v>
      </c>
      <c r="K96" s="23">
        <f>'2022 Srk'!K96</f>
        <v>44775.189822924069</v>
      </c>
      <c r="L96" s="23"/>
      <c r="M96" s="22">
        <v>3.3754065715871162E-3</v>
      </c>
      <c r="N96" s="27">
        <v>341</v>
      </c>
      <c r="O96" s="1" t="s">
        <v>620</v>
      </c>
      <c r="Q96" s="175"/>
      <c r="S96" s="178"/>
      <c r="T96" s="176"/>
      <c r="U96" s="176"/>
      <c r="V96" s="177"/>
      <c r="W96" s="177"/>
      <c r="X96" s="176"/>
      <c r="Y96" s="177"/>
      <c r="Z96" s="176"/>
      <c r="AA96" s="176"/>
      <c r="AB96" s="177"/>
      <c r="AC96" s="177"/>
      <c r="AD96" s="11"/>
      <c r="AE96" s="151"/>
      <c r="AF96" s="152" t="str">
        <f t="shared" si="2"/>
        <v>Kiuruvesi Församling</v>
      </c>
      <c r="AG96" s="153" t="e">
        <f>'2022 Srk'!#REF!</f>
        <v>#REF!</v>
      </c>
      <c r="AH96" s="139" t="e">
        <f>'2022 Srk'!#REF!</f>
        <v>#REF!</v>
      </c>
      <c r="AI96" s="154" t="e">
        <f>'2022 Srk'!#REF!</f>
        <v>#REF!</v>
      </c>
      <c r="AJ96" s="154" t="e">
        <f>'2022 Srk'!#REF!</f>
        <v>#REF!</v>
      </c>
      <c r="AK96" s="154" t="e">
        <f>'2022 Srk'!#REF!</f>
        <v>#REF!</v>
      </c>
      <c r="AU96" s="170" t="str">
        <f t="shared" si="3"/>
        <v>Kiuruvesi Församling</v>
      </c>
      <c r="AV96" s="149" t="e">
        <f>'2022 Srk'!#REF!</f>
        <v>#REF!</v>
      </c>
      <c r="AW96" s="150" t="e">
        <f>'2022 Srk'!#REF!</f>
        <v>#REF!</v>
      </c>
      <c r="AX96" s="149" t="e">
        <f>'2022 Srk'!#REF!</f>
        <v>#REF!</v>
      </c>
      <c r="AY96" s="149" t="e">
        <f>'2022 Srk'!#REF!</f>
        <v>#REF!</v>
      </c>
    </row>
    <row r="97" spans="1:51" ht="15" customHeight="1">
      <c r="A97" s="86" t="s">
        <v>469</v>
      </c>
      <c r="B97" s="25"/>
      <c r="C97" s="26" t="s">
        <v>1647</v>
      </c>
      <c r="D97" s="23">
        <f>'2022 Srk'!D97</f>
        <v>1326870.1200000001</v>
      </c>
      <c r="E97" s="70">
        <f>'2022 Srk'!E97</f>
        <v>-6.4288473964644322E-3</v>
      </c>
      <c r="F97" s="23">
        <f>'2022 Srk'!F97</f>
        <v>1312650.0947190204</v>
      </c>
      <c r="G97" s="23">
        <f>'2022 Srk'!G97</f>
        <v>1325173.7220895875</v>
      </c>
      <c r="H97" s="23">
        <f>'2022 Srk'!H97</f>
        <v>-12523.627370567061</v>
      </c>
      <c r="I97" s="23">
        <f>'2022 Srk'!I97</f>
        <v>-105886.3375016576</v>
      </c>
      <c r="J97" s="23">
        <f>'2022 Srk'!J97</f>
        <v>-118409.96487222466</v>
      </c>
      <c r="K97" s="23">
        <f>'2022 Srk'!K97</f>
        <v>50008.642163813733</v>
      </c>
      <c r="L97" s="23"/>
      <c r="M97" s="22">
        <v>1.623674927907837E-3</v>
      </c>
      <c r="N97" s="27">
        <v>338</v>
      </c>
      <c r="O97" s="1" t="s">
        <v>618</v>
      </c>
      <c r="Q97" s="175"/>
      <c r="S97" s="178"/>
      <c r="T97" s="176"/>
      <c r="U97" s="176"/>
      <c r="V97" s="177"/>
      <c r="W97" s="177"/>
      <c r="X97" s="176"/>
      <c r="Y97" s="177"/>
      <c r="Z97" s="176"/>
      <c r="AA97" s="176"/>
      <c r="AB97" s="177"/>
      <c r="AC97" s="177"/>
      <c r="AD97" s="11"/>
      <c r="AE97" s="151"/>
      <c r="AF97" s="152" t="str">
        <f t="shared" si="2"/>
        <v>Kumo Församling</v>
      </c>
      <c r="AG97" s="153" t="e">
        <f>'2022 Srk'!#REF!</f>
        <v>#REF!</v>
      </c>
      <c r="AH97" s="139" t="e">
        <f>'2022 Srk'!#REF!</f>
        <v>#REF!</v>
      </c>
      <c r="AI97" s="154" t="e">
        <f>'2022 Srk'!#REF!</f>
        <v>#REF!</v>
      </c>
      <c r="AJ97" s="154" t="e">
        <f>'2022 Srk'!#REF!</f>
        <v>#REF!</v>
      </c>
      <c r="AK97" s="154" t="e">
        <f>'2022 Srk'!#REF!</f>
        <v>#REF!</v>
      </c>
      <c r="AU97" s="170" t="str">
        <f t="shared" si="3"/>
        <v>Kumo Församling</v>
      </c>
      <c r="AV97" s="149" t="e">
        <f>'2022 Srk'!#REF!</f>
        <v>#REF!</v>
      </c>
      <c r="AW97" s="150" t="e">
        <f>'2022 Srk'!#REF!</f>
        <v>#REF!</v>
      </c>
      <c r="AX97" s="149" t="e">
        <f>'2022 Srk'!#REF!</f>
        <v>#REF!</v>
      </c>
      <c r="AY97" s="149" t="e">
        <f>'2022 Srk'!#REF!</f>
        <v>#REF!</v>
      </c>
    </row>
    <row r="98" spans="1:51" ht="15" customHeight="1">
      <c r="A98" s="86" t="s">
        <v>469</v>
      </c>
      <c r="B98" s="25"/>
      <c r="C98" s="26" t="s">
        <v>1078</v>
      </c>
      <c r="D98" s="23">
        <f>'2022 Srk'!D98</f>
        <v>10757150.99</v>
      </c>
      <c r="E98" s="70">
        <f>'2022 Srk'!E98</f>
        <v>9.8903434078607688E-3</v>
      </c>
      <c r="F98" s="23">
        <f>'2022 Srk'!F98</f>
        <v>10641866.941679494</v>
      </c>
      <c r="G98" s="23">
        <f>'2022 Srk'!G98</f>
        <v>10784132.703090342</v>
      </c>
      <c r="H98" s="23">
        <f>'2022 Srk'!H98</f>
        <v>-142265.76141084731</v>
      </c>
      <c r="I98" s="23">
        <f>'2022 Srk'!I98</f>
        <v>-858437.68965377728</v>
      </c>
      <c r="J98" s="23">
        <f>'2022 Srk'!J98</f>
        <v>-1000703.4510646246</v>
      </c>
      <c r="K98" s="23">
        <f>'2022 Srk'!K98</f>
        <v>405428.16244970885</v>
      </c>
      <c r="L98" s="23"/>
      <c r="M98" s="22">
        <v>1.6633576153462577E-3</v>
      </c>
      <c r="N98" s="27">
        <v>343</v>
      </c>
      <c r="O98" s="1" t="s">
        <v>622</v>
      </c>
      <c r="Q98" s="175"/>
      <c r="S98" s="178"/>
      <c r="T98" s="176"/>
      <c r="U98" s="176"/>
      <c r="V98" s="177"/>
      <c r="W98" s="177"/>
      <c r="X98" s="176"/>
      <c r="Y98" s="177"/>
      <c r="Z98" s="176"/>
      <c r="AA98" s="176"/>
      <c r="AB98" s="177"/>
      <c r="AC98" s="177"/>
      <c r="AD98" s="11"/>
      <c r="AE98" s="151"/>
      <c r="AF98" s="152" t="str">
        <f t="shared" si="2"/>
        <v>Karleby kyrkliga samfällighet</v>
      </c>
      <c r="AG98" s="153" t="e">
        <f>'2022 Srk'!#REF!</f>
        <v>#REF!</v>
      </c>
      <c r="AH98" s="139" t="e">
        <f>'2022 Srk'!#REF!</f>
        <v>#REF!</v>
      </c>
      <c r="AI98" s="154" t="e">
        <f>'2022 Srk'!#REF!</f>
        <v>#REF!</v>
      </c>
      <c r="AJ98" s="154" t="e">
        <f>'2022 Srk'!#REF!</f>
        <v>#REF!</v>
      </c>
      <c r="AK98" s="154" t="e">
        <f>'2022 Srk'!#REF!</f>
        <v>#REF!</v>
      </c>
      <c r="AU98" s="170" t="str">
        <f t="shared" si="3"/>
        <v>Karleby kyrkliga samfällighet</v>
      </c>
      <c r="AV98" s="149" t="e">
        <f>'2022 Srk'!#REF!</f>
        <v>#REF!</v>
      </c>
      <c r="AW98" s="150" t="e">
        <f>'2022 Srk'!#REF!</f>
        <v>#REF!</v>
      </c>
      <c r="AX98" s="149" t="e">
        <f>'2022 Srk'!#REF!</f>
        <v>#REF!</v>
      </c>
      <c r="AY98" s="149" t="e">
        <f>'2022 Srk'!#REF!</f>
        <v>#REF!</v>
      </c>
    </row>
    <row r="99" spans="1:51" ht="15" customHeight="1">
      <c r="A99" s="86" t="s">
        <v>469</v>
      </c>
      <c r="B99" s="25"/>
      <c r="C99" s="26" t="s">
        <v>1648</v>
      </c>
      <c r="D99" s="23">
        <f>'2022 Srk'!D99</f>
        <v>678234.25</v>
      </c>
      <c r="E99" s="70">
        <f>'2022 Srk'!E99</f>
        <v>0.13521511876190884</v>
      </c>
      <c r="F99" s="23">
        <f>'2022 Srk'!F99</f>
        <v>670965.63490643969</v>
      </c>
      <c r="G99" s="23">
        <f>'2022 Srk'!G99</f>
        <v>656410.98038548615</v>
      </c>
      <c r="H99" s="23">
        <f>'2022 Srk'!H99</f>
        <v>14554.65452095354</v>
      </c>
      <c r="I99" s="23">
        <f>'2022 Srk'!I99</f>
        <v>-54124.167556568093</v>
      </c>
      <c r="J99" s="23">
        <f>'2022 Srk'!J99</f>
        <v>-39569.513035614553</v>
      </c>
      <c r="K99" s="23">
        <f>'2022 Srk'!K99</f>
        <v>25562.090366080884</v>
      </c>
      <c r="L99" s="23"/>
      <c r="M99" s="22">
        <v>3.5729296357585169E-3</v>
      </c>
      <c r="N99" s="27">
        <v>346</v>
      </c>
      <c r="O99" s="1" t="s">
        <v>626</v>
      </c>
      <c r="Q99" s="175"/>
      <c r="S99" s="178"/>
      <c r="T99" s="176"/>
      <c r="U99" s="176"/>
      <c r="V99" s="177"/>
      <c r="W99" s="177"/>
      <c r="X99" s="176"/>
      <c r="Y99" s="177"/>
      <c r="Z99" s="176"/>
      <c r="AA99" s="176"/>
      <c r="AB99" s="177"/>
      <c r="AC99" s="177"/>
      <c r="AD99" s="11"/>
      <c r="AE99" s="151"/>
      <c r="AF99" s="152" t="str">
        <f t="shared" si="2"/>
        <v>Kolari Församling</v>
      </c>
      <c r="AG99" s="153" t="e">
        <f>'2022 Srk'!#REF!</f>
        <v>#REF!</v>
      </c>
      <c r="AH99" s="139" t="e">
        <f>'2022 Srk'!#REF!</f>
        <v>#REF!</v>
      </c>
      <c r="AI99" s="154" t="e">
        <f>'2022 Srk'!#REF!</f>
        <v>#REF!</v>
      </c>
      <c r="AJ99" s="154" t="e">
        <f>'2022 Srk'!#REF!</f>
        <v>#REF!</v>
      </c>
      <c r="AK99" s="154" t="e">
        <f>'2022 Srk'!#REF!</f>
        <v>#REF!</v>
      </c>
      <c r="AU99" s="170" t="str">
        <f t="shared" si="3"/>
        <v>Kolari Församling</v>
      </c>
      <c r="AV99" s="149" t="e">
        <f>'2022 Srk'!#REF!</f>
        <v>#REF!</v>
      </c>
      <c r="AW99" s="150" t="e">
        <f>'2022 Srk'!#REF!</f>
        <v>#REF!</v>
      </c>
      <c r="AX99" s="149" t="e">
        <f>'2022 Srk'!#REF!</f>
        <v>#REF!</v>
      </c>
      <c r="AY99" s="149" t="e">
        <f>'2022 Srk'!#REF!</f>
        <v>#REF!</v>
      </c>
    </row>
    <row r="100" spans="1:51" ht="15" customHeight="1">
      <c r="A100" s="86" t="s">
        <v>469</v>
      </c>
      <c r="B100" s="25"/>
      <c r="C100" s="26" t="s">
        <v>1649</v>
      </c>
      <c r="D100" s="23">
        <f>'2022 Srk'!D100</f>
        <v>2579313.92</v>
      </c>
      <c r="E100" s="70">
        <f>'2022 Srk'!E100</f>
        <v>1.8773967897840471E-2</v>
      </c>
      <c r="F100" s="23">
        <f>'2022 Srk'!F100</f>
        <v>2551671.4939651275</v>
      </c>
      <c r="G100" s="23">
        <f>'2022 Srk'!G100</f>
        <v>2587624.7849353594</v>
      </c>
      <c r="H100" s="23">
        <f>'2022 Srk'!H100</f>
        <v>-35953.290970231872</v>
      </c>
      <c r="I100" s="23">
        <f>'2022 Srk'!I100</f>
        <v>-205833.33676685963</v>
      </c>
      <c r="J100" s="23">
        <f>'2022 Srk'!J100</f>
        <v>-241786.6277370915</v>
      </c>
      <c r="K100" s="23">
        <f>'2022 Srk'!K100</f>
        <v>97212.217615861067</v>
      </c>
      <c r="L100" s="23"/>
      <c r="M100" s="22">
        <v>5.978185162805098E-3</v>
      </c>
      <c r="N100" s="27">
        <v>349</v>
      </c>
      <c r="O100" s="1" t="s">
        <v>628</v>
      </c>
      <c r="Q100" s="175"/>
      <c r="S100" s="178"/>
      <c r="T100" s="176"/>
      <c r="U100" s="176"/>
      <c r="V100" s="177"/>
      <c r="W100" s="177"/>
      <c r="X100" s="176"/>
      <c r="Y100" s="177"/>
      <c r="Z100" s="176"/>
      <c r="AA100" s="176"/>
      <c r="AB100" s="177"/>
      <c r="AC100" s="177"/>
      <c r="AD100" s="11"/>
      <c r="AE100" s="151"/>
      <c r="AF100" s="152" t="str">
        <f t="shared" si="2"/>
        <v>Kontiolahti Församling</v>
      </c>
      <c r="AG100" s="153" t="e">
        <f>'2022 Srk'!#REF!</f>
        <v>#REF!</v>
      </c>
      <c r="AH100" s="139" t="e">
        <f>'2022 Srk'!#REF!</f>
        <v>#REF!</v>
      </c>
      <c r="AI100" s="154" t="e">
        <f>'2022 Srk'!#REF!</f>
        <v>#REF!</v>
      </c>
      <c r="AJ100" s="154" t="e">
        <f>'2022 Srk'!#REF!</f>
        <v>#REF!</v>
      </c>
      <c r="AK100" s="154" t="e">
        <f>'2022 Srk'!#REF!</f>
        <v>#REF!</v>
      </c>
      <c r="AU100" s="170" t="str">
        <f t="shared" si="3"/>
        <v>Kontiolahti Församling</v>
      </c>
      <c r="AV100" s="149" t="e">
        <f>'2022 Srk'!#REF!</f>
        <v>#REF!</v>
      </c>
      <c r="AW100" s="150" t="e">
        <f>'2022 Srk'!#REF!</f>
        <v>#REF!</v>
      </c>
      <c r="AX100" s="149" t="e">
        <f>'2022 Srk'!#REF!</f>
        <v>#REF!</v>
      </c>
      <c r="AY100" s="149" t="e">
        <f>'2022 Srk'!#REF!</f>
        <v>#REF!</v>
      </c>
    </row>
    <row r="101" spans="1:51" ht="15" customHeight="1">
      <c r="A101" s="86" t="s">
        <v>469</v>
      </c>
      <c r="B101" s="25"/>
      <c r="C101" s="26" t="s">
        <v>1650</v>
      </c>
      <c r="D101" s="23">
        <f>'2022 Srk'!D101</f>
        <v>428678.71</v>
      </c>
      <c r="E101" s="70">
        <f>'2022 Srk'!E101</f>
        <v>5.8522767694821898E-3</v>
      </c>
      <c r="F101" s="23">
        <f>'2022 Srk'!F101</f>
        <v>424084.57376787375</v>
      </c>
      <c r="G101" s="23">
        <f>'2022 Srk'!G101</f>
        <v>425959.52247270651</v>
      </c>
      <c r="H101" s="23">
        <f>'2022 Srk'!H101</f>
        <v>-1874.9487048327574</v>
      </c>
      <c r="I101" s="23">
        <f>'2022 Srk'!I101</f>
        <v>-34209.240137863082</v>
      </c>
      <c r="J101" s="23">
        <f>'2022 Srk'!J101</f>
        <v>-36084.188842695839</v>
      </c>
      <c r="K101" s="23">
        <f>'2022 Srk'!K101</f>
        <v>16156.5475689778</v>
      </c>
      <c r="L101" s="23"/>
      <c r="M101" s="22">
        <v>2.0146789362853698E-3</v>
      </c>
      <c r="N101" s="27">
        <v>362</v>
      </c>
      <c r="O101" s="1" t="s">
        <v>630</v>
      </c>
      <c r="Q101" s="175"/>
      <c r="S101" s="178"/>
      <c r="T101" s="176"/>
      <c r="U101" s="176"/>
      <c r="V101" s="177"/>
      <c r="W101" s="177"/>
      <c r="X101" s="176"/>
      <c r="Y101" s="177"/>
      <c r="Z101" s="176"/>
      <c r="AA101" s="176"/>
      <c r="AB101" s="177"/>
      <c r="AC101" s="177"/>
      <c r="AD101" s="11"/>
      <c r="AE101" s="151"/>
      <c r="AF101" s="152" t="str">
        <f t="shared" si="2"/>
        <v>Korsnäs Församling</v>
      </c>
      <c r="AG101" s="153" t="e">
        <f>'2022 Srk'!#REF!</f>
        <v>#REF!</v>
      </c>
      <c r="AH101" s="139" t="e">
        <f>'2022 Srk'!#REF!</f>
        <v>#REF!</v>
      </c>
      <c r="AI101" s="154" t="e">
        <f>'2022 Srk'!#REF!</f>
        <v>#REF!</v>
      </c>
      <c r="AJ101" s="154" t="e">
        <f>'2022 Srk'!#REF!</f>
        <v>#REF!</v>
      </c>
      <c r="AK101" s="154" t="e">
        <f>'2022 Srk'!#REF!</f>
        <v>#REF!</v>
      </c>
      <c r="AU101" s="170" t="str">
        <f t="shared" si="3"/>
        <v>Korsnäs Församling</v>
      </c>
      <c r="AV101" s="149" t="e">
        <f>'2022 Srk'!#REF!</f>
        <v>#REF!</v>
      </c>
      <c r="AW101" s="150" t="e">
        <f>'2022 Srk'!#REF!</f>
        <v>#REF!</v>
      </c>
      <c r="AX101" s="149" t="e">
        <f>'2022 Srk'!#REF!</f>
        <v>#REF!</v>
      </c>
      <c r="AY101" s="149" t="e">
        <f>'2022 Srk'!#REF!</f>
        <v>#REF!</v>
      </c>
    </row>
    <row r="102" spans="1:51" ht="15" customHeight="1">
      <c r="A102" s="86" t="s">
        <v>469</v>
      </c>
      <c r="B102" s="25"/>
      <c r="C102" s="26" t="s">
        <v>1082</v>
      </c>
      <c r="D102" s="23">
        <f>'2022 Srk'!D102</f>
        <v>8386464.2800000003</v>
      </c>
      <c r="E102" s="70">
        <f>'2022 Srk'!E102</f>
        <v>9.9659721487326269E-3</v>
      </c>
      <c r="F102" s="23">
        <f>'2022 Srk'!F102</f>
        <v>8296586.8064763425</v>
      </c>
      <c r="G102" s="23">
        <f>'2022 Srk'!G102</f>
        <v>8302869.9185779328</v>
      </c>
      <c r="H102" s="23">
        <f>'2022 Srk'!H102</f>
        <v>-6283.1121015902609</v>
      </c>
      <c r="I102" s="23">
        <f>'2022 Srk'!I102</f>
        <v>-669253.13473610813</v>
      </c>
      <c r="J102" s="23">
        <f>'2022 Srk'!J102</f>
        <v>-675536.24683769839</v>
      </c>
      <c r="K102" s="23">
        <f>'2022 Srk'!K102</f>
        <v>316078.93257715821</v>
      </c>
      <c r="L102" s="23"/>
      <c r="M102" s="22">
        <v>3.5163256299675999E-4</v>
      </c>
      <c r="N102" s="27">
        <v>365</v>
      </c>
      <c r="O102" s="1" t="s">
        <v>632</v>
      </c>
      <c r="Q102" s="175"/>
      <c r="S102" s="178"/>
      <c r="T102" s="176"/>
      <c r="U102" s="176"/>
      <c r="V102" s="177"/>
      <c r="W102" s="177"/>
      <c r="X102" s="176"/>
      <c r="Y102" s="177"/>
      <c r="Z102" s="176"/>
      <c r="AA102" s="176"/>
      <c r="AB102" s="177"/>
      <c r="AC102" s="177"/>
      <c r="AD102" s="11"/>
      <c r="AE102" s="151"/>
      <c r="AF102" s="152" t="str">
        <f t="shared" si="2"/>
        <v>Kotka-Kymi församling</v>
      </c>
      <c r="AG102" s="153" t="e">
        <f>'2022 Srk'!#REF!</f>
        <v>#REF!</v>
      </c>
      <c r="AH102" s="139" t="e">
        <f>'2022 Srk'!#REF!</f>
        <v>#REF!</v>
      </c>
      <c r="AI102" s="154" t="e">
        <f>'2022 Srk'!#REF!</f>
        <v>#REF!</v>
      </c>
      <c r="AJ102" s="154" t="e">
        <f>'2022 Srk'!#REF!</f>
        <v>#REF!</v>
      </c>
      <c r="AK102" s="154" t="e">
        <f>'2022 Srk'!#REF!</f>
        <v>#REF!</v>
      </c>
      <c r="AU102" s="170" t="str">
        <f t="shared" si="3"/>
        <v>Kotka-Kymi församling</v>
      </c>
      <c r="AV102" s="149" t="e">
        <f>'2022 Srk'!#REF!</f>
        <v>#REF!</v>
      </c>
      <c r="AW102" s="150" t="e">
        <f>'2022 Srk'!#REF!</f>
        <v>#REF!</v>
      </c>
      <c r="AX102" s="149" t="e">
        <f>'2022 Srk'!#REF!</f>
        <v>#REF!</v>
      </c>
      <c r="AY102" s="149" t="e">
        <f>'2022 Srk'!#REF!</f>
        <v>#REF!</v>
      </c>
    </row>
    <row r="103" spans="1:51" ht="15" customHeight="1">
      <c r="A103" s="86" t="s">
        <v>469</v>
      </c>
      <c r="B103" s="25"/>
      <c r="C103" s="26" t="s">
        <v>1083</v>
      </c>
      <c r="D103" s="23">
        <f>'2022 Srk'!D103</f>
        <v>15687689.880000001</v>
      </c>
      <c r="E103" s="70">
        <f>'2022 Srk'!E103</f>
        <v>8.1924647745414969E-3</v>
      </c>
      <c r="F103" s="23">
        <f>'2022 Srk'!F103</f>
        <v>15519565.401702328</v>
      </c>
      <c r="G103" s="23">
        <f>'2022 Srk'!G103</f>
        <v>15596106.265628051</v>
      </c>
      <c r="H103" s="23">
        <f>'2022 Srk'!H103</f>
        <v>-76540.863925723359</v>
      </c>
      <c r="I103" s="23">
        <f>'2022 Srk'!I103</f>
        <v>-1251902.5036565133</v>
      </c>
      <c r="J103" s="23">
        <f>'2022 Srk'!J103</f>
        <v>-1328443.3675822366</v>
      </c>
      <c r="K103" s="23">
        <f>'2022 Srk'!K103</f>
        <v>591256.11298399128</v>
      </c>
      <c r="L103" s="23"/>
      <c r="M103" s="22">
        <v>1.6357123809466938E-3</v>
      </c>
      <c r="N103" s="27">
        <v>2223</v>
      </c>
      <c r="O103" s="1" t="s">
        <v>624</v>
      </c>
      <c r="Q103" s="175"/>
      <c r="S103" s="178"/>
      <c r="T103" s="176"/>
      <c r="U103" s="176"/>
      <c r="V103" s="177"/>
      <c r="W103" s="177"/>
      <c r="X103" s="176"/>
      <c r="Y103" s="177"/>
      <c r="Z103" s="176"/>
      <c r="AA103" s="176"/>
      <c r="AB103" s="177"/>
      <c r="AC103" s="177"/>
      <c r="AD103" s="11"/>
      <c r="AE103" s="151"/>
      <c r="AF103" s="152" t="str">
        <f t="shared" si="2"/>
        <v>Kouvola kyrkliga samfällighet</v>
      </c>
      <c r="AG103" s="153" t="e">
        <f>'2022 Srk'!#REF!</f>
        <v>#REF!</v>
      </c>
      <c r="AH103" s="139" t="e">
        <f>'2022 Srk'!#REF!</f>
        <v>#REF!</v>
      </c>
      <c r="AI103" s="154" t="e">
        <f>'2022 Srk'!#REF!</f>
        <v>#REF!</v>
      </c>
      <c r="AJ103" s="154" t="e">
        <f>'2022 Srk'!#REF!</f>
        <v>#REF!</v>
      </c>
      <c r="AK103" s="154" t="e">
        <f>'2022 Srk'!#REF!</f>
        <v>#REF!</v>
      </c>
      <c r="AU103" s="170" t="str">
        <f t="shared" si="3"/>
        <v>Kouvola kyrkliga samfällighet</v>
      </c>
      <c r="AV103" s="149" t="e">
        <f>'2022 Srk'!#REF!</f>
        <v>#REF!</v>
      </c>
      <c r="AW103" s="150" t="e">
        <f>'2022 Srk'!#REF!</f>
        <v>#REF!</v>
      </c>
      <c r="AX103" s="149" t="e">
        <f>'2022 Srk'!#REF!</f>
        <v>#REF!</v>
      </c>
      <c r="AY103" s="149" t="e">
        <f>'2022 Srk'!#REF!</f>
        <v>#REF!</v>
      </c>
    </row>
    <row r="104" spans="1:51" ht="15" customHeight="1">
      <c r="A104" s="86" t="s">
        <v>469</v>
      </c>
      <c r="B104" s="25"/>
      <c r="C104" s="26" t="s">
        <v>1084</v>
      </c>
      <c r="D104" s="23">
        <f>'2022 Srk'!D104</f>
        <v>1544920.75</v>
      </c>
      <c r="E104" s="70">
        <f>'2022 Srk'!E104</f>
        <v>1.3320555700441217E-2</v>
      </c>
      <c r="F104" s="23">
        <f>'2022 Srk'!F104</f>
        <v>1528363.8829856836</v>
      </c>
      <c r="G104" s="23">
        <f>'2022 Srk'!G104</f>
        <v>1527382.4252263817</v>
      </c>
      <c r="H104" s="23">
        <f>'2022 Srk'!H104</f>
        <v>981.45775930187665</v>
      </c>
      <c r="I104" s="23">
        <f>'2022 Srk'!I104</f>
        <v>-123287.12319470572</v>
      </c>
      <c r="J104" s="23">
        <f>'2022 Srk'!J104</f>
        <v>-122305.66543540385</v>
      </c>
      <c r="K104" s="23">
        <f>'2022 Srk'!K104</f>
        <v>58226.790846869575</v>
      </c>
      <c r="L104" s="23"/>
      <c r="M104" s="22">
        <v>3.4459044346282205E-4</v>
      </c>
      <c r="N104" s="27">
        <v>380</v>
      </c>
      <c r="O104" s="1" t="s">
        <v>634</v>
      </c>
      <c r="Q104" s="175"/>
      <c r="S104" s="178"/>
      <c r="T104" s="176"/>
      <c r="U104" s="176"/>
      <c r="V104" s="177"/>
      <c r="W104" s="177"/>
      <c r="X104" s="176"/>
      <c r="Y104" s="177"/>
      <c r="Z104" s="176"/>
      <c r="AA104" s="176"/>
      <c r="AB104" s="177"/>
      <c r="AC104" s="177"/>
      <c r="AD104" s="11"/>
      <c r="AE104" s="151"/>
      <c r="AF104" s="152" t="str">
        <f t="shared" si="2"/>
        <v>Kristinestads Kyrkliga Samfällighet</v>
      </c>
      <c r="AG104" s="153" t="e">
        <f>'2022 Srk'!#REF!</f>
        <v>#REF!</v>
      </c>
      <c r="AH104" s="139" t="e">
        <f>'2022 Srk'!#REF!</f>
        <v>#REF!</v>
      </c>
      <c r="AI104" s="154" t="e">
        <f>'2022 Srk'!#REF!</f>
        <v>#REF!</v>
      </c>
      <c r="AJ104" s="154" t="e">
        <f>'2022 Srk'!#REF!</f>
        <v>#REF!</v>
      </c>
      <c r="AK104" s="154" t="e">
        <f>'2022 Srk'!#REF!</f>
        <v>#REF!</v>
      </c>
      <c r="AU104" s="170" t="str">
        <f t="shared" si="3"/>
        <v>Kristinestads Kyrkliga Samfällighet</v>
      </c>
      <c r="AV104" s="149" t="e">
        <f>'2022 Srk'!#REF!</f>
        <v>#REF!</v>
      </c>
      <c r="AW104" s="150" t="e">
        <f>'2022 Srk'!#REF!</f>
        <v>#REF!</v>
      </c>
      <c r="AX104" s="149" t="e">
        <f>'2022 Srk'!#REF!</f>
        <v>#REF!</v>
      </c>
      <c r="AY104" s="149" t="e">
        <f>'2022 Srk'!#REF!</f>
        <v>#REF!</v>
      </c>
    </row>
    <row r="105" spans="1:51" ht="15" customHeight="1">
      <c r="A105" s="86" t="s">
        <v>469</v>
      </c>
      <c r="B105" s="25"/>
      <c r="C105" s="26" t="s">
        <v>1085</v>
      </c>
      <c r="D105" s="23">
        <f>'2022 Srk'!D105</f>
        <v>1667641.26</v>
      </c>
      <c r="E105" s="70">
        <f>'2022 Srk'!E105</f>
        <v>3.1968505417301563E-2</v>
      </c>
      <c r="F105" s="23">
        <f>'2022 Srk'!F105</f>
        <v>1649769.2011455849</v>
      </c>
      <c r="G105" s="23">
        <f>'2022 Srk'!G105</f>
        <v>1646547.762429978</v>
      </c>
      <c r="H105" s="23">
        <f>'2022 Srk'!H105</f>
        <v>3221.4387156069279</v>
      </c>
      <c r="I105" s="23">
        <f>'2022 Srk'!I105</f>
        <v>-133080.41429710508</v>
      </c>
      <c r="J105" s="23">
        <f>'2022 Srk'!J105</f>
        <v>-129858.97558149815</v>
      </c>
      <c r="K105" s="23">
        <f>'2022 Srk'!K105</f>
        <v>62852.025810145955</v>
      </c>
      <c r="L105" s="23"/>
      <c r="M105" s="22">
        <v>2.2217615860438576E-3</v>
      </c>
      <c r="N105" s="27">
        <v>388</v>
      </c>
      <c r="O105" s="1" t="s">
        <v>638</v>
      </c>
      <c r="Q105" s="175"/>
      <c r="S105" s="178"/>
      <c r="T105" s="176"/>
      <c r="U105" s="176"/>
      <c r="V105" s="177"/>
      <c r="W105" s="177"/>
      <c r="X105" s="176"/>
      <c r="Y105" s="177"/>
      <c r="Z105" s="176"/>
      <c r="AA105" s="176"/>
      <c r="AB105" s="177"/>
      <c r="AC105" s="177"/>
      <c r="AD105" s="11"/>
      <c r="AE105" s="151"/>
      <c r="AF105" s="152" t="str">
        <f t="shared" si="2"/>
        <v>Kronoby Kyrkliga Samfällighet</v>
      </c>
      <c r="AG105" s="153" t="e">
        <f>'2022 Srk'!#REF!</f>
        <v>#REF!</v>
      </c>
      <c r="AH105" s="139" t="e">
        <f>'2022 Srk'!#REF!</f>
        <v>#REF!</v>
      </c>
      <c r="AI105" s="154" t="e">
        <f>'2022 Srk'!#REF!</f>
        <v>#REF!</v>
      </c>
      <c r="AJ105" s="154" t="e">
        <f>'2022 Srk'!#REF!</f>
        <v>#REF!</v>
      </c>
      <c r="AK105" s="154" t="e">
        <f>'2022 Srk'!#REF!</f>
        <v>#REF!</v>
      </c>
      <c r="AU105" s="170" t="str">
        <f t="shared" si="3"/>
        <v>Kronoby Kyrkliga Samfällighet</v>
      </c>
      <c r="AV105" s="149" t="e">
        <f>'2022 Srk'!#REF!</f>
        <v>#REF!</v>
      </c>
      <c r="AW105" s="150" t="e">
        <f>'2022 Srk'!#REF!</f>
        <v>#REF!</v>
      </c>
      <c r="AX105" s="149" t="e">
        <f>'2022 Srk'!#REF!</f>
        <v>#REF!</v>
      </c>
      <c r="AY105" s="149" t="e">
        <f>'2022 Srk'!#REF!</f>
        <v>#REF!</v>
      </c>
    </row>
    <row r="106" spans="1:51" ht="15" customHeight="1">
      <c r="A106" s="86" t="s">
        <v>469</v>
      </c>
      <c r="B106" s="25"/>
      <c r="C106" s="26" t="s">
        <v>1651</v>
      </c>
      <c r="D106" s="23">
        <f>'2022 Srk'!D106</f>
        <v>1494674.43</v>
      </c>
      <c r="E106" s="70">
        <f>'2022 Srk'!E106</f>
        <v>-3.7713435160081632E-3</v>
      </c>
      <c r="F106" s="23">
        <f>'2022 Srk'!F106</f>
        <v>1478656.0512144156</v>
      </c>
      <c r="G106" s="23">
        <f>'2022 Srk'!G106</f>
        <v>1498072.3790317632</v>
      </c>
      <c r="H106" s="23">
        <f>'2022 Srk'!H106</f>
        <v>-19416.327817347599</v>
      </c>
      <c r="I106" s="23">
        <f>'2022 Srk'!I106</f>
        <v>-119277.38726234765</v>
      </c>
      <c r="J106" s="23">
        <f>'2022 Srk'!J106</f>
        <v>-138693.71507969525</v>
      </c>
      <c r="K106" s="23">
        <f>'2022 Srk'!K106</f>
        <v>56333.048423211352</v>
      </c>
      <c r="L106" s="23"/>
      <c r="M106" s="22">
        <v>1.1716976260687079E-3</v>
      </c>
      <c r="N106" s="27">
        <v>393</v>
      </c>
      <c r="O106" s="1" t="s">
        <v>640</v>
      </c>
      <c r="Q106" s="175"/>
      <c r="S106" s="178"/>
      <c r="T106" s="176"/>
      <c r="U106" s="176"/>
      <c r="V106" s="177"/>
      <c r="W106" s="177"/>
      <c r="X106" s="176"/>
      <c r="Y106" s="177"/>
      <c r="Z106" s="176"/>
      <c r="AA106" s="176"/>
      <c r="AB106" s="177"/>
      <c r="AC106" s="177"/>
      <c r="AD106" s="11"/>
      <c r="AE106" s="151"/>
      <c r="AF106" s="152" t="str">
        <f t="shared" si="2"/>
        <v>Kuhmo Församling</v>
      </c>
      <c r="AG106" s="153" t="e">
        <f>'2022 Srk'!#REF!</f>
        <v>#REF!</v>
      </c>
      <c r="AH106" s="139" t="e">
        <f>'2022 Srk'!#REF!</f>
        <v>#REF!</v>
      </c>
      <c r="AI106" s="154" t="e">
        <f>'2022 Srk'!#REF!</f>
        <v>#REF!</v>
      </c>
      <c r="AJ106" s="154" t="e">
        <f>'2022 Srk'!#REF!</f>
        <v>#REF!</v>
      </c>
      <c r="AK106" s="154" t="e">
        <f>'2022 Srk'!#REF!</f>
        <v>#REF!</v>
      </c>
      <c r="AU106" s="170" t="str">
        <f t="shared" si="3"/>
        <v>Kuhmo Församling</v>
      </c>
      <c r="AV106" s="149" t="e">
        <f>'2022 Srk'!#REF!</f>
        <v>#REF!</v>
      </c>
      <c r="AW106" s="150" t="e">
        <f>'2022 Srk'!#REF!</f>
        <v>#REF!</v>
      </c>
      <c r="AX106" s="149" t="e">
        <f>'2022 Srk'!#REF!</f>
        <v>#REF!</v>
      </c>
      <c r="AY106" s="149" t="e">
        <f>'2022 Srk'!#REF!</f>
        <v>#REF!</v>
      </c>
    </row>
    <row r="107" spans="1:51" ht="15" customHeight="1">
      <c r="A107" s="86" t="s">
        <v>469</v>
      </c>
      <c r="B107" s="25"/>
      <c r="C107" s="26" t="s">
        <v>1087</v>
      </c>
      <c r="D107" s="23">
        <f>'2022 Srk'!D107</f>
        <v>21515270.629999999</v>
      </c>
      <c r="E107" s="70">
        <f>'2022 Srk'!E107</f>
        <v>2.5736232669708148E-2</v>
      </c>
      <c r="F107" s="23">
        <f>'2022 Srk'!F107</f>
        <v>21284692.15236745</v>
      </c>
      <c r="G107" s="23">
        <f>'2022 Srk'!G107</f>
        <v>21383419.85519971</v>
      </c>
      <c r="H107" s="23">
        <f>'2022 Srk'!H107</f>
        <v>-98727.702832259238</v>
      </c>
      <c r="I107" s="23">
        <f>'2022 Srk'!I107</f>
        <v>-1716952.6791120153</v>
      </c>
      <c r="J107" s="23">
        <f>'2022 Srk'!J107</f>
        <v>-1815680.3819442745</v>
      </c>
      <c r="K107" s="23">
        <f>'2022 Srk'!K107</f>
        <v>810892.8325202479</v>
      </c>
      <c r="L107" s="23"/>
      <c r="M107" s="22">
        <v>1.3535869105997216E-3</v>
      </c>
      <c r="N107" s="27">
        <v>396</v>
      </c>
      <c r="O107" s="1" t="s">
        <v>642</v>
      </c>
      <c r="Q107" s="175"/>
      <c r="S107" s="178"/>
      <c r="T107" s="176"/>
      <c r="U107" s="176"/>
      <c r="V107" s="177"/>
      <c r="W107" s="177"/>
      <c r="X107" s="176"/>
      <c r="Y107" s="177"/>
      <c r="Z107" s="176"/>
      <c r="AA107" s="176"/>
      <c r="AB107" s="177"/>
      <c r="AC107" s="177"/>
      <c r="AD107" s="11"/>
      <c r="AE107" s="151"/>
      <c r="AF107" s="152" t="str">
        <f t="shared" si="2"/>
        <v>Kuopio Kyrkliga Samfällighet</v>
      </c>
      <c r="AG107" s="153" t="e">
        <f>'2022 Srk'!#REF!</f>
        <v>#REF!</v>
      </c>
      <c r="AH107" s="139" t="e">
        <f>'2022 Srk'!#REF!</f>
        <v>#REF!</v>
      </c>
      <c r="AI107" s="154" t="e">
        <f>'2022 Srk'!#REF!</f>
        <v>#REF!</v>
      </c>
      <c r="AJ107" s="154" t="e">
        <f>'2022 Srk'!#REF!</f>
        <v>#REF!</v>
      </c>
      <c r="AK107" s="154" t="e">
        <f>'2022 Srk'!#REF!</f>
        <v>#REF!</v>
      </c>
      <c r="AU107" s="170" t="str">
        <f t="shared" si="3"/>
        <v>Kuopio Kyrkliga Samfällighet</v>
      </c>
      <c r="AV107" s="149" t="e">
        <f>'2022 Srk'!#REF!</f>
        <v>#REF!</v>
      </c>
      <c r="AW107" s="150" t="e">
        <f>'2022 Srk'!#REF!</f>
        <v>#REF!</v>
      </c>
      <c r="AX107" s="149" t="e">
        <f>'2022 Srk'!#REF!</f>
        <v>#REF!</v>
      </c>
      <c r="AY107" s="149" t="e">
        <f>'2022 Srk'!#REF!</f>
        <v>#REF!</v>
      </c>
    </row>
    <row r="108" spans="1:51" ht="15" customHeight="1">
      <c r="A108" s="86" t="s">
        <v>518</v>
      </c>
      <c r="B108" s="25"/>
      <c r="C108" s="26" t="s">
        <v>1652</v>
      </c>
      <c r="D108" s="23">
        <f>'2022 Srk'!D108</f>
        <v>1650979.71</v>
      </c>
      <c r="E108" s="70">
        <f>'2022 Srk'!E108</f>
        <v>1.8500904567618104E-2</v>
      </c>
      <c r="F108" s="23">
        <f>'2022 Srk'!F108</f>
        <v>1633286.2124521129</v>
      </c>
      <c r="G108" s="23">
        <f>'2022 Srk'!G108</f>
        <v>1634807.3677230638</v>
      </c>
      <c r="H108" s="23">
        <f>'2022 Srk'!H108</f>
        <v>-1521.1552709508687</v>
      </c>
      <c r="I108" s="23">
        <f>'2022 Srk'!I108</f>
        <v>-131750.7962131582</v>
      </c>
      <c r="J108" s="23">
        <f>'2022 Srk'!J108</f>
        <v>-133271.95148410907</v>
      </c>
      <c r="K108" s="23">
        <f>'2022 Srk'!K108</f>
        <v>62224.06571119935</v>
      </c>
      <c r="L108" s="23"/>
      <c r="M108" s="22">
        <v>6.4549664228292049E-4</v>
      </c>
      <c r="N108" s="27">
        <v>411</v>
      </c>
      <c r="O108" s="1" t="s">
        <v>646</v>
      </c>
      <c r="Q108" s="175"/>
      <c r="S108" s="178"/>
      <c r="T108" s="176"/>
      <c r="U108" s="176"/>
      <c r="V108" s="177"/>
      <c r="W108" s="177"/>
      <c r="X108" s="176"/>
      <c r="Y108" s="177"/>
      <c r="Z108" s="176"/>
      <c r="AA108" s="176"/>
      <c r="AB108" s="177"/>
      <c r="AC108" s="177"/>
      <c r="AD108" s="11"/>
      <c r="AE108" s="151"/>
      <c r="AF108" s="152" t="str">
        <f t="shared" si="2"/>
        <v>Kuopio Ortodoxa Församling</v>
      </c>
      <c r="AG108" s="153" t="e">
        <f>'2022 Srk'!#REF!</f>
        <v>#REF!</v>
      </c>
      <c r="AH108" s="139" t="e">
        <f>'2022 Srk'!#REF!</f>
        <v>#REF!</v>
      </c>
      <c r="AI108" s="154" t="e">
        <f>'2022 Srk'!#REF!</f>
        <v>#REF!</v>
      </c>
      <c r="AJ108" s="154" t="e">
        <f>'2022 Srk'!#REF!</f>
        <v>#REF!</v>
      </c>
      <c r="AK108" s="154" t="e">
        <f>'2022 Srk'!#REF!</f>
        <v>#REF!</v>
      </c>
      <c r="AU108" s="170" t="str">
        <f t="shared" si="3"/>
        <v>Kuopio Ortodoxa Församling</v>
      </c>
      <c r="AV108" s="149" t="e">
        <f>'2022 Srk'!#REF!</f>
        <v>#REF!</v>
      </c>
      <c r="AW108" s="150" t="e">
        <f>'2022 Srk'!#REF!</f>
        <v>#REF!</v>
      </c>
      <c r="AX108" s="149" t="e">
        <f>'2022 Srk'!#REF!</f>
        <v>#REF!</v>
      </c>
      <c r="AY108" s="149" t="e">
        <f>'2022 Srk'!#REF!</f>
        <v>#REF!</v>
      </c>
    </row>
    <row r="109" spans="1:51" ht="15" customHeight="1">
      <c r="A109" s="86" t="s">
        <v>469</v>
      </c>
      <c r="B109" s="25"/>
      <c r="C109" s="26" t="s">
        <v>1653</v>
      </c>
      <c r="D109" s="23">
        <f>'2022 Srk'!D109</f>
        <v>762001.93</v>
      </c>
      <c r="E109" s="70">
        <f>'2022 Srk'!E109</f>
        <v>2.2558770242268045E-2</v>
      </c>
      <c r="F109" s="23">
        <f>'2022 Srk'!F109</f>
        <v>753835.57931847638</v>
      </c>
      <c r="G109" s="23">
        <f>'2022 Srk'!G109</f>
        <v>755825.18597994873</v>
      </c>
      <c r="H109" s="23">
        <f>'2022 Srk'!H109</f>
        <v>-1989.6066614723532</v>
      </c>
      <c r="I109" s="23">
        <f>'2022 Srk'!I109</f>
        <v>-60808.961118888161</v>
      </c>
      <c r="J109" s="23">
        <f>'2022 Srk'!J109</f>
        <v>-62798.567780360514</v>
      </c>
      <c r="K109" s="23">
        <f>'2022 Srk'!K109</f>
        <v>28719.225243767974</v>
      </c>
      <c r="L109" s="23"/>
      <c r="M109" s="22">
        <v>5.308648732539529E-4</v>
      </c>
      <c r="N109" s="27">
        <v>418</v>
      </c>
      <c r="O109" s="1" t="s">
        <v>648</v>
      </c>
      <c r="Q109" s="175"/>
      <c r="S109" s="178"/>
      <c r="T109" s="176"/>
      <c r="U109" s="176"/>
      <c r="V109" s="177"/>
      <c r="W109" s="177"/>
      <c r="X109" s="176"/>
      <c r="Y109" s="177"/>
      <c r="Z109" s="176"/>
      <c r="AA109" s="176"/>
      <c r="AB109" s="177"/>
      <c r="AC109" s="177"/>
      <c r="AD109" s="11"/>
      <c r="AE109" s="151"/>
      <c r="AF109" s="152" t="str">
        <f t="shared" si="2"/>
        <v>Kuortane Församling</v>
      </c>
      <c r="AG109" s="153" t="e">
        <f>'2022 Srk'!#REF!</f>
        <v>#REF!</v>
      </c>
      <c r="AH109" s="139" t="e">
        <f>'2022 Srk'!#REF!</f>
        <v>#REF!</v>
      </c>
      <c r="AI109" s="154" t="e">
        <f>'2022 Srk'!#REF!</f>
        <v>#REF!</v>
      </c>
      <c r="AJ109" s="154" t="e">
        <f>'2022 Srk'!#REF!</f>
        <v>#REF!</v>
      </c>
      <c r="AK109" s="154" t="e">
        <f>'2022 Srk'!#REF!</f>
        <v>#REF!</v>
      </c>
      <c r="AU109" s="170" t="str">
        <f t="shared" si="3"/>
        <v>Kuortane Församling</v>
      </c>
      <c r="AV109" s="149" t="e">
        <f>'2022 Srk'!#REF!</f>
        <v>#REF!</v>
      </c>
      <c r="AW109" s="150" t="e">
        <f>'2022 Srk'!#REF!</f>
        <v>#REF!</v>
      </c>
      <c r="AX109" s="149" t="e">
        <f>'2022 Srk'!#REF!</f>
        <v>#REF!</v>
      </c>
      <c r="AY109" s="149" t="e">
        <f>'2022 Srk'!#REF!</f>
        <v>#REF!</v>
      </c>
    </row>
    <row r="110" spans="1:51" ht="15" customHeight="1">
      <c r="A110" s="86" t="s">
        <v>469</v>
      </c>
      <c r="B110" s="25"/>
      <c r="C110" s="26" t="s">
        <v>1654</v>
      </c>
      <c r="D110" s="23">
        <f>'2022 Srk'!D110</f>
        <v>4247673.34</v>
      </c>
      <c r="E110" s="70">
        <f>'2022 Srk'!E110</f>
        <v>1.2259249711890075E-2</v>
      </c>
      <c r="F110" s="23">
        <f>'2022 Srk'!F110</f>
        <v>4202151.1586126136</v>
      </c>
      <c r="G110" s="23">
        <f>'2022 Srk'!G110</f>
        <v>4204789.6969190938</v>
      </c>
      <c r="H110" s="23">
        <f>'2022 Srk'!H110</f>
        <v>-2638.5383064802736</v>
      </c>
      <c r="I110" s="23">
        <f>'2022 Srk'!I110</f>
        <v>-338971.06136961858</v>
      </c>
      <c r="J110" s="23">
        <f>'2022 Srk'!J110</f>
        <v>-341609.59967609885</v>
      </c>
      <c r="K110" s="23">
        <f>'2022 Srk'!K110</f>
        <v>160091.3102850123</v>
      </c>
      <c r="L110" s="23"/>
      <c r="M110" s="22">
        <v>2.6702722577604514E-3</v>
      </c>
      <c r="N110" s="27">
        <v>419</v>
      </c>
      <c r="O110" s="1" t="s">
        <v>650</v>
      </c>
      <c r="Q110" s="175"/>
      <c r="S110" s="178"/>
      <c r="T110" s="176"/>
      <c r="U110" s="176"/>
      <c r="V110" s="177"/>
      <c r="W110" s="177"/>
      <c r="X110" s="176"/>
      <c r="Y110" s="177"/>
      <c r="Z110" s="176"/>
      <c r="AA110" s="176"/>
      <c r="AB110" s="177"/>
      <c r="AC110" s="177"/>
      <c r="AD110" s="11"/>
      <c r="AE110" s="151"/>
      <c r="AF110" s="152" t="str">
        <f t="shared" si="2"/>
        <v>Kurikka Församling</v>
      </c>
      <c r="AG110" s="153" t="e">
        <f>'2022 Srk'!#REF!</f>
        <v>#REF!</v>
      </c>
      <c r="AH110" s="139" t="e">
        <f>'2022 Srk'!#REF!</f>
        <v>#REF!</v>
      </c>
      <c r="AI110" s="154" t="e">
        <f>'2022 Srk'!#REF!</f>
        <v>#REF!</v>
      </c>
      <c r="AJ110" s="154" t="e">
        <f>'2022 Srk'!#REF!</f>
        <v>#REF!</v>
      </c>
      <c r="AK110" s="154" t="e">
        <f>'2022 Srk'!#REF!</f>
        <v>#REF!</v>
      </c>
      <c r="AU110" s="170" t="str">
        <f t="shared" si="3"/>
        <v>Kurikka Församling</v>
      </c>
      <c r="AV110" s="149" t="e">
        <f>'2022 Srk'!#REF!</f>
        <v>#REF!</v>
      </c>
      <c r="AW110" s="150" t="e">
        <f>'2022 Srk'!#REF!</f>
        <v>#REF!</v>
      </c>
      <c r="AX110" s="149" t="e">
        <f>'2022 Srk'!#REF!</f>
        <v>#REF!</v>
      </c>
      <c r="AY110" s="149" t="e">
        <f>'2022 Srk'!#REF!</f>
        <v>#REF!</v>
      </c>
    </row>
    <row r="111" spans="1:51" ht="15" customHeight="1">
      <c r="A111" s="86" t="s">
        <v>469</v>
      </c>
      <c r="B111" s="25"/>
      <c r="C111" s="26" t="s">
        <v>1655</v>
      </c>
      <c r="D111" s="23">
        <f>'2022 Srk'!D111</f>
        <v>252037.15</v>
      </c>
      <c r="E111" s="70">
        <f>'2022 Srk'!E111</f>
        <v>5.1088552459457759E-2</v>
      </c>
      <c r="F111" s="23">
        <f>'2022 Srk'!F111</f>
        <v>249336.0758023641</v>
      </c>
      <c r="G111" s="23">
        <f>'2022 Srk'!G111</f>
        <v>244083.7231012164</v>
      </c>
      <c r="H111" s="23">
        <f>'2022 Srk'!H111</f>
        <v>5252.3527011476981</v>
      </c>
      <c r="I111" s="23">
        <f>'2022 Srk'!I111</f>
        <v>-20112.963827880831</v>
      </c>
      <c r="J111" s="23">
        <f>'2022 Srk'!J111</f>
        <v>-14860.611126733133</v>
      </c>
      <c r="K111" s="23">
        <f>'2022 Srk'!K111</f>
        <v>9499.0726344319573</v>
      </c>
      <c r="L111" s="23"/>
      <c r="M111" s="22">
        <v>5.3094057339317545E-3</v>
      </c>
      <c r="N111" s="27">
        <v>682</v>
      </c>
      <c r="O111" s="1" t="s">
        <v>736</v>
      </c>
      <c r="Q111" s="175"/>
      <c r="S111" s="178"/>
      <c r="T111" s="176"/>
      <c r="U111" s="176"/>
      <c r="V111" s="177"/>
      <c r="W111" s="177"/>
      <c r="X111" s="176"/>
      <c r="Y111" s="177"/>
      <c r="Z111" s="176"/>
      <c r="AA111" s="176"/>
      <c r="AB111" s="177"/>
      <c r="AC111" s="177"/>
      <c r="AD111" s="11"/>
      <c r="AE111" s="151"/>
      <c r="AF111" s="152" t="str">
        <f t="shared" si="2"/>
        <v>Gustavs Församling</v>
      </c>
      <c r="AG111" s="153" t="e">
        <f>'2022 Srk'!#REF!</f>
        <v>#REF!</v>
      </c>
      <c r="AH111" s="139" t="e">
        <f>'2022 Srk'!#REF!</f>
        <v>#REF!</v>
      </c>
      <c r="AI111" s="154" t="e">
        <f>'2022 Srk'!#REF!</f>
        <v>#REF!</v>
      </c>
      <c r="AJ111" s="154" t="e">
        <f>'2022 Srk'!#REF!</f>
        <v>#REF!</v>
      </c>
      <c r="AK111" s="154" t="e">
        <f>'2022 Srk'!#REF!</f>
        <v>#REF!</v>
      </c>
      <c r="AU111" s="170" t="str">
        <f t="shared" si="3"/>
        <v>Gustavs Församling</v>
      </c>
      <c r="AV111" s="149" t="e">
        <f>'2022 Srk'!#REF!</f>
        <v>#REF!</v>
      </c>
      <c r="AW111" s="150" t="e">
        <f>'2022 Srk'!#REF!</f>
        <v>#REF!</v>
      </c>
      <c r="AX111" s="149" t="e">
        <f>'2022 Srk'!#REF!</f>
        <v>#REF!</v>
      </c>
      <c r="AY111" s="149" t="e">
        <f>'2022 Srk'!#REF!</f>
        <v>#REF!</v>
      </c>
    </row>
    <row r="112" spans="1:51" ht="15" customHeight="1">
      <c r="A112" s="86" t="s">
        <v>469</v>
      </c>
      <c r="B112" s="25"/>
      <c r="C112" s="26" t="s">
        <v>1656</v>
      </c>
      <c r="D112" s="23">
        <f>'2022 Srk'!D112</f>
        <v>2825984.61</v>
      </c>
      <c r="E112" s="70">
        <f>'2022 Srk'!E112</f>
        <v>1.3115140890344712E-2</v>
      </c>
      <c r="F112" s="23">
        <f>'2022 Srk'!F112</f>
        <v>2795698.6219502729</v>
      </c>
      <c r="G112" s="23">
        <f>'2022 Srk'!G112</f>
        <v>2817047.3391258176</v>
      </c>
      <c r="H112" s="23">
        <f>'2022 Srk'!H112</f>
        <v>-21348.717175544705</v>
      </c>
      <c r="I112" s="23">
        <f>'2022 Srk'!I112</f>
        <v>-225518.048585607</v>
      </c>
      <c r="J112" s="23">
        <f>'2022 Srk'!J112</f>
        <v>-246866.76576115171</v>
      </c>
      <c r="K112" s="23">
        <f>'2022 Srk'!K112</f>
        <v>106509.03279209777</v>
      </c>
      <c r="L112" s="23"/>
      <c r="M112" s="22">
        <v>4.5557198369783477E-4</v>
      </c>
      <c r="N112" s="27">
        <v>429</v>
      </c>
      <c r="O112" s="1" t="s">
        <v>652</v>
      </c>
      <c r="Q112" s="175"/>
      <c r="S112" s="178"/>
      <c r="T112" s="176"/>
      <c r="U112" s="176"/>
      <c r="V112" s="177"/>
      <c r="W112" s="177"/>
      <c r="X112" s="176"/>
      <c r="Y112" s="177"/>
      <c r="Z112" s="176"/>
      <c r="AA112" s="176"/>
      <c r="AB112" s="177"/>
      <c r="AC112" s="177"/>
      <c r="AD112" s="11"/>
      <c r="AE112" s="151"/>
      <c r="AF112" s="152" t="str">
        <f t="shared" si="2"/>
        <v>Kuusamo Församling</v>
      </c>
      <c r="AG112" s="153" t="e">
        <f>'2022 Srk'!#REF!</f>
        <v>#REF!</v>
      </c>
      <c r="AH112" s="139" t="e">
        <f>'2022 Srk'!#REF!</f>
        <v>#REF!</v>
      </c>
      <c r="AI112" s="154" t="e">
        <f>'2022 Srk'!#REF!</f>
        <v>#REF!</v>
      </c>
      <c r="AJ112" s="154" t="e">
        <f>'2022 Srk'!#REF!</f>
        <v>#REF!</v>
      </c>
      <c r="AK112" s="154" t="e">
        <f>'2022 Srk'!#REF!</f>
        <v>#REF!</v>
      </c>
      <c r="AU112" s="170" t="str">
        <f t="shared" si="3"/>
        <v>Kuusamo Församling</v>
      </c>
      <c r="AV112" s="149" t="e">
        <f>'2022 Srk'!#REF!</f>
        <v>#REF!</v>
      </c>
      <c r="AW112" s="150" t="e">
        <f>'2022 Srk'!#REF!</f>
        <v>#REF!</v>
      </c>
      <c r="AX112" s="149" t="e">
        <f>'2022 Srk'!#REF!</f>
        <v>#REF!</v>
      </c>
      <c r="AY112" s="149" t="e">
        <f>'2022 Srk'!#REF!</f>
        <v>#REF!</v>
      </c>
    </row>
    <row r="113" spans="1:51" ht="15" customHeight="1">
      <c r="A113" s="86" t="s">
        <v>469</v>
      </c>
      <c r="B113" s="25"/>
      <c r="C113" s="26" t="s">
        <v>1657</v>
      </c>
      <c r="D113" s="23">
        <f>'2022 Srk'!D113</f>
        <v>442124.84</v>
      </c>
      <c r="E113" s="70">
        <f>'2022 Srk'!E113</f>
        <v>-2.1061802292250409E-3</v>
      </c>
      <c r="F113" s="23">
        <f>'2022 Srk'!F113</f>
        <v>437386.60201620316</v>
      </c>
      <c r="G113" s="23">
        <f>'2022 Srk'!G113</f>
        <v>453951.3389580248</v>
      </c>
      <c r="H113" s="23">
        <f>'2022 Srk'!H113</f>
        <v>-16564.73694182164</v>
      </c>
      <c r="I113" s="23">
        <f>'2022 Srk'!I113</f>
        <v>-35282.262612188722</v>
      </c>
      <c r="J113" s="23">
        <f>'2022 Srk'!J113</f>
        <v>-51846.999554010363</v>
      </c>
      <c r="K113" s="23">
        <f>'2022 Srk'!K113</f>
        <v>16663.321135977803</v>
      </c>
      <c r="L113" s="23"/>
      <c r="M113" s="22">
        <v>5.0532150675344453E-4</v>
      </c>
      <c r="N113" s="27">
        <v>436</v>
      </c>
      <c r="O113" s="1" t="s">
        <v>654</v>
      </c>
      <c r="Q113" s="175"/>
      <c r="S113" s="178"/>
      <c r="T113" s="176"/>
      <c r="U113" s="176"/>
      <c r="V113" s="177"/>
      <c r="W113" s="177"/>
      <c r="X113" s="176"/>
      <c r="Y113" s="177"/>
      <c r="Z113" s="176"/>
      <c r="AA113" s="176"/>
      <c r="AB113" s="177"/>
      <c r="AC113" s="177"/>
      <c r="AD113" s="11"/>
      <c r="AE113" s="151"/>
      <c r="AF113" s="152" t="str">
        <f t="shared" si="2"/>
        <v>Kärsämäki Församling</v>
      </c>
      <c r="AG113" s="153" t="e">
        <f>'2022 Srk'!#REF!</f>
        <v>#REF!</v>
      </c>
      <c r="AH113" s="139" t="e">
        <f>'2022 Srk'!#REF!</f>
        <v>#REF!</v>
      </c>
      <c r="AI113" s="154" t="e">
        <f>'2022 Srk'!#REF!</f>
        <v>#REF!</v>
      </c>
      <c r="AJ113" s="154" t="e">
        <f>'2022 Srk'!#REF!</f>
        <v>#REF!</v>
      </c>
      <c r="AK113" s="154" t="e">
        <f>'2022 Srk'!#REF!</f>
        <v>#REF!</v>
      </c>
      <c r="AU113" s="170" t="str">
        <f t="shared" si="3"/>
        <v>Kärsämäki Församling</v>
      </c>
      <c r="AV113" s="149" t="e">
        <f>'2022 Srk'!#REF!</f>
        <v>#REF!</v>
      </c>
      <c r="AW113" s="150" t="e">
        <f>'2022 Srk'!#REF!</f>
        <v>#REF!</v>
      </c>
      <c r="AX113" s="149" t="e">
        <f>'2022 Srk'!#REF!</f>
        <v>#REF!</v>
      </c>
      <c r="AY113" s="149" t="e">
        <f>'2022 Srk'!#REF!</f>
        <v>#REF!</v>
      </c>
    </row>
    <row r="114" spans="1:51" ht="15" customHeight="1">
      <c r="A114" s="86" t="s">
        <v>469</v>
      </c>
      <c r="B114" s="25"/>
      <c r="C114" s="26" t="s">
        <v>1094</v>
      </c>
      <c r="D114" s="23">
        <f>'2022 Srk'!D114</f>
        <v>19385825.489999998</v>
      </c>
      <c r="E114" s="70">
        <f>'2022 Srk'!E114</f>
        <v>1.8617981128561167E-2</v>
      </c>
      <c r="F114" s="23">
        <f>'2022 Srk'!F114</f>
        <v>19178068.208857469</v>
      </c>
      <c r="G114" s="23">
        <f>'2022 Srk'!G114</f>
        <v>19197118.012190931</v>
      </c>
      <c r="H114" s="23">
        <f>'2022 Srk'!H114</f>
        <v>-19049.803333461285</v>
      </c>
      <c r="I114" s="23">
        <f>'2022 Srk'!I114</f>
        <v>-1547019.5836366985</v>
      </c>
      <c r="J114" s="23">
        <f>'2022 Srk'!J114</f>
        <v>-1566069.3869701598</v>
      </c>
      <c r="K114" s="23">
        <f>'2022 Srk'!K114</f>
        <v>730635.79876193823</v>
      </c>
      <c r="L114" s="23"/>
      <c r="M114" s="22">
        <v>9.4484303279806191E-3</v>
      </c>
      <c r="N114" s="27">
        <v>2442</v>
      </c>
      <c r="O114" s="1" t="s">
        <v>656</v>
      </c>
      <c r="Q114" s="175"/>
      <c r="S114" s="178"/>
      <c r="T114" s="176"/>
      <c r="U114" s="176"/>
      <c r="V114" s="177"/>
      <c r="W114" s="177"/>
      <c r="X114" s="176"/>
      <c r="Y114" s="177"/>
      <c r="Z114" s="176"/>
      <c r="AA114" s="176"/>
      <c r="AB114" s="177"/>
      <c r="AC114" s="177"/>
      <c r="AD114" s="11"/>
      <c r="AE114" s="151"/>
      <c r="AF114" s="152" t="str">
        <f t="shared" si="2"/>
        <v>Lahtis Kyrkliga Samfällighet</v>
      </c>
      <c r="AG114" s="153" t="e">
        <f>'2022 Srk'!#REF!</f>
        <v>#REF!</v>
      </c>
      <c r="AH114" s="139" t="e">
        <f>'2022 Srk'!#REF!</f>
        <v>#REF!</v>
      </c>
      <c r="AI114" s="154" t="e">
        <f>'2022 Srk'!#REF!</f>
        <v>#REF!</v>
      </c>
      <c r="AJ114" s="154" t="e">
        <f>'2022 Srk'!#REF!</f>
        <v>#REF!</v>
      </c>
      <c r="AK114" s="154" t="e">
        <f>'2022 Srk'!#REF!</f>
        <v>#REF!</v>
      </c>
      <c r="AU114" s="170" t="str">
        <f t="shared" si="3"/>
        <v>Lahtis Kyrkliga Samfällighet</v>
      </c>
      <c r="AV114" s="149" t="e">
        <f>'2022 Srk'!#REF!</f>
        <v>#REF!</v>
      </c>
      <c r="AW114" s="150" t="e">
        <f>'2022 Srk'!#REF!</f>
        <v>#REF!</v>
      </c>
      <c r="AX114" s="149" t="e">
        <f>'2022 Srk'!#REF!</f>
        <v>#REF!</v>
      </c>
      <c r="AY114" s="149" t="e">
        <f>'2022 Srk'!#REF!</f>
        <v>#REF!</v>
      </c>
    </row>
    <row r="115" spans="1:51" ht="15" customHeight="1">
      <c r="A115" s="86" t="s">
        <v>469</v>
      </c>
      <c r="B115" s="25"/>
      <c r="C115" s="26" t="s">
        <v>1658</v>
      </c>
      <c r="D115" s="23">
        <f>'2022 Srk'!D115</f>
        <v>1634045.87</v>
      </c>
      <c r="E115" s="70">
        <f>'2022 Srk'!E115</f>
        <v>1.5587412103889697E-2</v>
      </c>
      <c r="F115" s="23">
        <f>'2022 Srk'!F115</f>
        <v>1616533.8518819944</v>
      </c>
      <c r="G115" s="23">
        <f>'2022 Srk'!G115</f>
        <v>1614896.7286171869</v>
      </c>
      <c r="H115" s="23">
        <f>'2022 Srk'!H115</f>
        <v>1637.1232648075093</v>
      </c>
      <c r="I115" s="23">
        <f>'2022 Srk'!I115</f>
        <v>-130399.44895587047</v>
      </c>
      <c r="J115" s="23">
        <f>'2022 Srk'!J115</f>
        <v>-128762.32569106296</v>
      </c>
      <c r="K115" s="23">
        <f>'2022 Srk'!K115</f>
        <v>61585.843226379766</v>
      </c>
      <c r="L115" s="23"/>
      <c r="M115" s="22">
        <v>1.7728183798593002E-2</v>
      </c>
      <c r="N115" s="27">
        <v>2222</v>
      </c>
      <c r="O115" s="1" t="s">
        <v>658</v>
      </c>
      <c r="Q115" s="175"/>
      <c r="S115" s="178"/>
      <c r="T115" s="176"/>
      <c r="U115" s="176"/>
      <c r="V115" s="177"/>
      <c r="W115" s="177"/>
      <c r="X115" s="176"/>
      <c r="Y115" s="177"/>
      <c r="Z115" s="176"/>
      <c r="AA115" s="176"/>
      <c r="AB115" s="177"/>
      <c r="AC115" s="177"/>
      <c r="AD115" s="11"/>
      <c r="AE115" s="151"/>
      <c r="AF115" s="152" t="str">
        <f t="shared" si="2"/>
        <v>Laihela Församling</v>
      </c>
      <c r="AG115" s="153" t="e">
        <f>'2022 Srk'!#REF!</f>
        <v>#REF!</v>
      </c>
      <c r="AH115" s="139" t="e">
        <f>'2022 Srk'!#REF!</f>
        <v>#REF!</v>
      </c>
      <c r="AI115" s="154" t="e">
        <f>'2022 Srk'!#REF!</f>
        <v>#REF!</v>
      </c>
      <c r="AJ115" s="154" t="e">
        <f>'2022 Srk'!#REF!</f>
        <v>#REF!</v>
      </c>
      <c r="AK115" s="154" t="e">
        <f>'2022 Srk'!#REF!</f>
        <v>#REF!</v>
      </c>
      <c r="AU115" s="170" t="str">
        <f t="shared" si="3"/>
        <v>Laihela Församling</v>
      </c>
      <c r="AV115" s="149" t="e">
        <f>'2022 Srk'!#REF!</f>
        <v>#REF!</v>
      </c>
      <c r="AW115" s="150" t="e">
        <f>'2022 Srk'!#REF!</f>
        <v>#REF!</v>
      </c>
      <c r="AX115" s="149" t="e">
        <f>'2022 Srk'!#REF!</f>
        <v>#REF!</v>
      </c>
      <c r="AY115" s="149" t="e">
        <f>'2022 Srk'!#REF!</f>
        <v>#REF!</v>
      </c>
    </row>
    <row r="116" spans="1:51" ht="15" customHeight="1">
      <c r="A116" s="86" t="s">
        <v>469</v>
      </c>
      <c r="B116" s="25"/>
      <c r="C116" s="26" t="s">
        <v>1659</v>
      </c>
      <c r="D116" s="23">
        <f>'2022 Srk'!D116</f>
        <v>1611024.48</v>
      </c>
      <c r="E116" s="70">
        <f>'2022 Srk'!E116</f>
        <v>2.5592100145159558E-2</v>
      </c>
      <c r="F116" s="23">
        <f>'2022 Srk'!F116</f>
        <v>1593759.1813934739</v>
      </c>
      <c r="G116" s="23">
        <f>'2022 Srk'!G116</f>
        <v>1584628.3137284454</v>
      </c>
      <c r="H116" s="23">
        <f>'2022 Srk'!H116</f>
        <v>9130.8676650284324</v>
      </c>
      <c r="I116" s="23">
        <f>'2022 Srk'!I116</f>
        <v>-128562.30556515389</v>
      </c>
      <c r="J116" s="23">
        <f>'2022 Srk'!J116</f>
        <v>-119431.43790012546</v>
      </c>
      <c r="K116" s="23">
        <f>'2022 Srk'!K116</f>
        <v>60718.185995072439</v>
      </c>
      <c r="L116" s="23"/>
      <c r="M116" s="22">
        <v>1.6903431263843704E-3</v>
      </c>
      <c r="N116" s="27">
        <v>442</v>
      </c>
      <c r="O116" s="1" t="s">
        <v>660</v>
      </c>
      <c r="Q116" s="175"/>
      <c r="S116" s="178"/>
      <c r="T116" s="176"/>
      <c r="U116" s="176"/>
      <c r="V116" s="177"/>
      <c r="W116" s="177"/>
      <c r="X116" s="176"/>
      <c r="Y116" s="177"/>
      <c r="Z116" s="176"/>
      <c r="AA116" s="176"/>
      <c r="AB116" s="177"/>
      <c r="AC116" s="177"/>
      <c r="AD116" s="11"/>
      <c r="AE116" s="151"/>
      <c r="AF116" s="152" t="str">
        <f t="shared" si="2"/>
        <v>Laitila Församling</v>
      </c>
      <c r="AG116" s="153" t="e">
        <f>'2022 Srk'!#REF!</f>
        <v>#REF!</v>
      </c>
      <c r="AH116" s="139" t="e">
        <f>'2022 Srk'!#REF!</f>
        <v>#REF!</v>
      </c>
      <c r="AI116" s="154" t="e">
        <f>'2022 Srk'!#REF!</f>
        <v>#REF!</v>
      </c>
      <c r="AJ116" s="154" t="e">
        <f>'2022 Srk'!#REF!</f>
        <v>#REF!</v>
      </c>
      <c r="AK116" s="154" t="e">
        <f>'2022 Srk'!#REF!</f>
        <v>#REF!</v>
      </c>
      <c r="AU116" s="170" t="str">
        <f t="shared" si="3"/>
        <v>Laitila Församling</v>
      </c>
      <c r="AV116" s="149" t="e">
        <f>'2022 Srk'!#REF!</f>
        <v>#REF!</v>
      </c>
      <c r="AW116" s="150" t="e">
        <f>'2022 Srk'!#REF!</f>
        <v>#REF!</v>
      </c>
      <c r="AX116" s="149" t="e">
        <f>'2022 Srk'!#REF!</f>
        <v>#REF!</v>
      </c>
      <c r="AY116" s="149" t="e">
        <f>'2022 Srk'!#REF!</f>
        <v>#REF!</v>
      </c>
    </row>
    <row r="117" spans="1:51" ht="15" customHeight="1">
      <c r="A117" s="86" t="s">
        <v>469</v>
      </c>
      <c r="B117" s="25"/>
      <c r="C117" s="26" t="s">
        <v>1097</v>
      </c>
      <c r="D117" s="23">
        <f>'2022 Srk'!D117</f>
        <v>12436645.48</v>
      </c>
      <c r="E117" s="70">
        <f>'2022 Srk'!E117</f>
        <v>1.4777987597922149E-2</v>
      </c>
      <c r="F117" s="23">
        <f>'2022 Srk'!F117</f>
        <v>12303362.342132535</v>
      </c>
      <c r="G117" s="23">
        <f>'2022 Srk'!G117</f>
        <v>12373531.8699727</v>
      </c>
      <c r="H117" s="23">
        <f>'2022 Srk'!H117</f>
        <v>-70169.527840165421</v>
      </c>
      <c r="I117" s="23">
        <f>'2022 Srk'!I117</f>
        <v>-992464.01048185816</v>
      </c>
      <c r="J117" s="23">
        <f>'2022 Srk'!J117</f>
        <v>-1062633.5383220236</v>
      </c>
      <c r="K117" s="23">
        <f>'2022 Srk'!K117</f>
        <v>468726.92673758569</v>
      </c>
      <c r="L117" s="23"/>
      <c r="M117" s="22">
        <v>1.7461584836625103E-3</v>
      </c>
      <c r="N117" s="27">
        <v>447</v>
      </c>
      <c r="O117" s="1" t="s">
        <v>662</v>
      </c>
      <c r="Q117" s="175"/>
      <c r="S117" s="178"/>
      <c r="T117" s="176"/>
      <c r="U117" s="176"/>
      <c r="V117" s="177"/>
      <c r="W117" s="177"/>
      <c r="X117" s="176"/>
      <c r="Y117" s="177"/>
      <c r="Z117" s="176"/>
      <c r="AA117" s="176"/>
      <c r="AB117" s="177"/>
      <c r="AC117" s="177"/>
      <c r="AD117" s="11"/>
      <c r="AE117" s="151"/>
      <c r="AF117" s="152" t="str">
        <f t="shared" si="2"/>
        <v>Villmanstrands Kyrkliga Samfällighet</v>
      </c>
      <c r="AG117" s="153" t="e">
        <f>'2022 Srk'!#REF!</f>
        <v>#REF!</v>
      </c>
      <c r="AH117" s="139" t="e">
        <f>'2022 Srk'!#REF!</f>
        <v>#REF!</v>
      </c>
      <c r="AI117" s="154" t="e">
        <f>'2022 Srk'!#REF!</f>
        <v>#REF!</v>
      </c>
      <c r="AJ117" s="154" t="e">
        <f>'2022 Srk'!#REF!</f>
        <v>#REF!</v>
      </c>
      <c r="AK117" s="154" t="e">
        <f>'2022 Srk'!#REF!</f>
        <v>#REF!</v>
      </c>
      <c r="AU117" s="170" t="str">
        <f t="shared" si="3"/>
        <v>Villmanstrands Kyrkliga Samfällighet</v>
      </c>
      <c r="AV117" s="149" t="e">
        <f>'2022 Srk'!#REF!</f>
        <v>#REF!</v>
      </c>
      <c r="AW117" s="150" t="e">
        <f>'2022 Srk'!#REF!</f>
        <v>#REF!</v>
      </c>
      <c r="AX117" s="149" t="e">
        <f>'2022 Srk'!#REF!</f>
        <v>#REF!</v>
      </c>
      <c r="AY117" s="149" t="e">
        <f>'2022 Srk'!#REF!</f>
        <v>#REF!</v>
      </c>
    </row>
    <row r="118" spans="1:51" ht="15" customHeight="1">
      <c r="A118" s="86" t="s">
        <v>469</v>
      </c>
      <c r="B118" s="25"/>
      <c r="C118" s="26" t="s">
        <v>1098</v>
      </c>
      <c r="D118" s="23">
        <f>'2022 Srk'!D118</f>
        <v>3314932.19</v>
      </c>
      <c r="E118" s="70">
        <f>'2022 Srk'!E118</f>
        <v>3.2843059031774313E-2</v>
      </c>
      <c r="F118" s="23">
        <f>'2022 Srk'!F118</f>
        <v>3279406.1661367649</v>
      </c>
      <c r="G118" s="23">
        <f>'2022 Srk'!G118</f>
        <v>3266680.2513507437</v>
      </c>
      <c r="H118" s="23">
        <f>'2022 Srk'!H118</f>
        <v>12725.914786021225</v>
      </c>
      <c r="I118" s="23">
        <f>'2022 Srk'!I118</f>
        <v>-264536.84002278151</v>
      </c>
      <c r="J118" s="23">
        <f>'2022 Srk'!J118</f>
        <v>-251810.92523676029</v>
      </c>
      <c r="K118" s="23">
        <f>'2022 Srk'!K118</f>
        <v>124937.06444080404</v>
      </c>
      <c r="L118" s="23"/>
      <c r="M118" s="22">
        <v>1.7255571042841403E-3</v>
      </c>
      <c r="N118" s="27">
        <v>454</v>
      </c>
      <c r="O118" s="1" t="s">
        <v>664</v>
      </c>
      <c r="Q118" s="175"/>
      <c r="S118" s="178"/>
      <c r="T118" s="176"/>
      <c r="U118" s="176"/>
      <c r="V118" s="177"/>
      <c r="W118" s="177"/>
      <c r="X118" s="176"/>
      <c r="Y118" s="177"/>
      <c r="Z118" s="176"/>
      <c r="AA118" s="176"/>
      <c r="AB118" s="177"/>
      <c r="AC118" s="177"/>
      <c r="AD118" s="11"/>
      <c r="AE118" s="151"/>
      <c r="AF118" s="152" t="str">
        <f t="shared" si="2"/>
        <v>Lappo domkyrkoförsamling</v>
      </c>
      <c r="AG118" s="153" t="e">
        <f>'2022 Srk'!#REF!</f>
        <v>#REF!</v>
      </c>
      <c r="AH118" s="139" t="e">
        <f>'2022 Srk'!#REF!</f>
        <v>#REF!</v>
      </c>
      <c r="AI118" s="154" t="e">
        <f>'2022 Srk'!#REF!</f>
        <v>#REF!</v>
      </c>
      <c r="AJ118" s="154" t="e">
        <f>'2022 Srk'!#REF!</f>
        <v>#REF!</v>
      </c>
      <c r="AK118" s="154" t="e">
        <f>'2022 Srk'!#REF!</f>
        <v>#REF!</v>
      </c>
      <c r="AU118" s="170" t="str">
        <f t="shared" si="3"/>
        <v>Lappo domkyrkoförsamling</v>
      </c>
      <c r="AV118" s="149" t="e">
        <f>'2022 Srk'!#REF!</f>
        <v>#REF!</v>
      </c>
      <c r="AW118" s="150" t="e">
        <f>'2022 Srk'!#REF!</f>
        <v>#REF!</v>
      </c>
      <c r="AX118" s="149" t="e">
        <f>'2022 Srk'!#REF!</f>
        <v>#REF!</v>
      </c>
      <c r="AY118" s="149" t="e">
        <f>'2022 Srk'!#REF!</f>
        <v>#REF!</v>
      </c>
    </row>
    <row r="119" spans="1:51" ht="15" customHeight="1">
      <c r="A119" s="86" t="s">
        <v>469</v>
      </c>
      <c r="B119" s="25"/>
      <c r="C119" s="26" t="s">
        <v>1660</v>
      </c>
      <c r="D119" s="23">
        <f>'2022 Srk'!D119</f>
        <v>3986913.19</v>
      </c>
      <c r="E119" s="70">
        <f>'2022 Srk'!E119</f>
        <v>6.1631443682657938E-2</v>
      </c>
      <c r="F119" s="23">
        <f>'2022 Srk'!F119</f>
        <v>3944185.5669264835</v>
      </c>
      <c r="G119" s="23">
        <f>'2022 Srk'!G119</f>
        <v>3953364.5632757302</v>
      </c>
      <c r="H119" s="23">
        <f>'2022 Srk'!H119</f>
        <v>-9178.9963492467068</v>
      </c>
      <c r="I119" s="23">
        <f>'2022 Srk'!I119</f>
        <v>-318161.98832343158</v>
      </c>
      <c r="J119" s="23">
        <f>'2022 Srk'!J119</f>
        <v>-327340.98467267829</v>
      </c>
      <c r="K119" s="23">
        <f>'2022 Srk'!K119</f>
        <v>150263.47496384883</v>
      </c>
      <c r="L119" s="23"/>
      <c r="M119" s="22">
        <v>1.5628545614997488E-3</v>
      </c>
      <c r="N119" s="27">
        <v>407</v>
      </c>
      <c r="O119" s="1" t="s">
        <v>1101</v>
      </c>
      <c r="Q119" s="175"/>
      <c r="S119" s="178"/>
      <c r="T119" s="176"/>
      <c r="U119" s="176"/>
      <c r="V119" s="177"/>
      <c r="W119" s="177"/>
      <c r="X119" s="176"/>
      <c r="Y119" s="177"/>
      <c r="Z119" s="176"/>
      <c r="AA119" s="176"/>
      <c r="AB119" s="177"/>
      <c r="AC119" s="177"/>
      <c r="AD119" s="11"/>
      <c r="AE119" s="151"/>
      <c r="AF119" s="152" t="str">
        <f t="shared" si="2"/>
        <v>Laukaa Församling</v>
      </c>
      <c r="AG119" s="153" t="e">
        <f>'2022 Srk'!#REF!</f>
        <v>#REF!</v>
      </c>
      <c r="AH119" s="139" t="e">
        <f>'2022 Srk'!#REF!</f>
        <v>#REF!</v>
      </c>
      <c r="AI119" s="154" t="e">
        <f>'2022 Srk'!#REF!</f>
        <v>#REF!</v>
      </c>
      <c r="AJ119" s="154" t="e">
        <f>'2022 Srk'!#REF!</f>
        <v>#REF!</v>
      </c>
      <c r="AK119" s="154" t="e">
        <f>'2022 Srk'!#REF!</f>
        <v>#REF!</v>
      </c>
      <c r="AU119" s="170" t="str">
        <f t="shared" si="3"/>
        <v>Laukaa Församling</v>
      </c>
      <c r="AV119" s="149" t="e">
        <f>'2022 Srk'!#REF!</f>
        <v>#REF!</v>
      </c>
      <c r="AW119" s="150" t="e">
        <f>'2022 Srk'!#REF!</f>
        <v>#REF!</v>
      </c>
      <c r="AX119" s="149" t="e">
        <f>'2022 Srk'!#REF!</f>
        <v>#REF!</v>
      </c>
      <c r="AY119" s="149" t="e">
        <f>'2022 Srk'!#REF!</f>
        <v>#REF!</v>
      </c>
    </row>
    <row r="120" spans="1:51" ht="15" customHeight="1">
      <c r="A120" s="86" t="s">
        <v>469</v>
      </c>
      <c r="B120" s="25"/>
      <c r="C120" s="26" t="s">
        <v>1661</v>
      </c>
      <c r="D120" s="23">
        <f>'2022 Srk'!D120</f>
        <v>606949.93999999994</v>
      </c>
      <c r="E120" s="70">
        <f>'2022 Srk'!E120</f>
        <v>-1.8188951795933272E-3</v>
      </c>
      <c r="F120" s="23">
        <f>'2022 Srk'!F120</f>
        <v>600445.27661132615</v>
      </c>
      <c r="G120" s="23">
        <f>'2022 Srk'!G120</f>
        <v>616364.95450345532</v>
      </c>
      <c r="H120" s="23">
        <f>'2022 Srk'!H120</f>
        <v>-15919.67789212917</v>
      </c>
      <c r="I120" s="23">
        <f>'2022 Srk'!I120</f>
        <v>-48435.566695443267</v>
      </c>
      <c r="J120" s="23">
        <f>'2022 Srk'!J120</f>
        <v>-64355.244587572437</v>
      </c>
      <c r="K120" s="23">
        <f>'2022 Srk'!K120</f>
        <v>22875.443423813183</v>
      </c>
      <c r="L120" s="23"/>
      <c r="M120" s="22">
        <v>2.2168343165342337E-2</v>
      </c>
      <c r="N120" s="27">
        <v>465</v>
      </c>
      <c r="O120" s="1" t="s">
        <v>666</v>
      </c>
      <c r="Q120" s="175"/>
      <c r="S120" s="178"/>
      <c r="T120" s="176"/>
      <c r="U120" s="176"/>
      <c r="V120" s="177"/>
      <c r="W120" s="177"/>
      <c r="X120" s="176"/>
      <c r="Y120" s="177"/>
      <c r="Z120" s="176"/>
      <c r="AA120" s="176"/>
      <c r="AB120" s="177"/>
      <c r="AC120" s="177"/>
      <c r="AD120" s="11"/>
      <c r="AE120" s="151"/>
      <c r="AF120" s="152" t="str">
        <f t="shared" si="2"/>
        <v>Lemland-Lumparlands Församling</v>
      </c>
      <c r="AG120" s="153" t="e">
        <f>'2022 Srk'!#REF!</f>
        <v>#REF!</v>
      </c>
      <c r="AH120" s="139" t="e">
        <f>'2022 Srk'!#REF!</f>
        <v>#REF!</v>
      </c>
      <c r="AI120" s="154" t="e">
        <f>'2022 Srk'!#REF!</f>
        <v>#REF!</v>
      </c>
      <c r="AJ120" s="154" t="e">
        <f>'2022 Srk'!#REF!</f>
        <v>#REF!</v>
      </c>
      <c r="AK120" s="154" t="e">
        <f>'2022 Srk'!#REF!</f>
        <v>#REF!</v>
      </c>
      <c r="AU120" s="170" t="str">
        <f t="shared" si="3"/>
        <v>Lemland-Lumparlands Församling</v>
      </c>
      <c r="AV120" s="149" t="e">
        <f>'2022 Srk'!#REF!</f>
        <v>#REF!</v>
      </c>
      <c r="AW120" s="150" t="e">
        <f>'2022 Srk'!#REF!</f>
        <v>#REF!</v>
      </c>
      <c r="AX120" s="149" t="e">
        <f>'2022 Srk'!#REF!</f>
        <v>#REF!</v>
      </c>
      <c r="AY120" s="149" t="e">
        <f>'2022 Srk'!#REF!</f>
        <v>#REF!</v>
      </c>
    </row>
    <row r="121" spans="1:51" ht="15" customHeight="1">
      <c r="A121" s="86" t="s">
        <v>469</v>
      </c>
      <c r="B121" s="25"/>
      <c r="C121" s="26" t="s">
        <v>1662</v>
      </c>
      <c r="D121" s="23">
        <f>'2022 Srk'!D121</f>
        <v>4507640.29</v>
      </c>
      <c r="E121" s="70">
        <f>'2022 Srk'!E121</f>
        <v>4.1497856555525292E-2</v>
      </c>
      <c r="F121" s="23">
        <f>'2022 Srk'!F121</f>
        <v>4459332.0509981588</v>
      </c>
      <c r="G121" s="23">
        <f>'2022 Srk'!G121</f>
        <v>4443032.3443675032</v>
      </c>
      <c r="H121" s="23">
        <f>'2022 Srk'!H121</f>
        <v>16299.706630655564</v>
      </c>
      <c r="I121" s="23">
        <f>'2022 Srk'!I121</f>
        <v>-359716.8357992791</v>
      </c>
      <c r="J121" s="23">
        <f>'2022 Srk'!J121</f>
        <v>-343417.12916862353</v>
      </c>
      <c r="K121" s="23">
        <f>'2022 Srk'!K121</f>
        <v>169889.25055136488</v>
      </c>
      <c r="L121" s="23"/>
      <c r="M121" s="22">
        <v>8.1944975910980939E-4</v>
      </c>
      <c r="N121" s="27">
        <v>472</v>
      </c>
      <c r="O121" s="1" t="s">
        <v>668</v>
      </c>
      <c r="Q121" s="175"/>
      <c r="S121" s="178"/>
      <c r="T121" s="176"/>
      <c r="U121" s="176"/>
      <c r="V121" s="177"/>
      <c r="W121" s="177"/>
      <c r="X121" s="176"/>
      <c r="Y121" s="177"/>
      <c r="Z121" s="176"/>
      <c r="AA121" s="176"/>
      <c r="AB121" s="177"/>
      <c r="AC121" s="177"/>
      <c r="AD121" s="11"/>
      <c r="AE121" s="151"/>
      <c r="AF121" s="152" t="str">
        <f t="shared" si="2"/>
        <v>Lempäälä Församling</v>
      </c>
      <c r="AG121" s="153" t="e">
        <f>'2022 Srk'!#REF!</f>
        <v>#REF!</v>
      </c>
      <c r="AH121" s="139" t="e">
        <f>'2022 Srk'!#REF!</f>
        <v>#REF!</v>
      </c>
      <c r="AI121" s="154" t="e">
        <f>'2022 Srk'!#REF!</f>
        <v>#REF!</v>
      </c>
      <c r="AJ121" s="154" t="e">
        <f>'2022 Srk'!#REF!</f>
        <v>#REF!</v>
      </c>
      <c r="AK121" s="154" t="e">
        <f>'2022 Srk'!#REF!</f>
        <v>#REF!</v>
      </c>
      <c r="AU121" s="170" t="str">
        <f t="shared" si="3"/>
        <v>Lempäälä Församling</v>
      </c>
      <c r="AV121" s="149" t="e">
        <f>'2022 Srk'!#REF!</f>
        <v>#REF!</v>
      </c>
      <c r="AW121" s="150" t="e">
        <f>'2022 Srk'!#REF!</f>
        <v>#REF!</v>
      </c>
      <c r="AX121" s="149" t="e">
        <f>'2022 Srk'!#REF!</f>
        <v>#REF!</v>
      </c>
      <c r="AY121" s="149" t="e">
        <f>'2022 Srk'!#REF!</f>
        <v>#REF!</v>
      </c>
    </row>
    <row r="122" spans="1:51" ht="15" customHeight="1">
      <c r="A122" s="86" t="s">
        <v>469</v>
      </c>
      <c r="B122" s="25"/>
      <c r="C122" s="26" t="s">
        <v>1663</v>
      </c>
      <c r="D122" s="23">
        <f>'2022 Srk'!D122</f>
        <v>1783221.94</v>
      </c>
      <c r="E122" s="70">
        <f>'2022 Srk'!E122</f>
        <v>3.8222459832095712E-3</v>
      </c>
      <c r="F122" s="23">
        <f>'2022 Srk'!F122</f>
        <v>1764111.2066386989</v>
      </c>
      <c r="G122" s="23">
        <f>'2022 Srk'!G122</f>
        <v>1785870.8949910728</v>
      </c>
      <c r="H122" s="23">
        <f>'2022 Srk'!H122</f>
        <v>-21759.688352373894</v>
      </c>
      <c r="I122" s="23">
        <f>'2022 Srk'!I122</f>
        <v>-142303.93565513453</v>
      </c>
      <c r="J122" s="23">
        <f>'2022 Srk'!J122</f>
        <v>-164063.62400750842</v>
      </c>
      <c r="K122" s="23">
        <f>'2022 Srk'!K122</f>
        <v>67208.166460272478</v>
      </c>
      <c r="L122" s="23"/>
      <c r="M122" s="22">
        <v>4.6107794292571443E-3</v>
      </c>
      <c r="N122" s="27">
        <v>475</v>
      </c>
      <c r="O122" s="1" t="s">
        <v>1105</v>
      </c>
      <c r="Q122" s="175"/>
      <c r="S122" s="178"/>
      <c r="T122" s="176"/>
      <c r="U122" s="176"/>
      <c r="V122" s="177"/>
      <c r="W122" s="177"/>
      <c r="X122" s="176"/>
      <c r="Y122" s="177"/>
      <c r="Z122" s="176"/>
      <c r="AA122" s="176"/>
      <c r="AB122" s="177"/>
      <c r="AC122" s="177"/>
      <c r="AD122" s="11"/>
      <c r="AE122" s="151"/>
      <c r="AF122" s="152" t="str">
        <f t="shared" si="2"/>
        <v>Leppävirta Församling</v>
      </c>
      <c r="AG122" s="153" t="e">
        <f>'2022 Srk'!#REF!</f>
        <v>#REF!</v>
      </c>
      <c r="AH122" s="139" t="e">
        <f>'2022 Srk'!#REF!</f>
        <v>#REF!</v>
      </c>
      <c r="AI122" s="154" t="e">
        <f>'2022 Srk'!#REF!</f>
        <v>#REF!</v>
      </c>
      <c r="AJ122" s="154" t="e">
        <f>'2022 Srk'!#REF!</f>
        <v>#REF!</v>
      </c>
      <c r="AK122" s="154" t="e">
        <f>'2022 Srk'!#REF!</f>
        <v>#REF!</v>
      </c>
      <c r="AU122" s="170" t="str">
        <f t="shared" si="3"/>
        <v>Leppävirta Församling</v>
      </c>
      <c r="AV122" s="149" t="e">
        <f>'2022 Srk'!#REF!</f>
        <v>#REF!</v>
      </c>
      <c r="AW122" s="150" t="e">
        <f>'2022 Srk'!#REF!</f>
        <v>#REF!</v>
      </c>
      <c r="AX122" s="149" t="e">
        <f>'2022 Srk'!#REF!</f>
        <v>#REF!</v>
      </c>
      <c r="AY122" s="149" t="e">
        <f>'2022 Srk'!#REF!</f>
        <v>#REF!</v>
      </c>
    </row>
    <row r="123" spans="1:51" ht="15" customHeight="1">
      <c r="A123" s="86" t="s">
        <v>469</v>
      </c>
      <c r="B123" s="25"/>
      <c r="C123" s="26" t="s">
        <v>1664</v>
      </c>
      <c r="D123" s="23">
        <f>'2022 Srk'!D123</f>
        <v>4407431.7300000004</v>
      </c>
      <c r="E123" s="70">
        <f>'2022 Srk'!E123</f>
        <v>2.1399284930632589E-2</v>
      </c>
      <c r="F123" s="23">
        <f>'2022 Srk'!F123</f>
        <v>4360197.4229792114</v>
      </c>
      <c r="G123" s="23">
        <f>'2022 Srk'!G123</f>
        <v>4392127.7061820105</v>
      </c>
      <c r="H123" s="23">
        <f>'2022 Srk'!H123</f>
        <v>-31930.283202799037</v>
      </c>
      <c r="I123" s="23">
        <f>'2022 Srk'!I123</f>
        <v>-351720.03396858065</v>
      </c>
      <c r="J123" s="23">
        <f>'2022 Srk'!J123</f>
        <v>-383650.31717137969</v>
      </c>
      <c r="K123" s="23">
        <f>'2022 Srk'!K123</f>
        <v>166112.47244531254</v>
      </c>
      <c r="L123" s="23"/>
      <c r="M123" s="22">
        <v>3.0443823412608048E-3</v>
      </c>
      <c r="N123" s="27">
        <v>484</v>
      </c>
      <c r="O123" s="1" t="s">
        <v>672</v>
      </c>
      <c r="Q123" s="175"/>
      <c r="S123" s="178"/>
      <c r="T123" s="176"/>
      <c r="U123" s="176"/>
      <c r="V123" s="177"/>
      <c r="W123" s="177"/>
      <c r="X123" s="176"/>
      <c r="Y123" s="177"/>
      <c r="Z123" s="176"/>
      <c r="AA123" s="176"/>
      <c r="AB123" s="177"/>
      <c r="AC123" s="177"/>
      <c r="AD123" s="11"/>
      <c r="AE123" s="151"/>
      <c r="AF123" s="152" t="str">
        <f t="shared" si="2"/>
        <v>Lundo Församling</v>
      </c>
      <c r="AG123" s="153" t="e">
        <f>'2022 Srk'!#REF!</f>
        <v>#REF!</v>
      </c>
      <c r="AH123" s="139" t="e">
        <f>'2022 Srk'!#REF!</f>
        <v>#REF!</v>
      </c>
      <c r="AI123" s="154" t="e">
        <f>'2022 Srk'!#REF!</f>
        <v>#REF!</v>
      </c>
      <c r="AJ123" s="154" t="e">
        <f>'2022 Srk'!#REF!</f>
        <v>#REF!</v>
      </c>
      <c r="AK123" s="154" t="e">
        <f>'2022 Srk'!#REF!</f>
        <v>#REF!</v>
      </c>
      <c r="AU123" s="170" t="str">
        <f t="shared" si="3"/>
        <v>Lundo Församling</v>
      </c>
      <c r="AV123" s="149" t="e">
        <f>'2022 Srk'!#REF!</f>
        <v>#REF!</v>
      </c>
      <c r="AW123" s="150" t="e">
        <f>'2022 Srk'!#REF!</f>
        <v>#REF!</v>
      </c>
      <c r="AX123" s="149" t="e">
        <f>'2022 Srk'!#REF!</f>
        <v>#REF!</v>
      </c>
      <c r="AY123" s="149" t="e">
        <f>'2022 Srk'!#REF!</f>
        <v>#REF!</v>
      </c>
    </row>
    <row r="124" spans="1:51" ht="15" customHeight="1">
      <c r="A124" s="86" t="s">
        <v>469</v>
      </c>
      <c r="B124" s="25"/>
      <c r="C124" s="26" t="s">
        <v>1665</v>
      </c>
      <c r="D124" s="23">
        <f>'2022 Srk'!D124</f>
        <v>1676379.44</v>
      </c>
      <c r="E124" s="70">
        <f>'2022 Srk'!E124</f>
        <v>-7.7673051079326649E-3</v>
      </c>
      <c r="F124" s="23">
        <f>'2022 Srk'!F124</f>
        <v>1658413.7343457688</v>
      </c>
      <c r="G124" s="23">
        <f>'2022 Srk'!G124</f>
        <v>1673029.5998263906</v>
      </c>
      <c r="H124" s="23">
        <f>'2022 Srk'!H124</f>
        <v>-14615.865480621811</v>
      </c>
      <c r="I124" s="23">
        <f>'2022 Srk'!I124</f>
        <v>-133777.73490345819</v>
      </c>
      <c r="J124" s="23">
        <f>'2022 Srk'!J124</f>
        <v>-148393.60038408</v>
      </c>
      <c r="K124" s="23">
        <f>'2022 Srk'!K124</f>
        <v>63181.360618576939</v>
      </c>
      <c r="L124" s="23"/>
      <c r="M124" s="22">
        <v>7.7549562124404328E-3</v>
      </c>
      <c r="N124" s="27">
        <v>384</v>
      </c>
      <c r="O124" s="1" t="s">
        <v>636</v>
      </c>
      <c r="Q124" s="175"/>
      <c r="S124" s="178"/>
      <c r="T124" s="176"/>
      <c r="U124" s="176"/>
      <c r="V124" s="177"/>
      <c r="W124" s="177"/>
      <c r="X124" s="176"/>
      <c r="Y124" s="177"/>
      <c r="Z124" s="176"/>
      <c r="AA124" s="176"/>
      <c r="AB124" s="177"/>
      <c r="AC124" s="177"/>
      <c r="AD124" s="11"/>
      <c r="AE124" s="151"/>
      <c r="AF124" s="152" t="str">
        <f t="shared" si="2"/>
        <v>Lieksa Församling</v>
      </c>
      <c r="AG124" s="153" t="e">
        <f>'2022 Srk'!#REF!</f>
        <v>#REF!</v>
      </c>
      <c r="AH124" s="139" t="e">
        <f>'2022 Srk'!#REF!</f>
        <v>#REF!</v>
      </c>
      <c r="AI124" s="154" t="e">
        <f>'2022 Srk'!#REF!</f>
        <v>#REF!</v>
      </c>
      <c r="AJ124" s="154" t="e">
        <f>'2022 Srk'!#REF!</f>
        <v>#REF!</v>
      </c>
      <c r="AK124" s="154" t="e">
        <f>'2022 Srk'!#REF!</f>
        <v>#REF!</v>
      </c>
      <c r="AU124" s="170" t="str">
        <f t="shared" si="3"/>
        <v>Lieksa Församling</v>
      </c>
      <c r="AV124" s="149" t="e">
        <f>'2022 Srk'!#REF!</f>
        <v>#REF!</v>
      </c>
      <c r="AW124" s="150" t="e">
        <f>'2022 Srk'!#REF!</f>
        <v>#REF!</v>
      </c>
      <c r="AX124" s="149" t="e">
        <f>'2022 Srk'!#REF!</f>
        <v>#REF!</v>
      </c>
      <c r="AY124" s="149" t="e">
        <f>'2022 Srk'!#REF!</f>
        <v>#REF!</v>
      </c>
    </row>
    <row r="125" spans="1:51" ht="15" customHeight="1">
      <c r="A125" s="86" t="s">
        <v>469</v>
      </c>
      <c r="B125" s="25"/>
      <c r="C125" s="26" t="s">
        <v>1666</v>
      </c>
      <c r="D125" s="23">
        <f>'2022 Srk'!D125</f>
        <v>2011800.76</v>
      </c>
      <c r="E125" s="70">
        <f>'2022 Srk'!E125</f>
        <v>1.2412510869540982E-2</v>
      </c>
      <c r="F125" s="23">
        <f>'2022 Srk'!F125</f>
        <v>1990240.3546247594</v>
      </c>
      <c r="G125" s="23">
        <f>'2022 Srk'!G125</f>
        <v>2008020.9663009883</v>
      </c>
      <c r="H125" s="23">
        <f>'2022 Srk'!H125</f>
        <v>-17780.611676228931</v>
      </c>
      <c r="I125" s="23">
        <f>'2022 Srk'!I125</f>
        <v>-160544.88758813203</v>
      </c>
      <c r="J125" s="23">
        <f>'2022 Srk'!J125</f>
        <v>-178325.49926436096</v>
      </c>
      <c r="K125" s="23">
        <f>'2022 Srk'!K125</f>
        <v>75823.113954611108</v>
      </c>
      <c r="L125" s="23"/>
      <c r="M125" s="22">
        <v>2.9973165961155263E-4</v>
      </c>
      <c r="N125" s="27">
        <v>500</v>
      </c>
      <c r="O125" s="1" t="s">
        <v>674</v>
      </c>
      <c r="Q125" s="175"/>
      <c r="S125" s="178"/>
      <c r="T125" s="176"/>
      <c r="U125" s="176"/>
      <c r="V125" s="177"/>
      <c r="W125" s="177"/>
      <c r="X125" s="176"/>
      <c r="Y125" s="177"/>
      <c r="Z125" s="176"/>
      <c r="AA125" s="176"/>
      <c r="AB125" s="177"/>
      <c r="AC125" s="177"/>
      <c r="AD125" s="11"/>
      <c r="AE125" s="151"/>
      <c r="AF125" s="152" t="str">
        <f t="shared" si="2"/>
        <v>Limingo Församling</v>
      </c>
      <c r="AG125" s="153" t="e">
        <f>'2022 Srk'!#REF!</f>
        <v>#REF!</v>
      </c>
      <c r="AH125" s="139" t="e">
        <f>'2022 Srk'!#REF!</f>
        <v>#REF!</v>
      </c>
      <c r="AI125" s="154" t="e">
        <f>'2022 Srk'!#REF!</f>
        <v>#REF!</v>
      </c>
      <c r="AJ125" s="154" t="e">
        <f>'2022 Srk'!#REF!</f>
        <v>#REF!</v>
      </c>
      <c r="AK125" s="154" t="e">
        <f>'2022 Srk'!#REF!</f>
        <v>#REF!</v>
      </c>
      <c r="AU125" s="170" t="str">
        <f t="shared" si="3"/>
        <v>Limingo Församling</v>
      </c>
      <c r="AV125" s="149" t="e">
        <f>'2022 Srk'!#REF!</f>
        <v>#REF!</v>
      </c>
      <c r="AW125" s="150" t="e">
        <f>'2022 Srk'!#REF!</f>
        <v>#REF!</v>
      </c>
      <c r="AX125" s="149" t="e">
        <f>'2022 Srk'!#REF!</f>
        <v>#REF!</v>
      </c>
      <c r="AY125" s="149" t="e">
        <f>'2022 Srk'!#REF!</f>
        <v>#REF!</v>
      </c>
    </row>
    <row r="126" spans="1:51" ht="15" customHeight="1">
      <c r="A126" s="86" t="s">
        <v>469</v>
      </c>
      <c r="B126" s="25"/>
      <c r="C126" s="26" t="s">
        <v>1667</v>
      </c>
      <c r="D126" s="23">
        <f>'2022 Srk'!D126</f>
        <v>2409257.33</v>
      </c>
      <c r="E126" s="70">
        <f>'2022 Srk'!E126</f>
        <v>-1.5842600424782138E-2</v>
      </c>
      <c r="F126" s="23">
        <f>'2022 Srk'!F126</f>
        <v>2383437.3950835476</v>
      </c>
      <c r="G126" s="23">
        <f>'2022 Srk'!G126</f>
        <v>2401253.5594034423</v>
      </c>
      <c r="H126" s="23">
        <f>'2022 Srk'!H126</f>
        <v>-17816.164319894742</v>
      </c>
      <c r="I126" s="23">
        <f>'2022 Srk'!I126</f>
        <v>-192262.55149428072</v>
      </c>
      <c r="J126" s="23">
        <f>'2022 Srk'!J126</f>
        <v>-210078.71581417546</v>
      </c>
      <c r="K126" s="23">
        <f>'2022 Srk'!K126</f>
        <v>90802.924777984517</v>
      </c>
      <c r="L126" s="23"/>
      <c r="M126" s="22">
        <v>4.520850835378707E-4</v>
      </c>
      <c r="N126" s="27">
        <v>507</v>
      </c>
      <c r="O126" s="1" t="s">
        <v>676</v>
      </c>
      <c r="Q126" s="175"/>
      <c r="S126" s="178"/>
      <c r="T126" s="176"/>
      <c r="U126" s="176"/>
      <c r="V126" s="177"/>
      <c r="W126" s="177"/>
      <c r="X126" s="176"/>
      <c r="Y126" s="177"/>
      <c r="Z126" s="176"/>
      <c r="AA126" s="176"/>
      <c r="AB126" s="177"/>
      <c r="AC126" s="177"/>
      <c r="AD126" s="11"/>
      <c r="AE126" s="151"/>
      <c r="AF126" s="152" t="str">
        <f t="shared" si="2"/>
        <v>Liperi Församling</v>
      </c>
      <c r="AG126" s="153" t="e">
        <f>'2022 Srk'!#REF!</f>
        <v>#REF!</v>
      </c>
      <c r="AH126" s="139" t="e">
        <f>'2022 Srk'!#REF!</f>
        <v>#REF!</v>
      </c>
      <c r="AI126" s="154" t="e">
        <f>'2022 Srk'!#REF!</f>
        <v>#REF!</v>
      </c>
      <c r="AJ126" s="154" t="e">
        <f>'2022 Srk'!#REF!</f>
        <v>#REF!</v>
      </c>
      <c r="AK126" s="154" t="e">
        <f>'2022 Srk'!#REF!</f>
        <v>#REF!</v>
      </c>
      <c r="AU126" s="170" t="str">
        <f t="shared" si="3"/>
        <v>Liperi Församling</v>
      </c>
      <c r="AV126" s="149" t="e">
        <f>'2022 Srk'!#REF!</f>
        <v>#REF!</v>
      </c>
      <c r="AW126" s="150" t="e">
        <f>'2022 Srk'!#REF!</f>
        <v>#REF!</v>
      </c>
      <c r="AX126" s="149" t="e">
        <f>'2022 Srk'!#REF!</f>
        <v>#REF!</v>
      </c>
      <c r="AY126" s="149" t="e">
        <f>'2022 Srk'!#REF!</f>
        <v>#REF!</v>
      </c>
    </row>
    <row r="127" spans="1:51" ht="15" customHeight="1">
      <c r="A127" s="86" t="s">
        <v>469</v>
      </c>
      <c r="B127" s="25"/>
      <c r="C127" s="26" t="s">
        <v>1109</v>
      </c>
      <c r="D127" s="23">
        <f>'2022 Srk'!D127</f>
        <v>8388767.1899999995</v>
      </c>
      <c r="E127" s="70">
        <f>'2022 Srk'!E127</f>
        <v>1.5358971898832063E-2</v>
      </c>
      <c r="F127" s="23">
        <f>'2022 Srk'!F127</f>
        <v>8298865.0362624107</v>
      </c>
      <c r="G127" s="23">
        <f>'2022 Srk'!G127</f>
        <v>8343904.6640174277</v>
      </c>
      <c r="H127" s="23">
        <f>'2022 Srk'!H127</f>
        <v>-45039.62775501702</v>
      </c>
      <c r="I127" s="23">
        <f>'2022 Srk'!I127</f>
        <v>-669436.91060220101</v>
      </c>
      <c r="J127" s="23">
        <f>'2022 Srk'!J127</f>
        <v>-714476.53835721803</v>
      </c>
      <c r="K127" s="23">
        <f>'2022 Srk'!K127</f>
        <v>316165.72735864401</v>
      </c>
      <c r="L127" s="23"/>
      <c r="M127" s="22">
        <v>2.0720747439580658E-2</v>
      </c>
      <c r="N127" s="27">
        <v>517</v>
      </c>
      <c r="O127" s="1" t="s">
        <v>1111</v>
      </c>
      <c r="Q127" s="175"/>
      <c r="S127" s="178"/>
      <c r="T127" s="176"/>
      <c r="U127" s="176"/>
      <c r="V127" s="177"/>
      <c r="W127" s="177"/>
      <c r="X127" s="176"/>
      <c r="Y127" s="177"/>
      <c r="Z127" s="176"/>
      <c r="AA127" s="176"/>
      <c r="AB127" s="177"/>
      <c r="AC127" s="177"/>
      <c r="AD127" s="11"/>
      <c r="AE127" s="151"/>
      <c r="AF127" s="152" t="str">
        <f t="shared" si="2"/>
        <v>Lojo församling</v>
      </c>
      <c r="AG127" s="153" t="e">
        <f>'2022 Srk'!#REF!</f>
        <v>#REF!</v>
      </c>
      <c r="AH127" s="139" t="e">
        <f>'2022 Srk'!#REF!</f>
        <v>#REF!</v>
      </c>
      <c r="AI127" s="154" t="e">
        <f>'2022 Srk'!#REF!</f>
        <v>#REF!</v>
      </c>
      <c r="AJ127" s="154" t="e">
        <f>'2022 Srk'!#REF!</f>
        <v>#REF!</v>
      </c>
      <c r="AK127" s="154" t="e">
        <f>'2022 Srk'!#REF!</f>
        <v>#REF!</v>
      </c>
      <c r="AU127" s="170" t="str">
        <f t="shared" si="3"/>
        <v>Lojo församling</v>
      </c>
      <c r="AV127" s="149" t="e">
        <f>'2022 Srk'!#REF!</f>
        <v>#REF!</v>
      </c>
      <c r="AW127" s="150" t="e">
        <f>'2022 Srk'!#REF!</f>
        <v>#REF!</v>
      </c>
      <c r="AX127" s="149" t="e">
        <f>'2022 Srk'!#REF!</f>
        <v>#REF!</v>
      </c>
      <c r="AY127" s="149" t="e">
        <f>'2022 Srk'!#REF!</f>
        <v>#REF!</v>
      </c>
    </row>
    <row r="128" spans="1:51" ht="15" customHeight="1">
      <c r="A128" s="86" t="s">
        <v>469</v>
      </c>
      <c r="B128" s="25"/>
      <c r="C128" s="26" t="s">
        <v>1668</v>
      </c>
      <c r="D128" s="23">
        <f>'2022 Srk'!D128</f>
        <v>2986222.31</v>
      </c>
      <c r="E128" s="70">
        <f>'2022 Srk'!E128</f>
        <v>1.0922101972259401E-2</v>
      </c>
      <c r="F128" s="23">
        <f>'2022 Srk'!F128</f>
        <v>2954219.059566698</v>
      </c>
      <c r="G128" s="23">
        <f>'2022 Srk'!G128</f>
        <v>2976257.0002938746</v>
      </c>
      <c r="H128" s="23">
        <f>'2022 Srk'!H128</f>
        <v>-22037.94072717661</v>
      </c>
      <c r="I128" s="23">
        <f>'2022 Srk'!I128</f>
        <v>-238305.2708818551</v>
      </c>
      <c r="J128" s="23">
        <f>'2022 Srk'!J128</f>
        <v>-260343.21160903171</v>
      </c>
      <c r="K128" s="23">
        <f>'2022 Srk'!K128</f>
        <v>112548.25975159291</v>
      </c>
      <c r="L128" s="23"/>
      <c r="M128" s="22">
        <v>1.706982274926522E-3</v>
      </c>
      <c r="N128" s="27">
        <v>518</v>
      </c>
      <c r="O128" s="1" t="s">
        <v>678</v>
      </c>
      <c r="Q128" s="175"/>
      <c r="S128" s="178"/>
      <c r="T128" s="176"/>
      <c r="U128" s="176"/>
      <c r="V128" s="177"/>
      <c r="W128" s="177"/>
      <c r="X128" s="176"/>
      <c r="Y128" s="177"/>
      <c r="Z128" s="176"/>
      <c r="AA128" s="176"/>
      <c r="AB128" s="177"/>
      <c r="AC128" s="177"/>
      <c r="AD128" s="11"/>
      <c r="AE128" s="151"/>
      <c r="AF128" s="152" t="str">
        <f t="shared" si="2"/>
        <v>Loimaa Församling</v>
      </c>
      <c r="AG128" s="153" t="e">
        <f>'2022 Srk'!#REF!</f>
        <v>#REF!</v>
      </c>
      <c r="AH128" s="139" t="e">
        <f>'2022 Srk'!#REF!</f>
        <v>#REF!</v>
      </c>
      <c r="AI128" s="154" t="e">
        <f>'2022 Srk'!#REF!</f>
        <v>#REF!</v>
      </c>
      <c r="AJ128" s="154" t="e">
        <f>'2022 Srk'!#REF!</f>
        <v>#REF!</v>
      </c>
      <c r="AK128" s="154" t="e">
        <f>'2022 Srk'!#REF!</f>
        <v>#REF!</v>
      </c>
      <c r="AU128" s="170" t="str">
        <f t="shared" si="3"/>
        <v>Loimaa Församling</v>
      </c>
      <c r="AV128" s="149" t="e">
        <f>'2022 Srk'!#REF!</f>
        <v>#REF!</v>
      </c>
      <c r="AW128" s="150" t="e">
        <f>'2022 Srk'!#REF!</f>
        <v>#REF!</v>
      </c>
      <c r="AX128" s="149" t="e">
        <f>'2022 Srk'!#REF!</f>
        <v>#REF!</v>
      </c>
      <c r="AY128" s="149" t="e">
        <f>'2022 Srk'!#REF!</f>
        <v>#REF!</v>
      </c>
    </row>
    <row r="129" spans="1:51" ht="15" customHeight="1">
      <c r="A129" s="86" t="s">
        <v>469</v>
      </c>
      <c r="B129" s="25"/>
      <c r="C129" s="26" t="s">
        <v>1669</v>
      </c>
      <c r="D129" s="23">
        <f>'2022 Srk'!D129</f>
        <v>1538019.61</v>
      </c>
      <c r="E129" s="70">
        <f>'2022 Srk'!E129</f>
        <v>4.9529106502141929E-3</v>
      </c>
      <c r="F129" s="23">
        <f>'2022 Srk'!F129</f>
        <v>1521536.7022856846</v>
      </c>
      <c r="G129" s="23">
        <f>'2022 Srk'!G129</f>
        <v>1528778.7540419707</v>
      </c>
      <c r="H129" s="23">
        <f>'2022 Srk'!H129</f>
        <v>-7242.0517562860623</v>
      </c>
      <c r="I129" s="23">
        <f>'2022 Srk'!I129</f>
        <v>-122736.40129045019</v>
      </c>
      <c r="J129" s="23">
        <f>'2022 Srk'!J129</f>
        <v>-129978.45304673625</v>
      </c>
      <c r="K129" s="23">
        <f>'2022 Srk'!K129</f>
        <v>57966.692563261851</v>
      </c>
      <c r="L129" s="23"/>
      <c r="M129" s="22">
        <v>1.7482549182387187E-3</v>
      </c>
      <c r="N129" s="27">
        <v>523</v>
      </c>
      <c r="O129" s="1" t="s">
        <v>680</v>
      </c>
      <c r="Q129" s="175"/>
      <c r="S129" s="178"/>
      <c r="T129" s="176"/>
      <c r="U129" s="176"/>
      <c r="V129" s="177"/>
      <c r="W129" s="177"/>
      <c r="X129" s="176"/>
      <c r="Y129" s="177"/>
      <c r="Z129" s="176"/>
      <c r="AA129" s="176"/>
      <c r="AB129" s="177"/>
      <c r="AC129" s="177"/>
      <c r="AD129" s="11"/>
      <c r="AE129" s="151"/>
      <c r="AF129" s="152" t="str">
        <f t="shared" si="2"/>
        <v>Loppi Församling</v>
      </c>
      <c r="AG129" s="153" t="e">
        <f>'2022 Srk'!#REF!</f>
        <v>#REF!</v>
      </c>
      <c r="AH129" s="139" t="e">
        <f>'2022 Srk'!#REF!</f>
        <v>#REF!</v>
      </c>
      <c r="AI129" s="154" t="e">
        <f>'2022 Srk'!#REF!</f>
        <v>#REF!</v>
      </c>
      <c r="AJ129" s="154" t="e">
        <f>'2022 Srk'!#REF!</f>
        <v>#REF!</v>
      </c>
      <c r="AK129" s="154" t="e">
        <f>'2022 Srk'!#REF!</f>
        <v>#REF!</v>
      </c>
      <c r="AU129" s="170" t="str">
        <f t="shared" si="3"/>
        <v>Loppi Församling</v>
      </c>
      <c r="AV129" s="149" t="e">
        <f>'2022 Srk'!#REF!</f>
        <v>#REF!</v>
      </c>
      <c r="AW129" s="150" t="e">
        <f>'2022 Srk'!#REF!</f>
        <v>#REF!</v>
      </c>
      <c r="AX129" s="149" t="e">
        <f>'2022 Srk'!#REF!</f>
        <v>#REF!</v>
      </c>
      <c r="AY129" s="149" t="e">
        <f>'2022 Srk'!#REF!</f>
        <v>#REF!</v>
      </c>
    </row>
    <row r="130" spans="1:51" ht="15" customHeight="1">
      <c r="A130" s="86" t="s">
        <v>469</v>
      </c>
      <c r="B130" s="25"/>
      <c r="C130" s="26" t="s">
        <v>1113</v>
      </c>
      <c r="D130" s="23">
        <f>'2022 Srk'!D130</f>
        <v>3207705.4</v>
      </c>
      <c r="E130" s="70">
        <f>'2022 Srk'!E130</f>
        <v>1.6023561292375588E-2</v>
      </c>
      <c r="F130" s="23">
        <f>'2022 Srk'!F130</f>
        <v>3173328.5222676601</v>
      </c>
      <c r="G130" s="23">
        <f>'2022 Srk'!G130</f>
        <v>3158043.7326458441</v>
      </c>
      <c r="H130" s="23">
        <f>'2022 Srk'!H130</f>
        <v>15284.789621816017</v>
      </c>
      <c r="I130" s="23">
        <f>'2022 Srk'!I130</f>
        <v>-255979.97232034252</v>
      </c>
      <c r="J130" s="23">
        <f>'2022 Srk'!J130</f>
        <v>-240695.18269852651</v>
      </c>
      <c r="K130" s="23">
        <f>'2022 Srk'!K130</f>
        <v>120895.77502546595</v>
      </c>
      <c r="L130" s="23"/>
      <c r="M130" s="22">
        <v>6.4029747409831438E-4</v>
      </c>
      <c r="N130" s="27">
        <v>537</v>
      </c>
      <c r="O130" s="1" t="s">
        <v>682</v>
      </c>
      <c r="Q130" s="175"/>
      <c r="S130" s="178"/>
      <c r="T130" s="176"/>
      <c r="U130" s="176"/>
      <c r="V130" s="177"/>
      <c r="W130" s="177"/>
      <c r="X130" s="176"/>
      <c r="Y130" s="177"/>
      <c r="Z130" s="176"/>
      <c r="AA130" s="176"/>
      <c r="AB130" s="177"/>
      <c r="AC130" s="177"/>
      <c r="AD130" s="11"/>
      <c r="AE130" s="151"/>
      <c r="AF130" s="152" t="str">
        <f t="shared" si="2"/>
        <v>Lovisanejdens kyrkiga samfällighet</v>
      </c>
      <c r="AG130" s="153" t="e">
        <f>'2022 Srk'!#REF!</f>
        <v>#REF!</v>
      </c>
      <c r="AH130" s="139" t="e">
        <f>'2022 Srk'!#REF!</f>
        <v>#REF!</v>
      </c>
      <c r="AI130" s="154" t="e">
        <f>'2022 Srk'!#REF!</f>
        <v>#REF!</v>
      </c>
      <c r="AJ130" s="154" t="e">
        <f>'2022 Srk'!#REF!</f>
        <v>#REF!</v>
      </c>
      <c r="AK130" s="154" t="e">
        <f>'2022 Srk'!#REF!</f>
        <v>#REF!</v>
      </c>
      <c r="AU130" s="170" t="str">
        <f t="shared" si="3"/>
        <v>Lovisanejdens kyrkiga samfällighet</v>
      </c>
      <c r="AV130" s="149" t="e">
        <f>'2022 Srk'!#REF!</f>
        <v>#REF!</v>
      </c>
      <c r="AW130" s="150" t="e">
        <f>'2022 Srk'!#REF!</f>
        <v>#REF!</v>
      </c>
      <c r="AX130" s="149" t="e">
        <f>'2022 Srk'!#REF!</f>
        <v>#REF!</v>
      </c>
      <c r="AY130" s="149" t="e">
        <f>'2022 Srk'!#REF!</f>
        <v>#REF!</v>
      </c>
    </row>
    <row r="131" spans="1:51" ht="15" customHeight="1">
      <c r="A131" s="86" t="s">
        <v>469</v>
      </c>
      <c r="B131" s="25"/>
      <c r="C131" s="26" t="s">
        <v>1670</v>
      </c>
      <c r="D131" s="23">
        <f>'2022 Srk'!D131</f>
        <v>438050.47</v>
      </c>
      <c r="E131" s="70">
        <f>'2022 Srk'!E131</f>
        <v>4.1248341444467984E-2</v>
      </c>
      <c r="F131" s="23">
        <f>'2022 Srk'!F131</f>
        <v>433355.89691115462</v>
      </c>
      <c r="G131" s="23">
        <f>'2022 Srk'!G131</f>
        <v>422714.43842071324</v>
      </c>
      <c r="H131" s="23">
        <f>'2022 Srk'!H131</f>
        <v>10641.458490441379</v>
      </c>
      <c r="I131" s="23">
        <f>'2022 Srk'!I131</f>
        <v>-34957.121431884931</v>
      </c>
      <c r="J131" s="23">
        <f>'2022 Srk'!J131</f>
        <v>-24315.662941443552</v>
      </c>
      <c r="K131" s="23">
        <f>'2022 Srk'!K131</f>
        <v>16509.76148586451</v>
      </c>
      <c r="L131" s="23"/>
      <c r="M131" s="22">
        <v>3.3827299308009742E-3</v>
      </c>
      <c r="N131" s="27">
        <v>545</v>
      </c>
      <c r="O131" s="1" t="s">
        <v>686</v>
      </c>
      <c r="Q131" s="175"/>
      <c r="S131" s="178"/>
      <c r="T131" s="176"/>
      <c r="U131" s="176"/>
      <c r="V131" s="177"/>
      <c r="W131" s="177"/>
      <c r="X131" s="176"/>
      <c r="Y131" s="177"/>
      <c r="Z131" s="176"/>
      <c r="AA131" s="176"/>
      <c r="AB131" s="177"/>
      <c r="AC131" s="177"/>
      <c r="AD131" s="11"/>
      <c r="AE131" s="151"/>
      <c r="AF131" s="152" t="str">
        <f t="shared" si="2"/>
        <v>Lumijoki Församling</v>
      </c>
      <c r="AG131" s="153" t="e">
        <f>'2022 Srk'!#REF!</f>
        <v>#REF!</v>
      </c>
      <c r="AH131" s="139" t="e">
        <f>'2022 Srk'!#REF!</f>
        <v>#REF!</v>
      </c>
      <c r="AI131" s="154" t="e">
        <f>'2022 Srk'!#REF!</f>
        <v>#REF!</v>
      </c>
      <c r="AJ131" s="154" t="e">
        <f>'2022 Srk'!#REF!</f>
        <v>#REF!</v>
      </c>
      <c r="AK131" s="154" t="e">
        <f>'2022 Srk'!#REF!</f>
        <v>#REF!</v>
      </c>
      <c r="AU131" s="170" t="str">
        <f t="shared" si="3"/>
        <v>Lumijoki Församling</v>
      </c>
      <c r="AV131" s="149" t="e">
        <f>'2022 Srk'!#REF!</f>
        <v>#REF!</v>
      </c>
      <c r="AW131" s="150" t="e">
        <f>'2022 Srk'!#REF!</f>
        <v>#REF!</v>
      </c>
      <c r="AX131" s="149" t="e">
        <f>'2022 Srk'!#REF!</f>
        <v>#REF!</v>
      </c>
      <c r="AY131" s="149" t="e">
        <f>'2022 Srk'!#REF!</f>
        <v>#REF!</v>
      </c>
    </row>
    <row r="132" spans="1:51" ht="15" customHeight="1">
      <c r="A132" s="86" t="s">
        <v>469</v>
      </c>
      <c r="B132" s="25"/>
      <c r="C132" s="26" t="s">
        <v>1671</v>
      </c>
      <c r="D132" s="23">
        <f>'2022 Srk'!D132</f>
        <v>1418517.12</v>
      </c>
      <c r="E132" s="70">
        <f>'2022 Srk'!E132</f>
        <v>4.0863637099072925E-2</v>
      </c>
      <c r="F132" s="23">
        <f>'2022 Srk'!F132</f>
        <v>1403314.9167068077</v>
      </c>
      <c r="G132" s="23">
        <f>'2022 Srk'!G132</f>
        <v>1419022.5626776582</v>
      </c>
      <c r="H132" s="23">
        <f>'2022 Srk'!H132</f>
        <v>-15707.645970850484</v>
      </c>
      <c r="I132" s="23">
        <f>'2022 Srk'!I132</f>
        <v>-113199.91328179078</v>
      </c>
      <c r="J132" s="23">
        <f>'2022 Srk'!J132</f>
        <v>-128907.55925264127</v>
      </c>
      <c r="K132" s="23">
        <f>'2022 Srk'!K132</f>
        <v>53462.742123791002</v>
      </c>
      <c r="L132" s="23"/>
      <c r="M132" s="22">
        <v>1.3098713364419568E-3</v>
      </c>
      <c r="N132" s="27">
        <v>608</v>
      </c>
      <c r="O132" s="1" t="s">
        <v>716</v>
      </c>
      <c r="Q132" s="175"/>
      <c r="S132" s="178"/>
      <c r="T132" s="176"/>
      <c r="U132" s="176"/>
      <c r="V132" s="177"/>
      <c r="W132" s="177"/>
      <c r="X132" s="176"/>
      <c r="Y132" s="177"/>
      <c r="Z132" s="176"/>
      <c r="AA132" s="176"/>
      <c r="AB132" s="177"/>
      <c r="AC132" s="177"/>
      <c r="AD132" s="11"/>
      <c r="AE132" s="151"/>
      <c r="AF132" s="152" t="str">
        <f t="shared" si="2"/>
        <v>Larsmo Församling</v>
      </c>
      <c r="AG132" s="153" t="e">
        <f>'2022 Srk'!#REF!</f>
        <v>#REF!</v>
      </c>
      <c r="AH132" s="139" t="e">
        <f>'2022 Srk'!#REF!</f>
        <v>#REF!</v>
      </c>
      <c r="AI132" s="154" t="e">
        <f>'2022 Srk'!#REF!</f>
        <v>#REF!</v>
      </c>
      <c r="AJ132" s="154" t="e">
        <f>'2022 Srk'!#REF!</f>
        <v>#REF!</v>
      </c>
      <c r="AK132" s="154" t="e">
        <f>'2022 Srk'!#REF!</f>
        <v>#REF!</v>
      </c>
      <c r="AU132" s="170" t="str">
        <f t="shared" si="3"/>
        <v>Larsmo Församling</v>
      </c>
      <c r="AV132" s="149" t="e">
        <f>'2022 Srk'!#REF!</f>
        <v>#REF!</v>
      </c>
      <c r="AW132" s="150" t="e">
        <f>'2022 Srk'!#REF!</f>
        <v>#REF!</v>
      </c>
      <c r="AX132" s="149" t="e">
        <f>'2022 Srk'!#REF!</f>
        <v>#REF!</v>
      </c>
      <c r="AY132" s="149" t="e">
        <f>'2022 Srk'!#REF!</f>
        <v>#REF!</v>
      </c>
    </row>
    <row r="133" spans="1:51" ht="15" customHeight="1">
      <c r="A133" s="86" t="s">
        <v>469</v>
      </c>
      <c r="B133" s="25"/>
      <c r="C133" s="26" t="s">
        <v>1672</v>
      </c>
      <c r="D133" s="23">
        <f>'2022 Srk'!D133</f>
        <v>865619.23</v>
      </c>
      <c r="E133" s="70">
        <f>'2022 Srk'!E133</f>
        <v>-1.1482479087483455E-2</v>
      </c>
      <c r="F133" s="23">
        <f>'2022 Srk'!F133</f>
        <v>856342.41597821598</v>
      </c>
      <c r="G133" s="23">
        <f>'2022 Srk'!G133</f>
        <v>870895.14220315299</v>
      </c>
      <c r="H133" s="23">
        <f>'2022 Srk'!H133</f>
        <v>-14552.726224937011</v>
      </c>
      <c r="I133" s="23">
        <f>'2022 Srk'!I133</f>
        <v>-69077.785801450533</v>
      </c>
      <c r="J133" s="23">
        <f>'2022 Srk'!J133</f>
        <v>-83630.512026387543</v>
      </c>
      <c r="K133" s="23">
        <f>'2022 Srk'!K133</f>
        <v>32624.475953370609</v>
      </c>
      <c r="L133" s="23"/>
      <c r="M133" s="22">
        <v>3.6072197445992352E-3</v>
      </c>
      <c r="N133" s="27">
        <v>549</v>
      </c>
      <c r="O133" s="1" t="s">
        <v>688</v>
      </c>
      <c r="Q133" s="175"/>
      <c r="S133" s="178"/>
      <c r="T133" s="176"/>
      <c r="U133" s="176"/>
      <c r="V133" s="177"/>
      <c r="W133" s="177"/>
      <c r="X133" s="176"/>
      <c r="Y133" s="177"/>
      <c r="Z133" s="176"/>
      <c r="AA133" s="176"/>
      <c r="AB133" s="177"/>
      <c r="AC133" s="177"/>
      <c r="AD133" s="11"/>
      <c r="AE133" s="151"/>
      <c r="AF133" s="152" t="str">
        <f t="shared" si="2"/>
        <v>Luumäki Församling</v>
      </c>
      <c r="AG133" s="153" t="e">
        <f>'2022 Srk'!#REF!</f>
        <v>#REF!</v>
      </c>
      <c r="AH133" s="139" t="e">
        <f>'2022 Srk'!#REF!</f>
        <v>#REF!</v>
      </c>
      <c r="AI133" s="154" t="e">
        <f>'2022 Srk'!#REF!</f>
        <v>#REF!</v>
      </c>
      <c r="AJ133" s="154" t="e">
        <f>'2022 Srk'!#REF!</f>
        <v>#REF!</v>
      </c>
      <c r="AK133" s="154" t="e">
        <f>'2022 Srk'!#REF!</f>
        <v>#REF!</v>
      </c>
      <c r="AU133" s="170" t="str">
        <f t="shared" si="3"/>
        <v>Luumäki Församling</v>
      </c>
      <c r="AV133" s="149" t="e">
        <f>'2022 Srk'!#REF!</f>
        <v>#REF!</v>
      </c>
      <c r="AW133" s="150" t="e">
        <f>'2022 Srk'!#REF!</f>
        <v>#REF!</v>
      </c>
      <c r="AX133" s="149" t="e">
        <f>'2022 Srk'!#REF!</f>
        <v>#REF!</v>
      </c>
      <c r="AY133" s="149" t="e">
        <f>'2022 Srk'!#REF!</f>
        <v>#REF!</v>
      </c>
    </row>
    <row r="134" spans="1:51" ht="15" customHeight="1">
      <c r="A134" s="86" t="s">
        <v>469</v>
      </c>
      <c r="B134" s="25"/>
      <c r="C134" s="26" t="s">
        <v>1117</v>
      </c>
      <c r="D134" s="23">
        <f>'2022 Srk'!D134</f>
        <v>1379154.42</v>
      </c>
      <c r="E134" s="70">
        <f>'2022 Srk'!E134</f>
        <v>3.1109216362048997E-2</v>
      </c>
      <c r="F134" s="23">
        <f>'2022 Srk'!F134</f>
        <v>1364374.0655228226</v>
      </c>
      <c r="G134" s="23">
        <f>'2022 Srk'!G134</f>
        <v>1366422.4363880793</v>
      </c>
      <c r="H134" s="23">
        <f>'2022 Srk'!H134</f>
        <v>-2048.3708652567584</v>
      </c>
      <c r="I134" s="23">
        <f>'2022 Srk'!I134</f>
        <v>-110058.70746642693</v>
      </c>
      <c r="J134" s="23">
        <f>'2022 Srk'!J134</f>
        <v>-112107.07833168369</v>
      </c>
      <c r="K134" s="23">
        <f>'2022 Srk'!K134</f>
        <v>51979.194375423926</v>
      </c>
      <c r="L134" s="23"/>
      <c r="M134" s="22">
        <v>6.5020228553271803E-4</v>
      </c>
      <c r="N134" s="27">
        <v>560</v>
      </c>
      <c r="O134" s="1" t="s">
        <v>690</v>
      </c>
      <c r="Q134" s="175"/>
      <c r="S134" s="178"/>
      <c r="T134" s="176"/>
      <c r="U134" s="176"/>
      <c r="V134" s="177"/>
      <c r="W134" s="177"/>
      <c r="X134" s="176"/>
      <c r="Y134" s="177"/>
      <c r="Z134" s="176"/>
      <c r="AA134" s="176"/>
      <c r="AB134" s="177"/>
      <c r="AC134" s="177"/>
      <c r="AD134" s="11"/>
      <c r="AE134" s="151"/>
      <c r="AF134" s="152" t="str">
        <f t="shared" si="2"/>
        <v>Malax Kyrkliga Samfällighet</v>
      </c>
      <c r="AG134" s="153" t="e">
        <f>'2022 Srk'!#REF!</f>
        <v>#REF!</v>
      </c>
      <c r="AH134" s="139" t="e">
        <f>'2022 Srk'!#REF!</f>
        <v>#REF!</v>
      </c>
      <c r="AI134" s="154" t="e">
        <f>'2022 Srk'!#REF!</f>
        <v>#REF!</v>
      </c>
      <c r="AJ134" s="154" t="e">
        <f>'2022 Srk'!#REF!</f>
        <v>#REF!</v>
      </c>
      <c r="AK134" s="154" t="e">
        <f>'2022 Srk'!#REF!</f>
        <v>#REF!</v>
      </c>
      <c r="AU134" s="170" t="str">
        <f t="shared" si="3"/>
        <v>Malax Kyrkliga Samfällighet</v>
      </c>
      <c r="AV134" s="149" t="e">
        <f>'2022 Srk'!#REF!</f>
        <v>#REF!</v>
      </c>
      <c r="AW134" s="150" t="e">
        <f>'2022 Srk'!#REF!</f>
        <v>#REF!</v>
      </c>
      <c r="AX134" s="149" t="e">
        <f>'2022 Srk'!#REF!</f>
        <v>#REF!</v>
      </c>
      <c r="AY134" s="149" t="e">
        <f>'2022 Srk'!#REF!</f>
        <v>#REF!</v>
      </c>
    </row>
    <row r="135" spans="1:51" ht="15" customHeight="1">
      <c r="A135" s="86" t="s">
        <v>469</v>
      </c>
      <c r="B135" s="25"/>
      <c r="C135" s="26" t="s">
        <v>1673</v>
      </c>
      <c r="D135" s="23">
        <f>'2022 Srk'!D135</f>
        <v>2723944.95</v>
      </c>
      <c r="E135" s="70">
        <f>'2022 Srk'!E135</f>
        <v>1.1421500182716704E-2</v>
      </c>
      <c r="F135" s="23">
        <f>'2022 Srk'!F135</f>
        <v>2694752.5177723477</v>
      </c>
      <c r="G135" s="23">
        <f>'2022 Srk'!G135</f>
        <v>2701121.8856705274</v>
      </c>
      <c r="H135" s="23">
        <f>'2022 Srk'!H135</f>
        <v>-6369.3678981796838</v>
      </c>
      <c r="I135" s="23">
        <f>'2022 Srk'!I135</f>
        <v>-217375.12207422068</v>
      </c>
      <c r="J135" s="23">
        <f>'2022 Srk'!J135</f>
        <v>-223744.48997240036</v>
      </c>
      <c r="K135" s="23">
        <f>'2022 Srk'!K135</f>
        <v>102663.24203493066</v>
      </c>
      <c r="L135" s="23"/>
      <c r="M135" s="22">
        <v>6.2587616483892033E-4</v>
      </c>
      <c r="N135" s="27">
        <v>561</v>
      </c>
      <c r="O135" s="1" t="s">
        <v>692</v>
      </c>
      <c r="Q135" s="175"/>
      <c r="S135" s="178"/>
      <c r="T135" s="176"/>
      <c r="U135" s="176"/>
      <c r="V135" s="177"/>
      <c r="W135" s="177"/>
      <c r="X135" s="176"/>
      <c r="Y135" s="177"/>
      <c r="Z135" s="176"/>
      <c r="AA135" s="176"/>
      <c r="AB135" s="177"/>
      <c r="AC135" s="177"/>
      <c r="AD135" s="11"/>
      <c r="AE135" s="151"/>
      <c r="AF135" s="152" t="str">
        <f t="shared" si="2"/>
        <v>Mariehamns Församling</v>
      </c>
      <c r="AG135" s="153" t="e">
        <f>'2022 Srk'!#REF!</f>
        <v>#REF!</v>
      </c>
      <c r="AH135" s="139" t="e">
        <f>'2022 Srk'!#REF!</f>
        <v>#REF!</v>
      </c>
      <c r="AI135" s="154" t="e">
        <f>'2022 Srk'!#REF!</f>
        <v>#REF!</v>
      </c>
      <c r="AJ135" s="154" t="e">
        <f>'2022 Srk'!#REF!</f>
        <v>#REF!</v>
      </c>
      <c r="AK135" s="154" t="e">
        <f>'2022 Srk'!#REF!</f>
        <v>#REF!</v>
      </c>
      <c r="AU135" s="170" t="str">
        <f t="shared" si="3"/>
        <v>Mariehamns Församling</v>
      </c>
      <c r="AV135" s="149" t="e">
        <f>'2022 Srk'!#REF!</f>
        <v>#REF!</v>
      </c>
      <c r="AW135" s="150" t="e">
        <f>'2022 Srk'!#REF!</f>
        <v>#REF!</v>
      </c>
      <c r="AX135" s="149" t="e">
        <f>'2022 Srk'!#REF!</f>
        <v>#REF!</v>
      </c>
      <c r="AY135" s="149" t="e">
        <f>'2022 Srk'!#REF!</f>
        <v>#REF!</v>
      </c>
    </row>
    <row r="136" spans="1:51" ht="15" customHeight="1">
      <c r="A136" s="86" t="s">
        <v>469</v>
      </c>
      <c r="B136" s="25"/>
      <c r="C136" s="26" t="s">
        <v>1674</v>
      </c>
      <c r="D136" s="23">
        <f>'2022 Srk'!D136</f>
        <v>2073711.71</v>
      </c>
      <c r="E136" s="70">
        <f>'2022 Srk'!E136</f>
        <v>2.3596978150679071E-2</v>
      </c>
      <c r="F136" s="23">
        <f>'2022 Srk'!F136</f>
        <v>2051487.8069237412</v>
      </c>
      <c r="G136" s="23">
        <f>'2022 Srk'!G136</f>
        <v>2063030.535115463</v>
      </c>
      <c r="H136" s="23">
        <f>'2022 Srk'!H136</f>
        <v>-11542.728191721719</v>
      </c>
      <c r="I136" s="23">
        <f>'2022 Srk'!I136</f>
        <v>-165485.47947270036</v>
      </c>
      <c r="J136" s="23">
        <f>'2022 Srk'!J136</f>
        <v>-177028.20766442208</v>
      </c>
      <c r="K136" s="23">
        <f>'2022 Srk'!K136</f>
        <v>78156.486677309658</v>
      </c>
      <c r="L136" s="23"/>
      <c r="M136" s="22">
        <v>4.396021989786965E-3</v>
      </c>
      <c r="N136" s="27">
        <v>564</v>
      </c>
      <c r="O136" s="1" t="s">
        <v>694</v>
      </c>
      <c r="Q136" s="175"/>
      <c r="S136" s="178"/>
      <c r="T136" s="176"/>
      <c r="U136" s="176"/>
      <c r="V136" s="177"/>
      <c r="W136" s="177"/>
      <c r="X136" s="176"/>
      <c r="Y136" s="177"/>
      <c r="Z136" s="176"/>
      <c r="AA136" s="176"/>
      <c r="AB136" s="177"/>
      <c r="AC136" s="177"/>
      <c r="AD136" s="11"/>
      <c r="AE136" s="151"/>
      <c r="AF136" s="152" t="str">
        <f t="shared" si="2"/>
        <v>Masku Församling</v>
      </c>
      <c r="AG136" s="153" t="e">
        <f>'2022 Srk'!#REF!</f>
        <v>#REF!</v>
      </c>
      <c r="AH136" s="139" t="e">
        <f>'2022 Srk'!#REF!</f>
        <v>#REF!</v>
      </c>
      <c r="AI136" s="154" t="e">
        <f>'2022 Srk'!#REF!</f>
        <v>#REF!</v>
      </c>
      <c r="AJ136" s="154" t="e">
        <f>'2022 Srk'!#REF!</f>
        <v>#REF!</v>
      </c>
      <c r="AK136" s="154" t="e">
        <f>'2022 Srk'!#REF!</f>
        <v>#REF!</v>
      </c>
      <c r="AU136" s="170" t="str">
        <f t="shared" si="3"/>
        <v>Masku Församling</v>
      </c>
      <c r="AV136" s="149" t="e">
        <f>'2022 Srk'!#REF!</f>
        <v>#REF!</v>
      </c>
      <c r="AW136" s="150" t="e">
        <f>'2022 Srk'!#REF!</f>
        <v>#REF!</v>
      </c>
      <c r="AX136" s="149" t="e">
        <f>'2022 Srk'!#REF!</f>
        <v>#REF!</v>
      </c>
      <c r="AY136" s="149" t="e">
        <f>'2022 Srk'!#REF!</f>
        <v>#REF!</v>
      </c>
    </row>
    <row r="137" spans="1:51" ht="15" customHeight="1">
      <c r="A137" s="86" t="s">
        <v>469</v>
      </c>
      <c r="B137" s="25"/>
      <c r="C137" s="26" t="s">
        <v>1675</v>
      </c>
      <c r="D137" s="23">
        <f>'2022 Srk'!D137</f>
        <v>565919.16</v>
      </c>
      <c r="E137" s="70">
        <f>'2022 Srk'!E137</f>
        <v>-3.6582674410425176E-2</v>
      </c>
      <c r="F137" s="23">
        <f>'2022 Srk'!F137</f>
        <v>559854.22218815843</v>
      </c>
      <c r="G137" s="23">
        <f>'2022 Srk'!G137</f>
        <v>592740.92036077939</v>
      </c>
      <c r="H137" s="23">
        <f>'2022 Srk'!H137</f>
        <v>-32886.698172620963</v>
      </c>
      <c r="I137" s="23">
        <f>'2022 Srk'!I137</f>
        <v>-45161.245453635333</v>
      </c>
      <c r="J137" s="23">
        <f>'2022 Srk'!J137</f>
        <v>-78047.943626256296</v>
      </c>
      <c r="K137" s="23">
        <f>'2022 Srk'!K137</f>
        <v>21329.027113886666</v>
      </c>
      <c r="L137" s="23"/>
      <c r="M137" s="22">
        <v>1.9401814670452439E-3</v>
      </c>
      <c r="N137" s="27">
        <v>567</v>
      </c>
      <c r="O137" s="1" t="s">
        <v>696</v>
      </c>
      <c r="Q137" s="175"/>
      <c r="S137" s="178"/>
      <c r="T137" s="176"/>
      <c r="U137" s="176"/>
      <c r="V137" s="177"/>
      <c r="W137" s="177"/>
      <c r="X137" s="176"/>
      <c r="Y137" s="177"/>
      <c r="Z137" s="176"/>
      <c r="AA137" s="176"/>
      <c r="AB137" s="177"/>
      <c r="AC137" s="177"/>
      <c r="AD137" s="11"/>
      <c r="AE137" s="151"/>
      <c r="AF137" s="152" t="str">
        <f t="shared" si="2"/>
        <v>Sastmola Församling</v>
      </c>
      <c r="AG137" s="153" t="e">
        <f>'2022 Srk'!#REF!</f>
        <v>#REF!</v>
      </c>
      <c r="AH137" s="139" t="e">
        <f>'2022 Srk'!#REF!</f>
        <v>#REF!</v>
      </c>
      <c r="AI137" s="154" t="e">
        <f>'2022 Srk'!#REF!</f>
        <v>#REF!</v>
      </c>
      <c r="AJ137" s="154" t="e">
        <f>'2022 Srk'!#REF!</f>
        <v>#REF!</v>
      </c>
      <c r="AK137" s="154" t="e">
        <f>'2022 Srk'!#REF!</f>
        <v>#REF!</v>
      </c>
      <c r="AU137" s="170" t="str">
        <f t="shared" si="3"/>
        <v>Sastmola Församling</v>
      </c>
      <c r="AV137" s="149" t="e">
        <f>'2022 Srk'!#REF!</f>
        <v>#REF!</v>
      </c>
      <c r="AW137" s="150" t="e">
        <f>'2022 Srk'!#REF!</f>
        <v>#REF!</v>
      </c>
      <c r="AX137" s="149" t="e">
        <f>'2022 Srk'!#REF!</f>
        <v>#REF!</v>
      </c>
      <c r="AY137" s="149" t="e">
        <f>'2022 Srk'!#REF!</f>
        <v>#REF!</v>
      </c>
    </row>
    <row r="138" spans="1:51" ht="15" customHeight="1">
      <c r="A138" s="86" t="s">
        <v>469</v>
      </c>
      <c r="B138" s="25"/>
      <c r="C138" s="26" t="s">
        <v>1121</v>
      </c>
      <c r="D138" s="23">
        <f>'2022 Srk'!D138</f>
        <v>10046739.1</v>
      </c>
      <c r="E138" s="70">
        <f>'2022 Srk'!E138</f>
        <v>1.9961876841005033E-2</v>
      </c>
      <c r="F138" s="23">
        <f>'2022 Srk'!F138</f>
        <v>9939068.513527371</v>
      </c>
      <c r="G138" s="23">
        <f>'2022 Srk'!G138</f>
        <v>9847185.3835696895</v>
      </c>
      <c r="H138" s="23">
        <f>'2022 Srk'!H138</f>
        <v>91883.129957681522</v>
      </c>
      <c r="I138" s="23">
        <f>'2022 Srk'!I138</f>
        <v>-801745.69545186497</v>
      </c>
      <c r="J138" s="23">
        <f>'2022 Srk'!J138</f>
        <v>-709862.56549418345</v>
      </c>
      <c r="K138" s="23">
        <f>'2022 Srk'!K138</f>
        <v>378653.32332986442</v>
      </c>
      <c r="L138" s="23"/>
      <c r="M138" s="22">
        <v>1.8171780591275176E-3</v>
      </c>
      <c r="N138" s="27">
        <v>577</v>
      </c>
      <c r="O138" s="1" t="s">
        <v>700</v>
      </c>
      <c r="Q138" s="175"/>
      <c r="S138" s="178"/>
      <c r="T138" s="176"/>
      <c r="U138" s="176"/>
      <c r="V138" s="177"/>
      <c r="W138" s="177"/>
      <c r="X138" s="176"/>
      <c r="Y138" s="177"/>
      <c r="Z138" s="176"/>
      <c r="AA138" s="176"/>
      <c r="AB138" s="177"/>
      <c r="AC138" s="177"/>
      <c r="AD138" s="11"/>
      <c r="AE138" s="151"/>
      <c r="AF138" s="152" t="str">
        <f t="shared" si="2"/>
        <v>S:t Michels domkyrkoförsamling</v>
      </c>
      <c r="AG138" s="153" t="e">
        <f>'2022 Srk'!#REF!</f>
        <v>#REF!</v>
      </c>
      <c r="AH138" s="139" t="e">
        <f>'2022 Srk'!#REF!</f>
        <v>#REF!</v>
      </c>
      <c r="AI138" s="154" t="e">
        <f>'2022 Srk'!#REF!</f>
        <v>#REF!</v>
      </c>
      <c r="AJ138" s="154" t="e">
        <f>'2022 Srk'!#REF!</f>
        <v>#REF!</v>
      </c>
      <c r="AK138" s="154" t="e">
        <f>'2022 Srk'!#REF!</f>
        <v>#REF!</v>
      </c>
      <c r="AU138" s="170" t="str">
        <f t="shared" si="3"/>
        <v>S:t Michels domkyrkoförsamling</v>
      </c>
      <c r="AV138" s="149" t="e">
        <f>'2022 Srk'!#REF!</f>
        <v>#REF!</v>
      </c>
      <c r="AW138" s="150" t="e">
        <f>'2022 Srk'!#REF!</f>
        <v>#REF!</v>
      </c>
      <c r="AX138" s="149" t="e">
        <f>'2022 Srk'!#REF!</f>
        <v>#REF!</v>
      </c>
      <c r="AY138" s="149" t="e">
        <f>'2022 Srk'!#REF!</f>
        <v>#REF!</v>
      </c>
    </row>
    <row r="139" spans="1:51" ht="15" customHeight="1">
      <c r="A139" s="86" t="s">
        <v>469</v>
      </c>
      <c r="B139" s="25"/>
      <c r="C139" s="26" t="s">
        <v>1676</v>
      </c>
      <c r="D139" s="23">
        <f>'2022 Srk'!D139</f>
        <v>1595263.65</v>
      </c>
      <c r="E139" s="70">
        <f>'2022 Srk'!E139</f>
        <v>2.6496450591929621E-2</v>
      </c>
      <c r="F139" s="23">
        <f>'2022 Srk'!F139</f>
        <v>1578167.2597121336</v>
      </c>
      <c r="G139" s="23">
        <f>'2022 Srk'!G139</f>
        <v>1581885.2953597389</v>
      </c>
      <c r="H139" s="23">
        <f>'2022 Srk'!H139</f>
        <v>-3718.035647605313</v>
      </c>
      <c r="I139" s="23">
        <f>'2022 Srk'!I139</f>
        <v>-127304.56636405841</v>
      </c>
      <c r="J139" s="23">
        <f>'2022 Srk'!J139</f>
        <v>-131022.60201166372</v>
      </c>
      <c r="K139" s="23">
        <f>'2022 Srk'!K139</f>
        <v>60124.173291195511</v>
      </c>
      <c r="L139" s="23"/>
      <c r="M139" s="22">
        <v>2.0815970562698357E-3</v>
      </c>
      <c r="N139" s="27">
        <v>580</v>
      </c>
      <c r="O139" s="1" t="s">
        <v>702</v>
      </c>
      <c r="Q139" s="175"/>
      <c r="S139" s="178"/>
      <c r="T139" s="176"/>
      <c r="U139" s="176"/>
      <c r="V139" s="177"/>
      <c r="W139" s="177"/>
      <c r="X139" s="176"/>
      <c r="Y139" s="177"/>
      <c r="Z139" s="176"/>
      <c r="AA139" s="176"/>
      <c r="AB139" s="177"/>
      <c r="AC139" s="177"/>
      <c r="AD139" s="11"/>
      <c r="AE139" s="151"/>
      <c r="AF139" s="152" t="str">
        <f t="shared" si="2"/>
        <v>Muhos Församling</v>
      </c>
      <c r="AG139" s="153" t="e">
        <f>'2022 Srk'!#REF!</f>
        <v>#REF!</v>
      </c>
      <c r="AH139" s="139" t="e">
        <f>'2022 Srk'!#REF!</f>
        <v>#REF!</v>
      </c>
      <c r="AI139" s="154" t="e">
        <f>'2022 Srk'!#REF!</f>
        <v>#REF!</v>
      </c>
      <c r="AJ139" s="154" t="e">
        <f>'2022 Srk'!#REF!</f>
        <v>#REF!</v>
      </c>
      <c r="AK139" s="154" t="e">
        <f>'2022 Srk'!#REF!</f>
        <v>#REF!</v>
      </c>
      <c r="AU139" s="170" t="str">
        <f t="shared" si="3"/>
        <v>Muhos Församling</v>
      </c>
      <c r="AV139" s="149" t="e">
        <f>'2022 Srk'!#REF!</f>
        <v>#REF!</v>
      </c>
      <c r="AW139" s="150" t="e">
        <f>'2022 Srk'!#REF!</f>
        <v>#REF!</v>
      </c>
      <c r="AX139" s="149" t="e">
        <f>'2022 Srk'!#REF!</f>
        <v>#REF!</v>
      </c>
      <c r="AY139" s="149" t="e">
        <f>'2022 Srk'!#REF!</f>
        <v>#REF!</v>
      </c>
    </row>
    <row r="140" spans="1:51" ht="15" customHeight="1">
      <c r="A140" s="86" t="s">
        <v>469</v>
      </c>
      <c r="B140" s="25"/>
      <c r="C140" s="26" t="s">
        <v>1677</v>
      </c>
      <c r="D140" s="23">
        <f>'2022 Srk'!D140</f>
        <v>494655.5</v>
      </c>
      <c r="E140" s="70">
        <f>'2022 Srk'!E140</f>
        <v>3.2700791211412117E-2</v>
      </c>
      <c r="F140" s="23">
        <f>'2022 Srk'!F140</f>
        <v>489354.29258764553</v>
      </c>
      <c r="G140" s="23">
        <f>'2022 Srk'!G140</f>
        <v>483632.68683593272</v>
      </c>
      <c r="H140" s="23">
        <f>'2022 Srk'!H140</f>
        <v>5721.6057517128065</v>
      </c>
      <c r="I140" s="23">
        <f>'2022 Srk'!I140</f>
        <v>-39474.292495222653</v>
      </c>
      <c r="J140" s="23">
        <f>'2022 Srk'!J140</f>
        <v>-33752.686743509847</v>
      </c>
      <c r="K140" s="23">
        <f>'2022 Srk'!K140</f>
        <v>18643.158453113982</v>
      </c>
      <c r="L140" s="23"/>
      <c r="M140" s="22">
        <v>2.0885300669677182E-3</v>
      </c>
      <c r="N140" s="27">
        <v>582</v>
      </c>
      <c r="O140" s="1" t="s">
        <v>704</v>
      </c>
      <c r="Q140" s="175"/>
      <c r="S140" s="178"/>
      <c r="T140" s="176"/>
      <c r="U140" s="176"/>
      <c r="V140" s="177"/>
      <c r="W140" s="177"/>
      <c r="X140" s="176"/>
      <c r="Y140" s="177"/>
      <c r="Z140" s="176"/>
      <c r="AA140" s="176"/>
      <c r="AB140" s="177"/>
      <c r="AC140" s="177"/>
      <c r="AD140" s="11"/>
      <c r="AE140" s="151"/>
      <c r="AF140" s="152" t="str">
        <f t="shared" si="2"/>
        <v>Muonio Församling</v>
      </c>
      <c r="AG140" s="153" t="e">
        <f>'2022 Srk'!#REF!</f>
        <v>#REF!</v>
      </c>
      <c r="AH140" s="139" t="e">
        <f>'2022 Srk'!#REF!</f>
        <v>#REF!</v>
      </c>
      <c r="AI140" s="154" t="e">
        <f>'2022 Srk'!#REF!</f>
        <v>#REF!</v>
      </c>
      <c r="AJ140" s="154" t="e">
        <f>'2022 Srk'!#REF!</f>
        <v>#REF!</v>
      </c>
      <c r="AK140" s="154" t="e">
        <f>'2022 Srk'!#REF!</f>
        <v>#REF!</v>
      </c>
      <c r="AU140" s="170" t="str">
        <f t="shared" si="3"/>
        <v>Muonio Församling</v>
      </c>
      <c r="AV140" s="149" t="e">
        <f>'2022 Srk'!#REF!</f>
        <v>#REF!</v>
      </c>
      <c r="AW140" s="150" t="e">
        <f>'2022 Srk'!#REF!</f>
        <v>#REF!</v>
      </c>
      <c r="AX140" s="149" t="e">
        <f>'2022 Srk'!#REF!</f>
        <v>#REF!</v>
      </c>
      <c r="AY140" s="149" t="e">
        <f>'2022 Srk'!#REF!</f>
        <v>#REF!</v>
      </c>
    </row>
    <row r="141" spans="1:51" ht="15" customHeight="1">
      <c r="A141" s="86" t="s">
        <v>469</v>
      </c>
      <c r="B141" s="25"/>
      <c r="C141" s="26" t="s">
        <v>1124</v>
      </c>
      <c r="D141" s="23">
        <f>'2022 Srk'!D141</f>
        <v>5116693.2</v>
      </c>
      <c r="E141" s="70">
        <f>'2022 Srk'!E141</f>
        <v>3.4470858142663152E-2</v>
      </c>
      <c r="F141" s="23">
        <f>'2022 Srk'!F141</f>
        <v>5061857.760146236</v>
      </c>
      <c r="G141" s="23">
        <f>'2022 Srk'!G141</f>
        <v>5046993.9127193727</v>
      </c>
      <c r="H141" s="23">
        <f>'2022 Srk'!H141</f>
        <v>14863.847426863387</v>
      </c>
      <c r="I141" s="23">
        <f>'2022 Srk'!I141</f>
        <v>-408320.2228320858</v>
      </c>
      <c r="J141" s="23">
        <f>'2022 Srk'!J141</f>
        <v>-393456.37540522241</v>
      </c>
      <c r="K141" s="23">
        <f>'2022 Srk'!K141</f>
        <v>192843.95318271167</v>
      </c>
      <c r="L141" s="23"/>
      <c r="M141" s="22">
        <v>3.2734759149981819E-3</v>
      </c>
      <c r="N141" s="27">
        <v>1868</v>
      </c>
      <c r="O141" s="1" t="s">
        <v>708</v>
      </c>
      <c r="Q141" s="175"/>
      <c r="S141" s="178"/>
      <c r="T141" s="176"/>
      <c r="U141" s="176"/>
      <c r="V141" s="177"/>
      <c r="W141" s="177"/>
      <c r="X141" s="176"/>
      <c r="Y141" s="177"/>
      <c r="Z141" s="176"/>
      <c r="AA141" s="176"/>
      <c r="AB141" s="177"/>
      <c r="AC141" s="177"/>
      <c r="AD141" s="11"/>
      <c r="AE141" s="151"/>
      <c r="AF141" s="152" t="str">
        <f t="shared" si="2"/>
        <v>Korsholms Kyrkliga Samfällighet</v>
      </c>
      <c r="AG141" s="153" t="e">
        <f>'2022 Srk'!#REF!</f>
        <v>#REF!</v>
      </c>
      <c r="AH141" s="139" t="e">
        <f>'2022 Srk'!#REF!</f>
        <v>#REF!</v>
      </c>
      <c r="AI141" s="154" t="e">
        <f>'2022 Srk'!#REF!</f>
        <v>#REF!</v>
      </c>
      <c r="AJ141" s="154" t="e">
        <f>'2022 Srk'!#REF!</f>
        <v>#REF!</v>
      </c>
      <c r="AK141" s="154" t="e">
        <f>'2022 Srk'!#REF!</f>
        <v>#REF!</v>
      </c>
      <c r="AU141" s="170" t="str">
        <f t="shared" si="3"/>
        <v>Korsholms Kyrkliga Samfällighet</v>
      </c>
      <c r="AV141" s="149" t="e">
        <f>'2022 Srk'!#REF!</f>
        <v>#REF!</v>
      </c>
      <c r="AW141" s="150" t="e">
        <f>'2022 Srk'!#REF!</f>
        <v>#REF!</v>
      </c>
      <c r="AX141" s="149" t="e">
        <f>'2022 Srk'!#REF!</f>
        <v>#REF!</v>
      </c>
      <c r="AY141" s="149" t="e">
        <f>'2022 Srk'!#REF!</f>
        <v>#REF!</v>
      </c>
    </row>
    <row r="142" spans="1:51" ht="15" customHeight="1">
      <c r="A142" s="86" t="s">
        <v>469</v>
      </c>
      <c r="B142" s="25"/>
      <c r="C142" s="26" t="s">
        <v>1678</v>
      </c>
      <c r="D142" s="23">
        <f>'2022 Srk'!D142</f>
        <v>2058884.03</v>
      </c>
      <c r="E142" s="70">
        <f>'2022 Srk'!E142</f>
        <v>3.149327346841746E-2</v>
      </c>
      <c r="F142" s="23">
        <f>'2022 Srk'!F142</f>
        <v>2036819.0347032447</v>
      </c>
      <c r="G142" s="23">
        <f>'2022 Srk'!G142</f>
        <v>2041108.6076452029</v>
      </c>
      <c r="H142" s="23">
        <f>'2022 Srk'!H142</f>
        <v>-4289.5729419582058</v>
      </c>
      <c r="I142" s="23">
        <f>'2022 Srk'!I142</f>
        <v>-164302.20711982943</v>
      </c>
      <c r="J142" s="23">
        <f>'2022 Srk'!J142</f>
        <v>-168591.78006178763</v>
      </c>
      <c r="K142" s="23">
        <f>'2022 Srk'!K142</f>
        <v>77597.643628496764</v>
      </c>
      <c r="L142" s="23"/>
      <c r="M142" s="22">
        <v>9.2188443409277222E-3</v>
      </c>
      <c r="N142" s="27">
        <v>2242</v>
      </c>
      <c r="O142" s="1" t="s">
        <v>706</v>
      </c>
      <c r="Q142" s="175"/>
      <c r="S142" s="178"/>
      <c r="T142" s="176"/>
      <c r="U142" s="176"/>
      <c r="V142" s="177"/>
      <c r="W142" s="177"/>
      <c r="X142" s="176"/>
      <c r="Y142" s="177"/>
      <c r="Z142" s="176"/>
      <c r="AA142" s="176"/>
      <c r="AB142" s="177"/>
      <c r="AC142" s="177"/>
      <c r="AD142" s="11"/>
      <c r="AE142" s="151"/>
      <c r="AF142" s="152" t="str">
        <f t="shared" si="2"/>
        <v>Muurame Församling</v>
      </c>
      <c r="AG142" s="153" t="e">
        <f>'2022 Srk'!#REF!</f>
        <v>#REF!</v>
      </c>
      <c r="AH142" s="139" t="e">
        <f>'2022 Srk'!#REF!</f>
        <v>#REF!</v>
      </c>
      <c r="AI142" s="154" t="e">
        <f>'2022 Srk'!#REF!</f>
        <v>#REF!</v>
      </c>
      <c r="AJ142" s="154" t="e">
        <f>'2022 Srk'!#REF!</f>
        <v>#REF!</v>
      </c>
      <c r="AK142" s="154" t="e">
        <f>'2022 Srk'!#REF!</f>
        <v>#REF!</v>
      </c>
      <c r="AU142" s="170" t="str">
        <f t="shared" si="3"/>
        <v>Muurame Församling</v>
      </c>
      <c r="AV142" s="149" t="e">
        <f>'2022 Srk'!#REF!</f>
        <v>#REF!</v>
      </c>
      <c r="AW142" s="150" t="e">
        <f>'2022 Srk'!#REF!</f>
        <v>#REF!</v>
      </c>
      <c r="AX142" s="149" t="e">
        <f>'2022 Srk'!#REF!</f>
        <v>#REF!</v>
      </c>
      <c r="AY142" s="149" t="e">
        <f>'2022 Srk'!#REF!</f>
        <v>#REF!</v>
      </c>
    </row>
    <row r="143" spans="1:51" ht="15" customHeight="1">
      <c r="A143" s="86" t="s">
        <v>469</v>
      </c>
      <c r="B143" s="25"/>
      <c r="C143" s="26" t="s">
        <v>1679</v>
      </c>
      <c r="D143" s="23">
        <f>'2022 Srk'!D143</f>
        <v>1658695.95</v>
      </c>
      <c r="E143" s="70">
        <f>'2022 Srk'!E143</f>
        <v>2.6603567724411192E-2</v>
      </c>
      <c r="F143" s="23">
        <f>'2022 Srk'!F143</f>
        <v>1640919.7577510867</v>
      </c>
      <c r="G143" s="23">
        <f>'2022 Srk'!G143</f>
        <v>1623668.6954282844</v>
      </c>
      <c r="H143" s="23">
        <f>'2022 Srk'!H143</f>
        <v>17251.062322802376</v>
      </c>
      <c r="I143" s="23">
        <f>'2022 Srk'!I143</f>
        <v>-132366.56438863251</v>
      </c>
      <c r="J143" s="23">
        <f>'2022 Srk'!J143</f>
        <v>-115115.50206583014</v>
      </c>
      <c r="K143" s="23">
        <f>'2022 Srk'!K143</f>
        <v>62514.884442583629</v>
      </c>
      <c r="L143" s="23"/>
      <c r="M143" s="22">
        <v>1.6128093371167911E-3</v>
      </c>
      <c r="N143" s="27">
        <v>597</v>
      </c>
      <c r="O143" s="1" t="s">
        <v>710</v>
      </c>
      <c r="Q143" s="175"/>
      <c r="S143" s="178"/>
      <c r="T143" s="176"/>
      <c r="U143" s="176"/>
      <c r="V143" s="177"/>
      <c r="W143" s="177"/>
      <c r="X143" s="176"/>
      <c r="Y143" s="177"/>
      <c r="Z143" s="176"/>
      <c r="AA143" s="176"/>
      <c r="AB143" s="177"/>
      <c r="AC143" s="177"/>
      <c r="AD143" s="11"/>
      <c r="AE143" s="151"/>
      <c r="AF143" s="152" t="str">
        <f t="shared" si="2"/>
        <v>Mynämäki Församling</v>
      </c>
      <c r="AG143" s="153" t="e">
        <f>'2022 Srk'!#REF!</f>
        <v>#REF!</v>
      </c>
      <c r="AH143" s="139" t="e">
        <f>'2022 Srk'!#REF!</f>
        <v>#REF!</v>
      </c>
      <c r="AI143" s="154" t="e">
        <f>'2022 Srk'!#REF!</f>
        <v>#REF!</v>
      </c>
      <c r="AJ143" s="154" t="e">
        <f>'2022 Srk'!#REF!</f>
        <v>#REF!</v>
      </c>
      <c r="AK143" s="154" t="e">
        <f>'2022 Srk'!#REF!</f>
        <v>#REF!</v>
      </c>
      <c r="AU143" s="170" t="str">
        <f t="shared" si="3"/>
        <v>Mynämäki Församling</v>
      </c>
      <c r="AV143" s="149" t="e">
        <f>'2022 Srk'!#REF!</f>
        <v>#REF!</v>
      </c>
      <c r="AW143" s="150" t="e">
        <f>'2022 Srk'!#REF!</f>
        <v>#REF!</v>
      </c>
      <c r="AX143" s="149" t="e">
        <f>'2022 Srk'!#REF!</f>
        <v>#REF!</v>
      </c>
      <c r="AY143" s="149" t="e">
        <f>'2022 Srk'!#REF!</f>
        <v>#REF!</v>
      </c>
    </row>
    <row r="144" spans="1:51" ht="15" customHeight="1">
      <c r="A144" s="86" t="s">
        <v>469</v>
      </c>
      <c r="B144" s="25"/>
      <c r="C144" s="26" t="s">
        <v>1680</v>
      </c>
      <c r="D144" s="23">
        <f>'2022 Srk'!D144</f>
        <v>358598.43</v>
      </c>
      <c r="E144" s="70">
        <f>'2022 Srk'!E144</f>
        <v>1.4296294498626239E-2</v>
      </c>
      <c r="F144" s="23">
        <f>'2022 Srk'!F144</f>
        <v>354755.34192117612</v>
      </c>
      <c r="G144" s="23">
        <f>'2022 Srk'!G144</f>
        <v>352915.77322476736</v>
      </c>
      <c r="H144" s="23">
        <f>'2022 Srk'!H144</f>
        <v>1839.5686964087654</v>
      </c>
      <c r="I144" s="23">
        <f>'2022 Srk'!I144</f>
        <v>-28616.722778070045</v>
      </c>
      <c r="J144" s="23">
        <f>'2022 Srk'!J144</f>
        <v>-26777.15408166128</v>
      </c>
      <c r="K144" s="23">
        <f>'2022 Srk'!K144</f>
        <v>13515.279525908238</v>
      </c>
      <c r="L144" s="23"/>
      <c r="M144" s="22">
        <v>3.5700469914261338E-3</v>
      </c>
      <c r="N144" s="27">
        <v>2322</v>
      </c>
      <c r="O144" s="1" t="s">
        <v>712</v>
      </c>
      <c r="Q144" s="175"/>
      <c r="S144" s="178"/>
      <c r="T144" s="176"/>
      <c r="U144" s="176"/>
      <c r="V144" s="177"/>
      <c r="W144" s="177"/>
      <c r="X144" s="176"/>
      <c r="Y144" s="177"/>
      <c r="Z144" s="176"/>
      <c r="AA144" s="176"/>
      <c r="AB144" s="177"/>
      <c r="AC144" s="177"/>
      <c r="AD144" s="11"/>
      <c r="AE144" s="151"/>
      <c r="AF144" s="152" t="str">
        <f t="shared" ref="AF144:AF207" si="4">C144</f>
        <v>Mörskoms Församling</v>
      </c>
      <c r="AG144" s="153" t="e">
        <f>'2022 Srk'!#REF!</f>
        <v>#REF!</v>
      </c>
      <c r="AH144" s="139" t="e">
        <f>'2022 Srk'!#REF!</f>
        <v>#REF!</v>
      </c>
      <c r="AI144" s="154" t="e">
        <f>'2022 Srk'!#REF!</f>
        <v>#REF!</v>
      </c>
      <c r="AJ144" s="154" t="e">
        <f>'2022 Srk'!#REF!</f>
        <v>#REF!</v>
      </c>
      <c r="AK144" s="154" t="e">
        <f>'2022 Srk'!#REF!</f>
        <v>#REF!</v>
      </c>
      <c r="AU144" s="170" t="str">
        <f t="shared" ref="AU144:AU207" si="5">AF144</f>
        <v>Mörskoms Församling</v>
      </c>
      <c r="AV144" s="149" t="e">
        <f>'2022 Srk'!#REF!</f>
        <v>#REF!</v>
      </c>
      <c r="AW144" s="150" t="e">
        <f>'2022 Srk'!#REF!</f>
        <v>#REF!</v>
      </c>
      <c r="AX144" s="149" t="e">
        <f>'2022 Srk'!#REF!</f>
        <v>#REF!</v>
      </c>
      <c r="AY144" s="149" t="e">
        <f>'2022 Srk'!#REF!</f>
        <v>#REF!</v>
      </c>
    </row>
    <row r="145" spans="1:51" ht="15" customHeight="1">
      <c r="A145" s="86" t="s">
        <v>469</v>
      </c>
      <c r="B145" s="25"/>
      <c r="C145" s="26" t="s">
        <v>1681</v>
      </c>
      <c r="D145" s="23">
        <f>'2022 Srk'!D145</f>
        <v>3212540.18</v>
      </c>
      <c r="E145" s="70">
        <f>'2022 Srk'!E145</f>
        <v>5.5841699060339423E-3</v>
      </c>
      <c r="F145" s="23">
        <f>'2022 Srk'!F145</f>
        <v>3178111.4880826911</v>
      </c>
      <c r="G145" s="23">
        <f>'2022 Srk'!G145</f>
        <v>3222511.6138071935</v>
      </c>
      <c r="H145" s="23">
        <f>'2022 Srk'!H145</f>
        <v>-44400.125724502373</v>
      </c>
      <c r="I145" s="23">
        <f>'2022 Srk'!I145</f>
        <v>-256365.79542322943</v>
      </c>
      <c r="J145" s="23">
        <f>'2022 Srk'!J145</f>
        <v>-300765.92114773183</v>
      </c>
      <c r="K145" s="23">
        <f>'2022 Srk'!K145</f>
        <v>121077.99390229225</v>
      </c>
      <c r="L145" s="23"/>
      <c r="M145" s="22">
        <v>4.6793130723590153E-4</v>
      </c>
      <c r="N145" s="27">
        <v>604</v>
      </c>
      <c r="O145" s="1" t="s">
        <v>714</v>
      </c>
      <c r="Q145" s="175"/>
      <c r="S145" s="178"/>
      <c r="T145" s="176"/>
      <c r="U145" s="176"/>
      <c r="V145" s="177"/>
      <c r="W145" s="177"/>
      <c r="X145" s="176"/>
      <c r="Y145" s="177"/>
      <c r="Z145" s="176"/>
      <c r="AA145" s="176"/>
      <c r="AB145" s="177"/>
      <c r="AC145" s="177"/>
      <c r="AD145" s="11"/>
      <c r="AE145" s="151"/>
      <c r="AF145" s="152" t="str">
        <f t="shared" si="4"/>
        <v>Mäntsälä Församling</v>
      </c>
      <c r="AG145" s="153" t="e">
        <f>'2022 Srk'!#REF!</f>
        <v>#REF!</v>
      </c>
      <c r="AH145" s="139" t="e">
        <f>'2022 Srk'!#REF!</f>
        <v>#REF!</v>
      </c>
      <c r="AI145" s="154" t="e">
        <f>'2022 Srk'!#REF!</f>
        <v>#REF!</v>
      </c>
      <c r="AJ145" s="154" t="e">
        <f>'2022 Srk'!#REF!</f>
        <v>#REF!</v>
      </c>
      <c r="AK145" s="154" t="e">
        <f>'2022 Srk'!#REF!</f>
        <v>#REF!</v>
      </c>
      <c r="AU145" s="170" t="str">
        <f t="shared" si="5"/>
        <v>Mäntsälä Församling</v>
      </c>
      <c r="AV145" s="149" t="e">
        <f>'2022 Srk'!#REF!</f>
        <v>#REF!</v>
      </c>
      <c r="AW145" s="150" t="e">
        <f>'2022 Srk'!#REF!</f>
        <v>#REF!</v>
      </c>
      <c r="AX145" s="149" t="e">
        <f>'2022 Srk'!#REF!</f>
        <v>#REF!</v>
      </c>
      <c r="AY145" s="149" t="e">
        <f>'2022 Srk'!#REF!</f>
        <v>#REF!</v>
      </c>
    </row>
    <row r="146" spans="1:51" ht="15" customHeight="1">
      <c r="A146" s="86" t="s">
        <v>469</v>
      </c>
      <c r="B146" s="25"/>
      <c r="C146" s="26" t="s">
        <v>1129</v>
      </c>
      <c r="D146" s="23">
        <f>'2022 Srk'!D146</f>
        <v>1941258.45</v>
      </c>
      <c r="E146" s="70">
        <f>'2022 Srk'!E146</f>
        <v>-6.8430098907057424E-3</v>
      </c>
      <c r="F146" s="23">
        <f>'2022 Srk'!F146</f>
        <v>1920454.0443390184</v>
      </c>
      <c r="G146" s="23">
        <f>'2022 Srk'!G146</f>
        <v>1952133.0189182023</v>
      </c>
      <c r="H146" s="23">
        <f>'2022 Srk'!H146</f>
        <v>-31678.97457918385</v>
      </c>
      <c r="I146" s="23">
        <f>'2022 Srk'!I146</f>
        <v>-154915.49950242657</v>
      </c>
      <c r="J146" s="23">
        <f>'2022 Srk'!J146</f>
        <v>-186594.47408161042</v>
      </c>
      <c r="K146" s="23">
        <f>'2022 Srk'!K146</f>
        <v>73164.432381316787</v>
      </c>
      <c r="L146" s="23"/>
      <c r="M146" s="22">
        <v>3.8298621265418498E-3</v>
      </c>
      <c r="N146" s="27">
        <v>573</v>
      </c>
      <c r="O146" s="1" t="s">
        <v>698</v>
      </c>
      <c r="Q146" s="175"/>
      <c r="S146" s="178"/>
      <c r="T146" s="176"/>
      <c r="U146" s="176"/>
      <c r="V146" s="177"/>
      <c r="W146" s="177"/>
      <c r="X146" s="176"/>
      <c r="Y146" s="177"/>
      <c r="Z146" s="176"/>
      <c r="AA146" s="176"/>
      <c r="AB146" s="177"/>
      <c r="AC146" s="177"/>
      <c r="AD146" s="11"/>
      <c r="AE146" s="151"/>
      <c r="AF146" s="152" t="str">
        <f t="shared" si="4"/>
        <v>Mänttä-Vilppula församling</v>
      </c>
      <c r="AG146" s="153" t="e">
        <f>'2022 Srk'!#REF!</f>
        <v>#REF!</v>
      </c>
      <c r="AH146" s="139" t="e">
        <f>'2022 Srk'!#REF!</f>
        <v>#REF!</v>
      </c>
      <c r="AI146" s="154" t="e">
        <f>'2022 Srk'!#REF!</f>
        <v>#REF!</v>
      </c>
      <c r="AJ146" s="154" t="e">
        <f>'2022 Srk'!#REF!</f>
        <v>#REF!</v>
      </c>
      <c r="AK146" s="154" t="e">
        <f>'2022 Srk'!#REF!</f>
        <v>#REF!</v>
      </c>
      <c r="AU146" s="170" t="str">
        <f t="shared" si="5"/>
        <v>Mänttä-Vilppula församling</v>
      </c>
      <c r="AV146" s="149" t="e">
        <f>'2022 Srk'!#REF!</f>
        <v>#REF!</v>
      </c>
      <c r="AW146" s="150" t="e">
        <f>'2022 Srk'!#REF!</f>
        <v>#REF!</v>
      </c>
      <c r="AX146" s="149" t="e">
        <f>'2022 Srk'!#REF!</f>
        <v>#REF!</v>
      </c>
      <c r="AY146" s="149" t="e">
        <f>'2022 Srk'!#REF!</f>
        <v>#REF!</v>
      </c>
    </row>
    <row r="147" spans="1:51" ht="15" customHeight="1">
      <c r="A147" s="86" t="s">
        <v>469</v>
      </c>
      <c r="B147" s="25"/>
      <c r="C147" s="26" t="s">
        <v>1682</v>
      </c>
      <c r="D147" s="23">
        <f>'2022 Srk'!D147</f>
        <v>1476887.14</v>
      </c>
      <c r="E147" s="70">
        <f>'2022 Srk'!E147</f>
        <v>2.0173056538380862E-2</v>
      </c>
      <c r="F147" s="23">
        <f>'2022 Srk'!F147</f>
        <v>1461059.3870410637</v>
      </c>
      <c r="G147" s="23">
        <f>'2022 Srk'!G147</f>
        <v>1447484.2975143765</v>
      </c>
      <c r="H147" s="23">
        <f>'2022 Srk'!H147</f>
        <v>13575.089526687283</v>
      </c>
      <c r="I147" s="23">
        <f>'2022 Srk'!I147</f>
        <v>-117857.93334308999</v>
      </c>
      <c r="J147" s="23">
        <f>'2022 Srk'!J147</f>
        <v>-104282.8438164027</v>
      </c>
      <c r="K147" s="23">
        <f>'2022 Srk'!K147</f>
        <v>55662.660110695884</v>
      </c>
      <c r="L147" s="23"/>
      <c r="M147" s="22">
        <v>9.8715736773941857E-4</v>
      </c>
      <c r="N147" s="27">
        <v>613</v>
      </c>
      <c r="O147" s="1" t="s">
        <v>718</v>
      </c>
      <c r="Q147" s="175"/>
      <c r="S147" s="178"/>
      <c r="T147" s="176"/>
      <c r="U147" s="176"/>
      <c r="V147" s="177"/>
      <c r="W147" s="177"/>
      <c r="X147" s="176"/>
      <c r="Y147" s="177"/>
      <c r="Z147" s="176"/>
      <c r="AA147" s="176"/>
      <c r="AB147" s="177"/>
      <c r="AC147" s="177"/>
      <c r="AD147" s="11"/>
      <c r="AE147" s="151"/>
      <c r="AF147" s="152" t="str">
        <f t="shared" si="4"/>
        <v>Mäntyharju Församling</v>
      </c>
      <c r="AG147" s="153" t="e">
        <f>'2022 Srk'!#REF!</f>
        <v>#REF!</v>
      </c>
      <c r="AH147" s="139" t="e">
        <f>'2022 Srk'!#REF!</f>
        <v>#REF!</v>
      </c>
      <c r="AI147" s="154" t="e">
        <f>'2022 Srk'!#REF!</f>
        <v>#REF!</v>
      </c>
      <c r="AJ147" s="154" t="e">
        <f>'2022 Srk'!#REF!</f>
        <v>#REF!</v>
      </c>
      <c r="AK147" s="154" t="e">
        <f>'2022 Srk'!#REF!</f>
        <v>#REF!</v>
      </c>
      <c r="AU147" s="170" t="str">
        <f t="shared" si="5"/>
        <v>Mäntyharju Församling</v>
      </c>
      <c r="AV147" s="149" t="e">
        <f>'2022 Srk'!#REF!</f>
        <v>#REF!</v>
      </c>
      <c r="AW147" s="150" t="e">
        <f>'2022 Srk'!#REF!</f>
        <v>#REF!</v>
      </c>
      <c r="AX147" s="149" t="e">
        <f>'2022 Srk'!#REF!</f>
        <v>#REF!</v>
      </c>
      <c r="AY147" s="149" t="e">
        <f>'2022 Srk'!#REF!</f>
        <v>#REF!</v>
      </c>
    </row>
    <row r="148" spans="1:51" ht="15" customHeight="1">
      <c r="A148" s="86" t="s">
        <v>469</v>
      </c>
      <c r="B148" s="25"/>
      <c r="C148" s="26" t="s">
        <v>1131</v>
      </c>
      <c r="D148" s="23">
        <f>'2022 Srk'!D148</f>
        <v>4000841.97</v>
      </c>
      <c r="E148" s="70">
        <f>'2022 Srk'!E148</f>
        <v>2.1873748460114584E-2</v>
      </c>
      <c r="F148" s="23">
        <f>'2022 Srk'!F148</f>
        <v>3957965.0726299663</v>
      </c>
      <c r="G148" s="23">
        <f>'2022 Srk'!G148</f>
        <v>3981290.7613836098</v>
      </c>
      <c r="H148" s="23">
        <f>'2022 Srk'!H148</f>
        <v>-23325.688753643539</v>
      </c>
      <c r="I148" s="23">
        <f>'2022 Srk'!I148</f>
        <v>-319273.5270323343</v>
      </c>
      <c r="J148" s="23">
        <f>'2022 Srk'!J148</f>
        <v>-342599.21578597784</v>
      </c>
      <c r="K148" s="23">
        <f>'2022 Srk'!K148</f>
        <v>150788.43921189333</v>
      </c>
      <c r="L148" s="23"/>
      <c r="M148" s="22">
        <v>1.4038427308689008E-3</v>
      </c>
      <c r="N148" s="27">
        <v>629</v>
      </c>
      <c r="O148" s="1" t="s">
        <v>720</v>
      </c>
      <c r="Q148" s="175"/>
      <c r="S148" s="178"/>
      <c r="T148" s="176"/>
      <c r="U148" s="176"/>
      <c r="V148" s="177"/>
      <c r="W148" s="177"/>
      <c r="X148" s="176"/>
      <c r="Y148" s="177"/>
      <c r="Z148" s="176"/>
      <c r="AA148" s="176"/>
      <c r="AB148" s="177"/>
      <c r="AC148" s="177"/>
      <c r="AD148" s="11"/>
      <c r="AE148" s="151"/>
      <c r="AF148" s="152" t="str">
        <f t="shared" si="4"/>
        <v>Nådendals kyrkliga samfällighet</v>
      </c>
      <c r="AG148" s="153" t="e">
        <f>'2022 Srk'!#REF!</f>
        <v>#REF!</v>
      </c>
      <c r="AH148" s="139" t="e">
        <f>'2022 Srk'!#REF!</f>
        <v>#REF!</v>
      </c>
      <c r="AI148" s="154" t="e">
        <f>'2022 Srk'!#REF!</f>
        <v>#REF!</v>
      </c>
      <c r="AJ148" s="154" t="e">
        <f>'2022 Srk'!#REF!</f>
        <v>#REF!</v>
      </c>
      <c r="AK148" s="154" t="e">
        <f>'2022 Srk'!#REF!</f>
        <v>#REF!</v>
      </c>
      <c r="AU148" s="170" t="str">
        <f t="shared" si="5"/>
        <v>Nådendals kyrkliga samfällighet</v>
      </c>
      <c r="AV148" s="149" t="e">
        <f>'2022 Srk'!#REF!</f>
        <v>#REF!</v>
      </c>
      <c r="AW148" s="150" t="e">
        <f>'2022 Srk'!#REF!</f>
        <v>#REF!</v>
      </c>
      <c r="AX148" s="149" t="e">
        <f>'2022 Srk'!#REF!</f>
        <v>#REF!</v>
      </c>
      <c r="AY148" s="149" t="e">
        <f>'2022 Srk'!#REF!</f>
        <v>#REF!</v>
      </c>
    </row>
    <row r="149" spans="1:51" ht="15" customHeight="1">
      <c r="A149" s="86" t="s">
        <v>469</v>
      </c>
      <c r="B149" s="25"/>
      <c r="C149" s="26" t="s">
        <v>1683</v>
      </c>
      <c r="D149" s="23">
        <f>'2022 Srk'!D149</f>
        <v>1131168.77</v>
      </c>
      <c r="E149" s="70">
        <f>'2022 Srk'!E149</f>
        <v>3.9687101321517204E-4</v>
      </c>
      <c r="F149" s="23">
        <f>'2022 Srk'!F149</f>
        <v>1119046.0699225767</v>
      </c>
      <c r="G149" s="23">
        <f>'2022 Srk'!G149</f>
        <v>1127281.5546663695</v>
      </c>
      <c r="H149" s="23">
        <f>'2022 Srk'!H149</f>
        <v>-8235.4847437927965</v>
      </c>
      <c r="I149" s="23">
        <f>'2022 Srk'!I149</f>
        <v>-90269.059756621005</v>
      </c>
      <c r="J149" s="23">
        <f>'2022 Srk'!J149</f>
        <v>-98504.544500413802</v>
      </c>
      <c r="K149" s="23">
        <f>'2022 Srk'!K149</f>
        <v>42632.819439638384</v>
      </c>
      <c r="L149" s="23"/>
      <c r="M149" s="22">
        <v>2.8097196002616533E-3</v>
      </c>
      <c r="N149" s="27">
        <v>634</v>
      </c>
      <c r="O149" s="1" t="s">
        <v>722</v>
      </c>
      <c r="Q149" s="175"/>
      <c r="S149" s="178"/>
      <c r="T149" s="176"/>
      <c r="U149" s="176"/>
      <c r="V149" s="177"/>
      <c r="W149" s="177"/>
      <c r="X149" s="176"/>
      <c r="Y149" s="177"/>
      <c r="Z149" s="176"/>
      <c r="AA149" s="176"/>
      <c r="AB149" s="177"/>
      <c r="AC149" s="177"/>
      <c r="AD149" s="11"/>
      <c r="AE149" s="151"/>
      <c r="AF149" s="152" t="str">
        <f t="shared" si="4"/>
        <v>Nakkila Församling</v>
      </c>
      <c r="AG149" s="153" t="e">
        <f>'2022 Srk'!#REF!</f>
        <v>#REF!</v>
      </c>
      <c r="AH149" s="139" t="e">
        <f>'2022 Srk'!#REF!</f>
        <v>#REF!</v>
      </c>
      <c r="AI149" s="154" t="e">
        <f>'2022 Srk'!#REF!</f>
        <v>#REF!</v>
      </c>
      <c r="AJ149" s="154" t="e">
        <f>'2022 Srk'!#REF!</f>
        <v>#REF!</v>
      </c>
      <c r="AK149" s="154" t="e">
        <f>'2022 Srk'!#REF!</f>
        <v>#REF!</v>
      </c>
      <c r="AU149" s="170" t="str">
        <f t="shared" si="5"/>
        <v>Nakkila Församling</v>
      </c>
      <c r="AV149" s="149" t="e">
        <f>'2022 Srk'!#REF!</f>
        <v>#REF!</v>
      </c>
      <c r="AW149" s="150" t="e">
        <f>'2022 Srk'!#REF!</f>
        <v>#REF!</v>
      </c>
      <c r="AX149" s="149" t="e">
        <f>'2022 Srk'!#REF!</f>
        <v>#REF!</v>
      </c>
      <c r="AY149" s="149" t="e">
        <f>'2022 Srk'!#REF!</f>
        <v>#REF!</v>
      </c>
    </row>
    <row r="150" spans="1:51" ht="15" customHeight="1">
      <c r="A150" s="86" t="s">
        <v>469</v>
      </c>
      <c r="B150" s="25"/>
      <c r="C150" s="26" t="s">
        <v>1684</v>
      </c>
      <c r="D150" s="23">
        <f>'2022 Srk'!D150</f>
        <v>639744.29</v>
      </c>
      <c r="E150" s="70">
        <f>'2022 Srk'!E150</f>
        <v>1.5492175149798282E-3</v>
      </c>
      <c r="F150" s="23">
        <f>'2022 Srk'!F150</f>
        <v>632888.17059536511</v>
      </c>
      <c r="G150" s="23">
        <f>'2022 Srk'!G150</f>
        <v>636587.61183058377</v>
      </c>
      <c r="H150" s="23">
        <f>'2022 Srk'!H150</f>
        <v>-3699.4412352186628</v>
      </c>
      <c r="I150" s="23">
        <f>'2022 Srk'!I150</f>
        <v>-51052.6077757319</v>
      </c>
      <c r="J150" s="23">
        <f>'2022 Srk'!J150</f>
        <v>-54752.049010950563</v>
      </c>
      <c r="K150" s="23">
        <f>'2022 Srk'!K150</f>
        <v>24111.435469624626</v>
      </c>
      <c r="L150" s="23"/>
      <c r="M150" s="22">
        <v>4.7324889690386509E-4</v>
      </c>
      <c r="N150" s="27">
        <v>640</v>
      </c>
      <c r="O150" s="1" t="s">
        <v>724</v>
      </c>
      <c r="Q150" s="175"/>
      <c r="S150" s="178"/>
      <c r="T150" s="176"/>
      <c r="U150" s="176"/>
      <c r="V150" s="177"/>
      <c r="W150" s="177"/>
      <c r="X150" s="176"/>
      <c r="Y150" s="177"/>
      <c r="Z150" s="176"/>
      <c r="AA150" s="176"/>
      <c r="AB150" s="177"/>
      <c r="AC150" s="177"/>
      <c r="AD150" s="11"/>
      <c r="AE150" s="151"/>
      <c r="AF150" s="152" t="str">
        <f t="shared" si="4"/>
        <v>Niinivesi Församling</v>
      </c>
      <c r="AG150" s="153" t="e">
        <f>'2022 Srk'!#REF!</f>
        <v>#REF!</v>
      </c>
      <c r="AH150" s="139" t="e">
        <f>'2022 Srk'!#REF!</f>
        <v>#REF!</v>
      </c>
      <c r="AI150" s="154" t="e">
        <f>'2022 Srk'!#REF!</f>
        <v>#REF!</v>
      </c>
      <c r="AJ150" s="154" t="e">
        <f>'2022 Srk'!#REF!</f>
        <v>#REF!</v>
      </c>
      <c r="AK150" s="154" t="e">
        <f>'2022 Srk'!#REF!</f>
        <v>#REF!</v>
      </c>
      <c r="AU150" s="170" t="str">
        <f t="shared" si="5"/>
        <v>Niinivesi Församling</v>
      </c>
      <c r="AV150" s="149" t="e">
        <f>'2022 Srk'!#REF!</f>
        <v>#REF!</v>
      </c>
      <c r="AW150" s="150" t="e">
        <f>'2022 Srk'!#REF!</f>
        <v>#REF!</v>
      </c>
      <c r="AX150" s="149" t="e">
        <f>'2022 Srk'!#REF!</f>
        <v>#REF!</v>
      </c>
      <c r="AY150" s="149" t="e">
        <f>'2022 Srk'!#REF!</f>
        <v>#REF!</v>
      </c>
    </row>
    <row r="151" spans="1:51" ht="15" customHeight="1">
      <c r="A151" s="86" t="s">
        <v>469</v>
      </c>
      <c r="B151" s="25"/>
      <c r="C151" s="26" t="s">
        <v>1685</v>
      </c>
      <c r="D151" s="23">
        <f>'2022 Srk'!D151</f>
        <v>2053990.13</v>
      </c>
      <c r="E151" s="70">
        <f>'2022 Srk'!E151</f>
        <v>6.7503030215338988E-3</v>
      </c>
      <c r="F151" s="23">
        <f>'2022 Srk'!F151</f>
        <v>2031977.5824753917</v>
      </c>
      <c r="G151" s="23">
        <f>'2022 Srk'!G151</f>
        <v>2045792.6630030228</v>
      </c>
      <c r="H151" s="23">
        <f>'2022 Srk'!H151</f>
        <v>-13815.0805276311</v>
      </c>
      <c r="I151" s="23">
        <f>'2022 Srk'!I151</f>
        <v>-163911.66614728919</v>
      </c>
      <c r="J151" s="23">
        <f>'2022 Srk'!J151</f>
        <v>-177726.74667492029</v>
      </c>
      <c r="K151" s="23">
        <f>'2022 Srk'!K151</f>
        <v>77413.196567554973</v>
      </c>
      <c r="L151" s="23"/>
      <c r="M151" s="22">
        <v>2.2189701398653235E-3</v>
      </c>
      <c r="N151" s="27">
        <v>642</v>
      </c>
      <c r="O151" s="1" t="s">
        <v>726</v>
      </c>
      <c r="Q151" s="175"/>
      <c r="S151" s="178"/>
      <c r="T151" s="176"/>
      <c r="U151" s="176"/>
      <c r="V151" s="177"/>
      <c r="W151" s="177"/>
      <c r="X151" s="176"/>
      <c r="Y151" s="177"/>
      <c r="Z151" s="176"/>
      <c r="AA151" s="176"/>
      <c r="AB151" s="177"/>
      <c r="AC151" s="177"/>
      <c r="AD151" s="11"/>
      <c r="AE151" s="151"/>
      <c r="AF151" s="152" t="str">
        <f t="shared" si="4"/>
        <v>Nivala Församling</v>
      </c>
      <c r="AG151" s="153" t="e">
        <f>'2022 Srk'!#REF!</f>
        <v>#REF!</v>
      </c>
      <c r="AH151" s="139" t="e">
        <f>'2022 Srk'!#REF!</f>
        <v>#REF!</v>
      </c>
      <c r="AI151" s="154" t="e">
        <f>'2022 Srk'!#REF!</f>
        <v>#REF!</v>
      </c>
      <c r="AJ151" s="154" t="e">
        <f>'2022 Srk'!#REF!</f>
        <v>#REF!</v>
      </c>
      <c r="AK151" s="154" t="e">
        <f>'2022 Srk'!#REF!</f>
        <v>#REF!</v>
      </c>
      <c r="AU151" s="170" t="str">
        <f t="shared" si="5"/>
        <v>Nivala Församling</v>
      </c>
      <c r="AV151" s="149" t="e">
        <f>'2022 Srk'!#REF!</f>
        <v>#REF!</v>
      </c>
      <c r="AW151" s="150" t="e">
        <f>'2022 Srk'!#REF!</f>
        <v>#REF!</v>
      </c>
      <c r="AX151" s="149" t="e">
        <f>'2022 Srk'!#REF!</f>
        <v>#REF!</v>
      </c>
      <c r="AY151" s="149" t="e">
        <f>'2022 Srk'!#REF!</f>
        <v>#REF!</v>
      </c>
    </row>
    <row r="152" spans="1:51" ht="15" customHeight="1">
      <c r="A152" s="86" t="s">
        <v>469</v>
      </c>
      <c r="B152" s="25"/>
      <c r="C152" s="26" t="s">
        <v>1686</v>
      </c>
      <c r="D152" s="23">
        <f>'2022 Srk'!D152</f>
        <v>6372600.8499999996</v>
      </c>
      <c r="E152" s="70">
        <f>'2022 Srk'!E152</f>
        <v>3.6442681781923669E-2</v>
      </c>
      <c r="F152" s="23">
        <f>'2022 Srk'!F152</f>
        <v>6304305.8874209998</v>
      </c>
      <c r="G152" s="23">
        <f>'2022 Srk'!G152</f>
        <v>6250427.8636271097</v>
      </c>
      <c r="H152" s="23">
        <f>'2022 Srk'!H152</f>
        <v>53878.023793890141</v>
      </c>
      <c r="I152" s="23">
        <f>'2022 Srk'!I152</f>
        <v>-508543.6428144527</v>
      </c>
      <c r="J152" s="23">
        <f>'2022 Srk'!J152</f>
        <v>-454665.61902056256</v>
      </c>
      <c r="K152" s="23">
        <f>'2022 Srk'!K152</f>
        <v>240178.07828882695</v>
      </c>
      <c r="L152" s="23"/>
      <c r="M152" s="22">
        <v>1.6829749167351488E-3</v>
      </c>
      <c r="N152" s="27">
        <v>672</v>
      </c>
      <c r="O152" s="1" t="s">
        <v>730</v>
      </c>
      <c r="Q152" s="175"/>
      <c r="S152" s="178"/>
      <c r="T152" s="176"/>
      <c r="U152" s="176"/>
      <c r="V152" s="177"/>
      <c r="W152" s="177"/>
      <c r="X152" s="176"/>
      <c r="Y152" s="177"/>
      <c r="Z152" s="176"/>
      <c r="AA152" s="176"/>
      <c r="AB152" s="177"/>
      <c r="AC152" s="177"/>
      <c r="AD152" s="11"/>
      <c r="AE152" s="151"/>
      <c r="AF152" s="152" t="str">
        <f t="shared" si="4"/>
        <v>Nokia Församling</v>
      </c>
      <c r="AG152" s="153" t="e">
        <f>'2022 Srk'!#REF!</f>
        <v>#REF!</v>
      </c>
      <c r="AH152" s="139" t="e">
        <f>'2022 Srk'!#REF!</f>
        <v>#REF!</v>
      </c>
      <c r="AI152" s="154" t="e">
        <f>'2022 Srk'!#REF!</f>
        <v>#REF!</v>
      </c>
      <c r="AJ152" s="154" t="e">
        <f>'2022 Srk'!#REF!</f>
        <v>#REF!</v>
      </c>
      <c r="AK152" s="154" t="e">
        <f>'2022 Srk'!#REF!</f>
        <v>#REF!</v>
      </c>
      <c r="AU152" s="170" t="str">
        <f t="shared" si="5"/>
        <v>Nokia Församling</v>
      </c>
      <c r="AV152" s="149" t="e">
        <f>'2022 Srk'!#REF!</f>
        <v>#REF!</v>
      </c>
      <c r="AW152" s="150" t="e">
        <f>'2022 Srk'!#REF!</f>
        <v>#REF!</v>
      </c>
      <c r="AX152" s="149" t="e">
        <f>'2022 Srk'!#REF!</f>
        <v>#REF!</v>
      </c>
      <c r="AY152" s="149" t="e">
        <f>'2022 Srk'!#REF!</f>
        <v>#REF!</v>
      </c>
    </row>
    <row r="153" spans="1:51" ht="15" customHeight="1">
      <c r="A153" s="86" t="s">
        <v>469</v>
      </c>
      <c r="B153" s="25"/>
      <c r="C153" s="26" t="s">
        <v>1687</v>
      </c>
      <c r="D153" s="23">
        <f>'2022 Srk'!D153</f>
        <v>909063.05</v>
      </c>
      <c r="E153" s="70">
        <f>'2022 Srk'!E153</f>
        <v>-5.0633102339492364E-4</v>
      </c>
      <c r="F153" s="23">
        <f>'2022 Srk'!F153</f>
        <v>899320.64992771228</v>
      </c>
      <c r="G153" s="23">
        <f>'2022 Srk'!G153</f>
        <v>908896.40867524804</v>
      </c>
      <c r="H153" s="23">
        <f>'2022 Srk'!H153</f>
        <v>-9575.7587475357577</v>
      </c>
      <c r="I153" s="23">
        <f>'2022 Srk'!I153</f>
        <v>-72544.671457810997</v>
      </c>
      <c r="J153" s="23">
        <f>'2022 Srk'!J153</f>
        <v>-82120.430205346755</v>
      </c>
      <c r="K153" s="23">
        <f>'2022 Srk'!K153</f>
        <v>34261.837753792446</v>
      </c>
      <c r="L153" s="23"/>
      <c r="M153" s="22">
        <v>3.3310655414339166E-4</v>
      </c>
      <c r="N153" s="27">
        <v>677</v>
      </c>
      <c r="O153" s="1" t="s">
        <v>732</v>
      </c>
      <c r="Q153" s="175"/>
      <c r="S153" s="178"/>
      <c r="T153" s="176"/>
      <c r="U153" s="176"/>
      <c r="V153" s="177"/>
      <c r="W153" s="177"/>
      <c r="X153" s="176"/>
      <c r="Y153" s="177"/>
      <c r="Z153" s="176"/>
      <c r="AA153" s="176"/>
      <c r="AB153" s="177"/>
      <c r="AC153" s="177"/>
      <c r="AD153" s="11"/>
      <c r="AE153" s="151"/>
      <c r="AF153" s="152" t="str">
        <f t="shared" si="4"/>
        <v>Nousis Församling</v>
      </c>
      <c r="AG153" s="153" t="e">
        <f>'2022 Srk'!#REF!</f>
        <v>#REF!</v>
      </c>
      <c r="AH153" s="139" t="e">
        <f>'2022 Srk'!#REF!</f>
        <v>#REF!</v>
      </c>
      <c r="AI153" s="154" t="e">
        <f>'2022 Srk'!#REF!</f>
        <v>#REF!</v>
      </c>
      <c r="AJ153" s="154" t="e">
        <f>'2022 Srk'!#REF!</f>
        <v>#REF!</v>
      </c>
      <c r="AK153" s="154" t="e">
        <f>'2022 Srk'!#REF!</f>
        <v>#REF!</v>
      </c>
      <c r="AU153" s="170" t="str">
        <f t="shared" si="5"/>
        <v>Nousis Församling</v>
      </c>
      <c r="AV153" s="149" t="e">
        <f>'2022 Srk'!#REF!</f>
        <v>#REF!</v>
      </c>
      <c r="AW153" s="150" t="e">
        <f>'2022 Srk'!#REF!</f>
        <v>#REF!</v>
      </c>
      <c r="AX153" s="149" t="e">
        <f>'2022 Srk'!#REF!</f>
        <v>#REF!</v>
      </c>
      <c r="AY153" s="149" t="e">
        <f>'2022 Srk'!#REF!</f>
        <v>#REF!</v>
      </c>
    </row>
    <row r="154" spans="1:51" ht="15" customHeight="1">
      <c r="A154" s="86" t="s">
        <v>469</v>
      </c>
      <c r="B154" s="25"/>
      <c r="C154" s="26" t="s">
        <v>1688</v>
      </c>
      <c r="D154" s="23">
        <f>'2022 Srk'!D154</f>
        <v>1563484.2</v>
      </c>
      <c r="E154" s="70">
        <f>'2022 Srk'!E154</f>
        <v>1.2775742885154262E-2</v>
      </c>
      <c r="F154" s="23">
        <f>'2022 Srk'!F154</f>
        <v>1546728.3890767635</v>
      </c>
      <c r="G154" s="23">
        <f>'2022 Srk'!G154</f>
        <v>1544926.4533995527</v>
      </c>
      <c r="H154" s="23">
        <f>'2022 Srk'!H154</f>
        <v>1801.9356772108003</v>
      </c>
      <c r="I154" s="23">
        <f>'2022 Srk'!I154</f>
        <v>-124768.51591149639</v>
      </c>
      <c r="J154" s="23">
        <f>'2022 Srk'!J154</f>
        <v>-122966.58023428559</v>
      </c>
      <c r="K154" s="23">
        <f>'2022 Srk'!K154</f>
        <v>58926.431990628131</v>
      </c>
      <c r="L154" s="23"/>
      <c r="M154" s="22">
        <v>4.8135918048629832E-4</v>
      </c>
      <c r="N154" s="27">
        <v>680</v>
      </c>
      <c r="O154" s="1" t="s">
        <v>734</v>
      </c>
      <c r="Q154" s="175"/>
      <c r="S154" s="178"/>
      <c r="T154" s="176"/>
      <c r="U154" s="176"/>
      <c r="V154" s="177"/>
      <c r="W154" s="177"/>
      <c r="X154" s="176"/>
      <c r="Y154" s="177"/>
      <c r="Z154" s="176"/>
      <c r="AA154" s="176"/>
      <c r="AB154" s="177"/>
      <c r="AC154" s="177"/>
      <c r="AD154" s="11"/>
      <c r="AE154" s="151"/>
      <c r="AF154" s="152" t="str">
        <f t="shared" si="4"/>
        <v>Nurmes Församling</v>
      </c>
      <c r="AG154" s="153" t="e">
        <f>'2022 Srk'!#REF!</f>
        <v>#REF!</v>
      </c>
      <c r="AH154" s="139" t="e">
        <f>'2022 Srk'!#REF!</f>
        <v>#REF!</v>
      </c>
      <c r="AI154" s="154" t="e">
        <f>'2022 Srk'!#REF!</f>
        <v>#REF!</v>
      </c>
      <c r="AJ154" s="154" t="e">
        <f>'2022 Srk'!#REF!</f>
        <v>#REF!</v>
      </c>
      <c r="AK154" s="154" t="e">
        <f>'2022 Srk'!#REF!</f>
        <v>#REF!</v>
      </c>
      <c r="AU154" s="170" t="str">
        <f t="shared" si="5"/>
        <v>Nurmes Församling</v>
      </c>
      <c r="AV154" s="149" t="e">
        <f>'2022 Srk'!#REF!</f>
        <v>#REF!</v>
      </c>
      <c r="AW154" s="150" t="e">
        <f>'2022 Srk'!#REF!</f>
        <v>#REF!</v>
      </c>
      <c r="AX154" s="149" t="e">
        <f>'2022 Srk'!#REF!</f>
        <v>#REF!</v>
      </c>
      <c r="AY154" s="149" t="e">
        <f>'2022 Srk'!#REF!</f>
        <v>#REF!</v>
      </c>
    </row>
    <row r="155" spans="1:51" ht="15" customHeight="1">
      <c r="A155" s="86" t="s">
        <v>469</v>
      </c>
      <c r="B155" s="25"/>
      <c r="C155" s="26" t="s">
        <v>1689</v>
      </c>
      <c r="D155" s="23">
        <f>'2022 Srk'!D155</f>
        <v>8649066.2200000007</v>
      </c>
      <c r="E155" s="70">
        <f>'2022 Srk'!E155</f>
        <v>2.7584634770180028E-2</v>
      </c>
      <c r="F155" s="23">
        <f>'2022 Srk'!F155</f>
        <v>8556374.4497570563</v>
      </c>
      <c r="G155" s="23">
        <f>'2022 Srk'!G155</f>
        <v>8543783.5365512334</v>
      </c>
      <c r="H155" s="23">
        <f>'2022 Srk'!H155</f>
        <v>12590.91320582293</v>
      </c>
      <c r="I155" s="23">
        <f>'2022 Srk'!I155</f>
        <v>-690209.18554191722</v>
      </c>
      <c r="J155" s="23">
        <f>'2022 Srk'!J155</f>
        <v>-677618.27233609429</v>
      </c>
      <c r="K155" s="23">
        <f>'2022 Srk'!K155</f>
        <v>325976.18344673334</v>
      </c>
      <c r="L155" s="23"/>
      <c r="M155" s="22">
        <v>2.1310515805210701E-3</v>
      </c>
      <c r="N155" s="27">
        <v>684</v>
      </c>
      <c r="O155" s="1" t="s">
        <v>738</v>
      </c>
      <c r="Q155" s="175"/>
      <c r="S155" s="178"/>
      <c r="T155" s="176"/>
      <c r="U155" s="176"/>
      <c r="V155" s="177"/>
      <c r="W155" s="177"/>
      <c r="X155" s="176"/>
      <c r="Y155" s="177"/>
      <c r="Z155" s="176"/>
      <c r="AA155" s="176"/>
      <c r="AB155" s="177"/>
      <c r="AC155" s="177"/>
      <c r="AD155" s="11"/>
      <c r="AE155" s="151"/>
      <c r="AF155" s="152" t="str">
        <f t="shared" si="4"/>
        <v>Nurmijärvi Församling</v>
      </c>
      <c r="AG155" s="153" t="e">
        <f>'2022 Srk'!#REF!</f>
        <v>#REF!</v>
      </c>
      <c r="AH155" s="139" t="e">
        <f>'2022 Srk'!#REF!</f>
        <v>#REF!</v>
      </c>
      <c r="AI155" s="154" t="e">
        <f>'2022 Srk'!#REF!</f>
        <v>#REF!</v>
      </c>
      <c r="AJ155" s="154" t="e">
        <f>'2022 Srk'!#REF!</f>
        <v>#REF!</v>
      </c>
      <c r="AK155" s="154" t="e">
        <f>'2022 Srk'!#REF!</f>
        <v>#REF!</v>
      </c>
      <c r="AU155" s="170" t="str">
        <f t="shared" si="5"/>
        <v>Nurmijärvi Församling</v>
      </c>
      <c r="AV155" s="149" t="e">
        <f>'2022 Srk'!#REF!</f>
        <v>#REF!</v>
      </c>
      <c r="AW155" s="150" t="e">
        <f>'2022 Srk'!#REF!</f>
        <v>#REF!</v>
      </c>
      <c r="AX155" s="149" t="e">
        <f>'2022 Srk'!#REF!</f>
        <v>#REF!</v>
      </c>
      <c r="AY155" s="149" t="e">
        <f>'2022 Srk'!#REF!</f>
        <v>#REF!</v>
      </c>
    </row>
    <row r="156" spans="1:51" ht="15" customHeight="1">
      <c r="A156" s="86" t="s">
        <v>469</v>
      </c>
      <c r="B156" s="25"/>
      <c r="C156" s="26" t="s">
        <v>1139</v>
      </c>
      <c r="D156" s="23">
        <f>'2022 Srk'!D156</f>
        <v>1648472.28</v>
      </c>
      <c r="E156" s="70">
        <f>'2022 Srk'!E156</f>
        <v>4.2101744876205993E-2</v>
      </c>
      <c r="F156" s="23">
        <f>'2022 Srk'!F156</f>
        <v>1630805.6545004416</v>
      </c>
      <c r="G156" s="23">
        <f>'2022 Srk'!G156</f>
        <v>1595145.5024570769</v>
      </c>
      <c r="H156" s="23">
        <f>'2022 Srk'!H156</f>
        <v>35660.152043364709</v>
      </c>
      <c r="I156" s="23">
        <f>'2022 Srk'!I156</f>
        <v>-131550.69932708034</v>
      </c>
      <c r="J156" s="23">
        <f>'2022 Srk'!J156</f>
        <v>-95890.547283715627</v>
      </c>
      <c r="K156" s="23">
        <f>'2022 Srk'!K156</f>
        <v>62129.56273933289</v>
      </c>
      <c r="L156" s="23"/>
      <c r="M156" s="22">
        <v>1.8063071030719477E-3</v>
      </c>
      <c r="N156" s="27">
        <v>689</v>
      </c>
      <c r="O156" s="1" t="s">
        <v>740</v>
      </c>
      <c r="Q156" s="175"/>
      <c r="S156" s="178"/>
      <c r="T156" s="176"/>
      <c r="U156" s="176"/>
      <c r="V156" s="177"/>
      <c r="W156" s="177"/>
      <c r="X156" s="176"/>
      <c r="Y156" s="177"/>
      <c r="Z156" s="176"/>
      <c r="AA156" s="176"/>
      <c r="AB156" s="177"/>
      <c r="AC156" s="177"/>
      <c r="AD156" s="11"/>
      <c r="AE156" s="151"/>
      <c r="AF156" s="152" t="str">
        <f t="shared" si="4"/>
        <v>Närpes församling</v>
      </c>
      <c r="AG156" s="153" t="e">
        <f>'2022 Srk'!#REF!</f>
        <v>#REF!</v>
      </c>
      <c r="AH156" s="139" t="e">
        <f>'2022 Srk'!#REF!</f>
        <v>#REF!</v>
      </c>
      <c r="AI156" s="154" t="e">
        <f>'2022 Srk'!#REF!</f>
        <v>#REF!</v>
      </c>
      <c r="AJ156" s="154" t="e">
        <f>'2022 Srk'!#REF!</f>
        <v>#REF!</v>
      </c>
      <c r="AK156" s="154" t="e">
        <f>'2022 Srk'!#REF!</f>
        <v>#REF!</v>
      </c>
      <c r="AU156" s="170" t="str">
        <f t="shared" si="5"/>
        <v>Närpes församling</v>
      </c>
      <c r="AV156" s="149" t="e">
        <f>'2022 Srk'!#REF!</f>
        <v>#REF!</v>
      </c>
      <c r="AW156" s="150" t="e">
        <f>'2022 Srk'!#REF!</f>
        <v>#REF!</v>
      </c>
      <c r="AX156" s="149" t="e">
        <f>'2022 Srk'!#REF!</f>
        <v>#REF!</v>
      </c>
      <c r="AY156" s="149" t="e">
        <f>'2022 Srk'!#REF!</f>
        <v>#REF!</v>
      </c>
    </row>
    <row r="157" spans="1:51" ht="15" customHeight="1">
      <c r="A157" s="86" t="s">
        <v>469</v>
      </c>
      <c r="B157" s="25"/>
      <c r="C157" s="26" t="s">
        <v>1690</v>
      </c>
      <c r="D157" s="23">
        <f>'2022 Srk'!D157</f>
        <v>3057627.88</v>
      </c>
      <c r="E157" s="70">
        <f>'2022 Srk'!E157</f>
        <v>1.0617982700226181E-2</v>
      </c>
      <c r="F157" s="23">
        <f>'2022 Srk'!F157</f>
        <v>3024859.3783222111</v>
      </c>
      <c r="G157" s="23">
        <f>'2022 Srk'!G157</f>
        <v>3039492.8822361608</v>
      </c>
      <c r="H157" s="23">
        <f>'2022 Srk'!H157</f>
        <v>-14633.503913949709</v>
      </c>
      <c r="I157" s="23">
        <f>'2022 Srk'!I157</f>
        <v>-244003.54848307068</v>
      </c>
      <c r="J157" s="23">
        <f>'2022 Srk'!J157</f>
        <v>-258637.05239702039</v>
      </c>
      <c r="K157" s="23">
        <f>'2022 Srk'!K157</f>
        <v>115239.47688340468</v>
      </c>
      <c r="L157" s="23"/>
      <c r="M157" s="22">
        <v>3.3407829202446613E-3</v>
      </c>
      <c r="N157" s="27">
        <v>695</v>
      </c>
      <c r="O157" s="1" t="s">
        <v>744</v>
      </c>
      <c r="Q157" s="175"/>
      <c r="S157" s="178"/>
      <c r="T157" s="176"/>
      <c r="U157" s="176"/>
      <c r="V157" s="177"/>
      <c r="W157" s="177"/>
      <c r="X157" s="176"/>
      <c r="Y157" s="177"/>
      <c r="Z157" s="176"/>
      <c r="AA157" s="176"/>
      <c r="AB157" s="177"/>
      <c r="AC157" s="177"/>
      <c r="AD157" s="11"/>
      <c r="AE157" s="151"/>
      <c r="AF157" s="152" t="str">
        <f t="shared" si="4"/>
        <v>Orimattila Församling</v>
      </c>
      <c r="AG157" s="153" t="e">
        <f>'2022 Srk'!#REF!</f>
        <v>#REF!</v>
      </c>
      <c r="AH157" s="139" t="e">
        <f>'2022 Srk'!#REF!</f>
        <v>#REF!</v>
      </c>
      <c r="AI157" s="154" t="e">
        <f>'2022 Srk'!#REF!</f>
        <v>#REF!</v>
      </c>
      <c r="AJ157" s="154" t="e">
        <f>'2022 Srk'!#REF!</f>
        <v>#REF!</v>
      </c>
      <c r="AK157" s="154" t="e">
        <f>'2022 Srk'!#REF!</f>
        <v>#REF!</v>
      </c>
      <c r="AU157" s="170" t="str">
        <f t="shared" si="5"/>
        <v>Orimattila Församling</v>
      </c>
      <c r="AV157" s="149" t="e">
        <f>'2022 Srk'!#REF!</f>
        <v>#REF!</v>
      </c>
      <c r="AW157" s="150" t="e">
        <f>'2022 Srk'!#REF!</f>
        <v>#REF!</v>
      </c>
      <c r="AX157" s="149" t="e">
        <f>'2022 Srk'!#REF!</f>
        <v>#REF!</v>
      </c>
      <c r="AY157" s="149" t="e">
        <f>'2022 Srk'!#REF!</f>
        <v>#REF!</v>
      </c>
    </row>
    <row r="158" spans="1:51" ht="15" customHeight="1">
      <c r="A158" s="86" t="s">
        <v>469</v>
      </c>
      <c r="B158" s="25"/>
      <c r="C158" s="26" t="s">
        <v>1691</v>
      </c>
      <c r="D158" s="23">
        <f>'2022 Srk'!D158</f>
        <v>2053261.28</v>
      </c>
      <c r="E158" s="70">
        <f>'2022 Srk'!E158</f>
        <v>7.8506582290114313E-3</v>
      </c>
      <c r="F158" s="23">
        <f>'2022 Srk'!F158</f>
        <v>2031256.5435378836</v>
      </c>
      <c r="G158" s="23">
        <f>'2022 Srk'!G158</f>
        <v>2053652.5910983044</v>
      </c>
      <c r="H158" s="23">
        <f>'2022 Srk'!H158</f>
        <v>-22396.047560420819</v>
      </c>
      <c r="I158" s="23">
        <f>'2022 Srk'!I158</f>
        <v>-163853.50276270104</v>
      </c>
      <c r="J158" s="23">
        <f>'2022 Srk'!J158</f>
        <v>-186249.55032312186</v>
      </c>
      <c r="K158" s="23">
        <f>'2022 Srk'!K158</f>
        <v>77385.726811252753</v>
      </c>
      <c r="L158" s="23"/>
      <c r="M158" s="22">
        <v>2.3283603630600853E-3</v>
      </c>
      <c r="N158" s="27">
        <v>700</v>
      </c>
      <c r="O158" s="1" t="s">
        <v>746</v>
      </c>
      <c r="Q158" s="175"/>
      <c r="S158" s="178"/>
      <c r="T158" s="176"/>
      <c r="U158" s="176"/>
      <c r="V158" s="177"/>
      <c r="W158" s="177"/>
      <c r="X158" s="176"/>
      <c r="Y158" s="177"/>
      <c r="Z158" s="176"/>
      <c r="AA158" s="176"/>
      <c r="AB158" s="177"/>
      <c r="AC158" s="177"/>
      <c r="AD158" s="11"/>
      <c r="AE158" s="151"/>
      <c r="AF158" s="152" t="str">
        <f t="shared" si="4"/>
        <v>Orivesi Församling</v>
      </c>
      <c r="AG158" s="153" t="e">
        <f>'2022 Srk'!#REF!</f>
        <v>#REF!</v>
      </c>
      <c r="AH158" s="139" t="e">
        <f>'2022 Srk'!#REF!</f>
        <v>#REF!</v>
      </c>
      <c r="AI158" s="154" t="e">
        <f>'2022 Srk'!#REF!</f>
        <v>#REF!</v>
      </c>
      <c r="AJ158" s="154" t="e">
        <f>'2022 Srk'!#REF!</f>
        <v>#REF!</v>
      </c>
      <c r="AK158" s="154" t="e">
        <f>'2022 Srk'!#REF!</f>
        <v>#REF!</v>
      </c>
      <c r="AU158" s="170" t="str">
        <f t="shared" si="5"/>
        <v>Orivesi Församling</v>
      </c>
      <c r="AV158" s="149" t="e">
        <f>'2022 Srk'!#REF!</f>
        <v>#REF!</v>
      </c>
      <c r="AW158" s="150" t="e">
        <f>'2022 Srk'!#REF!</f>
        <v>#REF!</v>
      </c>
      <c r="AX158" s="149" t="e">
        <f>'2022 Srk'!#REF!</f>
        <v>#REF!</v>
      </c>
      <c r="AY158" s="149" t="e">
        <f>'2022 Srk'!#REF!</f>
        <v>#REF!</v>
      </c>
    </row>
    <row r="159" spans="1:51" ht="15" customHeight="1">
      <c r="A159" s="86" t="s">
        <v>469</v>
      </c>
      <c r="B159" s="25"/>
      <c r="C159" s="26" t="s">
        <v>1692</v>
      </c>
      <c r="D159" s="23">
        <f>'2022 Srk'!D159</f>
        <v>1512230.53</v>
      </c>
      <c r="E159" s="70">
        <f>'2022 Srk'!E159</f>
        <v>2.3371064298360666E-2</v>
      </c>
      <c r="F159" s="23">
        <f>'2022 Srk'!F159</f>
        <v>1496024.0030437149</v>
      </c>
      <c r="G159" s="23">
        <f>'2022 Srk'!G159</f>
        <v>1495766.6589276895</v>
      </c>
      <c r="H159" s="23">
        <f>'2022 Srk'!H159</f>
        <v>257.34411602537148</v>
      </c>
      <c r="I159" s="23">
        <f>'2022 Srk'!I159</f>
        <v>-120678.39185337185</v>
      </c>
      <c r="J159" s="23">
        <f>'2022 Srk'!J159</f>
        <v>-120421.04773734648</v>
      </c>
      <c r="K159" s="23">
        <f>'2022 Srk'!K159</f>
        <v>56994.723375008543</v>
      </c>
      <c r="L159" s="23"/>
      <c r="M159" s="22">
        <v>1.4605479053581001E-3</v>
      </c>
      <c r="N159" s="27">
        <v>698</v>
      </c>
      <c r="O159" s="1" t="s">
        <v>748</v>
      </c>
      <c r="Q159" s="175"/>
      <c r="S159" s="178"/>
      <c r="T159" s="176"/>
      <c r="U159" s="176"/>
      <c r="V159" s="177"/>
      <c r="W159" s="177"/>
      <c r="X159" s="176"/>
      <c r="Y159" s="177"/>
      <c r="Z159" s="176"/>
      <c r="AA159" s="176"/>
      <c r="AB159" s="177"/>
      <c r="AC159" s="177"/>
      <c r="AD159" s="11"/>
      <c r="AE159" s="151"/>
      <c r="AF159" s="152" t="str">
        <f t="shared" si="4"/>
        <v>Oulainens Församling</v>
      </c>
      <c r="AG159" s="153" t="e">
        <f>'2022 Srk'!#REF!</f>
        <v>#REF!</v>
      </c>
      <c r="AH159" s="139" t="e">
        <f>'2022 Srk'!#REF!</f>
        <v>#REF!</v>
      </c>
      <c r="AI159" s="154" t="e">
        <f>'2022 Srk'!#REF!</f>
        <v>#REF!</v>
      </c>
      <c r="AJ159" s="154" t="e">
        <f>'2022 Srk'!#REF!</f>
        <v>#REF!</v>
      </c>
      <c r="AK159" s="154" t="e">
        <f>'2022 Srk'!#REF!</f>
        <v>#REF!</v>
      </c>
      <c r="AU159" s="170" t="str">
        <f t="shared" si="5"/>
        <v>Oulainens Församling</v>
      </c>
      <c r="AV159" s="149" t="e">
        <f>'2022 Srk'!#REF!</f>
        <v>#REF!</v>
      </c>
      <c r="AW159" s="150" t="e">
        <f>'2022 Srk'!#REF!</f>
        <v>#REF!</v>
      </c>
      <c r="AX159" s="149" t="e">
        <f>'2022 Srk'!#REF!</f>
        <v>#REF!</v>
      </c>
      <c r="AY159" s="149" t="e">
        <f>'2022 Srk'!#REF!</f>
        <v>#REF!</v>
      </c>
    </row>
    <row r="160" spans="1:51" ht="15" customHeight="1">
      <c r="A160" s="86" t="s">
        <v>469</v>
      </c>
      <c r="B160" s="25"/>
      <c r="C160" s="26" t="s">
        <v>1143</v>
      </c>
      <c r="D160" s="23">
        <f>'2022 Srk'!D160</f>
        <v>32748569.82</v>
      </c>
      <c r="E160" s="70">
        <f>'2022 Srk'!E160</f>
        <v>2.7159441956017716E-2</v>
      </c>
      <c r="F160" s="23">
        <f>'2022 Srk'!F160</f>
        <v>32397604.428785726</v>
      </c>
      <c r="G160" s="23">
        <f>'2022 Srk'!G160</f>
        <v>32513976.65059521</v>
      </c>
      <c r="H160" s="23">
        <f>'2022 Srk'!H160</f>
        <v>-116372.22180948406</v>
      </c>
      <c r="I160" s="23">
        <f>'2022 Srk'!I160</f>
        <v>-2613387.7494031731</v>
      </c>
      <c r="J160" s="23">
        <f>'2022 Srk'!J160</f>
        <v>-2729759.9712126572</v>
      </c>
      <c r="K160" s="23">
        <f>'2022 Srk'!K160</f>
        <v>1234266.6285265735</v>
      </c>
      <c r="L160" s="23"/>
      <c r="M160" s="22">
        <v>3.9000780466336886E-4</v>
      </c>
      <c r="N160" s="27">
        <v>692</v>
      </c>
      <c r="O160" s="1" t="s">
        <v>742</v>
      </c>
      <c r="Q160" s="175"/>
      <c r="S160" s="178"/>
      <c r="T160" s="176"/>
      <c r="U160" s="176"/>
      <c r="V160" s="177"/>
      <c r="W160" s="177"/>
      <c r="X160" s="176"/>
      <c r="Y160" s="177"/>
      <c r="Z160" s="176"/>
      <c r="AA160" s="176"/>
      <c r="AB160" s="177"/>
      <c r="AC160" s="177"/>
      <c r="AD160" s="11"/>
      <c r="AE160" s="151"/>
      <c r="AF160" s="152" t="str">
        <f t="shared" si="4"/>
        <v>Uleåborgs Kyrkliga Samfällighet</v>
      </c>
      <c r="AG160" s="153" t="e">
        <f>'2022 Srk'!#REF!</f>
        <v>#REF!</v>
      </c>
      <c r="AH160" s="139" t="e">
        <f>'2022 Srk'!#REF!</f>
        <v>#REF!</v>
      </c>
      <c r="AI160" s="154" t="e">
        <f>'2022 Srk'!#REF!</f>
        <v>#REF!</v>
      </c>
      <c r="AJ160" s="154" t="e">
        <f>'2022 Srk'!#REF!</f>
        <v>#REF!</v>
      </c>
      <c r="AK160" s="154" t="e">
        <f>'2022 Srk'!#REF!</f>
        <v>#REF!</v>
      </c>
      <c r="AU160" s="170" t="str">
        <f t="shared" si="5"/>
        <v>Uleåborgs Kyrkliga Samfällighet</v>
      </c>
      <c r="AV160" s="149" t="e">
        <f>'2022 Srk'!#REF!</f>
        <v>#REF!</v>
      </c>
      <c r="AW160" s="150" t="e">
        <f>'2022 Srk'!#REF!</f>
        <v>#REF!</v>
      </c>
      <c r="AX160" s="149" t="e">
        <f>'2022 Srk'!#REF!</f>
        <v>#REF!</v>
      </c>
      <c r="AY160" s="149" t="e">
        <f>'2022 Srk'!#REF!</f>
        <v>#REF!</v>
      </c>
    </row>
    <row r="161" spans="1:51" ht="15" customHeight="1">
      <c r="A161" s="86" t="s">
        <v>469</v>
      </c>
      <c r="B161" s="25"/>
      <c r="C161" s="26" t="s">
        <v>1693</v>
      </c>
      <c r="D161" s="23">
        <f>'2022 Srk'!D161</f>
        <v>925740.44</v>
      </c>
      <c r="E161" s="70">
        <f>'2022 Srk'!E161</f>
        <v>8.3822785487679408E-3</v>
      </c>
      <c r="F161" s="23">
        <f>'2022 Srk'!F161</f>
        <v>915819.30886440305</v>
      </c>
      <c r="G161" s="23">
        <f>'2022 Srk'!G161</f>
        <v>918997.57310887752</v>
      </c>
      <c r="H161" s="23">
        <f>'2022 Srk'!H161</f>
        <v>-3178.2642444744706</v>
      </c>
      <c r="I161" s="23">
        <f>'2022 Srk'!I161</f>
        <v>-73875.553598850354</v>
      </c>
      <c r="J161" s="23">
        <f>'2022 Srk'!J161</f>
        <v>-77053.817843324825</v>
      </c>
      <c r="K161" s="23">
        <f>'2022 Srk'!K161</f>
        <v>34890.394849295029</v>
      </c>
      <c r="L161" s="23"/>
      <c r="M161" s="22">
        <v>1.2590345249488726E-3</v>
      </c>
      <c r="N161" s="27">
        <v>705</v>
      </c>
      <c r="O161" s="1" t="s">
        <v>752</v>
      </c>
      <c r="Q161" s="175"/>
      <c r="S161" s="178"/>
      <c r="T161" s="176"/>
      <c r="U161" s="176"/>
      <c r="V161" s="177"/>
      <c r="W161" s="177"/>
      <c r="X161" s="176"/>
      <c r="Y161" s="177"/>
      <c r="Z161" s="176"/>
      <c r="AA161" s="176"/>
      <c r="AB161" s="177"/>
      <c r="AC161" s="177"/>
      <c r="AD161" s="11"/>
      <c r="AE161" s="151"/>
      <c r="AF161" s="152" t="str">
        <f t="shared" si="4"/>
        <v>Outokumpu Församling</v>
      </c>
      <c r="AG161" s="153" t="e">
        <f>'2022 Srk'!#REF!</f>
        <v>#REF!</v>
      </c>
      <c r="AH161" s="139" t="e">
        <f>'2022 Srk'!#REF!</f>
        <v>#REF!</v>
      </c>
      <c r="AI161" s="154" t="e">
        <f>'2022 Srk'!#REF!</f>
        <v>#REF!</v>
      </c>
      <c r="AJ161" s="154" t="e">
        <f>'2022 Srk'!#REF!</f>
        <v>#REF!</v>
      </c>
      <c r="AK161" s="154" t="e">
        <f>'2022 Srk'!#REF!</f>
        <v>#REF!</v>
      </c>
      <c r="AU161" s="170" t="str">
        <f t="shared" si="5"/>
        <v>Outokumpu Församling</v>
      </c>
      <c r="AV161" s="149" t="e">
        <f>'2022 Srk'!#REF!</f>
        <v>#REF!</v>
      </c>
      <c r="AW161" s="150" t="e">
        <f>'2022 Srk'!#REF!</f>
        <v>#REF!</v>
      </c>
      <c r="AX161" s="149" t="e">
        <f>'2022 Srk'!#REF!</f>
        <v>#REF!</v>
      </c>
      <c r="AY161" s="149" t="e">
        <f>'2022 Srk'!#REF!</f>
        <v>#REF!</v>
      </c>
    </row>
    <row r="162" spans="1:51" ht="15" customHeight="1">
      <c r="A162" s="86" t="s">
        <v>469</v>
      </c>
      <c r="B162" s="25"/>
      <c r="C162" s="26" t="s">
        <v>1694</v>
      </c>
      <c r="D162" s="23">
        <f>'2022 Srk'!D162</f>
        <v>2743390.19</v>
      </c>
      <c r="E162" s="70">
        <f>'2022 Srk'!E162</f>
        <v>2.4461069057440943E-2</v>
      </c>
      <c r="F162" s="23">
        <f>'2022 Srk'!F162</f>
        <v>2713989.3637477728</v>
      </c>
      <c r="G162" s="23">
        <f>'2022 Srk'!G162</f>
        <v>2718719.4296961916</v>
      </c>
      <c r="H162" s="23">
        <f>'2022 Srk'!H162</f>
        <v>-4730.0659484188072</v>
      </c>
      <c r="I162" s="23">
        <f>'2022 Srk'!I162</f>
        <v>-218926.88302987526</v>
      </c>
      <c r="J162" s="23">
        <f>'2022 Srk'!J162</f>
        <v>-223656.94897829407</v>
      </c>
      <c r="K162" s="23">
        <f>'2022 Srk'!K162</f>
        <v>103396.11711764747</v>
      </c>
      <c r="L162" s="23"/>
      <c r="M162" s="22">
        <v>2.1818918176164507E-3</v>
      </c>
      <c r="N162" s="27">
        <v>715</v>
      </c>
      <c r="O162" s="1" t="s">
        <v>754</v>
      </c>
      <c r="Q162" s="175"/>
      <c r="S162" s="178"/>
      <c r="T162" s="176"/>
      <c r="U162" s="176"/>
      <c r="V162" s="177"/>
      <c r="W162" s="177"/>
      <c r="X162" s="176"/>
      <c r="Y162" s="177"/>
      <c r="Z162" s="176"/>
      <c r="AA162" s="176"/>
      <c r="AB162" s="177"/>
      <c r="AC162" s="177"/>
      <c r="AD162" s="11"/>
      <c r="AE162" s="151"/>
      <c r="AF162" s="152" t="str">
        <f t="shared" si="4"/>
        <v>Pemars Församling</v>
      </c>
      <c r="AG162" s="153" t="e">
        <f>'2022 Srk'!#REF!</f>
        <v>#REF!</v>
      </c>
      <c r="AH162" s="139" t="e">
        <f>'2022 Srk'!#REF!</f>
        <v>#REF!</v>
      </c>
      <c r="AI162" s="154" t="e">
        <f>'2022 Srk'!#REF!</f>
        <v>#REF!</v>
      </c>
      <c r="AJ162" s="154" t="e">
        <f>'2022 Srk'!#REF!</f>
        <v>#REF!</v>
      </c>
      <c r="AK162" s="154" t="e">
        <f>'2022 Srk'!#REF!</f>
        <v>#REF!</v>
      </c>
      <c r="AU162" s="170" t="str">
        <f t="shared" si="5"/>
        <v>Pemars Församling</v>
      </c>
      <c r="AV162" s="149" t="e">
        <f>'2022 Srk'!#REF!</f>
        <v>#REF!</v>
      </c>
      <c r="AW162" s="150" t="e">
        <f>'2022 Srk'!#REF!</f>
        <v>#REF!</v>
      </c>
      <c r="AX162" s="149" t="e">
        <f>'2022 Srk'!#REF!</f>
        <v>#REF!</v>
      </c>
      <c r="AY162" s="149" t="e">
        <f>'2022 Srk'!#REF!</f>
        <v>#REF!</v>
      </c>
    </row>
    <row r="163" spans="1:51" ht="15" customHeight="1">
      <c r="A163" s="86" t="s">
        <v>469</v>
      </c>
      <c r="B163" s="25"/>
      <c r="C163" s="26" t="s">
        <v>1695</v>
      </c>
      <c r="D163" s="23">
        <f>'2022 Srk'!D163</f>
        <v>794851.63</v>
      </c>
      <c r="E163" s="70">
        <f>'2022 Srk'!E163</f>
        <v>-1.8352321737420296E-2</v>
      </c>
      <c r="F163" s="23">
        <f>'2022 Srk'!F163</f>
        <v>786333.23011830868</v>
      </c>
      <c r="G163" s="23">
        <f>'2022 Srk'!G163</f>
        <v>801277.25847358082</v>
      </c>
      <c r="H163" s="23">
        <f>'2022 Srk'!H163</f>
        <v>-14944.028355272138</v>
      </c>
      <c r="I163" s="23">
        <f>'2022 Srk'!I163</f>
        <v>-63430.41921685799</v>
      </c>
      <c r="J163" s="23">
        <f>'2022 Srk'!J163</f>
        <v>-78374.447572130128</v>
      </c>
      <c r="K163" s="23">
        <f>'2022 Srk'!K163</f>
        <v>29957.303385499461</v>
      </c>
      <c r="L163" s="23"/>
      <c r="M163" s="22">
        <v>6.0560165370933559E-3</v>
      </c>
      <c r="N163" s="27">
        <v>718</v>
      </c>
      <c r="O163" s="1" t="s">
        <v>756</v>
      </c>
      <c r="Q163" s="175"/>
      <c r="S163" s="178"/>
      <c r="T163" s="176"/>
      <c r="U163" s="176"/>
      <c r="V163" s="177"/>
      <c r="W163" s="177"/>
      <c r="X163" s="176"/>
      <c r="Y163" s="177"/>
      <c r="Z163" s="176"/>
      <c r="AA163" s="176"/>
      <c r="AB163" s="177"/>
      <c r="AC163" s="177"/>
      <c r="AD163" s="11"/>
      <c r="AE163" s="151"/>
      <c r="AF163" s="152" t="str">
        <f t="shared" si="4"/>
        <v>Paltamo Församling</v>
      </c>
      <c r="AG163" s="153" t="e">
        <f>'2022 Srk'!#REF!</f>
        <v>#REF!</v>
      </c>
      <c r="AH163" s="139" t="e">
        <f>'2022 Srk'!#REF!</f>
        <v>#REF!</v>
      </c>
      <c r="AI163" s="154" t="e">
        <f>'2022 Srk'!#REF!</f>
        <v>#REF!</v>
      </c>
      <c r="AJ163" s="154" t="e">
        <f>'2022 Srk'!#REF!</f>
        <v>#REF!</v>
      </c>
      <c r="AK163" s="154" t="e">
        <f>'2022 Srk'!#REF!</f>
        <v>#REF!</v>
      </c>
      <c r="AU163" s="170" t="str">
        <f t="shared" si="5"/>
        <v>Paltamo Församling</v>
      </c>
      <c r="AV163" s="149" t="e">
        <f>'2022 Srk'!#REF!</f>
        <v>#REF!</v>
      </c>
      <c r="AW163" s="150" t="e">
        <f>'2022 Srk'!#REF!</f>
        <v>#REF!</v>
      </c>
      <c r="AX163" s="149" t="e">
        <f>'2022 Srk'!#REF!</f>
        <v>#REF!</v>
      </c>
      <c r="AY163" s="149" t="e">
        <f>'2022 Srk'!#REF!</f>
        <v>#REF!</v>
      </c>
    </row>
    <row r="164" spans="1:51" ht="15" customHeight="1">
      <c r="A164" s="86" t="s">
        <v>469</v>
      </c>
      <c r="B164" s="25"/>
      <c r="C164" s="26" t="s">
        <v>1147</v>
      </c>
      <c r="D164" s="23">
        <f>'2022 Srk'!D164</f>
        <v>3335665.14</v>
      </c>
      <c r="E164" s="70">
        <f>'2022 Srk'!E164</f>
        <v>1.6318051540748835E-2</v>
      </c>
      <c r="F164" s="23">
        <f>'2022 Srk'!F164</f>
        <v>3299916.921764682</v>
      </c>
      <c r="G164" s="23">
        <f>'2022 Srk'!G164</f>
        <v>3320635.1040264117</v>
      </c>
      <c r="H164" s="23">
        <f>'2022 Srk'!H164</f>
        <v>-20718.182261729613</v>
      </c>
      <c r="I164" s="23">
        <f>'2022 Srk'!I164</f>
        <v>-266191.36227632733</v>
      </c>
      <c r="J164" s="23">
        <f>'2022 Srk'!J164</f>
        <v>-286909.54453805694</v>
      </c>
      <c r="K164" s="23">
        <f>'2022 Srk'!K164</f>
        <v>125718.47225300969</v>
      </c>
      <c r="L164" s="23"/>
      <c r="M164" s="22">
        <v>1.0079791993715295E-3</v>
      </c>
      <c r="N164" s="27">
        <v>723</v>
      </c>
      <c r="O164" s="1" t="s">
        <v>758</v>
      </c>
      <c r="Q164" s="175"/>
      <c r="S164" s="178"/>
      <c r="T164" s="176"/>
      <c r="U164" s="176"/>
      <c r="V164" s="177"/>
      <c r="W164" s="177"/>
      <c r="X164" s="176"/>
      <c r="Y164" s="177"/>
      <c r="Z164" s="176"/>
      <c r="AA164" s="176"/>
      <c r="AB164" s="177"/>
      <c r="AC164" s="177"/>
      <c r="AD164" s="11"/>
      <c r="AE164" s="151"/>
      <c r="AF164" s="152" t="str">
        <f t="shared" si="4"/>
        <v>Pargas kyrkliga samfällighet</v>
      </c>
      <c r="AG164" s="153" t="e">
        <f>'2022 Srk'!#REF!</f>
        <v>#REF!</v>
      </c>
      <c r="AH164" s="139" t="e">
        <f>'2022 Srk'!#REF!</f>
        <v>#REF!</v>
      </c>
      <c r="AI164" s="154" t="e">
        <f>'2022 Srk'!#REF!</f>
        <v>#REF!</v>
      </c>
      <c r="AJ164" s="154" t="e">
        <f>'2022 Srk'!#REF!</f>
        <v>#REF!</v>
      </c>
      <c r="AK164" s="154" t="e">
        <f>'2022 Srk'!#REF!</f>
        <v>#REF!</v>
      </c>
      <c r="AU164" s="170" t="str">
        <f t="shared" si="5"/>
        <v>Pargas kyrkliga samfällighet</v>
      </c>
      <c r="AV164" s="149" t="e">
        <f>'2022 Srk'!#REF!</f>
        <v>#REF!</v>
      </c>
      <c r="AW164" s="150" t="e">
        <f>'2022 Srk'!#REF!</f>
        <v>#REF!</v>
      </c>
      <c r="AX164" s="149" t="e">
        <f>'2022 Srk'!#REF!</f>
        <v>#REF!</v>
      </c>
      <c r="AY164" s="149" t="e">
        <f>'2022 Srk'!#REF!</f>
        <v>#REF!</v>
      </c>
    </row>
    <row r="165" spans="1:51" ht="15" customHeight="1">
      <c r="A165" s="86" t="s">
        <v>469</v>
      </c>
      <c r="B165" s="25"/>
      <c r="C165" s="26" t="s">
        <v>1696</v>
      </c>
      <c r="D165" s="23">
        <f>'2022 Srk'!D165</f>
        <v>917461.76</v>
      </c>
      <c r="E165" s="70">
        <f>'2022 Srk'!E165</f>
        <v>1.8519691590574983E-3</v>
      </c>
      <c r="F165" s="23">
        <f>'2022 Srk'!F165</f>
        <v>907629.35121719306</v>
      </c>
      <c r="G165" s="23">
        <f>'2022 Srk'!G165</f>
        <v>913653.17373371741</v>
      </c>
      <c r="H165" s="23">
        <f>'2022 Srk'!H165</f>
        <v>-6023.8225165243493</v>
      </c>
      <c r="I165" s="23">
        <f>'2022 Srk'!I165</f>
        <v>-73214.901820401821</v>
      </c>
      <c r="J165" s="23">
        <f>'2022 Srk'!J165</f>
        <v>-79238.724336926171</v>
      </c>
      <c r="K165" s="23">
        <f>'2022 Srk'!K165</f>
        <v>34578.378217472229</v>
      </c>
      <c r="L165" s="23"/>
      <c r="M165" s="22">
        <v>1.3322249000518589E-3</v>
      </c>
      <c r="N165" s="27">
        <v>729</v>
      </c>
      <c r="O165" s="1" t="s">
        <v>760</v>
      </c>
      <c r="Q165" s="175"/>
      <c r="S165" s="178"/>
      <c r="T165" s="176"/>
      <c r="U165" s="176"/>
      <c r="V165" s="177"/>
      <c r="W165" s="177"/>
      <c r="X165" s="176"/>
      <c r="Y165" s="177"/>
      <c r="Z165" s="176"/>
      <c r="AA165" s="176"/>
      <c r="AB165" s="177"/>
      <c r="AC165" s="177"/>
      <c r="AD165" s="11"/>
      <c r="AE165" s="151"/>
      <c r="AF165" s="152" t="str">
        <f t="shared" si="4"/>
        <v>Parikkala Församling</v>
      </c>
      <c r="AG165" s="153" t="e">
        <f>'2022 Srk'!#REF!</f>
        <v>#REF!</v>
      </c>
      <c r="AH165" s="139" t="e">
        <f>'2022 Srk'!#REF!</f>
        <v>#REF!</v>
      </c>
      <c r="AI165" s="154" t="e">
        <f>'2022 Srk'!#REF!</f>
        <v>#REF!</v>
      </c>
      <c r="AJ165" s="154" t="e">
        <f>'2022 Srk'!#REF!</f>
        <v>#REF!</v>
      </c>
      <c r="AK165" s="154" t="e">
        <f>'2022 Srk'!#REF!</f>
        <v>#REF!</v>
      </c>
      <c r="AU165" s="170" t="str">
        <f t="shared" si="5"/>
        <v>Parikkala Församling</v>
      </c>
      <c r="AV165" s="149" t="e">
        <f>'2022 Srk'!#REF!</f>
        <v>#REF!</v>
      </c>
      <c r="AW165" s="150" t="e">
        <f>'2022 Srk'!#REF!</f>
        <v>#REF!</v>
      </c>
      <c r="AX165" s="149" t="e">
        <f>'2022 Srk'!#REF!</f>
        <v>#REF!</v>
      </c>
      <c r="AY165" s="149" t="e">
        <f>'2022 Srk'!#REF!</f>
        <v>#REF!</v>
      </c>
    </row>
    <row r="166" spans="1:51" ht="15" customHeight="1">
      <c r="A166" s="86" t="s">
        <v>469</v>
      </c>
      <c r="B166" s="25"/>
      <c r="C166" s="26" t="s">
        <v>1697</v>
      </c>
      <c r="D166" s="23">
        <f>'2022 Srk'!D166</f>
        <v>1283362.67</v>
      </c>
      <c r="E166" s="70">
        <f>'2022 Srk'!E166</f>
        <v>-1.6573638818159209E-3</v>
      </c>
      <c r="F166" s="23">
        <f>'2022 Srk'!F166</f>
        <v>1269608.9126902297</v>
      </c>
      <c r="G166" s="23">
        <f>'2022 Srk'!G166</f>
        <v>1285348.8509407409</v>
      </c>
      <c r="H166" s="23">
        <f>'2022 Srk'!H166</f>
        <v>-15739.938250511186</v>
      </c>
      <c r="I166" s="23">
        <f>'2022 Srk'!I166</f>
        <v>-102414.37407049938</v>
      </c>
      <c r="J166" s="23">
        <f>'2022 Srk'!J166</f>
        <v>-118154.31232101057</v>
      </c>
      <c r="K166" s="23">
        <f>'2022 Srk'!K166</f>
        <v>48368.88220109031</v>
      </c>
      <c r="L166" s="23"/>
      <c r="M166" s="22">
        <v>9.0114413973545245E-3</v>
      </c>
      <c r="N166" s="27">
        <v>734</v>
      </c>
      <c r="O166" s="1" t="s">
        <v>762</v>
      </c>
      <c r="Q166" s="175"/>
      <c r="S166" s="178"/>
      <c r="T166" s="176"/>
      <c r="U166" s="176"/>
      <c r="V166" s="177"/>
      <c r="W166" s="177"/>
      <c r="X166" s="176"/>
      <c r="Y166" s="177"/>
      <c r="Z166" s="176"/>
      <c r="AA166" s="176"/>
      <c r="AB166" s="177"/>
      <c r="AC166" s="177"/>
      <c r="AD166" s="11"/>
      <c r="AE166" s="151"/>
      <c r="AF166" s="152" t="str">
        <f t="shared" si="4"/>
        <v>Parkano Församling</v>
      </c>
      <c r="AG166" s="153" t="e">
        <f>'2022 Srk'!#REF!</f>
        <v>#REF!</v>
      </c>
      <c r="AH166" s="139" t="e">
        <f>'2022 Srk'!#REF!</f>
        <v>#REF!</v>
      </c>
      <c r="AI166" s="154" t="e">
        <f>'2022 Srk'!#REF!</f>
        <v>#REF!</v>
      </c>
      <c r="AJ166" s="154" t="e">
        <f>'2022 Srk'!#REF!</f>
        <v>#REF!</v>
      </c>
      <c r="AK166" s="154" t="e">
        <f>'2022 Srk'!#REF!</f>
        <v>#REF!</v>
      </c>
      <c r="AU166" s="170" t="str">
        <f t="shared" si="5"/>
        <v>Parkano Församling</v>
      </c>
      <c r="AV166" s="149" t="e">
        <f>'2022 Srk'!#REF!</f>
        <v>#REF!</v>
      </c>
      <c r="AW166" s="150" t="e">
        <f>'2022 Srk'!#REF!</f>
        <v>#REF!</v>
      </c>
      <c r="AX166" s="149" t="e">
        <f>'2022 Srk'!#REF!</f>
        <v>#REF!</v>
      </c>
      <c r="AY166" s="149" t="e">
        <f>'2022 Srk'!#REF!</f>
        <v>#REF!</v>
      </c>
    </row>
    <row r="167" spans="1:51" ht="15" customHeight="1">
      <c r="A167" s="86" t="s">
        <v>469</v>
      </c>
      <c r="B167" s="25"/>
      <c r="C167" s="26" t="s">
        <v>1698</v>
      </c>
      <c r="D167" s="23">
        <f>'2022 Srk'!D167</f>
        <v>412395.1</v>
      </c>
      <c r="E167" s="70">
        <f>'2022 Srk'!E167</f>
        <v>1.6059448955143774E-2</v>
      </c>
      <c r="F167" s="23">
        <f>'2022 Srk'!F167</f>
        <v>407975.47470332653</v>
      </c>
      <c r="G167" s="23">
        <f>'2022 Srk'!G167</f>
        <v>404907.46398290555</v>
      </c>
      <c r="H167" s="23">
        <f>'2022 Srk'!H167</f>
        <v>3068.010720420978</v>
      </c>
      <c r="I167" s="23">
        <f>'2022 Srk'!I167</f>
        <v>-32909.782264619709</v>
      </c>
      <c r="J167" s="23">
        <f>'2022 Srk'!J167</f>
        <v>-29841.771544198731</v>
      </c>
      <c r="K167" s="23">
        <f>'2022 Srk'!K167</f>
        <v>15542.831717402891</v>
      </c>
      <c r="L167" s="23"/>
      <c r="M167" s="22">
        <v>1.7606857597320122E-3</v>
      </c>
      <c r="N167" s="27">
        <v>2382</v>
      </c>
      <c r="O167" s="1" t="s">
        <v>959</v>
      </c>
      <c r="Q167" s="175"/>
      <c r="S167" s="178"/>
      <c r="T167" s="176"/>
      <c r="U167" s="176"/>
      <c r="V167" s="177"/>
      <c r="W167" s="177"/>
      <c r="X167" s="176"/>
      <c r="Y167" s="177"/>
      <c r="Z167" s="176"/>
      <c r="AA167" s="176"/>
      <c r="AB167" s="177"/>
      <c r="AC167" s="177"/>
      <c r="AD167" s="11"/>
      <c r="AE167" s="151"/>
      <c r="AF167" s="152" t="str">
        <f t="shared" si="4"/>
        <v>Pelkosenniemi Församling</v>
      </c>
      <c r="AG167" s="153" t="e">
        <f>'2022 Srk'!#REF!</f>
        <v>#REF!</v>
      </c>
      <c r="AH167" s="139" t="e">
        <f>'2022 Srk'!#REF!</f>
        <v>#REF!</v>
      </c>
      <c r="AI167" s="154" t="e">
        <f>'2022 Srk'!#REF!</f>
        <v>#REF!</v>
      </c>
      <c r="AJ167" s="154" t="e">
        <f>'2022 Srk'!#REF!</f>
        <v>#REF!</v>
      </c>
      <c r="AK167" s="154" t="e">
        <f>'2022 Srk'!#REF!</f>
        <v>#REF!</v>
      </c>
      <c r="AU167" s="170" t="str">
        <f t="shared" si="5"/>
        <v>Pelkosenniemi Församling</v>
      </c>
      <c r="AV167" s="149" t="e">
        <f>'2022 Srk'!#REF!</f>
        <v>#REF!</v>
      </c>
      <c r="AW167" s="150" t="e">
        <f>'2022 Srk'!#REF!</f>
        <v>#REF!</v>
      </c>
      <c r="AX167" s="149" t="e">
        <f>'2022 Srk'!#REF!</f>
        <v>#REF!</v>
      </c>
      <c r="AY167" s="149" t="e">
        <f>'2022 Srk'!#REF!</f>
        <v>#REF!</v>
      </c>
    </row>
    <row r="168" spans="1:51" ht="15" customHeight="1">
      <c r="A168" s="86" t="s">
        <v>469</v>
      </c>
      <c r="B168" s="25"/>
      <c r="C168" s="26" t="s">
        <v>1699</v>
      </c>
      <c r="D168" s="23">
        <f>'2022 Srk'!D168</f>
        <v>613531.06999999995</v>
      </c>
      <c r="E168" s="70">
        <f>'2022 Srk'!E168</f>
        <v>1.0492698205310846E-2</v>
      </c>
      <c r="F168" s="23">
        <f>'2022 Srk'!F168</f>
        <v>606955.87684841524</v>
      </c>
      <c r="G168" s="23">
        <f>'2022 Srk'!G168</f>
        <v>613313.51085059042</v>
      </c>
      <c r="H168" s="23">
        <f>'2022 Srk'!H168</f>
        <v>-6357.6340021751821</v>
      </c>
      <c r="I168" s="23">
        <f>'2022 Srk'!I168</f>
        <v>-48960.751294763584</v>
      </c>
      <c r="J168" s="23">
        <f>'2022 Srk'!J168</f>
        <v>-55318.385296938766</v>
      </c>
      <c r="K168" s="23">
        <f>'2022 Srk'!K168</f>
        <v>23123.480794044677</v>
      </c>
      <c r="L168" s="23"/>
      <c r="M168" s="22">
        <v>6.9543960297495638E-3</v>
      </c>
      <c r="N168" s="27">
        <v>987</v>
      </c>
      <c r="O168" s="1" t="s">
        <v>881</v>
      </c>
      <c r="Q168" s="175"/>
      <c r="S168" s="178"/>
      <c r="T168" s="176"/>
      <c r="U168" s="176"/>
      <c r="V168" s="177"/>
      <c r="W168" s="177"/>
      <c r="X168" s="176"/>
      <c r="Y168" s="177"/>
      <c r="Z168" s="176"/>
      <c r="AA168" s="176"/>
      <c r="AB168" s="177"/>
      <c r="AC168" s="177"/>
      <c r="AD168" s="11"/>
      <c r="AE168" s="151"/>
      <c r="AF168" s="152" t="str">
        <f t="shared" si="4"/>
        <v>Pello Församling</v>
      </c>
      <c r="AG168" s="153" t="e">
        <f>'2022 Srk'!#REF!</f>
        <v>#REF!</v>
      </c>
      <c r="AH168" s="139" t="e">
        <f>'2022 Srk'!#REF!</f>
        <v>#REF!</v>
      </c>
      <c r="AI168" s="154" t="e">
        <f>'2022 Srk'!#REF!</f>
        <v>#REF!</v>
      </c>
      <c r="AJ168" s="154" t="e">
        <f>'2022 Srk'!#REF!</f>
        <v>#REF!</v>
      </c>
      <c r="AK168" s="154" t="e">
        <f>'2022 Srk'!#REF!</f>
        <v>#REF!</v>
      </c>
      <c r="AU168" s="170" t="str">
        <f t="shared" si="5"/>
        <v>Pello Församling</v>
      </c>
      <c r="AV168" s="149" t="e">
        <f>'2022 Srk'!#REF!</f>
        <v>#REF!</v>
      </c>
      <c r="AW168" s="150" t="e">
        <f>'2022 Srk'!#REF!</f>
        <v>#REF!</v>
      </c>
      <c r="AX168" s="149" t="e">
        <f>'2022 Srk'!#REF!</f>
        <v>#REF!</v>
      </c>
      <c r="AY168" s="149" t="e">
        <f>'2022 Srk'!#REF!</f>
        <v>#REF!</v>
      </c>
    </row>
    <row r="169" spans="1:51" ht="15" customHeight="1">
      <c r="A169" s="86" t="s">
        <v>469</v>
      </c>
      <c r="B169" s="25"/>
      <c r="C169" s="26" t="s">
        <v>1700</v>
      </c>
      <c r="D169" s="23">
        <f>'2022 Srk'!D169</f>
        <v>531928.67000000004</v>
      </c>
      <c r="E169" s="70">
        <f>'2022 Srk'!E169</f>
        <v>2.0180730072100639E-2</v>
      </c>
      <c r="F169" s="23">
        <f>'2022 Srk'!F169</f>
        <v>526228.00719882257</v>
      </c>
      <c r="G169" s="23">
        <f>'2022 Srk'!G169</f>
        <v>526129.37946845486</v>
      </c>
      <c r="H169" s="23">
        <f>'2022 Srk'!H169</f>
        <v>98.627730367705226</v>
      </c>
      <c r="I169" s="23">
        <f>'2022 Srk'!I169</f>
        <v>-42448.750506513665</v>
      </c>
      <c r="J169" s="23">
        <f>'2022 Srk'!J169</f>
        <v>-42350.12277614596</v>
      </c>
      <c r="K169" s="23">
        <f>'2022 Srk'!K169</f>
        <v>20047.953536479788</v>
      </c>
      <c r="L169" s="23"/>
      <c r="M169" s="22">
        <v>3.2255045631107296E-3</v>
      </c>
      <c r="N169" s="27">
        <v>2282</v>
      </c>
      <c r="O169" s="1" t="s">
        <v>961</v>
      </c>
      <c r="Q169" s="175"/>
      <c r="S169" s="178"/>
      <c r="T169" s="176"/>
      <c r="U169" s="176"/>
      <c r="V169" s="177"/>
      <c r="W169" s="177"/>
      <c r="X169" s="176"/>
      <c r="Y169" s="177"/>
      <c r="Z169" s="176"/>
      <c r="AA169" s="176"/>
      <c r="AB169" s="177"/>
      <c r="AC169" s="177"/>
      <c r="AD169" s="11"/>
      <c r="AE169" s="151"/>
      <c r="AF169" s="152" t="str">
        <f t="shared" si="4"/>
        <v>Perho Församling</v>
      </c>
      <c r="AG169" s="153" t="e">
        <f>'2022 Srk'!#REF!</f>
        <v>#REF!</v>
      </c>
      <c r="AH169" s="139" t="e">
        <f>'2022 Srk'!#REF!</f>
        <v>#REF!</v>
      </c>
      <c r="AI169" s="154" t="e">
        <f>'2022 Srk'!#REF!</f>
        <v>#REF!</v>
      </c>
      <c r="AJ169" s="154" t="e">
        <f>'2022 Srk'!#REF!</f>
        <v>#REF!</v>
      </c>
      <c r="AK169" s="154" t="e">
        <f>'2022 Srk'!#REF!</f>
        <v>#REF!</v>
      </c>
      <c r="AU169" s="170" t="str">
        <f t="shared" si="5"/>
        <v>Perho Församling</v>
      </c>
      <c r="AV169" s="149" t="e">
        <f>'2022 Srk'!#REF!</f>
        <v>#REF!</v>
      </c>
      <c r="AW169" s="150" t="e">
        <f>'2022 Srk'!#REF!</f>
        <v>#REF!</v>
      </c>
      <c r="AX169" s="149" t="e">
        <f>'2022 Srk'!#REF!</f>
        <v>#REF!</v>
      </c>
      <c r="AY169" s="149" t="e">
        <f>'2022 Srk'!#REF!</f>
        <v>#REF!</v>
      </c>
    </row>
    <row r="170" spans="1:51" ht="15" customHeight="1">
      <c r="A170" s="86" t="s">
        <v>469</v>
      </c>
      <c r="B170" s="25"/>
      <c r="C170" s="26" t="s">
        <v>1701</v>
      </c>
      <c r="D170" s="23">
        <f>'2022 Srk'!D170</f>
        <v>669973.31999999995</v>
      </c>
      <c r="E170" s="70">
        <f>'2022 Srk'!E170</f>
        <v>-2.1478357191713204E-3</v>
      </c>
      <c r="F170" s="23">
        <f>'2022 Srk'!F170</f>
        <v>662793.23703303863</v>
      </c>
      <c r="G170" s="23">
        <f>'2022 Srk'!G170</f>
        <v>658114.31622059166</v>
      </c>
      <c r="H170" s="23">
        <f>'2022 Srk'!H170</f>
        <v>4678.9208124469733</v>
      </c>
      <c r="I170" s="23">
        <f>'2022 Srk'!I170</f>
        <v>-53464.932256237742</v>
      </c>
      <c r="J170" s="23">
        <f>'2022 Srk'!J170</f>
        <v>-48786.011443790769</v>
      </c>
      <c r="K170" s="23">
        <f>'2022 Srk'!K170</f>
        <v>25250.742717141198</v>
      </c>
      <c r="L170" s="23"/>
      <c r="M170" s="22">
        <v>4.116307451530337E-3</v>
      </c>
      <c r="N170" s="27">
        <v>2262</v>
      </c>
      <c r="O170" s="1" t="s">
        <v>750</v>
      </c>
      <c r="Q170" s="175"/>
      <c r="S170" s="178"/>
      <c r="T170" s="176"/>
      <c r="U170" s="176"/>
      <c r="V170" s="177"/>
      <c r="W170" s="177"/>
      <c r="X170" s="176"/>
      <c r="Y170" s="177"/>
      <c r="Z170" s="176"/>
      <c r="AA170" s="176"/>
      <c r="AB170" s="177"/>
      <c r="AC170" s="177"/>
      <c r="AD170" s="11"/>
      <c r="AE170" s="151"/>
      <c r="AF170" s="152" t="str">
        <f t="shared" si="4"/>
        <v>Petäjävesi Församling</v>
      </c>
      <c r="AG170" s="153" t="e">
        <f>'2022 Srk'!#REF!</f>
        <v>#REF!</v>
      </c>
      <c r="AH170" s="139" t="e">
        <f>'2022 Srk'!#REF!</f>
        <v>#REF!</v>
      </c>
      <c r="AI170" s="154" t="e">
        <f>'2022 Srk'!#REF!</f>
        <v>#REF!</v>
      </c>
      <c r="AJ170" s="154" t="e">
        <f>'2022 Srk'!#REF!</f>
        <v>#REF!</v>
      </c>
      <c r="AK170" s="154" t="e">
        <f>'2022 Srk'!#REF!</f>
        <v>#REF!</v>
      </c>
      <c r="AU170" s="170" t="str">
        <f t="shared" si="5"/>
        <v>Petäjävesi Församling</v>
      </c>
      <c r="AV170" s="149" t="e">
        <f>'2022 Srk'!#REF!</f>
        <v>#REF!</v>
      </c>
      <c r="AW170" s="150" t="e">
        <f>'2022 Srk'!#REF!</f>
        <v>#REF!</v>
      </c>
      <c r="AX170" s="149" t="e">
        <f>'2022 Srk'!#REF!</f>
        <v>#REF!</v>
      </c>
      <c r="AY170" s="149" t="e">
        <f>'2022 Srk'!#REF!</f>
        <v>#REF!</v>
      </c>
    </row>
    <row r="171" spans="1:51" ht="15" customHeight="1">
      <c r="A171" s="86" t="s">
        <v>469</v>
      </c>
      <c r="B171" s="25"/>
      <c r="C171" s="26" t="s">
        <v>1702</v>
      </c>
      <c r="D171" s="23">
        <f>'2022 Srk'!D171</f>
        <v>3021610.04</v>
      </c>
      <c r="E171" s="70">
        <f>'2022 Srk'!E171</f>
        <v>8.2670112283820263E-3</v>
      </c>
      <c r="F171" s="23">
        <f>'2022 Srk'!F171</f>
        <v>2989227.5403789654</v>
      </c>
      <c r="G171" s="23">
        <f>'2022 Srk'!G171</f>
        <v>3020843.1749480451</v>
      </c>
      <c r="H171" s="23">
        <f>'2022 Srk'!H171</f>
        <v>-31615.634569079615</v>
      </c>
      <c r="I171" s="23">
        <f>'2022 Srk'!I171</f>
        <v>-241129.26779437697</v>
      </c>
      <c r="J171" s="23">
        <f>'2022 Srk'!J171</f>
        <v>-272744.90236345655</v>
      </c>
      <c r="K171" s="23">
        <f>'2022 Srk'!K171</f>
        <v>113881.99415399217</v>
      </c>
      <c r="L171" s="23"/>
      <c r="M171" s="22">
        <v>1.6778438522465273E-3</v>
      </c>
      <c r="N171" s="27">
        <v>2422</v>
      </c>
      <c r="O171" s="1" t="s">
        <v>764</v>
      </c>
      <c r="Q171" s="175"/>
      <c r="S171" s="178"/>
      <c r="T171" s="176"/>
      <c r="U171" s="176"/>
      <c r="V171" s="177"/>
      <c r="W171" s="177"/>
      <c r="X171" s="176"/>
      <c r="Y171" s="177"/>
      <c r="Z171" s="176"/>
      <c r="AA171" s="176"/>
      <c r="AB171" s="177"/>
      <c r="AC171" s="177"/>
      <c r="AD171" s="11"/>
      <c r="AE171" s="151"/>
      <c r="AF171" s="152" t="str">
        <f t="shared" si="4"/>
        <v>Pieksämäki Församling</v>
      </c>
      <c r="AG171" s="153" t="e">
        <f>'2022 Srk'!#REF!</f>
        <v>#REF!</v>
      </c>
      <c r="AH171" s="139" t="e">
        <f>'2022 Srk'!#REF!</f>
        <v>#REF!</v>
      </c>
      <c r="AI171" s="154" t="e">
        <f>'2022 Srk'!#REF!</f>
        <v>#REF!</v>
      </c>
      <c r="AJ171" s="154" t="e">
        <f>'2022 Srk'!#REF!</f>
        <v>#REF!</v>
      </c>
      <c r="AK171" s="154" t="e">
        <f>'2022 Srk'!#REF!</f>
        <v>#REF!</v>
      </c>
      <c r="AU171" s="170" t="str">
        <f t="shared" si="5"/>
        <v>Pieksämäki Församling</v>
      </c>
      <c r="AV171" s="149" t="e">
        <f>'2022 Srk'!#REF!</f>
        <v>#REF!</v>
      </c>
      <c r="AW171" s="150" t="e">
        <f>'2022 Srk'!#REF!</f>
        <v>#REF!</v>
      </c>
      <c r="AX171" s="149" t="e">
        <f>'2022 Srk'!#REF!</f>
        <v>#REF!</v>
      </c>
      <c r="AY171" s="149" t="e">
        <f>'2022 Srk'!#REF!</f>
        <v>#REF!</v>
      </c>
    </row>
    <row r="172" spans="1:51" ht="15" customHeight="1">
      <c r="A172" s="86" t="s">
        <v>469</v>
      </c>
      <c r="B172" s="25"/>
      <c r="C172" s="26" t="s">
        <v>1155</v>
      </c>
      <c r="D172" s="23">
        <f>'2022 Srk'!D172</f>
        <v>6591069.9699999997</v>
      </c>
      <c r="E172" s="70">
        <f>'2022 Srk'!E172</f>
        <v>1.7096868098328111E-2</v>
      </c>
      <c r="F172" s="23">
        <f>'2022 Srk'!F172</f>
        <v>6520433.6807435155</v>
      </c>
      <c r="G172" s="23">
        <f>'2022 Srk'!G172</f>
        <v>6546969.4137988184</v>
      </c>
      <c r="H172" s="23">
        <f>'2022 Srk'!H172</f>
        <v>-26535.733055302873</v>
      </c>
      <c r="I172" s="23">
        <f>'2022 Srk'!I172</f>
        <v>-525977.82467244053</v>
      </c>
      <c r="J172" s="23">
        <f>'2022 Srk'!J172</f>
        <v>-552513.55772774341</v>
      </c>
      <c r="K172" s="23">
        <f>'2022 Srk'!K172</f>
        <v>248411.99951536211</v>
      </c>
      <c r="L172" s="23"/>
      <c r="M172" s="22">
        <v>2.5120176440398536E-4</v>
      </c>
      <c r="N172" s="27">
        <v>2042</v>
      </c>
      <c r="O172" s="1" t="s">
        <v>766</v>
      </c>
      <c r="Q172" s="175"/>
      <c r="S172" s="178"/>
      <c r="T172" s="176"/>
      <c r="U172" s="176"/>
      <c r="V172" s="177"/>
      <c r="W172" s="177"/>
      <c r="X172" s="176"/>
      <c r="Y172" s="177"/>
      <c r="Z172" s="176"/>
      <c r="AA172" s="176"/>
      <c r="AB172" s="177"/>
      <c r="AC172" s="177"/>
      <c r="AD172" s="11"/>
      <c r="AE172" s="151"/>
      <c r="AF172" s="152" t="str">
        <f t="shared" si="4"/>
        <v>Pedersörenejdens Kyrkliga Samfällighet</v>
      </c>
      <c r="AG172" s="153" t="e">
        <f>'2022 Srk'!#REF!</f>
        <v>#REF!</v>
      </c>
      <c r="AH172" s="139" t="e">
        <f>'2022 Srk'!#REF!</f>
        <v>#REF!</v>
      </c>
      <c r="AI172" s="154" t="e">
        <f>'2022 Srk'!#REF!</f>
        <v>#REF!</v>
      </c>
      <c r="AJ172" s="154" t="e">
        <f>'2022 Srk'!#REF!</f>
        <v>#REF!</v>
      </c>
      <c r="AK172" s="154" t="e">
        <f>'2022 Srk'!#REF!</f>
        <v>#REF!</v>
      </c>
      <c r="AU172" s="170" t="str">
        <f t="shared" si="5"/>
        <v>Pedersörenejdens Kyrkliga Samfällighet</v>
      </c>
      <c r="AV172" s="149" t="e">
        <f>'2022 Srk'!#REF!</f>
        <v>#REF!</v>
      </c>
      <c r="AW172" s="150" t="e">
        <f>'2022 Srk'!#REF!</f>
        <v>#REF!</v>
      </c>
      <c r="AX172" s="149" t="e">
        <f>'2022 Srk'!#REF!</f>
        <v>#REF!</v>
      </c>
      <c r="AY172" s="149" t="e">
        <f>'2022 Srk'!#REF!</f>
        <v>#REF!</v>
      </c>
    </row>
    <row r="173" spans="1:51" ht="15" customHeight="1">
      <c r="A173" s="86" t="s">
        <v>469</v>
      </c>
      <c r="B173" s="25"/>
      <c r="C173" s="26" t="s">
        <v>1703</v>
      </c>
      <c r="D173" s="23">
        <f>'2022 Srk'!D173</f>
        <v>771436.08</v>
      </c>
      <c r="E173" s="70">
        <f>'2022 Srk'!E173</f>
        <v>1.9046816776223885E-2</v>
      </c>
      <c r="F173" s="23">
        <f>'2022 Srk'!F173</f>
        <v>763168.62383009249</v>
      </c>
      <c r="G173" s="23">
        <f>'2022 Srk'!G173</f>
        <v>756782.89281723893</v>
      </c>
      <c r="H173" s="23">
        <f>'2022 Srk'!H173</f>
        <v>6385.731012853561</v>
      </c>
      <c r="I173" s="23">
        <f>'2022 Srk'!I173</f>
        <v>-61561.821233743452</v>
      </c>
      <c r="J173" s="23">
        <f>'2022 Srk'!J173</f>
        <v>-55176.090220889891</v>
      </c>
      <c r="K173" s="23">
        <f>'2022 Srk'!K173</f>
        <v>29074.790588377393</v>
      </c>
      <c r="L173" s="23"/>
      <c r="M173" s="22">
        <v>3.2714194533441333E-3</v>
      </c>
      <c r="N173" s="27">
        <v>746</v>
      </c>
      <c r="O173" s="1" t="s">
        <v>768</v>
      </c>
      <c r="Q173" s="175"/>
      <c r="S173" s="178"/>
      <c r="T173" s="176"/>
      <c r="U173" s="176"/>
      <c r="V173" s="177"/>
      <c r="W173" s="177"/>
      <c r="X173" s="176"/>
      <c r="Y173" s="177"/>
      <c r="Z173" s="176"/>
      <c r="AA173" s="176"/>
      <c r="AB173" s="177"/>
      <c r="AC173" s="177"/>
      <c r="AD173" s="11"/>
      <c r="AE173" s="151"/>
      <c r="AF173" s="152" t="str">
        <f t="shared" si="4"/>
        <v>Pihtipudas Församling</v>
      </c>
      <c r="AG173" s="153" t="e">
        <f>'2022 Srk'!#REF!</f>
        <v>#REF!</v>
      </c>
      <c r="AH173" s="139" t="e">
        <f>'2022 Srk'!#REF!</f>
        <v>#REF!</v>
      </c>
      <c r="AI173" s="154" t="e">
        <f>'2022 Srk'!#REF!</f>
        <v>#REF!</v>
      </c>
      <c r="AJ173" s="154" t="e">
        <f>'2022 Srk'!#REF!</f>
        <v>#REF!</v>
      </c>
      <c r="AK173" s="154" t="e">
        <f>'2022 Srk'!#REF!</f>
        <v>#REF!</v>
      </c>
      <c r="AU173" s="170" t="str">
        <f t="shared" si="5"/>
        <v>Pihtipudas Församling</v>
      </c>
      <c r="AV173" s="149" t="e">
        <f>'2022 Srk'!#REF!</f>
        <v>#REF!</v>
      </c>
      <c r="AW173" s="150" t="e">
        <f>'2022 Srk'!#REF!</f>
        <v>#REF!</v>
      </c>
      <c r="AX173" s="149" t="e">
        <f>'2022 Srk'!#REF!</f>
        <v>#REF!</v>
      </c>
      <c r="AY173" s="149" t="e">
        <f>'2022 Srk'!#REF!</f>
        <v>#REF!</v>
      </c>
    </row>
    <row r="174" spans="1:51" ht="15" customHeight="1">
      <c r="A174" s="86" t="s">
        <v>469</v>
      </c>
      <c r="B174" s="25"/>
      <c r="C174" s="26" t="s">
        <v>1704</v>
      </c>
      <c r="D174" s="23">
        <f>'2022 Srk'!D174</f>
        <v>4218244.0199999996</v>
      </c>
      <c r="E174" s="70">
        <f>'2022 Srk'!E174</f>
        <v>4.5965586672967351E-2</v>
      </c>
      <c r="F174" s="23">
        <f>'2022 Srk'!F174</f>
        <v>4173037.2317080596</v>
      </c>
      <c r="G174" s="23">
        <f>'2022 Srk'!G174</f>
        <v>4152177.5626555453</v>
      </c>
      <c r="H174" s="23">
        <f>'2022 Srk'!H174</f>
        <v>20859.669052514248</v>
      </c>
      <c r="I174" s="23">
        <f>'2022 Srk'!I174</f>
        <v>-336622.55501395179</v>
      </c>
      <c r="J174" s="23">
        <f>'2022 Srk'!J174</f>
        <v>-315762.88596143754</v>
      </c>
      <c r="K174" s="23">
        <f>'2022 Srk'!K174</f>
        <v>158982.14344884572</v>
      </c>
      <c r="L174" s="23"/>
      <c r="M174" s="22">
        <v>2.1902044612815558E-3</v>
      </c>
      <c r="N174" s="27">
        <v>749</v>
      </c>
      <c r="O174" s="1" t="s">
        <v>770</v>
      </c>
      <c r="Q174" s="175"/>
      <c r="S174" s="178"/>
      <c r="T174" s="176"/>
      <c r="U174" s="176"/>
      <c r="V174" s="177"/>
      <c r="W174" s="177"/>
      <c r="X174" s="176"/>
      <c r="Y174" s="177"/>
      <c r="Z174" s="176"/>
      <c r="AA174" s="176"/>
      <c r="AB174" s="177"/>
      <c r="AC174" s="177"/>
      <c r="AD174" s="11"/>
      <c r="AE174" s="151"/>
      <c r="AF174" s="152" t="str">
        <f t="shared" si="4"/>
        <v>Birkala Församling</v>
      </c>
      <c r="AG174" s="153" t="e">
        <f>'2022 Srk'!#REF!</f>
        <v>#REF!</v>
      </c>
      <c r="AH174" s="139" t="e">
        <f>'2022 Srk'!#REF!</f>
        <v>#REF!</v>
      </c>
      <c r="AI174" s="154" t="e">
        <f>'2022 Srk'!#REF!</f>
        <v>#REF!</v>
      </c>
      <c r="AJ174" s="154" t="e">
        <f>'2022 Srk'!#REF!</f>
        <v>#REF!</v>
      </c>
      <c r="AK174" s="154" t="e">
        <f>'2022 Srk'!#REF!</f>
        <v>#REF!</v>
      </c>
      <c r="AU174" s="170" t="str">
        <f t="shared" si="5"/>
        <v>Birkala Församling</v>
      </c>
      <c r="AV174" s="149" t="e">
        <f>'2022 Srk'!#REF!</f>
        <v>#REF!</v>
      </c>
      <c r="AW174" s="150" t="e">
        <f>'2022 Srk'!#REF!</f>
        <v>#REF!</v>
      </c>
      <c r="AX174" s="149" t="e">
        <f>'2022 Srk'!#REF!</f>
        <v>#REF!</v>
      </c>
      <c r="AY174" s="149" t="e">
        <f>'2022 Srk'!#REF!</f>
        <v>#REF!</v>
      </c>
    </row>
    <row r="175" spans="1:51" ht="15" customHeight="1">
      <c r="A175" s="86" t="s">
        <v>469</v>
      </c>
      <c r="B175" s="25"/>
      <c r="C175" s="26" t="s">
        <v>1158</v>
      </c>
      <c r="D175" s="23">
        <f>'2022 Srk'!D175</f>
        <v>1169847.8799999999</v>
      </c>
      <c r="E175" s="70">
        <f>'2022 Srk'!E175</f>
        <v>3.671447877081202E-2</v>
      </c>
      <c r="F175" s="23">
        <f>'2022 Srk'!F175</f>
        <v>1157310.6571190595</v>
      </c>
      <c r="G175" s="23">
        <f>'2022 Srk'!G175</f>
        <v>1145277.0637505942</v>
      </c>
      <c r="H175" s="23">
        <f>'2022 Srk'!H175</f>
        <v>12033.593368465314</v>
      </c>
      <c r="I175" s="23">
        <f>'2022 Srk'!I175</f>
        <v>-93355.714007094095</v>
      </c>
      <c r="J175" s="23">
        <f>'2022 Srk'!J175</f>
        <v>-81322.120638628781</v>
      </c>
      <c r="K175" s="23">
        <f>'2022 Srk'!K175</f>
        <v>44090.603243832265</v>
      </c>
      <c r="L175" s="23"/>
      <c r="M175" s="22">
        <v>1.6593803322774324E-3</v>
      </c>
      <c r="N175" s="27">
        <v>753</v>
      </c>
      <c r="O175" s="1" t="s">
        <v>772</v>
      </c>
      <c r="Q175" s="175"/>
      <c r="S175" s="178"/>
      <c r="T175" s="176"/>
      <c r="U175" s="176"/>
      <c r="V175" s="177"/>
      <c r="W175" s="177"/>
      <c r="X175" s="176"/>
      <c r="Y175" s="177"/>
      <c r="Z175" s="176"/>
      <c r="AA175" s="176"/>
      <c r="AB175" s="177"/>
      <c r="AC175" s="177"/>
      <c r="AD175" s="11"/>
      <c r="AE175" s="151"/>
      <c r="AF175" s="152" t="str">
        <f t="shared" si="4"/>
        <v>Norra-Ålands församling</v>
      </c>
      <c r="AG175" s="153" t="e">
        <f>'2022 Srk'!#REF!</f>
        <v>#REF!</v>
      </c>
      <c r="AH175" s="139" t="e">
        <f>'2022 Srk'!#REF!</f>
        <v>#REF!</v>
      </c>
      <c r="AI175" s="154" t="e">
        <f>'2022 Srk'!#REF!</f>
        <v>#REF!</v>
      </c>
      <c r="AJ175" s="154" t="e">
        <f>'2022 Srk'!#REF!</f>
        <v>#REF!</v>
      </c>
      <c r="AK175" s="154" t="e">
        <f>'2022 Srk'!#REF!</f>
        <v>#REF!</v>
      </c>
      <c r="AU175" s="170" t="str">
        <f t="shared" si="5"/>
        <v>Norra-Ålands församling</v>
      </c>
      <c r="AV175" s="149" t="e">
        <f>'2022 Srk'!#REF!</f>
        <v>#REF!</v>
      </c>
      <c r="AW175" s="150" t="e">
        <f>'2022 Srk'!#REF!</f>
        <v>#REF!</v>
      </c>
      <c r="AX175" s="149" t="e">
        <f>'2022 Srk'!#REF!</f>
        <v>#REF!</v>
      </c>
      <c r="AY175" s="149" t="e">
        <f>'2022 Srk'!#REF!</f>
        <v>#REF!</v>
      </c>
    </row>
    <row r="176" spans="1:51" ht="15" customHeight="1">
      <c r="A176" s="86" t="s">
        <v>469</v>
      </c>
      <c r="B176" s="25"/>
      <c r="C176" s="26" t="s">
        <v>1159</v>
      </c>
      <c r="D176" s="23">
        <f>'2022 Srk'!D176</f>
        <v>1594048.78</v>
      </c>
      <c r="E176" s="70">
        <f>'2022 Srk'!E176</f>
        <v>5.2525968847412896E-2</v>
      </c>
      <c r="F176" s="23">
        <f>'2022 Srk'!F176</f>
        <v>1576965.4094356566</v>
      </c>
      <c r="G176" s="23">
        <f>'2022 Srk'!G176</f>
        <v>1537060.9467966794</v>
      </c>
      <c r="H176" s="23">
        <f>'2022 Srk'!H176</f>
        <v>39904.462638977217</v>
      </c>
      <c r="I176" s="23">
        <f>'2022 Srk'!I176</f>
        <v>-127207.61781355477</v>
      </c>
      <c r="J176" s="23">
        <f>'2022 Srk'!J176</f>
        <v>-87303.15517457755</v>
      </c>
      <c r="K176" s="23">
        <f>'2022 Srk'!K176</f>
        <v>60078.38584132398</v>
      </c>
      <c r="L176" s="23"/>
      <c r="M176" s="22">
        <v>1.0768181180846644E-3</v>
      </c>
      <c r="N176" s="27">
        <v>760</v>
      </c>
      <c r="O176" s="1" t="s">
        <v>776</v>
      </c>
      <c r="Q176" s="175"/>
      <c r="S176" s="178"/>
      <c r="T176" s="176"/>
      <c r="U176" s="176"/>
      <c r="V176" s="177"/>
      <c r="W176" s="177"/>
      <c r="X176" s="176"/>
      <c r="Y176" s="177"/>
      <c r="Z176" s="176"/>
      <c r="AA176" s="176"/>
      <c r="AB176" s="177"/>
      <c r="AC176" s="177"/>
      <c r="AD176" s="11"/>
      <c r="AE176" s="151"/>
      <c r="AF176" s="152" t="str">
        <f t="shared" si="4"/>
        <v>Norra Lapplands Kyrkliga Samfällighet</v>
      </c>
      <c r="AG176" s="153" t="e">
        <f>'2022 Srk'!#REF!</f>
        <v>#REF!</v>
      </c>
      <c r="AH176" s="139" t="e">
        <f>'2022 Srk'!#REF!</f>
        <v>#REF!</v>
      </c>
      <c r="AI176" s="154" t="e">
        <f>'2022 Srk'!#REF!</f>
        <v>#REF!</v>
      </c>
      <c r="AJ176" s="154" t="e">
        <f>'2022 Srk'!#REF!</f>
        <v>#REF!</v>
      </c>
      <c r="AK176" s="154" t="e">
        <f>'2022 Srk'!#REF!</f>
        <v>#REF!</v>
      </c>
      <c r="AU176" s="170" t="str">
        <f t="shared" si="5"/>
        <v>Norra Lapplands Kyrkliga Samfällighet</v>
      </c>
      <c r="AV176" s="149" t="e">
        <f>'2022 Srk'!#REF!</f>
        <v>#REF!</v>
      </c>
      <c r="AW176" s="150" t="e">
        <f>'2022 Srk'!#REF!</f>
        <v>#REF!</v>
      </c>
      <c r="AX176" s="149" t="e">
        <f>'2022 Srk'!#REF!</f>
        <v>#REF!</v>
      </c>
      <c r="AY176" s="149" t="e">
        <f>'2022 Srk'!#REF!</f>
        <v>#REF!</v>
      </c>
    </row>
    <row r="177" spans="1:51" ht="15" customHeight="1">
      <c r="A177" s="86" t="s">
        <v>518</v>
      </c>
      <c r="B177" s="25"/>
      <c r="C177" s="26" t="s">
        <v>1705</v>
      </c>
      <c r="D177" s="23">
        <f>'2022 Srk'!D177</f>
        <v>1382247.85</v>
      </c>
      <c r="E177" s="70">
        <f>'2022 Srk'!E177</f>
        <v>3.6710568986871195E-2</v>
      </c>
      <c r="F177" s="23">
        <f>'2022 Srk'!F177</f>
        <v>1367434.3433309526</v>
      </c>
      <c r="G177" s="23">
        <f>'2022 Srk'!G177</f>
        <v>1356935.2859934825</v>
      </c>
      <c r="H177" s="23">
        <f>'2022 Srk'!H177</f>
        <v>10499.05733747012</v>
      </c>
      <c r="I177" s="23">
        <f>'2022 Srk'!I177</f>
        <v>-110305.56808080099</v>
      </c>
      <c r="J177" s="23">
        <f>'2022 Srk'!J177</f>
        <v>-99806.510743330873</v>
      </c>
      <c r="K177" s="23">
        <f>'2022 Srk'!K177</f>
        <v>52095.783204727588</v>
      </c>
      <c r="L177" s="23"/>
      <c r="M177" s="22">
        <v>6.1173864744658757E-4</v>
      </c>
      <c r="N177" s="27">
        <v>769</v>
      </c>
      <c r="O177" s="1" t="s">
        <v>780</v>
      </c>
      <c r="Q177" s="175"/>
      <c r="S177" s="178"/>
      <c r="T177" s="176"/>
      <c r="U177" s="176"/>
      <c r="V177" s="177"/>
      <c r="W177" s="177"/>
      <c r="X177" s="176"/>
      <c r="Y177" s="177"/>
      <c r="Z177" s="176"/>
      <c r="AA177" s="176"/>
      <c r="AB177" s="177"/>
      <c r="AC177" s="177"/>
      <c r="AD177" s="11"/>
      <c r="AE177" s="151"/>
      <c r="AF177" s="152" t="str">
        <f t="shared" si="4"/>
        <v>Uleåborgs Ortodoxa Församling</v>
      </c>
      <c r="AG177" s="153" t="e">
        <f>'2022 Srk'!#REF!</f>
        <v>#REF!</v>
      </c>
      <c r="AH177" s="139" t="e">
        <f>'2022 Srk'!#REF!</f>
        <v>#REF!</v>
      </c>
      <c r="AI177" s="154" t="e">
        <f>'2022 Srk'!#REF!</f>
        <v>#REF!</v>
      </c>
      <c r="AJ177" s="154" t="e">
        <f>'2022 Srk'!#REF!</f>
        <v>#REF!</v>
      </c>
      <c r="AK177" s="154" t="e">
        <f>'2022 Srk'!#REF!</f>
        <v>#REF!</v>
      </c>
      <c r="AU177" s="170" t="str">
        <f t="shared" si="5"/>
        <v>Uleåborgs Ortodoxa Församling</v>
      </c>
      <c r="AV177" s="149" t="e">
        <f>'2022 Srk'!#REF!</f>
        <v>#REF!</v>
      </c>
      <c r="AW177" s="150" t="e">
        <f>'2022 Srk'!#REF!</f>
        <v>#REF!</v>
      </c>
      <c r="AX177" s="149" t="e">
        <f>'2022 Srk'!#REF!</f>
        <v>#REF!</v>
      </c>
      <c r="AY177" s="149" t="e">
        <f>'2022 Srk'!#REF!</f>
        <v>#REF!</v>
      </c>
    </row>
    <row r="178" spans="1:51" ht="15" customHeight="1">
      <c r="A178" s="86" t="s">
        <v>469</v>
      </c>
      <c r="B178" s="25"/>
      <c r="C178" s="26" t="s">
        <v>1784</v>
      </c>
      <c r="D178" s="23">
        <f>'2022 Srk'!D178</f>
        <v>580662.61</v>
      </c>
      <c r="E178" s="70">
        <f>'2022 Srk'!E178</f>
        <v>8.3436913586814043E-3</v>
      </c>
      <c r="F178" s="23">
        <f>'2022 Srk'!F178</f>
        <v>574439.66709891206</v>
      </c>
      <c r="G178" s="23">
        <f>'2022 Srk'!G178</f>
        <v>579175.59726344759</v>
      </c>
      <c r="H178" s="23">
        <f>'2022 Srk'!H178</f>
        <v>-4735.9301645355299</v>
      </c>
      <c r="I178" s="23">
        <f>'2022 Srk'!I178</f>
        <v>-46337.796119075596</v>
      </c>
      <c r="J178" s="23">
        <f>'2022 Srk'!J178</f>
        <v>-51073.726283611126</v>
      </c>
      <c r="K178" s="23">
        <f>'2022 Srk'!K178</f>
        <v>21884.695603361786</v>
      </c>
      <c r="L178" s="23"/>
      <c r="M178" s="22">
        <v>3.5809453523000735E-3</v>
      </c>
      <c r="N178" s="27">
        <v>773</v>
      </c>
      <c r="O178" s="1" t="s">
        <v>782</v>
      </c>
      <c r="Q178" s="175"/>
      <c r="S178" s="178"/>
      <c r="T178" s="176"/>
      <c r="U178" s="176"/>
      <c r="V178" s="177"/>
      <c r="W178" s="177"/>
      <c r="X178" s="176"/>
      <c r="Y178" s="177"/>
      <c r="Z178" s="176"/>
      <c r="AA178" s="176"/>
      <c r="AB178" s="177"/>
      <c r="AC178" s="177"/>
      <c r="AD178" s="11"/>
      <c r="AE178" s="151"/>
      <c r="AF178" s="152" t="str">
        <f t="shared" si="4"/>
        <v>Polvijärvi Församling</v>
      </c>
      <c r="AG178" s="153" t="e">
        <f>'2022 Srk'!#REF!</f>
        <v>#REF!</v>
      </c>
      <c r="AH178" s="139" t="e">
        <f>'2022 Srk'!#REF!</f>
        <v>#REF!</v>
      </c>
      <c r="AI178" s="154" t="e">
        <f>'2022 Srk'!#REF!</f>
        <v>#REF!</v>
      </c>
      <c r="AJ178" s="154" t="e">
        <f>'2022 Srk'!#REF!</f>
        <v>#REF!</v>
      </c>
      <c r="AK178" s="154" t="e">
        <f>'2022 Srk'!#REF!</f>
        <v>#REF!</v>
      </c>
      <c r="AU178" s="170" t="str">
        <f t="shared" si="5"/>
        <v>Polvijärvi Församling</v>
      </c>
      <c r="AV178" s="149" t="e">
        <f>'2022 Srk'!#REF!</f>
        <v>#REF!</v>
      </c>
      <c r="AW178" s="150" t="e">
        <f>'2022 Srk'!#REF!</f>
        <v>#REF!</v>
      </c>
      <c r="AX178" s="149" t="e">
        <f>'2022 Srk'!#REF!</f>
        <v>#REF!</v>
      </c>
      <c r="AY178" s="149" t="e">
        <f>'2022 Srk'!#REF!</f>
        <v>#REF!</v>
      </c>
    </row>
    <row r="179" spans="1:51" ht="15" customHeight="1">
      <c r="A179" s="86" t="s">
        <v>469</v>
      </c>
      <c r="B179" s="25"/>
      <c r="C179" s="26" t="s">
        <v>1161</v>
      </c>
      <c r="D179" s="23">
        <f>'2022 Srk'!D179</f>
        <v>14634970.17</v>
      </c>
      <c r="E179" s="70">
        <f>'2022 Srk'!E179</f>
        <v>1.7965628930843858E-2</v>
      </c>
      <c r="F179" s="23">
        <f>'2022 Srk'!F179</f>
        <v>14478127.655674797</v>
      </c>
      <c r="G179" s="23">
        <f>'2022 Srk'!G179</f>
        <v>14479905.61261004</v>
      </c>
      <c r="H179" s="23">
        <f>'2022 Srk'!H179</f>
        <v>-1777.9569352436811</v>
      </c>
      <c r="I179" s="23">
        <f>'2022 Srk'!I179</f>
        <v>-1167893.8031608635</v>
      </c>
      <c r="J179" s="23">
        <f>'2022 Srk'!J179</f>
        <v>-1169671.7600961071</v>
      </c>
      <c r="K179" s="23">
        <f>'2022 Srk'!K179</f>
        <v>551579.97401404916</v>
      </c>
      <c r="L179" s="23"/>
      <c r="M179" s="22">
        <v>1.0464267076349266E-3</v>
      </c>
      <c r="N179" s="27">
        <v>1869</v>
      </c>
      <c r="O179" s="1" t="s">
        <v>784</v>
      </c>
      <c r="Q179" s="175"/>
      <c r="S179" s="178"/>
      <c r="T179" s="176"/>
      <c r="U179" s="176"/>
      <c r="V179" s="177"/>
      <c r="W179" s="177"/>
      <c r="X179" s="176"/>
      <c r="Y179" s="177"/>
      <c r="Z179" s="176"/>
      <c r="AA179" s="176"/>
      <c r="AB179" s="177"/>
      <c r="AC179" s="177"/>
      <c r="AD179" s="11"/>
      <c r="AE179" s="151"/>
      <c r="AF179" s="152" t="str">
        <f t="shared" si="4"/>
        <v>Björneborgs Kyrkliga Samfällighet</v>
      </c>
      <c r="AG179" s="153" t="e">
        <f>'2022 Srk'!#REF!</f>
        <v>#REF!</v>
      </c>
      <c r="AH179" s="139" t="e">
        <f>'2022 Srk'!#REF!</f>
        <v>#REF!</v>
      </c>
      <c r="AI179" s="154" t="e">
        <f>'2022 Srk'!#REF!</f>
        <v>#REF!</v>
      </c>
      <c r="AJ179" s="154" t="e">
        <f>'2022 Srk'!#REF!</f>
        <v>#REF!</v>
      </c>
      <c r="AK179" s="154" t="e">
        <f>'2022 Srk'!#REF!</f>
        <v>#REF!</v>
      </c>
      <c r="AU179" s="170" t="str">
        <f t="shared" si="5"/>
        <v>Björneborgs Kyrkliga Samfällighet</v>
      </c>
      <c r="AV179" s="149" t="e">
        <f>'2022 Srk'!#REF!</f>
        <v>#REF!</v>
      </c>
      <c r="AW179" s="150" t="e">
        <f>'2022 Srk'!#REF!</f>
        <v>#REF!</v>
      </c>
      <c r="AX179" s="149" t="e">
        <f>'2022 Srk'!#REF!</f>
        <v>#REF!</v>
      </c>
      <c r="AY179" s="149" t="e">
        <f>'2022 Srk'!#REF!</f>
        <v>#REF!</v>
      </c>
    </row>
    <row r="180" spans="1:51" ht="15" customHeight="1">
      <c r="A180" s="86" t="s">
        <v>469</v>
      </c>
      <c r="B180" s="25"/>
      <c r="C180" s="26" t="s">
        <v>1706</v>
      </c>
      <c r="D180" s="23">
        <f>'2022 Srk'!D180</f>
        <v>1080986.19</v>
      </c>
      <c r="E180" s="70">
        <f>'2022 Srk'!E180</f>
        <v>2.9432175194643362E-2</v>
      </c>
      <c r="F180" s="23">
        <f>'2022 Srk'!F180</f>
        <v>1069401.2950517363</v>
      </c>
      <c r="G180" s="23">
        <f>'2022 Srk'!G180</f>
        <v>1056402.4554661077</v>
      </c>
      <c r="H180" s="23">
        <f>'2022 Srk'!H180</f>
        <v>12998.839585628593</v>
      </c>
      <c r="I180" s="23">
        <f>'2022 Srk'!I180</f>
        <v>-86264.410377234919</v>
      </c>
      <c r="J180" s="23">
        <f>'2022 Srk'!J180</f>
        <v>-73265.570791606326</v>
      </c>
      <c r="K180" s="23">
        <f>'2022 Srk'!K180</f>
        <v>40741.47932409116</v>
      </c>
      <c r="L180" s="23"/>
      <c r="M180" s="22">
        <v>1.392825585533876E-3</v>
      </c>
      <c r="N180" s="27">
        <v>779</v>
      </c>
      <c r="O180" s="1" t="s">
        <v>786</v>
      </c>
      <c r="Q180" s="175"/>
      <c r="S180" s="178"/>
      <c r="T180" s="176"/>
      <c r="U180" s="176"/>
      <c r="V180" s="177"/>
      <c r="W180" s="177"/>
      <c r="X180" s="176"/>
      <c r="Y180" s="177"/>
      <c r="Z180" s="176"/>
      <c r="AA180" s="176"/>
      <c r="AB180" s="177"/>
      <c r="AC180" s="177"/>
      <c r="AD180" s="11"/>
      <c r="AE180" s="151"/>
      <c r="AF180" s="152" t="str">
        <f t="shared" si="4"/>
        <v>Borgnäs Församling</v>
      </c>
      <c r="AG180" s="153" t="e">
        <f>'2022 Srk'!#REF!</f>
        <v>#REF!</v>
      </c>
      <c r="AH180" s="139" t="e">
        <f>'2022 Srk'!#REF!</f>
        <v>#REF!</v>
      </c>
      <c r="AI180" s="154" t="e">
        <f>'2022 Srk'!#REF!</f>
        <v>#REF!</v>
      </c>
      <c r="AJ180" s="154" t="e">
        <f>'2022 Srk'!#REF!</f>
        <v>#REF!</v>
      </c>
      <c r="AK180" s="154" t="e">
        <f>'2022 Srk'!#REF!</f>
        <v>#REF!</v>
      </c>
      <c r="AU180" s="170" t="str">
        <f t="shared" si="5"/>
        <v>Borgnäs Församling</v>
      </c>
      <c r="AV180" s="149" t="e">
        <f>'2022 Srk'!#REF!</f>
        <v>#REF!</v>
      </c>
      <c r="AW180" s="150" t="e">
        <f>'2022 Srk'!#REF!</f>
        <v>#REF!</v>
      </c>
      <c r="AX180" s="149" t="e">
        <f>'2022 Srk'!#REF!</f>
        <v>#REF!</v>
      </c>
      <c r="AY180" s="149" t="e">
        <f>'2022 Srk'!#REF!</f>
        <v>#REF!</v>
      </c>
    </row>
    <row r="181" spans="1:51" ht="15" customHeight="1">
      <c r="A181" s="86" t="s">
        <v>469</v>
      </c>
      <c r="B181" s="25"/>
      <c r="C181" s="26" t="s">
        <v>1163</v>
      </c>
      <c r="D181" s="23">
        <f>'2022 Srk'!D181</f>
        <v>10085396.300000001</v>
      </c>
      <c r="E181" s="70">
        <f>'2022 Srk'!E181</f>
        <v>2.8078918565128008E-2</v>
      </c>
      <c r="F181" s="23">
        <f>'2022 Srk'!F181</f>
        <v>9977311.4255326353</v>
      </c>
      <c r="G181" s="23">
        <f>'2022 Srk'!G181</f>
        <v>9987653.9066557065</v>
      </c>
      <c r="H181" s="23">
        <f>'2022 Srk'!H181</f>
        <v>-10342.481123071164</v>
      </c>
      <c r="I181" s="23">
        <f>'2022 Srk'!I181</f>
        <v>-804830.6012496301</v>
      </c>
      <c r="J181" s="23">
        <f>'2022 Srk'!J181</f>
        <v>-815173.08237270126</v>
      </c>
      <c r="K181" s="23">
        <f>'2022 Srk'!K181</f>
        <v>380110.28136420099</v>
      </c>
      <c r="L181" s="23"/>
      <c r="M181" s="22">
        <v>6.9703709744239487E-3</v>
      </c>
      <c r="N181" s="27">
        <v>820</v>
      </c>
      <c r="O181" s="1" t="s">
        <v>796</v>
      </c>
      <c r="Q181" s="175"/>
      <c r="S181" s="178"/>
      <c r="T181" s="176"/>
      <c r="U181" s="176"/>
      <c r="V181" s="177"/>
      <c r="W181" s="177"/>
      <c r="X181" s="176"/>
      <c r="Y181" s="177"/>
      <c r="Z181" s="176"/>
      <c r="AA181" s="176"/>
      <c r="AB181" s="177"/>
      <c r="AC181" s="177"/>
      <c r="AD181" s="11"/>
      <c r="AE181" s="151"/>
      <c r="AF181" s="152" t="str">
        <f t="shared" si="4"/>
        <v>Borgå Kyrkliga Samfällighet</v>
      </c>
      <c r="AG181" s="153" t="e">
        <f>'2022 Srk'!#REF!</f>
        <v>#REF!</v>
      </c>
      <c r="AH181" s="139" t="e">
        <f>'2022 Srk'!#REF!</f>
        <v>#REF!</v>
      </c>
      <c r="AI181" s="154" t="e">
        <f>'2022 Srk'!#REF!</f>
        <v>#REF!</v>
      </c>
      <c r="AJ181" s="154" t="e">
        <f>'2022 Srk'!#REF!</f>
        <v>#REF!</v>
      </c>
      <c r="AK181" s="154" t="e">
        <f>'2022 Srk'!#REF!</f>
        <v>#REF!</v>
      </c>
      <c r="AU181" s="170" t="str">
        <f t="shared" si="5"/>
        <v>Borgå Kyrkliga Samfällighet</v>
      </c>
      <c r="AV181" s="149" t="e">
        <f>'2022 Srk'!#REF!</f>
        <v>#REF!</v>
      </c>
      <c r="AW181" s="150" t="e">
        <f>'2022 Srk'!#REF!</f>
        <v>#REF!</v>
      </c>
      <c r="AX181" s="149" t="e">
        <f>'2022 Srk'!#REF!</f>
        <v>#REF!</v>
      </c>
      <c r="AY181" s="149" t="e">
        <f>'2022 Srk'!#REF!</f>
        <v>#REF!</v>
      </c>
    </row>
    <row r="182" spans="1:51" ht="15" customHeight="1">
      <c r="A182" s="86" t="s">
        <v>469</v>
      </c>
      <c r="B182" s="25"/>
      <c r="C182" s="26" t="s">
        <v>1707</v>
      </c>
      <c r="D182" s="23">
        <f>'2022 Srk'!D182</f>
        <v>537012.79</v>
      </c>
      <c r="E182" s="70">
        <f>'2022 Srk'!E182</f>
        <v>9.4974261572522423E-4</v>
      </c>
      <c r="F182" s="23">
        <f>'2022 Srk'!F182</f>
        <v>531257.64084492717</v>
      </c>
      <c r="G182" s="23">
        <f>'2022 Srk'!G182</f>
        <v>529615.47395862103</v>
      </c>
      <c r="H182" s="23">
        <f>'2022 Srk'!H182</f>
        <v>1642.166886306135</v>
      </c>
      <c r="I182" s="23">
        <f>'2022 Srk'!I182</f>
        <v>-42854.471336385795</v>
      </c>
      <c r="J182" s="23">
        <f>'2022 Srk'!J182</f>
        <v>-41212.30445007966</v>
      </c>
      <c r="K182" s="23">
        <f>'2022 Srk'!K182</f>
        <v>20239.569832578076</v>
      </c>
      <c r="L182" s="23"/>
      <c r="M182" s="22">
        <v>4.3114766618589285E-4</v>
      </c>
      <c r="N182" s="27">
        <v>785</v>
      </c>
      <c r="O182" s="1" t="s">
        <v>788</v>
      </c>
      <c r="Q182" s="175"/>
      <c r="S182" s="178"/>
      <c r="T182" s="176"/>
      <c r="U182" s="176"/>
      <c r="V182" s="177"/>
      <c r="W182" s="177"/>
      <c r="X182" s="176"/>
      <c r="Y182" s="177"/>
      <c r="Z182" s="176"/>
      <c r="AA182" s="176"/>
      <c r="AB182" s="177"/>
      <c r="AC182" s="177"/>
      <c r="AD182" s="11"/>
      <c r="AE182" s="151"/>
      <c r="AF182" s="152" t="str">
        <f t="shared" si="4"/>
        <v>Posio Församling</v>
      </c>
      <c r="AG182" s="153" t="e">
        <f>'2022 Srk'!#REF!</f>
        <v>#REF!</v>
      </c>
      <c r="AH182" s="139" t="e">
        <f>'2022 Srk'!#REF!</f>
        <v>#REF!</v>
      </c>
      <c r="AI182" s="154" t="e">
        <f>'2022 Srk'!#REF!</f>
        <v>#REF!</v>
      </c>
      <c r="AJ182" s="154" t="e">
        <f>'2022 Srk'!#REF!</f>
        <v>#REF!</v>
      </c>
      <c r="AK182" s="154" t="e">
        <f>'2022 Srk'!#REF!</f>
        <v>#REF!</v>
      </c>
      <c r="AU182" s="170" t="str">
        <f t="shared" si="5"/>
        <v>Posio Församling</v>
      </c>
      <c r="AV182" s="149" t="e">
        <f>'2022 Srk'!#REF!</f>
        <v>#REF!</v>
      </c>
      <c r="AW182" s="150" t="e">
        <f>'2022 Srk'!#REF!</f>
        <v>#REF!</v>
      </c>
      <c r="AX182" s="149" t="e">
        <f>'2022 Srk'!#REF!</f>
        <v>#REF!</v>
      </c>
      <c r="AY182" s="149" t="e">
        <f>'2022 Srk'!#REF!</f>
        <v>#REF!</v>
      </c>
    </row>
    <row r="183" spans="1:51" ht="15" customHeight="1">
      <c r="A183" s="86" t="s">
        <v>469</v>
      </c>
      <c r="B183" s="25"/>
      <c r="C183" s="26" t="s">
        <v>1708</v>
      </c>
      <c r="D183" s="23">
        <f>'2022 Srk'!D183</f>
        <v>1189675.8</v>
      </c>
      <c r="E183" s="70">
        <f>'2022 Srk'!E183</f>
        <v>-1.0421214283232727E-3</v>
      </c>
      <c r="F183" s="23">
        <f>'2022 Srk'!F183</f>
        <v>1176926.0819249786</v>
      </c>
      <c r="G183" s="23">
        <f>'2022 Srk'!G183</f>
        <v>1197615.8511421308</v>
      </c>
      <c r="H183" s="23">
        <f>'2022 Srk'!H183</f>
        <v>-20689.769217152148</v>
      </c>
      <c r="I183" s="23">
        <f>'2022 Srk'!I183</f>
        <v>-94938.013432960943</v>
      </c>
      <c r="J183" s="23">
        <f>'2022 Srk'!J183</f>
        <v>-115627.78265011309</v>
      </c>
      <c r="K183" s="23">
        <f>'2022 Srk'!K183</f>
        <v>44837.901220617459</v>
      </c>
      <c r="L183" s="23"/>
      <c r="M183" s="22">
        <v>6.7253023652677556E-4</v>
      </c>
      <c r="N183" s="27">
        <v>789</v>
      </c>
      <c r="O183" s="1" t="s">
        <v>790</v>
      </c>
      <c r="Q183" s="175"/>
      <c r="S183" s="178"/>
      <c r="T183" s="176"/>
      <c r="U183" s="176"/>
      <c r="V183" s="177"/>
      <c r="W183" s="177"/>
      <c r="X183" s="176"/>
      <c r="Y183" s="177"/>
      <c r="Z183" s="176"/>
      <c r="AA183" s="176"/>
      <c r="AB183" s="177"/>
      <c r="AC183" s="177"/>
      <c r="AD183" s="11"/>
      <c r="AE183" s="151"/>
      <c r="AF183" s="152" t="str">
        <f t="shared" si="4"/>
        <v>Pudasjärvi Församling</v>
      </c>
      <c r="AG183" s="153" t="e">
        <f>'2022 Srk'!#REF!</f>
        <v>#REF!</v>
      </c>
      <c r="AH183" s="139" t="e">
        <f>'2022 Srk'!#REF!</f>
        <v>#REF!</v>
      </c>
      <c r="AI183" s="154" t="e">
        <f>'2022 Srk'!#REF!</f>
        <v>#REF!</v>
      </c>
      <c r="AJ183" s="154" t="e">
        <f>'2022 Srk'!#REF!</f>
        <v>#REF!</v>
      </c>
      <c r="AK183" s="154" t="e">
        <f>'2022 Srk'!#REF!</f>
        <v>#REF!</v>
      </c>
      <c r="AU183" s="170" t="str">
        <f t="shared" si="5"/>
        <v>Pudasjärvi Församling</v>
      </c>
      <c r="AV183" s="149" t="e">
        <f>'2022 Srk'!#REF!</f>
        <v>#REF!</v>
      </c>
      <c r="AW183" s="150" t="e">
        <f>'2022 Srk'!#REF!</f>
        <v>#REF!</v>
      </c>
      <c r="AX183" s="149" t="e">
        <f>'2022 Srk'!#REF!</f>
        <v>#REF!</v>
      </c>
      <c r="AY183" s="149" t="e">
        <f>'2022 Srk'!#REF!</f>
        <v>#REF!</v>
      </c>
    </row>
    <row r="184" spans="1:51" ht="15" customHeight="1">
      <c r="A184" s="86" t="s">
        <v>469</v>
      </c>
      <c r="B184" s="25"/>
      <c r="C184" s="26" t="s">
        <v>1709</v>
      </c>
      <c r="D184" s="23">
        <f>'2022 Srk'!D184</f>
        <v>372327.5</v>
      </c>
      <c r="E184" s="70">
        <f>'2022 Srk'!E184</f>
        <v>2.2238988302501594E-2</v>
      </c>
      <c r="F184" s="23">
        <f>'2022 Srk'!F184</f>
        <v>368337.2779104379</v>
      </c>
      <c r="G184" s="23">
        <f>'2022 Srk'!G184</f>
        <v>371267.55038707564</v>
      </c>
      <c r="H184" s="23">
        <f>'2022 Srk'!H184</f>
        <v>-2930.272476637736</v>
      </c>
      <c r="I184" s="23">
        <f>'2022 Srk'!I184</f>
        <v>-29712.324312607492</v>
      </c>
      <c r="J184" s="23">
        <f>'2022 Srk'!J184</f>
        <v>-32642.596789245228</v>
      </c>
      <c r="K184" s="23">
        <f>'2022 Srk'!K184</f>
        <v>14032.716868511108</v>
      </c>
      <c r="L184" s="23"/>
      <c r="M184" s="22">
        <v>2.3305234380783168E-3</v>
      </c>
      <c r="N184" s="27">
        <v>767</v>
      </c>
      <c r="O184" s="1" t="s">
        <v>778</v>
      </c>
      <c r="Q184" s="175"/>
      <c r="S184" s="178"/>
      <c r="T184" s="176"/>
      <c r="U184" s="176"/>
      <c r="V184" s="177"/>
      <c r="W184" s="177"/>
      <c r="X184" s="176"/>
      <c r="Y184" s="177"/>
      <c r="Z184" s="176"/>
      <c r="AA184" s="176"/>
      <c r="AB184" s="177"/>
      <c r="AC184" s="177"/>
      <c r="AD184" s="11"/>
      <c r="AE184" s="151"/>
      <c r="AF184" s="152" t="str">
        <f t="shared" si="4"/>
        <v>Pukkila Församling</v>
      </c>
      <c r="AG184" s="153" t="e">
        <f>'2022 Srk'!#REF!</f>
        <v>#REF!</v>
      </c>
      <c r="AH184" s="139" t="e">
        <f>'2022 Srk'!#REF!</f>
        <v>#REF!</v>
      </c>
      <c r="AI184" s="154" t="e">
        <f>'2022 Srk'!#REF!</f>
        <v>#REF!</v>
      </c>
      <c r="AJ184" s="154" t="e">
        <f>'2022 Srk'!#REF!</f>
        <v>#REF!</v>
      </c>
      <c r="AK184" s="154" t="e">
        <f>'2022 Srk'!#REF!</f>
        <v>#REF!</v>
      </c>
      <c r="AU184" s="170" t="str">
        <f t="shared" si="5"/>
        <v>Pukkila Församling</v>
      </c>
      <c r="AV184" s="149" t="e">
        <f>'2022 Srk'!#REF!</f>
        <v>#REF!</v>
      </c>
      <c r="AW184" s="150" t="e">
        <f>'2022 Srk'!#REF!</f>
        <v>#REF!</v>
      </c>
      <c r="AX184" s="149" t="e">
        <f>'2022 Srk'!#REF!</f>
        <v>#REF!</v>
      </c>
      <c r="AY184" s="149" t="e">
        <f>'2022 Srk'!#REF!</f>
        <v>#REF!</v>
      </c>
    </row>
    <row r="185" spans="1:51" ht="15" customHeight="1">
      <c r="A185" s="86" t="s">
        <v>469</v>
      </c>
      <c r="B185" s="25"/>
      <c r="C185" s="26" t="s">
        <v>1710</v>
      </c>
      <c r="D185" s="23">
        <f>'2022 Srk'!D185</f>
        <v>542588.27</v>
      </c>
      <c r="E185" s="70">
        <f>'2022 Srk'!E185</f>
        <v>2.9477992145896081E-2</v>
      </c>
      <c r="F185" s="23">
        <f>'2022 Srk'!F185</f>
        <v>536773.36860138911</v>
      </c>
      <c r="G185" s="23">
        <f>'2022 Srk'!G185</f>
        <v>520172.28976792801</v>
      </c>
      <c r="H185" s="23">
        <f>'2022 Srk'!H185</f>
        <v>16601.078833461099</v>
      </c>
      <c r="I185" s="23">
        <f>'2022 Srk'!I185</f>
        <v>-43299.403472632657</v>
      </c>
      <c r="J185" s="23">
        <f>'2022 Srk'!J185</f>
        <v>-26698.324639171558</v>
      </c>
      <c r="K185" s="23">
        <f>'2022 Srk'!K185</f>
        <v>20449.705082448272</v>
      </c>
      <c r="L185" s="23"/>
      <c r="M185" s="22">
        <v>5.7972041619769928E-4</v>
      </c>
      <c r="N185" s="27">
        <v>790</v>
      </c>
      <c r="O185" s="1" t="s">
        <v>792</v>
      </c>
      <c r="Q185" s="175"/>
      <c r="S185" s="178"/>
      <c r="T185" s="176"/>
      <c r="U185" s="176"/>
      <c r="V185" s="177"/>
      <c r="W185" s="177"/>
      <c r="X185" s="176"/>
      <c r="Y185" s="177"/>
      <c r="Z185" s="176"/>
      <c r="AA185" s="176"/>
      <c r="AB185" s="177"/>
      <c r="AC185" s="177"/>
      <c r="AD185" s="11"/>
      <c r="AE185" s="151"/>
      <c r="AF185" s="152" t="str">
        <f t="shared" si="4"/>
        <v>Punkalaidun Församling</v>
      </c>
      <c r="AG185" s="153" t="e">
        <f>'2022 Srk'!#REF!</f>
        <v>#REF!</v>
      </c>
      <c r="AH185" s="139" t="e">
        <f>'2022 Srk'!#REF!</f>
        <v>#REF!</v>
      </c>
      <c r="AI185" s="154" t="e">
        <f>'2022 Srk'!#REF!</f>
        <v>#REF!</v>
      </c>
      <c r="AJ185" s="154" t="e">
        <f>'2022 Srk'!#REF!</f>
        <v>#REF!</v>
      </c>
      <c r="AK185" s="154" t="e">
        <f>'2022 Srk'!#REF!</f>
        <v>#REF!</v>
      </c>
      <c r="AU185" s="170" t="str">
        <f t="shared" si="5"/>
        <v>Punkalaidun Församling</v>
      </c>
      <c r="AV185" s="149" t="e">
        <f>'2022 Srk'!#REF!</f>
        <v>#REF!</v>
      </c>
      <c r="AW185" s="150" t="e">
        <f>'2022 Srk'!#REF!</f>
        <v>#REF!</v>
      </c>
      <c r="AX185" s="149" t="e">
        <f>'2022 Srk'!#REF!</f>
        <v>#REF!</v>
      </c>
      <c r="AY185" s="149" t="e">
        <f>'2022 Srk'!#REF!</f>
        <v>#REF!</v>
      </c>
    </row>
    <row r="186" spans="1:51" ht="15" customHeight="1">
      <c r="A186" s="86" t="s">
        <v>469</v>
      </c>
      <c r="B186" s="25"/>
      <c r="C186" s="26" t="s">
        <v>1711</v>
      </c>
      <c r="D186" s="23">
        <f>'2022 Srk'!D186</f>
        <v>447888.94</v>
      </c>
      <c r="E186" s="70">
        <f>'2022 Srk'!E186</f>
        <v>-3.0966250029559661E-2</v>
      </c>
      <c r="F186" s="23">
        <f>'2022 Srk'!F186</f>
        <v>443088.92833806644</v>
      </c>
      <c r="G186" s="23">
        <f>'2022 Srk'!G186</f>
        <v>460818.19815094059</v>
      </c>
      <c r="H186" s="23">
        <f>'2022 Srk'!H186</f>
        <v>-17729.269812874147</v>
      </c>
      <c r="I186" s="23">
        <f>'2022 Srk'!I186</f>
        <v>-35742.246923232902</v>
      </c>
      <c r="J186" s="23">
        <f>'2022 Srk'!J186</f>
        <v>-53471.516736107049</v>
      </c>
      <c r="K186" s="23">
        <f>'2022 Srk'!K186</f>
        <v>16880.565318322067</v>
      </c>
      <c r="L186" s="23"/>
      <c r="M186" s="22">
        <v>7.7461429657748465E-4</v>
      </c>
      <c r="N186" s="27">
        <v>809</v>
      </c>
      <c r="O186" s="1" t="s">
        <v>794</v>
      </c>
      <c r="Q186" s="175"/>
      <c r="S186" s="178"/>
      <c r="T186" s="176"/>
      <c r="U186" s="176"/>
      <c r="V186" s="177"/>
      <c r="W186" s="177"/>
      <c r="X186" s="176"/>
      <c r="Y186" s="177"/>
      <c r="Z186" s="176"/>
      <c r="AA186" s="176"/>
      <c r="AB186" s="177"/>
      <c r="AC186" s="177"/>
      <c r="AD186" s="11"/>
      <c r="AE186" s="151"/>
      <c r="AF186" s="152" t="str">
        <f t="shared" si="4"/>
        <v>Puolanka Församling</v>
      </c>
      <c r="AG186" s="153" t="e">
        <f>'2022 Srk'!#REF!</f>
        <v>#REF!</v>
      </c>
      <c r="AH186" s="139" t="e">
        <f>'2022 Srk'!#REF!</f>
        <v>#REF!</v>
      </c>
      <c r="AI186" s="154" t="e">
        <f>'2022 Srk'!#REF!</f>
        <v>#REF!</v>
      </c>
      <c r="AJ186" s="154" t="e">
        <f>'2022 Srk'!#REF!</f>
        <v>#REF!</v>
      </c>
      <c r="AK186" s="154" t="e">
        <f>'2022 Srk'!#REF!</f>
        <v>#REF!</v>
      </c>
      <c r="AU186" s="170" t="str">
        <f t="shared" si="5"/>
        <v>Puolanka Församling</v>
      </c>
      <c r="AV186" s="149" t="e">
        <f>'2022 Srk'!#REF!</f>
        <v>#REF!</v>
      </c>
      <c r="AW186" s="150" t="e">
        <f>'2022 Srk'!#REF!</f>
        <v>#REF!</v>
      </c>
      <c r="AX186" s="149" t="e">
        <f>'2022 Srk'!#REF!</f>
        <v>#REF!</v>
      </c>
      <c r="AY186" s="149" t="e">
        <f>'2022 Srk'!#REF!</f>
        <v>#REF!</v>
      </c>
    </row>
    <row r="187" spans="1:51" ht="15" customHeight="1">
      <c r="A187" s="86" t="s">
        <v>469</v>
      </c>
      <c r="B187" s="25"/>
      <c r="C187" s="26" t="s">
        <v>1712</v>
      </c>
      <c r="D187" s="23">
        <f>'2022 Srk'!D187</f>
        <v>1036590.02</v>
      </c>
      <c r="E187" s="70">
        <f>'2022 Srk'!E187</f>
        <v>1.2764056882285546E-2</v>
      </c>
      <c r="F187" s="23">
        <f>'2022 Srk'!F187</f>
        <v>1025480.9174071922</v>
      </c>
      <c r="G187" s="23">
        <f>'2022 Srk'!G187</f>
        <v>1024419.4531761003</v>
      </c>
      <c r="H187" s="23">
        <f>'2022 Srk'!H187</f>
        <v>1061.4642310919007</v>
      </c>
      <c r="I187" s="23">
        <f>'2022 Srk'!I187</f>
        <v>-82721.525682234816</v>
      </c>
      <c r="J187" s="23">
        <f>'2022 Srk'!J187</f>
        <v>-81660.061451142916</v>
      </c>
      <c r="K187" s="23">
        <f>'2022 Srk'!K187</f>
        <v>39068.224236416238</v>
      </c>
      <c r="L187" s="23"/>
      <c r="M187" s="22">
        <v>3.4277854372370968E-3</v>
      </c>
      <c r="N187" s="27">
        <v>2024</v>
      </c>
      <c r="O187" s="1" t="s">
        <v>1171</v>
      </c>
      <c r="Q187" s="175"/>
      <c r="S187" s="178"/>
      <c r="T187" s="176"/>
      <c r="U187" s="176"/>
      <c r="V187" s="177"/>
      <c r="W187" s="177"/>
      <c r="X187" s="176"/>
      <c r="Y187" s="177"/>
      <c r="Z187" s="176"/>
      <c r="AA187" s="176"/>
      <c r="AB187" s="177"/>
      <c r="AC187" s="177"/>
      <c r="AD187" s="11"/>
      <c r="AE187" s="151"/>
      <c r="AF187" s="152" t="str">
        <f t="shared" si="4"/>
        <v>Pyttis Församling</v>
      </c>
      <c r="AG187" s="153" t="e">
        <f>'2022 Srk'!#REF!</f>
        <v>#REF!</v>
      </c>
      <c r="AH187" s="139" t="e">
        <f>'2022 Srk'!#REF!</f>
        <v>#REF!</v>
      </c>
      <c r="AI187" s="154" t="e">
        <f>'2022 Srk'!#REF!</f>
        <v>#REF!</v>
      </c>
      <c r="AJ187" s="154" t="e">
        <f>'2022 Srk'!#REF!</f>
        <v>#REF!</v>
      </c>
      <c r="AK187" s="154" t="e">
        <f>'2022 Srk'!#REF!</f>
        <v>#REF!</v>
      </c>
      <c r="AU187" s="170" t="str">
        <f t="shared" si="5"/>
        <v>Pyttis Församling</v>
      </c>
      <c r="AV187" s="149" t="e">
        <f>'2022 Srk'!#REF!</f>
        <v>#REF!</v>
      </c>
      <c r="AW187" s="150" t="e">
        <f>'2022 Srk'!#REF!</f>
        <v>#REF!</v>
      </c>
      <c r="AX187" s="149" t="e">
        <f>'2022 Srk'!#REF!</f>
        <v>#REF!</v>
      </c>
      <c r="AY187" s="149" t="e">
        <f>'2022 Srk'!#REF!</f>
        <v>#REF!</v>
      </c>
    </row>
    <row r="188" spans="1:51" ht="15" customHeight="1">
      <c r="A188" s="86" t="s">
        <v>469</v>
      </c>
      <c r="B188" s="25"/>
      <c r="C188" s="26" t="s">
        <v>1713</v>
      </c>
      <c r="D188" s="23">
        <f>'2022 Srk'!D188</f>
        <v>646917.48</v>
      </c>
      <c r="E188" s="70">
        <f>'2022 Srk'!E188</f>
        <v>-3.4009978441638444E-2</v>
      </c>
      <c r="F188" s="23">
        <f>'2022 Srk'!F188</f>
        <v>639984.48574408307</v>
      </c>
      <c r="G188" s="23">
        <f>'2022 Srk'!G188</f>
        <v>661878.10692767182</v>
      </c>
      <c r="H188" s="23">
        <f>'2022 Srk'!H188</f>
        <v>-21893.621183588752</v>
      </c>
      <c r="I188" s="23">
        <f>'2022 Srk'!I188</f>
        <v>-51625.039700948138</v>
      </c>
      <c r="J188" s="23">
        <f>'2022 Srk'!J188</f>
        <v>-73518.66088453689</v>
      </c>
      <c r="K188" s="23">
        <f>'2022 Srk'!K188</f>
        <v>24381.78709370298</v>
      </c>
      <c r="L188" s="23"/>
      <c r="M188" s="22">
        <v>8.0197315289368414E-4</v>
      </c>
      <c r="N188" s="27">
        <v>823</v>
      </c>
      <c r="O188" s="1" t="s">
        <v>798</v>
      </c>
      <c r="Q188" s="175"/>
      <c r="S188" s="178"/>
      <c r="T188" s="176"/>
      <c r="U188" s="176"/>
      <c r="V188" s="177"/>
      <c r="W188" s="177"/>
      <c r="X188" s="176"/>
      <c r="Y188" s="177"/>
      <c r="Z188" s="176"/>
      <c r="AA188" s="176"/>
      <c r="AB188" s="177"/>
      <c r="AC188" s="177"/>
      <c r="AD188" s="11"/>
      <c r="AE188" s="151"/>
      <c r="AF188" s="152" t="str">
        <f t="shared" si="4"/>
        <v>Pyhäjoki Församling</v>
      </c>
      <c r="AG188" s="153" t="e">
        <f>'2022 Srk'!#REF!</f>
        <v>#REF!</v>
      </c>
      <c r="AH188" s="139" t="e">
        <f>'2022 Srk'!#REF!</f>
        <v>#REF!</v>
      </c>
      <c r="AI188" s="154" t="e">
        <f>'2022 Srk'!#REF!</f>
        <v>#REF!</v>
      </c>
      <c r="AJ188" s="154" t="e">
        <f>'2022 Srk'!#REF!</f>
        <v>#REF!</v>
      </c>
      <c r="AK188" s="154" t="e">
        <f>'2022 Srk'!#REF!</f>
        <v>#REF!</v>
      </c>
      <c r="AU188" s="170" t="str">
        <f t="shared" si="5"/>
        <v>Pyhäjoki Församling</v>
      </c>
      <c r="AV188" s="149" t="e">
        <f>'2022 Srk'!#REF!</f>
        <v>#REF!</v>
      </c>
      <c r="AW188" s="150" t="e">
        <f>'2022 Srk'!#REF!</f>
        <v>#REF!</v>
      </c>
      <c r="AX188" s="149" t="e">
        <f>'2022 Srk'!#REF!</f>
        <v>#REF!</v>
      </c>
      <c r="AY188" s="149" t="e">
        <f>'2022 Srk'!#REF!</f>
        <v>#REF!</v>
      </c>
    </row>
    <row r="189" spans="1:51" ht="15" customHeight="1">
      <c r="A189" s="86" t="s">
        <v>469</v>
      </c>
      <c r="B189" s="25"/>
      <c r="C189" s="26" t="s">
        <v>1714</v>
      </c>
      <c r="D189" s="23">
        <f>'2022 Srk'!D189</f>
        <v>980387.57</v>
      </c>
      <c r="E189" s="70">
        <f>'2022 Srk'!E189</f>
        <v>-1.6881805387742865E-3</v>
      </c>
      <c r="F189" s="23">
        <f>'2022 Srk'!F189</f>
        <v>969880.78729352204</v>
      </c>
      <c r="G189" s="23">
        <f>'2022 Srk'!G189</f>
        <v>981544.17843512609</v>
      </c>
      <c r="H189" s="23">
        <f>'2022 Srk'!H189</f>
        <v>-11663.39114160405</v>
      </c>
      <c r="I189" s="23">
        <f>'2022 Srk'!I189</f>
        <v>-78236.481140633376</v>
      </c>
      <c r="J189" s="23">
        <f>'2022 Srk'!J189</f>
        <v>-89899.872282237426</v>
      </c>
      <c r="K189" s="23">
        <f>'2022 Srk'!K189</f>
        <v>36950.00017784776</v>
      </c>
      <c r="L189" s="23"/>
      <c r="M189" s="22">
        <v>6.5705482860579836E-4</v>
      </c>
      <c r="N189" s="27">
        <v>839</v>
      </c>
      <c r="O189" s="1" t="s">
        <v>803</v>
      </c>
      <c r="Q189" s="175"/>
      <c r="S189" s="178"/>
      <c r="T189" s="176"/>
      <c r="U189" s="176"/>
      <c r="V189" s="177"/>
      <c r="W189" s="177"/>
      <c r="X189" s="176"/>
      <c r="Y189" s="177"/>
      <c r="Z189" s="176"/>
      <c r="AA189" s="176"/>
      <c r="AB189" s="177"/>
      <c r="AC189" s="177"/>
      <c r="AD189" s="11"/>
      <c r="AE189" s="151"/>
      <c r="AF189" s="152" t="str">
        <f t="shared" si="4"/>
        <v>Pyhäjärvi Församling</v>
      </c>
      <c r="AG189" s="153" t="e">
        <f>'2022 Srk'!#REF!</f>
        <v>#REF!</v>
      </c>
      <c r="AH189" s="139" t="e">
        <f>'2022 Srk'!#REF!</f>
        <v>#REF!</v>
      </c>
      <c r="AI189" s="154" t="e">
        <f>'2022 Srk'!#REF!</f>
        <v>#REF!</v>
      </c>
      <c r="AJ189" s="154" t="e">
        <f>'2022 Srk'!#REF!</f>
        <v>#REF!</v>
      </c>
      <c r="AK189" s="154" t="e">
        <f>'2022 Srk'!#REF!</f>
        <v>#REF!</v>
      </c>
      <c r="AU189" s="170" t="str">
        <f t="shared" si="5"/>
        <v>Pyhäjärvi Församling</v>
      </c>
      <c r="AV189" s="149" t="e">
        <f>'2022 Srk'!#REF!</f>
        <v>#REF!</v>
      </c>
      <c r="AW189" s="150" t="e">
        <f>'2022 Srk'!#REF!</f>
        <v>#REF!</v>
      </c>
      <c r="AX189" s="149" t="e">
        <f>'2022 Srk'!#REF!</f>
        <v>#REF!</v>
      </c>
      <c r="AY189" s="149" t="e">
        <f>'2022 Srk'!#REF!</f>
        <v>#REF!</v>
      </c>
    </row>
    <row r="190" spans="1:51" ht="15" customHeight="1">
      <c r="A190" s="86" t="s">
        <v>469</v>
      </c>
      <c r="B190" s="25"/>
      <c r="C190" s="26" t="s">
        <v>1715</v>
      </c>
      <c r="D190" s="23">
        <f>'2022 Srk'!D190</f>
        <v>464592.46</v>
      </c>
      <c r="E190" s="70">
        <f>'2022 Srk'!E190</f>
        <v>-3.737225445916259E-3</v>
      </c>
      <c r="F190" s="23">
        <f>'2022 Srk'!F190</f>
        <v>459613.43724037037</v>
      </c>
      <c r="G190" s="23">
        <f>'2022 Srk'!G190</f>
        <v>471036.51124400366</v>
      </c>
      <c r="H190" s="23">
        <f>'2022 Srk'!H190</f>
        <v>-11423.074003633286</v>
      </c>
      <c r="I190" s="23">
        <f>'2022 Srk'!I190</f>
        <v>-37075.214279665415</v>
      </c>
      <c r="J190" s="23">
        <f>'2022 Srk'!J190</f>
        <v>-48498.288283298702</v>
      </c>
      <c r="K190" s="23">
        <f>'2022 Srk'!K190</f>
        <v>17510.107232006965</v>
      </c>
      <c r="L190" s="23"/>
      <c r="M190" s="22">
        <v>5.9721036184528316E-4</v>
      </c>
      <c r="N190" s="27">
        <v>855</v>
      </c>
      <c r="O190" s="1" t="s">
        <v>813</v>
      </c>
      <c r="Q190" s="175"/>
      <c r="S190" s="178"/>
      <c r="T190" s="176"/>
      <c r="U190" s="176"/>
      <c r="V190" s="177"/>
      <c r="W190" s="177"/>
      <c r="X190" s="176"/>
      <c r="Y190" s="177"/>
      <c r="Z190" s="176"/>
      <c r="AA190" s="176"/>
      <c r="AB190" s="177"/>
      <c r="AC190" s="177"/>
      <c r="AD190" s="11"/>
      <c r="AE190" s="151"/>
      <c r="AF190" s="152" t="str">
        <f t="shared" si="4"/>
        <v>Pyhäranta Församling</v>
      </c>
      <c r="AG190" s="153" t="e">
        <f>'2022 Srk'!#REF!</f>
        <v>#REF!</v>
      </c>
      <c r="AH190" s="139" t="e">
        <f>'2022 Srk'!#REF!</f>
        <v>#REF!</v>
      </c>
      <c r="AI190" s="154" t="e">
        <f>'2022 Srk'!#REF!</f>
        <v>#REF!</v>
      </c>
      <c r="AJ190" s="154" t="e">
        <f>'2022 Srk'!#REF!</f>
        <v>#REF!</v>
      </c>
      <c r="AK190" s="154" t="e">
        <f>'2022 Srk'!#REF!</f>
        <v>#REF!</v>
      </c>
      <c r="AU190" s="170" t="str">
        <f t="shared" si="5"/>
        <v>Pyhäranta Församling</v>
      </c>
      <c r="AV190" s="149" t="e">
        <f>'2022 Srk'!#REF!</f>
        <v>#REF!</v>
      </c>
      <c r="AW190" s="150" t="e">
        <f>'2022 Srk'!#REF!</f>
        <v>#REF!</v>
      </c>
      <c r="AX190" s="149" t="e">
        <f>'2022 Srk'!#REF!</f>
        <v>#REF!</v>
      </c>
      <c r="AY190" s="149" t="e">
        <f>'2022 Srk'!#REF!</f>
        <v>#REF!</v>
      </c>
    </row>
    <row r="191" spans="1:51" ht="15" customHeight="1">
      <c r="A191" s="86" t="s">
        <v>469</v>
      </c>
      <c r="B191" s="25"/>
      <c r="C191" s="26" t="s">
        <v>1716</v>
      </c>
      <c r="D191" s="23">
        <f>'2022 Srk'!D191</f>
        <v>1312743.8799999999</v>
      </c>
      <c r="E191" s="70">
        <f>'2022 Srk'!E191</f>
        <v>2.0252719039603795E-2</v>
      </c>
      <c r="F191" s="23">
        <f>'2022 Srk'!F191</f>
        <v>1298675.245188138</v>
      </c>
      <c r="G191" s="23">
        <f>'2022 Srk'!G191</f>
        <v>1299181.1859946833</v>
      </c>
      <c r="H191" s="23">
        <f>'2022 Srk'!H191</f>
        <v>-505.94080654531717</v>
      </c>
      <c r="I191" s="23">
        <f>'2022 Srk'!I191</f>
        <v>-104759.04117195394</v>
      </c>
      <c r="J191" s="23">
        <f>'2022 Srk'!J191</f>
        <v>-105264.98197849926</v>
      </c>
      <c r="K191" s="23">
        <f>'2022 Srk'!K191</f>
        <v>49476.235810974795</v>
      </c>
      <c r="L191" s="23"/>
      <c r="M191" s="22">
        <v>1.2860302333924962E-3</v>
      </c>
      <c r="N191" s="27">
        <v>856</v>
      </c>
      <c r="O191" s="1" t="s">
        <v>815</v>
      </c>
      <c r="Q191" s="175"/>
      <c r="S191" s="178"/>
      <c r="T191" s="176"/>
      <c r="U191" s="176"/>
      <c r="V191" s="177"/>
      <c r="W191" s="177"/>
      <c r="X191" s="176"/>
      <c r="Y191" s="177"/>
      <c r="Z191" s="176"/>
      <c r="AA191" s="176"/>
      <c r="AB191" s="177"/>
      <c r="AC191" s="177"/>
      <c r="AD191" s="11"/>
      <c r="AE191" s="151"/>
      <c r="AF191" s="152" t="str">
        <f t="shared" si="4"/>
        <v>Pälkäne Församling</v>
      </c>
      <c r="AG191" s="153" t="e">
        <f>'2022 Srk'!#REF!</f>
        <v>#REF!</v>
      </c>
      <c r="AH191" s="139" t="e">
        <f>'2022 Srk'!#REF!</f>
        <v>#REF!</v>
      </c>
      <c r="AI191" s="154" t="e">
        <f>'2022 Srk'!#REF!</f>
        <v>#REF!</v>
      </c>
      <c r="AJ191" s="154" t="e">
        <f>'2022 Srk'!#REF!</f>
        <v>#REF!</v>
      </c>
      <c r="AK191" s="154" t="e">
        <f>'2022 Srk'!#REF!</f>
        <v>#REF!</v>
      </c>
      <c r="AU191" s="170" t="str">
        <f t="shared" si="5"/>
        <v>Pälkäne Församling</v>
      </c>
      <c r="AV191" s="149" t="e">
        <f>'2022 Srk'!#REF!</f>
        <v>#REF!</v>
      </c>
      <c r="AW191" s="150" t="e">
        <f>'2022 Srk'!#REF!</f>
        <v>#REF!</v>
      </c>
      <c r="AX191" s="149" t="e">
        <f>'2022 Srk'!#REF!</f>
        <v>#REF!</v>
      </c>
      <c r="AY191" s="149" t="e">
        <f>'2022 Srk'!#REF!</f>
        <v>#REF!</v>
      </c>
    </row>
    <row r="192" spans="1:51" ht="15" customHeight="1">
      <c r="A192" s="86" t="s">
        <v>469</v>
      </c>
      <c r="B192" s="25"/>
      <c r="C192" s="26" t="s">
        <v>1174</v>
      </c>
      <c r="D192" s="23">
        <f>'2022 Srk'!D192</f>
        <v>1821002.17</v>
      </c>
      <c r="E192" s="70">
        <f>'2022 Srk'!E192</f>
        <v>5.8951128177415768E-3</v>
      </c>
      <c r="F192" s="23">
        <f>'2022 Srk'!F192</f>
        <v>1801486.5471038276</v>
      </c>
      <c r="G192" s="23">
        <f>'2022 Srk'!G192</f>
        <v>1823458.5009425692</v>
      </c>
      <c r="H192" s="23">
        <f>'2022 Srk'!H192</f>
        <v>-21971.95383874164</v>
      </c>
      <c r="I192" s="23">
        <f>'2022 Srk'!I192</f>
        <v>-145318.85785767098</v>
      </c>
      <c r="J192" s="23">
        <f>'2022 Srk'!J192</f>
        <v>-167290.81169641262</v>
      </c>
      <c r="K192" s="23">
        <f>'2022 Srk'!K192</f>
        <v>68632.072217481473</v>
      </c>
      <c r="L192" s="23"/>
      <c r="M192" s="22">
        <v>4.1807280011783019E-4</v>
      </c>
      <c r="N192" s="27">
        <v>861</v>
      </c>
      <c r="O192" s="1" t="s">
        <v>817</v>
      </c>
      <c r="Q192" s="175"/>
      <c r="S192" s="178"/>
      <c r="T192" s="176"/>
      <c r="U192" s="176"/>
      <c r="V192" s="177"/>
      <c r="W192" s="177"/>
      <c r="X192" s="176"/>
      <c r="Y192" s="177"/>
      <c r="Z192" s="176"/>
      <c r="AA192" s="176"/>
      <c r="AB192" s="177"/>
      <c r="AC192" s="177"/>
      <c r="AD192" s="11"/>
      <c r="AE192" s="151"/>
      <c r="AF192" s="152" t="str">
        <f t="shared" si="4"/>
        <v>Pöytyä församling</v>
      </c>
      <c r="AG192" s="153" t="e">
        <f>'2022 Srk'!#REF!</f>
        <v>#REF!</v>
      </c>
      <c r="AH192" s="139" t="e">
        <f>'2022 Srk'!#REF!</f>
        <v>#REF!</v>
      </c>
      <c r="AI192" s="154" t="e">
        <f>'2022 Srk'!#REF!</f>
        <v>#REF!</v>
      </c>
      <c r="AJ192" s="154" t="e">
        <f>'2022 Srk'!#REF!</f>
        <v>#REF!</v>
      </c>
      <c r="AK192" s="154" t="e">
        <f>'2022 Srk'!#REF!</f>
        <v>#REF!</v>
      </c>
      <c r="AU192" s="170" t="str">
        <f t="shared" si="5"/>
        <v>Pöytyä församling</v>
      </c>
      <c r="AV192" s="149" t="e">
        <f>'2022 Srk'!#REF!</f>
        <v>#REF!</v>
      </c>
      <c r="AW192" s="150" t="e">
        <f>'2022 Srk'!#REF!</f>
        <v>#REF!</v>
      </c>
      <c r="AX192" s="149" t="e">
        <f>'2022 Srk'!#REF!</f>
        <v>#REF!</v>
      </c>
      <c r="AY192" s="149" t="e">
        <f>'2022 Srk'!#REF!</f>
        <v>#REF!</v>
      </c>
    </row>
    <row r="193" spans="1:51" ht="15" customHeight="1">
      <c r="A193" s="86" t="s">
        <v>469</v>
      </c>
      <c r="B193" s="25"/>
      <c r="C193" s="26" t="s">
        <v>1717</v>
      </c>
      <c r="D193" s="23">
        <f>'2022 Srk'!D193</f>
        <v>6442310.9500000002</v>
      </c>
      <c r="E193" s="70">
        <f>'2022 Srk'!E193</f>
        <v>1.8162188464619033E-2</v>
      </c>
      <c r="F193" s="23">
        <f>'2022 Srk'!F193</f>
        <v>6373268.9064750979</v>
      </c>
      <c r="G193" s="23">
        <f>'2022 Srk'!G193</f>
        <v>6357035.3183841128</v>
      </c>
      <c r="H193" s="23">
        <f>'2022 Srk'!H193</f>
        <v>16233.588090985082</v>
      </c>
      <c r="I193" s="23">
        <f>'2022 Srk'!I193</f>
        <v>-514106.61922383506</v>
      </c>
      <c r="J193" s="23">
        <f>'2022 Srk'!J193</f>
        <v>-497873.03113284998</v>
      </c>
      <c r="K193" s="23">
        <f>'2022 Srk'!K193</f>
        <v>242805.39455253459</v>
      </c>
      <c r="L193" s="23"/>
      <c r="M193" s="22">
        <v>5.5998580494473905E-4</v>
      </c>
      <c r="N193" s="27">
        <v>869</v>
      </c>
      <c r="O193" s="1" t="s">
        <v>819</v>
      </c>
      <c r="Q193" s="175"/>
      <c r="S193" s="178"/>
      <c r="T193" s="176"/>
      <c r="U193" s="176"/>
      <c r="V193" s="177"/>
      <c r="W193" s="177"/>
      <c r="X193" s="176"/>
      <c r="Y193" s="177"/>
      <c r="Z193" s="176"/>
      <c r="AA193" s="176"/>
      <c r="AB193" s="177"/>
      <c r="AC193" s="177"/>
      <c r="AD193" s="11"/>
      <c r="AE193" s="151"/>
      <c r="AF193" s="152" t="str">
        <f t="shared" si="4"/>
        <v>Brahestads Församling</v>
      </c>
      <c r="AG193" s="153" t="e">
        <f>'2022 Srk'!#REF!</f>
        <v>#REF!</v>
      </c>
      <c r="AH193" s="139" t="e">
        <f>'2022 Srk'!#REF!</f>
        <v>#REF!</v>
      </c>
      <c r="AI193" s="154" t="e">
        <f>'2022 Srk'!#REF!</f>
        <v>#REF!</v>
      </c>
      <c r="AJ193" s="154" t="e">
        <f>'2022 Srk'!#REF!</f>
        <v>#REF!</v>
      </c>
      <c r="AK193" s="154" t="e">
        <f>'2022 Srk'!#REF!</f>
        <v>#REF!</v>
      </c>
      <c r="AU193" s="170" t="str">
        <f t="shared" si="5"/>
        <v>Brahestads Församling</v>
      </c>
      <c r="AV193" s="149" t="e">
        <f>'2022 Srk'!#REF!</f>
        <v>#REF!</v>
      </c>
      <c r="AW193" s="150" t="e">
        <f>'2022 Srk'!#REF!</f>
        <v>#REF!</v>
      </c>
      <c r="AX193" s="149" t="e">
        <f>'2022 Srk'!#REF!</f>
        <v>#REF!</v>
      </c>
      <c r="AY193" s="149" t="e">
        <f>'2022 Srk'!#REF!</f>
        <v>#REF!</v>
      </c>
    </row>
    <row r="194" spans="1:51" ht="15" customHeight="1">
      <c r="A194" s="86" t="s">
        <v>469</v>
      </c>
      <c r="B194" s="25"/>
      <c r="C194" s="26" t="s">
        <v>1176</v>
      </c>
      <c r="D194" s="23">
        <f>'2022 Srk'!D194</f>
        <v>5257313.8</v>
      </c>
      <c r="E194" s="70">
        <f>'2022 Srk'!E194</f>
        <v>1.0480568231750809E-2</v>
      </c>
      <c r="F194" s="23">
        <f>'2022 Srk'!F194</f>
        <v>5200971.3336054413</v>
      </c>
      <c r="G194" s="23">
        <f>'2022 Srk'!G194</f>
        <v>5246213.0085416948</v>
      </c>
      <c r="H194" s="23">
        <f>'2022 Srk'!H194</f>
        <v>-45241.674936253577</v>
      </c>
      <c r="I194" s="23">
        <f>'2022 Srk'!I194</f>
        <v>-419541.96947243181</v>
      </c>
      <c r="J194" s="23">
        <f>'2022 Srk'!J194</f>
        <v>-464783.64440868539</v>
      </c>
      <c r="K194" s="23">
        <f>'2022 Srk'!K194</f>
        <v>198143.82779761427</v>
      </c>
      <c r="L194" s="23"/>
      <c r="M194" s="22">
        <v>5.1000599520760405E-4</v>
      </c>
      <c r="N194" s="27">
        <v>870</v>
      </c>
      <c r="O194" s="1" t="s">
        <v>821</v>
      </c>
      <c r="Q194" s="175"/>
      <c r="S194" s="178"/>
      <c r="T194" s="176"/>
      <c r="U194" s="176"/>
      <c r="V194" s="177"/>
      <c r="W194" s="177"/>
      <c r="X194" s="176"/>
      <c r="Y194" s="177"/>
      <c r="Z194" s="176"/>
      <c r="AA194" s="176"/>
      <c r="AB194" s="177"/>
      <c r="AC194" s="177"/>
      <c r="AD194" s="11"/>
      <c r="AE194" s="151"/>
      <c r="AF194" s="152" t="str">
        <f t="shared" si="4"/>
        <v>Raseborgs kyrkliga samfällighet</v>
      </c>
      <c r="AG194" s="153" t="e">
        <f>'2022 Srk'!#REF!</f>
        <v>#REF!</v>
      </c>
      <c r="AH194" s="139" t="e">
        <f>'2022 Srk'!#REF!</f>
        <v>#REF!</v>
      </c>
      <c r="AI194" s="154" t="e">
        <f>'2022 Srk'!#REF!</f>
        <v>#REF!</v>
      </c>
      <c r="AJ194" s="154" t="e">
        <f>'2022 Srk'!#REF!</f>
        <v>#REF!</v>
      </c>
      <c r="AK194" s="154" t="e">
        <f>'2022 Srk'!#REF!</f>
        <v>#REF!</v>
      </c>
      <c r="AU194" s="170" t="str">
        <f t="shared" si="5"/>
        <v>Raseborgs kyrkliga samfällighet</v>
      </c>
      <c r="AV194" s="149" t="e">
        <f>'2022 Srk'!#REF!</f>
        <v>#REF!</v>
      </c>
      <c r="AW194" s="150" t="e">
        <f>'2022 Srk'!#REF!</f>
        <v>#REF!</v>
      </c>
      <c r="AX194" s="149" t="e">
        <f>'2022 Srk'!#REF!</f>
        <v>#REF!</v>
      </c>
      <c r="AY194" s="149" t="e">
        <f>'2022 Srk'!#REF!</f>
        <v>#REF!</v>
      </c>
    </row>
    <row r="195" spans="1:51" ht="15" customHeight="1">
      <c r="A195" s="86" t="s">
        <v>469</v>
      </c>
      <c r="B195" s="25"/>
      <c r="C195" s="26" t="s">
        <v>1718</v>
      </c>
      <c r="D195" s="23">
        <f>'2022 Srk'!D195</f>
        <v>3500187.97</v>
      </c>
      <c r="E195" s="70">
        <f>'2022 Srk'!E195</f>
        <v>2.7699781184518324E-2</v>
      </c>
      <c r="F195" s="23">
        <f>'2022 Srk'!F195</f>
        <v>3462676.5657778741</v>
      </c>
      <c r="G195" s="23">
        <f>'2022 Srk'!G195</f>
        <v>3471537.0436762031</v>
      </c>
      <c r="H195" s="23">
        <f>'2022 Srk'!H195</f>
        <v>-8860.4778983290307</v>
      </c>
      <c r="I195" s="23">
        <f>'2022 Srk'!I195</f>
        <v>-279320.54473474901</v>
      </c>
      <c r="J195" s="23">
        <f>'2022 Srk'!J195</f>
        <v>-288181.02263307804</v>
      </c>
      <c r="K195" s="23">
        <f>'2022 Srk'!K195</f>
        <v>131919.20223346021</v>
      </c>
      <c r="L195" s="23"/>
      <c r="M195" s="22">
        <v>4.7809789366962742E-4</v>
      </c>
      <c r="N195" s="27">
        <v>876</v>
      </c>
      <c r="O195" s="1" t="s">
        <v>823</v>
      </c>
      <c r="Q195" s="175"/>
      <c r="S195" s="178"/>
      <c r="T195" s="176"/>
      <c r="U195" s="176"/>
      <c r="V195" s="177"/>
      <c r="W195" s="177"/>
      <c r="X195" s="176"/>
      <c r="Y195" s="177"/>
      <c r="Z195" s="176"/>
      <c r="AA195" s="176"/>
      <c r="AB195" s="177"/>
      <c r="AC195" s="177"/>
      <c r="AD195" s="11"/>
      <c r="AE195" s="151"/>
      <c r="AF195" s="152" t="str">
        <f t="shared" si="4"/>
        <v>Reso Församling</v>
      </c>
      <c r="AG195" s="153" t="e">
        <f>'2022 Srk'!#REF!</f>
        <v>#REF!</v>
      </c>
      <c r="AH195" s="139" t="e">
        <f>'2022 Srk'!#REF!</f>
        <v>#REF!</v>
      </c>
      <c r="AI195" s="154" t="e">
        <f>'2022 Srk'!#REF!</f>
        <v>#REF!</v>
      </c>
      <c r="AJ195" s="154" t="e">
        <f>'2022 Srk'!#REF!</f>
        <v>#REF!</v>
      </c>
      <c r="AK195" s="154" t="e">
        <f>'2022 Srk'!#REF!</f>
        <v>#REF!</v>
      </c>
      <c r="AU195" s="170" t="str">
        <f t="shared" si="5"/>
        <v>Reso Församling</v>
      </c>
      <c r="AV195" s="149" t="e">
        <f>'2022 Srk'!#REF!</f>
        <v>#REF!</v>
      </c>
      <c r="AW195" s="150" t="e">
        <f>'2022 Srk'!#REF!</f>
        <v>#REF!</v>
      </c>
      <c r="AX195" s="149" t="e">
        <f>'2022 Srk'!#REF!</f>
        <v>#REF!</v>
      </c>
      <c r="AY195" s="149" t="e">
        <f>'2022 Srk'!#REF!</f>
        <v>#REF!</v>
      </c>
    </row>
    <row r="196" spans="1:51" ht="15" customHeight="1">
      <c r="A196" s="86" t="s">
        <v>469</v>
      </c>
      <c r="B196" s="25"/>
      <c r="C196" s="26" t="s">
        <v>1719</v>
      </c>
      <c r="D196" s="23">
        <f>'2022 Srk'!D196</f>
        <v>641377.73</v>
      </c>
      <c r="E196" s="70">
        <f>'2022 Srk'!E196</f>
        <v>1.2649096901533596E-3</v>
      </c>
      <c r="F196" s="23">
        <f>'2022 Srk'!F196</f>
        <v>634504.10507033661</v>
      </c>
      <c r="G196" s="23">
        <f>'2022 Srk'!G196</f>
        <v>646129.22358743532</v>
      </c>
      <c r="H196" s="23">
        <f>'2022 Srk'!H196</f>
        <v>-11625.118517098716</v>
      </c>
      <c r="I196" s="23">
        <f>'2022 Srk'!I196</f>
        <v>-51182.958875301985</v>
      </c>
      <c r="J196" s="23">
        <f>'2022 Srk'!J196</f>
        <v>-62808.077392400701</v>
      </c>
      <c r="K196" s="23">
        <f>'2022 Srk'!K196</f>
        <v>24172.998478109628</v>
      </c>
      <c r="L196" s="23"/>
      <c r="M196" s="22">
        <v>6.8623801097672488E-4</v>
      </c>
      <c r="N196" s="27">
        <v>880</v>
      </c>
      <c r="O196" s="1" t="s">
        <v>827</v>
      </c>
      <c r="Q196" s="175"/>
      <c r="S196" s="178"/>
      <c r="T196" s="176"/>
      <c r="U196" s="176"/>
      <c r="V196" s="177"/>
      <c r="W196" s="177"/>
      <c r="X196" s="176"/>
      <c r="Y196" s="177"/>
      <c r="Z196" s="176"/>
      <c r="AA196" s="176"/>
      <c r="AB196" s="177"/>
      <c r="AC196" s="177"/>
      <c r="AD196" s="11"/>
      <c r="AE196" s="151"/>
      <c r="AF196" s="152" t="str">
        <f t="shared" si="4"/>
        <v>Ranua Församling</v>
      </c>
      <c r="AG196" s="153" t="e">
        <f>'2022 Srk'!#REF!</f>
        <v>#REF!</v>
      </c>
      <c r="AH196" s="139" t="e">
        <f>'2022 Srk'!#REF!</f>
        <v>#REF!</v>
      </c>
      <c r="AI196" s="154" t="e">
        <f>'2022 Srk'!#REF!</f>
        <v>#REF!</v>
      </c>
      <c r="AJ196" s="154" t="e">
        <f>'2022 Srk'!#REF!</f>
        <v>#REF!</v>
      </c>
      <c r="AK196" s="154" t="e">
        <f>'2022 Srk'!#REF!</f>
        <v>#REF!</v>
      </c>
      <c r="AU196" s="170" t="str">
        <f t="shared" si="5"/>
        <v>Ranua Församling</v>
      </c>
      <c r="AV196" s="149" t="e">
        <f>'2022 Srk'!#REF!</f>
        <v>#REF!</v>
      </c>
      <c r="AW196" s="150" t="e">
        <f>'2022 Srk'!#REF!</f>
        <v>#REF!</v>
      </c>
      <c r="AX196" s="149" t="e">
        <f>'2022 Srk'!#REF!</f>
        <v>#REF!</v>
      </c>
      <c r="AY196" s="149" t="e">
        <f>'2022 Srk'!#REF!</f>
        <v>#REF!</v>
      </c>
    </row>
    <row r="197" spans="1:51" ht="15" customHeight="1">
      <c r="A197" s="86" t="s">
        <v>469</v>
      </c>
      <c r="B197" s="25"/>
      <c r="C197" s="26" t="s">
        <v>1179</v>
      </c>
      <c r="D197" s="23">
        <f>'2022 Srk'!D197</f>
        <v>7122343.1500000004</v>
      </c>
      <c r="E197" s="70">
        <f>'2022 Srk'!E197</f>
        <v>5.7519021217211641E-3</v>
      </c>
      <c r="F197" s="23">
        <f>'2022 Srk'!F197</f>
        <v>7046013.2228080221</v>
      </c>
      <c r="G197" s="23">
        <f>'2022 Srk'!G197</f>
        <v>7112186.0722512761</v>
      </c>
      <c r="H197" s="23">
        <f>'2022 Srk'!H197</f>
        <v>-66172.849443254061</v>
      </c>
      <c r="I197" s="23">
        <f>'2022 Srk'!I197</f>
        <v>-568374.26603857742</v>
      </c>
      <c r="J197" s="23">
        <f>'2022 Srk'!J197</f>
        <v>-634547.11548183148</v>
      </c>
      <c r="K197" s="23">
        <f>'2022 Srk'!K197</f>
        <v>268435.24817352882</v>
      </c>
      <c r="L197" s="23"/>
      <c r="M197" s="22">
        <v>1.103537101383845E-3</v>
      </c>
      <c r="N197" s="27">
        <v>883</v>
      </c>
      <c r="O197" s="1" t="s">
        <v>829</v>
      </c>
      <c r="Q197" s="175"/>
      <c r="S197" s="178"/>
      <c r="T197" s="176"/>
      <c r="U197" s="176"/>
      <c r="V197" s="177"/>
      <c r="W197" s="177"/>
      <c r="X197" s="176"/>
      <c r="Y197" s="177"/>
      <c r="Z197" s="176"/>
      <c r="AA197" s="176"/>
      <c r="AB197" s="177"/>
      <c r="AC197" s="177"/>
      <c r="AD197" s="11"/>
      <c r="AE197" s="151"/>
      <c r="AF197" s="152" t="str">
        <f t="shared" si="4"/>
        <v>Raumo församling</v>
      </c>
      <c r="AG197" s="153" t="e">
        <f>'2022 Srk'!#REF!</f>
        <v>#REF!</v>
      </c>
      <c r="AH197" s="139" t="e">
        <f>'2022 Srk'!#REF!</f>
        <v>#REF!</v>
      </c>
      <c r="AI197" s="154" t="e">
        <f>'2022 Srk'!#REF!</f>
        <v>#REF!</v>
      </c>
      <c r="AJ197" s="154" t="e">
        <f>'2022 Srk'!#REF!</f>
        <v>#REF!</v>
      </c>
      <c r="AK197" s="154" t="e">
        <f>'2022 Srk'!#REF!</f>
        <v>#REF!</v>
      </c>
      <c r="AU197" s="170" t="str">
        <f t="shared" si="5"/>
        <v>Raumo församling</v>
      </c>
      <c r="AV197" s="149" t="e">
        <f>'2022 Srk'!#REF!</f>
        <v>#REF!</v>
      </c>
      <c r="AW197" s="150" t="e">
        <f>'2022 Srk'!#REF!</f>
        <v>#REF!</v>
      </c>
      <c r="AX197" s="149" t="e">
        <f>'2022 Srk'!#REF!</f>
        <v>#REF!</v>
      </c>
      <c r="AY197" s="149" t="e">
        <f>'2022 Srk'!#REF!</f>
        <v>#REF!</v>
      </c>
    </row>
    <row r="198" spans="1:51" ht="15" customHeight="1">
      <c r="A198" s="86" t="s">
        <v>469</v>
      </c>
      <c r="B198" s="25"/>
      <c r="C198" s="26" t="s">
        <v>1720</v>
      </c>
      <c r="D198" s="23">
        <f>'2022 Srk'!D198</f>
        <v>543099.55000000005</v>
      </c>
      <c r="E198" s="70">
        <f>'2022 Srk'!E198</f>
        <v>2.818585193134604E-2</v>
      </c>
      <c r="F198" s="23">
        <f>'2022 Srk'!F198</f>
        <v>537279.16922973387</v>
      </c>
      <c r="G198" s="23">
        <f>'2022 Srk'!G198</f>
        <v>531507.15533819119</v>
      </c>
      <c r="H198" s="23">
        <f>'2022 Srk'!H198</f>
        <v>5772.0138915426796</v>
      </c>
      <c r="I198" s="23">
        <f>'2022 Srk'!I198</f>
        <v>-43340.204426563141</v>
      </c>
      <c r="J198" s="23">
        <f>'2022 Srk'!J198</f>
        <v>-37568.190535020462</v>
      </c>
      <c r="K198" s="23">
        <f>'2022 Srk'!K198</f>
        <v>20468.974804616344</v>
      </c>
      <c r="L198" s="23"/>
      <c r="M198" s="22">
        <v>4.9797076540732371E-4</v>
      </c>
      <c r="N198" s="27">
        <v>888</v>
      </c>
      <c r="O198" s="1" t="s">
        <v>831</v>
      </c>
      <c r="Q198" s="175"/>
      <c r="S198" s="178"/>
      <c r="T198" s="176"/>
      <c r="U198" s="176"/>
      <c r="V198" s="177"/>
      <c r="W198" s="177"/>
      <c r="X198" s="176"/>
      <c r="Y198" s="177"/>
      <c r="Z198" s="176"/>
      <c r="AA198" s="176"/>
      <c r="AB198" s="177"/>
      <c r="AC198" s="177"/>
      <c r="AD198" s="11"/>
      <c r="AE198" s="151"/>
      <c r="AF198" s="152" t="str">
        <f t="shared" si="4"/>
        <v>Rautalampi Församling</v>
      </c>
      <c r="AG198" s="153" t="e">
        <f>'2022 Srk'!#REF!</f>
        <v>#REF!</v>
      </c>
      <c r="AH198" s="139" t="e">
        <f>'2022 Srk'!#REF!</f>
        <v>#REF!</v>
      </c>
      <c r="AI198" s="154" t="e">
        <f>'2022 Srk'!#REF!</f>
        <v>#REF!</v>
      </c>
      <c r="AJ198" s="154" t="e">
        <f>'2022 Srk'!#REF!</f>
        <v>#REF!</v>
      </c>
      <c r="AK198" s="154" t="e">
        <f>'2022 Srk'!#REF!</f>
        <v>#REF!</v>
      </c>
      <c r="AU198" s="170" t="str">
        <f t="shared" si="5"/>
        <v>Rautalampi Församling</v>
      </c>
      <c r="AV198" s="149" t="e">
        <f>'2022 Srk'!#REF!</f>
        <v>#REF!</v>
      </c>
      <c r="AW198" s="150" t="e">
        <f>'2022 Srk'!#REF!</f>
        <v>#REF!</v>
      </c>
      <c r="AX198" s="149" t="e">
        <f>'2022 Srk'!#REF!</f>
        <v>#REF!</v>
      </c>
      <c r="AY198" s="149" t="e">
        <f>'2022 Srk'!#REF!</f>
        <v>#REF!</v>
      </c>
    </row>
    <row r="199" spans="1:51" ht="15" customHeight="1">
      <c r="A199" s="86" t="s">
        <v>469</v>
      </c>
      <c r="B199" s="25"/>
      <c r="C199" s="26" t="s">
        <v>1721</v>
      </c>
      <c r="D199" s="23">
        <f>'2022 Srk'!D199</f>
        <v>237882.26</v>
      </c>
      <c r="E199" s="70">
        <f>'2022 Srk'!E199</f>
        <v>-9.0055989735214892E-3</v>
      </c>
      <c r="F199" s="23">
        <f>'2022 Srk'!F199</f>
        <v>235332.88331262945</v>
      </c>
      <c r="G199" s="23">
        <f>'2022 Srk'!G199</f>
        <v>237928.83275861118</v>
      </c>
      <c r="H199" s="23">
        <f>'2022 Srk'!H199</f>
        <v>-2595.9494459817361</v>
      </c>
      <c r="I199" s="23">
        <f>'2022 Srk'!I199</f>
        <v>-18983.381182792076</v>
      </c>
      <c r="J199" s="23">
        <f>'2022 Srk'!J199</f>
        <v>-21579.330628773812</v>
      </c>
      <c r="K199" s="23">
        <f>'2022 Srk'!K199</f>
        <v>8965.5864866859029</v>
      </c>
      <c r="L199" s="23"/>
      <c r="M199" s="22">
        <v>1.1497032175763868E-3</v>
      </c>
      <c r="N199" s="27">
        <v>879</v>
      </c>
      <c r="O199" s="1" t="s">
        <v>825</v>
      </c>
      <c r="Q199" s="175"/>
      <c r="S199" s="178"/>
      <c r="T199" s="176"/>
      <c r="U199" s="176"/>
      <c r="V199" s="177"/>
      <c r="W199" s="177"/>
      <c r="X199" s="176"/>
      <c r="Y199" s="177"/>
      <c r="Z199" s="176"/>
      <c r="AA199" s="176"/>
      <c r="AB199" s="177"/>
      <c r="AC199" s="177"/>
      <c r="AD199" s="11"/>
      <c r="AE199" s="151"/>
      <c r="AF199" s="152" t="str">
        <f t="shared" si="4"/>
        <v>Rautavaara Församling</v>
      </c>
      <c r="AG199" s="153" t="e">
        <f>'2022 Srk'!#REF!</f>
        <v>#REF!</v>
      </c>
      <c r="AH199" s="139" t="e">
        <f>'2022 Srk'!#REF!</f>
        <v>#REF!</v>
      </c>
      <c r="AI199" s="154" t="e">
        <f>'2022 Srk'!#REF!</f>
        <v>#REF!</v>
      </c>
      <c r="AJ199" s="154" t="e">
        <f>'2022 Srk'!#REF!</f>
        <v>#REF!</v>
      </c>
      <c r="AK199" s="154" t="e">
        <f>'2022 Srk'!#REF!</f>
        <v>#REF!</v>
      </c>
      <c r="AU199" s="170" t="str">
        <f t="shared" si="5"/>
        <v>Rautavaara Församling</v>
      </c>
      <c r="AV199" s="149" t="e">
        <f>'2022 Srk'!#REF!</f>
        <v>#REF!</v>
      </c>
      <c r="AW199" s="150" t="e">
        <f>'2022 Srk'!#REF!</f>
        <v>#REF!</v>
      </c>
      <c r="AX199" s="149" t="e">
        <f>'2022 Srk'!#REF!</f>
        <v>#REF!</v>
      </c>
      <c r="AY199" s="149" t="e">
        <f>'2022 Srk'!#REF!</f>
        <v>#REF!</v>
      </c>
    </row>
    <row r="200" spans="1:51" ht="15" customHeight="1">
      <c r="A200" s="86" t="s">
        <v>469</v>
      </c>
      <c r="B200" s="25"/>
      <c r="C200" s="26" t="s">
        <v>1722</v>
      </c>
      <c r="D200" s="23">
        <f>'2022 Srk'!D200</f>
        <v>536445.79</v>
      </c>
      <c r="E200" s="70">
        <f>'2022 Srk'!E200</f>
        <v>2.8825541693508594E-2</v>
      </c>
      <c r="F200" s="23">
        <f>'2022 Srk'!F200</f>
        <v>530696.71736606723</v>
      </c>
      <c r="G200" s="23">
        <f>'2022 Srk'!G200</f>
        <v>525010.17956392281</v>
      </c>
      <c r="H200" s="23">
        <f>'2022 Srk'!H200</f>
        <v>5686.5378021444194</v>
      </c>
      <c r="I200" s="23">
        <f>'2022 Srk'!I200</f>
        <v>-42809.223838187972</v>
      </c>
      <c r="J200" s="23">
        <f>'2022 Srk'!J200</f>
        <v>-37122.686036043553</v>
      </c>
      <c r="K200" s="23">
        <f>'2022 Srk'!K200</f>
        <v>20218.200069494647</v>
      </c>
      <c r="L200" s="23"/>
      <c r="M200" s="22">
        <v>4.5316508973470177E-4</v>
      </c>
      <c r="N200" s="27">
        <v>844</v>
      </c>
      <c r="O200" s="1" t="s">
        <v>805</v>
      </c>
      <c r="Q200" s="175"/>
      <c r="S200" s="178"/>
      <c r="T200" s="176"/>
      <c r="U200" s="176"/>
      <c r="V200" s="177"/>
      <c r="W200" s="177"/>
      <c r="X200" s="176"/>
      <c r="Y200" s="177"/>
      <c r="Z200" s="176"/>
      <c r="AA200" s="176"/>
      <c r="AB200" s="177"/>
      <c r="AC200" s="177"/>
      <c r="AD200" s="11"/>
      <c r="AE200" s="151"/>
      <c r="AF200" s="152" t="str">
        <f t="shared" si="4"/>
        <v>Reisjärvi Församling</v>
      </c>
      <c r="AG200" s="153" t="e">
        <f>'2022 Srk'!#REF!</f>
        <v>#REF!</v>
      </c>
      <c r="AH200" s="139" t="e">
        <f>'2022 Srk'!#REF!</f>
        <v>#REF!</v>
      </c>
      <c r="AI200" s="154" t="e">
        <f>'2022 Srk'!#REF!</f>
        <v>#REF!</v>
      </c>
      <c r="AJ200" s="154" t="e">
        <f>'2022 Srk'!#REF!</f>
        <v>#REF!</v>
      </c>
      <c r="AK200" s="154" t="e">
        <f>'2022 Srk'!#REF!</f>
        <v>#REF!</v>
      </c>
      <c r="AU200" s="170" t="str">
        <f t="shared" si="5"/>
        <v>Reisjärvi Församling</v>
      </c>
      <c r="AV200" s="149" t="e">
        <f>'2022 Srk'!#REF!</f>
        <v>#REF!</v>
      </c>
      <c r="AW200" s="150" t="e">
        <f>'2022 Srk'!#REF!</f>
        <v>#REF!</v>
      </c>
      <c r="AX200" s="149" t="e">
        <f>'2022 Srk'!#REF!</f>
        <v>#REF!</v>
      </c>
      <c r="AY200" s="149" t="e">
        <f>'2022 Srk'!#REF!</f>
        <v>#REF!</v>
      </c>
    </row>
    <row r="201" spans="1:51" ht="15" customHeight="1">
      <c r="A201" s="86" t="s">
        <v>469</v>
      </c>
      <c r="B201" s="25"/>
      <c r="C201" s="26" t="s">
        <v>1723</v>
      </c>
      <c r="D201" s="23">
        <f>'2022 Srk'!D201</f>
        <v>4648532.51</v>
      </c>
      <c r="E201" s="70">
        <f>'2022 Srk'!E201</f>
        <v>6.7220909665424156E-3</v>
      </c>
      <c r="F201" s="23">
        <f>'2022 Srk'!F201</f>
        <v>4598714.3335143803</v>
      </c>
      <c r="G201" s="23">
        <f>'2022 Srk'!G201</f>
        <v>4640238.8281117771</v>
      </c>
      <c r="H201" s="23">
        <f>'2022 Srk'!H201</f>
        <v>-41524.494597396813</v>
      </c>
      <c r="I201" s="23">
        <f>'2022 Srk'!I201</f>
        <v>-370960.25814590469</v>
      </c>
      <c r="J201" s="23">
        <f>'2022 Srk'!J201</f>
        <v>-412484.75274330151</v>
      </c>
      <c r="K201" s="23">
        <f>'2022 Srk'!K201</f>
        <v>175199.36230039221</v>
      </c>
      <c r="L201" s="23"/>
      <c r="M201" s="22">
        <v>1.3773115998863758E-3</v>
      </c>
      <c r="N201" s="27">
        <v>897</v>
      </c>
      <c r="O201" s="1" t="s">
        <v>833</v>
      </c>
      <c r="Q201" s="175"/>
      <c r="S201" s="178"/>
      <c r="T201" s="176"/>
      <c r="U201" s="176"/>
      <c r="V201" s="177"/>
      <c r="W201" s="177"/>
      <c r="X201" s="176"/>
      <c r="Y201" s="177"/>
      <c r="Z201" s="176"/>
      <c r="AA201" s="176"/>
      <c r="AB201" s="177"/>
      <c r="AC201" s="177"/>
      <c r="AD201" s="11"/>
      <c r="AE201" s="151"/>
      <c r="AF201" s="152" t="str">
        <f t="shared" si="4"/>
        <v>Riihimäki Församling</v>
      </c>
      <c r="AG201" s="153" t="e">
        <f>'2022 Srk'!#REF!</f>
        <v>#REF!</v>
      </c>
      <c r="AH201" s="139" t="e">
        <f>'2022 Srk'!#REF!</f>
        <v>#REF!</v>
      </c>
      <c r="AI201" s="154" t="e">
        <f>'2022 Srk'!#REF!</f>
        <v>#REF!</v>
      </c>
      <c r="AJ201" s="154" t="e">
        <f>'2022 Srk'!#REF!</f>
        <v>#REF!</v>
      </c>
      <c r="AK201" s="154" t="e">
        <f>'2022 Srk'!#REF!</f>
        <v>#REF!</v>
      </c>
      <c r="AU201" s="170" t="str">
        <f t="shared" si="5"/>
        <v>Riihimäki Församling</v>
      </c>
      <c r="AV201" s="149" t="e">
        <f>'2022 Srk'!#REF!</f>
        <v>#REF!</v>
      </c>
      <c r="AW201" s="150" t="e">
        <f>'2022 Srk'!#REF!</f>
        <v>#REF!</v>
      </c>
      <c r="AX201" s="149" t="e">
        <f>'2022 Srk'!#REF!</f>
        <v>#REF!</v>
      </c>
      <c r="AY201" s="149" t="e">
        <f>'2022 Srk'!#REF!</f>
        <v>#REF!</v>
      </c>
    </row>
    <row r="202" spans="1:51" ht="15" customHeight="1">
      <c r="A202" s="86" t="s">
        <v>469</v>
      </c>
      <c r="B202" s="25"/>
      <c r="C202" s="26" t="s">
        <v>1567</v>
      </c>
      <c r="D202" s="23">
        <f>'2022 Srk'!D202</f>
        <v>230056.68</v>
      </c>
      <c r="E202" s="70">
        <f>'2022 Srk'!E202</f>
        <v>5.4556845954002231E-2</v>
      </c>
      <c r="F202" s="23">
        <f>'2022 Srk'!F202</f>
        <v>227591.16980699162</v>
      </c>
      <c r="G202" s="23">
        <f>'2022 Srk'!G202</f>
        <v>220742.58547914197</v>
      </c>
      <c r="H202" s="23">
        <f>'2022 Srk'!H202</f>
        <v>6848.5843278496468</v>
      </c>
      <c r="I202" s="23">
        <f>'2022 Srk'!I202</f>
        <v>-18358.88750210973</v>
      </c>
      <c r="J202" s="23">
        <f>'2022 Srk'!J202</f>
        <v>-11510.303174260083</v>
      </c>
      <c r="K202" s="23">
        <f>'2022 Srk'!K202</f>
        <v>8670.6468207415837</v>
      </c>
      <c r="L202" s="23"/>
      <c r="M202" s="22">
        <v>1.9874261148376021E-3</v>
      </c>
      <c r="N202" s="27">
        <v>900</v>
      </c>
      <c r="O202" s="1" t="s">
        <v>835</v>
      </c>
      <c r="Q202" s="175"/>
      <c r="S202" s="178"/>
      <c r="T202" s="176"/>
      <c r="U202" s="176"/>
      <c r="V202" s="177"/>
      <c r="W202" s="177"/>
      <c r="X202" s="176"/>
      <c r="Y202" s="177"/>
      <c r="Z202" s="176"/>
      <c r="AA202" s="176"/>
      <c r="AB202" s="177"/>
      <c r="AC202" s="177"/>
      <c r="AD202" s="11"/>
      <c r="AE202" s="151"/>
      <c r="AF202" s="152" t="str">
        <f t="shared" si="4"/>
        <v>Rikssvenska Olaus Petri-Församlingen</v>
      </c>
      <c r="AG202" s="153" t="e">
        <f>'2022 Srk'!#REF!</f>
        <v>#REF!</v>
      </c>
      <c r="AH202" s="139" t="e">
        <f>'2022 Srk'!#REF!</f>
        <v>#REF!</v>
      </c>
      <c r="AI202" s="154" t="e">
        <f>'2022 Srk'!#REF!</f>
        <v>#REF!</v>
      </c>
      <c r="AJ202" s="154" t="e">
        <f>'2022 Srk'!#REF!</f>
        <v>#REF!</v>
      </c>
      <c r="AK202" s="154" t="e">
        <f>'2022 Srk'!#REF!</f>
        <v>#REF!</v>
      </c>
      <c r="AU202" s="170" t="str">
        <f t="shared" si="5"/>
        <v>Rikssvenska Olaus Petri-Församlingen</v>
      </c>
      <c r="AV202" s="149" t="e">
        <f>'2022 Srk'!#REF!</f>
        <v>#REF!</v>
      </c>
      <c r="AW202" s="150" t="e">
        <f>'2022 Srk'!#REF!</f>
        <v>#REF!</v>
      </c>
      <c r="AX202" s="149" t="e">
        <f>'2022 Srk'!#REF!</f>
        <v>#REF!</v>
      </c>
      <c r="AY202" s="149" t="e">
        <f>'2022 Srk'!#REF!</f>
        <v>#REF!</v>
      </c>
    </row>
    <row r="203" spans="1:51" ht="15" customHeight="1">
      <c r="A203" s="86" t="s">
        <v>469</v>
      </c>
      <c r="B203" s="25"/>
      <c r="C203" s="26" t="s">
        <v>1724</v>
      </c>
      <c r="D203" s="23">
        <f>'2022 Srk'!D203</f>
        <v>10683168.99</v>
      </c>
      <c r="E203" s="70">
        <f>'2022 Srk'!E203</f>
        <v>0.11343086518672574</v>
      </c>
      <c r="F203" s="23">
        <f>'2022 Srk'!F203</f>
        <v>10568677.804443138</v>
      </c>
      <c r="G203" s="23">
        <f>'2022 Srk'!G203</f>
        <v>10525188.308518719</v>
      </c>
      <c r="H203" s="23">
        <f>'2022 Srk'!H203</f>
        <v>43489.495924418792</v>
      </c>
      <c r="I203" s="23">
        <f>'2022 Srk'!I203</f>
        <v>-852533.80885717936</v>
      </c>
      <c r="J203" s="23">
        <f>'2022 Srk'!J203</f>
        <v>-809044.31293276057</v>
      </c>
      <c r="K203" s="23">
        <f>'2022 Srk'!K203</f>
        <v>402639.84179285116</v>
      </c>
      <c r="L203" s="23"/>
      <c r="M203" s="22">
        <v>6.0330466713325655E-4</v>
      </c>
      <c r="N203" s="27">
        <v>914</v>
      </c>
      <c r="O203" s="1" t="s">
        <v>843</v>
      </c>
      <c r="Q203" s="175"/>
      <c r="S203" s="178"/>
      <c r="T203" s="176"/>
      <c r="U203" s="176"/>
      <c r="V203" s="177"/>
      <c r="W203" s="177"/>
      <c r="X203" s="176"/>
      <c r="Y203" s="177"/>
      <c r="Z203" s="176"/>
      <c r="AA203" s="176"/>
      <c r="AB203" s="177"/>
      <c r="AC203" s="177"/>
      <c r="AD203" s="11"/>
      <c r="AE203" s="151"/>
      <c r="AF203" s="152" t="str">
        <f t="shared" si="4"/>
        <v>Rovaniemi Församling</v>
      </c>
      <c r="AG203" s="153" t="e">
        <f>'2022 Srk'!#REF!</f>
        <v>#REF!</v>
      </c>
      <c r="AH203" s="139" t="e">
        <f>'2022 Srk'!#REF!</f>
        <v>#REF!</v>
      </c>
      <c r="AI203" s="154" t="e">
        <f>'2022 Srk'!#REF!</f>
        <v>#REF!</v>
      </c>
      <c r="AJ203" s="154" t="e">
        <f>'2022 Srk'!#REF!</f>
        <v>#REF!</v>
      </c>
      <c r="AK203" s="154" t="e">
        <f>'2022 Srk'!#REF!</f>
        <v>#REF!</v>
      </c>
      <c r="AU203" s="170" t="str">
        <f t="shared" si="5"/>
        <v>Rovaniemi Församling</v>
      </c>
      <c r="AV203" s="149" t="e">
        <f>'2022 Srk'!#REF!</f>
        <v>#REF!</v>
      </c>
      <c r="AW203" s="150" t="e">
        <f>'2022 Srk'!#REF!</f>
        <v>#REF!</v>
      </c>
      <c r="AX203" s="149" t="e">
        <f>'2022 Srk'!#REF!</f>
        <v>#REF!</v>
      </c>
      <c r="AY203" s="149" t="e">
        <f>'2022 Srk'!#REF!</f>
        <v>#REF!</v>
      </c>
    </row>
    <row r="204" spans="1:51" ht="15" customHeight="1">
      <c r="A204" s="86" t="s">
        <v>469</v>
      </c>
      <c r="B204" s="25"/>
      <c r="C204" s="26" t="s">
        <v>1725</v>
      </c>
      <c r="D204" s="23">
        <f>'2022 Srk'!D204</f>
        <v>1703498.62</v>
      </c>
      <c r="E204" s="70">
        <f>'2022 Srk'!E204</f>
        <v>6.0736719732612521E-3</v>
      </c>
      <c r="F204" s="23">
        <f>'2022 Srk'!F204</f>
        <v>1685242.2789479354</v>
      </c>
      <c r="G204" s="23">
        <f>'2022 Srk'!G204</f>
        <v>1698545.7881035174</v>
      </c>
      <c r="H204" s="23">
        <f>'2022 Srk'!H204</f>
        <v>-13303.509155581938</v>
      </c>
      <c r="I204" s="23">
        <f>'2022 Srk'!I204</f>
        <v>-135941.8884275787</v>
      </c>
      <c r="J204" s="23">
        <f>'2022 Srk'!J204</f>
        <v>-149245.39758316064</v>
      </c>
      <c r="K204" s="23">
        <f>'2022 Srk'!K204</f>
        <v>64203.460180511502</v>
      </c>
      <c r="L204" s="23"/>
      <c r="M204" s="22">
        <v>5.7461202987686292E-3</v>
      </c>
      <c r="N204" s="27">
        <v>1087</v>
      </c>
      <c r="O204" s="1" t="s">
        <v>839</v>
      </c>
      <c r="Q204" s="175"/>
      <c r="S204" s="178"/>
      <c r="T204" s="176"/>
      <c r="U204" s="176"/>
      <c r="V204" s="177"/>
      <c r="W204" s="177"/>
      <c r="X204" s="176"/>
      <c r="Y204" s="177"/>
      <c r="Z204" s="176"/>
      <c r="AA204" s="176"/>
      <c r="AB204" s="177"/>
      <c r="AC204" s="177"/>
      <c r="AD204" s="11"/>
      <c r="AE204" s="151"/>
      <c r="AF204" s="152" t="str">
        <f t="shared" si="4"/>
        <v>Ruokolahti Församling</v>
      </c>
      <c r="AG204" s="153" t="e">
        <f>'2022 Srk'!#REF!</f>
        <v>#REF!</v>
      </c>
      <c r="AH204" s="139" t="e">
        <f>'2022 Srk'!#REF!</f>
        <v>#REF!</v>
      </c>
      <c r="AI204" s="154" t="e">
        <f>'2022 Srk'!#REF!</f>
        <v>#REF!</v>
      </c>
      <c r="AJ204" s="154" t="e">
        <f>'2022 Srk'!#REF!</f>
        <v>#REF!</v>
      </c>
      <c r="AK204" s="154" t="e">
        <f>'2022 Srk'!#REF!</f>
        <v>#REF!</v>
      </c>
      <c r="AU204" s="170" t="str">
        <f t="shared" si="5"/>
        <v>Ruokolahti Församling</v>
      </c>
      <c r="AV204" s="149" t="e">
        <f>'2022 Srk'!#REF!</f>
        <v>#REF!</v>
      </c>
      <c r="AW204" s="150" t="e">
        <f>'2022 Srk'!#REF!</f>
        <v>#REF!</v>
      </c>
      <c r="AX204" s="149" t="e">
        <f>'2022 Srk'!#REF!</f>
        <v>#REF!</v>
      </c>
      <c r="AY204" s="149" t="e">
        <f>'2022 Srk'!#REF!</f>
        <v>#REF!</v>
      </c>
    </row>
    <row r="205" spans="1:51" ht="15" customHeight="1">
      <c r="A205" s="86" t="s">
        <v>469</v>
      </c>
      <c r="B205" s="25"/>
      <c r="C205" s="26" t="s">
        <v>1726</v>
      </c>
      <c r="D205" s="23">
        <f>'2022 Srk'!D205</f>
        <v>765918.13</v>
      </c>
      <c r="E205" s="70">
        <f>'2022 Srk'!E205</f>
        <v>-2.2995356448562099E-2</v>
      </c>
      <c r="F205" s="23">
        <f>'2022 Srk'!F205</f>
        <v>757709.80952643277</v>
      </c>
      <c r="G205" s="23">
        <f>'2022 Srk'!G205</f>
        <v>774757.78978866572</v>
      </c>
      <c r="H205" s="23">
        <f>'2022 Srk'!H205</f>
        <v>-17047.980262232944</v>
      </c>
      <c r="I205" s="23">
        <f>'2022 Srk'!I205</f>
        <v>-61121.480082631191</v>
      </c>
      <c r="J205" s="23">
        <f>'2022 Srk'!J205</f>
        <v>-78169.460344864143</v>
      </c>
      <c r="K205" s="23">
        <f>'2022 Srk'!K205</f>
        <v>28866.823596832048</v>
      </c>
      <c r="L205" s="23"/>
      <c r="M205" s="22">
        <v>7.1418831114105508E-3</v>
      </c>
      <c r="N205" s="27">
        <v>917</v>
      </c>
      <c r="O205" s="1" t="s">
        <v>845</v>
      </c>
      <c r="Q205" s="175"/>
      <c r="S205" s="178"/>
      <c r="T205" s="176"/>
      <c r="U205" s="176"/>
      <c r="V205" s="177"/>
      <c r="W205" s="177"/>
      <c r="X205" s="176"/>
      <c r="Y205" s="177"/>
      <c r="Z205" s="176"/>
      <c r="AA205" s="176"/>
      <c r="AB205" s="177"/>
      <c r="AC205" s="177"/>
      <c r="AD205" s="11"/>
      <c r="AE205" s="151"/>
      <c r="AF205" s="152" t="str">
        <f t="shared" si="4"/>
        <v>Ruovesi Församling</v>
      </c>
      <c r="AG205" s="153" t="e">
        <f>'2022 Srk'!#REF!</f>
        <v>#REF!</v>
      </c>
      <c r="AH205" s="139" t="e">
        <f>'2022 Srk'!#REF!</f>
        <v>#REF!</v>
      </c>
      <c r="AI205" s="154" t="e">
        <f>'2022 Srk'!#REF!</f>
        <v>#REF!</v>
      </c>
      <c r="AJ205" s="154" t="e">
        <f>'2022 Srk'!#REF!</f>
        <v>#REF!</v>
      </c>
      <c r="AK205" s="154" t="e">
        <f>'2022 Srk'!#REF!</f>
        <v>#REF!</v>
      </c>
      <c r="AU205" s="170" t="str">
        <f t="shared" si="5"/>
        <v>Ruovesi Församling</v>
      </c>
      <c r="AV205" s="149" t="e">
        <f>'2022 Srk'!#REF!</f>
        <v>#REF!</v>
      </c>
      <c r="AW205" s="150" t="e">
        <f>'2022 Srk'!#REF!</f>
        <v>#REF!</v>
      </c>
      <c r="AX205" s="149" t="e">
        <f>'2022 Srk'!#REF!</f>
        <v>#REF!</v>
      </c>
      <c r="AY205" s="149" t="e">
        <f>'2022 Srk'!#REF!</f>
        <v>#REF!</v>
      </c>
    </row>
    <row r="206" spans="1:51" ht="15" customHeight="1">
      <c r="A206" s="86" t="s">
        <v>469</v>
      </c>
      <c r="B206" s="25"/>
      <c r="C206" s="26" t="s">
        <v>1187</v>
      </c>
      <c r="D206" s="23">
        <f>'2022 Srk'!D206</f>
        <v>1339192.9099999999</v>
      </c>
      <c r="E206" s="70">
        <f>'2022 Srk'!E206</f>
        <v>2.2969561766059687E-2</v>
      </c>
      <c r="F206" s="23">
        <f>'2022 Srk'!F206</f>
        <v>1324840.8217667455</v>
      </c>
      <c r="G206" s="23">
        <f>'2022 Srk'!G206</f>
        <v>1326798.2969615711</v>
      </c>
      <c r="H206" s="23">
        <f>'2022 Srk'!H206</f>
        <v>-1957.475194825558</v>
      </c>
      <c r="I206" s="23">
        <f>'2022 Srk'!I206</f>
        <v>-106869.71566447434</v>
      </c>
      <c r="J206" s="23">
        <f>'2022 Srk'!J206</f>
        <v>-108827.1908592999</v>
      </c>
      <c r="K206" s="23">
        <f>'2022 Srk'!K206</f>
        <v>50473.077971268511</v>
      </c>
      <c r="L206" s="23"/>
      <c r="M206" s="22">
        <v>5.6483890789603539E-4</v>
      </c>
      <c r="N206" s="27">
        <v>918</v>
      </c>
      <c r="O206" s="1" t="s">
        <v>847</v>
      </c>
      <c r="Q206" s="175"/>
      <c r="S206" s="178"/>
      <c r="T206" s="176"/>
      <c r="U206" s="176"/>
      <c r="V206" s="177"/>
      <c r="W206" s="177"/>
      <c r="X206" s="176"/>
      <c r="Y206" s="177"/>
      <c r="Z206" s="176"/>
      <c r="AA206" s="176"/>
      <c r="AB206" s="177"/>
      <c r="AC206" s="177"/>
      <c r="AD206" s="11"/>
      <c r="AE206" s="151"/>
      <c r="AF206" s="152" t="str">
        <f t="shared" si="4"/>
        <v>Rusko församling</v>
      </c>
      <c r="AG206" s="153" t="e">
        <f>'2022 Srk'!#REF!</f>
        <v>#REF!</v>
      </c>
      <c r="AH206" s="139" t="e">
        <f>'2022 Srk'!#REF!</f>
        <v>#REF!</v>
      </c>
      <c r="AI206" s="154" t="e">
        <f>'2022 Srk'!#REF!</f>
        <v>#REF!</v>
      </c>
      <c r="AJ206" s="154" t="e">
        <f>'2022 Srk'!#REF!</f>
        <v>#REF!</v>
      </c>
      <c r="AK206" s="154" t="e">
        <f>'2022 Srk'!#REF!</f>
        <v>#REF!</v>
      </c>
      <c r="AU206" s="170" t="str">
        <f t="shared" si="5"/>
        <v>Rusko församling</v>
      </c>
      <c r="AV206" s="149" t="e">
        <f>'2022 Srk'!#REF!</f>
        <v>#REF!</v>
      </c>
      <c r="AW206" s="150" t="e">
        <f>'2022 Srk'!#REF!</f>
        <v>#REF!</v>
      </c>
      <c r="AX206" s="149" t="e">
        <f>'2022 Srk'!#REF!</f>
        <v>#REF!</v>
      </c>
      <c r="AY206" s="149" t="e">
        <f>'2022 Srk'!#REF!</f>
        <v>#REF!</v>
      </c>
    </row>
    <row r="207" spans="1:51" ht="15" customHeight="1">
      <c r="A207" s="86" t="s">
        <v>469</v>
      </c>
      <c r="B207" s="25"/>
      <c r="C207" s="26" t="s">
        <v>1727</v>
      </c>
      <c r="D207" s="23">
        <f>'2022 Srk'!D207</f>
        <v>2931558.14</v>
      </c>
      <c r="E207" s="70">
        <f>'2022 Srk'!E207</f>
        <v>-2.7060145013054315E-2</v>
      </c>
      <c r="F207" s="23">
        <f>'2022 Srk'!F207</f>
        <v>2900140.7237547222</v>
      </c>
      <c r="G207" s="23">
        <f>'2022 Srk'!G207</f>
        <v>2922526.0443296987</v>
      </c>
      <c r="H207" s="23">
        <f>'2022 Srk'!H207</f>
        <v>-22385.320574976504</v>
      </c>
      <c r="I207" s="23">
        <f>'2022 Srk'!I207</f>
        <v>-233942.9835210786</v>
      </c>
      <c r="J207" s="23">
        <f>'2022 Srk'!J207</f>
        <v>-256328.3040960551</v>
      </c>
      <c r="K207" s="23">
        <f>'2022 Srk'!K207</f>
        <v>110488.01219947237</v>
      </c>
      <c r="L207" s="23"/>
      <c r="M207" s="22">
        <v>2.81676795847527E-4</v>
      </c>
      <c r="N207" s="27">
        <v>921</v>
      </c>
      <c r="O207" s="1" t="s">
        <v>849</v>
      </c>
      <c r="Q207" s="175"/>
      <c r="S207" s="178"/>
      <c r="T207" s="176"/>
      <c r="U207" s="176"/>
      <c r="V207" s="177"/>
      <c r="W207" s="177"/>
      <c r="X207" s="176"/>
      <c r="Y207" s="177"/>
      <c r="Z207" s="176"/>
      <c r="AA207" s="176"/>
      <c r="AB207" s="177"/>
      <c r="AC207" s="177"/>
      <c r="AD207" s="11"/>
      <c r="AE207" s="151"/>
      <c r="AF207" s="152" t="str">
        <f t="shared" si="4"/>
        <v>Saarijärvi Församling</v>
      </c>
      <c r="AG207" s="153" t="e">
        <f>'2022 Srk'!#REF!</f>
        <v>#REF!</v>
      </c>
      <c r="AH207" s="139" t="e">
        <f>'2022 Srk'!#REF!</f>
        <v>#REF!</v>
      </c>
      <c r="AI207" s="154" t="e">
        <f>'2022 Srk'!#REF!</f>
        <v>#REF!</v>
      </c>
      <c r="AJ207" s="154" t="e">
        <f>'2022 Srk'!#REF!</f>
        <v>#REF!</v>
      </c>
      <c r="AK207" s="154" t="e">
        <f>'2022 Srk'!#REF!</f>
        <v>#REF!</v>
      </c>
      <c r="AU207" s="170" t="str">
        <f t="shared" si="5"/>
        <v>Saarijärvi Församling</v>
      </c>
      <c r="AV207" s="149" t="e">
        <f>'2022 Srk'!#REF!</f>
        <v>#REF!</v>
      </c>
      <c r="AW207" s="150" t="e">
        <f>'2022 Srk'!#REF!</f>
        <v>#REF!</v>
      </c>
      <c r="AX207" s="149" t="e">
        <f>'2022 Srk'!#REF!</f>
        <v>#REF!</v>
      </c>
      <c r="AY207" s="149" t="e">
        <f>'2022 Srk'!#REF!</f>
        <v>#REF!</v>
      </c>
    </row>
    <row r="208" spans="1:51" ht="15" customHeight="1">
      <c r="A208" s="86" t="s">
        <v>518</v>
      </c>
      <c r="B208" s="25"/>
      <c r="C208" s="26" t="s">
        <v>1728</v>
      </c>
      <c r="D208" s="23">
        <f>'2022 Srk'!D208</f>
        <v>514725.75</v>
      </c>
      <c r="E208" s="70">
        <f>'2022 Srk'!E208</f>
        <v>-6.2727367449312288E-3</v>
      </c>
      <c r="F208" s="23">
        <f>'2022 Srk'!F208</f>
        <v>509209.45035058801</v>
      </c>
      <c r="G208" s="23">
        <f>'2022 Srk'!G208</f>
        <v>517409.88844911341</v>
      </c>
      <c r="H208" s="23">
        <f>'2022 Srk'!H208</f>
        <v>-8200.4380985253956</v>
      </c>
      <c r="I208" s="23">
        <f>'2022 Srk'!I208</f>
        <v>-41075.930238970061</v>
      </c>
      <c r="J208" s="23">
        <f>'2022 Srk'!J208</f>
        <v>-49276.368337495456</v>
      </c>
      <c r="K208" s="23">
        <f>'2022 Srk'!K208</f>
        <v>19399.58964804381</v>
      </c>
      <c r="L208" s="23"/>
      <c r="M208" s="22">
        <v>8.3602847186045452E-4</v>
      </c>
      <c r="N208" s="27">
        <v>926</v>
      </c>
      <c r="O208" s="1" t="s">
        <v>851</v>
      </c>
      <c r="Q208" s="175"/>
      <c r="S208" s="178"/>
      <c r="T208" s="176"/>
      <c r="U208" s="176"/>
      <c r="V208" s="177"/>
      <c r="W208" s="177"/>
      <c r="X208" s="176"/>
      <c r="Y208" s="177"/>
      <c r="Z208" s="176"/>
      <c r="AA208" s="176"/>
      <c r="AB208" s="177"/>
      <c r="AC208" s="177"/>
      <c r="AD208" s="11"/>
      <c r="AE208" s="151"/>
      <c r="AF208" s="152" t="str">
        <f t="shared" ref="AF208:AF271" si="6">C208</f>
        <v>Saimaa Ortodoxa Församling</v>
      </c>
      <c r="AG208" s="153" t="e">
        <f>'2022 Srk'!#REF!</f>
        <v>#REF!</v>
      </c>
      <c r="AH208" s="139" t="e">
        <f>'2022 Srk'!#REF!</f>
        <v>#REF!</v>
      </c>
      <c r="AI208" s="154" t="e">
        <f>'2022 Srk'!#REF!</f>
        <v>#REF!</v>
      </c>
      <c r="AJ208" s="154" t="e">
        <f>'2022 Srk'!#REF!</f>
        <v>#REF!</v>
      </c>
      <c r="AK208" s="154" t="e">
        <f>'2022 Srk'!#REF!</f>
        <v>#REF!</v>
      </c>
      <c r="AU208" s="170" t="str">
        <f t="shared" ref="AU208:AU271" si="7">AF208</f>
        <v>Saimaa Ortodoxa Församling</v>
      </c>
      <c r="AV208" s="149" t="e">
        <f>'2022 Srk'!#REF!</f>
        <v>#REF!</v>
      </c>
      <c r="AW208" s="150" t="e">
        <f>'2022 Srk'!#REF!</f>
        <v>#REF!</v>
      </c>
      <c r="AX208" s="149" t="e">
        <f>'2022 Srk'!#REF!</f>
        <v>#REF!</v>
      </c>
      <c r="AY208" s="149" t="e">
        <f>'2022 Srk'!#REF!</f>
        <v>#REF!</v>
      </c>
    </row>
    <row r="209" spans="1:51" ht="15" customHeight="1">
      <c r="A209" s="86" t="s">
        <v>469</v>
      </c>
      <c r="B209" s="25"/>
      <c r="C209" s="26" t="s">
        <v>1729</v>
      </c>
      <c r="D209" s="23">
        <f>'2022 Srk'!D209</f>
        <v>615500.14</v>
      </c>
      <c r="E209" s="70">
        <f>'2022 Srk'!E209</f>
        <v>8.0247761460809919E-3</v>
      </c>
      <c r="F209" s="23">
        <f>'2022 Srk'!F209</f>
        <v>608903.84438724897</v>
      </c>
      <c r="G209" s="23">
        <f>'2022 Srk'!G209</f>
        <v>614269.61032128625</v>
      </c>
      <c r="H209" s="23">
        <f>'2022 Srk'!H209</f>
        <v>-5365.7659340372775</v>
      </c>
      <c r="I209" s="23">
        <f>'2022 Srk'!I209</f>
        <v>-49117.88620001293</v>
      </c>
      <c r="J209" s="23">
        <f>'2022 Srk'!J209</f>
        <v>-54483.652134050208</v>
      </c>
      <c r="K209" s="23">
        <f>'2022 Srk'!K209</f>
        <v>23197.693420843072</v>
      </c>
      <c r="L209" s="23"/>
      <c r="M209" s="22">
        <v>5.5719361012464372E-4</v>
      </c>
      <c r="N209" s="27">
        <v>927</v>
      </c>
      <c r="O209" s="1" t="s">
        <v>853</v>
      </c>
      <c r="Q209" s="175"/>
      <c r="S209" s="178"/>
      <c r="T209" s="176"/>
      <c r="U209" s="176"/>
      <c r="V209" s="177"/>
      <c r="W209" s="177"/>
      <c r="X209" s="176"/>
      <c r="Y209" s="177"/>
      <c r="Z209" s="176"/>
      <c r="AA209" s="176"/>
      <c r="AB209" s="177"/>
      <c r="AC209" s="177"/>
      <c r="AD209" s="11"/>
      <c r="AE209" s="151"/>
      <c r="AF209" s="152" t="str">
        <f t="shared" si="6"/>
        <v>Salla Församling</v>
      </c>
      <c r="AG209" s="153" t="e">
        <f>'2022 Srk'!#REF!</f>
        <v>#REF!</v>
      </c>
      <c r="AH209" s="139" t="e">
        <f>'2022 Srk'!#REF!</f>
        <v>#REF!</v>
      </c>
      <c r="AI209" s="154" t="e">
        <f>'2022 Srk'!#REF!</f>
        <v>#REF!</v>
      </c>
      <c r="AJ209" s="154" t="e">
        <f>'2022 Srk'!#REF!</f>
        <v>#REF!</v>
      </c>
      <c r="AK209" s="154" t="e">
        <f>'2022 Srk'!#REF!</f>
        <v>#REF!</v>
      </c>
      <c r="AU209" s="170" t="str">
        <f t="shared" si="7"/>
        <v>Salla Församling</v>
      </c>
      <c r="AV209" s="149" t="e">
        <f>'2022 Srk'!#REF!</f>
        <v>#REF!</v>
      </c>
      <c r="AW209" s="150" t="e">
        <f>'2022 Srk'!#REF!</f>
        <v>#REF!</v>
      </c>
      <c r="AX209" s="149" t="e">
        <f>'2022 Srk'!#REF!</f>
        <v>#REF!</v>
      </c>
      <c r="AY209" s="149" t="e">
        <f>'2022 Srk'!#REF!</f>
        <v>#REF!</v>
      </c>
    </row>
    <row r="210" spans="1:51" ht="15" customHeight="1">
      <c r="A210" s="86" t="s">
        <v>469</v>
      </c>
      <c r="B210" s="25"/>
      <c r="C210" s="26" t="s">
        <v>1191</v>
      </c>
      <c r="D210" s="23">
        <f>'2022 Srk'!D210</f>
        <v>9492676.0299999993</v>
      </c>
      <c r="E210" s="70">
        <f>'2022 Srk'!E210</f>
        <v>1.7377262721359088E-2</v>
      </c>
      <c r="F210" s="23">
        <f>'2022 Srk'!F210</f>
        <v>9390943.3199961372</v>
      </c>
      <c r="G210" s="23">
        <f>'2022 Srk'!G210</f>
        <v>9398901.0519174021</v>
      </c>
      <c r="H210" s="23">
        <f>'2022 Srk'!H210</f>
        <v>-7957.7319212649018</v>
      </c>
      <c r="I210" s="23">
        <f>'2022 Srk'!I210</f>
        <v>-757530.58476173622</v>
      </c>
      <c r="J210" s="23">
        <f>'2022 Srk'!J210</f>
        <v>-765488.31668300112</v>
      </c>
      <c r="K210" s="23">
        <f>'2022 Srk'!K210</f>
        <v>357771.14248475351</v>
      </c>
      <c r="L210" s="23"/>
      <c r="M210" s="22">
        <v>3.8164101606448387E-3</v>
      </c>
      <c r="N210" s="27">
        <v>906</v>
      </c>
      <c r="O210" s="1" t="s">
        <v>841</v>
      </c>
      <c r="Q210" s="175"/>
      <c r="S210" s="178"/>
      <c r="T210" s="176"/>
      <c r="U210" s="176"/>
      <c r="V210" s="177"/>
      <c r="W210" s="177"/>
      <c r="X210" s="176"/>
      <c r="Y210" s="177"/>
      <c r="Z210" s="176"/>
      <c r="AA210" s="176"/>
      <c r="AB210" s="177"/>
      <c r="AC210" s="177"/>
      <c r="AD210" s="11"/>
      <c r="AE210" s="151"/>
      <c r="AF210" s="152" t="str">
        <f t="shared" si="6"/>
        <v>Salo församling</v>
      </c>
      <c r="AG210" s="153" t="e">
        <f>'2022 Srk'!#REF!</f>
        <v>#REF!</v>
      </c>
      <c r="AH210" s="139" t="e">
        <f>'2022 Srk'!#REF!</f>
        <v>#REF!</v>
      </c>
      <c r="AI210" s="154" t="e">
        <f>'2022 Srk'!#REF!</f>
        <v>#REF!</v>
      </c>
      <c r="AJ210" s="154" t="e">
        <f>'2022 Srk'!#REF!</f>
        <v>#REF!</v>
      </c>
      <c r="AK210" s="154" t="e">
        <f>'2022 Srk'!#REF!</f>
        <v>#REF!</v>
      </c>
      <c r="AU210" s="170" t="str">
        <f t="shared" si="7"/>
        <v>Salo församling</v>
      </c>
      <c r="AV210" s="149" t="e">
        <f>'2022 Srk'!#REF!</f>
        <v>#REF!</v>
      </c>
      <c r="AW210" s="150" t="e">
        <f>'2022 Srk'!#REF!</f>
        <v>#REF!</v>
      </c>
      <c r="AX210" s="149" t="e">
        <f>'2022 Srk'!#REF!</f>
        <v>#REF!</v>
      </c>
      <c r="AY210" s="149" t="e">
        <f>'2022 Srk'!#REF!</f>
        <v>#REF!</v>
      </c>
    </row>
    <row r="211" spans="1:51" ht="15" customHeight="1">
      <c r="A211" s="86" t="s">
        <v>469</v>
      </c>
      <c r="B211" s="25"/>
      <c r="C211" s="26" t="s">
        <v>1730</v>
      </c>
      <c r="D211" s="23">
        <f>'2022 Srk'!D211</f>
        <v>443555.68</v>
      </c>
      <c r="E211" s="70">
        <f>'2022 Srk'!E211</f>
        <v>2.5784380826044728E-2</v>
      </c>
      <c r="F211" s="23">
        <f>'2022 Srk'!F211</f>
        <v>438802.10774899315</v>
      </c>
      <c r="G211" s="23">
        <f>'2022 Srk'!G211</f>
        <v>435378.12340960396</v>
      </c>
      <c r="H211" s="23">
        <f>'2022 Srk'!H211</f>
        <v>3423.9843393891933</v>
      </c>
      <c r="I211" s="23">
        <f>'2022 Srk'!I211</f>
        <v>-35396.44591081547</v>
      </c>
      <c r="J211" s="23">
        <f>'2022 Srk'!J211</f>
        <v>-31972.461571426276</v>
      </c>
      <c r="K211" s="23">
        <f>'2022 Srk'!K211</f>
        <v>16717.248317301073</v>
      </c>
      <c r="L211" s="23"/>
      <c r="M211" s="22">
        <v>5.0661551894644998E-3</v>
      </c>
      <c r="N211" s="27">
        <v>934</v>
      </c>
      <c r="O211" s="1" t="s">
        <v>855</v>
      </c>
      <c r="Q211" s="175"/>
      <c r="S211" s="178"/>
      <c r="T211" s="176"/>
      <c r="U211" s="176"/>
      <c r="V211" s="177"/>
      <c r="W211" s="177"/>
      <c r="X211" s="176"/>
      <c r="Y211" s="177"/>
      <c r="Z211" s="176"/>
      <c r="AA211" s="176"/>
      <c r="AB211" s="177"/>
      <c r="AC211" s="177"/>
      <c r="AD211" s="11"/>
      <c r="AE211" s="151"/>
      <c r="AF211" s="152" t="str">
        <f t="shared" si="6"/>
        <v>Saltviks Församling</v>
      </c>
      <c r="AG211" s="153" t="e">
        <f>'2022 Srk'!#REF!</f>
        <v>#REF!</v>
      </c>
      <c r="AH211" s="139" t="e">
        <f>'2022 Srk'!#REF!</f>
        <v>#REF!</v>
      </c>
      <c r="AI211" s="154" t="e">
        <f>'2022 Srk'!#REF!</f>
        <v>#REF!</v>
      </c>
      <c r="AJ211" s="154" t="e">
        <f>'2022 Srk'!#REF!</f>
        <v>#REF!</v>
      </c>
      <c r="AK211" s="154" t="e">
        <f>'2022 Srk'!#REF!</f>
        <v>#REF!</v>
      </c>
      <c r="AU211" s="170" t="str">
        <f t="shared" si="7"/>
        <v>Saltviks Församling</v>
      </c>
      <c r="AV211" s="149" t="e">
        <f>'2022 Srk'!#REF!</f>
        <v>#REF!</v>
      </c>
      <c r="AW211" s="150" t="e">
        <f>'2022 Srk'!#REF!</f>
        <v>#REF!</v>
      </c>
      <c r="AX211" s="149" t="e">
        <f>'2022 Srk'!#REF!</f>
        <v>#REF!</v>
      </c>
      <c r="AY211" s="149" t="e">
        <f>'2022 Srk'!#REF!</f>
        <v>#REF!</v>
      </c>
    </row>
    <row r="212" spans="1:51" ht="15" customHeight="1">
      <c r="A212" s="86" t="s">
        <v>469</v>
      </c>
      <c r="B212" s="25"/>
      <c r="C212" s="26" t="s">
        <v>1193</v>
      </c>
      <c r="D212" s="23">
        <f>'2022 Srk'!D212</f>
        <v>4572341.01</v>
      </c>
      <c r="E212" s="70">
        <f>'2022 Srk'!E212</f>
        <v>1.1219622478518598E-2</v>
      </c>
      <c r="F212" s="23">
        <f>'2022 Srk'!F212</f>
        <v>4523339.375419925</v>
      </c>
      <c r="G212" s="23">
        <f>'2022 Srk'!G212</f>
        <v>4578276.1696141502</v>
      </c>
      <c r="H212" s="23">
        <f>'2022 Srk'!H212</f>
        <v>-54936.794194225222</v>
      </c>
      <c r="I212" s="23">
        <f>'2022 Srk'!I212</f>
        <v>-364880.05574918661</v>
      </c>
      <c r="J212" s="23">
        <f>'2022 Srk'!J212</f>
        <v>-419816.84994341183</v>
      </c>
      <c r="K212" s="23">
        <f>'2022 Srk'!K212</f>
        <v>172327.76740802682</v>
      </c>
      <c r="L212" s="23"/>
      <c r="M212" s="22">
        <v>2.6641500031875169E-4</v>
      </c>
      <c r="N212" s="27">
        <v>940</v>
      </c>
      <c r="O212" s="1" t="s">
        <v>857</v>
      </c>
      <c r="Q212" s="175"/>
      <c r="S212" s="178"/>
      <c r="T212" s="176"/>
      <c r="U212" s="176"/>
      <c r="V212" s="177"/>
      <c r="W212" s="177"/>
      <c r="X212" s="176"/>
      <c r="Y212" s="177"/>
      <c r="Z212" s="176"/>
      <c r="AA212" s="176"/>
      <c r="AB212" s="177"/>
      <c r="AC212" s="177"/>
      <c r="AD212" s="11"/>
      <c r="AE212" s="151"/>
      <c r="AF212" s="152" t="str">
        <f t="shared" si="6"/>
        <v>Sastamala församling</v>
      </c>
      <c r="AG212" s="153" t="e">
        <f>'2022 Srk'!#REF!</f>
        <v>#REF!</v>
      </c>
      <c r="AH212" s="139" t="e">
        <f>'2022 Srk'!#REF!</f>
        <v>#REF!</v>
      </c>
      <c r="AI212" s="154" t="e">
        <f>'2022 Srk'!#REF!</f>
        <v>#REF!</v>
      </c>
      <c r="AJ212" s="154" t="e">
        <f>'2022 Srk'!#REF!</f>
        <v>#REF!</v>
      </c>
      <c r="AK212" s="154" t="e">
        <f>'2022 Srk'!#REF!</f>
        <v>#REF!</v>
      </c>
      <c r="AU212" s="170" t="str">
        <f t="shared" si="7"/>
        <v>Sastamala församling</v>
      </c>
      <c r="AV212" s="149" t="e">
        <f>'2022 Srk'!#REF!</f>
        <v>#REF!</v>
      </c>
      <c r="AW212" s="150" t="e">
        <f>'2022 Srk'!#REF!</f>
        <v>#REF!</v>
      </c>
      <c r="AX212" s="149" t="e">
        <f>'2022 Srk'!#REF!</f>
        <v>#REF!</v>
      </c>
      <c r="AY212" s="149" t="e">
        <f>'2022 Srk'!#REF!</f>
        <v>#REF!</v>
      </c>
    </row>
    <row r="213" spans="1:51" ht="15" customHeight="1">
      <c r="A213" s="86" t="s">
        <v>469</v>
      </c>
      <c r="B213" s="25"/>
      <c r="C213" s="26" t="s">
        <v>1731</v>
      </c>
      <c r="D213" s="23">
        <f>'2022 Srk'!D213</f>
        <v>6969581.4000000004</v>
      </c>
      <c r="E213" s="70">
        <f>'2022 Srk'!E213</f>
        <v>5.4851934530846247E-3</v>
      </c>
      <c r="F213" s="23">
        <f>'2022 Srk'!F213</f>
        <v>6894888.6156709315</v>
      </c>
      <c r="G213" s="23">
        <f>'2022 Srk'!G213</f>
        <v>6976426.0932258992</v>
      </c>
      <c r="H213" s="23">
        <f>'2022 Srk'!H213</f>
        <v>-81537.477554967627</v>
      </c>
      <c r="I213" s="23">
        <f>'2022 Srk'!I213</f>
        <v>-556183.63639515464</v>
      </c>
      <c r="J213" s="23">
        <f>'2022 Srk'!J213</f>
        <v>-637721.11395012226</v>
      </c>
      <c r="K213" s="23">
        <f>'2022 Srk'!K213</f>
        <v>262677.78361319343</v>
      </c>
      <c r="L213" s="23"/>
      <c r="M213" s="22">
        <v>9.9426478016056939E-3</v>
      </c>
      <c r="N213" s="27">
        <v>946</v>
      </c>
      <c r="O213" s="1" t="s">
        <v>859</v>
      </c>
      <c r="Q213" s="175"/>
      <c r="S213" s="178"/>
      <c r="T213" s="176"/>
      <c r="U213" s="176"/>
      <c r="V213" s="177"/>
      <c r="W213" s="177"/>
      <c r="X213" s="176"/>
      <c r="Y213" s="177"/>
      <c r="Z213" s="176"/>
      <c r="AA213" s="176"/>
      <c r="AB213" s="177"/>
      <c r="AC213" s="177"/>
      <c r="AD213" s="11"/>
      <c r="AE213" s="151"/>
      <c r="AF213" s="152" t="str">
        <f t="shared" si="6"/>
        <v>Nyslott Församling</v>
      </c>
      <c r="AG213" s="153" t="e">
        <f>'2022 Srk'!#REF!</f>
        <v>#REF!</v>
      </c>
      <c r="AH213" s="139" t="e">
        <f>'2022 Srk'!#REF!</f>
        <v>#REF!</v>
      </c>
      <c r="AI213" s="154" t="e">
        <f>'2022 Srk'!#REF!</f>
        <v>#REF!</v>
      </c>
      <c r="AJ213" s="154" t="e">
        <f>'2022 Srk'!#REF!</f>
        <v>#REF!</v>
      </c>
      <c r="AK213" s="154" t="e">
        <f>'2022 Srk'!#REF!</f>
        <v>#REF!</v>
      </c>
      <c r="AU213" s="170" t="str">
        <f t="shared" si="7"/>
        <v>Nyslott Församling</v>
      </c>
      <c r="AV213" s="149" t="e">
        <f>'2022 Srk'!#REF!</f>
        <v>#REF!</v>
      </c>
      <c r="AW213" s="150" t="e">
        <f>'2022 Srk'!#REF!</f>
        <v>#REF!</v>
      </c>
      <c r="AX213" s="149" t="e">
        <f>'2022 Srk'!#REF!</f>
        <v>#REF!</v>
      </c>
      <c r="AY213" s="149" t="e">
        <f>'2022 Srk'!#REF!</f>
        <v>#REF!</v>
      </c>
    </row>
    <row r="214" spans="1:51" ht="15" customHeight="1">
      <c r="A214" s="86" t="s">
        <v>469</v>
      </c>
      <c r="B214" s="25"/>
      <c r="C214" s="26" t="s">
        <v>1195</v>
      </c>
      <c r="D214" s="23">
        <f>'2022 Srk'!D214</f>
        <v>14516486.470000001</v>
      </c>
      <c r="E214" s="70">
        <f>'2022 Srk'!E214</f>
        <v>4.5094930733431404E-3</v>
      </c>
      <c r="F214" s="23">
        <f>'2022 Srk'!F214</f>
        <v>14360913.741755582</v>
      </c>
      <c r="G214" s="23">
        <f>'2022 Srk'!G214</f>
        <v>14776691.009749206</v>
      </c>
      <c r="H214" s="23">
        <f>'2022 Srk'!H214</f>
        <v>-415777.26799362339</v>
      </c>
      <c r="I214" s="23">
        <f>'2022 Srk'!I214</f>
        <v>-1158438.6162080928</v>
      </c>
      <c r="J214" s="23">
        <f>'2022 Srk'!J214</f>
        <v>-1574215.8842017162</v>
      </c>
      <c r="K214" s="23">
        <f>'2022 Srk'!K214</f>
        <v>547114.420930719</v>
      </c>
      <c r="L214" s="23"/>
      <c r="M214" s="22">
        <v>1.2091044318172505E-3</v>
      </c>
      <c r="N214" s="27">
        <v>948</v>
      </c>
      <c r="O214" s="1" t="s">
        <v>861</v>
      </c>
      <c r="Q214" s="175"/>
      <c r="S214" s="178"/>
      <c r="T214" s="176"/>
      <c r="U214" s="176"/>
      <c r="V214" s="177"/>
      <c r="W214" s="177"/>
      <c r="X214" s="176"/>
      <c r="Y214" s="177"/>
      <c r="Z214" s="176"/>
      <c r="AA214" s="176"/>
      <c r="AB214" s="177"/>
      <c r="AC214" s="177"/>
      <c r="AD214" s="11"/>
      <c r="AE214" s="151"/>
      <c r="AF214" s="152" t="str">
        <f t="shared" si="6"/>
        <v>Seinäjoki församling</v>
      </c>
      <c r="AG214" s="153" t="e">
        <f>'2022 Srk'!#REF!</f>
        <v>#REF!</v>
      </c>
      <c r="AH214" s="139" t="e">
        <f>'2022 Srk'!#REF!</f>
        <v>#REF!</v>
      </c>
      <c r="AI214" s="154" t="e">
        <f>'2022 Srk'!#REF!</f>
        <v>#REF!</v>
      </c>
      <c r="AJ214" s="154" t="e">
        <f>'2022 Srk'!#REF!</f>
        <v>#REF!</v>
      </c>
      <c r="AK214" s="154" t="e">
        <f>'2022 Srk'!#REF!</f>
        <v>#REF!</v>
      </c>
      <c r="AU214" s="170" t="str">
        <f t="shared" si="7"/>
        <v>Seinäjoki församling</v>
      </c>
      <c r="AV214" s="149" t="e">
        <f>'2022 Srk'!#REF!</f>
        <v>#REF!</v>
      </c>
      <c r="AW214" s="150" t="e">
        <f>'2022 Srk'!#REF!</f>
        <v>#REF!</v>
      </c>
      <c r="AX214" s="149" t="e">
        <f>'2022 Srk'!#REF!</f>
        <v>#REF!</v>
      </c>
      <c r="AY214" s="149" t="e">
        <f>'2022 Srk'!#REF!</f>
        <v>#REF!</v>
      </c>
    </row>
    <row r="215" spans="1:51" ht="15" customHeight="1">
      <c r="A215" s="86" t="s">
        <v>469</v>
      </c>
      <c r="B215" s="25"/>
      <c r="C215" s="26" t="s">
        <v>1732</v>
      </c>
      <c r="D215" s="23">
        <f>'2022 Srk'!D215</f>
        <v>943024.66</v>
      </c>
      <c r="E215" s="70">
        <f>'2022 Srk'!E215</f>
        <v>7.6395028122557829E-3</v>
      </c>
      <c r="F215" s="23">
        <f>'2022 Srk'!F215</f>
        <v>932918.29442309844</v>
      </c>
      <c r="G215" s="23">
        <f>'2022 Srk'!G215</f>
        <v>935861.9688655769</v>
      </c>
      <c r="H215" s="23">
        <f>'2022 Srk'!H215</f>
        <v>-2943.6744424784556</v>
      </c>
      <c r="I215" s="23">
        <f>'2022 Srk'!I215</f>
        <v>-75254.861735183164</v>
      </c>
      <c r="J215" s="23">
        <f>'2022 Srk'!J215</f>
        <v>-78198.536177661619</v>
      </c>
      <c r="K215" s="23">
        <f>'2022 Srk'!K215</f>
        <v>35541.822867781593</v>
      </c>
      <c r="L215" s="23"/>
      <c r="M215" s="22">
        <v>9.0871066680291428E-4</v>
      </c>
      <c r="N215" s="27">
        <v>952</v>
      </c>
      <c r="O215" s="1" t="s">
        <v>863</v>
      </c>
      <c r="Q215" s="175"/>
      <c r="S215" s="178"/>
      <c r="T215" s="176"/>
      <c r="U215" s="176"/>
      <c r="V215" s="177"/>
      <c r="W215" s="177"/>
      <c r="X215" s="176"/>
      <c r="Y215" s="177"/>
      <c r="Z215" s="176"/>
      <c r="AA215" s="176"/>
      <c r="AB215" s="177"/>
      <c r="AC215" s="177"/>
      <c r="AD215" s="11"/>
      <c r="AE215" s="151"/>
      <c r="AF215" s="152" t="str">
        <f t="shared" si="6"/>
        <v>Sievi Församling</v>
      </c>
      <c r="AG215" s="153" t="e">
        <f>'2022 Srk'!#REF!</f>
        <v>#REF!</v>
      </c>
      <c r="AH215" s="139" t="e">
        <f>'2022 Srk'!#REF!</f>
        <v>#REF!</v>
      </c>
      <c r="AI215" s="154" t="e">
        <f>'2022 Srk'!#REF!</f>
        <v>#REF!</v>
      </c>
      <c r="AJ215" s="154" t="e">
        <f>'2022 Srk'!#REF!</f>
        <v>#REF!</v>
      </c>
      <c r="AK215" s="154" t="e">
        <f>'2022 Srk'!#REF!</f>
        <v>#REF!</v>
      </c>
      <c r="AU215" s="170" t="str">
        <f t="shared" si="7"/>
        <v>Sievi Församling</v>
      </c>
      <c r="AV215" s="149" t="e">
        <f>'2022 Srk'!#REF!</f>
        <v>#REF!</v>
      </c>
      <c r="AW215" s="150" t="e">
        <f>'2022 Srk'!#REF!</f>
        <v>#REF!</v>
      </c>
      <c r="AX215" s="149" t="e">
        <f>'2022 Srk'!#REF!</f>
        <v>#REF!</v>
      </c>
      <c r="AY215" s="149" t="e">
        <f>'2022 Srk'!#REF!</f>
        <v>#REF!</v>
      </c>
    </row>
    <row r="216" spans="1:51" ht="15" customHeight="1">
      <c r="A216" s="86" t="s">
        <v>469</v>
      </c>
      <c r="B216" s="25"/>
      <c r="C216" s="26" t="s">
        <v>1733</v>
      </c>
      <c r="D216" s="23">
        <f>'2022 Srk'!D216</f>
        <v>1295927.5</v>
      </c>
      <c r="E216" s="70">
        <f>'2022 Srk'!E216</f>
        <v>1.9836817767432624E-2</v>
      </c>
      <c r="F216" s="23">
        <f>'2022 Srk'!F216</f>
        <v>1282039.0858028992</v>
      </c>
      <c r="G216" s="23">
        <f>'2022 Srk'!G216</f>
        <v>1268381.6782729807</v>
      </c>
      <c r="H216" s="23">
        <f>'2022 Srk'!H216</f>
        <v>13657.407529918477</v>
      </c>
      <c r="I216" s="23">
        <f>'2022 Srk'!I216</f>
        <v>-103417.06740873732</v>
      </c>
      <c r="J216" s="23">
        <f>'2022 Srk'!J216</f>
        <v>-89759.659878818842</v>
      </c>
      <c r="K216" s="23">
        <f>'2022 Srk'!K216</f>
        <v>48842.440296828543</v>
      </c>
      <c r="L216" s="23"/>
      <c r="M216" s="22">
        <v>1.3786236622811501E-3</v>
      </c>
      <c r="N216" s="27">
        <v>954</v>
      </c>
      <c r="O216" s="1" t="s">
        <v>865</v>
      </c>
      <c r="Q216" s="175"/>
      <c r="S216" s="178"/>
      <c r="T216" s="176"/>
      <c r="U216" s="176"/>
      <c r="V216" s="177"/>
      <c r="W216" s="177"/>
      <c r="X216" s="176"/>
      <c r="Y216" s="177"/>
      <c r="Z216" s="176"/>
      <c r="AA216" s="176"/>
      <c r="AB216" s="177"/>
      <c r="AC216" s="177"/>
      <c r="AD216" s="11"/>
      <c r="AE216" s="151"/>
      <c r="AF216" s="152" t="str">
        <f t="shared" si="6"/>
        <v>Siikalatva Församling</v>
      </c>
      <c r="AG216" s="153" t="e">
        <f>'2022 Srk'!#REF!</f>
        <v>#REF!</v>
      </c>
      <c r="AH216" s="139" t="e">
        <f>'2022 Srk'!#REF!</f>
        <v>#REF!</v>
      </c>
      <c r="AI216" s="154" t="e">
        <f>'2022 Srk'!#REF!</f>
        <v>#REF!</v>
      </c>
      <c r="AJ216" s="154" t="e">
        <f>'2022 Srk'!#REF!</f>
        <v>#REF!</v>
      </c>
      <c r="AK216" s="154" t="e">
        <f>'2022 Srk'!#REF!</f>
        <v>#REF!</v>
      </c>
      <c r="AU216" s="170" t="str">
        <f t="shared" si="7"/>
        <v>Siikalatva Församling</v>
      </c>
      <c r="AV216" s="149" t="e">
        <f>'2022 Srk'!#REF!</f>
        <v>#REF!</v>
      </c>
      <c r="AW216" s="150" t="e">
        <f>'2022 Srk'!#REF!</f>
        <v>#REF!</v>
      </c>
      <c r="AX216" s="149" t="e">
        <f>'2022 Srk'!#REF!</f>
        <v>#REF!</v>
      </c>
      <c r="AY216" s="149" t="e">
        <f>'2022 Srk'!#REF!</f>
        <v>#REF!</v>
      </c>
    </row>
    <row r="217" spans="1:51" ht="15" customHeight="1">
      <c r="A217" s="86" t="s">
        <v>469</v>
      </c>
      <c r="B217" s="25"/>
      <c r="C217" s="26" t="s">
        <v>1734</v>
      </c>
      <c r="D217" s="23">
        <f>'2022 Srk'!D217</f>
        <v>3326298.61</v>
      </c>
      <c r="E217" s="70">
        <f>'2022 Srk'!E217</f>
        <v>2.0202533612694085E-2</v>
      </c>
      <c r="F217" s="23">
        <f>'2022 Srk'!F217</f>
        <v>3290650.7725716559</v>
      </c>
      <c r="G217" s="23">
        <f>'2022 Srk'!G217</f>
        <v>3308192.5737707051</v>
      </c>
      <c r="H217" s="23">
        <f>'2022 Srk'!H217</f>
        <v>-17541.801199049223</v>
      </c>
      <c r="I217" s="23">
        <f>'2022 Srk'!I217</f>
        <v>-265443.89834459045</v>
      </c>
      <c r="J217" s="23">
        <f>'2022 Srk'!J217</f>
        <v>-282985.69954363967</v>
      </c>
      <c r="K217" s="23">
        <f>'2022 Srk'!K217</f>
        <v>125365.45545051615</v>
      </c>
      <c r="L217" s="23"/>
      <c r="M217" s="22">
        <v>1.049540363469984E-2</v>
      </c>
      <c r="N217" s="27">
        <v>668</v>
      </c>
      <c r="O217" s="1" t="s">
        <v>1201</v>
      </c>
      <c r="Q217" s="175"/>
      <c r="S217" s="178"/>
      <c r="T217" s="176"/>
      <c r="U217" s="176"/>
      <c r="V217" s="177"/>
      <c r="W217" s="177"/>
      <c r="X217" s="176"/>
      <c r="Y217" s="177"/>
      <c r="Z217" s="176"/>
      <c r="AA217" s="176"/>
      <c r="AB217" s="177"/>
      <c r="AC217" s="177"/>
      <c r="AD217" s="11"/>
      <c r="AE217" s="151"/>
      <c r="AF217" s="152" t="str">
        <f t="shared" si="6"/>
        <v>Siilinjärvi Församling</v>
      </c>
      <c r="AG217" s="153" t="e">
        <f>'2022 Srk'!#REF!</f>
        <v>#REF!</v>
      </c>
      <c r="AH217" s="139" t="e">
        <f>'2022 Srk'!#REF!</f>
        <v>#REF!</v>
      </c>
      <c r="AI217" s="154" t="e">
        <f>'2022 Srk'!#REF!</f>
        <v>#REF!</v>
      </c>
      <c r="AJ217" s="154" t="e">
        <f>'2022 Srk'!#REF!</f>
        <v>#REF!</v>
      </c>
      <c r="AK217" s="154" t="e">
        <f>'2022 Srk'!#REF!</f>
        <v>#REF!</v>
      </c>
      <c r="AU217" s="170" t="str">
        <f t="shared" si="7"/>
        <v>Siilinjärvi Församling</v>
      </c>
      <c r="AV217" s="149" t="e">
        <f>'2022 Srk'!#REF!</f>
        <v>#REF!</v>
      </c>
      <c r="AW217" s="150" t="e">
        <f>'2022 Srk'!#REF!</f>
        <v>#REF!</v>
      </c>
      <c r="AX217" s="149" t="e">
        <f>'2022 Srk'!#REF!</f>
        <v>#REF!</v>
      </c>
      <c r="AY217" s="149" t="e">
        <f>'2022 Srk'!#REF!</f>
        <v>#REF!</v>
      </c>
    </row>
    <row r="218" spans="1:51" ht="15" customHeight="1">
      <c r="A218" s="86" t="s">
        <v>469</v>
      </c>
      <c r="B218" s="25"/>
      <c r="C218" s="26" t="s">
        <v>1735</v>
      </c>
      <c r="D218" s="23">
        <f>'2022 Srk'!D218</f>
        <v>587021.72</v>
      </c>
      <c r="E218" s="70">
        <f>'2022 Srk'!E218</f>
        <v>5.052620283423348E-4</v>
      </c>
      <c r="F218" s="23">
        <f>'2022 Srk'!F218</f>
        <v>580730.62671734765</v>
      </c>
      <c r="G218" s="23">
        <f>'2022 Srk'!G218</f>
        <v>580187.38725908811</v>
      </c>
      <c r="H218" s="23">
        <f>'2022 Srk'!H218</f>
        <v>543.23945825954434</v>
      </c>
      <c r="I218" s="23">
        <f>'2022 Srk'!I218</f>
        <v>-46845.263170688886</v>
      </c>
      <c r="J218" s="23">
        <f>'2022 Srk'!J218</f>
        <v>-46302.023712429342</v>
      </c>
      <c r="K218" s="23">
        <f>'2022 Srk'!K218</f>
        <v>22124.365222623645</v>
      </c>
      <c r="L218" s="23"/>
      <c r="M218" s="22">
        <v>2.2228436339904014E-3</v>
      </c>
      <c r="N218" s="27">
        <v>967</v>
      </c>
      <c r="O218" s="1" t="s">
        <v>867</v>
      </c>
      <c r="Q218" s="175"/>
      <c r="S218" s="178"/>
      <c r="T218" s="176"/>
      <c r="U218" s="176"/>
      <c r="V218" s="177"/>
      <c r="W218" s="177"/>
      <c r="X218" s="176"/>
      <c r="Y218" s="177"/>
      <c r="Z218" s="176"/>
      <c r="AA218" s="176"/>
      <c r="AB218" s="177"/>
      <c r="AC218" s="177"/>
      <c r="AD218" s="11"/>
      <c r="AE218" s="151"/>
      <c r="AF218" s="152" t="str">
        <f t="shared" si="6"/>
        <v>Simo Församling</v>
      </c>
      <c r="AG218" s="153" t="e">
        <f>'2022 Srk'!#REF!</f>
        <v>#REF!</v>
      </c>
      <c r="AH218" s="139" t="e">
        <f>'2022 Srk'!#REF!</f>
        <v>#REF!</v>
      </c>
      <c r="AI218" s="154" t="e">
        <f>'2022 Srk'!#REF!</f>
        <v>#REF!</v>
      </c>
      <c r="AJ218" s="154" t="e">
        <f>'2022 Srk'!#REF!</f>
        <v>#REF!</v>
      </c>
      <c r="AK218" s="154" t="e">
        <f>'2022 Srk'!#REF!</f>
        <v>#REF!</v>
      </c>
      <c r="AU218" s="170" t="str">
        <f t="shared" si="7"/>
        <v>Simo Församling</v>
      </c>
      <c r="AV218" s="149" t="e">
        <f>'2022 Srk'!#REF!</f>
        <v>#REF!</v>
      </c>
      <c r="AW218" s="150" t="e">
        <f>'2022 Srk'!#REF!</f>
        <v>#REF!</v>
      </c>
      <c r="AX218" s="149" t="e">
        <f>'2022 Srk'!#REF!</f>
        <v>#REF!</v>
      </c>
      <c r="AY218" s="149" t="e">
        <f>'2022 Srk'!#REF!</f>
        <v>#REF!</v>
      </c>
    </row>
    <row r="219" spans="1:51" ht="15" customHeight="1">
      <c r="A219" s="86" t="s">
        <v>469</v>
      </c>
      <c r="B219" s="25"/>
      <c r="C219" s="26" t="s">
        <v>1200</v>
      </c>
      <c r="D219" s="23">
        <f>'2022 Srk'!D219</f>
        <v>4428186.41</v>
      </c>
      <c r="E219" s="70">
        <f>'2022 Srk'!E219</f>
        <v>1.768133087791357E-2</v>
      </c>
      <c r="F219" s="23">
        <f>'2022 Srk'!F219</f>
        <v>4380729.6757274019</v>
      </c>
      <c r="G219" s="23">
        <f>'2022 Srk'!G219</f>
        <v>4455765.4297728781</v>
      </c>
      <c r="H219" s="23">
        <f>'2022 Srk'!H219</f>
        <v>-75035.754045476206</v>
      </c>
      <c r="I219" s="23">
        <f>'2022 Srk'!I219</f>
        <v>-353376.29031054938</v>
      </c>
      <c r="J219" s="23">
        <f>'2022 Srk'!J219</f>
        <v>-428412.04435602558</v>
      </c>
      <c r="K219" s="23">
        <f>'2022 Srk'!K219</f>
        <v>166894.69924332379</v>
      </c>
      <c r="L219" s="23"/>
      <c r="M219" s="22">
        <v>6.2435755677456208E-4</v>
      </c>
      <c r="N219" s="27">
        <v>982</v>
      </c>
      <c r="O219" s="1" t="s">
        <v>877</v>
      </c>
      <c r="Q219" s="175"/>
      <c r="S219" s="178"/>
      <c r="T219" s="176"/>
      <c r="U219" s="176"/>
      <c r="V219" s="177"/>
      <c r="W219" s="177"/>
      <c r="X219" s="176"/>
      <c r="Y219" s="177"/>
      <c r="Z219" s="176"/>
      <c r="AA219" s="176"/>
      <c r="AB219" s="177"/>
      <c r="AC219" s="177"/>
      <c r="AD219" s="11"/>
      <c r="AE219" s="151"/>
      <c r="AF219" s="152" t="str">
        <f t="shared" si="6"/>
        <v>Sibbo Kyrkliga Samfällighet</v>
      </c>
      <c r="AG219" s="153" t="e">
        <f>'2022 Srk'!#REF!</f>
        <v>#REF!</v>
      </c>
      <c r="AH219" s="139" t="e">
        <f>'2022 Srk'!#REF!</f>
        <v>#REF!</v>
      </c>
      <c r="AI219" s="154" t="e">
        <f>'2022 Srk'!#REF!</f>
        <v>#REF!</v>
      </c>
      <c r="AJ219" s="154" t="e">
        <f>'2022 Srk'!#REF!</f>
        <v>#REF!</v>
      </c>
      <c r="AK219" s="154" t="e">
        <f>'2022 Srk'!#REF!</f>
        <v>#REF!</v>
      </c>
      <c r="AU219" s="170" t="str">
        <f t="shared" si="7"/>
        <v>Sibbo Kyrkliga Samfällighet</v>
      </c>
      <c r="AV219" s="149" t="e">
        <f>'2022 Srk'!#REF!</f>
        <v>#REF!</v>
      </c>
      <c r="AW219" s="150" t="e">
        <f>'2022 Srk'!#REF!</f>
        <v>#REF!</v>
      </c>
      <c r="AX219" s="149" t="e">
        <f>'2022 Srk'!#REF!</f>
        <v>#REF!</v>
      </c>
      <c r="AY219" s="149" t="e">
        <f>'2022 Srk'!#REF!</f>
        <v>#REF!</v>
      </c>
    </row>
    <row r="220" spans="1:51" ht="15" customHeight="1">
      <c r="A220" s="86" t="s">
        <v>469</v>
      </c>
      <c r="B220" s="25"/>
      <c r="C220" s="26" t="s">
        <v>1202</v>
      </c>
      <c r="D220" s="23">
        <f>'2022 Srk'!D220</f>
        <v>1338517.25</v>
      </c>
      <c r="E220" s="70">
        <f>'2022 Srk'!E220</f>
        <v>5.8701933165916653E-3</v>
      </c>
      <c r="F220" s="23">
        <f>'2022 Srk'!F220</f>
        <v>1324172.4027936831</v>
      </c>
      <c r="G220" s="23">
        <f>'2022 Srk'!G220</f>
        <v>1335432.2193475086</v>
      </c>
      <c r="H220" s="23">
        <f>'2022 Srk'!H220</f>
        <v>-11259.816553825513</v>
      </c>
      <c r="I220" s="23">
        <f>'2022 Srk'!I220</f>
        <v>-106815.79692614572</v>
      </c>
      <c r="J220" s="23">
        <f>'2022 Srk'!J220</f>
        <v>-118075.61347997123</v>
      </c>
      <c r="K220" s="23">
        <f>'2022 Srk'!K220</f>
        <v>50447.612902265078</v>
      </c>
      <c r="L220" s="23"/>
      <c r="M220" s="22">
        <v>6.7293505877960558E-4</v>
      </c>
      <c r="N220" s="27">
        <v>972</v>
      </c>
      <c r="O220" s="1" t="s">
        <v>869</v>
      </c>
      <c r="Q220" s="175"/>
      <c r="S220" s="178"/>
      <c r="T220" s="176"/>
      <c r="U220" s="176"/>
      <c r="V220" s="177"/>
      <c r="W220" s="177"/>
      <c r="X220" s="176"/>
      <c r="Y220" s="177"/>
      <c r="Z220" s="176"/>
      <c r="AA220" s="176"/>
      <c r="AB220" s="177"/>
      <c r="AC220" s="177"/>
      <c r="AD220" s="11"/>
      <c r="AE220" s="151"/>
      <c r="AF220" s="152" t="str">
        <f t="shared" si="6"/>
        <v>Sjundeå  Kyrkliga Samfällighet</v>
      </c>
      <c r="AG220" s="153" t="e">
        <f>'2022 Srk'!#REF!</f>
        <v>#REF!</v>
      </c>
      <c r="AH220" s="139" t="e">
        <f>'2022 Srk'!#REF!</f>
        <v>#REF!</v>
      </c>
      <c r="AI220" s="154" t="e">
        <f>'2022 Srk'!#REF!</f>
        <v>#REF!</v>
      </c>
      <c r="AJ220" s="154" t="e">
        <f>'2022 Srk'!#REF!</f>
        <v>#REF!</v>
      </c>
      <c r="AK220" s="154" t="e">
        <f>'2022 Srk'!#REF!</f>
        <v>#REF!</v>
      </c>
      <c r="AU220" s="170" t="str">
        <f t="shared" si="7"/>
        <v>Sjundeå  Kyrkliga Samfällighet</v>
      </c>
      <c r="AV220" s="149" t="e">
        <f>'2022 Srk'!#REF!</f>
        <v>#REF!</v>
      </c>
      <c r="AW220" s="150" t="e">
        <f>'2022 Srk'!#REF!</f>
        <v>#REF!</v>
      </c>
      <c r="AX220" s="149" t="e">
        <f>'2022 Srk'!#REF!</f>
        <v>#REF!</v>
      </c>
      <c r="AY220" s="149" t="e">
        <f>'2022 Srk'!#REF!</f>
        <v>#REF!</v>
      </c>
    </row>
    <row r="221" spans="1:51" ht="15" customHeight="1">
      <c r="A221" s="86" t="s">
        <v>469</v>
      </c>
      <c r="B221" s="25"/>
      <c r="C221" s="26" t="s">
        <v>1736</v>
      </c>
      <c r="D221" s="23">
        <f>'2022 Srk'!D221</f>
        <v>1519285.84</v>
      </c>
      <c r="E221" s="70">
        <f>'2022 Srk'!E221</f>
        <v>1.5497174050157936E-2</v>
      </c>
      <c r="F221" s="23">
        <f>'2022 Srk'!F221</f>
        <v>1503003.7015086799</v>
      </c>
      <c r="G221" s="23">
        <f>'2022 Srk'!G221</f>
        <v>1496038.5875350593</v>
      </c>
      <c r="H221" s="23">
        <f>'2022 Srk'!H221</f>
        <v>6965.1139736205805</v>
      </c>
      <c r="I221" s="23">
        <f>'2022 Srk'!I221</f>
        <v>-121241.41676785167</v>
      </c>
      <c r="J221" s="23">
        <f>'2022 Srk'!J221</f>
        <v>-114276.30279423109</v>
      </c>
      <c r="K221" s="23">
        <f>'2022 Srk'!K221</f>
        <v>57260.632198959429</v>
      </c>
      <c r="L221" s="23"/>
      <c r="M221" s="22">
        <v>9.1361721028433915E-3</v>
      </c>
      <c r="N221" s="27">
        <v>2202</v>
      </c>
      <c r="O221" s="1" t="s">
        <v>871</v>
      </c>
      <c r="Q221" s="175"/>
      <c r="S221" s="178"/>
      <c r="T221" s="176"/>
      <c r="U221" s="176"/>
      <c r="V221" s="177"/>
      <c r="W221" s="177"/>
      <c r="X221" s="176"/>
      <c r="Y221" s="177"/>
      <c r="Z221" s="176"/>
      <c r="AA221" s="176"/>
      <c r="AB221" s="177"/>
      <c r="AC221" s="177"/>
      <c r="AD221" s="11"/>
      <c r="AE221" s="151"/>
      <c r="AF221" s="152" t="str">
        <f t="shared" si="6"/>
        <v>Sodankylä Församling</v>
      </c>
      <c r="AG221" s="153" t="e">
        <f>'2022 Srk'!#REF!</f>
        <v>#REF!</v>
      </c>
      <c r="AH221" s="139" t="e">
        <f>'2022 Srk'!#REF!</f>
        <v>#REF!</v>
      </c>
      <c r="AI221" s="154" t="e">
        <f>'2022 Srk'!#REF!</f>
        <v>#REF!</v>
      </c>
      <c r="AJ221" s="154" t="e">
        <f>'2022 Srk'!#REF!</f>
        <v>#REF!</v>
      </c>
      <c r="AK221" s="154" t="e">
        <f>'2022 Srk'!#REF!</f>
        <v>#REF!</v>
      </c>
      <c r="AU221" s="170" t="str">
        <f t="shared" si="7"/>
        <v>Sodankylä Församling</v>
      </c>
      <c r="AV221" s="149" t="e">
        <f>'2022 Srk'!#REF!</f>
        <v>#REF!</v>
      </c>
      <c r="AW221" s="150" t="e">
        <f>'2022 Srk'!#REF!</f>
        <v>#REF!</v>
      </c>
      <c r="AX221" s="149" t="e">
        <f>'2022 Srk'!#REF!</f>
        <v>#REF!</v>
      </c>
      <c r="AY221" s="149" t="e">
        <f>'2022 Srk'!#REF!</f>
        <v>#REF!</v>
      </c>
    </row>
    <row r="222" spans="1:51" ht="15" customHeight="1">
      <c r="A222" s="86" t="s">
        <v>469</v>
      </c>
      <c r="B222" s="25"/>
      <c r="C222" s="26" t="s">
        <v>1737</v>
      </c>
      <c r="D222" s="23">
        <f>'2022 Srk'!D222</f>
        <v>375514.33</v>
      </c>
      <c r="E222" s="70">
        <f>'2022 Srk'!E222</f>
        <v>2.5538960240402364E-2</v>
      </c>
      <c r="F222" s="23">
        <f>'2022 Srk'!F222</f>
        <v>371489.95475370978</v>
      </c>
      <c r="G222" s="23">
        <f>'2022 Srk'!G222</f>
        <v>371008.57526343677</v>
      </c>
      <c r="H222" s="23">
        <f>'2022 Srk'!H222</f>
        <v>481.37949027301511</v>
      </c>
      <c r="I222" s="23">
        <f>'2022 Srk'!I222</f>
        <v>-29966.638394938629</v>
      </c>
      <c r="J222" s="23">
        <f>'2022 Srk'!J222</f>
        <v>-29485.258904665614</v>
      </c>
      <c r="K222" s="23">
        <f>'2022 Srk'!K222</f>
        <v>14152.825866901174</v>
      </c>
      <c r="L222" s="23"/>
      <c r="M222" s="22">
        <v>4.8504584316957737E-4</v>
      </c>
      <c r="N222" s="27">
        <v>978</v>
      </c>
      <c r="O222" s="1" t="s">
        <v>873</v>
      </c>
      <c r="Q222" s="175"/>
      <c r="S222" s="178"/>
      <c r="T222" s="176"/>
      <c r="U222" s="176"/>
      <c r="V222" s="177"/>
      <c r="W222" s="177"/>
      <c r="X222" s="176"/>
      <c r="Y222" s="177"/>
      <c r="Z222" s="176"/>
      <c r="AA222" s="176"/>
      <c r="AB222" s="177"/>
      <c r="AC222" s="177"/>
      <c r="AD222" s="11"/>
      <c r="AE222" s="151"/>
      <c r="AF222" s="152" t="str">
        <f t="shared" si="6"/>
        <v>Soini Församling</v>
      </c>
      <c r="AG222" s="153" t="e">
        <f>'2022 Srk'!#REF!</f>
        <v>#REF!</v>
      </c>
      <c r="AH222" s="139" t="e">
        <f>'2022 Srk'!#REF!</f>
        <v>#REF!</v>
      </c>
      <c r="AI222" s="154" t="e">
        <f>'2022 Srk'!#REF!</f>
        <v>#REF!</v>
      </c>
      <c r="AJ222" s="154" t="e">
        <f>'2022 Srk'!#REF!</f>
        <v>#REF!</v>
      </c>
      <c r="AK222" s="154" t="e">
        <f>'2022 Srk'!#REF!</f>
        <v>#REF!</v>
      </c>
      <c r="AU222" s="170" t="str">
        <f t="shared" si="7"/>
        <v>Soini Församling</v>
      </c>
      <c r="AV222" s="149" t="e">
        <f>'2022 Srk'!#REF!</f>
        <v>#REF!</v>
      </c>
      <c r="AW222" s="150" t="e">
        <f>'2022 Srk'!#REF!</f>
        <v>#REF!</v>
      </c>
      <c r="AX222" s="149" t="e">
        <f>'2022 Srk'!#REF!</f>
        <v>#REF!</v>
      </c>
      <c r="AY222" s="149" t="e">
        <f>'2022 Srk'!#REF!</f>
        <v>#REF!</v>
      </c>
    </row>
    <row r="223" spans="1:51" ht="15" customHeight="1">
      <c r="A223" s="86" t="s">
        <v>469</v>
      </c>
      <c r="B223" s="25"/>
      <c r="C223" s="26" t="s">
        <v>1738</v>
      </c>
      <c r="D223" s="23">
        <f>'2022 Srk'!D223</f>
        <v>1699906.06</v>
      </c>
      <c r="E223" s="70">
        <f>'2022 Srk'!E223</f>
        <v>2.2444160201289698E-2</v>
      </c>
      <c r="F223" s="23">
        <f>'2022 Srk'!F223</f>
        <v>1681688.2203002933</v>
      </c>
      <c r="G223" s="23">
        <f>'2022 Srk'!G223</f>
        <v>1675379.6643382723</v>
      </c>
      <c r="H223" s="23">
        <f>'2022 Srk'!H223</f>
        <v>6308.555962020997</v>
      </c>
      <c r="I223" s="23">
        <f>'2022 Srk'!I223</f>
        <v>-135655.19644852128</v>
      </c>
      <c r="J223" s="23">
        <f>'2022 Srk'!J223</f>
        <v>-129346.64048650028</v>
      </c>
      <c r="K223" s="23">
        <f>'2022 Srk'!K223</f>
        <v>64068.059552534411</v>
      </c>
      <c r="L223" s="23"/>
      <c r="M223" s="22">
        <v>4.9901242187301645E-3</v>
      </c>
      <c r="N223" s="27">
        <v>1185</v>
      </c>
      <c r="O223" s="1" t="s">
        <v>875</v>
      </c>
      <c r="Q223" s="175"/>
      <c r="S223" s="178"/>
      <c r="T223" s="176"/>
      <c r="U223" s="176"/>
      <c r="V223" s="177"/>
      <c r="W223" s="177"/>
      <c r="X223" s="176"/>
      <c r="Y223" s="177"/>
      <c r="Z223" s="176"/>
      <c r="AA223" s="176"/>
      <c r="AB223" s="177"/>
      <c r="AC223" s="177"/>
      <c r="AD223" s="11"/>
      <c r="AE223" s="151"/>
      <c r="AF223" s="152" t="str">
        <f t="shared" si="6"/>
        <v>Somero Församling</v>
      </c>
      <c r="AG223" s="153" t="e">
        <f>'2022 Srk'!#REF!</f>
        <v>#REF!</v>
      </c>
      <c r="AH223" s="139" t="e">
        <f>'2022 Srk'!#REF!</f>
        <v>#REF!</v>
      </c>
      <c r="AI223" s="154" t="e">
        <f>'2022 Srk'!#REF!</f>
        <v>#REF!</v>
      </c>
      <c r="AJ223" s="154" t="e">
        <f>'2022 Srk'!#REF!</f>
        <v>#REF!</v>
      </c>
      <c r="AK223" s="154" t="e">
        <f>'2022 Srk'!#REF!</f>
        <v>#REF!</v>
      </c>
      <c r="AU223" s="170" t="str">
        <f t="shared" si="7"/>
        <v>Somero Församling</v>
      </c>
      <c r="AV223" s="149" t="e">
        <f>'2022 Srk'!#REF!</f>
        <v>#REF!</v>
      </c>
      <c r="AW223" s="150" t="e">
        <f>'2022 Srk'!#REF!</f>
        <v>#REF!</v>
      </c>
      <c r="AX223" s="149" t="e">
        <f>'2022 Srk'!#REF!</f>
        <v>#REF!</v>
      </c>
      <c r="AY223" s="149" t="e">
        <f>'2022 Srk'!#REF!</f>
        <v>#REF!</v>
      </c>
    </row>
    <row r="224" spans="1:51" ht="15" customHeight="1">
      <c r="A224" s="86" t="s">
        <v>469</v>
      </c>
      <c r="B224" s="25"/>
      <c r="C224" s="26" t="s">
        <v>1739</v>
      </c>
      <c r="D224" s="23">
        <f>'2022 Srk'!D224</f>
        <v>2027694.24</v>
      </c>
      <c r="E224" s="70">
        <f>'2022 Srk'!E224</f>
        <v>5.6810901163641958E-3</v>
      </c>
      <c r="F224" s="23">
        <f>'2022 Srk'!F224</f>
        <v>2005963.5047002279</v>
      </c>
      <c r="G224" s="23">
        <f>'2022 Srk'!G224</f>
        <v>2029772.702014202</v>
      </c>
      <c r="H224" s="23">
        <f>'2022 Srk'!H224</f>
        <v>-23809.197313974146</v>
      </c>
      <c r="I224" s="23">
        <f>'2022 Srk'!I224</f>
        <v>-161813.21246936143</v>
      </c>
      <c r="J224" s="23">
        <f>'2022 Srk'!J224</f>
        <v>-185622.40978333558</v>
      </c>
      <c r="K224" s="23">
        <f>'2022 Srk'!K224</f>
        <v>76422.126127752606</v>
      </c>
      <c r="L224" s="23"/>
      <c r="M224" s="22">
        <v>5.8998983875863966E-4</v>
      </c>
      <c r="N224" s="27">
        <v>649</v>
      </c>
      <c r="O224" s="1" t="s">
        <v>728</v>
      </c>
      <c r="Q224" s="175"/>
      <c r="S224" s="178"/>
      <c r="T224" s="176"/>
      <c r="U224" s="176"/>
      <c r="V224" s="177"/>
      <c r="W224" s="177"/>
      <c r="X224" s="176"/>
      <c r="Y224" s="177"/>
      <c r="Z224" s="176"/>
      <c r="AA224" s="176"/>
      <c r="AB224" s="177"/>
      <c r="AC224" s="177"/>
      <c r="AD224" s="11"/>
      <c r="AE224" s="151"/>
      <c r="AF224" s="152" t="str">
        <f t="shared" si="6"/>
        <v>Sotkamo Församling</v>
      </c>
      <c r="AG224" s="153" t="e">
        <f>'2022 Srk'!#REF!</f>
        <v>#REF!</v>
      </c>
      <c r="AH224" s="139" t="e">
        <f>'2022 Srk'!#REF!</f>
        <v>#REF!</v>
      </c>
      <c r="AI224" s="154" t="e">
        <f>'2022 Srk'!#REF!</f>
        <v>#REF!</v>
      </c>
      <c r="AJ224" s="154" t="e">
        <f>'2022 Srk'!#REF!</f>
        <v>#REF!</v>
      </c>
      <c r="AK224" s="154" t="e">
        <f>'2022 Srk'!#REF!</f>
        <v>#REF!</v>
      </c>
      <c r="AU224" s="170" t="str">
        <f t="shared" si="7"/>
        <v>Sotkamo Församling</v>
      </c>
      <c r="AV224" s="149" t="e">
        <f>'2022 Srk'!#REF!</f>
        <v>#REF!</v>
      </c>
      <c r="AW224" s="150" t="e">
        <f>'2022 Srk'!#REF!</f>
        <v>#REF!</v>
      </c>
      <c r="AX224" s="149" t="e">
        <f>'2022 Srk'!#REF!</f>
        <v>#REF!</v>
      </c>
      <c r="AY224" s="149" t="e">
        <f>'2022 Srk'!#REF!</f>
        <v>#REF!</v>
      </c>
    </row>
    <row r="225" spans="1:51" ht="15" customHeight="1">
      <c r="A225" s="86" t="s">
        <v>469</v>
      </c>
      <c r="B225" s="25"/>
      <c r="C225" s="26" t="s">
        <v>1740</v>
      </c>
      <c r="D225" s="23">
        <f>'2022 Srk'!D225</f>
        <v>1449658.92</v>
      </c>
      <c r="E225" s="70">
        <f>'2022 Srk'!E225</f>
        <v>-9.2501019055162281E-3</v>
      </c>
      <c r="F225" s="23">
        <f>'2022 Srk'!F225</f>
        <v>1434122.9710171428</v>
      </c>
      <c r="G225" s="23">
        <f>'2022 Srk'!G225</f>
        <v>1454972.8293753923</v>
      </c>
      <c r="H225" s="23">
        <f>'2022 Srk'!H225</f>
        <v>-20849.858358249534</v>
      </c>
      <c r="I225" s="23">
        <f>'2022 Srk'!I225</f>
        <v>-115685.07825423669</v>
      </c>
      <c r="J225" s="23">
        <f>'2022 Srk'!J225</f>
        <v>-136534.93661248623</v>
      </c>
      <c r="K225" s="23">
        <f>'2022 Srk'!K225</f>
        <v>54636.450920954252</v>
      </c>
      <c r="L225" s="23"/>
      <c r="M225" s="22">
        <v>7.4816993995776475E-4</v>
      </c>
      <c r="N225" s="27">
        <v>986</v>
      </c>
      <c r="O225" s="1" t="s">
        <v>879</v>
      </c>
      <c r="Q225" s="175"/>
      <c r="S225" s="178"/>
      <c r="T225" s="176"/>
      <c r="U225" s="176"/>
      <c r="V225" s="177"/>
      <c r="W225" s="177"/>
      <c r="X225" s="176"/>
      <c r="Y225" s="177"/>
      <c r="Z225" s="176"/>
      <c r="AA225" s="176"/>
      <c r="AB225" s="177"/>
      <c r="AC225" s="177"/>
      <c r="AD225" s="11"/>
      <c r="AE225" s="151"/>
      <c r="AF225" s="152" t="str">
        <f t="shared" si="6"/>
        <v>Suomussalmi Församling</v>
      </c>
      <c r="AG225" s="153" t="e">
        <f>'2022 Srk'!#REF!</f>
        <v>#REF!</v>
      </c>
      <c r="AH225" s="139" t="e">
        <f>'2022 Srk'!#REF!</f>
        <v>#REF!</v>
      </c>
      <c r="AI225" s="154" t="e">
        <f>'2022 Srk'!#REF!</f>
        <v>#REF!</v>
      </c>
      <c r="AJ225" s="154" t="e">
        <f>'2022 Srk'!#REF!</f>
        <v>#REF!</v>
      </c>
      <c r="AK225" s="154" t="e">
        <f>'2022 Srk'!#REF!</f>
        <v>#REF!</v>
      </c>
      <c r="AU225" s="170" t="str">
        <f t="shared" si="7"/>
        <v>Suomussalmi Församling</v>
      </c>
      <c r="AV225" s="149" t="e">
        <f>'2022 Srk'!#REF!</f>
        <v>#REF!</v>
      </c>
      <c r="AW225" s="150" t="e">
        <f>'2022 Srk'!#REF!</f>
        <v>#REF!</v>
      </c>
      <c r="AX225" s="149" t="e">
        <f>'2022 Srk'!#REF!</f>
        <v>#REF!</v>
      </c>
      <c r="AY225" s="149" t="e">
        <f>'2022 Srk'!#REF!</f>
        <v>#REF!</v>
      </c>
    </row>
    <row r="226" spans="1:51" ht="15" customHeight="1">
      <c r="A226" s="86" t="s">
        <v>469</v>
      </c>
      <c r="B226" s="25"/>
      <c r="C226" s="26" t="s">
        <v>1741</v>
      </c>
      <c r="D226" s="23">
        <f>'2022 Srk'!D226</f>
        <v>1169307.8</v>
      </c>
      <c r="E226" s="70">
        <f>'2022 Srk'!E226</f>
        <v>9.1005278950833102E-3</v>
      </c>
      <c r="F226" s="23">
        <f>'2022 Srk'!F226</f>
        <v>1156776.3651394076</v>
      </c>
      <c r="G226" s="23">
        <f>'2022 Srk'!G226</f>
        <v>1168247.5615462121</v>
      </c>
      <c r="H226" s="23">
        <f>'2022 Srk'!H226</f>
        <v>-11471.196406804491</v>
      </c>
      <c r="I226" s="23">
        <f>'2022 Srk'!I226</f>
        <v>-93312.614767540887</v>
      </c>
      <c r="J226" s="23">
        <f>'2022 Srk'!J226</f>
        <v>-104783.81117434538</v>
      </c>
      <c r="K226" s="23">
        <f>'2022 Srk'!K226</f>
        <v>44070.248073380601</v>
      </c>
      <c r="L226" s="23"/>
      <c r="M226" s="22">
        <v>1.4682627213043056E-2</v>
      </c>
      <c r="N226" s="27">
        <v>994</v>
      </c>
      <c r="O226" s="1" t="s">
        <v>883</v>
      </c>
      <c r="Q226" s="175"/>
      <c r="S226" s="178"/>
      <c r="T226" s="176"/>
      <c r="U226" s="176"/>
      <c r="V226" s="177"/>
      <c r="W226" s="177"/>
      <c r="X226" s="176"/>
      <c r="Y226" s="177"/>
      <c r="Z226" s="176"/>
      <c r="AA226" s="176"/>
      <c r="AB226" s="177"/>
      <c r="AC226" s="177"/>
      <c r="AD226" s="11"/>
      <c r="AE226" s="151"/>
      <c r="AF226" s="152" t="str">
        <f t="shared" si="6"/>
        <v>Suonenjoki Församling</v>
      </c>
      <c r="AG226" s="153" t="e">
        <f>'2022 Srk'!#REF!</f>
        <v>#REF!</v>
      </c>
      <c r="AH226" s="139" t="e">
        <f>'2022 Srk'!#REF!</f>
        <v>#REF!</v>
      </c>
      <c r="AI226" s="154" t="e">
        <f>'2022 Srk'!#REF!</f>
        <v>#REF!</v>
      </c>
      <c r="AJ226" s="154" t="e">
        <f>'2022 Srk'!#REF!</f>
        <v>#REF!</v>
      </c>
      <c r="AK226" s="154" t="e">
        <f>'2022 Srk'!#REF!</f>
        <v>#REF!</v>
      </c>
      <c r="AU226" s="170" t="str">
        <f t="shared" si="7"/>
        <v>Suonenjoki Församling</v>
      </c>
      <c r="AV226" s="149" t="e">
        <f>'2022 Srk'!#REF!</f>
        <v>#REF!</v>
      </c>
      <c r="AW226" s="150" t="e">
        <f>'2022 Srk'!#REF!</f>
        <v>#REF!</v>
      </c>
      <c r="AX226" s="149" t="e">
        <f>'2022 Srk'!#REF!</f>
        <v>#REF!</v>
      </c>
      <c r="AY226" s="149" t="e">
        <f>'2022 Srk'!#REF!</f>
        <v>#REF!</v>
      </c>
    </row>
    <row r="227" spans="1:51" ht="15" customHeight="1">
      <c r="A227" s="86" t="s">
        <v>469</v>
      </c>
      <c r="B227" s="25"/>
      <c r="C227" s="26" t="s">
        <v>1742</v>
      </c>
      <c r="D227" s="23">
        <f>'2022 Srk'!D227</f>
        <v>1654825.7</v>
      </c>
      <c r="E227" s="70">
        <f>'2022 Srk'!E227</f>
        <v>8.3413603423905247E-3</v>
      </c>
      <c r="F227" s="23">
        <f>'2022 Srk'!F227</f>
        <v>1637090.9850984276</v>
      </c>
      <c r="G227" s="23">
        <f>'2022 Srk'!G227</f>
        <v>1647775.412304139</v>
      </c>
      <c r="H227" s="23">
        <f>'2022 Srk'!H227</f>
        <v>-10684.42720571137</v>
      </c>
      <c r="I227" s="23">
        <f>'2022 Srk'!I227</f>
        <v>-132057.71230767993</v>
      </c>
      <c r="J227" s="23">
        <f>'2022 Srk'!J227</f>
        <v>-142742.1395133913</v>
      </c>
      <c r="K227" s="23">
        <f>'2022 Srk'!K227</f>
        <v>62369.017907180372</v>
      </c>
      <c r="L227" s="23"/>
      <c r="M227" s="22">
        <v>4.345956619393799E-3</v>
      </c>
      <c r="N227" s="27">
        <v>1013</v>
      </c>
      <c r="O227" s="1" t="s">
        <v>895</v>
      </c>
      <c r="Q227" s="175"/>
      <c r="S227" s="178"/>
      <c r="T227" s="176"/>
      <c r="U227" s="176"/>
      <c r="V227" s="177"/>
      <c r="W227" s="177"/>
      <c r="X227" s="176"/>
      <c r="Y227" s="177"/>
      <c r="Z227" s="176"/>
      <c r="AA227" s="176"/>
      <c r="AB227" s="177"/>
      <c r="AC227" s="177"/>
      <c r="AD227" s="11"/>
      <c r="AE227" s="151"/>
      <c r="AF227" s="152" t="str">
        <f t="shared" si="6"/>
        <v>Säkylä-Köyliö Församling</v>
      </c>
      <c r="AG227" s="153" t="e">
        <f>'2022 Srk'!#REF!</f>
        <v>#REF!</v>
      </c>
      <c r="AH227" s="139" t="e">
        <f>'2022 Srk'!#REF!</f>
        <v>#REF!</v>
      </c>
      <c r="AI227" s="154" t="e">
        <f>'2022 Srk'!#REF!</f>
        <v>#REF!</v>
      </c>
      <c r="AJ227" s="154" t="e">
        <f>'2022 Srk'!#REF!</f>
        <v>#REF!</v>
      </c>
      <c r="AK227" s="154" t="e">
        <f>'2022 Srk'!#REF!</f>
        <v>#REF!</v>
      </c>
      <c r="AU227" s="170" t="str">
        <f t="shared" si="7"/>
        <v>Säkylä-Köyliö Församling</v>
      </c>
      <c r="AV227" s="149" t="e">
        <f>'2022 Srk'!#REF!</f>
        <v>#REF!</v>
      </c>
      <c r="AW227" s="150" t="e">
        <f>'2022 Srk'!#REF!</f>
        <v>#REF!</v>
      </c>
      <c r="AX227" s="149" t="e">
        <f>'2022 Srk'!#REF!</f>
        <v>#REF!</v>
      </c>
      <c r="AY227" s="149" t="e">
        <f>'2022 Srk'!#REF!</f>
        <v>#REF!</v>
      </c>
    </row>
    <row r="228" spans="1:51" ht="15" customHeight="1">
      <c r="A228" s="86" t="s">
        <v>469</v>
      </c>
      <c r="B228" s="25"/>
      <c r="C228" s="26" t="s">
        <v>1743</v>
      </c>
      <c r="D228" s="23">
        <f>'2022 Srk'!D228</f>
        <v>4057480.31</v>
      </c>
      <c r="E228" s="70">
        <f>'2022 Srk'!E228</f>
        <v>9.1448792100443654E-3</v>
      </c>
      <c r="F228" s="23">
        <f>'2022 Srk'!F228</f>
        <v>4013996.4213242363</v>
      </c>
      <c r="G228" s="23">
        <f>'2022 Srk'!G228</f>
        <v>4031663.1721244282</v>
      </c>
      <c r="H228" s="23">
        <f>'2022 Srk'!H228</f>
        <v>-17666.75080019189</v>
      </c>
      <c r="I228" s="23">
        <f>'2022 Srk'!I228</f>
        <v>-323793.35628643917</v>
      </c>
      <c r="J228" s="23">
        <f>'2022 Srk'!J228</f>
        <v>-341460.10708663106</v>
      </c>
      <c r="K228" s="23">
        <f>'2022 Srk'!K228</f>
        <v>152923.09160561248</v>
      </c>
      <c r="L228" s="23"/>
      <c r="M228" s="22">
        <v>9.6208085865385551E-4</v>
      </c>
      <c r="N228" s="27">
        <v>997</v>
      </c>
      <c r="O228" s="1" t="s">
        <v>885</v>
      </c>
      <c r="Q228" s="175"/>
      <c r="S228" s="178"/>
      <c r="T228" s="176"/>
      <c r="U228" s="176"/>
      <c r="V228" s="177"/>
      <c r="W228" s="177"/>
      <c r="X228" s="176"/>
      <c r="Y228" s="177"/>
      <c r="Z228" s="176"/>
      <c r="AA228" s="176"/>
      <c r="AB228" s="177"/>
      <c r="AC228" s="177"/>
      <c r="AD228" s="11"/>
      <c r="AE228" s="151"/>
      <c r="AF228" s="152" t="str">
        <f t="shared" si="6"/>
        <v>Sääksmäki Församling</v>
      </c>
      <c r="AG228" s="153" t="e">
        <f>'2022 Srk'!#REF!</f>
        <v>#REF!</v>
      </c>
      <c r="AH228" s="139" t="e">
        <f>'2022 Srk'!#REF!</f>
        <v>#REF!</v>
      </c>
      <c r="AI228" s="154" t="e">
        <f>'2022 Srk'!#REF!</f>
        <v>#REF!</v>
      </c>
      <c r="AJ228" s="154" t="e">
        <f>'2022 Srk'!#REF!</f>
        <v>#REF!</v>
      </c>
      <c r="AK228" s="154" t="e">
        <f>'2022 Srk'!#REF!</f>
        <v>#REF!</v>
      </c>
      <c r="AU228" s="170" t="str">
        <f t="shared" si="7"/>
        <v>Sääksmäki Församling</v>
      </c>
      <c r="AV228" s="149" t="e">
        <f>'2022 Srk'!#REF!</f>
        <v>#REF!</v>
      </c>
      <c r="AW228" s="150" t="e">
        <f>'2022 Srk'!#REF!</f>
        <v>#REF!</v>
      </c>
      <c r="AX228" s="149" t="e">
        <f>'2022 Srk'!#REF!</f>
        <v>#REF!</v>
      </c>
      <c r="AY228" s="149" t="e">
        <f>'2022 Srk'!#REF!</f>
        <v>#REF!</v>
      </c>
    </row>
    <row r="229" spans="1:51" ht="15" customHeight="1">
      <c r="A229" s="86" t="s">
        <v>469</v>
      </c>
      <c r="B229" s="25"/>
      <c r="C229" s="26" t="s">
        <v>1744</v>
      </c>
      <c r="D229" s="23">
        <f>'2022 Srk'!D229</f>
        <v>1050770.01</v>
      </c>
      <c r="E229" s="70">
        <f>'2022 Srk'!E229</f>
        <v>-9.6904759936814466E-3</v>
      </c>
      <c r="F229" s="23">
        <f>'2022 Srk'!F229</f>
        <v>1039508.9409010174</v>
      </c>
      <c r="G229" s="23">
        <f>'2022 Srk'!G229</f>
        <v>1055578.3491580989</v>
      </c>
      <c r="H229" s="23">
        <f>'2022 Srk'!H229</f>
        <v>-16069.408257081523</v>
      </c>
      <c r="I229" s="23">
        <f>'2022 Srk'!I229</f>
        <v>-83853.111347085069</v>
      </c>
      <c r="J229" s="23">
        <f>'2022 Srk'!J229</f>
        <v>-99922.519604166591</v>
      </c>
      <c r="K229" s="23">
        <f>'2022 Srk'!K229</f>
        <v>39602.656382492794</v>
      </c>
      <c r="L229" s="23"/>
      <c r="M229" s="22">
        <v>2.4548004440948348E-4</v>
      </c>
      <c r="N229" s="27">
        <v>1001</v>
      </c>
      <c r="O229" s="1" t="s">
        <v>887</v>
      </c>
      <c r="Q229" s="175"/>
      <c r="S229" s="178"/>
      <c r="T229" s="176"/>
      <c r="U229" s="176"/>
      <c r="V229" s="177"/>
      <c r="W229" s="177"/>
      <c r="X229" s="176"/>
      <c r="Y229" s="177"/>
      <c r="Z229" s="176"/>
      <c r="AA229" s="176"/>
      <c r="AB229" s="177"/>
      <c r="AC229" s="177"/>
      <c r="AD229" s="11"/>
      <c r="AE229" s="151"/>
      <c r="AF229" s="152" t="str">
        <f t="shared" si="6"/>
        <v>Tainionvirta Församling</v>
      </c>
      <c r="AG229" s="153" t="e">
        <f>'2022 Srk'!#REF!</f>
        <v>#REF!</v>
      </c>
      <c r="AH229" s="139" t="e">
        <f>'2022 Srk'!#REF!</f>
        <v>#REF!</v>
      </c>
      <c r="AI229" s="154" t="e">
        <f>'2022 Srk'!#REF!</f>
        <v>#REF!</v>
      </c>
      <c r="AJ229" s="154" t="e">
        <f>'2022 Srk'!#REF!</f>
        <v>#REF!</v>
      </c>
      <c r="AK229" s="154" t="e">
        <f>'2022 Srk'!#REF!</f>
        <v>#REF!</v>
      </c>
      <c r="AU229" s="170" t="str">
        <f t="shared" si="7"/>
        <v>Tainionvirta Församling</v>
      </c>
      <c r="AV229" s="149" t="e">
        <f>'2022 Srk'!#REF!</f>
        <v>#REF!</v>
      </c>
      <c r="AW229" s="150" t="e">
        <f>'2022 Srk'!#REF!</f>
        <v>#REF!</v>
      </c>
      <c r="AX229" s="149" t="e">
        <f>'2022 Srk'!#REF!</f>
        <v>#REF!</v>
      </c>
      <c r="AY229" s="149" t="e">
        <f>'2022 Srk'!#REF!</f>
        <v>#REF!</v>
      </c>
    </row>
    <row r="230" spans="1:51" ht="15" customHeight="1">
      <c r="A230" s="86" t="s">
        <v>518</v>
      </c>
      <c r="B230" s="25"/>
      <c r="C230" s="26" t="s">
        <v>1745</v>
      </c>
      <c r="D230" s="23">
        <f>'2022 Srk'!D230</f>
        <v>578059.16</v>
      </c>
      <c r="E230" s="70">
        <f>'2022 Srk'!E230</f>
        <v>-1.4223823086223941E-2</v>
      </c>
      <c r="F230" s="23">
        <f>'2022 Srk'!F230</f>
        <v>571864.11819055618</v>
      </c>
      <c r="G230" s="23">
        <f>'2022 Srk'!G230</f>
        <v>586407.4232242516</v>
      </c>
      <c r="H230" s="23">
        <f>'2022 Srk'!H230</f>
        <v>-14543.305033695418</v>
      </c>
      <c r="I230" s="23">
        <f>'2022 Srk'!I230</f>
        <v>-46130.036684890227</v>
      </c>
      <c r="J230" s="23">
        <f>'2022 Srk'!J230</f>
        <v>-60673.341718585645</v>
      </c>
      <c r="K230" s="23">
        <f>'2022 Srk'!K230</f>
        <v>21786.573716766456</v>
      </c>
      <c r="L230" s="23"/>
      <c r="M230" s="22">
        <v>1.3069209173621531E-3</v>
      </c>
      <c r="N230" s="27">
        <v>1942</v>
      </c>
      <c r="O230" s="1" t="s">
        <v>889</v>
      </c>
      <c r="Q230" s="175"/>
      <c r="S230" s="178"/>
      <c r="T230" s="176"/>
      <c r="U230" s="176"/>
      <c r="V230" s="177"/>
      <c r="W230" s="177"/>
      <c r="X230" s="176"/>
      <c r="Y230" s="177"/>
      <c r="Z230" s="176"/>
      <c r="AA230" s="176"/>
      <c r="AB230" s="177"/>
      <c r="AC230" s="177"/>
      <c r="AD230" s="11"/>
      <c r="AE230" s="151"/>
      <c r="AF230" s="152" t="str">
        <f t="shared" si="6"/>
        <v>Taipale Ortodoxa Församling</v>
      </c>
      <c r="AG230" s="153" t="e">
        <f>'2022 Srk'!#REF!</f>
        <v>#REF!</v>
      </c>
      <c r="AH230" s="139" t="e">
        <f>'2022 Srk'!#REF!</f>
        <v>#REF!</v>
      </c>
      <c r="AI230" s="154" t="e">
        <f>'2022 Srk'!#REF!</f>
        <v>#REF!</v>
      </c>
      <c r="AJ230" s="154" t="e">
        <f>'2022 Srk'!#REF!</f>
        <v>#REF!</v>
      </c>
      <c r="AK230" s="154" t="e">
        <f>'2022 Srk'!#REF!</f>
        <v>#REF!</v>
      </c>
      <c r="AU230" s="170" t="str">
        <f t="shared" si="7"/>
        <v>Taipale Ortodoxa Församling</v>
      </c>
      <c r="AV230" s="149" t="e">
        <f>'2022 Srk'!#REF!</f>
        <v>#REF!</v>
      </c>
      <c r="AW230" s="150" t="e">
        <f>'2022 Srk'!#REF!</f>
        <v>#REF!</v>
      </c>
      <c r="AX230" s="149" t="e">
        <f>'2022 Srk'!#REF!</f>
        <v>#REF!</v>
      </c>
      <c r="AY230" s="149" t="e">
        <f>'2022 Srk'!#REF!</f>
        <v>#REF!</v>
      </c>
    </row>
    <row r="231" spans="1:51" ht="15" customHeight="1">
      <c r="A231" s="86" t="s">
        <v>469</v>
      </c>
      <c r="B231" s="25"/>
      <c r="C231" s="26" t="s">
        <v>1746</v>
      </c>
      <c r="D231" s="23">
        <f>'2022 Srk'!D231</f>
        <v>2212943.8199999998</v>
      </c>
      <c r="E231" s="70">
        <f>'2022 Srk'!E231</f>
        <v>8.1724267362817127E-3</v>
      </c>
      <c r="F231" s="23">
        <f>'2022 Srk'!F231</f>
        <v>2189227.770786541</v>
      </c>
      <c r="G231" s="23">
        <f>'2022 Srk'!G231</f>
        <v>2187256.8078677612</v>
      </c>
      <c r="H231" s="23">
        <f>'2022 Srk'!H231</f>
        <v>1970.9629187798128</v>
      </c>
      <c r="I231" s="23">
        <f>'2022 Srk'!I231</f>
        <v>-176596.42241150732</v>
      </c>
      <c r="J231" s="23">
        <f>'2022 Srk'!J231</f>
        <v>-174625.4594927275</v>
      </c>
      <c r="K231" s="23">
        <f>'2022 Srk'!K231</f>
        <v>83404.030247514369</v>
      </c>
      <c r="L231" s="23"/>
      <c r="M231" s="22">
        <v>3.6128945724086606E-3</v>
      </c>
      <c r="N231" s="27">
        <v>1006</v>
      </c>
      <c r="O231" s="1" t="s">
        <v>891</v>
      </c>
      <c r="Q231" s="175"/>
      <c r="S231" s="178"/>
      <c r="T231" s="176"/>
      <c r="U231" s="176"/>
      <c r="V231" s="177"/>
      <c r="W231" s="177"/>
      <c r="X231" s="176"/>
      <c r="Y231" s="177"/>
      <c r="Z231" s="176"/>
      <c r="AA231" s="176"/>
      <c r="AB231" s="177"/>
      <c r="AC231" s="177"/>
      <c r="AD231" s="11"/>
      <c r="AE231" s="151"/>
      <c r="AF231" s="152" t="str">
        <f t="shared" si="6"/>
        <v>Taipale Församling</v>
      </c>
      <c r="AG231" s="153" t="e">
        <f>'2022 Srk'!#REF!</f>
        <v>#REF!</v>
      </c>
      <c r="AH231" s="139" t="e">
        <f>'2022 Srk'!#REF!</f>
        <v>#REF!</v>
      </c>
      <c r="AI231" s="154" t="e">
        <f>'2022 Srk'!#REF!</f>
        <v>#REF!</v>
      </c>
      <c r="AJ231" s="154" t="e">
        <f>'2022 Srk'!#REF!</f>
        <v>#REF!</v>
      </c>
      <c r="AK231" s="154" t="e">
        <f>'2022 Srk'!#REF!</f>
        <v>#REF!</v>
      </c>
      <c r="AU231" s="170" t="str">
        <f t="shared" si="7"/>
        <v>Taipale Församling</v>
      </c>
      <c r="AV231" s="149" t="e">
        <f>'2022 Srk'!#REF!</f>
        <v>#REF!</v>
      </c>
      <c r="AW231" s="150" t="e">
        <f>'2022 Srk'!#REF!</f>
        <v>#REF!</v>
      </c>
      <c r="AX231" s="149" t="e">
        <f>'2022 Srk'!#REF!</f>
        <v>#REF!</v>
      </c>
      <c r="AY231" s="149" t="e">
        <f>'2022 Srk'!#REF!</f>
        <v>#REF!</v>
      </c>
    </row>
    <row r="232" spans="1:51" ht="15" customHeight="1">
      <c r="A232" s="86" t="s">
        <v>469</v>
      </c>
      <c r="B232" s="25"/>
      <c r="C232" s="26" t="s">
        <v>1747</v>
      </c>
      <c r="D232" s="23">
        <f>'2022 Srk'!D232</f>
        <v>694466.47</v>
      </c>
      <c r="E232" s="70">
        <f>'2022 Srk'!E232</f>
        <v>5.160405438034088E-3</v>
      </c>
      <c r="F232" s="23">
        <f>'2022 Srk'!F232</f>
        <v>687023.89471599809</v>
      </c>
      <c r="G232" s="23">
        <f>'2022 Srk'!G232</f>
        <v>700511.25757328956</v>
      </c>
      <c r="H232" s="23">
        <f>'2022 Srk'!H232</f>
        <v>-13487.362857291475</v>
      </c>
      <c r="I232" s="23">
        <f>'2022 Srk'!I232</f>
        <v>-55419.524426403368</v>
      </c>
      <c r="J232" s="23">
        <f>'2022 Srk'!J232</f>
        <v>-68906.887283694843</v>
      </c>
      <c r="K232" s="23">
        <f>'2022 Srk'!K232</f>
        <v>26173.869370874734</v>
      </c>
      <c r="L232" s="23"/>
      <c r="M232" s="22">
        <v>6.5232250649308347E-4</v>
      </c>
      <c r="N232" s="27">
        <v>1011</v>
      </c>
      <c r="O232" s="1" t="s">
        <v>893</v>
      </c>
      <c r="Q232" s="175"/>
      <c r="S232" s="178"/>
      <c r="T232" s="176"/>
      <c r="U232" s="176"/>
      <c r="V232" s="177"/>
      <c r="W232" s="177"/>
      <c r="X232" s="176"/>
      <c r="Y232" s="177"/>
      <c r="Z232" s="176"/>
      <c r="AA232" s="176"/>
      <c r="AB232" s="177"/>
      <c r="AC232" s="177"/>
      <c r="AD232" s="11"/>
      <c r="AE232" s="151"/>
      <c r="AF232" s="152" t="str">
        <f t="shared" si="6"/>
        <v>Taivalkoski Församling</v>
      </c>
      <c r="AG232" s="153" t="e">
        <f>'2022 Srk'!#REF!</f>
        <v>#REF!</v>
      </c>
      <c r="AH232" s="139" t="e">
        <f>'2022 Srk'!#REF!</f>
        <v>#REF!</v>
      </c>
      <c r="AI232" s="154" t="e">
        <f>'2022 Srk'!#REF!</f>
        <v>#REF!</v>
      </c>
      <c r="AJ232" s="154" t="e">
        <f>'2022 Srk'!#REF!</f>
        <v>#REF!</v>
      </c>
      <c r="AK232" s="154" t="e">
        <f>'2022 Srk'!#REF!</f>
        <v>#REF!</v>
      </c>
      <c r="AU232" s="170" t="str">
        <f t="shared" si="7"/>
        <v>Taivalkoski Församling</v>
      </c>
      <c r="AV232" s="149" t="e">
        <f>'2022 Srk'!#REF!</f>
        <v>#REF!</v>
      </c>
      <c r="AW232" s="150" t="e">
        <f>'2022 Srk'!#REF!</f>
        <v>#REF!</v>
      </c>
      <c r="AX232" s="149" t="e">
        <f>'2022 Srk'!#REF!</f>
        <v>#REF!</v>
      </c>
      <c r="AY232" s="149" t="e">
        <f>'2022 Srk'!#REF!</f>
        <v>#REF!</v>
      </c>
    </row>
    <row r="233" spans="1:51" ht="15" customHeight="1">
      <c r="A233" s="86" t="s">
        <v>469</v>
      </c>
      <c r="B233" s="25"/>
      <c r="C233" s="26" t="s">
        <v>1748</v>
      </c>
      <c r="D233" s="23">
        <f>'2022 Srk'!D233</f>
        <v>325991.08</v>
      </c>
      <c r="E233" s="70">
        <f>'2022 Srk'!E233</f>
        <v>4.3847214238104115E-3</v>
      </c>
      <c r="F233" s="23">
        <f>'2022 Srk'!F233</f>
        <v>322497.44386402774</v>
      </c>
      <c r="G233" s="23">
        <f>'2022 Srk'!G233</f>
        <v>330389.57046601654</v>
      </c>
      <c r="H233" s="23">
        <f>'2022 Srk'!H233</f>
        <v>-7892.1266019887989</v>
      </c>
      <c r="I233" s="23">
        <f>'2022 Srk'!I233</f>
        <v>-26014.604594012457</v>
      </c>
      <c r="J233" s="23">
        <f>'2022 Srk'!J233</f>
        <v>-33906.731196001259</v>
      </c>
      <c r="K233" s="23">
        <f>'2022 Srk'!K233</f>
        <v>12286.335356104919</v>
      </c>
      <c r="L233" s="23"/>
      <c r="M233" s="22">
        <v>1.4486960700542686E-3</v>
      </c>
      <c r="N233" s="27">
        <v>1017</v>
      </c>
      <c r="O233" s="1" t="s">
        <v>897</v>
      </c>
      <c r="Q233" s="175"/>
      <c r="S233" s="178"/>
      <c r="T233" s="176"/>
      <c r="U233" s="176"/>
      <c r="V233" s="177"/>
      <c r="W233" s="177"/>
      <c r="X233" s="176"/>
      <c r="Y233" s="177"/>
      <c r="Z233" s="176"/>
      <c r="AA233" s="176"/>
      <c r="AB233" s="177"/>
      <c r="AC233" s="177"/>
      <c r="AD233" s="11"/>
      <c r="AE233" s="151"/>
      <c r="AF233" s="152" t="str">
        <f t="shared" si="6"/>
        <v>Tövsala Församling</v>
      </c>
      <c r="AG233" s="153" t="e">
        <f>'2022 Srk'!#REF!</f>
        <v>#REF!</v>
      </c>
      <c r="AH233" s="139" t="e">
        <f>'2022 Srk'!#REF!</f>
        <v>#REF!</v>
      </c>
      <c r="AI233" s="154" t="e">
        <f>'2022 Srk'!#REF!</f>
        <v>#REF!</v>
      </c>
      <c r="AJ233" s="154" t="e">
        <f>'2022 Srk'!#REF!</f>
        <v>#REF!</v>
      </c>
      <c r="AK233" s="154" t="e">
        <f>'2022 Srk'!#REF!</f>
        <v>#REF!</v>
      </c>
      <c r="AU233" s="170" t="str">
        <f t="shared" si="7"/>
        <v>Tövsala Församling</v>
      </c>
      <c r="AV233" s="149" t="e">
        <f>'2022 Srk'!#REF!</f>
        <v>#REF!</v>
      </c>
      <c r="AW233" s="150" t="e">
        <f>'2022 Srk'!#REF!</f>
        <v>#REF!</v>
      </c>
      <c r="AX233" s="149" t="e">
        <f>'2022 Srk'!#REF!</f>
        <v>#REF!</v>
      </c>
      <c r="AY233" s="149" t="e">
        <f>'2022 Srk'!#REF!</f>
        <v>#REF!</v>
      </c>
    </row>
    <row r="234" spans="1:51" ht="15" customHeight="1">
      <c r="A234" s="86" t="s">
        <v>469</v>
      </c>
      <c r="B234" s="25"/>
      <c r="C234" s="26" t="s">
        <v>1749</v>
      </c>
      <c r="D234" s="23">
        <f>'2022 Srk'!D234</f>
        <v>1360661.49</v>
      </c>
      <c r="E234" s="70">
        <f>'2022 Srk'!E234</f>
        <v>1.6280661536994145E-2</v>
      </c>
      <c r="F234" s="23">
        <f>'2022 Srk'!F234</f>
        <v>1346079.3236711242</v>
      </c>
      <c r="G234" s="23">
        <f>'2022 Srk'!G234</f>
        <v>1342567.8869655817</v>
      </c>
      <c r="H234" s="23">
        <f>'2022 Srk'!H234</f>
        <v>3511.4367055424955</v>
      </c>
      <c r="I234" s="23">
        <f>'2022 Srk'!I234</f>
        <v>-108582.94235734866</v>
      </c>
      <c r="J234" s="23">
        <f>'2022 Srk'!J234</f>
        <v>-105071.50565180616</v>
      </c>
      <c r="K234" s="23">
        <f>'2022 Srk'!K234</f>
        <v>51282.21107239314</v>
      </c>
      <c r="L234" s="23"/>
      <c r="M234" s="22">
        <v>1.6229380604363935E-3</v>
      </c>
      <c r="N234" s="27">
        <v>1020</v>
      </c>
      <c r="O234" s="1" t="s">
        <v>899</v>
      </c>
      <c r="Q234" s="175"/>
      <c r="S234" s="178"/>
      <c r="T234" s="176"/>
      <c r="U234" s="176"/>
      <c r="V234" s="177"/>
      <c r="W234" s="177"/>
      <c r="X234" s="176"/>
      <c r="Y234" s="177"/>
      <c r="Z234" s="176"/>
      <c r="AA234" s="176"/>
      <c r="AB234" s="177"/>
      <c r="AC234" s="177"/>
      <c r="AD234" s="11"/>
      <c r="AE234" s="151"/>
      <c r="AF234" s="152" t="str">
        <f t="shared" si="6"/>
        <v>Tammela Församling</v>
      </c>
      <c r="AG234" s="153" t="e">
        <f>'2022 Srk'!#REF!</f>
        <v>#REF!</v>
      </c>
      <c r="AH234" s="139" t="e">
        <f>'2022 Srk'!#REF!</f>
        <v>#REF!</v>
      </c>
      <c r="AI234" s="154" t="e">
        <f>'2022 Srk'!#REF!</f>
        <v>#REF!</v>
      </c>
      <c r="AJ234" s="154" t="e">
        <f>'2022 Srk'!#REF!</f>
        <v>#REF!</v>
      </c>
      <c r="AK234" s="154" t="e">
        <f>'2022 Srk'!#REF!</f>
        <v>#REF!</v>
      </c>
      <c r="AU234" s="170" t="str">
        <f t="shared" si="7"/>
        <v>Tammela Församling</v>
      </c>
      <c r="AV234" s="149" t="e">
        <f>'2022 Srk'!#REF!</f>
        <v>#REF!</v>
      </c>
      <c r="AW234" s="150" t="e">
        <f>'2022 Srk'!#REF!</f>
        <v>#REF!</v>
      </c>
      <c r="AX234" s="149" t="e">
        <f>'2022 Srk'!#REF!</f>
        <v>#REF!</v>
      </c>
      <c r="AY234" s="149" t="e">
        <f>'2022 Srk'!#REF!</f>
        <v>#REF!</v>
      </c>
    </row>
    <row r="235" spans="1:51" ht="15" customHeight="1">
      <c r="A235" s="86" t="s">
        <v>469</v>
      </c>
      <c r="B235" s="25"/>
      <c r="C235" s="26" t="s">
        <v>1217</v>
      </c>
      <c r="D235" s="23">
        <f>'2022 Srk'!D235</f>
        <v>34094865.719999999</v>
      </c>
      <c r="E235" s="70">
        <f>'2022 Srk'!E235</f>
        <v>3.4262756852981635E-2</v>
      </c>
      <c r="F235" s="23">
        <f>'2022 Srk'!F235</f>
        <v>33729472.118032381</v>
      </c>
      <c r="G235" s="23">
        <f>'2022 Srk'!G235</f>
        <v>33622158.529878035</v>
      </c>
      <c r="H235" s="23">
        <f>'2022 Srk'!H235</f>
        <v>107313.58815434575</v>
      </c>
      <c r="I235" s="23">
        <f>'2022 Srk'!I235</f>
        <v>-2720824.294921658</v>
      </c>
      <c r="J235" s="23">
        <f>'2022 Srk'!J235</f>
        <v>-2613510.7067673123</v>
      </c>
      <c r="K235" s="23">
        <f>'2022 Srk'!K235</f>
        <v>1285007.412341729</v>
      </c>
      <c r="L235" s="23"/>
      <c r="M235" s="22">
        <v>4.0786806699363197E-4</v>
      </c>
      <c r="N235" s="27">
        <v>1021</v>
      </c>
      <c r="O235" s="1" t="s">
        <v>901</v>
      </c>
      <c r="Q235" s="175"/>
      <c r="S235" s="178"/>
      <c r="T235" s="176"/>
      <c r="U235" s="176"/>
      <c r="V235" s="177"/>
      <c r="W235" s="177"/>
      <c r="X235" s="176"/>
      <c r="Y235" s="177"/>
      <c r="Z235" s="176"/>
      <c r="AA235" s="176"/>
      <c r="AB235" s="177"/>
      <c r="AC235" s="177"/>
      <c r="AD235" s="11"/>
      <c r="AE235" s="151"/>
      <c r="AF235" s="152" t="str">
        <f t="shared" si="6"/>
        <v>Tammerfors kyrkliga samfällighet</v>
      </c>
      <c r="AG235" s="153" t="e">
        <f>'2022 Srk'!#REF!</f>
        <v>#REF!</v>
      </c>
      <c r="AH235" s="139" t="e">
        <f>'2022 Srk'!#REF!</f>
        <v>#REF!</v>
      </c>
      <c r="AI235" s="154" t="e">
        <f>'2022 Srk'!#REF!</f>
        <v>#REF!</v>
      </c>
      <c r="AJ235" s="154" t="e">
        <f>'2022 Srk'!#REF!</f>
        <v>#REF!</v>
      </c>
      <c r="AK235" s="154" t="e">
        <f>'2022 Srk'!#REF!</f>
        <v>#REF!</v>
      </c>
      <c r="AU235" s="170" t="str">
        <f t="shared" si="7"/>
        <v>Tammerfors kyrkliga samfällighet</v>
      </c>
      <c r="AV235" s="149" t="e">
        <f>'2022 Srk'!#REF!</f>
        <v>#REF!</v>
      </c>
      <c r="AW235" s="150" t="e">
        <f>'2022 Srk'!#REF!</f>
        <v>#REF!</v>
      </c>
      <c r="AX235" s="149" t="e">
        <f>'2022 Srk'!#REF!</f>
        <v>#REF!</v>
      </c>
      <c r="AY235" s="149" t="e">
        <f>'2022 Srk'!#REF!</f>
        <v>#REF!</v>
      </c>
    </row>
    <row r="236" spans="1:51" ht="15" customHeight="1">
      <c r="A236" s="86" t="s">
        <v>518</v>
      </c>
      <c r="B236" s="25"/>
      <c r="C236" s="26" t="s">
        <v>1750</v>
      </c>
      <c r="D236" s="23">
        <f>'2022 Srk'!D236</f>
        <v>1172137.55</v>
      </c>
      <c r="E236" s="70">
        <f>'2022 Srk'!E236</f>
        <v>3.9916761415595303E-2</v>
      </c>
      <c r="F236" s="23">
        <f>'2022 Srk'!F236</f>
        <v>1159575.7887977918</v>
      </c>
      <c r="G236" s="23">
        <f>'2022 Srk'!G236</f>
        <v>1165594.7448087402</v>
      </c>
      <c r="H236" s="23">
        <f>'2022 Srk'!H236</f>
        <v>-6018.9560109484009</v>
      </c>
      <c r="I236" s="23">
        <f>'2022 Srk'!I236</f>
        <v>-93538.433300213335</v>
      </c>
      <c r="J236" s="23">
        <f>'2022 Srk'!J236</f>
        <v>-99557.389311161736</v>
      </c>
      <c r="K236" s="23">
        <f>'2022 Srk'!K236</f>
        <v>44176.899020621051</v>
      </c>
      <c r="L236" s="23"/>
      <c r="M236" s="22">
        <v>1.796402983563836E-3</v>
      </c>
      <c r="N236" s="27">
        <v>1027</v>
      </c>
      <c r="O236" s="1" t="s">
        <v>1221</v>
      </c>
      <c r="Q236" s="175"/>
      <c r="S236" s="178"/>
      <c r="T236" s="176"/>
      <c r="U236" s="176"/>
      <c r="V236" s="177"/>
      <c r="W236" s="177"/>
      <c r="X236" s="176"/>
      <c r="Y236" s="177"/>
      <c r="Z236" s="176"/>
      <c r="AA236" s="176"/>
      <c r="AB236" s="177"/>
      <c r="AC236" s="177"/>
      <c r="AD236" s="11"/>
      <c r="AE236" s="151"/>
      <c r="AF236" s="152" t="str">
        <f t="shared" si="6"/>
        <v>Tammerfors Ortodoxa Församling</v>
      </c>
      <c r="AG236" s="153" t="e">
        <f>'2022 Srk'!#REF!</f>
        <v>#REF!</v>
      </c>
      <c r="AH236" s="139" t="e">
        <f>'2022 Srk'!#REF!</f>
        <v>#REF!</v>
      </c>
      <c r="AI236" s="154" t="e">
        <f>'2022 Srk'!#REF!</f>
        <v>#REF!</v>
      </c>
      <c r="AJ236" s="154" t="e">
        <f>'2022 Srk'!#REF!</f>
        <v>#REF!</v>
      </c>
      <c r="AK236" s="154" t="e">
        <f>'2022 Srk'!#REF!</f>
        <v>#REF!</v>
      </c>
      <c r="AU236" s="170" t="str">
        <f t="shared" si="7"/>
        <v>Tammerfors Ortodoxa Församling</v>
      </c>
      <c r="AV236" s="149" t="e">
        <f>'2022 Srk'!#REF!</f>
        <v>#REF!</v>
      </c>
      <c r="AW236" s="150" t="e">
        <f>'2022 Srk'!#REF!</f>
        <v>#REF!</v>
      </c>
      <c r="AX236" s="149" t="e">
        <f>'2022 Srk'!#REF!</f>
        <v>#REF!</v>
      </c>
      <c r="AY236" s="149" t="e">
        <f>'2022 Srk'!#REF!</f>
        <v>#REF!</v>
      </c>
    </row>
    <row r="237" spans="1:51" ht="15" customHeight="1">
      <c r="A237" s="86" t="s">
        <v>469</v>
      </c>
      <c r="B237" s="25"/>
      <c r="C237" s="26" t="s">
        <v>1751</v>
      </c>
      <c r="D237" s="23">
        <f>'2022 Srk'!D237</f>
        <v>603809.43999999994</v>
      </c>
      <c r="E237" s="70">
        <f>'2022 Srk'!E237</f>
        <v>6.4892706220640584E-3</v>
      </c>
      <c r="F237" s="23">
        <f>'2022 Srk'!F237</f>
        <v>597338.43325090362</v>
      </c>
      <c r="G237" s="23">
        <f>'2022 Srk'!G237</f>
        <v>595414.34921104927</v>
      </c>
      <c r="H237" s="23">
        <f>'2022 Srk'!H237</f>
        <v>1924.0840398543514</v>
      </c>
      <c r="I237" s="23">
        <f>'2022 Srk'!I237</f>
        <v>-48184.94982050456</v>
      </c>
      <c r="J237" s="23">
        <f>'2022 Srk'!J237</f>
        <v>-46260.865780650209</v>
      </c>
      <c r="K237" s="23">
        <f>'2022 Srk'!K237</f>
        <v>22757.080564971013</v>
      </c>
      <c r="L237" s="23"/>
      <c r="M237" s="22">
        <v>2.1909050990386466E-3</v>
      </c>
      <c r="N237" s="27">
        <v>1031</v>
      </c>
      <c r="O237" s="1" t="s">
        <v>903</v>
      </c>
      <c r="Q237" s="175"/>
      <c r="S237" s="178"/>
      <c r="T237" s="176"/>
      <c r="U237" s="176"/>
      <c r="V237" s="177"/>
      <c r="W237" s="177"/>
      <c r="X237" s="176"/>
      <c r="Y237" s="177"/>
      <c r="Z237" s="176"/>
      <c r="AA237" s="176"/>
      <c r="AB237" s="177"/>
      <c r="AC237" s="177"/>
      <c r="AD237" s="11"/>
      <c r="AE237" s="151"/>
      <c r="AF237" s="152" t="str">
        <f t="shared" si="6"/>
        <v>Tervola Församling</v>
      </c>
      <c r="AG237" s="153" t="e">
        <f>'2022 Srk'!#REF!</f>
        <v>#REF!</v>
      </c>
      <c r="AH237" s="139" t="e">
        <f>'2022 Srk'!#REF!</f>
        <v>#REF!</v>
      </c>
      <c r="AI237" s="154" t="e">
        <f>'2022 Srk'!#REF!</f>
        <v>#REF!</v>
      </c>
      <c r="AJ237" s="154" t="e">
        <f>'2022 Srk'!#REF!</f>
        <v>#REF!</v>
      </c>
      <c r="AK237" s="154" t="e">
        <f>'2022 Srk'!#REF!</f>
        <v>#REF!</v>
      </c>
      <c r="AU237" s="170" t="str">
        <f t="shared" si="7"/>
        <v>Tervola Församling</v>
      </c>
      <c r="AV237" s="149" t="e">
        <f>'2022 Srk'!#REF!</f>
        <v>#REF!</v>
      </c>
      <c r="AW237" s="150" t="e">
        <f>'2022 Srk'!#REF!</f>
        <v>#REF!</v>
      </c>
      <c r="AX237" s="149" t="e">
        <f>'2022 Srk'!#REF!</f>
        <v>#REF!</v>
      </c>
      <c r="AY237" s="149" t="e">
        <f>'2022 Srk'!#REF!</f>
        <v>#REF!</v>
      </c>
    </row>
    <row r="238" spans="1:51" ht="15" customHeight="1">
      <c r="A238" s="86" t="s">
        <v>469</v>
      </c>
      <c r="B238" s="25"/>
      <c r="C238" s="26" t="s">
        <v>1752</v>
      </c>
      <c r="D238" s="23">
        <f>'2022 Srk'!D238</f>
        <v>980113.06</v>
      </c>
      <c r="E238" s="70">
        <f>'2022 Srk'!E238</f>
        <v>1.2715312924603595E-2</v>
      </c>
      <c r="F238" s="23">
        <f>'2022 Srk'!F238</f>
        <v>969609.2192085454</v>
      </c>
      <c r="G238" s="23">
        <f>'2022 Srk'!G238</f>
        <v>972248.39921623038</v>
      </c>
      <c r="H238" s="23">
        <f>'2022 Srk'!H238</f>
        <v>-2639.1800076849759</v>
      </c>
      <c r="I238" s="23">
        <f>'2022 Srk'!I238</f>
        <v>-78214.574807775745</v>
      </c>
      <c r="J238" s="23">
        <f>'2022 Srk'!J238</f>
        <v>-80853.754815460721</v>
      </c>
      <c r="K238" s="23">
        <f>'2022 Srk'!K238</f>
        <v>36939.654122002918</v>
      </c>
      <c r="L238" s="23"/>
      <c r="M238" s="22">
        <v>1.0354767585515694E-3</v>
      </c>
      <c r="N238" s="27">
        <v>196</v>
      </c>
      <c r="O238" s="1" t="s">
        <v>566</v>
      </c>
      <c r="Q238" s="175"/>
      <c r="S238" s="178"/>
      <c r="T238" s="176"/>
      <c r="U238" s="176"/>
      <c r="V238" s="177"/>
      <c r="W238" s="177"/>
      <c r="X238" s="176"/>
      <c r="Y238" s="177"/>
      <c r="Z238" s="176"/>
      <c r="AA238" s="176"/>
      <c r="AB238" s="177"/>
      <c r="AC238" s="177"/>
      <c r="AD238" s="11"/>
      <c r="AE238" s="151"/>
      <c r="AF238" s="152" t="str">
        <f t="shared" si="6"/>
        <v>Östermarks Församling</v>
      </c>
      <c r="AG238" s="153" t="e">
        <f>'2022 Srk'!#REF!</f>
        <v>#REF!</v>
      </c>
      <c r="AH238" s="139" t="e">
        <f>'2022 Srk'!#REF!</f>
        <v>#REF!</v>
      </c>
      <c r="AI238" s="154" t="e">
        <f>'2022 Srk'!#REF!</f>
        <v>#REF!</v>
      </c>
      <c r="AJ238" s="154" t="e">
        <f>'2022 Srk'!#REF!</f>
        <v>#REF!</v>
      </c>
      <c r="AK238" s="154" t="e">
        <f>'2022 Srk'!#REF!</f>
        <v>#REF!</v>
      </c>
      <c r="AU238" s="170" t="str">
        <f t="shared" si="7"/>
        <v>Östermarks Församling</v>
      </c>
      <c r="AV238" s="149" t="e">
        <f>'2022 Srk'!#REF!</f>
        <v>#REF!</v>
      </c>
      <c r="AW238" s="150" t="e">
        <f>'2022 Srk'!#REF!</f>
        <v>#REF!</v>
      </c>
      <c r="AX238" s="149" t="e">
        <f>'2022 Srk'!#REF!</f>
        <v>#REF!</v>
      </c>
      <c r="AY238" s="149" t="e">
        <f>'2022 Srk'!#REF!</f>
        <v>#REF!</v>
      </c>
    </row>
    <row r="239" spans="1:51" ht="15" customHeight="1">
      <c r="A239" s="86" t="s">
        <v>469</v>
      </c>
      <c r="B239" s="25"/>
      <c r="C239" s="26" t="s">
        <v>1753</v>
      </c>
      <c r="D239" s="23">
        <f>'2022 Srk'!D239</f>
        <v>739210</v>
      </c>
      <c r="E239" s="70">
        <f>'2022 Srk'!E239</f>
        <v>-1.6420241315329154E-4</v>
      </c>
      <c r="F239" s="23">
        <f>'2022 Srk'!F239</f>
        <v>731287.90971436375</v>
      </c>
      <c r="G239" s="23">
        <f>'2022 Srk'!G239</f>
        <v>740042.26428830274</v>
      </c>
      <c r="H239" s="23">
        <f>'2022 Srk'!H239</f>
        <v>-8754.3545739389956</v>
      </c>
      <c r="I239" s="23">
        <f>'2022 Srk'!I239</f>
        <v>-58990.128999664492</v>
      </c>
      <c r="J239" s="23">
        <f>'2022 Srk'!J239</f>
        <v>-67744.483573603487</v>
      </c>
      <c r="K239" s="23">
        <f>'2022 Srk'!K239</f>
        <v>27860.216170903561</v>
      </c>
      <c r="L239" s="23"/>
      <c r="M239" s="22">
        <v>4.1589442331980443E-4</v>
      </c>
      <c r="N239" s="27">
        <v>193</v>
      </c>
      <c r="O239" s="1" t="s">
        <v>564</v>
      </c>
      <c r="Q239" s="175"/>
      <c r="S239" s="178"/>
      <c r="T239" s="176"/>
      <c r="U239" s="176"/>
      <c r="V239" s="177"/>
      <c r="W239" s="177"/>
      <c r="X239" s="176"/>
      <c r="Y239" s="177"/>
      <c r="Z239" s="176"/>
      <c r="AA239" s="176"/>
      <c r="AB239" s="177"/>
      <c r="AC239" s="177"/>
      <c r="AD239" s="11"/>
      <c r="AE239" s="151"/>
      <c r="AF239" s="152" t="str">
        <f t="shared" si="6"/>
        <v>Tohmajärvi Församling</v>
      </c>
      <c r="AG239" s="153" t="e">
        <f>'2022 Srk'!#REF!</f>
        <v>#REF!</v>
      </c>
      <c r="AH239" s="139" t="e">
        <f>'2022 Srk'!#REF!</f>
        <v>#REF!</v>
      </c>
      <c r="AI239" s="154" t="e">
        <f>'2022 Srk'!#REF!</f>
        <v>#REF!</v>
      </c>
      <c r="AJ239" s="154" t="e">
        <f>'2022 Srk'!#REF!</f>
        <v>#REF!</v>
      </c>
      <c r="AK239" s="154" t="e">
        <f>'2022 Srk'!#REF!</f>
        <v>#REF!</v>
      </c>
      <c r="AU239" s="170" t="str">
        <f t="shared" si="7"/>
        <v>Tohmajärvi Församling</v>
      </c>
      <c r="AV239" s="149" t="e">
        <f>'2022 Srk'!#REF!</f>
        <v>#REF!</v>
      </c>
      <c r="AW239" s="150" t="e">
        <f>'2022 Srk'!#REF!</f>
        <v>#REF!</v>
      </c>
      <c r="AX239" s="149" t="e">
        <f>'2022 Srk'!#REF!</f>
        <v>#REF!</v>
      </c>
      <c r="AY239" s="149" t="e">
        <f>'2022 Srk'!#REF!</f>
        <v>#REF!</v>
      </c>
    </row>
    <row r="240" spans="1:51" ht="15" customHeight="1">
      <c r="A240" s="86" t="s">
        <v>469</v>
      </c>
      <c r="B240" s="25"/>
      <c r="C240" s="26" t="s">
        <v>1754</v>
      </c>
      <c r="D240" s="23">
        <f>'2022 Srk'!D240</f>
        <v>792265.96</v>
      </c>
      <c r="E240" s="70">
        <f>'2022 Srk'!E240</f>
        <v>1.4367056592794469E-3</v>
      </c>
      <c r="F240" s="23">
        <f>'2022 Srk'!F240</f>
        <v>783775.27066225256</v>
      </c>
      <c r="G240" s="23">
        <f>'2022 Srk'!G240</f>
        <v>791114.91955839074</v>
      </c>
      <c r="H240" s="23">
        <f>'2022 Srk'!H240</f>
        <v>-7339.6488961381838</v>
      </c>
      <c r="I240" s="23">
        <f>'2022 Srk'!I240</f>
        <v>-63224.078654838311</v>
      </c>
      <c r="J240" s="23">
        <f>'2022 Srk'!J240</f>
        <v>-70563.727550976502</v>
      </c>
      <c r="K240" s="23">
        <f>'2022 Srk'!K240</f>
        <v>29859.851612462538</v>
      </c>
      <c r="L240" s="23"/>
      <c r="M240" s="22">
        <v>5.0122051633811585E-4</v>
      </c>
      <c r="N240" s="27">
        <v>1038</v>
      </c>
      <c r="O240" s="1" t="s">
        <v>905</v>
      </c>
      <c r="Q240" s="175"/>
      <c r="S240" s="178"/>
      <c r="T240" s="176"/>
      <c r="U240" s="176"/>
      <c r="V240" s="177"/>
      <c r="W240" s="177"/>
      <c r="X240" s="176"/>
      <c r="Y240" s="177"/>
      <c r="Z240" s="176"/>
      <c r="AA240" s="176"/>
      <c r="AB240" s="177"/>
      <c r="AC240" s="177"/>
      <c r="AD240" s="11"/>
      <c r="AE240" s="151"/>
      <c r="AF240" s="152" t="str">
        <f t="shared" si="6"/>
        <v>Toholampi Församling</v>
      </c>
      <c r="AG240" s="153" t="e">
        <f>'2022 Srk'!#REF!</f>
        <v>#REF!</v>
      </c>
      <c r="AH240" s="139" t="e">
        <f>'2022 Srk'!#REF!</f>
        <v>#REF!</v>
      </c>
      <c r="AI240" s="154" t="e">
        <f>'2022 Srk'!#REF!</f>
        <v>#REF!</v>
      </c>
      <c r="AJ240" s="154" t="e">
        <f>'2022 Srk'!#REF!</f>
        <v>#REF!</v>
      </c>
      <c r="AK240" s="154" t="e">
        <f>'2022 Srk'!#REF!</f>
        <v>#REF!</v>
      </c>
      <c r="AU240" s="170" t="str">
        <f t="shared" si="7"/>
        <v>Toholampi Församling</v>
      </c>
      <c r="AV240" s="149" t="e">
        <f>'2022 Srk'!#REF!</f>
        <v>#REF!</v>
      </c>
      <c r="AW240" s="150" t="e">
        <f>'2022 Srk'!#REF!</f>
        <v>#REF!</v>
      </c>
      <c r="AX240" s="149" t="e">
        <f>'2022 Srk'!#REF!</f>
        <v>#REF!</v>
      </c>
      <c r="AY240" s="149" t="e">
        <f>'2022 Srk'!#REF!</f>
        <v>#REF!</v>
      </c>
    </row>
    <row r="241" spans="1:51" ht="15" customHeight="1">
      <c r="A241" s="86" t="s">
        <v>469</v>
      </c>
      <c r="B241" s="25"/>
      <c r="C241" s="26" t="s">
        <v>1755</v>
      </c>
      <c r="D241" s="23">
        <f>'2022 Srk'!D241</f>
        <v>447102.33</v>
      </c>
      <c r="E241" s="70">
        <f>'2022 Srk'!E241</f>
        <v>2.8009538572816295E-2</v>
      </c>
      <c r="F241" s="23">
        <f>'2022 Srk'!F241</f>
        <v>442310.74841265904</v>
      </c>
      <c r="G241" s="23">
        <f>'2022 Srk'!G241</f>
        <v>438233.46833796112</v>
      </c>
      <c r="H241" s="23">
        <f>'2022 Srk'!H241</f>
        <v>4077.2800746979192</v>
      </c>
      <c r="I241" s="23">
        <f>'2022 Srk'!I241</f>
        <v>-35679.4741991458</v>
      </c>
      <c r="J241" s="23">
        <f>'2022 Srk'!J241</f>
        <v>-31602.19412444788</v>
      </c>
      <c r="K241" s="23">
        <f>'2022 Srk'!K241</f>
        <v>16850.918635184404</v>
      </c>
      <c r="L241" s="23"/>
      <c r="M241" s="22">
        <v>4.0532414893864471E-4</v>
      </c>
      <c r="N241" s="27">
        <v>1043</v>
      </c>
      <c r="O241" s="1" t="s">
        <v>907</v>
      </c>
      <c r="Q241" s="175"/>
      <c r="S241" s="178"/>
      <c r="T241" s="176"/>
      <c r="U241" s="176"/>
      <c r="V241" s="177"/>
      <c r="W241" s="177"/>
      <c r="X241" s="176"/>
      <c r="Y241" s="177"/>
      <c r="Z241" s="176"/>
      <c r="AA241" s="176"/>
      <c r="AB241" s="177"/>
      <c r="AC241" s="177"/>
      <c r="AD241" s="11"/>
      <c r="AE241" s="151"/>
      <c r="AF241" s="152" t="str">
        <f t="shared" si="6"/>
        <v>Toivakka Församling</v>
      </c>
      <c r="AG241" s="153" t="e">
        <f>'2022 Srk'!#REF!</f>
        <v>#REF!</v>
      </c>
      <c r="AH241" s="139" t="e">
        <f>'2022 Srk'!#REF!</f>
        <v>#REF!</v>
      </c>
      <c r="AI241" s="154" t="e">
        <f>'2022 Srk'!#REF!</f>
        <v>#REF!</v>
      </c>
      <c r="AJ241" s="154" t="e">
        <f>'2022 Srk'!#REF!</f>
        <v>#REF!</v>
      </c>
      <c r="AK241" s="154" t="e">
        <f>'2022 Srk'!#REF!</f>
        <v>#REF!</v>
      </c>
      <c r="AU241" s="170" t="str">
        <f t="shared" si="7"/>
        <v>Toivakka Församling</v>
      </c>
      <c r="AV241" s="149" t="e">
        <f>'2022 Srk'!#REF!</f>
        <v>#REF!</v>
      </c>
      <c r="AW241" s="150" t="e">
        <f>'2022 Srk'!#REF!</f>
        <v>#REF!</v>
      </c>
      <c r="AX241" s="149" t="e">
        <f>'2022 Srk'!#REF!</f>
        <v>#REF!</v>
      </c>
      <c r="AY241" s="149" t="e">
        <f>'2022 Srk'!#REF!</f>
        <v>#REF!</v>
      </c>
    </row>
    <row r="242" spans="1:51" ht="15" customHeight="1">
      <c r="A242" s="86" t="s">
        <v>469</v>
      </c>
      <c r="B242" s="25"/>
      <c r="C242" s="26" t="s">
        <v>1756</v>
      </c>
      <c r="D242" s="23">
        <f>'2022 Srk'!D242</f>
        <v>3950700.23</v>
      </c>
      <c r="E242" s="70">
        <f>'2022 Srk'!E242</f>
        <v>1.6235518348893141E-2</v>
      </c>
      <c r="F242" s="23">
        <f>'2022 Srk'!F242</f>
        <v>3908360.7000781321</v>
      </c>
      <c r="G242" s="23">
        <f>'2022 Srk'!G242</f>
        <v>3897542.6124742883</v>
      </c>
      <c r="H242" s="23">
        <f>'2022 Srk'!H242</f>
        <v>10818.087603843771</v>
      </c>
      <c r="I242" s="23">
        <f>'2022 Srk'!I242</f>
        <v>-315272.13674964377</v>
      </c>
      <c r="J242" s="23">
        <f>'2022 Srk'!J242</f>
        <v>-304454.0491458</v>
      </c>
      <c r="K242" s="23">
        <f>'2022 Srk'!K242</f>
        <v>148898.63832231495</v>
      </c>
      <c r="L242" s="23"/>
      <c r="M242" s="22">
        <v>1.4233469420097962E-3</v>
      </c>
      <c r="N242" s="27">
        <v>1057</v>
      </c>
      <c r="O242" s="1" t="s">
        <v>909</v>
      </c>
      <c r="Q242" s="175"/>
      <c r="S242" s="178"/>
      <c r="T242" s="176"/>
      <c r="U242" s="176"/>
      <c r="V242" s="177"/>
      <c r="W242" s="177"/>
      <c r="X242" s="176"/>
      <c r="Y242" s="177"/>
      <c r="Z242" s="176"/>
      <c r="AA242" s="176"/>
      <c r="AB242" s="177"/>
      <c r="AC242" s="177"/>
      <c r="AD242" s="11"/>
      <c r="AE242" s="151"/>
      <c r="AF242" s="152" t="str">
        <f t="shared" si="6"/>
        <v>Torneå Församling</v>
      </c>
      <c r="AG242" s="153" t="e">
        <f>'2022 Srk'!#REF!</f>
        <v>#REF!</v>
      </c>
      <c r="AH242" s="139" t="e">
        <f>'2022 Srk'!#REF!</f>
        <v>#REF!</v>
      </c>
      <c r="AI242" s="154" t="e">
        <f>'2022 Srk'!#REF!</f>
        <v>#REF!</v>
      </c>
      <c r="AJ242" s="154" t="e">
        <f>'2022 Srk'!#REF!</f>
        <v>#REF!</v>
      </c>
      <c r="AK242" s="154" t="e">
        <f>'2022 Srk'!#REF!</f>
        <v>#REF!</v>
      </c>
      <c r="AU242" s="170" t="str">
        <f t="shared" si="7"/>
        <v>Torneå Församling</v>
      </c>
      <c r="AV242" s="149" t="e">
        <f>'2022 Srk'!#REF!</f>
        <v>#REF!</v>
      </c>
      <c r="AW242" s="150" t="e">
        <f>'2022 Srk'!#REF!</f>
        <v>#REF!</v>
      </c>
      <c r="AX242" s="149" t="e">
        <f>'2022 Srk'!#REF!</f>
        <v>#REF!</v>
      </c>
      <c r="AY242" s="149" t="e">
        <f>'2022 Srk'!#REF!</f>
        <v>#REF!</v>
      </c>
    </row>
    <row r="243" spans="1:51" ht="15" customHeight="1">
      <c r="A243" s="86" t="s">
        <v>469</v>
      </c>
      <c r="B243" s="25"/>
      <c r="C243" s="26" t="s">
        <v>1224</v>
      </c>
      <c r="D243" s="23">
        <f>'2022 Srk'!D243</f>
        <v>33177329.530000001</v>
      </c>
      <c r="E243" s="70">
        <f>'2022 Srk'!E243</f>
        <v>2.3656657044098583E-2</v>
      </c>
      <c r="F243" s="23">
        <f>'2022 Srk'!F243</f>
        <v>32821769.134479154</v>
      </c>
      <c r="G243" s="23">
        <f>'2022 Srk'!G243</f>
        <v>32832767.747369502</v>
      </c>
      <c r="H243" s="23">
        <f>'2022 Srk'!H243</f>
        <v>-10998.612890347838</v>
      </c>
      <c r="I243" s="23">
        <f>'2022 Srk'!I243</f>
        <v>-2647603.45346935</v>
      </c>
      <c r="J243" s="23">
        <f>'2022 Srk'!J243</f>
        <v>-2658602.0663596978</v>
      </c>
      <c r="K243" s="23">
        <f>'2022 Srk'!K243</f>
        <v>1250426.2289188488</v>
      </c>
      <c r="L243" s="23"/>
      <c r="M243" s="22">
        <v>1.2770622561278223E-3</v>
      </c>
      <c r="N243" s="27">
        <v>1060</v>
      </c>
      <c r="O243" s="1" t="s">
        <v>911</v>
      </c>
      <c r="Q243" s="175"/>
      <c r="S243" s="178"/>
      <c r="T243" s="176"/>
      <c r="U243" s="176"/>
      <c r="V243" s="177"/>
      <c r="W243" s="177"/>
      <c r="X243" s="176"/>
      <c r="Y243" s="177"/>
      <c r="Z243" s="176"/>
      <c r="AA243" s="176"/>
      <c r="AB243" s="177"/>
      <c r="AC243" s="177"/>
      <c r="AD243" s="11"/>
      <c r="AE243" s="151"/>
      <c r="AF243" s="152" t="str">
        <f t="shared" si="6"/>
        <v>Åbo och St Karins kyrkliga samfällighet</v>
      </c>
      <c r="AG243" s="153" t="e">
        <f>'2022 Srk'!#REF!</f>
        <v>#REF!</v>
      </c>
      <c r="AH243" s="139" t="e">
        <f>'2022 Srk'!#REF!</f>
        <v>#REF!</v>
      </c>
      <c r="AI243" s="154" t="e">
        <f>'2022 Srk'!#REF!</f>
        <v>#REF!</v>
      </c>
      <c r="AJ243" s="154" t="e">
        <f>'2022 Srk'!#REF!</f>
        <v>#REF!</v>
      </c>
      <c r="AK243" s="154" t="e">
        <f>'2022 Srk'!#REF!</f>
        <v>#REF!</v>
      </c>
      <c r="AU243" s="170" t="str">
        <f t="shared" si="7"/>
        <v>Åbo och St Karins kyrkliga samfällighet</v>
      </c>
      <c r="AV243" s="149" t="e">
        <f>'2022 Srk'!#REF!</f>
        <v>#REF!</v>
      </c>
      <c r="AW243" s="150" t="e">
        <f>'2022 Srk'!#REF!</f>
        <v>#REF!</v>
      </c>
      <c r="AX243" s="149" t="e">
        <f>'2022 Srk'!#REF!</f>
        <v>#REF!</v>
      </c>
      <c r="AY243" s="149" t="e">
        <f>'2022 Srk'!#REF!</f>
        <v>#REF!</v>
      </c>
    </row>
    <row r="244" spans="1:51" ht="15" customHeight="1">
      <c r="A244" s="86" t="s">
        <v>518</v>
      </c>
      <c r="B244" s="25"/>
      <c r="C244" s="26" t="s">
        <v>1757</v>
      </c>
      <c r="D244" s="23">
        <f>'2022 Srk'!D244</f>
        <v>764069.88</v>
      </c>
      <c r="E244" s="70">
        <f>'2022 Srk'!E244</f>
        <v>4.7288667532172424E-2</v>
      </c>
      <c r="F244" s="23">
        <f>'2022 Srk'!F244</f>
        <v>755881.36716346466</v>
      </c>
      <c r="G244" s="23">
        <f>'2022 Srk'!G244</f>
        <v>764668.34967607725</v>
      </c>
      <c r="H244" s="23">
        <f>'2022 Srk'!H244</f>
        <v>-8786.9825126125943</v>
      </c>
      <c r="I244" s="23">
        <f>'2022 Srk'!I244</f>
        <v>-60973.986804775595</v>
      </c>
      <c r="J244" s="23">
        <f>'2022 Srk'!J244</f>
        <v>-69760.969317388197</v>
      </c>
      <c r="K244" s="23">
        <f>'2022 Srk'!K244</f>
        <v>28797.16457634007</v>
      </c>
      <c r="L244" s="23"/>
      <c r="M244" s="22">
        <v>6.9115845763939034E-4</v>
      </c>
      <c r="N244" s="27">
        <v>1066</v>
      </c>
      <c r="O244" s="1" t="s">
        <v>913</v>
      </c>
      <c r="Q244" s="175"/>
      <c r="S244" s="178"/>
      <c r="T244" s="176"/>
      <c r="U244" s="176"/>
      <c r="V244" s="177"/>
      <c r="W244" s="177"/>
      <c r="X244" s="176"/>
      <c r="Y244" s="177"/>
      <c r="Z244" s="176"/>
      <c r="AA244" s="176"/>
      <c r="AB244" s="177"/>
      <c r="AC244" s="177"/>
      <c r="AD244" s="11"/>
      <c r="AE244" s="151"/>
      <c r="AF244" s="152" t="str">
        <f t="shared" si="6"/>
        <v>Åbo Ortodoxa Församling</v>
      </c>
      <c r="AG244" s="153" t="e">
        <f>'2022 Srk'!#REF!</f>
        <v>#REF!</v>
      </c>
      <c r="AH244" s="139" t="e">
        <f>'2022 Srk'!#REF!</f>
        <v>#REF!</v>
      </c>
      <c r="AI244" s="154" t="e">
        <f>'2022 Srk'!#REF!</f>
        <v>#REF!</v>
      </c>
      <c r="AJ244" s="154" t="e">
        <f>'2022 Srk'!#REF!</f>
        <v>#REF!</v>
      </c>
      <c r="AK244" s="154" t="e">
        <f>'2022 Srk'!#REF!</f>
        <v>#REF!</v>
      </c>
      <c r="AU244" s="170" t="str">
        <f t="shared" si="7"/>
        <v>Åbo Ortodoxa Församling</v>
      </c>
      <c r="AV244" s="149" t="e">
        <f>'2022 Srk'!#REF!</f>
        <v>#REF!</v>
      </c>
      <c r="AW244" s="150" t="e">
        <f>'2022 Srk'!#REF!</f>
        <v>#REF!</v>
      </c>
      <c r="AX244" s="149" t="e">
        <f>'2022 Srk'!#REF!</f>
        <v>#REF!</v>
      </c>
      <c r="AY244" s="149" t="e">
        <f>'2022 Srk'!#REF!</f>
        <v>#REF!</v>
      </c>
    </row>
    <row r="245" spans="1:51" ht="15" customHeight="1">
      <c r="A245" s="86" t="s">
        <v>469</v>
      </c>
      <c r="B245" s="25"/>
      <c r="C245" s="26" t="s">
        <v>1758</v>
      </c>
      <c r="D245" s="23">
        <f>'2022 Srk'!D245</f>
        <v>8377476.5</v>
      </c>
      <c r="E245" s="70">
        <f>'2022 Srk'!E245</f>
        <v>4.375577520006857E-2</v>
      </c>
      <c r="F245" s="23">
        <f>'2022 Srk'!F245</f>
        <v>8287695.3482314954</v>
      </c>
      <c r="G245" s="23">
        <f>'2022 Srk'!G245</f>
        <v>8231059.8704666281</v>
      </c>
      <c r="H245" s="23">
        <f>'2022 Srk'!H245</f>
        <v>56635.477764867246</v>
      </c>
      <c r="I245" s="23">
        <f>'2022 Srk'!I245</f>
        <v>-668535.89565435774</v>
      </c>
      <c r="J245" s="23">
        <f>'2022 Srk'!J245</f>
        <v>-611900.41788949049</v>
      </c>
      <c r="K245" s="23">
        <f>'2022 Srk'!K245</f>
        <v>315740.19055026927</v>
      </c>
      <c r="L245" s="23"/>
      <c r="M245" s="22">
        <v>1.7001216896281831E-3</v>
      </c>
      <c r="N245" s="27">
        <v>1068</v>
      </c>
      <c r="O245" s="1" t="s">
        <v>915</v>
      </c>
      <c r="Q245" s="175"/>
      <c r="S245" s="178"/>
      <c r="T245" s="176"/>
      <c r="U245" s="176"/>
      <c r="V245" s="177"/>
      <c r="W245" s="177"/>
      <c r="X245" s="176"/>
      <c r="Y245" s="177"/>
      <c r="Z245" s="176"/>
      <c r="AA245" s="176"/>
      <c r="AB245" s="177"/>
      <c r="AC245" s="177"/>
      <c r="AD245" s="11"/>
      <c r="AE245" s="151"/>
      <c r="AF245" s="152" t="str">
        <f t="shared" si="6"/>
        <v>Tusby Församling</v>
      </c>
      <c r="AG245" s="153" t="e">
        <f>'2022 Srk'!#REF!</f>
        <v>#REF!</v>
      </c>
      <c r="AH245" s="139" t="e">
        <f>'2022 Srk'!#REF!</f>
        <v>#REF!</v>
      </c>
      <c r="AI245" s="154" t="e">
        <f>'2022 Srk'!#REF!</f>
        <v>#REF!</v>
      </c>
      <c r="AJ245" s="154" t="e">
        <f>'2022 Srk'!#REF!</f>
        <v>#REF!</v>
      </c>
      <c r="AK245" s="154" t="e">
        <f>'2022 Srk'!#REF!</f>
        <v>#REF!</v>
      </c>
      <c r="AU245" s="170" t="str">
        <f t="shared" si="7"/>
        <v>Tusby Församling</v>
      </c>
      <c r="AV245" s="149" t="e">
        <f>'2022 Srk'!#REF!</f>
        <v>#REF!</v>
      </c>
      <c r="AW245" s="150" t="e">
        <f>'2022 Srk'!#REF!</f>
        <v>#REF!</v>
      </c>
      <c r="AX245" s="149" t="e">
        <f>'2022 Srk'!#REF!</f>
        <v>#REF!</v>
      </c>
      <c r="AY245" s="149" t="e">
        <f>'2022 Srk'!#REF!</f>
        <v>#REF!</v>
      </c>
    </row>
    <row r="246" spans="1:51" ht="15" customHeight="1">
      <c r="A246" s="86" t="s">
        <v>469</v>
      </c>
      <c r="B246" s="25"/>
      <c r="C246" s="26" t="s">
        <v>1759</v>
      </c>
      <c r="D246" s="23">
        <f>'2022 Srk'!D246</f>
        <v>1306015.8899999999</v>
      </c>
      <c r="E246" s="70">
        <f>'2022 Srk'!E246</f>
        <v>6.7417343577902411E-3</v>
      </c>
      <c r="F246" s="23">
        <f>'2022 Srk'!F246</f>
        <v>1292019.3588450432</v>
      </c>
      <c r="G246" s="23">
        <f>'2022 Srk'!G246</f>
        <v>1310564.2725627762</v>
      </c>
      <c r="H246" s="23">
        <f>'2022 Srk'!H246</f>
        <v>-18544.913717732998</v>
      </c>
      <c r="I246" s="23">
        <f>'2022 Srk'!I246</f>
        <v>-104222.13691198932</v>
      </c>
      <c r="J246" s="23">
        <f>'2022 Srk'!J246</f>
        <v>-122767.05062972232</v>
      </c>
      <c r="K246" s="23">
        <f>'2022 Srk'!K246</f>
        <v>49222.663408280467</v>
      </c>
      <c r="L246" s="23"/>
      <c r="M246" s="22">
        <v>4.5149569958833936E-3</v>
      </c>
      <c r="N246" s="27">
        <v>1176</v>
      </c>
      <c r="O246" s="1" t="s">
        <v>917</v>
      </c>
      <c r="Q246" s="175"/>
      <c r="S246" s="178"/>
      <c r="T246" s="176"/>
      <c r="U246" s="176"/>
      <c r="V246" s="177"/>
      <c r="W246" s="177"/>
      <c r="X246" s="176"/>
      <c r="Y246" s="177"/>
      <c r="Z246" s="176"/>
      <c r="AA246" s="176"/>
      <c r="AB246" s="177"/>
      <c r="AC246" s="177"/>
      <c r="AD246" s="11"/>
      <c r="AE246" s="151"/>
      <c r="AF246" s="152" t="str">
        <f t="shared" si="6"/>
        <v>Tyrnävä Församling</v>
      </c>
      <c r="AG246" s="153" t="e">
        <f>'2022 Srk'!#REF!</f>
        <v>#REF!</v>
      </c>
      <c r="AH246" s="139" t="e">
        <f>'2022 Srk'!#REF!</f>
        <v>#REF!</v>
      </c>
      <c r="AI246" s="154" t="e">
        <f>'2022 Srk'!#REF!</f>
        <v>#REF!</v>
      </c>
      <c r="AJ246" s="154" t="e">
        <f>'2022 Srk'!#REF!</f>
        <v>#REF!</v>
      </c>
      <c r="AK246" s="154" t="e">
        <f>'2022 Srk'!#REF!</f>
        <v>#REF!</v>
      </c>
      <c r="AU246" s="170" t="str">
        <f t="shared" si="7"/>
        <v>Tyrnävä Församling</v>
      </c>
      <c r="AV246" s="149" t="e">
        <f>'2022 Srk'!#REF!</f>
        <v>#REF!</v>
      </c>
      <c r="AW246" s="150" t="e">
        <f>'2022 Srk'!#REF!</f>
        <v>#REF!</v>
      </c>
      <c r="AX246" s="149" t="e">
        <f>'2022 Srk'!#REF!</f>
        <v>#REF!</v>
      </c>
      <c r="AY246" s="149" t="e">
        <f>'2022 Srk'!#REF!</f>
        <v>#REF!</v>
      </c>
    </row>
    <row r="247" spans="1:51" ht="15" customHeight="1">
      <c r="A247" s="86" t="s">
        <v>469</v>
      </c>
      <c r="B247" s="25"/>
      <c r="C247" s="26" t="s">
        <v>1570</v>
      </c>
      <c r="D247" s="23">
        <f>'2022 Srk'!D247</f>
        <v>798704.22</v>
      </c>
      <c r="E247" s="70">
        <f>'2022 Srk'!E247</f>
        <v>-5.5264397957454081E-3</v>
      </c>
      <c r="F247" s="23">
        <f>'2022 Srk'!F247</f>
        <v>790144.53203263122</v>
      </c>
      <c r="G247" s="23">
        <f>'2022 Srk'!G247</f>
        <v>820647.06599595468</v>
      </c>
      <c r="H247" s="23">
        <f>'2022 Srk'!H247</f>
        <v>-30502.533963323454</v>
      </c>
      <c r="I247" s="23">
        <f>'2022 Srk'!I247</f>
        <v>-63737.862001834947</v>
      </c>
      <c r="J247" s="23">
        <f>'2022 Srk'!J247</f>
        <v>-94240.395965158401</v>
      </c>
      <c r="K247" s="23">
        <f>'2022 Srk'!K247</f>
        <v>30102.504330045474</v>
      </c>
      <c r="L247" s="23"/>
      <c r="M247" s="22">
        <v>1.0745436542765315E-3</v>
      </c>
      <c r="N247" s="27">
        <v>1077</v>
      </c>
      <c r="O247" s="1" t="s">
        <v>919</v>
      </c>
      <c r="Q247" s="175"/>
      <c r="S247" s="178"/>
      <c r="T247" s="176"/>
      <c r="U247" s="176"/>
      <c r="V247" s="177"/>
      <c r="W247" s="177"/>
      <c r="X247" s="176"/>
      <c r="Y247" s="177"/>
      <c r="Z247" s="176"/>
      <c r="AA247" s="176"/>
      <c r="AB247" s="177"/>
      <c r="AC247" s="177"/>
      <c r="AD247" s="11"/>
      <c r="AE247" s="151"/>
      <c r="AF247" s="152" t="str">
        <f t="shared" si="6"/>
        <v>Tyska Ev.Luth. Församlingen</v>
      </c>
      <c r="AG247" s="153" t="e">
        <f>'2022 Srk'!#REF!</f>
        <v>#REF!</v>
      </c>
      <c r="AH247" s="139" t="e">
        <f>'2022 Srk'!#REF!</f>
        <v>#REF!</v>
      </c>
      <c r="AI247" s="154" t="e">
        <f>'2022 Srk'!#REF!</f>
        <v>#REF!</v>
      </c>
      <c r="AJ247" s="154" t="e">
        <f>'2022 Srk'!#REF!</f>
        <v>#REF!</v>
      </c>
      <c r="AK247" s="154" t="e">
        <f>'2022 Srk'!#REF!</f>
        <v>#REF!</v>
      </c>
      <c r="AU247" s="170" t="str">
        <f t="shared" si="7"/>
        <v>Tyska Ev.Luth. Församlingen</v>
      </c>
      <c r="AV247" s="149" t="e">
        <f>'2022 Srk'!#REF!</f>
        <v>#REF!</v>
      </c>
      <c r="AW247" s="150" t="e">
        <f>'2022 Srk'!#REF!</f>
        <v>#REF!</v>
      </c>
      <c r="AX247" s="149" t="e">
        <f>'2022 Srk'!#REF!</f>
        <v>#REF!</v>
      </c>
      <c r="AY247" s="149" t="e">
        <f>'2022 Srk'!#REF!</f>
        <v>#REF!</v>
      </c>
    </row>
    <row r="248" spans="1:51" ht="15" customHeight="1">
      <c r="A248" s="86" t="s">
        <v>469</v>
      </c>
      <c r="B248" s="25"/>
      <c r="C248" s="26" t="s">
        <v>1760</v>
      </c>
      <c r="D248" s="23">
        <f>'2022 Srk'!D248</f>
        <v>2742154.1</v>
      </c>
      <c r="E248" s="70">
        <f>'2022 Srk'!E248</f>
        <v>1.4271893665893431E-2</v>
      </c>
      <c r="F248" s="23">
        <f>'2022 Srk'!F248</f>
        <v>2712766.5208853674</v>
      </c>
      <c r="G248" s="23">
        <f>'2022 Srk'!G248</f>
        <v>2716744.2598046931</v>
      </c>
      <c r="H248" s="23">
        <f>'2022 Srk'!H248</f>
        <v>-3977.7389193256386</v>
      </c>
      <c r="I248" s="23">
        <f>'2022 Srk'!I248</f>
        <v>-218828.24108975648</v>
      </c>
      <c r="J248" s="23">
        <f>'2022 Srk'!J248</f>
        <v>-222805.98000908212</v>
      </c>
      <c r="K248" s="23">
        <f>'2022 Srk'!K248</f>
        <v>103349.52990345031</v>
      </c>
      <c r="L248" s="23"/>
      <c r="M248" s="22">
        <v>7.5519820962281574E-4</v>
      </c>
      <c r="N248" s="27">
        <v>1078</v>
      </c>
      <c r="O248" s="1" t="s">
        <v>921</v>
      </c>
      <c r="Q248" s="175"/>
      <c r="S248" s="178"/>
      <c r="T248" s="176"/>
      <c r="U248" s="176"/>
      <c r="V248" s="177"/>
      <c r="W248" s="177"/>
      <c r="X248" s="176"/>
      <c r="Y248" s="177"/>
      <c r="Z248" s="176"/>
      <c r="AA248" s="176"/>
      <c r="AB248" s="177"/>
      <c r="AC248" s="177"/>
      <c r="AD248" s="11"/>
      <c r="AE248" s="151"/>
      <c r="AF248" s="152" t="str">
        <f t="shared" si="6"/>
        <v>Ulvsby Församling</v>
      </c>
      <c r="AG248" s="153" t="e">
        <f>'2022 Srk'!#REF!</f>
        <v>#REF!</v>
      </c>
      <c r="AH248" s="139" t="e">
        <f>'2022 Srk'!#REF!</f>
        <v>#REF!</v>
      </c>
      <c r="AI248" s="154" t="e">
        <f>'2022 Srk'!#REF!</f>
        <v>#REF!</v>
      </c>
      <c r="AJ248" s="154" t="e">
        <f>'2022 Srk'!#REF!</f>
        <v>#REF!</v>
      </c>
      <c r="AK248" s="154" t="e">
        <f>'2022 Srk'!#REF!</f>
        <v>#REF!</v>
      </c>
      <c r="AU248" s="170" t="str">
        <f t="shared" si="7"/>
        <v>Ulvsby Församling</v>
      </c>
      <c r="AV248" s="149" t="e">
        <f>'2022 Srk'!#REF!</f>
        <v>#REF!</v>
      </c>
      <c r="AW248" s="150" t="e">
        <f>'2022 Srk'!#REF!</f>
        <v>#REF!</v>
      </c>
      <c r="AX248" s="149" t="e">
        <f>'2022 Srk'!#REF!</f>
        <v>#REF!</v>
      </c>
      <c r="AY248" s="149" t="e">
        <f>'2022 Srk'!#REF!</f>
        <v>#REF!</v>
      </c>
    </row>
    <row r="249" spans="1:51" ht="15" customHeight="1">
      <c r="A249" s="86" t="s">
        <v>469</v>
      </c>
      <c r="B249" s="25"/>
      <c r="C249" s="26" t="s">
        <v>1761</v>
      </c>
      <c r="D249" s="23">
        <f>'2022 Srk'!D249</f>
        <v>887510.95</v>
      </c>
      <c r="E249" s="70">
        <f>'2022 Srk'!E249</f>
        <v>7.9130933654549818E-3</v>
      </c>
      <c r="F249" s="23">
        <f>'2022 Srk'!F249</f>
        <v>877999.52310454298</v>
      </c>
      <c r="G249" s="23">
        <f>'2022 Srk'!G249</f>
        <v>888346.32131775771</v>
      </c>
      <c r="H249" s="23">
        <f>'2022 Srk'!H249</f>
        <v>-10346.79821321473</v>
      </c>
      <c r="I249" s="23">
        <f>'2022 Srk'!I249</f>
        <v>-70824.779736630706</v>
      </c>
      <c r="J249" s="23">
        <f>'2022 Srk'!J249</f>
        <v>-81171.577949845436</v>
      </c>
      <c r="K249" s="23">
        <f>'2022 Srk'!K249</f>
        <v>33449.556852645372</v>
      </c>
      <c r="L249" s="23"/>
      <c r="M249" s="22">
        <v>1.4321927886124671E-3</v>
      </c>
      <c r="N249" s="27">
        <v>1084</v>
      </c>
      <c r="O249" s="1" t="s">
        <v>925</v>
      </c>
      <c r="Q249" s="175"/>
      <c r="S249" s="178"/>
      <c r="T249" s="176"/>
      <c r="U249" s="176"/>
      <c r="V249" s="177"/>
      <c r="W249" s="177"/>
      <c r="X249" s="176"/>
      <c r="Y249" s="177"/>
      <c r="Z249" s="176"/>
      <c r="AA249" s="176"/>
      <c r="AB249" s="177"/>
      <c r="AC249" s="177"/>
      <c r="AD249" s="11"/>
      <c r="AE249" s="151"/>
      <c r="AF249" s="152" t="str">
        <f t="shared" si="6"/>
        <v>Urjala Församling</v>
      </c>
      <c r="AG249" s="153" t="e">
        <f>'2022 Srk'!#REF!</f>
        <v>#REF!</v>
      </c>
      <c r="AH249" s="139" t="e">
        <f>'2022 Srk'!#REF!</f>
        <v>#REF!</v>
      </c>
      <c r="AI249" s="154" t="e">
        <f>'2022 Srk'!#REF!</f>
        <v>#REF!</v>
      </c>
      <c r="AJ249" s="154" t="e">
        <f>'2022 Srk'!#REF!</f>
        <v>#REF!</v>
      </c>
      <c r="AK249" s="154" t="e">
        <f>'2022 Srk'!#REF!</f>
        <v>#REF!</v>
      </c>
      <c r="AU249" s="170" t="str">
        <f t="shared" si="7"/>
        <v>Urjala Församling</v>
      </c>
      <c r="AV249" s="149" t="e">
        <f>'2022 Srk'!#REF!</f>
        <v>#REF!</v>
      </c>
      <c r="AW249" s="150" t="e">
        <f>'2022 Srk'!#REF!</f>
        <v>#REF!</v>
      </c>
      <c r="AX249" s="149" t="e">
        <f>'2022 Srk'!#REF!</f>
        <v>#REF!</v>
      </c>
      <c r="AY249" s="149" t="e">
        <f>'2022 Srk'!#REF!</f>
        <v>#REF!</v>
      </c>
    </row>
    <row r="250" spans="1:51" ht="15" customHeight="1">
      <c r="A250" s="86" t="s">
        <v>469</v>
      </c>
      <c r="B250" s="25"/>
      <c r="C250" s="26" t="s">
        <v>1762</v>
      </c>
      <c r="D250" s="23">
        <f>'2022 Srk'!D250</f>
        <v>524384.88</v>
      </c>
      <c r="E250" s="70">
        <f>'2022 Srk'!E250</f>
        <v>-1.0817318779252183E-2</v>
      </c>
      <c r="F250" s="23">
        <f>'2022 Srk'!F250</f>
        <v>518765.06375863083</v>
      </c>
      <c r="G250" s="23">
        <f>'2022 Srk'!G250</f>
        <v>529701.89355081017</v>
      </c>
      <c r="H250" s="23">
        <f>'2022 Srk'!H250</f>
        <v>-10936.829792179342</v>
      </c>
      <c r="I250" s="23">
        <f>'2022 Srk'!I250</f>
        <v>-41846.744114221379</v>
      </c>
      <c r="J250" s="23">
        <f>'2022 Srk'!J250</f>
        <v>-52783.573906400721</v>
      </c>
      <c r="K250" s="23">
        <f>'2022 Srk'!K250</f>
        <v>19763.634303585346</v>
      </c>
      <c r="L250" s="23"/>
      <c r="M250" s="22">
        <v>3.4303187518052412E-2</v>
      </c>
      <c r="N250" s="27">
        <v>1090</v>
      </c>
      <c r="O250" s="1" t="s">
        <v>927</v>
      </c>
      <c r="Q250" s="175"/>
      <c r="S250" s="178"/>
      <c r="T250" s="176"/>
      <c r="U250" s="176"/>
      <c r="V250" s="177"/>
      <c r="W250" s="177"/>
      <c r="X250" s="176"/>
      <c r="Y250" s="177"/>
      <c r="Z250" s="176"/>
      <c r="AA250" s="176"/>
      <c r="AB250" s="177"/>
      <c r="AC250" s="177"/>
      <c r="AD250" s="11"/>
      <c r="AE250" s="151"/>
      <c r="AF250" s="152" t="str">
        <f t="shared" si="6"/>
        <v>Utajärvi Församling</v>
      </c>
      <c r="AG250" s="153" t="e">
        <f>'2022 Srk'!#REF!</f>
        <v>#REF!</v>
      </c>
      <c r="AH250" s="139" t="e">
        <f>'2022 Srk'!#REF!</f>
        <v>#REF!</v>
      </c>
      <c r="AI250" s="154" t="e">
        <f>'2022 Srk'!#REF!</f>
        <v>#REF!</v>
      </c>
      <c r="AJ250" s="154" t="e">
        <f>'2022 Srk'!#REF!</f>
        <v>#REF!</v>
      </c>
      <c r="AK250" s="154" t="e">
        <f>'2022 Srk'!#REF!</f>
        <v>#REF!</v>
      </c>
      <c r="AU250" s="170" t="str">
        <f t="shared" si="7"/>
        <v>Utajärvi Församling</v>
      </c>
      <c r="AV250" s="149" t="e">
        <f>'2022 Srk'!#REF!</f>
        <v>#REF!</v>
      </c>
      <c r="AW250" s="150" t="e">
        <f>'2022 Srk'!#REF!</f>
        <v>#REF!</v>
      </c>
      <c r="AX250" s="149" t="e">
        <f>'2022 Srk'!#REF!</f>
        <v>#REF!</v>
      </c>
      <c r="AY250" s="149" t="e">
        <f>'2022 Srk'!#REF!</f>
        <v>#REF!</v>
      </c>
    </row>
    <row r="251" spans="1:51" ht="15" customHeight="1">
      <c r="A251" s="86" t="s">
        <v>469</v>
      </c>
      <c r="B251" s="25"/>
      <c r="C251" s="26" t="s">
        <v>1230</v>
      </c>
      <c r="D251" s="23">
        <f>'2022 Srk'!D251</f>
        <v>1657289.49</v>
      </c>
      <c r="E251" s="70">
        <f>'2022 Srk'!E251</f>
        <v>1.3334627876071314E-2</v>
      </c>
      <c r="F251" s="23">
        <f>'2022 Srk'!F251</f>
        <v>1639528.3707386046</v>
      </c>
      <c r="G251" s="23">
        <f>'2022 Srk'!G251</f>
        <v>1665702.7501345689</v>
      </c>
      <c r="H251" s="23">
        <f>'2022 Srk'!H251</f>
        <v>-26174.379395964323</v>
      </c>
      <c r="I251" s="23">
        <f>'2022 Srk'!I251</f>
        <v>-132254.32665262671</v>
      </c>
      <c r="J251" s="23">
        <f>'2022 Srk'!J251</f>
        <v>-158428.70604859103</v>
      </c>
      <c r="K251" s="23">
        <f>'2022 Srk'!K251</f>
        <v>62461.876123383772</v>
      </c>
      <c r="L251" s="23"/>
      <c r="M251" s="22">
        <v>1.2094404618507205E-2</v>
      </c>
      <c r="N251" s="27">
        <v>162</v>
      </c>
      <c r="O251" s="1" t="s">
        <v>546</v>
      </c>
      <c r="Q251" s="175"/>
      <c r="S251" s="178"/>
      <c r="T251" s="176"/>
      <c r="U251" s="176"/>
      <c r="V251" s="177"/>
      <c r="W251" s="177"/>
      <c r="X251" s="176"/>
      <c r="Y251" s="177"/>
      <c r="Z251" s="176"/>
      <c r="AA251" s="176"/>
      <c r="AB251" s="177"/>
      <c r="AC251" s="177"/>
      <c r="AD251" s="11"/>
      <c r="AE251" s="151"/>
      <c r="AF251" s="152" t="str">
        <f t="shared" si="6"/>
        <v>Nykarleby församling</v>
      </c>
      <c r="AG251" s="153" t="e">
        <f>'2022 Srk'!#REF!</f>
        <v>#REF!</v>
      </c>
      <c r="AH251" s="139" t="e">
        <f>'2022 Srk'!#REF!</f>
        <v>#REF!</v>
      </c>
      <c r="AI251" s="154" t="e">
        <f>'2022 Srk'!#REF!</f>
        <v>#REF!</v>
      </c>
      <c r="AJ251" s="154" t="e">
        <f>'2022 Srk'!#REF!</f>
        <v>#REF!</v>
      </c>
      <c r="AK251" s="154" t="e">
        <f>'2022 Srk'!#REF!</f>
        <v>#REF!</v>
      </c>
      <c r="AU251" s="170" t="str">
        <f t="shared" si="7"/>
        <v>Nykarleby församling</v>
      </c>
      <c r="AV251" s="149" t="e">
        <f>'2022 Srk'!#REF!</f>
        <v>#REF!</v>
      </c>
      <c r="AW251" s="150" t="e">
        <f>'2022 Srk'!#REF!</f>
        <v>#REF!</v>
      </c>
      <c r="AX251" s="149" t="e">
        <f>'2022 Srk'!#REF!</f>
        <v>#REF!</v>
      </c>
      <c r="AY251" s="149" t="e">
        <f>'2022 Srk'!#REF!</f>
        <v>#REF!</v>
      </c>
    </row>
    <row r="252" spans="1:51" ht="15" customHeight="1">
      <c r="A252" s="86" t="s">
        <v>469</v>
      </c>
      <c r="B252" s="25"/>
      <c r="C252" s="26" t="s">
        <v>1231</v>
      </c>
      <c r="D252" s="23">
        <f>'2022 Srk'!D252</f>
        <v>2866122.38</v>
      </c>
      <c r="E252" s="70">
        <f>'2022 Srk'!E252</f>
        <v>5.7046246650764854E-3</v>
      </c>
      <c r="F252" s="23">
        <f>'2022 Srk'!F252</f>
        <v>2835406.2367334822</v>
      </c>
      <c r="G252" s="23">
        <f>'2022 Srk'!G252</f>
        <v>2869330.4359924099</v>
      </c>
      <c r="H252" s="23">
        <f>'2022 Srk'!H252</f>
        <v>-33924.199258927722</v>
      </c>
      <c r="I252" s="23">
        <f>'2022 Srk'!I252</f>
        <v>-228721.10621477716</v>
      </c>
      <c r="J252" s="23">
        <f>'2022 Srk'!J252</f>
        <v>-262645.30547370488</v>
      </c>
      <c r="K252" s="23">
        <f>'2022 Srk'!K252</f>
        <v>108021.79229050555</v>
      </c>
      <c r="L252" s="23"/>
      <c r="M252" s="22">
        <v>1.8211239899951933E-3</v>
      </c>
      <c r="N252" s="27">
        <v>158</v>
      </c>
      <c r="O252" s="1" t="s">
        <v>544</v>
      </c>
      <c r="Q252" s="175"/>
      <c r="S252" s="178"/>
      <c r="T252" s="176"/>
      <c r="U252" s="176"/>
      <c r="V252" s="177"/>
      <c r="W252" s="177"/>
      <c r="X252" s="176"/>
      <c r="Y252" s="177"/>
      <c r="Z252" s="176"/>
      <c r="AA252" s="176"/>
      <c r="AB252" s="177"/>
      <c r="AC252" s="177"/>
      <c r="AD252" s="11"/>
      <c r="AE252" s="151"/>
      <c r="AF252" s="152" t="str">
        <f t="shared" si="6"/>
        <v>Nystads församling</v>
      </c>
      <c r="AG252" s="153" t="e">
        <f>'2022 Srk'!#REF!</f>
        <v>#REF!</v>
      </c>
      <c r="AH252" s="139" t="e">
        <f>'2022 Srk'!#REF!</f>
        <v>#REF!</v>
      </c>
      <c r="AI252" s="154" t="e">
        <f>'2022 Srk'!#REF!</f>
        <v>#REF!</v>
      </c>
      <c r="AJ252" s="154" t="e">
        <f>'2022 Srk'!#REF!</f>
        <v>#REF!</v>
      </c>
      <c r="AK252" s="154" t="e">
        <f>'2022 Srk'!#REF!</f>
        <v>#REF!</v>
      </c>
      <c r="AU252" s="170" t="str">
        <f t="shared" si="7"/>
        <v>Nystads församling</v>
      </c>
      <c r="AV252" s="149" t="e">
        <f>'2022 Srk'!#REF!</f>
        <v>#REF!</v>
      </c>
      <c r="AW252" s="150" t="e">
        <f>'2022 Srk'!#REF!</f>
        <v>#REF!</v>
      </c>
      <c r="AX252" s="149" t="e">
        <f>'2022 Srk'!#REF!</f>
        <v>#REF!</v>
      </c>
      <c r="AY252" s="149" t="e">
        <f>'2022 Srk'!#REF!</f>
        <v>#REF!</v>
      </c>
    </row>
    <row r="253" spans="1:51" ht="15" customHeight="1">
      <c r="A253" s="86" t="s">
        <v>469</v>
      </c>
      <c r="B253" s="25"/>
      <c r="C253" s="26" t="s">
        <v>1763</v>
      </c>
      <c r="D253" s="23">
        <f>'2022 Srk'!D253</f>
        <v>640491.03</v>
      </c>
      <c r="E253" s="70">
        <f>'2022 Srk'!E253</f>
        <v>1.2007714751084198E-2</v>
      </c>
      <c r="F253" s="23">
        <f>'2022 Srk'!F253</f>
        <v>633626.9078063065</v>
      </c>
      <c r="G253" s="23">
        <f>'2022 Srk'!G253</f>
        <v>639998.3491927688</v>
      </c>
      <c r="H253" s="23">
        <f>'2022 Srk'!H253</f>
        <v>-6371.4413864623057</v>
      </c>
      <c r="I253" s="23">
        <f>'2022 Srk'!I253</f>
        <v>-51112.198810660004</v>
      </c>
      <c r="J253" s="23">
        <f>'2022 Srk'!J253</f>
        <v>-57483.640197122309</v>
      </c>
      <c r="K253" s="23">
        <f>'2022 Srk'!K253</f>
        <v>24139.579485294678</v>
      </c>
      <c r="L253" s="23"/>
      <c r="M253" s="22">
        <v>2.7815556026322165E-4</v>
      </c>
      <c r="N253" s="27">
        <v>1104</v>
      </c>
      <c r="O253" s="1" t="s">
        <v>931</v>
      </c>
      <c r="Q253" s="175"/>
      <c r="S253" s="178"/>
      <c r="T253" s="176"/>
      <c r="U253" s="176"/>
      <c r="V253" s="177"/>
      <c r="W253" s="177"/>
      <c r="X253" s="176"/>
      <c r="Y253" s="177"/>
      <c r="Z253" s="176"/>
      <c r="AA253" s="176"/>
      <c r="AB253" s="177"/>
      <c r="AC253" s="177"/>
      <c r="AD253" s="11"/>
      <c r="AE253" s="151"/>
      <c r="AF253" s="152" t="str">
        <f t="shared" si="6"/>
        <v>Uurainen Församling</v>
      </c>
      <c r="AG253" s="153" t="e">
        <f>'2022 Srk'!#REF!</f>
        <v>#REF!</v>
      </c>
      <c r="AH253" s="139" t="e">
        <f>'2022 Srk'!#REF!</f>
        <v>#REF!</v>
      </c>
      <c r="AI253" s="154" t="e">
        <f>'2022 Srk'!#REF!</f>
        <v>#REF!</v>
      </c>
      <c r="AJ253" s="154" t="e">
        <f>'2022 Srk'!#REF!</f>
        <v>#REF!</v>
      </c>
      <c r="AK253" s="154" t="e">
        <f>'2022 Srk'!#REF!</f>
        <v>#REF!</v>
      </c>
      <c r="AU253" s="170" t="str">
        <f t="shared" si="7"/>
        <v>Uurainen Församling</v>
      </c>
      <c r="AV253" s="149" t="e">
        <f>'2022 Srk'!#REF!</f>
        <v>#REF!</v>
      </c>
      <c r="AW253" s="150" t="e">
        <f>'2022 Srk'!#REF!</f>
        <v>#REF!</v>
      </c>
      <c r="AX253" s="149" t="e">
        <f>'2022 Srk'!#REF!</f>
        <v>#REF!</v>
      </c>
      <c r="AY253" s="149" t="e">
        <f>'2022 Srk'!#REF!</f>
        <v>#REF!</v>
      </c>
    </row>
    <row r="254" spans="1:51" ht="15" customHeight="1">
      <c r="A254" s="86" t="s">
        <v>469</v>
      </c>
      <c r="B254" s="25"/>
      <c r="C254" s="26" t="s">
        <v>1764</v>
      </c>
      <c r="D254" s="23">
        <f>'2022 Srk'!D254</f>
        <v>511234.9</v>
      </c>
      <c r="E254" s="70">
        <f>'2022 Srk'!E254</f>
        <v>1.7472726895308099E-2</v>
      </c>
      <c r="F254" s="23">
        <f>'2022 Srk'!F254</f>
        <v>505756.01168007986</v>
      </c>
      <c r="G254" s="23">
        <f>'2022 Srk'!G254</f>
        <v>497783.37502652791</v>
      </c>
      <c r="H254" s="23">
        <f>'2022 Srk'!H254</f>
        <v>7972.6366535519483</v>
      </c>
      <c r="I254" s="23">
        <f>'2022 Srk'!I254</f>
        <v>-40797.35487903381</v>
      </c>
      <c r="J254" s="23">
        <f>'2022 Srk'!J254</f>
        <v>-32824.718225481862</v>
      </c>
      <c r="K254" s="23">
        <f>'2022 Srk'!K254</f>
        <v>19268.022386209963</v>
      </c>
      <c r="L254" s="23"/>
      <c r="M254" s="22">
        <v>6.395904275157357E-4</v>
      </c>
      <c r="N254" s="27">
        <v>1103</v>
      </c>
      <c r="O254" s="1" t="s">
        <v>929</v>
      </c>
      <c r="Q254" s="175"/>
      <c r="S254" s="178"/>
      <c r="T254" s="176"/>
      <c r="U254" s="176"/>
      <c r="V254" s="177"/>
      <c r="W254" s="177"/>
      <c r="X254" s="176"/>
      <c r="Y254" s="177"/>
      <c r="Z254" s="176"/>
      <c r="AA254" s="176"/>
      <c r="AB254" s="177"/>
      <c r="AC254" s="177"/>
      <c r="AD254" s="11"/>
      <c r="AE254" s="151"/>
      <c r="AF254" s="152" t="str">
        <f t="shared" si="6"/>
        <v>Vaala Församling</v>
      </c>
      <c r="AG254" s="153" t="e">
        <f>'2022 Srk'!#REF!</f>
        <v>#REF!</v>
      </c>
      <c r="AH254" s="139" t="e">
        <f>'2022 Srk'!#REF!</f>
        <v>#REF!</v>
      </c>
      <c r="AI254" s="154" t="e">
        <f>'2022 Srk'!#REF!</f>
        <v>#REF!</v>
      </c>
      <c r="AJ254" s="154" t="e">
        <f>'2022 Srk'!#REF!</f>
        <v>#REF!</v>
      </c>
      <c r="AK254" s="154" t="e">
        <f>'2022 Srk'!#REF!</f>
        <v>#REF!</v>
      </c>
      <c r="AU254" s="170" t="str">
        <f t="shared" si="7"/>
        <v>Vaala Församling</v>
      </c>
      <c r="AV254" s="149" t="e">
        <f>'2022 Srk'!#REF!</f>
        <v>#REF!</v>
      </c>
      <c r="AW254" s="150" t="e">
        <f>'2022 Srk'!#REF!</f>
        <v>#REF!</v>
      </c>
      <c r="AX254" s="149" t="e">
        <f>'2022 Srk'!#REF!</f>
        <v>#REF!</v>
      </c>
      <c r="AY254" s="149" t="e">
        <f>'2022 Srk'!#REF!</f>
        <v>#REF!</v>
      </c>
    </row>
    <row r="255" spans="1:51" ht="15" customHeight="1">
      <c r="A255" s="86" t="s">
        <v>469</v>
      </c>
      <c r="B255" s="25"/>
      <c r="C255" s="26" t="s">
        <v>1765</v>
      </c>
      <c r="D255" s="23">
        <f>'2022 Srk'!D255</f>
        <v>11973700.130000001</v>
      </c>
      <c r="E255" s="70">
        <f>'2022 Srk'!E255</f>
        <v>2.29610948473018E-2</v>
      </c>
      <c r="F255" s="23">
        <f>'2022 Srk'!F255</f>
        <v>11845378.362866176</v>
      </c>
      <c r="G255" s="23">
        <f>'2022 Srk'!G255</f>
        <v>11820052.958799826</v>
      </c>
      <c r="H255" s="23">
        <f>'2022 Srk'!H255</f>
        <v>25325.404066350311</v>
      </c>
      <c r="I255" s="23">
        <f>'2022 Srk'!I255</f>
        <v>-955520.23818941787</v>
      </c>
      <c r="J255" s="23">
        <f>'2022 Srk'!J255</f>
        <v>-930194.83412306756</v>
      </c>
      <c r="K255" s="23">
        <f>'2022 Srk'!K255</f>
        <v>451278.89772510662</v>
      </c>
      <c r="L255" s="23"/>
      <c r="M255" s="22">
        <v>7.9172185653297422E-4</v>
      </c>
      <c r="N255" s="27">
        <v>1111</v>
      </c>
      <c r="O255" s="1" t="s">
        <v>935</v>
      </c>
      <c r="Q255" s="175"/>
      <c r="S255" s="178"/>
      <c r="T255" s="176"/>
      <c r="U255" s="176"/>
      <c r="V255" s="177"/>
      <c r="W255" s="177"/>
      <c r="X255" s="176"/>
      <c r="Y255" s="177"/>
      <c r="Z255" s="176"/>
      <c r="AA255" s="176"/>
      <c r="AB255" s="177"/>
      <c r="AC255" s="177"/>
      <c r="AD255" s="11"/>
      <c r="AE255" s="151"/>
      <c r="AF255" s="152" t="str">
        <f t="shared" si="6"/>
        <v>Vasa Församling</v>
      </c>
      <c r="AG255" s="153" t="e">
        <f>'2022 Srk'!#REF!</f>
        <v>#REF!</v>
      </c>
      <c r="AH255" s="139" t="e">
        <f>'2022 Srk'!#REF!</f>
        <v>#REF!</v>
      </c>
      <c r="AI255" s="154" t="e">
        <f>'2022 Srk'!#REF!</f>
        <v>#REF!</v>
      </c>
      <c r="AJ255" s="154" t="e">
        <f>'2022 Srk'!#REF!</f>
        <v>#REF!</v>
      </c>
      <c r="AK255" s="154" t="e">
        <f>'2022 Srk'!#REF!</f>
        <v>#REF!</v>
      </c>
      <c r="AU255" s="170" t="str">
        <f t="shared" si="7"/>
        <v>Vasa Församling</v>
      </c>
      <c r="AV255" s="149" t="e">
        <f>'2022 Srk'!#REF!</f>
        <v>#REF!</v>
      </c>
      <c r="AW255" s="150" t="e">
        <f>'2022 Srk'!#REF!</f>
        <v>#REF!</v>
      </c>
      <c r="AX255" s="149" t="e">
        <f>'2022 Srk'!#REF!</f>
        <v>#REF!</v>
      </c>
      <c r="AY255" s="149" t="e">
        <f>'2022 Srk'!#REF!</f>
        <v>#REF!</v>
      </c>
    </row>
    <row r="256" spans="1:51" ht="15" customHeight="1">
      <c r="A256" s="86" t="s">
        <v>469</v>
      </c>
      <c r="B256" s="25"/>
      <c r="C256" s="26" t="s">
        <v>1766</v>
      </c>
      <c r="D256" s="23">
        <f>'2022 Srk'!D256</f>
        <v>26727682.859999999</v>
      </c>
      <c r="E256" s="70">
        <f>'2022 Srk'!E256</f>
        <v>1.5723680345803404E-2</v>
      </c>
      <c r="F256" s="23">
        <f>'2022 Srk'!F256</f>
        <v>26441243.124684229</v>
      </c>
      <c r="G256" s="23">
        <f>'2022 Srk'!G256</f>
        <v>26371311.087347642</v>
      </c>
      <c r="H256" s="23">
        <f>'2022 Srk'!H256</f>
        <v>69932.037336587906</v>
      </c>
      <c r="I256" s="23">
        <f>'2022 Srk'!I256</f>
        <v>-2132911.4321688311</v>
      </c>
      <c r="J256" s="23">
        <f>'2022 Srk'!J256</f>
        <v>-2062979.3948322432</v>
      </c>
      <c r="K256" s="23">
        <f>'2022 Srk'!K256</f>
        <v>1007344.3571203771</v>
      </c>
      <c r="L256" s="23"/>
      <c r="M256" s="22">
        <v>8.5473912294620712E-4</v>
      </c>
      <c r="N256" s="27">
        <v>1114</v>
      </c>
      <c r="O256" s="1" t="s">
        <v>937</v>
      </c>
      <c r="Q256" s="175"/>
      <c r="S256" s="178"/>
      <c r="T256" s="176"/>
      <c r="U256" s="176"/>
      <c r="V256" s="177"/>
      <c r="W256" s="177"/>
      <c r="X256" s="176"/>
      <c r="Y256" s="177"/>
      <c r="Z256" s="176"/>
      <c r="AA256" s="176"/>
      <c r="AB256" s="177"/>
      <c r="AC256" s="177"/>
      <c r="AD256" s="11"/>
      <c r="AE256" s="151"/>
      <c r="AF256" s="152" t="str">
        <f t="shared" si="6"/>
        <v>Vanda Församlingar</v>
      </c>
      <c r="AG256" s="153" t="e">
        <f>'2022 Srk'!#REF!</f>
        <v>#REF!</v>
      </c>
      <c r="AH256" s="139" t="e">
        <f>'2022 Srk'!#REF!</f>
        <v>#REF!</v>
      </c>
      <c r="AI256" s="154" t="e">
        <f>'2022 Srk'!#REF!</f>
        <v>#REF!</v>
      </c>
      <c r="AJ256" s="154" t="e">
        <f>'2022 Srk'!#REF!</f>
        <v>#REF!</v>
      </c>
      <c r="AK256" s="154" t="e">
        <f>'2022 Srk'!#REF!</f>
        <v>#REF!</v>
      </c>
      <c r="AU256" s="170" t="str">
        <f t="shared" si="7"/>
        <v>Vanda Församlingar</v>
      </c>
      <c r="AV256" s="149" t="e">
        <f>'2022 Srk'!#REF!</f>
        <v>#REF!</v>
      </c>
      <c r="AW256" s="150" t="e">
        <f>'2022 Srk'!#REF!</f>
        <v>#REF!</v>
      </c>
      <c r="AX256" s="149" t="e">
        <f>'2022 Srk'!#REF!</f>
        <v>#REF!</v>
      </c>
      <c r="AY256" s="149" t="e">
        <f>'2022 Srk'!#REF!</f>
        <v>#REF!</v>
      </c>
    </row>
    <row r="257" spans="1:51" ht="15" customHeight="1">
      <c r="A257" s="86" t="s">
        <v>469</v>
      </c>
      <c r="B257" s="25"/>
      <c r="C257" s="26" t="s">
        <v>1767</v>
      </c>
      <c r="D257" s="23">
        <f>'2022 Srk'!D257</f>
        <v>3319099.09</v>
      </c>
      <c r="E257" s="70">
        <f>'2022 Srk'!E257</f>
        <v>-3.0956305505214221E-3</v>
      </c>
      <c r="F257" s="23">
        <f>'2022 Srk'!F257</f>
        <v>3283528.4096007179</v>
      </c>
      <c r="G257" s="23">
        <f>'2022 Srk'!G257</f>
        <v>3308559.4315581163</v>
      </c>
      <c r="H257" s="23">
        <f>'2022 Srk'!H257</f>
        <v>-25031.021957398392</v>
      </c>
      <c r="I257" s="23">
        <f>'2022 Srk'!I257</f>
        <v>-264869.36524366419</v>
      </c>
      <c r="J257" s="23">
        <f>'2022 Srk'!J257</f>
        <v>-289900.38720106258</v>
      </c>
      <c r="K257" s="23">
        <f>'2022 Srk'!K257</f>
        <v>125094.11147042016</v>
      </c>
      <c r="L257" s="23"/>
      <c r="M257" s="22">
        <v>4.7845374795850584E-4</v>
      </c>
      <c r="N257" s="27">
        <v>1119</v>
      </c>
      <c r="O257" s="1" t="s">
        <v>939</v>
      </c>
      <c r="Q257" s="175"/>
      <c r="S257" s="178"/>
      <c r="T257" s="176"/>
      <c r="U257" s="176"/>
      <c r="V257" s="177"/>
      <c r="W257" s="177"/>
      <c r="X257" s="176"/>
      <c r="Y257" s="177"/>
      <c r="Z257" s="176"/>
      <c r="AA257" s="176"/>
      <c r="AB257" s="177"/>
      <c r="AC257" s="177"/>
      <c r="AD257" s="11"/>
      <c r="AE257" s="151"/>
      <c r="AF257" s="152" t="str">
        <f t="shared" si="6"/>
        <v>Varkaus Församling</v>
      </c>
      <c r="AG257" s="153" t="e">
        <f>'2022 Srk'!#REF!</f>
        <v>#REF!</v>
      </c>
      <c r="AH257" s="139" t="e">
        <f>'2022 Srk'!#REF!</f>
        <v>#REF!</v>
      </c>
      <c r="AI257" s="154" t="e">
        <f>'2022 Srk'!#REF!</f>
        <v>#REF!</v>
      </c>
      <c r="AJ257" s="154" t="e">
        <f>'2022 Srk'!#REF!</f>
        <v>#REF!</v>
      </c>
      <c r="AK257" s="154" t="e">
        <f>'2022 Srk'!#REF!</f>
        <v>#REF!</v>
      </c>
      <c r="AU257" s="170" t="str">
        <f t="shared" si="7"/>
        <v>Varkaus Församling</v>
      </c>
      <c r="AV257" s="149" t="e">
        <f>'2022 Srk'!#REF!</f>
        <v>#REF!</v>
      </c>
      <c r="AW257" s="150" t="e">
        <f>'2022 Srk'!#REF!</f>
        <v>#REF!</v>
      </c>
      <c r="AX257" s="149" t="e">
        <f>'2022 Srk'!#REF!</f>
        <v>#REF!</v>
      </c>
      <c r="AY257" s="149" t="e">
        <f>'2022 Srk'!#REF!</f>
        <v>#REF!</v>
      </c>
    </row>
    <row r="258" spans="1:51" ht="15" customHeight="1">
      <c r="A258" s="86" t="s">
        <v>469</v>
      </c>
      <c r="B258" s="25"/>
      <c r="C258" s="26" t="s">
        <v>1768</v>
      </c>
      <c r="D258" s="23">
        <f>'2022 Srk'!D258</f>
        <v>453483.1</v>
      </c>
      <c r="E258" s="70">
        <f>'2022 Srk'!E258</f>
        <v>1.30433691874694E-2</v>
      </c>
      <c r="F258" s="23">
        <f>'2022 Srk'!F258</f>
        <v>448623.13590155682</v>
      </c>
      <c r="G258" s="23">
        <f>'2022 Srk'!G258</f>
        <v>449917.79431602621</v>
      </c>
      <c r="H258" s="23">
        <f>'2022 Srk'!H258</f>
        <v>-1294.6584144693916</v>
      </c>
      <c r="I258" s="23">
        <f>'2022 Srk'!I258</f>
        <v>-36188.66975307119</v>
      </c>
      <c r="J258" s="23">
        <f>'2022 Srk'!J258</f>
        <v>-37483.328167540581</v>
      </c>
      <c r="K258" s="23">
        <f>'2022 Srk'!K258</f>
        <v>17091.404602009548</v>
      </c>
      <c r="L258" s="23"/>
      <c r="M258" s="22">
        <v>4.3183173741267265E-3</v>
      </c>
      <c r="N258" s="27">
        <v>1121</v>
      </c>
      <c r="O258" s="1" t="s">
        <v>941</v>
      </c>
      <c r="Q258" s="175"/>
      <c r="S258" s="178"/>
      <c r="T258" s="176"/>
      <c r="U258" s="176"/>
      <c r="V258" s="177"/>
      <c r="W258" s="177"/>
      <c r="X258" s="176"/>
      <c r="Y258" s="177"/>
      <c r="Z258" s="176"/>
      <c r="AA258" s="176"/>
      <c r="AB258" s="177"/>
      <c r="AC258" s="177"/>
      <c r="AD258" s="11"/>
      <c r="AE258" s="151"/>
      <c r="AF258" s="152" t="str">
        <f t="shared" si="6"/>
        <v>Vehmaa Församling</v>
      </c>
      <c r="AG258" s="153" t="e">
        <f>'2022 Srk'!#REF!</f>
        <v>#REF!</v>
      </c>
      <c r="AH258" s="139" t="e">
        <f>'2022 Srk'!#REF!</f>
        <v>#REF!</v>
      </c>
      <c r="AI258" s="154" t="e">
        <f>'2022 Srk'!#REF!</f>
        <v>#REF!</v>
      </c>
      <c r="AJ258" s="154" t="e">
        <f>'2022 Srk'!#REF!</f>
        <v>#REF!</v>
      </c>
      <c r="AK258" s="154" t="e">
        <f>'2022 Srk'!#REF!</f>
        <v>#REF!</v>
      </c>
      <c r="AU258" s="170" t="str">
        <f t="shared" si="7"/>
        <v>Vehmaa Församling</v>
      </c>
      <c r="AV258" s="149" t="e">
        <f>'2022 Srk'!#REF!</f>
        <v>#REF!</v>
      </c>
      <c r="AW258" s="150" t="e">
        <f>'2022 Srk'!#REF!</f>
        <v>#REF!</v>
      </c>
      <c r="AX258" s="149" t="e">
        <f>'2022 Srk'!#REF!</f>
        <v>#REF!</v>
      </c>
      <c r="AY258" s="149" t="e">
        <f>'2022 Srk'!#REF!</f>
        <v>#REF!</v>
      </c>
    </row>
    <row r="259" spans="1:51" ht="15" customHeight="1">
      <c r="A259" s="86" t="s">
        <v>469</v>
      </c>
      <c r="B259" s="25"/>
      <c r="C259" s="26" t="s">
        <v>1769</v>
      </c>
      <c r="D259" s="23">
        <f>'2022 Srk'!D259</f>
        <v>916378.38</v>
      </c>
      <c r="E259" s="70">
        <f>'2022 Srk'!E259</f>
        <v>3.9626708481430351E-2</v>
      </c>
      <c r="F259" s="23">
        <f>'2022 Srk'!F259</f>
        <v>906557.58176652761</v>
      </c>
      <c r="G259" s="23">
        <f>'2022 Srk'!G259</f>
        <v>896583.60235880117</v>
      </c>
      <c r="H259" s="23">
        <f>'2022 Srk'!H259</f>
        <v>9973.9794077264378</v>
      </c>
      <c r="I259" s="23">
        <f>'2022 Srk'!I259</f>
        <v>-73128.446380194495</v>
      </c>
      <c r="J259" s="23">
        <f>'2022 Srk'!J259</f>
        <v>-63154.466972468057</v>
      </c>
      <c r="K259" s="23">
        <f>'2022 Srk'!K259</f>
        <v>34537.546517420502</v>
      </c>
      <c r="L259" s="23"/>
      <c r="M259" s="22">
        <v>7.3865002443329712E-3</v>
      </c>
      <c r="N259" s="27">
        <v>258</v>
      </c>
      <c r="O259" s="1" t="s">
        <v>588</v>
      </c>
      <c r="Q259" s="175"/>
      <c r="S259" s="178"/>
      <c r="T259" s="176"/>
      <c r="U259" s="176"/>
      <c r="V259" s="177"/>
      <c r="W259" s="177"/>
      <c r="X259" s="176"/>
      <c r="Y259" s="177"/>
      <c r="Z259" s="176"/>
      <c r="AA259" s="176"/>
      <c r="AB259" s="177"/>
      <c r="AC259" s="177"/>
      <c r="AD259" s="11"/>
      <c r="AE259" s="151"/>
      <c r="AF259" s="152" t="str">
        <f t="shared" si="6"/>
        <v>Vesilahti Församling</v>
      </c>
      <c r="AG259" s="153" t="e">
        <f>'2022 Srk'!#REF!</f>
        <v>#REF!</v>
      </c>
      <c r="AH259" s="139" t="e">
        <f>'2022 Srk'!#REF!</f>
        <v>#REF!</v>
      </c>
      <c r="AI259" s="154" t="e">
        <f>'2022 Srk'!#REF!</f>
        <v>#REF!</v>
      </c>
      <c r="AJ259" s="154" t="e">
        <f>'2022 Srk'!#REF!</f>
        <v>#REF!</v>
      </c>
      <c r="AK259" s="154" t="e">
        <f>'2022 Srk'!#REF!</f>
        <v>#REF!</v>
      </c>
      <c r="AU259" s="170" t="str">
        <f t="shared" si="7"/>
        <v>Vesilahti Församling</v>
      </c>
      <c r="AV259" s="149" t="e">
        <f>'2022 Srk'!#REF!</f>
        <v>#REF!</v>
      </c>
      <c r="AW259" s="150" t="e">
        <f>'2022 Srk'!#REF!</f>
        <v>#REF!</v>
      </c>
      <c r="AX259" s="149" t="e">
        <f>'2022 Srk'!#REF!</f>
        <v>#REF!</v>
      </c>
      <c r="AY259" s="149" t="e">
        <f>'2022 Srk'!#REF!</f>
        <v>#REF!</v>
      </c>
    </row>
    <row r="260" spans="1:51" ht="15" customHeight="1">
      <c r="A260" s="86" t="s">
        <v>469</v>
      </c>
      <c r="B260" s="25"/>
      <c r="C260" s="26" t="s">
        <v>1770</v>
      </c>
      <c r="D260" s="23">
        <f>'2022 Srk'!D260</f>
        <v>662308.37</v>
      </c>
      <c r="E260" s="70">
        <f>'2022 Srk'!E260</f>
        <v>-1.2521613396735076E-2</v>
      </c>
      <c r="F260" s="23">
        <f>'2022 Srk'!F260</f>
        <v>655210.43206075055</v>
      </c>
      <c r="G260" s="23">
        <f>'2022 Srk'!G260</f>
        <v>668374.79904901178</v>
      </c>
      <c r="H260" s="23">
        <f>'2022 Srk'!H260</f>
        <v>-13164.36698826123</v>
      </c>
      <c r="I260" s="23">
        <f>'2022 Srk'!I260</f>
        <v>-52853.257104013101</v>
      </c>
      <c r="J260" s="23">
        <f>'2022 Srk'!J260</f>
        <v>-66017.624092274331</v>
      </c>
      <c r="K260" s="23">
        <f>'2022 Srk'!K260</f>
        <v>24961.857063620326</v>
      </c>
      <c r="L260" s="23"/>
      <c r="M260" s="22">
        <v>8.2332521671752805E-3</v>
      </c>
      <c r="N260" s="27">
        <v>1137</v>
      </c>
      <c r="O260" s="1" t="s">
        <v>945</v>
      </c>
      <c r="Q260" s="175"/>
      <c r="S260" s="178"/>
      <c r="T260" s="176"/>
      <c r="U260" s="176"/>
      <c r="V260" s="177"/>
      <c r="W260" s="177"/>
      <c r="X260" s="176"/>
      <c r="Y260" s="177"/>
      <c r="Z260" s="176"/>
      <c r="AA260" s="176"/>
      <c r="AB260" s="177"/>
      <c r="AC260" s="177"/>
      <c r="AD260" s="11"/>
      <c r="AE260" s="151"/>
      <c r="AF260" s="152" t="str">
        <f t="shared" si="6"/>
        <v>Vetil Församling</v>
      </c>
      <c r="AG260" s="153" t="e">
        <f>'2022 Srk'!#REF!</f>
        <v>#REF!</v>
      </c>
      <c r="AH260" s="139" t="e">
        <f>'2022 Srk'!#REF!</f>
        <v>#REF!</v>
      </c>
      <c r="AI260" s="154" t="e">
        <f>'2022 Srk'!#REF!</f>
        <v>#REF!</v>
      </c>
      <c r="AJ260" s="154" t="e">
        <f>'2022 Srk'!#REF!</f>
        <v>#REF!</v>
      </c>
      <c r="AK260" s="154" t="e">
        <f>'2022 Srk'!#REF!</f>
        <v>#REF!</v>
      </c>
      <c r="AU260" s="170" t="str">
        <f t="shared" si="7"/>
        <v>Vetil Församling</v>
      </c>
      <c r="AV260" s="149" t="e">
        <f>'2022 Srk'!#REF!</f>
        <v>#REF!</v>
      </c>
      <c r="AW260" s="150" t="e">
        <f>'2022 Srk'!#REF!</f>
        <v>#REF!</v>
      </c>
      <c r="AX260" s="149" t="e">
        <f>'2022 Srk'!#REF!</f>
        <v>#REF!</v>
      </c>
      <c r="AY260" s="149" t="e">
        <f>'2022 Srk'!#REF!</f>
        <v>#REF!</v>
      </c>
    </row>
    <row r="261" spans="1:51" ht="15" customHeight="1">
      <c r="A261" s="86" t="s">
        <v>469</v>
      </c>
      <c r="B261" s="25"/>
      <c r="C261" s="26" t="s">
        <v>1771</v>
      </c>
      <c r="D261" s="23">
        <f>'2022 Srk'!D261</f>
        <v>664998.31000000006</v>
      </c>
      <c r="E261" s="70">
        <f>'2022 Srk'!E261</f>
        <v>2.5992450805504053E-2</v>
      </c>
      <c r="F261" s="23">
        <f>'2022 Srk'!F261</f>
        <v>657871.54405850091</v>
      </c>
      <c r="G261" s="23">
        <f>'2022 Srk'!G261</f>
        <v>648266.54840300907</v>
      </c>
      <c r="H261" s="23">
        <f>'2022 Srk'!H261</f>
        <v>9604.9956554918317</v>
      </c>
      <c r="I261" s="23">
        <f>'2022 Srk'!I261</f>
        <v>-53067.91857720929</v>
      </c>
      <c r="J261" s="23">
        <f>'2022 Srk'!J261</f>
        <v>-43462.922921717458</v>
      </c>
      <c r="K261" s="23">
        <f>'2022 Srk'!K261</f>
        <v>25063.238687092355</v>
      </c>
      <c r="L261" s="23"/>
      <c r="M261" s="22">
        <v>1.3759295735347673E-3</v>
      </c>
      <c r="N261" s="27">
        <v>1139</v>
      </c>
      <c r="O261" s="1" t="s">
        <v>947</v>
      </c>
      <c r="Q261" s="175"/>
      <c r="S261" s="178"/>
      <c r="T261" s="176"/>
      <c r="U261" s="176"/>
      <c r="V261" s="177"/>
      <c r="W261" s="177"/>
      <c r="X261" s="176"/>
      <c r="Y261" s="177"/>
      <c r="Z261" s="176"/>
      <c r="AA261" s="176"/>
      <c r="AB261" s="177"/>
      <c r="AC261" s="177"/>
      <c r="AD261" s="11"/>
      <c r="AE261" s="151"/>
      <c r="AF261" s="152" t="str">
        <f t="shared" si="6"/>
        <v>Vieremä Församling</v>
      </c>
      <c r="AG261" s="153" t="e">
        <f>'2022 Srk'!#REF!</f>
        <v>#REF!</v>
      </c>
      <c r="AH261" s="139" t="e">
        <f>'2022 Srk'!#REF!</f>
        <v>#REF!</v>
      </c>
      <c r="AI261" s="154" t="e">
        <f>'2022 Srk'!#REF!</f>
        <v>#REF!</v>
      </c>
      <c r="AJ261" s="154" t="e">
        <f>'2022 Srk'!#REF!</f>
        <v>#REF!</v>
      </c>
      <c r="AK261" s="154" t="e">
        <f>'2022 Srk'!#REF!</f>
        <v>#REF!</v>
      </c>
      <c r="AU261" s="170" t="str">
        <f t="shared" si="7"/>
        <v>Vieremä Församling</v>
      </c>
      <c r="AV261" s="149" t="e">
        <f>'2022 Srk'!#REF!</f>
        <v>#REF!</v>
      </c>
      <c r="AW261" s="150" t="e">
        <f>'2022 Srk'!#REF!</f>
        <v>#REF!</v>
      </c>
      <c r="AX261" s="149" t="e">
        <f>'2022 Srk'!#REF!</f>
        <v>#REF!</v>
      </c>
      <c r="AY261" s="149" t="e">
        <f>'2022 Srk'!#REF!</f>
        <v>#REF!</v>
      </c>
    </row>
    <row r="262" spans="1:51" ht="15" customHeight="1">
      <c r="A262" s="86" t="s">
        <v>469</v>
      </c>
      <c r="B262" s="25"/>
      <c r="C262" s="26" t="s">
        <v>1772</v>
      </c>
      <c r="D262" s="23">
        <f>'2022 Srk'!D262</f>
        <v>5440490.5599999996</v>
      </c>
      <c r="E262" s="70">
        <f>'2022 Srk'!E262</f>
        <v>1.4408895545943601E-2</v>
      </c>
      <c r="F262" s="23">
        <f>'2022 Srk'!F262</f>
        <v>5382184.994038404</v>
      </c>
      <c r="G262" s="23">
        <f>'2022 Srk'!G262</f>
        <v>5431359.6098306878</v>
      </c>
      <c r="H262" s="23">
        <f>'2022 Srk'!H262</f>
        <v>-49174.615792283788</v>
      </c>
      <c r="I262" s="23">
        <f>'2022 Srk'!I262</f>
        <v>-434159.76509497565</v>
      </c>
      <c r="J262" s="23">
        <f>'2022 Srk'!J262</f>
        <v>-483334.38088725944</v>
      </c>
      <c r="K262" s="23">
        <f>'2022 Srk'!K262</f>
        <v>205047.60903851432</v>
      </c>
      <c r="L262" s="23"/>
      <c r="M262" s="22">
        <v>7.4396178036860872E-4</v>
      </c>
      <c r="N262" s="27">
        <v>1142</v>
      </c>
      <c r="O262" s="1" t="s">
        <v>949</v>
      </c>
      <c r="Q262" s="175"/>
      <c r="S262" s="178"/>
      <c r="T262" s="176"/>
      <c r="U262" s="176"/>
      <c r="V262" s="177"/>
      <c r="W262" s="177"/>
      <c r="X262" s="176"/>
      <c r="Y262" s="177"/>
      <c r="Z262" s="176"/>
      <c r="AA262" s="176"/>
      <c r="AB262" s="177"/>
      <c r="AC262" s="177"/>
      <c r="AD262" s="11"/>
      <c r="AE262" s="151"/>
      <c r="AF262" s="152" t="str">
        <f t="shared" si="6"/>
        <v>Vichtis Församling</v>
      </c>
      <c r="AG262" s="153" t="e">
        <f>'2022 Srk'!#REF!</f>
        <v>#REF!</v>
      </c>
      <c r="AH262" s="139" t="e">
        <f>'2022 Srk'!#REF!</f>
        <v>#REF!</v>
      </c>
      <c r="AI262" s="154" t="e">
        <f>'2022 Srk'!#REF!</f>
        <v>#REF!</v>
      </c>
      <c r="AJ262" s="154" t="e">
        <f>'2022 Srk'!#REF!</f>
        <v>#REF!</v>
      </c>
      <c r="AK262" s="154" t="e">
        <f>'2022 Srk'!#REF!</f>
        <v>#REF!</v>
      </c>
      <c r="AU262" s="170" t="str">
        <f t="shared" si="7"/>
        <v>Vichtis Församling</v>
      </c>
      <c r="AV262" s="149" t="e">
        <f>'2022 Srk'!#REF!</f>
        <v>#REF!</v>
      </c>
      <c r="AW262" s="150" t="e">
        <f>'2022 Srk'!#REF!</f>
        <v>#REF!</v>
      </c>
      <c r="AX262" s="149" t="e">
        <f>'2022 Srk'!#REF!</f>
        <v>#REF!</v>
      </c>
      <c r="AY262" s="149" t="e">
        <f>'2022 Srk'!#REF!</f>
        <v>#REF!</v>
      </c>
    </row>
    <row r="263" spans="1:51" ht="15" customHeight="1">
      <c r="A263" s="86" t="s">
        <v>469</v>
      </c>
      <c r="B263" s="25"/>
      <c r="C263" s="26" t="s">
        <v>1773</v>
      </c>
      <c r="D263" s="23">
        <f>'2022 Srk'!D263</f>
        <v>1147026.1299999999</v>
      </c>
      <c r="E263" s="70">
        <f>'2022 Srk'!E263</f>
        <v>9.8890563904774353E-4</v>
      </c>
      <c r="F263" s="23">
        <f>'2022 Srk'!F263</f>
        <v>1134733.4870949471</v>
      </c>
      <c r="G263" s="23">
        <f>'2022 Srk'!G263</f>
        <v>1152785.7349695272</v>
      </c>
      <c r="H263" s="23">
        <f>'2022 Srk'!H263</f>
        <v>-18052.247874580091</v>
      </c>
      <c r="I263" s="23">
        <f>'2022 Srk'!I263</f>
        <v>-91534.502204631877</v>
      </c>
      <c r="J263" s="23">
        <f>'2022 Srk'!J263</f>
        <v>-109586.75007921197</v>
      </c>
      <c r="K263" s="23">
        <f>'2022 Srk'!K263</f>
        <v>43230.470279724199</v>
      </c>
      <c r="L263" s="23"/>
      <c r="M263" s="22">
        <v>3.5687802218458271E-4</v>
      </c>
      <c r="N263" s="27">
        <v>1082</v>
      </c>
      <c r="O263" s="1" t="s">
        <v>923</v>
      </c>
      <c r="Q263" s="175"/>
      <c r="S263" s="178"/>
      <c r="T263" s="176"/>
      <c r="U263" s="176"/>
      <c r="V263" s="177"/>
      <c r="W263" s="177"/>
      <c r="X263" s="176"/>
      <c r="Y263" s="177"/>
      <c r="Z263" s="176"/>
      <c r="AA263" s="176"/>
      <c r="AB263" s="177"/>
      <c r="AC263" s="177"/>
      <c r="AD263" s="11"/>
      <c r="AE263" s="151"/>
      <c r="AF263" s="152" t="str">
        <f t="shared" si="6"/>
        <v>Viitasaari Församling</v>
      </c>
      <c r="AG263" s="153" t="e">
        <f>'2022 Srk'!#REF!</f>
        <v>#REF!</v>
      </c>
      <c r="AH263" s="139" t="e">
        <f>'2022 Srk'!#REF!</f>
        <v>#REF!</v>
      </c>
      <c r="AI263" s="154" t="e">
        <f>'2022 Srk'!#REF!</f>
        <v>#REF!</v>
      </c>
      <c r="AJ263" s="154" t="e">
        <f>'2022 Srk'!#REF!</f>
        <v>#REF!</v>
      </c>
      <c r="AK263" s="154" t="e">
        <f>'2022 Srk'!#REF!</f>
        <v>#REF!</v>
      </c>
      <c r="AU263" s="170" t="str">
        <f t="shared" si="7"/>
        <v>Viitasaari Församling</v>
      </c>
      <c r="AV263" s="149" t="e">
        <f>'2022 Srk'!#REF!</f>
        <v>#REF!</v>
      </c>
      <c r="AW263" s="150" t="e">
        <f>'2022 Srk'!#REF!</f>
        <v>#REF!</v>
      </c>
      <c r="AX263" s="149" t="e">
        <f>'2022 Srk'!#REF!</f>
        <v>#REF!</v>
      </c>
      <c r="AY263" s="149" t="e">
        <f>'2022 Srk'!#REF!</f>
        <v>#REF!</v>
      </c>
    </row>
    <row r="264" spans="1:51" ht="15" customHeight="1">
      <c r="A264" s="86" t="s">
        <v>469</v>
      </c>
      <c r="B264" s="25"/>
      <c r="C264" s="26" t="s">
        <v>1774</v>
      </c>
      <c r="D264" s="23">
        <f>'2022 Srk'!D264</f>
        <v>1194591</v>
      </c>
      <c r="E264" s="70">
        <f>'2022 Srk'!E264</f>
        <v>7.1893083815155467E-3</v>
      </c>
      <c r="F264" s="23">
        <f>'2022 Srk'!F264</f>
        <v>1181788.6058814025</v>
      </c>
      <c r="G264" s="23">
        <f>'2022 Srk'!G264</f>
        <v>1194006.3676281061</v>
      </c>
      <c r="H264" s="23">
        <f>'2022 Srk'!H264</f>
        <v>-12217.761746703647</v>
      </c>
      <c r="I264" s="23">
        <f>'2022 Srk'!I264</f>
        <v>-95330.254179242998</v>
      </c>
      <c r="J264" s="23">
        <f>'2022 Srk'!J264</f>
        <v>-107548.01592594665</v>
      </c>
      <c r="K264" s="23">
        <f>'2022 Srk'!K264</f>
        <v>45023.151061019009</v>
      </c>
      <c r="L264" s="23"/>
      <c r="M264" s="22">
        <v>3.3304801593138235E-2</v>
      </c>
      <c r="N264" s="27">
        <v>754</v>
      </c>
      <c r="O264" s="1" t="s">
        <v>774</v>
      </c>
      <c r="Q264" s="175"/>
      <c r="S264" s="178"/>
      <c r="T264" s="176"/>
      <c r="U264" s="176"/>
      <c r="V264" s="177"/>
      <c r="W264" s="177"/>
      <c r="X264" s="176"/>
      <c r="Y264" s="177"/>
      <c r="Z264" s="176"/>
      <c r="AA264" s="176"/>
      <c r="AB264" s="177"/>
      <c r="AC264" s="177"/>
      <c r="AD264" s="11"/>
      <c r="AE264" s="151"/>
      <c r="AF264" s="152" t="str">
        <f t="shared" si="6"/>
        <v>Virdois Församling</v>
      </c>
      <c r="AG264" s="153" t="e">
        <f>'2022 Srk'!#REF!</f>
        <v>#REF!</v>
      </c>
      <c r="AH264" s="139" t="e">
        <f>'2022 Srk'!#REF!</f>
        <v>#REF!</v>
      </c>
      <c r="AI264" s="154" t="e">
        <f>'2022 Srk'!#REF!</f>
        <v>#REF!</v>
      </c>
      <c r="AJ264" s="154" t="e">
        <f>'2022 Srk'!#REF!</f>
        <v>#REF!</v>
      </c>
      <c r="AK264" s="154" t="e">
        <f>'2022 Srk'!#REF!</f>
        <v>#REF!</v>
      </c>
      <c r="AU264" s="170" t="str">
        <f t="shared" si="7"/>
        <v>Virdois Församling</v>
      </c>
      <c r="AV264" s="149" t="e">
        <f>'2022 Srk'!#REF!</f>
        <v>#REF!</v>
      </c>
      <c r="AW264" s="150" t="e">
        <f>'2022 Srk'!#REF!</f>
        <v>#REF!</v>
      </c>
      <c r="AX264" s="149" t="e">
        <f>'2022 Srk'!#REF!</f>
        <v>#REF!</v>
      </c>
      <c r="AY264" s="149" t="e">
        <f>'2022 Srk'!#REF!</f>
        <v>#REF!</v>
      </c>
    </row>
    <row r="265" spans="1:51" ht="15" customHeight="1">
      <c r="A265" s="86" t="s">
        <v>469</v>
      </c>
      <c r="B265" s="25"/>
      <c r="C265" s="26" t="s">
        <v>1775</v>
      </c>
      <c r="D265" s="23">
        <f>'2022 Srk'!D265</f>
        <v>1564842.94</v>
      </c>
      <c r="E265" s="70">
        <f>'2022 Srk'!E265</f>
        <v>1.5020786241884743E-2</v>
      </c>
      <c r="F265" s="23">
        <f>'2022 Srk'!F265</f>
        <v>1548072.5675029822</v>
      </c>
      <c r="G265" s="23">
        <f>'2022 Srk'!G265</f>
        <v>1553540.9928353822</v>
      </c>
      <c r="H265" s="23">
        <f>'2022 Srk'!H265</f>
        <v>-5468.4253324000165</v>
      </c>
      <c r="I265" s="23">
        <f>'2022 Srk'!I265</f>
        <v>-124876.94551590785</v>
      </c>
      <c r="J265" s="23">
        <f>'2022 Srk'!J265</f>
        <v>-130345.37084830787</v>
      </c>
      <c r="K265" s="23">
        <f>'2022 Srk'!K265</f>
        <v>58977.641782324739</v>
      </c>
      <c r="L265" s="23"/>
      <c r="M265" s="22">
        <v>3.0288119806351163E-3</v>
      </c>
      <c r="N265" s="27">
        <v>1149</v>
      </c>
      <c r="O265" s="1" t="s">
        <v>951</v>
      </c>
      <c r="Q265" s="175"/>
      <c r="S265" s="178"/>
      <c r="T265" s="176"/>
      <c r="U265" s="176"/>
      <c r="V265" s="177"/>
      <c r="W265" s="177"/>
      <c r="X265" s="176"/>
      <c r="Y265" s="177"/>
      <c r="Z265" s="176"/>
      <c r="AA265" s="176"/>
      <c r="AB265" s="177"/>
      <c r="AC265" s="177"/>
      <c r="AD265" s="11"/>
      <c r="AE265" s="151"/>
      <c r="AF265" s="152" t="str">
        <f t="shared" si="6"/>
        <v>Vörå Församling</v>
      </c>
      <c r="AG265" s="153" t="e">
        <f>'2022 Srk'!#REF!</f>
        <v>#REF!</v>
      </c>
      <c r="AH265" s="139" t="e">
        <f>'2022 Srk'!#REF!</f>
        <v>#REF!</v>
      </c>
      <c r="AI265" s="154" t="e">
        <f>'2022 Srk'!#REF!</f>
        <v>#REF!</v>
      </c>
      <c r="AJ265" s="154" t="e">
        <f>'2022 Srk'!#REF!</f>
        <v>#REF!</v>
      </c>
      <c r="AK265" s="154" t="e">
        <f>'2022 Srk'!#REF!</f>
        <v>#REF!</v>
      </c>
      <c r="AU265" s="170" t="str">
        <f t="shared" si="7"/>
        <v>Vörå Församling</v>
      </c>
      <c r="AV265" s="149" t="e">
        <f>'2022 Srk'!#REF!</f>
        <v>#REF!</v>
      </c>
      <c r="AW265" s="150" t="e">
        <f>'2022 Srk'!#REF!</f>
        <v>#REF!</v>
      </c>
      <c r="AX265" s="149" t="e">
        <f>'2022 Srk'!#REF!</f>
        <v>#REF!</v>
      </c>
      <c r="AY265" s="149" t="e">
        <f>'2022 Srk'!#REF!</f>
        <v>#REF!</v>
      </c>
    </row>
    <row r="266" spans="1:51" ht="15" customHeight="1">
      <c r="A266" s="86" t="s">
        <v>469</v>
      </c>
      <c r="B266" s="25"/>
      <c r="C266" s="26" t="s">
        <v>1776</v>
      </c>
      <c r="D266" s="23">
        <f>'2022 Srk'!D266</f>
        <v>674575.76</v>
      </c>
      <c r="E266" s="70">
        <f>'2022 Srk'!E266</f>
        <v>1.2747638685581819E-3</v>
      </c>
      <c r="F266" s="23">
        <f>'2022 Srk'!F266</f>
        <v>667346.35282853094</v>
      </c>
      <c r="G266" s="23">
        <f>'2022 Srk'!G266</f>
        <v>670280.56852402643</v>
      </c>
      <c r="H266" s="23">
        <f>'2022 Srk'!H266</f>
        <v>-2934.2156954954844</v>
      </c>
      <c r="I266" s="23">
        <f>'2022 Srk'!I266</f>
        <v>-53832.214259069442</v>
      </c>
      <c r="J266" s="23">
        <f>'2022 Srk'!J266</f>
        <v>-56766.429954564926</v>
      </c>
      <c r="K266" s="23">
        <f>'2022 Srk'!K266</f>
        <v>25424.204890696234</v>
      </c>
      <c r="L266" s="23"/>
      <c r="M266" s="22">
        <v>9.7918940545503965E-4</v>
      </c>
      <c r="N266" s="27">
        <v>1152</v>
      </c>
      <c r="O266" s="1" t="s">
        <v>953</v>
      </c>
      <c r="Q266" s="175"/>
      <c r="S266" s="178"/>
      <c r="T266" s="176"/>
      <c r="U266" s="176"/>
      <c r="V266" s="177"/>
      <c r="W266" s="177"/>
      <c r="X266" s="176"/>
      <c r="Y266" s="177"/>
      <c r="Z266" s="176"/>
      <c r="AA266" s="176"/>
      <c r="AB266" s="177"/>
      <c r="AC266" s="177"/>
      <c r="AD266" s="11"/>
      <c r="AE266" s="151"/>
      <c r="AF266" s="152" t="str">
        <f t="shared" si="6"/>
        <v>Övertorneå Församling</v>
      </c>
      <c r="AG266" s="153" t="e">
        <f>'2022 Srk'!#REF!</f>
        <v>#REF!</v>
      </c>
      <c r="AH266" s="139" t="e">
        <f>'2022 Srk'!#REF!</f>
        <v>#REF!</v>
      </c>
      <c r="AI266" s="154" t="e">
        <f>'2022 Srk'!#REF!</f>
        <v>#REF!</v>
      </c>
      <c r="AJ266" s="154" t="e">
        <f>'2022 Srk'!#REF!</f>
        <v>#REF!</v>
      </c>
      <c r="AK266" s="154" t="e">
        <f>'2022 Srk'!#REF!</f>
        <v>#REF!</v>
      </c>
      <c r="AU266" s="170" t="str">
        <f t="shared" si="7"/>
        <v>Övertorneå Församling</v>
      </c>
      <c r="AV266" s="149" t="e">
        <f>'2022 Srk'!#REF!</f>
        <v>#REF!</v>
      </c>
      <c r="AW266" s="150" t="e">
        <f>'2022 Srk'!#REF!</f>
        <v>#REF!</v>
      </c>
      <c r="AX266" s="149" t="e">
        <f>'2022 Srk'!#REF!</f>
        <v>#REF!</v>
      </c>
      <c r="AY266" s="149" t="e">
        <f>'2022 Srk'!#REF!</f>
        <v>#REF!</v>
      </c>
    </row>
    <row r="267" spans="1:51" ht="15" customHeight="1">
      <c r="A267" s="86" t="s">
        <v>469</v>
      </c>
      <c r="B267" s="25"/>
      <c r="C267" s="26" t="s">
        <v>1777</v>
      </c>
      <c r="D267" s="23">
        <f>'2022 Srk'!D267</f>
        <v>3516775.12</v>
      </c>
      <c r="E267" s="70">
        <f>'2022 Srk'!E267</f>
        <v>1.233608818334142E-2</v>
      </c>
      <c r="F267" s="23">
        <f>'2022 Srk'!F267</f>
        <v>3479085.9518138026</v>
      </c>
      <c r="G267" s="23">
        <f>'2022 Srk'!G267</f>
        <v>3526380.2027726765</v>
      </c>
      <c r="H267" s="23">
        <f>'2022 Srk'!H267</f>
        <v>-47294.25095887389</v>
      </c>
      <c r="I267" s="23">
        <f>'2022 Srk'!I267</f>
        <v>-280644.22558083711</v>
      </c>
      <c r="J267" s="23">
        <f>'2022 Srk'!J267</f>
        <v>-327938.476539711</v>
      </c>
      <c r="K267" s="23">
        <f>'2022 Srk'!K267</f>
        <v>132544.35825767418</v>
      </c>
      <c r="L267" s="23"/>
      <c r="M267" s="22">
        <v>5.7925904882087144E-4</v>
      </c>
      <c r="N267" s="27">
        <v>1153</v>
      </c>
      <c r="O267" s="1" t="s">
        <v>955</v>
      </c>
      <c r="Q267" s="175"/>
      <c r="S267" s="178"/>
      <c r="T267" s="176"/>
      <c r="U267" s="176"/>
      <c r="V267" s="177"/>
      <c r="W267" s="177"/>
      <c r="X267" s="176"/>
      <c r="Y267" s="177"/>
      <c r="Z267" s="176"/>
      <c r="AA267" s="176"/>
      <c r="AB267" s="177"/>
      <c r="AC267" s="177"/>
      <c r="AD267" s="11"/>
      <c r="AE267" s="151"/>
      <c r="AF267" s="152" t="str">
        <f t="shared" si="6"/>
        <v>Ylivieska Församling</v>
      </c>
      <c r="AG267" s="153" t="e">
        <f>'2022 Srk'!#REF!</f>
        <v>#REF!</v>
      </c>
      <c r="AH267" s="139" t="e">
        <f>'2022 Srk'!#REF!</f>
        <v>#REF!</v>
      </c>
      <c r="AI267" s="154" t="e">
        <f>'2022 Srk'!#REF!</f>
        <v>#REF!</v>
      </c>
      <c r="AJ267" s="154" t="e">
        <f>'2022 Srk'!#REF!</f>
        <v>#REF!</v>
      </c>
      <c r="AK267" s="154" t="e">
        <f>'2022 Srk'!#REF!</f>
        <v>#REF!</v>
      </c>
      <c r="AU267" s="170" t="str">
        <f t="shared" si="7"/>
        <v>Ylivieska Församling</v>
      </c>
      <c r="AV267" s="149" t="e">
        <f>'2022 Srk'!#REF!</f>
        <v>#REF!</v>
      </c>
      <c r="AW267" s="150" t="e">
        <f>'2022 Srk'!#REF!</f>
        <v>#REF!</v>
      </c>
      <c r="AX267" s="149" t="e">
        <f>'2022 Srk'!#REF!</f>
        <v>#REF!</v>
      </c>
      <c r="AY267" s="149" t="e">
        <f>'2022 Srk'!#REF!</f>
        <v>#REF!</v>
      </c>
    </row>
    <row r="268" spans="1:51" ht="15" customHeight="1">
      <c r="A268" s="86" t="s">
        <v>469</v>
      </c>
      <c r="B268" s="25"/>
      <c r="C268" s="26" t="s">
        <v>1246</v>
      </c>
      <c r="D268" s="23">
        <f>'2022 Srk'!D268</f>
        <v>6987167.0199999996</v>
      </c>
      <c r="E268" s="70">
        <f>'2022 Srk'!E268</f>
        <v>5.5659746909484387E-3</v>
      </c>
      <c r="F268" s="23">
        <f>'2022 Srk'!F268</f>
        <v>6912285.77113532</v>
      </c>
      <c r="G268" s="23">
        <f>'2022 Srk'!G268</f>
        <v>6957677.0128618637</v>
      </c>
      <c r="H268" s="23">
        <f>'2022 Srk'!H268</f>
        <v>-45391.241726543754</v>
      </c>
      <c r="I268" s="23">
        <f>'2022 Srk'!I268</f>
        <v>-557586.99672894215</v>
      </c>
      <c r="J268" s="23">
        <f>'2022 Srk'!J268</f>
        <v>-602978.2384554859</v>
      </c>
      <c r="K268" s="23">
        <f>'2022 Srk'!K268</f>
        <v>263340.57114948129</v>
      </c>
      <c r="L268" s="23"/>
      <c r="M268" s="22">
        <v>2.7129608658417096E-4</v>
      </c>
      <c r="N268" s="27">
        <v>1157</v>
      </c>
      <c r="O268" s="1" t="s">
        <v>957</v>
      </c>
      <c r="Q268" s="175"/>
      <c r="S268" s="178"/>
      <c r="T268" s="176"/>
      <c r="U268" s="176"/>
      <c r="V268" s="177"/>
      <c r="W268" s="177"/>
      <c r="X268" s="176"/>
      <c r="Y268" s="177"/>
      <c r="Z268" s="176"/>
      <c r="AA268" s="176"/>
      <c r="AB268" s="177"/>
      <c r="AC268" s="177"/>
      <c r="AD268" s="11"/>
      <c r="AE268" s="151"/>
      <c r="AF268" s="152" t="str">
        <f t="shared" si="6"/>
        <v>Ylä-Savon ev.lut. kyrkliga samfällighet</v>
      </c>
      <c r="AG268" s="153" t="e">
        <f>'2022 Srk'!#REF!</f>
        <v>#REF!</v>
      </c>
      <c r="AH268" s="139" t="e">
        <f>'2022 Srk'!#REF!</f>
        <v>#REF!</v>
      </c>
      <c r="AI268" s="154" t="e">
        <f>'2022 Srk'!#REF!</f>
        <v>#REF!</v>
      </c>
      <c r="AJ268" s="154" t="e">
        <f>'2022 Srk'!#REF!</f>
        <v>#REF!</v>
      </c>
      <c r="AK268" s="154" t="e">
        <f>'2022 Srk'!#REF!</f>
        <v>#REF!</v>
      </c>
      <c r="AU268" s="170" t="str">
        <f t="shared" si="7"/>
        <v>Ylä-Savon ev.lut. kyrkliga samfällighet</v>
      </c>
      <c r="AV268" s="149" t="e">
        <f>'2022 Srk'!#REF!</f>
        <v>#REF!</v>
      </c>
      <c r="AW268" s="150" t="e">
        <f>'2022 Srk'!#REF!</f>
        <v>#REF!</v>
      </c>
      <c r="AX268" s="149" t="e">
        <f>'2022 Srk'!#REF!</f>
        <v>#REF!</v>
      </c>
      <c r="AY268" s="149" t="e">
        <f>'2022 Srk'!#REF!</f>
        <v>#REF!</v>
      </c>
    </row>
    <row r="269" spans="1:51" ht="15" customHeight="1">
      <c r="A269" s="86" t="s">
        <v>469</v>
      </c>
      <c r="B269" s="25"/>
      <c r="C269" s="26" t="s">
        <v>1778</v>
      </c>
      <c r="D269" s="23">
        <f>'2022 Srk'!D269</f>
        <v>6774574.54</v>
      </c>
      <c r="E269" s="70">
        <f>'2022 Srk'!E269</f>
        <v>2.520678584539815E-2</v>
      </c>
      <c r="F269" s="23">
        <f>'2022 Srk'!F269</f>
        <v>6701971.6380470339</v>
      </c>
      <c r="G269" s="23">
        <f>'2022 Srk'!G269</f>
        <v>6686351.546169023</v>
      </c>
      <c r="H269" s="23">
        <f>'2022 Srk'!H269</f>
        <v>15620.091878010891</v>
      </c>
      <c r="I269" s="23">
        <f>'2022 Srk'!I269</f>
        <v>-540621.78005227575</v>
      </c>
      <c r="J269" s="23">
        <f>'2022 Srk'!J269</f>
        <v>-525001.68817426485</v>
      </c>
      <c r="K269" s="23">
        <f>'2022 Srk'!K269</f>
        <v>255328.13564521525</v>
      </c>
      <c r="L269" s="23"/>
      <c r="M269" s="22">
        <v>6.3177298755742511E-4</v>
      </c>
      <c r="N269" s="27">
        <v>1166</v>
      </c>
      <c r="O269" s="1" t="s">
        <v>963</v>
      </c>
      <c r="Q269" s="175"/>
      <c r="S269" s="178"/>
      <c r="T269" s="176"/>
      <c r="U269" s="176"/>
      <c r="V269" s="177"/>
      <c r="W269" s="177"/>
      <c r="X269" s="176"/>
      <c r="Y269" s="177"/>
      <c r="Z269" s="176"/>
      <c r="AA269" s="176"/>
      <c r="AB269" s="177"/>
      <c r="AC269" s="177"/>
      <c r="AD269" s="11"/>
      <c r="AE269" s="151"/>
      <c r="AF269" s="152" t="str">
        <f t="shared" si="6"/>
        <v>Ylöjärvi Församling</v>
      </c>
      <c r="AG269" s="153" t="e">
        <f>'2022 Srk'!#REF!</f>
        <v>#REF!</v>
      </c>
      <c r="AH269" s="139" t="e">
        <f>'2022 Srk'!#REF!</f>
        <v>#REF!</v>
      </c>
      <c r="AI269" s="154" t="e">
        <f>'2022 Srk'!#REF!</f>
        <v>#REF!</v>
      </c>
      <c r="AJ269" s="154" t="e">
        <f>'2022 Srk'!#REF!</f>
        <v>#REF!</v>
      </c>
      <c r="AK269" s="154" t="e">
        <f>'2022 Srk'!#REF!</f>
        <v>#REF!</v>
      </c>
      <c r="AU269" s="170" t="str">
        <f t="shared" si="7"/>
        <v>Ylöjärvi Församling</v>
      </c>
      <c r="AV269" s="149" t="e">
        <f>'2022 Srk'!#REF!</f>
        <v>#REF!</v>
      </c>
      <c r="AW269" s="150" t="e">
        <f>'2022 Srk'!#REF!</f>
        <v>#REF!</v>
      </c>
      <c r="AX269" s="149" t="e">
        <f>'2022 Srk'!#REF!</f>
        <v>#REF!</v>
      </c>
      <c r="AY269" s="149" t="e">
        <f>'2022 Srk'!#REF!</f>
        <v>#REF!</v>
      </c>
    </row>
    <row r="270" spans="1:51" ht="15" customHeight="1">
      <c r="A270" s="86" t="s">
        <v>469</v>
      </c>
      <c r="B270" s="25"/>
      <c r="C270" s="26" t="s">
        <v>1779</v>
      </c>
      <c r="D270" s="23">
        <f>'2022 Srk'!D270</f>
        <v>499849.73</v>
      </c>
      <c r="E270" s="70">
        <f>'2022 Srk'!E270</f>
        <v>2.5302703941197269E-2</v>
      </c>
      <c r="F270" s="23">
        <f>'2022 Srk'!F270</f>
        <v>494492.85618834849</v>
      </c>
      <c r="G270" s="23">
        <f>'2022 Srk'!G270</f>
        <v>484561.27197257284</v>
      </c>
      <c r="H270" s="23">
        <f>'2022 Srk'!H270</f>
        <v>9931.584215775656</v>
      </c>
      <c r="I270" s="23">
        <f>'2022 Srk'!I270</f>
        <v>-39888.800277522583</v>
      </c>
      <c r="J270" s="23">
        <f>'2022 Srk'!J270</f>
        <v>-29957.216061746927</v>
      </c>
      <c r="K270" s="23">
        <f>'2022 Srk'!K270</f>
        <v>18838.924704438225</v>
      </c>
      <c r="L270" s="23"/>
      <c r="M270" s="22">
        <v>5.9652994875340586E-4</v>
      </c>
      <c r="N270" s="27">
        <v>1168</v>
      </c>
      <c r="O270" s="1" t="s">
        <v>965</v>
      </c>
      <c r="Q270" s="175"/>
      <c r="S270" s="178"/>
      <c r="T270" s="176"/>
      <c r="U270" s="176"/>
      <c r="V270" s="177"/>
      <c r="W270" s="177"/>
      <c r="X270" s="176"/>
      <c r="Y270" s="177"/>
      <c r="Z270" s="176"/>
      <c r="AA270" s="176"/>
      <c r="AB270" s="177"/>
      <c r="AC270" s="177"/>
      <c r="AD270" s="11"/>
      <c r="AE270" s="151"/>
      <c r="AF270" s="152" t="str">
        <f t="shared" si="6"/>
        <v>Ypäjä Församling</v>
      </c>
      <c r="AG270" s="153" t="e">
        <f>'2022 Srk'!#REF!</f>
        <v>#REF!</v>
      </c>
      <c r="AH270" s="139" t="e">
        <f>'2022 Srk'!#REF!</f>
        <v>#REF!</v>
      </c>
      <c r="AI270" s="154" t="e">
        <f>'2022 Srk'!#REF!</f>
        <v>#REF!</v>
      </c>
      <c r="AJ270" s="154" t="e">
        <f>'2022 Srk'!#REF!</f>
        <v>#REF!</v>
      </c>
      <c r="AK270" s="154" t="e">
        <f>'2022 Srk'!#REF!</f>
        <v>#REF!</v>
      </c>
      <c r="AU270" s="170" t="str">
        <f t="shared" si="7"/>
        <v>Ypäjä Församling</v>
      </c>
      <c r="AV270" s="149" t="e">
        <f>'2022 Srk'!#REF!</f>
        <v>#REF!</v>
      </c>
      <c r="AW270" s="150" t="e">
        <f>'2022 Srk'!#REF!</f>
        <v>#REF!</v>
      </c>
      <c r="AX270" s="149" t="e">
        <f>'2022 Srk'!#REF!</f>
        <v>#REF!</v>
      </c>
      <c r="AY270" s="149" t="e">
        <f>'2022 Srk'!#REF!</f>
        <v>#REF!</v>
      </c>
    </row>
    <row r="271" spans="1:51" ht="15" customHeight="1">
      <c r="A271" s="86" t="s">
        <v>469</v>
      </c>
      <c r="B271" s="25"/>
      <c r="C271" s="26" t="s">
        <v>1780</v>
      </c>
      <c r="D271" s="23">
        <f>'2022 Srk'!D271</f>
        <v>1105213.49</v>
      </c>
      <c r="E271" s="70">
        <f>'2022 Srk'!E271</f>
        <v>-3.6497242952902798E-2</v>
      </c>
      <c r="F271" s="23">
        <f>'2022 Srk'!F271</f>
        <v>1093368.9518407718</v>
      </c>
      <c r="G271" s="23">
        <f>'2022 Srk'!G271</f>
        <v>1128306.1090437886</v>
      </c>
      <c r="H271" s="23">
        <f>'2022 Srk'!H271</f>
        <v>-34937.157203016803</v>
      </c>
      <c r="I271" s="23">
        <f>'2022 Srk'!I271</f>
        <v>-88197.787296261435</v>
      </c>
      <c r="J271" s="23">
        <f>'2022 Srk'!J271</f>
        <v>-123134.94449927824</v>
      </c>
      <c r="K271" s="23">
        <f>'2022 Srk'!K271</f>
        <v>41654.586310248458</v>
      </c>
      <c r="L271" s="23"/>
      <c r="M271" s="22">
        <v>3.6725206173220939E-4</v>
      </c>
      <c r="N271" s="27">
        <v>1181</v>
      </c>
      <c r="O271" s="1" t="s">
        <v>969</v>
      </c>
      <c r="Q271" s="175"/>
      <c r="S271" s="178"/>
      <c r="T271" s="176"/>
      <c r="U271" s="176"/>
      <c r="V271" s="177"/>
      <c r="W271" s="177"/>
      <c r="X271" s="176"/>
      <c r="Y271" s="177"/>
      <c r="Z271" s="176"/>
      <c r="AA271" s="176"/>
      <c r="AB271" s="177"/>
      <c r="AC271" s="177"/>
      <c r="AD271" s="11"/>
      <c r="AE271" s="151"/>
      <c r="AF271" s="152" t="str">
        <f t="shared" si="6"/>
        <v>Etseri Församling</v>
      </c>
      <c r="AG271" s="153" t="e">
        <f>'2022 Srk'!#REF!</f>
        <v>#REF!</v>
      </c>
      <c r="AH271" s="139" t="e">
        <f>'2022 Srk'!#REF!</f>
        <v>#REF!</v>
      </c>
      <c r="AI271" s="154" t="e">
        <f>'2022 Srk'!#REF!</f>
        <v>#REF!</v>
      </c>
      <c r="AJ271" s="154" t="e">
        <f>'2022 Srk'!#REF!</f>
        <v>#REF!</v>
      </c>
      <c r="AK271" s="154" t="e">
        <f>'2022 Srk'!#REF!</f>
        <v>#REF!</v>
      </c>
      <c r="AU271" s="170" t="str">
        <f t="shared" si="7"/>
        <v>Etseri Församling</v>
      </c>
      <c r="AV271" s="149" t="e">
        <f>'2022 Srk'!#REF!</f>
        <v>#REF!</v>
      </c>
      <c r="AW271" s="150" t="e">
        <f>'2022 Srk'!#REF!</f>
        <v>#REF!</v>
      </c>
      <c r="AX271" s="149" t="e">
        <f>'2022 Srk'!#REF!</f>
        <v>#REF!</v>
      </c>
      <c r="AY271" s="149" t="e">
        <f>'2022 Srk'!#REF!</f>
        <v>#REF!</v>
      </c>
    </row>
    <row r="272" spans="1:51" ht="15" customHeight="1">
      <c r="A272" s="86" t="s">
        <v>469</v>
      </c>
      <c r="B272" s="25"/>
      <c r="C272" s="26" t="s">
        <v>1781</v>
      </c>
      <c r="D272" s="23">
        <f>'2022 Srk'!D272</f>
        <v>3097060.22</v>
      </c>
      <c r="E272" s="70">
        <f>'2022 Srk'!E272</f>
        <v>2.932930784543375E-3</v>
      </c>
      <c r="F272" s="23">
        <f>'2022 Srk'!F272</f>
        <v>3063869.12317651</v>
      </c>
      <c r="G272" s="23">
        <f>'2022 Srk'!G272</f>
        <v>3085781.3526646998</v>
      </c>
      <c r="H272" s="23">
        <f>'2022 Srk'!H272</f>
        <v>-21912.229488189798</v>
      </c>
      <c r="I272" s="23">
        <f>'2022 Srk'!I272</f>
        <v>-247150.31168075287</v>
      </c>
      <c r="J272" s="23">
        <f>'2022 Srk'!J272</f>
        <v>-269062.5411689427</v>
      </c>
      <c r="K272" s="23">
        <f>'2022 Srk'!K272</f>
        <v>116725.64930602421</v>
      </c>
      <c r="L272" s="23"/>
      <c r="M272" s="22">
        <v>2.8507171075912666E-2</v>
      </c>
      <c r="N272" s="27">
        <v>1192</v>
      </c>
      <c r="O272" s="1" t="s">
        <v>1573</v>
      </c>
      <c r="Q272" s="175"/>
      <c r="S272" s="178"/>
      <c r="T272" s="176"/>
      <c r="U272" s="176"/>
      <c r="V272" s="177"/>
      <c r="W272" s="177"/>
      <c r="X272" s="176"/>
      <c r="Y272" s="177"/>
      <c r="Z272" s="176"/>
      <c r="AA272" s="176"/>
      <c r="AB272" s="177"/>
      <c r="AC272" s="177"/>
      <c r="AD272" s="11"/>
      <c r="AE272" s="151"/>
      <c r="AF272" s="152" t="str">
        <f t="shared" ref="AF272" si="8">C272</f>
        <v>Äänekoski Församling</v>
      </c>
      <c r="AG272" s="153" t="e">
        <f>'2022 Srk'!#REF!</f>
        <v>#REF!</v>
      </c>
      <c r="AH272" s="139" t="e">
        <f>'2022 Srk'!#REF!</f>
        <v>#REF!</v>
      </c>
      <c r="AI272" s="154" t="e">
        <f>'2022 Srk'!#REF!</f>
        <v>#REF!</v>
      </c>
      <c r="AJ272" s="154" t="e">
        <f>'2022 Srk'!#REF!</f>
        <v>#REF!</v>
      </c>
      <c r="AK272" s="154" t="e">
        <f>'2022 Srk'!#REF!</f>
        <v>#REF!</v>
      </c>
      <c r="AU272" s="170" t="str">
        <f t="shared" ref="AU272" si="9">AF272</f>
        <v>Äänekoski Församling</v>
      </c>
      <c r="AV272" s="149" t="e">
        <f>'2022 Srk'!#REF!</f>
        <v>#REF!</v>
      </c>
      <c r="AW272" s="150" t="e">
        <f>'2022 Srk'!#REF!</f>
        <v>#REF!</v>
      </c>
      <c r="AX272" s="149" t="e">
        <f>'2022 Srk'!#REF!</f>
        <v>#REF!</v>
      </c>
      <c r="AY272" s="149" t="e">
        <f>'2022 Srk'!#REF!</f>
        <v>#REF!</v>
      </c>
    </row>
  </sheetData>
  <pageMargins left="0.75" right="0.75" top="1" bottom="1" header="0.4921259845" footer="0.492125984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3E1A4-8F07-46D7-8AFA-0A30E32E7278}">
  <dimension ref="A1:P326"/>
  <sheetViews>
    <sheetView showGridLines="0" workbookViewId="0">
      <pane xSplit="3" ySplit="15" topLeftCell="D16" activePane="bottomRight" state="frozen"/>
      <selection pane="topRight"/>
      <selection pane="bottomLeft"/>
      <selection pane="bottomRight"/>
    </sheetView>
  </sheetViews>
  <sheetFormatPr defaultColWidth="9.1796875" defaultRowHeight="12.5"/>
  <cols>
    <col min="1" max="2" width="4.54296875" style="1" customWidth="1"/>
    <col min="3" max="3" width="25.54296875" style="19" customWidth="1"/>
    <col min="4" max="4" width="13.453125" style="1" customWidth="1"/>
    <col min="5" max="5" width="9" style="1" customWidth="1"/>
    <col min="6" max="6" width="17.1796875" style="1" customWidth="1"/>
    <col min="7" max="7" width="13.453125" style="1" customWidth="1"/>
    <col min="8" max="8" width="12.54296875" style="1" customWidth="1"/>
    <col min="9" max="9" width="14.81640625" style="1" customWidth="1"/>
    <col min="10" max="10" width="13.453125" style="1" customWidth="1"/>
    <col min="11" max="11" width="13" style="1" customWidth="1"/>
    <col min="12" max="12" width="4.54296875" style="115" hidden="1" customWidth="1"/>
    <col min="13" max="13" width="13.1796875" style="1" customWidth="1"/>
    <col min="14" max="14" width="9.1796875" style="1" customWidth="1"/>
    <col min="15" max="15" width="13.54296875" customWidth="1"/>
    <col min="16" max="16" width="8.81640625"/>
    <col min="17" max="16384" width="9.1796875" style="1"/>
  </cols>
  <sheetData>
    <row r="1" spans="1:16" ht="14">
      <c r="A1" s="33" t="s">
        <v>0</v>
      </c>
      <c r="B1" s="33"/>
      <c r="C1" s="46"/>
      <c r="D1" s="33" t="s">
        <v>1</v>
      </c>
      <c r="E1" s="34"/>
      <c r="F1" s="33"/>
      <c r="G1" s="33"/>
      <c r="H1" s="33"/>
      <c r="I1" s="33"/>
      <c r="J1" s="33"/>
      <c r="K1" s="35" t="s">
        <v>2</v>
      </c>
    </row>
    <row r="2" spans="1:16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v>44872</v>
      </c>
    </row>
    <row r="3" spans="1:16">
      <c r="A3" s="38" t="s">
        <v>3</v>
      </c>
      <c r="B3" s="38"/>
      <c r="C3" s="48" t="s">
        <v>4</v>
      </c>
      <c r="D3" s="38" t="s">
        <v>4</v>
      </c>
      <c r="E3" s="38"/>
      <c r="F3" s="38"/>
      <c r="G3" s="39"/>
      <c r="H3" s="122"/>
      <c r="I3" s="74"/>
      <c r="J3" s="75" t="s">
        <v>5</v>
      </c>
      <c r="K3" s="75">
        <v>2021</v>
      </c>
      <c r="M3" s="4"/>
      <c r="N3" s="4"/>
    </row>
    <row r="4" spans="1:16">
      <c r="A4" s="40"/>
      <c r="B4" s="40"/>
      <c r="C4" s="49"/>
      <c r="D4" s="41"/>
      <c r="E4" s="42"/>
      <c r="F4" s="41"/>
      <c r="G4" s="40"/>
      <c r="H4" s="40"/>
      <c r="I4" s="76"/>
      <c r="M4" s="2"/>
      <c r="N4" s="2"/>
    </row>
    <row r="5" spans="1:16">
      <c r="H5" s="121"/>
      <c r="M5" s="77"/>
    </row>
    <row r="6" spans="1:16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M6" s="4"/>
      <c r="N6" s="4"/>
    </row>
    <row r="7" spans="1:16" ht="13.75" customHeight="1">
      <c r="A7" s="79" t="s">
        <v>6</v>
      </c>
      <c r="B7" s="38"/>
      <c r="C7" s="48"/>
      <c r="D7" s="11">
        <v>35130084674.219994</v>
      </c>
      <c r="E7" s="38"/>
      <c r="F7" s="38"/>
      <c r="K7" s="12"/>
      <c r="M7" s="2"/>
      <c r="N7" s="80"/>
    </row>
    <row r="8" spans="1:16" ht="13.75" customHeight="1">
      <c r="A8" s="79" t="s">
        <v>7</v>
      </c>
      <c r="B8" s="38"/>
      <c r="C8" s="48"/>
      <c r="D8" s="11">
        <v>34355133387.380001</v>
      </c>
      <c r="E8" s="38"/>
      <c r="F8" s="38" t="s">
        <v>8</v>
      </c>
      <c r="K8" s="12"/>
    </row>
    <row r="9" spans="1:16" ht="13.75" customHeight="1">
      <c r="A9" s="79" t="s">
        <v>9</v>
      </c>
      <c r="B9" s="38"/>
      <c r="C9" s="48"/>
      <c r="D9" s="11">
        <v>2433936074.2800002</v>
      </c>
      <c r="E9" s="38"/>
      <c r="F9" s="38" t="s">
        <v>10</v>
      </c>
      <c r="K9" s="12"/>
      <c r="N9" s="105"/>
    </row>
    <row r="10" spans="1:16" ht="13.75" customHeight="1">
      <c r="A10" s="79" t="s">
        <v>11</v>
      </c>
      <c r="B10" s="38"/>
      <c r="C10" s="48"/>
      <c r="D10" s="11">
        <v>1808415258.8</v>
      </c>
      <c r="E10" s="38"/>
      <c r="F10" s="38"/>
      <c r="K10" s="12"/>
    </row>
    <row r="11" spans="1:16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6" s="84" customFormat="1" ht="38.25" customHeight="1">
      <c r="A12" s="82" t="s">
        <v>12</v>
      </c>
      <c r="B12" s="82" t="s">
        <v>13</v>
      </c>
      <c r="C12" s="82" t="s">
        <v>14</v>
      </c>
      <c r="D12" s="82" t="s">
        <v>15</v>
      </c>
      <c r="E12" s="17" t="s">
        <v>16</v>
      </c>
      <c r="F12" s="83" t="s">
        <v>17</v>
      </c>
      <c r="G12" s="82" t="s">
        <v>18</v>
      </c>
      <c r="H12" s="82" t="s">
        <v>19</v>
      </c>
      <c r="I12" s="82" t="s">
        <v>20</v>
      </c>
      <c r="J12" s="82" t="s">
        <v>21</v>
      </c>
      <c r="K12" s="82" t="s">
        <v>22</v>
      </c>
      <c r="L12" s="136" t="s">
        <v>23</v>
      </c>
      <c r="M12" s="85" t="s">
        <v>24</v>
      </c>
      <c r="N12" s="85" t="s">
        <v>16</v>
      </c>
      <c r="O12" s="108" t="s">
        <v>1785</v>
      </c>
      <c r="P12" s="108" t="s">
        <v>26</v>
      </c>
    </row>
    <row r="13" spans="1:16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137"/>
      <c r="O13" s="1"/>
      <c r="P13" s="1"/>
    </row>
    <row r="14" spans="1:16" ht="12" hidden="1" customHeight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140"/>
      <c r="M14" s="23"/>
      <c r="N14" s="23"/>
      <c r="O14" s="23"/>
      <c r="P14" s="23"/>
    </row>
    <row r="15" spans="1:16" s="92" customFormat="1" ht="18" customHeight="1">
      <c r="A15" s="86"/>
      <c r="B15" s="87"/>
      <c r="C15" s="88" t="s">
        <v>27</v>
      </c>
      <c r="D15" s="89">
        <v>20993035925.140003</v>
      </c>
      <c r="E15" s="106">
        <v>4.3240280289951638E-2</v>
      </c>
      <c r="F15" s="89">
        <v>20529940536.793144</v>
      </c>
      <c r="G15" s="89">
        <v>20520321172.282078</v>
      </c>
      <c r="H15" s="89">
        <v>9619364.511077892</v>
      </c>
      <c r="I15" s="89">
        <v>-1454471514.1079798</v>
      </c>
      <c r="J15" s="89">
        <v>-1444852149.5969028</v>
      </c>
      <c r="K15" s="89">
        <v>1080672786.5196269</v>
      </c>
      <c r="L15" s="142"/>
      <c r="M15" s="89">
        <v>3239694906.6792917</v>
      </c>
      <c r="N15" s="106">
        <v>0.40762819224984437</v>
      </c>
      <c r="O15" s="89">
        <f>SUM(O16:O324)</f>
        <v>2075464297.6899989</v>
      </c>
      <c r="P15" s="106">
        <f>O15/'2020 Kunta'!T15-1</f>
        <v>4.1761897943104476E-2</v>
      </c>
    </row>
    <row r="16" spans="1:16" ht="15" customHeight="1">
      <c r="A16" s="24">
        <v>14</v>
      </c>
      <c r="B16" s="25" t="s">
        <v>1253</v>
      </c>
      <c r="C16" s="93" t="s">
        <v>28</v>
      </c>
      <c r="D16" s="89">
        <v>26310004.23</v>
      </c>
      <c r="E16" s="106">
        <v>2.1194179647303191E-2</v>
      </c>
      <c r="F16" s="89">
        <v>25729619.302839078</v>
      </c>
      <c r="G16" s="89">
        <v>25748299.813601319</v>
      </c>
      <c r="H16" s="89">
        <v>-18680.510762240738</v>
      </c>
      <c r="I16" s="89">
        <v>-1822849.8167227441</v>
      </c>
      <c r="J16" s="89">
        <v>-1841530.3274849849</v>
      </c>
      <c r="K16" s="89">
        <v>1354377.9797246095</v>
      </c>
      <c r="L16" s="140">
        <v>1.2537352965898425E-3</v>
      </c>
      <c r="M16" s="23">
        <v>3477372.0897094803</v>
      </c>
      <c r="N16" s="106">
        <v>0.38830651256529358</v>
      </c>
      <c r="O16" s="23">
        <v>2339331.5499999998</v>
      </c>
      <c r="P16" s="106">
        <f>O16/'2020 Kunta'!T16-1</f>
        <v>6.0073250422611801E-2</v>
      </c>
    </row>
    <row r="17" spans="1:16" ht="15" customHeight="1">
      <c r="A17" s="24">
        <v>17</v>
      </c>
      <c r="B17" s="25" t="s">
        <v>1254</v>
      </c>
      <c r="C17" s="93" t="s">
        <v>29</v>
      </c>
      <c r="D17" s="89">
        <v>7449010.4900000002</v>
      </c>
      <c r="E17" s="106">
        <v>7.992192400196374E-2</v>
      </c>
      <c r="F17" s="89">
        <v>7284689.2161276862</v>
      </c>
      <c r="G17" s="89">
        <v>6990384.8934897445</v>
      </c>
      <c r="H17" s="89">
        <v>294304.32263794169</v>
      </c>
      <c r="I17" s="89">
        <v>-516093.69910246873</v>
      </c>
      <c r="J17" s="89">
        <v>-221789.37646452704</v>
      </c>
      <c r="K17" s="89">
        <v>383457.77865325811</v>
      </c>
      <c r="L17" s="140">
        <v>3.5484101632796388E-4</v>
      </c>
      <c r="M17" s="23">
        <v>538033.78848719469</v>
      </c>
      <c r="N17" s="106">
        <v>0.50181644361100819</v>
      </c>
      <c r="O17" s="23">
        <v>759555.11</v>
      </c>
      <c r="P17" s="106">
        <f>O17/'2020 Kunta'!T17-1</f>
        <v>2.259380604336414E-2</v>
      </c>
    </row>
    <row r="18" spans="1:16" ht="15" customHeight="1">
      <c r="A18" s="24">
        <v>14</v>
      </c>
      <c r="B18" s="25" t="s">
        <v>1255</v>
      </c>
      <c r="C18" s="93" t="s">
        <v>30</v>
      </c>
      <c r="D18" s="89">
        <v>30378857.120000001</v>
      </c>
      <c r="E18" s="106">
        <v>1.8272802161742208E-2</v>
      </c>
      <c r="F18" s="89">
        <v>29708715.427026838</v>
      </c>
      <c r="G18" s="89">
        <v>29873844.720260881</v>
      </c>
      <c r="H18" s="89">
        <v>-165129.29323404282</v>
      </c>
      <c r="I18" s="89">
        <v>-2104754.2846950898</v>
      </c>
      <c r="J18" s="89">
        <v>-2269883.5779291326</v>
      </c>
      <c r="K18" s="89">
        <v>1563833.0869446679</v>
      </c>
      <c r="L18" s="140">
        <v>1.446249509745445E-3</v>
      </c>
      <c r="M18" s="23">
        <v>4417551.1912016757</v>
      </c>
      <c r="N18" s="106">
        <v>0.33700418517525899</v>
      </c>
      <c r="O18" s="23">
        <v>2827579.25</v>
      </c>
      <c r="P18" s="106">
        <f>O18/'2020 Kunta'!T18-1</f>
        <v>3.611633207905518E-2</v>
      </c>
    </row>
    <row r="19" spans="1:16" ht="15" customHeight="1">
      <c r="A19" s="24">
        <v>7</v>
      </c>
      <c r="B19" s="25" t="s">
        <v>1256</v>
      </c>
      <c r="C19" s="93" t="s">
        <v>31</v>
      </c>
      <c r="D19" s="89">
        <v>27375625.940000001</v>
      </c>
      <c r="E19" s="106">
        <v>2.7911306338159747E-2</v>
      </c>
      <c r="F19" s="89">
        <v>26771733.955480486</v>
      </c>
      <c r="G19" s="89">
        <v>26923545.803876612</v>
      </c>
      <c r="H19" s="89">
        <v>-151811.84839612618</v>
      </c>
      <c r="I19" s="89">
        <v>-1896679.8443346128</v>
      </c>
      <c r="J19" s="89">
        <v>-2048491.692730739</v>
      </c>
      <c r="K19" s="89">
        <v>1409233.7131605933</v>
      </c>
      <c r="L19" s="140">
        <v>1.3054339213023774E-3</v>
      </c>
      <c r="M19" s="23">
        <v>2791286.9295344665</v>
      </c>
      <c r="N19" s="106">
        <v>0.37128758498873671</v>
      </c>
      <c r="O19" s="23">
        <v>3036348.32</v>
      </c>
      <c r="P19" s="106">
        <f>O19/'2020 Kunta'!T19-1</f>
        <v>2.9914474092293419E-2</v>
      </c>
    </row>
    <row r="20" spans="1:16" ht="15" customHeight="1">
      <c r="A20" s="24">
        <v>1</v>
      </c>
      <c r="B20" s="25" t="s">
        <v>1257</v>
      </c>
      <c r="C20" s="93" t="s">
        <v>32</v>
      </c>
      <c r="D20" s="89">
        <v>19198636.399999999</v>
      </c>
      <c r="E20" s="106">
        <v>4.6535122489081537E-2</v>
      </c>
      <c r="F20" s="89">
        <v>18775124.526296169</v>
      </c>
      <c r="G20" s="89">
        <v>18334670.983740553</v>
      </c>
      <c r="H20" s="89">
        <v>440453.54255561531</v>
      </c>
      <c r="I20" s="89">
        <v>-1330149.1910503809</v>
      </c>
      <c r="J20" s="89">
        <v>-889695.64849476563</v>
      </c>
      <c r="K20" s="89">
        <v>988301.26189224666</v>
      </c>
      <c r="L20" s="140">
        <v>9.1455006040727519E-4</v>
      </c>
      <c r="M20" s="23">
        <v>1632518.9492602989</v>
      </c>
      <c r="N20" s="106">
        <v>0.38691251713565311</v>
      </c>
      <c r="O20" s="23">
        <v>1240939.0900000001</v>
      </c>
      <c r="P20" s="106">
        <f>O20/'2020 Kunta'!T20-1</f>
        <v>3.5268127250025261E-2</v>
      </c>
    </row>
    <row r="21" spans="1:16" ht="15" customHeight="1">
      <c r="A21" s="24">
        <v>2</v>
      </c>
      <c r="B21" s="25" t="s">
        <v>1258</v>
      </c>
      <c r="C21" s="93" t="s">
        <v>33</v>
      </c>
      <c r="D21" s="89">
        <v>14533810.32</v>
      </c>
      <c r="E21" s="106">
        <v>3.8300888534902544E-2</v>
      </c>
      <c r="F21" s="89">
        <v>14213202.068849452</v>
      </c>
      <c r="G21" s="89">
        <v>14252027.912555885</v>
      </c>
      <c r="H21" s="89">
        <v>-38825.84370643273</v>
      </c>
      <c r="I21" s="89">
        <v>-1006953.6001019157</v>
      </c>
      <c r="J21" s="89">
        <v>-1045779.4438083484</v>
      </c>
      <c r="K21" s="89">
        <v>748166.83748219535</v>
      </c>
      <c r="L21" s="140">
        <v>6.9299527906140871E-4</v>
      </c>
      <c r="M21" s="23">
        <v>830153.95922322606</v>
      </c>
      <c r="N21" s="106">
        <v>0.33008847132028851</v>
      </c>
      <c r="O21" s="23">
        <v>870676.74</v>
      </c>
      <c r="P21" s="106">
        <f>O21/'2020 Kunta'!T21-1</f>
        <v>2.9563085009098433E-2</v>
      </c>
    </row>
    <row r="22" spans="1:16" ht="15" customHeight="1">
      <c r="A22" s="24">
        <v>6</v>
      </c>
      <c r="B22" s="25" t="s">
        <v>1259</v>
      </c>
      <c r="C22" s="93" t="s">
        <v>34</v>
      </c>
      <c r="D22" s="89">
        <v>61429478.689999998</v>
      </c>
      <c r="E22" s="106">
        <v>3.7181924135026634E-2</v>
      </c>
      <c r="F22" s="89">
        <v>60074376.53177321</v>
      </c>
      <c r="G22" s="89">
        <v>59804378.879792303</v>
      </c>
      <c r="H22" s="89">
        <v>269997.65198090672</v>
      </c>
      <c r="I22" s="89">
        <v>-4256050.7779682791</v>
      </c>
      <c r="J22" s="89">
        <v>-3986053.1259873724</v>
      </c>
      <c r="K22" s="89">
        <v>3162247.0493117878</v>
      </c>
      <c r="L22" s="140">
        <v>2.9263041622349458E-3</v>
      </c>
      <c r="M22" s="23">
        <v>2727333.4908892186</v>
      </c>
      <c r="N22" s="106">
        <v>0.31155080109991351</v>
      </c>
      <c r="O22" s="23">
        <v>3735706.05</v>
      </c>
      <c r="P22" s="106">
        <f>O22/'2020 Kunta'!T22-1</f>
        <v>3.6895506296670044E-2</v>
      </c>
    </row>
    <row r="23" spans="1:16" ht="15" customHeight="1">
      <c r="A23" s="24">
        <v>21</v>
      </c>
      <c r="B23" s="25" t="s">
        <v>1260</v>
      </c>
      <c r="C23" s="93" t="s">
        <v>35</v>
      </c>
      <c r="D23" s="89">
        <v>1851233.38</v>
      </c>
      <c r="E23" s="106">
        <v>0.20666875048796784</v>
      </c>
      <c r="F23" s="89">
        <v>1810396.1402558859</v>
      </c>
      <c r="G23" s="89">
        <v>1669239.8899841062</v>
      </c>
      <c r="H23" s="89">
        <v>141156.25027177972</v>
      </c>
      <c r="I23" s="89">
        <v>-128259.97282038545</v>
      </c>
      <c r="J23" s="89">
        <v>12896.277451394271</v>
      </c>
      <c r="K23" s="89">
        <v>95297.199623565408</v>
      </c>
      <c r="L23" s="140">
        <v>8.7839134035070908E-5</v>
      </c>
      <c r="M23" s="23">
        <v>576774.48307035281</v>
      </c>
      <c r="N23" s="106">
        <v>0.56856779413118552</v>
      </c>
      <c r="O23" s="23">
        <v>37269</v>
      </c>
      <c r="P23" s="106">
        <f>O23/'2020 Kunta'!T23-1</f>
        <v>6.1045187445907034E-2</v>
      </c>
    </row>
    <row r="24" spans="1:16" ht="15" customHeight="1">
      <c r="A24" s="24">
        <v>21</v>
      </c>
      <c r="B24" s="25" t="s">
        <v>1261</v>
      </c>
      <c r="C24" s="93" t="s">
        <v>36</v>
      </c>
      <c r="D24" s="89">
        <v>3015795.72</v>
      </c>
      <c r="E24" s="106">
        <v>0.10118178940396017</v>
      </c>
      <c r="F24" s="89">
        <v>2949268.8443680834</v>
      </c>
      <c r="G24" s="89">
        <v>2866155.3394173272</v>
      </c>
      <c r="H24" s="89">
        <v>83113.504950756207</v>
      </c>
      <c r="I24" s="89">
        <v>-208944.95597256074</v>
      </c>
      <c r="J24" s="89">
        <v>-125831.45102180453</v>
      </c>
      <c r="K24" s="89">
        <v>155246.16715410253</v>
      </c>
      <c r="L24" s="140">
        <v>1.4366394722615671E-4</v>
      </c>
      <c r="M24" s="23">
        <v>282948.23909727426</v>
      </c>
      <c r="N24" s="106">
        <v>0.10817028314782817</v>
      </c>
      <c r="O24" s="23">
        <v>299691.17</v>
      </c>
      <c r="P24" s="106">
        <f>O24/'2020 Kunta'!T24-1</f>
        <v>0.31445749793340738</v>
      </c>
    </row>
    <row r="25" spans="1:16" ht="15" customHeight="1">
      <c r="A25" s="24">
        <v>10</v>
      </c>
      <c r="B25" s="25" t="s">
        <v>1262</v>
      </c>
      <c r="C25" s="93" t="s">
        <v>37</v>
      </c>
      <c r="D25" s="89">
        <v>3616011.47</v>
      </c>
      <c r="E25" s="106">
        <v>4.3152849211516742E-2</v>
      </c>
      <c r="F25" s="89">
        <v>3536244.1489732713</v>
      </c>
      <c r="G25" s="89">
        <v>3505619.8479485675</v>
      </c>
      <c r="H25" s="89">
        <v>30624.301024703775</v>
      </c>
      <c r="I25" s="89">
        <v>-250530.01845742544</v>
      </c>
      <c r="J25" s="89">
        <v>-219905.71743272166</v>
      </c>
      <c r="K25" s="89">
        <v>186143.88149034578</v>
      </c>
      <c r="L25" s="140">
        <v>1.7237745772165261E-4</v>
      </c>
      <c r="M25" s="23">
        <v>1097895.1075370281</v>
      </c>
      <c r="N25" s="106">
        <v>0.37208068989620502</v>
      </c>
      <c r="O25" s="23">
        <v>557988.98</v>
      </c>
      <c r="P25" s="106">
        <f>O25/'2020 Kunta'!T25-1</f>
        <v>3.3412037795254479E-2</v>
      </c>
    </row>
    <row r="26" spans="1:16" ht="15" customHeight="1">
      <c r="A26" s="24">
        <v>19</v>
      </c>
      <c r="B26" s="25" t="s">
        <v>1263</v>
      </c>
      <c r="C26" s="93" t="s">
        <v>38</v>
      </c>
      <c r="D26" s="89">
        <v>5294312.63</v>
      </c>
      <c r="E26" s="106">
        <v>1.8222592551626837E-2</v>
      </c>
      <c r="F26" s="89">
        <v>5177522.8635192327</v>
      </c>
      <c r="G26" s="89">
        <v>5185587.7618415421</v>
      </c>
      <c r="H26" s="89">
        <v>-8064.8983223093674</v>
      </c>
      <c r="I26" s="89">
        <v>-366808.63761565456</v>
      </c>
      <c r="J26" s="89">
        <v>-374873.53593796393</v>
      </c>
      <c r="K26" s="89">
        <v>272538.93162334483</v>
      </c>
      <c r="L26" s="140">
        <v>2.5219984249066571E-4</v>
      </c>
      <c r="M26" s="23">
        <v>851267.23982036556</v>
      </c>
      <c r="N26" s="106">
        <v>0.57344301373937334</v>
      </c>
      <c r="O26" s="23">
        <v>885092.61</v>
      </c>
      <c r="P26" s="106">
        <f>O26/'2020 Kunta'!T26-1</f>
        <v>4.0853334696845822E-2</v>
      </c>
    </row>
    <row r="27" spans="1:16" ht="15" customHeight="1">
      <c r="A27" s="24">
        <v>1</v>
      </c>
      <c r="B27" s="25" t="s">
        <v>1264</v>
      </c>
      <c r="C27" s="93" t="s">
        <v>39</v>
      </c>
      <c r="D27" s="89">
        <v>1414054044.5999999</v>
      </c>
      <c r="E27" s="106">
        <v>5.3164526359217756E-2</v>
      </c>
      <c r="F27" s="89">
        <v>1382860752.2499752</v>
      </c>
      <c r="G27" s="89">
        <v>1376255474.2202928</v>
      </c>
      <c r="H27" s="89">
        <v>6605278.0296823978</v>
      </c>
      <c r="I27" s="89">
        <v>-97970647.724033639</v>
      </c>
      <c r="J27" s="89">
        <v>-91365369.694351241</v>
      </c>
      <c r="K27" s="89">
        <v>72792221.673723415</v>
      </c>
      <c r="L27" s="140">
        <v>6.7346711813180249E-2</v>
      </c>
      <c r="M27" s="23">
        <v>231408051.98683614</v>
      </c>
      <c r="N27" s="106">
        <v>0.45579786136547784</v>
      </c>
      <c r="O27" s="23">
        <v>140306919.81</v>
      </c>
      <c r="P27" s="106">
        <f>O27/'2020 Kunta'!T27-1</f>
        <v>4.2890676677630912E-2</v>
      </c>
    </row>
    <row r="28" spans="1:16" ht="15" customHeight="1">
      <c r="A28" s="24">
        <v>4</v>
      </c>
      <c r="B28" s="25" t="s">
        <v>1265</v>
      </c>
      <c r="C28" s="93" t="s">
        <v>40</v>
      </c>
      <c r="D28" s="89">
        <v>40860643.759999998</v>
      </c>
      <c r="E28" s="106">
        <v>2.9725406490750395E-3</v>
      </c>
      <c r="F28" s="89">
        <v>39959279.338121451</v>
      </c>
      <c r="G28" s="89">
        <v>40764797.927205756</v>
      </c>
      <c r="H28" s="89">
        <v>-805518.58908430487</v>
      </c>
      <c r="I28" s="89">
        <v>-2830969.4038042095</v>
      </c>
      <c r="J28" s="89">
        <v>-3636487.9928885144</v>
      </c>
      <c r="K28" s="89">
        <v>2103411.1458945884</v>
      </c>
      <c r="L28" s="140">
        <v>1.946520997865504E-3</v>
      </c>
      <c r="M28" s="23">
        <v>4126907.9113157149</v>
      </c>
      <c r="N28" s="106">
        <v>0.41003239598452357</v>
      </c>
      <c r="O28" s="23">
        <v>3236912.86</v>
      </c>
      <c r="P28" s="106">
        <f>O28/'2020 Kunta'!T28-1</f>
        <v>3.1188444404652627E-2</v>
      </c>
    </row>
    <row r="29" spans="1:16" ht="15" customHeight="1">
      <c r="A29" s="24">
        <v>4</v>
      </c>
      <c r="B29" s="25" t="s">
        <v>1266</v>
      </c>
      <c r="C29" s="93" t="s">
        <v>41</v>
      </c>
      <c r="D29" s="89">
        <v>31281981.530000001</v>
      </c>
      <c r="E29" s="106">
        <v>5.4550727400273447E-2</v>
      </c>
      <c r="F29" s="89">
        <v>30591917.385082975</v>
      </c>
      <c r="G29" s="89">
        <v>30251073.888435178</v>
      </c>
      <c r="H29" s="89">
        <v>340843.49664779752</v>
      </c>
      <c r="I29" s="89">
        <v>-2167325.9266779209</v>
      </c>
      <c r="J29" s="89">
        <v>-1826482.4300301233</v>
      </c>
      <c r="K29" s="89">
        <v>1610323.8363631368</v>
      </c>
      <c r="L29" s="140">
        <v>1.4895149363639336E-3</v>
      </c>
      <c r="M29" s="23">
        <v>3864380.4006227055</v>
      </c>
      <c r="N29" s="106">
        <v>0.23723433656536397</v>
      </c>
      <c r="O29" s="23">
        <v>24628739.640000001</v>
      </c>
      <c r="P29" s="106">
        <f>O29/'2020 Kunta'!T29-1</f>
        <v>0.10829102216592568</v>
      </c>
    </row>
    <row r="30" spans="1:16" ht="15" customHeight="1">
      <c r="A30" s="24">
        <v>14</v>
      </c>
      <c r="B30" s="25" t="s">
        <v>1267</v>
      </c>
      <c r="C30" s="93" t="s">
        <v>42</v>
      </c>
      <c r="D30" s="89">
        <v>7192388.1100000003</v>
      </c>
      <c r="E30" s="106">
        <v>6.8157449353415833E-2</v>
      </c>
      <c r="F30" s="89">
        <v>7033727.7915582564</v>
      </c>
      <c r="G30" s="89">
        <v>7095664.4012641367</v>
      </c>
      <c r="H30" s="89">
        <v>-61936.609705880284</v>
      </c>
      <c r="I30" s="89">
        <v>-498313.99620844319</v>
      </c>
      <c r="J30" s="89">
        <v>-560250.60591432347</v>
      </c>
      <c r="K30" s="89">
        <v>370247.45388332853</v>
      </c>
      <c r="L30" s="140">
        <v>3.4286192135963238E-4</v>
      </c>
      <c r="M30" s="23">
        <v>1104733.3896141232</v>
      </c>
      <c r="N30" s="106">
        <v>0.42349689071258756</v>
      </c>
      <c r="O30" s="23">
        <v>793257.72</v>
      </c>
      <c r="P30" s="106">
        <f>O30/'2020 Kunta'!T30-1</f>
        <v>2.8985496718667569E-2</v>
      </c>
    </row>
    <row r="31" spans="1:16" ht="15" customHeight="1">
      <c r="A31" s="24">
        <v>21</v>
      </c>
      <c r="B31" s="25" t="s">
        <v>1268</v>
      </c>
      <c r="C31" s="93" t="s">
        <v>43</v>
      </c>
      <c r="D31" s="89">
        <v>8848344.6600000001</v>
      </c>
      <c r="E31" s="106">
        <v>7.4089168715552489E-2</v>
      </c>
      <c r="F31" s="89">
        <v>8653154.8065094743</v>
      </c>
      <c r="G31" s="89">
        <v>8838553.7759676799</v>
      </c>
      <c r="H31" s="89">
        <v>-185398.96945820563</v>
      </c>
      <c r="I31" s="89">
        <v>-613044.50203734054</v>
      </c>
      <c r="J31" s="89">
        <v>-798443.47149554617</v>
      </c>
      <c r="K31" s="89">
        <v>455492.25533202576</v>
      </c>
      <c r="L31" s="140">
        <v>4.2151002199614681E-4</v>
      </c>
      <c r="M31" s="23">
        <v>631267.57773169945</v>
      </c>
      <c r="N31" s="106">
        <v>0.46511533173295749</v>
      </c>
      <c r="O31" s="23">
        <v>193368.7</v>
      </c>
      <c r="P31" s="106">
        <f>O31/'2020 Kunta'!T31-1</f>
        <v>2.9639460296394748E-2</v>
      </c>
    </row>
    <row r="32" spans="1:16" ht="15" customHeight="1">
      <c r="A32" s="24">
        <v>5</v>
      </c>
      <c r="B32" s="25" t="s">
        <v>1269</v>
      </c>
      <c r="C32" s="93" t="s">
        <v>44</v>
      </c>
      <c r="D32" s="89">
        <v>54258325.600000001</v>
      </c>
      <c r="E32" s="106">
        <v>2.6584692046873526E-2</v>
      </c>
      <c r="F32" s="89">
        <v>53061415.326784529</v>
      </c>
      <c r="G32" s="89">
        <v>53281134.993725337</v>
      </c>
      <c r="H32" s="89">
        <v>-219719.6669408083</v>
      </c>
      <c r="I32" s="89">
        <v>-3759208.0187834688</v>
      </c>
      <c r="J32" s="89">
        <v>-3978927.685724277</v>
      </c>
      <c r="K32" s="89">
        <v>2793092.7249937607</v>
      </c>
      <c r="L32" s="140">
        <v>2.5849465223918055E-3</v>
      </c>
      <c r="M32" s="23">
        <v>6639091.8273444558</v>
      </c>
      <c r="N32" s="106">
        <v>0.42990279219738148</v>
      </c>
      <c r="O32" s="23">
        <v>5134179.87</v>
      </c>
      <c r="P32" s="106">
        <f>O32/'2020 Kunta'!T32-1</f>
        <v>5.5489039126332962E-3</v>
      </c>
    </row>
    <row r="33" spans="1:16" ht="15" customHeight="1">
      <c r="A33" s="24">
        <v>21</v>
      </c>
      <c r="B33" s="25" t="s">
        <v>1270</v>
      </c>
      <c r="C33" s="93" t="s">
        <v>45</v>
      </c>
      <c r="D33" s="89">
        <v>1452235.45</v>
      </c>
      <c r="E33" s="106">
        <v>1.0200477529085372E-3</v>
      </c>
      <c r="F33" s="89">
        <v>1420199.8958244636</v>
      </c>
      <c r="G33" s="89">
        <v>1457468.1234540381</v>
      </c>
      <c r="H33" s="89">
        <v>-37268.227629574481</v>
      </c>
      <c r="I33" s="89">
        <v>-100615.9900518865</v>
      </c>
      <c r="J33" s="89">
        <v>-137884.21768146098</v>
      </c>
      <c r="K33" s="89">
        <v>74757.711844558653</v>
      </c>
      <c r="L33" s="140">
        <v>6.918037440836805E-5</v>
      </c>
      <c r="M33" s="23">
        <v>322200.97461887798</v>
      </c>
      <c r="N33" s="106">
        <v>6.9415495058944288E-4</v>
      </c>
      <c r="O33" s="23">
        <v>161011.53</v>
      </c>
      <c r="P33" s="106">
        <f>O33/'2020 Kunta'!T33-1</f>
        <v>1.2925076532759316E-3</v>
      </c>
    </row>
    <row r="34" spans="1:16" ht="15" customHeight="1">
      <c r="A34" s="24">
        <v>21</v>
      </c>
      <c r="B34" s="25" t="s">
        <v>1271</v>
      </c>
      <c r="C34" s="93" t="s">
        <v>46</v>
      </c>
      <c r="D34" s="89">
        <v>1200259.18</v>
      </c>
      <c r="E34" s="106">
        <v>6.7223809103151622E-2</v>
      </c>
      <c r="F34" s="89">
        <v>1173782.090499413</v>
      </c>
      <c r="G34" s="89">
        <v>1174975.1220358168</v>
      </c>
      <c r="H34" s="89">
        <v>-1193.0315364038106</v>
      </c>
      <c r="I34" s="89">
        <v>-83158.186032826459</v>
      </c>
      <c r="J34" s="89">
        <v>-84351.21756923027</v>
      </c>
      <c r="K34" s="89">
        <v>61786.558038661184</v>
      </c>
      <c r="L34" s="140">
        <v>5.7068588509033779E-5</v>
      </c>
      <c r="M34" s="23">
        <v>9890.5206762323996</v>
      </c>
      <c r="N34" s="106">
        <v>3.2034049174769708E-2</v>
      </c>
      <c r="O34" s="23">
        <v>126499.83</v>
      </c>
      <c r="P34" s="106">
        <f>O34/'2020 Kunta'!T34-1</f>
        <v>2.4259103408528437E-2</v>
      </c>
    </row>
    <row r="35" spans="1:16" ht="15" customHeight="1">
      <c r="A35" s="24">
        <v>17</v>
      </c>
      <c r="B35" s="25" t="s">
        <v>1272</v>
      </c>
      <c r="C35" s="93" t="s">
        <v>47</v>
      </c>
      <c r="D35" s="89">
        <v>21577983.390000001</v>
      </c>
      <c r="E35" s="106">
        <v>4.3085769843557831E-2</v>
      </c>
      <c r="F35" s="89">
        <v>21101984.366639726</v>
      </c>
      <c r="G35" s="89">
        <v>20632105.621868085</v>
      </c>
      <c r="H35" s="89">
        <v>469878.74477164075</v>
      </c>
      <c r="I35" s="89">
        <v>-1494998.7359887217</v>
      </c>
      <c r="J35" s="89">
        <v>-1025119.991217081</v>
      </c>
      <c r="K35" s="89">
        <v>1110784.5249586031</v>
      </c>
      <c r="L35" s="140">
        <v>1.0278973408821481E-3</v>
      </c>
      <c r="M35" s="23">
        <v>2411557.5806680168</v>
      </c>
      <c r="N35" s="106">
        <v>0.47816071966376916</v>
      </c>
      <c r="O35" s="23">
        <v>2878994.69</v>
      </c>
      <c r="P35" s="106">
        <f>O35/'2020 Kunta'!T35-1</f>
        <v>0.30381102855070208</v>
      </c>
    </row>
    <row r="36" spans="1:16" ht="15" customHeight="1">
      <c r="A36" s="24">
        <v>17</v>
      </c>
      <c r="B36" s="25" t="s">
        <v>1273</v>
      </c>
      <c r="C36" s="93" t="s">
        <v>48</v>
      </c>
      <c r="D36" s="89">
        <v>19369266.289999999</v>
      </c>
      <c r="E36" s="106">
        <v>3.4298628905991224E-2</v>
      </c>
      <c r="F36" s="89">
        <v>18941990.410201248</v>
      </c>
      <c r="G36" s="89">
        <v>18738361.10606651</v>
      </c>
      <c r="H36" s="89">
        <v>203629.3041347377</v>
      </c>
      <c r="I36" s="89">
        <v>-1341971.0311760951</v>
      </c>
      <c r="J36" s="89">
        <v>-1138341.7270413574</v>
      </c>
      <c r="K36" s="89">
        <v>997084.89277571591</v>
      </c>
      <c r="L36" s="140">
        <v>9.2284620781731431E-4</v>
      </c>
      <c r="M36" s="23">
        <v>2192249.9354347656</v>
      </c>
      <c r="N36" s="106">
        <v>0.54822510009178083</v>
      </c>
      <c r="O36" s="23">
        <v>1717172.34</v>
      </c>
      <c r="P36" s="106">
        <f>O36/'2020 Kunta'!T36-1</f>
        <v>3.1568988539866227E-2</v>
      </c>
    </row>
    <row r="37" spans="1:16" ht="15" customHeight="1">
      <c r="A37" s="24">
        <v>17</v>
      </c>
      <c r="B37" s="25" t="s">
        <v>1274</v>
      </c>
      <c r="C37" s="93" t="s">
        <v>49</v>
      </c>
      <c r="D37" s="89">
        <v>3433626.23</v>
      </c>
      <c r="E37" s="106">
        <v>7.4356655486947032E-2</v>
      </c>
      <c r="F37" s="89">
        <v>3357882.2319384543</v>
      </c>
      <c r="G37" s="89">
        <v>3203655.1137699676</v>
      </c>
      <c r="H37" s="89">
        <v>154227.11816848675</v>
      </c>
      <c r="I37" s="89">
        <v>-237893.72625463494</v>
      </c>
      <c r="J37" s="89">
        <v>-83666.60808614819</v>
      </c>
      <c r="K37" s="89">
        <v>176755.11246076404</v>
      </c>
      <c r="L37" s="140">
        <v>1.6357177751766006E-4</v>
      </c>
      <c r="M37" s="23">
        <v>214407.90337417109</v>
      </c>
      <c r="N37" s="106">
        <v>0.48607144584857531</v>
      </c>
      <c r="O37" s="23">
        <v>353229.02</v>
      </c>
      <c r="P37" s="106">
        <f>O37/'2020 Kunta'!T37-1</f>
        <v>2.8044986719168996E-2</v>
      </c>
    </row>
    <row r="38" spans="1:16" ht="15" customHeight="1">
      <c r="A38" s="24">
        <v>16</v>
      </c>
      <c r="B38" s="25" t="s">
        <v>1275</v>
      </c>
      <c r="C38" s="93" t="s">
        <v>50</v>
      </c>
      <c r="D38" s="89">
        <v>3207442.44</v>
      </c>
      <c r="E38" s="106">
        <v>2.8751689720895257E-2</v>
      </c>
      <c r="F38" s="89">
        <v>3136687.9379999731</v>
      </c>
      <c r="G38" s="89">
        <v>3093770.8459245143</v>
      </c>
      <c r="H38" s="89">
        <v>42917.092075458728</v>
      </c>
      <c r="I38" s="89">
        <v>-222222.91614974596</v>
      </c>
      <c r="J38" s="89">
        <v>-179305.82407428723</v>
      </c>
      <c r="K38" s="89">
        <v>165111.69568786389</v>
      </c>
      <c r="L38" s="140">
        <v>1.528845442470293E-4</v>
      </c>
      <c r="M38" s="23">
        <v>717087.93159978662</v>
      </c>
      <c r="N38" s="106">
        <v>0.39296667323185819</v>
      </c>
      <c r="O38" s="23">
        <v>407516.92</v>
      </c>
      <c r="P38" s="106">
        <f>O38/'2020 Kunta'!T38-1</f>
        <v>2.7028633150699477E-2</v>
      </c>
    </row>
    <row r="39" spans="1:16" ht="15" customHeight="1">
      <c r="A39" s="24">
        <v>8</v>
      </c>
      <c r="B39" s="25" t="s">
        <v>1276</v>
      </c>
      <c r="C39" s="93" t="s">
        <v>51</v>
      </c>
      <c r="D39" s="89">
        <v>74793377.189999998</v>
      </c>
      <c r="E39" s="106">
        <v>-2.8577798855581316E-3</v>
      </c>
      <c r="F39" s="89">
        <v>73143474.423240259</v>
      </c>
      <c r="G39" s="89">
        <v>75200451.634281024</v>
      </c>
      <c r="H39" s="89">
        <v>-2056977.211040765</v>
      </c>
      <c r="I39" s="89">
        <v>-5181948.7640905846</v>
      </c>
      <c r="J39" s="89">
        <v>-7238925.9751313496</v>
      </c>
      <c r="K39" s="89">
        <v>3850189.5404436006</v>
      </c>
      <c r="L39" s="140">
        <v>3.5633510668362329E-3</v>
      </c>
      <c r="M39" s="23">
        <v>16887021.289877426</v>
      </c>
      <c r="N39" s="106">
        <v>0.66950681871386131</v>
      </c>
      <c r="O39" s="23">
        <v>7234592.25</v>
      </c>
      <c r="P39" s="106">
        <f>O39/'2020 Kunta'!T39-1</f>
        <v>2.7702154192223327E-2</v>
      </c>
    </row>
    <row r="40" spans="1:16" ht="15" customHeight="1">
      <c r="A40" s="24">
        <v>21</v>
      </c>
      <c r="B40" s="25" t="s">
        <v>1277</v>
      </c>
      <c r="C40" s="93" t="s">
        <v>52</v>
      </c>
      <c r="D40" s="89">
        <v>4648811.93</v>
      </c>
      <c r="E40" s="106">
        <v>8.8815683923407773E-2</v>
      </c>
      <c r="F40" s="89">
        <v>4546261.5712166531</v>
      </c>
      <c r="G40" s="89">
        <v>4558345.1566005135</v>
      </c>
      <c r="H40" s="89">
        <v>-12083.585383860394</v>
      </c>
      <c r="I40" s="89">
        <v>-322086.07419821026</v>
      </c>
      <c r="J40" s="89">
        <v>-334169.65958207066</v>
      </c>
      <c r="K40" s="89">
        <v>239310.05312016487</v>
      </c>
      <c r="L40" s="140">
        <v>2.214509404325034E-4</v>
      </c>
      <c r="M40" s="23">
        <v>159288.03184221406</v>
      </c>
      <c r="N40" s="106">
        <v>0.55026073589159985</v>
      </c>
      <c r="O40" s="23">
        <v>97500.64</v>
      </c>
      <c r="P40" s="106">
        <f>O40/'2020 Kunta'!T40-1</f>
        <v>3.5492960977465016E-2</v>
      </c>
    </row>
    <row r="41" spans="1:16" ht="15" customHeight="1">
      <c r="A41" s="24">
        <v>13</v>
      </c>
      <c r="B41" s="25" t="s">
        <v>1278</v>
      </c>
      <c r="C41" s="93" t="s">
        <v>53</v>
      </c>
      <c r="D41" s="89">
        <v>13675708.390000001</v>
      </c>
      <c r="E41" s="106">
        <v>1.9064121584453364E-2</v>
      </c>
      <c r="F41" s="89">
        <v>13374029.418441579</v>
      </c>
      <c r="G41" s="89">
        <v>13349154.301296646</v>
      </c>
      <c r="H41" s="89">
        <v>24875.11714493297</v>
      </c>
      <c r="I41" s="89">
        <v>-947501.27420504775</v>
      </c>
      <c r="J41" s="89">
        <v>-922626.15706011478</v>
      </c>
      <c r="K41" s="89">
        <v>703993.74088398216</v>
      </c>
      <c r="L41" s="140">
        <v>6.5081513082683397E-4</v>
      </c>
      <c r="M41" s="23">
        <v>1736980.1036543965</v>
      </c>
      <c r="N41" s="106">
        <v>0.39293082234787069</v>
      </c>
      <c r="O41" s="23">
        <v>1460174.29</v>
      </c>
      <c r="P41" s="106">
        <f>O41/'2020 Kunta'!T41-1</f>
        <v>1.9571516303963143E-2</v>
      </c>
    </row>
    <row r="42" spans="1:16" ht="15" customHeight="1">
      <c r="A42" s="24">
        <v>1</v>
      </c>
      <c r="B42" s="25" t="s">
        <v>1279</v>
      </c>
      <c r="C42" s="93" t="s">
        <v>54</v>
      </c>
      <c r="D42" s="89">
        <v>34532633.240000002</v>
      </c>
      <c r="E42" s="106">
        <v>1.8067543211425452E-2</v>
      </c>
      <c r="F42" s="89">
        <v>33770861.419195078</v>
      </c>
      <c r="G42" s="89">
        <v>33717854.924500965</v>
      </c>
      <c r="H42" s="89">
        <v>53006.494694113731</v>
      </c>
      <c r="I42" s="89">
        <v>-2392542.5333345812</v>
      </c>
      <c r="J42" s="89">
        <v>-2339536.0386404675</v>
      </c>
      <c r="K42" s="89">
        <v>1777659.8450270221</v>
      </c>
      <c r="L42" s="140">
        <v>1.6447893074213809E-3</v>
      </c>
      <c r="M42" s="23">
        <v>4920323.8073857827</v>
      </c>
      <c r="N42" s="106">
        <v>0.33796877781930368</v>
      </c>
      <c r="O42" s="23">
        <v>2943434.56</v>
      </c>
      <c r="P42" s="106">
        <f>O42/'2020 Kunta'!T42-1</f>
        <v>1.9619922205444507E-2</v>
      </c>
    </row>
    <row r="43" spans="1:16" ht="15" customHeight="1">
      <c r="A43" s="24">
        <v>4</v>
      </c>
      <c r="B43" s="25" t="s">
        <v>1280</v>
      </c>
      <c r="C43" s="93" t="s">
        <v>55</v>
      </c>
      <c r="D43" s="89">
        <v>25759063.219999999</v>
      </c>
      <c r="E43" s="106">
        <v>2.3988618664953387E-2</v>
      </c>
      <c r="F43" s="89">
        <v>25190831.763251454</v>
      </c>
      <c r="G43" s="89">
        <v>25271247.491052341</v>
      </c>
      <c r="H43" s="89">
        <v>-80415.727800887078</v>
      </c>
      <c r="I43" s="89">
        <v>-1784678.6818827728</v>
      </c>
      <c r="J43" s="89">
        <v>-1865094.4096836599</v>
      </c>
      <c r="K43" s="89">
        <v>1326016.8146883682</v>
      </c>
      <c r="L43" s="140">
        <v>1.2263322424815976E-3</v>
      </c>
      <c r="M43" s="23">
        <v>12458644.727473266</v>
      </c>
      <c r="N43" s="106">
        <v>0.45400293326154251</v>
      </c>
      <c r="O43" s="23">
        <v>3021044.57</v>
      </c>
      <c r="P43" s="106">
        <f>O43/'2020 Kunta'!T43-1</f>
        <v>6.9522220070779239E-2</v>
      </c>
    </row>
    <row r="44" spans="1:16" ht="15" customHeight="1">
      <c r="A44" s="24">
        <v>7</v>
      </c>
      <c r="B44" s="25" t="s">
        <v>1281</v>
      </c>
      <c r="C44" s="93" t="s">
        <v>56</v>
      </c>
      <c r="D44" s="89">
        <v>7561998.7800000003</v>
      </c>
      <c r="E44" s="106">
        <v>3.6592143095534269E-2</v>
      </c>
      <c r="F44" s="89">
        <v>7395185.0435690172</v>
      </c>
      <c r="G44" s="89">
        <v>7276928.6063073734</v>
      </c>
      <c r="H44" s="89">
        <v>118256.43726164382</v>
      </c>
      <c r="I44" s="89">
        <v>-523921.92603538081</v>
      </c>
      <c r="J44" s="89">
        <v>-405665.48877373699</v>
      </c>
      <c r="K44" s="89">
        <v>389274.15369466715</v>
      </c>
      <c r="L44" s="140">
        <v>3.6022012931766629E-4</v>
      </c>
      <c r="M44" s="23">
        <v>2393795.2099135336</v>
      </c>
      <c r="N44" s="106">
        <v>0.38624681358822199</v>
      </c>
      <c r="O44" s="23">
        <v>1410479.72</v>
      </c>
      <c r="P44" s="106">
        <f>O44/'2020 Kunta'!T44-1</f>
        <v>5.2990427936759454E-2</v>
      </c>
    </row>
    <row r="45" spans="1:16" ht="15" customHeight="1">
      <c r="A45" s="24">
        <v>5</v>
      </c>
      <c r="B45" s="25" t="s">
        <v>1282</v>
      </c>
      <c r="C45" s="93" t="s">
        <v>57</v>
      </c>
      <c r="D45" s="89">
        <v>36817481.07</v>
      </c>
      <c r="E45" s="106">
        <v>3.9814174934250879E-2</v>
      </c>
      <c r="F45" s="89">
        <v>36005306.701563552</v>
      </c>
      <c r="G45" s="89">
        <v>35795607.212286517</v>
      </c>
      <c r="H45" s="89">
        <v>209699.489277035</v>
      </c>
      <c r="I45" s="89">
        <v>-2550844.8434271729</v>
      </c>
      <c r="J45" s="89">
        <v>-2341145.3541501379</v>
      </c>
      <c r="K45" s="89">
        <v>1895278.5105704125</v>
      </c>
      <c r="L45" s="140">
        <v>1.7540297753566988E-3</v>
      </c>
      <c r="M45" s="23">
        <v>2194181.7009241106</v>
      </c>
      <c r="N45" s="106">
        <v>0.48857303010361819</v>
      </c>
      <c r="O45" s="23">
        <v>2688959.63</v>
      </c>
      <c r="P45" s="106">
        <f>O45/'2020 Kunta'!T45-1</f>
        <v>4.5070303136850232E-2</v>
      </c>
    </row>
    <row r="46" spans="1:16" ht="15" customHeight="1">
      <c r="A46" s="24">
        <v>5</v>
      </c>
      <c r="B46" s="25" t="s">
        <v>1283</v>
      </c>
      <c r="C46" s="93" t="s">
        <v>58</v>
      </c>
      <c r="D46" s="89">
        <v>31372057.260000002</v>
      </c>
      <c r="E46" s="106">
        <v>3.0767277269696747E-2</v>
      </c>
      <c r="F46" s="89">
        <v>30680006.091609392</v>
      </c>
      <c r="G46" s="89">
        <v>30540287.295037322</v>
      </c>
      <c r="H46" s="89">
        <v>139718.79657207057</v>
      </c>
      <c r="I46" s="89">
        <v>-2173566.6907038898</v>
      </c>
      <c r="J46" s="89">
        <v>-2033847.8941318193</v>
      </c>
      <c r="K46" s="89">
        <v>1614960.7259718624</v>
      </c>
      <c r="L46" s="140">
        <v>1.4952004177528711E-3</v>
      </c>
      <c r="M46" s="23">
        <v>1868679.8611817383</v>
      </c>
      <c r="N46" s="106">
        <v>0.37032755562356257</v>
      </c>
      <c r="O46" s="23">
        <v>1743750.42</v>
      </c>
      <c r="P46" s="106">
        <f>O46/'2020 Kunta'!T46-1</f>
        <v>3.1467972975953717E-2</v>
      </c>
    </row>
    <row r="47" spans="1:16" ht="15" customHeight="1">
      <c r="A47" s="24">
        <v>12</v>
      </c>
      <c r="B47" s="25" t="s">
        <v>1284</v>
      </c>
      <c r="C47" s="93" t="s">
        <v>59</v>
      </c>
      <c r="D47" s="89">
        <v>8939848.7400000002</v>
      </c>
      <c r="E47" s="106">
        <v>3.6643099895466102E-2</v>
      </c>
      <c r="F47" s="89">
        <v>8742640.3543822486</v>
      </c>
      <c r="G47" s="89">
        <v>8587692.8496365324</v>
      </c>
      <c r="H47" s="89">
        <v>154947.50474571623</v>
      </c>
      <c r="I47" s="89">
        <v>-619384.22718520625</v>
      </c>
      <c r="J47" s="89">
        <v>-464436.72243949003</v>
      </c>
      <c r="K47" s="89">
        <v>460202.67308504332</v>
      </c>
      <c r="L47" s="140">
        <v>4.2585177148790702E-4</v>
      </c>
      <c r="M47" s="23">
        <v>4009306.0415446153</v>
      </c>
      <c r="N47" s="106">
        <v>0.34238858921584359</v>
      </c>
      <c r="O47" s="23">
        <v>1410799.89</v>
      </c>
      <c r="P47" s="106">
        <f>O47/'2020 Kunta'!T47-1</f>
        <v>4.3545975715304275E-2</v>
      </c>
    </row>
    <row r="48" spans="1:16" ht="15" customHeight="1">
      <c r="A48" s="24">
        <v>1</v>
      </c>
      <c r="B48" s="25" t="s">
        <v>1285</v>
      </c>
      <c r="C48" s="93" t="s">
        <v>60</v>
      </c>
      <c r="D48" s="89">
        <v>2884896116.4299998</v>
      </c>
      <c r="E48" s="106">
        <v>4.7613705650027649E-2</v>
      </c>
      <c r="F48" s="89">
        <v>2821256817.5623903</v>
      </c>
      <c r="G48" s="89">
        <v>2806699984.5242577</v>
      </c>
      <c r="H48" s="89">
        <v>14556833.038132668</v>
      </c>
      <c r="I48" s="89">
        <v>-199875770.11113927</v>
      </c>
      <c r="J48" s="89">
        <v>-185318937.0730066</v>
      </c>
      <c r="K48" s="89">
        <v>148507759.24355811</v>
      </c>
      <c r="L48" s="140">
        <v>0.13739625773374192</v>
      </c>
      <c r="M48" s="23">
        <v>817753792.01799595</v>
      </c>
      <c r="N48" s="106">
        <v>0.35762658679177206</v>
      </c>
      <c r="O48" s="23">
        <v>292009761.31999999</v>
      </c>
      <c r="P48" s="106">
        <f>O48/'2020 Kunta'!T48-1</f>
        <v>3.1997019417989492E-2</v>
      </c>
    </row>
    <row r="49" spans="1:16" ht="15" customHeight="1">
      <c r="A49" s="24">
        <v>1</v>
      </c>
      <c r="B49" s="25" t="s">
        <v>1286</v>
      </c>
      <c r="C49" s="93" t="s">
        <v>61</v>
      </c>
      <c r="D49" s="89">
        <v>930487527.17999995</v>
      </c>
      <c r="E49" s="106">
        <v>4.0732465002544016E-2</v>
      </c>
      <c r="F49" s="89">
        <v>909961459.18831468</v>
      </c>
      <c r="G49" s="89">
        <v>920132736.28515196</v>
      </c>
      <c r="H49" s="89">
        <v>-10171277.096837282</v>
      </c>
      <c r="I49" s="89">
        <v>-64467455.176188789</v>
      </c>
      <c r="J49" s="89">
        <v>-74638732.273026079</v>
      </c>
      <c r="K49" s="89">
        <v>47899339.209684201</v>
      </c>
      <c r="L49" s="140">
        <v>4.4311950690628578E-2</v>
      </c>
      <c r="M49" s="23">
        <v>141100747.8338559</v>
      </c>
      <c r="N49" s="106">
        <v>0.43776694297614971</v>
      </c>
      <c r="O49" s="23">
        <v>106925272.44</v>
      </c>
      <c r="P49" s="106">
        <f>O49/'2020 Kunta'!T49-1</f>
        <v>4.456797881314345E-2</v>
      </c>
    </row>
    <row r="50" spans="1:16" ht="15" customHeight="1">
      <c r="A50" s="24">
        <v>10</v>
      </c>
      <c r="B50" s="25" t="s">
        <v>1287</v>
      </c>
      <c r="C50" s="93" t="s">
        <v>62</v>
      </c>
      <c r="D50" s="89">
        <v>5955200.4900000002</v>
      </c>
      <c r="E50" s="106">
        <v>4.9132710130961321E-2</v>
      </c>
      <c r="F50" s="89">
        <v>5823831.883123219</v>
      </c>
      <c r="G50" s="89">
        <v>5806893.8381674308</v>
      </c>
      <c r="H50" s="89">
        <v>16938.04495578818</v>
      </c>
      <c r="I50" s="89">
        <v>-412597.27770646947</v>
      </c>
      <c r="J50" s="89">
        <v>-395659.23275068129</v>
      </c>
      <c r="K50" s="89">
        <v>306559.9054258003</v>
      </c>
      <c r="L50" s="140">
        <v>2.83698012309875E-4</v>
      </c>
      <c r="M50" s="23">
        <v>1682694.2028213062</v>
      </c>
      <c r="N50" s="106">
        <v>0.3312893533006851</v>
      </c>
      <c r="O50" s="23">
        <v>1385771.41</v>
      </c>
      <c r="P50" s="106">
        <f>O50/'2020 Kunta'!T50-1</f>
        <v>4.8918009819204356E-2</v>
      </c>
    </row>
    <row r="51" spans="1:16" ht="15" customHeight="1">
      <c r="A51" s="24">
        <v>7</v>
      </c>
      <c r="B51" s="25" t="s">
        <v>1288</v>
      </c>
      <c r="C51" s="93" t="s">
        <v>63</v>
      </c>
      <c r="D51" s="89">
        <v>89895465.430000007</v>
      </c>
      <c r="E51" s="106">
        <v>2.7439129413345364E-2</v>
      </c>
      <c r="F51" s="89">
        <v>87912418.498513922</v>
      </c>
      <c r="G51" s="89">
        <v>88098612.368885368</v>
      </c>
      <c r="H51" s="89">
        <v>-186193.87037144601</v>
      </c>
      <c r="I51" s="89">
        <v>-6228274.6612572968</v>
      </c>
      <c r="J51" s="89">
        <v>-6414468.5316287428</v>
      </c>
      <c r="K51" s="89">
        <v>4627610.0068679806</v>
      </c>
      <c r="L51" s="140">
        <v>4.2814924189472454E-3</v>
      </c>
      <c r="M51" s="23">
        <v>5828100.0268613948</v>
      </c>
      <c r="N51" s="106">
        <v>0.45889347957153115</v>
      </c>
      <c r="O51" s="23">
        <v>5945494.7400000002</v>
      </c>
      <c r="P51" s="106">
        <f>O51/'2020 Kunta'!T51-1</f>
        <v>2.8189983473787761E-2</v>
      </c>
    </row>
    <row r="52" spans="1:16" ht="15" customHeight="1">
      <c r="A52" s="24">
        <v>4</v>
      </c>
      <c r="B52" s="25" t="s">
        <v>1289</v>
      </c>
      <c r="C52" s="93" t="s">
        <v>64</v>
      </c>
      <c r="D52" s="89">
        <v>31001514.18</v>
      </c>
      <c r="E52" s="106">
        <v>6.3601944939160049E-3</v>
      </c>
      <c r="F52" s="89">
        <v>30317636.99807537</v>
      </c>
      <c r="G52" s="89">
        <v>30881952.694587931</v>
      </c>
      <c r="H52" s="89">
        <v>-564315.69651256129</v>
      </c>
      <c r="I52" s="89">
        <v>-2147894.1602260834</v>
      </c>
      <c r="J52" s="89">
        <v>-2712209.8567386447</v>
      </c>
      <c r="K52" s="89">
        <v>1595886.0278568733</v>
      </c>
      <c r="L52" s="140">
        <v>1.4780488364584405E-3</v>
      </c>
      <c r="M52" s="23">
        <v>3848936.9227101412</v>
      </c>
      <c r="N52" s="106">
        <v>0.48642830910677559</v>
      </c>
      <c r="O52" s="23">
        <v>2886155.71</v>
      </c>
      <c r="P52" s="106">
        <f>O52/'2020 Kunta'!T52-1</f>
        <v>2.3019576840893174E-2</v>
      </c>
    </row>
    <row r="53" spans="1:16" ht="15" customHeight="1">
      <c r="A53" s="24">
        <v>5</v>
      </c>
      <c r="B53" s="25" t="s">
        <v>1290</v>
      </c>
      <c r="C53" s="93" t="s">
        <v>65</v>
      </c>
      <c r="D53" s="89">
        <v>6841186.5499999998</v>
      </c>
      <c r="E53" s="106">
        <v>1.3551813825591452E-2</v>
      </c>
      <c r="F53" s="89">
        <v>6690273.5542130731</v>
      </c>
      <c r="G53" s="89">
        <v>6813253.4811306056</v>
      </c>
      <c r="H53" s="89">
        <v>-122979.92691753246</v>
      </c>
      <c r="I53" s="89">
        <v>-473981.51440105651</v>
      </c>
      <c r="J53" s="89">
        <v>-596961.44131858903</v>
      </c>
      <c r="K53" s="89">
        <v>352168.41234647617</v>
      </c>
      <c r="L53" s="140">
        <v>3.2589470731243461E-4</v>
      </c>
      <c r="M53" s="23">
        <v>719779.43451855832</v>
      </c>
      <c r="N53" s="106">
        <v>0.33650652112318147</v>
      </c>
      <c r="O53" s="23">
        <v>632258.22</v>
      </c>
      <c r="P53" s="106">
        <f>O53/'2020 Kunta'!T53-1</f>
        <v>7.2658016758559985E-2</v>
      </c>
    </row>
    <row r="54" spans="1:16" ht="15" customHeight="1">
      <c r="A54" s="24">
        <v>18</v>
      </c>
      <c r="B54" s="25" t="s">
        <v>1291</v>
      </c>
      <c r="C54" s="93" t="s">
        <v>66</v>
      </c>
      <c r="D54" s="89">
        <v>6274610.8399999999</v>
      </c>
      <c r="E54" s="106">
        <v>1.1328102698278109E-2</v>
      </c>
      <c r="F54" s="89">
        <v>6136196.2079269234</v>
      </c>
      <c r="G54" s="89">
        <v>6091020.2571509648</v>
      </c>
      <c r="H54" s="89">
        <v>45175.950775958598</v>
      </c>
      <c r="I54" s="89">
        <v>-434727.15244411584</v>
      </c>
      <c r="J54" s="89">
        <v>-389551.20166815724</v>
      </c>
      <c r="K54" s="89">
        <v>323002.40922604117</v>
      </c>
      <c r="L54" s="140">
        <v>2.9895217831569045E-4</v>
      </c>
      <c r="M54" s="23">
        <v>1431190.1434928454</v>
      </c>
      <c r="N54" s="106">
        <v>0.44260880382713808</v>
      </c>
      <c r="O54" s="23">
        <v>1183048.1299999999</v>
      </c>
      <c r="P54" s="106">
        <f>O54/'2020 Kunta'!T54-1</f>
        <v>2.4178866401665777E-2</v>
      </c>
    </row>
    <row r="55" spans="1:16" ht="15" customHeight="1">
      <c r="A55" s="24">
        <v>1</v>
      </c>
      <c r="B55" s="25" t="s">
        <v>1292</v>
      </c>
      <c r="C55" s="93" t="s">
        <v>67</v>
      </c>
      <c r="D55" s="89">
        <v>195050488.50999999</v>
      </c>
      <c r="E55" s="106">
        <v>6.5984404709078737E-2</v>
      </c>
      <c r="F55" s="89">
        <v>190747776.78950939</v>
      </c>
      <c r="G55" s="89">
        <v>190701225.77806532</v>
      </c>
      <c r="H55" s="89">
        <v>46551.011444061995</v>
      </c>
      <c r="I55" s="89">
        <v>-13513785.255371477</v>
      </c>
      <c r="J55" s="89">
        <v>-13467234.243927415</v>
      </c>
      <c r="K55" s="89">
        <v>10040746.640065134</v>
      </c>
      <c r="L55" s="140">
        <v>9.2902996710155991E-3</v>
      </c>
      <c r="M55" s="23">
        <v>23833130.59369722</v>
      </c>
      <c r="N55" s="106">
        <v>0.37684581628931069</v>
      </c>
      <c r="O55" s="23">
        <v>14667789.210000001</v>
      </c>
      <c r="P55" s="106">
        <f>O55/'2020 Kunta'!T55-1</f>
        <v>7.5316885495710251E-2</v>
      </c>
    </row>
    <row r="56" spans="1:16" ht="15" customHeight="1">
      <c r="A56" s="24">
        <v>6</v>
      </c>
      <c r="B56" s="25" t="s">
        <v>1293</v>
      </c>
      <c r="C56" s="93" t="s">
        <v>68</v>
      </c>
      <c r="D56" s="89">
        <v>36808023.229999997</v>
      </c>
      <c r="E56" s="106">
        <v>4.2978958440686332E-2</v>
      </c>
      <c r="F56" s="89">
        <v>35996057.496565334</v>
      </c>
      <c r="G56" s="89">
        <v>35585973.663222596</v>
      </c>
      <c r="H56" s="89">
        <v>410083.83334273845</v>
      </c>
      <c r="I56" s="89">
        <v>-2550189.5709399511</v>
      </c>
      <c r="J56" s="89">
        <v>-2140105.7375972127</v>
      </c>
      <c r="K56" s="89">
        <v>1894791.6429089792</v>
      </c>
      <c r="L56" s="140">
        <v>1.7529233012942261E-3</v>
      </c>
      <c r="M56" s="23">
        <v>2860581.1126146023</v>
      </c>
      <c r="N56" s="106">
        <v>0.37981332980234694</v>
      </c>
      <c r="O56" s="23">
        <v>2246316.69</v>
      </c>
      <c r="P56" s="106">
        <f>O56/'2020 Kunta'!T56-1</f>
        <v>3.7478743921351754E-2</v>
      </c>
    </row>
    <row r="57" spans="1:16" ht="15" customHeight="1">
      <c r="A57" s="24">
        <v>5</v>
      </c>
      <c r="B57" s="25" t="s">
        <v>1294</v>
      </c>
      <c r="C57" s="93" t="s">
        <v>69</v>
      </c>
      <c r="D57" s="89">
        <v>264469979.72</v>
      </c>
      <c r="E57" s="106">
        <v>3.9136014377349149E-2</v>
      </c>
      <c r="F57" s="89">
        <v>258635910.34569636</v>
      </c>
      <c r="G57" s="89">
        <v>258899760.0983578</v>
      </c>
      <c r="H57" s="89">
        <v>-263849.7526614368</v>
      </c>
      <c r="I57" s="89">
        <v>-18323412.259720106</v>
      </c>
      <c r="J57" s="89">
        <v>-18587262.012381542</v>
      </c>
      <c r="K57" s="89">
        <v>13614300.997434013</v>
      </c>
      <c r="L57" s="140">
        <v>1.25997605540491E-2</v>
      </c>
      <c r="M57" s="23">
        <v>30813961.672375515</v>
      </c>
      <c r="N57" s="106">
        <v>0.41472899058768786</v>
      </c>
      <c r="O57" s="23">
        <v>28881495.940000001</v>
      </c>
      <c r="P57" s="106">
        <f>O57/'2020 Kunta'!T57-1</f>
        <v>1.7872916275888384E-2</v>
      </c>
    </row>
    <row r="58" spans="1:16" ht="15" customHeight="1">
      <c r="A58" s="24">
        <v>7</v>
      </c>
      <c r="B58" s="25" t="s">
        <v>1295</v>
      </c>
      <c r="C58" s="93" t="s">
        <v>70</v>
      </c>
      <c r="D58" s="89">
        <v>63341037.07</v>
      </c>
      <c r="E58" s="106">
        <v>2.8835648142072179E-2</v>
      </c>
      <c r="F58" s="89">
        <v>61943766.934092872</v>
      </c>
      <c r="G58" s="89">
        <v>61880713.213384852</v>
      </c>
      <c r="H58" s="89">
        <v>63053.720708020031</v>
      </c>
      <c r="I58" s="89">
        <v>-4388490.2793905037</v>
      </c>
      <c r="J58" s="89">
        <v>-4325436.5586824836</v>
      </c>
      <c r="K58" s="89">
        <v>3260649.6399840447</v>
      </c>
      <c r="L58" s="140">
        <v>3.0169907413723513E-3</v>
      </c>
      <c r="M58" s="23">
        <v>5794446.078283743</v>
      </c>
      <c r="N58" s="106">
        <v>0.32251880544693612</v>
      </c>
      <c r="O58" s="23">
        <v>6341818.8399999999</v>
      </c>
      <c r="P58" s="106">
        <f>O58/'2020 Kunta'!T58-1</f>
        <v>1.3625995134210145E-2</v>
      </c>
    </row>
    <row r="59" spans="1:16" ht="15" customHeight="1">
      <c r="A59" s="24">
        <v>17</v>
      </c>
      <c r="B59" s="25" t="s">
        <v>1296</v>
      </c>
      <c r="C59" s="93" t="s">
        <v>71</v>
      </c>
      <c r="D59" s="89">
        <v>30806557.699999999</v>
      </c>
      <c r="E59" s="106">
        <v>4.7768364970033117E-2</v>
      </c>
      <c r="F59" s="89">
        <v>30126981.156017315</v>
      </c>
      <c r="G59" s="89">
        <v>30160718.810249388</v>
      </c>
      <c r="H59" s="89">
        <v>-33737.654232073575</v>
      </c>
      <c r="I59" s="89">
        <v>-2134386.8882115963</v>
      </c>
      <c r="J59" s="89">
        <v>-2168124.5424436699</v>
      </c>
      <c r="K59" s="89">
        <v>1585850.1205568074</v>
      </c>
      <c r="L59" s="140">
        <v>1.4679638874403426E-3</v>
      </c>
      <c r="M59" s="23">
        <v>2280709.5033163382</v>
      </c>
      <c r="N59" s="106">
        <v>0.28299688536385759</v>
      </c>
      <c r="O59" s="23">
        <v>4727465.07</v>
      </c>
      <c r="P59" s="106">
        <f>O59/'2020 Kunta'!T59-1</f>
        <v>1.8119087251249555E-2</v>
      </c>
    </row>
    <row r="60" spans="1:16" ht="15" customHeight="1">
      <c r="A60" s="24">
        <v>11</v>
      </c>
      <c r="B60" s="25" t="s">
        <v>1297</v>
      </c>
      <c r="C60" s="93" t="s">
        <v>72</v>
      </c>
      <c r="D60" s="89">
        <v>68219229.359999999</v>
      </c>
      <c r="E60" s="106">
        <v>2.6935543756405611E-2</v>
      </c>
      <c r="F60" s="89">
        <v>66714348.854586348</v>
      </c>
      <c r="G60" s="89">
        <v>66566204.332000941</v>
      </c>
      <c r="H60" s="89">
        <v>148144.5225854069</v>
      </c>
      <c r="I60" s="89">
        <v>-4726468.6333287926</v>
      </c>
      <c r="J60" s="89">
        <v>-4578324.1107433857</v>
      </c>
      <c r="K60" s="89">
        <v>3511767.6618848103</v>
      </c>
      <c r="L60" s="140">
        <v>3.2491117123437888E-3</v>
      </c>
      <c r="M60" s="23">
        <v>8557852.0958858207</v>
      </c>
      <c r="N60" s="106">
        <v>0.34881335052383733</v>
      </c>
      <c r="O60" s="23">
        <v>6030318.4299999997</v>
      </c>
      <c r="P60" s="106">
        <f>O60/'2020 Kunta'!T60-1</f>
        <v>2.92494499660505E-2</v>
      </c>
    </row>
    <row r="61" spans="1:16" ht="15" customHeight="1">
      <c r="A61" s="24">
        <v>7</v>
      </c>
      <c r="B61" s="25" t="s">
        <v>1298</v>
      </c>
      <c r="C61" s="93" t="s">
        <v>73</v>
      </c>
      <c r="D61" s="89">
        <v>21576851.98</v>
      </c>
      <c r="E61" s="106">
        <v>2.5484874087732257E-2</v>
      </c>
      <c r="F61" s="89">
        <v>21100877.914952341</v>
      </c>
      <c r="G61" s="89">
        <v>21063578.20702919</v>
      </c>
      <c r="H61" s="89">
        <v>37299.707923151553</v>
      </c>
      <c r="I61" s="89">
        <v>-1494920.3479165228</v>
      </c>
      <c r="J61" s="89">
        <v>-1457620.6399933712</v>
      </c>
      <c r="K61" s="89">
        <v>1110726.2825966238</v>
      </c>
      <c r="L61" s="140">
        <v>1.0278489982144675E-3</v>
      </c>
      <c r="M61" s="23">
        <v>2313724.0465499884</v>
      </c>
      <c r="N61" s="106">
        <v>0.38282256689635386</v>
      </c>
      <c r="O61" s="23">
        <v>3175763.56</v>
      </c>
      <c r="P61" s="106">
        <f>O61/'2020 Kunta'!T61-1</f>
        <v>3.8158621918350066E-2</v>
      </c>
    </row>
    <row r="62" spans="1:16" ht="15" customHeight="1">
      <c r="A62" s="24">
        <v>6</v>
      </c>
      <c r="B62" s="25" t="s">
        <v>1299</v>
      </c>
      <c r="C62" s="93" t="s">
        <v>74</v>
      </c>
      <c r="D62" s="89">
        <v>21767287.84</v>
      </c>
      <c r="E62" s="106">
        <v>2.2649694237492968E-2</v>
      </c>
      <c r="F62" s="89">
        <v>21287112.859522272</v>
      </c>
      <c r="G62" s="89">
        <v>21343011.628560625</v>
      </c>
      <c r="H62" s="89">
        <v>-55898.769038353115</v>
      </c>
      <c r="I62" s="89">
        <v>-1508114.4154455049</v>
      </c>
      <c r="J62" s="89">
        <v>-1564013.1844838581</v>
      </c>
      <c r="K62" s="89">
        <v>1120529.4788667262</v>
      </c>
      <c r="L62" s="140">
        <v>1.0372240163338514E-3</v>
      </c>
      <c r="M62" s="23">
        <v>3111863.8641398419</v>
      </c>
      <c r="N62" s="106">
        <v>0.36070675814347997</v>
      </c>
      <c r="O62" s="23">
        <v>2757920.44</v>
      </c>
      <c r="P62" s="106">
        <f>O62/'2020 Kunta'!T62-1</f>
        <v>-4.840835616382444E-2</v>
      </c>
    </row>
    <row r="63" spans="1:16" ht="15" customHeight="1">
      <c r="A63" s="24">
        <v>14</v>
      </c>
      <c r="B63" s="25" t="s">
        <v>1300</v>
      </c>
      <c r="C63" s="93" t="s">
        <v>75</v>
      </c>
      <c r="D63" s="89">
        <v>40356842.350000001</v>
      </c>
      <c r="E63" s="106">
        <v>3.2284729879314966E-2</v>
      </c>
      <c r="F63" s="89">
        <v>39466591.523622639</v>
      </c>
      <c r="G63" s="89">
        <v>39692902.534514658</v>
      </c>
      <c r="H63" s="89">
        <v>-226311.01089201868</v>
      </c>
      <c r="I63" s="89">
        <v>-2796064.2665851135</v>
      </c>
      <c r="J63" s="89">
        <v>-3022375.2774771322</v>
      </c>
      <c r="K63" s="89">
        <v>2077476.6181045792</v>
      </c>
      <c r="L63" s="140">
        <v>1.9223239990281639E-3</v>
      </c>
      <c r="M63" s="23">
        <v>3348710.9592937189</v>
      </c>
      <c r="N63" s="106">
        <v>0.61332787120113541</v>
      </c>
      <c r="O63" s="23">
        <v>2976662.26</v>
      </c>
      <c r="P63" s="106">
        <f>O63/'2020 Kunta'!T63-1</f>
        <v>4.2455623027437994E-2</v>
      </c>
    </row>
    <row r="64" spans="1:16" ht="15" customHeight="1">
      <c r="A64" s="24">
        <v>12</v>
      </c>
      <c r="B64" s="25" t="s">
        <v>1301</v>
      </c>
      <c r="C64" s="93" t="s">
        <v>76</v>
      </c>
      <c r="D64" s="89">
        <v>13125121.289999999</v>
      </c>
      <c r="E64" s="106">
        <v>7.1667852806578392E-3</v>
      </c>
      <c r="F64" s="89">
        <v>12835587.98178453</v>
      </c>
      <c r="G64" s="89">
        <v>12920464.2716865</v>
      </c>
      <c r="H64" s="89">
        <v>-84876.289901969954</v>
      </c>
      <c r="I64" s="89">
        <v>-909354.65949715232</v>
      </c>
      <c r="J64" s="89">
        <v>-994230.94939912227</v>
      </c>
      <c r="K64" s="89">
        <v>675650.79431348538</v>
      </c>
      <c r="L64" s="140">
        <v>6.2489334472244705E-4</v>
      </c>
      <c r="M64" s="23">
        <v>5120808.9981307518</v>
      </c>
      <c r="N64" s="106">
        <v>0.38830796474510354</v>
      </c>
      <c r="O64" s="23">
        <v>1519998.02</v>
      </c>
      <c r="P64" s="106">
        <f>O64/'2020 Kunta'!T64-1</f>
        <v>3.2524089259921896E-2</v>
      </c>
    </row>
    <row r="65" spans="1:16" ht="15" customHeight="1">
      <c r="A65" s="24">
        <v>19</v>
      </c>
      <c r="B65" s="25" t="s">
        <v>1302</v>
      </c>
      <c r="C65" s="93" t="s">
        <v>77</v>
      </c>
      <c r="D65" s="89">
        <v>21603369.710000001</v>
      </c>
      <c r="E65" s="106">
        <v>3.3848656569731128E-2</v>
      </c>
      <c r="F65" s="89">
        <v>21126810.677703381</v>
      </c>
      <c r="G65" s="89">
        <v>21075781.642030347</v>
      </c>
      <c r="H65" s="89">
        <v>51029.035673033446</v>
      </c>
      <c r="I65" s="89">
        <v>-1496757.5897066735</v>
      </c>
      <c r="J65" s="89">
        <v>-1445728.5540336401</v>
      </c>
      <c r="K65" s="89">
        <v>1112091.3538170732</v>
      </c>
      <c r="L65" s="140">
        <v>1.0289008038706076E-3</v>
      </c>
      <c r="M65" s="23">
        <v>5031561.6260866895</v>
      </c>
      <c r="N65" s="106">
        <v>0.40321445769387165</v>
      </c>
      <c r="O65" s="23">
        <v>4905577.46</v>
      </c>
      <c r="P65" s="106">
        <f>O65/'2020 Kunta'!T65-1</f>
        <v>3.5965248054947052E-2</v>
      </c>
    </row>
    <row r="66" spans="1:16" ht="15" customHeight="1">
      <c r="A66" s="24">
        <v>1</v>
      </c>
      <c r="B66" s="25" t="s">
        <v>1303</v>
      </c>
      <c r="C66" s="93" t="s">
        <v>78</v>
      </c>
      <c r="D66" s="89">
        <v>23347043.420000002</v>
      </c>
      <c r="E66" s="106">
        <v>3.4762427411702657E-2</v>
      </c>
      <c r="F66" s="89">
        <v>22832019.858001146</v>
      </c>
      <c r="G66" s="89">
        <v>22593359.942294352</v>
      </c>
      <c r="H66" s="89">
        <v>238659.91570679471</v>
      </c>
      <c r="I66" s="89">
        <v>-1617565.4495196925</v>
      </c>
      <c r="J66" s="89">
        <v>-1378905.5338128977</v>
      </c>
      <c r="K66" s="89">
        <v>1201851.6311626737</v>
      </c>
      <c r="L66" s="140">
        <v>1.1122951620960136E-3</v>
      </c>
      <c r="M66" s="23">
        <v>2286184.7745062453</v>
      </c>
      <c r="N66" s="106">
        <v>0.51870113104158677</v>
      </c>
      <c r="O66" s="23">
        <v>2987442.79</v>
      </c>
      <c r="P66" s="106">
        <f>O66/'2020 Kunta'!T66-1</f>
        <v>2.8677027727648241E-2</v>
      </c>
    </row>
    <row r="67" spans="1:16" ht="15" customHeight="1">
      <c r="A67" s="24">
        <v>14</v>
      </c>
      <c r="B67" s="25" t="s">
        <v>1304</v>
      </c>
      <c r="C67" s="93" t="s">
        <v>79</v>
      </c>
      <c r="D67" s="89">
        <v>5732421.8099999996</v>
      </c>
      <c r="E67" s="106">
        <v>8.8226551838256784E-2</v>
      </c>
      <c r="F67" s="89">
        <v>5605967.5842397893</v>
      </c>
      <c r="G67" s="89">
        <v>5391591.266090082</v>
      </c>
      <c r="H67" s="89">
        <v>214376.31814970728</v>
      </c>
      <c r="I67" s="89">
        <v>-397162.38562292169</v>
      </c>
      <c r="J67" s="89">
        <v>-182786.06747321441</v>
      </c>
      <c r="K67" s="89">
        <v>295091.77581599687</v>
      </c>
      <c r="L67" s="140">
        <v>2.7307580757542088E-4</v>
      </c>
      <c r="M67" s="23">
        <v>1436262.4796299478</v>
      </c>
      <c r="N67" s="106">
        <v>0.49956389085629316</v>
      </c>
      <c r="O67" s="23">
        <v>1012730.28</v>
      </c>
      <c r="P67" s="106">
        <f>O67/'2020 Kunta'!T67-1</f>
        <v>0.58404839788704566</v>
      </c>
    </row>
    <row r="68" spans="1:16" ht="15" customHeight="1">
      <c r="A68" s="24">
        <v>14</v>
      </c>
      <c r="B68" s="25" t="s">
        <v>1305</v>
      </c>
      <c r="C68" s="93" t="s">
        <v>80</v>
      </c>
      <c r="D68" s="89">
        <v>14507034.470000001</v>
      </c>
      <c r="E68" s="106">
        <v>4.6373089466360762E-2</v>
      </c>
      <c r="F68" s="89">
        <v>14187016.880090555</v>
      </c>
      <c r="G68" s="89">
        <v>13888251.866942137</v>
      </c>
      <c r="H68" s="89">
        <v>298765.0131484177</v>
      </c>
      <c r="I68" s="89">
        <v>-1005098.4748484791</v>
      </c>
      <c r="J68" s="89">
        <v>-706333.46170006145</v>
      </c>
      <c r="K68" s="89">
        <v>746788.47884297254</v>
      </c>
      <c r="L68" s="140">
        <v>6.9135574087640466E-4</v>
      </c>
      <c r="M68" s="23">
        <v>1237773.8982058798</v>
      </c>
      <c r="N68" s="106">
        <v>0.55975755505941938</v>
      </c>
      <c r="O68" s="23">
        <v>962812.05</v>
      </c>
      <c r="P68" s="106">
        <f>O68/'2020 Kunta'!T68-1</f>
        <v>3.617012852535173E-2</v>
      </c>
    </row>
    <row r="69" spans="1:16" ht="15" customHeight="1">
      <c r="A69" s="24">
        <v>9</v>
      </c>
      <c r="B69" s="25" t="s">
        <v>1306</v>
      </c>
      <c r="C69" s="93" t="s">
        <v>81</v>
      </c>
      <c r="D69" s="89">
        <v>92623526.879999995</v>
      </c>
      <c r="E69" s="106">
        <v>1.1475598511074603E-2</v>
      </c>
      <c r="F69" s="89">
        <v>90580300.340327322</v>
      </c>
      <c r="G69" s="89">
        <v>91391409.809859857</v>
      </c>
      <c r="H69" s="89">
        <v>-811109.46953253448</v>
      </c>
      <c r="I69" s="89">
        <v>-6417284.3729498014</v>
      </c>
      <c r="J69" s="89">
        <v>-7228393.8424823359</v>
      </c>
      <c r="K69" s="89">
        <v>4768044.2813331494</v>
      </c>
      <c r="L69" s="140">
        <v>4.4130760732014173E-3</v>
      </c>
      <c r="M69" s="23">
        <v>6054095.9423226183</v>
      </c>
      <c r="N69" s="106">
        <v>0.36394167779503728</v>
      </c>
      <c r="O69" s="23">
        <v>12512358.9</v>
      </c>
      <c r="P69" s="106">
        <f>O69/'2020 Kunta'!T69-1</f>
        <v>2.357258830817166E-2</v>
      </c>
    </row>
    <row r="70" spans="1:16" ht="15" customHeight="1">
      <c r="A70" s="24">
        <v>5</v>
      </c>
      <c r="B70" s="25" t="s">
        <v>1307</v>
      </c>
      <c r="C70" s="93" t="s">
        <v>82</v>
      </c>
      <c r="D70" s="89">
        <v>61478216.590000004</v>
      </c>
      <c r="E70" s="106">
        <v>2.3421736631418E-2</v>
      </c>
      <c r="F70" s="89">
        <v>60122039.299200289</v>
      </c>
      <c r="G70" s="89">
        <v>60267202.411640428</v>
      </c>
      <c r="H70" s="89">
        <v>-145163.11244013906</v>
      </c>
      <c r="I70" s="89">
        <v>-4259427.5114460019</v>
      </c>
      <c r="J70" s="89">
        <v>-4404590.623886141</v>
      </c>
      <c r="K70" s="89">
        <v>3164755.9633340351</v>
      </c>
      <c r="L70" s="140">
        <v>2.9284174505601764E-3</v>
      </c>
      <c r="M70" s="23">
        <v>4149697.7759556277</v>
      </c>
      <c r="N70" s="106">
        <v>0.40864860902504874</v>
      </c>
      <c r="O70" s="23">
        <v>3991888.96</v>
      </c>
      <c r="P70" s="106">
        <f>O70/'2020 Kunta'!T70-1</f>
        <v>3.0083645221851363E-2</v>
      </c>
    </row>
    <row r="71" spans="1:16" ht="15" customHeight="1">
      <c r="A71" s="24">
        <v>12</v>
      </c>
      <c r="B71" s="25" t="s">
        <v>1308</v>
      </c>
      <c r="C71" s="93" t="s">
        <v>83</v>
      </c>
      <c r="D71" s="89">
        <v>243528468.27000001</v>
      </c>
      <c r="E71" s="106">
        <v>3.8500417915849017E-2</v>
      </c>
      <c r="F71" s="89">
        <v>238156357.68108073</v>
      </c>
      <c r="G71" s="89">
        <v>238067341.25730222</v>
      </c>
      <c r="H71" s="89">
        <v>89016.423778504133</v>
      </c>
      <c r="I71" s="89">
        <v>-16872510.542836204</v>
      </c>
      <c r="J71" s="89">
        <v>-16783494.1190577</v>
      </c>
      <c r="K71" s="89">
        <v>12536280.571360109</v>
      </c>
      <c r="L71" s="140">
        <v>1.1601985750387534E-2</v>
      </c>
      <c r="M71" s="23">
        <v>36858054.889119871</v>
      </c>
      <c r="N71" s="106">
        <v>0.42415741673698082</v>
      </c>
      <c r="O71" s="23">
        <v>22700340.379999999</v>
      </c>
      <c r="P71" s="106">
        <f>O71/'2020 Kunta'!T71-1</f>
        <v>3.3626472645374328E-2</v>
      </c>
    </row>
    <row r="72" spans="1:16" ht="15" customHeight="1">
      <c r="A72" s="24">
        <v>5</v>
      </c>
      <c r="B72" s="25" t="s">
        <v>1309</v>
      </c>
      <c r="C72" s="93" t="s">
        <v>84</v>
      </c>
      <c r="D72" s="89">
        <v>18237249.609999999</v>
      </c>
      <c r="E72" s="106">
        <v>2.6372963464683652E-2</v>
      </c>
      <c r="F72" s="89">
        <v>17834945.425858278</v>
      </c>
      <c r="G72" s="89">
        <v>17767784.799163558</v>
      </c>
      <c r="H72" s="89">
        <v>67160.626694720238</v>
      </c>
      <c r="I72" s="89">
        <v>-1263540.9260485489</v>
      </c>
      <c r="J72" s="89">
        <v>-1196380.2993538287</v>
      </c>
      <c r="K72" s="89">
        <v>938811.3003174999</v>
      </c>
      <c r="L72" s="140">
        <v>8.6875679402370284E-4</v>
      </c>
      <c r="M72" s="23">
        <v>2315354.1753104529</v>
      </c>
      <c r="N72" s="106">
        <v>0.42396250630295818</v>
      </c>
      <c r="O72" s="23">
        <v>1233588.47</v>
      </c>
      <c r="P72" s="106">
        <f>O72/'2020 Kunta'!T72-1</f>
        <v>7.3118027331743329E-2</v>
      </c>
    </row>
    <row r="73" spans="1:16" ht="15" customHeight="1">
      <c r="A73" s="24">
        <v>21</v>
      </c>
      <c r="B73" s="25" t="s">
        <v>1310</v>
      </c>
      <c r="C73" s="93" t="s">
        <v>85</v>
      </c>
      <c r="D73" s="89">
        <v>18091931.199999999</v>
      </c>
      <c r="E73" s="106">
        <v>5.4926212689129672E-2</v>
      </c>
      <c r="F73" s="89">
        <v>17692832.663948096</v>
      </c>
      <c r="G73" s="89">
        <v>17893518.963082481</v>
      </c>
      <c r="H73" s="89">
        <v>-200686.29913438484</v>
      </c>
      <c r="I73" s="89">
        <v>-1253472.75446183</v>
      </c>
      <c r="J73" s="89">
        <v>-1454159.0535962149</v>
      </c>
      <c r="K73" s="89">
        <v>931330.64570292667</v>
      </c>
      <c r="L73" s="140">
        <v>8.6159551242428393E-4</v>
      </c>
      <c r="M73" s="23">
        <v>1717917.7955079447</v>
      </c>
      <c r="N73" s="106">
        <v>0.29502977197767577</v>
      </c>
      <c r="O73" s="23">
        <v>337144.37</v>
      </c>
      <c r="P73" s="106">
        <f>O73/'2020 Kunta'!T73-1</f>
        <v>2.29969550502227E-2</v>
      </c>
    </row>
    <row r="74" spans="1:16" ht="15" customHeight="1">
      <c r="A74" s="24">
        <v>11</v>
      </c>
      <c r="B74" s="25" t="s">
        <v>1311</v>
      </c>
      <c r="C74" s="93" t="s">
        <v>86</v>
      </c>
      <c r="D74" s="89">
        <v>15588161.73</v>
      </c>
      <c r="E74" s="106">
        <v>3.9921239552122234E-2</v>
      </c>
      <c r="F74" s="89">
        <v>15244295.038411912</v>
      </c>
      <c r="G74" s="89">
        <v>14959603.471122164</v>
      </c>
      <c r="H74" s="89">
        <v>284691.5672897473</v>
      </c>
      <c r="I74" s="89">
        <v>-1080002.7816101569</v>
      </c>
      <c r="J74" s="89">
        <v>-795311.21432040958</v>
      </c>
      <c r="K74" s="89">
        <v>802442.4020207721</v>
      </c>
      <c r="L74" s="140">
        <v>7.4228904791550005E-4</v>
      </c>
      <c r="M74" s="23">
        <v>2711315.128858082</v>
      </c>
      <c r="N74" s="106">
        <v>0.31875811572547352</v>
      </c>
      <c r="O74" s="23">
        <v>1200068.1599999999</v>
      </c>
      <c r="P74" s="106">
        <f>O74/'2020 Kunta'!T74-1</f>
        <v>5.0014568124663317E-2</v>
      </c>
    </row>
    <row r="75" spans="1:16" ht="15" customHeight="1">
      <c r="A75" s="24">
        <v>13</v>
      </c>
      <c r="B75" s="25" t="s">
        <v>1312</v>
      </c>
      <c r="C75" s="93" t="s">
        <v>87</v>
      </c>
      <c r="D75" s="89">
        <v>11870537.91</v>
      </c>
      <c r="E75" s="106">
        <v>2.7230400701039326E-3</v>
      </c>
      <c r="F75" s="89">
        <v>11608680.05471313</v>
      </c>
      <c r="G75" s="89">
        <v>11785996.26364477</v>
      </c>
      <c r="H75" s="89">
        <v>-177316.20893163979</v>
      </c>
      <c r="I75" s="89">
        <v>-822432.70143495104</v>
      </c>
      <c r="J75" s="89">
        <v>-999748.91036659083</v>
      </c>
      <c r="K75" s="89">
        <v>611067.75248854421</v>
      </c>
      <c r="L75" s="140">
        <v>5.6545981839067081E-4</v>
      </c>
      <c r="M75" s="23">
        <v>2739518.6469176165</v>
      </c>
      <c r="N75" s="106">
        <v>0.31662235470573119</v>
      </c>
      <c r="O75" s="23">
        <v>1798131.51</v>
      </c>
      <c r="P75" s="106">
        <f>O75/'2020 Kunta'!T75-1</f>
        <v>2.7416319161466474E-2</v>
      </c>
    </row>
    <row r="76" spans="1:16" ht="15" customHeight="1">
      <c r="A76" s="24">
        <v>12</v>
      </c>
      <c r="B76" s="25" t="s">
        <v>1313</v>
      </c>
      <c r="C76" s="93" t="s">
        <v>88</v>
      </c>
      <c r="D76" s="89">
        <v>11316011.869999999</v>
      </c>
      <c r="E76" s="106">
        <v>1.2834626748168931E-2</v>
      </c>
      <c r="F76" s="89">
        <v>11066386.569011513</v>
      </c>
      <c r="G76" s="89">
        <v>11133948.694170685</v>
      </c>
      <c r="H76" s="89">
        <v>-67562.125159172341</v>
      </c>
      <c r="I76" s="89">
        <v>-784013.18308195099</v>
      </c>
      <c r="J76" s="89">
        <v>-851575.30824112333</v>
      </c>
      <c r="K76" s="89">
        <v>582522.03842501238</v>
      </c>
      <c r="L76" s="140">
        <v>5.3901934029532313E-4</v>
      </c>
      <c r="M76" s="23">
        <v>3192448.939063929</v>
      </c>
      <c r="N76" s="106">
        <v>0.40596001007813376</v>
      </c>
      <c r="O76" s="23">
        <v>1266003.3799999999</v>
      </c>
      <c r="P76" s="106">
        <f>O76/'2020 Kunta'!T76-1</f>
        <v>2.1491008026662595E-2</v>
      </c>
    </row>
    <row r="77" spans="1:16" ht="15" customHeight="1">
      <c r="A77" s="24">
        <v>6</v>
      </c>
      <c r="B77" s="25" t="s">
        <v>1314</v>
      </c>
      <c r="C77" s="93" t="s">
        <v>89</v>
      </c>
      <c r="D77" s="89">
        <v>5815363.7800000003</v>
      </c>
      <c r="E77" s="106">
        <v>2.9639501602580998E-2</v>
      </c>
      <c r="F77" s="89">
        <v>5687079.8977792198</v>
      </c>
      <c r="G77" s="89">
        <v>5585491.8849112103</v>
      </c>
      <c r="H77" s="89">
        <v>101588.01286800951</v>
      </c>
      <c r="I77" s="89">
        <v>-402908.89761476428</v>
      </c>
      <c r="J77" s="89">
        <v>-301320.88474675477</v>
      </c>
      <c r="K77" s="89">
        <v>299361.43600992759</v>
      </c>
      <c r="L77" s="140">
        <v>2.7702697378867566E-4</v>
      </c>
      <c r="M77" s="23">
        <v>1908615.9188732866</v>
      </c>
      <c r="N77" s="106">
        <v>0.35293688498730491</v>
      </c>
      <c r="O77" s="23">
        <v>547073.53</v>
      </c>
      <c r="P77" s="106">
        <f>O77/'2020 Kunta'!T77-1</f>
        <v>3.4142336665703876E-2</v>
      </c>
    </row>
    <row r="78" spans="1:16" ht="15" customHeight="1">
      <c r="A78" s="24">
        <v>10</v>
      </c>
      <c r="B78" s="25" t="s">
        <v>1315</v>
      </c>
      <c r="C78" s="93" t="s">
        <v>90</v>
      </c>
      <c r="D78" s="89">
        <v>16380275.800000001</v>
      </c>
      <c r="E78" s="106">
        <v>8.9220318699134715E-3</v>
      </c>
      <c r="F78" s="89">
        <v>16018935.486484636</v>
      </c>
      <c r="G78" s="89">
        <v>15958103.831076354</v>
      </c>
      <c r="H78" s="89">
        <v>60831.655408281833</v>
      </c>
      <c r="I78" s="89">
        <v>-1134883.2360069144</v>
      </c>
      <c r="J78" s="89">
        <v>-1074051.5805986326</v>
      </c>
      <c r="K78" s="89">
        <v>843218.59667507606</v>
      </c>
      <c r="L78" s="140">
        <v>7.7979103445417731E-4</v>
      </c>
      <c r="M78" s="23">
        <v>4656243.9160089502</v>
      </c>
      <c r="N78" s="106">
        <v>0.33416110195073112</v>
      </c>
      <c r="O78" s="23">
        <v>1635050.33</v>
      </c>
      <c r="P78" s="106">
        <f>O78/'2020 Kunta'!T78-1</f>
        <v>1.9156256721510445E-2</v>
      </c>
    </row>
    <row r="79" spans="1:16" ht="15" customHeight="1">
      <c r="A79" s="24">
        <v>13</v>
      </c>
      <c r="B79" s="25" t="s">
        <v>1316</v>
      </c>
      <c r="C79" s="93" t="s">
        <v>91</v>
      </c>
      <c r="D79" s="89">
        <v>488928553.30000001</v>
      </c>
      <c r="E79" s="106">
        <v>3.5468585261984709E-2</v>
      </c>
      <c r="F79" s="89">
        <v>478143045.23571968</v>
      </c>
      <c r="G79" s="89">
        <v>482199295.17043883</v>
      </c>
      <c r="H79" s="89">
        <v>-4056249.9347191453</v>
      </c>
      <c r="I79" s="89">
        <v>-33874693.290895812</v>
      </c>
      <c r="J79" s="89">
        <v>-37930943.225614958</v>
      </c>
      <c r="K79" s="89">
        <v>25168907.631457653</v>
      </c>
      <c r="L79" s="140">
        <v>2.3292455249444219E-2</v>
      </c>
      <c r="M79" s="23">
        <v>50613347.197366245</v>
      </c>
      <c r="N79" s="106">
        <v>0.47288942817772317</v>
      </c>
      <c r="O79" s="23">
        <v>54230092.719999999</v>
      </c>
      <c r="P79" s="106">
        <f>O79/'2020 Kunta'!T79-1</f>
        <v>2.9640060861842121E-2</v>
      </c>
    </row>
    <row r="80" spans="1:16" ht="15" customHeight="1">
      <c r="A80" s="24">
        <v>4</v>
      </c>
      <c r="B80" s="25" t="s">
        <v>1317</v>
      </c>
      <c r="C80" s="93" t="s">
        <v>92</v>
      </c>
      <c r="D80" s="89">
        <v>5207380.51</v>
      </c>
      <c r="E80" s="106">
        <v>2.4066087573750172E-2</v>
      </c>
      <c r="F80" s="89">
        <v>5092508.4206010411</v>
      </c>
      <c r="G80" s="89">
        <v>5061735.3113741167</v>
      </c>
      <c r="H80" s="89">
        <v>30773.109226924367</v>
      </c>
      <c r="I80" s="89">
        <v>-360785.67396942945</v>
      </c>
      <c r="J80" s="89">
        <v>-330012.56474250508</v>
      </c>
      <c r="K80" s="89">
        <v>268063.86776438414</v>
      </c>
      <c r="L80" s="140">
        <v>2.4807752119687074E-4</v>
      </c>
      <c r="M80" s="23">
        <v>532097.19053547026</v>
      </c>
      <c r="N80" s="106">
        <v>0.48836479395904964</v>
      </c>
      <c r="O80" s="23">
        <v>749473.19</v>
      </c>
      <c r="P80" s="106">
        <f>O80/'2020 Kunta'!T80-1</f>
        <v>4.0057466514224815E-2</v>
      </c>
    </row>
    <row r="81" spans="1:16" ht="15" customHeight="1">
      <c r="A81" s="24">
        <v>13</v>
      </c>
      <c r="B81" s="25" t="s">
        <v>1318</v>
      </c>
      <c r="C81" s="93" t="s">
        <v>93</v>
      </c>
      <c r="D81" s="89">
        <v>70802507.569999993</v>
      </c>
      <c r="E81" s="106">
        <v>8.1582044120342978E-3</v>
      </c>
      <c r="F81" s="89">
        <v>69240641.298919395</v>
      </c>
      <c r="G81" s="89">
        <v>70198446.873775184</v>
      </c>
      <c r="H81" s="89">
        <v>-957805.57485578954</v>
      </c>
      <c r="I81" s="89">
        <v>-4905447.2518982645</v>
      </c>
      <c r="J81" s="89">
        <v>-5863252.8267540541</v>
      </c>
      <c r="K81" s="89">
        <v>3644748.8310454357</v>
      </c>
      <c r="L81" s="140">
        <v>3.3727130008822017E-3</v>
      </c>
      <c r="M81" s="23">
        <v>17381218.067383632</v>
      </c>
      <c r="N81" s="106">
        <v>0.28041694118211313</v>
      </c>
      <c r="O81" s="23">
        <v>6059692.8700000001</v>
      </c>
      <c r="P81" s="106">
        <f>O81/'2020 Kunta'!T81-1</f>
        <v>3.1549223751954569E-2</v>
      </c>
    </row>
    <row r="82" spans="1:16" ht="15" customHeight="1">
      <c r="A82" s="24">
        <v>1</v>
      </c>
      <c r="B82" s="25" t="s">
        <v>1319</v>
      </c>
      <c r="C82" s="93" t="s">
        <v>94</v>
      </c>
      <c r="D82" s="89">
        <v>196319817.50999999</v>
      </c>
      <c r="E82" s="106">
        <v>7.4225107535979662E-2</v>
      </c>
      <c r="F82" s="89">
        <v>191989105.05591893</v>
      </c>
      <c r="G82" s="89">
        <v>193214839.94771072</v>
      </c>
      <c r="H82" s="89">
        <v>-1225734.8917917907</v>
      </c>
      <c r="I82" s="89">
        <v>-13601728.841954887</v>
      </c>
      <c r="J82" s="89">
        <v>-14827463.733746678</v>
      </c>
      <c r="K82" s="89">
        <v>10106088.752198495</v>
      </c>
      <c r="L82" s="140">
        <v>9.3482201363020521E-3</v>
      </c>
      <c r="M82" s="23">
        <v>8184102.5741921328</v>
      </c>
      <c r="N82" s="106">
        <v>0.50419249902834395</v>
      </c>
      <c r="O82" s="23">
        <v>17683506.850000001</v>
      </c>
      <c r="P82" s="106">
        <f>O82/'2020 Kunta'!T82-1</f>
        <v>5.0045731408190575E-2</v>
      </c>
    </row>
    <row r="83" spans="1:16" ht="15" customHeight="1">
      <c r="A83" s="24">
        <v>2</v>
      </c>
      <c r="B83" s="25" t="s">
        <v>1320</v>
      </c>
      <c r="C83" s="93" t="s">
        <v>95</v>
      </c>
      <c r="D83" s="89">
        <v>150517451.81999999</v>
      </c>
      <c r="E83" s="106">
        <v>9.1559316545063885E-2</v>
      </c>
      <c r="F83" s="89">
        <v>147197115.58792186</v>
      </c>
      <c r="G83" s="89">
        <v>146510886.50425372</v>
      </c>
      <c r="H83" s="89">
        <v>686229.08366814256</v>
      </c>
      <c r="I83" s="89">
        <v>-10428379.52685732</v>
      </c>
      <c r="J83" s="89">
        <v>-9742150.4431891777</v>
      </c>
      <c r="K83" s="89">
        <v>7748289.2259218711</v>
      </c>
      <c r="L83" s="140">
        <v>7.1697356702115867E-3</v>
      </c>
      <c r="M83" s="23">
        <v>10489928.254931228</v>
      </c>
      <c r="N83" s="106">
        <v>0.54926866769918625</v>
      </c>
      <c r="O83" s="23">
        <v>8000128.6500000004</v>
      </c>
      <c r="P83" s="106">
        <f>O83/'2020 Kunta'!T83-1</f>
        <v>2.8506938366575252E-2</v>
      </c>
    </row>
    <row r="84" spans="1:16" ht="15" customHeight="1">
      <c r="A84" s="24">
        <v>11</v>
      </c>
      <c r="B84" s="25" t="s">
        <v>1321</v>
      </c>
      <c r="C84" s="93" t="s">
        <v>96</v>
      </c>
      <c r="D84" s="89">
        <v>7698001.3399999999</v>
      </c>
      <c r="E84" s="106">
        <v>2.3086589451366102E-2</v>
      </c>
      <c r="F84" s="89">
        <v>7528187.4582558777</v>
      </c>
      <c r="G84" s="89">
        <v>7403426.126173907</v>
      </c>
      <c r="H84" s="89">
        <v>124761.33208197076</v>
      </c>
      <c r="I84" s="89">
        <v>-533344.66270249011</v>
      </c>
      <c r="J84" s="89">
        <v>-408583.33062051935</v>
      </c>
      <c r="K84" s="89">
        <v>396275.2499635967</v>
      </c>
      <c r="L84" s="140">
        <v>3.6869228079489639E-4</v>
      </c>
      <c r="M84" s="23">
        <v>2037682.8877969966</v>
      </c>
      <c r="N84" s="106">
        <v>0.31718056505993797</v>
      </c>
      <c r="O84" s="23">
        <v>1280918.6599999999</v>
      </c>
      <c r="P84" s="106">
        <f>O84/'2020 Kunta'!T84-1</f>
        <v>2.4848374615676461E-2</v>
      </c>
    </row>
    <row r="85" spans="1:16" ht="15" customHeight="1">
      <c r="A85" s="24">
        <v>18</v>
      </c>
      <c r="B85" s="25" t="s">
        <v>1322</v>
      </c>
      <c r="C85" s="93" t="s">
        <v>97</v>
      </c>
      <c r="D85" s="89">
        <v>130674508.94</v>
      </c>
      <c r="E85" s="106">
        <v>3.2108323287755258E-2</v>
      </c>
      <c r="F85" s="89">
        <v>127791897.64545475</v>
      </c>
      <c r="G85" s="89">
        <v>127903594.84561092</v>
      </c>
      <c r="H85" s="89">
        <v>-111697.20015616715</v>
      </c>
      <c r="I85" s="89">
        <v>-9053590.5121598523</v>
      </c>
      <c r="J85" s="89">
        <v>-9165287.7123160195</v>
      </c>
      <c r="K85" s="89">
        <v>6726820.5612015072</v>
      </c>
      <c r="L85" s="140">
        <v>6.2245123650857609E-3</v>
      </c>
      <c r="M85" s="23">
        <v>9812926.39287211</v>
      </c>
      <c r="N85" s="106">
        <v>0.44538161332926052</v>
      </c>
      <c r="O85" s="23">
        <v>11085061.439999999</v>
      </c>
      <c r="P85" s="106">
        <f>O85/'2020 Kunta'!T85-1</f>
        <v>5.3289922433290338E-2</v>
      </c>
    </row>
    <row r="86" spans="1:16" ht="15" customHeight="1">
      <c r="A86" s="24">
        <v>17</v>
      </c>
      <c r="B86" s="25" t="s">
        <v>1323</v>
      </c>
      <c r="C86" s="93" t="s">
        <v>98</v>
      </c>
      <c r="D86" s="89">
        <v>37344706.789999999</v>
      </c>
      <c r="E86" s="106">
        <v>3.3161850349453958E-2</v>
      </c>
      <c r="F86" s="89">
        <v>36520902.098040052</v>
      </c>
      <c r="G86" s="89">
        <v>36730416.599386178</v>
      </c>
      <c r="H86" s="89">
        <v>-209514.5013461262</v>
      </c>
      <c r="I86" s="89">
        <v>-2587372.8993967599</v>
      </c>
      <c r="J86" s="89">
        <v>-2796887.4007428861</v>
      </c>
      <c r="K86" s="89">
        <v>1922418.8674958684</v>
      </c>
      <c r="L86" s="140">
        <v>1.7793509354581385E-3</v>
      </c>
      <c r="M86" s="23">
        <v>3495803.545571662</v>
      </c>
      <c r="N86" s="106">
        <v>0.45419806569120103</v>
      </c>
      <c r="O86" s="23">
        <v>5668012.1600000001</v>
      </c>
      <c r="P86" s="106">
        <f>O86/'2020 Kunta'!T86-1</f>
        <v>6.485899437231879E-2</v>
      </c>
    </row>
    <row r="87" spans="1:16" ht="15" customHeight="1">
      <c r="A87" s="24">
        <v>6</v>
      </c>
      <c r="B87" s="25" t="s">
        <v>1324</v>
      </c>
      <c r="C87" s="93" t="s">
        <v>99</v>
      </c>
      <c r="D87" s="89">
        <v>130994867.94</v>
      </c>
      <c r="E87" s="106">
        <v>5.1599052968828163E-2</v>
      </c>
      <c r="F87" s="89">
        <v>128105189.69353582</v>
      </c>
      <c r="G87" s="89">
        <v>127692615.16347811</v>
      </c>
      <c r="H87" s="89">
        <v>412574.53005771339</v>
      </c>
      <c r="I87" s="89">
        <v>-9075786.1127128005</v>
      </c>
      <c r="J87" s="89">
        <v>-8663211.5826550871</v>
      </c>
      <c r="K87" s="89">
        <v>6743311.8993029222</v>
      </c>
      <c r="L87" s="140">
        <v>6.2404897627621027E-3</v>
      </c>
      <c r="M87" s="23">
        <v>8305925.745136926</v>
      </c>
      <c r="N87" s="106">
        <v>0.42909450085054957</v>
      </c>
      <c r="O87" s="23">
        <v>8141793.1900000004</v>
      </c>
      <c r="P87" s="106">
        <f>O87/'2020 Kunta'!T87-1</f>
        <v>6.0098028017717242E-2</v>
      </c>
    </row>
    <row r="88" spans="1:16" ht="15" customHeight="1">
      <c r="A88" s="24">
        <v>10</v>
      </c>
      <c r="B88" s="25" t="s">
        <v>1325</v>
      </c>
      <c r="C88" s="93" t="s">
        <v>100</v>
      </c>
      <c r="D88" s="89">
        <v>15238538.039999999</v>
      </c>
      <c r="E88" s="106">
        <v>1.8433647106286033E-2</v>
      </c>
      <c r="F88" s="89">
        <v>14902383.864080116</v>
      </c>
      <c r="G88" s="89">
        <v>15035584.064326772</v>
      </c>
      <c r="H88" s="89">
        <v>-133200.20024665631</v>
      </c>
      <c r="I88" s="89">
        <v>-1055779.6201972167</v>
      </c>
      <c r="J88" s="89">
        <v>-1188979.8204438731</v>
      </c>
      <c r="K88" s="89">
        <v>784444.58557093178</v>
      </c>
      <c r="L88" s="140">
        <v>7.2689474243213753E-4</v>
      </c>
      <c r="M88" s="23">
        <v>4995965.2660174984</v>
      </c>
      <c r="N88" s="106">
        <v>0.42619039319900098</v>
      </c>
      <c r="O88" s="23">
        <v>2044325.72</v>
      </c>
      <c r="P88" s="106">
        <f>O88/'2020 Kunta'!T88-1</f>
        <v>3.0086102031760431E-2</v>
      </c>
    </row>
    <row r="89" spans="1:16" ht="15" customHeight="1">
      <c r="A89" s="24">
        <v>4</v>
      </c>
      <c r="B89" s="25" t="s">
        <v>1326</v>
      </c>
      <c r="C89" s="93" t="s">
        <v>101</v>
      </c>
      <c r="D89" s="89">
        <v>40023382.880000003</v>
      </c>
      <c r="E89" s="106">
        <v>9.2811400868684224E-3</v>
      </c>
      <c r="F89" s="89">
        <v>39140487.995055221</v>
      </c>
      <c r="G89" s="89">
        <v>39737708.655794337</v>
      </c>
      <c r="H89" s="89">
        <v>-597220.66073911637</v>
      </c>
      <c r="I89" s="89">
        <v>-2772961.0193009162</v>
      </c>
      <c r="J89" s="89">
        <v>-3370181.6800400326</v>
      </c>
      <c r="K89" s="89">
        <v>2060310.8982000693</v>
      </c>
      <c r="L89" s="140">
        <v>1.906835100909937E-3</v>
      </c>
      <c r="M89" s="23">
        <v>5709704.5460175183</v>
      </c>
      <c r="N89" s="106">
        <v>0.42822701128936225</v>
      </c>
      <c r="O89" s="23">
        <v>4341211.13</v>
      </c>
      <c r="P89" s="106">
        <f>O89/'2020 Kunta'!T89-1</f>
        <v>1.816675773941534E-2</v>
      </c>
    </row>
    <row r="90" spans="1:16" ht="15" customHeight="1">
      <c r="A90" s="24">
        <v>13</v>
      </c>
      <c r="B90" s="25" t="s">
        <v>1327</v>
      </c>
      <c r="C90" s="93" t="s">
        <v>102</v>
      </c>
      <c r="D90" s="89">
        <v>3409936.11</v>
      </c>
      <c r="E90" s="106">
        <v>4.1579610794237665E-2</v>
      </c>
      <c r="F90" s="89">
        <v>3334714.7035903004</v>
      </c>
      <c r="G90" s="89">
        <v>3355844.0757441972</v>
      </c>
      <c r="H90" s="89">
        <v>-21129.372153896838</v>
      </c>
      <c r="I90" s="89">
        <v>-236252.39125055689</v>
      </c>
      <c r="J90" s="89">
        <v>-257381.76340445373</v>
      </c>
      <c r="K90" s="89">
        <v>175535.60004318532</v>
      </c>
      <c r="L90" s="140">
        <v>1.6248710555480955E-4</v>
      </c>
      <c r="M90" s="23">
        <v>1139684.5374290252</v>
      </c>
      <c r="N90" s="106">
        <v>0.36479904169428767</v>
      </c>
      <c r="O90" s="23">
        <v>542137.47</v>
      </c>
      <c r="P90" s="106">
        <f>O90/'2020 Kunta'!T90-1</f>
        <v>2.7801814300290717E-2</v>
      </c>
    </row>
    <row r="91" spans="1:16" ht="15" customHeight="1">
      <c r="A91" s="24">
        <v>16</v>
      </c>
      <c r="B91" s="25" t="s">
        <v>1328</v>
      </c>
      <c r="C91" s="93" t="s">
        <v>103</v>
      </c>
      <c r="D91" s="89">
        <v>16822313.899999999</v>
      </c>
      <c r="E91" s="106">
        <v>3.0147825640741033E-2</v>
      </c>
      <c r="F91" s="89">
        <v>16451222.457285713</v>
      </c>
      <c r="G91" s="89">
        <v>16445282.932123857</v>
      </c>
      <c r="H91" s="89">
        <v>5939.5251618567854</v>
      </c>
      <c r="I91" s="89">
        <v>-1165509.1934383726</v>
      </c>
      <c r="J91" s="89">
        <v>-1159569.6682765158</v>
      </c>
      <c r="K91" s="89">
        <v>865973.6925544088</v>
      </c>
      <c r="L91" s="140">
        <v>8.0072092432917677E-4</v>
      </c>
      <c r="M91" s="23">
        <v>1841457.7109609789</v>
      </c>
      <c r="N91" s="106">
        <v>0.43620965684994717</v>
      </c>
      <c r="O91" s="23">
        <v>2050690.64</v>
      </c>
      <c r="P91" s="106">
        <f>O91/'2020 Kunta'!T91-1</f>
        <v>0.12264570835720057</v>
      </c>
    </row>
    <row r="92" spans="1:16" ht="15" customHeight="1">
      <c r="A92" s="24">
        <v>14</v>
      </c>
      <c r="B92" s="25" t="s">
        <v>1329</v>
      </c>
      <c r="C92" s="93" t="s">
        <v>104</v>
      </c>
      <c r="D92" s="89">
        <v>3419200.12</v>
      </c>
      <c r="E92" s="106">
        <v>5.7111697510563442E-3</v>
      </c>
      <c r="F92" s="89">
        <v>3343774.3543768981</v>
      </c>
      <c r="G92" s="89">
        <v>3416674.5158273107</v>
      </c>
      <c r="H92" s="89">
        <v>-72900.16145041259</v>
      </c>
      <c r="I92" s="89">
        <v>-236894.2345122681</v>
      </c>
      <c r="J92" s="89">
        <v>-309794.39596268069</v>
      </c>
      <c r="K92" s="89">
        <v>176012.48978589551</v>
      </c>
      <c r="L92" s="140">
        <v>1.6288098770673653E-4</v>
      </c>
      <c r="M92" s="23">
        <v>627607.31532579963</v>
      </c>
      <c r="N92" s="106">
        <v>0.61886097848803079</v>
      </c>
      <c r="O92" s="23">
        <v>302020.62</v>
      </c>
      <c r="P92" s="106">
        <f>O92/'2020 Kunta'!T92-1</f>
        <v>2.2088013705873655E-2</v>
      </c>
    </row>
    <row r="93" spans="1:16" ht="15" customHeight="1">
      <c r="A93" s="24">
        <v>1</v>
      </c>
      <c r="B93" s="25" t="s">
        <v>1330</v>
      </c>
      <c r="C93" s="93" t="s">
        <v>105</v>
      </c>
      <c r="D93" s="89">
        <v>30178047.73</v>
      </c>
      <c r="E93" s="106">
        <v>5.3211364786537096E-2</v>
      </c>
      <c r="F93" s="89">
        <v>29512335.787100978</v>
      </c>
      <c r="G93" s="89">
        <v>29666199.590318561</v>
      </c>
      <c r="H93" s="89">
        <v>-153863.8032175824</v>
      </c>
      <c r="I93" s="89">
        <v>-2090841.5024485432</v>
      </c>
      <c r="J93" s="89">
        <v>-2244705.3056661254</v>
      </c>
      <c r="K93" s="89">
        <v>1553495.8854162921</v>
      </c>
      <c r="L93" s="140">
        <v>1.4367448451860383E-3</v>
      </c>
      <c r="M93" s="23">
        <v>2180363.1900739768</v>
      </c>
      <c r="N93" s="106">
        <v>0.44924781959756199</v>
      </c>
      <c r="O93" s="23">
        <v>2337926.91</v>
      </c>
      <c r="P93" s="106">
        <f>O93/'2020 Kunta'!T93-1</f>
        <v>2.4222031186818649E-2</v>
      </c>
    </row>
    <row r="94" spans="1:16" ht="15" customHeight="1">
      <c r="A94" s="24">
        <v>13</v>
      </c>
      <c r="B94" s="25" t="s">
        <v>1331</v>
      </c>
      <c r="C94" s="93" t="s">
        <v>106</v>
      </c>
      <c r="D94" s="89">
        <v>10587533.35</v>
      </c>
      <c r="E94" s="106">
        <v>2.0689573254885074E-2</v>
      </c>
      <c r="F94" s="89">
        <v>10353977.904001746</v>
      </c>
      <c r="G94" s="89">
        <v>10278895.639371332</v>
      </c>
      <c r="H94" s="89">
        <v>75082.264630414546</v>
      </c>
      <c r="I94" s="89">
        <v>-733541.62385831901</v>
      </c>
      <c r="J94" s="89">
        <v>-658459.35922790447</v>
      </c>
      <c r="K94" s="89">
        <v>545021.65425307222</v>
      </c>
      <c r="L94" s="140">
        <v>5.0436491128268168E-4</v>
      </c>
      <c r="M94" s="23">
        <v>2571496.9881411334</v>
      </c>
      <c r="N94" s="106">
        <v>0.4108639178729292</v>
      </c>
      <c r="O94" s="23">
        <v>1239575.53</v>
      </c>
      <c r="P94" s="106">
        <f>O94/'2020 Kunta'!T94-1</f>
        <v>0.10101428102157217</v>
      </c>
    </row>
    <row r="95" spans="1:16" ht="15" customHeight="1">
      <c r="A95" s="24">
        <v>4</v>
      </c>
      <c r="B95" s="25" t="s">
        <v>1332</v>
      </c>
      <c r="C95" s="93" t="s">
        <v>107</v>
      </c>
      <c r="D95" s="89">
        <v>5707496.5899999999</v>
      </c>
      <c r="E95" s="106">
        <v>1.1862212738772193E-2</v>
      </c>
      <c r="F95" s="89">
        <v>5581592.2015513955</v>
      </c>
      <c r="G95" s="89">
        <v>5672931.0254584206</v>
      </c>
      <c r="H95" s="89">
        <v>-91338.823907025158</v>
      </c>
      <c r="I95" s="89">
        <v>-395435.47853801266</v>
      </c>
      <c r="J95" s="89">
        <v>-486774.30244503781</v>
      </c>
      <c r="K95" s="89">
        <v>293808.68331579503</v>
      </c>
      <c r="L95" s="140">
        <v>2.7193932162494425E-4</v>
      </c>
      <c r="M95" s="23">
        <v>1136942.3853482918</v>
      </c>
      <c r="N95" s="106">
        <v>0.40683899810744739</v>
      </c>
      <c r="O95" s="23">
        <v>735540.09</v>
      </c>
      <c r="P95" s="106">
        <f>O95/'2020 Kunta'!T95-1</f>
        <v>1.1796644498454523E-2</v>
      </c>
    </row>
    <row r="96" spans="1:16" ht="15" customHeight="1">
      <c r="A96" s="24">
        <v>15</v>
      </c>
      <c r="B96" s="25" t="s">
        <v>1333</v>
      </c>
      <c r="C96" s="93" t="s">
        <v>108</v>
      </c>
      <c r="D96" s="89">
        <v>5029259.0199999996</v>
      </c>
      <c r="E96" s="106">
        <v>1.7214342509415781E-2</v>
      </c>
      <c r="F96" s="89">
        <v>4918316.1974721402</v>
      </c>
      <c r="G96" s="89">
        <v>5156317.5757213989</v>
      </c>
      <c r="H96" s="89">
        <v>-238001.37824925873</v>
      </c>
      <c r="I96" s="89">
        <v>-348444.78939326294</v>
      </c>
      <c r="J96" s="89">
        <v>-586446.16764252167</v>
      </c>
      <c r="K96" s="89">
        <v>258894.58669309263</v>
      </c>
      <c r="L96" s="140">
        <v>2.3886495151405243E-4</v>
      </c>
      <c r="M96" s="23">
        <v>1421592.288604151</v>
      </c>
      <c r="N96" s="106">
        <v>0.48633071352127244</v>
      </c>
      <c r="O96" s="23">
        <v>852816.77</v>
      </c>
      <c r="P96" s="106">
        <f>O96/'2020 Kunta'!T96-1</f>
        <v>0.16316200081206955</v>
      </c>
    </row>
    <row r="97" spans="1:16" ht="15" customHeight="1">
      <c r="A97" s="24">
        <v>14</v>
      </c>
      <c r="B97" s="25" t="s">
        <v>1334</v>
      </c>
      <c r="C97" s="93" t="s">
        <v>109</v>
      </c>
      <c r="D97" s="89">
        <v>39896564.57</v>
      </c>
      <c r="E97" s="106">
        <v>2.5482427121857887E-2</v>
      </c>
      <c r="F97" s="89">
        <v>39016467.230618827</v>
      </c>
      <c r="G97" s="89">
        <v>38908178.776469074</v>
      </c>
      <c r="H97" s="89">
        <v>108288.45414975286</v>
      </c>
      <c r="I97" s="89">
        <v>-2764174.5998416217</v>
      </c>
      <c r="J97" s="89">
        <v>-2655886.1456918688</v>
      </c>
      <c r="K97" s="89">
        <v>2053782.5858140895</v>
      </c>
      <c r="L97" s="140">
        <v>1.9003784996413113E-3</v>
      </c>
      <c r="M97" s="23">
        <v>7014951.1931096725</v>
      </c>
      <c r="N97" s="106">
        <v>0.50266232753030238</v>
      </c>
      <c r="O97" s="23">
        <v>3761896.96</v>
      </c>
      <c r="P97" s="106">
        <f>O97/'2020 Kunta'!T97-1</f>
        <v>3.7662956163282191E-2</v>
      </c>
    </row>
    <row r="98" spans="1:16" ht="15" customHeight="1">
      <c r="A98" s="24">
        <v>14</v>
      </c>
      <c r="B98" s="25" t="s">
        <v>1335</v>
      </c>
      <c r="C98" s="93" t="s">
        <v>110</v>
      </c>
      <c r="D98" s="89">
        <v>48571706.539999999</v>
      </c>
      <c r="E98" s="106">
        <v>3.0963304852215545E-2</v>
      </c>
      <c r="F98" s="89">
        <v>47500240.107845053</v>
      </c>
      <c r="G98" s="89">
        <v>47133484.806235224</v>
      </c>
      <c r="H98" s="89">
        <v>366755.30160982907</v>
      </c>
      <c r="I98" s="89">
        <v>-3365219.0091019957</v>
      </c>
      <c r="J98" s="89">
        <v>-2998463.7074921667</v>
      </c>
      <c r="K98" s="89">
        <v>2500358.7684874274</v>
      </c>
      <c r="L98" s="140">
        <v>2.3135925285718215E-3</v>
      </c>
      <c r="M98" s="23">
        <v>5587515.5397245418</v>
      </c>
      <c r="N98" s="106">
        <v>0.37608719656633216</v>
      </c>
      <c r="O98" s="23">
        <v>4094749.77</v>
      </c>
      <c r="P98" s="106">
        <f>O98/'2020 Kunta'!T98-1</f>
        <v>8.4750650841114439E-3</v>
      </c>
    </row>
    <row r="99" spans="1:16" ht="15" customHeight="1">
      <c r="A99" s="24">
        <v>1</v>
      </c>
      <c r="B99" s="25" t="s">
        <v>1336</v>
      </c>
      <c r="C99" s="93" t="s">
        <v>111</v>
      </c>
      <c r="D99" s="89">
        <v>73115145.769999996</v>
      </c>
      <c r="E99" s="106">
        <v>0.14200382654941213</v>
      </c>
      <c r="F99" s="89">
        <v>71502263.910266399</v>
      </c>
      <c r="G99" s="89">
        <v>67587607.42241551</v>
      </c>
      <c r="H99" s="89">
        <v>3914656.4878508896</v>
      </c>
      <c r="I99" s="89">
        <v>-5065674.9767653393</v>
      </c>
      <c r="J99" s="89">
        <v>-1151018.4889144497</v>
      </c>
      <c r="K99" s="89">
        <v>3763798.0803640084</v>
      </c>
      <c r="L99" s="140">
        <v>3.4924963243323608E-3</v>
      </c>
      <c r="M99" s="23">
        <v>2328453.5971031804</v>
      </c>
      <c r="N99" s="106">
        <v>0.90629453444131403</v>
      </c>
      <c r="O99" s="23">
        <v>4738449.34</v>
      </c>
      <c r="P99" s="106">
        <f>O99/'2020 Kunta'!T99-1</f>
        <v>5.0475497459312457E-3</v>
      </c>
    </row>
    <row r="100" spans="1:16" ht="15" customHeight="1">
      <c r="A100" s="24">
        <v>16</v>
      </c>
      <c r="B100" s="25" t="s">
        <v>1337</v>
      </c>
      <c r="C100" s="93" t="s">
        <v>112</v>
      </c>
      <c r="D100" s="89">
        <v>13268369.48</v>
      </c>
      <c r="E100" s="106">
        <v>3.7294565439411675E-2</v>
      </c>
      <c r="F100" s="89">
        <v>12975676.191664716</v>
      </c>
      <c r="G100" s="89">
        <v>12865882.269400347</v>
      </c>
      <c r="H100" s="89">
        <v>109793.9222643692</v>
      </c>
      <c r="I100" s="89">
        <v>-919279.39894624846</v>
      </c>
      <c r="J100" s="89">
        <v>-809485.47668187926</v>
      </c>
      <c r="K100" s="89">
        <v>683024.87880527682</v>
      </c>
      <c r="L100" s="140">
        <v>6.3208832675527122E-4</v>
      </c>
      <c r="M100" s="23">
        <v>1217311.9593794465</v>
      </c>
      <c r="N100" s="106">
        <v>0.35083934718768717</v>
      </c>
      <c r="O100" s="23">
        <v>1153694.98</v>
      </c>
      <c r="P100" s="106">
        <f>O100/'2020 Kunta'!T100-1</f>
        <v>0.21343988174899597</v>
      </c>
    </row>
    <row r="101" spans="1:16" ht="15" customHeight="1">
      <c r="A101" s="24">
        <v>11</v>
      </c>
      <c r="B101" s="25" t="s">
        <v>1338</v>
      </c>
      <c r="C101" s="93" t="s">
        <v>113</v>
      </c>
      <c r="D101" s="89">
        <v>6023537.9199999999</v>
      </c>
      <c r="E101" s="106">
        <v>3.4131796514826451E-2</v>
      </c>
      <c r="F101" s="89">
        <v>5890661.8251735326</v>
      </c>
      <c r="G101" s="89">
        <v>5777229.6618807791</v>
      </c>
      <c r="H101" s="89">
        <v>113432.16329275351</v>
      </c>
      <c r="I101" s="89">
        <v>-417331.93569670891</v>
      </c>
      <c r="J101" s="89">
        <v>-303899.7724039554</v>
      </c>
      <c r="K101" s="89">
        <v>310077.75778241205</v>
      </c>
      <c r="L101" s="140">
        <v>2.8692860548257639E-4</v>
      </c>
      <c r="M101" s="23">
        <v>1989409.7199616372</v>
      </c>
      <c r="N101" s="106">
        <v>0.40404347107743965</v>
      </c>
      <c r="O101" s="23">
        <v>510572.04</v>
      </c>
      <c r="P101" s="106">
        <f>O101/'2020 Kunta'!T101-1</f>
        <v>5.0051050205175418E-3</v>
      </c>
    </row>
    <row r="102" spans="1:16" ht="15" customHeight="1">
      <c r="A102" s="24">
        <v>19</v>
      </c>
      <c r="B102" s="25" t="s">
        <v>1339</v>
      </c>
      <c r="C102" s="93" t="s">
        <v>114</v>
      </c>
      <c r="D102" s="89">
        <v>77344633.849999994</v>
      </c>
      <c r="E102" s="106">
        <v>1.3096264475183084E-2</v>
      </c>
      <c r="F102" s="89">
        <v>75638451.696211711</v>
      </c>
      <c r="G102" s="89">
        <v>76420920.308355793</v>
      </c>
      <c r="H102" s="89">
        <v>-782468.61214408278</v>
      </c>
      <c r="I102" s="89">
        <v>-5358708.8168233354</v>
      </c>
      <c r="J102" s="89">
        <v>-6141177.4289674181</v>
      </c>
      <c r="K102" s="89">
        <v>3981522.3144987929</v>
      </c>
      <c r="L102" s="140">
        <v>3.6861765084594397E-3</v>
      </c>
      <c r="M102" s="23">
        <v>9829482.8619233258</v>
      </c>
      <c r="N102" s="106">
        <v>0.40136629701272297</v>
      </c>
      <c r="O102" s="23">
        <v>7372526.0199999996</v>
      </c>
      <c r="P102" s="106">
        <f>O102/'2020 Kunta'!T102-1</f>
        <v>9.712767452684945E-2</v>
      </c>
    </row>
    <row r="103" spans="1:16" ht="15" customHeight="1">
      <c r="A103" s="24">
        <v>19</v>
      </c>
      <c r="B103" s="25" t="s">
        <v>1340</v>
      </c>
      <c r="C103" s="93" t="s">
        <v>115</v>
      </c>
      <c r="D103" s="89">
        <v>32349611.41</v>
      </c>
      <c r="E103" s="106">
        <v>1.8912930569835229E-2</v>
      </c>
      <c r="F103" s="89">
        <v>31635995.908544909</v>
      </c>
      <c r="G103" s="89">
        <v>31816850.319068637</v>
      </c>
      <c r="H103" s="89">
        <v>-180854.41052372754</v>
      </c>
      <c r="I103" s="89">
        <v>-2241295.087384731</v>
      </c>
      <c r="J103" s="89">
        <v>-2422149.4979084586</v>
      </c>
      <c r="K103" s="89">
        <v>1665282.9457318555</v>
      </c>
      <c r="L103" s="140">
        <v>1.540918522699682E-3</v>
      </c>
      <c r="M103" s="23">
        <v>2467663.9478765875</v>
      </c>
      <c r="N103" s="106">
        <v>0.4817242137866351</v>
      </c>
      <c r="O103" s="23">
        <v>3987228.73</v>
      </c>
      <c r="P103" s="106">
        <f>O103/'2020 Kunta'!T103-1</f>
        <v>2.2369486777908065E-2</v>
      </c>
    </row>
    <row r="104" spans="1:16" ht="15" customHeight="1">
      <c r="A104" s="24">
        <v>17</v>
      </c>
      <c r="B104" s="25" t="s">
        <v>1341</v>
      </c>
      <c r="C104" s="93" t="s">
        <v>116</v>
      </c>
      <c r="D104" s="89">
        <v>72222959.189999998</v>
      </c>
      <c r="E104" s="106">
        <v>6.4943952904262803E-2</v>
      </c>
      <c r="F104" s="89">
        <v>70629758.499403432</v>
      </c>
      <c r="G104" s="89">
        <v>70376786.933051378</v>
      </c>
      <c r="H104" s="89">
        <v>252971.56635205448</v>
      </c>
      <c r="I104" s="89">
        <v>-5003861.1461928189</v>
      </c>
      <c r="J104" s="89">
        <v>-4750889.5798407644</v>
      </c>
      <c r="K104" s="89">
        <v>3717870.3850586615</v>
      </c>
      <c r="L104" s="140">
        <v>3.4401281521718786E-3</v>
      </c>
      <c r="M104" s="23">
        <v>5979029.0452033486</v>
      </c>
      <c r="N104" s="106">
        <v>0.29956293812105717</v>
      </c>
      <c r="O104" s="23">
        <v>4626267.09</v>
      </c>
      <c r="P104" s="106">
        <f>O104/'2020 Kunta'!T104-1</f>
        <v>0.14604733863919317</v>
      </c>
    </row>
    <row r="105" spans="1:16" ht="15" customHeight="1">
      <c r="A105" s="24">
        <v>1</v>
      </c>
      <c r="B105" s="25" t="s">
        <v>1342</v>
      </c>
      <c r="C105" s="93" t="s">
        <v>117</v>
      </c>
      <c r="D105" s="89">
        <v>148788619.80000001</v>
      </c>
      <c r="E105" s="106">
        <v>3.4542612826252261E-2</v>
      </c>
      <c r="F105" s="89">
        <v>145506420.69770831</v>
      </c>
      <c r="G105" s="89">
        <v>147211850.41533831</v>
      </c>
      <c r="H105" s="89">
        <v>-1705429.7176299989</v>
      </c>
      <c r="I105" s="89">
        <v>-10308599.951633686</v>
      </c>
      <c r="J105" s="89">
        <v>-12014029.669263685</v>
      </c>
      <c r="K105" s="89">
        <v>7659292.9643454133</v>
      </c>
      <c r="L105" s="140">
        <v>7.0882571099789796E-3</v>
      </c>
      <c r="M105" s="23">
        <v>12536598.949430486</v>
      </c>
      <c r="N105" s="106">
        <v>0.45040910257672162</v>
      </c>
      <c r="O105" s="23">
        <v>14060046.140000001</v>
      </c>
      <c r="P105" s="106">
        <f>O105/'2020 Kunta'!T105-1</f>
        <v>0.25541829772253855</v>
      </c>
    </row>
    <row r="106" spans="1:16" ht="15" customHeight="1">
      <c r="A106" s="24">
        <v>13</v>
      </c>
      <c r="B106" s="25" t="s">
        <v>1343</v>
      </c>
      <c r="C106" s="93" t="s">
        <v>118</v>
      </c>
      <c r="D106" s="89">
        <v>31086631.68</v>
      </c>
      <c r="E106" s="106">
        <v>2.9337979979030093E-2</v>
      </c>
      <c r="F106" s="89">
        <v>30400876.850561298</v>
      </c>
      <c r="G106" s="89">
        <v>30239486.063069191</v>
      </c>
      <c r="H106" s="89">
        <v>161390.7874921076</v>
      </c>
      <c r="I106" s="89">
        <v>-2153791.4006034904</v>
      </c>
      <c r="J106" s="89">
        <v>-1992400.6131113828</v>
      </c>
      <c r="K106" s="89">
        <v>1600267.6792880716</v>
      </c>
      <c r="L106" s="140">
        <v>1.4814807395111703E-3</v>
      </c>
      <c r="M106" s="23">
        <v>4997130.5193487462</v>
      </c>
      <c r="N106" s="106">
        <v>0.38630323832143509</v>
      </c>
      <c r="O106" s="23">
        <v>2870232.04</v>
      </c>
      <c r="P106" s="106">
        <f>O106/'2020 Kunta'!T106-1</f>
        <v>0.1800566178283185</v>
      </c>
    </row>
    <row r="107" spans="1:16" ht="15" customHeight="1">
      <c r="A107" s="24">
        <v>6</v>
      </c>
      <c r="B107" s="25" t="s">
        <v>1344</v>
      </c>
      <c r="C107" s="93" t="s">
        <v>119</v>
      </c>
      <c r="D107" s="89">
        <v>4838766.74</v>
      </c>
      <c r="E107" s="106">
        <v>2.5393382187938185E-2</v>
      </c>
      <c r="F107" s="89">
        <v>4732026.0774978874</v>
      </c>
      <c r="G107" s="89">
        <v>4673064.012114156</v>
      </c>
      <c r="H107" s="89">
        <v>58962.065383731388</v>
      </c>
      <c r="I107" s="89">
        <v>-335246.81288784085</v>
      </c>
      <c r="J107" s="89">
        <v>-276284.74750410946</v>
      </c>
      <c r="K107" s="89">
        <v>249088.48605228201</v>
      </c>
      <c r="L107" s="140">
        <v>2.3055681907059651E-4</v>
      </c>
      <c r="M107" s="23">
        <v>1307085.179410754</v>
      </c>
      <c r="N107" s="106">
        <v>0.41617111442055377</v>
      </c>
      <c r="O107" s="23">
        <v>549059.96</v>
      </c>
      <c r="P107" s="106">
        <f>O107/'2020 Kunta'!T107-1</f>
        <v>8.863895070797323E-3</v>
      </c>
    </row>
    <row r="108" spans="1:16" ht="15" customHeight="1">
      <c r="A108" s="24">
        <v>13</v>
      </c>
      <c r="B108" s="25" t="s">
        <v>1345</v>
      </c>
      <c r="C108" s="93" t="s">
        <v>120</v>
      </c>
      <c r="D108" s="89">
        <v>3961746.48</v>
      </c>
      <c r="E108" s="106">
        <v>2.7460261780120288E-2</v>
      </c>
      <c r="F108" s="89">
        <v>3874352.425551198</v>
      </c>
      <c r="G108" s="89">
        <v>3943677.4041738589</v>
      </c>
      <c r="H108" s="89">
        <v>-69324.978622660972</v>
      </c>
      <c r="I108" s="89">
        <v>-274483.75841519114</v>
      </c>
      <c r="J108" s="89">
        <v>-343808.73703785212</v>
      </c>
      <c r="K108" s="89">
        <v>203941.51771535017</v>
      </c>
      <c r="L108" s="140">
        <v>1.8855204180533906E-4</v>
      </c>
      <c r="M108" s="23">
        <v>1187308.2991304419</v>
      </c>
      <c r="N108" s="106">
        <v>0.42134619716198984</v>
      </c>
      <c r="O108" s="23">
        <v>450853</v>
      </c>
      <c r="P108" s="106">
        <f>O108/'2020 Kunta'!T108-1</f>
        <v>1.8877895330693395E-2</v>
      </c>
    </row>
    <row r="109" spans="1:16" ht="15" customHeight="1">
      <c r="A109" s="24">
        <v>1</v>
      </c>
      <c r="B109" s="25" t="s">
        <v>1346</v>
      </c>
      <c r="C109" s="93" t="s">
        <v>121</v>
      </c>
      <c r="D109" s="89">
        <v>192618796.47999999</v>
      </c>
      <c r="E109" s="106">
        <v>5.6896498095100778E-2</v>
      </c>
      <c r="F109" s="89">
        <v>188369726.61335981</v>
      </c>
      <c r="G109" s="89">
        <v>187158685.76826361</v>
      </c>
      <c r="H109" s="89">
        <v>1211040.8450962007</v>
      </c>
      <c r="I109" s="89">
        <v>-13345309.061583664</v>
      </c>
      <c r="J109" s="89">
        <v>-12134268.216487464</v>
      </c>
      <c r="K109" s="89">
        <v>9915568.7757777348</v>
      </c>
      <c r="L109" s="140">
        <v>9.1763585776045917E-3</v>
      </c>
      <c r="M109" s="23">
        <v>9197657.4714851044</v>
      </c>
      <c r="N109" s="106">
        <v>0.3075676359924715</v>
      </c>
      <c r="O109" s="23">
        <v>12623358.51</v>
      </c>
      <c r="P109" s="106">
        <f>O109/'2020 Kunta'!T109-1</f>
        <v>4.197444761280722E-2</v>
      </c>
    </row>
    <row r="110" spans="1:16" ht="15" customHeight="1">
      <c r="A110" s="24">
        <v>12</v>
      </c>
      <c r="B110" s="25" t="s">
        <v>1347</v>
      </c>
      <c r="C110" s="93" t="s">
        <v>122</v>
      </c>
      <c r="D110" s="89">
        <v>27128021.32</v>
      </c>
      <c r="E110" s="106">
        <v>-7.1811902675330552E-3</v>
      </c>
      <c r="F110" s="89">
        <v>26529591.36384381</v>
      </c>
      <c r="G110" s="89">
        <v>26825312.974392779</v>
      </c>
      <c r="H110" s="89">
        <v>-295721.61054896936</v>
      </c>
      <c r="I110" s="89">
        <v>-1879524.9236344458</v>
      </c>
      <c r="J110" s="89">
        <v>-2175246.5341834151</v>
      </c>
      <c r="K110" s="89">
        <v>1396487.6017546628</v>
      </c>
      <c r="L110" s="140">
        <v>1.2921090474680467E-3</v>
      </c>
      <c r="M110" s="23">
        <v>4108784.5443049567</v>
      </c>
      <c r="N110" s="106">
        <v>0.42068869031647282</v>
      </c>
      <c r="O110" s="23">
        <v>2900879.27</v>
      </c>
      <c r="P110" s="106">
        <f>O110/'2020 Kunta'!T110-1</f>
        <v>1.4824008847114767E-2</v>
      </c>
    </row>
    <row r="111" spans="1:16" ht="15" customHeight="1">
      <c r="A111" s="24">
        <v>19</v>
      </c>
      <c r="B111" s="25" t="s">
        <v>1348</v>
      </c>
      <c r="C111" s="93" t="s">
        <v>123</v>
      </c>
      <c r="D111" s="89">
        <v>21570886.739999998</v>
      </c>
      <c r="E111" s="106">
        <v>2.1114725513507349E-2</v>
      </c>
      <c r="F111" s="89">
        <v>21095044.265025549</v>
      </c>
      <c r="G111" s="89">
        <v>21405592.452039737</v>
      </c>
      <c r="H111" s="89">
        <v>-310548.18701418862</v>
      </c>
      <c r="I111" s="89">
        <v>-1494507.0550661811</v>
      </c>
      <c r="J111" s="89">
        <v>-1805055.2420803697</v>
      </c>
      <c r="K111" s="89">
        <v>1110419.2058805141</v>
      </c>
      <c r="L111" s="140">
        <v>1.0269934929144713E-3</v>
      </c>
      <c r="M111" s="23">
        <v>3935806.6875971425</v>
      </c>
      <c r="N111" s="106">
        <v>0.26269631632548651</v>
      </c>
      <c r="O111" s="23">
        <v>7863985.8099999996</v>
      </c>
      <c r="P111" s="106">
        <f>O111/'2020 Kunta'!T111-1</f>
        <v>4.2196803797956317E-2</v>
      </c>
    </row>
    <row r="112" spans="1:16" ht="15" customHeight="1">
      <c r="A112" s="24">
        <v>11</v>
      </c>
      <c r="B112" s="25" t="s">
        <v>1349</v>
      </c>
      <c r="C112" s="93" t="s">
        <v>124</v>
      </c>
      <c r="D112" s="89">
        <v>21435973.09</v>
      </c>
      <c r="E112" s="106">
        <v>1.1231128368938581E-2</v>
      </c>
      <c r="F112" s="89">
        <v>20963106.739553839</v>
      </c>
      <c r="G112" s="89">
        <v>21094869.644784801</v>
      </c>
      <c r="H112" s="89">
        <v>-131762.90523096174</v>
      </c>
      <c r="I112" s="89">
        <v>-1485159.7619214891</v>
      </c>
      <c r="J112" s="89">
        <v>-1616922.6671524509</v>
      </c>
      <c r="K112" s="89">
        <v>1103474.1641721618</v>
      </c>
      <c r="L112" s="140">
        <v>1.0213300479999894E-3</v>
      </c>
      <c r="M112" s="23">
        <v>3744467.3805567375</v>
      </c>
      <c r="N112" s="106">
        <v>0.42801993122578175</v>
      </c>
      <c r="O112" s="23">
        <v>1716701.57</v>
      </c>
      <c r="P112" s="106">
        <f>O112/'2020 Kunta'!T112-1</f>
        <v>6.3140624825792635E-3</v>
      </c>
    </row>
    <row r="113" spans="1:16" ht="15" customHeight="1">
      <c r="A113" s="24">
        <v>13</v>
      </c>
      <c r="B113" s="25" t="s">
        <v>1350</v>
      </c>
      <c r="C113" s="93" t="s">
        <v>125</v>
      </c>
      <c r="D113" s="89">
        <v>2859668.73</v>
      </c>
      <c r="E113" s="106">
        <v>5.2599704186691687E-2</v>
      </c>
      <c r="F113" s="89">
        <v>2796585.9340773397</v>
      </c>
      <c r="G113" s="89">
        <v>2780716.9301844137</v>
      </c>
      <c r="H113" s="89">
        <v>15869.003892926034</v>
      </c>
      <c r="I113" s="89">
        <v>-198127.92787104246</v>
      </c>
      <c r="J113" s="89">
        <v>-182258.92397811642</v>
      </c>
      <c r="K113" s="89">
        <v>147209.1119165525</v>
      </c>
      <c r="L113" s="140">
        <v>1.3622650061689541E-4</v>
      </c>
      <c r="M113" s="23">
        <v>1229338.0705871622</v>
      </c>
      <c r="N113" s="106">
        <v>0.38188877802741605</v>
      </c>
      <c r="O113" s="23">
        <v>526106.82999999996</v>
      </c>
      <c r="P113" s="106">
        <f>O113/'2020 Kunta'!T113-1</f>
        <v>3.4691734896892701E-2</v>
      </c>
    </row>
    <row r="114" spans="1:16" ht="15" customHeight="1">
      <c r="A114" s="24">
        <v>4</v>
      </c>
      <c r="B114" s="25" t="s">
        <v>1351</v>
      </c>
      <c r="C114" s="93" t="s">
        <v>126</v>
      </c>
      <c r="D114" s="89">
        <v>22964508.170000002</v>
      </c>
      <c r="E114" s="106">
        <v>1.1993438022625202E-2</v>
      </c>
      <c r="F114" s="89">
        <v>22457923.135462672</v>
      </c>
      <c r="G114" s="89">
        <v>22722346.577119082</v>
      </c>
      <c r="H114" s="89">
        <v>-264423.44165641069</v>
      </c>
      <c r="I114" s="89">
        <v>-1591062.059240591</v>
      </c>
      <c r="J114" s="89">
        <v>-1855485.5008970017</v>
      </c>
      <c r="K114" s="89">
        <v>1182159.6039573837</v>
      </c>
      <c r="L114" s="140">
        <v>1.0939948768719707E-3</v>
      </c>
      <c r="M114" s="23">
        <v>2146094.9994302411</v>
      </c>
      <c r="N114" s="106">
        <v>0.42167692671588575</v>
      </c>
      <c r="O114" s="23">
        <v>2696711.55</v>
      </c>
      <c r="P114" s="106">
        <f>O114/'2020 Kunta'!T114-1</f>
        <v>2.7105740283034585E-2</v>
      </c>
    </row>
    <row r="115" spans="1:16" ht="15" customHeight="1">
      <c r="A115" s="24">
        <v>16</v>
      </c>
      <c r="B115" s="25" t="s">
        <v>1352</v>
      </c>
      <c r="C115" s="93" t="s">
        <v>127</v>
      </c>
      <c r="D115" s="89">
        <v>173423260.08000001</v>
      </c>
      <c r="E115" s="106">
        <v>3.8871429935311008E-2</v>
      </c>
      <c r="F115" s="89">
        <v>169597633.70268565</v>
      </c>
      <c r="G115" s="89">
        <v>169598751.30225408</v>
      </c>
      <c r="H115" s="89">
        <v>-1117.599568426609</v>
      </c>
      <c r="I115" s="89">
        <v>-12015374.649458535</v>
      </c>
      <c r="J115" s="89">
        <v>-12016492.249026962</v>
      </c>
      <c r="K115" s="89">
        <v>8927427.0946936272</v>
      </c>
      <c r="L115" s="140">
        <v>8.2623838383401697E-3</v>
      </c>
      <c r="M115" s="23">
        <v>27118310.72837225</v>
      </c>
      <c r="N115" s="106">
        <v>0.19962793249816846</v>
      </c>
      <c r="O115" s="23">
        <v>15529848.42</v>
      </c>
      <c r="P115" s="106">
        <f>O115/'2020 Kunta'!T115-1</f>
        <v>-3.3546844937015985E-2</v>
      </c>
    </row>
    <row r="116" spans="1:16" ht="15" customHeight="1">
      <c r="A116" s="24">
        <v>19</v>
      </c>
      <c r="B116" s="25" t="s">
        <v>1353</v>
      </c>
      <c r="C116" s="93" t="s">
        <v>128</v>
      </c>
      <c r="D116" s="89">
        <v>11538375.67</v>
      </c>
      <c r="E116" s="106">
        <v>6.2859792590373775E-2</v>
      </c>
      <c r="F116" s="89">
        <v>11283845.139930667</v>
      </c>
      <c r="G116" s="89">
        <v>11227193.033577535</v>
      </c>
      <c r="H116" s="89">
        <v>56652.106353132054</v>
      </c>
      <c r="I116" s="89">
        <v>-799419.33081694797</v>
      </c>
      <c r="J116" s="89">
        <v>-742767.22446381592</v>
      </c>
      <c r="K116" s="89">
        <v>593968.81097491889</v>
      </c>
      <c r="L116" s="140">
        <v>5.4959641120128316E-4</v>
      </c>
      <c r="M116" s="23">
        <v>1653399.3082336397</v>
      </c>
      <c r="N116" s="106">
        <v>0.48612711695900068</v>
      </c>
      <c r="O116" s="23">
        <v>3904471.61</v>
      </c>
      <c r="P116" s="106">
        <f>O116/'2020 Kunta'!T116-1</f>
        <v>3.9566718860067018E-2</v>
      </c>
    </row>
    <row r="117" spans="1:16" ht="15" customHeight="1">
      <c r="A117" s="24">
        <v>13</v>
      </c>
      <c r="B117" s="25" t="s">
        <v>1354</v>
      </c>
      <c r="C117" s="93" t="s">
        <v>129</v>
      </c>
      <c r="D117" s="89">
        <v>7503402.3600000003</v>
      </c>
      <c r="E117" s="106">
        <v>3.9891040119704124E-2</v>
      </c>
      <c r="F117" s="89">
        <v>7337881.2299348805</v>
      </c>
      <c r="G117" s="89">
        <v>7220858.8807362299</v>
      </c>
      <c r="H117" s="89">
        <v>117022.34919865057</v>
      </c>
      <c r="I117" s="89">
        <v>-519862.15954793128</v>
      </c>
      <c r="J117" s="89">
        <v>-402839.81034928071</v>
      </c>
      <c r="K117" s="89">
        <v>386257.74593414681</v>
      </c>
      <c r="L117" s="140">
        <v>3.5734900949889779E-4</v>
      </c>
      <c r="M117" s="23">
        <v>1491784.2845361312</v>
      </c>
      <c r="N117" s="106">
        <v>0.3488714547522469</v>
      </c>
      <c r="O117" s="23">
        <v>824735.8</v>
      </c>
      <c r="P117" s="106">
        <f>O117/'2020 Kunta'!T117-1</f>
        <v>2.9416621584577696E-2</v>
      </c>
    </row>
    <row r="118" spans="1:16" ht="15" customHeight="1">
      <c r="A118" s="24">
        <v>12</v>
      </c>
      <c r="B118" s="25" t="s">
        <v>1355</v>
      </c>
      <c r="C118" s="93" t="s">
        <v>130</v>
      </c>
      <c r="D118" s="89">
        <v>51743761.18</v>
      </c>
      <c r="E118" s="106">
        <v>5.1870977014546016E-2</v>
      </c>
      <c r="F118" s="89">
        <v>50602320.882197112</v>
      </c>
      <c r="G118" s="89">
        <v>49988331.396654502</v>
      </c>
      <c r="H118" s="89">
        <v>613989.48554261029</v>
      </c>
      <c r="I118" s="89">
        <v>-3584990.1337514319</v>
      </c>
      <c r="J118" s="89">
        <v>-2971000.6482088217</v>
      </c>
      <c r="K118" s="89">
        <v>2663648.782329408</v>
      </c>
      <c r="L118" s="140">
        <v>2.4647605653668136E-3</v>
      </c>
      <c r="M118" s="23">
        <v>3699829.0159559222</v>
      </c>
      <c r="N118" s="106">
        <v>0.3416896598366661</v>
      </c>
      <c r="O118" s="23">
        <v>3052464.25</v>
      </c>
      <c r="P118" s="106">
        <f>O118/'2020 Kunta'!T118-1</f>
        <v>3.4434219193298699E-2</v>
      </c>
    </row>
    <row r="119" spans="1:16" ht="15" customHeight="1">
      <c r="A119" s="24">
        <v>15</v>
      </c>
      <c r="B119" s="25" t="s">
        <v>1356</v>
      </c>
      <c r="C119" s="93" t="s">
        <v>131</v>
      </c>
      <c r="D119" s="89">
        <v>5950932.7199999997</v>
      </c>
      <c r="E119" s="106">
        <v>3.4298150684066719E-2</v>
      </c>
      <c r="F119" s="89">
        <v>5819658.2578963982</v>
      </c>
      <c r="G119" s="89">
        <v>5804131.8029376408</v>
      </c>
      <c r="H119" s="89">
        <v>15526.454958757386</v>
      </c>
      <c r="I119" s="89">
        <v>-412301.59156007791</v>
      </c>
      <c r="J119" s="89">
        <v>-396775.13660132053</v>
      </c>
      <c r="K119" s="89">
        <v>306340.21052723622</v>
      </c>
      <c r="L119" s="140">
        <v>2.8350231122922066E-4</v>
      </c>
      <c r="M119" s="23">
        <v>988938.43676116318</v>
      </c>
      <c r="N119" s="106">
        <v>0.34066647625023871</v>
      </c>
      <c r="O119" s="23">
        <v>796383.47</v>
      </c>
      <c r="P119" s="106">
        <f>O119/'2020 Kunta'!T119-1</f>
        <v>0.10724700980098012</v>
      </c>
    </row>
    <row r="120" spans="1:16" ht="15" customHeight="1">
      <c r="A120" s="24">
        <v>2</v>
      </c>
      <c r="B120" s="25" t="s">
        <v>1357</v>
      </c>
      <c r="C120" s="93" t="s">
        <v>132</v>
      </c>
      <c r="D120" s="89">
        <v>6406091.8799999999</v>
      </c>
      <c r="E120" s="106">
        <v>9.5440461918243624E-3</v>
      </c>
      <c r="F120" s="89">
        <v>6264776.8449791959</v>
      </c>
      <c r="G120" s="89">
        <v>6391640.91029278</v>
      </c>
      <c r="H120" s="89">
        <v>-126864.06531358417</v>
      </c>
      <c r="I120" s="89">
        <v>-443836.62227054912</v>
      </c>
      <c r="J120" s="89">
        <v>-570700.68758413335</v>
      </c>
      <c r="K120" s="89">
        <v>329770.74813509546</v>
      </c>
      <c r="L120" s="140">
        <v>3.0499176006313538E-4</v>
      </c>
      <c r="M120" s="23">
        <v>1126109.5942048859</v>
      </c>
      <c r="N120" s="106">
        <v>0.33774307600300446</v>
      </c>
      <c r="O120" s="23">
        <v>538767.31000000006</v>
      </c>
      <c r="P120" s="106">
        <f>O120/'2020 Kunta'!T120-1</f>
        <v>5.4124826674185167E-2</v>
      </c>
    </row>
    <row r="121" spans="1:16" ht="15" customHeight="1">
      <c r="A121" s="24">
        <v>8</v>
      </c>
      <c r="B121" s="25" t="s">
        <v>1358</v>
      </c>
      <c r="C121" s="93" t="s">
        <v>133</v>
      </c>
      <c r="D121" s="89">
        <v>202456108.84999999</v>
      </c>
      <c r="E121" s="106">
        <v>1.5871610724123242E-2</v>
      </c>
      <c r="F121" s="89">
        <v>197990033.0196431</v>
      </c>
      <c r="G121" s="89">
        <v>200407581.88437667</v>
      </c>
      <c r="H121" s="89">
        <v>-2417548.8647335768</v>
      </c>
      <c r="I121" s="89">
        <v>-14026872.731963161</v>
      </c>
      <c r="J121" s="89">
        <v>-16444421.596696738</v>
      </c>
      <c r="K121" s="89">
        <v>10421970.794459604</v>
      </c>
      <c r="L121" s="140">
        <v>9.6444559936601747E-3</v>
      </c>
      <c r="M121" s="23">
        <v>19401713.145938594</v>
      </c>
      <c r="N121" s="106">
        <v>0.49926845868020986</v>
      </c>
      <c r="O121" s="23">
        <v>16289870.470000001</v>
      </c>
      <c r="P121" s="106">
        <f>O121/'2020 Kunta'!T121-1</f>
        <v>2.9039984370242911E-2</v>
      </c>
    </row>
    <row r="122" spans="1:16" ht="15" customHeight="1">
      <c r="A122" s="24">
        <v>8</v>
      </c>
      <c r="B122" s="25" t="s">
        <v>1359</v>
      </c>
      <c r="C122" s="93" t="s">
        <v>134</v>
      </c>
      <c r="D122" s="89">
        <v>308603927.92000002</v>
      </c>
      <c r="E122" s="106">
        <v>2.1225276400941295E-2</v>
      </c>
      <c r="F122" s="89">
        <v>301796286.74055868</v>
      </c>
      <c r="G122" s="89">
        <v>302966341.31517935</v>
      </c>
      <c r="H122" s="89">
        <v>-1170054.5746206641</v>
      </c>
      <c r="I122" s="89">
        <v>-21381167.731149808</v>
      </c>
      <c r="J122" s="89">
        <v>-22551222.305770472</v>
      </c>
      <c r="K122" s="89">
        <v>15886214.261979563</v>
      </c>
      <c r="L122" s="140">
        <v>1.4701414363907097E-2</v>
      </c>
      <c r="M122" s="23">
        <v>40088907.184165284</v>
      </c>
      <c r="N122" s="106">
        <v>0.30644391202147681</v>
      </c>
      <c r="O122" s="23">
        <v>29403244.760000002</v>
      </c>
      <c r="P122" s="106">
        <f>O122/'2020 Kunta'!T122-1</f>
        <v>2.8476660058891268E-2</v>
      </c>
    </row>
    <row r="123" spans="1:16" ht="15" customHeight="1">
      <c r="A123" s="24">
        <v>15</v>
      </c>
      <c r="B123" s="25" t="s">
        <v>1360</v>
      </c>
      <c r="C123" s="93" t="s">
        <v>135</v>
      </c>
      <c r="D123" s="89">
        <v>21590181.949999999</v>
      </c>
      <c r="E123" s="106">
        <v>1.9632178210903906E-2</v>
      </c>
      <c r="F123" s="89">
        <v>21113913.832788765</v>
      </c>
      <c r="G123" s="89">
        <v>21196004.047682397</v>
      </c>
      <c r="H123" s="89">
        <v>-82090.214893631637</v>
      </c>
      <c r="I123" s="89">
        <v>-1495843.8952165917</v>
      </c>
      <c r="J123" s="89">
        <v>-1577934.1101102233</v>
      </c>
      <c r="K123" s="89">
        <v>1111412.478527288</v>
      </c>
      <c r="L123" s="140">
        <v>1.0290624134167623E-3</v>
      </c>
      <c r="M123" s="23">
        <v>2491353.5610051076</v>
      </c>
      <c r="N123" s="106">
        <v>0.42785812532444867</v>
      </c>
      <c r="O123" s="23">
        <v>3074463.16</v>
      </c>
      <c r="P123" s="106">
        <f>O123/'2020 Kunta'!T123-1</f>
        <v>9.0449939223313125E-2</v>
      </c>
    </row>
    <row r="124" spans="1:16" ht="15" customHeight="1">
      <c r="A124" s="24">
        <v>15</v>
      </c>
      <c r="B124" s="25" t="s">
        <v>1361</v>
      </c>
      <c r="C124" s="93" t="s">
        <v>136</v>
      </c>
      <c r="D124" s="89">
        <v>21212739.32</v>
      </c>
      <c r="E124" s="106">
        <v>2.1977631909350093E-2</v>
      </c>
      <c r="F124" s="89">
        <v>20744797.389717694</v>
      </c>
      <c r="G124" s="89">
        <v>21012355.381318942</v>
      </c>
      <c r="H124" s="89">
        <v>-267557.99160124734</v>
      </c>
      <c r="I124" s="89">
        <v>-1469693.3395988797</v>
      </c>
      <c r="J124" s="89">
        <v>-1737251.331200127</v>
      </c>
      <c r="K124" s="89">
        <v>1091982.607584947</v>
      </c>
      <c r="L124" s="140">
        <v>1.0107425193080046E-3</v>
      </c>
      <c r="M124" s="23">
        <v>3795539.4791512084</v>
      </c>
      <c r="N124" s="106">
        <v>0.44071370213637939</v>
      </c>
      <c r="O124" s="23">
        <v>1793333.9</v>
      </c>
      <c r="P124" s="106">
        <f>O124/'2020 Kunta'!T124-1</f>
        <v>-6.7434384253327373E-2</v>
      </c>
    </row>
    <row r="125" spans="1:16" ht="15" customHeight="1">
      <c r="A125" s="24">
        <v>18</v>
      </c>
      <c r="B125" s="25" t="s">
        <v>1362</v>
      </c>
      <c r="C125" s="93" t="s">
        <v>137</v>
      </c>
      <c r="D125" s="89">
        <v>24386474.280000001</v>
      </c>
      <c r="E125" s="106">
        <v>1.2802643375948275E-2</v>
      </c>
      <c r="F125" s="89">
        <v>23848521.417089742</v>
      </c>
      <c r="G125" s="89">
        <v>23971683.239019018</v>
      </c>
      <c r="H125" s="89">
        <v>-123161.82192927599</v>
      </c>
      <c r="I125" s="89">
        <v>-1689580.8827398245</v>
      </c>
      <c r="J125" s="89">
        <v>-1812742.7046691005</v>
      </c>
      <c r="K125" s="89">
        <v>1255359.1204022605</v>
      </c>
      <c r="L125" s="140">
        <v>1.1607204640548846E-3</v>
      </c>
      <c r="M125" s="23">
        <v>5784432.0614910321</v>
      </c>
      <c r="N125" s="106">
        <v>0.46209527112862214</v>
      </c>
      <c r="O125" s="23">
        <v>2285509.7000000002</v>
      </c>
      <c r="P125" s="106">
        <f>O125/'2020 Kunta'!T125-1</f>
        <v>3.3759656328094856E-2</v>
      </c>
    </row>
    <row r="126" spans="1:16" ht="15" customHeight="1">
      <c r="A126" s="24">
        <v>6</v>
      </c>
      <c r="B126" s="25" t="s">
        <v>1363</v>
      </c>
      <c r="C126" s="93" t="s">
        <v>138</v>
      </c>
      <c r="D126" s="89">
        <v>6407495.5899999999</v>
      </c>
      <c r="E126" s="106">
        <v>2.5569482319426795E-2</v>
      </c>
      <c r="F126" s="89">
        <v>6266149.5898710564</v>
      </c>
      <c r="G126" s="89">
        <v>6204315.0023752516</v>
      </c>
      <c r="H126" s="89">
        <v>61834.587495804764</v>
      </c>
      <c r="I126" s="89">
        <v>-443933.87624640798</v>
      </c>
      <c r="J126" s="89">
        <v>-382099.28875060321</v>
      </c>
      <c r="K126" s="89">
        <v>329843.00786935084</v>
      </c>
      <c r="L126" s="140">
        <v>3.0534824323245207E-4</v>
      </c>
      <c r="M126" s="23">
        <v>1942792.4893769133</v>
      </c>
      <c r="N126" s="106">
        <v>0.34346519687170551</v>
      </c>
      <c r="O126" s="23">
        <v>1573959.99</v>
      </c>
      <c r="P126" s="106">
        <f>O126/'2020 Kunta'!T126-1</f>
        <v>2.3797303223335398E-2</v>
      </c>
    </row>
    <row r="127" spans="1:16" ht="15" customHeight="1">
      <c r="A127" s="24">
        <v>21</v>
      </c>
      <c r="B127" s="25" t="s">
        <v>1364</v>
      </c>
      <c r="C127" s="93" t="s">
        <v>139</v>
      </c>
      <c r="D127" s="89">
        <v>1100029.4099999999</v>
      </c>
      <c r="E127" s="106">
        <v>1.4274583380795569E-2</v>
      </c>
      <c r="F127" s="89">
        <v>1075763.3367825074</v>
      </c>
      <c r="G127" s="89">
        <v>1083858.7399345327</v>
      </c>
      <c r="H127" s="89">
        <v>-8095.4031520253047</v>
      </c>
      <c r="I127" s="89">
        <v>-76213.914330036889</v>
      </c>
      <c r="J127" s="89">
        <v>-84309.317482062193</v>
      </c>
      <c r="K127" s="89">
        <v>56626.962007655071</v>
      </c>
      <c r="L127" s="140">
        <v>5.2402278462501522E-5</v>
      </c>
      <c r="M127" s="23">
        <v>8508.8880822157316</v>
      </c>
      <c r="N127" s="106">
        <v>0.48330197914717066</v>
      </c>
      <c r="O127" s="23">
        <v>105143.98</v>
      </c>
      <c r="P127" s="106">
        <f>O127/'2020 Kunta'!T127-1</f>
        <v>2.346243098655143E-2</v>
      </c>
    </row>
    <row r="128" spans="1:16" ht="15" customHeight="1">
      <c r="A128" s="24">
        <v>11</v>
      </c>
      <c r="B128" s="25" t="s">
        <v>1365</v>
      </c>
      <c r="C128" s="93" t="s">
        <v>140</v>
      </c>
      <c r="D128" s="89">
        <v>440111844.38999999</v>
      </c>
      <c r="E128" s="106">
        <v>4.21086436100786E-2</v>
      </c>
      <c r="F128" s="89">
        <v>430403207.3819645</v>
      </c>
      <c r="G128" s="89">
        <v>431591471.6938501</v>
      </c>
      <c r="H128" s="89">
        <v>-1188264.3118855953</v>
      </c>
      <c r="I128" s="89">
        <v>-30492499.654144693</v>
      </c>
      <c r="J128" s="89">
        <v>-31680763.966030288</v>
      </c>
      <c r="K128" s="89">
        <v>22655936.709357187</v>
      </c>
      <c r="L128" s="140">
        <v>2.0962366713617384E-2</v>
      </c>
      <c r="M128" s="23">
        <v>47651161.285007283</v>
      </c>
      <c r="N128" s="106">
        <v>0.46898880022212674</v>
      </c>
      <c r="O128" s="23">
        <v>46975359.619999997</v>
      </c>
      <c r="P128" s="106">
        <f>O128/'2020 Kunta'!T128-1</f>
        <v>3.9585750448981161E-2</v>
      </c>
    </row>
    <row r="129" spans="1:16" ht="15" customHeight="1">
      <c r="A129" s="24">
        <v>14</v>
      </c>
      <c r="B129" s="25" t="s">
        <v>1366</v>
      </c>
      <c r="C129" s="93" t="s">
        <v>141</v>
      </c>
      <c r="D129" s="89">
        <v>9962886.6400000006</v>
      </c>
      <c r="E129" s="106">
        <v>2.4913451282603027E-2</v>
      </c>
      <c r="F129" s="89">
        <v>9743110.5735911783</v>
      </c>
      <c r="G129" s="89">
        <v>9807498.7173374332</v>
      </c>
      <c r="H129" s="89">
        <v>-64388.143746254966</v>
      </c>
      <c r="I129" s="89">
        <v>-690263.8983632531</v>
      </c>
      <c r="J129" s="89">
        <v>-754652.04210950807</v>
      </c>
      <c r="K129" s="89">
        <v>512866.29077476606</v>
      </c>
      <c r="L129" s="140">
        <v>4.7474129710748411E-4</v>
      </c>
      <c r="M129" s="23">
        <v>1321454.7015260519</v>
      </c>
      <c r="N129" s="106">
        <v>0.3524674260268601</v>
      </c>
      <c r="O129" s="23">
        <v>951225.37</v>
      </c>
      <c r="P129" s="106">
        <f>O129/'2020 Kunta'!T129-1</f>
        <v>4.9138010854516745E-2</v>
      </c>
    </row>
    <row r="130" spans="1:16" ht="15" customHeight="1">
      <c r="A130" s="24">
        <v>14</v>
      </c>
      <c r="B130" s="25" t="s">
        <v>1367</v>
      </c>
      <c r="C130" s="93" t="s">
        <v>142</v>
      </c>
      <c r="D130" s="89">
        <v>60018736.009999998</v>
      </c>
      <c r="E130" s="106">
        <v>1.8117248218433302E-2</v>
      </c>
      <c r="F130" s="89">
        <v>58694754.097152762</v>
      </c>
      <c r="G130" s="89">
        <v>59126791.718587197</v>
      </c>
      <c r="H130" s="89">
        <v>-432037.62143443525</v>
      </c>
      <c r="I130" s="89">
        <v>-4158309.5532538905</v>
      </c>
      <c r="J130" s="89">
        <v>-4590347.1746883262</v>
      </c>
      <c r="K130" s="89">
        <v>3089625.2890054542</v>
      </c>
      <c r="L130" s="140">
        <v>2.8577418109208392E-3</v>
      </c>
      <c r="M130" s="23">
        <v>6779453.5593856443</v>
      </c>
      <c r="N130" s="106">
        <v>0.4929611600207866</v>
      </c>
      <c r="O130" s="23">
        <v>5049994.7</v>
      </c>
      <c r="P130" s="106">
        <f>O130/'2020 Kunta'!T130-1</f>
        <v>4.0984008048822629E-2</v>
      </c>
    </row>
    <row r="131" spans="1:16" ht="15" customHeight="1">
      <c r="A131" s="24">
        <v>2</v>
      </c>
      <c r="B131" s="25" t="s">
        <v>1368</v>
      </c>
      <c r="C131" s="93" t="s">
        <v>143</v>
      </c>
      <c r="D131" s="89">
        <v>3441343.62</v>
      </c>
      <c r="E131" s="106">
        <v>0.12619714731624576</v>
      </c>
      <c r="F131" s="89">
        <v>3365429.3803530158</v>
      </c>
      <c r="G131" s="89">
        <v>3141808.9177888264</v>
      </c>
      <c r="H131" s="89">
        <v>223620.46256418945</v>
      </c>
      <c r="I131" s="89">
        <v>-238428.41423203319</v>
      </c>
      <c r="J131" s="89">
        <v>-14807.951667843736</v>
      </c>
      <c r="K131" s="89">
        <v>177152.38579396362</v>
      </c>
      <c r="L131" s="140">
        <v>1.6394687776599283E-4</v>
      </c>
      <c r="M131" s="23">
        <v>428924.20240706293</v>
      </c>
      <c r="N131" s="106">
        <v>0.40465937248367201</v>
      </c>
      <c r="O131" s="23">
        <v>1494766.57</v>
      </c>
      <c r="P131" s="106">
        <f>O131/'2020 Kunta'!T131-1</f>
        <v>1.8135907168721932E-2</v>
      </c>
    </row>
    <row r="132" spans="1:16" ht="15" customHeight="1">
      <c r="A132" s="24">
        <v>17</v>
      </c>
      <c r="B132" s="25" t="s">
        <v>1369</v>
      </c>
      <c r="C132" s="93" t="s">
        <v>144</v>
      </c>
      <c r="D132" s="89">
        <v>43908518.170000002</v>
      </c>
      <c r="E132" s="106">
        <v>2.7718685307412283E-2</v>
      </c>
      <c r="F132" s="89">
        <v>42939919.233372636</v>
      </c>
      <c r="G132" s="89">
        <v>43522314.582272783</v>
      </c>
      <c r="H132" s="89">
        <v>-582395.34890014678</v>
      </c>
      <c r="I132" s="89">
        <v>-3042136.8844740693</v>
      </c>
      <c r="J132" s="89">
        <v>-3624532.2333742161</v>
      </c>
      <c r="K132" s="89">
        <v>2260308.6495887619</v>
      </c>
      <c r="L132" s="140">
        <v>2.0924720052067033E-3</v>
      </c>
      <c r="M132" s="23">
        <v>7602024.9841964506</v>
      </c>
      <c r="N132" s="106">
        <v>0.4626299386849988</v>
      </c>
      <c r="O132" s="23">
        <v>7828899.6399999997</v>
      </c>
      <c r="P132" s="106">
        <f>O132/'2020 Kunta'!T132-1</f>
        <v>3.6029039314758426E-2</v>
      </c>
    </row>
    <row r="133" spans="1:16" ht="15" customHeight="1">
      <c r="A133" s="24">
        <v>12</v>
      </c>
      <c r="B133" s="25" t="s">
        <v>1370</v>
      </c>
      <c r="C133" s="93" t="s">
        <v>145</v>
      </c>
      <c r="D133" s="89">
        <v>18828808.75</v>
      </c>
      <c r="E133" s="106">
        <v>-3.8668067692758656E-3</v>
      </c>
      <c r="F133" s="89">
        <v>18413455.080750678</v>
      </c>
      <c r="G133" s="89">
        <v>18550419.588513814</v>
      </c>
      <c r="H133" s="89">
        <v>-136964.50776313618</v>
      </c>
      <c r="I133" s="89">
        <v>-1304526.2280843465</v>
      </c>
      <c r="J133" s="89">
        <v>-1441490.7358474827</v>
      </c>
      <c r="K133" s="89">
        <v>969263.39245389204</v>
      </c>
      <c r="L133" s="140">
        <v>8.9695109899963889E-4</v>
      </c>
      <c r="M133" s="23">
        <v>2153329.44183147</v>
      </c>
      <c r="N133" s="106">
        <v>0.29045158675816474</v>
      </c>
      <c r="O133" s="23">
        <v>1571254.64</v>
      </c>
      <c r="P133" s="106">
        <f>O133/'2020 Kunta'!T133-1</f>
        <v>-7.7374978351772539E-2</v>
      </c>
    </row>
    <row r="134" spans="1:16" ht="15" customHeight="1">
      <c r="A134" s="24">
        <v>13</v>
      </c>
      <c r="B134" s="25" t="s">
        <v>1371</v>
      </c>
      <c r="C134" s="93" t="s">
        <v>146</v>
      </c>
      <c r="D134" s="89">
        <v>3511865.7</v>
      </c>
      <c r="E134" s="106">
        <v>6.0917191944478866E-2</v>
      </c>
      <c r="F134" s="89">
        <v>3434395.7801674018</v>
      </c>
      <c r="G134" s="89">
        <v>3292854.8978737607</v>
      </c>
      <c r="H134" s="89">
        <v>141540.8822936411</v>
      </c>
      <c r="I134" s="89">
        <v>-243314.43247357823</v>
      </c>
      <c r="J134" s="89">
        <v>-101773.55017993713</v>
      </c>
      <c r="K134" s="89">
        <v>180782.6988642849</v>
      </c>
      <c r="L134" s="140">
        <v>1.6726167581416088E-4</v>
      </c>
      <c r="M134" s="23">
        <v>1702456.4089579619</v>
      </c>
      <c r="N134" s="106">
        <v>0.5438698239730857</v>
      </c>
      <c r="O134" s="23">
        <v>482517.54</v>
      </c>
      <c r="P134" s="106">
        <f>O134/'2020 Kunta'!T134-1</f>
        <v>8.248745902541299E-2</v>
      </c>
    </row>
    <row r="135" spans="1:16" ht="15" customHeight="1">
      <c r="A135" s="24">
        <v>7</v>
      </c>
      <c r="B135" s="25" t="s">
        <v>1372</v>
      </c>
      <c r="C135" s="93" t="s">
        <v>147</v>
      </c>
      <c r="D135" s="89">
        <v>15411293.710000001</v>
      </c>
      <c r="E135" s="106">
        <v>4.5275623453127523E-2</v>
      </c>
      <c r="F135" s="89">
        <v>15071328.634390665</v>
      </c>
      <c r="G135" s="89">
        <v>14808196.333384598</v>
      </c>
      <c r="H135" s="89">
        <v>263132.30100606754</v>
      </c>
      <c r="I135" s="89">
        <v>-1067748.7418531624</v>
      </c>
      <c r="J135" s="89">
        <v>-804616.44084709487</v>
      </c>
      <c r="K135" s="89">
        <v>793337.64667708625</v>
      </c>
      <c r="L135" s="140">
        <v>7.34188215248737E-4</v>
      </c>
      <c r="M135" s="23">
        <v>1233693.2533036212</v>
      </c>
      <c r="N135" s="106">
        <v>0.24446881180385449</v>
      </c>
      <c r="O135" s="23">
        <v>1203230.05</v>
      </c>
      <c r="P135" s="106">
        <f>O135/'2020 Kunta'!T135-1</f>
        <v>9.7895506773199248E-2</v>
      </c>
    </row>
    <row r="136" spans="1:16" ht="15" customHeight="1">
      <c r="A136" s="24">
        <v>17</v>
      </c>
      <c r="B136" s="25" t="s">
        <v>1373</v>
      </c>
      <c r="C136" s="93" t="s">
        <v>148</v>
      </c>
      <c r="D136" s="89">
        <v>6461384.6100000003</v>
      </c>
      <c r="E136" s="106">
        <v>5.1769377897490143E-2</v>
      </c>
      <c r="F136" s="89">
        <v>6318849.8462861469</v>
      </c>
      <c r="G136" s="89">
        <v>6143726.7020819709</v>
      </c>
      <c r="H136" s="89">
        <v>175123.14420417603</v>
      </c>
      <c r="I136" s="89">
        <v>-447667.49747168936</v>
      </c>
      <c r="J136" s="89">
        <v>-272544.35326751333</v>
      </c>
      <c r="K136" s="89">
        <v>332617.08959882916</v>
      </c>
      <c r="L136" s="140">
        <v>3.077404871524355E-4</v>
      </c>
      <c r="M136" s="23">
        <v>1311593.9226437344</v>
      </c>
      <c r="N136" s="106">
        <v>0.5778513423023921</v>
      </c>
      <c r="O136" s="23">
        <v>637686.5</v>
      </c>
      <c r="P136" s="106">
        <f>O136/'2020 Kunta'!T136-1</f>
        <v>6.436665354971538E-2</v>
      </c>
    </row>
    <row r="137" spans="1:16" ht="15" customHeight="1">
      <c r="A137" s="24">
        <v>21</v>
      </c>
      <c r="B137" s="25" t="s">
        <v>1374</v>
      </c>
      <c r="C137" s="93" t="s">
        <v>149</v>
      </c>
      <c r="D137" s="89">
        <v>809512.49</v>
      </c>
      <c r="E137" s="106">
        <v>0.18604892467899692</v>
      </c>
      <c r="F137" s="89">
        <v>791655.06803087762</v>
      </c>
      <c r="G137" s="89">
        <v>671398.23233954562</v>
      </c>
      <c r="H137" s="89">
        <v>120256.835691332</v>
      </c>
      <c r="I137" s="89">
        <v>-56085.878251159535</v>
      </c>
      <c r="J137" s="89">
        <v>64170.957440172468</v>
      </c>
      <c r="K137" s="89">
        <v>41671.824952345822</v>
      </c>
      <c r="L137" s="140">
        <v>3.8562877077852838E-5</v>
      </c>
      <c r="M137" s="23">
        <v>14447.835923932731</v>
      </c>
      <c r="N137" s="106">
        <v>1.4158087118327192</v>
      </c>
      <c r="O137" s="23">
        <v>81090.929999999993</v>
      </c>
      <c r="P137" s="106">
        <f>O137/'2020 Kunta'!T137-1</f>
        <v>1.2427407015745517E-2</v>
      </c>
    </row>
    <row r="138" spans="1:16" ht="15" customHeight="1">
      <c r="A138" s="24">
        <v>19</v>
      </c>
      <c r="B138" s="25" t="s">
        <v>1375</v>
      </c>
      <c r="C138" s="93" t="s">
        <v>150</v>
      </c>
      <c r="D138" s="89">
        <v>24260069.370000001</v>
      </c>
      <c r="E138" s="106">
        <v>1.1961214707632895E-2</v>
      </c>
      <c r="F138" s="89">
        <v>23724904.933265653</v>
      </c>
      <c r="G138" s="89">
        <v>24022276.090869274</v>
      </c>
      <c r="H138" s="89">
        <v>-297371.15760362148</v>
      </c>
      <c r="I138" s="89">
        <v>-1680823.1050894652</v>
      </c>
      <c r="J138" s="89">
        <v>-1978194.2626930866</v>
      </c>
      <c r="K138" s="89">
        <v>1248852.0888892112</v>
      </c>
      <c r="L138" s="140">
        <v>1.1560922051437011E-3</v>
      </c>
      <c r="M138" s="23">
        <v>2476763.6989049697</v>
      </c>
      <c r="N138" s="106">
        <v>0.52399691480277122</v>
      </c>
      <c r="O138" s="23">
        <v>4500947.9800000004</v>
      </c>
      <c r="P138" s="106">
        <f>O138/'2020 Kunta'!T138-1</f>
        <v>3.3655730400638406E-2</v>
      </c>
    </row>
    <row r="139" spans="1:16" ht="15" customHeight="1">
      <c r="A139" s="24">
        <v>2</v>
      </c>
      <c r="B139" s="25" t="s">
        <v>1376</v>
      </c>
      <c r="C139" s="93" t="s">
        <v>151</v>
      </c>
      <c r="D139" s="89">
        <v>19944924.129999999</v>
      </c>
      <c r="E139" s="106">
        <v>6.0890826846907942E-2</v>
      </c>
      <c r="F139" s="89">
        <v>19504949.539451625</v>
      </c>
      <c r="G139" s="89">
        <v>18971724.354534052</v>
      </c>
      <c r="H139" s="89">
        <v>533225.18491757289</v>
      </c>
      <c r="I139" s="89">
        <v>-1381854.6351073517</v>
      </c>
      <c r="J139" s="89">
        <v>-848629.45018977881</v>
      </c>
      <c r="K139" s="89">
        <v>1026718.4228784144</v>
      </c>
      <c r="L139" s="140">
        <v>9.498785423905817E-4</v>
      </c>
      <c r="M139" s="23">
        <v>2222615.2371522998</v>
      </c>
      <c r="N139" s="106">
        <v>0.51311872739628073</v>
      </c>
      <c r="O139" s="23">
        <v>3503443.31</v>
      </c>
      <c r="P139" s="106">
        <f>O139/'2020 Kunta'!T139-1</f>
        <v>2.8877340744471347E-2</v>
      </c>
    </row>
    <row r="140" spans="1:16" ht="15" customHeight="1">
      <c r="A140" s="24">
        <v>7</v>
      </c>
      <c r="B140" s="25" t="s">
        <v>1377</v>
      </c>
      <c r="C140" s="93" t="s">
        <v>152</v>
      </c>
      <c r="D140" s="89">
        <v>439637049.60000002</v>
      </c>
      <c r="E140" s="106">
        <v>3.7053547769158479E-2</v>
      </c>
      <c r="F140" s="89">
        <v>429938886.31660557</v>
      </c>
      <c r="G140" s="89">
        <v>430474546.50837857</v>
      </c>
      <c r="H140" s="89">
        <v>-535660.19177299738</v>
      </c>
      <c r="I140" s="89">
        <v>-30459604.19778648</v>
      </c>
      <c r="J140" s="89">
        <v>-30995264.389559478</v>
      </c>
      <c r="K140" s="89">
        <v>22631495.375070717</v>
      </c>
      <c r="L140" s="140">
        <v>2.0939238531666491E-2</v>
      </c>
      <c r="M140" s="23">
        <v>51364053.913475826</v>
      </c>
      <c r="N140" s="106">
        <v>0.35439327465406989</v>
      </c>
      <c r="O140" s="23">
        <v>44002896.840000004</v>
      </c>
      <c r="P140" s="106">
        <f>O140/'2020 Kunta'!T140-1</f>
        <v>3.6485418089339694E-2</v>
      </c>
    </row>
    <row r="141" spans="1:16" ht="15" customHeight="1">
      <c r="A141" s="24">
        <v>15</v>
      </c>
      <c r="B141" s="25" t="s">
        <v>1378</v>
      </c>
      <c r="C141" s="93" t="s">
        <v>153</v>
      </c>
      <c r="D141" s="89">
        <v>30515120.5</v>
      </c>
      <c r="E141" s="106">
        <v>4.9258312349095279E-2</v>
      </c>
      <c r="F141" s="89">
        <v>29841972.90816097</v>
      </c>
      <c r="G141" s="89">
        <v>29398007.200725298</v>
      </c>
      <c r="H141" s="89">
        <v>443965.70743567124</v>
      </c>
      <c r="I141" s="89">
        <v>-2114195.091891</v>
      </c>
      <c r="J141" s="89">
        <v>-1670229.3844553288</v>
      </c>
      <c r="K141" s="89">
        <v>1570847.6096221067</v>
      </c>
      <c r="L141" s="140">
        <v>1.453840098395436E-3</v>
      </c>
      <c r="M141" s="23">
        <v>1604987.7423697344</v>
      </c>
      <c r="N141" s="106">
        <v>0.31488982756302852</v>
      </c>
      <c r="O141" s="23">
        <v>1538356.86</v>
      </c>
      <c r="P141" s="106">
        <f>O141/'2020 Kunta'!T141-1</f>
        <v>3.3897082243006027E-2</v>
      </c>
    </row>
    <row r="142" spans="1:16" ht="15" customHeight="1">
      <c r="A142" s="24">
        <v>2</v>
      </c>
      <c r="B142" s="25" t="s">
        <v>1379</v>
      </c>
      <c r="C142" s="93" t="s">
        <v>154</v>
      </c>
      <c r="D142" s="89">
        <v>27064617.640000001</v>
      </c>
      <c r="E142" s="106">
        <v>1.4549835314362269E-2</v>
      </c>
      <c r="F142" s="89">
        <v>26467586.335849974</v>
      </c>
      <c r="G142" s="89">
        <v>26676926.427931771</v>
      </c>
      <c r="H142" s="89">
        <v>-209340.09208179638</v>
      </c>
      <c r="I142" s="89">
        <v>-1875132.0932320941</v>
      </c>
      <c r="J142" s="89">
        <v>-2084472.1853138905</v>
      </c>
      <c r="K142" s="89">
        <v>1393223.7274019714</v>
      </c>
      <c r="L142" s="140">
        <v>1.2891337813817107E-3</v>
      </c>
      <c r="M142" s="23">
        <v>3553756.8328581387</v>
      </c>
      <c r="N142" s="106">
        <v>0.44952957930007509</v>
      </c>
      <c r="O142" s="23">
        <v>2116227.46</v>
      </c>
      <c r="P142" s="106">
        <f>O142/'2020 Kunta'!T142-1</f>
        <v>1.8123640567952792E-2</v>
      </c>
    </row>
    <row r="143" spans="1:16" ht="15" customHeight="1">
      <c r="A143" s="24">
        <v>11</v>
      </c>
      <c r="B143" s="25" t="s">
        <v>1380</v>
      </c>
      <c r="C143" s="93" t="s">
        <v>155</v>
      </c>
      <c r="D143" s="89">
        <v>27610723.670000002</v>
      </c>
      <c r="E143" s="106">
        <v>2.0110707951052076E-2</v>
      </c>
      <c r="F143" s="89">
        <v>27001645.552566599</v>
      </c>
      <c r="G143" s="89">
        <v>27077132.199722674</v>
      </c>
      <c r="H143" s="89">
        <v>-75486.647156074643</v>
      </c>
      <c r="I143" s="89">
        <v>-1912968.2436178704</v>
      </c>
      <c r="J143" s="89">
        <v>-1988454.890773945</v>
      </c>
      <c r="K143" s="89">
        <v>1421335.9988847505</v>
      </c>
      <c r="L143" s="140">
        <v>1.3152641648990651E-3</v>
      </c>
      <c r="M143" s="23">
        <v>3168948.3731259159</v>
      </c>
      <c r="N143" s="106">
        <v>0.42548054144693004</v>
      </c>
      <c r="O143" s="23">
        <v>2353337.5499999998</v>
      </c>
      <c r="P143" s="106">
        <f>O143/'2020 Kunta'!T143-1</f>
        <v>3.324474373168762E-2</v>
      </c>
    </row>
    <row r="144" spans="1:16" ht="15" customHeight="1">
      <c r="A144" s="24">
        <v>14</v>
      </c>
      <c r="B144" s="25" t="s">
        <v>1381</v>
      </c>
      <c r="C144" s="93" t="s">
        <v>156</v>
      </c>
      <c r="D144" s="89">
        <v>8299381.79</v>
      </c>
      <c r="E144" s="106">
        <v>4.2903089587920107E-3</v>
      </c>
      <c r="F144" s="89">
        <v>8116301.7701884704</v>
      </c>
      <c r="G144" s="89">
        <v>8384982.8569361437</v>
      </c>
      <c r="H144" s="89">
        <v>-268681.08674767334</v>
      </c>
      <c r="I144" s="89">
        <v>-575010.41970807698</v>
      </c>
      <c r="J144" s="89">
        <v>-843691.50645575032</v>
      </c>
      <c r="K144" s="89">
        <v>427232.92035378795</v>
      </c>
      <c r="L144" s="140">
        <v>3.9520862345150665E-4</v>
      </c>
      <c r="M144" s="23">
        <v>1140946.8952045441</v>
      </c>
      <c r="N144" s="106">
        <v>0.5479546427924582</v>
      </c>
      <c r="O144" s="23">
        <v>1002203.48</v>
      </c>
      <c r="P144" s="106">
        <f>O144/'2020 Kunta'!T144-1</f>
        <v>2.7171007861776841E-2</v>
      </c>
    </row>
    <row r="145" spans="1:16" ht="15" customHeight="1">
      <c r="A145" s="24">
        <v>9</v>
      </c>
      <c r="B145" s="25" t="s">
        <v>1382</v>
      </c>
      <c r="C145" s="93" t="s">
        <v>157</v>
      </c>
      <c r="D145" s="89">
        <v>265211001.46000001</v>
      </c>
      <c r="E145" s="106">
        <v>2.4400568554174384E-2</v>
      </c>
      <c r="F145" s="89">
        <v>259360585.53383589</v>
      </c>
      <c r="G145" s="89">
        <v>262672121.54919273</v>
      </c>
      <c r="H145" s="89">
        <v>-3311536.0153568387</v>
      </c>
      <c r="I145" s="89">
        <v>-18374752.857431084</v>
      </c>
      <c r="J145" s="89">
        <v>-21686288.872787923</v>
      </c>
      <c r="K145" s="89">
        <v>13652447.077471841</v>
      </c>
      <c r="L145" s="140">
        <v>1.2637984049698551E-2</v>
      </c>
      <c r="M145" s="23">
        <v>42344350.820815869</v>
      </c>
      <c r="N145" s="106">
        <v>0.40743414137368661</v>
      </c>
      <c r="O145" s="23">
        <v>27144357.93</v>
      </c>
      <c r="P145" s="106">
        <f>O145/'2020 Kunta'!T145-1</f>
        <v>1.2936307913083311E-2</v>
      </c>
    </row>
    <row r="146" spans="1:16" ht="15" customHeight="1">
      <c r="A146" s="24">
        <v>1</v>
      </c>
      <c r="B146" s="25" t="s">
        <v>1383</v>
      </c>
      <c r="C146" s="93" t="s">
        <v>158</v>
      </c>
      <c r="D146" s="89">
        <v>8133056.25</v>
      </c>
      <c r="E146" s="106">
        <v>6.2390688193431298E-2</v>
      </c>
      <c r="F146" s="89">
        <v>7953645.2845745515</v>
      </c>
      <c r="G146" s="89">
        <v>8000064.7244185945</v>
      </c>
      <c r="H146" s="89">
        <v>-46419.439844042994</v>
      </c>
      <c r="I146" s="89">
        <v>-563486.80012007244</v>
      </c>
      <c r="J146" s="89">
        <v>-609906.23996411543</v>
      </c>
      <c r="K146" s="89">
        <v>418670.86742241884</v>
      </c>
      <c r="L146" s="140">
        <v>3.8743608418747677E-4</v>
      </c>
      <c r="M146" s="23">
        <v>1046807.8464545815</v>
      </c>
      <c r="N146" s="106">
        <v>0.43778035416118777</v>
      </c>
      <c r="O146" s="23">
        <v>748592.94</v>
      </c>
      <c r="P146" s="106">
        <f>O146/'2020 Kunta'!T146-1</f>
        <v>0.10435766442880423</v>
      </c>
    </row>
    <row r="147" spans="1:16" ht="15" customHeight="1">
      <c r="A147" s="24">
        <v>14</v>
      </c>
      <c r="B147" s="25" t="s">
        <v>1384</v>
      </c>
      <c r="C147" s="93" t="s">
        <v>159</v>
      </c>
      <c r="D147" s="89">
        <v>47546615.359999999</v>
      </c>
      <c r="E147" s="106">
        <v>4.079286596259335E-2</v>
      </c>
      <c r="F147" s="89">
        <v>46497761.902918592</v>
      </c>
      <c r="G147" s="89">
        <v>46133765.539203398</v>
      </c>
      <c r="H147" s="89">
        <v>363996.36371519417</v>
      </c>
      <c r="I147" s="89">
        <v>-3294197.0794492271</v>
      </c>
      <c r="J147" s="89">
        <v>-2930200.7157340329</v>
      </c>
      <c r="K147" s="89">
        <v>2447589.4527068227</v>
      </c>
      <c r="L147" s="140">
        <v>2.2664910299800604E-3</v>
      </c>
      <c r="M147" s="23">
        <v>4079542.5571221411</v>
      </c>
      <c r="N147" s="106">
        <v>0.51428127485084629</v>
      </c>
      <c r="O147" s="23">
        <v>3141583.63</v>
      </c>
      <c r="P147" s="106">
        <f>O147/'2020 Kunta'!T147-1</f>
        <v>2.8157571859845687E-2</v>
      </c>
    </row>
    <row r="148" spans="1:16" ht="15" customHeight="1">
      <c r="A148" s="24">
        <v>13</v>
      </c>
      <c r="B148" s="25" t="s">
        <v>1385</v>
      </c>
      <c r="C148" s="93" t="s">
        <v>160</v>
      </c>
      <c r="D148" s="89">
        <v>65842867.520000003</v>
      </c>
      <c r="E148" s="106">
        <v>3.4742303928372964E-2</v>
      </c>
      <c r="F148" s="89">
        <v>64390408.313395709</v>
      </c>
      <c r="G148" s="89">
        <v>64258928.147839181</v>
      </c>
      <c r="H148" s="89">
        <v>131480.16555652767</v>
      </c>
      <c r="I148" s="89">
        <v>-4561825.9101029392</v>
      </c>
      <c r="J148" s="89">
        <v>-4430345.7445464116</v>
      </c>
      <c r="K148" s="89">
        <v>3389438.0674150395</v>
      </c>
      <c r="L148" s="140">
        <v>3.1372002325841509E-3</v>
      </c>
      <c r="M148" s="23">
        <v>4655243.8370148009</v>
      </c>
      <c r="N148" s="106">
        <v>0.38679210763001848</v>
      </c>
      <c r="O148" s="23">
        <v>6127203.4900000002</v>
      </c>
      <c r="P148" s="106">
        <f>O148/'2020 Kunta'!T148-1</f>
        <v>4.9243323244469783E-2</v>
      </c>
    </row>
    <row r="149" spans="1:16" ht="15" customHeight="1">
      <c r="A149" s="24">
        <v>9</v>
      </c>
      <c r="B149" s="25" t="s">
        <v>1386</v>
      </c>
      <c r="C149" s="93" t="s">
        <v>161</v>
      </c>
      <c r="D149" s="89">
        <v>10187324.300000001</v>
      </c>
      <c r="E149" s="106">
        <v>1.8852994950304458E-2</v>
      </c>
      <c r="F149" s="89">
        <v>9962597.2562438324</v>
      </c>
      <c r="G149" s="89">
        <v>10102211.570013748</v>
      </c>
      <c r="H149" s="89">
        <v>-139614.31376991607</v>
      </c>
      <c r="I149" s="89">
        <v>-705813.73042790114</v>
      </c>
      <c r="J149" s="89">
        <v>-845428.04419781722</v>
      </c>
      <c r="K149" s="89">
        <v>524419.82082620985</v>
      </c>
      <c r="L149" s="140">
        <v>4.8530942175454796E-4</v>
      </c>
      <c r="M149" s="23">
        <v>780688.76174806512</v>
      </c>
      <c r="N149" s="106">
        <v>0.45810844577158227</v>
      </c>
      <c r="O149" s="23">
        <v>961957.12</v>
      </c>
      <c r="P149" s="106">
        <f>O149/'2020 Kunta'!T149-1</f>
        <v>2.0414481985985722E-2</v>
      </c>
    </row>
    <row r="150" spans="1:16" ht="15" customHeight="1">
      <c r="A150" s="24">
        <v>21</v>
      </c>
      <c r="B150" s="25" t="s">
        <v>1387</v>
      </c>
      <c r="C150" s="93" t="s">
        <v>162</v>
      </c>
      <c r="D150" s="89">
        <v>7106191.2999999998</v>
      </c>
      <c r="E150" s="106">
        <v>8.6931750579788414E-2</v>
      </c>
      <c r="F150" s="89">
        <v>6949432.4380861996</v>
      </c>
      <c r="G150" s="89">
        <v>6836968.816309412</v>
      </c>
      <c r="H150" s="89">
        <v>112463.62177678756</v>
      </c>
      <c r="I150" s="89">
        <v>-492341.97743045207</v>
      </c>
      <c r="J150" s="89">
        <v>-379878.3556536645</v>
      </c>
      <c r="K150" s="89">
        <v>365810.24207728135</v>
      </c>
      <c r="L150" s="140">
        <v>3.383749809457386E-4</v>
      </c>
      <c r="M150" s="23">
        <v>147969.52421218943</v>
      </c>
      <c r="N150" s="106">
        <v>0.31191125062450697</v>
      </c>
      <c r="O150" s="23">
        <v>338639.35</v>
      </c>
      <c r="P150" s="106">
        <f>O150/'2020 Kunta'!T150-1</f>
        <v>2.5949476193376064E-2</v>
      </c>
    </row>
    <row r="151" spans="1:16" ht="15" customHeight="1">
      <c r="A151" s="24">
        <v>6</v>
      </c>
      <c r="B151" s="25" t="s">
        <v>1388</v>
      </c>
      <c r="C151" s="93" t="s">
        <v>163</v>
      </c>
      <c r="D151" s="89">
        <v>97576254.849999994</v>
      </c>
      <c r="E151" s="106">
        <v>5.792223629056803E-2</v>
      </c>
      <c r="F151" s="89">
        <v>95423773.722719207</v>
      </c>
      <c r="G151" s="89">
        <v>94742406.98574315</v>
      </c>
      <c r="H151" s="89">
        <v>681366.73697605729</v>
      </c>
      <c r="I151" s="89">
        <v>-6760426.8214826612</v>
      </c>
      <c r="J151" s="89">
        <v>-6079060.0845066039</v>
      </c>
      <c r="K151" s="89">
        <v>5022999.2271208623</v>
      </c>
      <c r="L151" s="140">
        <v>4.6482766427880596E-3</v>
      </c>
      <c r="M151" s="23">
        <v>7847685.3561378056</v>
      </c>
      <c r="N151" s="106">
        <v>0.39575531063184743</v>
      </c>
      <c r="O151" s="23">
        <v>6279040.7000000002</v>
      </c>
      <c r="P151" s="106">
        <f>O151/'2020 Kunta'!T151-1</f>
        <v>5.797392109335231E-2</v>
      </c>
    </row>
    <row r="152" spans="1:16" ht="15" customHeight="1">
      <c r="A152" s="24">
        <v>11</v>
      </c>
      <c r="B152" s="25" t="s">
        <v>1389</v>
      </c>
      <c r="C152" s="93" t="s">
        <v>164</v>
      </c>
      <c r="D152" s="89">
        <v>31669674.710000001</v>
      </c>
      <c r="E152" s="106">
        <v>3.7120380228964356E-2</v>
      </c>
      <c r="F152" s="89">
        <v>30971058.256384425</v>
      </c>
      <c r="G152" s="89">
        <v>30780658.233185198</v>
      </c>
      <c r="H152" s="89">
        <v>190400.02319922671</v>
      </c>
      <c r="I152" s="89">
        <v>-2194186.6765253814</v>
      </c>
      <c r="J152" s="89">
        <v>-2003786.6533261547</v>
      </c>
      <c r="K152" s="89">
        <v>1630281.3818386591</v>
      </c>
      <c r="L152" s="140">
        <v>1.5086302676941194E-3</v>
      </c>
      <c r="M152" s="23">
        <v>4935711.4744383506</v>
      </c>
      <c r="N152" s="106">
        <v>0.32409099323640378</v>
      </c>
      <c r="O152" s="23">
        <v>2779931.64</v>
      </c>
      <c r="P152" s="106">
        <f>O152/'2020 Kunta'!T152-1</f>
        <v>4.5310283960557918E-2</v>
      </c>
    </row>
    <row r="153" spans="1:16" ht="15" customHeight="1">
      <c r="A153" s="24">
        <v>16</v>
      </c>
      <c r="B153" s="25" t="s">
        <v>1390</v>
      </c>
      <c r="C153" s="93" t="s">
        <v>165</v>
      </c>
      <c r="D153" s="89">
        <v>1900665.3</v>
      </c>
      <c r="E153" s="106">
        <v>5.7711532465556381E-3</v>
      </c>
      <c r="F153" s="89">
        <v>1858737.6179648919</v>
      </c>
      <c r="G153" s="89">
        <v>1924890.2592768653</v>
      </c>
      <c r="H153" s="89">
        <v>-66152.641311973333</v>
      </c>
      <c r="I153" s="89">
        <v>-131684.79044962433</v>
      </c>
      <c r="J153" s="89">
        <v>-197837.43176159766</v>
      </c>
      <c r="K153" s="89">
        <v>97841.840185316803</v>
      </c>
      <c r="L153" s="140">
        <v>9.0542299514168446E-5</v>
      </c>
      <c r="M153" s="23">
        <v>774908.30516187893</v>
      </c>
      <c r="N153" s="106">
        <v>0.47466183069890722</v>
      </c>
      <c r="O153" s="23">
        <v>283426.14</v>
      </c>
      <c r="P153" s="106">
        <f>O153/'2020 Kunta'!T153-1</f>
        <v>2.2122216871661937E-2</v>
      </c>
    </row>
    <row r="154" spans="1:16" ht="15" customHeight="1">
      <c r="A154" s="24">
        <v>12</v>
      </c>
      <c r="B154" s="25" t="s">
        <v>1391</v>
      </c>
      <c r="C154" s="93" t="s">
        <v>166</v>
      </c>
      <c r="D154" s="89">
        <v>32077185.100000001</v>
      </c>
      <c r="E154" s="106">
        <v>-2.7022251734877267E-3</v>
      </c>
      <c r="F154" s="89">
        <v>31369579.180402212</v>
      </c>
      <c r="G154" s="89">
        <v>32142370.329920899</v>
      </c>
      <c r="H154" s="89">
        <v>-772791.14951868728</v>
      </c>
      <c r="I154" s="89">
        <v>-2222420.4325229232</v>
      </c>
      <c r="J154" s="89">
        <v>-2995211.5820416105</v>
      </c>
      <c r="K154" s="89">
        <v>1651259.0713099383</v>
      </c>
      <c r="L154" s="140">
        <v>1.5286855040357577E-3</v>
      </c>
      <c r="M154" s="23">
        <v>7734374.7930699894</v>
      </c>
      <c r="N154" s="106">
        <v>0.4206110135365595</v>
      </c>
      <c r="O154" s="23">
        <v>3405038.02</v>
      </c>
      <c r="P154" s="106">
        <f>O154/'2020 Kunta'!T154-1</f>
        <v>1.884575197336158E-2</v>
      </c>
    </row>
    <row r="155" spans="1:16" ht="15" customHeight="1">
      <c r="A155" s="24">
        <v>2</v>
      </c>
      <c r="B155" s="25" t="s">
        <v>1392</v>
      </c>
      <c r="C155" s="93" t="s">
        <v>167</v>
      </c>
      <c r="D155" s="89">
        <v>79366634.709999993</v>
      </c>
      <c r="E155" s="106">
        <v>6.1248991051324086E-2</v>
      </c>
      <c r="F155" s="89">
        <v>77615848.275209248</v>
      </c>
      <c r="G155" s="89">
        <v>77381222.090447783</v>
      </c>
      <c r="H155" s="89">
        <v>234626.1847614646</v>
      </c>
      <c r="I155" s="89">
        <v>-5498800.162489539</v>
      </c>
      <c r="J155" s="89">
        <v>-5264173.9777280744</v>
      </c>
      <c r="K155" s="89">
        <v>4085610.2278198246</v>
      </c>
      <c r="L155" s="140">
        <v>3.780765377129841E-3</v>
      </c>
      <c r="M155" s="23">
        <v>6353744.1270355815</v>
      </c>
      <c r="N155" s="106">
        <v>0.4006266311544413</v>
      </c>
      <c r="O155" s="23">
        <v>4676915.95</v>
      </c>
      <c r="P155" s="106">
        <f>O155/'2020 Kunta'!T155-1</f>
        <v>6.0349984584746386E-2</v>
      </c>
    </row>
    <row r="156" spans="1:16" ht="15" customHeight="1">
      <c r="A156" s="24">
        <v>17</v>
      </c>
      <c r="B156" s="25" t="s">
        <v>1393</v>
      </c>
      <c r="C156" s="93" t="s">
        <v>168</v>
      </c>
      <c r="D156" s="89">
        <v>34830468.810000002</v>
      </c>
      <c r="E156" s="106">
        <v>4.8207430475253332E-2</v>
      </c>
      <c r="F156" s="89">
        <v>34062126.892357044</v>
      </c>
      <c r="G156" s="89">
        <v>33830540.216186434</v>
      </c>
      <c r="H156" s="89">
        <v>231586.67617060989</v>
      </c>
      <c r="I156" s="89">
        <v>-2413177.6312783877</v>
      </c>
      <c r="J156" s="89">
        <v>-2181590.9551077778</v>
      </c>
      <c r="K156" s="89">
        <v>1792991.7292053902</v>
      </c>
      <c r="L156" s="140">
        <v>1.6596280321251702E-3</v>
      </c>
      <c r="M156" s="23">
        <v>1637203.8354387002</v>
      </c>
      <c r="N156" s="106">
        <v>0.61084029073941437</v>
      </c>
      <c r="O156" s="23">
        <v>1574136.06</v>
      </c>
      <c r="P156" s="106">
        <f>O156/'2020 Kunta'!T156-1</f>
        <v>9.4199424506411056E-2</v>
      </c>
    </row>
    <row r="157" spans="1:16" ht="15" customHeight="1">
      <c r="A157" s="24">
        <v>12</v>
      </c>
      <c r="B157" s="25" t="s">
        <v>1394</v>
      </c>
      <c r="C157" s="93" t="s">
        <v>169</v>
      </c>
      <c r="D157" s="89">
        <v>39324813.079999998</v>
      </c>
      <c r="E157" s="106">
        <v>3.2410027491814208E-2</v>
      </c>
      <c r="F157" s="89">
        <v>38457328.279331364</v>
      </c>
      <c r="G157" s="89">
        <v>38332460.645659521</v>
      </c>
      <c r="H157" s="89">
        <v>124867.63367184252</v>
      </c>
      <c r="I157" s="89">
        <v>-2724561.6416054135</v>
      </c>
      <c r="J157" s="89">
        <v>-2599694.007933571</v>
      </c>
      <c r="K157" s="89">
        <v>2024350.1455468335</v>
      </c>
      <c r="L157" s="140">
        <v>1.8772702452677431E-3</v>
      </c>
      <c r="M157" s="23">
        <v>2305439.5212049019</v>
      </c>
      <c r="N157" s="106">
        <v>0.37917014115449965</v>
      </c>
      <c r="O157" s="23">
        <v>2935297.13</v>
      </c>
      <c r="P157" s="106">
        <f>O157/'2020 Kunta'!T157-1</f>
        <v>8.9098653162883901E-2</v>
      </c>
    </row>
    <row r="158" spans="1:16" ht="15" customHeight="1">
      <c r="A158" s="24">
        <v>2</v>
      </c>
      <c r="B158" s="25" t="s">
        <v>1395</v>
      </c>
      <c r="C158" s="93" t="s">
        <v>170</v>
      </c>
      <c r="D158" s="89">
        <v>49697486.960000001</v>
      </c>
      <c r="E158" s="106">
        <v>1.6488463124232133E-2</v>
      </c>
      <c r="F158" s="89">
        <v>48601186.400820635</v>
      </c>
      <c r="G158" s="89">
        <v>49240466.239498563</v>
      </c>
      <c r="H158" s="89">
        <v>-639279.83867792785</v>
      </c>
      <c r="I158" s="89">
        <v>-3443217.0441584517</v>
      </c>
      <c r="J158" s="89">
        <v>-4082496.8828363796</v>
      </c>
      <c r="K158" s="89">
        <v>2558311.3327486883</v>
      </c>
      <c r="L158" s="140">
        <v>2.3675011750584813E-3</v>
      </c>
      <c r="M158" s="23">
        <v>6417474.9674530998</v>
      </c>
      <c r="N158" s="106">
        <v>0.46379660702349823</v>
      </c>
      <c r="O158" s="23">
        <v>4321137.03</v>
      </c>
      <c r="P158" s="106">
        <f>O158/'2020 Kunta'!T158-1</f>
        <v>3.609348957504932E-2</v>
      </c>
    </row>
    <row r="159" spans="1:16" ht="15" customHeight="1">
      <c r="A159" s="24">
        <v>5</v>
      </c>
      <c r="B159" s="25" t="s">
        <v>1396</v>
      </c>
      <c r="C159" s="93" t="s">
        <v>171</v>
      </c>
      <c r="D159" s="89">
        <v>27873761.550000001</v>
      </c>
      <c r="E159" s="106">
        <v>5.2898741420619677E-2</v>
      </c>
      <c r="F159" s="89">
        <v>27258880.954562802</v>
      </c>
      <c r="G159" s="89">
        <v>26923794.099762794</v>
      </c>
      <c r="H159" s="89">
        <v>335086.85480000824</v>
      </c>
      <c r="I159" s="89">
        <v>-1931192.4349618768</v>
      </c>
      <c r="J159" s="89">
        <v>-1596105.5801618686</v>
      </c>
      <c r="K159" s="89">
        <v>1434876.5787110063</v>
      </c>
      <c r="L159" s="140">
        <v>1.3288979271384644E-3</v>
      </c>
      <c r="M159" s="23">
        <v>3048657.2586789345</v>
      </c>
      <c r="N159" s="106">
        <v>0.48164738611460711</v>
      </c>
      <c r="O159" s="23">
        <v>2137990.37</v>
      </c>
      <c r="P159" s="106">
        <f>O159/'2020 Kunta'!T159-1</f>
        <v>2.888145327532321E-2</v>
      </c>
    </row>
    <row r="160" spans="1:16" ht="15" customHeight="1">
      <c r="A160" s="24">
        <v>1</v>
      </c>
      <c r="B160" s="25" t="s">
        <v>1397</v>
      </c>
      <c r="C160" s="93" t="s">
        <v>172</v>
      </c>
      <c r="D160" s="89">
        <v>51466601.729999997</v>
      </c>
      <c r="E160" s="106">
        <v>2.5744147128450079E-2</v>
      </c>
      <c r="F160" s="89">
        <v>50331275.424646296</v>
      </c>
      <c r="G160" s="89">
        <v>50793790.939244688</v>
      </c>
      <c r="H160" s="89">
        <v>-462515.51459839195</v>
      </c>
      <c r="I160" s="89">
        <v>-3565787.5502695409</v>
      </c>
      <c r="J160" s="89">
        <v>-4028303.0648679328</v>
      </c>
      <c r="K160" s="89">
        <v>2649381.2568409643</v>
      </c>
      <c r="L160" s="140">
        <v>2.4528128018358546E-3</v>
      </c>
      <c r="M160" s="23">
        <v>7460924.8067302275</v>
      </c>
      <c r="N160" s="106">
        <v>0.85008002972353691</v>
      </c>
      <c r="O160" s="23">
        <v>8548807.6799999997</v>
      </c>
      <c r="P160" s="106">
        <f>O160/'2020 Kunta'!T160-1</f>
        <v>3.3199079332558723E-2</v>
      </c>
    </row>
    <row r="161" spans="1:16" ht="15" customHeight="1">
      <c r="A161" s="24">
        <v>13</v>
      </c>
      <c r="B161" s="25" t="s">
        <v>1398</v>
      </c>
      <c r="C161" s="93" t="s">
        <v>173</v>
      </c>
      <c r="D161" s="89">
        <v>1949523.86</v>
      </c>
      <c r="E161" s="106">
        <v>5.8360146967102011E-2</v>
      </c>
      <c r="F161" s="89">
        <v>1906518.3836954995</v>
      </c>
      <c r="G161" s="89">
        <v>1890853.2025484007</v>
      </c>
      <c r="H161" s="89">
        <v>15665.181147098774</v>
      </c>
      <c r="I161" s="89">
        <v>-135069.88367738537</v>
      </c>
      <c r="J161" s="89">
        <v>-119404.70253028659</v>
      </c>
      <c r="K161" s="89">
        <v>100356.96550443782</v>
      </c>
      <c r="L161" s="140">
        <v>9.2133492649633728E-5</v>
      </c>
      <c r="M161" s="23">
        <v>558039.88485597202</v>
      </c>
      <c r="N161" s="106">
        <v>0.35989381512945351</v>
      </c>
      <c r="O161" s="23">
        <v>623790.85</v>
      </c>
      <c r="P161" s="106">
        <f>O161/'2020 Kunta'!T161-1</f>
        <v>2.6775193688969745E-2</v>
      </c>
    </row>
    <row r="162" spans="1:16" ht="15" customHeight="1">
      <c r="A162" s="24">
        <v>17</v>
      </c>
      <c r="B162" s="25" t="s">
        <v>1399</v>
      </c>
      <c r="C162" s="93" t="s">
        <v>174</v>
      </c>
      <c r="D162" s="89">
        <v>5651347.0700000003</v>
      </c>
      <c r="E162" s="106">
        <v>2.6186973784058321E-2</v>
      </c>
      <c r="F162" s="89">
        <v>5526681.3105835477</v>
      </c>
      <c r="G162" s="89">
        <v>5624673.3861575658</v>
      </c>
      <c r="H162" s="89">
        <v>-97992.075574018061</v>
      </c>
      <c r="I162" s="89">
        <v>-391545.24190610967</v>
      </c>
      <c r="J162" s="89">
        <v>-489537.31748012773</v>
      </c>
      <c r="K162" s="89">
        <v>290918.23629057594</v>
      </c>
      <c r="L162" s="140">
        <v>2.6922666539419668E-4</v>
      </c>
      <c r="M162" s="23">
        <v>295182.34809489286</v>
      </c>
      <c r="N162" s="106">
        <v>0.45528661889190691</v>
      </c>
      <c r="O162" s="23">
        <v>314922.82</v>
      </c>
      <c r="P162" s="106">
        <f>O162/'2020 Kunta'!T162-1</f>
        <v>2.9755084174007296E-2</v>
      </c>
    </row>
    <row r="163" spans="1:16" ht="15" customHeight="1">
      <c r="A163" s="24">
        <v>21</v>
      </c>
      <c r="B163" s="25" t="s">
        <v>1400</v>
      </c>
      <c r="C163" s="93" t="s">
        <v>175</v>
      </c>
      <c r="D163" s="89">
        <v>1407273.38</v>
      </c>
      <c r="E163" s="106">
        <v>7.4340616222531075E-2</v>
      </c>
      <c r="F163" s="89">
        <v>1376229.6655632118</v>
      </c>
      <c r="G163" s="89">
        <v>1352486.1603366428</v>
      </c>
      <c r="H163" s="89">
        <v>23743.505226569017</v>
      </c>
      <c r="I163" s="89">
        <v>-97500.859383624527</v>
      </c>
      <c r="J163" s="89">
        <v>-73757.35415705551</v>
      </c>
      <c r="K163" s="89">
        <v>72443.168790954718</v>
      </c>
      <c r="L163" s="140">
        <v>6.6827181527749472E-5</v>
      </c>
      <c r="M163" s="23">
        <v>86179.435304053841</v>
      </c>
      <c r="N163" s="106">
        <v>0.18279016194194098</v>
      </c>
      <c r="O163" s="23">
        <v>79074.720000000001</v>
      </c>
      <c r="P163" s="106">
        <f>O163/'2020 Kunta'!T163-1</f>
        <v>2.7598475341252815E-2</v>
      </c>
    </row>
    <row r="164" spans="1:16" ht="15" customHeight="1">
      <c r="A164" s="24">
        <v>15</v>
      </c>
      <c r="B164" s="25" t="s">
        <v>1401</v>
      </c>
      <c r="C164" s="93" t="s">
        <v>176</v>
      </c>
      <c r="D164" s="89">
        <v>16720810.619999999</v>
      </c>
      <c r="E164" s="106">
        <v>8.7004697743485515E-2</v>
      </c>
      <c r="F164" s="89">
        <v>16351958.286533071</v>
      </c>
      <c r="G164" s="89">
        <v>16342824.968510652</v>
      </c>
      <c r="H164" s="89">
        <v>9133.3180224187672</v>
      </c>
      <c r="I164" s="89">
        <v>-1158476.6884745846</v>
      </c>
      <c r="J164" s="89">
        <v>-1149343.3704521658</v>
      </c>
      <c r="K164" s="89">
        <v>860748.53918308904</v>
      </c>
      <c r="L164" s="140">
        <v>7.9656140936893685E-4</v>
      </c>
      <c r="M164" s="23">
        <v>716014.62101477489</v>
      </c>
      <c r="N164" s="106">
        <v>0.47313343590377976</v>
      </c>
      <c r="O164" s="23">
        <v>1434440.06</v>
      </c>
      <c r="P164" s="106">
        <f>O164/'2020 Kunta'!T164-1</f>
        <v>6.8725043352040993E-2</v>
      </c>
    </row>
    <row r="165" spans="1:16" ht="15" customHeight="1">
      <c r="A165" s="24">
        <v>9</v>
      </c>
      <c r="B165" s="25" t="s">
        <v>1402</v>
      </c>
      <c r="C165" s="93" t="s">
        <v>177</v>
      </c>
      <c r="D165" s="89">
        <v>14036384.130000001</v>
      </c>
      <c r="E165" s="106">
        <v>9.6061068432502505E-3</v>
      </c>
      <c r="F165" s="89">
        <v>13726748.840333125</v>
      </c>
      <c r="G165" s="89">
        <v>13805817.632728845</v>
      </c>
      <c r="H165" s="89">
        <v>-79068.792395720258</v>
      </c>
      <c r="I165" s="89">
        <v>-972490.16059244226</v>
      </c>
      <c r="J165" s="89">
        <v>-1051558.9529881626</v>
      </c>
      <c r="K165" s="89">
        <v>722560.49122755963</v>
      </c>
      <c r="L165" s="140">
        <v>6.68461050566243E-4</v>
      </c>
      <c r="M165" s="23">
        <v>3103714.8333681561</v>
      </c>
      <c r="N165" s="106">
        <v>0.16245767867382566</v>
      </c>
      <c r="O165" s="23">
        <v>1651387.72</v>
      </c>
      <c r="P165" s="106">
        <f>O165/'2020 Kunta'!T165-1</f>
        <v>2.2365080345312371E-2</v>
      </c>
    </row>
    <row r="166" spans="1:16" ht="15" customHeight="1">
      <c r="A166" s="24">
        <v>1</v>
      </c>
      <c r="B166" s="25" t="s">
        <v>1403</v>
      </c>
      <c r="C166" s="93" t="s">
        <v>178</v>
      </c>
      <c r="D166" s="89">
        <v>180766334.66</v>
      </c>
      <c r="E166" s="106">
        <v>2.6727304183158385E-2</v>
      </c>
      <c r="F166" s="89">
        <v>176778723.8995592</v>
      </c>
      <c r="G166" s="89">
        <v>178248493.49905136</v>
      </c>
      <c r="H166" s="89">
        <v>-1469769.5994921625</v>
      </c>
      <c r="I166" s="89">
        <v>-12524128.735369012</v>
      </c>
      <c r="J166" s="89">
        <v>-13993898.334861174</v>
      </c>
      <c r="K166" s="89">
        <v>9305431.5384666696</v>
      </c>
      <c r="L166" s="140">
        <v>8.6098574504062785E-3</v>
      </c>
      <c r="M166" s="23">
        <v>14743624.890700752</v>
      </c>
      <c r="N166" s="106">
        <v>0.630463155313566</v>
      </c>
      <c r="O166" s="23">
        <v>14194522.23</v>
      </c>
      <c r="P166" s="106">
        <f>O166/'2020 Kunta'!T166-1</f>
        <v>2.7550901814525908E-2</v>
      </c>
    </row>
    <row r="167" spans="1:16" ht="15" customHeight="1">
      <c r="A167" s="24">
        <v>2</v>
      </c>
      <c r="B167" s="25" t="s">
        <v>1404</v>
      </c>
      <c r="C167" s="93" t="s">
        <v>179</v>
      </c>
      <c r="D167" s="89">
        <v>61102454.329999998</v>
      </c>
      <c r="E167" s="106">
        <v>6.6234307245660817E-2</v>
      </c>
      <c r="F167" s="89">
        <v>59754566.158046238</v>
      </c>
      <c r="G167" s="89">
        <v>59465350.34151233</v>
      </c>
      <c r="H167" s="89">
        <v>289215.81653390825</v>
      </c>
      <c r="I167" s="89">
        <v>-4233393.3777839746</v>
      </c>
      <c r="J167" s="89">
        <v>-3944177.5612500664</v>
      </c>
      <c r="K167" s="89">
        <v>3145412.5939409104</v>
      </c>
      <c r="L167" s="140">
        <v>2.9126864651518296E-3</v>
      </c>
      <c r="M167" s="23">
        <v>4224179.7881663842</v>
      </c>
      <c r="N167" s="106">
        <v>0.39248543426603355</v>
      </c>
      <c r="O167" s="23">
        <v>9963448.7100000009</v>
      </c>
      <c r="P167" s="106">
        <f>O167/'2020 Kunta'!T167-1</f>
        <v>4.431235780191467E-2</v>
      </c>
    </row>
    <row r="168" spans="1:16" ht="15" customHeight="1">
      <c r="A168" s="24">
        <v>15</v>
      </c>
      <c r="B168" s="25" t="s">
        <v>1405</v>
      </c>
      <c r="C168" s="93" t="s">
        <v>180</v>
      </c>
      <c r="D168" s="89">
        <v>18858917.940000001</v>
      </c>
      <c r="E168" s="106">
        <v>5.2873579402369142E-2</v>
      </c>
      <c r="F168" s="89">
        <v>18442900.077773277</v>
      </c>
      <c r="G168" s="89">
        <v>18080789.466132849</v>
      </c>
      <c r="H168" s="89">
        <v>362110.61164042726</v>
      </c>
      <c r="I168" s="89">
        <v>-1306612.2988805873</v>
      </c>
      <c r="J168" s="89">
        <v>-944501.68724016007</v>
      </c>
      <c r="K168" s="89">
        <v>970813.34370311501</v>
      </c>
      <c r="L168" s="140">
        <v>8.9787399516264195E-4</v>
      </c>
      <c r="M168" s="23">
        <v>2030402.9579318401</v>
      </c>
      <c r="N168" s="106">
        <v>0.51475860889385538</v>
      </c>
      <c r="O168" s="23">
        <v>2084561.1</v>
      </c>
      <c r="P168" s="106">
        <f>O168/'2020 Kunta'!T168-1</f>
        <v>7.2950905274826283E-2</v>
      </c>
    </row>
    <row r="169" spans="1:16" ht="15" customHeight="1">
      <c r="A169" s="24">
        <v>21</v>
      </c>
      <c r="B169" s="25" t="s">
        <v>1406</v>
      </c>
      <c r="C169" s="93" t="s">
        <v>181</v>
      </c>
      <c r="D169" s="89">
        <v>43343000.359999999</v>
      </c>
      <c r="E169" s="106">
        <v>4.0158522106114702E-2</v>
      </c>
      <c r="F169" s="89">
        <v>42386876.450366013</v>
      </c>
      <c r="G169" s="89">
        <v>42354379.982431181</v>
      </c>
      <c r="H169" s="89">
        <v>32496.467934831977</v>
      </c>
      <c r="I169" s="89">
        <v>-3002955.8175574583</v>
      </c>
      <c r="J169" s="89">
        <v>-2970459.3496226263</v>
      </c>
      <c r="K169" s="89">
        <v>2231197.1047060457</v>
      </c>
      <c r="L169" s="140">
        <v>2.0645638795246625E-3</v>
      </c>
      <c r="M169" s="23">
        <v>8140659.5460576974</v>
      </c>
      <c r="N169" s="106">
        <v>0.1639184467966297</v>
      </c>
      <c r="O169" s="23">
        <v>2596969.7000000002</v>
      </c>
      <c r="P169" s="106">
        <f>O169/'2020 Kunta'!T169-1</f>
        <v>0.72138657403956641</v>
      </c>
    </row>
    <row r="170" spans="1:16" ht="15" customHeight="1">
      <c r="A170" s="24">
        <v>2</v>
      </c>
      <c r="B170" s="25" t="s">
        <v>1407</v>
      </c>
      <c r="C170" s="93" t="s">
        <v>182</v>
      </c>
      <c r="D170" s="89">
        <v>6385132.7400000002</v>
      </c>
      <c r="E170" s="106">
        <v>2.1866576302571383E-2</v>
      </c>
      <c r="F170" s="89">
        <v>6244280.0526411692</v>
      </c>
      <c r="G170" s="89">
        <v>6287042.6771813063</v>
      </c>
      <c r="H170" s="89">
        <v>-42762.624540137127</v>
      </c>
      <c r="I170" s="89">
        <v>-442384.49918559339</v>
      </c>
      <c r="J170" s="89">
        <v>-485147.12372573052</v>
      </c>
      <c r="K170" s="89">
        <v>328691.82023216499</v>
      </c>
      <c r="L170" s="140">
        <v>3.0416959839420601E-4</v>
      </c>
      <c r="M170" s="23">
        <v>543654.87764657126</v>
      </c>
      <c r="N170" s="106">
        <v>0.46158795008577536</v>
      </c>
      <c r="O170" s="23">
        <v>544760</v>
      </c>
      <c r="P170" s="106">
        <f>O170/'2020 Kunta'!T170-1</f>
        <v>2.3327493726774673E-2</v>
      </c>
    </row>
    <row r="171" spans="1:16" ht="15" customHeight="1">
      <c r="A171" s="24">
        <v>2</v>
      </c>
      <c r="B171" s="25" t="s">
        <v>1408</v>
      </c>
      <c r="C171" s="93" t="s">
        <v>183</v>
      </c>
      <c r="D171" s="89">
        <v>40172712.530000001</v>
      </c>
      <c r="E171" s="106">
        <v>4.2615868230269305E-2</v>
      </c>
      <c r="F171" s="89">
        <v>39286523.511109807</v>
      </c>
      <c r="G171" s="89">
        <v>39100195.629806578</v>
      </c>
      <c r="H171" s="89">
        <v>186327.88130322844</v>
      </c>
      <c r="I171" s="89">
        <v>-2783307.1037315452</v>
      </c>
      <c r="J171" s="89">
        <v>-2596979.2224283167</v>
      </c>
      <c r="K171" s="89">
        <v>2067998.0421439451</v>
      </c>
      <c r="L171" s="140">
        <v>1.9141267144481299E-3</v>
      </c>
      <c r="M171" s="23">
        <v>2963651.1893884502</v>
      </c>
      <c r="N171" s="106">
        <v>0.39044044514003229</v>
      </c>
      <c r="O171" s="23">
        <v>2147664.81</v>
      </c>
      <c r="P171" s="106">
        <f>O171/'2020 Kunta'!T171-1</f>
        <v>8.0576651276679234E-2</v>
      </c>
    </row>
    <row r="172" spans="1:16" ht="15" customHeight="1">
      <c r="A172" s="24">
        <v>17</v>
      </c>
      <c r="B172" s="25" t="s">
        <v>1409</v>
      </c>
      <c r="C172" s="93" t="s">
        <v>184</v>
      </c>
      <c r="D172" s="89">
        <v>2416076.92</v>
      </c>
      <c r="E172" s="106">
        <v>-2.0013037016906043E-3</v>
      </c>
      <c r="F172" s="89">
        <v>2362779.5273059136</v>
      </c>
      <c r="G172" s="89">
        <v>2498242.3970552469</v>
      </c>
      <c r="H172" s="89">
        <v>-135462.86974933324</v>
      </c>
      <c r="I172" s="89">
        <v>-167394.32393508404</v>
      </c>
      <c r="J172" s="89">
        <v>-302857.19368441729</v>
      </c>
      <c r="K172" s="89">
        <v>124374.03465095743</v>
      </c>
      <c r="L172" s="140">
        <v>1.1502199822714108E-4</v>
      </c>
      <c r="M172" s="23">
        <v>255841.49870792718</v>
      </c>
      <c r="N172" s="106">
        <v>0.56196019299003752</v>
      </c>
      <c r="O172" s="23">
        <v>339913.99</v>
      </c>
      <c r="P172" s="106">
        <f>O172/'2020 Kunta'!T172-1</f>
        <v>3.1673532319659969E-2</v>
      </c>
    </row>
    <row r="173" spans="1:16" ht="15" customHeight="1">
      <c r="A173" s="24">
        <v>4</v>
      </c>
      <c r="B173" s="25" t="s">
        <v>1410</v>
      </c>
      <c r="C173" s="93" t="s">
        <v>185</v>
      </c>
      <c r="D173" s="89">
        <v>8771243.6099999994</v>
      </c>
      <c r="E173" s="106">
        <v>6.0534777975907561E-2</v>
      </c>
      <c r="F173" s="89">
        <v>8577754.5653309803</v>
      </c>
      <c r="G173" s="89">
        <v>8385231.1528223287</v>
      </c>
      <c r="H173" s="89">
        <v>192523.41250865161</v>
      </c>
      <c r="I173" s="89">
        <v>-607702.66956810141</v>
      </c>
      <c r="J173" s="89">
        <v>-415179.2570594498</v>
      </c>
      <c r="K173" s="89">
        <v>451523.27214902121</v>
      </c>
      <c r="L173" s="140">
        <v>4.1612349094768335E-4</v>
      </c>
      <c r="M173" s="23">
        <v>3722555.6497949138</v>
      </c>
      <c r="N173" s="106">
        <v>0.48516935921718174</v>
      </c>
      <c r="O173" s="23">
        <v>1244953.94</v>
      </c>
      <c r="P173" s="106">
        <f>O173/'2020 Kunta'!T173-1</f>
        <v>2.1121678621450091E-2</v>
      </c>
    </row>
    <row r="174" spans="1:16" ht="15" customHeight="1">
      <c r="A174" s="24">
        <v>8</v>
      </c>
      <c r="B174" s="25" t="s">
        <v>1411</v>
      </c>
      <c r="C174" s="93" t="s">
        <v>186</v>
      </c>
      <c r="D174" s="89">
        <v>4803325.78</v>
      </c>
      <c r="E174" s="106">
        <v>5.1523648889064022E-2</v>
      </c>
      <c r="F174" s="89">
        <v>4697366.9265317554</v>
      </c>
      <c r="G174" s="89">
        <v>4653865.1996253692</v>
      </c>
      <c r="H174" s="89">
        <v>43501.726906386204</v>
      </c>
      <c r="I174" s="89">
        <v>-332791.3382753809</v>
      </c>
      <c r="J174" s="89">
        <v>-289289.61136899469</v>
      </c>
      <c r="K174" s="89">
        <v>247264.06765292771</v>
      </c>
      <c r="L174" s="140">
        <v>2.2883510535319824E-4</v>
      </c>
      <c r="M174" s="23">
        <v>1338333.7767044117</v>
      </c>
      <c r="N174" s="106">
        <v>0.34109768098506299</v>
      </c>
      <c r="O174" s="23">
        <v>513064</v>
      </c>
      <c r="P174" s="106">
        <f>O174/'2020 Kunta'!T174-1</f>
        <v>5.2952966599921547E-2</v>
      </c>
    </row>
    <row r="175" spans="1:16" ht="15" customHeight="1">
      <c r="A175" s="24">
        <v>10</v>
      </c>
      <c r="B175" s="25" t="s">
        <v>1412</v>
      </c>
      <c r="C175" s="93" t="s">
        <v>187</v>
      </c>
      <c r="D175" s="89">
        <v>194096889.00999999</v>
      </c>
      <c r="E175" s="106">
        <v>3.4341712512358846E-2</v>
      </c>
      <c r="F175" s="89">
        <v>189815213.19552863</v>
      </c>
      <c r="G175" s="89">
        <v>188312931.26185119</v>
      </c>
      <c r="H175" s="89">
        <v>1502281.9336774349</v>
      </c>
      <c r="I175" s="89">
        <v>-13447716.521265389</v>
      </c>
      <c r="J175" s="89">
        <v>-11945434.587587954</v>
      </c>
      <c r="K175" s="89">
        <v>9991657.5501134209</v>
      </c>
      <c r="L175" s="140">
        <v>9.2472280371330828E-3</v>
      </c>
      <c r="M175" s="23">
        <v>27448152.265736982</v>
      </c>
      <c r="N175" s="106">
        <v>0.36736612565957127</v>
      </c>
      <c r="O175" s="23">
        <v>21514057.140000001</v>
      </c>
      <c r="P175" s="106">
        <f>O175/'2020 Kunta'!T175-1</f>
        <v>-1.3532016756327869E-2</v>
      </c>
    </row>
    <row r="176" spans="1:16" ht="15" customHeight="1">
      <c r="A176" s="24">
        <v>17</v>
      </c>
      <c r="B176" s="25" t="s">
        <v>1413</v>
      </c>
      <c r="C176" s="93" t="s">
        <v>188</v>
      </c>
      <c r="D176" s="89">
        <v>27956411.920000002</v>
      </c>
      <c r="E176" s="106">
        <v>5.2271533783056601E-2</v>
      </c>
      <c r="F176" s="89">
        <v>27339708.100645661</v>
      </c>
      <c r="G176" s="89">
        <v>27565636.913517904</v>
      </c>
      <c r="H176" s="89">
        <v>-225928.81287224218</v>
      </c>
      <c r="I176" s="89">
        <v>-1936918.7438780409</v>
      </c>
      <c r="J176" s="89">
        <v>-2162847.5567502831</v>
      </c>
      <c r="K176" s="89">
        <v>1439131.2280134361</v>
      </c>
      <c r="L176" s="140">
        <v>1.3320555701914333E-3</v>
      </c>
      <c r="M176" s="23">
        <v>1451836.2904178784</v>
      </c>
      <c r="N176" s="106">
        <v>0.54524892140111736</v>
      </c>
      <c r="O176" s="23">
        <v>4081190.13</v>
      </c>
      <c r="P176" s="106">
        <f>O176/'2020 Kunta'!T176-1</f>
        <v>3.5811689517492029E-2</v>
      </c>
    </row>
    <row r="177" spans="1:16" ht="15" customHeight="1">
      <c r="A177" s="24">
        <v>13</v>
      </c>
      <c r="B177" s="25" t="s">
        <v>1414</v>
      </c>
      <c r="C177" s="93" t="s">
        <v>189</v>
      </c>
      <c r="D177" s="89">
        <v>4353102.57</v>
      </c>
      <c r="E177" s="106">
        <v>6.3640341481541185E-2</v>
      </c>
      <c r="F177" s="89">
        <v>4257075.4049745891</v>
      </c>
      <c r="G177" s="89">
        <v>4129948.5675831321</v>
      </c>
      <c r="H177" s="89">
        <v>127126.83739145705</v>
      </c>
      <c r="I177" s="89">
        <v>-301598.28757655073</v>
      </c>
      <c r="J177" s="89">
        <v>-174471.45018509368</v>
      </c>
      <c r="K177" s="89">
        <v>224087.62129988475</v>
      </c>
      <c r="L177" s="140">
        <v>2.0732946178992075E-4</v>
      </c>
      <c r="M177" s="23">
        <v>2056358.8791035546</v>
      </c>
      <c r="N177" s="106">
        <v>0.34150650780450897</v>
      </c>
      <c r="O177" s="23">
        <v>479070.46</v>
      </c>
      <c r="P177" s="106">
        <f>O177/'2020 Kunta'!T177-1</f>
        <v>2.890375518475663E-2</v>
      </c>
    </row>
    <row r="178" spans="1:16" ht="15" customHeight="1">
      <c r="A178" s="24">
        <v>19</v>
      </c>
      <c r="B178" s="25" t="s">
        <v>1415</v>
      </c>
      <c r="C178" s="93" t="s">
        <v>190</v>
      </c>
      <c r="D178" s="89">
        <v>7795954.1900000004</v>
      </c>
      <c r="E178" s="106">
        <v>1.6283774920244909E-2</v>
      </c>
      <c r="F178" s="89">
        <v>7623979.5196366338</v>
      </c>
      <c r="G178" s="89">
        <v>7717998.5456807567</v>
      </c>
      <c r="H178" s="89">
        <v>-94019.026044122875</v>
      </c>
      <c r="I178" s="89">
        <v>-540131.18136318936</v>
      </c>
      <c r="J178" s="89">
        <v>-634150.20740731223</v>
      </c>
      <c r="K178" s="89">
        <v>401317.63543535565</v>
      </c>
      <c r="L178" s="140">
        <v>3.720751880744638E-4</v>
      </c>
      <c r="M178" s="23">
        <v>1843166.2330103393</v>
      </c>
      <c r="N178" s="106">
        <v>0.46218000187387731</v>
      </c>
      <c r="O178" s="23">
        <v>1196495.51</v>
      </c>
      <c r="P178" s="106">
        <f>O178/'2020 Kunta'!T178-1</f>
        <v>0.17220902694274498</v>
      </c>
    </row>
    <row r="179" spans="1:16" ht="15" customHeight="1">
      <c r="A179" s="24">
        <v>15</v>
      </c>
      <c r="B179" s="25" t="s">
        <v>1416</v>
      </c>
      <c r="C179" s="93" t="s">
        <v>191</v>
      </c>
      <c r="D179" s="89">
        <v>75389591.620000005</v>
      </c>
      <c r="E179" s="106">
        <v>4.138011658891938E-2</v>
      </c>
      <c r="F179" s="89">
        <v>73726536.674871042</v>
      </c>
      <c r="G179" s="89">
        <v>73438755.385223091</v>
      </c>
      <c r="H179" s="89">
        <v>287781.28964795172</v>
      </c>
      <c r="I179" s="89">
        <v>-5223256.6010241015</v>
      </c>
      <c r="J179" s="89">
        <v>-4935475.3113761498</v>
      </c>
      <c r="K179" s="89">
        <v>3880881.2761091283</v>
      </c>
      <c r="L179" s="140">
        <v>3.5914503132858668E-3</v>
      </c>
      <c r="M179" s="23">
        <v>5908352.8174745236</v>
      </c>
      <c r="N179" s="106">
        <v>0.66689756296868885</v>
      </c>
      <c r="O179" s="23">
        <v>5043657.4800000004</v>
      </c>
      <c r="P179" s="106">
        <f>O179/'2020 Kunta'!T179-1</f>
        <v>3.1809838067437868E-2</v>
      </c>
    </row>
    <row r="180" spans="1:16" ht="15" customHeight="1">
      <c r="A180" s="24">
        <v>13</v>
      </c>
      <c r="B180" s="25" t="s">
        <v>1417</v>
      </c>
      <c r="C180" s="93" t="s">
        <v>192</v>
      </c>
      <c r="D180" s="89">
        <v>39192863.340000004</v>
      </c>
      <c r="E180" s="106">
        <v>4.3924242795195356E-2</v>
      </c>
      <c r="F180" s="89">
        <v>38328289.281555861</v>
      </c>
      <c r="G180" s="89">
        <v>38426852.071019903</v>
      </c>
      <c r="H180" s="89">
        <v>-98562.789464041591</v>
      </c>
      <c r="I180" s="89">
        <v>-2715419.6985911536</v>
      </c>
      <c r="J180" s="89">
        <v>-2813982.4880551952</v>
      </c>
      <c r="K180" s="89">
        <v>2017557.6790491426</v>
      </c>
      <c r="L180" s="140">
        <v>1.8689338125394892E-3</v>
      </c>
      <c r="M180" s="23">
        <v>3473155.6276276936</v>
      </c>
      <c r="N180" s="106">
        <v>0.47772442687763883</v>
      </c>
      <c r="O180" s="23">
        <v>2519595.83</v>
      </c>
      <c r="P180" s="106">
        <f>O180/'2020 Kunta'!T180-1</f>
        <v>6.4517528854763695E-2</v>
      </c>
    </row>
    <row r="181" spans="1:16" ht="15" customHeight="1">
      <c r="A181" s="24">
        <v>2</v>
      </c>
      <c r="B181" s="25" t="s">
        <v>1418</v>
      </c>
      <c r="C181" s="93" t="s">
        <v>193</v>
      </c>
      <c r="D181" s="89">
        <v>26523501.91</v>
      </c>
      <c r="E181" s="106">
        <v>2.0964617239753514E-2</v>
      </c>
      <c r="F181" s="89">
        <v>25938407.335726425</v>
      </c>
      <c r="G181" s="89">
        <v>26298505.029097367</v>
      </c>
      <c r="H181" s="89">
        <v>-360097.69337094203</v>
      </c>
      <c r="I181" s="89">
        <v>-1837641.6884175034</v>
      </c>
      <c r="J181" s="89">
        <v>-2197739.3817884456</v>
      </c>
      <c r="K181" s="89">
        <v>1365368.3449859188</v>
      </c>
      <c r="L181" s="140">
        <v>1.2638790994152667E-3</v>
      </c>
      <c r="M181" s="23">
        <v>1918988.0284671292</v>
      </c>
      <c r="N181" s="106">
        <v>0.47907433089171225</v>
      </c>
      <c r="O181" s="23">
        <v>1853811.2</v>
      </c>
      <c r="P181" s="106">
        <f>O181/'2020 Kunta'!T181-1</f>
        <v>3.5632549958968696E-2</v>
      </c>
    </row>
    <row r="182" spans="1:16" ht="15" customHeight="1">
      <c r="A182" s="24">
        <v>1</v>
      </c>
      <c r="B182" s="25" t="s">
        <v>1419</v>
      </c>
      <c r="C182" s="93" t="s">
        <v>194</v>
      </c>
      <c r="D182" s="89">
        <v>5978158.8899999997</v>
      </c>
      <c r="E182" s="106">
        <v>1.6124874858530536E-2</v>
      </c>
      <c r="F182" s="89">
        <v>5846283.8328317143</v>
      </c>
      <c r="G182" s="89">
        <v>5933629.3937595617</v>
      </c>
      <c r="H182" s="89">
        <v>-87345.5609278474</v>
      </c>
      <c r="I182" s="89">
        <v>-414187.91657016554</v>
      </c>
      <c r="J182" s="89">
        <v>-501533.47749801294</v>
      </c>
      <c r="K182" s="89">
        <v>307741.75059533666</v>
      </c>
      <c r="L182" s="140">
        <v>2.8474429538990299E-4</v>
      </c>
      <c r="M182" s="23">
        <v>845081.58993848495</v>
      </c>
      <c r="N182" s="106">
        <v>0.45331720357639327</v>
      </c>
      <c r="O182" s="23">
        <v>411565.55</v>
      </c>
      <c r="P182" s="106">
        <f>O182/'2020 Kunta'!T182-1</f>
        <v>2.6603273347594714E-2</v>
      </c>
    </row>
    <row r="183" spans="1:16" ht="15" customHeight="1">
      <c r="A183" s="24">
        <v>1</v>
      </c>
      <c r="B183" s="25" t="s">
        <v>1420</v>
      </c>
      <c r="C183" s="93" t="s">
        <v>195</v>
      </c>
      <c r="D183" s="89">
        <v>81704714.579999998</v>
      </c>
      <c r="E183" s="106">
        <v>7.2079762244558143E-2</v>
      </c>
      <c r="F183" s="89">
        <v>79902351.32662788</v>
      </c>
      <c r="G183" s="89">
        <v>79382696.240371719</v>
      </c>
      <c r="H183" s="89">
        <v>519655.08625616133</v>
      </c>
      <c r="I183" s="89">
        <v>-5660790.5759176351</v>
      </c>
      <c r="J183" s="89">
        <v>-5141135.4896614738</v>
      </c>
      <c r="K183" s="89">
        <v>4205969.1552864583</v>
      </c>
      <c r="L183" s="140">
        <v>3.8970819576129661E-3</v>
      </c>
      <c r="M183" s="23">
        <v>7006380.8387359343</v>
      </c>
      <c r="N183" s="106">
        <v>0.3509466116172304</v>
      </c>
      <c r="O183" s="23">
        <v>8565829.8399999999</v>
      </c>
      <c r="P183" s="106">
        <f>O183/'2020 Kunta'!T183-1</f>
        <v>4.323006061149437E-2</v>
      </c>
    </row>
    <row r="184" spans="1:16" ht="15" customHeight="1">
      <c r="A184" s="24">
        <v>10</v>
      </c>
      <c r="B184" s="25" t="s">
        <v>1421</v>
      </c>
      <c r="C184" s="93" t="s">
        <v>196</v>
      </c>
      <c r="D184" s="89">
        <v>17539869.039999999</v>
      </c>
      <c r="E184" s="106">
        <v>6.6632712870904331E-2</v>
      </c>
      <c r="F184" s="89">
        <v>17152948.706342854</v>
      </c>
      <c r="G184" s="89">
        <v>16747393.360582778</v>
      </c>
      <c r="H184" s="89">
        <v>405555.34576007538</v>
      </c>
      <c r="I184" s="89">
        <v>-1215223.9423986187</v>
      </c>
      <c r="J184" s="89">
        <v>-809668.5966385433</v>
      </c>
      <c r="K184" s="89">
        <v>902911.76646570326</v>
      </c>
      <c r="L184" s="140">
        <v>8.3555221678339943E-4</v>
      </c>
      <c r="M184" s="23">
        <v>4565641.5982308798</v>
      </c>
      <c r="N184" s="106">
        <v>0.38203100223934916</v>
      </c>
      <c r="O184" s="23">
        <v>2852087.36</v>
      </c>
      <c r="P184" s="106">
        <f>O184/'2020 Kunta'!T184-1</f>
        <v>1.9295079402941839E-2</v>
      </c>
    </row>
    <row r="185" spans="1:16" ht="15" customHeight="1">
      <c r="A185" s="24">
        <v>6</v>
      </c>
      <c r="B185" s="25" t="s">
        <v>1422</v>
      </c>
      <c r="C185" s="93" t="s">
        <v>197</v>
      </c>
      <c r="D185" s="89">
        <v>35969175.18</v>
      </c>
      <c r="E185" s="106">
        <v>3.3082445782048664E-2</v>
      </c>
      <c r="F185" s="89">
        <v>35175713.995638855</v>
      </c>
      <c r="G185" s="89">
        <v>35446778.168614656</v>
      </c>
      <c r="H185" s="89">
        <v>-271064.17297580093</v>
      </c>
      <c r="I185" s="89">
        <v>-2492071.2217054358</v>
      </c>
      <c r="J185" s="89">
        <v>-2763135.3946812367</v>
      </c>
      <c r="K185" s="89">
        <v>1851609.691385024</v>
      </c>
      <c r="L185" s="140">
        <v>1.7134044464266905E-3</v>
      </c>
      <c r="M185" s="23">
        <v>7073803.5836725021</v>
      </c>
      <c r="N185" s="106">
        <v>0.48895079683742226</v>
      </c>
      <c r="O185" s="23">
        <v>3108176.4</v>
      </c>
      <c r="P185" s="106">
        <f>O185/'2020 Kunta'!T185-1</f>
        <v>8.7451291864344416E-3</v>
      </c>
    </row>
    <row r="186" spans="1:16" ht="15" customHeight="1">
      <c r="A186" s="24">
        <v>2</v>
      </c>
      <c r="B186" s="25" t="s">
        <v>1423</v>
      </c>
      <c r="C186" s="93" t="s">
        <v>198</v>
      </c>
      <c r="D186" s="89">
        <v>81215375.799999997</v>
      </c>
      <c r="E186" s="106">
        <v>4.9262945905524491E-2</v>
      </c>
      <c r="F186" s="89">
        <v>79423807.104078516</v>
      </c>
      <c r="G186" s="89">
        <v>78969394.399608672</v>
      </c>
      <c r="H186" s="89">
        <v>454412.7044698447</v>
      </c>
      <c r="I186" s="89">
        <v>-5626887.4606752116</v>
      </c>
      <c r="J186" s="89">
        <v>-5172474.7562053669</v>
      </c>
      <c r="K186" s="89">
        <v>4180779.1301361923</v>
      </c>
      <c r="L186" s="140">
        <v>3.8692829872460054E-3</v>
      </c>
      <c r="M186" s="23">
        <v>15553137.219484728</v>
      </c>
      <c r="N186" s="106">
        <v>0.28554176316821023</v>
      </c>
      <c r="O186" s="23">
        <v>7265315.2000000002</v>
      </c>
      <c r="P186" s="106">
        <f>O186/'2020 Kunta'!T186-1</f>
        <v>4.808992592462169E-2</v>
      </c>
    </row>
    <row r="187" spans="1:16" ht="15" customHeight="1">
      <c r="A187" s="24">
        <v>4</v>
      </c>
      <c r="B187" s="25" t="s">
        <v>1424</v>
      </c>
      <c r="C187" s="93" t="s">
        <v>199</v>
      </c>
      <c r="D187" s="89">
        <v>18331149.649999999</v>
      </c>
      <c r="E187" s="106">
        <v>3.054263668635504E-2</v>
      </c>
      <c r="F187" s="89">
        <v>17926774.080107089</v>
      </c>
      <c r="G187" s="89">
        <v>17808415.03508468</v>
      </c>
      <c r="H187" s="89">
        <v>118359.04502240941</v>
      </c>
      <c r="I187" s="89">
        <v>-1270046.6517492344</v>
      </c>
      <c r="J187" s="89">
        <v>-1151687.606726825</v>
      </c>
      <c r="K187" s="89">
        <v>943645.05653279717</v>
      </c>
      <c r="L187" s="140">
        <v>8.7371753173861341E-4</v>
      </c>
      <c r="M187" s="23">
        <v>1046738.1635311182</v>
      </c>
      <c r="N187" s="106">
        <v>0.72390882643493049</v>
      </c>
      <c r="O187" s="23">
        <v>1575536.02</v>
      </c>
      <c r="P187" s="106">
        <f>O187/'2020 Kunta'!T187-1</f>
        <v>3.0769253717746858E-2</v>
      </c>
    </row>
    <row r="188" spans="1:16" ht="15" customHeight="1">
      <c r="A188" s="24">
        <v>17</v>
      </c>
      <c r="B188" s="25" t="s">
        <v>1425</v>
      </c>
      <c r="C188" s="93" t="s">
        <v>200</v>
      </c>
      <c r="D188" s="89">
        <v>30760847.23</v>
      </c>
      <c r="E188" s="106">
        <v>3.024569064291982E-2</v>
      </c>
      <c r="F188" s="89">
        <v>30082279.035068482</v>
      </c>
      <c r="G188" s="89">
        <v>29869477.995915417</v>
      </c>
      <c r="H188" s="89">
        <v>212801.03915306553</v>
      </c>
      <c r="I188" s="89">
        <v>-2131219.905753768</v>
      </c>
      <c r="J188" s="89">
        <v>-1918418.8666007025</v>
      </c>
      <c r="K188" s="89">
        <v>1583497.0516074582</v>
      </c>
      <c r="L188" s="140">
        <v>1.4642629701920565E-3</v>
      </c>
      <c r="M188" s="23">
        <v>2409648.3976075719</v>
      </c>
      <c r="N188" s="106">
        <v>0.35444662119278969</v>
      </c>
      <c r="O188" s="23">
        <v>2581313.5099999998</v>
      </c>
      <c r="P188" s="106">
        <f>O188/'2020 Kunta'!T188-1</f>
        <v>2.0469265789429647E-2</v>
      </c>
    </row>
    <row r="189" spans="1:16" ht="15" customHeight="1">
      <c r="A189" s="24">
        <v>6</v>
      </c>
      <c r="B189" s="25" t="s">
        <v>1426</v>
      </c>
      <c r="C189" s="93" t="s">
        <v>201</v>
      </c>
      <c r="D189" s="89">
        <v>136855178.37</v>
      </c>
      <c r="E189" s="106">
        <v>5.4175876526726174E-2</v>
      </c>
      <c r="F189" s="89">
        <v>133836224.74173343</v>
      </c>
      <c r="G189" s="89">
        <v>133792061.06450242</v>
      </c>
      <c r="H189" s="89">
        <v>44163.677231013775</v>
      </c>
      <c r="I189" s="89">
        <v>-9481809.0726438835</v>
      </c>
      <c r="J189" s="89">
        <v>-9437645.3954128698</v>
      </c>
      <c r="K189" s="89">
        <v>7044987.0845806282</v>
      </c>
      <c r="L189" s="140">
        <v>6.5188690378969053E-3</v>
      </c>
      <c r="M189" s="23">
        <v>14101001.22797473</v>
      </c>
      <c r="N189" s="106">
        <v>0.33326664462294175</v>
      </c>
      <c r="O189" s="23">
        <v>9794221.3000000007</v>
      </c>
      <c r="P189" s="106">
        <f>O189/'2020 Kunta'!T189-1</f>
        <v>4.3936083384549685E-2</v>
      </c>
    </row>
    <row r="190" spans="1:16" ht="15" customHeight="1">
      <c r="A190" s="24">
        <v>2</v>
      </c>
      <c r="B190" s="25" t="s">
        <v>1427</v>
      </c>
      <c r="C190" s="93" t="s">
        <v>202</v>
      </c>
      <c r="D190" s="89">
        <v>17618700.710000001</v>
      </c>
      <c r="E190" s="106">
        <v>2.1651307361728156E-2</v>
      </c>
      <c r="F190" s="89">
        <v>17230041.390949659</v>
      </c>
      <c r="G190" s="89">
        <v>17398652.949723847</v>
      </c>
      <c r="H190" s="89">
        <v>-168611.55877418816</v>
      </c>
      <c r="I190" s="89">
        <v>-1220685.6783206374</v>
      </c>
      <c r="J190" s="89">
        <v>-1389297.2370948256</v>
      </c>
      <c r="K190" s="89">
        <v>906969.83795134677</v>
      </c>
      <c r="L190" s="140">
        <v>8.3929915772235325E-4</v>
      </c>
      <c r="M190" s="23">
        <v>620388.35801867326</v>
      </c>
      <c r="N190" s="106">
        <v>0.45103647229158406</v>
      </c>
      <c r="O190" s="23">
        <v>913139.13</v>
      </c>
      <c r="P190" s="106">
        <f>O190/'2020 Kunta'!T190-1</f>
        <v>5.390083390095457E-2</v>
      </c>
    </row>
    <row r="191" spans="1:16" ht="15" customHeight="1">
      <c r="A191" s="24">
        <v>12</v>
      </c>
      <c r="B191" s="25" t="s">
        <v>1428</v>
      </c>
      <c r="C191" s="93" t="s">
        <v>203</v>
      </c>
      <c r="D191" s="89">
        <v>25540927.579999998</v>
      </c>
      <c r="E191" s="106">
        <v>2.0266125491148701E-2</v>
      </c>
      <c r="F191" s="89">
        <v>24977508.081334997</v>
      </c>
      <c r="G191" s="89">
        <v>25246424.05853023</v>
      </c>
      <c r="H191" s="89">
        <v>-268915.97719523311</v>
      </c>
      <c r="I191" s="89">
        <v>-1769565.4759737712</v>
      </c>
      <c r="J191" s="89">
        <v>-2038481.4531690043</v>
      </c>
      <c r="K191" s="89">
        <v>1314787.6980061193</v>
      </c>
      <c r="L191" s="140">
        <v>1.2165860870493315E-3</v>
      </c>
      <c r="M191" s="23">
        <v>5642086.6243740283</v>
      </c>
      <c r="N191" s="106">
        <v>0.39580226550276487</v>
      </c>
      <c r="O191" s="23">
        <v>2192039.16</v>
      </c>
      <c r="P191" s="106">
        <f>O191/'2020 Kunta'!T191-1</f>
        <v>2.7881172606901039E-2</v>
      </c>
    </row>
    <row r="192" spans="1:16" ht="15" customHeight="1">
      <c r="A192" s="24">
        <v>1</v>
      </c>
      <c r="B192" s="25" t="s">
        <v>1429</v>
      </c>
      <c r="C192" s="93" t="s">
        <v>204</v>
      </c>
      <c r="D192" s="89">
        <v>189150045.25</v>
      </c>
      <c r="E192" s="106">
        <v>5.0200135564798076E-2</v>
      </c>
      <c r="F192" s="89">
        <v>184977494.22054294</v>
      </c>
      <c r="G192" s="89">
        <v>185543662.61884877</v>
      </c>
      <c r="H192" s="89">
        <v>-566168.39830583334</v>
      </c>
      <c r="I192" s="89">
        <v>-13104981.751538901</v>
      </c>
      <c r="J192" s="89">
        <v>-13671150.149844734</v>
      </c>
      <c r="K192" s="89">
        <v>9737005.5098054036</v>
      </c>
      <c r="L192" s="140">
        <v>9.0078140868660363E-3</v>
      </c>
      <c r="M192" s="23">
        <v>13372999.208487496</v>
      </c>
      <c r="N192" s="106">
        <v>0.22924361404961391</v>
      </c>
      <c r="O192" s="23">
        <v>12480434.01</v>
      </c>
      <c r="P192" s="106">
        <f>O192/'2020 Kunta'!T192-1</f>
        <v>4.2790890816421401E-2</v>
      </c>
    </row>
    <row r="193" spans="1:16" ht="15" customHeight="1">
      <c r="A193" s="24">
        <v>15</v>
      </c>
      <c r="B193" s="25" t="s">
        <v>1430</v>
      </c>
      <c r="C193" s="93" t="s">
        <v>205</v>
      </c>
      <c r="D193" s="89">
        <v>28231696.940000001</v>
      </c>
      <c r="E193" s="106">
        <v>3.0896977942729276E-2</v>
      </c>
      <c r="F193" s="89">
        <v>27608920.477141518</v>
      </c>
      <c r="G193" s="89">
        <v>27998504.880518727</v>
      </c>
      <c r="H193" s="89">
        <v>-389584.40337720886</v>
      </c>
      <c r="I193" s="89">
        <v>-1955991.4602435264</v>
      </c>
      <c r="J193" s="89">
        <v>-2345575.8636207352</v>
      </c>
      <c r="K193" s="89">
        <v>1453302.2621940735</v>
      </c>
      <c r="L193" s="140">
        <v>1.3446177606873456E-3</v>
      </c>
      <c r="M193" s="23">
        <v>5352299.541149511</v>
      </c>
      <c r="N193" s="106">
        <v>0.52781288569236917</v>
      </c>
      <c r="O193" s="23">
        <v>4163526.31</v>
      </c>
      <c r="P193" s="106">
        <f>O193/'2020 Kunta'!T193-1</f>
        <v>4.4464642177768576E-2</v>
      </c>
    </row>
    <row r="194" spans="1:16" ht="15" customHeight="1">
      <c r="A194" s="24">
        <v>7</v>
      </c>
      <c r="B194" s="25" t="s">
        <v>1431</v>
      </c>
      <c r="C194" s="93" t="s">
        <v>206</v>
      </c>
      <c r="D194" s="89">
        <v>54217122.590000004</v>
      </c>
      <c r="E194" s="106">
        <v>5.4875907901367871E-2</v>
      </c>
      <c r="F194" s="89">
        <v>53021121.23362653</v>
      </c>
      <c r="G194" s="89">
        <v>52962497.498594247</v>
      </c>
      <c r="H194" s="89">
        <v>58623.73503228277</v>
      </c>
      <c r="I194" s="89">
        <v>-3756353.3290399653</v>
      </c>
      <c r="J194" s="89">
        <v>-3697729.5940076825</v>
      </c>
      <c r="K194" s="89">
        <v>2790971.6896281051</v>
      </c>
      <c r="L194" s="140">
        <v>2.583279945830407E-3</v>
      </c>
      <c r="M194" s="23">
        <v>4848210.3693605252</v>
      </c>
      <c r="N194" s="106">
        <v>0.53758212123179105</v>
      </c>
      <c r="O194" s="23">
        <v>4559203.0999999996</v>
      </c>
      <c r="P194" s="106">
        <f>O194/'2020 Kunta'!T194-1</f>
        <v>1.2133375707398475E-2</v>
      </c>
    </row>
    <row r="195" spans="1:16" ht="15" customHeight="1">
      <c r="A195" s="24">
        <v>2</v>
      </c>
      <c r="B195" s="25" t="s">
        <v>1432</v>
      </c>
      <c r="C195" s="93" t="s">
        <v>207</v>
      </c>
      <c r="D195" s="89">
        <v>3888839.31</v>
      </c>
      <c r="E195" s="106">
        <v>2.1193827538129595E-2</v>
      </c>
      <c r="F195" s="89">
        <v>3803053.5495742643</v>
      </c>
      <c r="G195" s="89">
        <v>3874287.9381297869</v>
      </c>
      <c r="H195" s="89">
        <v>-71234.388555522542</v>
      </c>
      <c r="I195" s="89">
        <v>-269432.49273273506</v>
      </c>
      <c r="J195" s="89">
        <v>-340666.8812882576</v>
      </c>
      <c r="K195" s="89">
        <v>200188.42574513127</v>
      </c>
      <c r="L195" s="140">
        <v>1.8522662591028406E-4</v>
      </c>
      <c r="M195" s="23">
        <v>837015.14633534849</v>
      </c>
      <c r="N195" s="106">
        <v>0.36284647245905521</v>
      </c>
      <c r="O195" s="23">
        <v>428057.03</v>
      </c>
      <c r="P195" s="106">
        <f>O195/'2020 Kunta'!T195-1</f>
        <v>6.2253114890397532E-2</v>
      </c>
    </row>
    <row r="196" spans="1:16" ht="15" customHeight="1">
      <c r="A196" s="24">
        <v>6</v>
      </c>
      <c r="B196" s="25" t="s">
        <v>1433</v>
      </c>
      <c r="C196" s="93" t="s">
        <v>208</v>
      </c>
      <c r="D196" s="89">
        <v>31254342.82</v>
      </c>
      <c r="E196" s="106">
        <v>3.3247085741518356E-2</v>
      </c>
      <c r="F196" s="89">
        <v>30564888.370564204</v>
      </c>
      <c r="G196" s="89">
        <v>30169121.881769437</v>
      </c>
      <c r="H196" s="89">
        <v>395766.48879476637</v>
      </c>
      <c r="I196" s="89">
        <v>-2165411.0194427292</v>
      </c>
      <c r="J196" s="89">
        <v>-1769644.5306479628</v>
      </c>
      <c r="K196" s="89">
        <v>1608901.0596929104</v>
      </c>
      <c r="L196" s="140">
        <v>1.4887873859083616E-3</v>
      </c>
      <c r="M196" s="23">
        <v>3327914.8005195628</v>
      </c>
      <c r="N196" s="106">
        <v>0.35848370340723967</v>
      </c>
      <c r="O196" s="23">
        <v>3057275.99</v>
      </c>
      <c r="P196" s="106">
        <f>O196/'2020 Kunta'!T196-1</f>
        <v>2.0620699360514028E-2</v>
      </c>
    </row>
    <row r="197" spans="1:16" ht="15" customHeight="1">
      <c r="A197" s="24">
        <v>17</v>
      </c>
      <c r="B197" s="25" t="s">
        <v>1434</v>
      </c>
      <c r="C197" s="93" t="s">
        <v>209</v>
      </c>
      <c r="D197" s="89">
        <v>22947721.789999999</v>
      </c>
      <c r="E197" s="106">
        <v>1.8073932406684312E-2</v>
      </c>
      <c r="F197" s="89">
        <v>22441507.054222353</v>
      </c>
      <c r="G197" s="89">
        <v>22435248.815629799</v>
      </c>
      <c r="H197" s="89">
        <v>6258.2385925538838</v>
      </c>
      <c r="I197" s="89">
        <v>-1589899.0396743855</v>
      </c>
      <c r="J197" s="89">
        <v>-1583640.8010818316</v>
      </c>
      <c r="K197" s="89">
        <v>1181295.4800586361</v>
      </c>
      <c r="L197" s="140">
        <v>1.0936448132865136E-3</v>
      </c>
      <c r="M197" s="23">
        <v>2506945.4377361583</v>
      </c>
      <c r="N197" s="106">
        <v>0.1917980750081929</v>
      </c>
      <c r="O197" s="23">
        <v>2132804.29</v>
      </c>
      <c r="P197" s="106">
        <f>O197/'2020 Kunta'!T197-1</f>
        <v>1.2921668699416022E-2</v>
      </c>
    </row>
    <row r="198" spans="1:16" ht="15" customHeight="1">
      <c r="A198" s="24">
        <v>17</v>
      </c>
      <c r="B198" s="25" t="s">
        <v>1435</v>
      </c>
      <c r="C198" s="93" t="s">
        <v>210</v>
      </c>
      <c r="D198" s="89">
        <v>780883072.19000006</v>
      </c>
      <c r="E198" s="106">
        <v>7.4997601555949478E-2</v>
      </c>
      <c r="F198" s="89">
        <v>763657200.19802928</v>
      </c>
      <c r="G198" s="89">
        <v>761126541.93951619</v>
      </c>
      <c r="H198" s="89">
        <v>2530658.258513093</v>
      </c>
      <c r="I198" s="89">
        <v>-54102331.287365019</v>
      </c>
      <c r="J198" s="89">
        <v>-51571673.028851926</v>
      </c>
      <c r="K198" s="89">
        <v>40198048.942458823</v>
      </c>
      <c r="L198" s="140">
        <v>3.7196056133129159E-2</v>
      </c>
      <c r="M198" s="23">
        <v>77693435.874400467</v>
      </c>
      <c r="N198" s="106">
        <v>0.45859559257343951</v>
      </c>
      <c r="O198" s="23">
        <v>63427888.689999998</v>
      </c>
      <c r="P198" s="106">
        <f>O198/'2020 Kunta'!T198-1</f>
        <v>5.4182348405217962E-2</v>
      </c>
    </row>
    <row r="199" spans="1:16" ht="15" customHeight="1">
      <c r="A199" s="24">
        <v>7</v>
      </c>
      <c r="B199" s="25" t="s">
        <v>1436</v>
      </c>
      <c r="C199" s="93" t="s">
        <v>211</v>
      </c>
      <c r="D199" s="89">
        <v>8262309.4299999997</v>
      </c>
      <c r="E199" s="106">
        <v>2.3851750698496099E-2</v>
      </c>
      <c r="F199" s="89">
        <v>8080047.2070527421</v>
      </c>
      <c r="G199" s="89">
        <v>8083935.3811139455</v>
      </c>
      <c r="H199" s="89">
        <v>-3888.1740612033755</v>
      </c>
      <c r="I199" s="89">
        <v>-572441.91595411615</v>
      </c>
      <c r="J199" s="89">
        <v>-576330.09001531953</v>
      </c>
      <c r="K199" s="89">
        <v>425324.52126720885</v>
      </c>
      <c r="L199" s="140">
        <v>3.9355035052369823E-4</v>
      </c>
      <c r="M199" s="23">
        <v>2078889.6910233698</v>
      </c>
      <c r="N199" s="106">
        <v>0.350776384327526</v>
      </c>
      <c r="O199" s="23">
        <v>1514652.75</v>
      </c>
      <c r="P199" s="106">
        <f>O199/'2020 Kunta'!T199-1</f>
        <v>2.3805888891850868E-2</v>
      </c>
    </row>
    <row r="200" spans="1:16" ht="15" customHeight="1">
      <c r="A200" s="24">
        <v>2</v>
      </c>
      <c r="B200" s="25" t="s">
        <v>1437</v>
      </c>
      <c r="C200" s="93" t="s">
        <v>212</v>
      </c>
      <c r="D200" s="89">
        <v>41963990.780000001</v>
      </c>
      <c r="E200" s="106">
        <v>4.0115519472542438E-2</v>
      </c>
      <c r="F200" s="89">
        <v>41038287.100163236</v>
      </c>
      <c r="G200" s="89">
        <v>41176072.36023698</v>
      </c>
      <c r="H200" s="89">
        <v>-137785.26007374376</v>
      </c>
      <c r="I200" s="89">
        <v>-2907413.1738472139</v>
      </c>
      <c r="J200" s="89">
        <v>-3045198.4339209576</v>
      </c>
      <c r="K200" s="89">
        <v>2160208.8907683366</v>
      </c>
      <c r="L200" s="140">
        <v>1.9991327273989039E-3</v>
      </c>
      <c r="M200" s="23">
        <v>2074474.1809611346</v>
      </c>
      <c r="N200" s="106">
        <v>0.32680975525063216</v>
      </c>
      <c r="O200" s="23">
        <v>2514566.0099999998</v>
      </c>
      <c r="P200" s="106">
        <f>O200/'2020 Kunta'!T200-1</f>
        <v>4.6984695779757724E-2</v>
      </c>
    </row>
    <row r="201" spans="1:16" ht="15" customHeight="1">
      <c r="A201" s="24">
        <v>18</v>
      </c>
      <c r="B201" s="25" t="s">
        <v>1438</v>
      </c>
      <c r="C201" s="93" t="s">
        <v>213</v>
      </c>
      <c r="D201" s="89">
        <v>9851888.2200000007</v>
      </c>
      <c r="E201" s="106">
        <v>5.5265756984343994E-2</v>
      </c>
      <c r="F201" s="89">
        <v>9634560.7206588034</v>
      </c>
      <c r="G201" s="89">
        <v>9349331.2463633064</v>
      </c>
      <c r="H201" s="89">
        <v>285229.47429549694</v>
      </c>
      <c r="I201" s="89">
        <v>-682573.5366367884</v>
      </c>
      <c r="J201" s="89">
        <v>-397344.06234129146</v>
      </c>
      <c r="K201" s="89">
        <v>507152.34962454735</v>
      </c>
      <c r="L201" s="140">
        <v>4.6934194832802393E-4</v>
      </c>
      <c r="M201" s="23">
        <v>1180342.9102392516</v>
      </c>
      <c r="N201" s="106">
        <v>0.44124888529883277</v>
      </c>
      <c r="O201" s="23">
        <v>1337445.04</v>
      </c>
      <c r="P201" s="106">
        <f>O201/'2020 Kunta'!T201-1</f>
        <v>2.5017808069173642E-2</v>
      </c>
    </row>
    <row r="202" spans="1:16" ht="15" customHeight="1">
      <c r="A202" s="24">
        <v>9</v>
      </c>
      <c r="B202" s="25" t="s">
        <v>1439</v>
      </c>
      <c r="C202" s="93" t="s">
        <v>214</v>
      </c>
      <c r="D202" s="89">
        <v>13524873.07</v>
      </c>
      <c r="E202" s="106">
        <v>6.4492623831562401E-3</v>
      </c>
      <c r="F202" s="89">
        <v>13226521.446679389</v>
      </c>
      <c r="G202" s="89">
        <v>13394744.298845105</v>
      </c>
      <c r="H202" s="89">
        <v>-168222.85216571577</v>
      </c>
      <c r="I202" s="89">
        <v>-937050.87165042537</v>
      </c>
      <c r="J202" s="89">
        <v>-1105273.723816141</v>
      </c>
      <c r="K202" s="89">
        <v>696229.08854159387</v>
      </c>
      <c r="L202" s="140">
        <v>6.4427793939054274E-4</v>
      </c>
      <c r="M202" s="23">
        <v>2388849.335378272</v>
      </c>
      <c r="N202" s="106">
        <v>0.31633488631999018</v>
      </c>
      <c r="O202" s="23">
        <v>1363586.77</v>
      </c>
      <c r="P202" s="106">
        <f>O202/'2020 Kunta'!T202-1</f>
        <v>2.2639091271506873E-2</v>
      </c>
    </row>
    <row r="203" spans="1:16" ht="15" customHeight="1">
      <c r="A203" s="24">
        <v>6</v>
      </c>
      <c r="B203" s="25" t="s">
        <v>1440</v>
      </c>
      <c r="C203" s="93" t="s">
        <v>215</v>
      </c>
      <c r="D203" s="89">
        <v>19990666.440000001</v>
      </c>
      <c r="E203" s="106">
        <v>2.3673759881490231E-2</v>
      </c>
      <c r="F203" s="89">
        <v>19549682.798026726</v>
      </c>
      <c r="G203" s="89">
        <v>19645960.547291726</v>
      </c>
      <c r="H203" s="89">
        <v>-96277.749265000224</v>
      </c>
      <c r="I203" s="89">
        <v>-1385023.8235525938</v>
      </c>
      <c r="J203" s="89">
        <v>-1481301.572817594</v>
      </c>
      <c r="K203" s="89">
        <v>1029073.1308770966</v>
      </c>
      <c r="L203" s="140">
        <v>9.5242884212448523E-4</v>
      </c>
      <c r="M203" s="23">
        <v>3757407.4349226556</v>
      </c>
      <c r="N203" s="106">
        <v>0.42307430855393435</v>
      </c>
      <c r="O203" s="23">
        <v>2035854.16</v>
      </c>
      <c r="P203" s="106">
        <f>O203/'2020 Kunta'!T203-1</f>
        <v>4.5986026485513198E-2</v>
      </c>
    </row>
    <row r="204" spans="1:16" ht="15" customHeight="1">
      <c r="A204" s="24">
        <v>19</v>
      </c>
      <c r="B204" s="25" t="s">
        <v>1441</v>
      </c>
      <c r="C204" s="93" t="s">
        <v>216</v>
      </c>
      <c r="D204" s="89">
        <v>3103122.58</v>
      </c>
      <c r="E204" s="106">
        <v>6.0506867741032977E-2</v>
      </c>
      <c r="F204" s="89">
        <v>3034669.3195284144</v>
      </c>
      <c r="G204" s="89">
        <v>2942277.5228380249</v>
      </c>
      <c r="H204" s="89">
        <v>92391.796690389514</v>
      </c>
      <c r="I204" s="89">
        <v>-214995.26859715785</v>
      </c>
      <c r="J204" s="89">
        <v>-122603.47190676833</v>
      </c>
      <c r="K204" s="89">
        <v>159741.55131248408</v>
      </c>
      <c r="L204" s="140">
        <v>1.4791458302494386E-4</v>
      </c>
      <c r="M204" s="23">
        <v>670512.63981159171</v>
      </c>
      <c r="N204" s="106">
        <v>0.39454727821618363</v>
      </c>
      <c r="O204" s="23">
        <v>2062603.44</v>
      </c>
      <c r="P204" s="106">
        <f>O204/'2020 Kunta'!T204-1</f>
        <v>2.7641886461973186E-2</v>
      </c>
    </row>
    <row r="205" spans="1:16" ht="15" customHeight="1">
      <c r="A205" s="24">
        <v>16</v>
      </c>
      <c r="B205" s="25" t="s">
        <v>1442</v>
      </c>
      <c r="C205" s="93" t="s">
        <v>217</v>
      </c>
      <c r="D205" s="89">
        <v>6603685.8399999999</v>
      </c>
      <c r="E205" s="106">
        <v>1.9787905836483377E-2</v>
      </c>
      <c r="F205" s="89">
        <v>6458011.9856084529</v>
      </c>
      <c r="G205" s="89">
        <v>6438343.1092487779</v>
      </c>
      <c r="H205" s="89">
        <v>19668.87635967508</v>
      </c>
      <c r="I205" s="89">
        <v>-457526.62819463864</v>
      </c>
      <c r="J205" s="89">
        <v>-437857.75183496356</v>
      </c>
      <c r="K205" s="89">
        <v>339942.42678672541</v>
      </c>
      <c r="L205" s="140">
        <v>3.1412776015470365E-4</v>
      </c>
      <c r="M205" s="23">
        <v>1203398.2797218047</v>
      </c>
      <c r="N205" s="106">
        <v>0.41616499504200699</v>
      </c>
      <c r="O205" s="23">
        <v>859316.26</v>
      </c>
      <c r="P205" s="106">
        <f>O205/'2020 Kunta'!T205-1</f>
        <v>5.2800286119068174E-2</v>
      </c>
    </row>
    <row r="206" spans="1:16" ht="15" customHeight="1">
      <c r="A206" s="24">
        <v>10</v>
      </c>
      <c r="B206" s="25" t="s">
        <v>1443</v>
      </c>
      <c r="C206" s="93" t="s">
        <v>1444</v>
      </c>
      <c r="D206" s="89">
        <v>4479084.0199999996</v>
      </c>
      <c r="E206" s="106">
        <v>1.2129705204212193E-2</v>
      </c>
      <c r="F206" s="89">
        <v>4380277.7701047165</v>
      </c>
      <c r="G206" s="89">
        <v>4383226.7877483759</v>
      </c>
      <c r="H206" s="89">
        <v>-2949.0176436593756</v>
      </c>
      <c r="I206" s="89">
        <v>-310326.72642572096</v>
      </c>
      <c r="J206" s="89">
        <v>-313275.74406938034</v>
      </c>
      <c r="K206" s="89">
        <v>230572.85407454235</v>
      </c>
      <c r="L206" s="140">
        <v>2.1331909787920651E-4</v>
      </c>
      <c r="M206" s="23">
        <v>1552720.3880741913</v>
      </c>
      <c r="N206" s="106">
        <v>0.33601943869438289</v>
      </c>
      <c r="O206" s="23">
        <v>943825.7</v>
      </c>
      <c r="P206" s="106">
        <f>O206/'2020 Kunta'!T206-1</f>
        <v>3.8766678764736939E-2</v>
      </c>
    </row>
    <row r="207" spans="1:16" ht="15" customHeight="1">
      <c r="A207" s="24">
        <v>13</v>
      </c>
      <c r="B207" s="25" t="s">
        <v>1445</v>
      </c>
      <c r="C207" s="93" t="s">
        <v>218</v>
      </c>
      <c r="D207" s="89">
        <v>11789365.119999999</v>
      </c>
      <c r="E207" s="106">
        <v>1.8045620536883744E-2</v>
      </c>
      <c r="F207" s="89">
        <v>11529297.893988583</v>
      </c>
      <c r="G207" s="89">
        <v>11523777.339544764</v>
      </c>
      <c r="H207" s="89">
        <v>5520.5544438194484</v>
      </c>
      <c r="I207" s="89">
        <v>-816808.76446858374</v>
      </c>
      <c r="J207" s="89">
        <v>-811288.2100247643</v>
      </c>
      <c r="K207" s="89">
        <v>606889.16557659477</v>
      </c>
      <c r="L207" s="140">
        <v>5.6196357039502945E-4</v>
      </c>
      <c r="M207" s="23">
        <v>2292584.3122504232</v>
      </c>
      <c r="N207" s="106">
        <v>0.42640569006995288</v>
      </c>
      <c r="O207" s="23">
        <v>1084762.97</v>
      </c>
      <c r="P207" s="106">
        <f>O207/'2020 Kunta'!T207-1</f>
        <v>2.5005168666729638E-2</v>
      </c>
    </row>
    <row r="208" spans="1:16" ht="15" customHeight="1">
      <c r="A208" s="24">
        <v>10</v>
      </c>
      <c r="B208" s="25" t="s">
        <v>1446</v>
      </c>
      <c r="C208" s="93" t="s">
        <v>219</v>
      </c>
      <c r="D208" s="89">
        <v>59318531.240000002</v>
      </c>
      <c r="E208" s="106">
        <v>1.7903266214932767E-2</v>
      </c>
      <c r="F208" s="89">
        <v>58009995.478011638</v>
      </c>
      <c r="G208" s="89">
        <v>58062882.834896363</v>
      </c>
      <c r="H208" s="89">
        <v>-52887.356884725392</v>
      </c>
      <c r="I208" s="89">
        <v>-4109796.8990747053</v>
      </c>
      <c r="J208" s="89">
        <v>-4162684.2559594307</v>
      </c>
      <c r="K208" s="89">
        <v>3053580.371889676</v>
      </c>
      <c r="L208" s="140">
        <v>2.8251855330490472E-3</v>
      </c>
      <c r="M208" s="23">
        <v>8550290.530871667</v>
      </c>
      <c r="N208" s="106">
        <v>0.39365405995944935</v>
      </c>
      <c r="O208" s="23">
        <v>4852761.74</v>
      </c>
      <c r="P208" s="106">
        <f>O208/'2020 Kunta'!T208-1</f>
        <v>0.10493155849281766</v>
      </c>
    </row>
    <row r="209" spans="1:16" ht="15" customHeight="1">
      <c r="A209" s="24">
        <v>11</v>
      </c>
      <c r="B209" s="25" t="s">
        <v>1447</v>
      </c>
      <c r="C209" s="93" t="s">
        <v>220</v>
      </c>
      <c r="D209" s="89">
        <v>11033975.09</v>
      </c>
      <c r="E209" s="106">
        <v>2.2906582674864229E-2</v>
      </c>
      <c r="F209" s="89">
        <v>10790571.372808538</v>
      </c>
      <c r="G209" s="89">
        <v>10752919.162515283</v>
      </c>
      <c r="H209" s="89">
        <v>37652.210293255746</v>
      </c>
      <c r="I209" s="89">
        <v>-764472.680988612</v>
      </c>
      <c r="J209" s="89">
        <v>-726820.47069535626</v>
      </c>
      <c r="K209" s="89">
        <v>568003.4393033568</v>
      </c>
      <c r="L209" s="140">
        <v>5.2541194998843117E-4</v>
      </c>
      <c r="M209" s="23">
        <v>3066023.4691092833</v>
      </c>
      <c r="N209" s="106">
        <v>0.42257505956146479</v>
      </c>
      <c r="O209" s="23">
        <v>1228464.6000000001</v>
      </c>
      <c r="P209" s="106">
        <f>O209/'2020 Kunta'!T209-1</f>
        <v>2.091493218249374E-2</v>
      </c>
    </row>
    <row r="210" spans="1:16" ht="15" customHeight="1">
      <c r="A210" s="24">
        <v>15</v>
      </c>
      <c r="B210" s="25" t="s">
        <v>1448</v>
      </c>
      <c r="C210" s="93" t="s">
        <v>221</v>
      </c>
      <c r="D210" s="89">
        <v>71669236.700000003</v>
      </c>
      <c r="E210" s="106">
        <v>2.4452260037968854E-2</v>
      </c>
      <c r="F210" s="89">
        <v>70088250.837809265</v>
      </c>
      <c r="G210" s="89">
        <v>70445064.197687909</v>
      </c>
      <c r="H210" s="89">
        <v>-356813.35987864435</v>
      </c>
      <c r="I210" s="89">
        <v>-4965497.3006157503</v>
      </c>
      <c r="J210" s="89">
        <v>-5322310.6604943946</v>
      </c>
      <c r="K210" s="89">
        <v>3689366.0358849298</v>
      </c>
      <c r="L210" s="140">
        <v>3.4142081143513124E-3</v>
      </c>
      <c r="M210" s="23">
        <v>13119077.861448336</v>
      </c>
      <c r="N210" s="106">
        <v>0.62099511971960686</v>
      </c>
      <c r="O210" s="23">
        <v>6965889.3899999997</v>
      </c>
      <c r="P210" s="106">
        <f>O210/'2020 Kunta'!T210-1</f>
        <v>1.7149727737285625E-2</v>
      </c>
    </row>
    <row r="211" spans="1:16" ht="15" customHeight="1">
      <c r="A211" s="24">
        <v>15</v>
      </c>
      <c r="B211" s="25" t="s">
        <v>1449</v>
      </c>
      <c r="C211" s="93" t="s">
        <v>222</v>
      </c>
      <c r="D211" s="89">
        <v>33829698.25</v>
      </c>
      <c r="E211" s="106">
        <v>4.0011748517732926E-2</v>
      </c>
      <c r="F211" s="89">
        <v>33083432.807278626</v>
      </c>
      <c r="G211" s="89">
        <v>33268773.851741925</v>
      </c>
      <c r="H211" s="89">
        <v>-185341.04446329921</v>
      </c>
      <c r="I211" s="89">
        <v>-2343840.7198917521</v>
      </c>
      <c r="J211" s="89">
        <v>-2529181.7643550513</v>
      </c>
      <c r="K211" s="89">
        <v>1741474.3825196321</v>
      </c>
      <c r="L211" s="140">
        <v>1.6113966953487948E-3</v>
      </c>
      <c r="M211" s="23">
        <v>4671378.0146455821</v>
      </c>
      <c r="N211" s="106">
        <v>0.37304018806418404</v>
      </c>
      <c r="O211" s="23">
        <v>2490417.4900000002</v>
      </c>
      <c r="P211" s="106">
        <f>O211/'2020 Kunta'!T211-1</f>
        <v>4.5619740564183608E-2</v>
      </c>
    </row>
    <row r="212" spans="1:16" ht="15" customHeight="1">
      <c r="A212" s="24">
        <v>13</v>
      </c>
      <c r="B212" s="25" t="s">
        <v>1450</v>
      </c>
      <c r="C212" s="93" t="s">
        <v>223</v>
      </c>
      <c r="D212" s="89">
        <v>10308987.48</v>
      </c>
      <c r="E212" s="106">
        <v>3.8691929946045533E-2</v>
      </c>
      <c r="F212" s="89">
        <v>10081576.610150717</v>
      </c>
      <c r="G212" s="89">
        <v>9807028.8019825891</v>
      </c>
      <c r="H212" s="89">
        <v>274547.80816812813</v>
      </c>
      <c r="I212" s="89">
        <v>-714242.98431270395</v>
      </c>
      <c r="J212" s="89">
        <v>-439695.17614457582</v>
      </c>
      <c r="K212" s="89">
        <v>530682.75907946122</v>
      </c>
      <c r="L212" s="140">
        <v>4.909362298810006E-4</v>
      </c>
      <c r="M212" s="23">
        <v>3142867.280776869</v>
      </c>
      <c r="N212" s="106">
        <v>0.42392977232479945</v>
      </c>
      <c r="O212" s="23">
        <v>1146020.74</v>
      </c>
      <c r="P212" s="106">
        <f>O212/'2020 Kunta'!T212-1</f>
        <v>0.21536058597560781</v>
      </c>
    </row>
    <row r="213" spans="1:16" ht="15" customHeight="1">
      <c r="A213" s="24">
        <v>6</v>
      </c>
      <c r="B213" s="25" t="s">
        <v>1451</v>
      </c>
      <c r="C213" s="93" t="s">
        <v>224</v>
      </c>
      <c r="D213" s="89">
        <v>91224171.769999996</v>
      </c>
      <c r="E213" s="106">
        <v>6.5275805090526662E-2</v>
      </c>
      <c r="F213" s="89">
        <v>89211814.271870986</v>
      </c>
      <c r="G213" s="89">
        <v>87647397.182724431</v>
      </c>
      <c r="H213" s="89">
        <v>1564417.0891465545</v>
      </c>
      <c r="I213" s="89">
        <v>-6320332.1192179313</v>
      </c>
      <c r="J213" s="89">
        <v>-4755915.0300713768</v>
      </c>
      <c r="K213" s="89">
        <v>4696008.7267117612</v>
      </c>
      <c r="L213" s="140">
        <v>4.3424401662892241E-3</v>
      </c>
      <c r="M213" s="23">
        <v>7988524.8678532951</v>
      </c>
      <c r="N213" s="106">
        <v>0.50649788803116369</v>
      </c>
      <c r="O213" s="23">
        <v>6119803.9000000004</v>
      </c>
      <c r="P213" s="106">
        <f>O213/'2020 Kunta'!T213-1</f>
        <v>3.7937447729927909E-2</v>
      </c>
    </row>
    <row r="214" spans="1:16" ht="15" customHeight="1">
      <c r="A214" s="24">
        <v>12</v>
      </c>
      <c r="B214" s="25" t="s">
        <v>1452</v>
      </c>
      <c r="C214" s="93" t="s">
        <v>225</v>
      </c>
      <c r="D214" s="89">
        <v>9963532.8599999994</v>
      </c>
      <c r="E214" s="106">
        <v>2.607910973713401E-2</v>
      </c>
      <c r="F214" s="89">
        <v>9743742.5383160971</v>
      </c>
      <c r="G214" s="89">
        <v>9741146.2588268593</v>
      </c>
      <c r="H214" s="89">
        <v>2596.2794892378151</v>
      </c>
      <c r="I214" s="89">
        <v>-690308.67076230946</v>
      </c>
      <c r="J214" s="89">
        <v>-687712.39127307164</v>
      </c>
      <c r="K214" s="89">
        <v>512899.55668116442</v>
      </c>
      <c r="L214" s="140">
        <v>4.7468247521705595E-4</v>
      </c>
      <c r="M214" s="23">
        <v>2040843.1374185104</v>
      </c>
      <c r="N214" s="106">
        <v>0.24148040077511412</v>
      </c>
      <c r="O214" s="23">
        <v>913085.81</v>
      </c>
      <c r="P214" s="106">
        <f>O214/'2020 Kunta'!T214-1</f>
        <v>8.4191552123558111E-3</v>
      </c>
    </row>
    <row r="215" spans="1:16" ht="15" customHeight="1">
      <c r="A215" s="24">
        <v>4</v>
      </c>
      <c r="B215" s="25" t="s">
        <v>1453</v>
      </c>
      <c r="C215" s="93" t="s">
        <v>226</v>
      </c>
      <c r="D215" s="89">
        <v>5988275.8499999996</v>
      </c>
      <c r="E215" s="106">
        <v>2.2051255670119785E-2</v>
      </c>
      <c r="F215" s="89">
        <v>5856177.6179876002</v>
      </c>
      <c r="G215" s="89">
        <v>5876012.4359720275</v>
      </c>
      <c r="H215" s="89">
        <v>-19834.817984427325</v>
      </c>
      <c r="I215" s="89">
        <v>-414888.85521390638</v>
      </c>
      <c r="J215" s="89">
        <v>-434723.67319833371</v>
      </c>
      <c r="K215" s="89">
        <v>308262.54822524096</v>
      </c>
      <c r="L215" s="140">
        <v>2.8522226141890683E-4</v>
      </c>
      <c r="M215" s="23">
        <v>1040001.5023840739</v>
      </c>
      <c r="N215" s="106">
        <v>0.37643081073044882</v>
      </c>
      <c r="O215" s="23">
        <v>559254.53</v>
      </c>
      <c r="P215" s="106">
        <f>O215/'2020 Kunta'!T215-1</f>
        <v>1.8713000570657057E-2</v>
      </c>
    </row>
    <row r="216" spans="1:16" ht="15" customHeight="1">
      <c r="A216" s="24">
        <v>4</v>
      </c>
      <c r="B216" s="25" t="s">
        <v>1454</v>
      </c>
      <c r="C216" s="93" t="s">
        <v>227</v>
      </c>
      <c r="D216" s="89">
        <v>299908224</v>
      </c>
      <c r="E216" s="106">
        <v>7.1830389548734219E-2</v>
      </c>
      <c r="F216" s="89">
        <v>293292405.49919087</v>
      </c>
      <c r="G216" s="89">
        <v>293456099.97034365</v>
      </c>
      <c r="H216" s="89">
        <v>-163694.47115278244</v>
      </c>
      <c r="I216" s="89">
        <v>-20778698.717527486</v>
      </c>
      <c r="J216" s="89">
        <v>-20942393.188680269</v>
      </c>
      <c r="K216" s="89">
        <v>15438579.597823033</v>
      </c>
      <c r="L216" s="140">
        <v>1.4288656634195505E-2</v>
      </c>
      <c r="M216" s="23">
        <v>26806449.643503956</v>
      </c>
      <c r="N216" s="106">
        <v>0.31495936355238663</v>
      </c>
      <c r="O216" s="23">
        <v>25654786.850000001</v>
      </c>
      <c r="P216" s="106">
        <f>O216/'2020 Kunta'!T216-1</f>
        <v>3.9152981688255428E-2</v>
      </c>
    </row>
    <row r="217" spans="1:16" ht="15" customHeight="1">
      <c r="A217" s="24">
        <v>1</v>
      </c>
      <c r="B217" s="25" t="s">
        <v>1455</v>
      </c>
      <c r="C217" s="93" t="s">
        <v>228</v>
      </c>
      <c r="D217" s="89">
        <v>20132427.52</v>
      </c>
      <c r="E217" s="106">
        <v>5.3531023181610626E-2</v>
      </c>
      <c r="F217" s="89">
        <v>19688316.702775411</v>
      </c>
      <c r="G217" s="89">
        <v>19518980.799877644</v>
      </c>
      <c r="H217" s="89">
        <v>169335.90289776772</v>
      </c>
      <c r="I217" s="89">
        <v>-1394845.5307799063</v>
      </c>
      <c r="J217" s="89">
        <v>-1225509.6278821386</v>
      </c>
      <c r="K217" s="89">
        <v>1036370.6623961166</v>
      </c>
      <c r="L217" s="140">
        <v>9.5742143862014419E-4</v>
      </c>
      <c r="M217" s="23">
        <v>755199.65164232941</v>
      </c>
      <c r="N217" s="106">
        <v>6.1205301780513643E-2</v>
      </c>
      <c r="O217" s="23">
        <v>1235554.56</v>
      </c>
      <c r="P217" s="106">
        <f>O217/'2020 Kunta'!T217-1</f>
        <v>2.8367464456199976E-2</v>
      </c>
    </row>
    <row r="218" spans="1:16" ht="15" customHeight="1">
      <c r="A218" s="24">
        <v>19</v>
      </c>
      <c r="B218" s="25" t="s">
        <v>1456</v>
      </c>
      <c r="C218" s="93" t="s">
        <v>229</v>
      </c>
      <c r="D218" s="89">
        <v>8456079.1199999992</v>
      </c>
      <c r="E218" s="106">
        <v>-2.9128997418881308E-3</v>
      </c>
      <c r="F218" s="89">
        <v>8269542.4390772311</v>
      </c>
      <c r="G218" s="89">
        <v>8415098.4802885856</v>
      </c>
      <c r="H218" s="89">
        <v>-145556.04121135455</v>
      </c>
      <c r="I218" s="89">
        <v>-585866.96297482972</v>
      </c>
      <c r="J218" s="89">
        <v>-731423.00418618426</v>
      </c>
      <c r="K218" s="89">
        <v>435299.33537137456</v>
      </c>
      <c r="L218" s="140">
        <v>4.0295904811613628E-4</v>
      </c>
      <c r="M218" s="23">
        <v>1249424.1732754714</v>
      </c>
      <c r="N218" s="106">
        <v>0.39215984846909602</v>
      </c>
      <c r="O218" s="23">
        <v>1350384.3</v>
      </c>
      <c r="P218" s="106">
        <f>O218/'2020 Kunta'!T218-1</f>
        <v>4.3323725614197395E-2</v>
      </c>
    </row>
    <row r="219" spans="1:16" ht="15" customHeight="1">
      <c r="A219" s="24">
        <v>17</v>
      </c>
      <c r="B219" s="25" t="s">
        <v>1457</v>
      </c>
      <c r="C219" s="93" t="s">
        <v>230</v>
      </c>
      <c r="D219" s="89">
        <v>19773694.32</v>
      </c>
      <c r="E219" s="106">
        <v>5.4599806106689686E-2</v>
      </c>
      <c r="F219" s="89">
        <v>19337496.969467856</v>
      </c>
      <c r="G219" s="89">
        <v>19233885.821734775</v>
      </c>
      <c r="H219" s="89">
        <v>103611.14773308113</v>
      </c>
      <c r="I219" s="89">
        <v>-1369991.2304097554</v>
      </c>
      <c r="J219" s="89">
        <v>-1266380.0826766742</v>
      </c>
      <c r="K219" s="89">
        <v>1017903.9095051331</v>
      </c>
      <c r="L219" s="140">
        <v>9.4208391806219162E-4</v>
      </c>
      <c r="M219" s="23">
        <v>5050432.4714940432</v>
      </c>
      <c r="N219" s="106">
        <v>0.46023024579385208</v>
      </c>
      <c r="O219" s="23">
        <v>2617025.12</v>
      </c>
      <c r="P219" s="106">
        <f>O219/'2020 Kunta'!T219-1</f>
        <v>6.7630451796758084E-2</v>
      </c>
    </row>
    <row r="220" spans="1:16" ht="15" customHeight="1">
      <c r="A220" s="24">
        <v>1</v>
      </c>
      <c r="B220" s="25" t="s">
        <v>1458</v>
      </c>
      <c r="C220" s="93" t="s">
        <v>231</v>
      </c>
      <c r="D220" s="89">
        <v>6473287.3700000001</v>
      </c>
      <c r="E220" s="106">
        <v>2.4265113031324503E-2</v>
      </c>
      <c r="F220" s="89">
        <v>6330490.0376284132</v>
      </c>
      <c r="G220" s="89">
        <v>6344452.3797249999</v>
      </c>
      <c r="H220" s="89">
        <v>-13962.342096586712</v>
      </c>
      <c r="I220" s="89">
        <v>-448492.16263307893</v>
      </c>
      <c r="J220" s="89">
        <v>-462454.50472966564</v>
      </c>
      <c r="K220" s="89">
        <v>333229.8160697571</v>
      </c>
      <c r="L220" s="140">
        <v>3.0874095566893429E-4</v>
      </c>
      <c r="M220" s="23">
        <v>485427.69775814895</v>
      </c>
      <c r="N220" s="106">
        <v>0.39307463279127663</v>
      </c>
      <c r="O220" s="23">
        <v>459303.52</v>
      </c>
      <c r="P220" s="106">
        <f>O220/'2020 Kunta'!T220-1</f>
        <v>4.8858170319879601E-2</v>
      </c>
    </row>
    <row r="221" spans="1:16" ht="15" customHeight="1">
      <c r="A221" s="24">
        <v>6</v>
      </c>
      <c r="B221" s="25" t="s">
        <v>1459</v>
      </c>
      <c r="C221" s="93" t="s">
        <v>232</v>
      </c>
      <c r="D221" s="89">
        <v>7831877.6399999997</v>
      </c>
      <c r="E221" s="106">
        <v>-7.4745179801740669E-3</v>
      </c>
      <c r="F221" s="89">
        <v>7659110.5171258179</v>
      </c>
      <c r="G221" s="89">
        <v>7883482.6237425078</v>
      </c>
      <c r="H221" s="89">
        <v>-224372.10661668982</v>
      </c>
      <c r="I221" s="89">
        <v>-542620.0845832763</v>
      </c>
      <c r="J221" s="89">
        <v>-766992.19119996612</v>
      </c>
      <c r="K221" s="89">
        <v>403166.89130055462</v>
      </c>
      <c r="L221" s="140">
        <v>3.7295296612923598E-4</v>
      </c>
      <c r="M221" s="23">
        <v>951793.56728167424</v>
      </c>
      <c r="N221" s="106">
        <v>0.50561728843904286</v>
      </c>
      <c r="O221" s="23">
        <v>692434.42</v>
      </c>
      <c r="P221" s="106">
        <f>O221/'2020 Kunta'!T221-1</f>
        <v>5.6265829184891869E-2</v>
      </c>
    </row>
    <row r="222" spans="1:16" ht="15" customHeight="1">
      <c r="A222" s="24">
        <v>18</v>
      </c>
      <c r="B222" s="25" t="s">
        <v>1460</v>
      </c>
      <c r="C222" s="93" t="s">
        <v>233</v>
      </c>
      <c r="D222" s="89">
        <v>6711322.3300000001</v>
      </c>
      <c r="E222" s="106">
        <v>2.4373814152702122E-2</v>
      </c>
      <c r="F222" s="89">
        <v>6563274.0709575685</v>
      </c>
      <c r="G222" s="89">
        <v>6545141.120789919</v>
      </c>
      <c r="H222" s="89">
        <v>18132.950167649426</v>
      </c>
      <c r="I222" s="89">
        <v>-464984.06356234028</v>
      </c>
      <c r="J222" s="89">
        <v>-446851.11339469085</v>
      </c>
      <c r="K222" s="89">
        <v>345483.30358007166</v>
      </c>
      <c r="L222" s="140">
        <v>3.197046402487469E-4</v>
      </c>
      <c r="M222" s="23">
        <v>2312162.6328946059</v>
      </c>
      <c r="N222" s="106">
        <v>0.49201896250418264</v>
      </c>
      <c r="O222" s="23">
        <v>830198.31</v>
      </c>
      <c r="P222" s="106">
        <f>O222/'2020 Kunta'!T222-1</f>
        <v>2.5820987448000876E-2</v>
      </c>
    </row>
    <row r="223" spans="1:16" ht="15" customHeight="1">
      <c r="A223" s="24">
        <v>10</v>
      </c>
      <c r="B223" s="25" t="s">
        <v>1461</v>
      </c>
      <c r="C223" s="93" t="s">
        <v>234</v>
      </c>
      <c r="D223" s="89">
        <v>6527782.9900000002</v>
      </c>
      <c r="E223" s="106">
        <v>8.4110838506814556E-2</v>
      </c>
      <c r="F223" s="89">
        <v>6383783.5127648935</v>
      </c>
      <c r="G223" s="89">
        <v>6061727.4986775322</v>
      </c>
      <c r="H223" s="89">
        <v>322056.01408736128</v>
      </c>
      <c r="I223" s="89">
        <v>-452267.81124418491</v>
      </c>
      <c r="J223" s="89">
        <v>-130211.79715682362</v>
      </c>
      <c r="K223" s="89">
        <v>336035.12415995041</v>
      </c>
      <c r="L223" s="140">
        <v>3.1096505136600012E-4</v>
      </c>
      <c r="M223" s="23">
        <v>2771754.4189603385</v>
      </c>
      <c r="N223" s="106">
        <v>0.33066557450675504</v>
      </c>
      <c r="O223" s="23">
        <v>1828065.76</v>
      </c>
      <c r="P223" s="106">
        <f>O223/'2020 Kunta'!T223-1</f>
        <v>3.1393606202392954E-2</v>
      </c>
    </row>
    <row r="224" spans="1:16" ht="15" customHeight="1">
      <c r="A224" s="24">
        <v>8</v>
      </c>
      <c r="B224" s="25" t="s">
        <v>1462</v>
      </c>
      <c r="C224" s="93" t="s">
        <v>235</v>
      </c>
      <c r="D224" s="89">
        <v>19717772.18</v>
      </c>
      <c r="E224" s="106">
        <v>3.1912922696085033E-2</v>
      </c>
      <c r="F224" s="89">
        <v>19282808.442616176</v>
      </c>
      <c r="G224" s="89">
        <v>19310069.566118989</v>
      </c>
      <c r="H224" s="89">
        <v>-27261.12350281328</v>
      </c>
      <c r="I224" s="89">
        <v>-1366116.7474656017</v>
      </c>
      <c r="J224" s="89">
        <v>-1393377.8709684149</v>
      </c>
      <c r="K224" s="89">
        <v>1015025.1674748024</v>
      </c>
      <c r="L224" s="140">
        <v>9.3927549255869484E-4</v>
      </c>
      <c r="M224" s="23">
        <v>1393158.7523759615</v>
      </c>
      <c r="N224" s="106">
        <v>0.27976770184559419</v>
      </c>
      <c r="O224" s="23">
        <v>2134234.39</v>
      </c>
      <c r="P224" s="106">
        <f>O224/'2020 Kunta'!T224-1</f>
        <v>1.2696404218426327E-2</v>
      </c>
    </row>
    <row r="225" spans="1:16" ht="15" customHeight="1">
      <c r="A225" s="24">
        <v>17</v>
      </c>
      <c r="B225" s="25" t="s">
        <v>1463</v>
      </c>
      <c r="C225" s="93" t="s">
        <v>236</v>
      </c>
      <c r="D225" s="89">
        <v>10861139.869999999</v>
      </c>
      <c r="E225" s="106">
        <v>0.10839581196857151</v>
      </c>
      <c r="F225" s="89">
        <v>10621548.807329368</v>
      </c>
      <c r="G225" s="89">
        <v>9862725.0577083975</v>
      </c>
      <c r="H225" s="89">
        <v>758823.74962097034</v>
      </c>
      <c r="I225" s="89">
        <v>-752498.0478283104</v>
      </c>
      <c r="J225" s="89">
        <v>6325.7017926599365</v>
      </c>
      <c r="K225" s="89">
        <v>559106.28314775485</v>
      </c>
      <c r="L225" s="140">
        <v>5.1677045650102063E-4</v>
      </c>
      <c r="M225" s="23">
        <v>1035277.5808642879</v>
      </c>
      <c r="N225" s="106">
        <v>0.28478085869210412</v>
      </c>
      <c r="O225" s="23">
        <v>3339831.89</v>
      </c>
      <c r="P225" s="106">
        <f>O225/'2020 Kunta'!T225-1</f>
        <v>0.34492026637526862</v>
      </c>
    </row>
    <row r="226" spans="1:16" ht="15" customHeight="1">
      <c r="A226" s="24">
        <v>17</v>
      </c>
      <c r="B226" s="25" t="s">
        <v>1464</v>
      </c>
      <c r="C226" s="93" t="s">
        <v>237</v>
      </c>
      <c r="D226" s="89">
        <v>15457388.560000001</v>
      </c>
      <c r="E226" s="106">
        <v>6.5084774729413652E-3</v>
      </c>
      <c r="F226" s="89">
        <v>15116406.656117819</v>
      </c>
      <c r="G226" s="89">
        <v>15274688.89865832</v>
      </c>
      <c r="H226" s="89">
        <v>-158282.24254050106</v>
      </c>
      <c r="I226" s="89">
        <v>-1070942.3555120516</v>
      </c>
      <c r="J226" s="89">
        <v>-1229224.5980525527</v>
      </c>
      <c r="K226" s="89">
        <v>795710.50261709106</v>
      </c>
      <c r="L226" s="140">
        <v>7.363170623472271E-4</v>
      </c>
      <c r="M226" s="23">
        <v>6648466.7613992924</v>
      </c>
      <c r="N226" s="106">
        <v>0.20599648116720193</v>
      </c>
      <c r="O226" s="23">
        <v>1331290.05</v>
      </c>
      <c r="P226" s="106">
        <f>O226/'2020 Kunta'!T226-1</f>
        <v>1.9232875950087047E-2</v>
      </c>
    </row>
    <row r="227" spans="1:16" ht="15" customHeight="1">
      <c r="A227" s="24">
        <v>17</v>
      </c>
      <c r="B227" s="25" t="s">
        <v>1465</v>
      </c>
      <c r="C227" s="93" t="s">
        <v>238</v>
      </c>
      <c r="D227" s="89">
        <v>4075038.98</v>
      </c>
      <c r="E227" s="106">
        <v>5.0819076495856708E-2</v>
      </c>
      <c r="F227" s="89">
        <v>3985145.7522791005</v>
      </c>
      <c r="G227" s="89">
        <v>3969976.2477882556</v>
      </c>
      <c r="H227" s="89">
        <v>15169.504490844905</v>
      </c>
      <c r="I227" s="89">
        <v>-282333.06208902266</v>
      </c>
      <c r="J227" s="89">
        <v>-267163.55759817775</v>
      </c>
      <c r="K227" s="89">
        <v>209773.5527818056</v>
      </c>
      <c r="L227" s="140">
        <v>1.9409263572086054E-4</v>
      </c>
      <c r="M227" s="23">
        <v>1137867.297114817</v>
      </c>
      <c r="N227" s="106">
        <v>0.5639526908376491</v>
      </c>
      <c r="O227" s="23">
        <v>1350816.28</v>
      </c>
      <c r="P227" s="106">
        <f>O227/'2020 Kunta'!T227-1</f>
        <v>0.62779852073844911</v>
      </c>
    </row>
    <row r="228" spans="1:16" ht="15" customHeight="1">
      <c r="A228" s="24">
        <v>2</v>
      </c>
      <c r="B228" s="25" t="s">
        <v>1466</v>
      </c>
      <c r="C228" s="93" t="s">
        <v>239</v>
      </c>
      <c r="D228" s="89">
        <v>7571657.6600000001</v>
      </c>
      <c r="E228" s="106">
        <v>4.3280313209004939E-2</v>
      </c>
      <c r="F228" s="89">
        <v>7404630.853730021</v>
      </c>
      <c r="G228" s="89">
        <v>7320833.8854875881</v>
      </c>
      <c r="H228" s="89">
        <v>83796.968242432922</v>
      </c>
      <c r="I228" s="89">
        <v>-524591.12728232204</v>
      </c>
      <c r="J228" s="89">
        <v>-440794.15903988911</v>
      </c>
      <c r="K228" s="89">
        <v>389771.37042889651</v>
      </c>
      <c r="L228" s="140">
        <v>3.6055467509782293E-4</v>
      </c>
      <c r="M228" s="23">
        <v>602748.9001986325</v>
      </c>
      <c r="N228" s="106">
        <v>0.6153544143023244</v>
      </c>
      <c r="O228" s="23">
        <v>793111.04000000004</v>
      </c>
      <c r="P228" s="106">
        <f>O228/'2020 Kunta'!T228-1</f>
        <v>2.7835899541591047E-2</v>
      </c>
    </row>
    <row r="229" spans="1:16" ht="15" customHeight="1">
      <c r="A229" s="24">
        <v>6</v>
      </c>
      <c r="B229" s="25" t="s">
        <v>1467</v>
      </c>
      <c r="C229" s="93" t="s">
        <v>240</v>
      </c>
      <c r="D229" s="89">
        <v>21281840.440000001</v>
      </c>
      <c r="E229" s="106">
        <v>2.7953533761936766E-2</v>
      </c>
      <c r="F229" s="89">
        <v>20812374.175166193</v>
      </c>
      <c r="G229" s="89">
        <v>20903887.015634377</v>
      </c>
      <c r="H229" s="89">
        <v>-91512.84046818316</v>
      </c>
      <c r="I229" s="89">
        <v>-1474480.908723772</v>
      </c>
      <c r="J229" s="89">
        <v>-1565993.7491919552</v>
      </c>
      <c r="K229" s="89">
        <v>1095539.7729310321</v>
      </c>
      <c r="L229" s="140">
        <v>1.0139294858919963E-3</v>
      </c>
      <c r="M229" s="23">
        <v>2312847.848308662</v>
      </c>
      <c r="N229" s="106">
        <v>0.4614029388294838</v>
      </c>
      <c r="O229" s="23">
        <v>2452467.15</v>
      </c>
      <c r="P229" s="106">
        <f>O229/'2020 Kunta'!T229-1</f>
        <v>2.3030196964671124E-2</v>
      </c>
    </row>
    <row r="230" spans="1:16" ht="15" customHeight="1">
      <c r="A230" s="24">
        <v>2</v>
      </c>
      <c r="B230" s="25" t="s">
        <v>1468</v>
      </c>
      <c r="C230" s="93" t="s">
        <v>241</v>
      </c>
      <c r="D230" s="89">
        <v>25593722.329999998</v>
      </c>
      <c r="E230" s="106">
        <v>3.9649792836665254E-2</v>
      </c>
      <c r="F230" s="89">
        <v>25029138.206773732</v>
      </c>
      <c r="G230" s="89">
        <v>24800394.35752951</v>
      </c>
      <c r="H230" s="89">
        <v>228743.84924422204</v>
      </c>
      <c r="I230" s="89">
        <v>-1773223.2823169448</v>
      </c>
      <c r="J230" s="89">
        <v>-1544479.4330727227</v>
      </c>
      <c r="K230" s="89">
        <v>1317505.449254655</v>
      </c>
      <c r="L230" s="140">
        <v>1.2192572093918661E-3</v>
      </c>
      <c r="M230" s="23">
        <v>4918520.4391350411</v>
      </c>
      <c r="N230" s="106">
        <v>0.46276546682653086</v>
      </c>
      <c r="O230" s="23">
        <v>2198297.06</v>
      </c>
      <c r="P230" s="106">
        <f>O230/'2020 Kunta'!T230-1</f>
        <v>0.14971948177398509</v>
      </c>
    </row>
    <row r="231" spans="1:16" ht="15" customHeight="1">
      <c r="A231" s="24">
        <v>1</v>
      </c>
      <c r="B231" s="25" t="s">
        <v>1469</v>
      </c>
      <c r="C231" s="93" t="s">
        <v>242</v>
      </c>
      <c r="D231" s="89">
        <v>213240112.13999999</v>
      </c>
      <c r="E231" s="106">
        <v>5.2583831073621745E-2</v>
      </c>
      <c r="F231" s="89">
        <v>208536146.83956715</v>
      </c>
      <c r="G231" s="89">
        <v>206466276.47958496</v>
      </c>
      <c r="H231" s="89">
        <v>2069870.3599821925</v>
      </c>
      <c r="I231" s="89">
        <v>-14774026.485678615</v>
      </c>
      <c r="J231" s="89">
        <v>-12704156.125696423</v>
      </c>
      <c r="K231" s="89">
        <v>10977106.265422381</v>
      </c>
      <c r="L231" s="140">
        <v>1.015986676410232E-2</v>
      </c>
      <c r="M231" s="23">
        <v>84849632.740339696</v>
      </c>
      <c r="N231" s="106">
        <v>0.87789361543314604</v>
      </c>
      <c r="O231" s="23">
        <v>17820162.829999998</v>
      </c>
      <c r="P231" s="106">
        <f>O231/'2020 Kunta'!T231-1</f>
        <v>3.311332935740996E-2</v>
      </c>
    </row>
    <row r="232" spans="1:16" ht="15" customHeight="1">
      <c r="A232" s="24">
        <v>17</v>
      </c>
      <c r="B232" s="25" t="s">
        <v>1470</v>
      </c>
      <c r="C232" s="93" t="s">
        <v>243</v>
      </c>
      <c r="D232" s="89">
        <v>88713588.530000001</v>
      </c>
      <c r="E232" s="106">
        <v>4.0593666876046042E-2</v>
      </c>
      <c r="F232" s="89">
        <v>86756613.184535831</v>
      </c>
      <c r="G232" s="89">
        <v>86320070.988177121</v>
      </c>
      <c r="H232" s="89">
        <v>436542.19635871053</v>
      </c>
      <c r="I232" s="89">
        <v>-6146390.0643670643</v>
      </c>
      <c r="J232" s="89">
        <v>-5709847.8680083537</v>
      </c>
      <c r="K232" s="89">
        <v>4566769.7259576498</v>
      </c>
      <c r="L232" s="140">
        <v>4.2253794995390894E-3</v>
      </c>
      <c r="M232" s="23">
        <v>8980895.5112011544</v>
      </c>
      <c r="N232" s="106">
        <v>0.24750428065648022</v>
      </c>
      <c r="O232" s="23">
        <v>7185506.0999999996</v>
      </c>
      <c r="P232" s="106">
        <f>O232/'2020 Kunta'!T232-1</f>
        <v>4.7104806558323942E-2</v>
      </c>
    </row>
    <row r="233" spans="1:16" ht="15" customHeight="1">
      <c r="A233" s="24">
        <v>2</v>
      </c>
      <c r="B233" s="25" t="s">
        <v>1471</v>
      </c>
      <c r="C233" s="93" t="s">
        <v>244</v>
      </c>
      <c r="D233" s="89">
        <v>95979673.019999996</v>
      </c>
      <c r="E233" s="106">
        <v>7.1614182875470389E-2</v>
      </c>
      <c r="F233" s="89">
        <v>93862411.652511358</v>
      </c>
      <c r="G233" s="89">
        <v>94492440.745415136</v>
      </c>
      <c r="H233" s="89">
        <v>-630029.09290377796</v>
      </c>
      <c r="I233" s="89">
        <v>-6649810.0055081565</v>
      </c>
      <c r="J233" s="89">
        <v>-7279839.0984119345</v>
      </c>
      <c r="K233" s="89">
        <v>4940810.8985110652</v>
      </c>
      <c r="L233" s="140">
        <v>4.5724546677187016E-3</v>
      </c>
      <c r="M233" s="23">
        <v>9711032.8606439605</v>
      </c>
      <c r="N233" s="106">
        <v>0.43196950380444088</v>
      </c>
      <c r="O233" s="23">
        <v>7854076.1200000001</v>
      </c>
      <c r="P233" s="106">
        <f>O233/'2020 Kunta'!T233-1</f>
        <v>3.1113620208706783E-2</v>
      </c>
    </row>
    <row r="234" spans="1:16" ht="15" customHeight="1">
      <c r="A234" s="24">
        <v>10</v>
      </c>
      <c r="B234" s="25" t="s">
        <v>1472</v>
      </c>
      <c r="C234" s="93" t="s">
        <v>245</v>
      </c>
      <c r="D234" s="89">
        <v>9808617.7200000007</v>
      </c>
      <c r="E234" s="106">
        <v>1.597857672285885E-2</v>
      </c>
      <c r="F234" s="89">
        <v>9592244.7452484295</v>
      </c>
      <c r="G234" s="89">
        <v>9593603.0975660346</v>
      </c>
      <c r="H234" s="89">
        <v>-1358.3523176051676</v>
      </c>
      <c r="I234" s="89">
        <v>-679575.60389968299</v>
      </c>
      <c r="J234" s="89">
        <v>-680933.95621728816</v>
      </c>
      <c r="K234" s="89">
        <v>504924.8846701766</v>
      </c>
      <c r="L234" s="140">
        <v>4.6705906885025902E-4</v>
      </c>
      <c r="M234" s="23">
        <v>2195132.7437869348</v>
      </c>
      <c r="N234" s="106">
        <v>0.41510969749016713</v>
      </c>
      <c r="O234" s="23">
        <v>1418434.87</v>
      </c>
      <c r="P234" s="106">
        <f>O234/'2020 Kunta'!T234-1</f>
        <v>3.9100910004828515E-2</v>
      </c>
    </row>
    <row r="235" spans="1:16" ht="15" customHeight="1">
      <c r="A235" s="24">
        <v>19</v>
      </c>
      <c r="B235" s="25" t="s">
        <v>1473</v>
      </c>
      <c r="C235" s="93" t="s">
        <v>246</v>
      </c>
      <c r="D235" s="89">
        <v>8560237.7599999998</v>
      </c>
      <c r="E235" s="106">
        <v>-1.1516728053450054E-3</v>
      </c>
      <c r="F235" s="89">
        <v>8371403.3939776355</v>
      </c>
      <c r="G235" s="89">
        <v>8528245.4792004321</v>
      </c>
      <c r="H235" s="89">
        <v>-156842.08522279654</v>
      </c>
      <c r="I235" s="89">
        <v>-593083.44063763437</v>
      </c>
      <c r="J235" s="89">
        <v>-749925.52586043091</v>
      </c>
      <c r="K235" s="89">
        <v>440661.18051517761</v>
      </c>
      <c r="L235" s="140">
        <v>4.0781792900545236E-4</v>
      </c>
      <c r="M235" s="23">
        <v>1218426.2409426055</v>
      </c>
      <c r="N235" s="106">
        <v>0.39330582028210936</v>
      </c>
      <c r="O235" s="23">
        <v>1078402.79</v>
      </c>
      <c r="P235" s="106">
        <f>O235/'2020 Kunta'!T235-1</f>
        <v>4.2974974352205209E-2</v>
      </c>
    </row>
    <row r="236" spans="1:16" ht="15" customHeight="1">
      <c r="A236" s="24">
        <v>4</v>
      </c>
      <c r="B236" s="25" t="s">
        <v>1474</v>
      </c>
      <c r="C236" s="93" t="s">
        <v>247</v>
      </c>
      <c r="D236" s="89">
        <v>167215968.44</v>
      </c>
      <c r="E236" s="106">
        <v>3.544479433530956E-2</v>
      </c>
      <c r="F236" s="89">
        <v>163527271.66843006</v>
      </c>
      <c r="G236" s="89">
        <v>163890059.5130887</v>
      </c>
      <c r="H236" s="89">
        <v>-362787.84465864301</v>
      </c>
      <c r="I236" s="89">
        <v>-11585311.608441735</v>
      </c>
      <c r="J236" s="89">
        <v>-11948099.453100378</v>
      </c>
      <c r="K236" s="89">
        <v>8607890.1217060443</v>
      </c>
      <c r="L236" s="140">
        <v>7.9646713923765457E-3</v>
      </c>
      <c r="M236" s="23">
        <v>26201862.856198978</v>
      </c>
      <c r="N236" s="106">
        <v>0.38130079574936238</v>
      </c>
      <c r="O236" s="23">
        <v>9087401.4800000004</v>
      </c>
      <c r="P236" s="106">
        <f>O236/'2020 Kunta'!T236-1</f>
        <v>3.8600679317239317E-2</v>
      </c>
    </row>
    <row r="237" spans="1:16" ht="15" customHeight="1">
      <c r="A237" s="24">
        <v>11</v>
      </c>
      <c r="B237" s="25" t="s">
        <v>1475</v>
      </c>
      <c r="C237" s="93" t="s">
        <v>248</v>
      </c>
      <c r="D237" s="89">
        <v>8950069.7100000009</v>
      </c>
      <c r="E237" s="106">
        <v>1.210346904899251E-2</v>
      </c>
      <c r="F237" s="89">
        <v>8752635.855131954</v>
      </c>
      <c r="G237" s="89">
        <v>8772463.9775681123</v>
      </c>
      <c r="H237" s="89">
        <v>-19828.122436158359</v>
      </c>
      <c r="I237" s="89">
        <v>-620092.37200830679</v>
      </c>
      <c r="J237" s="89">
        <v>-639920.49444446515</v>
      </c>
      <c r="K237" s="89">
        <v>460728.82490844902</v>
      </c>
      <c r="L237" s="140">
        <v>4.2635591461342867E-4</v>
      </c>
      <c r="M237" s="23">
        <v>1475569.4553735633</v>
      </c>
      <c r="N237" s="106">
        <v>0.42883871910194826</v>
      </c>
      <c r="O237" s="23">
        <v>1273887.24</v>
      </c>
      <c r="P237" s="106">
        <f>O237/'2020 Kunta'!T237-1</f>
        <v>7.7145130774964432E-2</v>
      </c>
    </row>
    <row r="238" spans="1:16" ht="15" customHeight="1">
      <c r="A238" s="24">
        <v>11</v>
      </c>
      <c r="B238" s="25" t="s">
        <v>1476</v>
      </c>
      <c r="C238" s="93" t="s">
        <v>249</v>
      </c>
      <c r="D238" s="89">
        <v>3814193.82</v>
      </c>
      <c r="E238" s="106">
        <v>2.4098544870459593E-2</v>
      </c>
      <c r="F238" s="89">
        <v>3730054.7000269913</v>
      </c>
      <c r="G238" s="89">
        <v>3680727.9566401192</v>
      </c>
      <c r="H238" s="89">
        <v>49326.743386872113</v>
      </c>
      <c r="I238" s="89">
        <v>-264260.79011436267</v>
      </c>
      <c r="J238" s="89">
        <v>-214934.04672749055</v>
      </c>
      <c r="K238" s="89">
        <v>196345.84909413717</v>
      </c>
      <c r="L238" s="140">
        <v>1.8169736631459008E-4</v>
      </c>
      <c r="M238" s="23">
        <v>2849118.9169171359</v>
      </c>
      <c r="N238" s="106">
        <v>0.41050280675313222</v>
      </c>
      <c r="O238" s="23">
        <v>468413.36</v>
      </c>
      <c r="P238" s="106">
        <f>O238/'2020 Kunta'!T238-1</f>
        <v>2.3758698476999074E-2</v>
      </c>
    </row>
    <row r="239" spans="1:16" ht="15" customHeight="1">
      <c r="A239" s="24">
        <v>9</v>
      </c>
      <c r="B239" s="25" t="s">
        <v>1477</v>
      </c>
      <c r="C239" s="93" t="s">
        <v>250</v>
      </c>
      <c r="D239" s="89">
        <v>10628172.35</v>
      </c>
      <c r="E239" s="106">
        <v>1.7004120219925589E-2</v>
      </c>
      <c r="F239" s="89">
        <v>10393720.428925244</v>
      </c>
      <c r="G239" s="89">
        <v>10586388.548073746</v>
      </c>
      <c r="H239" s="89">
        <v>-192668.11914850213</v>
      </c>
      <c r="I239" s="89">
        <v>-736357.23700129706</v>
      </c>
      <c r="J239" s="89">
        <v>-929025.35614979919</v>
      </c>
      <c r="K239" s="89">
        <v>547113.65569240565</v>
      </c>
      <c r="L239" s="140">
        <v>5.0629596078904764E-4</v>
      </c>
      <c r="M239" s="23">
        <v>2325729.1883594398</v>
      </c>
      <c r="N239" s="106">
        <v>0.23902257123269188</v>
      </c>
      <c r="O239" s="23">
        <v>865808.94</v>
      </c>
      <c r="P239" s="106">
        <f>O239/'2020 Kunta'!T239-1</f>
        <v>1.2315773409917075E-2</v>
      </c>
    </row>
    <row r="240" spans="1:16" ht="15" customHeight="1">
      <c r="A240" s="24">
        <v>17</v>
      </c>
      <c r="B240" s="25" t="s">
        <v>1478</v>
      </c>
      <c r="C240" s="93" t="s">
        <v>251</v>
      </c>
      <c r="D240" s="89">
        <v>7659821.8099999996</v>
      </c>
      <c r="E240" s="106">
        <v>2.5767506911794857E-2</v>
      </c>
      <c r="F240" s="89">
        <v>7490850.1487110471</v>
      </c>
      <c r="G240" s="89">
        <v>7553780.5714353342</v>
      </c>
      <c r="H240" s="89">
        <v>-62930.422724287026</v>
      </c>
      <c r="I240" s="89">
        <v>-530699.45030895877</v>
      </c>
      <c r="J240" s="89">
        <v>-593629.87303324579</v>
      </c>
      <c r="K240" s="89">
        <v>394309.85633400263</v>
      </c>
      <c r="L240" s="140">
        <v>3.6511526923232226E-4</v>
      </c>
      <c r="M240" s="23">
        <v>745342.42142741033</v>
      </c>
      <c r="N240" s="106">
        <v>0.52841294463158262</v>
      </c>
      <c r="O240" s="23">
        <v>779774.45</v>
      </c>
      <c r="P240" s="106">
        <f>O240/'2020 Kunta'!T240-1</f>
        <v>-5.277940101151013E-3</v>
      </c>
    </row>
    <row r="241" spans="1:16" ht="15" customHeight="1">
      <c r="A241" s="24">
        <v>5</v>
      </c>
      <c r="B241" s="25" t="s">
        <v>1479</v>
      </c>
      <c r="C241" s="93" t="s">
        <v>252</v>
      </c>
      <c r="D241" s="89">
        <v>111298951.44</v>
      </c>
      <c r="E241" s="106">
        <v>3.6041588654214696E-2</v>
      </c>
      <c r="F241" s="89">
        <v>108843754.80605437</v>
      </c>
      <c r="G241" s="89">
        <v>108617509.43087809</v>
      </c>
      <c r="H241" s="89">
        <v>226245.37517628074</v>
      </c>
      <c r="I241" s="89">
        <v>-7711183.6037830086</v>
      </c>
      <c r="J241" s="89">
        <v>-7484938.2286067279</v>
      </c>
      <c r="K241" s="89">
        <v>5729411.8115303181</v>
      </c>
      <c r="L241" s="140">
        <v>5.3010573810235682E-3</v>
      </c>
      <c r="M241" s="23">
        <v>14677972.608189959</v>
      </c>
      <c r="N241" s="106">
        <v>0.54901575325372698</v>
      </c>
      <c r="O241" s="23">
        <v>9955816.6999999993</v>
      </c>
      <c r="P241" s="106">
        <f>O241/'2020 Kunta'!T241-1</f>
        <v>1.3449437253669094E-2</v>
      </c>
    </row>
    <row r="242" spans="1:16" ht="15" customHeight="1">
      <c r="A242" s="24">
        <v>18</v>
      </c>
      <c r="B242" s="25" t="s">
        <v>1480</v>
      </c>
      <c r="C242" s="93" t="s">
        <v>253</v>
      </c>
      <c r="D242" s="89">
        <v>3707177.74</v>
      </c>
      <c r="E242" s="106">
        <v>1.4001669202989842E-3</v>
      </c>
      <c r="F242" s="89">
        <v>3625399.3387578926</v>
      </c>
      <c r="G242" s="89">
        <v>3641513.6228798879</v>
      </c>
      <c r="H242" s="89">
        <v>-16114.284121995326</v>
      </c>
      <c r="I242" s="89">
        <v>-256846.33893795605</v>
      </c>
      <c r="J242" s="89">
        <v>-272960.62305995135</v>
      </c>
      <c r="K242" s="89">
        <v>190836.90956826744</v>
      </c>
      <c r="L242" s="140">
        <v>1.7666157291741647E-4</v>
      </c>
      <c r="M242" s="23">
        <v>882464.54273980705</v>
      </c>
      <c r="N242" s="106">
        <v>0.47647918072296869</v>
      </c>
      <c r="O242" s="23">
        <v>851408.35</v>
      </c>
      <c r="P242" s="106">
        <f>O242/'2020 Kunta'!T242-1</f>
        <v>3.1665069887594877E-2</v>
      </c>
    </row>
    <row r="243" spans="1:16" ht="15" customHeight="1">
      <c r="A243" s="24">
        <v>19</v>
      </c>
      <c r="B243" s="25" t="s">
        <v>1481</v>
      </c>
      <c r="C243" s="93" t="s">
        <v>254</v>
      </c>
      <c r="D243" s="89">
        <v>235091928.58000001</v>
      </c>
      <c r="E243" s="106">
        <v>3.512536065056393E-2</v>
      </c>
      <c r="F243" s="89">
        <v>229905923.64240128</v>
      </c>
      <c r="G243" s="89">
        <v>232035341.54790699</v>
      </c>
      <c r="H243" s="89">
        <v>-2129417.9055057168</v>
      </c>
      <c r="I243" s="89">
        <v>-16287997.340434084</v>
      </c>
      <c r="J243" s="89">
        <v>-18417415.245939799</v>
      </c>
      <c r="K243" s="89">
        <v>12101987.080514528</v>
      </c>
      <c r="L243" s="140">
        <v>1.1198675277692241E-2</v>
      </c>
      <c r="M243" s="23">
        <v>19845146.558914006</v>
      </c>
      <c r="N243" s="106">
        <v>0.53887201183225231</v>
      </c>
      <c r="O243" s="23">
        <v>33943555.25</v>
      </c>
      <c r="P243" s="106">
        <f>O243/'2020 Kunta'!T243-1</f>
        <v>5.4278294811934025E-2</v>
      </c>
    </row>
    <row r="244" spans="1:16" ht="15" customHeight="1">
      <c r="A244" s="24">
        <v>9</v>
      </c>
      <c r="B244" s="25" t="s">
        <v>1482</v>
      </c>
      <c r="C244" s="93" t="s">
        <v>255</v>
      </c>
      <c r="D244" s="89">
        <v>17825770.09</v>
      </c>
      <c r="E244" s="106">
        <v>1.8875959132606202E-2</v>
      </c>
      <c r="F244" s="89">
        <v>17432542.928771529</v>
      </c>
      <c r="G244" s="89">
        <v>17483808.178524584</v>
      </c>
      <c r="H244" s="89">
        <v>-51265.249753054231</v>
      </c>
      <c r="I244" s="89">
        <v>-1235032.1747363047</v>
      </c>
      <c r="J244" s="89">
        <v>-1286297.4244893589</v>
      </c>
      <c r="K244" s="89">
        <v>917629.289242025</v>
      </c>
      <c r="L244" s="140">
        <v>8.4916727190954811E-4</v>
      </c>
      <c r="M244" s="23">
        <v>3432446.9282616326</v>
      </c>
      <c r="N244" s="106">
        <v>0.32343312599207308</v>
      </c>
      <c r="O244" s="23">
        <v>1872565.68</v>
      </c>
      <c r="P244" s="106">
        <f>O244/'2020 Kunta'!T244-1</f>
        <v>2.1511441759720862E-2</v>
      </c>
    </row>
    <row r="245" spans="1:16" ht="15" customHeight="1">
      <c r="A245" s="24">
        <v>6</v>
      </c>
      <c r="B245" s="25" t="s">
        <v>1483</v>
      </c>
      <c r="C245" s="93" t="s">
        <v>256</v>
      </c>
      <c r="D245" s="89">
        <v>13179247.42</v>
      </c>
      <c r="E245" s="106">
        <v>2.1771985377741165E-2</v>
      </c>
      <c r="F245" s="89">
        <v>12888520.117677083</v>
      </c>
      <c r="G245" s="89">
        <v>12866758.487114403</v>
      </c>
      <c r="H245" s="89">
        <v>21761.630562679842</v>
      </c>
      <c r="I245" s="89">
        <v>-913104.70853887429</v>
      </c>
      <c r="J245" s="89">
        <v>-891343.07797619444</v>
      </c>
      <c r="K245" s="89">
        <v>678437.08191567904</v>
      </c>
      <c r="L245" s="140">
        <v>6.2774830696883861E-4</v>
      </c>
      <c r="M245" s="23">
        <v>2991745.6665770099</v>
      </c>
      <c r="N245" s="106">
        <v>0.35494087946040298</v>
      </c>
      <c r="O245" s="23">
        <v>1977783.81</v>
      </c>
      <c r="P245" s="106">
        <f>O245/'2020 Kunta'!T245-1</f>
        <v>2.6794787006685583E-2</v>
      </c>
    </row>
    <row r="246" spans="1:16" ht="15" customHeight="1">
      <c r="A246" s="24">
        <v>2</v>
      </c>
      <c r="B246" s="25" t="s">
        <v>1484</v>
      </c>
      <c r="C246" s="93" t="s">
        <v>257</v>
      </c>
      <c r="D246" s="89">
        <v>24485272.48</v>
      </c>
      <c r="E246" s="106">
        <v>3.7199507367359663E-2</v>
      </c>
      <c r="F246" s="89">
        <v>23945140.180491809</v>
      </c>
      <c r="G246" s="89">
        <v>24052910.878347374</v>
      </c>
      <c r="H246" s="89">
        <v>-107770.6978555657</v>
      </c>
      <c r="I246" s="89">
        <v>-1696425.9702277689</v>
      </c>
      <c r="J246" s="89">
        <v>-1804196.6680833346</v>
      </c>
      <c r="K246" s="89">
        <v>1260445.0225308451</v>
      </c>
      <c r="L246" s="140">
        <v>1.1674220365673763E-3</v>
      </c>
      <c r="M246" s="23">
        <v>2002142.0159816735</v>
      </c>
      <c r="N246" s="106">
        <v>0.20683256576782538</v>
      </c>
      <c r="O246" s="23">
        <v>1257757.6200000001</v>
      </c>
      <c r="P246" s="106">
        <f>O246/'2020 Kunta'!T246-1</f>
        <v>4.5966895836881738E-2</v>
      </c>
    </row>
    <row r="247" spans="1:16" ht="15" customHeight="1">
      <c r="A247" s="24">
        <v>12</v>
      </c>
      <c r="B247" s="25" t="s">
        <v>1485</v>
      </c>
      <c r="C247" s="93" t="s">
        <v>258</v>
      </c>
      <c r="D247" s="89">
        <v>5009712.0999999996</v>
      </c>
      <c r="E247" s="106">
        <v>1.2657752693722379E-2</v>
      </c>
      <c r="F247" s="89">
        <v>4899200.4722998291</v>
      </c>
      <c r="G247" s="89">
        <v>4870863.4919580175</v>
      </c>
      <c r="H247" s="89">
        <v>28336.980341811664</v>
      </c>
      <c r="I247" s="89">
        <v>-347090.50988695771</v>
      </c>
      <c r="J247" s="89">
        <v>-318753.52954514604</v>
      </c>
      <c r="K247" s="89">
        <v>257888.35659947482</v>
      </c>
      <c r="L247" s="140">
        <v>2.3867624833239626E-4</v>
      </c>
      <c r="M247" s="23">
        <v>940059.41461902484</v>
      </c>
      <c r="N247" s="106">
        <v>0.41768248370501126</v>
      </c>
      <c r="O247" s="23">
        <v>664401.4</v>
      </c>
      <c r="P247" s="106">
        <f>O247/'2020 Kunta'!T247-1</f>
        <v>2.7301802140852871E-2</v>
      </c>
    </row>
    <row r="248" spans="1:16" ht="15" customHeight="1">
      <c r="A248" s="24">
        <v>1</v>
      </c>
      <c r="B248" s="25" t="s">
        <v>1486</v>
      </c>
      <c r="C248" s="93" t="s">
        <v>259</v>
      </c>
      <c r="D248" s="89">
        <v>105821589.8</v>
      </c>
      <c r="E248" s="106">
        <v>3.7647273651483903E-2</v>
      </c>
      <c r="F248" s="89">
        <v>103487220.89791922</v>
      </c>
      <c r="G248" s="89">
        <v>103361317.39997908</v>
      </c>
      <c r="H248" s="89">
        <v>125903.49794013798</v>
      </c>
      <c r="I248" s="89">
        <v>-7331692.6856396561</v>
      </c>
      <c r="J248" s="89">
        <v>-7205789.1876995182</v>
      </c>
      <c r="K248" s="89">
        <v>5447449.941537708</v>
      </c>
      <c r="L248" s="140">
        <v>5.0411794451812805E-3</v>
      </c>
      <c r="M248" s="23">
        <v>6528816.3427208215</v>
      </c>
      <c r="N248" s="106">
        <v>0.35242340043737941</v>
      </c>
      <c r="O248" s="23">
        <v>11814201.76</v>
      </c>
      <c r="P248" s="106">
        <f>O248/'2020 Kunta'!T248-1</f>
        <v>1.3812078377085868E-2</v>
      </c>
    </row>
    <row r="249" spans="1:16" ht="15" customHeight="1">
      <c r="A249" s="24">
        <v>13</v>
      </c>
      <c r="B249" s="25" t="s">
        <v>1487</v>
      </c>
      <c r="C249" s="93" t="s">
        <v>260</v>
      </c>
      <c r="D249" s="89">
        <v>26935045.370000001</v>
      </c>
      <c r="E249" s="106">
        <v>4.9784407423614452E-2</v>
      </c>
      <c r="F249" s="89">
        <v>26340872.362330232</v>
      </c>
      <c r="G249" s="89">
        <v>26330223.289533362</v>
      </c>
      <c r="H249" s="89">
        <v>10649.072796870023</v>
      </c>
      <c r="I249" s="89">
        <v>-1866154.8697182899</v>
      </c>
      <c r="J249" s="89">
        <v>-1855505.7969214199</v>
      </c>
      <c r="K249" s="89">
        <v>1386553.6475442559</v>
      </c>
      <c r="L249" s="140">
        <v>1.2829114468104303E-3</v>
      </c>
      <c r="M249" s="23">
        <v>3913950.1224830612</v>
      </c>
      <c r="N249" s="106">
        <v>0.36885890695748147</v>
      </c>
      <c r="O249" s="23">
        <v>2717162.66</v>
      </c>
      <c r="P249" s="106">
        <f>O249/'2020 Kunta'!T249-1</f>
        <v>3.9550234468628043E-2</v>
      </c>
    </row>
    <row r="250" spans="1:16" ht="15" customHeight="1">
      <c r="A250" s="24">
        <v>19</v>
      </c>
      <c r="B250" s="25" t="s">
        <v>1488</v>
      </c>
      <c r="C250" s="93" t="s">
        <v>261</v>
      </c>
      <c r="D250" s="89">
        <v>9394467.1500000004</v>
      </c>
      <c r="E250" s="106">
        <v>4.8780303928786628E-2</v>
      </c>
      <c r="F250" s="89">
        <v>9187230.1201271079</v>
      </c>
      <c r="G250" s="89">
        <v>9098878.674423486</v>
      </c>
      <c r="H250" s="89">
        <v>88351.445703621954</v>
      </c>
      <c r="I250" s="89">
        <v>-650881.79282992613</v>
      </c>
      <c r="J250" s="89">
        <v>-562530.34712630417</v>
      </c>
      <c r="K250" s="89">
        <v>483605.3741374184</v>
      </c>
      <c r="L250" s="140">
        <v>4.4738505794315615E-4</v>
      </c>
      <c r="M250" s="23">
        <v>2048187.2659029688</v>
      </c>
      <c r="N250" s="106">
        <v>0.45537591582368719</v>
      </c>
      <c r="O250" s="23">
        <v>1380735.74</v>
      </c>
      <c r="P250" s="106">
        <f>O250/'2020 Kunta'!T250-1</f>
        <v>3.1081874324655701E-2</v>
      </c>
    </row>
    <row r="251" spans="1:16" ht="15" customHeight="1">
      <c r="A251" s="24">
        <v>2</v>
      </c>
      <c r="B251" s="25" t="s">
        <v>1489</v>
      </c>
      <c r="C251" s="93" t="s">
        <v>262</v>
      </c>
      <c r="D251" s="89">
        <v>175814603.41</v>
      </c>
      <c r="E251" s="106">
        <v>3.4304712624237732E-2</v>
      </c>
      <c r="F251" s="89">
        <v>171936225.25004563</v>
      </c>
      <c r="G251" s="89">
        <v>171460986.86489558</v>
      </c>
      <c r="H251" s="89">
        <v>475238.38515004516</v>
      </c>
      <c r="I251" s="89">
        <v>-12181055.343110466</v>
      </c>
      <c r="J251" s="89">
        <v>-11705816.957960421</v>
      </c>
      <c r="K251" s="89">
        <v>9050527.9015122093</v>
      </c>
      <c r="L251" s="140">
        <v>8.3750366309312853E-3</v>
      </c>
      <c r="M251" s="23">
        <v>19236533.647142258</v>
      </c>
      <c r="N251" s="106">
        <v>0.39845849312150383</v>
      </c>
      <c r="O251" s="23">
        <v>15160673.869999999</v>
      </c>
      <c r="P251" s="106">
        <f>O251/'2020 Kunta'!T251-1</f>
        <v>2.9465341557489477E-2</v>
      </c>
    </row>
    <row r="252" spans="1:16" ht="15" customHeight="1">
      <c r="A252" s="24">
        <v>21</v>
      </c>
      <c r="B252" s="25" t="s">
        <v>1490</v>
      </c>
      <c r="C252" s="93" t="s">
        <v>263</v>
      </c>
      <c r="D252" s="89">
        <v>5772827.6399999997</v>
      </c>
      <c r="E252" s="106">
        <v>3.2479213889886616E-2</v>
      </c>
      <c r="F252" s="89">
        <v>5645482.0827714847</v>
      </c>
      <c r="G252" s="89">
        <v>5689511.4449656252</v>
      </c>
      <c r="H252" s="89">
        <v>-44029.362194140442</v>
      </c>
      <c r="I252" s="89">
        <v>-399961.84392654471</v>
      </c>
      <c r="J252" s="89">
        <v>-443991.20612068515</v>
      </c>
      <c r="K252" s="89">
        <v>297171.77420467429</v>
      </c>
      <c r="L252" s="140">
        <v>2.7459225467017155E-4</v>
      </c>
      <c r="M252" s="23">
        <v>1391019.6245439257</v>
      </c>
      <c r="N252" s="106">
        <v>0.41110059095312401</v>
      </c>
      <c r="O252" s="23">
        <v>72412.179999999993</v>
      </c>
      <c r="P252" s="106">
        <f>O252/'2020 Kunta'!T252-1</f>
        <v>3.2111366039013545E-2</v>
      </c>
    </row>
    <row r="253" spans="1:16" ht="15" customHeight="1">
      <c r="A253" s="24">
        <v>2</v>
      </c>
      <c r="B253" s="25" t="s">
        <v>1491</v>
      </c>
      <c r="C253" s="93" t="s">
        <v>264</v>
      </c>
      <c r="D253" s="89">
        <v>10628193.449999999</v>
      </c>
      <c r="E253" s="106">
        <v>2.0519723970723991E-2</v>
      </c>
      <c r="F253" s="89">
        <v>10393741.063470284</v>
      </c>
      <c r="G253" s="89">
        <v>10575892.403794123</v>
      </c>
      <c r="H253" s="89">
        <v>-182151.34032383934</v>
      </c>
      <c r="I253" s="89">
        <v>-736358.69888365921</v>
      </c>
      <c r="J253" s="89">
        <v>-918510.03920749854</v>
      </c>
      <c r="K253" s="89">
        <v>547114.74187145452</v>
      </c>
      <c r="L253" s="140">
        <v>5.0632574306593416E-4</v>
      </c>
      <c r="M253" s="23">
        <v>861836.13915176678</v>
      </c>
      <c r="N253" s="106">
        <v>0.4236750852466149</v>
      </c>
      <c r="O253" s="23">
        <v>1241630.17</v>
      </c>
      <c r="P253" s="106">
        <f>O253/'2020 Kunta'!T253-1</f>
        <v>3.1530845383373141E-2</v>
      </c>
    </row>
    <row r="254" spans="1:16" ht="15" customHeight="1">
      <c r="A254" s="24">
        <v>9</v>
      </c>
      <c r="B254" s="25" t="s">
        <v>1492</v>
      </c>
      <c r="C254" s="93" t="s">
        <v>265</v>
      </c>
      <c r="D254" s="89">
        <v>10264050.539999999</v>
      </c>
      <c r="E254" s="106">
        <v>-5.3975021037862003E-3</v>
      </c>
      <c r="F254" s="89">
        <v>10037630.955534812</v>
      </c>
      <c r="G254" s="89">
        <v>10284140.633462967</v>
      </c>
      <c r="H254" s="89">
        <v>-246509.67792815529</v>
      </c>
      <c r="I254" s="89">
        <v>-711129.59473940695</v>
      </c>
      <c r="J254" s="89">
        <v>-957639.27266756224</v>
      </c>
      <c r="K254" s="89">
        <v>528369.50965995668</v>
      </c>
      <c r="L254" s="140">
        <v>4.8905379886147928E-4</v>
      </c>
      <c r="M254" s="23">
        <v>1947105.7332968435</v>
      </c>
      <c r="N254" s="106">
        <v>0.32372281459806618</v>
      </c>
      <c r="O254" s="23">
        <v>1401221.16</v>
      </c>
      <c r="P254" s="106">
        <f>O254/'2020 Kunta'!T254-1</f>
        <v>2.406588652129793E-2</v>
      </c>
    </row>
    <row r="255" spans="1:16" ht="15" customHeight="1">
      <c r="A255" s="24">
        <v>10</v>
      </c>
      <c r="B255" s="25" t="s">
        <v>1493</v>
      </c>
      <c r="C255" s="93" t="s">
        <v>266</v>
      </c>
      <c r="D255" s="89">
        <v>117792840.12</v>
      </c>
      <c r="E255" s="106">
        <v>3.0352163053549042E-2</v>
      </c>
      <c r="F255" s="89">
        <v>115194391.69956338</v>
      </c>
      <c r="G255" s="89">
        <v>114796065.27408579</v>
      </c>
      <c r="H255" s="89">
        <v>398326.42547759414</v>
      </c>
      <c r="I255" s="89">
        <v>-8161103.0977775529</v>
      </c>
      <c r="J255" s="89">
        <v>-7762776.6722999588</v>
      </c>
      <c r="K255" s="89">
        <v>6063702.1352447551</v>
      </c>
      <c r="L255" s="140">
        <v>5.6113718774014687E-3</v>
      </c>
      <c r="M255" s="23">
        <v>17289151.763000578</v>
      </c>
      <c r="N255" s="106">
        <v>0.32604077441828516</v>
      </c>
      <c r="O255" s="23">
        <v>14018441.529999999</v>
      </c>
      <c r="P255" s="106">
        <f>O255/'2020 Kunta'!T255-1</f>
        <v>2.5959280026323306E-2</v>
      </c>
    </row>
    <row r="256" spans="1:16" ht="15" customHeight="1">
      <c r="A256" s="24">
        <v>19</v>
      </c>
      <c r="B256" s="25" t="s">
        <v>1494</v>
      </c>
      <c r="C256" s="93" t="s">
        <v>267</v>
      </c>
      <c r="D256" s="89">
        <v>3070655.27</v>
      </c>
      <c r="E256" s="106">
        <v>4.0169296785483199E-2</v>
      </c>
      <c r="F256" s="89">
        <v>3002918.2213991815</v>
      </c>
      <c r="G256" s="89">
        <v>3004753.6926791547</v>
      </c>
      <c r="H256" s="89">
        <v>-1835.4712799731642</v>
      </c>
      <c r="I256" s="89">
        <v>-212745.81893665579</v>
      </c>
      <c r="J256" s="89">
        <v>-214581.29021662896</v>
      </c>
      <c r="K256" s="89">
        <v>158070.20951639448</v>
      </c>
      <c r="L256" s="140">
        <v>1.4617380205735503E-4</v>
      </c>
      <c r="M256" s="23">
        <v>1847074.2836345753</v>
      </c>
      <c r="N256" s="106">
        <v>0.44464911450848388</v>
      </c>
      <c r="O256" s="23">
        <v>417348.34</v>
      </c>
      <c r="P256" s="106">
        <f>O256/'2020 Kunta'!T256-1</f>
        <v>-2.7111923811243055E-2</v>
      </c>
    </row>
    <row r="257" spans="1:16" ht="15" customHeight="1">
      <c r="A257" s="24">
        <v>14</v>
      </c>
      <c r="B257" s="25" t="s">
        <v>1495</v>
      </c>
      <c r="C257" s="93" t="s">
        <v>268</v>
      </c>
      <c r="D257" s="89">
        <v>238325377.72999999</v>
      </c>
      <c r="E257" s="106">
        <v>5.6709771123261143E-2</v>
      </c>
      <c r="F257" s="89">
        <v>233068044.59598607</v>
      </c>
      <c r="G257" s="89">
        <v>230020853.41029558</v>
      </c>
      <c r="H257" s="89">
        <v>3047191.1856904924</v>
      </c>
      <c r="I257" s="89">
        <v>-16512022.093107404</v>
      </c>
      <c r="J257" s="89">
        <v>-13464830.907416912</v>
      </c>
      <c r="K257" s="89">
        <v>12268437.541298784</v>
      </c>
      <c r="L257" s="140">
        <v>1.1354633317281366E-2</v>
      </c>
      <c r="M257" s="23">
        <v>27510058.12329324</v>
      </c>
      <c r="N257" s="106">
        <v>0.42719917884721115</v>
      </c>
      <c r="O257" s="23">
        <v>28359049.109999999</v>
      </c>
      <c r="P257" s="106">
        <f>O257/'2020 Kunta'!T257-1</f>
        <v>5.367366337017887E-2</v>
      </c>
    </row>
    <row r="258" spans="1:16" ht="15" customHeight="1">
      <c r="A258" s="24">
        <v>17</v>
      </c>
      <c r="B258" s="25" t="s">
        <v>1496</v>
      </c>
      <c r="C258" s="93" t="s">
        <v>269</v>
      </c>
      <c r="D258" s="89">
        <v>13090799.279999999</v>
      </c>
      <c r="E258" s="106">
        <v>3.5211113568087038E-2</v>
      </c>
      <c r="F258" s="89">
        <v>12802023.097366866</v>
      </c>
      <c r="G258" s="89">
        <v>12620857.322410597</v>
      </c>
      <c r="H258" s="89">
        <v>181165.77495626919</v>
      </c>
      <c r="I258" s="89">
        <v>-906976.70968417905</v>
      </c>
      <c r="J258" s="89">
        <v>-725810.93472790986</v>
      </c>
      <c r="K258" s="89">
        <v>673883.97686421708</v>
      </c>
      <c r="L258" s="140">
        <v>6.2333970157939342E-4</v>
      </c>
      <c r="M258" s="23">
        <v>4519706.0343928132</v>
      </c>
      <c r="N258" s="106">
        <v>0.85336486291490488</v>
      </c>
      <c r="O258" s="23">
        <v>1395738.42</v>
      </c>
      <c r="P258" s="106">
        <f>O258/'2020 Kunta'!T258-1</f>
        <v>0.24652627108398439</v>
      </c>
    </row>
    <row r="259" spans="1:16" ht="15" customHeight="1">
      <c r="A259" s="24">
        <v>4</v>
      </c>
      <c r="B259" s="25" t="s">
        <v>1497</v>
      </c>
      <c r="C259" s="93" t="s">
        <v>270</v>
      </c>
      <c r="D259" s="89">
        <v>3506820.14</v>
      </c>
      <c r="E259" s="106">
        <v>8.2336867329089181E-3</v>
      </c>
      <c r="F259" s="89">
        <v>3429461.5225810185</v>
      </c>
      <c r="G259" s="89">
        <v>3398996.2591373897</v>
      </c>
      <c r="H259" s="89">
        <v>30465.263443628792</v>
      </c>
      <c r="I259" s="89">
        <v>-242964.8582948414</v>
      </c>
      <c r="J259" s="89">
        <v>-212499.59485121261</v>
      </c>
      <c r="K259" s="89">
        <v>180522.96514095896</v>
      </c>
      <c r="L259" s="140">
        <v>1.6706114003800409E-4</v>
      </c>
      <c r="M259" s="23">
        <v>1126476.0747653227</v>
      </c>
      <c r="N259" s="106">
        <v>0.40786024835019119</v>
      </c>
      <c r="O259" s="23">
        <v>733847.48</v>
      </c>
      <c r="P259" s="106">
        <f>O259/'2020 Kunta'!T259-1</f>
        <v>1.9359139064247355E-2</v>
      </c>
    </row>
    <row r="260" spans="1:16" ht="15" customHeight="1">
      <c r="A260" s="24">
        <v>17</v>
      </c>
      <c r="B260" s="25" t="s">
        <v>1498</v>
      </c>
      <c r="C260" s="93" t="s">
        <v>271</v>
      </c>
      <c r="D260" s="89">
        <v>15105631.710000001</v>
      </c>
      <c r="E260" s="106">
        <v>1.2220404829295095E-2</v>
      </c>
      <c r="F260" s="89">
        <v>14772409.378179492</v>
      </c>
      <c r="G260" s="89">
        <v>14806454.158117071</v>
      </c>
      <c r="H260" s="89">
        <v>-34044.779937578365</v>
      </c>
      <c r="I260" s="89">
        <v>-1046571.4012564708</v>
      </c>
      <c r="J260" s="89">
        <v>-1080616.1811940493</v>
      </c>
      <c r="K260" s="89">
        <v>777602.87603928673</v>
      </c>
      <c r="L260" s="140">
        <v>7.1919808392600503E-4</v>
      </c>
      <c r="M260" s="23">
        <v>1842649.0953885256</v>
      </c>
      <c r="N260" s="106">
        <v>0.39475917477633127</v>
      </c>
      <c r="O260" s="23">
        <v>1530854.68</v>
      </c>
      <c r="P260" s="106">
        <f>O260/'2020 Kunta'!T260-1</f>
        <v>0.14504406942025261</v>
      </c>
    </row>
    <row r="261" spans="1:16" ht="15" customHeight="1">
      <c r="A261" s="24">
        <v>11</v>
      </c>
      <c r="B261" s="25" t="s">
        <v>1499</v>
      </c>
      <c r="C261" s="93" t="s">
        <v>272</v>
      </c>
      <c r="D261" s="89">
        <v>83951155.859999999</v>
      </c>
      <c r="E261" s="106">
        <v>2.2876168843177558E-2</v>
      </c>
      <c r="F261" s="89">
        <v>82099237.287393942</v>
      </c>
      <c r="G261" s="89">
        <v>82581420.320963994</v>
      </c>
      <c r="H261" s="89">
        <v>-482183.03357005119</v>
      </c>
      <c r="I261" s="89">
        <v>-5816431.9448710149</v>
      </c>
      <c r="J261" s="89">
        <v>-6298614.9784410661</v>
      </c>
      <c r="K261" s="89">
        <v>4321610.7407373311</v>
      </c>
      <c r="L261" s="140">
        <v>3.9979713443929234E-3</v>
      </c>
      <c r="M261" s="23">
        <v>9035114.6325659268</v>
      </c>
      <c r="N261" s="106">
        <v>0.55636404859187727</v>
      </c>
      <c r="O261" s="23">
        <v>6048337.2999999998</v>
      </c>
      <c r="P261" s="106">
        <f>O261/'2020 Kunta'!T261-1</f>
        <v>5.6594413602835569E-2</v>
      </c>
    </row>
    <row r="262" spans="1:16" ht="15" customHeight="1">
      <c r="A262" s="24">
        <v>19</v>
      </c>
      <c r="B262" s="25" t="s">
        <v>1500</v>
      </c>
      <c r="C262" s="93" t="s">
        <v>273</v>
      </c>
      <c r="D262" s="89">
        <v>10861431.699999999</v>
      </c>
      <c r="E262" s="106">
        <v>1.9059734377198767E-2</v>
      </c>
      <c r="F262" s="89">
        <v>10621834.199712262</v>
      </c>
      <c r="G262" s="89">
        <v>10657239.060985282</v>
      </c>
      <c r="H262" s="89">
        <v>-35404.861273020506</v>
      </c>
      <c r="I262" s="89">
        <v>-752518.26683919935</v>
      </c>
      <c r="J262" s="89">
        <v>-787923.12811221986</v>
      </c>
      <c r="K262" s="89">
        <v>559121.30587912223</v>
      </c>
      <c r="L262" s="140">
        <v>5.1690733521487532E-4</v>
      </c>
      <c r="M262" s="23">
        <v>552481.38128526171</v>
      </c>
      <c r="N262" s="106">
        <v>0.41598392409678309</v>
      </c>
      <c r="O262" s="23">
        <v>2314223.84</v>
      </c>
      <c r="P262" s="106">
        <f>O262/'2020 Kunta'!T262-1</f>
        <v>0.42220561353804853</v>
      </c>
    </row>
    <row r="263" spans="1:16" ht="15" customHeight="1">
      <c r="A263" s="24">
        <v>1</v>
      </c>
      <c r="B263" s="25" t="s">
        <v>1501</v>
      </c>
      <c r="C263" s="93" t="s">
        <v>274</v>
      </c>
      <c r="D263" s="89">
        <v>98809256.469999999</v>
      </c>
      <c r="E263" s="106">
        <v>5.9952047919133555E-2</v>
      </c>
      <c r="F263" s="89">
        <v>96629575.97212401</v>
      </c>
      <c r="G263" s="89">
        <v>96879060.803421631</v>
      </c>
      <c r="H263" s="89">
        <v>-249484.83129762113</v>
      </c>
      <c r="I263" s="89">
        <v>-6845853.5191520238</v>
      </c>
      <c r="J263" s="89">
        <v>-7095338.350449645</v>
      </c>
      <c r="K263" s="89">
        <v>5086471.290009724</v>
      </c>
      <c r="L263" s="140">
        <v>4.7060832090509066E-3</v>
      </c>
      <c r="M263" s="23">
        <v>8505789.2738748863</v>
      </c>
      <c r="N263" s="106">
        <v>0.3388894993043039</v>
      </c>
      <c r="O263" s="23">
        <v>10403706.77</v>
      </c>
      <c r="P263" s="106">
        <f>O263/'2020 Kunta'!T263-1</f>
        <v>3.5067064779696233E-2</v>
      </c>
    </row>
    <row r="264" spans="1:16" ht="15" customHeight="1">
      <c r="A264" s="24">
        <v>1</v>
      </c>
      <c r="B264" s="25" t="s">
        <v>1502</v>
      </c>
      <c r="C264" s="93" t="s">
        <v>275</v>
      </c>
      <c r="D264" s="89">
        <v>29163097.079999998</v>
      </c>
      <c r="E264" s="106">
        <v>5.7265241418892998E-2</v>
      </c>
      <c r="F264" s="89">
        <v>28519774.417388529</v>
      </c>
      <c r="G264" s="89">
        <v>27997536.321359392</v>
      </c>
      <c r="H264" s="89">
        <v>522238.09602913633</v>
      </c>
      <c r="I264" s="89">
        <v>-2020522.1444521826</v>
      </c>
      <c r="J264" s="89">
        <v>-1498284.0484230462</v>
      </c>
      <c r="K264" s="89">
        <v>1501248.5805945101</v>
      </c>
      <c r="L264" s="140">
        <v>1.3868108376475028E-3</v>
      </c>
      <c r="M264" s="23">
        <v>1180948.1193337759</v>
      </c>
      <c r="N264" s="106">
        <v>0.45196225303840154</v>
      </c>
      <c r="O264" s="23">
        <v>2279569.2799999998</v>
      </c>
      <c r="P264" s="106">
        <f>O264/'2020 Kunta'!T264-1</f>
        <v>-4.3546965970052698E-3</v>
      </c>
    </row>
    <row r="265" spans="1:16" ht="15" customHeight="1">
      <c r="A265" s="24">
        <v>19</v>
      </c>
      <c r="B265" s="25" t="s">
        <v>1503</v>
      </c>
      <c r="C265" s="93" t="s">
        <v>276</v>
      </c>
      <c r="D265" s="89">
        <v>29635925.32</v>
      </c>
      <c r="E265" s="106">
        <v>2.3653012482246938E-2</v>
      </c>
      <c r="F265" s="89">
        <v>28982172.3138115</v>
      </c>
      <c r="G265" s="89">
        <v>29219258.787057787</v>
      </c>
      <c r="H265" s="89">
        <v>-237086.47324628755</v>
      </c>
      <c r="I265" s="89">
        <v>-2053281.3512957362</v>
      </c>
      <c r="J265" s="89">
        <v>-2290367.8245420237</v>
      </c>
      <c r="K265" s="89">
        <v>1525588.6814492922</v>
      </c>
      <c r="L265" s="140">
        <v>1.4137589706799049E-3</v>
      </c>
      <c r="M265" s="23">
        <v>7533615.0645108204</v>
      </c>
      <c r="N265" s="106">
        <v>0.46047709064443865</v>
      </c>
      <c r="O265" s="23">
        <v>8095892.2599999998</v>
      </c>
      <c r="P265" s="106">
        <f>O265/'2020 Kunta'!T265-1</f>
        <v>3.3458354396210144E-2</v>
      </c>
    </row>
    <row r="266" spans="1:16" ht="15" customHeight="1">
      <c r="A266" s="24">
        <v>14</v>
      </c>
      <c r="B266" s="25" t="s">
        <v>1504</v>
      </c>
      <c r="C266" s="93" t="s">
        <v>277</v>
      </c>
      <c r="D266" s="89">
        <v>5015529.2699999996</v>
      </c>
      <c r="E266" s="106">
        <v>2.7033032838593263E-2</v>
      </c>
      <c r="F266" s="89">
        <v>4904889.3185733398</v>
      </c>
      <c r="G266" s="89">
        <v>4841593.3058378752</v>
      </c>
      <c r="H266" s="89">
        <v>63296.01273546461</v>
      </c>
      <c r="I266" s="89">
        <v>-347493.54392585962</v>
      </c>
      <c r="J266" s="89">
        <v>-284197.53119039501</v>
      </c>
      <c r="K266" s="89">
        <v>258187.81101549999</v>
      </c>
      <c r="L266" s="140">
        <v>2.3892557694740814E-4</v>
      </c>
      <c r="M266" s="23">
        <v>1384592.9144880043</v>
      </c>
      <c r="N266" s="106">
        <v>0.61602118253196503</v>
      </c>
      <c r="O266" s="23">
        <v>653683.93000000005</v>
      </c>
      <c r="P266" s="106">
        <f>O266/'2020 Kunta'!T266-1</f>
        <v>9.2355724953674612E-2</v>
      </c>
    </row>
    <row r="267" spans="1:16" ht="15" customHeight="1">
      <c r="A267" s="24">
        <v>2</v>
      </c>
      <c r="B267" s="25" t="s">
        <v>1505</v>
      </c>
      <c r="C267" s="93" t="s">
        <v>278</v>
      </c>
      <c r="D267" s="89">
        <v>26461656.68</v>
      </c>
      <c r="E267" s="106">
        <v>2.7767396494571717E-2</v>
      </c>
      <c r="F267" s="89">
        <v>25877926.379141014</v>
      </c>
      <c r="G267" s="89">
        <v>25910268.760646258</v>
      </c>
      <c r="H267" s="89">
        <v>-32342.38150524348</v>
      </c>
      <c r="I267" s="89">
        <v>-1833356.8329235567</v>
      </c>
      <c r="J267" s="89">
        <v>-1865699.2144288002</v>
      </c>
      <c r="K267" s="89">
        <v>1362184.6960236928</v>
      </c>
      <c r="L267" s="140">
        <v>1.2580972728202999E-3</v>
      </c>
      <c r="M267" s="23">
        <v>2511955.5108907218</v>
      </c>
      <c r="N267" s="106">
        <v>0.41124760164810326</v>
      </c>
      <c r="O267" s="23">
        <v>1924971.94</v>
      </c>
      <c r="P267" s="106">
        <f>O267/'2020 Kunta'!T267-1</f>
        <v>4.6158916116608717E-2</v>
      </c>
    </row>
    <row r="268" spans="1:16" ht="15" customHeight="1">
      <c r="A268" s="24">
        <v>11</v>
      </c>
      <c r="B268" s="25" t="s">
        <v>1506</v>
      </c>
      <c r="C268" s="93" t="s">
        <v>279</v>
      </c>
      <c r="D268" s="89">
        <v>10409061.9</v>
      </c>
      <c r="E268" s="106">
        <v>2.5650528650975613E-2</v>
      </c>
      <c r="F268" s="89">
        <v>10179443.440807339</v>
      </c>
      <c r="G268" s="89">
        <v>10139995.637388272</v>
      </c>
      <c r="H268" s="89">
        <v>39447.803419066593</v>
      </c>
      <c r="I268" s="89">
        <v>-721176.49281999748</v>
      </c>
      <c r="J268" s="89">
        <v>-681728.68940093089</v>
      </c>
      <c r="K268" s="89">
        <v>535834.35805287235</v>
      </c>
      <c r="L268" s="140">
        <v>4.9713869642140866E-4</v>
      </c>
      <c r="M268" s="23">
        <v>4464374.889707773</v>
      </c>
      <c r="N268" s="106">
        <v>0.3621174295114189</v>
      </c>
      <c r="O268" s="23">
        <v>1054727.9099999999</v>
      </c>
      <c r="P268" s="106">
        <f>O268/'2020 Kunta'!T268-1</f>
        <v>-1.7510980470429205E-2</v>
      </c>
    </row>
    <row r="269" spans="1:16" ht="15" customHeight="1">
      <c r="A269" s="24">
        <v>18</v>
      </c>
      <c r="B269" s="25" t="s">
        <v>1507</v>
      </c>
      <c r="C269" s="93" t="s">
        <v>280</v>
      </c>
      <c r="D269" s="89">
        <v>33543680.18</v>
      </c>
      <c r="E269" s="106">
        <v>5.2509176572649086E-2</v>
      </c>
      <c r="F269" s="89">
        <v>32803724.146249924</v>
      </c>
      <c r="G269" s="89">
        <v>32219569.830203142</v>
      </c>
      <c r="H269" s="89">
        <v>584154.31604678184</v>
      </c>
      <c r="I269" s="89">
        <v>-2324024.3799960553</v>
      </c>
      <c r="J269" s="89">
        <v>-1739870.0639492734</v>
      </c>
      <c r="K269" s="89">
        <v>1726750.8358251916</v>
      </c>
      <c r="L269" s="140">
        <v>1.5981223936012946E-3</v>
      </c>
      <c r="M269" s="23">
        <v>5826362.1476544645</v>
      </c>
      <c r="N269" s="106">
        <v>0.42624949387734867</v>
      </c>
      <c r="O269" s="23">
        <v>4890580.96</v>
      </c>
      <c r="P269" s="106">
        <f>O269/'2020 Kunta'!T269-1</f>
        <v>3.4126379506616678E-2</v>
      </c>
    </row>
    <row r="270" spans="1:16" ht="15" customHeight="1">
      <c r="A270" s="24">
        <v>21</v>
      </c>
      <c r="B270" s="25" t="s">
        <v>1508</v>
      </c>
      <c r="C270" s="93" t="s">
        <v>281</v>
      </c>
      <c r="D270" s="89">
        <v>353900.42</v>
      </c>
      <c r="E270" s="106">
        <v>0.13474531522924504</v>
      </c>
      <c r="F270" s="89">
        <v>346093.56190570467</v>
      </c>
      <c r="G270" s="89">
        <v>363066.04250118684</v>
      </c>
      <c r="H270" s="89">
        <v>-16972.480595482164</v>
      </c>
      <c r="I270" s="89">
        <v>-24519.468339709278</v>
      </c>
      <c r="J270" s="89">
        <v>-41491.948935191438</v>
      </c>
      <c r="K270" s="89">
        <v>18217.972588417586</v>
      </c>
      <c r="L270" s="140">
        <v>1.6858811399266356E-5</v>
      </c>
      <c r="M270" s="23">
        <v>18705.4838693192</v>
      </c>
      <c r="N270" s="106">
        <v>0.44569393986247952</v>
      </c>
      <c r="O270" s="23">
        <v>24553.1</v>
      </c>
      <c r="P270" s="106">
        <f>O270/'2020 Kunta'!T270-1</f>
        <v>4.0383389018243676E-2</v>
      </c>
    </row>
    <row r="271" spans="1:16" ht="15" customHeight="1">
      <c r="A271" s="24">
        <v>10</v>
      </c>
      <c r="B271" s="25" t="s">
        <v>1509</v>
      </c>
      <c r="C271" s="93" t="s">
        <v>282</v>
      </c>
      <c r="D271" s="89">
        <v>6591960.5</v>
      </c>
      <c r="E271" s="106">
        <v>1.1548242757233762E-2</v>
      </c>
      <c r="F271" s="89">
        <v>6446545.3004738167</v>
      </c>
      <c r="G271" s="89">
        <v>6428854.512738714</v>
      </c>
      <c r="H271" s="89">
        <v>17690.787735102698</v>
      </c>
      <c r="I271" s="89">
        <v>-456714.25531612575</v>
      </c>
      <c r="J271" s="89">
        <v>-439023.46758102305</v>
      </c>
      <c r="K271" s="89">
        <v>339338.83348579099</v>
      </c>
      <c r="L271" s="140">
        <v>3.1430150622044817E-4</v>
      </c>
      <c r="M271" s="23">
        <v>2377308.4237857824</v>
      </c>
      <c r="N271" s="106">
        <v>0.32635760963421512</v>
      </c>
      <c r="O271" s="23">
        <v>1014861.28</v>
      </c>
      <c r="P271" s="106">
        <f>O271/'2020 Kunta'!T271-1</f>
        <v>3.2018232224533927E-2</v>
      </c>
    </row>
    <row r="272" spans="1:16" ht="15" customHeight="1">
      <c r="A272" s="24">
        <v>21</v>
      </c>
      <c r="B272" s="25" t="s">
        <v>1510</v>
      </c>
      <c r="C272" s="93" t="s">
        <v>283</v>
      </c>
      <c r="D272" s="89">
        <v>3526558.97</v>
      </c>
      <c r="E272" s="106">
        <v>3.639415077680197E-2</v>
      </c>
      <c r="F272" s="89">
        <v>3448764.9243191439</v>
      </c>
      <c r="G272" s="89">
        <v>3414251.065896864</v>
      </c>
      <c r="H272" s="89">
        <v>34513.858422279824</v>
      </c>
      <c r="I272" s="89">
        <v>-244332.43400229013</v>
      </c>
      <c r="J272" s="89">
        <v>-209818.57558001031</v>
      </c>
      <c r="K272" s="89">
        <v>181539.07431615415</v>
      </c>
      <c r="L272" s="140">
        <v>1.6784738328729708E-4</v>
      </c>
      <c r="M272" s="23">
        <v>96562.539221077852</v>
      </c>
      <c r="N272" s="106">
        <v>0.5975847993639416</v>
      </c>
      <c r="O272" s="23">
        <v>109859.11</v>
      </c>
      <c r="P272" s="106">
        <f>O272/'2020 Kunta'!T272-1</f>
        <v>3.476893222867905E-2</v>
      </c>
    </row>
    <row r="273" spans="1:16" ht="15" customHeight="1">
      <c r="A273" s="24">
        <v>18</v>
      </c>
      <c r="B273" s="25" t="s">
        <v>1511</v>
      </c>
      <c r="C273" s="93" t="s">
        <v>284</v>
      </c>
      <c r="D273" s="89">
        <v>22363324.129999999</v>
      </c>
      <c r="E273" s="106">
        <v>2.0831068644009854E-2</v>
      </c>
      <c r="F273" s="89">
        <v>21870000.900828242</v>
      </c>
      <c r="G273" s="89">
        <v>21835973.356114477</v>
      </c>
      <c r="H273" s="89">
        <v>34027.544713765383</v>
      </c>
      <c r="I273" s="89">
        <v>-1549409.9102120069</v>
      </c>
      <c r="J273" s="89">
        <v>-1515382.3654982415</v>
      </c>
      <c r="K273" s="89">
        <v>1151212.0442983299</v>
      </c>
      <c r="L273" s="140">
        <v>1.0652072958307077E-3</v>
      </c>
      <c r="M273" s="23">
        <v>5239256.7411672259</v>
      </c>
      <c r="N273" s="106">
        <v>0.48740630532156404</v>
      </c>
      <c r="O273" s="23">
        <v>3393253.89</v>
      </c>
      <c r="P273" s="106">
        <f>O273/'2020 Kunta'!T273-1</f>
        <v>3.2904983391823128E-2</v>
      </c>
    </row>
    <row r="274" spans="1:16" ht="15" customHeight="1">
      <c r="A274" s="24">
        <v>11</v>
      </c>
      <c r="B274" s="25" t="s">
        <v>1512</v>
      </c>
      <c r="C274" s="93" t="s">
        <v>285</v>
      </c>
      <c r="D274" s="89">
        <v>21480514.989999998</v>
      </c>
      <c r="E274" s="106">
        <v>1.6920982399397655E-2</v>
      </c>
      <c r="F274" s="89">
        <v>21006666.068545446</v>
      </c>
      <c r="G274" s="89">
        <v>21003102.768502358</v>
      </c>
      <c r="H274" s="89">
        <v>3563.3000430874527</v>
      </c>
      <c r="I274" s="89">
        <v>-1488245.7817313569</v>
      </c>
      <c r="J274" s="89">
        <v>-1484682.4816882694</v>
      </c>
      <c r="K274" s="89">
        <v>1105767.0778489413</v>
      </c>
      <c r="L274" s="140">
        <v>1.0237593179036101E-3</v>
      </c>
      <c r="M274" s="23">
        <v>3194141.9760191869</v>
      </c>
      <c r="N274" s="106">
        <v>0.3988705832657935</v>
      </c>
      <c r="O274" s="23">
        <v>1971875.51</v>
      </c>
      <c r="P274" s="106">
        <f>O274/'2020 Kunta'!T274-1</f>
        <v>5.9822296675318354E-2</v>
      </c>
    </row>
    <row r="275" spans="1:16" ht="15" customHeight="1">
      <c r="A275" s="24">
        <v>7</v>
      </c>
      <c r="B275" s="25" t="s">
        <v>1513</v>
      </c>
      <c r="C275" s="93" t="s">
        <v>286</v>
      </c>
      <c r="D275" s="89">
        <v>9426693.3399999999</v>
      </c>
      <c r="E275" s="106">
        <v>4.0466541345769658E-2</v>
      </c>
      <c r="F275" s="89">
        <v>9218745.4172373805</v>
      </c>
      <c r="G275" s="89">
        <v>9121155.5350881163</v>
      </c>
      <c r="H275" s="89">
        <v>97589.882149264216</v>
      </c>
      <c r="I275" s="89">
        <v>-653114.53684705519</v>
      </c>
      <c r="J275" s="89">
        <v>-555524.65469779097</v>
      </c>
      <c r="K275" s="89">
        <v>485264.3036352956</v>
      </c>
      <c r="L275" s="140">
        <v>4.4989424680683923E-4</v>
      </c>
      <c r="M275" s="23">
        <v>2531366.7215610435</v>
      </c>
      <c r="N275" s="106">
        <v>0.34732548246113648</v>
      </c>
      <c r="O275" s="23">
        <v>2089213.54</v>
      </c>
      <c r="P275" s="106">
        <f>O275/'2020 Kunta'!T275-1</f>
        <v>2.8364331271590881E-2</v>
      </c>
    </row>
    <row r="276" spans="1:16" ht="15" customHeight="1">
      <c r="A276" s="24">
        <v>4</v>
      </c>
      <c r="B276" s="25" t="s">
        <v>1514</v>
      </c>
      <c r="C276" s="93" t="s">
        <v>287</v>
      </c>
      <c r="D276" s="89">
        <v>24680448.91</v>
      </c>
      <c r="E276" s="106">
        <v>1.1011480727763923E-2</v>
      </c>
      <c r="F276" s="89">
        <v>24136011.120567948</v>
      </c>
      <c r="G276" s="89">
        <v>24470577.391423769</v>
      </c>
      <c r="H276" s="89">
        <v>-334566.27085582167</v>
      </c>
      <c r="I276" s="89">
        <v>-1709948.4811534199</v>
      </c>
      <c r="J276" s="89">
        <v>-2044514.7520092416</v>
      </c>
      <c r="K276" s="89">
        <v>1270492.2523466367</v>
      </c>
      <c r="L276" s="140">
        <v>1.1756762018235143E-3</v>
      </c>
      <c r="M276" s="23">
        <v>2188962.9016052843</v>
      </c>
      <c r="N276" s="106">
        <v>0.36420184707471792</v>
      </c>
      <c r="O276" s="23">
        <v>2188706.11</v>
      </c>
      <c r="P276" s="106">
        <f>O276/'2020 Kunta'!T276-1</f>
        <v>-1.3158939340117692E-3</v>
      </c>
    </row>
    <row r="277" spans="1:16" ht="15" customHeight="1">
      <c r="A277" s="24">
        <v>18</v>
      </c>
      <c r="B277" s="25" t="s">
        <v>1515</v>
      </c>
      <c r="C277" s="93" t="s">
        <v>288</v>
      </c>
      <c r="D277" s="89">
        <v>7753378.8099999996</v>
      </c>
      <c r="E277" s="106">
        <v>4.3024986356439143E-3</v>
      </c>
      <c r="F277" s="89">
        <v>7582343.3302427661</v>
      </c>
      <c r="G277" s="89">
        <v>7667136.877623138</v>
      </c>
      <c r="H277" s="89">
        <v>-84793.547380371951</v>
      </c>
      <c r="I277" s="89">
        <v>-537181.40898947732</v>
      </c>
      <c r="J277" s="89">
        <v>-621974.95636984927</v>
      </c>
      <c r="K277" s="89">
        <v>399125.95364593738</v>
      </c>
      <c r="L277" s="140">
        <v>3.6934895715822608E-4</v>
      </c>
      <c r="M277" s="23">
        <v>1240006.9778179782</v>
      </c>
      <c r="N277" s="106">
        <v>0.46474278656705237</v>
      </c>
      <c r="O277" s="23">
        <v>3033623.8</v>
      </c>
      <c r="P277" s="106">
        <f>O277/'2020 Kunta'!T277-1</f>
        <v>6.6999712219041552E-2</v>
      </c>
    </row>
    <row r="278" spans="1:16" ht="15" customHeight="1">
      <c r="A278" s="24">
        <v>6</v>
      </c>
      <c r="B278" s="25" t="s">
        <v>1516</v>
      </c>
      <c r="C278" s="93" t="s">
        <v>289</v>
      </c>
      <c r="D278" s="89">
        <v>78534732.310000002</v>
      </c>
      <c r="E278" s="106">
        <v>7.6349088351437944E-2</v>
      </c>
      <c r="F278" s="89">
        <v>76802297.206877947</v>
      </c>
      <c r="G278" s="89">
        <v>75900032.475718588</v>
      </c>
      <c r="H278" s="89">
        <v>902264.73115935922</v>
      </c>
      <c r="I278" s="89">
        <v>-5441163.0323653994</v>
      </c>
      <c r="J278" s="89">
        <v>-4538898.3012060402</v>
      </c>
      <c r="K278" s="89">
        <v>4042785.8222442716</v>
      </c>
      <c r="L278" s="140">
        <v>3.7404445720881818E-3</v>
      </c>
      <c r="M278" s="23">
        <v>8802067.837589819</v>
      </c>
      <c r="N278" s="106">
        <v>0.47646968602640882</v>
      </c>
      <c r="O278" s="23">
        <v>6183126.79</v>
      </c>
      <c r="P278" s="106">
        <f>O278/'2020 Kunta'!T278-1</f>
        <v>3.1513951810955287E-2</v>
      </c>
    </row>
    <row r="279" spans="1:16" ht="15" customHeight="1">
      <c r="A279" s="24">
        <v>17</v>
      </c>
      <c r="B279" s="25" t="s">
        <v>1517</v>
      </c>
      <c r="C279" s="93" t="s">
        <v>290</v>
      </c>
      <c r="D279" s="89">
        <v>14373060.439999999</v>
      </c>
      <c r="E279" s="106">
        <v>1.0282577407199733E-2</v>
      </c>
      <c r="F279" s="89">
        <v>14055998.247093277</v>
      </c>
      <c r="G279" s="89">
        <v>14331285.601051707</v>
      </c>
      <c r="H279" s="89">
        <v>-275287.35395842977</v>
      </c>
      <c r="I279" s="89">
        <v>-995816.2818888654</v>
      </c>
      <c r="J279" s="89">
        <v>-1271103.6358472952</v>
      </c>
      <c r="K279" s="89">
        <v>739891.80659234372</v>
      </c>
      <c r="L279" s="140">
        <v>6.8493147714199882E-4</v>
      </c>
      <c r="M279" s="23">
        <v>2473332.4601366539</v>
      </c>
      <c r="N279" s="106">
        <v>0.49017878700838513</v>
      </c>
      <c r="O279" s="23">
        <v>1434777.21</v>
      </c>
      <c r="P279" s="106">
        <f>O279/'2020 Kunta'!T279-1</f>
        <v>8.5857870632192412E-2</v>
      </c>
    </row>
    <row r="280" spans="1:16" ht="15" customHeight="1">
      <c r="A280" s="24">
        <v>9</v>
      </c>
      <c r="B280" s="25" t="s">
        <v>1518</v>
      </c>
      <c r="C280" s="93" t="s">
        <v>291</v>
      </c>
      <c r="D280" s="89">
        <v>18173819.73</v>
      </c>
      <c r="E280" s="106">
        <v>8.0744748580872105E-3</v>
      </c>
      <c r="F280" s="89">
        <v>17772914.775822736</v>
      </c>
      <c r="G280" s="89">
        <v>18116917.543588765</v>
      </c>
      <c r="H280" s="89">
        <v>-344002.76776602864</v>
      </c>
      <c r="I280" s="89">
        <v>-1259146.2804178612</v>
      </c>
      <c r="J280" s="89">
        <v>-1603149.0481838898</v>
      </c>
      <c r="K280" s="89">
        <v>935546.07724959124</v>
      </c>
      <c r="L280" s="140">
        <v>8.6556581210338356E-4</v>
      </c>
      <c r="M280" s="23">
        <v>1287789.7843400773</v>
      </c>
      <c r="N280" s="106">
        <v>0.27028873703276224</v>
      </c>
      <c r="O280" s="23">
        <v>2138947.31</v>
      </c>
      <c r="P280" s="106">
        <f>O280/'2020 Kunta'!T280-1</f>
        <v>2.0215099074627263E-2</v>
      </c>
    </row>
    <row r="281" spans="1:16" ht="15" customHeight="1">
      <c r="A281" s="24">
        <v>17</v>
      </c>
      <c r="B281" s="25" t="s">
        <v>1519</v>
      </c>
      <c r="C281" s="93" t="s">
        <v>292</v>
      </c>
      <c r="D281" s="89">
        <v>10454101.189999999</v>
      </c>
      <c r="E281" s="106">
        <v>3.9083906018344772E-2</v>
      </c>
      <c r="F281" s="89">
        <v>10223489.187635792</v>
      </c>
      <c r="G281" s="89">
        <v>10045273.834857017</v>
      </c>
      <c r="H281" s="89">
        <v>178215.35277877562</v>
      </c>
      <c r="I281" s="89">
        <v>-724296.97356200393</v>
      </c>
      <c r="J281" s="89">
        <v>-546081.62078322831</v>
      </c>
      <c r="K281" s="89">
        <v>538152.87621292926</v>
      </c>
      <c r="L281" s="140">
        <v>4.9826199735837477E-4</v>
      </c>
      <c r="M281" s="23">
        <v>2740443.5586841414</v>
      </c>
      <c r="N281" s="106">
        <v>0.48106948772165192</v>
      </c>
      <c r="O281" s="23">
        <v>932814.33</v>
      </c>
      <c r="P281" s="106">
        <f>O281/'2020 Kunta'!T281-1</f>
        <v>1.0831421103657757E-2</v>
      </c>
    </row>
    <row r="282" spans="1:16" ht="15" customHeight="1">
      <c r="A282" s="24">
        <v>2</v>
      </c>
      <c r="B282" s="25" t="s">
        <v>1520</v>
      </c>
      <c r="C282" s="93" t="s">
        <v>293</v>
      </c>
      <c r="D282" s="89">
        <v>5564672.8399999999</v>
      </c>
      <c r="E282" s="106">
        <v>8.0082878839782268E-3</v>
      </c>
      <c r="F282" s="89">
        <v>5441919.0687468899</v>
      </c>
      <c r="G282" s="89">
        <v>5595817.710525102</v>
      </c>
      <c r="H282" s="89">
        <v>-153898.64177821204</v>
      </c>
      <c r="I282" s="89">
        <v>-385540.14578795951</v>
      </c>
      <c r="J282" s="89">
        <v>-539438.78756617149</v>
      </c>
      <c r="K282" s="89">
        <v>286456.44801052182</v>
      </c>
      <c r="L282" s="140">
        <v>2.6508724569408861E-4</v>
      </c>
      <c r="M282" s="23">
        <v>386013.71622323658</v>
      </c>
      <c r="N282" s="106">
        <v>0.21833918612789871</v>
      </c>
      <c r="O282" s="23">
        <v>1264580.54</v>
      </c>
      <c r="P282" s="106">
        <f>O282/'2020 Kunta'!T282-1</f>
        <v>2.3946299238700508E-2</v>
      </c>
    </row>
    <row r="283" spans="1:16" ht="15" customHeight="1">
      <c r="A283" s="24">
        <v>5</v>
      </c>
      <c r="B283" s="25" t="s">
        <v>1521</v>
      </c>
      <c r="C283" s="93" t="s">
        <v>294</v>
      </c>
      <c r="D283" s="89">
        <v>21492778</v>
      </c>
      <c r="E283" s="106">
        <v>8.6189598228144648E-2</v>
      </c>
      <c r="F283" s="89">
        <v>21018658.56296121</v>
      </c>
      <c r="G283" s="89">
        <v>20552326.717214487</v>
      </c>
      <c r="H283" s="89">
        <v>466331.84574672207</v>
      </c>
      <c r="I283" s="89">
        <v>-1489095.4062823665</v>
      </c>
      <c r="J283" s="89">
        <v>-1022763.5605356444</v>
      </c>
      <c r="K283" s="89">
        <v>1106398.3491541056</v>
      </c>
      <c r="L283" s="140">
        <v>1.0235688850166263E-3</v>
      </c>
      <c r="M283" s="23">
        <v>2522111.1517732502</v>
      </c>
      <c r="N283" s="106">
        <v>0.48492774659312099</v>
      </c>
      <c r="O283" s="23">
        <v>1896737.27</v>
      </c>
      <c r="P283" s="106">
        <f>O283/'2020 Kunta'!T283-1</f>
        <v>2.9448749412327002E-2</v>
      </c>
    </row>
    <row r="284" spans="1:16" ht="15" customHeight="1">
      <c r="A284" s="24">
        <v>6</v>
      </c>
      <c r="B284" s="25" t="s">
        <v>1522</v>
      </c>
      <c r="C284" s="93" t="s">
        <v>295</v>
      </c>
      <c r="D284" s="89">
        <v>911815467.99000001</v>
      </c>
      <c r="E284" s="106">
        <v>5.1899149335865147E-2</v>
      </c>
      <c r="F284" s="89">
        <v>891701295.85428619</v>
      </c>
      <c r="G284" s="89">
        <v>889719055.26768339</v>
      </c>
      <c r="H284" s="89">
        <v>1982240.586602807</v>
      </c>
      <c r="I284" s="89">
        <v>-63173789.110049665</v>
      </c>
      <c r="J284" s="89">
        <v>-61191548.523446858</v>
      </c>
      <c r="K284" s="89">
        <v>46938144.920927122</v>
      </c>
      <c r="L284" s="140">
        <v>4.3435900864908387E-2</v>
      </c>
      <c r="M284" s="23">
        <v>145231868.98119211</v>
      </c>
      <c r="N284" s="106">
        <v>0.44522265096437508</v>
      </c>
      <c r="O284" s="23">
        <v>97984582.269999996</v>
      </c>
      <c r="P284" s="106">
        <f>O284/'2020 Kunta'!T284-1</f>
        <v>4.929985073931098E-2</v>
      </c>
    </row>
    <row r="285" spans="1:16" ht="15" customHeight="1">
      <c r="A285" s="24">
        <v>11</v>
      </c>
      <c r="B285" s="25" t="s">
        <v>1523</v>
      </c>
      <c r="C285" s="93" t="s">
        <v>296</v>
      </c>
      <c r="D285" s="89">
        <v>4040411.38</v>
      </c>
      <c r="E285" s="106">
        <v>3.0097083470254526E-2</v>
      </c>
      <c r="F285" s="89">
        <v>3951282.0190169415</v>
      </c>
      <c r="G285" s="89">
        <v>3934002.072741128</v>
      </c>
      <c r="H285" s="89">
        <v>17279.946275813505</v>
      </c>
      <c r="I285" s="89">
        <v>-279933.93992386636</v>
      </c>
      <c r="J285" s="89">
        <v>-262653.99364805286</v>
      </c>
      <c r="K285" s="89">
        <v>207991.0042682924</v>
      </c>
      <c r="L285" s="140">
        <v>1.92499501847443E-4</v>
      </c>
      <c r="M285" s="23">
        <v>898151.26567223831</v>
      </c>
      <c r="N285" s="106">
        <v>0.39539262458528768</v>
      </c>
      <c r="O285" s="23">
        <v>542615.21</v>
      </c>
      <c r="P285" s="106">
        <f>O285/'2020 Kunta'!T285-1</f>
        <v>7.9231103801698843E-2</v>
      </c>
    </row>
    <row r="286" spans="1:16" ht="15" customHeight="1">
      <c r="A286" s="24">
        <v>19</v>
      </c>
      <c r="B286" s="25" t="s">
        <v>1524</v>
      </c>
      <c r="C286" s="93" t="s">
        <v>297</v>
      </c>
      <c r="D286" s="89">
        <v>8609629.6199999992</v>
      </c>
      <c r="E286" s="106">
        <v>-3.362660494906633E-4</v>
      </c>
      <c r="F286" s="89">
        <v>8419705.6953892801</v>
      </c>
      <c r="G286" s="89">
        <v>8505948.09821463</v>
      </c>
      <c r="H286" s="89">
        <v>-86242.402825349942</v>
      </c>
      <c r="I286" s="89">
        <v>-596505.4827688908</v>
      </c>
      <c r="J286" s="89">
        <v>-682747.88559424074</v>
      </c>
      <c r="K286" s="89">
        <v>443203.7588810664</v>
      </c>
      <c r="L286" s="140">
        <v>4.1016127385571104E-4</v>
      </c>
      <c r="M286" s="23">
        <v>1005279.7275255719</v>
      </c>
      <c r="N286" s="106">
        <v>0.53351725708240294</v>
      </c>
      <c r="O286" s="23">
        <v>2837897.74</v>
      </c>
      <c r="P286" s="106">
        <f>O286/'2020 Kunta'!T286-1</f>
        <v>3.5787873700994455E-2</v>
      </c>
    </row>
    <row r="287" spans="1:16" ht="15" customHeight="1">
      <c r="A287" s="24">
        <v>14</v>
      </c>
      <c r="B287" s="25" t="s">
        <v>1525</v>
      </c>
      <c r="C287" s="93" t="s">
        <v>298</v>
      </c>
      <c r="D287" s="89">
        <v>15136985.609999999</v>
      </c>
      <c r="E287" s="106">
        <v>2.0585549693124872E-2</v>
      </c>
      <c r="F287" s="89">
        <v>14803071.627550755</v>
      </c>
      <c r="G287" s="89">
        <v>14790957.211567763</v>
      </c>
      <c r="H287" s="89">
        <v>12114.415982991457</v>
      </c>
      <c r="I287" s="89">
        <v>-1048743.7099482105</v>
      </c>
      <c r="J287" s="89">
        <v>-1036629.2939652191</v>
      </c>
      <c r="K287" s="89">
        <v>779216.90207163768</v>
      </c>
      <c r="L287" s="140">
        <v>7.2111742231263177E-4</v>
      </c>
      <c r="M287" s="23">
        <v>1520067.1637029438</v>
      </c>
      <c r="N287" s="106">
        <v>0.32526205618248283</v>
      </c>
      <c r="O287" s="23">
        <v>1332184.77</v>
      </c>
      <c r="P287" s="106">
        <f>O287/'2020 Kunta'!T287-1</f>
        <v>0.11564796480856687</v>
      </c>
    </row>
    <row r="288" spans="1:16" ht="15" customHeight="1">
      <c r="A288" s="24">
        <v>12</v>
      </c>
      <c r="B288" s="25" t="s">
        <v>1526</v>
      </c>
      <c r="C288" s="93" t="s">
        <v>299</v>
      </c>
      <c r="D288" s="89">
        <v>11927182.210000001</v>
      </c>
      <c r="E288" s="106">
        <v>1.4607512578584725E-2</v>
      </c>
      <c r="F288" s="89">
        <v>11664074.811093062</v>
      </c>
      <c r="G288" s="89">
        <v>11762461.50729228</v>
      </c>
      <c r="H288" s="89">
        <v>-98386.696199217811</v>
      </c>
      <c r="I288" s="89">
        <v>-826357.21816899453</v>
      </c>
      <c r="J288" s="89">
        <v>-924743.91436821234</v>
      </c>
      <c r="K288" s="89">
        <v>613983.66964029579</v>
      </c>
      <c r="L288" s="140">
        <v>5.6816676530763405E-4</v>
      </c>
      <c r="M288" s="23">
        <v>1805914.9035088927</v>
      </c>
      <c r="N288" s="106">
        <v>0.39318901754001634</v>
      </c>
      <c r="O288" s="23">
        <v>1029292.83</v>
      </c>
      <c r="P288" s="106">
        <f>O288/'2020 Kunta'!T288-1</f>
        <v>3.9840724750090928E-2</v>
      </c>
    </row>
    <row r="289" spans="1:16" ht="15" customHeight="1">
      <c r="A289" s="24">
        <v>16</v>
      </c>
      <c r="B289" s="25" t="s">
        <v>1527</v>
      </c>
      <c r="C289" s="93" t="s">
        <v>300</v>
      </c>
      <c r="D289" s="89">
        <v>8264157.3099999996</v>
      </c>
      <c r="E289" s="106">
        <v>1.3436409100777702E-3</v>
      </c>
      <c r="F289" s="89">
        <v>8081854.3237868063</v>
      </c>
      <c r="G289" s="89">
        <v>8175858.2118373001</v>
      </c>
      <c r="H289" s="89">
        <v>-94003.888050493784</v>
      </c>
      <c r="I289" s="89">
        <v>-572569.94359295187</v>
      </c>
      <c r="J289" s="89">
        <v>-666573.83164344565</v>
      </c>
      <c r="K289" s="89">
        <v>425419.64584260969</v>
      </c>
      <c r="L289" s="140">
        <v>3.9357130039450414E-4</v>
      </c>
      <c r="M289" s="23">
        <v>1403237.6130002292</v>
      </c>
      <c r="N289" s="106">
        <v>0.69978547537681379</v>
      </c>
      <c r="O289" s="23">
        <v>792318.61</v>
      </c>
      <c r="P289" s="106">
        <f>O289/'2020 Kunta'!T289-1</f>
        <v>-7.8802609347610186E-3</v>
      </c>
    </row>
    <row r="290" spans="1:16" ht="15" customHeight="1">
      <c r="A290" s="24">
        <v>13</v>
      </c>
      <c r="B290" s="25" t="s">
        <v>1528</v>
      </c>
      <c r="C290" s="93" t="s">
        <v>301</v>
      </c>
      <c r="D290" s="89">
        <v>7368756.1600000001</v>
      </c>
      <c r="E290" s="106">
        <v>3.3450962429234066E-2</v>
      </c>
      <c r="F290" s="89">
        <v>7206205.2546561053</v>
      </c>
      <c r="G290" s="89">
        <v>7266574.0522438409</v>
      </c>
      <c r="H290" s="89">
        <v>-60368.797587735578</v>
      </c>
      <c r="I290" s="89">
        <v>-510533.3962818064</v>
      </c>
      <c r="J290" s="89">
        <v>-570902.19386954198</v>
      </c>
      <c r="K290" s="89">
        <v>379326.47193132254</v>
      </c>
      <c r="L290" s="140">
        <v>3.5107912017858504E-4</v>
      </c>
      <c r="M290" s="23">
        <v>1255111.3966909128</v>
      </c>
      <c r="N290" s="106">
        <v>0.47680509923367831</v>
      </c>
      <c r="O290" s="23">
        <v>760888.1</v>
      </c>
      <c r="P290" s="106">
        <f>O290/'2020 Kunta'!T290-1</f>
        <v>3.2153025936380475E-2</v>
      </c>
    </row>
    <row r="291" spans="1:16" ht="15" customHeight="1">
      <c r="A291" s="24">
        <v>19</v>
      </c>
      <c r="B291" s="25" t="s">
        <v>1529</v>
      </c>
      <c r="C291" s="93" t="s">
        <v>302</v>
      </c>
      <c r="D291" s="89">
        <v>79275145.299999997</v>
      </c>
      <c r="E291" s="106">
        <v>2.8219689473006238E-2</v>
      </c>
      <c r="F291" s="89">
        <v>77526377.073723972</v>
      </c>
      <c r="G291" s="89">
        <v>77683197.084786966</v>
      </c>
      <c r="H291" s="89">
        <v>-156820.0110629946</v>
      </c>
      <c r="I291" s="89">
        <v>-5492461.4537309753</v>
      </c>
      <c r="J291" s="89">
        <v>-5649281.4647939699</v>
      </c>
      <c r="K291" s="89">
        <v>4080900.5652443743</v>
      </c>
      <c r="L291" s="140">
        <v>3.7757297518918468E-3</v>
      </c>
      <c r="M291" s="23">
        <v>5690426.2490715804</v>
      </c>
      <c r="N291" s="106">
        <v>0.47270918841781051</v>
      </c>
      <c r="O291" s="23">
        <v>6869638.1799999997</v>
      </c>
      <c r="P291" s="106">
        <f>O291/'2020 Kunta'!T291-1</f>
        <v>5.3793658514740272E-3</v>
      </c>
    </row>
    <row r="292" spans="1:16" ht="15" customHeight="1">
      <c r="A292" s="24">
        <v>2</v>
      </c>
      <c r="B292" s="25" t="s">
        <v>1530</v>
      </c>
      <c r="C292" s="93" t="s">
        <v>303</v>
      </c>
      <c r="D292" s="89">
        <v>675482740.11000001</v>
      </c>
      <c r="E292" s="106">
        <v>4.2293327476319087E-2</v>
      </c>
      <c r="F292" s="89">
        <v>660581944.29522097</v>
      </c>
      <c r="G292" s="89">
        <v>662146042.24157977</v>
      </c>
      <c r="H292" s="89">
        <v>-1564097.9463587999</v>
      </c>
      <c r="I292" s="89">
        <v>-46799824.821194664</v>
      </c>
      <c r="J292" s="89">
        <v>-48363922.767553464</v>
      </c>
      <c r="K292" s="89">
        <v>34772284.371047601</v>
      </c>
      <c r="L292" s="140">
        <v>3.2175683199956916E-2</v>
      </c>
      <c r="M292" s="23">
        <v>179532601.87279147</v>
      </c>
      <c r="N292" s="106">
        <v>0.39144979443810057</v>
      </c>
      <c r="O292" s="23">
        <v>68916049.569999993</v>
      </c>
      <c r="P292" s="106">
        <f>O292/'2020 Kunta'!T292-1</f>
        <v>4.1650905371183766E-2</v>
      </c>
    </row>
    <row r="293" spans="1:16" ht="15" customHeight="1">
      <c r="A293" s="24">
        <v>19</v>
      </c>
      <c r="B293" s="25" t="s">
        <v>1531</v>
      </c>
      <c r="C293" s="93" t="s">
        <v>304</v>
      </c>
      <c r="D293" s="89">
        <v>10402449.779999999</v>
      </c>
      <c r="E293" s="106">
        <v>3.0422821764862995E-2</v>
      </c>
      <c r="F293" s="89">
        <v>10172977.180714887</v>
      </c>
      <c r="G293" s="89">
        <v>10027209.796129057</v>
      </c>
      <c r="H293" s="89">
        <v>145767.38458582945</v>
      </c>
      <c r="I293" s="89">
        <v>-720718.38184347376</v>
      </c>
      <c r="J293" s="89">
        <v>-574950.99725764431</v>
      </c>
      <c r="K293" s="89">
        <v>535493.98145509569</v>
      </c>
      <c r="L293" s="140">
        <v>4.9555817829742392E-4</v>
      </c>
      <c r="M293" s="23">
        <v>1426787.2150695687</v>
      </c>
      <c r="N293" s="106">
        <v>0.5462526436505426</v>
      </c>
      <c r="O293" s="23">
        <v>978338.48</v>
      </c>
      <c r="P293" s="106">
        <f>O293/'2020 Kunta'!T293-1</f>
        <v>3.888110481376672E-2</v>
      </c>
    </row>
    <row r="294" spans="1:16" ht="15" customHeight="1">
      <c r="A294" s="24">
        <v>11</v>
      </c>
      <c r="B294" s="25" t="s">
        <v>1532</v>
      </c>
      <c r="C294" s="93" t="s">
        <v>305</v>
      </c>
      <c r="D294" s="89">
        <v>6724390.4199999999</v>
      </c>
      <c r="E294" s="106">
        <v>8.3402803904948364E-3</v>
      </c>
      <c r="F294" s="89">
        <v>6576053.8857297702</v>
      </c>
      <c r="G294" s="89">
        <v>6644847.3093339205</v>
      </c>
      <c r="H294" s="89">
        <v>-68793.423604150303</v>
      </c>
      <c r="I294" s="89">
        <v>-465889.4668930723</v>
      </c>
      <c r="J294" s="89">
        <v>-534682.89049722254</v>
      </c>
      <c r="K294" s="89">
        <v>346156.01853588602</v>
      </c>
      <c r="L294" s="140">
        <v>3.2033087122590437E-4</v>
      </c>
      <c r="M294" s="23">
        <v>1522856.4162782405</v>
      </c>
      <c r="N294" s="106">
        <v>0.46249324748653065</v>
      </c>
      <c r="O294" s="23">
        <v>982025.07</v>
      </c>
      <c r="P294" s="106">
        <f>O294/'2020 Kunta'!T294-1</f>
        <v>3.2891593074493519E-2</v>
      </c>
    </row>
    <row r="295" spans="1:16" ht="15" customHeight="1">
      <c r="A295" s="24">
        <v>1</v>
      </c>
      <c r="B295" s="25" t="s">
        <v>1533</v>
      </c>
      <c r="C295" s="93" t="s">
        <v>306</v>
      </c>
      <c r="D295" s="89">
        <v>179404101.08000001</v>
      </c>
      <c r="E295" s="106">
        <v>5.3948459552480621E-2</v>
      </c>
      <c r="F295" s="89">
        <v>175446540.47957414</v>
      </c>
      <c r="G295" s="89">
        <v>175722987.80328661</v>
      </c>
      <c r="H295" s="89">
        <v>-276447.32371246815</v>
      </c>
      <c r="I295" s="89">
        <v>-12429748.392061992</v>
      </c>
      <c r="J295" s="89">
        <v>-12706195.71577446</v>
      </c>
      <c r="K295" s="89">
        <v>9235306.9140893891</v>
      </c>
      <c r="L295" s="140">
        <v>8.5420602386026279E-3</v>
      </c>
      <c r="M295" s="23">
        <v>14319236.853047477</v>
      </c>
      <c r="N295" s="106">
        <v>0.45067932974454639</v>
      </c>
      <c r="O295" s="23">
        <v>14164598.24</v>
      </c>
      <c r="P295" s="106">
        <f>O295/'2020 Kunta'!T295-1</f>
        <v>5.245416893876409E-2</v>
      </c>
    </row>
    <row r="296" spans="1:16" ht="15" customHeight="1">
      <c r="A296" s="24">
        <v>17</v>
      </c>
      <c r="B296" s="25" t="s">
        <v>1534</v>
      </c>
      <c r="C296" s="93" t="s">
        <v>307</v>
      </c>
      <c r="D296" s="89">
        <v>19727108.449999999</v>
      </c>
      <c r="E296" s="106">
        <v>3.0822687722567466E-2</v>
      </c>
      <c r="F296" s="89">
        <v>19291938.759384986</v>
      </c>
      <c r="G296" s="89">
        <v>19297546.014107548</v>
      </c>
      <c r="H296" s="89">
        <v>-5607.2547225616872</v>
      </c>
      <c r="I296" s="89">
        <v>-1366763.597154777</v>
      </c>
      <c r="J296" s="89">
        <v>-1372370.8518773387</v>
      </c>
      <c r="K296" s="89">
        <v>1015505.7769946727</v>
      </c>
      <c r="L296" s="140">
        <v>9.399591105949815E-4</v>
      </c>
      <c r="M296" s="23">
        <v>819119.53925035452</v>
      </c>
      <c r="N296" s="106">
        <v>0.68245082673372681</v>
      </c>
      <c r="O296" s="23">
        <v>965254.37</v>
      </c>
      <c r="P296" s="106">
        <f>O296/'2020 Kunta'!T296-1</f>
        <v>3.8082032296126389E-2</v>
      </c>
    </row>
    <row r="297" spans="1:16" ht="15" customHeight="1">
      <c r="A297" s="24">
        <v>4</v>
      </c>
      <c r="B297" s="25" t="s">
        <v>1535</v>
      </c>
      <c r="C297" s="93" t="s">
        <v>308</v>
      </c>
      <c r="D297" s="89">
        <v>48255513.640000001</v>
      </c>
      <c r="E297" s="106">
        <v>2.7839314160353013E-2</v>
      </c>
      <c r="F297" s="89">
        <v>47191022.25777781</v>
      </c>
      <c r="G297" s="89">
        <v>47078566.270681836</v>
      </c>
      <c r="H297" s="89">
        <v>112455.98709597439</v>
      </c>
      <c r="I297" s="89">
        <v>-3343312.0506395251</v>
      </c>
      <c r="J297" s="89">
        <v>-3230856.0635435507</v>
      </c>
      <c r="K297" s="89">
        <v>2484081.8915488459</v>
      </c>
      <c r="L297" s="140">
        <v>2.2989234145518026E-3</v>
      </c>
      <c r="M297" s="23">
        <v>3576127.6321388897</v>
      </c>
      <c r="N297" s="106">
        <v>0.39501891492194785</v>
      </c>
      <c r="O297" s="23">
        <v>2990762.43</v>
      </c>
      <c r="P297" s="106">
        <f>O297/'2020 Kunta'!T297-1</f>
        <v>4.1673945641135912E-2</v>
      </c>
    </row>
    <row r="298" spans="1:16" ht="15" customHeight="1">
      <c r="A298" s="24">
        <v>6</v>
      </c>
      <c r="B298" s="25" t="s">
        <v>1536</v>
      </c>
      <c r="C298" s="93" t="s">
        <v>309</v>
      </c>
      <c r="D298" s="89">
        <v>14000649.800000001</v>
      </c>
      <c r="E298" s="106">
        <v>2.5427954982034651E-2</v>
      </c>
      <c r="F298" s="89">
        <v>13691802.790955694</v>
      </c>
      <c r="G298" s="89">
        <v>13711058.893619481</v>
      </c>
      <c r="H298" s="89">
        <v>-19256.102663787082</v>
      </c>
      <c r="I298" s="89">
        <v>-970014.36027246609</v>
      </c>
      <c r="J298" s="89">
        <v>-989270.46293625317</v>
      </c>
      <c r="K298" s="89">
        <v>720720.97082121065</v>
      </c>
      <c r="L298" s="140">
        <v>6.6669024723047454E-4</v>
      </c>
      <c r="M298" s="23">
        <v>1544779.438254514</v>
      </c>
      <c r="N298" s="106">
        <v>0.28395155643539804</v>
      </c>
      <c r="O298" s="23">
        <v>1750701.92</v>
      </c>
      <c r="P298" s="106">
        <f>O298/'2020 Kunta'!T298-1</f>
        <v>6.8890532895715673E-2</v>
      </c>
    </row>
    <row r="299" spans="1:16" ht="15" customHeight="1">
      <c r="A299" s="24">
        <v>17</v>
      </c>
      <c r="B299" s="25" t="s">
        <v>1537</v>
      </c>
      <c r="C299" s="93" t="s">
        <v>310</v>
      </c>
      <c r="D299" s="89">
        <v>7075525.8799999999</v>
      </c>
      <c r="E299" s="106">
        <v>4.2014082397324071E-2</v>
      </c>
      <c r="F299" s="89">
        <v>6919443.4812063677</v>
      </c>
      <c r="G299" s="89">
        <v>6736519.7921389733</v>
      </c>
      <c r="H299" s="89">
        <v>182923.68906739447</v>
      </c>
      <c r="I299" s="89">
        <v>-490217.36905950448</v>
      </c>
      <c r="J299" s="89">
        <v>-307293.67999211</v>
      </c>
      <c r="K299" s="89">
        <v>364231.65739808738</v>
      </c>
      <c r="L299" s="140">
        <v>3.3669920993583357E-4</v>
      </c>
      <c r="M299" s="23">
        <v>1543004.7819490887</v>
      </c>
      <c r="N299" s="106">
        <v>0.34594492255867704</v>
      </c>
      <c r="O299" s="23">
        <v>2971290.52</v>
      </c>
      <c r="P299" s="106">
        <f>O299/'2020 Kunta'!T299-1</f>
        <v>5.2083530734619021E-2</v>
      </c>
    </row>
    <row r="300" spans="1:16" ht="15" customHeight="1">
      <c r="A300" s="24">
        <v>19</v>
      </c>
      <c r="B300" s="25" t="s">
        <v>1538</v>
      </c>
      <c r="C300" s="93" t="s">
        <v>311</v>
      </c>
      <c r="D300" s="89">
        <v>4130414.6</v>
      </c>
      <c r="E300" s="106">
        <v>5.8753601390680199E-2</v>
      </c>
      <c r="F300" s="89">
        <v>4039299.8150760224</v>
      </c>
      <c r="G300" s="89">
        <v>3974427.1054505231</v>
      </c>
      <c r="H300" s="89">
        <v>64872.709625499323</v>
      </c>
      <c r="I300" s="89">
        <v>-286169.68020148994</v>
      </c>
      <c r="J300" s="89">
        <v>-221296.97057599062</v>
      </c>
      <c r="K300" s="89">
        <v>212624.16123043821</v>
      </c>
      <c r="L300" s="140">
        <v>1.9683885852459006E-4</v>
      </c>
      <c r="M300" s="23">
        <v>190000.4916127529</v>
      </c>
      <c r="N300" s="106">
        <v>5.9955276965726334E-2</v>
      </c>
      <c r="O300" s="23">
        <v>659161.61</v>
      </c>
      <c r="P300" s="106">
        <f>O300/'2020 Kunta'!T300-1</f>
        <v>1.473034926121719E-2</v>
      </c>
    </row>
    <row r="301" spans="1:16" ht="15" customHeight="1">
      <c r="A301" s="24">
        <v>13</v>
      </c>
      <c r="B301" s="25" t="s">
        <v>1539</v>
      </c>
      <c r="C301" s="93" t="s">
        <v>312</v>
      </c>
      <c r="D301" s="89">
        <v>10935619</v>
      </c>
      <c r="E301" s="106">
        <v>4.3669128249627764E-2</v>
      </c>
      <c r="F301" s="89">
        <v>10694384.966691196</v>
      </c>
      <c r="G301" s="89">
        <v>10591083.597557962</v>
      </c>
      <c r="H301" s="89">
        <v>103301.36913323402</v>
      </c>
      <c r="I301" s="89">
        <v>-757658.22443958453</v>
      </c>
      <c r="J301" s="89">
        <v>-654356.85530635051</v>
      </c>
      <c r="K301" s="89">
        <v>562940.29597189673</v>
      </c>
      <c r="L301" s="140">
        <v>5.2094085369439286E-4</v>
      </c>
      <c r="M301" s="23">
        <v>1138141.5123228901</v>
      </c>
      <c r="N301" s="106">
        <v>0.44713864925331515</v>
      </c>
      <c r="O301" s="23">
        <v>749969.91</v>
      </c>
      <c r="P301" s="106">
        <f>O301/'2020 Kunta'!T301-1</f>
        <v>4.8326667222535091E-2</v>
      </c>
    </row>
    <row r="302" spans="1:16" ht="15" customHeight="1">
      <c r="A302" s="24">
        <v>15</v>
      </c>
      <c r="B302" s="25" t="s">
        <v>1540</v>
      </c>
      <c r="C302" s="93" t="s">
        <v>313</v>
      </c>
      <c r="D302" s="89">
        <v>23377849.469999999</v>
      </c>
      <c r="E302" s="106">
        <v>5.281569175752443E-2</v>
      </c>
      <c r="F302" s="89">
        <v>22862146.342656758</v>
      </c>
      <c r="G302" s="89">
        <v>22559156.67096439</v>
      </c>
      <c r="H302" s="89">
        <v>302989.67169236764</v>
      </c>
      <c r="I302" s="89">
        <v>-1619699.8012326583</v>
      </c>
      <c r="J302" s="89">
        <v>-1316710.1295402907</v>
      </c>
      <c r="K302" s="89">
        <v>1203437.4551480121</v>
      </c>
      <c r="L302" s="140">
        <v>1.1135863149527539E-3</v>
      </c>
      <c r="M302" s="23">
        <v>4069344.9774430841</v>
      </c>
      <c r="N302" s="106">
        <v>0.3029444574609752</v>
      </c>
      <c r="O302" s="23">
        <v>2854322.32</v>
      </c>
      <c r="P302" s="106">
        <f>O302/'2020 Kunta'!T302-1</f>
        <v>6.9180125430782891E-2</v>
      </c>
    </row>
    <row r="303" spans="1:16" ht="15" customHeight="1">
      <c r="A303" s="24">
        <v>2</v>
      </c>
      <c r="B303" s="25" t="s">
        <v>1541</v>
      </c>
      <c r="C303" s="93" t="s">
        <v>314</v>
      </c>
      <c r="D303" s="89">
        <v>57397892.590000004</v>
      </c>
      <c r="E303" s="106">
        <v>2.3741692452961649E-2</v>
      </c>
      <c r="F303" s="89">
        <v>56131725.111697115</v>
      </c>
      <c r="G303" s="89">
        <v>56325018.886847913</v>
      </c>
      <c r="H303" s="89">
        <v>-193293.77515079826</v>
      </c>
      <c r="I303" s="89">
        <v>-3976728.2845455199</v>
      </c>
      <c r="J303" s="89">
        <v>-4170022.0596963181</v>
      </c>
      <c r="K303" s="89">
        <v>2954710.34998364</v>
      </c>
      <c r="L303" s="140">
        <v>2.7353048084275073E-3</v>
      </c>
      <c r="M303" s="23">
        <v>7943869.0825216128</v>
      </c>
      <c r="N303" s="106">
        <v>0.7178834259417437</v>
      </c>
      <c r="O303" s="23">
        <v>5454957.0800000001</v>
      </c>
      <c r="P303" s="106">
        <f>O303/'2020 Kunta'!T303-1</f>
        <v>3.2771672527188711E-2</v>
      </c>
    </row>
    <row r="304" spans="1:16" ht="15" customHeight="1">
      <c r="A304" s="24">
        <v>15</v>
      </c>
      <c r="B304" s="25" t="s">
        <v>1542</v>
      </c>
      <c r="C304" s="93" t="s">
        <v>315</v>
      </c>
      <c r="D304" s="89">
        <v>259945728.72999999</v>
      </c>
      <c r="E304" s="106">
        <v>4.1485797272656999E-2</v>
      </c>
      <c r="F304" s="89">
        <v>254211461.96531716</v>
      </c>
      <c r="G304" s="89">
        <v>252816297.47549456</v>
      </c>
      <c r="H304" s="89">
        <v>1395164.4898225963</v>
      </c>
      <c r="I304" s="89">
        <v>-18009956.206432</v>
      </c>
      <c r="J304" s="89">
        <v>-16614791.716609403</v>
      </c>
      <c r="K304" s="89">
        <v>13381403.052529223</v>
      </c>
      <c r="L304" s="140">
        <v>1.2379306926647529E-2</v>
      </c>
      <c r="M304" s="23">
        <v>41037826.330854096</v>
      </c>
      <c r="N304" s="106">
        <v>0.30889917956208013</v>
      </c>
      <c r="O304" s="23">
        <v>26019098.02</v>
      </c>
      <c r="P304" s="106">
        <f>O304/'2020 Kunta'!T304-1</f>
        <v>6.1230368209454378E-2</v>
      </c>
    </row>
    <row r="305" spans="1:16" ht="15" customHeight="1">
      <c r="A305" s="24">
        <v>6</v>
      </c>
      <c r="B305" s="25" t="s">
        <v>1543</v>
      </c>
      <c r="C305" s="93" t="s">
        <v>316</v>
      </c>
      <c r="D305" s="89">
        <v>76851261.609999999</v>
      </c>
      <c r="E305" s="106">
        <v>2.4708043963643345E-2</v>
      </c>
      <c r="F305" s="89">
        <v>75155962.98967953</v>
      </c>
      <c r="G305" s="89">
        <v>75292567.356023401</v>
      </c>
      <c r="H305" s="89">
        <v>-136604.36634387076</v>
      </c>
      <c r="I305" s="89">
        <v>-5324526.2492570933</v>
      </c>
      <c r="J305" s="89">
        <v>-5461130.6156009641</v>
      </c>
      <c r="K305" s="89">
        <v>3956124.6561851748</v>
      </c>
      <c r="L305" s="140">
        <v>3.6607614631349807E-3</v>
      </c>
      <c r="M305" s="23">
        <v>8223530.2046273006</v>
      </c>
      <c r="N305" s="106">
        <v>0.37305642042621678</v>
      </c>
      <c r="O305" s="23">
        <v>5999100.6100000003</v>
      </c>
      <c r="P305" s="106">
        <f>O305/'2020 Kunta'!T305-1</f>
        <v>3.6711693928895839E-2</v>
      </c>
    </row>
    <row r="306" spans="1:16" ht="15" customHeight="1">
      <c r="A306" s="24">
        <v>11</v>
      </c>
      <c r="B306" s="25" t="s">
        <v>1544</v>
      </c>
      <c r="C306" s="93" t="s">
        <v>317</v>
      </c>
      <c r="D306" s="89">
        <v>72198376.599999994</v>
      </c>
      <c r="E306" s="106">
        <v>1.9489384323787995E-2</v>
      </c>
      <c r="F306" s="89">
        <v>70605718.188476518</v>
      </c>
      <c r="G306" s="89">
        <v>71145108.798383966</v>
      </c>
      <c r="H306" s="89">
        <v>-539390.60990744829</v>
      </c>
      <c r="I306" s="89">
        <v>-5002157.9777218318</v>
      </c>
      <c r="J306" s="89">
        <v>-5541548.5876292801</v>
      </c>
      <c r="K306" s="89">
        <v>3716604.9303559735</v>
      </c>
      <c r="L306" s="140">
        <v>3.4390932491333184E-3</v>
      </c>
      <c r="M306" s="23">
        <v>6883815.9963048352</v>
      </c>
      <c r="N306" s="106">
        <v>0.21691563524347313</v>
      </c>
      <c r="O306" s="23">
        <v>6749817.0199999996</v>
      </c>
      <c r="P306" s="106">
        <f>O306/'2020 Kunta'!T306-1</f>
        <v>7.5530425951311875E-2</v>
      </c>
    </row>
    <row r="307" spans="1:16" ht="15" customHeight="1">
      <c r="A307" s="24">
        <v>2</v>
      </c>
      <c r="B307" s="25" t="s">
        <v>1545</v>
      </c>
      <c r="C307" s="93" t="s">
        <v>318</v>
      </c>
      <c r="D307" s="89">
        <v>7519494.5199999996</v>
      </c>
      <c r="E307" s="106">
        <v>2.8962108584707824E-2</v>
      </c>
      <c r="F307" s="89">
        <v>7353618.4053051621</v>
      </c>
      <c r="G307" s="89">
        <v>7407076.691310456</v>
      </c>
      <c r="H307" s="89">
        <v>-53458.28600529395</v>
      </c>
      <c r="I307" s="89">
        <v>-520977.08110591507</v>
      </c>
      <c r="J307" s="89">
        <v>-574435.36711120908</v>
      </c>
      <c r="K307" s="89">
        <v>387086.13299785362</v>
      </c>
      <c r="L307" s="140">
        <v>3.5808283853233202E-4</v>
      </c>
      <c r="M307" s="23">
        <v>1232609.6193225407</v>
      </c>
      <c r="N307" s="106">
        <v>0.18014764557602647</v>
      </c>
      <c r="O307" s="23">
        <v>950829.17</v>
      </c>
      <c r="P307" s="106">
        <f>O307/'2020 Kunta'!T307-1</f>
        <v>3.2481694182288523E-2</v>
      </c>
    </row>
    <row r="308" spans="1:16" ht="15" customHeight="1">
      <c r="A308" s="24">
        <v>11</v>
      </c>
      <c r="B308" s="25" t="s">
        <v>1546</v>
      </c>
      <c r="C308" s="93" t="s">
        <v>319</v>
      </c>
      <c r="D308" s="89">
        <v>5276543.0199999996</v>
      </c>
      <c r="E308" s="106">
        <v>2.3249118338882546E-2</v>
      </c>
      <c r="F308" s="89">
        <v>5160145.2418182604</v>
      </c>
      <c r="G308" s="89">
        <v>5234694.9424389312</v>
      </c>
      <c r="H308" s="89">
        <v>-74549.700620670803</v>
      </c>
      <c r="I308" s="89">
        <v>-365577.49640987703</v>
      </c>
      <c r="J308" s="89">
        <v>-440127.19703054783</v>
      </c>
      <c r="K308" s="89">
        <v>271624.19332524709</v>
      </c>
      <c r="L308" s="140">
        <v>2.5082361680937957E-4</v>
      </c>
      <c r="M308" s="23">
        <v>1103396.5098232338</v>
      </c>
      <c r="N308" s="106">
        <v>0.41052190914854325</v>
      </c>
      <c r="O308" s="23">
        <v>790153.96</v>
      </c>
      <c r="P308" s="106">
        <f>O308/'2020 Kunta'!T308-1</f>
        <v>-0.11295033149603528</v>
      </c>
    </row>
    <row r="309" spans="1:16" ht="15" customHeight="1">
      <c r="A309" s="24">
        <v>6</v>
      </c>
      <c r="B309" s="25" t="s">
        <v>1547</v>
      </c>
      <c r="C309" s="93" t="s">
        <v>320</v>
      </c>
      <c r="D309" s="89">
        <v>17340000.140000001</v>
      </c>
      <c r="E309" s="106">
        <v>6.4949267257517151E-2</v>
      </c>
      <c r="F309" s="89">
        <v>16957488.809699684</v>
      </c>
      <c r="G309" s="89">
        <v>16559903.290095869</v>
      </c>
      <c r="H309" s="89">
        <v>397585.51960381493</v>
      </c>
      <c r="I309" s="89">
        <v>-1201376.3206138168</v>
      </c>
      <c r="J309" s="89">
        <v>-803790.80101000192</v>
      </c>
      <c r="K309" s="89">
        <v>892622.97918063262</v>
      </c>
      <c r="L309" s="140">
        <v>8.2572905349799909E-4</v>
      </c>
      <c r="M309" s="23">
        <v>973553.02795148536</v>
      </c>
      <c r="N309" s="106">
        <v>0.43855780574136016</v>
      </c>
      <c r="O309" s="23">
        <v>1357808.47</v>
      </c>
      <c r="P309" s="106">
        <f>O309/'2020 Kunta'!T309-1</f>
        <v>3.7152348174500194E-2</v>
      </c>
    </row>
    <row r="310" spans="1:16" ht="15" customHeight="1">
      <c r="A310" s="24">
        <v>16</v>
      </c>
      <c r="B310" s="25" t="s">
        <v>1548</v>
      </c>
      <c r="C310" s="93" t="s">
        <v>321</v>
      </c>
      <c r="D310" s="89">
        <v>9393969.6099999994</v>
      </c>
      <c r="E310" s="106">
        <v>2.3776377648556224E-2</v>
      </c>
      <c r="F310" s="89">
        <v>9186743.555599181</v>
      </c>
      <c r="G310" s="89">
        <v>9095562.5905220453</v>
      </c>
      <c r="H310" s="89">
        <v>91180.965077135712</v>
      </c>
      <c r="I310" s="89">
        <v>-650847.32150525879</v>
      </c>
      <c r="J310" s="89">
        <v>-559666.35642812308</v>
      </c>
      <c r="K310" s="89">
        <v>483579.761932489</v>
      </c>
      <c r="L310" s="140">
        <v>4.4750204576030094E-4</v>
      </c>
      <c r="M310" s="23">
        <v>1129027.5666249134</v>
      </c>
      <c r="N310" s="106">
        <v>0.42770981330457092</v>
      </c>
      <c r="O310" s="23">
        <v>797055.85</v>
      </c>
      <c r="P310" s="106">
        <f>O310/'2020 Kunta'!T310-1</f>
        <v>2.0352154029453784E-2</v>
      </c>
    </row>
    <row r="311" spans="1:16" ht="15" customHeight="1">
      <c r="A311" s="24">
        <v>11</v>
      </c>
      <c r="B311" s="25" t="s">
        <v>1549</v>
      </c>
      <c r="C311" s="93" t="s">
        <v>322</v>
      </c>
      <c r="D311" s="89">
        <v>10177015.23</v>
      </c>
      <c r="E311" s="106">
        <v>3.8841614305270777E-2</v>
      </c>
      <c r="F311" s="89">
        <v>9952515.5989340283</v>
      </c>
      <c r="G311" s="89">
        <v>9758910.7008657046</v>
      </c>
      <c r="H311" s="89">
        <v>193604.89806832373</v>
      </c>
      <c r="I311" s="89">
        <v>-705099.48172631196</v>
      </c>
      <c r="J311" s="89">
        <v>-511494.58365798823</v>
      </c>
      <c r="K311" s="89">
        <v>523889.13381919218</v>
      </c>
      <c r="L311" s="140">
        <v>4.8513715339354766E-4</v>
      </c>
      <c r="M311" s="23">
        <v>6067435.3830739427</v>
      </c>
      <c r="N311" s="106">
        <v>0.4216972768200058</v>
      </c>
      <c r="O311" s="23">
        <v>1122014.18</v>
      </c>
      <c r="P311" s="106">
        <f>O311/'2020 Kunta'!T311-1</f>
        <v>1.9619290055330696E-2</v>
      </c>
    </row>
    <row r="312" spans="1:16" ht="15" customHeight="1">
      <c r="A312" s="24">
        <v>1</v>
      </c>
      <c r="B312" s="25" t="s">
        <v>1550</v>
      </c>
      <c r="C312" s="93" t="s">
        <v>323</v>
      </c>
      <c r="D312" s="89">
        <v>124039634.62</v>
      </c>
      <c r="E312" s="106">
        <v>3.3683025355823126E-2</v>
      </c>
      <c r="F312" s="89">
        <v>121303385.18139639</v>
      </c>
      <c r="G312" s="89">
        <v>121672020.6485904</v>
      </c>
      <c r="H312" s="89">
        <v>-368635.46719400585</v>
      </c>
      <c r="I312" s="89">
        <v>-8593903.0361540597</v>
      </c>
      <c r="J312" s="89">
        <v>-8962538.5033480655</v>
      </c>
      <c r="K312" s="89">
        <v>6385272.6238202639</v>
      </c>
      <c r="L312" s="140">
        <v>5.9103047912491208E-3</v>
      </c>
      <c r="M312" s="23">
        <v>6408280.3702233369</v>
      </c>
      <c r="N312" s="106">
        <v>0.40312022248358215</v>
      </c>
      <c r="O312" s="23">
        <v>7451652.6200000001</v>
      </c>
      <c r="P312" s="106">
        <f>O312/'2020 Kunta'!T312-1</f>
        <v>1.8773052327278217E-2</v>
      </c>
    </row>
    <row r="313" spans="1:16" ht="15" customHeight="1">
      <c r="A313" s="24">
        <v>13</v>
      </c>
      <c r="B313" s="25" t="s">
        <v>1551</v>
      </c>
      <c r="C313" s="93" t="s">
        <v>324</v>
      </c>
      <c r="D313" s="89">
        <v>17314557.890000001</v>
      </c>
      <c r="E313" s="106">
        <v>3.5506919251204971E-2</v>
      </c>
      <c r="F313" s="89">
        <v>16932607.802422568</v>
      </c>
      <c r="G313" s="89">
        <v>16738586.038735634</v>
      </c>
      <c r="H313" s="89">
        <v>194021.76368693449</v>
      </c>
      <c r="I313" s="89">
        <v>-1199613.5918683526</v>
      </c>
      <c r="J313" s="89">
        <v>-1005591.8281814181</v>
      </c>
      <c r="K313" s="89">
        <v>891313.27117551747</v>
      </c>
      <c r="L313" s="140">
        <v>8.2434204514524772E-4</v>
      </c>
      <c r="M313" s="23">
        <v>4213053.4254472759</v>
      </c>
      <c r="N313" s="106">
        <v>0.4036818640628943</v>
      </c>
      <c r="O313" s="23">
        <v>1888828.07</v>
      </c>
      <c r="P313" s="106">
        <f>O313/'2020 Kunta'!T313-1</f>
        <v>2.5792046541157632E-2</v>
      </c>
    </row>
    <row r="314" spans="1:16" ht="15" customHeight="1">
      <c r="A314" s="24">
        <v>14</v>
      </c>
      <c r="B314" s="25" t="s">
        <v>1552</v>
      </c>
      <c r="C314" s="93" t="s">
        <v>325</v>
      </c>
      <c r="D314" s="89">
        <v>9029265.75</v>
      </c>
      <c r="E314" s="106">
        <v>1.1728093401333073E-2</v>
      </c>
      <c r="F314" s="89">
        <v>8830084.8719272036</v>
      </c>
      <c r="G314" s="89">
        <v>8916834.6971757039</v>
      </c>
      <c r="H314" s="89">
        <v>-86749.825248500332</v>
      </c>
      <c r="I314" s="89">
        <v>-625579.35276806494</v>
      </c>
      <c r="J314" s="89">
        <v>-712329.17801656527</v>
      </c>
      <c r="K314" s="89">
        <v>464805.6533163701</v>
      </c>
      <c r="L314" s="140">
        <v>4.2955750056585819E-4</v>
      </c>
      <c r="M314" s="23">
        <v>1086135.1463842071</v>
      </c>
      <c r="N314" s="106">
        <v>0.38568401607028791</v>
      </c>
      <c r="O314" s="23">
        <v>825870.34</v>
      </c>
      <c r="P314" s="106">
        <f>O314/'2020 Kunta'!T314-1</f>
        <v>3.8277221123387939E-2</v>
      </c>
    </row>
    <row r="315" spans="1:16" ht="15" customHeight="1">
      <c r="A315" s="24">
        <v>8</v>
      </c>
      <c r="B315" s="25" t="s">
        <v>1553</v>
      </c>
      <c r="C315" s="93" t="s">
        <v>326</v>
      </c>
      <c r="D315" s="89">
        <v>8822066.5299999993</v>
      </c>
      <c r="E315" s="106">
        <v>-4.778259093555115E-3</v>
      </c>
      <c r="F315" s="89">
        <v>8627456.3583077975</v>
      </c>
      <c r="G315" s="89">
        <v>8917041.9524195418</v>
      </c>
      <c r="H315" s="89">
        <v>-289585.59411174431</v>
      </c>
      <c r="I315" s="89">
        <v>-611223.86057960556</v>
      </c>
      <c r="J315" s="89">
        <v>-900809.45469134988</v>
      </c>
      <c r="K315" s="89">
        <v>454139.51816371467</v>
      </c>
      <c r="L315" s="140">
        <v>4.2054071866332775E-4</v>
      </c>
      <c r="M315" s="23">
        <v>1744192.6088389803</v>
      </c>
      <c r="N315" s="106">
        <v>0.4333975433698396</v>
      </c>
      <c r="O315" s="23">
        <v>1536786.68</v>
      </c>
      <c r="P315" s="106">
        <f>O315/'2020 Kunta'!T315-1</f>
        <v>2.4892190052050456E-3</v>
      </c>
    </row>
    <row r="316" spans="1:16" ht="15" customHeight="1">
      <c r="A316" s="24">
        <v>6</v>
      </c>
      <c r="B316" s="25" t="s">
        <v>1554</v>
      </c>
      <c r="C316" s="93" t="s">
        <v>327</v>
      </c>
      <c r="D316" s="89">
        <v>19288876.960000001</v>
      </c>
      <c r="E316" s="106">
        <v>1.9390028133552617E-2</v>
      </c>
      <c r="F316" s="89">
        <v>18863374.426759034</v>
      </c>
      <c r="G316" s="89">
        <v>19092309.96987085</v>
      </c>
      <c r="H316" s="89">
        <v>-228935.54311181605</v>
      </c>
      <c r="I316" s="89">
        <v>-1336401.375079656</v>
      </c>
      <c r="J316" s="89">
        <v>-1565336.9181914721</v>
      </c>
      <c r="K316" s="89">
        <v>992946.63656697446</v>
      </c>
      <c r="L316" s="140">
        <v>9.1860069348974089E-4</v>
      </c>
      <c r="M316" s="23">
        <v>4668221.9589037215</v>
      </c>
      <c r="N316" s="106">
        <v>0.42239836801663655</v>
      </c>
      <c r="O316" s="23">
        <v>1973648.33</v>
      </c>
      <c r="P316" s="106">
        <f>O316/'2020 Kunta'!T316-1</f>
        <v>2.6813819385208326E-2</v>
      </c>
    </row>
    <row r="317" spans="1:16" ht="15" customHeight="1">
      <c r="A317" s="24">
        <v>21</v>
      </c>
      <c r="B317" s="25" t="s">
        <v>1555</v>
      </c>
      <c r="C317" s="93" t="s">
        <v>328</v>
      </c>
      <c r="D317" s="89">
        <v>1332748.55</v>
      </c>
      <c r="E317" s="106">
        <v>1.8157447381963232E-2</v>
      </c>
      <c r="F317" s="89">
        <v>1303348.8143194721</v>
      </c>
      <c r="G317" s="89">
        <v>1366277.8681965335</v>
      </c>
      <c r="H317" s="89">
        <v>-62929.053877061466</v>
      </c>
      <c r="I317" s="89">
        <v>-92337.516515291078</v>
      </c>
      <c r="J317" s="89">
        <v>-155266.57039235253</v>
      </c>
      <c r="K317" s="89">
        <v>68606.803436834831</v>
      </c>
      <c r="L317" s="140">
        <v>6.3510275058821335E-5</v>
      </c>
      <c r="M317" s="23">
        <v>29294.728350992238</v>
      </c>
      <c r="N317" s="106">
        <v>0.20083215319085479</v>
      </c>
      <c r="O317" s="23">
        <v>78287.100000000006</v>
      </c>
      <c r="P317" s="106">
        <f>O317/'2020 Kunta'!T317-1</f>
        <v>5.4888444271712356E-3</v>
      </c>
    </row>
    <row r="318" spans="1:16" ht="15" customHeight="1">
      <c r="A318" s="24">
        <v>15</v>
      </c>
      <c r="B318" s="25" t="s">
        <v>1556</v>
      </c>
      <c r="C318" s="93" t="s">
        <v>329</v>
      </c>
      <c r="D318" s="89">
        <v>21013692.600000001</v>
      </c>
      <c r="E318" s="106">
        <v>4.0942591932184635E-2</v>
      </c>
      <c r="F318" s="89">
        <v>20550141.536213912</v>
      </c>
      <c r="G318" s="89">
        <v>20236061.371210925</v>
      </c>
      <c r="H318" s="89">
        <v>314080.16500298679</v>
      </c>
      <c r="I318" s="89">
        <v>-1455902.6813420656</v>
      </c>
      <c r="J318" s="89">
        <v>-1141822.5163390788</v>
      </c>
      <c r="K318" s="89">
        <v>1081736.1442188555</v>
      </c>
      <c r="L318" s="140">
        <v>1.0009853554041285E-3</v>
      </c>
      <c r="M318" s="23">
        <v>3035673.3298797249</v>
      </c>
      <c r="N318" s="106">
        <v>0.36322406361848358</v>
      </c>
      <c r="O318" s="23">
        <v>2146955.62</v>
      </c>
      <c r="P318" s="106">
        <f>O318/'2020 Kunta'!T318-1</f>
        <v>6.8529997872800008E-2</v>
      </c>
    </row>
    <row r="319" spans="1:16" ht="15" customHeight="1">
      <c r="A319" s="24">
        <v>19</v>
      </c>
      <c r="B319" s="25" t="s">
        <v>1557</v>
      </c>
      <c r="C319" s="93" t="s">
        <v>330</v>
      </c>
      <c r="D319" s="89">
        <v>11155949.07</v>
      </c>
      <c r="E319" s="106">
        <v>3.0378610414274476E-2</v>
      </c>
      <c r="F319" s="89">
        <v>10909854.670630043</v>
      </c>
      <c r="G319" s="89">
        <v>10903587.568690648</v>
      </c>
      <c r="H319" s="89">
        <v>6267.1019393950701</v>
      </c>
      <c r="I319" s="89">
        <v>-772923.46819275932</v>
      </c>
      <c r="J319" s="89">
        <v>-766656.36625336425</v>
      </c>
      <c r="K319" s="89">
        <v>574282.37681956613</v>
      </c>
      <c r="L319" s="140">
        <v>5.3125553530482153E-4</v>
      </c>
      <c r="M319" s="23">
        <v>1145076.5762381286</v>
      </c>
      <c r="N319" s="106">
        <v>0.28746514939264212</v>
      </c>
      <c r="O319" s="23">
        <v>1304712.69</v>
      </c>
      <c r="P319" s="106">
        <f>O319/'2020 Kunta'!T319-1</f>
        <v>2.2673141417224318E-2</v>
      </c>
    </row>
    <row r="320" spans="1:16" ht="15" customHeight="1">
      <c r="A320" s="24">
        <v>17</v>
      </c>
      <c r="B320" s="25" t="s">
        <v>1558</v>
      </c>
      <c r="C320" s="93" t="s">
        <v>331</v>
      </c>
      <c r="D320" s="89">
        <v>54259508.420000002</v>
      </c>
      <c r="E320" s="106">
        <v>9.575638549165344E-2</v>
      </c>
      <c r="F320" s="89">
        <v>53062572.054394215</v>
      </c>
      <c r="G320" s="89">
        <v>52663212.718360759</v>
      </c>
      <c r="H320" s="89">
        <v>399359.33603345603</v>
      </c>
      <c r="I320" s="89">
        <v>-3759289.9687216505</v>
      </c>
      <c r="J320" s="89">
        <v>-3359930.6326881945</v>
      </c>
      <c r="K320" s="89">
        <v>2793153.6138232709</v>
      </c>
      <c r="L320" s="140">
        <v>2.5847141449842782E-3</v>
      </c>
      <c r="M320" s="23">
        <v>5213559.5501094814</v>
      </c>
      <c r="N320" s="106">
        <v>0.36541558309758448</v>
      </c>
      <c r="O320" s="23">
        <v>5198856.88</v>
      </c>
      <c r="P320" s="106">
        <f>O320/'2020 Kunta'!T320-1</f>
        <v>3.1375727981306056E-2</v>
      </c>
    </row>
    <row r="321" spans="1:16" ht="15" customHeight="1">
      <c r="A321" s="24">
        <v>6</v>
      </c>
      <c r="B321" s="25" t="s">
        <v>1559</v>
      </c>
      <c r="C321" s="93" t="s">
        <v>332</v>
      </c>
      <c r="D321" s="89">
        <v>127252334.16</v>
      </c>
      <c r="E321" s="106">
        <v>5.3564097620730999E-2</v>
      </c>
      <c r="F321" s="89">
        <v>124445214.25052103</v>
      </c>
      <c r="G321" s="89">
        <v>122860641.78420579</v>
      </c>
      <c r="H321" s="89">
        <v>1584572.4663152397</v>
      </c>
      <c r="I321" s="89">
        <v>-8816490.1827192679</v>
      </c>
      <c r="J321" s="89">
        <v>-7231917.7164040282</v>
      </c>
      <c r="K321" s="89">
        <v>6550654.9428198906</v>
      </c>
      <c r="L321" s="140">
        <v>6.0622056566971587E-3</v>
      </c>
      <c r="M321" s="23">
        <v>11868410.041552722</v>
      </c>
      <c r="N321" s="106">
        <v>0.43185419101427192</v>
      </c>
      <c r="O321" s="23">
        <v>7551148.6500000004</v>
      </c>
      <c r="P321" s="106">
        <f>O321/'2020 Kunta'!T321-1</f>
        <v>3.1001242054189859E-2</v>
      </c>
    </row>
    <row r="322" spans="1:16" ht="15" customHeight="1">
      <c r="A322" s="24">
        <v>5</v>
      </c>
      <c r="B322" s="25" t="s">
        <v>1560</v>
      </c>
      <c r="C322" s="93" t="s">
        <v>333</v>
      </c>
      <c r="D322" s="89">
        <v>7922768.21</v>
      </c>
      <c r="E322" s="106">
        <v>5.7076060088480096E-2</v>
      </c>
      <c r="F322" s="89">
        <v>7747996.0887081856</v>
      </c>
      <c r="G322" s="89">
        <v>7499432.5008105449</v>
      </c>
      <c r="H322" s="89">
        <v>248563.58789764065</v>
      </c>
      <c r="I322" s="89">
        <v>-548917.30359616457</v>
      </c>
      <c r="J322" s="89">
        <v>-300353.71569852391</v>
      </c>
      <c r="K322" s="89">
        <v>407845.72698208806</v>
      </c>
      <c r="L322" s="140">
        <v>3.7742630327534281E-4</v>
      </c>
      <c r="M322" s="23">
        <v>516964.70492947428</v>
      </c>
      <c r="N322" s="106">
        <v>0.36454715250711889</v>
      </c>
      <c r="O322" s="23">
        <v>620003.98</v>
      </c>
      <c r="P322" s="106">
        <f>O322/'2020 Kunta'!T322-1</f>
        <v>0.21349657889130369</v>
      </c>
    </row>
    <row r="323" spans="1:16" ht="15" customHeight="1">
      <c r="A323" s="24">
        <v>14</v>
      </c>
      <c r="B323" s="25" t="s">
        <v>1561</v>
      </c>
      <c r="C323" s="93" t="s">
        <v>334</v>
      </c>
      <c r="D323" s="89">
        <v>18414103.460000001</v>
      </c>
      <c r="E323" s="106">
        <v>6.298954498622189E-2</v>
      </c>
      <c r="F323" s="89">
        <v>18007897.972462315</v>
      </c>
      <c r="G323" s="89">
        <v>17662230.319085456</v>
      </c>
      <c r="H323" s="89">
        <v>345667.65337685868</v>
      </c>
      <c r="I323" s="89">
        <v>-1275793.9840580046</v>
      </c>
      <c r="J323" s="89">
        <v>-930126.33068114589</v>
      </c>
      <c r="K323" s="89">
        <v>947915.32622245979</v>
      </c>
      <c r="L323" s="140">
        <v>8.7660372062062263E-4</v>
      </c>
      <c r="M323" s="23">
        <v>2564885.8207775485</v>
      </c>
      <c r="N323" s="106">
        <v>0.49643464581633712</v>
      </c>
      <c r="O323" s="23">
        <v>2115663.65</v>
      </c>
      <c r="P323" s="106">
        <f>O323/'2020 Kunta'!T323-1</f>
        <v>1.4618551253854362E-2</v>
      </c>
    </row>
    <row r="324" spans="1:16" ht="15" customHeight="1">
      <c r="A324" s="24">
        <v>13</v>
      </c>
      <c r="B324" s="25" t="s">
        <v>455</v>
      </c>
      <c r="C324" s="93" t="s">
        <v>335</v>
      </c>
      <c r="D324" s="89">
        <v>63601375.740000002</v>
      </c>
      <c r="E324" s="106">
        <v>1.8221464393811893E-2</v>
      </c>
      <c r="F324" s="89">
        <v>62198362.669249371</v>
      </c>
      <c r="G324" s="89">
        <v>62719114.027552895</v>
      </c>
      <c r="H324" s="89">
        <v>-520751.35830352455</v>
      </c>
      <c r="I324" s="89">
        <v>-4406527.4599529542</v>
      </c>
      <c r="J324" s="89">
        <v>-4927278.8182564788</v>
      </c>
      <c r="K324" s="89">
        <v>3274051.2707415475</v>
      </c>
      <c r="L324" s="140">
        <v>3.0447553443856482E-3</v>
      </c>
      <c r="M324" s="23">
        <v>13394802.5435906</v>
      </c>
      <c r="N324" s="106">
        <v>0.33657988628689139</v>
      </c>
      <c r="O324" s="23">
        <v>5628008.1799999997</v>
      </c>
      <c r="P324" s="106">
        <f>O324/'2020 Kunta'!T324-1</f>
        <v>2.3793566407264377E-2</v>
      </c>
    </row>
    <row r="325" spans="1:16">
      <c r="A325" s="24"/>
      <c r="B325" s="25"/>
      <c r="C325" s="26"/>
      <c r="D325" s="89"/>
      <c r="E325" s="106"/>
      <c r="F325" s="89"/>
      <c r="G325" s="89"/>
      <c r="H325" s="89"/>
      <c r="I325" s="89"/>
      <c r="J325" s="89"/>
      <c r="K325" s="89"/>
      <c r="L325" s="140"/>
      <c r="M325" s="23"/>
      <c r="N325" s="155"/>
    </row>
    <row r="326" spans="1:16" ht="16.75" customHeight="1"/>
  </sheetData>
  <pageMargins left="0.75" right="0.75" top="0.66" bottom="0.55000000000000004" header="0.4921259845" footer="0.492125984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42C47-A568-4A35-9B33-8953AF3C662A}">
  <dimension ref="A1:S324"/>
  <sheetViews>
    <sheetView showGridLines="0" workbookViewId="0">
      <pane ySplit="15" topLeftCell="A16" activePane="bottomLeft" state="frozen"/>
      <selection pane="bottomLeft"/>
    </sheetView>
  </sheetViews>
  <sheetFormatPr defaultColWidth="9.1796875" defaultRowHeight="12.5"/>
  <cols>
    <col min="1" max="1" width="4.453125" style="1" customWidth="1"/>
    <col min="2" max="2" width="4" style="1" customWidth="1"/>
    <col min="3" max="3" width="27" style="19" customWidth="1"/>
    <col min="4" max="4" width="13.453125" style="1" customWidth="1"/>
    <col min="5" max="5" width="9.54296875" style="1" customWidth="1"/>
    <col min="6" max="6" width="14.54296875" style="1" customWidth="1"/>
    <col min="7" max="7" width="13.54296875" style="1" customWidth="1"/>
    <col min="8" max="8" width="11.1796875" style="1" customWidth="1"/>
    <col min="9" max="9" width="12.81640625" style="1" bestFit="1" customWidth="1"/>
    <col min="10" max="10" width="14.1796875" style="1" customWidth="1"/>
    <col min="11" max="11" width="15.1796875" style="1" customWidth="1"/>
    <col min="12" max="12" width="14.54296875" style="1" hidden="1" customWidth="1"/>
    <col min="13" max="13" width="12.54296875" style="1" hidden="1" customWidth="1"/>
    <col min="14" max="15" width="0" style="1" hidden="1" customWidth="1"/>
    <col min="16" max="16" width="14.453125" style="1" customWidth="1"/>
    <col min="17" max="17" width="9.1796875" style="1"/>
    <col min="18" max="18" width="11" bestFit="1" customWidth="1"/>
    <col min="20" max="16384" width="9.1796875" style="1"/>
  </cols>
  <sheetData>
    <row r="1" spans="1:19" ht="15" customHeight="1">
      <c r="A1" s="33" t="s">
        <v>336</v>
      </c>
      <c r="B1" s="33"/>
      <c r="C1" s="46"/>
      <c r="D1" s="33" t="s">
        <v>337</v>
      </c>
      <c r="E1" s="34"/>
      <c r="F1" s="33"/>
      <c r="G1" s="33"/>
      <c r="H1" s="33"/>
      <c r="I1" s="33"/>
      <c r="J1" s="6"/>
      <c r="K1" s="35" t="s">
        <v>2</v>
      </c>
    </row>
    <row r="2" spans="1:19" ht="13">
      <c r="A2" s="6"/>
      <c r="B2" s="6"/>
      <c r="C2" s="54"/>
      <c r="D2" s="6"/>
      <c r="E2" s="6" t="s">
        <v>4</v>
      </c>
      <c r="F2" s="6"/>
      <c r="G2" s="6"/>
      <c r="H2" s="6"/>
      <c r="I2" s="6"/>
      <c r="J2" s="37"/>
      <c r="K2" s="44">
        <f>'2021 Kunta'!K2</f>
        <v>44872</v>
      </c>
    </row>
    <row r="3" spans="1:19" ht="13">
      <c r="A3" s="38" t="s">
        <v>338</v>
      </c>
      <c r="B3" s="6"/>
      <c r="C3" s="54"/>
      <c r="D3" s="6"/>
      <c r="E3" s="6"/>
      <c r="F3" s="6"/>
      <c r="G3" s="6"/>
      <c r="H3" s="6"/>
      <c r="I3" s="6"/>
      <c r="J3" s="75" t="s">
        <v>339</v>
      </c>
      <c r="K3" s="75">
        <f>'2021 Kunta'!K3</f>
        <v>2021</v>
      </c>
    </row>
    <row r="4" spans="1:19" ht="13">
      <c r="A4" s="6"/>
      <c r="B4" s="6"/>
      <c r="C4" s="54"/>
      <c r="D4" s="6"/>
      <c r="E4" s="6"/>
      <c r="F4" s="6"/>
      <c r="G4" s="6"/>
      <c r="H4" s="6"/>
      <c r="I4" s="6"/>
    </row>
    <row r="6" spans="1:19">
      <c r="A6" s="7"/>
      <c r="B6" s="8"/>
      <c r="C6" s="50"/>
      <c r="D6" s="8"/>
      <c r="E6" s="8"/>
      <c r="F6" s="8"/>
      <c r="G6" s="8"/>
      <c r="H6" s="8"/>
      <c r="I6" s="8"/>
      <c r="J6" s="8"/>
      <c r="K6" s="9"/>
    </row>
    <row r="7" spans="1:19" ht="12" customHeight="1">
      <c r="A7" s="79" t="s">
        <v>340</v>
      </c>
      <c r="B7" s="38"/>
      <c r="C7" s="95"/>
      <c r="D7" s="96">
        <f>'2021 Kunta'!D7</f>
        <v>35130084674.219994</v>
      </c>
      <c r="E7" s="38"/>
      <c r="F7" s="38"/>
      <c r="K7" s="12"/>
    </row>
    <row r="8" spans="1:19" ht="12" customHeight="1">
      <c r="A8" s="79" t="s">
        <v>341</v>
      </c>
      <c r="B8" s="38"/>
      <c r="C8" s="95"/>
      <c r="D8" s="96">
        <f>'2021 Kunta'!D8</f>
        <v>34355133387.380001</v>
      </c>
      <c r="E8" s="38"/>
      <c r="F8" s="38" t="s">
        <v>342</v>
      </c>
      <c r="K8" s="12"/>
    </row>
    <row r="9" spans="1:19" ht="12" customHeight="1">
      <c r="A9" s="97" t="s">
        <v>343</v>
      </c>
      <c r="B9" s="38"/>
      <c r="C9" s="95"/>
      <c r="D9" s="96">
        <f>'2021 Kunta'!D9</f>
        <v>2433936074.2800002</v>
      </c>
      <c r="E9" s="38"/>
      <c r="F9" s="38" t="s">
        <v>344</v>
      </c>
      <c r="K9" s="12"/>
    </row>
    <row r="10" spans="1:19" ht="12" customHeight="1">
      <c r="A10" s="79" t="s">
        <v>345</v>
      </c>
      <c r="B10" s="38"/>
      <c r="C10" s="95"/>
      <c r="D10" s="96">
        <f>'2021 Kunta'!D10</f>
        <v>1808415258.8</v>
      </c>
      <c r="E10" s="38"/>
      <c r="F10" s="38"/>
      <c r="K10" s="12"/>
    </row>
    <row r="11" spans="1:19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9" s="84" customFormat="1" ht="42.65" customHeight="1">
      <c r="A12" s="98" t="s">
        <v>346</v>
      </c>
      <c r="B12" s="99" t="s">
        <v>347</v>
      </c>
      <c r="C12" s="100" t="s">
        <v>348</v>
      </c>
      <c r="D12" s="82" t="s">
        <v>349</v>
      </c>
      <c r="E12" s="82" t="s">
        <v>350</v>
      </c>
      <c r="F12" s="83" t="s">
        <v>351</v>
      </c>
      <c r="G12" s="82" t="s">
        <v>352</v>
      </c>
      <c r="H12" s="82" t="s">
        <v>353</v>
      </c>
      <c r="I12" s="82" t="s">
        <v>354</v>
      </c>
      <c r="J12" s="82" t="s">
        <v>355</v>
      </c>
      <c r="K12" s="82" t="s">
        <v>356</v>
      </c>
      <c r="L12" s="82" t="s">
        <v>357</v>
      </c>
      <c r="M12" s="82" t="s">
        <v>358</v>
      </c>
      <c r="P12" s="103" t="s">
        <v>359</v>
      </c>
      <c r="Q12" s="85" t="s">
        <v>360</v>
      </c>
      <c r="R12" s="108" t="s">
        <v>1786</v>
      </c>
      <c r="S12" s="108" t="s">
        <v>360</v>
      </c>
    </row>
    <row r="13" spans="1:19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  <c r="P13" s="20"/>
      <c r="R13" s="1"/>
      <c r="S13" s="1"/>
    </row>
    <row r="14" spans="1:19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/>
      <c r="P14" s="23"/>
      <c r="Q14" s="23"/>
      <c r="R14" s="23"/>
      <c r="S14" s="23"/>
    </row>
    <row r="15" spans="1:19" ht="18" customHeight="1">
      <c r="A15" s="56"/>
      <c r="B15" s="57"/>
      <c r="C15" s="58" t="s">
        <v>363</v>
      </c>
      <c r="D15" s="23">
        <f>'2021 Kunta'!D15</f>
        <v>20993035925.140003</v>
      </c>
      <c r="E15" s="107">
        <f>'2021 Kunta'!E15</f>
        <v>4.3240280289951638E-2</v>
      </c>
      <c r="F15" s="23">
        <f>'2021 Kunta'!F15</f>
        <v>20529940536.793144</v>
      </c>
      <c r="G15" s="23">
        <f>'2021 Kunta'!G15</f>
        <v>20520321172.282078</v>
      </c>
      <c r="H15" s="23">
        <f>'2021 Kunta'!H15</f>
        <v>9619364.511077892</v>
      </c>
      <c r="I15" s="23">
        <f>'2021 Kunta'!I15</f>
        <v>-1454471514.1079798</v>
      </c>
      <c r="J15" s="23">
        <f>'2021 Kunta'!J15</f>
        <v>-1444852149.5969028</v>
      </c>
      <c r="K15" s="23">
        <f>'2021 Kunta'!K15</f>
        <v>1080672786.5196269</v>
      </c>
      <c r="L15" s="59">
        <v>11338181422.459999</v>
      </c>
      <c r="M15" s="61">
        <v>0.61619880108859759</v>
      </c>
      <c r="P15" s="23">
        <f>'2021 Kunta'!M15</f>
        <v>3239694906.6792917</v>
      </c>
      <c r="Q15" s="106">
        <f>'2021 Kunta'!N15</f>
        <v>0.40762819224984437</v>
      </c>
      <c r="R15" s="89">
        <f>'2021 Kunta'!O15</f>
        <v>2075464297.6899989</v>
      </c>
      <c r="S15" s="106">
        <f>'2021 Kunta'!P15</f>
        <v>4.1761897943104476E-2</v>
      </c>
    </row>
    <row r="16" spans="1:19" ht="15" customHeight="1">
      <c r="A16" s="62">
        <v>14</v>
      </c>
      <c r="B16" s="63">
        <v>5</v>
      </c>
      <c r="C16" s="64" t="s">
        <v>28</v>
      </c>
      <c r="D16" s="23">
        <f>'2021 Kunta'!D16</f>
        <v>26310004.23</v>
      </c>
      <c r="E16" s="107">
        <f>'2021 Kunta'!E16</f>
        <v>2.1194179647303191E-2</v>
      </c>
      <c r="F16" s="23">
        <f>'2021 Kunta'!F16</f>
        <v>25729619.302839078</v>
      </c>
      <c r="G16" s="23">
        <f>'2021 Kunta'!G16</f>
        <v>25748299.813601319</v>
      </c>
      <c r="H16" s="23">
        <f>'2021 Kunta'!H16</f>
        <v>-18680.510762240738</v>
      </c>
      <c r="I16" s="23">
        <f>'2021 Kunta'!I16</f>
        <v>-1822849.8167227441</v>
      </c>
      <c r="J16" s="23">
        <f>'2021 Kunta'!J16</f>
        <v>-1841530.3274849849</v>
      </c>
      <c r="K16" s="23">
        <f>'2021 Kunta'!K16</f>
        <v>1354377.9797246095</v>
      </c>
      <c r="L16" s="65"/>
      <c r="M16" s="67">
        <v>1.3153361563439966E-3</v>
      </c>
      <c r="N16" s="68">
        <v>7</v>
      </c>
      <c r="O16" s="68" t="s">
        <v>28</v>
      </c>
      <c r="P16" s="23">
        <f>'2021 Kunta'!M16</f>
        <v>3477372.0897094803</v>
      </c>
      <c r="Q16" s="106">
        <f>'2021 Kunta'!N16</f>
        <v>0.38830651256529358</v>
      </c>
      <c r="R16" s="23">
        <f>'2021 Kunta'!O16</f>
        <v>2339331.5499999998</v>
      </c>
      <c r="S16" s="106">
        <f>'2021 Kunta'!P16</f>
        <v>6.0073250422611801E-2</v>
      </c>
    </row>
    <row r="17" spans="1:19" ht="15" customHeight="1">
      <c r="A17" s="62">
        <v>17</v>
      </c>
      <c r="B17" s="63">
        <v>9</v>
      </c>
      <c r="C17" s="64" t="s">
        <v>29</v>
      </c>
      <c r="D17" s="23">
        <f>'2021 Kunta'!D17</f>
        <v>7449010.4900000002</v>
      </c>
      <c r="E17" s="107">
        <f>'2021 Kunta'!E17</f>
        <v>7.992192400196374E-2</v>
      </c>
      <c r="F17" s="23">
        <f>'2021 Kunta'!F17</f>
        <v>7284689.2161276862</v>
      </c>
      <c r="G17" s="23">
        <f>'2021 Kunta'!G17</f>
        <v>6990384.8934897445</v>
      </c>
      <c r="H17" s="23">
        <f>'2021 Kunta'!H17</f>
        <v>294304.32263794169</v>
      </c>
      <c r="I17" s="23">
        <f>'2021 Kunta'!I17</f>
        <v>-516093.69910246873</v>
      </c>
      <c r="J17" s="23">
        <f>'2021 Kunta'!J17</f>
        <v>-221789.37646452704</v>
      </c>
      <c r="K17" s="23">
        <f>'2021 Kunta'!K17</f>
        <v>383457.77865325811</v>
      </c>
      <c r="L17" s="65"/>
      <c r="M17" s="67">
        <v>3.5140095339374598E-4</v>
      </c>
      <c r="N17" s="68">
        <v>13</v>
      </c>
      <c r="O17" s="68" t="s">
        <v>29</v>
      </c>
      <c r="P17" s="23">
        <f>'2021 Kunta'!M17</f>
        <v>538033.78848719469</v>
      </c>
      <c r="Q17" s="106">
        <f>'2021 Kunta'!N17</f>
        <v>0.50181644361100819</v>
      </c>
      <c r="R17" s="23">
        <f>'2021 Kunta'!O17</f>
        <v>759555.11</v>
      </c>
      <c r="S17" s="106">
        <f>'2021 Kunta'!P17</f>
        <v>2.259380604336414E-2</v>
      </c>
    </row>
    <row r="18" spans="1:19" ht="15" customHeight="1">
      <c r="A18" s="62">
        <v>14</v>
      </c>
      <c r="B18" s="63">
        <v>10</v>
      </c>
      <c r="C18" s="64" t="s">
        <v>30</v>
      </c>
      <c r="D18" s="23">
        <f>'2021 Kunta'!D18</f>
        <v>30378857.120000001</v>
      </c>
      <c r="E18" s="107">
        <f>'2021 Kunta'!E18</f>
        <v>1.8272802161742208E-2</v>
      </c>
      <c r="F18" s="23">
        <f>'2021 Kunta'!F18</f>
        <v>29708715.427026838</v>
      </c>
      <c r="G18" s="23">
        <f>'2021 Kunta'!G18</f>
        <v>29873844.720260881</v>
      </c>
      <c r="H18" s="23">
        <f>'2021 Kunta'!H18</f>
        <v>-165129.29323404282</v>
      </c>
      <c r="I18" s="23">
        <f>'2021 Kunta'!I18</f>
        <v>-2104754.2846950898</v>
      </c>
      <c r="J18" s="23">
        <f>'2021 Kunta'!J18</f>
        <v>-2269883.5779291326</v>
      </c>
      <c r="K18" s="23">
        <f>'2021 Kunta'!K18</f>
        <v>1563833.0869446679</v>
      </c>
      <c r="L18" s="65"/>
      <c r="M18" s="67">
        <v>1.5589600113522686E-3</v>
      </c>
      <c r="N18" s="68">
        <v>15</v>
      </c>
      <c r="O18" s="68" t="s">
        <v>30</v>
      </c>
      <c r="P18" s="23">
        <f>'2021 Kunta'!M18</f>
        <v>4417551.1912016757</v>
      </c>
      <c r="Q18" s="106">
        <f>'2021 Kunta'!N18</f>
        <v>0.33700418517525899</v>
      </c>
      <c r="R18" s="23">
        <f>'2021 Kunta'!O18</f>
        <v>2827579.25</v>
      </c>
      <c r="S18" s="106">
        <f>'2021 Kunta'!P18</f>
        <v>3.611633207905518E-2</v>
      </c>
    </row>
    <row r="19" spans="1:19" ht="15" customHeight="1">
      <c r="A19" s="62">
        <v>7</v>
      </c>
      <c r="B19" s="63">
        <v>16</v>
      </c>
      <c r="C19" s="64" t="s">
        <v>31</v>
      </c>
      <c r="D19" s="23">
        <f>'2021 Kunta'!D19</f>
        <v>27375625.940000001</v>
      </c>
      <c r="E19" s="107">
        <f>'2021 Kunta'!E19</f>
        <v>2.7911306338159747E-2</v>
      </c>
      <c r="F19" s="23">
        <f>'2021 Kunta'!F19</f>
        <v>26771733.955480486</v>
      </c>
      <c r="G19" s="23">
        <f>'2021 Kunta'!G19</f>
        <v>26923545.803876612</v>
      </c>
      <c r="H19" s="23">
        <f>'2021 Kunta'!H19</f>
        <v>-151811.84839612618</v>
      </c>
      <c r="I19" s="23">
        <f>'2021 Kunta'!I19</f>
        <v>-1896679.8443346128</v>
      </c>
      <c r="J19" s="23">
        <f>'2021 Kunta'!J19</f>
        <v>-2048491.692730739</v>
      </c>
      <c r="K19" s="23">
        <f>'2021 Kunta'!K19</f>
        <v>1409233.7131605933</v>
      </c>
      <c r="L19" s="65"/>
      <c r="M19" s="67">
        <v>1.333959250771326E-3</v>
      </c>
      <c r="N19" s="68">
        <v>26</v>
      </c>
      <c r="O19" s="68" t="s">
        <v>31</v>
      </c>
      <c r="P19" s="23">
        <f>'2021 Kunta'!M19</f>
        <v>2791286.9295344665</v>
      </c>
      <c r="Q19" s="106">
        <f>'2021 Kunta'!N19</f>
        <v>0.37128758498873671</v>
      </c>
      <c r="R19" s="23">
        <f>'2021 Kunta'!O19</f>
        <v>3036348.32</v>
      </c>
      <c r="S19" s="106">
        <f>'2021 Kunta'!P19</f>
        <v>2.9914474092293419E-2</v>
      </c>
    </row>
    <row r="20" spans="1:19" ht="15" customHeight="1">
      <c r="A20" s="62">
        <v>1</v>
      </c>
      <c r="B20" s="63">
        <v>18</v>
      </c>
      <c r="C20" s="64" t="s">
        <v>32</v>
      </c>
      <c r="D20" s="23">
        <f>'2021 Kunta'!D20</f>
        <v>19198636.399999999</v>
      </c>
      <c r="E20" s="107">
        <f>'2021 Kunta'!E20</f>
        <v>4.6535122489081537E-2</v>
      </c>
      <c r="F20" s="23">
        <f>'2021 Kunta'!F20</f>
        <v>18775124.526296169</v>
      </c>
      <c r="G20" s="23">
        <f>'2021 Kunta'!G20</f>
        <v>18334670.983740553</v>
      </c>
      <c r="H20" s="23">
        <f>'2021 Kunta'!H20</f>
        <v>440453.54255561531</v>
      </c>
      <c r="I20" s="23">
        <f>'2021 Kunta'!I20</f>
        <v>-1330149.1910503809</v>
      </c>
      <c r="J20" s="23">
        <f>'2021 Kunta'!J20</f>
        <v>-889695.64849476563</v>
      </c>
      <c r="K20" s="23">
        <f>'2021 Kunta'!K20</f>
        <v>988301.26189224666</v>
      </c>
      <c r="L20" s="65"/>
      <c r="M20" s="67">
        <v>8.9153257906948605E-4</v>
      </c>
      <c r="N20" s="68">
        <v>30</v>
      </c>
      <c r="O20" s="68" t="s">
        <v>32</v>
      </c>
      <c r="P20" s="23">
        <f>'2021 Kunta'!M20</f>
        <v>1632518.9492602989</v>
      </c>
      <c r="Q20" s="106">
        <f>'2021 Kunta'!N20</f>
        <v>0.38691251713565311</v>
      </c>
      <c r="R20" s="23">
        <f>'2021 Kunta'!O20</f>
        <v>1240939.0900000001</v>
      </c>
      <c r="S20" s="106">
        <f>'2021 Kunta'!P20</f>
        <v>3.5268127250025261E-2</v>
      </c>
    </row>
    <row r="21" spans="1:19" ht="15" customHeight="1">
      <c r="A21" s="62">
        <v>2</v>
      </c>
      <c r="B21" s="63">
        <v>19</v>
      </c>
      <c r="C21" s="64" t="s">
        <v>33</v>
      </c>
      <c r="D21" s="23">
        <f>'2021 Kunta'!D21</f>
        <v>14533810.32</v>
      </c>
      <c r="E21" s="107">
        <f>'2021 Kunta'!E21</f>
        <v>3.8300888534902544E-2</v>
      </c>
      <c r="F21" s="23">
        <f>'2021 Kunta'!F21</f>
        <v>14213202.068849452</v>
      </c>
      <c r="G21" s="23">
        <f>'2021 Kunta'!G21</f>
        <v>14252027.912555885</v>
      </c>
      <c r="H21" s="23">
        <f>'2021 Kunta'!H21</f>
        <v>-38825.84370643273</v>
      </c>
      <c r="I21" s="23">
        <f>'2021 Kunta'!I21</f>
        <v>-1006953.6001019157</v>
      </c>
      <c r="J21" s="23">
        <f>'2021 Kunta'!J21</f>
        <v>-1045779.4438083484</v>
      </c>
      <c r="K21" s="23">
        <f>'2021 Kunta'!K21</f>
        <v>748166.83748219535</v>
      </c>
      <c r="L21" s="65"/>
      <c r="M21" s="67">
        <v>7.0014500188265007E-4</v>
      </c>
      <c r="N21" s="68">
        <v>33</v>
      </c>
      <c r="O21" s="68" t="s">
        <v>33</v>
      </c>
      <c r="P21" s="23">
        <f>'2021 Kunta'!M21</f>
        <v>830153.95922322606</v>
      </c>
      <c r="Q21" s="106">
        <f>'2021 Kunta'!N21</f>
        <v>0.33008847132028851</v>
      </c>
      <c r="R21" s="23">
        <f>'2021 Kunta'!O21</f>
        <v>870676.74</v>
      </c>
      <c r="S21" s="106">
        <f>'2021 Kunta'!P21</f>
        <v>2.9563085009098433E-2</v>
      </c>
    </row>
    <row r="22" spans="1:19" ht="15" customHeight="1">
      <c r="A22" s="62">
        <v>6</v>
      </c>
      <c r="B22" s="63">
        <v>20</v>
      </c>
      <c r="C22" s="64" t="s">
        <v>34</v>
      </c>
      <c r="D22" s="23">
        <f>'2021 Kunta'!D22</f>
        <v>61429478.689999998</v>
      </c>
      <c r="E22" s="107">
        <f>'2021 Kunta'!E22</f>
        <v>3.7181924135026634E-2</v>
      </c>
      <c r="F22" s="23">
        <f>'2021 Kunta'!F22</f>
        <v>60074376.53177321</v>
      </c>
      <c r="G22" s="23">
        <f>'2021 Kunta'!G22</f>
        <v>59804378.879792303</v>
      </c>
      <c r="H22" s="23">
        <f>'2021 Kunta'!H22</f>
        <v>269997.65198090672</v>
      </c>
      <c r="I22" s="23">
        <f>'2021 Kunta'!I22</f>
        <v>-4256050.7779682791</v>
      </c>
      <c r="J22" s="23">
        <f>'2021 Kunta'!J22</f>
        <v>-3986053.1259873724</v>
      </c>
      <c r="K22" s="23">
        <f>'2021 Kunta'!K22</f>
        <v>3162247.0493117878</v>
      </c>
      <c r="L22" s="65"/>
      <c r="M22" s="67">
        <v>2.8705431065937179E-3</v>
      </c>
      <c r="N22" s="68">
        <v>1982</v>
      </c>
      <c r="O22" s="68" t="s">
        <v>34</v>
      </c>
      <c r="P22" s="23">
        <f>'2021 Kunta'!M22</f>
        <v>2727333.4908892186</v>
      </c>
      <c r="Q22" s="106">
        <f>'2021 Kunta'!N22</f>
        <v>0.31155080109991351</v>
      </c>
      <c r="R22" s="23">
        <f>'2021 Kunta'!O22</f>
        <v>3735706.05</v>
      </c>
      <c r="S22" s="106">
        <f>'2021 Kunta'!P22</f>
        <v>3.6895506296670044E-2</v>
      </c>
    </row>
    <row r="23" spans="1:19" ht="15" customHeight="1">
      <c r="A23" s="62">
        <v>21</v>
      </c>
      <c r="B23" s="63">
        <v>35</v>
      </c>
      <c r="C23" s="64" t="s">
        <v>35</v>
      </c>
      <c r="D23" s="23">
        <f>'2021 Kunta'!D23</f>
        <v>1851233.38</v>
      </c>
      <c r="E23" s="107">
        <f>'2021 Kunta'!E23</f>
        <v>0.20666875048796784</v>
      </c>
      <c r="F23" s="23">
        <f>'2021 Kunta'!F23</f>
        <v>1810396.1402558859</v>
      </c>
      <c r="G23" s="23">
        <f>'2021 Kunta'!G23</f>
        <v>1669239.8899841062</v>
      </c>
      <c r="H23" s="23">
        <f>'2021 Kunta'!H23</f>
        <v>141156.25027177972</v>
      </c>
      <c r="I23" s="23">
        <f>'2021 Kunta'!I23</f>
        <v>-128259.97282038545</v>
      </c>
      <c r="J23" s="23">
        <f>'2021 Kunta'!J23</f>
        <v>12896.277451394271</v>
      </c>
      <c r="K23" s="23">
        <f>'2021 Kunta'!K23</f>
        <v>95297.199623565408</v>
      </c>
      <c r="L23" s="65"/>
      <c r="M23" s="67">
        <v>7.4171061995629704E-5</v>
      </c>
      <c r="N23" s="68">
        <v>36</v>
      </c>
      <c r="O23" s="68" t="s">
        <v>35</v>
      </c>
      <c r="P23" s="23">
        <f>'2021 Kunta'!M23</f>
        <v>576774.48307035281</v>
      </c>
      <c r="Q23" s="106">
        <f>'2021 Kunta'!N23</f>
        <v>0.56856779413118552</v>
      </c>
      <c r="R23" s="23">
        <f>'2021 Kunta'!O23</f>
        <v>37269</v>
      </c>
      <c r="S23" s="106">
        <f>'2021 Kunta'!P23</f>
        <v>6.1045187445907034E-2</v>
      </c>
    </row>
    <row r="24" spans="1:19" ht="15" customHeight="1">
      <c r="A24" s="62">
        <v>21</v>
      </c>
      <c r="B24" s="63">
        <v>43</v>
      </c>
      <c r="C24" s="64" t="s">
        <v>36</v>
      </c>
      <c r="D24" s="23">
        <f>'2021 Kunta'!D24</f>
        <v>3015795.72</v>
      </c>
      <c r="E24" s="107">
        <f>'2021 Kunta'!E24</f>
        <v>0.10118178940396017</v>
      </c>
      <c r="F24" s="23">
        <f>'2021 Kunta'!F24</f>
        <v>2949268.8443680834</v>
      </c>
      <c r="G24" s="23">
        <f>'2021 Kunta'!G24</f>
        <v>2866155.3394173272</v>
      </c>
      <c r="H24" s="23">
        <f>'2021 Kunta'!H24</f>
        <v>83113.504950756207</v>
      </c>
      <c r="I24" s="23">
        <f>'2021 Kunta'!I24</f>
        <v>-208944.95597256074</v>
      </c>
      <c r="J24" s="23">
        <f>'2021 Kunta'!J24</f>
        <v>-125831.45102180453</v>
      </c>
      <c r="K24" s="23">
        <f>'2021 Kunta'!K24</f>
        <v>155246.16715410253</v>
      </c>
      <c r="L24" s="65"/>
      <c r="M24" s="67">
        <v>1.4166975527722667E-4</v>
      </c>
      <c r="N24" s="68">
        <v>40</v>
      </c>
      <c r="O24" s="68" t="s">
        <v>36</v>
      </c>
      <c r="P24" s="23">
        <f>'2021 Kunta'!M24</f>
        <v>282948.23909727426</v>
      </c>
      <c r="Q24" s="106">
        <f>'2021 Kunta'!N24</f>
        <v>0.10817028314782817</v>
      </c>
      <c r="R24" s="23">
        <f>'2021 Kunta'!O24</f>
        <v>299691.17</v>
      </c>
      <c r="S24" s="106">
        <f>'2021 Kunta'!P24</f>
        <v>0.31445749793340738</v>
      </c>
    </row>
    <row r="25" spans="1:19" ht="15" customHeight="1">
      <c r="A25" s="62">
        <v>10</v>
      </c>
      <c r="B25" s="63">
        <v>46</v>
      </c>
      <c r="C25" s="64" t="s">
        <v>37</v>
      </c>
      <c r="D25" s="23">
        <f>'2021 Kunta'!D25</f>
        <v>3616011.47</v>
      </c>
      <c r="E25" s="107">
        <f>'2021 Kunta'!E25</f>
        <v>4.3152849211516742E-2</v>
      </c>
      <c r="F25" s="23">
        <f>'2021 Kunta'!F25</f>
        <v>3536244.1489732713</v>
      </c>
      <c r="G25" s="23">
        <f>'2021 Kunta'!G25</f>
        <v>3505619.8479485675</v>
      </c>
      <c r="H25" s="23">
        <f>'2021 Kunta'!H25</f>
        <v>30624.301024703775</v>
      </c>
      <c r="I25" s="23">
        <f>'2021 Kunta'!I25</f>
        <v>-250530.01845742544</v>
      </c>
      <c r="J25" s="23">
        <f>'2021 Kunta'!J25</f>
        <v>-219905.71743272166</v>
      </c>
      <c r="K25" s="23">
        <f>'2021 Kunta'!K25</f>
        <v>186143.88149034578</v>
      </c>
      <c r="L25" s="65"/>
      <c r="M25" s="67">
        <v>1.8879915725646782E-4</v>
      </c>
      <c r="N25" s="68">
        <v>47</v>
      </c>
      <c r="O25" s="68" t="s">
        <v>37</v>
      </c>
      <c r="P25" s="23">
        <f>'2021 Kunta'!M25</f>
        <v>1097895.1075370281</v>
      </c>
      <c r="Q25" s="106">
        <f>'2021 Kunta'!N25</f>
        <v>0.37208068989620502</v>
      </c>
      <c r="R25" s="23">
        <f>'2021 Kunta'!O25</f>
        <v>557988.98</v>
      </c>
      <c r="S25" s="106">
        <f>'2021 Kunta'!P25</f>
        <v>3.3412037795254479E-2</v>
      </c>
    </row>
    <row r="26" spans="1:19" ht="15" customHeight="1">
      <c r="A26" s="62">
        <v>19</v>
      </c>
      <c r="B26" s="63">
        <v>47</v>
      </c>
      <c r="C26" s="64" t="s">
        <v>364</v>
      </c>
      <c r="D26" s="23">
        <f>'2021 Kunta'!D26</f>
        <v>5294312.63</v>
      </c>
      <c r="E26" s="107">
        <f>'2021 Kunta'!E26</f>
        <v>1.8222592551626837E-2</v>
      </c>
      <c r="F26" s="23">
        <f>'2021 Kunta'!F26</f>
        <v>5177522.8635192327</v>
      </c>
      <c r="G26" s="23">
        <f>'2021 Kunta'!G26</f>
        <v>5185587.7618415421</v>
      </c>
      <c r="H26" s="23">
        <f>'2021 Kunta'!H26</f>
        <v>-8064.8983223093674</v>
      </c>
      <c r="I26" s="23">
        <f>'2021 Kunta'!I26</f>
        <v>-366808.63761565456</v>
      </c>
      <c r="J26" s="23">
        <f>'2021 Kunta'!J26</f>
        <v>-374873.53593796393</v>
      </c>
      <c r="K26" s="23">
        <f>'2021 Kunta'!K26</f>
        <v>272538.93162334483</v>
      </c>
      <c r="L26" s="65"/>
      <c r="M26" s="67">
        <v>2.6812881415185988E-4</v>
      </c>
      <c r="N26" s="68">
        <v>50</v>
      </c>
      <c r="O26" s="68" t="s">
        <v>364</v>
      </c>
      <c r="P26" s="23">
        <f>'2021 Kunta'!M26</f>
        <v>851267.23982036556</v>
      </c>
      <c r="Q26" s="106">
        <f>'2021 Kunta'!N26</f>
        <v>0.57344301373937334</v>
      </c>
      <c r="R26" s="23">
        <f>'2021 Kunta'!O26</f>
        <v>885092.61</v>
      </c>
      <c r="S26" s="106">
        <f>'2021 Kunta'!P26</f>
        <v>4.0853334696845822E-2</v>
      </c>
    </row>
    <row r="27" spans="1:19" ht="15" customHeight="1">
      <c r="A27" s="62">
        <v>1</v>
      </c>
      <c r="B27" s="63">
        <v>49</v>
      </c>
      <c r="C27" s="64" t="s">
        <v>365</v>
      </c>
      <c r="D27" s="23">
        <f>'2021 Kunta'!D27</f>
        <v>1414054044.5999999</v>
      </c>
      <c r="E27" s="107">
        <f>'2021 Kunta'!E27</f>
        <v>5.3164526359217756E-2</v>
      </c>
      <c r="F27" s="23">
        <f>'2021 Kunta'!F27</f>
        <v>1382860752.2499752</v>
      </c>
      <c r="G27" s="23">
        <f>'2021 Kunta'!G27</f>
        <v>1376255474.2202928</v>
      </c>
      <c r="H27" s="23">
        <f>'2021 Kunta'!H27</f>
        <v>6605278.0296823978</v>
      </c>
      <c r="I27" s="23">
        <f>'2021 Kunta'!I27</f>
        <v>-97970647.724033639</v>
      </c>
      <c r="J27" s="23">
        <f>'2021 Kunta'!J27</f>
        <v>-91365369.694351241</v>
      </c>
      <c r="K27" s="23">
        <f>'2021 Kunta'!K27</f>
        <v>72792221.673723415</v>
      </c>
      <c r="L27" s="65"/>
      <c r="M27" s="67">
        <v>6.5743724094758038E-2</v>
      </c>
      <c r="N27" s="68">
        <v>52</v>
      </c>
      <c r="O27" s="68" t="s">
        <v>365</v>
      </c>
      <c r="P27" s="23">
        <f>'2021 Kunta'!M27</f>
        <v>231408051.98683614</v>
      </c>
      <c r="Q27" s="106">
        <f>'2021 Kunta'!N27</f>
        <v>0.45579786136547784</v>
      </c>
      <c r="R27" s="23">
        <f>'2021 Kunta'!O27</f>
        <v>140306919.81</v>
      </c>
      <c r="S27" s="106">
        <f>'2021 Kunta'!P27</f>
        <v>4.2890676677630912E-2</v>
      </c>
    </row>
    <row r="28" spans="1:19" ht="15" customHeight="1">
      <c r="A28" s="62">
        <v>4</v>
      </c>
      <c r="B28" s="63">
        <v>50</v>
      </c>
      <c r="C28" s="64" t="s">
        <v>40</v>
      </c>
      <c r="D28" s="23">
        <f>'2021 Kunta'!D28</f>
        <v>40860643.759999998</v>
      </c>
      <c r="E28" s="107">
        <f>'2021 Kunta'!E28</f>
        <v>2.9725406490750395E-3</v>
      </c>
      <c r="F28" s="23">
        <f>'2021 Kunta'!F28</f>
        <v>39959279.338121451</v>
      </c>
      <c r="G28" s="23">
        <f>'2021 Kunta'!G28</f>
        <v>40764797.927205756</v>
      </c>
      <c r="H28" s="23">
        <f>'2021 Kunta'!H28</f>
        <v>-805518.58908430487</v>
      </c>
      <c r="I28" s="23">
        <f>'2021 Kunta'!I28</f>
        <v>-2830969.4038042095</v>
      </c>
      <c r="J28" s="23">
        <f>'2021 Kunta'!J28</f>
        <v>-3636487.9928885144</v>
      </c>
      <c r="K28" s="23">
        <f>'2021 Kunta'!K28</f>
        <v>2103411.1458945884</v>
      </c>
      <c r="L28" s="65"/>
      <c r="M28" s="67">
        <v>2.0580469608304265E-3</v>
      </c>
      <c r="N28" s="68">
        <v>61</v>
      </c>
      <c r="O28" s="68" t="s">
        <v>40</v>
      </c>
      <c r="P28" s="23">
        <f>'2021 Kunta'!M28</f>
        <v>4126907.9113157149</v>
      </c>
      <c r="Q28" s="106">
        <f>'2021 Kunta'!N28</f>
        <v>0.41003239598452357</v>
      </c>
      <c r="R28" s="23">
        <f>'2021 Kunta'!O28</f>
        <v>3236912.86</v>
      </c>
      <c r="S28" s="106">
        <f>'2021 Kunta'!P28</f>
        <v>3.1188444404652627E-2</v>
      </c>
    </row>
    <row r="29" spans="1:19" ht="15" customHeight="1">
      <c r="A29" s="62">
        <v>4</v>
      </c>
      <c r="B29" s="63">
        <v>51</v>
      </c>
      <c r="C29" s="64" t="s">
        <v>366</v>
      </c>
      <c r="D29" s="23">
        <f>'2021 Kunta'!D29</f>
        <v>31281981.530000001</v>
      </c>
      <c r="E29" s="107">
        <f>'2021 Kunta'!E29</f>
        <v>5.4550727400273447E-2</v>
      </c>
      <c r="F29" s="23">
        <f>'2021 Kunta'!F29</f>
        <v>30591917.385082975</v>
      </c>
      <c r="G29" s="23">
        <f>'2021 Kunta'!G29</f>
        <v>30251073.888435178</v>
      </c>
      <c r="H29" s="23">
        <f>'2021 Kunta'!H29</f>
        <v>340843.49664779752</v>
      </c>
      <c r="I29" s="23">
        <f>'2021 Kunta'!I29</f>
        <v>-2167325.9266779209</v>
      </c>
      <c r="J29" s="23">
        <f>'2021 Kunta'!J29</f>
        <v>-1826482.4300301233</v>
      </c>
      <c r="K29" s="23">
        <f>'2021 Kunta'!K29</f>
        <v>1610323.8363631368</v>
      </c>
      <c r="L29" s="65"/>
      <c r="M29" s="67">
        <v>1.5357372236940547E-3</v>
      </c>
      <c r="N29" s="68">
        <v>59</v>
      </c>
      <c r="O29" s="68" t="s">
        <v>366</v>
      </c>
      <c r="P29" s="23">
        <f>'2021 Kunta'!M29</f>
        <v>3864380.4006227055</v>
      </c>
      <c r="Q29" s="106">
        <f>'2021 Kunta'!N29</f>
        <v>0.23723433656536397</v>
      </c>
      <c r="R29" s="23">
        <f>'2021 Kunta'!O29</f>
        <v>24628739.640000001</v>
      </c>
      <c r="S29" s="106">
        <f>'2021 Kunta'!P29</f>
        <v>0.10829102216592568</v>
      </c>
    </row>
    <row r="30" spans="1:19" ht="15" customHeight="1">
      <c r="A30" s="62">
        <v>14</v>
      </c>
      <c r="B30" s="63">
        <v>52</v>
      </c>
      <c r="C30" s="64" t="s">
        <v>42</v>
      </c>
      <c r="D30" s="23">
        <f>'2021 Kunta'!D30</f>
        <v>7192388.1100000003</v>
      </c>
      <c r="E30" s="107">
        <f>'2021 Kunta'!E30</f>
        <v>6.8157449353415833E-2</v>
      </c>
      <c r="F30" s="23">
        <f>'2021 Kunta'!F30</f>
        <v>7033727.7915582564</v>
      </c>
      <c r="G30" s="23">
        <f>'2021 Kunta'!G30</f>
        <v>7095664.4012641367</v>
      </c>
      <c r="H30" s="23">
        <f>'2021 Kunta'!H30</f>
        <v>-61936.609705880284</v>
      </c>
      <c r="I30" s="23">
        <f>'2021 Kunta'!I30</f>
        <v>-498313.99620844319</v>
      </c>
      <c r="J30" s="23">
        <f>'2021 Kunta'!J30</f>
        <v>-560250.60591432347</v>
      </c>
      <c r="K30" s="23">
        <f>'2021 Kunta'!K30</f>
        <v>370247.45388332853</v>
      </c>
      <c r="L30" s="65"/>
      <c r="M30" s="67">
        <v>3.5545347910106594E-4</v>
      </c>
      <c r="N30" s="68">
        <v>64</v>
      </c>
      <c r="O30" s="68" t="s">
        <v>42</v>
      </c>
      <c r="P30" s="23">
        <f>'2021 Kunta'!M30</f>
        <v>1104733.3896141232</v>
      </c>
      <c r="Q30" s="106">
        <f>'2021 Kunta'!N30</f>
        <v>0.42349689071258756</v>
      </c>
      <c r="R30" s="23">
        <f>'2021 Kunta'!O30</f>
        <v>793257.72</v>
      </c>
      <c r="S30" s="106">
        <f>'2021 Kunta'!P30</f>
        <v>2.8985496718667569E-2</v>
      </c>
    </row>
    <row r="31" spans="1:19" ht="15" customHeight="1">
      <c r="A31" s="62">
        <v>21</v>
      </c>
      <c r="B31" s="63">
        <v>60</v>
      </c>
      <c r="C31" s="64" t="s">
        <v>43</v>
      </c>
      <c r="D31" s="23">
        <f>'2021 Kunta'!D31</f>
        <v>8848344.6600000001</v>
      </c>
      <c r="E31" s="107">
        <f>'2021 Kunta'!E31</f>
        <v>7.4089168715552489E-2</v>
      </c>
      <c r="F31" s="23">
        <f>'2021 Kunta'!F31</f>
        <v>8653154.8065094743</v>
      </c>
      <c r="G31" s="23">
        <f>'2021 Kunta'!G31</f>
        <v>8838553.7759676799</v>
      </c>
      <c r="H31" s="23">
        <f>'2021 Kunta'!H31</f>
        <v>-185398.96945820563</v>
      </c>
      <c r="I31" s="23">
        <f>'2021 Kunta'!I31</f>
        <v>-613044.50203734054</v>
      </c>
      <c r="J31" s="23">
        <f>'2021 Kunta'!J31</f>
        <v>-798443.47149554617</v>
      </c>
      <c r="K31" s="23">
        <f>'2021 Kunta'!K31</f>
        <v>455492.25533202576</v>
      </c>
      <c r="L31" s="65"/>
      <c r="M31" s="67">
        <v>4.2514979552295403E-4</v>
      </c>
      <c r="N31" s="68">
        <v>67</v>
      </c>
      <c r="O31" s="68" t="s">
        <v>43</v>
      </c>
      <c r="P31" s="23">
        <f>'2021 Kunta'!M31</f>
        <v>631267.57773169945</v>
      </c>
      <c r="Q31" s="106">
        <f>'2021 Kunta'!N31</f>
        <v>0.46511533173295749</v>
      </c>
      <c r="R31" s="23">
        <f>'2021 Kunta'!O31</f>
        <v>193368.7</v>
      </c>
      <c r="S31" s="106">
        <f>'2021 Kunta'!P31</f>
        <v>2.9639460296394748E-2</v>
      </c>
    </row>
    <row r="32" spans="1:19" ht="15" customHeight="1">
      <c r="A32" s="62">
        <v>5</v>
      </c>
      <c r="B32" s="63">
        <v>61</v>
      </c>
      <c r="C32" s="64" t="s">
        <v>44</v>
      </c>
      <c r="D32" s="23">
        <f>'2021 Kunta'!D32</f>
        <v>54258325.600000001</v>
      </c>
      <c r="E32" s="107">
        <f>'2021 Kunta'!E32</f>
        <v>2.6584692046873526E-2</v>
      </c>
      <c r="F32" s="23">
        <f>'2021 Kunta'!F32</f>
        <v>53061415.326784529</v>
      </c>
      <c r="G32" s="23">
        <f>'2021 Kunta'!G32</f>
        <v>53281134.993725337</v>
      </c>
      <c r="H32" s="23">
        <f>'2021 Kunta'!H32</f>
        <v>-219719.6669408083</v>
      </c>
      <c r="I32" s="23">
        <f>'2021 Kunta'!I32</f>
        <v>-3759208.0187834688</v>
      </c>
      <c r="J32" s="23">
        <f>'2021 Kunta'!J32</f>
        <v>-3978927.685724277</v>
      </c>
      <c r="K32" s="23">
        <f>'2021 Kunta'!K32</f>
        <v>2793092.7249937607</v>
      </c>
      <c r="L32" s="65"/>
      <c r="M32" s="67">
        <v>2.7580891176185287E-3</v>
      </c>
      <c r="N32" s="68">
        <v>69</v>
      </c>
      <c r="O32" s="68" t="s">
        <v>44</v>
      </c>
      <c r="P32" s="23">
        <f>'2021 Kunta'!M32</f>
        <v>6639091.8273444558</v>
      </c>
      <c r="Q32" s="106">
        <f>'2021 Kunta'!N32</f>
        <v>0.42990279219738148</v>
      </c>
      <c r="R32" s="23">
        <f>'2021 Kunta'!O32</f>
        <v>5134179.87</v>
      </c>
      <c r="S32" s="106">
        <f>'2021 Kunta'!P32</f>
        <v>5.5489039126332962E-3</v>
      </c>
    </row>
    <row r="33" spans="1:19" ht="15" customHeight="1">
      <c r="A33" s="62">
        <v>21</v>
      </c>
      <c r="B33" s="63">
        <v>62</v>
      </c>
      <c r="C33" s="64" t="s">
        <v>45</v>
      </c>
      <c r="D33" s="23">
        <f>'2021 Kunta'!D33</f>
        <v>1452235.45</v>
      </c>
      <c r="E33" s="107">
        <f>'2021 Kunta'!E33</f>
        <v>1.0200477529085372E-3</v>
      </c>
      <c r="F33" s="23">
        <f>'2021 Kunta'!F33</f>
        <v>1420199.8958244636</v>
      </c>
      <c r="G33" s="23">
        <f>'2021 Kunta'!G33</f>
        <v>1457468.1234540381</v>
      </c>
      <c r="H33" s="23">
        <f>'2021 Kunta'!H33</f>
        <v>-37268.227629574481</v>
      </c>
      <c r="I33" s="23">
        <f>'2021 Kunta'!I33</f>
        <v>-100615.9900518865</v>
      </c>
      <c r="J33" s="23">
        <f>'2021 Kunta'!J33</f>
        <v>-137884.21768146098</v>
      </c>
      <c r="K33" s="23">
        <f>'2021 Kunta'!K33</f>
        <v>74757.711844558653</v>
      </c>
      <c r="L33" s="65"/>
      <c r="M33" s="67">
        <v>7.214647514010014E-5</v>
      </c>
      <c r="N33" s="68">
        <v>70</v>
      </c>
      <c r="O33" s="68" t="s">
        <v>45</v>
      </c>
      <c r="P33" s="23">
        <f>'2021 Kunta'!M33</f>
        <v>322200.97461887798</v>
      </c>
      <c r="Q33" s="106">
        <f>'2021 Kunta'!N33</f>
        <v>6.9415495058944288E-4</v>
      </c>
      <c r="R33" s="23">
        <f>'2021 Kunta'!O33</f>
        <v>161011.53</v>
      </c>
      <c r="S33" s="106">
        <f>'2021 Kunta'!P33</f>
        <v>1.2925076532759316E-3</v>
      </c>
    </row>
    <row r="34" spans="1:19" ht="15" customHeight="1">
      <c r="A34" s="62">
        <v>21</v>
      </c>
      <c r="B34" s="63">
        <v>65</v>
      </c>
      <c r="C34" s="64" t="s">
        <v>46</v>
      </c>
      <c r="D34" s="23">
        <f>'2021 Kunta'!D34</f>
        <v>1200259.18</v>
      </c>
      <c r="E34" s="107">
        <f>'2021 Kunta'!E34</f>
        <v>6.7223809103151622E-2</v>
      </c>
      <c r="F34" s="23">
        <f>'2021 Kunta'!F34</f>
        <v>1173782.090499413</v>
      </c>
      <c r="G34" s="23">
        <f>'2021 Kunta'!G34</f>
        <v>1174975.1220358168</v>
      </c>
      <c r="H34" s="23">
        <f>'2021 Kunta'!H34</f>
        <v>-1193.0315364038106</v>
      </c>
      <c r="I34" s="23">
        <f>'2021 Kunta'!I34</f>
        <v>-83158.186032826459</v>
      </c>
      <c r="J34" s="23">
        <f>'2021 Kunta'!J34</f>
        <v>-84351.21756923027</v>
      </c>
      <c r="K34" s="23">
        <f>'2021 Kunta'!K34</f>
        <v>61786.558038661184</v>
      </c>
      <c r="L34" s="65"/>
      <c r="M34" s="67">
        <v>5.6039980939609797E-5</v>
      </c>
      <c r="N34" s="68">
        <v>72</v>
      </c>
      <c r="O34" s="68" t="s">
        <v>46</v>
      </c>
      <c r="P34" s="23">
        <f>'2021 Kunta'!M34</f>
        <v>9890.5206762323996</v>
      </c>
      <c r="Q34" s="106">
        <f>'2021 Kunta'!N34</f>
        <v>3.2034049174769708E-2</v>
      </c>
      <c r="R34" s="23">
        <f>'2021 Kunta'!O34</f>
        <v>126499.83</v>
      </c>
      <c r="S34" s="106">
        <f>'2021 Kunta'!P34</f>
        <v>2.4259103408528437E-2</v>
      </c>
    </row>
    <row r="35" spans="1:19" ht="15" customHeight="1">
      <c r="A35" s="62">
        <v>17</v>
      </c>
      <c r="B35" s="63">
        <v>69</v>
      </c>
      <c r="C35" s="64" t="s">
        <v>47</v>
      </c>
      <c r="D35" s="23">
        <f>'2021 Kunta'!D35</f>
        <v>21577983.390000001</v>
      </c>
      <c r="E35" s="107">
        <f>'2021 Kunta'!E35</f>
        <v>4.3085769843557831E-2</v>
      </c>
      <c r="F35" s="23">
        <f>'2021 Kunta'!F35</f>
        <v>21101984.366639726</v>
      </c>
      <c r="G35" s="23">
        <f>'2021 Kunta'!G35</f>
        <v>20632105.621868085</v>
      </c>
      <c r="H35" s="23">
        <f>'2021 Kunta'!H35</f>
        <v>469878.74477164075</v>
      </c>
      <c r="I35" s="23">
        <f>'2021 Kunta'!I35</f>
        <v>-1494998.7359887217</v>
      </c>
      <c r="J35" s="23">
        <f>'2021 Kunta'!J35</f>
        <v>-1025119.991217081</v>
      </c>
      <c r="K35" s="23">
        <f>'2021 Kunta'!K35</f>
        <v>1110784.5249586031</v>
      </c>
      <c r="L35" s="65"/>
      <c r="M35" s="67">
        <v>1.0344761096534299E-3</v>
      </c>
      <c r="N35" s="68">
        <v>74</v>
      </c>
      <c r="O35" s="68" t="s">
        <v>47</v>
      </c>
      <c r="P35" s="23">
        <f>'2021 Kunta'!M35</f>
        <v>2411557.5806680168</v>
      </c>
      <c r="Q35" s="106">
        <f>'2021 Kunta'!N35</f>
        <v>0.47816071966376916</v>
      </c>
      <c r="R35" s="23">
        <f>'2021 Kunta'!O35</f>
        <v>2878994.69</v>
      </c>
      <c r="S35" s="106">
        <f>'2021 Kunta'!P35</f>
        <v>0.30381102855070208</v>
      </c>
    </row>
    <row r="36" spans="1:19" ht="15" customHeight="1">
      <c r="A36" s="62">
        <v>17</v>
      </c>
      <c r="B36" s="63">
        <v>71</v>
      </c>
      <c r="C36" s="64" t="s">
        <v>48</v>
      </c>
      <c r="D36" s="23">
        <f>'2021 Kunta'!D36</f>
        <v>19369266.289999999</v>
      </c>
      <c r="E36" s="107">
        <f>'2021 Kunta'!E36</f>
        <v>3.4298628905991224E-2</v>
      </c>
      <c r="F36" s="23">
        <f>'2021 Kunta'!F36</f>
        <v>18941990.410201248</v>
      </c>
      <c r="G36" s="23">
        <f>'2021 Kunta'!G36</f>
        <v>18738361.10606651</v>
      </c>
      <c r="H36" s="23">
        <f>'2021 Kunta'!H36</f>
        <v>203629.3041347377</v>
      </c>
      <c r="I36" s="23">
        <f>'2021 Kunta'!I36</f>
        <v>-1341971.0311760951</v>
      </c>
      <c r="J36" s="23">
        <f>'2021 Kunta'!J36</f>
        <v>-1138341.7270413574</v>
      </c>
      <c r="K36" s="23">
        <f>'2021 Kunta'!K36</f>
        <v>997084.89277571591</v>
      </c>
      <c r="L36" s="65"/>
      <c r="M36" s="67">
        <v>9.4913325259781496E-4</v>
      </c>
      <c r="N36" s="68">
        <v>77</v>
      </c>
      <c r="O36" s="68" t="s">
        <v>48</v>
      </c>
      <c r="P36" s="23">
        <f>'2021 Kunta'!M36</f>
        <v>2192249.9354347656</v>
      </c>
      <c r="Q36" s="106">
        <f>'2021 Kunta'!N36</f>
        <v>0.54822510009178083</v>
      </c>
      <c r="R36" s="23">
        <f>'2021 Kunta'!O36</f>
        <v>1717172.34</v>
      </c>
      <c r="S36" s="106">
        <f>'2021 Kunta'!P36</f>
        <v>3.1568988539866227E-2</v>
      </c>
    </row>
    <row r="37" spans="1:19" ht="15" customHeight="1">
      <c r="A37" s="62">
        <v>17</v>
      </c>
      <c r="B37" s="63">
        <v>72</v>
      </c>
      <c r="C37" s="64" t="s">
        <v>367</v>
      </c>
      <c r="D37" s="23">
        <f>'2021 Kunta'!D37</f>
        <v>3433626.23</v>
      </c>
      <c r="E37" s="107">
        <f>'2021 Kunta'!E37</f>
        <v>7.4356655486947032E-2</v>
      </c>
      <c r="F37" s="23">
        <f>'2021 Kunta'!F37</f>
        <v>3357882.2319384543</v>
      </c>
      <c r="G37" s="23">
        <f>'2021 Kunta'!G37</f>
        <v>3203655.1137699676</v>
      </c>
      <c r="H37" s="23">
        <f>'2021 Kunta'!H37</f>
        <v>154227.11816848675</v>
      </c>
      <c r="I37" s="23">
        <f>'2021 Kunta'!I37</f>
        <v>-237893.72625463494</v>
      </c>
      <c r="J37" s="23">
        <f>'2021 Kunta'!J37</f>
        <v>-83666.60808614819</v>
      </c>
      <c r="K37" s="23">
        <f>'2021 Kunta'!K37</f>
        <v>176755.11246076404</v>
      </c>
      <c r="L37" s="65"/>
      <c r="M37" s="67">
        <v>1.6349145112683105E-4</v>
      </c>
      <c r="N37" s="68">
        <v>80</v>
      </c>
      <c r="O37" s="68" t="s">
        <v>367</v>
      </c>
      <c r="P37" s="23">
        <f>'2021 Kunta'!M37</f>
        <v>214407.90337417109</v>
      </c>
      <c r="Q37" s="106">
        <f>'2021 Kunta'!N37</f>
        <v>0.48607144584857531</v>
      </c>
      <c r="R37" s="23">
        <f>'2021 Kunta'!O37</f>
        <v>353229.02</v>
      </c>
      <c r="S37" s="106">
        <f>'2021 Kunta'!P37</f>
        <v>2.8044986719168996E-2</v>
      </c>
    </row>
    <row r="38" spans="1:19" ht="15" customHeight="1">
      <c r="A38" s="62">
        <v>16</v>
      </c>
      <c r="B38" s="63">
        <v>74</v>
      </c>
      <c r="C38" s="64" t="s">
        <v>50</v>
      </c>
      <c r="D38" s="23">
        <f>'2021 Kunta'!D38</f>
        <v>3207442.44</v>
      </c>
      <c r="E38" s="107">
        <f>'2021 Kunta'!E38</f>
        <v>2.8751689720895257E-2</v>
      </c>
      <c r="F38" s="23">
        <f>'2021 Kunta'!F38</f>
        <v>3136687.9379999731</v>
      </c>
      <c r="G38" s="23">
        <f>'2021 Kunta'!G38</f>
        <v>3093770.8459245143</v>
      </c>
      <c r="H38" s="23">
        <f>'2021 Kunta'!H38</f>
        <v>42917.092075458728</v>
      </c>
      <c r="I38" s="23">
        <f>'2021 Kunta'!I38</f>
        <v>-222222.91614974596</v>
      </c>
      <c r="J38" s="23">
        <f>'2021 Kunta'!J38</f>
        <v>-179305.82407428723</v>
      </c>
      <c r="K38" s="23">
        <f>'2021 Kunta'!K38</f>
        <v>165111.69568786389</v>
      </c>
      <c r="L38" s="65"/>
      <c r="M38" s="67">
        <v>1.5067569669657504E-4</v>
      </c>
      <c r="N38" s="68">
        <v>85</v>
      </c>
      <c r="O38" s="68" t="s">
        <v>50</v>
      </c>
      <c r="P38" s="23">
        <f>'2021 Kunta'!M38</f>
        <v>717087.93159978662</v>
      </c>
      <c r="Q38" s="106">
        <f>'2021 Kunta'!N38</f>
        <v>0.39296667323185819</v>
      </c>
      <c r="R38" s="23">
        <f>'2021 Kunta'!O38</f>
        <v>407516.92</v>
      </c>
      <c r="S38" s="106">
        <f>'2021 Kunta'!P38</f>
        <v>2.7028633150699477E-2</v>
      </c>
    </row>
    <row r="39" spans="1:19" ht="15" customHeight="1">
      <c r="A39" s="62">
        <v>8</v>
      </c>
      <c r="B39" s="63">
        <v>75</v>
      </c>
      <c r="C39" s="64" t="s">
        <v>368</v>
      </c>
      <c r="D39" s="23">
        <f>'2021 Kunta'!D39</f>
        <v>74793377.189999998</v>
      </c>
      <c r="E39" s="107">
        <f>'2021 Kunta'!E39</f>
        <v>-2.8577798855581316E-3</v>
      </c>
      <c r="F39" s="23">
        <f>'2021 Kunta'!F39</f>
        <v>73143474.423240259</v>
      </c>
      <c r="G39" s="23">
        <f>'2021 Kunta'!G39</f>
        <v>75200451.634281024</v>
      </c>
      <c r="H39" s="23">
        <f>'2021 Kunta'!H39</f>
        <v>-2056977.211040765</v>
      </c>
      <c r="I39" s="23">
        <f>'2021 Kunta'!I39</f>
        <v>-5181948.7640905846</v>
      </c>
      <c r="J39" s="23">
        <f>'2021 Kunta'!J39</f>
        <v>-7238925.9751313496</v>
      </c>
      <c r="K39" s="23">
        <f>'2021 Kunta'!K39</f>
        <v>3850189.5404436006</v>
      </c>
      <c r="L39" s="65"/>
      <c r="M39" s="67">
        <v>3.7178899224067485E-3</v>
      </c>
      <c r="N39" s="68">
        <v>86</v>
      </c>
      <c r="O39" s="68" t="s">
        <v>368</v>
      </c>
      <c r="P39" s="23">
        <f>'2021 Kunta'!M39</f>
        <v>16887021.289877426</v>
      </c>
      <c r="Q39" s="106">
        <f>'2021 Kunta'!N39</f>
        <v>0.66950681871386131</v>
      </c>
      <c r="R39" s="23">
        <f>'2021 Kunta'!O39</f>
        <v>7234592.25</v>
      </c>
      <c r="S39" s="106">
        <f>'2021 Kunta'!P39</f>
        <v>2.7702154192223327E-2</v>
      </c>
    </row>
    <row r="40" spans="1:19" ht="15" customHeight="1">
      <c r="A40" s="62">
        <v>21</v>
      </c>
      <c r="B40" s="63">
        <v>76</v>
      </c>
      <c r="C40" s="64" t="s">
        <v>52</v>
      </c>
      <c r="D40" s="23">
        <f>'2021 Kunta'!D40</f>
        <v>4648811.93</v>
      </c>
      <c r="E40" s="107">
        <f>'2021 Kunta'!E40</f>
        <v>8.8815683923407773E-2</v>
      </c>
      <c r="F40" s="23">
        <f>'2021 Kunta'!F40</f>
        <v>4546261.5712166531</v>
      </c>
      <c r="G40" s="23">
        <f>'2021 Kunta'!G40</f>
        <v>4558345.1566005135</v>
      </c>
      <c r="H40" s="23">
        <f>'2021 Kunta'!H40</f>
        <v>-12083.585383860394</v>
      </c>
      <c r="I40" s="23">
        <f>'2021 Kunta'!I40</f>
        <v>-322086.07419821026</v>
      </c>
      <c r="J40" s="23">
        <f>'2021 Kunta'!J40</f>
        <v>-334169.65958207066</v>
      </c>
      <c r="K40" s="23">
        <f>'2021 Kunta'!K40</f>
        <v>239310.05312016487</v>
      </c>
      <c r="L40" s="65"/>
      <c r="M40" s="67">
        <v>2.1675895451782313E-4</v>
      </c>
      <c r="N40" s="68">
        <v>89</v>
      </c>
      <c r="O40" s="68" t="s">
        <v>52</v>
      </c>
      <c r="P40" s="23">
        <f>'2021 Kunta'!M40</f>
        <v>159288.03184221406</v>
      </c>
      <c r="Q40" s="106">
        <f>'2021 Kunta'!N40</f>
        <v>0.55026073589159985</v>
      </c>
      <c r="R40" s="23">
        <f>'2021 Kunta'!O40</f>
        <v>97500.64</v>
      </c>
      <c r="S40" s="106">
        <f>'2021 Kunta'!P40</f>
        <v>3.5492960977465016E-2</v>
      </c>
    </row>
    <row r="41" spans="1:19" ht="15" customHeight="1">
      <c r="A41" s="62">
        <v>13</v>
      </c>
      <c r="B41" s="63">
        <v>77</v>
      </c>
      <c r="C41" s="64" t="s">
        <v>53</v>
      </c>
      <c r="D41" s="23">
        <f>'2021 Kunta'!D41</f>
        <v>13675708.390000001</v>
      </c>
      <c r="E41" s="107">
        <f>'2021 Kunta'!E41</f>
        <v>1.9064121584453364E-2</v>
      </c>
      <c r="F41" s="23">
        <f>'2021 Kunta'!F41</f>
        <v>13374029.418441579</v>
      </c>
      <c r="G41" s="23">
        <f>'2021 Kunta'!G41</f>
        <v>13349154.301296646</v>
      </c>
      <c r="H41" s="23">
        <f>'2021 Kunta'!H41</f>
        <v>24875.11714493297</v>
      </c>
      <c r="I41" s="23">
        <f>'2021 Kunta'!I41</f>
        <v>-947501.27420504775</v>
      </c>
      <c r="J41" s="23">
        <f>'2021 Kunta'!J41</f>
        <v>-922626.15706011478</v>
      </c>
      <c r="K41" s="23">
        <f>'2021 Kunta'!K41</f>
        <v>703993.74088398216</v>
      </c>
      <c r="L41" s="65"/>
      <c r="M41" s="67">
        <v>6.8759993302165907E-4</v>
      </c>
      <c r="N41" s="68">
        <v>93</v>
      </c>
      <c r="O41" s="68" t="s">
        <v>53</v>
      </c>
      <c r="P41" s="23">
        <f>'2021 Kunta'!M41</f>
        <v>1736980.1036543965</v>
      </c>
      <c r="Q41" s="106">
        <f>'2021 Kunta'!N41</f>
        <v>0.39293082234787069</v>
      </c>
      <c r="R41" s="23">
        <f>'2021 Kunta'!O41</f>
        <v>1460174.29</v>
      </c>
      <c r="S41" s="106">
        <f>'2021 Kunta'!P41</f>
        <v>1.9571516303963143E-2</v>
      </c>
    </row>
    <row r="42" spans="1:19" ht="15" customHeight="1">
      <c r="A42" s="62">
        <v>1</v>
      </c>
      <c r="B42" s="63">
        <v>78</v>
      </c>
      <c r="C42" s="64" t="s">
        <v>369</v>
      </c>
      <c r="D42" s="23">
        <f>'2021 Kunta'!D42</f>
        <v>34532633.240000002</v>
      </c>
      <c r="E42" s="107">
        <f>'2021 Kunta'!E42</f>
        <v>1.8067543211425452E-2</v>
      </c>
      <c r="F42" s="23">
        <f>'2021 Kunta'!F42</f>
        <v>33770861.419195078</v>
      </c>
      <c r="G42" s="23">
        <f>'2021 Kunta'!G42</f>
        <v>33717854.924500965</v>
      </c>
      <c r="H42" s="23">
        <f>'2021 Kunta'!H42</f>
        <v>53006.494694113731</v>
      </c>
      <c r="I42" s="23">
        <f>'2021 Kunta'!I42</f>
        <v>-2392542.5333345812</v>
      </c>
      <c r="J42" s="23">
        <f>'2021 Kunta'!J42</f>
        <v>-2339536.0386404675</v>
      </c>
      <c r="K42" s="23">
        <f>'2021 Kunta'!K42</f>
        <v>1777659.8450270221</v>
      </c>
      <c r="L42" s="65"/>
      <c r="M42" s="67">
        <v>1.7761291132618927E-3</v>
      </c>
      <c r="N42" s="68">
        <v>91</v>
      </c>
      <c r="O42" s="68" t="s">
        <v>369</v>
      </c>
      <c r="P42" s="23">
        <f>'2021 Kunta'!M42</f>
        <v>4920323.8073857827</v>
      </c>
      <c r="Q42" s="106">
        <f>'2021 Kunta'!N42</f>
        <v>0.33796877781930368</v>
      </c>
      <c r="R42" s="23">
        <f>'2021 Kunta'!O42</f>
        <v>2943434.56</v>
      </c>
      <c r="S42" s="106">
        <f>'2021 Kunta'!P42</f>
        <v>1.9619922205444507E-2</v>
      </c>
    </row>
    <row r="43" spans="1:19" ht="15" customHeight="1">
      <c r="A43" s="62">
        <v>4</v>
      </c>
      <c r="B43" s="63">
        <v>79</v>
      </c>
      <c r="C43" s="64" t="s">
        <v>55</v>
      </c>
      <c r="D43" s="23">
        <f>'2021 Kunta'!D43</f>
        <v>25759063.219999999</v>
      </c>
      <c r="E43" s="107">
        <f>'2021 Kunta'!E43</f>
        <v>2.3988618664953387E-2</v>
      </c>
      <c r="F43" s="23">
        <f>'2021 Kunta'!F43</f>
        <v>25190831.763251454</v>
      </c>
      <c r="G43" s="23">
        <f>'2021 Kunta'!G43</f>
        <v>25271247.491052341</v>
      </c>
      <c r="H43" s="23">
        <f>'2021 Kunta'!H43</f>
        <v>-80415.727800887078</v>
      </c>
      <c r="I43" s="23">
        <f>'2021 Kunta'!I43</f>
        <v>-1784678.6818827728</v>
      </c>
      <c r="J43" s="23">
        <f>'2021 Kunta'!J43</f>
        <v>-1865094.4096836599</v>
      </c>
      <c r="K43" s="23">
        <f>'2021 Kunta'!K43</f>
        <v>1326016.8146883682</v>
      </c>
      <c r="L43" s="65"/>
      <c r="M43" s="67">
        <v>1.2907314164952307E-3</v>
      </c>
      <c r="N43" s="68">
        <v>96</v>
      </c>
      <c r="O43" s="68" t="s">
        <v>55</v>
      </c>
      <c r="P43" s="23">
        <f>'2021 Kunta'!M43</f>
        <v>12458644.727473266</v>
      </c>
      <c r="Q43" s="106">
        <f>'2021 Kunta'!N43</f>
        <v>0.45400293326154251</v>
      </c>
      <c r="R43" s="23">
        <f>'2021 Kunta'!O43</f>
        <v>3021044.57</v>
      </c>
      <c r="S43" s="106">
        <f>'2021 Kunta'!P43</f>
        <v>6.9522220070779239E-2</v>
      </c>
    </row>
    <row r="44" spans="1:19" ht="15" customHeight="1">
      <c r="A44" s="62">
        <v>7</v>
      </c>
      <c r="B44" s="63">
        <v>81</v>
      </c>
      <c r="C44" s="64" t="s">
        <v>56</v>
      </c>
      <c r="D44" s="23">
        <f>'2021 Kunta'!D44</f>
        <v>7561998.7800000003</v>
      </c>
      <c r="E44" s="107">
        <f>'2021 Kunta'!E44</f>
        <v>3.6592143095534269E-2</v>
      </c>
      <c r="F44" s="23">
        <f>'2021 Kunta'!F44</f>
        <v>7395185.0435690172</v>
      </c>
      <c r="G44" s="23">
        <f>'2021 Kunta'!G44</f>
        <v>7276928.6063073734</v>
      </c>
      <c r="H44" s="23">
        <f>'2021 Kunta'!H44</f>
        <v>118256.43726164382</v>
      </c>
      <c r="I44" s="23">
        <f>'2021 Kunta'!I44</f>
        <v>-523921.92603538081</v>
      </c>
      <c r="J44" s="23">
        <f>'2021 Kunta'!J44</f>
        <v>-405665.48877373699</v>
      </c>
      <c r="K44" s="23">
        <f>'2021 Kunta'!K44</f>
        <v>389274.15369466715</v>
      </c>
      <c r="L44" s="65"/>
      <c r="M44" s="67">
        <v>3.8563641341758686E-4</v>
      </c>
      <c r="N44" s="68">
        <v>99</v>
      </c>
      <c r="O44" s="68" t="s">
        <v>56</v>
      </c>
      <c r="P44" s="23">
        <f>'2021 Kunta'!M44</f>
        <v>2393795.2099135336</v>
      </c>
      <c r="Q44" s="106">
        <f>'2021 Kunta'!N44</f>
        <v>0.38624681358822199</v>
      </c>
      <c r="R44" s="23">
        <f>'2021 Kunta'!O44</f>
        <v>1410479.72</v>
      </c>
      <c r="S44" s="106">
        <f>'2021 Kunta'!P44</f>
        <v>5.2990427936759454E-2</v>
      </c>
    </row>
    <row r="45" spans="1:19" ht="15" customHeight="1">
      <c r="A45" s="62">
        <v>5</v>
      </c>
      <c r="B45" s="63">
        <v>82</v>
      </c>
      <c r="C45" s="64" t="s">
        <v>57</v>
      </c>
      <c r="D45" s="23">
        <f>'2021 Kunta'!D45</f>
        <v>36817481.07</v>
      </c>
      <c r="E45" s="107">
        <f>'2021 Kunta'!E45</f>
        <v>3.9814174934250879E-2</v>
      </c>
      <c r="F45" s="23">
        <f>'2021 Kunta'!F45</f>
        <v>36005306.701563552</v>
      </c>
      <c r="G45" s="23">
        <f>'2021 Kunta'!G45</f>
        <v>35795607.212286517</v>
      </c>
      <c r="H45" s="23">
        <f>'2021 Kunta'!H45</f>
        <v>209699.489277035</v>
      </c>
      <c r="I45" s="23">
        <f>'2021 Kunta'!I45</f>
        <v>-2550844.8434271729</v>
      </c>
      <c r="J45" s="23">
        <f>'2021 Kunta'!J45</f>
        <v>-2341145.3541501379</v>
      </c>
      <c r="K45" s="23">
        <f>'2021 Kunta'!K45</f>
        <v>1895278.5105704125</v>
      </c>
      <c r="L45" s="65"/>
      <c r="M45" s="67">
        <v>1.8141732094286687E-3</v>
      </c>
      <c r="N45" s="68">
        <v>102</v>
      </c>
      <c r="O45" s="68" t="s">
        <v>57</v>
      </c>
      <c r="P45" s="23">
        <f>'2021 Kunta'!M45</f>
        <v>2194181.7009241106</v>
      </c>
      <c r="Q45" s="106">
        <f>'2021 Kunta'!N45</f>
        <v>0.48857303010361819</v>
      </c>
      <c r="R45" s="23">
        <f>'2021 Kunta'!O45</f>
        <v>2688959.63</v>
      </c>
      <c r="S45" s="106">
        <f>'2021 Kunta'!P45</f>
        <v>4.5070303136850232E-2</v>
      </c>
    </row>
    <row r="46" spans="1:19" ht="15" customHeight="1">
      <c r="A46" s="62">
        <v>5</v>
      </c>
      <c r="B46" s="63">
        <v>86</v>
      </c>
      <c r="C46" s="64" t="s">
        <v>58</v>
      </c>
      <c r="D46" s="23">
        <f>'2021 Kunta'!D46</f>
        <v>31372057.260000002</v>
      </c>
      <c r="E46" s="107">
        <f>'2021 Kunta'!E46</f>
        <v>3.0767277269696747E-2</v>
      </c>
      <c r="F46" s="23">
        <f>'2021 Kunta'!F46</f>
        <v>30680006.091609392</v>
      </c>
      <c r="G46" s="23">
        <f>'2021 Kunta'!G46</f>
        <v>30540287.295037322</v>
      </c>
      <c r="H46" s="23">
        <f>'2021 Kunta'!H46</f>
        <v>139718.79657207057</v>
      </c>
      <c r="I46" s="23">
        <f>'2021 Kunta'!I46</f>
        <v>-2173566.6907038898</v>
      </c>
      <c r="J46" s="23">
        <f>'2021 Kunta'!J46</f>
        <v>-2033847.8941318193</v>
      </c>
      <c r="K46" s="23">
        <f>'2021 Kunta'!K46</f>
        <v>1614960.7259718624</v>
      </c>
      <c r="L46" s="65"/>
      <c r="M46" s="67">
        <v>1.5580866058822582E-3</v>
      </c>
      <c r="N46" s="68">
        <v>114</v>
      </c>
      <c r="O46" s="68" t="s">
        <v>58</v>
      </c>
      <c r="P46" s="23">
        <f>'2021 Kunta'!M46</f>
        <v>1868679.8611817383</v>
      </c>
      <c r="Q46" s="106">
        <f>'2021 Kunta'!N46</f>
        <v>0.37032755562356257</v>
      </c>
      <c r="R46" s="23">
        <f>'2021 Kunta'!O46</f>
        <v>1743750.42</v>
      </c>
      <c r="S46" s="106">
        <f>'2021 Kunta'!P46</f>
        <v>3.1467972975953717E-2</v>
      </c>
    </row>
    <row r="47" spans="1:19" ht="15" customHeight="1">
      <c r="A47" s="62">
        <v>10</v>
      </c>
      <c r="B47" s="63">
        <v>90</v>
      </c>
      <c r="C47" s="64" t="s">
        <v>59</v>
      </c>
      <c r="D47" s="23">
        <f>'2021 Kunta'!D47</f>
        <v>8939848.7400000002</v>
      </c>
      <c r="E47" s="107">
        <f>'2021 Kunta'!E47</f>
        <v>3.6643099895466102E-2</v>
      </c>
      <c r="F47" s="23">
        <f>'2021 Kunta'!F47</f>
        <v>8742640.3543822486</v>
      </c>
      <c r="G47" s="23">
        <f>'2021 Kunta'!G47</f>
        <v>8587692.8496365324</v>
      </c>
      <c r="H47" s="23">
        <f>'2021 Kunta'!H47</f>
        <v>154947.50474571623</v>
      </c>
      <c r="I47" s="23">
        <f>'2021 Kunta'!I47</f>
        <v>-619384.22718520625</v>
      </c>
      <c r="J47" s="23">
        <f>'2021 Kunta'!J47</f>
        <v>-464436.72243949003</v>
      </c>
      <c r="K47" s="23">
        <f>'2021 Kunta'!K47</f>
        <v>460202.67308504332</v>
      </c>
      <c r="L47" s="65"/>
      <c r="M47" s="67">
        <v>4.431697005973896E-4</v>
      </c>
      <c r="N47" s="68">
        <v>124</v>
      </c>
      <c r="O47" s="68" t="s">
        <v>59</v>
      </c>
      <c r="P47" s="23">
        <f>'2021 Kunta'!M47</f>
        <v>4009306.0415446153</v>
      </c>
      <c r="Q47" s="106">
        <f>'2021 Kunta'!N47</f>
        <v>0.34238858921584359</v>
      </c>
      <c r="R47" s="23">
        <f>'2021 Kunta'!O47</f>
        <v>1410799.89</v>
      </c>
      <c r="S47" s="106">
        <f>'2021 Kunta'!P47</f>
        <v>4.3545975715304275E-2</v>
      </c>
    </row>
    <row r="48" spans="1:19" ht="15" customHeight="1">
      <c r="A48" s="62">
        <v>1</v>
      </c>
      <c r="B48" s="63">
        <v>91</v>
      </c>
      <c r="C48" s="64" t="s">
        <v>370</v>
      </c>
      <c r="D48" s="23">
        <f>'2021 Kunta'!D48</f>
        <v>2884896116.4299998</v>
      </c>
      <c r="E48" s="107">
        <f>'2021 Kunta'!E48</f>
        <v>4.7613705650027649E-2</v>
      </c>
      <c r="F48" s="23">
        <f>'2021 Kunta'!F48</f>
        <v>2821256817.5623903</v>
      </c>
      <c r="G48" s="23">
        <f>'2021 Kunta'!G48</f>
        <v>2806699984.5242577</v>
      </c>
      <c r="H48" s="23">
        <f>'2021 Kunta'!H48</f>
        <v>14556833.038132668</v>
      </c>
      <c r="I48" s="23">
        <f>'2021 Kunta'!I48</f>
        <v>-199875770.11113927</v>
      </c>
      <c r="J48" s="23">
        <f>'2021 Kunta'!J48</f>
        <v>-185318937.0730066</v>
      </c>
      <c r="K48" s="23">
        <f>'2021 Kunta'!K48</f>
        <v>148507759.24355811</v>
      </c>
      <c r="L48" s="65"/>
      <c r="M48" s="67">
        <v>0.13836252376740832</v>
      </c>
      <c r="N48" s="68">
        <v>127</v>
      </c>
      <c r="O48" s="68" t="s">
        <v>370</v>
      </c>
      <c r="P48" s="23">
        <f>'2021 Kunta'!M48</f>
        <v>817753792.01799595</v>
      </c>
      <c r="Q48" s="106">
        <f>'2021 Kunta'!N48</f>
        <v>0.35762658679177206</v>
      </c>
      <c r="R48" s="23">
        <f>'2021 Kunta'!O48</f>
        <v>292009761.31999999</v>
      </c>
      <c r="S48" s="106">
        <f>'2021 Kunta'!P48</f>
        <v>3.1997019417989492E-2</v>
      </c>
    </row>
    <row r="49" spans="1:19" ht="15" customHeight="1">
      <c r="A49" s="62">
        <v>1</v>
      </c>
      <c r="B49" s="63">
        <v>92</v>
      </c>
      <c r="C49" s="64" t="s">
        <v>371</v>
      </c>
      <c r="D49" s="23">
        <f>'2021 Kunta'!D49</f>
        <v>930487527.17999995</v>
      </c>
      <c r="E49" s="107">
        <f>'2021 Kunta'!E49</f>
        <v>4.0732465002544016E-2</v>
      </c>
      <c r="F49" s="23">
        <f>'2021 Kunta'!F49</f>
        <v>909961459.18831468</v>
      </c>
      <c r="G49" s="23">
        <f>'2021 Kunta'!G49</f>
        <v>920132736.28515196</v>
      </c>
      <c r="H49" s="23">
        <f>'2021 Kunta'!H49</f>
        <v>-10171277.096837282</v>
      </c>
      <c r="I49" s="23">
        <f>'2021 Kunta'!I49</f>
        <v>-64467455.176188789</v>
      </c>
      <c r="J49" s="23">
        <f>'2021 Kunta'!J49</f>
        <v>-74638732.273026079</v>
      </c>
      <c r="K49" s="23">
        <f>'2021 Kunta'!K49</f>
        <v>47899339.209684201</v>
      </c>
      <c r="L49" s="65"/>
      <c r="M49" s="67">
        <v>4.3494636599241611E-2</v>
      </c>
      <c r="N49" s="68">
        <v>1191</v>
      </c>
      <c r="O49" s="68" t="s">
        <v>371</v>
      </c>
      <c r="P49" s="23">
        <f>'2021 Kunta'!M49</f>
        <v>141100747.8338559</v>
      </c>
      <c r="Q49" s="106">
        <f>'2021 Kunta'!N49</f>
        <v>0.43776694297614971</v>
      </c>
      <c r="R49" s="23">
        <f>'2021 Kunta'!O49</f>
        <v>106925272.44</v>
      </c>
      <c r="S49" s="106">
        <f>'2021 Kunta'!P49</f>
        <v>4.456797881314345E-2</v>
      </c>
    </row>
    <row r="50" spans="1:19" ht="15" customHeight="1">
      <c r="A50" s="62">
        <v>10</v>
      </c>
      <c r="B50" s="63">
        <v>97</v>
      </c>
      <c r="C50" s="64" t="s">
        <v>62</v>
      </c>
      <c r="D50" s="23">
        <f>'2021 Kunta'!D50</f>
        <v>5955200.4900000002</v>
      </c>
      <c r="E50" s="107">
        <f>'2021 Kunta'!E50</f>
        <v>4.9132710130961321E-2</v>
      </c>
      <c r="F50" s="23">
        <f>'2021 Kunta'!F50</f>
        <v>5823831.883123219</v>
      </c>
      <c r="G50" s="23">
        <f>'2021 Kunta'!G50</f>
        <v>5806893.8381674308</v>
      </c>
      <c r="H50" s="23">
        <f>'2021 Kunta'!H50</f>
        <v>16938.04495578818</v>
      </c>
      <c r="I50" s="23">
        <f>'2021 Kunta'!I50</f>
        <v>-412597.27770646947</v>
      </c>
      <c r="J50" s="23">
        <f>'2021 Kunta'!J50</f>
        <v>-395659.23275068129</v>
      </c>
      <c r="K50" s="23">
        <f>'2021 Kunta'!K50</f>
        <v>306559.9054258003</v>
      </c>
      <c r="L50" s="65"/>
      <c r="M50" s="67">
        <v>3.009841091409141E-4</v>
      </c>
      <c r="N50" s="68">
        <v>134</v>
      </c>
      <c r="O50" s="68" t="s">
        <v>62</v>
      </c>
      <c r="P50" s="23">
        <f>'2021 Kunta'!M50</f>
        <v>1682694.2028213062</v>
      </c>
      <c r="Q50" s="106">
        <f>'2021 Kunta'!N50</f>
        <v>0.3312893533006851</v>
      </c>
      <c r="R50" s="23">
        <f>'2021 Kunta'!O50</f>
        <v>1385771.41</v>
      </c>
      <c r="S50" s="106">
        <f>'2021 Kunta'!P50</f>
        <v>4.8918009819204356E-2</v>
      </c>
    </row>
    <row r="51" spans="1:19" ht="15" customHeight="1">
      <c r="A51" s="62">
        <v>7</v>
      </c>
      <c r="B51" s="63">
        <v>98</v>
      </c>
      <c r="C51" s="64" t="s">
        <v>63</v>
      </c>
      <c r="D51" s="23">
        <f>'2021 Kunta'!D51</f>
        <v>89895465.430000007</v>
      </c>
      <c r="E51" s="107">
        <f>'2021 Kunta'!E51</f>
        <v>2.7439129413345364E-2</v>
      </c>
      <c r="F51" s="23">
        <f>'2021 Kunta'!F51</f>
        <v>87912418.498513922</v>
      </c>
      <c r="G51" s="23">
        <f>'2021 Kunta'!G51</f>
        <v>88098612.368885368</v>
      </c>
      <c r="H51" s="23">
        <f>'2021 Kunta'!H51</f>
        <v>-186193.87037144601</v>
      </c>
      <c r="I51" s="23">
        <f>'2021 Kunta'!I51</f>
        <v>-6228274.6612572968</v>
      </c>
      <c r="J51" s="23">
        <f>'2021 Kunta'!J51</f>
        <v>-6414468.5316287428</v>
      </c>
      <c r="K51" s="23">
        <f>'2021 Kunta'!K51</f>
        <v>4627610.0068679806</v>
      </c>
      <c r="L51" s="65"/>
      <c r="M51" s="67">
        <v>4.3670777168711558E-3</v>
      </c>
      <c r="N51" s="68">
        <v>137</v>
      </c>
      <c r="O51" s="68" t="s">
        <v>63</v>
      </c>
      <c r="P51" s="23">
        <f>'2021 Kunta'!M51</f>
        <v>5828100.0268613948</v>
      </c>
      <c r="Q51" s="106">
        <f>'2021 Kunta'!N51</f>
        <v>0.45889347957153115</v>
      </c>
      <c r="R51" s="23">
        <f>'2021 Kunta'!O51</f>
        <v>5945494.7400000002</v>
      </c>
      <c r="S51" s="106">
        <f>'2021 Kunta'!P51</f>
        <v>2.8189983473787761E-2</v>
      </c>
    </row>
    <row r="52" spans="1:19" ht="15" customHeight="1">
      <c r="A52" s="62">
        <v>4</v>
      </c>
      <c r="B52" s="63">
        <v>102</v>
      </c>
      <c r="C52" s="64" t="s">
        <v>64</v>
      </c>
      <c r="D52" s="23">
        <f>'2021 Kunta'!D52</f>
        <v>31001514.18</v>
      </c>
      <c r="E52" s="107">
        <f>'2021 Kunta'!E52</f>
        <v>6.3601944939160049E-3</v>
      </c>
      <c r="F52" s="23">
        <f>'2021 Kunta'!F52</f>
        <v>30317636.99807537</v>
      </c>
      <c r="G52" s="23">
        <f>'2021 Kunta'!G52</f>
        <v>30881952.694587931</v>
      </c>
      <c r="H52" s="23">
        <f>'2021 Kunta'!H52</f>
        <v>-564315.69651256129</v>
      </c>
      <c r="I52" s="23">
        <f>'2021 Kunta'!I52</f>
        <v>-2147894.1602260834</v>
      </c>
      <c r="J52" s="23">
        <f>'2021 Kunta'!J52</f>
        <v>-2712209.8567386447</v>
      </c>
      <c r="K52" s="23">
        <f>'2021 Kunta'!K52</f>
        <v>1595886.0278568733</v>
      </c>
      <c r="L52" s="65"/>
      <c r="M52" s="67">
        <v>4.3670777168711558E-3</v>
      </c>
      <c r="N52" s="68">
        <v>137</v>
      </c>
      <c r="O52" s="68" t="s">
        <v>63</v>
      </c>
      <c r="P52" s="23">
        <f>'2021 Kunta'!M52</f>
        <v>3848936.9227101412</v>
      </c>
      <c r="Q52" s="106">
        <f>'2021 Kunta'!N52</f>
        <v>0.48642830910677559</v>
      </c>
      <c r="R52" s="23">
        <f>'2021 Kunta'!O52</f>
        <v>2886155.71</v>
      </c>
      <c r="S52" s="106">
        <f>'2021 Kunta'!P52</f>
        <v>2.3019576840893174E-2</v>
      </c>
    </row>
    <row r="53" spans="1:19" ht="15" customHeight="1">
      <c r="A53" s="62">
        <v>5</v>
      </c>
      <c r="B53" s="63">
        <v>103</v>
      </c>
      <c r="C53" s="64" t="s">
        <v>65</v>
      </c>
      <c r="D53" s="23">
        <f>'2021 Kunta'!D53</f>
        <v>6841186.5499999998</v>
      </c>
      <c r="E53" s="107">
        <f>'2021 Kunta'!E53</f>
        <v>1.3551813825591452E-2</v>
      </c>
      <c r="F53" s="23">
        <f>'2021 Kunta'!F53</f>
        <v>6690273.5542130731</v>
      </c>
      <c r="G53" s="23">
        <f>'2021 Kunta'!G53</f>
        <v>6813253.4811306056</v>
      </c>
      <c r="H53" s="23">
        <f>'2021 Kunta'!H53</f>
        <v>-122979.92691753246</v>
      </c>
      <c r="I53" s="23">
        <f>'2021 Kunta'!I53</f>
        <v>-473981.51440105651</v>
      </c>
      <c r="J53" s="23">
        <f>'2021 Kunta'!J53</f>
        <v>-596961.44131858903</v>
      </c>
      <c r="K53" s="23">
        <f>'2021 Kunta'!K53</f>
        <v>352168.41234647617</v>
      </c>
      <c r="L53" s="65"/>
      <c r="M53" s="67">
        <v>4.3670777168711558E-3</v>
      </c>
      <c r="N53" s="68">
        <v>137</v>
      </c>
      <c r="O53" s="68" t="s">
        <v>63</v>
      </c>
      <c r="P53" s="23">
        <f>'2021 Kunta'!M53</f>
        <v>719779.43451855832</v>
      </c>
      <c r="Q53" s="106">
        <f>'2021 Kunta'!N53</f>
        <v>0.33650652112318147</v>
      </c>
      <c r="R53" s="23">
        <f>'2021 Kunta'!O53</f>
        <v>632258.22</v>
      </c>
      <c r="S53" s="106">
        <f>'2021 Kunta'!P53</f>
        <v>7.2658016758559985E-2</v>
      </c>
    </row>
    <row r="54" spans="1:19" ht="15" customHeight="1">
      <c r="A54" s="62">
        <v>18</v>
      </c>
      <c r="B54" s="63">
        <v>105</v>
      </c>
      <c r="C54" s="64" t="s">
        <v>66</v>
      </c>
      <c r="D54" s="23">
        <f>'2021 Kunta'!D54</f>
        <v>6274610.8399999999</v>
      </c>
      <c r="E54" s="107">
        <f>'2021 Kunta'!E54</f>
        <v>1.1328102698278109E-2</v>
      </c>
      <c r="F54" s="23">
        <f>'2021 Kunta'!F54</f>
        <v>6136196.2079269234</v>
      </c>
      <c r="G54" s="23">
        <f>'2021 Kunta'!G54</f>
        <v>6091020.2571509648</v>
      </c>
      <c r="H54" s="23">
        <f>'2021 Kunta'!H54</f>
        <v>45175.950775958598</v>
      </c>
      <c r="I54" s="23">
        <f>'2021 Kunta'!I54</f>
        <v>-434727.15244411584</v>
      </c>
      <c r="J54" s="23">
        <f>'2021 Kunta'!J54</f>
        <v>-389551.20166815724</v>
      </c>
      <c r="K54" s="23">
        <f>'2021 Kunta'!K54</f>
        <v>323002.40922604117</v>
      </c>
      <c r="L54" s="65"/>
      <c r="M54" s="67">
        <v>4.3670777168711558E-3</v>
      </c>
      <c r="N54" s="68">
        <v>137</v>
      </c>
      <c r="O54" s="68" t="s">
        <v>63</v>
      </c>
      <c r="P54" s="23">
        <f>'2021 Kunta'!M54</f>
        <v>1431190.1434928454</v>
      </c>
      <c r="Q54" s="106">
        <f>'2021 Kunta'!N54</f>
        <v>0.44260880382713808</v>
      </c>
      <c r="R54" s="23">
        <f>'2021 Kunta'!O54</f>
        <v>1183048.1299999999</v>
      </c>
      <c r="S54" s="106">
        <f>'2021 Kunta'!P54</f>
        <v>2.4178866401665777E-2</v>
      </c>
    </row>
    <row r="55" spans="1:19" ht="15" customHeight="1">
      <c r="A55" s="62">
        <v>1</v>
      </c>
      <c r="B55" s="63">
        <v>106</v>
      </c>
      <c r="C55" s="64" t="s">
        <v>372</v>
      </c>
      <c r="D55" s="23">
        <f>'2021 Kunta'!D55</f>
        <v>195050488.50999999</v>
      </c>
      <c r="E55" s="107">
        <f>'2021 Kunta'!E55</f>
        <v>6.5984404709078737E-2</v>
      </c>
      <c r="F55" s="23">
        <f>'2021 Kunta'!F55</f>
        <v>190747776.78950939</v>
      </c>
      <c r="G55" s="23">
        <f>'2021 Kunta'!G55</f>
        <v>190701225.77806532</v>
      </c>
      <c r="H55" s="23">
        <f>'2021 Kunta'!H55</f>
        <v>46551.011444061995</v>
      </c>
      <c r="I55" s="23">
        <f>'2021 Kunta'!I55</f>
        <v>-13513785.255371477</v>
      </c>
      <c r="J55" s="23">
        <f>'2021 Kunta'!J55</f>
        <v>-13467234.243927415</v>
      </c>
      <c r="K55" s="23">
        <f>'2021 Kunta'!K55</f>
        <v>10040746.640065134</v>
      </c>
      <c r="L55" s="65"/>
      <c r="M55" s="67">
        <v>4.3670777168711558E-3</v>
      </c>
      <c r="N55" s="68">
        <v>137</v>
      </c>
      <c r="O55" s="68" t="s">
        <v>63</v>
      </c>
      <c r="P55" s="23">
        <f>'2021 Kunta'!M55</f>
        <v>23833130.59369722</v>
      </c>
      <c r="Q55" s="106">
        <f>'2021 Kunta'!N55</f>
        <v>0.37684581628931069</v>
      </c>
      <c r="R55" s="23">
        <f>'2021 Kunta'!O55</f>
        <v>14667789.210000001</v>
      </c>
      <c r="S55" s="106">
        <f>'2021 Kunta'!P55</f>
        <v>7.5316885495710251E-2</v>
      </c>
    </row>
    <row r="56" spans="1:19" ht="15" customHeight="1">
      <c r="A56" s="62">
        <v>6</v>
      </c>
      <c r="B56" s="63">
        <v>108</v>
      </c>
      <c r="C56" s="64" t="s">
        <v>373</v>
      </c>
      <c r="D56" s="23">
        <f>'2021 Kunta'!D56</f>
        <v>36808023.229999997</v>
      </c>
      <c r="E56" s="107">
        <f>'2021 Kunta'!E56</f>
        <v>4.2978958440686332E-2</v>
      </c>
      <c r="F56" s="23">
        <f>'2021 Kunta'!F56</f>
        <v>35996057.496565334</v>
      </c>
      <c r="G56" s="23">
        <f>'2021 Kunta'!G56</f>
        <v>35585973.663222596</v>
      </c>
      <c r="H56" s="23">
        <f>'2021 Kunta'!H56</f>
        <v>410083.83334273845</v>
      </c>
      <c r="I56" s="23">
        <f>'2021 Kunta'!I56</f>
        <v>-2550189.5709399511</v>
      </c>
      <c r="J56" s="23">
        <f>'2021 Kunta'!J56</f>
        <v>-2140105.7375972127</v>
      </c>
      <c r="K56" s="23">
        <f>'2021 Kunta'!K56</f>
        <v>1894791.6429089792</v>
      </c>
      <c r="L56" s="65"/>
      <c r="M56" s="67">
        <v>4.3670777168711558E-3</v>
      </c>
      <c r="N56" s="68">
        <v>137</v>
      </c>
      <c r="O56" s="68" t="s">
        <v>63</v>
      </c>
      <c r="P56" s="23">
        <f>'2021 Kunta'!M56</f>
        <v>2860581.1126146023</v>
      </c>
      <c r="Q56" s="106">
        <f>'2021 Kunta'!N56</f>
        <v>0.37981332980234694</v>
      </c>
      <c r="R56" s="23">
        <f>'2021 Kunta'!O56</f>
        <v>2246316.69</v>
      </c>
      <c r="S56" s="106">
        <f>'2021 Kunta'!P56</f>
        <v>3.7478743921351754E-2</v>
      </c>
    </row>
    <row r="57" spans="1:19" ht="15" customHeight="1">
      <c r="A57" s="62">
        <v>5</v>
      </c>
      <c r="B57" s="63">
        <v>109</v>
      </c>
      <c r="C57" s="64" t="s">
        <v>374</v>
      </c>
      <c r="D57" s="23">
        <f>'2021 Kunta'!D57</f>
        <v>264469979.72</v>
      </c>
      <c r="E57" s="107">
        <f>'2021 Kunta'!E57</f>
        <v>3.9136014377349149E-2</v>
      </c>
      <c r="F57" s="23">
        <f>'2021 Kunta'!F57</f>
        <v>258635910.34569636</v>
      </c>
      <c r="G57" s="23">
        <f>'2021 Kunta'!G57</f>
        <v>258899760.0983578</v>
      </c>
      <c r="H57" s="23">
        <f>'2021 Kunta'!H57</f>
        <v>-263849.7526614368</v>
      </c>
      <c r="I57" s="23">
        <f>'2021 Kunta'!I57</f>
        <v>-18323412.259720106</v>
      </c>
      <c r="J57" s="23">
        <f>'2021 Kunta'!J57</f>
        <v>-18587262.012381542</v>
      </c>
      <c r="K57" s="23">
        <f>'2021 Kunta'!K57</f>
        <v>13614300.997434013</v>
      </c>
      <c r="L57" s="65"/>
      <c r="M57" s="67">
        <v>4.3670777168711558E-3</v>
      </c>
      <c r="N57" s="68">
        <v>137</v>
      </c>
      <c r="O57" s="68" t="s">
        <v>63</v>
      </c>
      <c r="P57" s="23">
        <f>'2021 Kunta'!M57</f>
        <v>30813961.672375515</v>
      </c>
      <c r="Q57" s="106">
        <f>'2021 Kunta'!N57</f>
        <v>0.41472899058768786</v>
      </c>
      <c r="R57" s="23">
        <f>'2021 Kunta'!O57</f>
        <v>28881495.940000001</v>
      </c>
      <c r="S57" s="106">
        <f>'2021 Kunta'!P57</f>
        <v>1.7872916275888384E-2</v>
      </c>
    </row>
    <row r="58" spans="1:19" ht="15" customHeight="1">
      <c r="A58" s="62">
        <v>7</v>
      </c>
      <c r="B58" s="63">
        <v>111</v>
      </c>
      <c r="C58" s="64" t="s">
        <v>70</v>
      </c>
      <c r="D58" s="23">
        <f>'2021 Kunta'!D58</f>
        <v>63341037.07</v>
      </c>
      <c r="E58" s="107">
        <f>'2021 Kunta'!E58</f>
        <v>2.8835648142072179E-2</v>
      </c>
      <c r="F58" s="23">
        <f>'2021 Kunta'!F58</f>
        <v>61943766.934092872</v>
      </c>
      <c r="G58" s="23">
        <f>'2021 Kunta'!G58</f>
        <v>61880713.213384852</v>
      </c>
      <c r="H58" s="23">
        <f>'2021 Kunta'!H58</f>
        <v>63053.720708020031</v>
      </c>
      <c r="I58" s="23">
        <f>'2021 Kunta'!I58</f>
        <v>-4388490.2793905037</v>
      </c>
      <c r="J58" s="23">
        <f>'2021 Kunta'!J58</f>
        <v>-4325436.5586824836</v>
      </c>
      <c r="K58" s="23">
        <f>'2021 Kunta'!K58</f>
        <v>3260649.6399840447</v>
      </c>
      <c r="L58" s="65"/>
      <c r="M58" s="67">
        <v>4.3670777168711558E-3</v>
      </c>
      <c r="N58" s="68">
        <v>137</v>
      </c>
      <c r="O58" s="68" t="s">
        <v>63</v>
      </c>
      <c r="P58" s="23">
        <f>'2021 Kunta'!M58</f>
        <v>5794446.078283743</v>
      </c>
      <c r="Q58" s="106">
        <f>'2021 Kunta'!N58</f>
        <v>0.32251880544693612</v>
      </c>
      <c r="R58" s="23">
        <f>'2021 Kunta'!O58</f>
        <v>6341818.8399999999</v>
      </c>
      <c r="S58" s="106">
        <f>'2021 Kunta'!P58</f>
        <v>1.3625995134210145E-2</v>
      </c>
    </row>
    <row r="59" spans="1:19" ht="15" customHeight="1">
      <c r="A59" s="62">
        <v>17</v>
      </c>
      <c r="B59" s="63">
        <v>139</v>
      </c>
      <c r="C59" s="64" t="s">
        <v>71</v>
      </c>
      <c r="D59" s="23">
        <f>'2021 Kunta'!D59</f>
        <v>30806557.699999999</v>
      </c>
      <c r="E59" s="107">
        <f>'2021 Kunta'!E59</f>
        <v>4.7768364970033117E-2</v>
      </c>
      <c r="F59" s="23">
        <f>'2021 Kunta'!F59</f>
        <v>30126981.156017315</v>
      </c>
      <c r="G59" s="23">
        <f>'2021 Kunta'!G59</f>
        <v>30160718.810249388</v>
      </c>
      <c r="H59" s="23">
        <f>'2021 Kunta'!H59</f>
        <v>-33737.654232073575</v>
      </c>
      <c r="I59" s="23">
        <f>'2021 Kunta'!I59</f>
        <v>-2134386.8882115963</v>
      </c>
      <c r="J59" s="23">
        <f>'2021 Kunta'!J59</f>
        <v>-2168124.5424436699</v>
      </c>
      <c r="K59" s="23">
        <f>'2021 Kunta'!K59</f>
        <v>1585850.1205568074</v>
      </c>
      <c r="L59" s="65"/>
      <c r="M59" s="67">
        <v>4.3670777168711558E-3</v>
      </c>
      <c r="N59" s="68">
        <v>137</v>
      </c>
      <c r="O59" s="68" t="s">
        <v>63</v>
      </c>
      <c r="P59" s="23">
        <f>'2021 Kunta'!M59</f>
        <v>2280709.5033163382</v>
      </c>
      <c r="Q59" s="106">
        <f>'2021 Kunta'!N59</f>
        <v>0.28299688536385759</v>
      </c>
      <c r="R59" s="23">
        <f>'2021 Kunta'!O59</f>
        <v>4727465.07</v>
      </c>
      <c r="S59" s="106">
        <f>'2021 Kunta'!P59</f>
        <v>1.8119087251249555E-2</v>
      </c>
    </row>
    <row r="60" spans="1:19" ht="15" customHeight="1">
      <c r="A60" s="62">
        <v>11</v>
      </c>
      <c r="B60" s="63">
        <v>140</v>
      </c>
      <c r="C60" s="64" t="s">
        <v>375</v>
      </c>
      <c r="D60" s="23">
        <f>'2021 Kunta'!D60</f>
        <v>68219229.359999999</v>
      </c>
      <c r="E60" s="107">
        <f>'2021 Kunta'!E60</f>
        <v>2.6935543756405611E-2</v>
      </c>
      <c r="F60" s="23">
        <f>'2021 Kunta'!F60</f>
        <v>66714348.854586348</v>
      </c>
      <c r="G60" s="23">
        <f>'2021 Kunta'!G60</f>
        <v>66566204.332000941</v>
      </c>
      <c r="H60" s="23">
        <f>'2021 Kunta'!H60</f>
        <v>148144.5225854069</v>
      </c>
      <c r="I60" s="23">
        <f>'2021 Kunta'!I60</f>
        <v>-4726468.6333287926</v>
      </c>
      <c r="J60" s="23">
        <f>'2021 Kunta'!J60</f>
        <v>-4578324.1107433857</v>
      </c>
      <c r="K60" s="23">
        <f>'2021 Kunta'!K60</f>
        <v>3511767.6618848103</v>
      </c>
      <c r="L60" s="65"/>
      <c r="M60" s="67">
        <v>4.3670777168711558E-3</v>
      </c>
      <c r="N60" s="68">
        <v>137</v>
      </c>
      <c r="O60" s="68" t="s">
        <v>63</v>
      </c>
      <c r="P60" s="23">
        <f>'2021 Kunta'!M60</f>
        <v>8557852.0958858207</v>
      </c>
      <c r="Q60" s="106">
        <f>'2021 Kunta'!N60</f>
        <v>0.34881335052383733</v>
      </c>
      <c r="R60" s="23">
        <f>'2021 Kunta'!O60</f>
        <v>6030318.4299999997</v>
      </c>
      <c r="S60" s="106">
        <f>'2021 Kunta'!P60</f>
        <v>2.92494499660505E-2</v>
      </c>
    </row>
    <row r="61" spans="1:19" ht="15" customHeight="1">
      <c r="A61" s="62">
        <v>8</v>
      </c>
      <c r="B61" s="63">
        <v>142</v>
      </c>
      <c r="C61" s="64" t="s">
        <v>73</v>
      </c>
      <c r="D61" s="23">
        <f>'2021 Kunta'!D61</f>
        <v>21576851.98</v>
      </c>
      <c r="E61" s="107">
        <f>'2021 Kunta'!E61</f>
        <v>2.5484874087732257E-2</v>
      </c>
      <c r="F61" s="23">
        <f>'2021 Kunta'!F61</f>
        <v>21100877.914952341</v>
      </c>
      <c r="G61" s="23">
        <f>'2021 Kunta'!G61</f>
        <v>21063578.20702919</v>
      </c>
      <c r="H61" s="23">
        <f>'2021 Kunta'!H61</f>
        <v>37299.707923151553</v>
      </c>
      <c r="I61" s="23">
        <f>'2021 Kunta'!I61</f>
        <v>-1494920.3479165228</v>
      </c>
      <c r="J61" s="23">
        <f>'2021 Kunta'!J61</f>
        <v>-1457620.6399933712</v>
      </c>
      <c r="K61" s="23">
        <f>'2021 Kunta'!K61</f>
        <v>1110726.2825966238</v>
      </c>
      <c r="L61" s="65"/>
      <c r="M61" s="67">
        <v>4.3670777168711558E-3</v>
      </c>
      <c r="N61" s="68">
        <v>137</v>
      </c>
      <c r="O61" s="68" t="s">
        <v>63</v>
      </c>
      <c r="P61" s="23">
        <f>'2021 Kunta'!M61</f>
        <v>2313724.0465499884</v>
      </c>
      <c r="Q61" s="106">
        <f>'2021 Kunta'!N61</f>
        <v>0.38282256689635386</v>
      </c>
      <c r="R61" s="23">
        <f>'2021 Kunta'!O61</f>
        <v>3175763.56</v>
      </c>
      <c r="S61" s="106">
        <f>'2021 Kunta'!P61</f>
        <v>3.8158621918350066E-2</v>
      </c>
    </row>
    <row r="62" spans="1:19" ht="15" customHeight="1">
      <c r="A62" s="62">
        <v>6</v>
      </c>
      <c r="B62" s="63">
        <v>143</v>
      </c>
      <c r="C62" s="64" t="s">
        <v>376</v>
      </c>
      <c r="D62" s="23">
        <f>'2021 Kunta'!D62</f>
        <v>21767287.84</v>
      </c>
      <c r="E62" s="107">
        <f>'2021 Kunta'!E62</f>
        <v>2.2649694237492968E-2</v>
      </c>
      <c r="F62" s="23">
        <f>'2021 Kunta'!F62</f>
        <v>21287112.859522272</v>
      </c>
      <c r="G62" s="23">
        <f>'2021 Kunta'!G62</f>
        <v>21343011.628560625</v>
      </c>
      <c r="H62" s="23">
        <f>'2021 Kunta'!H62</f>
        <v>-55898.769038353115</v>
      </c>
      <c r="I62" s="23">
        <f>'2021 Kunta'!I62</f>
        <v>-1508114.4154455049</v>
      </c>
      <c r="J62" s="23">
        <f>'2021 Kunta'!J62</f>
        <v>-1564013.1844838581</v>
      </c>
      <c r="K62" s="23">
        <f>'2021 Kunta'!K62</f>
        <v>1120529.4788667262</v>
      </c>
      <c r="L62" s="65"/>
      <c r="M62" s="67">
        <v>4.3670777168711558E-3</v>
      </c>
      <c r="N62" s="68">
        <v>137</v>
      </c>
      <c r="O62" s="68" t="s">
        <v>63</v>
      </c>
      <c r="P62" s="23">
        <f>'2021 Kunta'!M62</f>
        <v>3111863.8641398419</v>
      </c>
      <c r="Q62" s="106">
        <f>'2021 Kunta'!N62</f>
        <v>0.36070675814347997</v>
      </c>
      <c r="R62" s="23">
        <f>'2021 Kunta'!O62</f>
        <v>2757920.44</v>
      </c>
      <c r="S62" s="106">
        <f>'2021 Kunta'!P62</f>
        <v>-4.840835616382444E-2</v>
      </c>
    </row>
    <row r="63" spans="1:19" ht="15" customHeight="1">
      <c r="A63" s="62">
        <v>14</v>
      </c>
      <c r="B63" s="63">
        <v>145</v>
      </c>
      <c r="C63" s="64" t="s">
        <v>75</v>
      </c>
      <c r="D63" s="23">
        <f>'2021 Kunta'!D63</f>
        <v>40356842.350000001</v>
      </c>
      <c r="E63" s="107">
        <f>'2021 Kunta'!E63</f>
        <v>3.2284729879314966E-2</v>
      </c>
      <c r="F63" s="23">
        <f>'2021 Kunta'!F63</f>
        <v>39466591.523622639</v>
      </c>
      <c r="G63" s="23">
        <f>'2021 Kunta'!G63</f>
        <v>39692902.534514658</v>
      </c>
      <c r="H63" s="23">
        <f>'2021 Kunta'!H63</f>
        <v>-226311.01089201868</v>
      </c>
      <c r="I63" s="23">
        <f>'2021 Kunta'!I63</f>
        <v>-2796064.2665851135</v>
      </c>
      <c r="J63" s="23">
        <f>'2021 Kunta'!J63</f>
        <v>-3022375.2774771322</v>
      </c>
      <c r="K63" s="23">
        <f>'2021 Kunta'!K63</f>
        <v>2077476.6181045792</v>
      </c>
      <c r="L63" s="65"/>
      <c r="M63" s="67">
        <v>4.3670777168711558E-3</v>
      </c>
      <c r="N63" s="68">
        <v>137</v>
      </c>
      <c r="O63" s="68" t="s">
        <v>63</v>
      </c>
      <c r="P63" s="23">
        <f>'2021 Kunta'!M63</f>
        <v>3348710.9592937189</v>
      </c>
      <c r="Q63" s="106">
        <f>'2021 Kunta'!N63</f>
        <v>0.61332787120113541</v>
      </c>
      <c r="R63" s="23">
        <f>'2021 Kunta'!O63</f>
        <v>2976662.26</v>
      </c>
      <c r="S63" s="106">
        <f>'2021 Kunta'!P63</f>
        <v>4.2455623027437994E-2</v>
      </c>
    </row>
    <row r="64" spans="1:19" ht="15" customHeight="1">
      <c r="A64" s="62">
        <v>12</v>
      </c>
      <c r="B64" s="63">
        <v>146</v>
      </c>
      <c r="C64" s="64" t="s">
        <v>377</v>
      </c>
      <c r="D64" s="23">
        <f>'2021 Kunta'!D64</f>
        <v>13125121.289999999</v>
      </c>
      <c r="E64" s="107">
        <f>'2021 Kunta'!E64</f>
        <v>7.1667852806578392E-3</v>
      </c>
      <c r="F64" s="23">
        <f>'2021 Kunta'!F64</f>
        <v>12835587.98178453</v>
      </c>
      <c r="G64" s="23">
        <f>'2021 Kunta'!G64</f>
        <v>12920464.2716865</v>
      </c>
      <c r="H64" s="23">
        <f>'2021 Kunta'!H64</f>
        <v>-84876.289901969954</v>
      </c>
      <c r="I64" s="23">
        <f>'2021 Kunta'!I64</f>
        <v>-909354.65949715232</v>
      </c>
      <c r="J64" s="23">
        <f>'2021 Kunta'!J64</f>
        <v>-994230.94939912227</v>
      </c>
      <c r="K64" s="23">
        <f>'2021 Kunta'!K64</f>
        <v>675650.79431348538</v>
      </c>
      <c r="L64" s="65"/>
      <c r="M64" s="67">
        <v>4.3670777168711558E-3</v>
      </c>
      <c r="N64" s="68">
        <v>137</v>
      </c>
      <c r="O64" s="68" t="s">
        <v>63</v>
      </c>
      <c r="P64" s="23">
        <f>'2021 Kunta'!M64</f>
        <v>5120808.9981307518</v>
      </c>
      <c r="Q64" s="106">
        <f>'2021 Kunta'!N64</f>
        <v>0.38830796474510354</v>
      </c>
      <c r="R64" s="23">
        <f>'2021 Kunta'!O64</f>
        <v>1519998.02</v>
      </c>
      <c r="S64" s="106">
        <f>'2021 Kunta'!P64</f>
        <v>3.2524089259921896E-2</v>
      </c>
    </row>
    <row r="65" spans="1:19" ht="15" customHeight="1">
      <c r="A65" s="62">
        <v>19</v>
      </c>
      <c r="B65" s="63">
        <v>148</v>
      </c>
      <c r="C65" s="64" t="s">
        <v>378</v>
      </c>
      <c r="D65" s="23">
        <f>'2021 Kunta'!D65</f>
        <v>21603369.710000001</v>
      </c>
      <c r="E65" s="107">
        <f>'2021 Kunta'!E65</f>
        <v>3.3848656569731128E-2</v>
      </c>
      <c r="F65" s="23">
        <f>'2021 Kunta'!F65</f>
        <v>21126810.677703381</v>
      </c>
      <c r="G65" s="23">
        <f>'2021 Kunta'!G65</f>
        <v>21075781.642030347</v>
      </c>
      <c r="H65" s="23">
        <f>'2021 Kunta'!H65</f>
        <v>51029.035673033446</v>
      </c>
      <c r="I65" s="23">
        <f>'2021 Kunta'!I65</f>
        <v>-1496757.5897066735</v>
      </c>
      <c r="J65" s="23">
        <f>'2021 Kunta'!J65</f>
        <v>-1445728.5540336401</v>
      </c>
      <c r="K65" s="23">
        <f>'2021 Kunta'!K65</f>
        <v>1112091.3538170732</v>
      </c>
      <c r="L65" s="65"/>
      <c r="M65" s="67">
        <v>4.3670777168711558E-3</v>
      </c>
      <c r="N65" s="68">
        <v>137</v>
      </c>
      <c r="O65" s="68" t="s">
        <v>63</v>
      </c>
      <c r="P65" s="23">
        <f>'2021 Kunta'!M65</f>
        <v>5031561.6260866895</v>
      </c>
      <c r="Q65" s="106">
        <f>'2021 Kunta'!N65</f>
        <v>0.40321445769387165</v>
      </c>
      <c r="R65" s="23">
        <f>'2021 Kunta'!O65</f>
        <v>4905577.46</v>
      </c>
      <c r="S65" s="106">
        <f>'2021 Kunta'!P65</f>
        <v>3.5965248054947052E-2</v>
      </c>
    </row>
    <row r="66" spans="1:19" ht="15" customHeight="1">
      <c r="A66" s="62">
        <v>1</v>
      </c>
      <c r="B66" s="63">
        <v>149</v>
      </c>
      <c r="C66" s="64" t="s">
        <v>379</v>
      </c>
      <c r="D66" s="23">
        <f>'2021 Kunta'!D66</f>
        <v>23347043.420000002</v>
      </c>
      <c r="E66" s="107">
        <f>'2021 Kunta'!E66</f>
        <v>3.4762427411702657E-2</v>
      </c>
      <c r="F66" s="23">
        <f>'2021 Kunta'!F66</f>
        <v>22832019.858001146</v>
      </c>
      <c r="G66" s="23">
        <f>'2021 Kunta'!G66</f>
        <v>22593359.942294352</v>
      </c>
      <c r="H66" s="23">
        <f>'2021 Kunta'!H66</f>
        <v>238659.91570679471</v>
      </c>
      <c r="I66" s="23">
        <f>'2021 Kunta'!I66</f>
        <v>-1617565.4495196925</v>
      </c>
      <c r="J66" s="23">
        <f>'2021 Kunta'!J66</f>
        <v>-1378905.5338128977</v>
      </c>
      <c r="K66" s="23">
        <f>'2021 Kunta'!K66</f>
        <v>1201851.6311626737</v>
      </c>
      <c r="L66" s="65"/>
      <c r="M66" s="67">
        <v>4.3670777168711558E-3</v>
      </c>
      <c r="N66" s="68">
        <v>137</v>
      </c>
      <c r="O66" s="68" t="s">
        <v>63</v>
      </c>
      <c r="P66" s="23">
        <f>'2021 Kunta'!M66</f>
        <v>2286184.7745062453</v>
      </c>
      <c r="Q66" s="106">
        <f>'2021 Kunta'!N66</f>
        <v>0.51870113104158677</v>
      </c>
      <c r="R66" s="23">
        <f>'2021 Kunta'!O66</f>
        <v>2987442.79</v>
      </c>
      <c r="S66" s="106">
        <f>'2021 Kunta'!P66</f>
        <v>2.8677027727648241E-2</v>
      </c>
    </row>
    <row r="67" spans="1:19" ht="15" customHeight="1">
      <c r="A67" s="62">
        <v>14</v>
      </c>
      <c r="B67" s="63">
        <v>151</v>
      </c>
      <c r="C67" s="64" t="s">
        <v>380</v>
      </c>
      <c r="D67" s="23">
        <f>'2021 Kunta'!D67</f>
        <v>5732421.8099999996</v>
      </c>
      <c r="E67" s="107">
        <f>'2021 Kunta'!E67</f>
        <v>8.8226551838256784E-2</v>
      </c>
      <c r="F67" s="23">
        <f>'2021 Kunta'!F67</f>
        <v>5605967.5842397893</v>
      </c>
      <c r="G67" s="23">
        <f>'2021 Kunta'!G67</f>
        <v>5391591.266090082</v>
      </c>
      <c r="H67" s="23">
        <f>'2021 Kunta'!H67</f>
        <v>214376.31814970728</v>
      </c>
      <c r="I67" s="23">
        <f>'2021 Kunta'!I67</f>
        <v>-397162.38562292169</v>
      </c>
      <c r="J67" s="23">
        <f>'2021 Kunta'!J67</f>
        <v>-182786.06747321441</v>
      </c>
      <c r="K67" s="23">
        <f>'2021 Kunta'!K67</f>
        <v>295091.77581599687</v>
      </c>
      <c r="L67" s="65"/>
      <c r="M67" s="67">
        <v>4.3670777168711558E-3</v>
      </c>
      <c r="N67" s="68">
        <v>137</v>
      </c>
      <c r="O67" s="68" t="s">
        <v>63</v>
      </c>
      <c r="P67" s="23">
        <f>'2021 Kunta'!M67</f>
        <v>1436262.4796299478</v>
      </c>
      <c r="Q67" s="106">
        <f>'2021 Kunta'!N67</f>
        <v>0.49956389085629316</v>
      </c>
      <c r="R67" s="23">
        <f>'2021 Kunta'!O67</f>
        <v>1012730.28</v>
      </c>
      <c r="S67" s="106">
        <f>'2021 Kunta'!P67</f>
        <v>0.58404839788704566</v>
      </c>
    </row>
    <row r="68" spans="1:19" ht="15" customHeight="1">
      <c r="A68" s="62">
        <v>15</v>
      </c>
      <c r="B68" s="63">
        <v>152</v>
      </c>
      <c r="C68" s="64" t="s">
        <v>381</v>
      </c>
      <c r="D68" s="23">
        <f>'2021 Kunta'!D68</f>
        <v>14507034.470000001</v>
      </c>
      <c r="E68" s="107">
        <f>'2021 Kunta'!E68</f>
        <v>4.6373089466360762E-2</v>
      </c>
      <c r="F68" s="23">
        <f>'2021 Kunta'!F68</f>
        <v>14187016.880090555</v>
      </c>
      <c r="G68" s="23">
        <f>'2021 Kunta'!G68</f>
        <v>13888251.866942137</v>
      </c>
      <c r="H68" s="23">
        <f>'2021 Kunta'!H68</f>
        <v>298765.0131484177</v>
      </c>
      <c r="I68" s="23">
        <f>'2021 Kunta'!I68</f>
        <v>-1005098.4748484791</v>
      </c>
      <c r="J68" s="23">
        <f>'2021 Kunta'!J68</f>
        <v>-706333.46170006145</v>
      </c>
      <c r="K68" s="23">
        <f>'2021 Kunta'!K68</f>
        <v>746788.47884297254</v>
      </c>
      <c r="L68" s="65"/>
      <c r="M68" s="67">
        <v>4.3670777168711558E-3</v>
      </c>
      <c r="N68" s="68">
        <v>137</v>
      </c>
      <c r="O68" s="68" t="s">
        <v>63</v>
      </c>
      <c r="P68" s="23">
        <f>'2021 Kunta'!M68</f>
        <v>1237773.8982058798</v>
      </c>
      <c r="Q68" s="106">
        <f>'2021 Kunta'!N68</f>
        <v>0.55975755505941938</v>
      </c>
      <c r="R68" s="23">
        <f>'2021 Kunta'!O68</f>
        <v>962812.05</v>
      </c>
      <c r="S68" s="106">
        <f>'2021 Kunta'!P68</f>
        <v>3.617012852535173E-2</v>
      </c>
    </row>
    <row r="69" spans="1:19" ht="15" customHeight="1">
      <c r="A69" s="62">
        <v>9</v>
      </c>
      <c r="B69" s="63">
        <v>153</v>
      </c>
      <c r="C69" s="64" t="s">
        <v>81</v>
      </c>
      <c r="D69" s="23">
        <f>'2021 Kunta'!D69</f>
        <v>92623526.879999995</v>
      </c>
      <c r="E69" s="107">
        <f>'2021 Kunta'!E69</f>
        <v>1.1475598511074603E-2</v>
      </c>
      <c r="F69" s="23">
        <f>'2021 Kunta'!F69</f>
        <v>90580300.340327322</v>
      </c>
      <c r="G69" s="23">
        <f>'2021 Kunta'!G69</f>
        <v>91391409.809859857</v>
      </c>
      <c r="H69" s="23">
        <f>'2021 Kunta'!H69</f>
        <v>-811109.46953253448</v>
      </c>
      <c r="I69" s="23">
        <f>'2021 Kunta'!I69</f>
        <v>-6417284.3729498014</v>
      </c>
      <c r="J69" s="23">
        <f>'2021 Kunta'!J69</f>
        <v>-7228393.8424823359</v>
      </c>
      <c r="K69" s="23">
        <f>'2021 Kunta'!K69</f>
        <v>4768044.2813331494</v>
      </c>
      <c r="L69" s="65"/>
      <c r="M69" s="67">
        <v>4.3670777168711558E-3</v>
      </c>
      <c r="N69" s="68">
        <v>137</v>
      </c>
      <c r="O69" s="68" t="s">
        <v>63</v>
      </c>
      <c r="P69" s="23">
        <f>'2021 Kunta'!M69</f>
        <v>6054095.9423226183</v>
      </c>
      <c r="Q69" s="106">
        <f>'2021 Kunta'!N69</f>
        <v>0.36394167779503728</v>
      </c>
      <c r="R69" s="23">
        <f>'2021 Kunta'!O69</f>
        <v>12512358.9</v>
      </c>
      <c r="S69" s="106">
        <f>'2021 Kunta'!P69</f>
        <v>2.357258830817166E-2</v>
      </c>
    </row>
    <row r="70" spans="1:19" ht="15" customHeight="1">
      <c r="A70" s="62">
        <v>5</v>
      </c>
      <c r="B70" s="63">
        <v>165</v>
      </c>
      <c r="C70" s="64" t="s">
        <v>82</v>
      </c>
      <c r="D70" s="23">
        <f>'2021 Kunta'!D70</f>
        <v>61478216.590000004</v>
      </c>
      <c r="E70" s="107">
        <f>'2021 Kunta'!E70</f>
        <v>2.3421736631418E-2</v>
      </c>
      <c r="F70" s="23">
        <f>'2021 Kunta'!F70</f>
        <v>60122039.299200289</v>
      </c>
      <c r="G70" s="23">
        <f>'2021 Kunta'!G70</f>
        <v>60267202.411640428</v>
      </c>
      <c r="H70" s="23">
        <f>'2021 Kunta'!H70</f>
        <v>-145163.11244013906</v>
      </c>
      <c r="I70" s="23">
        <f>'2021 Kunta'!I70</f>
        <v>-4259427.5114460019</v>
      </c>
      <c r="J70" s="23">
        <f>'2021 Kunta'!J70</f>
        <v>-4404590.623886141</v>
      </c>
      <c r="K70" s="23">
        <f>'2021 Kunta'!K70</f>
        <v>3164755.9633340351</v>
      </c>
      <c r="L70" s="65"/>
      <c r="M70" s="67">
        <v>4.3670777168711558E-3</v>
      </c>
      <c r="N70" s="68">
        <v>137</v>
      </c>
      <c r="O70" s="68" t="s">
        <v>63</v>
      </c>
      <c r="P70" s="23">
        <f>'2021 Kunta'!M70</f>
        <v>4149697.7759556277</v>
      </c>
      <c r="Q70" s="106">
        <f>'2021 Kunta'!N70</f>
        <v>0.40864860902504874</v>
      </c>
      <c r="R70" s="23">
        <f>'2021 Kunta'!O70</f>
        <v>3991888.96</v>
      </c>
      <c r="S70" s="106">
        <f>'2021 Kunta'!P70</f>
        <v>3.0083645221851363E-2</v>
      </c>
    </row>
    <row r="71" spans="1:19" ht="15" customHeight="1">
      <c r="A71" s="62">
        <v>12</v>
      </c>
      <c r="B71" s="63">
        <v>167</v>
      </c>
      <c r="C71" s="64" t="s">
        <v>83</v>
      </c>
      <c r="D71" s="23">
        <f>'2021 Kunta'!D71</f>
        <v>243528468.27000001</v>
      </c>
      <c r="E71" s="107">
        <f>'2021 Kunta'!E71</f>
        <v>3.8500417915849017E-2</v>
      </c>
      <c r="F71" s="23">
        <f>'2021 Kunta'!F71</f>
        <v>238156357.68108073</v>
      </c>
      <c r="G71" s="23">
        <f>'2021 Kunta'!G71</f>
        <v>238067341.25730222</v>
      </c>
      <c r="H71" s="23">
        <f>'2021 Kunta'!H71</f>
        <v>89016.423778504133</v>
      </c>
      <c r="I71" s="23">
        <f>'2021 Kunta'!I71</f>
        <v>-16872510.542836204</v>
      </c>
      <c r="J71" s="23">
        <f>'2021 Kunta'!J71</f>
        <v>-16783494.1190577</v>
      </c>
      <c r="K71" s="23">
        <f>'2021 Kunta'!K71</f>
        <v>12536280.571360109</v>
      </c>
      <c r="L71" s="65"/>
      <c r="M71" s="67">
        <v>4.3670777168711558E-3</v>
      </c>
      <c r="N71" s="68">
        <v>137</v>
      </c>
      <c r="O71" s="68" t="s">
        <v>63</v>
      </c>
      <c r="P71" s="23">
        <f>'2021 Kunta'!M71</f>
        <v>36858054.889119871</v>
      </c>
      <c r="Q71" s="106">
        <f>'2021 Kunta'!N71</f>
        <v>0.42415741673698082</v>
      </c>
      <c r="R71" s="23">
        <f>'2021 Kunta'!O71</f>
        <v>22700340.379999999</v>
      </c>
      <c r="S71" s="106">
        <f>'2021 Kunta'!P71</f>
        <v>3.3626472645374328E-2</v>
      </c>
    </row>
    <row r="72" spans="1:19" ht="15" customHeight="1">
      <c r="A72" s="62">
        <v>5</v>
      </c>
      <c r="B72" s="63">
        <v>169</v>
      </c>
      <c r="C72" s="64" t="s">
        <v>382</v>
      </c>
      <c r="D72" s="23">
        <f>'2021 Kunta'!D72</f>
        <v>18237249.609999999</v>
      </c>
      <c r="E72" s="107">
        <f>'2021 Kunta'!E72</f>
        <v>2.6372963464683652E-2</v>
      </c>
      <c r="F72" s="23">
        <f>'2021 Kunta'!F72</f>
        <v>17834945.425858278</v>
      </c>
      <c r="G72" s="23">
        <f>'2021 Kunta'!G72</f>
        <v>17767784.799163558</v>
      </c>
      <c r="H72" s="23">
        <f>'2021 Kunta'!H72</f>
        <v>67160.626694720238</v>
      </c>
      <c r="I72" s="23">
        <f>'2021 Kunta'!I72</f>
        <v>-1263540.9260485489</v>
      </c>
      <c r="J72" s="23">
        <f>'2021 Kunta'!J72</f>
        <v>-1196380.2993538287</v>
      </c>
      <c r="K72" s="23">
        <f>'2021 Kunta'!K72</f>
        <v>938811.3003174999</v>
      </c>
      <c r="L72" s="65"/>
      <c r="M72" s="67">
        <v>4.3670777168711558E-3</v>
      </c>
      <c r="N72" s="68">
        <v>137</v>
      </c>
      <c r="O72" s="68" t="s">
        <v>63</v>
      </c>
      <c r="P72" s="23">
        <f>'2021 Kunta'!M72</f>
        <v>2315354.1753104529</v>
      </c>
      <c r="Q72" s="106">
        <f>'2021 Kunta'!N72</f>
        <v>0.42396250630295818</v>
      </c>
      <c r="R72" s="23">
        <f>'2021 Kunta'!O72</f>
        <v>1233588.47</v>
      </c>
      <c r="S72" s="106">
        <f>'2021 Kunta'!P72</f>
        <v>7.3118027331743329E-2</v>
      </c>
    </row>
    <row r="73" spans="1:19" ht="15" customHeight="1">
      <c r="A73" s="62">
        <v>21</v>
      </c>
      <c r="B73" s="63">
        <v>170</v>
      </c>
      <c r="C73" s="64" t="s">
        <v>85</v>
      </c>
      <c r="D73" s="23">
        <f>'2021 Kunta'!D73</f>
        <v>18091931.199999999</v>
      </c>
      <c r="E73" s="107">
        <f>'2021 Kunta'!E73</f>
        <v>5.4926212689129672E-2</v>
      </c>
      <c r="F73" s="23">
        <f>'2021 Kunta'!F73</f>
        <v>17692832.663948096</v>
      </c>
      <c r="G73" s="23">
        <f>'2021 Kunta'!G73</f>
        <v>17893518.963082481</v>
      </c>
      <c r="H73" s="23">
        <f>'2021 Kunta'!H73</f>
        <v>-200686.29913438484</v>
      </c>
      <c r="I73" s="23">
        <f>'2021 Kunta'!I73</f>
        <v>-1253472.75446183</v>
      </c>
      <c r="J73" s="23">
        <f>'2021 Kunta'!J73</f>
        <v>-1454159.0535962149</v>
      </c>
      <c r="K73" s="23">
        <f>'2021 Kunta'!K73</f>
        <v>931330.64570292667</v>
      </c>
      <c r="L73" s="65"/>
      <c r="M73" s="67">
        <v>4.3670777168711558E-3</v>
      </c>
      <c r="N73" s="68">
        <v>137</v>
      </c>
      <c r="O73" s="68" t="s">
        <v>63</v>
      </c>
      <c r="P73" s="23">
        <f>'2021 Kunta'!M73</f>
        <v>1717917.7955079447</v>
      </c>
      <c r="Q73" s="106">
        <f>'2021 Kunta'!N73</f>
        <v>0.29502977197767577</v>
      </c>
      <c r="R73" s="23">
        <f>'2021 Kunta'!O73</f>
        <v>337144.37</v>
      </c>
      <c r="S73" s="106">
        <f>'2021 Kunta'!P73</f>
        <v>2.29969550502227E-2</v>
      </c>
    </row>
    <row r="74" spans="1:19" ht="15" customHeight="1">
      <c r="A74" s="62">
        <v>10</v>
      </c>
      <c r="B74" s="63">
        <v>171</v>
      </c>
      <c r="C74" s="64" t="s">
        <v>383</v>
      </c>
      <c r="D74" s="23">
        <f>'2021 Kunta'!D74</f>
        <v>15588161.73</v>
      </c>
      <c r="E74" s="107">
        <f>'2021 Kunta'!E74</f>
        <v>3.9921239552122234E-2</v>
      </c>
      <c r="F74" s="23">
        <f>'2021 Kunta'!F74</f>
        <v>15244295.038411912</v>
      </c>
      <c r="G74" s="23">
        <f>'2021 Kunta'!G74</f>
        <v>14959603.471122164</v>
      </c>
      <c r="H74" s="23">
        <f>'2021 Kunta'!H74</f>
        <v>284691.5672897473</v>
      </c>
      <c r="I74" s="23">
        <f>'2021 Kunta'!I74</f>
        <v>-1080002.7816101569</v>
      </c>
      <c r="J74" s="23">
        <f>'2021 Kunta'!J74</f>
        <v>-795311.21432040958</v>
      </c>
      <c r="K74" s="23">
        <f>'2021 Kunta'!K74</f>
        <v>802442.4020207721</v>
      </c>
      <c r="L74" s="65"/>
      <c r="M74" s="67">
        <v>4.3670777168711558E-3</v>
      </c>
      <c r="N74" s="68">
        <v>137</v>
      </c>
      <c r="O74" s="68" t="s">
        <v>63</v>
      </c>
      <c r="P74" s="23">
        <f>'2021 Kunta'!M74</f>
        <v>2711315.128858082</v>
      </c>
      <c r="Q74" s="106">
        <f>'2021 Kunta'!N74</f>
        <v>0.31875811572547352</v>
      </c>
      <c r="R74" s="23">
        <f>'2021 Kunta'!O74</f>
        <v>1200068.1599999999</v>
      </c>
      <c r="S74" s="106">
        <f>'2021 Kunta'!P74</f>
        <v>5.0014568124663317E-2</v>
      </c>
    </row>
    <row r="75" spans="1:19" ht="15" customHeight="1">
      <c r="A75" s="62">
        <v>13</v>
      </c>
      <c r="B75" s="63">
        <v>172</v>
      </c>
      <c r="C75" s="64" t="s">
        <v>87</v>
      </c>
      <c r="D75" s="23">
        <f>'2021 Kunta'!D75</f>
        <v>11870537.91</v>
      </c>
      <c r="E75" s="107">
        <f>'2021 Kunta'!E75</f>
        <v>2.7230400701039326E-3</v>
      </c>
      <c r="F75" s="23">
        <f>'2021 Kunta'!F75</f>
        <v>11608680.05471313</v>
      </c>
      <c r="G75" s="23">
        <f>'2021 Kunta'!G75</f>
        <v>11785996.26364477</v>
      </c>
      <c r="H75" s="23">
        <f>'2021 Kunta'!H75</f>
        <v>-177316.20893163979</v>
      </c>
      <c r="I75" s="23">
        <f>'2021 Kunta'!I75</f>
        <v>-822432.70143495104</v>
      </c>
      <c r="J75" s="23">
        <f>'2021 Kunta'!J75</f>
        <v>-999748.91036659083</v>
      </c>
      <c r="K75" s="23">
        <f>'2021 Kunta'!K75</f>
        <v>611067.75248854421</v>
      </c>
      <c r="L75" s="65"/>
      <c r="M75" s="67">
        <v>4.3670777168711558E-3</v>
      </c>
      <c r="N75" s="68">
        <v>137</v>
      </c>
      <c r="O75" s="68" t="s">
        <v>63</v>
      </c>
      <c r="P75" s="23">
        <f>'2021 Kunta'!M75</f>
        <v>2739518.6469176165</v>
      </c>
      <c r="Q75" s="106">
        <f>'2021 Kunta'!N75</f>
        <v>0.31662235470573119</v>
      </c>
      <c r="R75" s="23">
        <f>'2021 Kunta'!O75</f>
        <v>1798131.51</v>
      </c>
      <c r="S75" s="106">
        <f>'2021 Kunta'!P75</f>
        <v>2.7416319161466474E-2</v>
      </c>
    </row>
    <row r="76" spans="1:19" ht="15" customHeight="1">
      <c r="A76" s="62">
        <v>12</v>
      </c>
      <c r="B76" s="63">
        <v>176</v>
      </c>
      <c r="C76" s="64" t="s">
        <v>88</v>
      </c>
      <c r="D76" s="23">
        <f>'2021 Kunta'!D76</f>
        <v>11316011.869999999</v>
      </c>
      <c r="E76" s="107">
        <f>'2021 Kunta'!E76</f>
        <v>1.2834626748168931E-2</v>
      </c>
      <c r="F76" s="23">
        <f>'2021 Kunta'!F76</f>
        <v>11066386.569011513</v>
      </c>
      <c r="G76" s="23">
        <f>'2021 Kunta'!G76</f>
        <v>11133948.694170685</v>
      </c>
      <c r="H76" s="23">
        <f>'2021 Kunta'!H76</f>
        <v>-67562.125159172341</v>
      </c>
      <c r="I76" s="23">
        <f>'2021 Kunta'!I76</f>
        <v>-784013.18308195099</v>
      </c>
      <c r="J76" s="23">
        <f>'2021 Kunta'!J76</f>
        <v>-851575.30824112333</v>
      </c>
      <c r="K76" s="23">
        <f>'2021 Kunta'!K76</f>
        <v>582522.03842501238</v>
      </c>
      <c r="L76" s="65"/>
      <c r="M76" s="67">
        <v>4.3670777168711558E-3</v>
      </c>
      <c r="N76" s="68">
        <v>137</v>
      </c>
      <c r="O76" s="68" t="s">
        <v>63</v>
      </c>
      <c r="P76" s="23">
        <f>'2021 Kunta'!M76</f>
        <v>3192448.939063929</v>
      </c>
      <c r="Q76" s="106">
        <f>'2021 Kunta'!N76</f>
        <v>0.40596001007813376</v>
      </c>
      <c r="R76" s="23">
        <f>'2021 Kunta'!O76</f>
        <v>1266003.3799999999</v>
      </c>
      <c r="S76" s="106">
        <f>'2021 Kunta'!P76</f>
        <v>2.1491008026662595E-2</v>
      </c>
    </row>
    <row r="77" spans="1:19" ht="15" customHeight="1">
      <c r="A77" s="62">
        <v>6</v>
      </c>
      <c r="B77" s="63">
        <v>177</v>
      </c>
      <c r="C77" s="64" t="s">
        <v>89</v>
      </c>
      <c r="D77" s="23">
        <f>'2021 Kunta'!D77</f>
        <v>5815363.7800000003</v>
      </c>
      <c r="E77" s="107">
        <f>'2021 Kunta'!E77</f>
        <v>2.9639501602580998E-2</v>
      </c>
      <c r="F77" s="23">
        <f>'2021 Kunta'!F77</f>
        <v>5687079.8977792198</v>
      </c>
      <c r="G77" s="23">
        <f>'2021 Kunta'!G77</f>
        <v>5585491.8849112103</v>
      </c>
      <c r="H77" s="23">
        <f>'2021 Kunta'!H77</f>
        <v>101588.01286800951</v>
      </c>
      <c r="I77" s="23">
        <f>'2021 Kunta'!I77</f>
        <v>-402908.89761476428</v>
      </c>
      <c r="J77" s="23">
        <f>'2021 Kunta'!J77</f>
        <v>-301320.88474675477</v>
      </c>
      <c r="K77" s="23">
        <f>'2021 Kunta'!K77</f>
        <v>299361.43600992759</v>
      </c>
      <c r="L77" s="65"/>
      <c r="M77" s="67">
        <v>4.3670777168711558E-3</v>
      </c>
      <c r="N77" s="68">
        <v>137</v>
      </c>
      <c r="O77" s="68" t="s">
        <v>63</v>
      </c>
      <c r="P77" s="23">
        <f>'2021 Kunta'!M77</f>
        <v>1908615.9188732866</v>
      </c>
      <c r="Q77" s="106">
        <f>'2021 Kunta'!N77</f>
        <v>0.35293688498730491</v>
      </c>
      <c r="R77" s="23">
        <f>'2021 Kunta'!O77</f>
        <v>547073.53</v>
      </c>
      <c r="S77" s="106">
        <f>'2021 Kunta'!P77</f>
        <v>3.4142336665703876E-2</v>
      </c>
    </row>
    <row r="78" spans="1:19" ht="15" customHeight="1">
      <c r="A78" s="62">
        <v>10</v>
      </c>
      <c r="B78" s="63">
        <v>178</v>
      </c>
      <c r="C78" s="64" t="s">
        <v>90</v>
      </c>
      <c r="D78" s="23">
        <f>'2021 Kunta'!D78</f>
        <v>16380275.800000001</v>
      </c>
      <c r="E78" s="107">
        <f>'2021 Kunta'!E78</f>
        <v>8.9220318699134715E-3</v>
      </c>
      <c r="F78" s="23">
        <f>'2021 Kunta'!F78</f>
        <v>16018935.486484636</v>
      </c>
      <c r="G78" s="23">
        <f>'2021 Kunta'!G78</f>
        <v>15958103.831076354</v>
      </c>
      <c r="H78" s="23">
        <f>'2021 Kunta'!H78</f>
        <v>60831.655408281833</v>
      </c>
      <c r="I78" s="23">
        <f>'2021 Kunta'!I78</f>
        <v>-1134883.2360069144</v>
      </c>
      <c r="J78" s="23">
        <f>'2021 Kunta'!J78</f>
        <v>-1074051.5805986326</v>
      </c>
      <c r="K78" s="23">
        <f>'2021 Kunta'!K78</f>
        <v>843218.59667507606</v>
      </c>
      <c r="L78" s="65"/>
      <c r="M78" s="67">
        <v>4.3670777168711558E-3</v>
      </c>
      <c r="N78" s="68">
        <v>137</v>
      </c>
      <c r="O78" s="68" t="s">
        <v>63</v>
      </c>
      <c r="P78" s="23">
        <f>'2021 Kunta'!M78</f>
        <v>4656243.9160089502</v>
      </c>
      <c r="Q78" s="106">
        <f>'2021 Kunta'!N78</f>
        <v>0.33416110195073112</v>
      </c>
      <c r="R78" s="23">
        <f>'2021 Kunta'!O78</f>
        <v>1635050.33</v>
      </c>
      <c r="S78" s="106">
        <f>'2021 Kunta'!P78</f>
        <v>1.9156256721510445E-2</v>
      </c>
    </row>
    <row r="79" spans="1:19" ht="15" customHeight="1">
      <c r="A79" s="62">
        <v>13</v>
      </c>
      <c r="B79" s="63">
        <v>179</v>
      </c>
      <c r="C79" s="64" t="s">
        <v>91</v>
      </c>
      <c r="D79" s="23">
        <f>'2021 Kunta'!D79</f>
        <v>488928553.30000001</v>
      </c>
      <c r="E79" s="107">
        <f>'2021 Kunta'!E79</f>
        <v>3.5468585261984709E-2</v>
      </c>
      <c r="F79" s="23">
        <f>'2021 Kunta'!F79</f>
        <v>478143045.23571968</v>
      </c>
      <c r="G79" s="23">
        <f>'2021 Kunta'!G79</f>
        <v>482199295.17043883</v>
      </c>
      <c r="H79" s="23">
        <f>'2021 Kunta'!H79</f>
        <v>-4056249.9347191453</v>
      </c>
      <c r="I79" s="23">
        <f>'2021 Kunta'!I79</f>
        <v>-33874693.290895812</v>
      </c>
      <c r="J79" s="23">
        <f>'2021 Kunta'!J79</f>
        <v>-37930943.225614958</v>
      </c>
      <c r="K79" s="23">
        <f>'2021 Kunta'!K79</f>
        <v>25168907.631457653</v>
      </c>
      <c r="L79" s="65"/>
      <c r="M79" s="67">
        <v>4.3670777168711558E-3</v>
      </c>
      <c r="N79" s="68">
        <v>137</v>
      </c>
      <c r="O79" s="68" t="s">
        <v>63</v>
      </c>
      <c r="P79" s="23">
        <f>'2021 Kunta'!M79</f>
        <v>50613347.197366245</v>
      </c>
      <c r="Q79" s="106">
        <f>'2021 Kunta'!N79</f>
        <v>0.47288942817772317</v>
      </c>
      <c r="R79" s="23">
        <f>'2021 Kunta'!O79</f>
        <v>54230092.719999999</v>
      </c>
      <c r="S79" s="106">
        <f>'2021 Kunta'!P79</f>
        <v>2.9640060861842121E-2</v>
      </c>
    </row>
    <row r="80" spans="1:19" ht="15" customHeight="1">
      <c r="A80" s="62">
        <v>4</v>
      </c>
      <c r="B80" s="63">
        <v>181</v>
      </c>
      <c r="C80" s="64" t="s">
        <v>92</v>
      </c>
      <c r="D80" s="23">
        <f>'2021 Kunta'!D80</f>
        <v>5207380.51</v>
      </c>
      <c r="E80" s="107">
        <f>'2021 Kunta'!E80</f>
        <v>2.4066087573750172E-2</v>
      </c>
      <c r="F80" s="23">
        <f>'2021 Kunta'!F80</f>
        <v>5092508.4206010411</v>
      </c>
      <c r="G80" s="23">
        <f>'2021 Kunta'!G80</f>
        <v>5061735.3113741167</v>
      </c>
      <c r="H80" s="23">
        <f>'2021 Kunta'!H80</f>
        <v>30773.109226924367</v>
      </c>
      <c r="I80" s="23">
        <f>'2021 Kunta'!I80</f>
        <v>-360785.67396942945</v>
      </c>
      <c r="J80" s="23">
        <f>'2021 Kunta'!J80</f>
        <v>-330012.56474250508</v>
      </c>
      <c r="K80" s="23">
        <f>'2021 Kunta'!K80</f>
        <v>268063.86776438414</v>
      </c>
      <c r="L80" s="65"/>
      <c r="M80" s="67">
        <v>4.3670777168711558E-3</v>
      </c>
      <c r="N80" s="68">
        <v>137</v>
      </c>
      <c r="O80" s="68" t="s">
        <v>63</v>
      </c>
      <c r="P80" s="23">
        <f>'2021 Kunta'!M80</f>
        <v>532097.19053547026</v>
      </c>
      <c r="Q80" s="106">
        <f>'2021 Kunta'!N80</f>
        <v>0.48836479395904964</v>
      </c>
      <c r="R80" s="23">
        <f>'2021 Kunta'!O80</f>
        <v>749473.19</v>
      </c>
      <c r="S80" s="106">
        <f>'2021 Kunta'!P80</f>
        <v>4.0057466514224815E-2</v>
      </c>
    </row>
    <row r="81" spans="1:19" ht="15" customHeight="1">
      <c r="A81" s="62">
        <v>13</v>
      </c>
      <c r="B81" s="63">
        <v>182</v>
      </c>
      <c r="C81" s="64" t="s">
        <v>93</v>
      </c>
      <c r="D81" s="23">
        <f>'2021 Kunta'!D81</f>
        <v>70802507.569999993</v>
      </c>
      <c r="E81" s="107">
        <f>'2021 Kunta'!E81</f>
        <v>8.1582044120342978E-3</v>
      </c>
      <c r="F81" s="23">
        <f>'2021 Kunta'!F81</f>
        <v>69240641.298919395</v>
      </c>
      <c r="G81" s="23">
        <f>'2021 Kunta'!G81</f>
        <v>70198446.873775184</v>
      </c>
      <c r="H81" s="23">
        <f>'2021 Kunta'!H81</f>
        <v>-957805.57485578954</v>
      </c>
      <c r="I81" s="23">
        <f>'2021 Kunta'!I81</f>
        <v>-4905447.2518982645</v>
      </c>
      <c r="J81" s="23">
        <f>'2021 Kunta'!J81</f>
        <v>-5863252.8267540541</v>
      </c>
      <c r="K81" s="23">
        <f>'2021 Kunta'!K81</f>
        <v>3644748.8310454357</v>
      </c>
      <c r="L81" s="65"/>
      <c r="M81" s="67">
        <v>4.3670777168711558E-3</v>
      </c>
      <c r="N81" s="68">
        <v>137</v>
      </c>
      <c r="O81" s="68" t="s">
        <v>63</v>
      </c>
      <c r="P81" s="23">
        <f>'2021 Kunta'!M81</f>
        <v>17381218.067383632</v>
      </c>
      <c r="Q81" s="106">
        <f>'2021 Kunta'!N81</f>
        <v>0.28041694118211313</v>
      </c>
      <c r="R81" s="23">
        <f>'2021 Kunta'!O81</f>
        <v>6059692.8700000001</v>
      </c>
      <c r="S81" s="106">
        <f>'2021 Kunta'!P81</f>
        <v>3.1549223751954569E-2</v>
      </c>
    </row>
    <row r="82" spans="1:19" ht="15" customHeight="1">
      <c r="A82" s="62">
        <v>1</v>
      </c>
      <c r="B82" s="63">
        <v>186</v>
      </c>
      <c r="C82" s="64" t="s">
        <v>384</v>
      </c>
      <c r="D82" s="23">
        <f>'2021 Kunta'!D82</f>
        <v>196319817.50999999</v>
      </c>
      <c r="E82" s="107">
        <f>'2021 Kunta'!E82</f>
        <v>7.4225107535979662E-2</v>
      </c>
      <c r="F82" s="23">
        <f>'2021 Kunta'!F82</f>
        <v>191989105.05591893</v>
      </c>
      <c r="G82" s="23">
        <f>'2021 Kunta'!G82</f>
        <v>193214839.94771072</v>
      </c>
      <c r="H82" s="23">
        <f>'2021 Kunta'!H82</f>
        <v>-1225734.8917917907</v>
      </c>
      <c r="I82" s="23">
        <f>'2021 Kunta'!I82</f>
        <v>-13601728.841954887</v>
      </c>
      <c r="J82" s="23">
        <f>'2021 Kunta'!J82</f>
        <v>-14827463.733746678</v>
      </c>
      <c r="K82" s="23">
        <f>'2021 Kunta'!K82</f>
        <v>10106088.752198495</v>
      </c>
      <c r="L82" s="65"/>
      <c r="M82" s="67">
        <v>4.3670777168711558E-3</v>
      </c>
      <c r="N82" s="68">
        <v>137</v>
      </c>
      <c r="O82" s="68" t="s">
        <v>63</v>
      </c>
      <c r="P82" s="23">
        <f>'2021 Kunta'!M82</f>
        <v>8184102.5741921328</v>
      </c>
      <c r="Q82" s="106">
        <f>'2021 Kunta'!N82</f>
        <v>0.50419249902834395</v>
      </c>
      <c r="R82" s="23">
        <f>'2021 Kunta'!O82</f>
        <v>17683506.850000001</v>
      </c>
      <c r="S82" s="106">
        <f>'2021 Kunta'!P82</f>
        <v>5.0045731408190575E-2</v>
      </c>
    </row>
    <row r="83" spans="1:19" ht="15" customHeight="1">
      <c r="A83" s="62">
        <v>2</v>
      </c>
      <c r="B83" s="63">
        <v>202</v>
      </c>
      <c r="C83" s="64" t="s">
        <v>385</v>
      </c>
      <c r="D83" s="23">
        <f>'2021 Kunta'!D83</f>
        <v>150517451.81999999</v>
      </c>
      <c r="E83" s="107">
        <f>'2021 Kunta'!E83</f>
        <v>9.1559316545063885E-2</v>
      </c>
      <c r="F83" s="23">
        <f>'2021 Kunta'!F83</f>
        <v>147197115.58792186</v>
      </c>
      <c r="G83" s="23">
        <f>'2021 Kunta'!G83</f>
        <v>146510886.50425372</v>
      </c>
      <c r="H83" s="23">
        <f>'2021 Kunta'!H83</f>
        <v>686229.08366814256</v>
      </c>
      <c r="I83" s="23">
        <f>'2021 Kunta'!I83</f>
        <v>-10428379.52685732</v>
      </c>
      <c r="J83" s="23">
        <f>'2021 Kunta'!J83</f>
        <v>-9742150.4431891777</v>
      </c>
      <c r="K83" s="23">
        <f>'2021 Kunta'!K83</f>
        <v>7748289.2259218711</v>
      </c>
      <c r="L83" s="65"/>
      <c r="M83" s="67">
        <v>4.3670777168711558E-3</v>
      </c>
      <c r="N83" s="68">
        <v>137</v>
      </c>
      <c r="O83" s="68" t="s">
        <v>63</v>
      </c>
      <c r="P83" s="23">
        <f>'2021 Kunta'!M83</f>
        <v>10489928.254931228</v>
      </c>
      <c r="Q83" s="106">
        <f>'2021 Kunta'!N83</f>
        <v>0.54926866769918625</v>
      </c>
      <c r="R83" s="23">
        <f>'2021 Kunta'!O83</f>
        <v>8000128.6500000004</v>
      </c>
      <c r="S83" s="106">
        <f>'2021 Kunta'!P83</f>
        <v>2.8506938366575252E-2</v>
      </c>
    </row>
    <row r="84" spans="1:19" ht="15" customHeight="1">
      <c r="A84" s="62">
        <v>11</v>
      </c>
      <c r="B84" s="63">
        <v>204</v>
      </c>
      <c r="C84" s="64" t="s">
        <v>96</v>
      </c>
      <c r="D84" s="23">
        <f>'2021 Kunta'!D84</f>
        <v>7698001.3399999999</v>
      </c>
      <c r="E84" s="107">
        <f>'2021 Kunta'!E84</f>
        <v>2.3086589451366102E-2</v>
      </c>
      <c r="F84" s="23">
        <f>'2021 Kunta'!F84</f>
        <v>7528187.4582558777</v>
      </c>
      <c r="G84" s="23">
        <f>'2021 Kunta'!G84</f>
        <v>7403426.126173907</v>
      </c>
      <c r="H84" s="23">
        <f>'2021 Kunta'!H84</f>
        <v>124761.33208197076</v>
      </c>
      <c r="I84" s="23">
        <f>'2021 Kunta'!I84</f>
        <v>-533344.66270249011</v>
      </c>
      <c r="J84" s="23">
        <f>'2021 Kunta'!J84</f>
        <v>-408583.33062051935</v>
      </c>
      <c r="K84" s="23">
        <f>'2021 Kunta'!K84</f>
        <v>396275.2499635967</v>
      </c>
      <c r="L84" s="65"/>
      <c r="M84" s="67">
        <v>4.3670777168711558E-3</v>
      </c>
      <c r="N84" s="68">
        <v>137</v>
      </c>
      <c r="O84" s="68" t="s">
        <v>63</v>
      </c>
      <c r="P84" s="23">
        <f>'2021 Kunta'!M84</f>
        <v>2037682.8877969966</v>
      </c>
      <c r="Q84" s="106">
        <f>'2021 Kunta'!N84</f>
        <v>0.31718056505993797</v>
      </c>
      <c r="R84" s="23">
        <f>'2021 Kunta'!O84</f>
        <v>1280918.6599999999</v>
      </c>
      <c r="S84" s="106">
        <f>'2021 Kunta'!P84</f>
        <v>2.4848374615676461E-2</v>
      </c>
    </row>
    <row r="85" spans="1:19" ht="15" customHeight="1">
      <c r="A85" s="62">
        <v>18</v>
      </c>
      <c r="B85" s="63">
        <v>205</v>
      </c>
      <c r="C85" s="64" t="s">
        <v>386</v>
      </c>
      <c r="D85" s="23">
        <f>'2021 Kunta'!D85</f>
        <v>130674508.94</v>
      </c>
      <c r="E85" s="107">
        <f>'2021 Kunta'!E85</f>
        <v>3.2108323287755258E-2</v>
      </c>
      <c r="F85" s="23">
        <f>'2021 Kunta'!F85</f>
        <v>127791897.64545475</v>
      </c>
      <c r="G85" s="23">
        <f>'2021 Kunta'!G85</f>
        <v>127903594.84561092</v>
      </c>
      <c r="H85" s="23">
        <f>'2021 Kunta'!H85</f>
        <v>-111697.20015616715</v>
      </c>
      <c r="I85" s="23">
        <f>'2021 Kunta'!I85</f>
        <v>-9053590.5121598523</v>
      </c>
      <c r="J85" s="23">
        <f>'2021 Kunta'!J85</f>
        <v>-9165287.7123160195</v>
      </c>
      <c r="K85" s="23">
        <f>'2021 Kunta'!K85</f>
        <v>6726820.5612015072</v>
      </c>
      <c r="L85" s="65"/>
      <c r="M85" s="67">
        <v>4.3670777168711558E-3</v>
      </c>
      <c r="N85" s="68">
        <v>137</v>
      </c>
      <c r="O85" s="68" t="s">
        <v>63</v>
      </c>
      <c r="P85" s="23">
        <f>'2021 Kunta'!M85</f>
        <v>9812926.39287211</v>
      </c>
      <c r="Q85" s="106">
        <f>'2021 Kunta'!N85</f>
        <v>0.44538161332926052</v>
      </c>
      <c r="R85" s="23">
        <f>'2021 Kunta'!O85</f>
        <v>11085061.439999999</v>
      </c>
      <c r="S85" s="106">
        <f>'2021 Kunta'!P85</f>
        <v>5.3289922433290338E-2</v>
      </c>
    </row>
    <row r="86" spans="1:19" ht="15" customHeight="1">
      <c r="A86" s="62">
        <v>17</v>
      </c>
      <c r="B86" s="63">
        <v>208</v>
      </c>
      <c r="C86" s="64" t="s">
        <v>98</v>
      </c>
      <c r="D86" s="23">
        <f>'2021 Kunta'!D86</f>
        <v>37344706.789999999</v>
      </c>
      <c r="E86" s="107">
        <f>'2021 Kunta'!E86</f>
        <v>3.3161850349453958E-2</v>
      </c>
      <c r="F86" s="23">
        <f>'2021 Kunta'!F86</f>
        <v>36520902.098040052</v>
      </c>
      <c r="G86" s="23">
        <f>'2021 Kunta'!G86</f>
        <v>36730416.599386178</v>
      </c>
      <c r="H86" s="23">
        <f>'2021 Kunta'!H86</f>
        <v>-209514.5013461262</v>
      </c>
      <c r="I86" s="23">
        <f>'2021 Kunta'!I86</f>
        <v>-2587372.8993967599</v>
      </c>
      <c r="J86" s="23">
        <f>'2021 Kunta'!J86</f>
        <v>-2796887.4007428861</v>
      </c>
      <c r="K86" s="23">
        <f>'2021 Kunta'!K86</f>
        <v>1922418.8674958684</v>
      </c>
      <c r="L86" s="65"/>
      <c r="M86" s="67">
        <v>4.3670777168711558E-3</v>
      </c>
      <c r="N86" s="68">
        <v>137</v>
      </c>
      <c r="O86" s="68" t="s">
        <v>63</v>
      </c>
      <c r="P86" s="23">
        <f>'2021 Kunta'!M86</f>
        <v>3495803.545571662</v>
      </c>
      <c r="Q86" s="106">
        <f>'2021 Kunta'!N86</f>
        <v>0.45419806569120103</v>
      </c>
      <c r="R86" s="23">
        <f>'2021 Kunta'!O86</f>
        <v>5668012.1600000001</v>
      </c>
      <c r="S86" s="106">
        <f>'2021 Kunta'!P86</f>
        <v>6.485899437231879E-2</v>
      </c>
    </row>
    <row r="87" spans="1:19" ht="15" customHeight="1">
      <c r="A87" s="62">
        <v>6</v>
      </c>
      <c r="B87" s="63">
        <v>211</v>
      </c>
      <c r="C87" s="64" t="s">
        <v>99</v>
      </c>
      <c r="D87" s="23">
        <f>'2021 Kunta'!D87</f>
        <v>130994867.94</v>
      </c>
      <c r="E87" s="107">
        <f>'2021 Kunta'!E87</f>
        <v>5.1599052968828163E-2</v>
      </c>
      <c r="F87" s="23">
        <f>'2021 Kunta'!F87</f>
        <v>128105189.69353582</v>
      </c>
      <c r="G87" s="23">
        <f>'2021 Kunta'!G87</f>
        <v>127692615.16347811</v>
      </c>
      <c r="H87" s="23">
        <f>'2021 Kunta'!H87</f>
        <v>412574.53005771339</v>
      </c>
      <c r="I87" s="23">
        <f>'2021 Kunta'!I87</f>
        <v>-9075786.1127128005</v>
      </c>
      <c r="J87" s="23">
        <f>'2021 Kunta'!J87</f>
        <v>-8663211.5826550871</v>
      </c>
      <c r="K87" s="23">
        <f>'2021 Kunta'!K87</f>
        <v>6743311.8993029222</v>
      </c>
      <c r="L87" s="65"/>
      <c r="M87" s="67">
        <v>4.3670777168711558E-3</v>
      </c>
      <c r="N87" s="68">
        <v>137</v>
      </c>
      <c r="O87" s="68" t="s">
        <v>63</v>
      </c>
      <c r="P87" s="23">
        <f>'2021 Kunta'!M87</f>
        <v>8305925.745136926</v>
      </c>
      <c r="Q87" s="106">
        <f>'2021 Kunta'!N87</f>
        <v>0.42909450085054957</v>
      </c>
      <c r="R87" s="23">
        <f>'2021 Kunta'!O87</f>
        <v>8141793.1900000004</v>
      </c>
      <c r="S87" s="106">
        <f>'2021 Kunta'!P87</f>
        <v>6.0098028017717242E-2</v>
      </c>
    </row>
    <row r="88" spans="1:19" ht="15" customHeight="1">
      <c r="A88" s="62">
        <v>10</v>
      </c>
      <c r="B88" s="63">
        <v>213</v>
      </c>
      <c r="C88" s="64" t="s">
        <v>100</v>
      </c>
      <c r="D88" s="23">
        <f>'2021 Kunta'!D88</f>
        <v>15238538.039999999</v>
      </c>
      <c r="E88" s="107">
        <f>'2021 Kunta'!E88</f>
        <v>1.8433647106286033E-2</v>
      </c>
      <c r="F88" s="23">
        <f>'2021 Kunta'!F88</f>
        <v>14902383.864080116</v>
      </c>
      <c r="G88" s="23">
        <f>'2021 Kunta'!G88</f>
        <v>15035584.064326772</v>
      </c>
      <c r="H88" s="23">
        <f>'2021 Kunta'!H88</f>
        <v>-133200.20024665631</v>
      </c>
      <c r="I88" s="23">
        <f>'2021 Kunta'!I88</f>
        <v>-1055779.6201972167</v>
      </c>
      <c r="J88" s="23">
        <f>'2021 Kunta'!J88</f>
        <v>-1188979.8204438731</v>
      </c>
      <c r="K88" s="23">
        <f>'2021 Kunta'!K88</f>
        <v>784444.58557093178</v>
      </c>
      <c r="L88" s="65"/>
      <c r="M88" s="67">
        <v>4.3670777168711558E-3</v>
      </c>
      <c r="N88" s="68">
        <v>137</v>
      </c>
      <c r="O88" s="68" t="s">
        <v>63</v>
      </c>
      <c r="P88" s="23">
        <f>'2021 Kunta'!M88</f>
        <v>4995965.2660174984</v>
      </c>
      <c r="Q88" s="106">
        <f>'2021 Kunta'!N88</f>
        <v>0.42619039319900098</v>
      </c>
      <c r="R88" s="23">
        <f>'2021 Kunta'!O88</f>
        <v>2044325.72</v>
      </c>
      <c r="S88" s="106">
        <f>'2021 Kunta'!P88</f>
        <v>3.0086102031760431E-2</v>
      </c>
    </row>
    <row r="89" spans="1:19" ht="15" customHeight="1">
      <c r="A89" s="62">
        <v>4</v>
      </c>
      <c r="B89" s="63">
        <v>214</v>
      </c>
      <c r="C89" s="64" t="s">
        <v>101</v>
      </c>
      <c r="D89" s="23">
        <f>'2021 Kunta'!D89</f>
        <v>40023382.880000003</v>
      </c>
      <c r="E89" s="107">
        <f>'2021 Kunta'!E89</f>
        <v>9.2811400868684224E-3</v>
      </c>
      <c r="F89" s="23">
        <f>'2021 Kunta'!F89</f>
        <v>39140487.995055221</v>
      </c>
      <c r="G89" s="23">
        <f>'2021 Kunta'!G89</f>
        <v>39737708.655794337</v>
      </c>
      <c r="H89" s="23">
        <f>'2021 Kunta'!H89</f>
        <v>-597220.66073911637</v>
      </c>
      <c r="I89" s="23">
        <f>'2021 Kunta'!I89</f>
        <v>-2772961.0193009162</v>
      </c>
      <c r="J89" s="23">
        <f>'2021 Kunta'!J89</f>
        <v>-3370181.6800400326</v>
      </c>
      <c r="K89" s="23">
        <f>'2021 Kunta'!K89</f>
        <v>2060310.8982000693</v>
      </c>
      <c r="L89" s="65"/>
      <c r="M89" s="67">
        <v>4.3670777168711558E-3</v>
      </c>
      <c r="N89" s="68">
        <v>137</v>
      </c>
      <c r="O89" s="68" t="s">
        <v>63</v>
      </c>
      <c r="P89" s="23">
        <f>'2021 Kunta'!M89</f>
        <v>5709704.5460175183</v>
      </c>
      <c r="Q89" s="106">
        <f>'2021 Kunta'!N89</f>
        <v>0.42822701128936225</v>
      </c>
      <c r="R89" s="23">
        <f>'2021 Kunta'!O89</f>
        <v>4341211.13</v>
      </c>
      <c r="S89" s="106">
        <f>'2021 Kunta'!P89</f>
        <v>1.816675773941534E-2</v>
      </c>
    </row>
    <row r="90" spans="1:19" ht="15" customHeight="1">
      <c r="A90" s="62">
        <v>13</v>
      </c>
      <c r="B90" s="63">
        <v>216</v>
      </c>
      <c r="C90" s="64" t="s">
        <v>102</v>
      </c>
      <c r="D90" s="23">
        <f>'2021 Kunta'!D90</f>
        <v>3409936.11</v>
      </c>
      <c r="E90" s="107">
        <f>'2021 Kunta'!E90</f>
        <v>4.1579610794237665E-2</v>
      </c>
      <c r="F90" s="23">
        <f>'2021 Kunta'!F90</f>
        <v>3334714.7035903004</v>
      </c>
      <c r="G90" s="23">
        <f>'2021 Kunta'!G90</f>
        <v>3355844.0757441972</v>
      </c>
      <c r="H90" s="23">
        <f>'2021 Kunta'!H90</f>
        <v>-21129.372153896838</v>
      </c>
      <c r="I90" s="23">
        <f>'2021 Kunta'!I90</f>
        <v>-236252.39125055689</v>
      </c>
      <c r="J90" s="23">
        <f>'2021 Kunta'!J90</f>
        <v>-257381.76340445373</v>
      </c>
      <c r="K90" s="23">
        <f>'2021 Kunta'!K90</f>
        <v>175535.60004318532</v>
      </c>
      <c r="L90" s="65"/>
      <c r="M90" s="67">
        <v>4.3670777168711558E-3</v>
      </c>
      <c r="N90" s="68">
        <v>137</v>
      </c>
      <c r="O90" s="68" t="s">
        <v>63</v>
      </c>
      <c r="P90" s="23">
        <f>'2021 Kunta'!M90</f>
        <v>1139684.5374290252</v>
      </c>
      <c r="Q90" s="106">
        <f>'2021 Kunta'!N90</f>
        <v>0.36479904169428767</v>
      </c>
      <c r="R90" s="23">
        <f>'2021 Kunta'!O90</f>
        <v>542137.47</v>
      </c>
      <c r="S90" s="106">
        <f>'2021 Kunta'!P90</f>
        <v>2.7801814300290717E-2</v>
      </c>
    </row>
    <row r="91" spans="1:19" ht="15" customHeight="1">
      <c r="A91" s="62">
        <v>16</v>
      </c>
      <c r="B91" s="63">
        <v>217</v>
      </c>
      <c r="C91" s="64" t="s">
        <v>103</v>
      </c>
      <c r="D91" s="23">
        <f>'2021 Kunta'!D91</f>
        <v>16822313.899999999</v>
      </c>
      <c r="E91" s="107">
        <f>'2021 Kunta'!E91</f>
        <v>3.0147825640741033E-2</v>
      </c>
      <c r="F91" s="23">
        <f>'2021 Kunta'!F91</f>
        <v>16451222.457285713</v>
      </c>
      <c r="G91" s="23">
        <f>'2021 Kunta'!G91</f>
        <v>16445282.932123857</v>
      </c>
      <c r="H91" s="23">
        <f>'2021 Kunta'!H91</f>
        <v>5939.5251618567854</v>
      </c>
      <c r="I91" s="23">
        <f>'2021 Kunta'!I91</f>
        <v>-1165509.1934383726</v>
      </c>
      <c r="J91" s="23">
        <f>'2021 Kunta'!J91</f>
        <v>-1159569.6682765158</v>
      </c>
      <c r="K91" s="23">
        <f>'2021 Kunta'!K91</f>
        <v>865973.6925544088</v>
      </c>
      <c r="L91" s="65"/>
      <c r="M91" s="67">
        <v>4.3670777168711558E-3</v>
      </c>
      <c r="N91" s="68">
        <v>137</v>
      </c>
      <c r="O91" s="68" t="s">
        <v>63</v>
      </c>
      <c r="P91" s="23">
        <f>'2021 Kunta'!M91</f>
        <v>1841457.7109609789</v>
      </c>
      <c r="Q91" s="106">
        <f>'2021 Kunta'!N91</f>
        <v>0.43620965684994717</v>
      </c>
      <c r="R91" s="23">
        <f>'2021 Kunta'!O91</f>
        <v>2050690.64</v>
      </c>
      <c r="S91" s="106">
        <f>'2021 Kunta'!P91</f>
        <v>0.12264570835720057</v>
      </c>
    </row>
    <row r="92" spans="1:19" ht="15" customHeight="1">
      <c r="A92" s="62">
        <v>14</v>
      </c>
      <c r="B92" s="63">
        <v>218</v>
      </c>
      <c r="C92" s="64" t="s">
        <v>387</v>
      </c>
      <c r="D92" s="23">
        <f>'2021 Kunta'!D92</f>
        <v>3419200.12</v>
      </c>
      <c r="E92" s="107">
        <f>'2021 Kunta'!E92</f>
        <v>5.7111697510563442E-3</v>
      </c>
      <c r="F92" s="23">
        <f>'2021 Kunta'!F92</f>
        <v>3343774.3543768981</v>
      </c>
      <c r="G92" s="23">
        <f>'2021 Kunta'!G92</f>
        <v>3416674.5158273107</v>
      </c>
      <c r="H92" s="23">
        <f>'2021 Kunta'!H92</f>
        <v>-72900.16145041259</v>
      </c>
      <c r="I92" s="23">
        <f>'2021 Kunta'!I92</f>
        <v>-236894.2345122681</v>
      </c>
      <c r="J92" s="23">
        <f>'2021 Kunta'!J92</f>
        <v>-309794.39596268069</v>
      </c>
      <c r="K92" s="23">
        <f>'2021 Kunta'!K92</f>
        <v>176012.48978589551</v>
      </c>
      <c r="L92" s="65"/>
      <c r="M92" s="67">
        <v>4.3670777168711558E-3</v>
      </c>
      <c r="N92" s="68">
        <v>137</v>
      </c>
      <c r="O92" s="68" t="s">
        <v>63</v>
      </c>
      <c r="P92" s="23">
        <f>'2021 Kunta'!M92</f>
        <v>627607.31532579963</v>
      </c>
      <c r="Q92" s="106">
        <f>'2021 Kunta'!N92</f>
        <v>0.61886097848803079</v>
      </c>
      <c r="R92" s="23">
        <f>'2021 Kunta'!O92</f>
        <v>302020.62</v>
      </c>
      <c r="S92" s="106">
        <f>'2021 Kunta'!P92</f>
        <v>2.2088013705873655E-2</v>
      </c>
    </row>
    <row r="93" spans="1:19" ht="15" customHeight="1">
      <c r="A93" s="62">
        <v>1</v>
      </c>
      <c r="B93" s="63">
        <v>224</v>
      </c>
      <c r="C93" s="64" t="s">
        <v>388</v>
      </c>
      <c r="D93" s="23">
        <f>'2021 Kunta'!D93</f>
        <v>30178047.73</v>
      </c>
      <c r="E93" s="107">
        <f>'2021 Kunta'!E93</f>
        <v>5.3211364786537096E-2</v>
      </c>
      <c r="F93" s="23">
        <f>'2021 Kunta'!F93</f>
        <v>29512335.787100978</v>
      </c>
      <c r="G93" s="23">
        <f>'2021 Kunta'!G93</f>
        <v>29666199.590318561</v>
      </c>
      <c r="H93" s="23">
        <f>'2021 Kunta'!H93</f>
        <v>-153863.8032175824</v>
      </c>
      <c r="I93" s="23">
        <f>'2021 Kunta'!I93</f>
        <v>-2090841.5024485432</v>
      </c>
      <c r="J93" s="23">
        <f>'2021 Kunta'!J93</f>
        <v>-2244705.3056661254</v>
      </c>
      <c r="K93" s="23">
        <f>'2021 Kunta'!K93</f>
        <v>1553495.8854162921</v>
      </c>
      <c r="L93" s="65"/>
      <c r="M93" s="67">
        <v>4.3670777168711558E-3</v>
      </c>
      <c r="N93" s="68">
        <v>137</v>
      </c>
      <c r="O93" s="68" t="s">
        <v>63</v>
      </c>
      <c r="P93" s="23">
        <f>'2021 Kunta'!M93</f>
        <v>2180363.1900739768</v>
      </c>
      <c r="Q93" s="106">
        <f>'2021 Kunta'!N93</f>
        <v>0.44924781959756199</v>
      </c>
      <c r="R93" s="23">
        <f>'2021 Kunta'!O93</f>
        <v>2337926.91</v>
      </c>
      <c r="S93" s="106">
        <f>'2021 Kunta'!P93</f>
        <v>2.4222031186818649E-2</v>
      </c>
    </row>
    <row r="94" spans="1:19" ht="15" customHeight="1">
      <c r="A94" s="62">
        <v>13</v>
      </c>
      <c r="B94" s="63">
        <v>226</v>
      </c>
      <c r="C94" s="64" t="s">
        <v>106</v>
      </c>
      <c r="D94" s="23">
        <f>'2021 Kunta'!D94</f>
        <v>10587533.35</v>
      </c>
      <c r="E94" s="107">
        <f>'2021 Kunta'!E94</f>
        <v>2.0689573254885074E-2</v>
      </c>
      <c r="F94" s="23">
        <f>'2021 Kunta'!F94</f>
        <v>10353977.904001746</v>
      </c>
      <c r="G94" s="23">
        <f>'2021 Kunta'!G94</f>
        <v>10278895.639371332</v>
      </c>
      <c r="H94" s="23">
        <f>'2021 Kunta'!H94</f>
        <v>75082.264630414546</v>
      </c>
      <c r="I94" s="23">
        <f>'2021 Kunta'!I94</f>
        <v>-733541.62385831901</v>
      </c>
      <c r="J94" s="23">
        <f>'2021 Kunta'!J94</f>
        <v>-658459.35922790447</v>
      </c>
      <c r="K94" s="23">
        <f>'2021 Kunta'!K94</f>
        <v>545021.65425307222</v>
      </c>
      <c r="L94" s="65"/>
      <c r="M94" s="67">
        <v>4.3670777168711558E-3</v>
      </c>
      <c r="N94" s="68">
        <v>137</v>
      </c>
      <c r="O94" s="68" t="s">
        <v>63</v>
      </c>
      <c r="P94" s="23">
        <f>'2021 Kunta'!M94</f>
        <v>2571496.9881411334</v>
      </c>
      <c r="Q94" s="106">
        <f>'2021 Kunta'!N94</f>
        <v>0.4108639178729292</v>
      </c>
      <c r="R94" s="23">
        <f>'2021 Kunta'!O94</f>
        <v>1239575.53</v>
      </c>
      <c r="S94" s="106">
        <f>'2021 Kunta'!P94</f>
        <v>0.10101428102157217</v>
      </c>
    </row>
    <row r="95" spans="1:19" ht="15" customHeight="1">
      <c r="A95" s="62">
        <v>4</v>
      </c>
      <c r="B95" s="63">
        <v>230</v>
      </c>
      <c r="C95" s="64" t="s">
        <v>107</v>
      </c>
      <c r="D95" s="23">
        <f>'2021 Kunta'!D95</f>
        <v>5707496.5899999999</v>
      </c>
      <c r="E95" s="107">
        <f>'2021 Kunta'!E95</f>
        <v>1.1862212738772193E-2</v>
      </c>
      <c r="F95" s="23">
        <f>'2021 Kunta'!F95</f>
        <v>5581592.2015513955</v>
      </c>
      <c r="G95" s="23">
        <f>'2021 Kunta'!G95</f>
        <v>5672931.0254584206</v>
      </c>
      <c r="H95" s="23">
        <f>'2021 Kunta'!H95</f>
        <v>-91338.823907025158</v>
      </c>
      <c r="I95" s="23">
        <f>'2021 Kunta'!I95</f>
        <v>-395435.47853801266</v>
      </c>
      <c r="J95" s="23">
        <f>'2021 Kunta'!J95</f>
        <v>-486774.30244503781</v>
      </c>
      <c r="K95" s="23">
        <f>'2021 Kunta'!K95</f>
        <v>293808.68331579503</v>
      </c>
      <c r="L95" s="65"/>
      <c r="M95" s="67">
        <v>4.3670777168711558E-3</v>
      </c>
      <c r="N95" s="68">
        <v>137</v>
      </c>
      <c r="O95" s="68" t="s">
        <v>63</v>
      </c>
      <c r="P95" s="23">
        <f>'2021 Kunta'!M95</f>
        <v>1136942.3853482918</v>
      </c>
      <c r="Q95" s="106">
        <f>'2021 Kunta'!N95</f>
        <v>0.40683899810744739</v>
      </c>
      <c r="R95" s="23">
        <f>'2021 Kunta'!O95</f>
        <v>735540.09</v>
      </c>
      <c r="S95" s="106">
        <f>'2021 Kunta'!P95</f>
        <v>1.1796644498454523E-2</v>
      </c>
    </row>
    <row r="96" spans="1:19" ht="15" customHeight="1">
      <c r="A96" s="62">
        <v>15</v>
      </c>
      <c r="B96" s="63">
        <v>231</v>
      </c>
      <c r="C96" s="64" t="s">
        <v>389</v>
      </c>
      <c r="D96" s="23">
        <f>'2021 Kunta'!D96</f>
        <v>5029259.0199999996</v>
      </c>
      <c r="E96" s="107">
        <f>'2021 Kunta'!E96</f>
        <v>1.7214342509415781E-2</v>
      </c>
      <c r="F96" s="23">
        <f>'2021 Kunta'!F96</f>
        <v>4918316.1974721402</v>
      </c>
      <c r="G96" s="23">
        <f>'2021 Kunta'!G96</f>
        <v>5156317.5757213989</v>
      </c>
      <c r="H96" s="23">
        <f>'2021 Kunta'!H96</f>
        <v>-238001.37824925873</v>
      </c>
      <c r="I96" s="23">
        <f>'2021 Kunta'!I96</f>
        <v>-348444.78939326294</v>
      </c>
      <c r="J96" s="23">
        <f>'2021 Kunta'!J96</f>
        <v>-586446.16764252167</v>
      </c>
      <c r="K96" s="23">
        <f>'2021 Kunta'!K96</f>
        <v>258894.58669309263</v>
      </c>
      <c r="L96" s="65"/>
      <c r="M96" s="67">
        <v>4.3670777168711558E-3</v>
      </c>
      <c r="N96" s="68">
        <v>137</v>
      </c>
      <c r="O96" s="68" t="s">
        <v>63</v>
      </c>
      <c r="P96" s="23">
        <f>'2021 Kunta'!M96</f>
        <v>1421592.288604151</v>
      </c>
      <c r="Q96" s="106">
        <f>'2021 Kunta'!N96</f>
        <v>0.48633071352127244</v>
      </c>
      <c r="R96" s="23">
        <f>'2021 Kunta'!O96</f>
        <v>852816.77</v>
      </c>
      <c r="S96" s="106">
        <f>'2021 Kunta'!P96</f>
        <v>0.16316200081206955</v>
      </c>
    </row>
    <row r="97" spans="1:19" ht="15" customHeight="1">
      <c r="A97" s="62">
        <v>14</v>
      </c>
      <c r="B97" s="63">
        <v>232</v>
      </c>
      <c r="C97" s="64" t="s">
        <v>109</v>
      </c>
      <c r="D97" s="23">
        <f>'2021 Kunta'!D97</f>
        <v>39896564.57</v>
      </c>
      <c r="E97" s="107">
        <f>'2021 Kunta'!E97</f>
        <v>2.5482427121857887E-2</v>
      </c>
      <c r="F97" s="23">
        <f>'2021 Kunta'!F97</f>
        <v>39016467.230618827</v>
      </c>
      <c r="G97" s="23">
        <f>'2021 Kunta'!G97</f>
        <v>38908178.776469074</v>
      </c>
      <c r="H97" s="23">
        <f>'2021 Kunta'!H97</f>
        <v>108288.45414975286</v>
      </c>
      <c r="I97" s="23">
        <f>'2021 Kunta'!I97</f>
        <v>-2764174.5998416217</v>
      </c>
      <c r="J97" s="23">
        <f>'2021 Kunta'!J97</f>
        <v>-2655886.1456918688</v>
      </c>
      <c r="K97" s="23">
        <f>'2021 Kunta'!K97</f>
        <v>2053782.5858140895</v>
      </c>
      <c r="L97" s="65"/>
      <c r="M97" s="67">
        <v>4.3670777168711558E-3</v>
      </c>
      <c r="N97" s="68">
        <v>137</v>
      </c>
      <c r="O97" s="68" t="s">
        <v>63</v>
      </c>
      <c r="P97" s="23">
        <f>'2021 Kunta'!M97</f>
        <v>7014951.1931096725</v>
      </c>
      <c r="Q97" s="106">
        <f>'2021 Kunta'!N97</f>
        <v>0.50266232753030238</v>
      </c>
      <c r="R97" s="23">
        <f>'2021 Kunta'!O97</f>
        <v>3761896.96</v>
      </c>
      <c r="S97" s="106">
        <f>'2021 Kunta'!P97</f>
        <v>3.7662956163282191E-2</v>
      </c>
    </row>
    <row r="98" spans="1:19" ht="15" customHeight="1">
      <c r="A98" s="62">
        <v>14</v>
      </c>
      <c r="B98" s="63">
        <v>233</v>
      </c>
      <c r="C98" s="64" t="s">
        <v>110</v>
      </c>
      <c r="D98" s="23">
        <f>'2021 Kunta'!D98</f>
        <v>48571706.539999999</v>
      </c>
      <c r="E98" s="107">
        <f>'2021 Kunta'!E98</f>
        <v>3.0963304852215545E-2</v>
      </c>
      <c r="F98" s="23">
        <f>'2021 Kunta'!F98</f>
        <v>47500240.107845053</v>
      </c>
      <c r="G98" s="23">
        <f>'2021 Kunta'!G98</f>
        <v>47133484.806235224</v>
      </c>
      <c r="H98" s="23">
        <f>'2021 Kunta'!H98</f>
        <v>366755.30160982907</v>
      </c>
      <c r="I98" s="23">
        <f>'2021 Kunta'!I98</f>
        <v>-3365219.0091019957</v>
      </c>
      <c r="J98" s="23">
        <f>'2021 Kunta'!J98</f>
        <v>-2998463.7074921667</v>
      </c>
      <c r="K98" s="23">
        <f>'2021 Kunta'!K98</f>
        <v>2500358.7684874274</v>
      </c>
      <c r="L98" s="65"/>
      <c r="M98" s="67">
        <v>4.3670777168711558E-3</v>
      </c>
      <c r="N98" s="68">
        <v>137</v>
      </c>
      <c r="O98" s="68" t="s">
        <v>63</v>
      </c>
      <c r="P98" s="23">
        <f>'2021 Kunta'!M98</f>
        <v>5587515.5397245418</v>
      </c>
      <c r="Q98" s="106">
        <f>'2021 Kunta'!N98</f>
        <v>0.37608719656633216</v>
      </c>
      <c r="R98" s="23">
        <f>'2021 Kunta'!O98</f>
        <v>4094749.77</v>
      </c>
      <c r="S98" s="106">
        <f>'2021 Kunta'!P98</f>
        <v>8.4750650841114439E-3</v>
      </c>
    </row>
    <row r="99" spans="1:19" ht="15" customHeight="1">
      <c r="A99" s="62">
        <v>1</v>
      </c>
      <c r="B99" s="63">
        <v>235</v>
      </c>
      <c r="C99" s="64" t="s">
        <v>390</v>
      </c>
      <c r="D99" s="23">
        <f>'2021 Kunta'!D99</f>
        <v>73115145.769999996</v>
      </c>
      <c r="E99" s="107">
        <f>'2021 Kunta'!E99</f>
        <v>0.14200382654941213</v>
      </c>
      <c r="F99" s="23">
        <f>'2021 Kunta'!F99</f>
        <v>71502263.910266399</v>
      </c>
      <c r="G99" s="23">
        <f>'2021 Kunta'!G99</f>
        <v>67587607.42241551</v>
      </c>
      <c r="H99" s="23">
        <f>'2021 Kunta'!H99</f>
        <v>3914656.4878508896</v>
      </c>
      <c r="I99" s="23">
        <f>'2021 Kunta'!I99</f>
        <v>-5065674.9767653393</v>
      </c>
      <c r="J99" s="23">
        <f>'2021 Kunta'!J99</f>
        <v>-1151018.4889144497</v>
      </c>
      <c r="K99" s="23">
        <f>'2021 Kunta'!K99</f>
        <v>3763798.0803640084</v>
      </c>
      <c r="L99" s="65"/>
      <c r="M99" s="67">
        <v>4.3670777168711558E-3</v>
      </c>
      <c r="N99" s="68">
        <v>137</v>
      </c>
      <c r="O99" s="68" t="s">
        <v>63</v>
      </c>
      <c r="P99" s="23">
        <f>'2021 Kunta'!M99</f>
        <v>2328453.5971031804</v>
      </c>
      <c r="Q99" s="106">
        <f>'2021 Kunta'!N99</f>
        <v>0.90629453444131403</v>
      </c>
      <c r="R99" s="23">
        <f>'2021 Kunta'!O99</f>
        <v>4738449.34</v>
      </c>
      <c r="S99" s="106">
        <f>'2021 Kunta'!P99</f>
        <v>5.0475497459312457E-3</v>
      </c>
    </row>
    <row r="100" spans="1:19" ht="15" customHeight="1">
      <c r="A100" s="62">
        <v>16</v>
      </c>
      <c r="B100" s="63">
        <v>236</v>
      </c>
      <c r="C100" s="64" t="s">
        <v>391</v>
      </c>
      <c r="D100" s="23">
        <f>'2021 Kunta'!D100</f>
        <v>13268369.48</v>
      </c>
      <c r="E100" s="107">
        <f>'2021 Kunta'!E100</f>
        <v>3.7294565439411675E-2</v>
      </c>
      <c r="F100" s="23">
        <f>'2021 Kunta'!F100</f>
        <v>12975676.191664716</v>
      </c>
      <c r="G100" s="23">
        <f>'2021 Kunta'!G100</f>
        <v>12865882.269400347</v>
      </c>
      <c r="H100" s="23">
        <f>'2021 Kunta'!H100</f>
        <v>109793.9222643692</v>
      </c>
      <c r="I100" s="23">
        <f>'2021 Kunta'!I100</f>
        <v>-919279.39894624846</v>
      </c>
      <c r="J100" s="23">
        <f>'2021 Kunta'!J100</f>
        <v>-809485.47668187926</v>
      </c>
      <c r="K100" s="23">
        <f>'2021 Kunta'!K100</f>
        <v>683024.87880527682</v>
      </c>
      <c r="L100" s="65"/>
      <c r="M100" s="67">
        <v>4.3670777168711558E-3</v>
      </c>
      <c r="N100" s="68">
        <v>137</v>
      </c>
      <c r="O100" s="68" t="s">
        <v>63</v>
      </c>
      <c r="P100" s="23">
        <f>'2021 Kunta'!M100</f>
        <v>1217311.9593794465</v>
      </c>
      <c r="Q100" s="106">
        <f>'2021 Kunta'!N100</f>
        <v>0.35083934718768717</v>
      </c>
      <c r="R100" s="23">
        <f>'2021 Kunta'!O100</f>
        <v>1153694.98</v>
      </c>
      <c r="S100" s="106">
        <f>'2021 Kunta'!P100</f>
        <v>0.21343988174899597</v>
      </c>
    </row>
    <row r="101" spans="1:19" ht="15" customHeight="1">
      <c r="A101" s="62">
        <v>11</v>
      </c>
      <c r="B101" s="63">
        <v>239</v>
      </c>
      <c r="C101" s="64" t="s">
        <v>113</v>
      </c>
      <c r="D101" s="23">
        <f>'2021 Kunta'!D101</f>
        <v>6023537.9199999999</v>
      </c>
      <c r="E101" s="107">
        <f>'2021 Kunta'!E101</f>
        <v>3.4131796514826451E-2</v>
      </c>
      <c r="F101" s="23">
        <f>'2021 Kunta'!F101</f>
        <v>5890661.8251735326</v>
      </c>
      <c r="G101" s="23">
        <f>'2021 Kunta'!G101</f>
        <v>5777229.6618807791</v>
      </c>
      <c r="H101" s="23">
        <f>'2021 Kunta'!H101</f>
        <v>113432.16329275351</v>
      </c>
      <c r="I101" s="23">
        <f>'2021 Kunta'!I101</f>
        <v>-417331.93569670891</v>
      </c>
      <c r="J101" s="23">
        <f>'2021 Kunta'!J101</f>
        <v>-303899.7724039554</v>
      </c>
      <c r="K101" s="23">
        <f>'2021 Kunta'!K101</f>
        <v>310077.75778241205</v>
      </c>
      <c r="L101" s="65"/>
      <c r="M101" s="67">
        <v>4.3670777168711558E-3</v>
      </c>
      <c r="N101" s="68">
        <v>137</v>
      </c>
      <c r="O101" s="68" t="s">
        <v>63</v>
      </c>
      <c r="P101" s="23">
        <f>'2021 Kunta'!M101</f>
        <v>1989409.7199616372</v>
      </c>
      <c r="Q101" s="106">
        <f>'2021 Kunta'!N101</f>
        <v>0.40404347107743965</v>
      </c>
      <c r="R101" s="23">
        <f>'2021 Kunta'!O101</f>
        <v>510572.04</v>
      </c>
      <c r="S101" s="106">
        <f>'2021 Kunta'!P101</f>
        <v>5.0051050205175418E-3</v>
      </c>
    </row>
    <row r="102" spans="1:19" ht="15" customHeight="1">
      <c r="A102" s="62">
        <v>19</v>
      </c>
      <c r="B102" s="63">
        <v>240</v>
      </c>
      <c r="C102" s="64" t="s">
        <v>114</v>
      </c>
      <c r="D102" s="23">
        <f>'2021 Kunta'!D102</f>
        <v>77344633.849999994</v>
      </c>
      <c r="E102" s="107">
        <f>'2021 Kunta'!E102</f>
        <v>1.3096264475183084E-2</v>
      </c>
      <c r="F102" s="23">
        <f>'2021 Kunta'!F102</f>
        <v>75638451.696211711</v>
      </c>
      <c r="G102" s="23">
        <f>'2021 Kunta'!G102</f>
        <v>76420920.308355793</v>
      </c>
      <c r="H102" s="23">
        <f>'2021 Kunta'!H102</f>
        <v>-782468.61214408278</v>
      </c>
      <c r="I102" s="23">
        <f>'2021 Kunta'!I102</f>
        <v>-5358708.8168233354</v>
      </c>
      <c r="J102" s="23">
        <f>'2021 Kunta'!J102</f>
        <v>-6141177.4289674181</v>
      </c>
      <c r="K102" s="23">
        <f>'2021 Kunta'!K102</f>
        <v>3981522.3144987929</v>
      </c>
      <c r="L102" s="65"/>
      <c r="M102" s="67">
        <v>4.3670777168711558E-3</v>
      </c>
      <c r="N102" s="68">
        <v>137</v>
      </c>
      <c r="O102" s="68" t="s">
        <v>63</v>
      </c>
      <c r="P102" s="23">
        <f>'2021 Kunta'!M102</f>
        <v>9829482.8619233258</v>
      </c>
      <c r="Q102" s="106">
        <f>'2021 Kunta'!N102</f>
        <v>0.40136629701272297</v>
      </c>
      <c r="R102" s="23">
        <f>'2021 Kunta'!O102</f>
        <v>7372526.0199999996</v>
      </c>
      <c r="S102" s="106">
        <f>'2021 Kunta'!P102</f>
        <v>9.712767452684945E-2</v>
      </c>
    </row>
    <row r="103" spans="1:19" ht="15" customHeight="1">
      <c r="A103" s="62">
        <v>19</v>
      </c>
      <c r="B103" s="63">
        <v>241</v>
      </c>
      <c r="C103" s="64" t="s">
        <v>115</v>
      </c>
      <c r="D103" s="23">
        <f>'2021 Kunta'!D103</f>
        <v>32349611.41</v>
      </c>
      <c r="E103" s="107">
        <f>'2021 Kunta'!E103</f>
        <v>1.8912930569835229E-2</v>
      </c>
      <c r="F103" s="23">
        <f>'2021 Kunta'!F103</f>
        <v>31635995.908544909</v>
      </c>
      <c r="G103" s="23">
        <f>'2021 Kunta'!G103</f>
        <v>31816850.319068637</v>
      </c>
      <c r="H103" s="23">
        <f>'2021 Kunta'!H103</f>
        <v>-180854.41052372754</v>
      </c>
      <c r="I103" s="23">
        <f>'2021 Kunta'!I103</f>
        <v>-2241295.087384731</v>
      </c>
      <c r="J103" s="23">
        <f>'2021 Kunta'!J103</f>
        <v>-2422149.4979084586</v>
      </c>
      <c r="K103" s="23">
        <f>'2021 Kunta'!K103</f>
        <v>1665282.9457318555</v>
      </c>
      <c r="L103" s="65"/>
      <c r="M103" s="67">
        <v>4.3670777168711558E-3</v>
      </c>
      <c r="N103" s="68">
        <v>137</v>
      </c>
      <c r="O103" s="68" t="s">
        <v>63</v>
      </c>
      <c r="P103" s="23">
        <f>'2021 Kunta'!M103</f>
        <v>2467663.9478765875</v>
      </c>
      <c r="Q103" s="106">
        <f>'2021 Kunta'!N103</f>
        <v>0.4817242137866351</v>
      </c>
      <c r="R103" s="23">
        <f>'2021 Kunta'!O103</f>
        <v>3987228.73</v>
      </c>
      <c r="S103" s="106">
        <f>'2021 Kunta'!P103</f>
        <v>2.2369486777908065E-2</v>
      </c>
    </row>
    <row r="104" spans="1:19" ht="15" customHeight="1">
      <c r="A104" s="62">
        <v>17</v>
      </c>
      <c r="B104" s="63">
        <v>244</v>
      </c>
      <c r="C104" s="64" t="s">
        <v>116</v>
      </c>
      <c r="D104" s="23">
        <f>'2021 Kunta'!D104</f>
        <v>72222959.189999998</v>
      </c>
      <c r="E104" s="107">
        <f>'2021 Kunta'!E104</f>
        <v>6.4943952904262803E-2</v>
      </c>
      <c r="F104" s="23">
        <f>'2021 Kunta'!F104</f>
        <v>70629758.499403432</v>
      </c>
      <c r="G104" s="23">
        <f>'2021 Kunta'!G104</f>
        <v>70376786.933051378</v>
      </c>
      <c r="H104" s="23">
        <f>'2021 Kunta'!H104</f>
        <v>252971.56635205448</v>
      </c>
      <c r="I104" s="23">
        <f>'2021 Kunta'!I104</f>
        <v>-5003861.1461928189</v>
      </c>
      <c r="J104" s="23">
        <f>'2021 Kunta'!J104</f>
        <v>-4750889.5798407644</v>
      </c>
      <c r="K104" s="23">
        <f>'2021 Kunta'!K104</f>
        <v>3717870.3850586615</v>
      </c>
      <c r="L104" s="65"/>
      <c r="M104" s="67">
        <v>4.3670777168711558E-3</v>
      </c>
      <c r="N104" s="68">
        <v>137</v>
      </c>
      <c r="O104" s="68" t="s">
        <v>63</v>
      </c>
      <c r="P104" s="23">
        <f>'2021 Kunta'!M104</f>
        <v>5979029.0452033486</v>
      </c>
      <c r="Q104" s="106">
        <f>'2021 Kunta'!N104</f>
        <v>0.29956293812105717</v>
      </c>
      <c r="R104" s="23">
        <f>'2021 Kunta'!O104</f>
        <v>4626267.09</v>
      </c>
      <c r="S104" s="106">
        <f>'2021 Kunta'!P104</f>
        <v>0.14604733863919317</v>
      </c>
    </row>
    <row r="105" spans="1:19" ht="15" customHeight="1">
      <c r="A105" s="62">
        <v>1</v>
      </c>
      <c r="B105" s="63">
        <v>245</v>
      </c>
      <c r="C105" s="64" t="s">
        <v>392</v>
      </c>
      <c r="D105" s="23">
        <f>'2021 Kunta'!D105</f>
        <v>148788619.80000001</v>
      </c>
      <c r="E105" s="107">
        <f>'2021 Kunta'!E105</f>
        <v>3.4542612826252261E-2</v>
      </c>
      <c r="F105" s="23">
        <f>'2021 Kunta'!F105</f>
        <v>145506420.69770831</v>
      </c>
      <c r="G105" s="23">
        <f>'2021 Kunta'!G105</f>
        <v>147211850.41533831</v>
      </c>
      <c r="H105" s="23">
        <f>'2021 Kunta'!H105</f>
        <v>-1705429.7176299989</v>
      </c>
      <c r="I105" s="23">
        <f>'2021 Kunta'!I105</f>
        <v>-10308599.951633686</v>
      </c>
      <c r="J105" s="23">
        <f>'2021 Kunta'!J105</f>
        <v>-12014029.669263685</v>
      </c>
      <c r="K105" s="23">
        <f>'2021 Kunta'!K105</f>
        <v>7659292.9643454133</v>
      </c>
      <c r="L105" s="65"/>
      <c r="M105" s="67">
        <v>4.3670777168711558E-3</v>
      </c>
      <c r="N105" s="68">
        <v>137</v>
      </c>
      <c r="O105" s="68" t="s">
        <v>63</v>
      </c>
      <c r="P105" s="23">
        <f>'2021 Kunta'!M105</f>
        <v>12536598.949430486</v>
      </c>
      <c r="Q105" s="106">
        <f>'2021 Kunta'!N105</f>
        <v>0.45040910257672162</v>
      </c>
      <c r="R105" s="23">
        <f>'2021 Kunta'!O105</f>
        <v>14060046.140000001</v>
      </c>
      <c r="S105" s="106">
        <f>'2021 Kunta'!P105</f>
        <v>0.25541829772253855</v>
      </c>
    </row>
    <row r="106" spans="1:19" ht="15" customHeight="1">
      <c r="A106" s="62">
        <v>13</v>
      </c>
      <c r="B106" s="63">
        <v>249</v>
      </c>
      <c r="C106" s="64" t="s">
        <v>118</v>
      </c>
      <c r="D106" s="23">
        <f>'2021 Kunta'!D106</f>
        <v>31086631.68</v>
      </c>
      <c r="E106" s="107">
        <f>'2021 Kunta'!E106</f>
        <v>2.9337979979030093E-2</v>
      </c>
      <c r="F106" s="23">
        <f>'2021 Kunta'!F106</f>
        <v>30400876.850561298</v>
      </c>
      <c r="G106" s="23">
        <f>'2021 Kunta'!G106</f>
        <v>30239486.063069191</v>
      </c>
      <c r="H106" s="23">
        <f>'2021 Kunta'!H106</f>
        <v>161390.7874921076</v>
      </c>
      <c r="I106" s="23">
        <f>'2021 Kunta'!I106</f>
        <v>-2153791.4006034904</v>
      </c>
      <c r="J106" s="23">
        <f>'2021 Kunta'!J106</f>
        <v>-1992400.6131113828</v>
      </c>
      <c r="K106" s="23">
        <f>'2021 Kunta'!K106</f>
        <v>1600267.6792880716</v>
      </c>
      <c r="L106" s="65"/>
      <c r="M106" s="67">
        <v>4.3670777168711558E-3</v>
      </c>
      <c r="N106" s="68">
        <v>137</v>
      </c>
      <c r="O106" s="68" t="s">
        <v>63</v>
      </c>
      <c r="P106" s="23">
        <f>'2021 Kunta'!M106</f>
        <v>4997130.5193487462</v>
      </c>
      <c r="Q106" s="106">
        <f>'2021 Kunta'!N106</f>
        <v>0.38630323832143509</v>
      </c>
      <c r="R106" s="23">
        <f>'2021 Kunta'!O106</f>
        <v>2870232.04</v>
      </c>
      <c r="S106" s="106">
        <f>'2021 Kunta'!P106</f>
        <v>0.1800566178283185</v>
      </c>
    </row>
    <row r="107" spans="1:19" ht="15" customHeight="1">
      <c r="A107" s="62">
        <v>6</v>
      </c>
      <c r="B107" s="63">
        <v>250</v>
      </c>
      <c r="C107" s="64" t="s">
        <v>119</v>
      </c>
      <c r="D107" s="23">
        <f>'2021 Kunta'!D107</f>
        <v>4838766.74</v>
      </c>
      <c r="E107" s="107">
        <f>'2021 Kunta'!E107</f>
        <v>2.5393382187938185E-2</v>
      </c>
      <c r="F107" s="23">
        <f>'2021 Kunta'!F107</f>
        <v>4732026.0774978874</v>
      </c>
      <c r="G107" s="23">
        <f>'2021 Kunta'!G107</f>
        <v>4673064.012114156</v>
      </c>
      <c r="H107" s="23">
        <f>'2021 Kunta'!H107</f>
        <v>58962.065383731388</v>
      </c>
      <c r="I107" s="23">
        <f>'2021 Kunta'!I107</f>
        <v>-335246.81288784085</v>
      </c>
      <c r="J107" s="23">
        <f>'2021 Kunta'!J107</f>
        <v>-276284.74750410946</v>
      </c>
      <c r="K107" s="23">
        <f>'2021 Kunta'!K107</f>
        <v>249088.48605228201</v>
      </c>
      <c r="L107" s="65"/>
      <c r="M107" s="67">
        <v>4.3670777168711558E-3</v>
      </c>
      <c r="N107" s="68">
        <v>137</v>
      </c>
      <c r="O107" s="68" t="s">
        <v>63</v>
      </c>
      <c r="P107" s="23">
        <f>'2021 Kunta'!M107</f>
        <v>1307085.179410754</v>
      </c>
      <c r="Q107" s="106">
        <f>'2021 Kunta'!N107</f>
        <v>0.41617111442055377</v>
      </c>
      <c r="R107" s="23">
        <f>'2021 Kunta'!O107</f>
        <v>549059.96</v>
      </c>
      <c r="S107" s="106">
        <f>'2021 Kunta'!P107</f>
        <v>8.863895070797323E-3</v>
      </c>
    </row>
    <row r="108" spans="1:19" ht="15" customHeight="1">
      <c r="A108" s="62">
        <v>13</v>
      </c>
      <c r="B108" s="63">
        <v>256</v>
      </c>
      <c r="C108" s="64" t="s">
        <v>120</v>
      </c>
      <c r="D108" s="23">
        <f>'2021 Kunta'!D108</f>
        <v>3961746.48</v>
      </c>
      <c r="E108" s="107">
        <f>'2021 Kunta'!E108</f>
        <v>2.7460261780120288E-2</v>
      </c>
      <c r="F108" s="23">
        <f>'2021 Kunta'!F108</f>
        <v>3874352.425551198</v>
      </c>
      <c r="G108" s="23">
        <f>'2021 Kunta'!G108</f>
        <v>3943677.4041738589</v>
      </c>
      <c r="H108" s="23">
        <f>'2021 Kunta'!H108</f>
        <v>-69324.978622660972</v>
      </c>
      <c r="I108" s="23">
        <f>'2021 Kunta'!I108</f>
        <v>-274483.75841519114</v>
      </c>
      <c r="J108" s="23">
        <f>'2021 Kunta'!J108</f>
        <v>-343808.73703785212</v>
      </c>
      <c r="K108" s="23">
        <f>'2021 Kunta'!K108</f>
        <v>203941.51771535017</v>
      </c>
      <c r="L108" s="65"/>
      <c r="M108" s="67">
        <v>4.3670777168711558E-3</v>
      </c>
      <c r="N108" s="68">
        <v>137</v>
      </c>
      <c r="O108" s="68" t="s">
        <v>63</v>
      </c>
      <c r="P108" s="23">
        <f>'2021 Kunta'!M108</f>
        <v>1187308.2991304419</v>
      </c>
      <c r="Q108" s="106">
        <f>'2021 Kunta'!N108</f>
        <v>0.42134619716198984</v>
      </c>
      <c r="R108" s="23">
        <f>'2021 Kunta'!O108</f>
        <v>450853</v>
      </c>
      <c r="S108" s="106">
        <f>'2021 Kunta'!P108</f>
        <v>1.8877895330693395E-2</v>
      </c>
    </row>
    <row r="109" spans="1:19" ht="15" customHeight="1">
      <c r="A109" s="62">
        <v>1</v>
      </c>
      <c r="B109" s="63">
        <v>257</v>
      </c>
      <c r="C109" s="64" t="s">
        <v>393</v>
      </c>
      <c r="D109" s="23">
        <f>'2021 Kunta'!D109</f>
        <v>192618796.47999999</v>
      </c>
      <c r="E109" s="107">
        <f>'2021 Kunta'!E109</f>
        <v>5.6896498095100778E-2</v>
      </c>
      <c r="F109" s="23">
        <f>'2021 Kunta'!F109</f>
        <v>188369726.61335981</v>
      </c>
      <c r="G109" s="23">
        <f>'2021 Kunta'!G109</f>
        <v>187158685.76826361</v>
      </c>
      <c r="H109" s="23">
        <f>'2021 Kunta'!H109</f>
        <v>1211040.8450962007</v>
      </c>
      <c r="I109" s="23">
        <f>'2021 Kunta'!I109</f>
        <v>-13345309.061583664</v>
      </c>
      <c r="J109" s="23">
        <f>'2021 Kunta'!J109</f>
        <v>-12134268.216487464</v>
      </c>
      <c r="K109" s="23">
        <f>'2021 Kunta'!K109</f>
        <v>9915568.7757777348</v>
      </c>
      <c r="L109" s="65"/>
      <c r="M109" s="67">
        <v>4.3670777168711558E-3</v>
      </c>
      <c r="N109" s="68">
        <v>137</v>
      </c>
      <c r="O109" s="68" t="s">
        <v>63</v>
      </c>
      <c r="P109" s="23">
        <f>'2021 Kunta'!M109</f>
        <v>9197657.4714851044</v>
      </c>
      <c r="Q109" s="106">
        <f>'2021 Kunta'!N109</f>
        <v>0.3075676359924715</v>
      </c>
      <c r="R109" s="23">
        <f>'2021 Kunta'!O109</f>
        <v>12623358.51</v>
      </c>
      <c r="S109" s="106">
        <f>'2021 Kunta'!P109</f>
        <v>4.197444761280722E-2</v>
      </c>
    </row>
    <row r="110" spans="1:19" ht="15" customHeight="1">
      <c r="A110" s="62">
        <v>12</v>
      </c>
      <c r="B110" s="63">
        <v>260</v>
      </c>
      <c r="C110" s="64" t="s">
        <v>122</v>
      </c>
      <c r="D110" s="23">
        <f>'2021 Kunta'!D110</f>
        <v>27128021.32</v>
      </c>
      <c r="E110" s="107">
        <f>'2021 Kunta'!E110</f>
        <v>-7.1811902675330552E-3</v>
      </c>
      <c r="F110" s="23">
        <f>'2021 Kunta'!F110</f>
        <v>26529591.36384381</v>
      </c>
      <c r="G110" s="23">
        <f>'2021 Kunta'!G110</f>
        <v>26825312.974392779</v>
      </c>
      <c r="H110" s="23">
        <f>'2021 Kunta'!H110</f>
        <v>-295721.61054896936</v>
      </c>
      <c r="I110" s="23">
        <f>'2021 Kunta'!I110</f>
        <v>-1879524.9236344458</v>
      </c>
      <c r="J110" s="23">
        <f>'2021 Kunta'!J110</f>
        <v>-2175246.5341834151</v>
      </c>
      <c r="K110" s="23">
        <f>'2021 Kunta'!K110</f>
        <v>1396487.6017546628</v>
      </c>
      <c r="L110" s="65"/>
      <c r="M110" s="67">
        <v>4.3670777168711558E-3</v>
      </c>
      <c r="N110" s="68">
        <v>137</v>
      </c>
      <c r="O110" s="68" t="s">
        <v>63</v>
      </c>
      <c r="P110" s="23">
        <f>'2021 Kunta'!M110</f>
        <v>4108784.5443049567</v>
      </c>
      <c r="Q110" s="106">
        <f>'2021 Kunta'!N110</f>
        <v>0.42068869031647282</v>
      </c>
      <c r="R110" s="23">
        <f>'2021 Kunta'!O110</f>
        <v>2900879.27</v>
      </c>
      <c r="S110" s="106">
        <f>'2021 Kunta'!P110</f>
        <v>1.4824008847114767E-2</v>
      </c>
    </row>
    <row r="111" spans="1:19" ht="15" customHeight="1">
      <c r="A111" s="62">
        <v>19</v>
      </c>
      <c r="B111" s="63">
        <v>261</v>
      </c>
      <c r="C111" s="64" t="s">
        <v>123</v>
      </c>
      <c r="D111" s="23">
        <f>'2021 Kunta'!D111</f>
        <v>21570886.739999998</v>
      </c>
      <c r="E111" s="107">
        <f>'2021 Kunta'!E111</f>
        <v>2.1114725513507349E-2</v>
      </c>
      <c r="F111" s="23">
        <f>'2021 Kunta'!F111</f>
        <v>21095044.265025549</v>
      </c>
      <c r="G111" s="23">
        <f>'2021 Kunta'!G111</f>
        <v>21405592.452039737</v>
      </c>
      <c r="H111" s="23">
        <f>'2021 Kunta'!H111</f>
        <v>-310548.18701418862</v>
      </c>
      <c r="I111" s="23">
        <f>'2021 Kunta'!I111</f>
        <v>-1494507.0550661811</v>
      </c>
      <c r="J111" s="23">
        <f>'2021 Kunta'!J111</f>
        <v>-1805055.2420803697</v>
      </c>
      <c r="K111" s="23">
        <f>'2021 Kunta'!K111</f>
        <v>1110419.2058805141</v>
      </c>
      <c r="L111" s="65"/>
      <c r="M111" s="67">
        <v>4.3670777168711558E-3</v>
      </c>
      <c r="N111" s="68">
        <v>137</v>
      </c>
      <c r="O111" s="68" t="s">
        <v>63</v>
      </c>
      <c r="P111" s="23">
        <f>'2021 Kunta'!M111</f>
        <v>3935806.6875971425</v>
      </c>
      <c r="Q111" s="106">
        <f>'2021 Kunta'!N111</f>
        <v>0.26269631632548651</v>
      </c>
      <c r="R111" s="23">
        <f>'2021 Kunta'!O111</f>
        <v>7863985.8099999996</v>
      </c>
      <c r="S111" s="106">
        <f>'2021 Kunta'!P111</f>
        <v>4.2196803797956317E-2</v>
      </c>
    </row>
    <row r="112" spans="1:19" ht="15" customHeight="1">
      <c r="A112" s="62">
        <v>11</v>
      </c>
      <c r="B112" s="63">
        <v>263</v>
      </c>
      <c r="C112" s="64" t="s">
        <v>124</v>
      </c>
      <c r="D112" s="23">
        <f>'2021 Kunta'!D112</f>
        <v>21435973.09</v>
      </c>
      <c r="E112" s="107">
        <f>'2021 Kunta'!E112</f>
        <v>1.1231128368938581E-2</v>
      </c>
      <c r="F112" s="23">
        <f>'2021 Kunta'!F112</f>
        <v>20963106.739553839</v>
      </c>
      <c r="G112" s="23">
        <f>'2021 Kunta'!G112</f>
        <v>21094869.644784801</v>
      </c>
      <c r="H112" s="23">
        <f>'2021 Kunta'!H112</f>
        <v>-131762.90523096174</v>
      </c>
      <c r="I112" s="23">
        <f>'2021 Kunta'!I112</f>
        <v>-1485159.7619214891</v>
      </c>
      <c r="J112" s="23">
        <f>'2021 Kunta'!J112</f>
        <v>-1616922.6671524509</v>
      </c>
      <c r="K112" s="23">
        <f>'2021 Kunta'!K112</f>
        <v>1103474.1641721618</v>
      </c>
      <c r="L112" s="65"/>
      <c r="M112" s="67">
        <v>4.3670777168711558E-3</v>
      </c>
      <c r="N112" s="68">
        <v>137</v>
      </c>
      <c r="O112" s="68" t="s">
        <v>63</v>
      </c>
      <c r="P112" s="23">
        <f>'2021 Kunta'!M112</f>
        <v>3744467.3805567375</v>
      </c>
      <c r="Q112" s="106">
        <f>'2021 Kunta'!N112</f>
        <v>0.42801993122578175</v>
      </c>
      <c r="R112" s="23">
        <f>'2021 Kunta'!O112</f>
        <v>1716701.57</v>
      </c>
      <c r="S112" s="106">
        <f>'2021 Kunta'!P112</f>
        <v>6.3140624825792635E-3</v>
      </c>
    </row>
    <row r="113" spans="1:19" ht="15" customHeight="1">
      <c r="A113" s="62">
        <v>13</v>
      </c>
      <c r="B113" s="63">
        <v>265</v>
      </c>
      <c r="C113" s="64" t="s">
        <v>125</v>
      </c>
      <c r="D113" s="23">
        <f>'2021 Kunta'!D113</f>
        <v>2859668.73</v>
      </c>
      <c r="E113" s="107">
        <f>'2021 Kunta'!E113</f>
        <v>5.2599704186691687E-2</v>
      </c>
      <c r="F113" s="23">
        <f>'2021 Kunta'!F113</f>
        <v>2796585.9340773397</v>
      </c>
      <c r="G113" s="23">
        <f>'2021 Kunta'!G113</f>
        <v>2780716.9301844137</v>
      </c>
      <c r="H113" s="23">
        <f>'2021 Kunta'!H113</f>
        <v>15869.003892926034</v>
      </c>
      <c r="I113" s="23">
        <f>'2021 Kunta'!I113</f>
        <v>-198127.92787104246</v>
      </c>
      <c r="J113" s="23">
        <f>'2021 Kunta'!J113</f>
        <v>-182258.92397811642</v>
      </c>
      <c r="K113" s="23">
        <f>'2021 Kunta'!K113</f>
        <v>147209.1119165525</v>
      </c>
      <c r="L113" s="65"/>
      <c r="M113" s="67">
        <v>4.3670777168711558E-3</v>
      </c>
      <c r="N113" s="68">
        <v>137</v>
      </c>
      <c r="O113" s="68" t="s">
        <v>63</v>
      </c>
      <c r="P113" s="23">
        <f>'2021 Kunta'!M113</f>
        <v>1229338.0705871622</v>
      </c>
      <c r="Q113" s="106">
        <f>'2021 Kunta'!N113</f>
        <v>0.38188877802741605</v>
      </c>
      <c r="R113" s="23">
        <f>'2021 Kunta'!O113</f>
        <v>526106.82999999996</v>
      </c>
      <c r="S113" s="106">
        <f>'2021 Kunta'!P113</f>
        <v>3.4691734896892701E-2</v>
      </c>
    </row>
    <row r="114" spans="1:19" ht="15" customHeight="1">
      <c r="A114" s="62">
        <v>4</v>
      </c>
      <c r="B114" s="63">
        <v>271</v>
      </c>
      <c r="C114" s="64" t="s">
        <v>394</v>
      </c>
      <c r="D114" s="23">
        <f>'2021 Kunta'!D114</f>
        <v>22964508.170000002</v>
      </c>
      <c r="E114" s="107">
        <f>'2021 Kunta'!E114</f>
        <v>1.1993438022625202E-2</v>
      </c>
      <c r="F114" s="23">
        <f>'2021 Kunta'!F114</f>
        <v>22457923.135462672</v>
      </c>
      <c r="G114" s="23">
        <f>'2021 Kunta'!G114</f>
        <v>22722346.577119082</v>
      </c>
      <c r="H114" s="23">
        <f>'2021 Kunta'!H114</f>
        <v>-264423.44165641069</v>
      </c>
      <c r="I114" s="23">
        <f>'2021 Kunta'!I114</f>
        <v>-1591062.059240591</v>
      </c>
      <c r="J114" s="23">
        <f>'2021 Kunta'!J114</f>
        <v>-1855485.5008970017</v>
      </c>
      <c r="K114" s="23">
        <f>'2021 Kunta'!K114</f>
        <v>1182159.6039573837</v>
      </c>
      <c r="L114" s="65"/>
      <c r="M114" s="67">
        <v>4.3670777168711558E-3</v>
      </c>
      <c r="N114" s="68">
        <v>137</v>
      </c>
      <c r="O114" s="68" t="s">
        <v>63</v>
      </c>
      <c r="P114" s="23">
        <f>'2021 Kunta'!M114</f>
        <v>2146094.9994302411</v>
      </c>
      <c r="Q114" s="106">
        <f>'2021 Kunta'!N114</f>
        <v>0.42167692671588575</v>
      </c>
      <c r="R114" s="23">
        <f>'2021 Kunta'!O114</f>
        <v>2696711.55</v>
      </c>
      <c r="S114" s="106">
        <f>'2021 Kunta'!P114</f>
        <v>2.7105740283034585E-2</v>
      </c>
    </row>
    <row r="115" spans="1:19" ht="15" customHeight="1">
      <c r="A115" s="62">
        <v>16</v>
      </c>
      <c r="B115" s="63">
        <v>272</v>
      </c>
      <c r="C115" s="64" t="s">
        <v>395</v>
      </c>
      <c r="D115" s="23">
        <f>'2021 Kunta'!D115</f>
        <v>173423260.08000001</v>
      </c>
      <c r="E115" s="107">
        <f>'2021 Kunta'!E115</f>
        <v>3.8871429935311008E-2</v>
      </c>
      <c r="F115" s="23">
        <f>'2021 Kunta'!F115</f>
        <v>169597633.70268565</v>
      </c>
      <c r="G115" s="23">
        <f>'2021 Kunta'!G115</f>
        <v>169598751.30225408</v>
      </c>
      <c r="H115" s="23">
        <f>'2021 Kunta'!H115</f>
        <v>-1117.599568426609</v>
      </c>
      <c r="I115" s="23">
        <f>'2021 Kunta'!I115</f>
        <v>-12015374.649458535</v>
      </c>
      <c r="J115" s="23">
        <f>'2021 Kunta'!J115</f>
        <v>-12016492.249026962</v>
      </c>
      <c r="K115" s="23">
        <f>'2021 Kunta'!K115</f>
        <v>8927427.0946936272</v>
      </c>
      <c r="L115" s="65"/>
      <c r="M115" s="67">
        <v>4.3670777168711558E-3</v>
      </c>
      <c r="N115" s="68">
        <v>137</v>
      </c>
      <c r="O115" s="68" t="s">
        <v>63</v>
      </c>
      <c r="P115" s="23">
        <f>'2021 Kunta'!M115</f>
        <v>27118310.72837225</v>
      </c>
      <c r="Q115" s="106">
        <f>'2021 Kunta'!N115</f>
        <v>0.19962793249816846</v>
      </c>
      <c r="R115" s="23">
        <f>'2021 Kunta'!O115</f>
        <v>15529848.42</v>
      </c>
      <c r="S115" s="106">
        <f>'2021 Kunta'!P115</f>
        <v>-3.3546844937015985E-2</v>
      </c>
    </row>
    <row r="116" spans="1:19" ht="15" customHeight="1">
      <c r="A116" s="62">
        <v>19</v>
      </c>
      <c r="B116" s="63">
        <v>273</v>
      </c>
      <c r="C116" s="64" t="s">
        <v>128</v>
      </c>
      <c r="D116" s="23">
        <f>'2021 Kunta'!D116</f>
        <v>11538375.67</v>
      </c>
      <c r="E116" s="107">
        <f>'2021 Kunta'!E116</f>
        <v>6.2859792590373775E-2</v>
      </c>
      <c r="F116" s="23">
        <f>'2021 Kunta'!F116</f>
        <v>11283845.139930667</v>
      </c>
      <c r="G116" s="23">
        <f>'2021 Kunta'!G116</f>
        <v>11227193.033577535</v>
      </c>
      <c r="H116" s="23">
        <f>'2021 Kunta'!H116</f>
        <v>56652.106353132054</v>
      </c>
      <c r="I116" s="23">
        <f>'2021 Kunta'!I116</f>
        <v>-799419.33081694797</v>
      </c>
      <c r="J116" s="23">
        <f>'2021 Kunta'!J116</f>
        <v>-742767.22446381592</v>
      </c>
      <c r="K116" s="23">
        <f>'2021 Kunta'!K116</f>
        <v>593968.81097491889</v>
      </c>
      <c r="L116" s="65"/>
      <c r="M116" s="67">
        <v>4.3670777168711558E-3</v>
      </c>
      <c r="N116" s="68">
        <v>137</v>
      </c>
      <c r="O116" s="68" t="s">
        <v>63</v>
      </c>
      <c r="P116" s="23">
        <f>'2021 Kunta'!M116</f>
        <v>1653399.3082336397</v>
      </c>
      <c r="Q116" s="106">
        <f>'2021 Kunta'!N116</f>
        <v>0.48612711695900068</v>
      </c>
      <c r="R116" s="23">
        <f>'2021 Kunta'!O116</f>
        <v>3904471.61</v>
      </c>
      <c r="S116" s="106">
        <f>'2021 Kunta'!P116</f>
        <v>3.9566718860067018E-2</v>
      </c>
    </row>
    <row r="117" spans="1:19" ht="15" customHeight="1">
      <c r="A117" s="62">
        <v>13</v>
      </c>
      <c r="B117" s="63">
        <v>275</v>
      </c>
      <c r="C117" s="64" t="s">
        <v>129</v>
      </c>
      <c r="D117" s="23">
        <f>'2021 Kunta'!D117</f>
        <v>7503402.3600000003</v>
      </c>
      <c r="E117" s="107">
        <f>'2021 Kunta'!E117</f>
        <v>3.9891040119704124E-2</v>
      </c>
      <c r="F117" s="23">
        <f>'2021 Kunta'!F117</f>
        <v>7337881.2299348805</v>
      </c>
      <c r="G117" s="23">
        <f>'2021 Kunta'!G117</f>
        <v>7220858.8807362299</v>
      </c>
      <c r="H117" s="23">
        <f>'2021 Kunta'!H117</f>
        <v>117022.34919865057</v>
      </c>
      <c r="I117" s="23">
        <f>'2021 Kunta'!I117</f>
        <v>-519862.15954793128</v>
      </c>
      <c r="J117" s="23">
        <f>'2021 Kunta'!J117</f>
        <v>-402839.81034928071</v>
      </c>
      <c r="K117" s="23">
        <f>'2021 Kunta'!K117</f>
        <v>386257.74593414681</v>
      </c>
      <c r="L117" s="65"/>
      <c r="M117" s="67">
        <v>4.3670777168711558E-3</v>
      </c>
      <c r="N117" s="68">
        <v>137</v>
      </c>
      <c r="O117" s="68" t="s">
        <v>63</v>
      </c>
      <c r="P117" s="23">
        <f>'2021 Kunta'!M117</f>
        <v>1491784.2845361312</v>
      </c>
      <c r="Q117" s="106">
        <f>'2021 Kunta'!N117</f>
        <v>0.3488714547522469</v>
      </c>
      <c r="R117" s="23">
        <f>'2021 Kunta'!O117</f>
        <v>824735.8</v>
      </c>
      <c r="S117" s="106">
        <f>'2021 Kunta'!P117</f>
        <v>2.9416621584577696E-2</v>
      </c>
    </row>
    <row r="118" spans="1:19" ht="15" customHeight="1">
      <c r="A118" s="62">
        <v>12</v>
      </c>
      <c r="B118" s="63">
        <v>276</v>
      </c>
      <c r="C118" s="64" t="s">
        <v>130</v>
      </c>
      <c r="D118" s="23">
        <f>'2021 Kunta'!D118</f>
        <v>51743761.18</v>
      </c>
      <c r="E118" s="107">
        <f>'2021 Kunta'!E118</f>
        <v>5.1870977014546016E-2</v>
      </c>
      <c r="F118" s="23">
        <f>'2021 Kunta'!F118</f>
        <v>50602320.882197112</v>
      </c>
      <c r="G118" s="23">
        <f>'2021 Kunta'!G118</f>
        <v>49988331.396654502</v>
      </c>
      <c r="H118" s="23">
        <f>'2021 Kunta'!H118</f>
        <v>613989.48554261029</v>
      </c>
      <c r="I118" s="23">
        <f>'2021 Kunta'!I118</f>
        <v>-3584990.1337514319</v>
      </c>
      <c r="J118" s="23">
        <f>'2021 Kunta'!J118</f>
        <v>-2971000.6482088217</v>
      </c>
      <c r="K118" s="23">
        <f>'2021 Kunta'!K118</f>
        <v>2663648.782329408</v>
      </c>
      <c r="L118" s="65"/>
      <c r="M118" s="67">
        <v>4.3670777168711558E-3</v>
      </c>
      <c r="N118" s="68">
        <v>137</v>
      </c>
      <c r="O118" s="68" t="s">
        <v>63</v>
      </c>
      <c r="P118" s="23">
        <f>'2021 Kunta'!M118</f>
        <v>3699829.0159559222</v>
      </c>
      <c r="Q118" s="106">
        <f>'2021 Kunta'!N118</f>
        <v>0.3416896598366661</v>
      </c>
      <c r="R118" s="23">
        <f>'2021 Kunta'!O118</f>
        <v>3052464.25</v>
      </c>
      <c r="S118" s="106">
        <f>'2021 Kunta'!P118</f>
        <v>3.4434219193298699E-2</v>
      </c>
    </row>
    <row r="119" spans="1:19" ht="15" customHeight="1">
      <c r="A119" s="62">
        <v>15</v>
      </c>
      <c r="B119" s="63">
        <v>280</v>
      </c>
      <c r="C119" s="64" t="s">
        <v>131</v>
      </c>
      <c r="D119" s="23">
        <f>'2021 Kunta'!D119</f>
        <v>5950932.7199999997</v>
      </c>
      <c r="E119" s="107">
        <f>'2021 Kunta'!E119</f>
        <v>3.4298150684066719E-2</v>
      </c>
      <c r="F119" s="23">
        <f>'2021 Kunta'!F119</f>
        <v>5819658.2578963982</v>
      </c>
      <c r="G119" s="23">
        <f>'2021 Kunta'!G119</f>
        <v>5804131.8029376408</v>
      </c>
      <c r="H119" s="23">
        <f>'2021 Kunta'!H119</f>
        <v>15526.454958757386</v>
      </c>
      <c r="I119" s="23">
        <f>'2021 Kunta'!I119</f>
        <v>-412301.59156007791</v>
      </c>
      <c r="J119" s="23">
        <f>'2021 Kunta'!J119</f>
        <v>-396775.13660132053</v>
      </c>
      <c r="K119" s="23">
        <f>'2021 Kunta'!K119</f>
        <v>306340.21052723622</v>
      </c>
      <c r="L119" s="65"/>
      <c r="M119" s="67">
        <v>4.3670777168711558E-3</v>
      </c>
      <c r="N119" s="68">
        <v>137</v>
      </c>
      <c r="O119" s="68" t="s">
        <v>63</v>
      </c>
      <c r="P119" s="23">
        <f>'2021 Kunta'!M119</f>
        <v>988938.43676116318</v>
      </c>
      <c r="Q119" s="106">
        <f>'2021 Kunta'!N119</f>
        <v>0.34066647625023871</v>
      </c>
      <c r="R119" s="23">
        <f>'2021 Kunta'!O119</f>
        <v>796383.47</v>
      </c>
      <c r="S119" s="106">
        <f>'2021 Kunta'!P119</f>
        <v>0.10724700980098012</v>
      </c>
    </row>
    <row r="120" spans="1:19" ht="15" customHeight="1">
      <c r="A120" s="62">
        <v>2</v>
      </c>
      <c r="B120" s="63">
        <v>284</v>
      </c>
      <c r="C120" s="64" t="s">
        <v>396</v>
      </c>
      <c r="D120" s="23">
        <f>'2021 Kunta'!D120</f>
        <v>6406091.8799999999</v>
      </c>
      <c r="E120" s="107">
        <f>'2021 Kunta'!E120</f>
        <v>9.5440461918243624E-3</v>
      </c>
      <c r="F120" s="23">
        <f>'2021 Kunta'!F120</f>
        <v>6264776.8449791959</v>
      </c>
      <c r="G120" s="23">
        <f>'2021 Kunta'!G120</f>
        <v>6391640.91029278</v>
      </c>
      <c r="H120" s="23">
        <f>'2021 Kunta'!H120</f>
        <v>-126864.06531358417</v>
      </c>
      <c r="I120" s="23">
        <f>'2021 Kunta'!I120</f>
        <v>-443836.62227054912</v>
      </c>
      <c r="J120" s="23">
        <f>'2021 Kunta'!J120</f>
        <v>-570700.68758413335</v>
      </c>
      <c r="K120" s="23">
        <f>'2021 Kunta'!K120</f>
        <v>329770.74813509546</v>
      </c>
      <c r="L120" s="65"/>
      <c r="M120" s="67">
        <v>4.3670777168711558E-3</v>
      </c>
      <c r="N120" s="68">
        <v>137</v>
      </c>
      <c r="O120" s="68" t="s">
        <v>63</v>
      </c>
      <c r="P120" s="23">
        <f>'2021 Kunta'!M120</f>
        <v>1126109.5942048859</v>
      </c>
      <c r="Q120" s="106">
        <f>'2021 Kunta'!N120</f>
        <v>0.33774307600300446</v>
      </c>
      <c r="R120" s="23">
        <f>'2021 Kunta'!O120</f>
        <v>538767.31000000006</v>
      </c>
      <c r="S120" s="106">
        <f>'2021 Kunta'!P120</f>
        <v>5.4124826674185167E-2</v>
      </c>
    </row>
    <row r="121" spans="1:19" ht="15" customHeight="1">
      <c r="A121" s="62">
        <v>8</v>
      </c>
      <c r="B121" s="63">
        <v>285</v>
      </c>
      <c r="C121" s="64" t="s">
        <v>133</v>
      </c>
      <c r="D121" s="23">
        <f>'2021 Kunta'!D121</f>
        <v>202456108.84999999</v>
      </c>
      <c r="E121" s="107">
        <f>'2021 Kunta'!E121</f>
        <v>1.5871610724123242E-2</v>
      </c>
      <c r="F121" s="23">
        <f>'2021 Kunta'!F121</f>
        <v>197990033.0196431</v>
      </c>
      <c r="G121" s="23">
        <f>'2021 Kunta'!G121</f>
        <v>200407581.88437667</v>
      </c>
      <c r="H121" s="23">
        <f>'2021 Kunta'!H121</f>
        <v>-2417548.8647335768</v>
      </c>
      <c r="I121" s="23">
        <f>'2021 Kunta'!I121</f>
        <v>-14026872.731963161</v>
      </c>
      <c r="J121" s="23">
        <f>'2021 Kunta'!J121</f>
        <v>-16444421.596696738</v>
      </c>
      <c r="K121" s="23">
        <f>'2021 Kunta'!K121</f>
        <v>10421970.794459604</v>
      </c>
      <c r="L121" s="65"/>
      <c r="M121" s="67">
        <v>4.3670777168711558E-3</v>
      </c>
      <c r="N121" s="68">
        <v>137</v>
      </c>
      <c r="O121" s="68" t="s">
        <v>63</v>
      </c>
      <c r="P121" s="23">
        <f>'2021 Kunta'!M121</f>
        <v>19401713.145938594</v>
      </c>
      <c r="Q121" s="106">
        <f>'2021 Kunta'!N121</f>
        <v>0.49926845868020986</v>
      </c>
      <c r="R121" s="23">
        <f>'2021 Kunta'!O121</f>
        <v>16289870.470000001</v>
      </c>
      <c r="S121" s="106">
        <f>'2021 Kunta'!P121</f>
        <v>2.9039984370242911E-2</v>
      </c>
    </row>
    <row r="122" spans="1:19" ht="15" customHeight="1">
      <c r="A122" s="62">
        <v>8</v>
      </c>
      <c r="B122" s="63">
        <v>286</v>
      </c>
      <c r="C122" s="64" t="s">
        <v>134</v>
      </c>
      <c r="D122" s="23">
        <f>'2021 Kunta'!D122</f>
        <v>308603927.92000002</v>
      </c>
      <c r="E122" s="107">
        <f>'2021 Kunta'!E122</f>
        <v>2.1225276400941295E-2</v>
      </c>
      <c r="F122" s="23">
        <f>'2021 Kunta'!F122</f>
        <v>301796286.74055868</v>
      </c>
      <c r="G122" s="23">
        <f>'2021 Kunta'!G122</f>
        <v>302966341.31517935</v>
      </c>
      <c r="H122" s="23">
        <f>'2021 Kunta'!H122</f>
        <v>-1170054.5746206641</v>
      </c>
      <c r="I122" s="23">
        <f>'2021 Kunta'!I122</f>
        <v>-21381167.731149808</v>
      </c>
      <c r="J122" s="23">
        <f>'2021 Kunta'!J122</f>
        <v>-22551222.305770472</v>
      </c>
      <c r="K122" s="23">
        <f>'2021 Kunta'!K122</f>
        <v>15886214.261979563</v>
      </c>
      <c r="L122" s="65"/>
      <c r="M122" s="67">
        <v>4.3670777168711558E-3</v>
      </c>
      <c r="N122" s="68">
        <v>137</v>
      </c>
      <c r="O122" s="68" t="s">
        <v>63</v>
      </c>
      <c r="P122" s="23">
        <f>'2021 Kunta'!M122</f>
        <v>40088907.184165284</v>
      </c>
      <c r="Q122" s="106">
        <f>'2021 Kunta'!N122</f>
        <v>0.30644391202147681</v>
      </c>
      <c r="R122" s="23">
        <f>'2021 Kunta'!O122</f>
        <v>29403244.760000002</v>
      </c>
      <c r="S122" s="106">
        <f>'2021 Kunta'!P122</f>
        <v>2.8476660058891268E-2</v>
      </c>
    </row>
    <row r="123" spans="1:19" ht="15" customHeight="1">
      <c r="A123" s="62">
        <v>15</v>
      </c>
      <c r="B123" s="63">
        <v>287</v>
      </c>
      <c r="C123" s="64" t="s">
        <v>397</v>
      </c>
      <c r="D123" s="23">
        <f>'2021 Kunta'!D123</f>
        <v>21590181.949999999</v>
      </c>
      <c r="E123" s="107">
        <f>'2021 Kunta'!E123</f>
        <v>1.9632178210903906E-2</v>
      </c>
      <c r="F123" s="23">
        <f>'2021 Kunta'!F123</f>
        <v>21113913.832788765</v>
      </c>
      <c r="G123" s="23">
        <f>'2021 Kunta'!G123</f>
        <v>21196004.047682397</v>
      </c>
      <c r="H123" s="23">
        <f>'2021 Kunta'!H123</f>
        <v>-82090.214893631637</v>
      </c>
      <c r="I123" s="23">
        <f>'2021 Kunta'!I123</f>
        <v>-1495843.8952165917</v>
      </c>
      <c r="J123" s="23">
        <f>'2021 Kunta'!J123</f>
        <v>-1577934.1101102233</v>
      </c>
      <c r="K123" s="23">
        <f>'2021 Kunta'!K123</f>
        <v>1111412.478527288</v>
      </c>
      <c r="L123" s="65"/>
      <c r="M123" s="67">
        <v>4.3670777168711558E-3</v>
      </c>
      <c r="N123" s="68">
        <v>137</v>
      </c>
      <c r="O123" s="68" t="s">
        <v>63</v>
      </c>
      <c r="P123" s="23">
        <f>'2021 Kunta'!M123</f>
        <v>2491353.5610051076</v>
      </c>
      <c r="Q123" s="106">
        <f>'2021 Kunta'!N123</f>
        <v>0.42785812532444867</v>
      </c>
      <c r="R123" s="23">
        <f>'2021 Kunta'!O123</f>
        <v>3074463.16</v>
      </c>
      <c r="S123" s="106">
        <f>'2021 Kunta'!P123</f>
        <v>9.0449939223313125E-2</v>
      </c>
    </row>
    <row r="124" spans="1:19" ht="15" customHeight="1">
      <c r="A124" s="62">
        <v>15</v>
      </c>
      <c r="B124" s="63">
        <v>288</v>
      </c>
      <c r="C124" s="64" t="s">
        <v>398</v>
      </c>
      <c r="D124" s="23">
        <f>'2021 Kunta'!D124</f>
        <v>21212739.32</v>
      </c>
      <c r="E124" s="107">
        <f>'2021 Kunta'!E124</f>
        <v>2.1977631909350093E-2</v>
      </c>
      <c r="F124" s="23">
        <f>'2021 Kunta'!F124</f>
        <v>20744797.389717694</v>
      </c>
      <c r="G124" s="23">
        <f>'2021 Kunta'!G124</f>
        <v>21012355.381318942</v>
      </c>
      <c r="H124" s="23">
        <f>'2021 Kunta'!H124</f>
        <v>-267557.99160124734</v>
      </c>
      <c r="I124" s="23">
        <f>'2021 Kunta'!I124</f>
        <v>-1469693.3395988797</v>
      </c>
      <c r="J124" s="23">
        <f>'2021 Kunta'!J124</f>
        <v>-1737251.331200127</v>
      </c>
      <c r="K124" s="23">
        <f>'2021 Kunta'!K124</f>
        <v>1091982.607584947</v>
      </c>
      <c r="L124" s="65"/>
      <c r="M124" s="67">
        <v>4.3670777168711558E-3</v>
      </c>
      <c r="N124" s="68">
        <v>137</v>
      </c>
      <c r="O124" s="68" t="s">
        <v>63</v>
      </c>
      <c r="P124" s="23">
        <f>'2021 Kunta'!M124</f>
        <v>3795539.4791512084</v>
      </c>
      <c r="Q124" s="106">
        <f>'2021 Kunta'!N124</f>
        <v>0.44071370213637939</v>
      </c>
      <c r="R124" s="23">
        <f>'2021 Kunta'!O124</f>
        <v>1793333.9</v>
      </c>
      <c r="S124" s="106">
        <f>'2021 Kunta'!P124</f>
        <v>-6.7434384253327373E-2</v>
      </c>
    </row>
    <row r="125" spans="1:19" ht="15" customHeight="1">
      <c r="A125" s="62">
        <v>18</v>
      </c>
      <c r="B125" s="63">
        <v>290</v>
      </c>
      <c r="C125" s="64" t="s">
        <v>137</v>
      </c>
      <c r="D125" s="23">
        <f>'2021 Kunta'!D125</f>
        <v>24386474.280000001</v>
      </c>
      <c r="E125" s="107">
        <f>'2021 Kunta'!E125</f>
        <v>1.2802643375948275E-2</v>
      </c>
      <c r="F125" s="23">
        <f>'2021 Kunta'!F125</f>
        <v>23848521.417089742</v>
      </c>
      <c r="G125" s="23">
        <f>'2021 Kunta'!G125</f>
        <v>23971683.239019018</v>
      </c>
      <c r="H125" s="23">
        <f>'2021 Kunta'!H125</f>
        <v>-123161.82192927599</v>
      </c>
      <c r="I125" s="23">
        <f>'2021 Kunta'!I125</f>
        <v>-1689580.8827398245</v>
      </c>
      <c r="J125" s="23">
        <f>'2021 Kunta'!J125</f>
        <v>-1812742.7046691005</v>
      </c>
      <c r="K125" s="23">
        <f>'2021 Kunta'!K125</f>
        <v>1255359.1204022605</v>
      </c>
      <c r="L125" s="65"/>
      <c r="M125" s="67">
        <v>4.3670777168711558E-3</v>
      </c>
      <c r="N125" s="68">
        <v>137</v>
      </c>
      <c r="O125" s="68" t="s">
        <v>63</v>
      </c>
      <c r="P125" s="23">
        <f>'2021 Kunta'!M125</f>
        <v>5784432.0614910321</v>
      </c>
      <c r="Q125" s="106">
        <f>'2021 Kunta'!N125</f>
        <v>0.46209527112862214</v>
      </c>
      <c r="R125" s="23">
        <f>'2021 Kunta'!O125</f>
        <v>2285509.7000000002</v>
      </c>
      <c r="S125" s="106">
        <f>'2021 Kunta'!P125</f>
        <v>3.3759656328094856E-2</v>
      </c>
    </row>
    <row r="126" spans="1:19" ht="15" customHeight="1">
      <c r="A126" s="62">
        <v>13</v>
      </c>
      <c r="B126" s="63">
        <v>291</v>
      </c>
      <c r="C126" s="64" t="s">
        <v>138</v>
      </c>
      <c r="D126" s="23">
        <f>'2021 Kunta'!D126</f>
        <v>6407495.5899999999</v>
      </c>
      <c r="E126" s="107">
        <f>'2021 Kunta'!E126</f>
        <v>2.5569482319426795E-2</v>
      </c>
      <c r="F126" s="23">
        <f>'2021 Kunta'!F126</f>
        <v>6266149.5898710564</v>
      </c>
      <c r="G126" s="23">
        <f>'2021 Kunta'!G126</f>
        <v>6204315.0023752516</v>
      </c>
      <c r="H126" s="23">
        <f>'2021 Kunta'!H126</f>
        <v>61834.587495804764</v>
      </c>
      <c r="I126" s="23">
        <f>'2021 Kunta'!I126</f>
        <v>-443933.87624640798</v>
      </c>
      <c r="J126" s="23">
        <f>'2021 Kunta'!J126</f>
        <v>-382099.28875060321</v>
      </c>
      <c r="K126" s="23">
        <f>'2021 Kunta'!K126</f>
        <v>329843.00786935084</v>
      </c>
      <c r="L126" s="65"/>
      <c r="M126" s="67">
        <v>4.3670777168711558E-3</v>
      </c>
      <c r="N126" s="68">
        <v>137</v>
      </c>
      <c r="O126" s="68" t="s">
        <v>63</v>
      </c>
      <c r="P126" s="23">
        <f>'2021 Kunta'!M126</f>
        <v>1942792.4893769133</v>
      </c>
      <c r="Q126" s="106">
        <f>'2021 Kunta'!N126</f>
        <v>0.34346519687170551</v>
      </c>
      <c r="R126" s="23">
        <f>'2021 Kunta'!O126</f>
        <v>1573959.99</v>
      </c>
      <c r="S126" s="106">
        <f>'2021 Kunta'!P126</f>
        <v>2.3797303223335398E-2</v>
      </c>
    </row>
    <row r="127" spans="1:19" ht="15" customHeight="1">
      <c r="A127" s="62">
        <v>21</v>
      </c>
      <c r="B127" s="63">
        <v>295</v>
      </c>
      <c r="C127" s="64" t="s">
        <v>139</v>
      </c>
      <c r="D127" s="23">
        <f>'2021 Kunta'!D127</f>
        <v>1100029.4099999999</v>
      </c>
      <c r="E127" s="107">
        <f>'2021 Kunta'!E127</f>
        <v>1.4274583380795569E-2</v>
      </c>
      <c r="F127" s="23">
        <f>'2021 Kunta'!F127</f>
        <v>1075763.3367825074</v>
      </c>
      <c r="G127" s="23">
        <f>'2021 Kunta'!G127</f>
        <v>1083858.7399345327</v>
      </c>
      <c r="H127" s="23">
        <f>'2021 Kunta'!H127</f>
        <v>-8095.4031520253047</v>
      </c>
      <c r="I127" s="23">
        <f>'2021 Kunta'!I127</f>
        <v>-76213.914330036889</v>
      </c>
      <c r="J127" s="23">
        <f>'2021 Kunta'!J127</f>
        <v>-84309.317482062193</v>
      </c>
      <c r="K127" s="23">
        <f>'2021 Kunta'!K127</f>
        <v>56626.962007655071</v>
      </c>
      <c r="L127" s="65"/>
      <c r="M127" s="67">
        <v>4.3670777168711558E-3</v>
      </c>
      <c r="N127" s="68">
        <v>137</v>
      </c>
      <c r="O127" s="68" t="s">
        <v>63</v>
      </c>
      <c r="P127" s="23">
        <f>'2021 Kunta'!M127</f>
        <v>8508.8880822157316</v>
      </c>
      <c r="Q127" s="106">
        <f>'2021 Kunta'!N127</f>
        <v>0.48330197914717066</v>
      </c>
      <c r="R127" s="23">
        <f>'2021 Kunta'!O127</f>
        <v>105143.98</v>
      </c>
      <c r="S127" s="106">
        <f>'2021 Kunta'!P127</f>
        <v>2.346243098655143E-2</v>
      </c>
    </row>
    <row r="128" spans="1:19" ht="15" customHeight="1">
      <c r="A128" s="62">
        <v>11</v>
      </c>
      <c r="B128" s="63">
        <v>297</v>
      </c>
      <c r="C128" s="64" t="s">
        <v>140</v>
      </c>
      <c r="D128" s="23">
        <f>'2021 Kunta'!D128</f>
        <v>440111844.38999999</v>
      </c>
      <c r="E128" s="107">
        <f>'2021 Kunta'!E128</f>
        <v>4.21086436100786E-2</v>
      </c>
      <c r="F128" s="23">
        <f>'2021 Kunta'!F128</f>
        <v>430403207.3819645</v>
      </c>
      <c r="G128" s="23">
        <f>'2021 Kunta'!G128</f>
        <v>431591471.6938501</v>
      </c>
      <c r="H128" s="23">
        <f>'2021 Kunta'!H128</f>
        <v>-1188264.3118855953</v>
      </c>
      <c r="I128" s="23">
        <f>'2021 Kunta'!I128</f>
        <v>-30492499.654144693</v>
      </c>
      <c r="J128" s="23">
        <f>'2021 Kunta'!J128</f>
        <v>-31680763.966030288</v>
      </c>
      <c r="K128" s="23">
        <f>'2021 Kunta'!K128</f>
        <v>22655936.709357187</v>
      </c>
      <c r="L128" s="65"/>
      <c r="M128" s="67">
        <v>4.3670777168711558E-3</v>
      </c>
      <c r="N128" s="68">
        <v>137</v>
      </c>
      <c r="O128" s="68" t="s">
        <v>63</v>
      </c>
      <c r="P128" s="23">
        <f>'2021 Kunta'!M128</f>
        <v>47651161.285007283</v>
      </c>
      <c r="Q128" s="106">
        <f>'2021 Kunta'!N128</f>
        <v>0.46898880022212674</v>
      </c>
      <c r="R128" s="23">
        <f>'2021 Kunta'!O128</f>
        <v>46975359.619999997</v>
      </c>
      <c r="S128" s="106">
        <f>'2021 Kunta'!P128</f>
        <v>3.9585750448981161E-2</v>
      </c>
    </row>
    <row r="129" spans="1:19" ht="15" customHeight="1">
      <c r="A129" s="62">
        <v>14</v>
      </c>
      <c r="B129" s="63">
        <v>300</v>
      </c>
      <c r="C129" s="64" t="s">
        <v>141</v>
      </c>
      <c r="D129" s="23">
        <f>'2021 Kunta'!D129</f>
        <v>9962886.6400000006</v>
      </c>
      <c r="E129" s="107">
        <f>'2021 Kunta'!E129</f>
        <v>2.4913451282603027E-2</v>
      </c>
      <c r="F129" s="23">
        <f>'2021 Kunta'!F129</f>
        <v>9743110.5735911783</v>
      </c>
      <c r="G129" s="23">
        <f>'2021 Kunta'!G129</f>
        <v>9807498.7173374332</v>
      </c>
      <c r="H129" s="23">
        <f>'2021 Kunta'!H129</f>
        <v>-64388.143746254966</v>
      </c>
      <c r="I129" s="23">
        <f>'2021 Kunta'!I129</f>
        <v>-690263.8983632531</v>
      </c>
      <c r="J129" s="23">
        <f>'2021 Kunta'!J129</f>
        <v>-754652.04210950807</v>
      </c>
      <c r="K129" s="23">
        <f>'2021 Kunta'!K129</f>
        <v>512866.29077476606</v>
      </c>
      <c r="L129" s="65"/>
      <c r="M129" s="67">
        <v>4.3670777168711558E-3</v>
      </c>
      <c r="N129" s="68">
        <v>137</v>
      </c>
      <c r="O129" s="68" t="s">
        <v>63</v>
      </c>
      <c r="P129" s="23">
        <f>'2021 Kunta'!M129</f>
        <v>1321454.7015260519</v>
      </c>
      <c r="Q129" s="106">
        <f>'2021 Kunta'!N129</f>
        <v>0.3524674260268601</v>
      </c>
      <c r="R129" s="23">
        <f>'2021 Kunta'!O129</f>
        <v>951225.37</v>
      </c>
      <c r="S129" s="106">
        <f>'2021 Kunta'!P129</f>
        <v>4.9138010854516745E-2</v>
      </c>
    </row>
    <row r="130" spans="1:19" ht="15" customHeight="1">
      <c r="A130" s="62">
        <v>14</v>
      </c>
      <c r="B130" s="63">
        <v>301</v>
      </c>
      <c r="C130" s="64" t="s">
        <v>142</v>
      </c>
      <c r="D130" s="23">
        <f>'2021 Kunta'!D130</f>
        <v>60018736.009999998</v>
      </c>
      <c r="E130" s="107">
        <f>'2021 Kunta'!E130</f>
        <v>1.8117248218433302E-2</v>
      </c>
      <c r="F130" s="23">
        <f>'2021 Kunta'!F130</f>
        <v>58694754.097152762</v>
      </c>
      <c r="G130" s="23">
        <f>'2021 Kunta'!G130</f>
        <v>59126791.718587197</v>
      </c>
      <c r="H130" s="23">
        <f>'2021 Kunta'!H130</f>
        <v>-432037.62143443525</v>
      </c>
      <c r="I130" s="23">
        <f>'2021 Kunta'!I130</f>
        <v>-4158309.5532538905</v>
      </c>
      <c r="J130" s="23">
        <f>'2021 Kunta'!J130</f>
        <v>-4590347.1746883262</v>
      </c>
      <c r="K130" s="23">
        <f>'2021 Kunta'!K130</f>
        <v>3089625.2890054542</v>
      </c>
      <c r="L130" s="65"/>
      <c r="M130" s="67">
        <v>4.3670777168711558E-3</v>
      </c>
      <c r="N130" s="68">
        <v>137</v>
      </c>
      <c r="O130" s="68" t="s">
        <v>63</v>
      </c>
      <c r="P130" s="23">
        <f>'2021 Kunta'!M130</f>
        <v>6779453.5593856443</v>
      </c>
      <c r="Q130" s="106">
        <f>'2021 Kunta'!N130</f>
        <v>0.4929611600207866</v>
      </c>
      <c r="R130" s="23">
        <f>'2021 Kunta'!O130</f>
        <v>5049994.7</v>
      </c>
      <c r="S130" s="106">
        <f>'2021 Kunta'!P130</f>
        <v>4.0984008048822629E-2</v>
      </c>
    </row>
    <row r="131" spans="1:19" ht="15" customHeight="1">
      <c r="A131" s="62">
        <v>2</v>
      </c>
      <c r="B131" s="63">
        <v>304</v>
      </c>
      <c r="C131" s="64" t="s">
        <v>399</v>
      </c>
      <c r="D131" s="23">
        <f>'2021 Kunta'!D131</f>
        <v>3441343.62</v>
      </c>
      <c r="E131" s="107">
        <f>'2021 Kunta'!E131</f>
        <v>0.12619714731624576</v>
      </c>
      <c r="F131" s="23">
        <f>'2021 Kunta'!F131</f>
        <v>3365429.3803530158</v>
      </c>
      <c r="G131" s="23">
        <f>'2021 Kunta'!G131</f>
        <v>3141808.9177888264</v>
      </c>
      <c r="H131" s="23">
        <f>'2021 Kunta'!H131</f>
        <v>223620.46256418945</v>
      </c>
      <c r="I131" s="23">
        <f>'2021 Kunta'!I131</f>
        <v>-238428.41423203319</v>
      </c>
      <c r="J131" s="23">
        <f>'2021 Kunta'!J131</f>
        <v>-14807.951667843736</v>
      </c>
      <c r="K131" s="23">
        <f>'2021 Kunta'!K131</f>
        <v>177152.38579396362</v>
      </c>
      <c r="L131" s="65"/>
      <c r="M131" s="67">
        <v>4.3670777168711558E-3</v>
      </c>
      <c r="N131" s="68">
        <v>137</v>
      </c>
      <c r="O131" s="68" t="s">
        <v>63</v>
      </c>
      <c r="P131" s="23">
        <f>'2021 Kunta'!M131</f>
        <v>428924.20240706293</v>
      </c>
      <c r="Q131" s="106">
        <f>'2021 Kunta'!N131</f>
        <v>0.40465937248367201</v>
      </c>
      <c r="R131" s="23">
        <f>'2021 Kunta'!O131</f>
        <v>1494766.57</v>
      </c>
      <c r="S131" s="106">
        <f>'2021 Kunta'!P131</f>
        <v>1.8135907168721932E-2</v>
      </c>
    </row>
    <row r="132" spans="1:19" ht="15" customHeight="1">
      <c r="A132" s="62">
        <v>17</v>
      </c>
      <c r="B132" s="63">
        <v>305</v>
      </c>
      <c r="C132" s="64" t="s">
        <v>144</v>
      </c>
      <c r="D132" s="23">
        <f>'2021 Kunta'!D132</f>
        <v>43908518.170000002</v>
      </c>
      <c r="E132" s="107">
        <f>'2021 Kunta'!E132</f>
        <v>2.7718685307412283E-2</v>
      </c>
      <c r="F132" s="23">
        <f>'2021 Kunta'!F132</f>
        <v>42939919.233372636</v>
      </c>
      <c r="G132" s="23">
        <f>'2021 Kunta'!G132</f>
        <v>43522314.582272783</v>
      </c>
      <c r="H132" s="23">
        <f>'2021 Kunta'!H132</f>
        <v>-582395.34890014678</v>
      </c>
      <c r="I132" s="23">
        <f>'2021 Kunta'!I132</f>
        <v>-3042136.8844740693</v>
      </c>
      <c r="J132" s="23">
        <f>'2021 Kunta'!J132</f>
        <v>-3624532.2333742161</v>
      </c>
      <c r="K132" s="23">
        <f>'2021 Kunta'!K132</f>
        <v>2260308.6495887619</v>
      </c>
      <c r="L132" s="65"/>
      <c r="M132" s="67">
        <v>4.3670777168711558E-3</v>
      </c>
      <c r="N132" s="68">
        <v>137</v>
      </c>
      <c r="O132" s="68" t="s">
        <v>63</v>
      </c>
      <c r="P132" s="23">
        <f>'2021 Kunta'!M132</f>
        <v>7602024.9841964506</v>
      </c>
      <c r="Q132" s="106">
        <f>'2021 Kunta'!N132</f>
        <v>0.4626299386849988</v>
      </c>
      <c r="R132" s="23">
        <f>'2021 Kunta'!O132</f>
        <v>7828899.6399999997</v>
      </c>
      <c r="S132" s="106">
        <f>'2021 Kunta'!P132</f>
        <v>3.6029039314758426E-2</v>
      </c>
    </row>
    <row r="133" spans="1:19" ht="15" customHeight="1">
      <c r="A133" s="62">
        <v>12</v>
      </c>
      <c r="B133" s="63">
        <v>309</v>
      </c>
      <c r="C133" s="64" t="s">
        <v>145</v>
      </c>
      <c r="D133" s="23">
        <f>'2021 Kunta'!D133</f>
        <v>18828808.75</v>
      </c>
      <c r="E133" s="107">
        <f>'2021 Kunta'!E133</f>
        <v>-3.8668067692758656E-3</v>
      </c>
      <c r="F133" s="23">
        <f>'2021 Kunta'!F133</f>
        <v>18413455.080750678</v>
      </c>
      <c r="G133" s="23">
        <f>'2021 Kunta'!G133</f>
        <v>18550419.588513814</v>
      </c>
      <c r="H133" s="23">
        <f>'2021 Kunta'!H133</f>
        <v>-136964.50776313618</v>
      </c>
      <c r="I133" s="23">
        <f>'2021 Kunta'!I133</f>
        <v>-1304526.2280843465</v>
      </c>
      <c r="J133" s="23">
        <f>'2021 Kunta'!J133</f>
        <v>-1441490.7358474827</v>
      </c>
      <c r="K133" s="23">
        <f>'2021 Kunta'!K133</f>
        <v>969263.39245389204</v>
      </c>
      <c r="L133" s="65"/>
      <c r="M133" s="67">
        <v>4.3670777168711558E-3</v>
      </c>
      <c r="N133" s="68">
        <v>137</v>
      </c>
      <c r="O133" s="68" t="s">
        <v>63</v>
      </c>
      <c r="P133" s="23">
        <f>'2021 Kunta'!M133</f>
        <v>2153329.44183147</v>
      </c>
      <c r="Q133" s="106">
        <f>'2021 Kunta'!N133</f>
        <v>0.29045158675816474</v>
      </c>
      <c r="R133" s="23">
        <f>'2021 Kunta'!O133</f>
        <v>1571254.64</v>
      </c>
      <c r="S133" s="106">
        <f>'2021 Kunta'!P133</f>
        <v>-7.7374978351772539E-2</v>
      </c>
    </row>
    <row r="134" spans="1:19" ht="15" customHeight="1">
      <c r="A134" s="62">
        <v>13</v>
      </c>
      <c r="B134" s="63">
        <v>312</v>
      </c>
      <c r="C134" s="64" t="s">
        <v>146</v>
      </c>
      <c r="D134" s="23">
        <f>'2021 Kunta'!D134</f>
        <v>3511865.7</v>
      </c>
      <c r="E134" s="107">
        <f>'2021 Kunta'!E134</f>
        <v>6.0917191944478866E-2</v>
      </c>
      <c r="F134" s="23">
        <f>'2021 Kunta'!F134</f>
        <v>3434395.7801674018</v>
      </c>
      <c r="G134" s="23">
        <f>'2021 Kunta'!G134</f>
        <v>3292854.8978737607</v>
      </c>
      <c r="H134" s="23">
        <f>'2021 Kunta'!H134</f>
        <v>141540.8822936411</v>
      </c>
      <c r="I134" s="23">
        <f>'2021 Kunta'!I134</f>
        <v>-243314.43247357823</v>
      </c>
      <c r="J134" s="23">
        <f>'2021 Kunta'!J134</f>
        <v>-101773.55017993713</v>
      </c>
      <c r="K134" s="23">
        <f>'2021 Kunta'!K134</f>
        <v>180782.6988642849</v>
      </c>
      <c r="L134" s="65"/>
      <c r="M134" s="67">
        <v>4.3670777168711558E-3</v>
      </c>
      <c r="N134" s="68">
        <v>137</v>
      </c>
      <c r="O134" s="68" t="s">
        <v>63</v>
      </c>
      <c r="P134" s="23">
        <f>'2021 Kunta'!M134</f>
        <v>1702456.4089579619</v>
      </c>
      <c r="Q134" s="106">
        <f>'2021 Kunta'!N134</f>
        <v>0.5438698239730857</v>
      </c>
      <c r="R134" s="23">
        <f>'2021 Kunta'!O134</f>
        <v>482517.54</v>
      </c>
      <c r="S134" s="106">
        <f>'2021 Kunta'!P134</f>
        <v>8.248745902541299E-2</v>
      </c>
    </row>
    <row r="135" spans="1:19" ht="15" customHeight="1">
      <c r="A135" s="62">
        <v>7</v>
      </c>
      <c r="B135" s="63">
        <v>316</v>
      </c>
      <c r="C135" s="64" t="s">
        <v>147</v>
      </c>
      <c r="D135" s="23">
        <f>'2021 Kunta'!D135</f>
        <v>15411293.710000001</v>
      </c>
      <c r="E135" s="107">
        <f>'2021 Kunta'!E135</f>
        <v>4.5275623453127523E-2</v>
      </c>
      <c r="F135" s="23">
        <f>'2021 Kunta'!F135</f>
        <v>15071328.634390665</v>
      </c>
      <c r="G135" s="23">
        <f>'2021 Kunta'!G135</f>
        <v>14808196.333384598</v>
      </c>
      <c r="H135" s="23">
        <f>'2021 Kunta'!H135</f>
        <v>263132.30100606754</v>
      </c>
      <c r="I135" s="23">
        <f>'2021 Kunta'!I135</f>
        <v>-1067748.7418531624</v>
      </c>
      <c r="J135" s="23">
        <f>'2021 Kunta'!J135</f>
        <v>-804616.44084709487</v>
      </c>
      <c r="K135" s="23">
        <f>'2021 Kunta'!K135</f>
        <v>793337.64667708625</v>
      </c>
      <c r="L135" s="65"/>
      <c r="M135" s="67">
        <v>4.3670777168711558E-3</v>
      </c>
      <c r="N135" s="68">
        <v>137</v>
      </c>
      <c r="O135" s="68" t="s">
        <v>63</v>
      </c>
      <c r="P135" s="23">
        <f>'2021 Kunta'!M135</f>
        <v>1233693.2533036212</v>
      </c>
      <c r="Q135" s="106">
        <f>'2021 Kunta'!N135</f>
        <v>0.24446881180385449</v>
      </c>
      <c r="R135" s="23">
        <f>'2021 Kunta'!O135</f>
        <v>1203230.05</v>
      </c>
      <c r="S135" s="106">
        <f>'2021 Kunta'!P135</f>
        <v>9.7895506773199248E-2</v>
      </c>
    </row>
    <row r="136" spans="1:19" ht="15" customHeight="1">
      <c r="A136" s="62">
        <v>17</v>
      </c>
      <c r="B136" s="63">
        <v>317</v>
      </c>
      <c r="C136" s="64" t="s">
        <v>148</v>
      </c>
      <c r="D136" s="23">
        <f>'2021 Kunta'!D136</f>
        <v>6461384.6100000003</v>
      </c>
      <c r="E136" s="107">
        <f>'2021 Kunta'!E136</f>
        <v>5.1769377897490143E-2</v>
      </c>
      <c r="F136" s="23">
        <f>'2021 Kunta'!F136</f>
        <v>6318849.8462861469</v>
      </c>
      <c r="G136" s="23">
        <f>'2021 Kunta'!G136</f>
        <v>6143726.7020819709</v>
      </c>
      <c r="H136" s="23">
        <f>'2021 Kunta'!H136</f>
        <v>175123.14420417603</v>
      </c>
      <c r="I136" s="23">
        <f>'2021 Kunta'!I136</f>
        <v>-447667.49747168936</v>
      </c>
      <c r="J136" s="23">
        <f>'2021 Kunta'!J136</f>
        <v>-272544.35326751333</v>
      </c>
      <c r="K136" s="23">
        <f>'2021 Kunta'!K136</f>
        <v>332617.08959882916</v>
      </c>
      <c r="L136" s="65"/>
      <c r="M136" s="67">
        <v>4.3670777168711558E-3</v>
      </c>
      <c r="N136" s="68">
        <v>137</v>
      </c>
      <c r="O136" s="68" t="s">
        <v>63</v>
      </c>
      <c r="P136" s="23">
        <f>'2021 Kunta'!M136</f>
        <v>1311593.9226437344</v>
      </c>
      <c r="Q136" s="106">
        <f>'2021 Kunta'!N136</f>
        <v>0.5778513423023921</v>
      </c>
      <c r="R136" s="23">
        <f>'2021 Kunta'!O136</f>
        <v>637686.5</v>
      </c>
      <c r="S136" s="106">
        <f>'2021 Kunta'!P136</f>
        <v>6.436665354971538E-2</v>
      </c>
    </row>
    <row r="137" spans="1:19" ht="15" customHeight="1">
      <c r="A137" s="62">
        <v>21</v>
      </c>
      <c r="B137" s="63">
        <v>318</v>
      </c>
      <c r="C137" s="64" t="s">
        <v>149</v>
      </c>
      <c r="D137" s="23">
        <f>'2021 Kunta'!D137</f>
        <v>809512.49</v>
      </c>
      <c r="E137" s="107">
        <f>'2021 Kunta'!E137</f>
        <v>0.18604892467899692</v>
      </c>
      <c r="F137" s="23">
        <f>'2021 Kunta'!F137</f>
        <v>791655.06803087762</v>
      </c>
      <c r="G137" s="23">
        <f>'2021 Kunta'!G137</f>
        <v>671398.23233954562</v>
      </c>
      <c r="H137" s="23">
        <f>'2021 Kunta'!H137</f>
        <v>120256.835691332</v>
      </c>
      <c r="I137" s="23">
        <f>'2021 Kunta'!I137</f>
        <v>-56085.878251159535</v>
      </c>
      <c r="J137" s="23">
        <f>'2021 Kunta'!J137</f>
        <v>64170.957440172468</v>
      </c>
      <c r="K137" s="23">
        <f>'2021 Kunta'!K137</f>
        <v>41671.824952345822</v>
      </c>
      <c r="L137" s="65"/>
      <c r="M137" s="67">
        <v>4.3670777168711558E-3</v>
      </c>
      <c r="N137" s="68">
        <v>137</v>
      </c>
      <c r="O137" s="68" t="s">
        <v>63</v>
      </c>
      <c r="P137" s="23">
        <f>'2021 Kunta'!M137</f>
        <v>14447.835923932731</v>
      </c>
      <c r="Q137" s="106">
        <f>'2021 Kunta'!N137</f>
        <v>1.4158087118327192</v>
      </c>
      <c r="R137" s="23">
        <f>'2021 Kunta'!O137</f>
        <v>81090.929999999993</v>
      </c>
      <c r="S137" s="106">
        <f>'2021 Kunta'!P137</f>
        <v>1.2427407015745517E-2</v>
      </c>
    </row>
    <row r="138" spans="1:19" ht="15" customHeight="1">
      <c r="A138" s="62">
        <v>19</v>
      </c>
      <c r="B138" s="63">
        <v>320</v>
      </c>
      <c r="C138" s="64" t="s">
        <v>150</v>
      </c>
      <c r="D138" s="23">
        <f>'2021 Kunta'!D138</f>
        <v>24260069.370000001</v>
      </c>
      <c r="E138" s="107">
        <f>'2021 Kunta'!E138</f>
        <v>1.1961214707632895E-2</v>
      </c>
      <c r="F138" s="23">
        <f>'2021 Kunta'!F138</f>
        <v>23724904.933265653</v>
      </c>
      <c r="G138" s="23">
        <f>'2021 Kunta'!G138</f>
        <v>24022276.090869274</v>
      </c>
      <c r="H138" s="23">
        <f>'2021 Kunta'!H138</f>
        <v>-297371.15760362148</v>
      </c>
      <c r="I138" s="23">
        <f>'2021 Kunta'!I138</f>
        <v>-1680823.1050894652</v>
      </c>
      <c r="J138" s="23">
        <f>'2021 Kunta'!J138</f>
        <v>-1978194.2626930866</v>
      </c>
      <c r="K138" s="23">
        <f>'2021 Kunta'!K138</f>
        <v>1248852.0888892112</v>
      </c>
      <c r="L138" s="65"/>
      <c r="M138" s="67">
        <v>4.3670777168711558E-3</v>
      </c>
      <c r="N138" s="68">
        <v>137</v>
      </c>
      <c r="O138" s="68" t="s">
        <v>63</v>
      </c>
      <c r="P138" s="23">
        <f>'2021 Kunta'!M138</f>
        <v>2476763.6989049697</v>
      </c>
      <c r="Q138" s="106">
        <f>'2021 Kunta'!N138</f>
        <v>0.52399691480277122</v>
      </c>
      <c r="R138" s="23">
        <f>'2021 Kunta'!O138</f>
        <v>4500947.9800000004</v>
      </c>
      <c r="S138" s="106">
        <f>'2021 Kunta'!P138</f>
        <v>3.3655730400638406E-2</v>
      </c>
    </row>
    <row r="139" spans="1:19" ht="15" customHeight="1">
      <c r="A139" s="62">
        <v>2</v>
      </c>
      <c r="B139" s="63">
        <v>322</v>
      </c>
      <c r="C139" s="64" t="s">
        <v>400</v>
      </c>
      <c r="D139" s="23">
        <f>'2021 Kunta'!D139</f>
        <v>19944924.129999999</v>
      </c>
      <c r="E139" s="107">
        <f>'2021 Kunta'!E139</f>
        <v>6.0890826846907942E-2</v>
      </c>
      <c r="F139" s="23">
        <f>'2021 Kunta'!F139</f>
        <v>19504949.539451625</v>
      </c>
      <c r="G139" s="23">
        <f>'2021 Kunta'!G139</f>
        <v>18971724.354534052</v>
      </c>
      <c r="H139" s="23">
        <f>'2021 Kunta'!H139</f>
        <v>533225.18491757289</v>
      </c>
      <c r="I139" s="23">
        <f>'2021 Kunta'!I139</f>
        <v>-1381854.6351073517</v>
      </c>
      <c r="J139" s="23">
        <f>'2021 Kunta'!J139</f>
        <v>-848629.45018977881</v>
      </c>
      <c r="K139" s="23">
        <f>'2021 Kunta'!K139</f>
        <v>1026718.4228784144</v>
      </c>
      <c r="L139" s="65"/>
      <c r="M139" s="67">
        <v>4.3670777168711558E-3</v>
      </c>
      <c r="N139" s="68">
        <v>137</v>
      </c>
      <c r="O139" s="68" t="s">
        <v>63</v>
      </c>
      <c r="P139" s="23">
        <f>'2021 Kunta'!M139</f>
        <v>2222615.2371522998</v>
      </c>
      <c r="Q139" s="106">
        <f>'2021 Kunta'!N139</f>
        <v>0.51311872739628073</v>
      </c>
      <c r="R139" s="23">
        <f>'2021 Kunta'!O139</f>
        <v>3503443.31</v>
      </c>
      <c r="S139" s="106">
        <f>'2021 Kunta'!P139</f>
        <v>2.8877340744471347E-2</v>
      </c>
    </row>
    <row r="140" spans="1:19" ht="15" customHeight="1">
      <c r="A140" s="62">
        <v>7</v>
      </c>
      <c r="B140" s="63">
        <v>398</v>
      </c>
      <c r="C140" s="64" t="s">
        <v>401</v>
      </c>
      <c r="D140" s="23">
        <f>'2021 Kunta'!D140</f>
        <v>439637049.60000002</v>
      </c>
      <c r="E140" s="107">
        <f>'2021 Kunta'!E140</f>
        <v>3.7053547769158479E-2</v>
      </c>
      <c r="F140" s="23">
        <f>'2021 Kunta'!F140</f>
        <v>429938886.31660557</v>
      </c>
      <c r="G140" s="23">
        <f>'2021 Kunta'!G140</f>
        <v>430474546.50837857</v>
      </c>
      <c r="H140" s="23">
        <f>'2021 Kunta'!H140</f>
        <v>-535660.19177299738</v>
      </c>
      <c r="I140" s="23">
        <f>'2021 Kunta'!I140</f>
        <v>-30459604.19778648</v>
      </c>
      <c r="J140" s="23">
        <f>'2021 Kunta'!J140</f>
        <v>-30995264.389559478</v>
      </c>
      <c r="K140" s="23">
        <f>'2021 Kunta'!K140</f>
        <v>22631495.375070717</v>
      </c>
      <c r="L140" s="65"/>
      <c r="M140" s="67">
        <v>4.3670777168711558E-3</v>
      </c>
      <c r="N140" s="68">
        <v>137</v>
      </c>
      <c r="O140" s="68" t="s">
        <v>63</v>
      </c>
      <c r="P140" s="23">
        <f>'2021 Kunta'!M140</f>
        <v>51364053.913475826</v>
      </c>
      <c r="Q140" s="106">
        <f>'2021 Kunta'!N140</f>
        <v>0.35439327465406989</v>
      </c>
      <c r="R140" s="23">
        <f>'2021 Kunta'!O140</f>
        <v>44002896.840000004</v>
      </c>
      <c r="S140" s="106">
        <f>'2021 Kunta'!P140</f>
        <v>3.6485418089339694E-2</v>
      </c>
    </row>
    <row r="141" spans="1:19" ht="15" customHeight="1">
      <c r="A141" s="62">
        <v>15</v>
      </c>
      <c r="B141" s="63">
        <v>399</v>
      </c>
      <c r="C141" s="64" t="s">
        <v>402</v>
      </c>
      <c r="D141" s="23">
        <f>'2021 Kunta'!D141</f>
        <v>30515120.5</v>
      </c>
      <c r="E141" s="107">
        <f>'2021 Kunta'!E141</f>
        <v>4.9258312349095279E-2</v>
      </c>
      <c r="F141" s="23">
        <f>'2021 Kunta'!F141</f>
        <v>29841972.90816097</v>
      </c>
      <c r="G141" s="23">
        <f>'2021 Kunta'!G141</f>
        <v>29398007.200725298</v>
      </c>
      <c r="H141" s="23">
        <f>'2021 Kunta'!H141</f>
        <v>443965.70743567124</v>
      </c>
      <c r="I141" s="23">
        <f>'2021 Kunta'!I141</f>
        <v>-2114195.091891</v>
      </c>
      <c r="J141" s="23">
        <f>'2021 Kunta'!J141</f>
        <v>-1670229.3844553288</v>
      </c>
      <c r="K141" s="23">
        <f>'2021 Kunta'!K141</f>
        <v>1570847.6096221067</v>
      </c>
      <c r="L141" s="65"/>
      <c r="M141" s="67">
        <v>4.3670777168711558E-3</v>
      </c>
      <c r="N141" s="68">
        <v>137</v>
      </c>
      <c r="O141" s="68" t="s">
        <v>63</v>
      </c>
      <c r="P141" s="23">
        <f>'2021 Kunta'!M141</f>
        <v>1604987.7423697344</v>
      </c>
      <c r="Q141" s="106">
        <f>'2021 Kunta'!N141</f>
        <v>0.31488982756302852</v>
      </c>
      <c r="R141" s="23">
        <f>'2021 Kunta'!O141</f>
        <v>1538356.86</v>
      </c>
      <c r="S141" s="106">
        <f>'2021 Kunta'!P141</f>
        <v>3.3897082243006027E-2</v>
      </c>
    </row>
    <row r="142" spans="1:19" ht="15" customHeight="1">
      <c r="A142" s="62">
        <v>2</v>
      </c>
      <c r="B142" s="63">
        <v>400</v>
      </c>
      <c r="C142" s="64" t="s">
        <v>154</v>
      </c>
      <c r="D142" s="23">
        <f>'2021 Kunta'!D142</f>
        <v>27064617.640000001</v>
      </c>
      <c r="E142" s="107">
        <f>'2021 Kunta'!E142</f>
        <v>1.4549835314362269E-2</v>
      </c>
      <c r="F142" s="23">
        <f>'2021 Kunta'!F142</f>
        <v>26467586.335849974</v>
      </c>
      <c r="G142" s="23">
        <f>'2021 Kunta'!G142</f>
        <v>26676926.427931771</v>
      </c>
      <c r="H142" s="23">
        <f>'2021 Kunta'!H142</f>
        <v>-209340.09208179638</v>
      </c>
      <c r="I142" s="23">
        <f>'2021 Kunta'!I142</f>
        <v>-1875132.0932320941</v>
      </c>
      <c r="J142" s="23">
        <f>'2021 Kunta'!J142</f>
        <v>-2084472.1853138905</v>
      </c>
      <c r="K142" s="23">
        <f>'2021 Kunta'!K142</f>
        <v>1393223.7274019714</v>
      </c>
      <c r="L142" s="65"/>
      <c r="M142" s="67">
        <v>4.3670777168711558E-3</v>
      </c>
      <c r="N142" s="68">
        <v>137</v>
      </c>
      <c r="O142" s="68" t="s">
        <v>63</v>
      </c>
      <c r="P142" s="23">
        <f>'2021 Kunta'!M142</f>
        <v>3553756.8328581387</v>
      </c>
      <c r="Q142" s="106">
        <f>'2021 Kunta'!N142</f>
        <v>0.44952957930007509</v>
      </c>
      <c r="R142" s="23">
        <f>'2021 Kunta'!O142</f>
        <v>2116227.46</v>
      </c>
      <c r="S142" s="106">
        <f>'2021 Kunta'!P142</f>
        <v>1.8123640567952792E-2</v>
      </c>
    </row>
    <row r="143" spans="1:19" ht="15" customHeight="1">
      <c r="A143" s="62">
        <v>11</v>
      </c>
      <c r="B143" s="63">
        <v>402</v>
      </c>
      <c r="C143" s="64" t="s">
        <v>155</v>
      </c>
      <c r="D143" s="23">
        <f>'2021 Kunta'!D143</f>
        <v>27610723.670000002</v>
      </c>
      <c r="E143" s="107">
        <f>'2021 Kunta'!E143</f>
        <v>2.0110707951052076E-2</v>
      </c>
      <c r="F143" s="23">
        <f>'2021 Kunta'!F143</f>
        <v>27001645.552566599</v>
      </c>
      <c r="G143" s="23">
        <f>'2021 Kunta'!G143</f>
        <v>27077132.199722674</v>
      </c>
      <c r="H143" s="23">
        <f>'2021 Kunta'!H143</f>
        <v>-75486.647156074643</v>
      </c>
      <c r="I143" s="23">
        <f>'2021 Kunta'!I143</f>
        <v>-1912968.2436178704</v>
      </c>
      <c r="J143" s="23">
        <f>'2021 Kunta'!J143</f>
        <v>-1988454.890773945</v>
      </c>
      <c r="K143" s="23">
        <f>'2021 Kunta'!K143</f>
        <v>1421335.9988847505</v>
      </c>
      <c r="L143" s="65"/>
      <c r="M143" s="67">
        <v>4.3670777168711558E-3</v>
      </c>
      <c r="N143" s="68">
        <v>137</v>
      </c>
      <c r="O143" s="68" t="s">
        <v>63</v>
      </c>
      <c r="P143" s="23">
        <f>'2021 Kunta'!M143</f>
        <v>3168948.3731259159</v>
      </c>
      <c r="Q143" s="106">
        <f>'2021 Kunta'!N143</f>
        <v>0.42548054144693004</v>
      </c>
      <c r="R143" s="23">
        <f>'2021 Kunta'!O143</f>
        <v>2353337.5499999998</v>
      </c>
      <c r="S143" s="106">
        <f>'2021 Kunta'!P143</f>
        <v>3.324474373168762E-2</v>
      </c>
    </row>
    <row r="144" spans="1:19" ht="15" customHeight="1">
      <c r="A144" s="62">
        <v>14</v>
      </c>
      <c r="B144" s="63">
        <v>403</v>
      </c>
      <c r="C144" s="64" t="s">
        <v>156</v>
      </c>
      <c r="D144" s="23">
        <f>'2021 Kunta'!D144</f>
        <v>8299381.79</v>
      </c>
      <c r="E144" s="107">
        <f>'2021 Kunta'!E144</f>
        <v>4.2903089587920107E-3</v>
      </c>
      <c r="F144" s="23">
        <f>'2021 Kunta'!F144</f>
        <v>8116301.7701884704</v>
      </c>
      <c r="G144" s="23">
        <f>'2021 Kunta'!G144</f>
        <v>8384982.8569361437</v>
      </c>
      <c r="H144" s="23">
        <f>'2021 Kunta'!H144</f>
        <v>-268681.08674767334</v>
      </c>
      <c r="I144" s="23">
        <f>'2021 Kunta'!I144</f>
        <v>-575010.41970807698</v>
      </c>
      <c r="J144" s="23">
        <f>'2021 Kunta'!J144</f>
        <v>-843691.50645575032</v>
      </c>
      <c r="K144" s="23">
        <f>'2021 Kunta'!K144</f>
        <v>427232.92035378795</v>
      </c>
      <c r="L144" s="65"/>
      <c r="M144" s="67">
        <v>4.3670777168711558E-3</v>
      </c>
      <c r="N144" s="68">
        <v>137</v>
      </c>
      <c r="O144" s="68" t="s">
        <v>63</v>
      </c>
      <c r="P144" s="23">
        <f>'2021 Kunta'!M144</f>
        <v>1140946.8952045441</v>
      </c>
      <c r="Q144" s="106">
        <f>'2021 Kunta'!N144</f>
        <v>0.5479546427924582</v>
      </c>
      <c r="R144" s="23">
        <f>'2021 Kunta'!O144</f>
        <v>1002203.48</v>
      </c>
      <c r="S144" s="106">
        <f>'2021 Kunta'!P144</f>
        <v>2.7171007861776841E-2</v>
      </c>
    </row>
    <row r="145" spans="1:19" ht="15" customHeight="1">
      <c r="A145" s="62">
        <v>9</v>
      </c>
      <c r="B145" s="63">
        <v>405</v>
      </c>
      <c r="C145" s="64" t="s">
        <v>403</v>
      </c>
      <c r="D145" s="23">
        <f>'2021 Kunta'!D145</f>
        <v>265211001.46000001</v>
      </c>
      <c r="E145" s="107">
        <f>'2021 Kunta'!E145</f>
        <v>2.4400568554174384E-2</v>
      </c>
      <c r="F145" s="23">
        <f>'2021 Kunta'!F145</f>
        <v>259360585.53383589</v>
      </c>
      <c r="G145" s="23">
        <f>'2021 Kunta'!G145</f>
        <v>262672121.54919273</v>
      </c>
      <c r="H145" s="23">
        <f>'2021 Kunta'!H145</f>
        <v>-3311536.0153568387</v>
      </c>
      <c r="I145" s="23">
        <f>'2021 Kunta'!I145</f>
        <v>-18374752.857431084</v>
      </c>
      <c r="J145" s="23">
        <f>'2021 Kunta'!J145</f>
        <v>-21686288.872787923</v>
      </c>
      <c r="K145" s="23">
        <f>'2021 Kunta'!K145</f>
        <v>13652447.077471841</v>
      </c>
      <c r="L145" s="65"/>
      <c r="M145" s="67">
        <v>4.3670777168711558E-3</v>
      </c>
      <c r="N145" s="68">
        <v>137</v>
      </c>
      <c r="O145" s="68" t="s">
        <v>63</v>
      </c>
      <c r="P145" s="23">
        <f>'2021 Kunta'!M145</f>
        <v>42344350.820815869</v>
      </c>
      <c r="Q145" s="106">
        <f>'2021 Kunta'!N145</f>
        <v>0.40743414137368661</v>
      </c>
      <c r="R145" s="23">
        <f>'2021 Kunta'!O145</f>
        <v>27144357.93</v>
      </c>
      <c r="S145" s="106">
        <f>'2021 Kunta'!P145</f>
        <v>1.2936307913083311E-2</v>
      </c>
    </row>
    <row r="146" spans="1:19" ht="15" customHeight="1">
      <c r="A146" s="62">
        <v>1</v>
      </c>
      <c r="B146" s="63">
        <v>407</v>
      </c>
      <c r="C146" s="64" t="s">
        <v>404</v>
      </c>
      <c r="D146" s="23">
        <f>'2021 Kunta'!D146</f>
        <v>8133056.25</v>
      </c>
      <c r="E146" s="107">
        <f>'2021 Kunta'!E146</f>
        <v>6.2390688193431298E-2</v>
      </c>
      <c r="F146" s="23">
        <f>'2021 Kunta'!F146</f>
        <v>7953645.2845745515</v>
      </c>
      <c r="G146" s="23">
        <f>'2021 Kunta'!G146</f>
        <v>8000064.7244185945</v>
      </c>
      <c r="H146" s="23">
        <f>'2021 Kunta'!H146</f>
        <v>-46419.439844042994</v>
      </c>
      <c r="I146" s="23">
        <f>'2021 Kunta'!I146</f>
        <v>-563486.80012007244</v>
      </c>
      <c r="J146" s="23">
        <f>'2021 Kunta'!J146</f>
        <v>-609906.23996411543</v>
      </c>
      <c r="K146" s="23">
        <f>'2021 Kunta'!K146</f>
        <v>418670.86742241884</v>
      </c>
      <c r="L146" s="65"/>
      <c r="M146" s="67">
        <v>4.3670777168711558E-3</v>
      </c>
      <c r="N146" s="68">
        <v>137</v>
      </c>
      <c r="O146" s="68" t="s">
        <v>63</v>
      </c>
      <c r="P146" s="23">
        <f>'2021 Kunta'!M146</f>
        <v>1046807.8464545815</v>
      </c>
      <c r="Q146" s="106">
        <f>'2021 Kunta'!N146</f>
        <v>0.43778035416118777</v>
      </c>
      <c r="R146" s="23">
        <f>'2021 Kunta'!O146</f>
        <v>748592.94</v>
      </c>
      <c r="S146" s="106">
        <f>'2021 Kunta'!P146</f>
        <v>0.10435766442880423</v>
      </c>
    </row>
    <row r="147" spans="1:19" ht="15" customHeight="1">
      <c r="A147" s="62">
        <v>14</v>
      </c>
      <c r="B147" s="63">
        <v>408</v>
      </c>
      <c r="C147" s="64" t="s">
        <v>405</v>
      </c>
      <c r="D147" s="23">
        <f>'2021 Kunta'!D147</f>
        <v>47546615.359999999</v>
      </c>
      <c r="E147" s="107">
        <f>'2021 Kunta'!E147</f>
        <v>4.079286596259335E-2</v>
      </c>
      <c r="F147" s="23">
        <f>'2021 Kunta'!F147</f>
        <v>46497761.902918592</v>
      </c>
      <c r="G147" s="23">
        <f>'2021 Kunta'!G147</f>
        <v>46133765.539203398</v>
      </c>
      <c r="H147" s="23">
        <f>'2021 Kunta'!H147</f>
        <v>363996.36371519417</v>
      </c>
      <c r="I147" s="23">
        <f>'2021 Kunta'!I147</f>
        <v>-3294197.0794492271</v>
      </c>
      <c r="J147" s="23">
        <f>'2021 Kunta'!J147</f>
        <v>-2930200.7157340329</v>
      </c>
      <c r="K147" s="23">
        <f>'2021 Kunta'!K147</f>
        <v>2447589.4527068227</v>
      </c>
      <c r="L147" s="65"/>
      <c r="M147" s="67">
        <v>4.3670777168711558E-3</v>
      </c>
      <c r="N147" s="68">
        <v>137</v>
      </c>
      <c r="O147" s="68" t="s">
        <v>63</v>
      </c>
      <c r="P147" s="23">
        <f>'2021 Kunta'!M147</f>
        <v>4079542.5571221411</v>
      </c>
      <c r="Q147" s="106">
        <f>'2021 Kunta'!N147</f>
        <v>0.51428127485084629</v>
      </c>
      <c r="R147" s="23">
        <f>'2021 Kunta'!O147</f>
        <v>3141583.63</v>
      </c>
      <c r="S147" s="106">
        <f>'2021 Kunta'!P147</f>
        <v>2.8157571859845687E-2</v>
      </c>
    </row>
    <row r="148" spans="1:19" ht="15" customHeight="1">
      <c r="A148" s="62">
        <v>13</v>
      </c>
      <c r="B148" s="63">
        <v>410</v>
      </c>
      <c r="C148" s="64" t="s">
        <v>160</v>
      </c>
      <c r="D148" s="23">
        <f>'2021 Kunta'!D148</f>
        <v>65842867.520000003</v>
      </c>
      <c r="E148" s="107">
        <f>'2021 Kunta'!E148</f>
        <v>3.4742303928372964E-2</v>
      </c>
      <c r="F148" s="23">
        <f>'2021 Kunta'!F148</f>
        <v>64390408.313395709</v>
      </c>
      <c r="G148" s="23">
        <f>'2021 Kunta'!G148</f>
        <v>64258928.147839181</v>
      </c>
      <c r="H148" s="23">
        <f>'2021 Kunta'!H148</f>
        <v>131480.16555652767</v>
      </c>
      <c r="I148" s="23">
        <f>'2021 Kunta'!I148</f>
        <v>-4561825.9101029392</v>
      </c>
      <c r="J148" s="23">
        <f>'2021 Kunta'!J148</f>
        <v>-4430345.7445464116</v>
      </c>
      <c r="K148" s="23">
        <f>'2021 Kunta'!K148</f>
        <v>3389438.0674150395</v>
      </c>
      <c r="L148" s="65"/>
      <c r="M148" s="67">
        <v>4.3670777168711558E-3</v>
      </c>
      <c r="N148" s="68">
        <v>137</v>
      </c>
      <c r="O148" s="68" t="s">
        <v>63</v>
      </c>
      <c r="P148" s="23">
        <f>'2021 Kunta'!M148</f>
        <v>4655243.8370148009</v>
      </c>
      <c r="Q148" s="106">
        <f>'2021 Kunta'!N148</f>
        <v>0.38679210763001848</v>
      </c>
      <c r="R148" s="23">
        <f>'2021 Kunta'!O148</f>
        <v>6127203.4900000002</v>
      </c>
      <c r="S148" s="106">
        <f>'2021 Kunta'!P148</f>
        <v>4.9243323244469783E-2</v>
      </c>
    </row>
    <row r="149" spans="1:19" ht="15" customHeight="1">
      <c r="A149" s="62">
        <v>9</v>
      </c>
      <c r="B149" s="63">
        <v>416</v>
      </c>
      <c r="C149" s="64" t="s">
        <v>161</v>
      </c>
      <c r="D149" s="23">
        <f>'2021 Kunta'!D149</f>
        <v>10187324.300000001</v>
      </c>
      <c r="E149" s="107">
        <f>'2021 Kunta'!E149</f>
        <v>1.8852994950304458E-2</v>
      </c>
      <c r="F149" s="23">
        <f>'2021 Kunta'!F149</f>
        <v>9962597.2562438324</v>
      </c>
      <c r="G149" s="23">
        <f>'2021 Kunta'!G149</f>
        <v>10102211.570013748</v>
      </c>
      <c r="H149" s="23">
        <f>'2021 Kunta'!H149</f>
        <v>-139614.31376991607</v>
      </c>
      <c r="I149" s="23">
        <f>'2021 Kunta'!I149</f>
        <v>-705813.73042790114</v>
      </c>
      <c r="J149" s="23">
        <f>'2021 Kunta'!J149</f>
        <v>-845428.04419781722</v>
      </c>
      <c r="K149" s="23">
        <f>'2021 Kunta'!K149</f>
        <v>524419.82082620985</v>
      </c>
      <c r="L149" s="65"/>
      <c r="M149" s="67">
        <v>4.3670777168711558E-3</v>
      </c>
      <c r="N149" s="68">
        <v>137</v>
      </c>
      <c r="O149" s="68" t="s">
        <v>63</v>
      </c>
      <c r="P149" s="23">
        <f>'2021 Kunta'!M149</f>
        <v>780688.76174806512</v>
      </c>
      <c r="Q149" s="106">
        <f>'2021 Kunta'!N149</f>
        <v>0.45810844577158227</v>
      </c>
      <c r="R149" s="23">
        <f>'2021 Kunta'!O149</f>
        <v>961957.12</v>
      </c>
      <c r="S149" s="106">
        <f>'2021 Kunta'!P149</f>
        <v>2.0414481985985722E-2</v>
      </c>
    </row>
    <row r="150" spans="1:19" ht="15" customHeight="1">
      <c r="A150" s="62">
        <v>21</v>
      </c>
      <c r="B150" s="63">
        <v>417</v>
      </c>
      <c r="C150" s="64" t="s">
        <v>162</v>
      </c>
      <c r="D150" s="23">
        <f>'2021 Kunta'!D150</f>
        <v>7106191.2999999998</v>
      </c>
      <c r="E150" s="107">
        <f>'2021 Kunta'!E150</f>
        <v>8.6931750579788414E-2</v>
      </c>
      <c r="F150" s="23">
        <f>'2021 Kunta'!F150</f>
        <v>6949432.4380861996</v>
      </c>
      <c r="G150" s="23">
        <f>'2021 Kunta'!G150</f>
        <v>6836968.816309412</v>
      </c>
      <c r="H150" s="23">
        <f>'2021 Kunta'!H150</f>
        <v>112463.62177678756</v>
      </c>
      <c r="I150" s="23">
        <f>'2021 Kunta'!I150</f>
        <v>-492341.97743045207</v>
      </c>
      <c r="J150" s="23">
        <f>'2021 Kunta'!J150</f>
        <v>-379878.3556536645</v>
      </c>
      <c r="K150" s="23">
        <f>'2021 Kunta'!K150</f>
        <v>365810.24207728135</v>
      </c>
      <c r="L150" s="65"/>
      <c r="M150" s="67">
        <v>4.3670777168711558E-3</v>
      </c>
      <c r="N150" s="68">
        <v>137</v>
      </c>
      <c r="O150" s="68" t="s">
        <v>63</v>
      </c>
      <c r="P150" s="23">
        <f>'2021 Kunta'!M150</f>
        <v>147969.52421218943</v>
      </c>
      <c r="Q150" s="106">
        <f>'2021 Kunta'!N150</f>
        <v>0.31191125062450697</v>
      </c>
      <c r="R150" s="23">
        <f>'2021 Kunta'!O150</f>
        <v>338639.35</v>
      </c>
      <c r="S150" s="106">
        <f>'2021 Kunta'!P150</f>
        <v>2.5949476193376064E-2</v>
      </c>
    </row>
    <row r="151" spans="1:19" ht="15" customHeight="1">
      <c r="A151" s="62">
        <v>6</v>
      </c>
      <c r="B151" s="63">
        <v>418</v>
      </c>
      <c r="C151" s="64" t="s">
        <v>163</v>
      </c>
      <c r="D151" s="23">
        <f>'2021 Kunta'!D151</f>
        <v>97576254.849999994</v>
      </c>
      <c r="E151" s="107">
        <f>'2021 Kunta'!E151</f>
        <v>5.792223629056803E-2</v>
      </c>
      <c r="F151" s="23">
        <f>'2021 Kunta'!F151</f>
        <v>95423773.722719207</v>
      </c>
      <c r="G151" s="23">
        <f>'2021 Kunta'!G151</f>
        <v>94742406.98574315</v>
      </c>
      <c r="H151" s="23">
        <f>'2021 Kunta'!H151</f>
        <v>681366.73697605729</v>
      </c>
      <c r="I151" s="23">
        <f>'2021 Kunta'!I151</f>
        <v>-6760426.8214826612</v>
      </c>
      <c r="J151" s="23">
        <f>'2021 Kunta'!J151</f>
        <v>-6079060.0845066039</v>
      </c>
      <c r="K151" s="23">
        <f>'2021 Kunta'!K151</f>
        <v>5022999.2271208623</v>
      </c>
      <c r="L151" s="65"/>
      <c r="M151" s="67">
        <v>4.3670777168711558E-3</v>
      </c>
      <c r="N151" s="68">
        <v>137</v>
      </c>
      <c r="O151" s="68" t="s">
        <v>63</v>
      </c>
      <c r="P151" s="23">
        <f>'2021 Kunta'!M151</f>
        <v>7847685.3561378056</v>
      </c>
      <c r="Q151" s="106">
        <f>'2021 Kunta'!N151</f>
        <v>0.39575531063184743</v>
      </c>
      <c r="R151" s="23">
        <f>'2021 Kunta'!O151</f>
        <v>6279040.7000000002</v>
      </c>
      <c r="S151" s="106">
        <f>'2021 Kunta'!P151</f>
        <v>5.797392109335231E-2</v>
      </c>
    </row>
    <row r="152" spans="1:19" ht="15" customHeight="1">
      <c r="A152" s="62">
        <v>11</v>
      </c>
      <c r="B152" s="63">
        <v>420</v>
      </c>
      <c r="C152" s="64" t="s">
        <v>164</v>
      </c>
      <c r="D152" s="23">
        <f>'2021 Kunta'!D152</f>
        <v>31669674.710000001</v>
      </c>
      <c r="E152" s="107">
        <f>'2021 Kunta'!E152</f>
        <v>3.7120380228964356E-2</v>
      </c>
      <c r="F152" s="23">
        <f>'2021 Kunta'!F152</f>
        <v>30971058.256384425</v>
      </c>
      <c r="G152" s="23">
        <f>'2021 Kunta'!G152</f>
        <v>30780658.233185198</v>
      </c>
      <c r="H152" s="23">
        <f>'2021 Kunta'!H152</f>
        <v>190400.02319922671</v>
      </c>
      <c r="I152" s="23">
        <f>'2021 Kunta'!I152</f>
        <v>-2194186.6765253814</v>
      </c>
      <c r="J152" s="23">
        <f>'2021 Kunta'!J152</f>
        <v>-2003786.6533261547</v>
      </c>
      <c r="K152" s="23">
        <f>'2021 Kunta'!K152</f>
        <v>1630281.3818386591</v>
      </c>
      <c r="L152" s="65"/>
      <c r="M152" s="67">
        <v>4.3670777168711558E-3</v>
      </c>
      <c r="N152" s="68">
        <v>137</v>
      </c>
      <c r="O152" s="68" t="s">
        <v>63</v>
      </c>
      <c r="P152" s="23">
        <f>'2021 Kunta'!M152</f>
        <v>4935711.4744383506</v>
      </c>
      <c r="Q152" s="106">
        <f>'2021 Kunta'!N152</f>
        <v>0.32409099323640378</v>
      </c>
      <c r="R152" s="23">
        <f>'2021 Kunta'!O152</f>
        <v>2779931.64</v>
      </c>
      <c r="S152" s="106">
        <f>'2021 Kunta'!P152</f>
        <v>4.5310283960557918E-2</v>
      </c>
    </row>
    <row r="153" spans="1:19" ht="15" customHeight="1">
      <c r="A153" s="62">
        <v>16</v>
      </c>
      <c r="B153" s="63">
        <v>421</v>
      </c>
      <c r="C153" s="64" t="s">
        <v>165</v>
      </c>
      <c r="D153" s="23">
        <f>'2021 Kunta'!D153</f>
        <v>1900665.3</v>
      </c>
      <c r="E153" s="107">
        <f>'2021 Kunta'!E153</f>
        <v>5.7711532465556381E-3</v>
      </c>
      <c r="F153" s="23">
        <f>'2021 Kunta'!F153</f>
        <v>1858737.6179648919</v>
      </c>
      <c r="G153" s="23">
        <f>'2021 Kunta'!G153</f>
        <v>1924890.2592768653</v>
      </c>
      <c r="H153" s="23">
        <f>'2021 Kunta'!H153</f>
        <v>-66152.641311973333</v>
      </c>
      <c r="I153" s="23">
        <f>'2021 Kunta'!I153</f>
        <v>-131684.79044962433</v>
      </c>
      <c r="J153" s="23">
        <f>'2021 Kunta'!J153</f>
        <v>-197837.43176159766</v>
      </c>
      <c r="K153" s="23">
        <f>'2021 Kunta'!K153</f>
        <v>97841.840185316803</v>
      </c>
      <c r="L153" s="65"/>
      <c r="M153" s="67">
        <v>4.3670777168711558E-3</v>
      </c>
      <c r="N153" s="68">
        <v>137</v>
      </c>
      <c r="O153" s="68" t="s">
        <v>63</v>
      </c>
      <c r="P153" s="23">
        <f>'2021 Kunta'!M153</f>
        <v>774908.30516187893</v>
      </c>
      <c r="Q153" s="106">
        <f>'2021 Kunta'!N153</f>
        <v>0.47466183069890722</v>
      </c>
      <c r="R153" s="23">
        <f>'2021 Kunta'!O153</f>
        <v>283426.14</v>
      </c>
      <c r="S153" s="106">
        <f>'2021 Kunta'!P153</f>
        <v>2.2122216871661937E-2</v>
      </c>
    </row>
    <row r="154" spans="1:19" ht="15" customHeight="1">
      <c r="A154" s="62">
        <v>12</v>
      </c>
      <c r="B154" s="63">
        <v>422</v>
      </c>
      <c r="C154" s="64" t="s">
        <v>166</v>
      </c>
      <c r="D154" s="23">
        <f>'2021 Kunta'!D154</f>
        <v>32077185.100000001</v>
      </c>
      <c r="E154" s="107">
        <f>'2021 Kunta'!E154</f>
        <v>-2.7022251734877267E-3</v>
      </c>
      <c r="F154" s="23">
        <f>'2021 Kunta'!F154</f>
        <v>31369579.180402212</v>
      </c>
      <c r="G154" s="23">
        <f>'2021 Kunta'!G154</f>
        <v>32142370.329920899</v>
      </c>
      <c r="H154" s="23">
        <f>'2021 Kunta'!H154</f>
        <v>-772791.14951868728</v>
      </c>
      <c r="I154" s="23">
        <f>'2021 Kunta'!I154</f>
        <v>-2222420.4325229232</v>
      </c>
      <c r="J154" s="23">
        <f>'2021 Kunta'!J154</f>
        <v>-2995211.5820416105</v>
      </c>
      <c r="K154" s="23">
        <f>'2021 Kunta'!K154</f>
        <v>1651259.0713099383</v>
      </c>
      <c r="L154" s="65"/>
      <c r="M154" s="67">
        <v>4.3670777168711558E-3</v>
      </c>
      <c r="N154" s="68">
        <v>137</v>
      </c>
      <c r="O154" s="68" t="s">
        <v>63</v>
      </c>
      <c r="P154" s="23">
        <f>'2021 Kunta'!M154</f>
        <v>7734374.7930699894</v>
      </c>
      <c r="Q154" s="106">
        <f>'2021 Kunta'!N154</f>
        <v>0.4206110135365595</v>
      </c>
      <c r="R154" s="23">
        <f>'2021 Kunta'!O154</f>
        <v>3405038.02</v>
      </c>
      <c r="S154" s="106">
        <f>'2021 Kunta'!P154</f>
        <v>1.884575197336158E-2</v>
      </c>
    </row>
    <row r="155" spans="1:19" ht="15" customHeight="1">
      <c r="A155" s="62">
        <v>2</v>
      </c>
      <c r="B155" s="63">
        <v>423</v>
      </c>
      <c r="C155" s="64" t="s">
        <v>406</v>
      </c>
      <c r="D155" s="23">
        <f>'2021 Kunta'!D155</f>
        <v>79366634.709999993</v>
      </c>
      <c r="E155" s="107">
        <f>'2021 Kunta'!E155</f>
        <v>6.1248991051324086E-2</v>
      </c>
      <c r="F155" s="23">
        <f>'2021 Kunta'!F155</f>
        <v>77615848.275209248</v>
      </c>
      <c r="G155" s="23">
        <f>'2021 Kunta'!G155</f>
        <v>77381222.090447783</v>
      </c>
      <c r="H155" s="23">
        <f>'2021 Kunta'!H155</f>
        <v>234626.1847614646</v>
      </c>
      <c r="I155" s="23">
        <f>'2021 Kunta'!I155</f>
        <v>-5498800.162489539</v>
      </c>
      <c r="J155" s="23">
        <f>'2021 Kunta'!J155</f>
        <v>-5264173.9777280744</v>
      </c>
      <c r="K155" s="23">
        <f>'2021 Kunta'!K155</f>
        <v>4085610.2278198246</v>
      </c>
      <c r="L155" s="65"/>
      <c r="M155" s="67">
        <v>4.3670777168711558E-3</v>
      </c>
      <c r="N155" s="68">
        <v>137</v>
      </c>
      <c r="O155" s="68" t="s">
        <v>63</v>
      </c>
      <c r="P155" s="23">
        <f>'2021 Kunta'!M155</f>
        <v>6353744.1270355815</v>
      </c>
      <c r="Q155" s="106">
        <f>'2021 Kunta'!N155</f>
        <v>0.4006266311544413</v>
      </c>
      <c r="R155" s="23">
        <f>'2021 Kunta'!O155</f>
        <v>4676915.95</v>
      </c>
      <c r="S155" s="106">
        <f>'2021 Kunta'!P155</f>
        <v>6.0349984584746386E-2</v>
      </c>
    </row>
    <row r="156" spans="1:19" ht="15" customHeight="1">
      <c r="A156" s="62">
        <v>17</v>
      </c>
      <c r="B156" s="63">
        <v>425</v>
      </c>
      <c r="C156" s="64" t="s">
        <v>407</v>
      </c>
      <c r="D156" s="23">
        <f>'2021 Kunta'!D156</f>
        <v>34830468.810000002</v>
      </c>
      <c r="E156" s="107">
        <f>'2021 Kunta'!E156</f>
        <v>4.8207430475253332E-2</v>
      </c>
      <c r="F156" s="23">
        <f>'2021 Kunta'!F156</f>
        <v>34062126.892357044</v>
      </c>
      <c r="G156" s="23">
        <f>'2021 Kunta'!G156</f>
        <v>33830540.216186434</v>
      </c>
      <c r="H156" s="23">
        <f>'2021 Kunta'!H156</f>
        <v>231586.67617060989</v>
      </c>
      <c r="I156" s="23">
        <f>'2021 Kunta'!I156</f>
        <v>-2413177.6312783877</v>
      </c>
      <c r="J156" s="23">
        <f>'2021 Kunta'!J156</f>
        <v>-2181590.9551077778</v>
      </c>
      <c r="K156" s="23">
        <f>'2021 Kunta'!K156</f>
        <v>1792991.7292053902</v>
      </c>
      <c r="L156" s="65"/>
      <c r="M156" s="67">
        <v>4.3670777168711558E-3</v>
      </c>
      <c r="N156" s="68">
        <v>137</v>
      </c>
      <c r="O156" s="68" t="s">
        <v>63</v>
      </c>
      <c r="P156" s="23">
        <f>'2021 Kunta'!M156</f>
        <v>1637203.8354387002</v>
      </c>
      <c r="Q156" s="106">
        <f>'2021 Kunta'!N156</f>
        <v>0.61084029073941437</v>
      </c>
      <c r="R156" s="23">
        <f>'2021 Kunta'!O156</f>
        <v>1574136.06</v>
      </c>
      <c r="S156" s="106">
        <f>'2021 Kunta'!P156</f>
        <v>9.4199424506411056E-2</v>
      </c>
    </row>
    <row r="157" spans="1:19" ht="15" customHeight="1">
      <c r="A157" s="62">
        <v>12</v>
      </c>
      <c r="B157" s="63">
        <v>426</v>
      </c>
      <c r="C157" s="64" t="s">
        <v>169</v>
      </c>
      <c r="D157" s="23">
        <f>'2021 Kunta'!D157</f>
        <v>39324813.079999998</v>
      </c>
      <c r="E157" s="107">
        <f>'2021 Kunta'!E157</f>
        <v>3.2410027491814208E-2</v>
      </c>
      <c r="F157" s="23">
        <f>'2021 Kunta'!F157</f>
        <v>38457328.279331364</v>
      </c>
      <c r="G157" s="23">
        <f>'2021 Kunta'!G157</f>
        <v>38332460.645659521</v>
      </c>
      <c r="H157" s="23">
        <f>'2021 Kunta'!H157</f>
        <v>124867.63367184252</v>
      </c>
      <c r="I157" s="23">
        <f>'2021 Kunta'!I157</f>
        <v>-2724561.6416054135</v>
      </c>
      <c r="J157" s="23">
        <f>'2021 Kunta'!J157</f>
        <v>-2599694.007933571</v>
      </c>
      <c r="K157" s="23">
        <f>'2021 Kunta'!K157</f>
        <v>2024350.1455468335</v>
      </c>
      <c r="L157" s="65"/>
      <c r="M157" s="67">
        <v>4.3670777168711558E-3</v>
      </c>
      <c r="N157" s="68">
        <v>137</v>
      </c>
      <c r="O157" s="68" t="s">
        <v>63</v>
      </c>
      <c r="P157" s="23">
        <f>'2021 Kunta'!M157</f>
        <v>2305439.5212049019</v>
      </c>
      <c r="Q157" s="106">
        <f>'2021 Kunta'!N157</f>
        <v>0.37917014115449965</v>
      </c>
      <c r="R157" s="23">
        <f>'2021 Kunta'!O157</f>
        <v>2935297.13</v>
      </c>
      <c r="S157" s="106">
        <f>'2021 Kunta'!P157</f>
        <v>8.9098653162883901E-2</v>
      </c>
    </row>
    <row r="158" spans="1:19" ht="15" customHeight="1">
      <c r="A158" s="62">
        <v>2</v>
      </c>
      <c r="B158" s="63">
        <v>430</v>
      </c>
      <c r="C158" s="64" t="s">
        <v>170</v>
      </c>
      <c r="D158" s="23">
        <f>'2021 Kunta'!D158</f>
        <v>49697486.960000001</v>
      </c>
      <c r="E158" s="107">
        <f>'2021 Kunta'!E158</f>
        <v>1.6488463124232133E-2</v>
      </c>
      <c r="F158" s="23">
        <f>'2021 Kunta'!F158</f>
        <v>48601186.400820635</v>
      </c>
      <c r="G158" s="23">
        <f>'2021 Kunta'!G158</f>
        <v>49240466.239498563</v>
      </c>
      <c r="H158" s="23">
        <f>'2021 Kunta'!H158</f>
        <v>-639279.83867792785</v>
      </c>
      <c r="I158" s="23">
        <f>'2021 Kunta'!I158</f>
        <v>-3443217.0441584517</v>
      </c>
      <c r="J158" s="23">
        <f>'2021 Kunta'!J158</f>
        <v>-4082496.8828363796</v>
      </c>
      <c r="K158" s="23">
        <f>'2021 Kunta'!K158</f>
        <v>2558311.3327486883</v>
      </c>
      <c r="L158" s="65"/>
      <c r="M158" s="67">
        <v>4.3670777168711558E-3</v>
      </c>
      <c r="N158" s="68">
        <v>137</v>
      </c>
      <c r="O158" s="68" t="s">
        <v>63</v>
      </c>
      <c r="P158" s="23">
        <f>'2021 Kunta'!M158</f>
        <v>6417474.9674530998</v>
      </c>
      <c r="Q158" s="106">
        <f>'2021 Kunta'!N158</f>
        <v>0.46379660702349823</v>
      </c>
      <c r="R158" s="23">
        <f>'2021 Kunta'!O158</f>
        <v>4321137.03</v>
      </c>
      <c r="S158" s="106">
        <f>'2021 Kunta'!P158</f>
        <v>3.609348957504932E-2</v>
      </c>
    </row>
    <row r="159" spans="1:19" ht="15" customHeight="1">
      <c r="A159" s="62">
        <v>5</v>
      </c>
      <c r="B159" s="63">
        <v>433</v>
      </c>
      <c r="C159" s="64" t="s">
        <v>171</v>
      </c>
      <c r="D159" s="23">
        <f>'2021 Kunta'!D159</f>
        <v>27873761.550000001</v>
      </c>
      <c r="E159" s="107">
        <f>'2021 Kunta'!E159</f>
        <v>5.2898741420619677E-2</v>
      </c>
      <c r="F159" s="23">
        <f>'2021 Kunta'!F159</f>
        <v>27258880.954562802</v>
      </c>
      <c r="G159" s="23">
        <f>'2021 Kunta'!G159</f>
        <v>26923794.099762794</v>
      </c>
      <c r="H159" s="23">
        <f>'2021 Kunta'!H159</f>
        <v>335086.85480000824</v>
      </c>
      <c r="I159" s="23">
        <f>'2021 Kunta'!I159</f>
        <v>-1931192.4349618768</v>
      </c>
      <c r="J159" s="23">
        <f>'2021 Kunta'!J159</f>
        <v>-1596105.5801618686</v>
      </c>
      <c r="K159" s="23">
        <f>'2021 Kunta'!K159</f>
        <v>1434876.5787110063</v>
      </c>
      <c r="L159" s="65"/>
      <c r="M159" s="67">
        <v>4.3670777168711558E-3</v>
      </c>
      <c r="N159" s="68">
        <v>137</v>
      </c>
      <c r="O159" s="68" t="s">
        <v>63</v>
      </c>
      <c r="P159" s="23">
        <f>'2021 Kunta'!M159</f>
        <v>3048657.2586789345</v>
      </c>
      <c r="Q159" s="106">
        <f>'2021 Kunta'!N159</f>
        <v>0.48164738611460711</v>
      </c>
      <c r="R159" s="23">
        <f>'2021 Kunta'!O159</f>
        <v>2137990.37</v>
      </c>
      <c r="S159" s="106">
        <f>'2021 Kunta'!P159</f>
        <v>2.888145327532321E-2</v>
      </c>
    </row>
    <row r="160" spans="1:19" ht="15" customHeight="1">
      <c r="A160" s="62">
        <v>1</v>
      </c>
      <c r="B160" s="63">
        <v>434</v>
      </c>
      <c r="C160" s="64" t="s">
        <v>408</v>
      </c>
      <c r="D160" s="23">
        <f>'2021 Kunta'!D160</f>
        <v>51466601.729999997</v>
      </c>
      <c r="E160" s="107">
        <f>'2021 Kunta'!E160</f>
        <v>2.5744147128450079E-2</v>
      </c>
      <c r="F160" s="23">
        <f>'2021 Kunta'!F160</f>
        <v>50331275.424646296</v>
      </c>
      <c r="G160" s="23">
        <f>'2021 Kunta'!G160</f>
        <v>50793790.939244688</v>
      </c>
      <c r="H160" s="23">
        <f>'2021 Kunta'!H160</f>
        <v>-462515.51459839195</v>
      </c>
      <c r="I160" s="23">
        <f>'2021 Kunta'!I160</f>
        <v>-3565787.5502695409</v>
      </c>
      <c r="J160" s="23">
        <f>'2021 Kunta'!J160</f>
        <v>-4028303.0648679328</v>
      </c>
      <c r="K160" s="23">
        <f>'2021 Kunta'!K160</f>
        <v>2649381.2568409643</v>
      </c>
      <c r="L160" s="65"/>
      <c r="M160" s="67">
        <v>4.3670777168711558E-3</v>
      </c>
      <c r="N160" s="68">
        <v>137</v>
      </c>
      <c r="O160" s="68" t="s">
        <v>63</v>
      </c>
      <c r="P160" s="23">
        <f>'2021 Kunta'!M160</f>
        <v>7460924.8067302275</v>
      </c>
      <c r="Q160" s="106">
        <f>'2021 Kunta'!N160</f>
        <v>0.85008002972353691</v>
      </c>
      <c r="R160" s="23">
        <f>'2021 Kunta'!O160</f>
        <v>8548807.6799999997</v>
      </c>
      <c r="S160" s="106">
        <f>'2021 Kunta'!P160</f>
        <v>3.3199079332558723E-2</v>
      </c>
    </row>
    <row r="161" spans="1:19" ht="15" customHeight="1">
      <c r="A161" s="62">
        <v>13</v>
      </c>
      <c r="B161" s="63">
        <v>435</v>
      </c>
      <c r="C161" s="64" t="s">
        <v>173</v>
      </c>
      <c r="D161" s="23">
        <f>'2021 Kunta'!D161</f>
        <v>1949523.86</v>
      </c>
      <c r="E161" s="107">
        <f>'2021 Kunta'!E161</f>
        <v>5.8360146967102011E-2</v>
      </c>
      <c r="F161" s="23">
        <f>'2021 Kunta'!F161</f>
        <v>1906518.3836954995</v>
      </c>
      <c r="G161" s="23">
        <f>'2021 Kunta'!G161</f>
        <v>1890853.2025484007</v>
      </c>
      <c r="H161" s="23">
        <f>'2021 Kunta'!H161</f>
        <v>15665.181147098774</v>
      </c>
      <c r="I161" s="23">
        <f>'2021 Kunta'!I161</f>
        <v>-135069.88367738537</v>
      </c>
      <c r="J161" s="23">
        <f>'2021 Kunta'!J161</f>
        <v>-119404.70253028659</v>
      </c>
      <c r="K161" s="23">
        <f>'2021 Kunta'!K161</f>
        <v>100356.96550443782</v>
      </c>
      <c r="L161" s="65"/>
      <c r="M161" s="67">
        <v>4.3670777168711558E-3</v>
      </c>
      <c r="N161" s="68">
        <v>137</v>
      </c>
      <c r="O161" s="68" t="s">
        <v>63</v>
      </c>
      <c r="P161" s="23">
        <f>'2021 Kunta'!M161</f>
        <v>558039.88485597202</v>
      </c>
      <c r="Q161" s="106">
        <f>'2021 Kunta'!N161</f>
        <v>0.35989381512945351</v>
      </c>
      <c r="R161" s="23">
        <f>'2021 Kunta'!O161</f>
        <v>623790.85</v>
      </c>
      <c r="S161" s="106">
        <f>'2021 Kunta'!P161</f>
        <v>2.6775193688969745E-2</v>
      </c>
    </row>
    <row r="162" spans="1:19" ht="15" customHeight="1">
      <c r="A162" s="62">
        <v>17</v>
      </c>
      <c r="B162" s="63">
        <v>436</v>
      </c>
      <c r="C162" s="64" t="s">
        <v>174</v>
      </c>
      <c r="D162" s="23">
        <f>'2021 Kunta'!D162</f>
        <v>5651347.0700000003</v>
      </c>
      <c r="E162" s="107">
        <f>'2021 Kunta'!E162</f>
        <v>2.6186973784058321E-2</v>
      </c>
      <c r="F162" s="23">
        <f>'2021 Kunta'!F162</f>
        <v>5526681.3105835477</v>
      </c>
      <c r="G162" s="23">
        <f>'2021 Kunta'!G162</f>
        <v>5624673.3861575658</v>
      </c>
      <c r="H162" s="23">
        <f>'2021 Kunta'!H162</f>
        <v>-97992.075574018061</v>
      </c>
      <c r="I162" s="23">
        <f>'2021 Kunta'!I162</f>
        <v>-391545.24190610967</v>
      </c>
      <c r="J162" s="23">
        <f>'2021 Kunta'!J162</f>
        <v>-489537.31748012773</v>
      </c>
      <c r="K162" s="23">
        <f>'2021 Kunta'!K162</f>
        <v>290918.23629057594</v>
      </c>
      <c r="L162" s="65"/>
      <c r="M162" s="67">
        <v>4.3670777168711558E-3</v>
      </c>
      <c r="N162" s="68">
        <v>137</v>
      </c>
      <c r="O162" s="68" t="s">
        <v>63</v>
      </c>
      <c r="P162" s="23">
        <f>'2021 Kunta'!M162</f>
        <v>295182.34809489286</v>
      </c>
      <c r="Q162" s="106">
        <f>'2021 Kunta'!N162</f>
        <v>0.45528661889190691</v>
      </c>
      <c r="R162" s="23">
        <f>'2021 Kunta'!O162</f>
        <v>314922.82</v>
      </c>
      <c r="S162" s="106">
        <f>'2021 Kunta'!P162</f>
        <v>2.9755084174007296E-2</v>
      </c>
    </row>
    <row r="163" spans="1:19" ht="15" customHeight="1">
      <c r="A163" s="62">
        <v>21</v>
      </c>
      <c r="B163" s="63">
        <v>438</v>
      </c>
      <c r="C163" s="64" t="s">
        <v>175</v>
      </c>
      <c r="D163" s="23">
        <f>'2021 Kunta'!D163</f>
        <v>1407273.38</v>
      </c>
      <c r="E163" s="107">
        <f>'2021 Kunta'!E163</f>
        <v>7.4340616222531075E-2</v>
      </c>
      <c r="F163" s="23">
        <f>'2021 Kunta'!F163</f>
        <v>1376229.6655632118</v>
      </c>
      <c r="G163" s="23">
        <f>'2021 Kunta'!G163</f>
        <v>1352486.1603366428</v>
      </c>
      <c r="H163" s="23">
        <f>'2021 Kunta'!H163</f>
        <v>23743.505226569017</v>
      </c>
      <c r="I163" s="23">
        <f>'2021 Kunta'!I163</f>
        <v>-97500.859383624527</v>
      </c>
      <c r="J163" s="23">
        <f>'2021 Kunta'!J163</f>
        <v>-73757.35415705551</v>
      </c>
      <c r="K163" s="23">
        <f>'2021 Kunta'!K163</f>
        <v>72443.168790954718</v>
      </c>
      <c r="L163" s="65"/>
      <c r="M163" s="67">
        <v>4.3670777168711558E-3</v>
      </c>
      <c r="N163" s="68">
        <v>137</v>
      </c>
      <c r="O163" s="68" t="s">
        <v>63</v>
      </c>
      <c r="P163" s="23">
        <f>'2021 Kunta'!M163</f>
        <v>86179.435304053841</v>
      </c>
      <c r="Q163" s="106">
        <f>'2021 Kunta'!N163</f>
        <v>0.18279016194194098</v>
      </c>
      <c r="R163" s="23">
        <f>'2021 Kunta'!O163</f>
        <v>79074.720000000001</v>
      </c>
      <c r="S163" s="106">
        <f>'2021 Kunta'!P163</f>
        <v>2.7598475341252815E-2</v>
      </c>
    </row>
    <row r="164" spans="1:19" ht="15" customHeight="1">
      <c r="A164" s="62">
        <v>15</v>
      </c>
      <c r="B164" s="63">
        <v>440</v>
      </c>
      <c r="C164" s="64" t="s">
        <v>409</v>
      </c>
      <c r="D164" s="23">
        <f>'2021 Kunta'!D164</f>
        <v>16720810.619999999</v>
      </c>
      <c r="E164" s="107">
        <f>'2021 Kunta'!E164</f>
        <v>8.7004697743485515E-2</v>
      </c>
      <c r="F164" s="23">
        <f>'2021 Kunta'!F164</f>
        <v>16351958.286533071</v>
      </c>
      <c r="G164" s="23">
        <f>'2021 Kunta'!G164</f>
        <v>16342824.968510652</v>
      </c>
      <c r="H164" s="23">
        <f>'2021 Kunta'!H164</f>
        <v>9133.3180224187672</v>
      </c>
      <c r="I164" s="23">
        <f>'2021 Kunta'!I164</f>
        <v>-1158476.6884745846</v>
      </c>
      <c r="J164" s="23">
        <f>'2021 Kunta'!J164</f>
        <v>-1149343.3704521658</v>
      </c>
      <c r="K164" s="23">
        <f>'2021 Kunta'!K164</f>
        <v>860748.53918308904</v>
      </c>
      <c r="L164" s="65"/>
      <c r="M164" s="67">
        <v>4.3670777168711558E-3</v>
      </c>
      <c r="N164" s="68">
        <v>137</v>
      </c>
      <c r="O164" s="68" t="s">
        <v>63</v>
      </c>
      <c r="P164" s="23">
        <f>'2021 Kunta'!M164</f>
        <v>716014.62101477489</v>
      </c>
      <c r="Q164" s="106">
        <f>'2021 Kunta'!N164</f>
        <v>0.47313343590377976</v>
      </c>
      <c r="R164" s="23">
        <f>'2021 Kunta'!O164</f>
        <v>1434440.06</v>
      </c>
      <c r="S164" s="106">
        <f>'2021 Kunta'!P164</f>
        <v>6.8725043352040993E-2</v>
      </c>
    </row>
    <row r="165" spans="1:19" ht="15" customHeight="1">
      <c r="A165" s="62">
        <v>9</v>
      </c>
      <c r="B165" s="63">
        <v>441</v>
      </c>
      <c r="C165" s="64" t="s">
        <v>177</v>
      </c>
      <c r="D165" s="23">
        <f>'2021 Kunta'!D165</f>
        <v>14036384.130000001</v>
      </c>
      <c r="E165" s="107">
        <f>'2021 Kunta'!E165</f>
        <v>9.6061068432502505E-3</v>
      </c>
      <c r="F165" s="23">
        <f>'2021 Kunta'!F165</f>
        <v>13726748.840333125</v>
      </c>
      <c r="G165" s="23">
        <f>'2021 Kunta'!G165</f>
        <v>13805817.632728845</v>
      </c>
      <c r="H165" s="23">
        <f>'2021 Kunta'!H165</f>
        <v>-79068.792395720258</v>
      </c>
      <c r="I165" s="23">
        <f>'2021 Kunta'!I165</f>
        <v>-972490.16059244226</v>
      </c>
      <c r="J165" s="23">
        <f>'2021 Kunta'!J165</f>
        <v>-1051558.9529881626</v>
      </c>
      <c r="K165" s="23">
        <f>'2021 Kunta'!K165</f>
        <v>722560.49122755963</v>
      </c>
      <c r="L165" s="65"/>
      <c r="M165" s="67">
        <v>4.3670777168711558E-3</v>
      </c>
      <c r="N165" s="68">
        <v>137</v>
      </c>
      <c r="O165" s="68" t="s">
        <v>63</v>
      </c>
      <c r="P165" s="23">
        <f>'2021 Kunta'!M165</f>
        <v>3103714.8333681561</v>
      </c>
      <c r="Q165" s="106">
        <f>'2021 Kunta'!N165</f>
        <v>0.16245767867382566</v>
      </c>
      <c r="R165" s="23">
        <f>'2021 Kunta'!O165</f>
        <v>1651387.72</v>
      </c>
      <c r="S165" s="106">
        <f>'2021 Kunta'!P165</f>
        <v>2.2365080345312371E-2</v>
      </c>
    </row>
    <row r="166" spans="1:19" ht="15" customHeight="1">
      <c r="A166" s="62">
        <v>1</v>
      </c>
      <c r="B166" s="63">
        <v>444</v>
      </c>
      <c r="C166" s="64" t="s">
        <v>410</v>
      </c>
      <c r="D166" s="23">
        <f>'2021 Kunta'!D166</f>
        <v>180766334.66</v>
      </c>
      <c r="E166" s="107">
        <f>'2021 Kunta'!E166</f>
        <v>2.6727304183158385E-2</v>
      </c>
      <c r="F166" s="23">
        <f>'2021 Kunta'!F166</f>
        <v>176778723.8995592</v>
      </c>
      <c r="G166" s="23">
        <f>'2021 Kunta'!G166</f>
        <v>178248493.49905136</v>
      </c>
      <c r="H166" s="23">
        <f>'2021 Kunta'!H166</f>
        <v>-1469769.5994921625</v>
      </c>
      <c r="I166" s="23">
        <f>'2021 Kunta'!I166</f>
        <v>-12524128.735369012</v>
      </c>
      <c r="J166" s="23">
        <f>'2021 Kunta'!J166</f>
        <v>-13993898.334861174</v>
      </c>
      <c r="K166" s="23">
        <f>'2021 Kunta'!K166</f>
        <v>9305431.5384666696</v>
      </c>
      <c r="L166" s="65"/>
      <c r="M166" s="67">
        <v>4.3670777168711558E-3</v>
      </c>
      <c r="N166" s="68">
        <v>137</v>
      </c>
      <c r="O166" s="68" t="s">
        <v>63</v>
      </c>
      <c r="P166" s="23">
        <f>'2021 Kunta'!M166</f>
        <v>14743624.890700752</v>
      </c>
      <c r="Q166" s="106">
        <f>'2021 Kunta'!N166</f>
        <v>0.630463155313566</v>
      </c>
      <c r="R166" s="23">
        <f>'2021 Kunta'!O166</f>
        <v>14194522.23</v>
      </c>
      <c r="S166" s="106">
        <f>'2021 Kunta'!P166</f>
        <v>2.7550901814525908E-2</v>
      </c>
    </row>
    <row r="167" spans="1:19" ht="15" customHeight="1">
      <c r="A167" s="62">
        <v>2</v>
      </c>
      <c r="B167" s="63">
        <v>445</v>
      </c>
      <c r="C167" s="64" t="s">
        <v>411</v>
      </c>
      <c r="D167" s="23">
        <f>'2021 Kunta'!D167</f>
        <v>61102454.329999998</v>
      </c>
      <c r="E167" s="107">
        <f>'2021 Kunta'!E167</f>
        <v>6.6234307245660817E-2</v>
      </c>
      <c r="F167" s="23">
        <f>'2021 Kunta'!F167</f>
        <v>59754566.158046238</v>
      </c>
      <c r="G167" s="23">
        <f>'2021 Kunta'!G167</f>
        <v>59465350.34151233</v>
      </c>
      <c r="H167" s="23">
        <f>'2021 Kunta'!H167</f>
        <v>289215.81653390825</v>
      </c>
      <c r="I167" s="23">
        <f>'2021 Kunta'!I167</f>
        <v>-4233393.3777839746</v>
      </c>
      <c r="J167" s="23">
        <f>'2021 Kunta'!J167</f>
        <v>-3944177.5612500664</v>
      </c>
      <c r="K167" s="23">
        <f>'2021 Kunta'!K167</f>
        <v>3145412.5939409104</v>
      </c>
      <c r="L167" s="65"/>
      <c r="M167" s="67">
        <v>4.3670777168711558E-3</v>
      </c>
      <c r="N167" s="68">
        <v>137</v>
      </c>
      <c r="O167" s="68" t="s">
        <v>63</v>
      </c>
      <c r="P167" s="23">
        <f>'2021 Kunta'!M167</f>
        <v>4224179.7881663842</v>
      </c>
      <c r="Q167" s="106">
        <f>'2021 Kunta'!N167</f>
        <v>0.39248543426603355</v>
      </c>
      <c r="R167" s="23">
        <f>'2021 Kunta'!O167</f>
        <v>9963448.7100000009</v>
      </c>
      <c r="S167" s="106">
        <f>'2021 Kunta'!P167</f>
        <v>4.431235780191467E-2</v>
      </c>
    </row>
    <row r="168" spans="1:19" ht="15" customHeight="1">
      <c r="A168" s="62">
        <v>15</v>
      </c>
      <c r="B168" s="63">
        <v>475</v>
      </c>
      <c r="C168" s="64" t="s">
        <v>412</v>
      </c>
      <c r="D168" s="23">
        <f>'2021 Kunta'!D168</f>
        <v>18858917.940000001</v>
      </c>
      <c r="E168" s="107">
        <f>'2021 Kunta'!E168</f>
        <v>5.2873579402369142E-2</v>
      </c>
      <c r="F168" s="23">
        <f>'2021 Kunta'!F168</f>
        <v>18442900.077773277</v>
      </c>
      <c r="G168" s="23">
        <f>'2021 Kunta'!G168</f>
        <v>18080789.466132849</v>
      </c>
      <c r="H168" s="23">
        <f>'2021 Kunta'!H168</f>
        <v>362110.61164042726</v>
      </c>
      <c r="I168" s="23">
        <f>'2021 Kunta'!I168</f>
        <v>-1306612.2988805873</v>
      </c>
      <c r="J168" s="23">
        <f>'2021 Kunta'!J168</f>
        <v>-944501.68724016007</v>
      </c>
      <c r="K168" s="23">
        <f>'2021 Kunta'!K168</f>
        <v>970813.34370311501</v>
      </c>
      <c r="L168" s="65"/>
      <c r="M168" s="67">
        <v>4.3670777168711558E-3</v>
      </c>
      <c r="N168" s="68">
        <v>137</v>
      </c>
      <c r="O168" s="68" t="s">
        <v>63</v>
      </c>
      <c r="P168" s="23">
        <f>'2021 Kunta'!M168</f>
        <v>2030402.9579318401</v>
      </c>
      <c r="Q168" s="106">
        <f>'2021 Kunta'!N168</f>
        <v>0.51475860889385538</v>
      </c>
      <c r="R168" s="23">
        <f>'2021 Kunta'!O168</f>
        <v>2084561.1</v>
      </c>
      <c r="S168" s="106">
        <f>'2021 Kunta'!P168</f>
        <v>7.2950905274826283E-2</v>
      </c>
    </row>
    <row r="169" spans="1:19" ht="15" customHeight="1">
      <c r="A169" s="62">
        <v>21</v>
      </c>
      <c r="B169" s="63">
        <v>478</v>
      </c>
      <c r="C169" s="64" t="s">
        <v>413</v>
      </c>
      <c r="D169" s="23">
        <f>'2021 Kunta'!D169</f>
        <v>43343000.359999999</v>
      </c>
      <c r="E169" s="107">
        <f>'2021 Kunta'!E169</f>
        <v>4.0158522106114702E-2</v>
      </c>
      <c r="F169" s="23">
        <f>'2021 Kunta'!F169</f>
        <v>42386876.450366013</v>
      </c>
      <c r="G169" s="23">
        <f>'2021 Kunta'!G169</f>
        <v>42354379.982431181</v>
      </c>
      <c r="H169" s="23">
        <f>'2021 Kunta'!H169</f>
        <v>32496.467934831977</v>
      </c>
      <c r="I169" s="23">
        <f>'2021 Kunta'!I169</f>
        <v>-3002955.8175574583</v>
      </c>
      <c r="J169" s="23">
        <f>'2021 Kunta'!J169</f>
        <v>-2970459.3496226263</v>
      </c>
      <c r="K169" s="23">
        <f>'2021 Kunta'!K169</f>
        <v>2231197.1047060457</v>
      </c>
      <c r="L169" s="65"/>
      <c r="M169" s="67">
        <v>4.3670777168711558E-3</v>
      </c>
      <c r="N169" s="68">
        <v>137</v>
      </c>
      <c r="O169" s="68" t="s">
        <v>63</v>
      </c>
      <c r="P169" s="23">
        <f>'2021 Kunta'!M169</f>
        <v>8140659.5460576974</v>
      </c>
      <c r="Q169" s="106">
        <f>'2021 Kunta'!N169</f>
        <v>0.1639184467966297</v>
      </c>
      <c r="R169" s="23">
        <f>'2021 Kunta'!O169</f>
        <v>2596969.7000000002</v>
      </c>
      <c r="S169" s="106">
        <f>'2021 Kunta'!P169</f>
        <v>0.72138657403956641</v>
      </c>
    </row>
    <row r="170" spans="1:19" ht="15" customHeight="1">
      <c r="A170" s="62">
        <v>2</v>
      </c>
      <c r="B170" s="63">
        <v>480</v>
      </c>
      <c r="C170" s="64" t="s">
        <v>182</v>
      </c>
      <c r="D170" s="23">
        <f>'2021 Kunta'!D170</f>
        <v>6385132.7400000002</v>
      </c>
      <c r="E170" s="107">
        <f>'2021 Kunta'!E170</f>
        <v>2.1866576302571383E-2</v>
      </c>
      <c r="F170" s="23">
        <f>'2021 Kunta'!F170</f>
        <v>6244280.0526411692</v>
      </c>
      <c r="G170" s="23">
        <f>'2021 Kunta'!G170</f>
        <v>6287042.6771813063</v>
      </c>
      <c r="H170" s="23">
        <f>'2021 Kunta'!H170</f>
        <v>-42762.624540137127</v>
      </c>
      <c r="I170" s="23">
        <f>'2021 Kunta'!I170</f>
        <v>-442384.49918559339</v>
      </c>
      <c r="J170" s="23">
        <f>'2021 Kunta'!J170</f>
        <v>-485147.12372573052</v>
      </c>
      <c r="K170" s="23">
        <f>'2021 Kunta'!K170</f>
        <v>328691.82023216499</v>
      </c>
      <c r="L170" s="65"/>
      <c r="M170" s="67">
        <v>4.3670777168711558E-3</v>
      </c>
      <c r="N170" s="68">
        <v>137</v>
      </c>
      <c r="O170" s="68" t="s">
        <v>63</v>
      </c>
      <c r="P170" s="23">
        <f>'2021 Kunta'!M170</f>
        <v>543654.87764657126</v>
      </c>
      <c r="Q170" s="106">
        <f>'2021 Kunta'!N170</f>
        <v>0.46158795008577536</v>
      </c>
      <c r="R170" s="23">
        <f>'2021 Kunta'!O170</f>
        <v>544760</v>
      </c>
      <c r="S170" s="106">
        <f>'2021 Kunta'!P170</f>
        <v>2.3327493726774673E-2</v>
      </c>
    </row>
    <row r="171" spans="1:19" ht="15" customHeight="1">
      <c r="A171" s="62">
        <v>2</v>
      </c>
      <c r="B171" s="63">
        <v>481</v>
      </c>
      <c r="C171" s="64" t="s">
        <v>183</v>
      </c>
      <c r="D171" s="23">
        <f>'2021 Kunta'!D171</f>
        <v>40172712.530000001</v>
      </c>
      <c r="E171" s="107">
        <f>'2021 Kunta'!E171</f>
        <v>4.2615868230269305E-2</v>
      </c>
      <c r="F171" s="23">
        <f>'2021 Kunta'!F171</f>
        <v>39286523.511109807</v>
      </c>
      <c r="G171" s="23">
        <f>'2021 Kunta'!G171</f>
        <v>39100195.629806578</v>
      </c>
      <c r="H171" s="23">
        <f>'2021 Kunta'!H171</f>
        <v>186327.88130322844</v>
      </c>
      <c r="I171" s="23">
        <f>'2021 Kunta'!I171</f>
        <v>-2783307.1037315452</v>
      </c>
      <c r="J171" s="23">
        <f>'2021 Kunta'!J171</f>
        <v>-2596979.2224283167</v>
      </c>
      <c r="K171" s="23">
        <f>'2021 Kunta'!K171</f>
        <v>2067998.0421439451</v>
      </c>
      <c r="L171" s="65"/>
      <c r="M171" s="67">
        <v>4.3670777168711558E-3</v>
      </c>
      <c r="N171" s="68">
        <v>137</v>
      </c>
      <c r="O171" s="68" t="s">
        <v>63</v>
      </c>
      <c r="P171" s="23">
        <f>'2021 Kunta'!M171</f>
        <v>2963651.1893884502</v>
      </c>
      <c r="Q171" s="106">
        <f>'2021 Kunta'!N171</f>
        <v>0.39044044514003229</v>
      </c>
      <c r="R171" s="23">
        <f>'2021 Kunta'!O171</f>
        <v>2147664.81</v>
      </c>
      <c r="S171" s="106">
        <f>'2021 Kunta'!P171</f>
        <v>8.0576651276679234E-2</v>
      </c>
    </row>
    <row r="172" spans="1:19" ht="15" customHeight="1">
      <c r="A172" s="62">
        <v>17</v>
      </c>
      <c r="B172" s="63">
        <v>483</v>
      </c>
      <c r="C172" s="64" t="s">
        <v>184</v>
      </c>
      <c r="D172" s="23">
        <f>'2021 Kunta'!D172</f>
        <v>2416076.92</v>
      </c>
      <c r="E172" s="107">
        <f>'2021 Kunta'!E172</f>
        <v>-2.0013037016906043E-3</v>
      </c>
      <c r="F172" s="23">
        <f>'2021 Kunta'!F172</f>
        <v>2362779.5273059136</v>
      </c>
      <c r="G172" s="23">
        <f>'2021 Kunta'!G172</f>
        <v>2498242.3970552469</v>
      </c>
      <c r="H172" s="23">
        <f>'2021 Kunta'!H172</f>
        <v>-135462.86974933324</v>
      </c>
      <c r="I172" s="23">
        <f>'2021 Kunta'!I172</f>
        <v>-167394.32393508404</v>
      </c>
      <c r="J172" s="23">
        <f>'2021 Kunta'!J172</f>
        <v>-302857.19368441729</v>
      </c>
      <c r="K172" s="23">
        <f>'2021 Kunta'!K172</f>
        <v>124374.03465095743</v>
      </c>
      <c r="L172" s="65"/>
      <c r="M172" s="67">
        <v>4.3670777168711558E-3</v>
      </c>
      <c r="N172" s="68">
        <v>137</v>
      </c>
      <c r="O172" s="68" t="s">
        <v>63</v>
      </c>
      <c r="P172" s="23">
        <f>'2021 Kunta'!M172</f>
        <v>255841.49870792718</v>
      </c>
      <c r="Q172" s="106">
        <f>'2021 Kunta'!N172</f>
        <v>0.56196019299003752</v>
      </c>
      <c r="R172" s="23">
        <f>'2021 Kunta'!O172</f>
        <v>339913.99</v>
      </c>
      <c r="S172" s="106">
        <f>'2021 Kunta'!P172</f>
        <v>3.1673532319659969E-2</v>
      </c>
    </row>
    <row r="173" spans="1:19" ht="15" customHeight="1">
      <c r="A173" s="62">
        <v>4</v>
      </c>
      <c r="B173" s="63">
        <v>484</v>
      </c>
      <c r="C173" s="64" t="s">
        <v>414</v>
      </c>
      <c r="D173" s="23">
        <f>'2021 Kunta'!D173</f>
        <v>8771243.6099999994</v>
      </c>
      <c r="E173" s="107">
        <f>'2021 Kunta'!E173</f>
        <v>6.0534777975907561E-2</v>
      </c>
      <c r="F173" s="23">
        <f>'2021 Kunta'!F173</f>
        <v>8577754.5653309803</v>
      </c>
      <c r="G173" s="23">
        <f>'2021 Kunta'!G173</f>
        <v>8385231.1528223287</v>
      </c>
      <c r="H173" s="23">
        <f>'2021 Kunta'!H173</f>
        <v>192523.41250865161</v>
      </c>
      <c r="I173" s="23">
        <f>'2021 Kunta'!I173</f>
        <v>-607702.66956810141</v>
      </c>
      <c r="J173" s="23">
        <f>'2021 Kunta'!J173</f>
        <v>-415179.2570594498</v>
      </c>
      <c r="K173" s="23">
        <f>'2021 Kunta'!K173</f>
        <v>451523.27214902121</v>
      </c>
      <c r="L173" s="65"/>
      <c r="M173" s="67">
        <v>4.3670777168711558E-3</v>
      </c>
      <c r="N173" s="68">
        <v>137</v>
      </c>
      <c r="O173" s="68" t="s">
        <v>63</v>
      </c>
      <c r="P173" s="23">
        <f>'2021 Kunta'!M173</f>
        <v>3722555.6497949138</v>
      </c>
      <c r="Q173" s="106">
        <f>'2021 Kunta'!N173</f>
        <v>0.48516935921718174</v>
      </c>
      <c r="R173" s="23">
        <f>'2021 Kunta'!O173</f>
        <v>1244953.94</v>
      </c>
      <c r="S173" s="106">
        <f>'2021 Kunta'!P173</f>
        <v>2.1121678621450091E-2</v>
      </c>
    </row>
    <row r="174" spans="1:19" ht="15" customHeight="1">
      <c r="A174" s="62">
        <v>8</v>
      </c>
      <c r="B174" s="63">
        <v>489</v>
      </c>
      <c r="C174" s="64" t="s">
        <v>186</v>
      </c>
      <c r="D174" s="23">
        <f>'2021 Kunta'!D174</f>
        <v>4803325.78</v>
      </c>
      <c r="E174" s="107">
        <f>'2021 Kunta'!E174</f>
        <v>5.1523648889064022E-2</v>
      </c>
      <c r="F174" s="23">
        <f>'2021 Kunta'!F174</f>
        <v>4697366.9265317554</v>
      </c>
      <c r="G174" s="23">
        <f>'2021 Kunta'!G174</f>
        <v>4653865.1996253692</v>
      </c>
      <c r="H174" s="23">
        <f>'2021 Kunta'!H174</f>
        <v>43501.726906386204</v>
      </c>
      <c r="I174" s="23">
        <f>'2021 Kunta'!I174</f>
        <v>-332791.3382753809</v>
      </c>
      <c r="J174" s="23">
        <f>'2021 Kunta'!J174</f>
        <v>-289289.61136899469</v>
      </c>
      <c r="K174" s="23">
        <f>'2021 Kunta'!K174</f>
        <v>247264.06765292771</v>
      </c>
      <c r="L174" s="65"/>
      <c r="M174" s="67">
        <v>4.3670777168711558E-3</v>
      </c>
      <c r="N174" s="68">
        <v>137</v>
      </c>
      <c r="O174" s="68" t="s">
        <v>63</v>
      </c>
      <c r="P174" s="23">
        <f>'2021 Kunta'!M174</f>
        <v>1338333.7767044117</v>
      </c>
      <c r="Q174" s="106">
        <f>'2021 Kunta'!N174</f>
        <v>0.34109768098506299</v>
      </c>
      <c r="R174" s="23">
        <f>'2021 Kunta'!O174</f>
        <v>513064</v>
      </c>
      <c r="S174" s="106">
        <f>'2021 Kunta'!P174</f>
        <v>5.2952966599921547E-2</v>
      </c>
    </row>
    <row r="175" spans="1:19" ht="15" customHeight="1">
      <c r="A175" s="62">
        <v>10</v>
      </c>
      <c r="B175" s="63">
        <v>491</v>
      </c>
      <c r="C175" s="64" t="s">
        <v>415</v>
      </c>
      <c r="D175" s="23">
        <f>'2021 Kunta'!D175</f>
        <v>194096889.00999999</v>
      </c>
      <c r="E175" s="107">
        <f>'2021 Kunta'!E175</f>
        <v>3.4341712512358846E-2</v>
      </c>
      <c r="F175" s="23">
        <f>'2021 Kunta'!F175</f>
        <v>189815213.19552863</v>
      </c>
      <c r="G175" s="23">
        <f>'2021 Kunta'!G175</f>
        <v>188312931.26185119</v>
      </c>
      <c r="H175" s="23">
        <f>'2021 Kunta'!H175</f>
        <v>1502281.9336774349</v>
      </c>
      <c r="I175" s="23">
        <f>'2021 Kunta'!I175</f>
        <v>-13447716.521265389</v>
      </c>
      <c r="J175" s="23">
        <f>'2021 Kunta'!J175</f>
        <v>-11945434.587587954</v>
      </c>
      <c r="K175" s="23">
        <f>'2021 Kunta'!K175</f>
        <v>9991657.5501134209</v>
      </c>
      <c r="L175" s="65"/>
      <c r="M175" s="67">
        <v>4.3670777168711558E-3</v>
      </c>
      <c r="N175" s="68">
        <v>137</v>
      </c>
      <c r="O175" s="68" t="s">
        <v>63</v>
      </c>
      <c r="P175" s="23">
        <f>'2021 Kunta'!M175</f>
        <v>27448152.265736982</v>
      </c>
      <c r="Q175" s="106">
        <f>'2021 Kunta'!N175</f>
        <v>0.36736612565957127</v>
      </c>
      <c r="R175" s="23">
        <f>'2021 Kunta'!O175</f>
        <v>21514057.140000001</v>
      </c>
      <c r="S175" s="106">
        <f>'2021 Kunta'!P175</f>
        <v>-1.3532016756327869E-2</v>
      </c>
    </row>
    <row r="176" spans="1:19" ht="15" customHeight="1">
      <c r="A176" s="62">
        <v>17</v>
      </c>
      <c r="B176" s="63">
        <v>494</v>
      </c>
      <c r="C176" s="64" t="s">
        <v>188</v>
      </c>
      <c r="D176" s="23">
        <f>'2021 Kunta'!D176</f>
        <v>27956411.920000002</v>
      </c>
      <c r="E176" s="107">
        <f>'2021 Kunta'!E176</f>
        <v>5.2271533783056601E-2</v>
      </c>
      <c r="F176" s="23">
        <f>'2021 Kunta'!F176</f>
        <v>27339708.100645661</v>
      </c>
      <c r="G176" s="23">
        <f>'2021 Kunta'!G176</f>
        <v>27565636.913517904</v>
      </c>
      <c r="H176" s="23">
        <f>'2021 Kunta'!H176</f>
        <v>-225928.81287224218</v>
      </c>
      <c r="I176" s="23">
        <f>'2021 Kunta'!I176</f>
        <v>-1936918.7438780409</v>
      </c>
      <c r="J176" s="23">
        <f>'2021 Kunta'!J176</f>
        <v>-2162847.5567502831</v>
      </c>
      <c r="K176" s="23">
        <f>'2021 Kunta'!K176</f>
        <v>1439131.2280134361</v>
      </c>
      <c r="L176" s="65"/>
      <c r="M176" s="67">
        <v>4.3670777168711558E-3</v>
      </c>
      <c r="N176" s="68">
        <v>137</v>
      </c>
      <c r="O176" s="68" t="s">
        <v>63</v>
      </c>
      <c r="P176" s="23">
        <f>'2021 Kunta'!M176</f>
        <v>1451836.2904178784</v>
      </c>
      <c r="Q176" s="106">
        <f>'2021 Kunta'!N176</f>
        <v>0.54524892140111736</v>
      </c>
      <c r="R176" s="23">
        <f>'2021 Kunta'!O176</f>
        <v>4081190.13</v>
      </c>
      <c r="S176" s="106">
        <f>'2021 Kunta'!P176</f>
        <v>3.5811689517492029E-2</v>
      </c>
    </row>
    <row r="177" spans="1:19" ht="15" customHeight="1">
      <c r="A177" s="62">
        <v>13</v>
      </c>
      <c r="B177" s="63">
        <v>495</v>
      </c>
      <c r="C177" s="64" t="s">
        <v>189</v>
      </c>
      <c r="D177" s="23">
        <f>'2021 Kunta'!D177</f>
        <v>4353102.57</v>
      </c>
      <c r="E177" s="107">
        <f>'2021 Kunta'!E177</f>
        <v>6.3640341481541185E-2</v>
      </c>
      <c r="F177" s="23">
        <f>'2021 Kunta'!F177</f>
        <v>4257075.4049745891</v>
      </c>
      <c r="G177" s="23">
        <f>'2021 Kunta'!G177</f>
        <v>4129948.5675831321</v>
      </c>
      <c r="H177" s="23">
        <f>'2021 Kunta'!H177</f>
        <v>127126.83739145705</v>
      </c>
      <c r="I177" s="23">
        <f>'2021 Kunta'!I177</f>
        <v>-301598.28757655073</v>
      </c>
      <c r="J177" s="23">
        <f>'2021 Kunta'!J177</f>
        <v>-174471.45018509368</v>
      </c>
      <c r="K177" s="23">
        <f>'2021 Kunta'!K177</f>
        <v>224087.62129988475</v>
      </c>
      <c r="L177" s="65"/>
      <c r="M177" s="67">
        <v>4.3670777168711558E-3</v>
      </c>
      <c r="N177" s="68">
        <v>137</v>
      </c>
      <c r="O177" s="68" t="s">
        <v>63</v>
      </c>
      <c r="P177" s="23">
        <f>'2021 Kunta'!M177</f>
        <v>2056358.8791035546</v>
      </c>
      <c r="Q177" s="106">
        <f>'2021 Kunta'!N177</f>
        <v>0.34150650780450897</v>
      </c>
      <c r="R177" s="23">
        <f>'2021 Kunta'!O177</f>
        <v>479070.46</v>
      </c>
      <c r="S177" s="106">
        <f>'2021 Kunta'!P177</f>
        <v>2.890375518475663E-2</v>
      </c>
    </row>
    <row r="178" spans="1:19" ht="15" customHeight="1">
      <c r="A178" s="62">
        <v>19</v>
      </c>
      <c r="B178" s="63">
        <v>498</v>
      </c>
      <c r="C178" s="64" t="s">
        <v>190</v>
      </c>
      <c r="D178" s="23">
        <f>'2021 Kunta'!D178</f>
        <v>7795954.1900000004</v>
      </c>
      <c r="E178" s="107">
        <f>'2021 Kunta'!E178</f>
        <v>1.6283774920244909E-2</v>
      </c>
      <c r="F178" s="23">
        <f>'2021 Kunta'!F178</f>
        <v>7623979.5196366338</v>
      </c>
      <c r="G178" s="23">
        <f>'2021 Kunta'!G178</f>
        <v>7717998.5456807567</v>
      </c>
      <c r="H178" s="23">
        <f>'2021 Kunta'!H178</f>
        <v>-94019.026044122875</v>
      </c>
      <c r="I178" s="23">
        <f>'2021 Kunta'!I178</f>
        <v>-540131.18136318936</v>
      </c>
      <c r="J178" s="23">
        <f>'2021 Kunta'!J178</f>
        <v>-634150.20740731223</v>
      </c>
      <c r="K178" s="23">
        <f>'2021 Kunta'!K178</f>
        <v>401317.63543535565</v>
      </c>
      <c r="L178" s="65"/>
      <c r="M178" s="67">
        <v>4.3670777168711558E-3</v>
      </c>
      <c r="N178" s="68">
        <v>137</v>
      </c>
      <c r="O178" s="68" t="s">
        <v>63</v>
      </c>
      <c r="P178" s="23">
        <f>'2021 Kunta'!M178</f>
        <v>1843166.2330103393</v>
      </c>
      <c r="Q178" s="106">
        <f>'2021 Kunta'!N178</f>
        <v>0.46218000187387731</v>
      </c>
      <c r="R178" s="23">
        <f>'2021 Kunta'!O178</f>
        <v>1196495.51</v>
      </c>
      <c r="S178" s="106">
        <f>'2021 Kunta'!P178</f>
        <v>0.17220902694274498</v>
      </c>
    </row>
    <row r="179" spans="1:19" ht="15" customHeight="1">
      <c r="A179" s="62">
        <v>15</v>
      </c>
      <c r="B179" s="63">
        <v>499</v>
      </c>
      <c r="C179" s="64" t="s">
        <v>416</v>
      </c>
      <c r="D179" s="23">
        <f>'2021 Kunta'!D179</f>
        <v>75389591.620000005</v>
      </c>
      <c r="E179" s="107">
        <f>'2021 Kunta'!E179</f>
        <v>4.138011658891938E-2</v>
      </c>
      <c r="F179" s="23">
        <f>'2021 Kunta'!F179</f>
        <v>73726536.674871042</v>
      </c>
      <c r="G179" s="23">
        <f>'2021 Kunta'!G179</f>
        <v>73438755.385223091</v>
      </c>
      <c r="H179" s="23">
        <f>'2021 Kunta'!H179</f>
        <v>287781.28964795172</v>
      </c>
      <c r="I179" s="23">
        <f>'2021 Kunta'!I179</f>
        <v>-5223256.6010241015</v>
      </c>
      <c r="J179" s="23">
        <f>'2021 Kunta'!J179</f>
        <v>-4935475.3113761498</v>
      </c>
      <c r="K179" s="23">
        <f>'2021 Kunta'!K179</f>
        <v>3880881.2761091283</v>
      </c>
      <c r="L179" s="65"/>
      <c r="M179" s="67">
        <v>4.3670777168711558E-3</v>
      </c>
      <c r="N179" s="68">
        <v>137</v>
      </c>
      <c r="O179" s="68" t="s">
        <v>63</v>
      </c>
      <c r="P179" s="23">
        <f>'2021 Kunta'!M179</f>
        <v>5908352.8174745236</v>
      </c>
      <c r="Q179" s="106">
        <f>'2021 Kunta'!N179</f>
        <v>0.66689756296868885</v>
      </c>
      <c r="R179" s="23">
        <f>'2021 Kunta'!O179</f>
        <v>5043657.4800000004</v>
      </c>
      <c r="S179" s="106">
        <f>'2021 Kunta'!P179</f>
        <v>3.1809838067437868E-2</v>
      </c>
    </row>
    <row r="180" spans="1:19" ht="15" customHeight="1">
      <c r="A180" s="62">
        <v>13</v>
      </c>
      <c r="B180" s="63">
        <v>500</v>
      </c>
      <c r="C180" s="64" t="s">
        <v>192</v>
      </c>
      <c r="D180" s="23">
        <f>'2021 Kunta'!D180</f>
        <v>39192863.340000004</v>
      </c>
      <c r="E180" s="107">
        <f>'2021 Kunta'!E180</f>
        <v>4.3924242795195356E-2</v>
      </c>
      <c r="F180" s="23">
        <f>'2021 Kunta'!F180</f>
        <v>38328289.281555861</v>
      </c>
      <c r="G180" s="23">
        <f>'2021 Kunta'!G180</f>
        <v>38426852.071019903</v>
      </c>
      <c r="H180" s="23">
        <f>'2021 Kunta'!H180</f>
        <v>-98562.789464041591</v>
      </c>
      <c r="I180" s="23">
        <f>'2021 Kunta'!I180</f>
        <v>-2715419.6985911536</v>
      </c>
      <c r="J180" s="23">
        <f>'2021 Kunta'!J180</f>
        <v>-2813982.4880551952</v>
      </c>
      <c r="K180" s="23">
        <f>'2021 Kunta'!K180</f>
        <v>2017557.6790491426</v>
      </c>
      <c r="L180" s="65"/>
      <c r="M180" s="67">
        <v>4.3670777168711558E-3</v>
      </c>
      <c r="N180" s="68">
        <v>137</v>
      </c>
      <c r="O180" s="68" t="s">
        <v>63</v>
      </c>
      <c r="P180" s="23">
        <f>'2021 Kunta'!M180</f>
        <v>3473155.6276276936</v>
      </c>
      <c r="Q180" s="106">
        <f>'2021 Kunta'!N180</f>
        <v>0.47772442687763883</v>
      </c>
      <c r="R180" s="23">
        <f>'2021 Kunta'!O180</f>
        <v>2519595.83</v>
      </c>
      <c r="S180" s="106">
        <f>'2021 Kunta'!P180</f>
        <v>6.4517528854763695E-2</v>
      </c>
    </row>
    <row r="181" spans="1:19" ht="15" customHeight="1">
      <c r="A181" s="62">
        <v>2</v>
      </c>
      <c r="B181" s="63">
        <v>503</v>
      </c>
      <c r="C181" s="64" t="s">
        <v>193</v>
      </c>
      <c r="D181" s="23">
        <f>'2021 Kunta'!D181</f>
        <v>26523501.91</v>
      </c>
      <c r="E181" s="107">
        <f>'2021 Kunta'!E181</f>
        <v>2.0964617239753514E-2</v>
      </c>
      <c r="F181" s="23">
        <f>'2021 Kunta'!F181</f>
        <v>25938407.335726425</v>
      </c>
      <c r="G181" s="23">
        <f>'2021 Kunta'!G181</f>
        <v>26298505.029097367</v>
      </c>
      <c r="H181" s="23">
        <f>'2021 Kunta'!H181</f>
        <v>-360097.69337094203</v>
      </c>
      <c r="I181" s="23">
        <f>'2021 Kunta'!I181</f>
        <v>-1837641.6884175034</v>
      </c>
      <c r="J181" s="23">
        <f>'2021 Kunta'!J181</f>
        <v>-2197739.3817884456</v>
      </c>
      <c r="K181" s="23">
        <f>'2021 Kunta'!K181</f>
        <v>1365368.3449859188</v>
      </c>
      <c r="L181" s="65"/>
      <c r="M181" s="67">
        <v>4.3670777168711558E-3</v>
      </c>
      <c r="N181" s="68">
        <v>137</v>
      </c>
      <c r="O181" s="68" t="s">
        <v>63</v>
      </c>
      <c r="P181" s="23">
        <f>'2021 Kunta'!M181</f>
        <v>1918988.0284671292</v>
      </c>
      <c r="Q181" s="106">
        <f>'2021 Kunta'!N181</f>
        <v>0.47907433089171225</v>
      </c>
      <c r="R181" s="23">
        <f>'2021 Kunta'!O181</f>
        <v>1853811.2</v>
      </c>
      <c r="S181" s="106">
        <f>'2021 Kunta'!P181</f>
        <v>3.5632549958968696E-2</v>
      </c>
    </row>
    <row r="182" spans="1:19" ht="15" customHeight="1">
      <c r="A182" s="62">
        <v>1</v>
      </c>
      <c r="B182" s="63">
        <v>504</v>
      </c>
      <c r="C182" s="64" t="s">
        <v>417</v>
      </c>
      <c r="D182" s="23">
        <f>'2021 Kunta'!D182</f>
        <v>5978158.8899999997</v>
      </c>
      <c r="E182" s="107">
        <f>'2021 Kunta'!E182</f>
        <v>1.6124874858530536E-2</v>
      </c>
      <c r="F182" s="23">
        <f>'2021 Kunta'!F182</f>
        <v>5846283.8328317143</v>
      </c>
      <c r="G182" s="23">
        <f>'2021 Kunta'!G182</f>
        <v>5933629.3937595617</v>
      </c>
      <c r="H182" s="23">
        <f>'2021 Kunta'!H182</f>
        <v>-87345.5609278474</v>
      </c>
      <c r="I182" s="23">
        <f>'2021 Kunta'!I182</f>
        <v>-414187.91657016554</v>
      </c>
      <c r="J182" s="23">
        <f>'2021 Kunta'!J182</f>
        <v>-501533.47749801294</v>
      </c>
      <c r="K182" s="23">
        <f>'2021 Kunta'!K182</f>
        <v>307741.75059533666</v>
      </c>
      <c r="L182" s="65"/>
      <c r="M182" s="67">
        <v>4.3670777168711558E-3</v>
      </c>
      <c r="N182" s="68">
        <v>137</v>
      </c>
      <c r="O182" s="68" t="s">
        <v>63</v>
      </c>
      <c r="P182" s="23">
        <f>'2021 Kunta'!M182</f>
        <v>845081.58993848495</v>
      </c>
      <c r="Q182" s="106">
        <f>'2021 Kunta'!N182</f>
        <v>0.45331720357639327</v>
      </c>
      <c r="R182" s="23">
        <f>'2021 Kunta'!O182</f>
        <v>411565.55</v>
      </c>
      <c r="S182" s="106">
        <f>'2021 Kunta'!P182</f>
        <v>2.6603273347594714E-2</v>
      </c>
    </row>
    <row r="183" spans="1:19" ht="15" customHeight="1">
      <c r="A183" s="62">
        <v>1</v>
      </c>
      <c r="B183" s="63">
        <v>505</v>
      </c>
      <c r="C183" s="64" t="s">
        <v>195</v>
      </c>
      <c r="D183" s="23">
        <f>'2021 Kunta'!D183</f>
        <v>81704714.579999998</v>
      </c>
      <c r="E183" s="107">
        <f>'2021 Kunta'!E183</f>
        <v>7.2079762244558143E-2</v>
      </c>
      <c r="F183" s="23">
        <f>'2021 Kunta'!F183</f>
        <v>79902351.32662788</v>
      </c>
      <c r="G183" s="23">
        <f>'2021 Kunta'!G183</f>
        <v>79382696.240371719</v>
      </c>
      <c r="H183" s="23">
        <f>'2021 Kunta'!H183</f>
        <v>519655.08625616133</v>
      </c>
      <c r="I183" s="23">
        <f>'2021 Kunta'!I183</f>
        <v>-5660790.5759176351</v>
      </c>
      <c r="J183" s="23">
        <f>'2021 Kunta'!J183</f>
        <v>-5141135.4896614738</v>
      </c>
      <c r="K183" s="23">
        <f>'2021 Kunta'!K183</f>
        <v>4205969.1552864583</v>
      </c>
      <c r="L183" s="65"/>
      <c r="M183" s="67">
        <v>4.3670777168711558E-3</v>
      </c>
      <c r="N183" s="68">
        <v>137</v>
      </c>
      <c r="O183" s="68" t="s">
        <v>63</v>
      </c>
      <c r="P183" s="23">
        <f>'2021 Kunta'!M183</f>
        <v>7006380.8387359343</v>
      </c>
      <c r="Q183" s="106">
        <f>'2021 Kunta'!N183</f>
        <v>0.3509466116172304</v>
      </c>
      <c r="R183" s="23">
        <f>'2021 Kunta'!O183</f>
        <v>8565829.8399999999</v>
      </c>
      <c r="S183" s="106">
        <f>'2021 Kunta'!P183</f>
        <v>4.323006061149437E-2</v>
      </c>
    </row>
    <row r="184" spans="1:19" ht="15" customHeight="1">
      <c r="A184" s="62">
        <v>10</v>
      </c>
      <c r="B184" s="63">
        <v>507</v>
      </c>
      <c r="C184" s="64" t="s">
        <v>196</v>
      </c>
      <c r="D184" s="23">
        <f>'2021 Kunta'!D184</f>
        <v>17539869.039999999</v>
      </c>
      <c r="E184" s="107">
        <f>'2021 Kunta'!E184</f>
        <v>6.6632712870904331E-2</v>
      </c>
      <c r="F184" s="23">
        <f>'2021 Kunta'!F184</f>
        <v>17152948.706342854</v>
      </c>
      <c r="G184" s="23">
        <f>'2021 Kunta'!G184</f>
        <v>16747393.360582778</v>
      </c>
      <c r="H184" s="23">
        <f>'2021 Kunta'!H184</f>
        <v>405555.34576007538</v>
      </c>
      <c r="I184" s="23">
        <f>'2021 Kunta'!I184</f>
        <v>-1215223.9423986187</v>
      </c>
      <c r="J184" s="23">
        <f>'2021 Kunta'!J184</f>
        <v>-809668.5966385433</v>
      </c>
      <c r="K184" s="23">
        <f>'2021 Kunta'!K184</f>
        <v>902911.76646570326</v>
      </c>
      <c r="L184" s="65"/>
      <c r="M184" s="67">
        <v>4.3670777168711558E-3</v>
      </c>
      <c r="N184" s="68">
        <v>137</v>
      </c>
      <c r="O184" s="68" t="s">
        <v>63</v>
      </c>
      <c r="P184" s="23">
        <f>'2021 Kunta'!M184</f>
        <v>4565641.5982308798</v>
      </c>
      <c r="Q184" s="106">
        <f>'2021 Kunta'!N184</f>
        <v>0.38203100223934916</v>
      </c>
      <c r="R184" s="23">
        <f>'2021 Kunta'!O184</f>
        <v>2852087.36</v>
      </c>
      <c r="S184" s="106">
        <f>'2021 Kunta'!P184</f>
        <v>1.9295079402941839E-2</v>
      </c>
    </row>
    <row r="185" spans="1:19" ht="15" customHeight="1">
      <c r="A185" s="62">
        <v>6</v>
      </c>
      <c r="B185" s="63">
        <v>508</v>
      </c>
      <c r="C185" s="64" t="s">
        <v>197</v>
      </c>
      <c r="D185" s="23">
        <f>'2021 Kunta'!D185</f>
        <v>35969175.18</v>
      </c>
      <c r="E185" s="107">
        <f>'2021 Kunta'!E185</f>
        <v>3.3082445782048664E-2</v>
      </c>
      <c r="F185" s="23">
        <f>'2021 Kunta'!F185</f>
        <v>35175713.995638855</v>
      </c>
      <c r="G185" s="23">
        <f>'2021 Kunta'!G185</f>
        <v>35446778.168614656</v>
      </c>
      <c r="H185" s="23">
        <f>'2021 Kunta'!H185</f>
        <v>-271064.17297580093</v>
      </c>
      <c r="I185" s="23">
        <f>'2021 Kunta'!I185</f>
        <v>-2492071.2217054358</v>
      </c>
      <c r="J185" s="23">
        <f>'2021 Kunta'!J185</f>
        <v>-2763135.3946812367</v>
      </c>
      <c r="K185" s="23">
        <f>'2021 Kunta'!K185</f>
        <v>1851609.691385024</v>
      </c>
      <c r="L185" s="65"/>
      <c r="M185" s="67">
        <v>4.3670777168711558E-3</v>
      </c>
      <c r="N185" s="68">
        <v>137</v>
      </c>
      <c r="O185" s="68" t="s">
        <v>63</v>
      </c>
      <c r="P185" s="23">
        <f>'2021 Kunta'!M185</f>
        <v>7073803.5836725021</v>
      </c>
      <c r="Q185" s="106">
        <f>'2021 Kunta'!N185</f>
        <v>0.48895079683742226</v>
      </c>
      <c r="R185" s="23">
        <f>'2021 Kunta'!O185</f>
        <v>3108176.4</v>
      </c>
      <c r="S185" s="106">
        <f>'2021 Kunta'!P185</f>
        <v>8.7451291864344416E-3</v>
      </c>
    </row>
    <row r="186" spans="1:19" ht="15" customHeight="1">
      <c r="A186" s="62">
        <v>2</v>
      </c>
      <c r="B186" s="63">
        <v>529</v>
      </c>
      <c r="C186" s="64" t="s">
        <v>418</v>
      </c>
      <c r="D186" s="23">
        <f>'2021 Kunta'!D186</f>
        <v>81215375.799999997</v>
      </c>
      <c r="E186" s="107">
        <f>'2021 Kunta'!E186</f>
        <v>4.9262945905524491E-2</v>
      </c>
      <c r="F186" s="23">
        <f>'2021 Kunta'!F186</f>
        <v>79423807.104078516</v>
      </c>
      <c r="G186" s="23">
        <f>'2021 Kunta'!G186</f>
        <v>78969394.399608672</v>
      </c>
      <c r="H186" s="23">
        <f>'2021 Kunta'!H186</f>
        <v>454412.7044698447</v>
      </c>
      <c r="I186" s="23">
        <f>'2021 Kunta'!I186</f>
        <v>-5626887.4606752116</v>
      </c>
      <c r="J186" s="23">
        <f>'2021 Kunta'!J186</f>
        <v>-5172474.7562053669</v>
      </c>
      <c r="K186" s="23">
        <f>'2021 Kunta'!K186</f>
        <v>4180779.1301361923</v>
      </c>
      <c r="L186" s="65"/>
      <c r="M186" s="67">
        <v>4.3670777168711558E-3</v>
      </c>
      <c r="N186" s="68">
        <v>137</v>
      </c>
      <c r="O186" s="68" t="s">
        <v>63</v>
      </c>
      <c r="P186" s="23">
        <f>'2021 Kunta'!M186</f>
        <v>15553137.219484728</v>
      </c>
      <c r="Q186" s="106">
        <f>'2021 Kunta'!N186</f>
        <v>0.28554176316821023</v>
      </c>
      <c r="R186" s="23">
        <f>'2021 Kunta'!O186</f>
        <v>7265315.2000000002</v>
      </c>
      <c r="S186" s="106">
        <f>'2021 Kunta'!P186</f>
        <v>4.808992592462169E-2</v>
      </c>
    </row>
    <row r="187" spans="1:19" ht="15" customHeight="1">
      <c r="A187" s="62">
        <v>4</v>
      </c>
      <c r="B187" s="63">
        <v>531</v>
      </c>
      <c r="C187" s="64" t="s">
        <v>199</v>
      </c>
      <c r="D187" s="23">
        <f>'2021 Kunta'!D187</f>
        <v>18331149.649999999</v>
      </c>
      <c r="E187" s="107">
        <f>'2021 Kunta'!E187</f>
        <v>3.054263668635504E-2</v>
      </c>
      <c r="F187" s="23">
        <f>'2021 Kunta'!F187</f>
        <v>17926774.080107089</v>
      </c>
      <c r="G187" s="23">
        <f>'2021 Kunta'!G187</f>
        <v>17808415.03508468</v>
      </c>
      <c r="H187" s="23">
        <f>'2021 Kunta'!H187</f>
        <v>118359.04502240941</v>
      </c>
      <c r="I187" s="23">
        <f>'2021 Kunta'!I187</f>
        <v>-1270046.6517492344</v>
      </c>
      <c r="J187" s="23">
        <f>'2021 Kunta'!J187</f>
        <v>-1151687.606726825</v>
      </c>
      <c r="K187" s="23">
        <f>'2021 Kunta'!K187</f>
        <v>943645.05653279717</v>
      </c>
      <c r="L187" s="65"/>
      <c r="M187" s="67">
        <v>4.3670777168711558E-3</v>
      </c>
      <c r="N187" s="68">
        <v>137</v>
      </c>
      <c r="O187" s="68" t="s">
        <v>63</v>
      </c>
      <c r="P187" s="23">
        <f>'2021 Kunta'!M187</f>
        <v>1046738.1635311182</v>
      </c>
      <c r="Q187" s="106">
        <f>'2021 Kunta'!N187</f>
        <v>0.72390882643493049</v>
      </c>
      <c r="R187" s="23">
        <f>'2021 Kunta'!O187</f>
        <v>1575536.02</v>
      </c>
      <c r="S187" s="106">
        <f>'2021 Kunta'!P187</f>
        <v>3.0769253717746858E-2</v>
      </c>
    </row>
    <row r="188" spans="1:19" ht="15" customHeight="1">
      <c r="A188" s="62">
        <v>17</v>
      </c>
      <c r="B188" s="63">
        <v>535</v>
      </c>
      <c r="C188" s="64" t="s">
        <v>200</v>
      </c>
      <c r="D188" s="23">
        <f>'2021 Kunta'!D188</f>
        <v>30760847.23</v>
      </c>
      <c r="E188" s="107">
        <f>'2021 Kunta'!E188</f>
        <v>3.024569064291982E-2</v>
      </c>
      <c r="F188" s="23">
        <f>'2021 Kunta'!F188</f>
        <v>30082279.035068482</v>
      </c>
      <c r="G188" s="23">
        <f>'2021 Kunta'!G188</f>
        <v>29869477.995915417</v>
      </c>
      <c r="H188" s="23">
        <f>'2021 Kunta'!H188</f>
        <v>212801.03915306553</v>
      </c>
      <c r="I188" s="23">
        <f>'2021 Kunta'!I188</f>
        <v>-2131219.905753768</v>
      </c>
      <c r="J188" s="23">
        <f>'2021 Kunta'!J188</f>
        <v>-1918418.8666007025</v>
      </c>
      <c r="K188" s="23">
        <f>'2021 Kunta'!K188</f>
        <v>1583497.0516074582</v>
      </c>
      <c r="L188" s="65"/>
      <c r="M188" s="67">
        <v>4.3670777168711558E-3</v>
      </c>
      <c r="N188" s="68">
        <v>137</v>
      </c>
      <c r="O188" s="68" t="s">
        <v>63</v>
      </c>
      <c r="P188" s="23">
        <f>'2021 Kunta'!M188</f>
        <v>2409648.3976075719</v>
      </c>
      <c r="Q188" s="106">
        <f>'2021 Kunta'!N188</f>
        <v>0.35444662119278969</v>
      </c>
      <c r="R188" s="23">
        <f>'2021 Kunta'!O188</f>
        <v>2581313.5099999998</v>
      </c>
      <c r="S188" s="106">
        <f>'2021 Kunta'!P188</f>
        <v>2.0469265789429647E-2</v>
      </c>
    </row>
    <row r="189" spans="1:19" ht="15" customHeight="1">
      <c r="A189" s="62">
        <v>6</v>
      </c>
      <c r="B189" s="63">
        <v>536</v>
      </c>
      <c r="C189" s="64" t="s">
        <v>201</v>
      </c>
      <c r="D189" s="23">
        <f>'2021 Kunta'!D189</f>
        <v>136855178.37</v>
      </c>
      <c r="E189" s="107">
        <f>'2021 Kunta'!E189</f>
        <v>5.4175876526726174E-2</v>
      </c>
      <c r="F189" s="23">
        <f>'2021 Kunta'!F189</f>
        <v>133836224.74173343</v>
      </c>
      <c r="G189" s="23">
        <f>'2021 Kunta'!G189</f>
        <v>133792061.06450242</v>
      </c>
      <c r="H189" s="23">
        <f>'2021 Kunta'!H189</f>
        <v>44163.677231013775</v>
      </c>
      <c r="I189" s="23">
        <f>'2021 Kunta'!I189</f>
        <v>-9481809.0726438835</v>
      </c>
      <c r="J189" s="23">
        <f>'2021 Kunta'!J189</f>
        <v>-9437645.3954128698</v>
      </c>
      <c r="K189" s="23">
        <f>'2021 Kunta'!K189</f>
        <v>7044987.0845806282</v>
      </c>
      <c r="L189" s="65"/>
      <c r="M189" s="67">
        <v>4.3670777168711558E-3</v>
      </c>
      <c r="N189" s="68">
        <v>137</v>
      </c>
      <c r="O189" s="68" t="s">
        <v>63</v>
      </c>
      <c r="P189" s="23">
        <f>'2021 Kunta'!M189</f>
        <v>14101001.22797473</v>
      </c>
      <c r="Q189" s="106">
        <f>'2021 Kunta'!N189</f>
        <v>0.33326664462294175</v>
      </c>
      <c r="R189" s="23">
        <f>'2021 Kunta'!O189</f>
        <v>9794221.3000000007</v>
      </c>
      <c r="S189" s="106">
        <f>'2021 Kunta'!P189</f>
        <v>4.3936083384549685E-2</v>
      </c>
    </row>
    <row r="190" spans="1:19" ht="15" customHeight="1">
      <c r="A190" s="62">
        <v>2</v>
      </c>
      <c r="B190" s="63">
        <v>538</v>
      </c>
      <c r="C190" s="64" t="s">
        <v>419</v>
      </c>
      <c r="D190" s="23">
        <f>'2021 Kunta'!D190</f>
        <v>17618700.710000001</v>
      </c>
      <c r="E190" s="107">
        <f>'2021 Kunta'!E190</f>
        <v>2.1651307361728156E-2</v>
      </c>
      <c r="F190" s="23">
        <f>'2021 Kunta'!F190</f>
        <v>17230041.390949659</v>
      </c>
      <c r="G190" s="23">
        <f>'2021 Kunta'!G190</f>
        <v>17398652.949723847</v>
      </c>
      <c r="H190" s="23">
        <f>'2021 Kunta'!H190</f>
        <v>-168611.55877418816</v>
      </c>
      <c r="I190" s="23">
        <f>'2021 Kunta'!I190</f>
        <v>-1220685.6783206374</v>
      </c>
      <c r="J190" s="23">
        <f>'2021 Kunta'!J190</f>
        <v>-1389297.2370948256</v>
      </c>
      <c r="K190" s="23">
        <f>'2021 Kunta'!K190</f>
        <v>906969.83795134677</v>
      </c>
      <c r="L190" s="65"/>
      <c r="M190" s="67">
        <v>4.3670777168711558E-3</v>
      </c>
      <c r="N190" s="68">
        <v>137</v>
      </c>
      <c r="O190" s="68" t="s">
        <v>63</v>
      </c>
      <c r="P190" s="23">
        <f>'2021 Kunta'!M190</f>
        <v>620388.35801867326</v>
      </c>
      <c r="Q190" s="106">
        <f>'2021 Kunta'!N190</f>
        <v>0.45103647229158406</v>
      </c>
      <c r="R190" s="23">
        <f>'2021 Kunta'!O190</f>
        <v>913139.13</v>
      </c>
      <c r="S190" s="106">
        <f>'2021 Kunta'!P190</f>
        <v>5.390083390095457E-2</v>
      </c>
    </row>
    <row r="191" spans="1:19" ht="15" customHeight="1">
      <c r="A191" s="62">
        <v>12</v>
      </c>
      <c r="B191" s="63">
        <v>541</v>
      </c>
      <c r="C191" s="64" t="s">
        <v>203</v>
      </c>
      <c r="D191" s="23">
        <f>'2021 Kunta'!D191</f>
        <v>25540927.579999998</v>
      </c>
      <c r="E191" s="107">
        <f>'2021 Kunta'!E191</f>
        <v>2.0266125491148701E-2</v>
      </c>
      <c r="F191" s="23">
        <f>'2021 Kunta'!F191</f>
        <v>24977508.081334997</v>
      </c>
      <c r="G191" s="23">
        <f>'2021 Kunta'!G191</f>
        <v>25246424.05853023</v>
      </c>
      <c r="H191" s="23">
        <f>'2021 Kunta'!H191</f>
        <v>-268915.97719523311</v>
      </c>
      <c r="I191" s="23">
        <f>'2021 Kunta'!I191</f>
        <v>-1769565.4759737712</v>
      </c>
      <c r="J191" s="23">
        <f>'2021 Kunta'!J191</f>
        <v>-2038481.4531690043</v>
      </c>
      <c r="K191" s="23">
        <f>'2021 Kunta'!K191</f>
        <v>1314787.6980061193</v>
      </c>
      <c r="L191" s="65"/>
      <c r="M191" s="67">
        <v>4.3670777168711558E-3</v>
      </c>
      <c r="N191" s="68">
        <v>137</v>
      </c>
      <c r="O191" s="68" t="s">
        <v>63</v>
      </c>
      <c r="P191" s="23">
        <f>'2021 Kunta'!M191</f>
        <v>5642086.6243740283</v>
      </c>
      <c r="Q191" s="106">
        <f>'2021 Kunta'!N191</f>
        <v>0.39580226550276487</v>
      </c>
      <c r="R191" s="23">
        <f>'2021 Kunta'!O191</f>
        <v>2192039.16</v>
      </c>
      <c r="S191" s="106">
        <f>'2021 Kunta'!P191</f>
        <v>2.7881172606901039E-2</v>
      </c>
    </row>
    <row r="192" spans="1:19" ht="15" customHeight="1">
      <c r="A192" s="62">
        <v>1</v>
      </c>
      <c r="B192" s="63">
        <v>543</v>
      </c>
      <c r="C192" s="64" t="s">
        <v>204</v>
      </c>
      <c r="D192" s="23">
        <f>'2021 Kunta'!D192</f>
        <v>189150045.25</v>
      </c>
      <c r="E192" s="107">
        <f>'2021 Kunta'!E192</f>
        <v>5.0200135564798076E-2</v>
      </c>
      <c r="F192" s="23">
        <f>'2021 Kunta'!F192</f>
        <v>184977494.22054294</v>
      </c>
      <c r="G192" s="23">
        <f>'2021 Kunta'!G192</f>
        <v>185543662.61884877</v>
      </c>
      <c r="H192" s="23">
        <f>'2021 Kunta'!H192</f>
        <v>-566168.39830583334</v>
      </c>
      <c r="I192" s="23">
        <f>'2021 Kunta'!I192</f>
        <v>-13104981.751538901</v>
      </c>
      <c r="J192" s="23">
        <f>'2021 Kunta'!J192</f>
        <v>-13671150.149844734</v>
      </c>
      <c r="K192" s="23">
        <f>'2021 Kunta'!K192</f>
        <v>9737005.5098054036</v>
      </c>
      <c r="L192" s="65"/>
      <c r="M192" s="67">
        <v>4.3670777168711558E-3</v>
      </c>
      <c r="N192" s="68">
        <v>137</v>
      </c>
      <c r="O192" s="68" t="s">
        <v>63</v>
      </c>
      <c r="P192" s="23">
        <f>'2021 Kunta'!M192</f>
        <v>13372999.208487496</v>
      </c>
      <c r="Q192" s="106">
        <f>'2021 Kunta'!N192</f>
        <v>0.22924361404961391</v>
      </c>
      <c r="R192" s="23">
        <f>'2021 Kunta'!O192</f>
        <v>12480434.01</v>
      </c>
      <c r="S192" s="106">
        <f>'2021 Kunta'!P192</f>
        <v>4.2790890816421401E-2</v>
      </c>
    </row>
    <row r="193" spans="1:19" ht="15" customHeight="1">
      <c r="A193" s="62">
        <v>15</v>
      </c>
      <c r="B193" s="63">
        <v>545</v>
      </c>
      <c r="C193" s="64" t="s">
        <v>420</v>
      </c>
      <c r="D193" s="23">
        <f>'2021 Kunta'!D193</f>
        <v>28231696.940000001</v>
      </c>
      <c r="E193" s="107">
        <f>'2021 Kunta'!E193</f>
        <v>3.0896977942729276E-2</v>
      </c>
      <c r="F193" s="23">
        <f>'2021 Kunta'!F193</f>
        <v>27608920.477141518</v>
      </c>
      <c r="G193" s="23">
        <f>'2021 Kunta'!G193</f>
        <v>27998504.880518727</v>
      </c>
      <c r="H193" s="23">
        <f>'2021 Kunta'!H193</f>
        <v>-389584.40337720886</v>
      </c>
      <c r="I193" s="23">
        <f>'2021 Kunta'!I193</f>
        <v>-1955991.4602435264</v>
      </c>
      <c r="J193" s="23">
        <f>'2021 Kunta'!J193</f>
        <v>-2345575.8636207352</v>
      </c>
      <c r="K193" s="23">
        <f>'2021 Kunta'!K193</f>
        <v>1453302.2621940735</v>
      </c>
      <c r="L193" s="65"/>
      <c r="M193" s="67">
        <v>4.3670777168711558E-3</v>
      </c>
      <c r="N193" s="68">
        <v>137</v>
      </c>
      <c r="O193" s="68" t="s">
        <v>63</v>
      </c>
      <c r="P193" s="23">
        <f>'2021 Kunta'!M193</f>
        <v>5352299.541149511</v>
      </c>
      <c r="Q193" s="106">
        <f>'2021 Kunta'!N193</f>
        <v>0.52781288569236917</v>
      </c>
      <c r="R193" s="23">
        <f>'2021 Kunta'!O193</f>
        <v>4163526.31</v>
      </c>
      <c r="S193" s="106">
        <f>'2021 Kunta'!P193</f>
        <v>4.4464642177768576E-2</v>
      </c>
    </row>
    <row r="194" spans="1:19" ht="15" customHeight="1">
      <c r="A194" s="62">
        <v>7</v>
      </c>
      <c r="B194" s="63">
        <v>560</v>
      </c>
      <c r="C194" s="64" t="s">
        <v>206</v>
      </c>
      <c r="D194" s="23">
        <f>'2021 Kunta'!D194</f>
        <v>54217122.590000004</v>
      </c>
      <c r="E194" s="107">
        <f>'2021 Kunta'!E194</f>
        <v>5.4875907901367871E-2</v>
      </c>
      <c r="F194" s="23">
        <f>'2021 Kunta'!F194</f>
        <v>53021121.23362653</v>
      </c>
      <c r="G194" s="23">
        <f>'2021 Kunta'!G194</f>
        <v>52962497.498594247</v>
      </c>
      <c r="H194" s="23">
        <f>'2021 Kunta'!H194</f>
        <v>58623.73503228277</v>
      </c>
      <c r="I194" s="23">
        <f>'2021 Kunta'!I194</f>
        <v>-3756353.3290399653</v>
      </c>
      <c r="J194" s="23">
        <f>'2021 Kunta'!J194</f>
        <v>-3697729.5940076825</v>
      </c>
      <c r="K194" s="23">
        <f>'2021 Kunta'!K194</f>
        <v>2790971.6896281051</v>
      </c>
      <c r="L194" s="65"/>
      <c r="M194" s="67">
        <v>4.3670777168711558E-3</v>
      </c>
      <c r="N194" s="68">
        <v>137</v>
      </c>
      <c r="O194" s="68" t="s">
        <v>63</v>
      </c>
      <c r="P194" s="23">
        <f>'2021 Kunta'!M194</f>
        <v>4848210.3693605252</v>
      </c>
      <c r="Q194" s="106">
        <f>'2021 Kunta'!N194</f>
        <v>0.53758212123179105</v>
      </c>
      <c r="R194" s="23">
        <f>'2021 Kunta'!O194</f>
        <v>4559203.0999999996</v>
      </c>
      <c r="S194" s="106">
        <f>'2021 Kunta'!P194</f>
        <v>1.2133375707398475E-2</v>
      </c>
    </row>
    <row r="195" spans="1:19" ht="15" customHeight="1">
      <c r="A195" s="62">
        <v>2</v>
      </c>
      <c r="B195" s="63">
        <v>561</v>
      </c>
      <c r="C195" s="64" t="s">
        <v>207</v>
      </c>
      <c r="D195" s="23">
        <f>'2021 Kunta'!D195</f>
        <v>3888839.31</v>
      </c>
      <c r="E195" s="107">
        <f>'2021 Kunta'!E195</f>
        <v>2.1193827538129595E-2</v>
      </c>
      <c r="F195" s="23">
        <f>'2021 Kunta'!F195</f>
        <v>3803053.5495742643</v>
      </c>
      <c r="G195" s="23">
        <f>'2021 Kunta'!G195</f>
        <v>3874287.9381297869</v>
      </c>
      <c r="H195" s="23">
        <f>'2021 Kunta'!H195</f>
        <v>-71234.388555522542</v>
      </c>
      <c r="I195" s="23">
        <f>'2021 Kunta'!I195</f>
        <v>-269432.49273273506</v>
      </c>
      <c r="J195" s="23">
        <f>'2021 Kunta'!J195</f>
        <v>-340666.8812882576</v>
      </c>
      <c r="K195" s="23">
        <f>'2021 Kunta'!K195</f>
        <v>200188.42574513127</v>
      </c>
      <c r="L195" s="65"/>
      <c r="M195" s="67">
        <v>4.3670777168711558E-3</v>
      </c>
      <c r="N195" s="68">
        <v>137</v>
      </c>
      <c r="O195" s="68" t="s">
        <v>63</v>
      </c>
      <c r="P195" s="23">
        <f>'2021 Kunta'!M195</f>
        <v>837015.14633534849</v>
      </c>
      <c r="Q195" s="106">
        <f>'2021 Kunta'!N195</f>
        <v>0.36284647245905521</v>
      </c>
      <c r="R195" s="23">
        <f>'2021 Kunta'!O195</f>
        <v>428057.03</v>
      </c>
      <c r="S195" s="106">
        <f>'2021 Kunta'!P195</f>
        <v>6.2253114890397532E-2</v>
      </c>
    </row>
    <row r="196" spans="1:19" ht="15" customHeight="1">
      <c r="A196" s="62">
        <v>6</v>
      </c>
      <c r="B196" s="63">
        <v>562</v>
      </c>
      <c r="C196" s="64" t="s">
        <v>208</v>
      </c>
      <c r="D196" s="23">
        <f>'2021 Kunta'!D196</f>
        <v>31254342.82</v>
      </c>
      <c r="E196" s="107">
        <f>'2021 Kunta'!E196</f>
        <v>3.3247085741518356E-2</v>
      </c>
      <c r="F196" s="23">
        <f>'2021 Kunta'!F196</f>
        <v>30564888.370564204</v>
      </c>
      <c r="G196" s="23">
        <f>'2021 Kunta'!G196</f>
        <v>30169121.881769437</v>
      </c>
      <c r="H196" s="23">
        <f>'2021 Kunta'!H196</f>
        <v>395766.48879476637</v>
      </c>
      <c r="I196" s="23">
        <f>'2021 Kunta'!I196</f>
        <v>-2165411.0194427292</v>
      </c>
      <c r="J196" s="23">
        <f>'2021 Kunta'!J196</f>
        <v>-1769644.5306479628</v>
      </c>
      <c r="K196" s="23">
        <f>'2021 Kunta'!K196</f>
        <v>1608901.0596929104</v>
      </c>
      <c r="L196" s="65"/>
      <c r="M196" s="67">
        <v>4.3670777168711558E-3</v>
      </c>
      <c r="N196" s="68">
        <v>137</v>
      </c>
      <c r="O196" s="68" t="s">
        <v>63</v>
      </c>
      <c r="P196" s="23">
        <f>'2021 Kunta'!M196</f>
        <v>3327914.8005195628</v>
      </c>
      <c r="Q196" s="106">
        <f>'2021 Kunta'!N196</f>
        <v>0.35848370340723967</v>
      </c>
      <c r="R196" s="23">
        <f>'2021 Kunta'!O196</f>
        <v>3057275.99</v>
      </c>
      <c r="S196" s="106">
        <f>'2021 Kunta'!P196</f>
        <v>2.0620699360514028E-2</v>
      </c>
    </row>
    <row r="197" spans="1:19" ht="15" customHeight="1">
      <c r="A197" s="62">
        <v>17</v>
      </c>
      <c r="B197" s="63">
        <v>563</v>
      </c>
      <c r="C197" s="64" t="s">
        <v>209</v>
      </c>
      <c r="D197" s="23">
        <f>'2021 Kunta'!D197</f>
        <v>22947721.789999999</v>
      </c>
      <c r="E197" s="107">
        <f>'2021 Kunta'!E197</f>
        <v>1.8073932406684312E-2</v>
      </c>
      <c r="F197" s="23">
        <f>'2021 Kunta'!F197</f>
        <v>22441507.054222353</v>
      </c>
      <c r="G197" s="23">
        <f>'2021 Kunta'!G197</f>
        <v>22435248.815629799</v>
      </c>
      <c r="H197" s="23">
        <f>'2021 Kunta'!H197</f>
        <v>6258.2385925538838</v>
      </c>
      <c r="I197" s="23">
        <f>'2021 Kunta'!I197</f>
        <v>-1589899.0396743855</v>
      </c>
      <c r="J197" s="23">
        <f>'2021 Kunta'!J197</f>
        <v>-1583640.8010818316</v>
      </c>
      <c r="K197" s="23">
        <f>'2021 Kunta'!K197</f>
        <v>1181295.4800586361</v>
      </c>
      <c r="L197" s="65"/>
      <c r="M197" s="67">
        <v>4.3670777168711558E-3</v>
      </c>
      <c r="N197" s="68">
        <v>137</v>
      </c>
      <c r="O197" s="68" t="s">
        <v>63</v>
      </c>
      <c r="P197" s="23">
        <f>'2021 Kunta'!M197</f>
        <v>2506945.4377361583</v>
      </c>
      <c r="Q197" s="106">
        <f>'2021 Kunta'!N197</f>
        <v>0.1917980750081929</v>
      </c>
      <c r="R197" s="23">
        <f>'2021 Kunta'!O197</f>
        <v>2132804.29</v>
      </c>
      <c r="S197" s="106">
        <f>'2021 Kunta'!P197</f>
        <v>1.2921668699416022E-2</v>
      </c>
    </row>
    <row r="198" spans="1:19" ht="15" customHeight="1">
      <c r="A198" s="62">
        <v>17</v>
      </c>
      <c r="B198" s="63">
        <v>564</v>
      </c>
      <c r="C198" s="64" t="s">
        <v>421</v>
      </c>
      <c r="D198" s="23">
        <f>'2021 Kunta'!D198</f>
        <v>780883072.19000006</v>
      </c>
      <c r="E198" s="107">
        <f>'2021 Kunta'!E198</f>
        <v>7.4997601555949478E-2</v>
      </c>
      <c r="F198" s="23">
        <f>'2021 Kunta'!F198</f>
        <v>763657200.19802928</v>
      </c>
      <c r="G198" s="23">
        <f>'2021 Kunta'!G198</f>
        <v>761126541.93951619</v>
      </c>
      <c r="H198" s="23">
        <f>'2021 Kunta'!H198</f>
        <v>2530658.258513093</v>
      </c>
      <c r="I198" s="23">
        <f>'2021 Kunta'!I198</f>
        <v>-54102331.287365019</v>
      </c>
      <c r="J198" s="23">
        <f>'2021 Kunta'!J198</f>
        <v>-51571673.028851926</v>
      </c>
      <c r="K198" s="23">
        <f>'2021 Kunta'!K198</f>
        <v>40198048.942458823</v>
      </c>
      <c r="L198" s="65"/>
      <c r="M198" s="67">
        <v>4.3670777168711558E-3</v>
      </c>
      <c r="N198" s="68">
        <v>137</v>
      </c>
      <c r="O198" s="68" t="s">
        <v>63</v>
      </c>
      <c r="P198" s="23">
        <f>'2021 Kunta'!M198</f>
        <v>77693435.874400467</v>
      </c>
      <c r="Q198" s="106">
        <f>'2021 Kunta'!N198</f>
        <v>0.45859559257343951</v>
      </c>
      <c r="R198" s="23">
        <f>'2021 Kunta'!O198</f>
        <v>63427888.689999998</v>
      </c>
      <c r="S198" s="106">
        <f>'2021 Kunta'!P198</f>
        <v>5.4182348405217962E-2</v>
      </c>
    </row>
    <row r="199" spans="1:19" ht="15" customHeight="1">
      <c r="A199" s="62">
        <v>7</v>
      </c>
      <c r="B199" s="63">
        <v>576</v>
      </c>
      <c r="C199" s="64" t="s">
        <v>211</v>
      </c>
      <c r="D199" s="23">
        <f>'2021 Kunta'!D199</f>
        <v>8262309.4299999997</v>
      </c>
      <c r="E199" s="107">
        <f>'2021 Kunta'!E199</f>
        <v>2.3851750698496099E-2</v>
      </c>
      <c r="F199" s="23">
        <f>'2021 Kunta'!F199</f>
        <v>8080047.2070527421</v>
      </c>
      <c r="G199" s="23">
        <f>'2021 Kunta'!G199</f>
        <v>8083935.3811139455</v>
      </c>
      <c r="H199" s="23">
        <f>'2021 Kunta'!H199</f>
        <v>-3888.1740612033755</v>
      </c>
      <c r="I199" s="23">
        <f>'2021 Kunta'!I199</f>
        <v>-572441.91595411615</v>
      </c>
      <c r="J199" s="23">
        <f>'2021 Kunta'!J199</f>
        <v>-576330.09001531953</v>
      </c>
      <c r="K199" s="23">
        <f>'2021 Kunta'!K199</f>
        <v>425324.52126720885</v>
      </c>
      <c r="L199" s="65"/>
      <c r="M199" s="67">
        <v>4.3670777168711558E-3</v>
      </c>
      <c r="N199" s="68">
        <v>137</v>
      </c>
      <c r="O199" s="68" t="s">
        <v>63</v>
      </c>
      <c r="P199" s="23">
        <f>'2021 Kunta'!M199</f>
        <v>2078889.6910233698</v>
      </c>
      <c r="Q199" s="106">
        <f>'2021 Kunta'!N199</f>
        <v>0.350776384327526</v>
      </c>
      <c r="R199" s="23">
        <f>'2021 Kunta'!O199</f>
        <v>1514652.75</v>
      </c>
      <c r="S199" s="106">
        <f>'2021 Kunta'!P199</f>
        <v>2.3805888891850868E-2</v>
      </c>
    </row>
    <row r="200" spans="1:19" ht="15" customHeight="1">
      <c r="A200" s="62">
        <v>2</v>
      </c>
      <c r="B200" s="63">
        <v>577</v>
      </c>
      <c r="C200" s="64" t="s">
        <v>422</v>
      </c>
      <c r="D200" s="23">
        <f>'2021 Kunta'!D200</f>
        <v>41963990.780000001</v>
      </c>
      <c r="E200" s="107">
        <f>'2021 Kunta'!E200</f>
        <v>4.0115519472542438E-2</v>
      </c>
      <c r="F200" s="23">
        <f>'2021 Kunta'!F200</f>
        <v>41038287.100163236</v>
      </c>
      <c r="G200" s="23">
        <f>'2021 Kunta'!G200</f>
        <v>41176072.36023698</v>
      </c>
      <c r="H200" s="23">
        <f>'2021 Kunta'!H200</f>
        <v>-137785.26007374376</v>
      </c>
      <c r="I200" s="23">
        <f>'2021 Kunta'!I200</f>
        <v>-2907413.1738472139</v>
      </c>
      <c r="J200" s="23">
        <f>'2021 Kunta'!J200</f>
        <v>-3045198.4339209576</v>
      </c>
      <c r="K200" s="23">
        <f>'2021 Kunta'!K200</f>
        <v>2160208.8907683366</v>
      </c>
      <c r="L200" s="65"/>
      <c r="M200" s="67">
        <v>4.3670777168711558E-3</v>
      </c>
      <c r="N200" s="68">
        <v>137</v>
      </c>
      <c r="O200" s="68" t="s">
        <v>63</v>
      </c>
      <c r="P200" s="23">
        <f>'2021 Kunta'!M200</f>
        <v>2074474.1809611346</v>
      </c>
      <c r="Q200" s="106">
        <f>'2021 Kunta'!N200</f>
        <v>0.32680975525063216</v>
      </c>
      <c r="R200" s="23">
        <f>'2021 Kunta'!O200</f>
        <v>2514566.0099999998</v>
      </c>
      <c r="S200" s="106">
        <f>'2021 Kunta'!P200</f>
        <v>4.6984695779757724E-2</v>
      </c>
    </row>
    <row r="201" spans="1:19" ht="15" customHeight="1">
      <c r="A201" s="62">
        <v>18</v>
      </c>
      <c r="B201" s="63">
        <v>578</v>
      </c>
      <c r="C201" s="64" t="s">
        <v>213</v>
      </c>
      <c r="D201" s="23">
        <f>'2021 Kunta'!D201</f>
        <v>9851888.2200000007</v>
      </c>
      <c r="E201" s="107">
        <f>'2021 Kunta'!E201</f>
        <v>5.5265756984343994E-2</v>
      </c>
      <c r="F201" s="23">
        <f>'2021 Kunta'!F201</f>
        <v>9634560.7206588034</v>
      </c>
      <c r="G201" s="23">
        <f>'2021 Kunta'!G201</f>
        <v>9349331.2463633064</v>
      </c>
      <c r="H201" s="23">
        <f>'2021 Kunta'!H201</f>
        <v>285229.47429549694</v>
      </c>
      <c r="I201" s="23">
        <f>'2021 Kunta'!I201</f>
        <v>-682573.5366367884</v>
      </c>
      <c r="J201" s="23">
        <f>'2021 Kunta'!J201</f>
        <v>-397344.06234129146</v>
      </c>
      <c r="K201" s="23">
        <f>'2021 Kunta'!K201</f>
        <v>507152.34962454735</v>
      </c>
      <c r="L201" s="65"/>
      <c r="M201" s="67">
        <v>4.3670777168711558E-3</v>
      </c>
      <c r="N201" s="68">
        <v>137</v>
      </c>
      <c r="O201" s="68" t="s">
        <v>63</v>
      </c>
      <c r="P201" s="23">
        <f>'2021 Kunta'!M201</f>
        <v>1180342.9102392516</v>
      </c>
      <c r="Q201" s="106">
        <f>'2021 Kunta'!N201</f>
        <v>0.44124888529883277</v>
      </c>
      <c r="R201" s="23">
        <f>'2021 Kunta'!O201</f>
        <v>1337445.04</v>
      </c>
      <c r="S201" s="106">
        <f>'2021 Kunta'!P201</f>
        <v>2.5017808069173642E-2</v>
      </c>
    </row>
    <row r="202" spans="1:19" ht="15" customHeight="1">
      <c r="A202" s="62">
        <v>9</v>
      </c>
      <c r="B202" s="63">
        <v>580</v>
      </c>
      <c r="C202" s="64" t="s">
        <v>214</v>
      </c>
      <c r="D202" s="23">
        <f>'2021 Kunta'!D202</f>
        <v>13524873.07</v>
      </c>
      <c r="E202" s="107">
        <f>'2021 Kunta'!E202</f>
        <v>6.4492623831562401E-3</v>
      </c>
      <c r="F202" s="23">
        <f>'2021 Kunta'!F202</f>
        <v>13226521.446679389</v>
      </c>
      <c r="G202" s="23">
        <f>'2021 Kunta'!G202</f>
        <v>13394744.298845105</v>
      </c>
      <c r="H202" s="23">
        <f>'2021 Kunta'!H202</f>
        <v>-168222.85216571577</v>
      </c>
      <c r="I202" s="23">
        <f>'2021 Kunta'!I202</f>
        <v>-937050.87165042537</v>
      </c>
      <c r="J202" s="23">
        <f>'2021 Kunta'!J202</f>
        <v>-1105273.723816141</v>
      </c>
      <c r="K202" s="23">
        <f>'2021 Kunta'!K202</f>
        <v>696229.08854159387</v>
      </c>
      <c r="L202" s="65"/>
      <c r="M202" s="67">
        <v>4.3670777168711558E-3</v>
      </c>
      <c r="N202" s="68">
        <v>137</v>
      </c>
      <c r="O202" s="68" t="s">
        <v>63</v>
      </c>
      <c r="P202" s="23">
        <f>'2021 Kunta'!M202</f>
        <v>2388849.335378272</v>
      </c>
      <c r="Q202" s="106">
        <f>'2021 Kunta'!N202</f>
        <v>0.31633488631999018</v>
      </c>
      <c r="R202" s="23">
        <f>'2021 Kunta'!O202</f>
        <v>1363586.77</v>
      </c>
      <c r="S202" s="106">
        <f>'2021 Kunta'!P202</f>
        <v>2.2639091271506873E-2</v>
      </c>
    </row>
    <row r="203" spans="1:19" ht="15" customHeight="1">
      <c r="A203" s="62">
        <v>6</v>
      </c>
      <c r="B203" s="63">
        <v>581</v>
      </c>
      <c r="C203" s="64" t="s">
        <v>215</v>
      </c>
      <c r="D203" s="23">
        <f>'2021 Kunta'!D203</f>
        <v>19990666.440000001</v>
      </c>
      <c r="E203" s="107">
        <f>'2021 Kunta'!E203</f>
        <v>2.3673759881490231E-2</v>
      </c>
      <c r="F203" s="23">
        <f>'2021 Kunta'!F203</f>
        <v>19549682.798026726</v>
      </c>
      <c r="G203" s="23">
        <f>'2021 Kunta'!G203</f>
        <v>19645960.547291726</v>
      </c>
      <c r="H203" s="23">
        <f>'2021 Kunta'!H203</f>
        <v>-96277.749265000224</v>
      </c>
      <c r="I203" s="23">
        <f>'2021 Kunta'!I203</f>
        <v>-1385023.8235525938</v>
      </c>
      <c r="J203" s="23">
        <f>'2021 Kunta'!J203</f>
        <v>-1481301.572817594</v>
      </c>
      <c r="K203" s="23">
        <f>'2021 Kunta'!K203</f>
        <v>1029073.1308770966</v>
      </c>
      <c r="L203" s="65"/>
      <c r="M203" s="67">
        <v>4.3670777168711558E-3</v>
      </c>
      <c r="N203" s="68">
        <v>137</v>
      </c>
      <c r="O203" s="68" t="s">
        <v>63</v>
      </c>
      <c r="P203" s="23">
        <f>'2021 Kunta'!M203</f>
        <v>3757407.4349226556</v>
      </c>
      <c r="Q203" s="106">
        <f>'2021 Kunta'!N203</f>
        <v>0.42307430855393435</v>
      </c>
      <c r="R203" s="23">
        <f>'2021 Kunta'!O203</f>
        <v>2035854.16</v>
      </c>
      <c r="S203" s="106">
        <f>'2021 Kunta'!P203</f>
        <v>4.5986026485513198E-2</v>
      </c>
    </row>
    <row r="204" spans="1:19" ht="15" customHeight="1">
      <c r="A204" s="62">
        <v>19</v>
      </c>
      <c r="B204" s="63">
        <v>583</v>
      </c>
      <c r="C204" s="64" t="s">
        <v>216</v>
      </c>
      <c r="D204" s="23">
        <f>'2021 Kunta'!D204</f>
        <v>3103122.58</v>
      </c>
      <c r="E204" s="107">
        <f>'2021 Kunta'!E204</f>
        <v>6.0506867741032977E-2</v>
      </c>
      <c r="F204" s="23">
        <f>'2021 Kunta'!F204</f>
        <v>3034669.3195284144</v>
      </c>
      <c r="G204" s="23">
        <f>'2021 Kunta'!G204</f>
        <v>2942277.5228380249</v>
      </c>
      <c r="H204" s="23">
        <f>'2021 Kunta'!H204</f>
        <v>92391.796690389514</v>
      </c>
      <c r="I204" s="23">
        <f>'2021 Kunta'!I204</f>
        <v>-214995.26859715785</v>
      </c>
      <c r="J204" s="23">
        <f>'2021 Kunta'!J204</f>
        <v>-122603.47190676833</v>
      </c>
      <c r="K204" s="23">
        <f>'2021 Kunta'!K204</f>
        <v>159741.55131248408</v>
      </c>
      <c r="L204" s="65"/>
      <c r="M204" s="67">
        <v>4.3670777168711558E-3</v>
      </c>
      <c r="N204" s="68">
        <v>137</v>
      </c>
      <c r="O204" s="68" t="s">
        <v>63</v>
      </c>
      <c r="P204" s="23">
        <f>'2021 Kunta'!M204</f>
        <v>670512.63981159171</v>
      </c>
      <c r="Q204" s="106">
        <f>'2021 Kunta'!N204</f>
        <v>0.39454727821618363</v>
      </c>
      <c r="R204" s="23">
        <f>'2021 Kunta'!O204</f>
        <v>2062603.44</v>
      </c>
      <c r="S204" s="106">
        <f>'2021 Kunta'!P204</f>
        <v>2.7641886461973186E-2</v>
      </c>
    </row>
    <row r="205" spans="1:19" ht="15" customHeight="1">
      <c r="A205" s="62">
        <v>16</v>
      </c>
      <c r="B205" s="63">
        <v>584</v>
      </c>
      <c r="C205" s="64" t="s">
        <v>217</v>
      </c>
      <c r="D205" s="23">
        <f>'2021 Kunta'!D205</f>
        <v>6603685.8399999999</v>
      </c>
      <c r="E205" s="107">
        <f>'2021 Kunta'!E205</f>
        <v>1.9787905836483377E-2</v>
      </c>
      <c r="F205" s="23">
        <f>'2021 Kunta'!F205</f>
        <v>6458011.9856084529</v>
      </c>
      <c r="G205" s="23">
        <f>'2021 Kunta'!G205</f>
        <v>6438343.1092487779</v>
      </c>
      <c r="H205" s="23">
        <f>'2021 Kunta'!H205</f>
        <v>19668.87635967508</v>
      </c>
      <c r="I205" s="23">
        <f>'2021 Kunta'!I205</f>
        <v>-457526.62819463864</v>
      </c>
      <c r="J205" s="23">
        <f>'2021 Kunta'!J205</f>
        <v>-437857.75183496356</v>
      </c>
      <c r="K205" s="23">
        <f>'2021 Kunta'!K205</f>
        <v>339942.42678672541</v>
      </c>
      <c r="L205" s="65"/>
      <c r="M205" s="67">
        <v>4.3670777168711558E-3</v>
      </c>
      <c r="N205" s="68">
        <v>137</v>
      </c>
      <c r="O205" s="68" t="s">
        <v>63</v>
      </c>
      <c r="P205" s="23">
        <f>'2021 Kunta'!M205</f>
        <v>1203398.2797218047</v>
      </c>
      <c r="Q205" s="106">
        <f>'2021 Kunta'!N205</f>
        <v>0.41616499504200699</v>
      </c>
      <c r="R205" s="23">
        <f>'2021 Kunta'!O205</f>
        <v>859316.26</v>
      </c>
      <c r="S205" s="106">
        <f>'2021 Kunta'!P205</f>
        <v>5.2800286119068174E-2</v>
      </c>
    </row>
    <row r="206" spans="1:19" ht="15" customHeight="1">
      <c r="A206" s="62">
        <v>10</v>
      </c>
      <c r="B206" s="63">
        <v>588</v>
      </c>
      <c r="C206" s="64" t="s">
        <v>1444</v>
      </c>
      <c r="D206" s="23">
        <f>'2021 Kunta'!D206</f>
        <v>4479084.0199999996</v>
      </c>
      <c r="E206" s="107">
        <f>'2021 Kunta'!E206</f>
        <v>1.2129705204212193E-2</v>
      </c>
      <c r="F206" s="23">
        <f>'2021 Kunta'!F206</f>
        <v>4380277.7701047165</v>
      </c>
      <c r="G206" s="23">
        <f>'2021 Kunta'!G206</f>
        <v>4383226.7877483759</v>
      </c>
      <c r="H206" s="23">
        <f>'2021 Kunta'!H206</f>
        <v>-2949.0176436593756</v>
      </c>
      <c r="I206" s="23">
        <f>'2021 Kunta'!I206</f>
        <v>-310326.72642572096</v>
      </c>
      <c r="J206" s="23">
        <f>'2021 Kunta'!J206</f>
        <v>-313275.74406938034</v>
      </c>
      <c r="K206" s="23">
        <f>'2021 Kunta'!K206</f>
        <v>230572.85407454235</v>
      </c>
      <c r="L206" s="65"/>
      <c r="M206" s="67">
        <v>4.3670777168711558E-3</v>
      </c>
      <c r="N206" s="68">
        <v>137</v>
      </c>
      <c r="O206" s="68" t="s">
        <v>63</v>
      </c>
      <c r="P206" s="23">
        <f>'2021 Kunta'!M206</f>
        <v>1552720.3880741913</v>
      </c>
      <c r="Q206" s="106">
        <f>'2021 Kunta'!N206</f>
        <v>0.33601943869438289</v>
      </c>
      <c r="R206" s="23">
        <f>'2021 Kunta'!O206</f>
        <v>943825.7</v>
      </c>
      <c r="S206" s="106">
        <f>'2021 Kunta'!P206</f>
        <v>3.8766678764736939E-2</v>
      </c>
    </row>
    <row r="207" spans="1:19" ht="15" customHeight="1">
      <c r="A207" s="62">
        <v>13</v>
      </c>
      <c r="B207" s="63">
        <v>592</v>
      </c>
      <c r="C207" s="64" t="s">
        <v>218</v>
      </c>
      <c r="D207" s="23">
        <f>'2021 Kunta'!D207</f>
        <v>11789365.119999999</v>
      </c>
      <c r="E207" s="107">
        <f>'2021 Kunta'!E207</f>
        <v>1.8045620536883744E-2</v>
      </c>
      <c r="F207" s="23">
        <f>'2021 Kunta'!F207</f>
        <v>11529297.893988583</v>
      </c>
      <c r="G207" s="23">
        <f>'2021 Kunta'!G207</f>
        <v>11523777.339544764</v>
      </c>
      <c r="H207" s="23">
        <f>'2021 Kunta'!H207</f>
        <v>5520.5544438194484</v>
      </c>
      <c r="I207" s="23">
        <f>'2021 Kunta'!I207</f>
        <v>-816808.76446858374</v>
      </c>
      <c r="J207" s="23">
        <f>'2021 Kunta'!J207</f>
        <v>-811288.2100247643</v>
      </c>
      <c r="K207" s="23">
        <f>'2021 Kunta'!K207</f>
        <v>606889.16557659477</v>
      </c>
      <c r="L207" s="65"/>
      <c r="M207" s="67">
        <v>4.3670777168711558E-3</v>
      </c>
      <c r="N207" s="68">
        <v>137</v>
      </c>
      <c r="O207" s="68" t="s">
        <v>63</v>
      </c>
      <c r="P207" s="23">
        <f>'2021 Kunta'!M207</f>
        <v>2292584.3122504232</v>
      </c>
      <c r="Q207" s="106">
        <f>'2021 Kunta'!N207</f>
        <v>0.42640569006995288</v>
      </c>
      <c r="R207" s="23">
        <f>'2021 Kunta'!O207</f>
        <v>1084762.97</v>
      </c>
      <c r="S207" s="106">
        <f>'2021 Kunta'!P207</f>
        <v>2.5005168666729638E-2</v>
      </c>
    </row>
    <row r="208" spans="1:19" ht="15" customHeight="1">
      <c r="A208" s="62">
        <v>10</v>
      </c>
      <c r="B208" s="63">
        <v>593</v>
      </c>
      <c r="C208" s="64" t="s">
        <v>219</v>
      </c>
      <c r="D208" s="23">
        <f>'2021 Kunta'!D208</f>
        <v>59318531.240000002</v>
      </c>
      <c r="E208" s="107">
        <f>'2021 Kunta'!E208</f>
        <v>1.7903266214932767E-2</v>
      </c>
      <c r="F208" s="23">
        <f>'2021 Kunta'!F208</f>
        <v>58009995.478011638</v>
      </c>
      <c r="G208" s="23">
        <f>'2021 Kunta'!G208</f>
        <v>58062882.834896363</v>
      </c>
      <c r="H208" s="23">
        <f>'2021 Kunta'!H208</f>
        <v>-52887.356884725392</v>
      </c>
      <c r="I208" s="23">
        <f>'2021 Kunta'!I208</f>
        <v>-4109796.8990747053</v>
      </c>
      <c r="J208" s="23">
        <f>'2021 Kunta'!J208</f>
        <v>-4162684.2559594307</v>
      </c>
      <c r="K208" s="23">
        <f>'2021 Kunta'!K208</f>
        <v>3053580.371889676</v>
      </c>
      <c r="L208" s="65"/>
      <c r="M208" s="67">
        <v>4.3670777168711558E-3</v>
      </c>
      <c r="N208" s="68">
        <v>137</v>
      </c>
      <c r="O208" s="68" t="s">
        <v>63</v>
      </c>
      <c r="P208" s="23">
        <f>'2021 Kunta'!M208</f>
        <v>8550290.530871667</v>
      </c>
      <c r="Q208" s="106">
        <f>'2021 Kunta'!N208</f>
        <v>0.39365405995944935</v>
      </c>
      <c r="R208" s="23">
        <f>'2021 Kunta'!O208</f>
        <v>4852761.74</v>
      </c>
      <c r="S208" s="106">
        <f>'2021 Kunta'!P208</f>
        <v>0.10493155849281766</v>
      </c>
    </row>
    <row r="209" spans="1:19" ht="15" customHeight="1">
      <c r="A209" s="62">
        <v>11</v>
      </c>
      <c r="B209" s="63">
        <v>595</v>
      </c>
      <c r="C209" s="64" t="s">
        <v>220</v>
      </c>
      <c r="D209" s="23">
        <f>'2021 Kunta'!D209</f>
        <v>11033975.09</v>
      </c>
      <c r="E209" s="107">
        <f>'2021 Kunta'!E209</f>
        <v>2.2906582674864229E-2</v>
      </c>
      <c r="F209" s="23">
        <f>'2021 Kunta'!F209</f>
        <v>10790571.372808538</v>
      </c>
      <c r="G209" s="23">
        <f>'2021 Kunta'!G209</f>
        <v>10752919.162515283</v>
      </c>
      <c r="H209" s="23">
        <f>'2021 Kunta'!H209</f>
        <v>37652.210293255746</v>
      </c>
      <c r="I209" s="23">
        <f>'2021 Kunta'!I209</f>
        <v>-764472.680988612</v>
      </c>
      <c r="J209" s="23">
        <f>'2021 Kunta'!J209</f>
        <v>-726820.47069535626</v>
      </c>
      <c r="K209" s="23">
        <f>'2021 Kunta'!K209</f>
        <v>568003.4393033568</v>
      </c>
      <c r="L209" s="65"/>
      <c r="M209" s="67">
        <v>4.3670777168711558E-3</v>
      </c>
      <c r="N209" s="68">
        <v>137</v>
      </c>
      <c r="O209" s="68" t="s">
        <v>63</v>
      </c>
      <c r="P209" s="23">
        <f>'2021 Kunta'!M209</f>
        <v>3066023.4691092833</v>
      </c>
      <c r="Q209" s="106">
        <f>'2021 Kunta'!N209</f>
        <v>0.42257505956146479</v>
      </c>
      <c r="R209" s="23">
        <f>'2021 Kunta'!O209</f>
        <v>1228464.6000000001</v>
      </c>
      <c r="S209" s="106">
        <f>'2021 Kunta'!P209</f>
        <v>2.091493218249374E-2</v>
      </c>
    </row>
    <row r="210" spans="1:19" ht="15" customHeight="1">
      <c r="A210" s="62">
        <v>15</v>
      </c>
      <c r="B210" s="63">
        <v>598</v>
      </c>
      <c r="C210" s="64" t="s">
        <v>423</v>
      </c>
      <c r="D210" s="23">
        <f>'2021 Kunta'!D210</f>
        <v>71669236.700000003</v>
      </c>
      <c r="E210" s="107">
        <f>'2021 Kunta'!E210</f>
        <v>2.4452260037968854E-2</v>
      </c>
      <c r="F210" s="23">
        <f>'2021 Kunta'!F210</f>
        <v>70088250.837809265</v>
      </c>
      <c r="G210" s="23">
        <f>'2021 Kunta'!G210</f>
        <v>70445064.197687909</v>
      </c>
      <c r="H210" s="23">
        <f>'2021 Kunta'!H210</f>
        <v>-356813.35987864435</v>
      </c>
      <c r="I210" s="23">
        <f>'2021 Kunta'!I210</f>
        <v>-4965497.3006157503</v>
      </c>
      <c r="J210" s="23">
        <f>'2021 Kunta'!J210</f>
        <v>-5322310.6604943946</v>
      </c>
      <c r="K210" s="23">
        <f>'2021 Kunta'!K210</f>
        <v>3689366.0358849298</v>
      </c>
      <c r="L210" s="65"/>
      <c r="M210" s="67">
        <v>4.3670777168711558E-3</v>
      </c>
      <c r="N210" s="68">
        <v>137</v>
      </c>
      <c r="O210" s="68" t="s">
        <v>63</v>
      </c>
      <c r="P210" s="23">
        <f>'2021 Kunta'!M210</f>
        <v>13119077.861448336</v>
      </c>
      <c r="Q210" s="106">
        <f>'2021 Kunta'!N210</f>
        <v>0.62099511971960686</v>
      </c>
      <c r="R210" s="23">
        <f>'2021 Kunta'!O210</f>
        <v>6965889.3899999997</v>
      </c>
      <c r="S210" s="106">
        <f>'2021 Kunta'!P210</f>
        <v>1.7149727737285625E-2</v>
      </c>
    </row>
    <row r="211" spans="1:19" ht="15" customHeight="1">
      <c r="A211" s="62">
        <v>15</v>
      </c>
      <c r="B211" s="63">
        <v>599</v>
      </c>
      <c r="C211" s="64" t="s">
        <v>424</v>
      </c>
      <c r="D211" s="23">
        <f>'2021 Kunta'!D211</f>
        <v>33829698.25</v>
      </c>
      <c r="E211" s="107">
        <f>'2021 Kunta'!E211</f>
        <v>4.0011748517732926E-2</v>
      </c>
      <c r="F211" s="23">
        <f>'2021 Kunta'!F211</f>
        <v>33083432.807278626</v>
      </c>
      <c r="G211" s="23">
        <f>'2021 Kunta'!G211</f>
        <v>33268773.851741925</v>
      </c>
      <c r="H211" s="23">
        <f>'2021 Kunta'!H211</f>
        <v>-185341.04446329921</v>
      </c>
      <c r="I211" s="23">
        <f>'2021 Kunta'!I211</f>
        <v>-2343840.7198917521</v>
      </c>
      <c r="J211" s="23">
        <f>'2021 Kunta'!J211</f>
        <v>-2529181.7643550513</v>
      </c>
      <c r="K211" s="23">
        <f>'2021 Kunta'!K211</f>
        <v>1741474.3825196321</v>
      </c>
      <c r="L211" s="65"/>
      <c r="M211" s="67">
        <v>4.3670777168711558E-3</v>
      </c>
      <c r="N211" s="68">
        <v>137</v>
      </c>
      <c r="O211" s="68" t="s">
        <v>63</v>
      </c>
      <c r="P211" s="23">
        <f>'2021 Kunta'!M211</f>
        <v>4671378.0146455821</v>
      </c>
      <c r="Q211" s="106">
        <f>'2021 Kunta'!N211</f>
        <v>0.37304018806418404</v>
      </c>
      <c r="R211" s="23">
        <f>'2021 Kunta'!O211</f>
        <v>2490417.4900000002</v>
      </c>
      <c r="S211" s="106">
        <f>'2021 Kunta'!P211</f>
        <v>4.5619740564183608E-2</v>
      </c>
    </row>
    <row r="212" spans="1:19" ht="15" customHeight="1">
      <c r="A212" s="62">
        <v>13</v>
      </c>
      <c r="B212" s="63">
        <v>601</v>
      </c>
      <c r="C212" s="64" t="s">
        <v>223</v>
      </c>
      <c r="D212" s="23">
        <f>'2021 Kunta'!D212</f>
        <v>10308987.48</v>
      </c>
      <c r="E212" s="107">
        <f>'2021 Kunta'!E212</f>
        <v>3.8691929946045533E-2</v>
      </c>
      <c r="F212" s="23">
        <f>'2021 Kunta'!F212</f>
        <v>10081576.610150717</v>
      </c>
      <c r="G212" s="23">
        <f>'2021 Kunta'!G212</f>
        <v>9807028.8019825891</v>
      </c>
      <c r="H212" s="23">
        <f>'2021 Kunta'!H212</f>
        <v>274547.80816812813</v>
      </c>
      <c r="I212" s="23">
        <f>'2021 Kunta'!I212</f>
        <v>-714242.98431270395</v>
      </c>
      <c r="J212" s="23">
        <f>'2021 Kunta'!J212</f>
        <v>-439695.17614457582</v>
      </c>
      <c r="K212" s="23">
        <f>'2021 Kunta'!K212</f>
        <v>530682.75907946122</v>
      </c>
      <c r="L212" s="65"/>
      <c r="M212" s="67">
        <v>4.3670777168711558E-3</v>
      </c>
      <c r="N212" s="68">
        <v>137</v>
      </c>
      <c r="O212" s="68" t="s">
        <v>63</v>
      </c>
      <c r="P212" s="23">
        <f>'2021 Kunta'!M212</f>
        <v>3142867.280776869</v>
      </c>
      <c r="Q212" s="106">
        <f>'2021 Kunta'!N212</f>
        <v>0.42392977232479945</v>
      </c>
      <c r="R212" s="23">
        <f>'2021 Kunta'!O212</f>
        <v>1146020.74</v>
      </c>
      <c r="S212" s="106">
        <f>'2021 Kunta'!P212</f>
        <v>0.21536058597560781</v>
      </c>
    </row>
    <row r="213" spans="1:19" ht="15" customHeight="1">
      <c r="A213" s="62">
        <v>6</v>
      </c>
      <c r="B213" s="63">
        <v>604</v>
      </c>
      <c r="C213" s="64" t="s">
        <v>425</v>
      </c>
      <c r="D213" s="23">
        <f>'2021 Kunta'!D213</f>
        <v>91224171.769999996</v>
      </c>
      <c r="E213" s="107">
        <f>'2021 Kunta'!E213</f>
        <v>6.5275805090526662E-2</v>
      </c>
      <c r="F213" s="23">
        <f>'2021 Kunta'!F213</f>
        <v>89211814.271870986</v>
      </c>
      <c r="G213" s="23">
        <f>'2021 Kunta'!G213</f>
        <v>87647397.182724431</v>
      </c>
      <c r="H213" s="23">
        <f>'2021 Kunta'!H213</f>
        <v>1564417.0891465545</v>
      </c>
      <c r="I213" s="23">
        <f>'2021 Kunta'!I213</f>
        <v>-6320332.1192179313</v>
      </c>
      <c r="J213" s="23">
        <f>'2021 Kunta'!J213</f>
        <v>-4755915.0300713768</v>
      </c>
      <c r="K213" s="23">
        <f>'2021 Kunta'!K213</f>
        <v>4696008.7267117612</v>
      </c>
      <c r="L213" s="65"/>
      <c r="M213" s="67">
        <v>4.3670777168711558E-3</v>
      </c>
      <c r="N213" s="68">
        <v>137</v>
      </c>
      <c r="O213" s="68" t="s">
        <v>63</v>
      </c>
      <c r="P213" s="23">
        <f>'2021 Kunta'!M213</f>
        <v>7988524.8678532951</v>
      </c>
      <c r="Q213" s="106">
        <f>'2021 Kunta'!N213</f>
        <v>0.50649788803116369</v>
      </c>
      <c r="R213" s="23">
        <f>'2021 Kunta'!O213</f>
        <v>6119803.9000000004</v>
      </c>
      <c r="S213" s="106">
        <f>'2021 Kunta'!P213</f>
        <v>3.7937447729927909E-2</v>
      </c>
    </row>
    <row r="214" spans="1:19" ht="15" customHeight="1">
      <c r="A214" s="62">
        <v>12</v>
      </c>
      <c r="B214" s="63">
        <v>607</v>
      </c>
      <c r="C214" s="64" t="s">
        <v>225</v>
      </c>
      <c r="D214" s="23">
        <f>'2021 Kunta'!D214</f>
        <v>9963532.8599999994</v>
      </c>
      <c r="E214" s="107">
        <f>'2021 Kunta'!E214</f>
        <v>2.607910973713401E-2</v>
      </c>
      <c r="F214" s="23">
        <f>'2021 Kunta'!F214</f>
        <v>9743742.5383160971</v>
      </c>
      <c r="G214" s="23">
        <f>'2021 Kunta'!G214</f>
        <v>9741146.2588268593</v>
      </c>
      <c r="H214" s="23">
        <f>'2021 Kunta'!H214</f>
        <v>2596.2794892378151</v>
      </c>
      <c r="I214" s="23">
        <f>'2021 Kunta'!I214</f>
        <v>-690308.67076230946</v>
      </c>
      <c r="J214" s="23">
        <f>'2021 Kunta'!J214</f>
        <v>-687712.39127307164</v>
      </c>
      <c r="K214" s="23">
        <f>'2021 Kunta'!K214</f>
        <v>512899.55668116442</v>
      </c>
      <c r="L214" s="65"/>
      <c r="M214" s="67">
        <v>4.3670777168711558E-3</v>
      </c>
      <c r="N214" s="68">
        <v>137</v>
      </c>
      <c r="O214" s="68" t="s">
        <v>63</v>
      </c>
      <c r="P214" s="23">
        <f>'2021 Kunta'!M214</f>
        <v>2040843.1374185104</v>
      </c>
      <c r="Q214" s="106">
        <f>'2021 Kunta'!N214</f>
        <v>0.24148040077511412</v>
      </c>
      <c r="R214" s="23">
        <f>'2021 Kunta'!O214</f>
        <v>913085.81</v>
      </c>
      <c r="S214" s="106">
        <f>'2021 Kunta'!P214</f>
        <v>8.4191552123558111E-3</v>
      </c>
    </row>
    <row r="215" spans="1:19" ht="15" customHeight="1">
      <c r="A215" s="62">
        <v>4</v>
      </c>
      <c r="B215" s="63">
        <v>608</v>
      </c>
      <c r="C215" s="64" t="s">
        <v>426</v>
      </c>
      <c r="D215" s="23">
        <f>'2021 Kunta'!D215</f>
        <v>5988275.8499999996</v>
      </c>
      <c r="E215" s="107">
        <f>'2021 Kunta'!E215</f>
        <v>2.2051255670119785E-2</v>
      </c>
      <c r="F215" s="23">
        <f>'2021 Kunta'!F215</f>
        <v>5856177.6179876002</v>
      </c>
      <c r="G215" s="23">
        <f>'2021 Kunta'!G215</f>
        <v>5876012.4359720275</v>
      </c>
      <c r="H215" s="23">
        <f>'2021 Kunta'!H215</f>
        <v>-19834.817984427325</v>
      </c>
      <c r="I215" s="23">
        <f>'2021 Kunta'!I215</f>
        <v>-414888.85521390638</v>
      </c>
      <c r="J215" s="23">
        <f>'2021 Kunta'!J215</f>
        <v>-434723.67319833371</v>
      </c>
      <c r="K215" s="23">
        <f>'2021 Kunta'!K215</f>
        <v>308262.54822524096</v>
      </c>
      <c r="L215" s="65"/>
      <c r="M215" s="67">
        <v>4.3670777168711558E-3</v>
      </c>
      <c r="N215" s="68">
        <v>137</v>
      </c>
      <c r="O215" s="68" t="s">
        <v>63</v>
      </c>
      <c r="P215" s="23">
        <f>'2021 Kunta'!M215</f>
        <v>1040001.5023840739</v>
      </c>
      <c r="Q215" s="106">
        <f>'2021 Kunta'!N215</f>
        <v>0.37643081073044882</v>
      </c>
      <c r="R215" s="23">
        <f>'2021 Kunta'!O215</f>
        <v>559254.53</v>
      </c>
      <c r="S215" s="106">
        <f>'2021 Kunta'!P215</f>
        <v>1.8713000570657057E-2</v>
      </c>
    </row>
    <row r="216" spans="1:19" ht="15" customHeight="1">
      <c r="A216" s="62">
        <v>4</v>
      </c>
      <c r="B216" s="63">
        <v>609</v>
      </c>
      <c r="C216" s="64" t="s">
        <v>427</v>
      </c>
      <c r="D216" s="23">
        <f>'2021 Kunta'!D216</f>
        <v>299908224</v>
      </c>
      <c r="E216" s="107">
        <f>'2021 Kunta'!E216</f>
        <v>7.1830389548734219E-2</v>
      </c>
      <c r="F216" s="23">
        <f>'2021 Kunta'!F216</f>
        <v>293292405.49919087</v>
      </c>
      <c r="G216" s="23">
        <f>'2021 Kunta'!G216</f>
        <v>293456099.97034365</v>
      </c>
      <c r="H216" s="23">
        <f>'2021 Kunta'!H216</f>
        <v>-163694.47115278244</v>
      </c>
      <c r="I216" s="23">
        <f>'2021 Kunta'!I216</f>
        <v>-20778698.717527486</v>
      </c>
      <c r="J216" s="23">
        <f>'2021 Kunta'!J216</f>
        <v>-20942393.188680269</v>
      </c>
      <c r="K216" s="23">
        <f>'2021 Kunta'!K216</f>
        <v>15438579.597823033</v>
      </c>
      <c r="L216" s="65"/>
      <c r="M216" s="67">
        <v>4.3670777168711558E-3</v>
      </c>
      <c r="N216" s="68">
        <v>137</v>
      </c>
      <c r="O216" s="68" t="s">
        <v>63</v>
      </c>
      <c r="P216" s="23">
        <f>'2021 Kunta'!M216</f>
        <v>26806449.643503956</v>
      </c>
      <c r="Q216" s="106">
        <f>'2021 Kunta'!N216</f>
        <v>0.31495936355238663</v>
      </c>
      <c r="R216" s="23">
        <f>'2021 Kunta'!O216</f>
        <v>25654786.850000001</v>
      </c>
      <c r="S216" s="106">
        <f>'2021 Kunta'!P216</f>
        <v>3.9152981688255428E-2</v>
      </c>
    </row>
    <row r="217" spans="1:19" ht="15" customHeight="1">
      <c r="A217" s="62">
        <v>1</v>
      </c>
      <c r="B217" s="63">
        <v>611</v>
      </c>
      <c r="C217" s="64" t="s">
        <v>428</v>
      </c>
      <c r="D217" s="23">
        <f>'2021 Kunta'!D217</f>
        <v>20132427.52</v>
      </c>
      <c r="E217" s="107">
        <f>'2021 Kunta'!E217</f>
        <v>5.3531023181610626E-2</v>
      </c>
      <c r="F217" s="23">
        <f>'2021 Kunta'!F217</f>
        <v>19688316.702775411</v>
      </c>
      <c r="G217" s="23">
        <f>'2021 Kunta'!G217</f>
        <v>19518980.799877644</v>
      </c>
      <c r="H217" s="23">
        <f>'2021 Kunta'!H217</f>
        <v>169335.90289776772</v>
      </c>
      <c r="I217" s="23">
        <f>'2021 Kunta'!I217</f>
        <v>-1394845.5307799063</v>
      </c>
      <c r="J217" s="23">
        <f>'2021 Kunta'!J217</f>
        <v>-1225509.6278821386</v>
      </c>
      <c r="K217" s="23">
        <f>'2021 Kunta'!K217</f>
        <v>1036370.6623961166</v>
      </c>
      <c r="L217" s="65"/>
      <c r="M217" s="67">
        <v>4.3670777168711558E-3</v>
      </c>
      <c r="N217" s="68">
        <v>137</v>
      </c>
      <c r="O217" s="68" t="s">
        <v>63</v>
      </c>
      <c r="P217" s="23">
        <f>'2021 Kunta'!M217</f>
        <v>755199.65164232941</v>
      </c>
      <c r="Q217" s="106">
        <f>'2021 Kunta'!N217</f>
        <v>6.1205301780513643E-2</v>
      </c>
      <c r="R217" s="23">
        <f>'2021 Kunta'!O217</f>
        <v>1235554.56</v>
      </c>
      <c r="S217" s="106">
        <f>'2021 Kunta'!P217</f>
        <v>2.8367464456199976E-2</v>
      </c>
    </row>
    <row r="218" spans="1:19" ht="15" customHeight="1">
      <c r="A218" s="62">
        <v>19</v>
      </c>
      <c r="B218" s="63">
        <v>614</v>
      </c>
      <c r="C218" s="64" t="s">
        <v>229</v>
      </c>
      <c r="D218" s="23">
        <f>'2021 Kunta'!D218</f>
        <v>8456079.1199999992</v>
      </c>
      <c r="E218" s="107">
        <f>'2021 Kunta'!E218</f>
        <v>-2.9128997418881308E-3</v>
      </c>
      <c r="F218" s="23">
        <f>'2021 Kunta'!F218</f>
        <v>8269542.4390772311</v>
      </c>
      <c r="G218" s="23">
        <f>'2021 Kunta'!G218</f>
        <v>8415098.4802885856</v>
      </c>
      <c r="H218" s="23">
        <f>'2021 Kunta'!H218</f>
        <v>-145556.04121135455</v>
      </c>
      <c r="I218" s="23">
        <f>'2021 Kunta'!I218</f>
        <v>-585866.96297482972</v>
      </c>
      <c r="J218" s="23">
        <f>'2021 Kunta'!J218</f>
        <v>-731423.00418618426</v>
      </c>
      <c r="K218" s="23">
        <f>'2021 Kunta'!K218</f>
        <v>435299.33537137456</v>
      </c>
      <c r="L218" s="65"/>
      <c r="M218" s="67">
        <v>4.3670777168711558E-3</v>
      </c>
      <c r="N218" s="68">
        <v>137</v>
      </c>
      <c r="O218" s="68" t="s">
        <v>63</v>
      </c>
      <c r="P218" s="23">
        <f>'2021 Kunta'!M218</f>
        <v>1249424.1732754714</v>
      </c>
      <c r="Q218" s="106">
        <f>'2021 Kunta'!N218</f>
        <v>0.39215984846909602</v>
      </c>
      <c r="R218" s="23">
        <f>'2021 Kunta'!O218</f>
        <v>1350384.3</v>
      </c>
      <c r="S218" s="106">
        <f>'2021 Kunta'!P218</f>
        <v>4.3323725614197395E-2</v>
      </c>
    </row>
    <row r="219" spans="1:19" ht="15" customHeight="1">
      <c r="A219" s="62">
        <v>17</v>
      </c>
      <c r="B219" s="63">
        <v>615</v>
      </c>
      <c r="C219" s="64" t="s">
        <v>230</v>
      </c>
      <c r="D219" s="23">
        <f>'2021 Kunta'!D219</f>
        <v>19773694.32</v>
      </c>
      <c r="E219" s="107">
        <f>'2021 Kunta'!E219</f>
        <v>5.4599806106689686E-2</v>
      </c>
      <c r="F219" s="23">
        <f>'2021 Kunta'!F219</f>
        <v>19337496.969467856</v>
      </c>
      <c r="G219" s="23">
        <f>'2021 Kunta'!G219</f>
        <v>19233885.821734775</v>
      </c>
      <c r="H219" s="23">
        <f>'2021 Kunta'!H219</f>
        <v>103611.14773308113</v>
      </c>
      <c r="I219" s="23">
        <f>'2021 Kunta'!I219</f>
        <v>-1369991.2304097554</v>
      </c>
      <c r="J219" s="23">
        <f>'2021 Kunta'!J219</f>
        <v>-1266380.0826766742</v>
      </c>
      <c r="K219" s="23">
        <f>'2021 Kunta'!K219</f>
        <v>1017903.9095051331</v>
      </c>
      <c r="L219" s="65"/>
      <c r="M219" s="67">
        <v>4.3670777168711558E-3</v>
      </c>
      <c r="N219" s="68">
        <v>137</v>
      </c>
      <c r="O219" s="68" t="s">
        <v>63</v>
      </c>
      <c r="P219" s="23">
        <f>'2021 Kunta'!M219</f>
        <v>5050432.4714940432</v>
      </c>
      <c r="Q219" s="106">
        <f>'2021 Kunta'!N219</f>
        <v>0.46023024579385208</v>
      </c>
      <c r="R219" s="23">
        <f>'2021 Kunta'!O219</f>
        <v>2617025.12</v>
      </c>
      <c r="S219" s="106">
        <f>'2021 Kunta'!P219</f>
        <v>6.7630451796758084E-2</v>
      </c>
    </row>
    <row r="220" spans="1:19" ht="15" customHeight="1">
      <c r="A220" s="62">
        <v>1</v>
      </c>
      <c r="B220" s="63">
        <v>616</v>
      </c>
      <c r="C220" s="64" t="s">
        <v>231</v>
      </c>
      <c r="D220" s="23">
        <f>'2021 Kunta'!D220</f>
        <v>6473287.3700000001</v>
      </c>
      <c r="E220" s="107">
        <f>'2021 Kunta'!E220</f>
        <v>2.4265113031324503E-2</v>
      </c>
      <c r="F220" s="23">
        <f>'2021 Kunta'!F220</f>
        <v>6330490.0376284132</v>
      </c>
      <c r="G220" s="23">
        <f>'2021 Kunta'!G220</f>
        <v>6344452.3797249999</v>
      </c>
      <c r="H220" s="23">
        <f>'2021 Kunta'!H220</f>
        <v>-13962.342096586712</v>
      </c>
      <c r="I220" s="23">
        <f>'2021 Kunta'!I220</f>
        <v>-448492.16263307893</v>
      </c>
      <c r="J220" s="23">
        <f>'2021 Kunta'!J220</f>
        <v>-462454.50472966564</v>
      </c>
      <c r="K220" s="23">
        <f>'2021 Kunta'!K220</f>
        <v>333229.8160697571</v>
      </c>
      <c r="L220" s="65"/>
      <c r="M220" s="67">
        <v>4.3670777168711558E-3</v>
      </c>
      <c r="N220" s="68">
        <v>137</v>
      </c>
      <c r="O220" s="68" t="s">
        <v>63</v>
      </c>
      <c r="P220" s="23">
        <f>'2021 Kunta'!M220</f>
        <v>485427.69775814895</v>
      </c>
      <c r="Q220" s="106">
        <f>'2021 Kunta'!N220</f>
        <v>0.39307463279127663</v>
      </c>
      <c r="R220" s="23">
        <f>'2021 Kunta'!O220</f>
        <v>459303.52</v>
      </c>
      <c r="S220" s="106">
        <f>'2021 Kunta'!P220</f>
        <v>4.8858170319879601E-2</v>
      </c>
    </row>
    <row r="221" spans="1:19" ht="15" customHeight="1">
      <c r="A221" s="62">
        <v>6</v>
      </c>
      <c r="B221" s="63">
        <v>619</v>
      </c>
      <c r="C221" s="64" t="s">
        <v>232</v>
      </c>
      <c r="D221" s="23">
        <f>'2021 Kunta'!D221</f>
        <v>7831877.6399999997</v>
      </c>
      <c r="E221" s="107">
        <f>'2021 Kunta'!E221</f>
        <v>-7.4745179801740669E-3</v>
      </c>
      <c r="F221" s="23">
        <f>'2021 Kunta'!F221</f>
        <v>7659110.5171258179</v>
      </c>
      <c r="G221" s="23">
        <f>'2021 Kunta'!G221</f>
        <v>7883482.6237425078</v>
      </c>
      <c r="H221" s="23">
        <f>'2021 Kunta'!H221</f>
        <v>-224372.10661668982</v>
      </c>
      <c r="I221" s="23">
        <f>'2021 Kunta'!I221</f>
        <v>-542620.0845832763</v>
      </c>
      <c r="J221" s="23">
        <f>'2021 Kunta'!J221</f>
        <v>-766992.19119996612</v>
      </c>
      <c r="K221" s="23">
        <f>'2021 Kunta'!K221</f>
        <v>403166.89130055462</v>
      </c>
      <c r="L221" s="65"/>
      <c r="M221" s="67">
        <v>4.3670777168711558E-3</v>
      </c>
      <c r="N221" s="68">
        <v>137</v>
      </c>
      <c r="O221" s="68" t="s">
        <v>63</v>
      </c>
      <c r="P221" s="23">
        <f>'2021 Kunta'!M221</f>
        <v>951793.56728167424</v>
      </c>
      <c r="Q221" s="106">
        <f>'2021 Kunta'!N221</f>
        <v>0.50561728843904286</v>
      </c>
      <c r="R221" s="23">
        <f>'2021 Kunta'!O221</f>
        <v>692434.42</v>
      </c>
      <c r="S221" s="106">
        <f>'2021 Kunta'!P221</f>
        <v>5.6265829184891869E-2</v>
      </c>
    </row>
    <row r="222" spans="1:19" ht="15" customHeight="1">
      <c r="A222" s="62">
        <v>18</v>
      </c>
      <c r="B222" s="63">
        <v>620</v>
      </c>
      <c r="C222" s="64" t="s">
        <v>233</v>
      </c>
      <c r="D222" s="23">
        <f>'2021 Kunta'!D222</f>
        <v>6711322.3300000001</v>
      </c>
      <c r="E222" s="107">
        <f>'2021 Kunta'!E222</f>
        <v>2.4373814152702122E-2</v>
      </c>
      <c r="F222" s="23">
        <f>'2021 Kunta'!F222</f>
        <v>6563274.0709575685</v>
      </c>
      <c r="G222" s="23">
        <f>'2021 Kunta'!G222</f>
        <v>6545141.120789919</v>
      </c>
      <c r="H222" s="23">
        <f>'2021 Kunta'!H222</f>
        <v>18132.950167649426</v>
      </c>
      <c r="I222" s="23">
        <f>'2021 Kunta'!I222</f>
        <v>-464984.06356234028</v>
      </c>
      <c r="J222" s="23">
        <f>'2021 Kunta'!J222</f>
        <v>-446851.11339469085</v>
      </c>
      <c r="K222" s="23">
        <f>'2021 Kunta'!K222</f>
        <v>345483.30358007166</v>
      </c>
      <c r="L222" s="65"/>
      <c r="M222" s="67">
        <v>4.3670777168711558E-3</v>
      </c>
      <c r="N222" s="68">
        <v>137</v>
      </c>
      <c r="O222" s="68" t="s">
        <v>63</v>
      </c>
      <c r="P222" s="23">
        <f>'2021 Kunta'!M222</f>
        <v>2312162.6328946059</v>
      </c>
      <c r="Q222" s="106">
        <f>'2021 Kunta'!N222</f>
        <v>0.49201896250418264</v>
      </c>
      <c r="R222" s="23">
        <f>'2021 Kunta'!O222</f>
        <v>830198.31</v>
      </c>
      <c r="S222" s="106">
        <f>'2021 Kunta'!P222</f>
        <v>2.5820987448000876E-2</v>
      </c>
    </row>
    <row r="223" spans="1:19" ht="15" customHeight="1">
      <c r="A223" s="62">
        <v>10</v>
      </c>
      <c r="B223" s="63">
        <v>623</v>
      </c>
      <c r="C223" s="64" t="s">
        <v>234</v>
      </c>
      <c r="D223" s="23">
        <f>'2021 Kunta'!D223</f>
        <v>6527782.9900000002</v>
      </c>
      <c r="E223" s="107">
        <f>'2021 Kunta'!E223</f>
        <v>8.4110838506814556E-2</v>
      </c>
      <c r="F223" s="23">
        <f>'2021 Kunta'!F223</f>
        <v>6383783.5127648935</v>
      </c>
      <c r="G223" s="23">
        <f>'2021 Kunta'!G223</f>
        <v>6061727.4986775322</v>
      </c>
      <c r="H223" s="23">
        <f>'2021 Kunta'!H223</f>
        <v>322056.01408736128</v>
      </c>
      <c r="I223" s="23">
        <f>'2021 Kunta'!I223</f>
        <v>-452267.81124418491</v>
      </c>
      <c r="J223" s="23">
        <f>'2021 Kunta'!J223</f>
        <v>-130211.79715682362</v>
      </c>
      <c r="K223" s="23">
        <f>'2021 Kunta'!K223</f>
        <v>336035.12415995041</v>
      </c>
      <c r="L223" s="65"/>
      <c r="M223" s="67">
        <v>4.3670777168711558E-3</v>
      </c>
      <c r="N223" s="68">
        <v>137</v>
      </c>
      <c r="O223" s="68" t="s">
        <v>63</v>
      </c>
      <c r="P223" s="23">
        <f>'2021 Kunta'!M223</f>
        <v>2771754.4189603385</v>
      </c>
      <c r="Q223" s="106">
        <f>'2021 Kunta'!N223</f>
        <v>0.33066557450675504</v>
      </c>
      <c r="R223" s="23">
        <f>'2021 Kunta'!O223</f>
        <v>1828065.76</v>
      </c>
      <c r="S223" s="106">
        <f>'2021 Kunta'!P223</f>
        <v>3.1393606202392954E-2</v>
      </c>
    </row>
    <row r="224" spans="1:19" ht="15" customHeight="1">
      <c r="A224" s="62">
        <v>8</v>
      </c>
      <c r="B224" s="63">
        <v>624</v>
      </c>
      <c r="C224" s="64" t="s">
        <v>429</v>
      </c>
      <c r="D224" s="23">
        <f>'2021 Kunta'!D224</f>
        <v>19717772.18</v>
      </c>
      <c r="E224" s="107">
        <f>'2021 Kunta'!E224</f>
        <v>3.1912922696085033E-2</v>
      </c>
      <c r="F224" s="23">
        <f>'2021 Kunta'!F224</f>
        <v>19282808.442616176</v>
      </c>
      <c r="G224" s="23">
        <f>'2021 Kunta'!G224</f>
        <v>19310069.566118989</v>
      </c>
      <c r="H224" s="23">
        <f>'2021 Kunta'!H224</f>
        <v>-27261.12350281328</v>
      </c>
      <c r="I224" s="23">
        <f>'2021 Kunta'!I224</f>
        <v>-1366116.7474656017</v>
      </c>
      <c r="J224" s="23">
        <f>'2021 Kunta'!J224</f>
        <v>-1393377.8709684149</v>
      </c>
      <c r="K224" s="23">
        <f>'2021 Kunta'!K224</f>
        <v>1015025.1674748024</v>
      </c>
      <c r="L224" s="65"/>
      <c r="M224" s="67">
        <v>4.3670777168711558E-3</v>
      </c>
      <c r="N224" s="68">
        <v>137</v>
      </c>
      <c r="O224" s="68" t="s">
        <v>63</v>
      </c>
      <c r="P224" s="23">
        <f>'2021 Kunta'!M224</f>
        <v>1393158.7523759615</v>
      </c>
      <c r="Q224" s="106">
        <f>'2021 Kunta'!N224</f>
        <v>0.27976770184559419</v>
      </c>
      <c r="R224" s="23">
        <f>'2021 Kunta'!O224</f>
        <v>2134234.39</v>
      </c>
      <c r="S224" s="106">
        <f>'2021 Kunta'!P224</f>
        <v>1.2696404218426327E-2</v>
      </c>
    </row>
    <row r="225" spans="1:19" ht="15" customHeight="1">
      <c r="A225" s="62">
        <v>17</v>
      </c>
      <c r="B225" s="63">
        <v>625</v>
      </c>
      <c r="C225" s="64" t="s">
        <v>236</v>
      </c>
      <c r="D225" s="23">
        <f>'2021 Kunta'!D225</f>
        <v>10861139.869999999</v>
      </c>
      <c r="E225" s="107">
        <f>'2021 Kunta'!E225</f>
        <v>0.10839581196857151</v>
      </c>
      <c r="F225" s="23">
        <f>'2021 Kunta'!F225</f>
        <v>10621548.807329368</v>
      </c>
      <c r="G225" s="23">
        <f>'2021 Kunta'!G225</f>
        <v>9862725.0577083975</v>
      </c>
      <c r="H225" s="23">
        <f>'2021 Kunta'!H225</f>
        <v>758823.74962097034</v>
      </c>
      <c r="I225" s="23">
        <f>'2021 Kunta'!I225</f>
        <v>-752498.0478283104</v>
      </c>
      <c r="J225" s="23">
        <f>'2021 Kunta'!J225</f>
        <v>6325.7017926599365</v>
      </c>
      <c r="K225" s="23">
        <f>'2021 Kunta'!K225</f>
        <v>559106.28314775485</v>
      </c>
      <c r="L225" s="65"/>
      <c r="M225" s="67">
        <v>4.3670777168711558E-3</v>
      </c>
      <c r="N225" s="68">
        <v>137</v>
      </c>
      <c r="O225" s="68" t="s">
        <v>63</v>
      </c>
      <c r="P225" s="23">
        <f>'2021 Kunta'!M225</f>
        <v>1035277.5808642879</v>
      </c>
      <c r="Q225" s="106">
        <f>'2021 Kunta'!N225</f>
        <v>0.28478085869210412</v>
      </c>
      <c r="R225" s="23">
        <f>'2021 Kunta'!O225</f>
        <v>3339831.89</v>
      </c>
      <c r="S225" s="106">
        <f>'2021 Kunta'!P225</f>
        <v>0.34492026637526862</v>
      </c>
    </row>
    <row r="226" spans="1:19" ht="15" customHeight="1">
      <c r="A226" s="62">
        <v>17</v>
      </c>
      <c r="B226" s="63">
        <v>626</v>
      </c>
      <c r="C226" s="64" t="s">
        <v>237</v>
      </c>
      <c r="D226" s="23">
        <f>'2021 Kunta'!D226</f>
        <v>15457388.560000001</v>
      </c>
      <c r="E226" s="107">
        <f>'2021 Kunta'!E226</f>
        <v>6.5084774729413652E-3</v>
      </c>
      <c r="F226" s="23">
        <f>'2021 Kunta'!F226</f>
        <v>15116406.656117819</v>
      </c>
      <c r="G226" s="23">
        <f>'2021 Kunta'!G226</f>
        <v>15274688.89865832</v>
      </c>
      <c r="H226" s="23">
        <f>'2021 Kunta'!H226</f>
        <v>-158282.24254050106</v>
      </c>
      <c r="I226" s="23">
        <f>'2021 Kunta'!I226</f>
        <v>-1070942.3555120516</v>
      </c>
      <c r="J226" s="23">
        <f>'2021 Kunta'!J226</f>
        <v>-1229224.5980525527</v>
      </c>
      <c r="K226" s="23">
        <f>'2021 Kunta'!K226</f>
        <v>795710.50261709106</v>
      </c>
      <c r="L226" s="65"/>
      <c r="M226" s="67">
        <v>4.3670777168711558E-3</v>
      </c>
      <c r="N226" s="68">
        <v>137</v>
      </c>
      <c r="O226" s="68" t="s">
        <v>63</v>
      </c>
      <c r="P226" s="23">
        <f>'2021 Kunta'!M226</f>
        <v>6648466.7613992924</v>
      </c>
      <c r="Q226" s="106">
        <f>'2021 Kunta'!N226</f>
        <v>0.20599648116720193</v>
      </c>
      <c r="R226" s="23">
        <f>'2021 Kunta'!O226</f>
        <v>1331290.05</v>
      </c>
      <c r="S226" s="106">
        <f>'2021 Kunta'!P226</f>
        <v>1.9232875950087047E-2</v>
      </c>
    </row>
    <row r="227" spans="1:19" ht="15" customHeight="1">
      <c r="A227" s="62">
        <v>17</v>
      </c>
      <c r="B227" s="63">
        <v>630</v>
      </c>
      <c r="C227" s="64" t="s">
        <v>238</v>
      </c>
      <c r="D227" s="23">
        <f>'2021 Kunta'!D227</f>
        <v>4075038.98</v>
      </c>
      <c r="E227" s="107">
        <f>'2021 Kunta'!E227</f>
        <v>5.0819076495856708E-2</v>
      </c>
      <c r="F227" s="23">
        <f>'2021 Kunta'!F227</f>
        <v>3985145.7522791005</v>
      </c>
      <c r="G227" s="23">
        <f>'2021 Kunta'!G227</f>
        <v>3969976.2477882556</v>
      </c>
      <c r="H227" s="23">
        <f>'2021 Kunta'!H227</f>
        <v>15169.504490844905</v>
      </c>
      <c r="I227" s="23">
        <f>'2021 Kunta'!I227</f>
        <v>-282333.06208902266</v>
      </c>
      <c r="J227" s="23">
        <f>'2021 Kunta'!J227</f>
        <v>-267163.55759817775</v>
      </c>
      <c r="K227" s="23">
        <f>'2021 Kunta'!K227</f>
        <v>209773.5527818056</v>
      </c>
      <c r="L227" s="65"/>
      <c r="M227" s="67">
        <v>4.3670777168711558E-3</v>
      </c>
      <c r="N227" s="68">
        <v>137</v>
      </c>
      <c r="O227" s="68" t="s">
        <v>63</v>
      </c>
      <c r="P227" s="23">
        <f>'2021 Kunta'!M227</f>
        <v>1137867.297114817</v>
      </c>
      <c r="Q227" s="106">
        <f>'2021 Kunta'!N227</f>
        <v>0.5639526908376491</v>
      </c>
      <c r="R227" s="23">
        <f>'2021 Kunta'!O227</f>
        <v>1350816.28</v>
      </c>
      <c r="S227" s="106">
        <f>'2021 Kunta'!P227</f>
        <v>0.62779852073844911</v>
      </c>
    </row>
    <row r="228" spans="1:19" ht="15" customHeight="1">
      <c r="A228" s="62">
        <v>2</v>
      </c>
      <c r="B228" s="63">
        <v>631</v>
      </c>
      <c r="C228" s="64" t="s">
        <v>239</v>
      </c>
      <c r="D228" s="23">
        <f>'2021 Kunta'!D228</f>
        <v>7571657.6600000001</v>
      </c>
      <c r="E228" s="107">
        <f>'2021 Kunta'!E228</f>
        <v>4.3280313209004939E-2</v>
      </c>
      <c r="F228" s="23">
        <f>'2021 Kunta'!F228</f>
        <v>7404630.853730021</v>
      </c>
      <c r="G228" s="23">
        <f>'2021 Kunta'!G228</f>
        <v>7320833.8854875881</v>
      </c>
      <c r="H228" s="23">
        <f>'2021 Kunta'!H228</f>
        <v>83796.968242432922</v>
      </c>
      <c r="I228" s="23">
        <f>'2021 Kunta'!I228</f>
        <v>-524591.12728232204</v>
      </c>
      <c r="J228" s="23">
        <f>'2021 Kunta'!J228</f>
        <v>-440794.15903988911</v>
      </c>
      <c r="K228" s="23">
        <f>'2021 Kunta'!K228</f>
        <v>389771.37042889651</v>
      </c>
      <c r="L228" s="65"/>
      <c r="M228" s="67">
        <v>4.3670777168711558E-3</v>
      </c>
      <c r="N228" s="68">
        <v>137</v>
      </c>
      <c r="O228" s="68" t="s">
        <v>63</v>
      </c>
      <c r="P228" s="23">
        <f>'2021 Kunta'!M228</f>
        <v>602748.9001986325</v>
      </c>
      <c r="Q228" s="106">
        <f>'2021 Kunta'!N228</f>
        <v>0.6153544143023244</v>
      </c>
      <c r="R228" s="23">
        <f>'2021 Kunta'!O228</f>
        <v>793111.04000000004</v>
      </c>
      <c r="S228" s="106">
        <f>'2021 Kunta'!P228</f>
        <v>2.7835899541591047E-2</v>
      </c>
    </row>
    <row r="229" spans="1:19" ht="15" customHeight="1">
      <c r="A229" s="62">
        <v>6</v>
      </c>
      <c r="B229" s="63">
        <v>635</v>
      </c>
      <c r="C229" s="64" t="s">
        <v>240</v>
      </c>
      <c r="D229" s="23">
        <f>'2021 Kunta'!D229</f>
        <v>21281840.440000001</v>
      </c>
      <c r="E229" s="107">
        <f>'2021 Kunta'!E229</f>
        <v>2.7953533761936766E-2</v>
      </c>
      <c r="F229" s="23">
        <f>'2021 Kunta'!F229</f>
        <v>20812374.175166193</v>
      </c>
      <c r="G229" s="23">
        <f>'2021 Kunta'!G229</f>
        <v>20903887.015634377</v>
      </c>
      <c r="H229" s="23">
        <f>'2021 Kunta'!H229</f>
        <v>-91512.84046818316</v>
      </c>
      <c r="I229" s="23">
        <f>'2021 Kunta'!I229</f>
        <v>-1474480.908723772</v>
      </c>
      <c r="J229" s="23">
        <f>'2021 Kunta'!J229</f>
        <v>-1565993.7491919552</v>
      </c>
      <c r="K229" s="23">
        <f>'2021 Kunta'!K229</f>
        <v>1095539.7729310321</v>
      </c>
      <c r="L229" s="65"/>
      <c r="M229" s="67">
        <v>4.3670777168711558E-3</v>
      </c>
      <c r="N229" s="68">
        <v>137</v>
      </c>
      <c r="O229" s="68" t="s">
        <v>63</v>
      </c>
      <c r="P229" s="23">
        <f>'2021 Kunta'!M229</f>
        <v>2312847.848308662</v>
      </c>
      <c r="Q229" s="106">
        <f>'2021 Kunta'!N229</f>
        <v>0.4614029388294838</v>
      </c>
      <c r="R229" s="23">
        <f>'2021 Kunta'!O229</f>
        <v>2452467.15</v>
      </c>
      <c r="S229" s="106">
        <f>'2021 Kunta'!P229</f>
        <v>2.3030196964671124E-2</v>
      </c>
    </row>
    <row r="230" spans="1:19" ht="15" customHeight="1">
      <c r="A230" s="62">
        <v>2</v>
      </c>
      <c r="B230" s="63">
        <v>636</v>
      </c>
      <c r="C230" s="64" t="s">
        <v>241</v>
      </c>
      <c r="D230" s="23">
        <f>'2021 Kunta'!D230</f>
        <v>25593722.329999998</v>
      </c>
      <c r="E230" s="107">
        <f>'2021 Kunta'!E230</f>
        <v>3.9649792836665254E-2</v>
      </c>
      <c r="F230" s="23">
        <f>'2021 Kunta'!F230</f>
        <v>25029138.206773732</v>
      </c>
      <c r="G230" s="23">
        <f>'2021 Kunta'!G230</f>
        <v>24800394.35752951</v>
      </c>
      <c r="H230" s="23">
        <f>'2021 Kunta'!H230</f>
        <v>228743.84924422204</v>
      </c>
      <c r="I230" s="23">
        <f>'2021 Kunta'!I230</f>
        <v>-1773223.2823169448</v>
      </c>
      <c r="J230" s="23">
        <f>'2021 Kunta'!J230</f>
        <v>-1544479.4330727227</v>
      </c>
      <c r="K230" s="23">
        <f>'2021 Kunta'!K230</f>
        <v>1317505.449254655</v>
      </c>
      <c r="L230" s="65"/>
      <c r="M230" s="67">
        <v>4.3670777168711558E-3</v>
      </c>
      <c r="N230" s="68">
        <v>137</v>
      </c>
      <c r="O230" s="68" t="s">
        <v>63</v>
      </c>
      <c r="P230" s="23">
        <f>'2021 Kunta'!M230</f>
        <v>4918520.4391350411</v>
      </c>
      <c r="Q230" s="106">
        <f>'2021 Kunta'!N230</f>
        <v>0.46276546682653086</v>
      </c>
      <c r="R230" s="23">
        <f>'2021 Kunta'!O230</f>
        <v>2198297.06</v>
      </c>
      <c r="S230" s="106">
        <f>'2021 Kunta'!P230</f>
        <v>0.14971948177398509</v>
      </c>
    </row>
    <row r="231" spans="1:19" ht="15" customHeight="1">
      <c r="A231" s="62">
        <v>1</v>
      </c>
      <c r="B231" s="63">
        <v>638</v>
      </c>
      <c r="C231" s="64" t="s">
        <v>430</v>
      </c>
      <c r="D231" s="23">
        <f>'2021 Kunta'!D231</f>
        <v>213240112.13999999</v>
      </c>
      <c r="E231" s="107">
        <f>'2021 Kunta'!E231</f>
        <v>5.2583831073621745E-2</v>
      </c>
      <c r="F231" s="23">
        <f>'2021 Kunta'!F231</f>
        <v>208536146.83956715</v>
      </c>
      <c r="G231" s="23">
        <f>'2021 Kunta'!G231</f>
        <v>206466276.47958496</v>
      </c>
      <c r="H231" s="23">
        <f>'2021 Kunta'!H231</f>
        <v>2069870.3599821925</v>
      </c>
      <c r="I231" s="23">
        <f>'2021 Kunta'!I231</f>
        <v>-14774026.485678615</v>
      </c>
      <c r="J231" s="23">
        <f>'2021 Kunta'!J231</f>
        <v>-12704156.125696423</v>
      </c>
      <c r="K231" s="23">
        <f>'2021 Kunta'!K231</f>
        <v>10977106.265422381</v>
      </c>
      <c r="L231" s="65"/>
      <c r="M231" s="67">
        <v>4.3670777168711558E-3</v>
      </c>
      <c r="N231" s="68">
        <v>137</v>
      </c>
      <c r="O231" s="68" t="s">
        <v>63</v>
      </c>
      <c r="P231" s="23">
        <f>'2021 Kunta'!M231</f>
        <v>84849632.740339696</v>
      </c>
      <c r="Q231" s="106">
        <f>'2021 Kunta'!N231</f>
        <v>0.87789361543314604</v>
      </c>
      <c r="R231" s="23">
        <f>'2021 Kunta'!O231</f>
        <v>17820162.829999998</v>
      </c>
      <c r="S231" s="106">
        <f>'2021 Kunta'!P231</f>
        <v>3.311332935740996E-2</v>
      </c>
    </row>
    <row r="232" spans="1:19" ht="15" customHeight="1">
      <c r="A232" s="62">
        <v>17</v>
      </c>
      <c r="B232" s="63">
        <v>678</v>
      </c>
      <c r="C232" s="64" t="s">
        <v>431</v>
      </c>
      <c r="D232" s="23">
        <f>'2021 Kunta'!D232</f>
        <v>88713588.530000001</v>
      </c>
      <c r="E232" s="107">
        <f>'2021 Kunta'!E232</f>
        <v>4.0593666876046042E-2</v>
      </c>
      <c r="F232" s="23">
        <f>'2021 Kunta'!F232</f>
        <v>86756613.184535831</v>
      </c>
      <c r="G232" s="23">
        <f>'2021 Kunta'!G232</f>
        <v>86320070.988177121</v>
      </c>
      <c r="H232" s="23">
        <f>'2021 Kunta'!H232</f>
        <v>436542.19635871053</v>
      </c>
      <c r="I232" s="23">
        <f>'2021 Kunta'!I232</f>
        <v>-6146390.0643670643</v>
      </c>
      <c r="J232" s="23">
        <f>'2021 Kunta'!J232</f>
        <v>-5709847.8680083537</v>
      </c>
      <c r="K232" s="23">
        <f>'2021 Kunta'!K232</f>
        <v>4566769.7259576498</v>
      </c>
      <c r="L232" s="65"/>
      <c r="M232" s="67">
        <v>4.3670777168711558E-3</v>
      </c>
      <c r="N232" s="68">
        <v>137</v>
      </c>
      <c r="O232" s="68" t="s">
        <v>63</v>
      </c>
      <c r="P232" s="23">
        <f>'2021 Kunta'!M232</f>
        <v>8980895.5112011544</v>
      </c>
      <c r="Q232" s="106">
        <f>'2021 Kunta'!N232</f>
        <v>0.24750428065648022</v>
      </c>
      <c r="R232" s="23">
        <f>'2021 Kunta'!O232</f>
        <v>7185506.0999999996</v>
      </c>
      <c r="S232" s="106">
        <f>'2021 Kunta'!P232</f>
        <v>4.7104806558323942E-2</v>
      </c>
    </row>
    <row r="233" spans="1:19" ht="15" customHeight="1">
      <c r="A233" s="62">
        <v>2</v>
      </c>
      <c r="B233" s="63">
        <v>680</v>
      </c>
      <c r="C233" s="64" t="s">
        <v>432</v>
      </c>
      <c r="D233" s="23">
        <f>'2021 Kunta'!D233</f>
        <v>95979673.019999996</v>
      </c>
      <c r="E233" s="107">
        <f>'2021 Kunta'!E233</f>
        <v>7.1614182875470389E-2</v>
      </c>
      <c r="F233" s="23">
        <f>'2021 Kunta'!F233</f>
        <v>93862411.652511358</v>
      </c>
      <c r="G233" s="23">
        <f>'2021 Kunta'!G233</f>
        <v>94492440.745415136</v>
      </c>
      <c r="H233" s="23">
        <f>'2021 Kunta'!H233</f>
        <v>-630029.09290377796</v>
      </c>
      <c r="I233" s="23">
        <f>'2021 Kunta'!I233</f>
        <v>-6649810.0055081565</v>
      </c>
      <c r="J233" s="23">
        <f>'2021 Kunta'!J233</f>
        <v>-7279839.0984119345</v>
      </c>
      <c r="K233" s="23">
        <f>'2021 Kunta'!K233</f>
        <v>4940810.8985110652</v>
      </c>
      <c r="L233" s="65"/>
      <c r="M233" s="67">
        <v>4.3670777168711558E-3</v>
      </c>
      <c r="N233" s="68">
        <v>137</v>
      </c>
      <c r="O233" s="68" t="s">
        <v>63</v>
      </c>
      <c r="P233" s="23">
        <f>'2021 Kunta'!M233</f>
        <v>9711032.8606439605</v>
      </c>
      <c r="Q233" s="106">
        <f>'2021 Kunta'!N233</f>
        <v>0.43196950380444088</v>
      </c>
      <c r="R233" s="23">
        <f>'2021 Kunta'!O233</f>
        <v>7854076.1200000001</v>
      </c>
      <c r="S233" s="106">
        <f>'2021 Kunta'!P233</f>
        <v>3.1113620208706783E-2</v>
      </c>
    </row>
    <row r="234" spans="1:19" ht="15" customHeight="1">
      <c r="A234" s="62">
        <v>10</v>
      </c>
      <c r="B234" s="63">
        <v>681</v>
      </c>
      <c r="C234" s="64" t="s">
        <v>245</v>
      </c>
      <c r="D234" s="23">
        <f>'2021 Kunta'!D234</f>
        <v>9808617.7200000007</v>
      </c>
      <c r="E234" s="107">
        <f>'2021 Kunta'!E234</f>
        <v>1.597857672285885E-2</v>
      </c>
      <c r="F234" s="23">
        <f>'2021 Kunta'!F234</f>
        <v>9592244.7452484295</v>
      </c>
      <c r="G234" s="23">
        <f>'2021 Kunta'!G234</f>
        <v>9593603.0975660346</v>
      </c>
      <c r="H234" s="23">
        <f>'2021 Kunta'!H234</f>
        <v>-1358.3523176051676</v>
      </c>
      <c r="I234" s="23">
        <f>'2021 Kunta'!I234</f>
        <v>-679575.60389968299</v>
      </c>
      <c r="J234" s="23">
        <f>'2021 Kunta'!J234</f>
        <v>-680933.95621728816</v>
      </c>
      <c r="K234" s="23">
        <f>'2021 Kunta'!K234</f>
        <v>504924.8846701766</v>
      </c>
      <c r="L234" s="65"/>
      <c r="M234" s="67">
        <v>4.3670777168711558E-3</v>
      </c>
      <c r="N234" s="68">
        <v>137</v>
      </c>
      <c r="O234" s="68" t="s">
        <v>63</v>
      </c>
      <c r="P234" s="23">
        <f>'2021 Kunta'!M234</f>
        <v>2195132.7437869348</v>
      </c>
      <c r="Q234" s="106">
        <f>'2021 Kunta'!N234</f>
        <v>0.41510969749016713</v>
      </c>
      <c r="R234" s="23">
        <f>'2021 Kunta'!O234</f>
        <v>1418434.87</v>
      </c>
      <c r="S234" s="106">
        <f>'2021 Kunta'!P234</f>
        <v>3.9100910004828515E-2</v>
      </c>
    </row>
    <row r="235" spans="1:19" ht="15" customHeight="1">
      <c r="A235" s="62">
        <v>19</v>
      </c>
      <c r="B235" s="63">
        <v>683</v>
      </c>
      <c r="C235" s="64" t="s">
        <v>246</v>
      </c>
      <c r="D235" s="23">
        <f>'2021 Kunta'!D235</f>
        <v>8560237.7599999998</v>
      </c>
      <c r="E235" s="107">
        <f>'2021 Kunta'!E235</f>
        <v>-1.1516728053450054E-3</v>
      </c>
      <c r="F235" s="23">
        <f>'2021 Kunta'!F235</f>
        <v>8371403.3939776355</v>
      </c>
      <c r="G235" s="23">
        <f>'2021 Kunta'!G235</f>
        <v>8528245.4792004321</v>
      </c>
      <c r="H235" s="23">
        <f>'2021 Kunta'!H235</f>
        <v>-156842.08522279654</v>
      </c>
      <c r="I235" s="23">
        <f>'2021 Kunta'!I235</f>
        <v>-593083.44063763437</v>
      </c>
      <c r="J235" s="23">
        <f>'2021 Kunta'!J235</f>
        <v>-749925.52586043091</v>
      </c>
      <c r="K235" s="23">
        <f>'2021 Kunta'!K235</f>
        <v>440661.18051517761</v>
      </c>
      <c r="L235" s="65"/>
      <c r="M235" s="67">
        <v>4.3670777168711558E-3</v>
      </c>
      <c r="N235" s="68">
        <v>137</v>
      </c>
      <c r="O235" s="68" t="s">
        <v>63</v>
      </c>
      <c r="P235" s="23">
        <f>'2021 Kunta'!M235</f>
        <v>1218426.2409426055</v>
      </c>
      <c r="Q235" s="106">
        <f>'2021 Kunta'!N235</f>
        <v>0.39330582028210936</v>
      </c>
      <c r="R235" s="23">
        <f>'2021 Kunta'!O235</f>
        <v>1078402.79</v>
      </c>
      <c r="S235" s="106">
        <f>'2021 Kunta'!P235</f>
        <v>4.2974974352205209E-2</v>
      </c>
    </row>
    <row r="236" spans="1:19" ht="15" customHeight="1">
      <c r="A236" s="62">
        <v>4</v>
      </c>
      <c r="B236" s="63">
        <v>684</v>
      </c>
      <c r="C236" s="64" t="s">
        <v>433</v>
      </c>
      <c r="D236" s="23">
        <f>'2021 Kunta'!D236</f>
        <v>167215968.44</v>
      </c>
      <c r="E236" s="107">
        <f>'2021 Kunta'!E236</f>
        <v>3.544479433530956E-2</v>
      </c>
      <c r="F236" s="23">
        <f>'2021 Kunta'!F236</f>
        <v>163527271.66843006</v>
      </c>
      <c r="G236" s="23">
        <f>'2021 Kunta'!G236</f>
        <v>163890059.5130887</v>
      </c>
      <c r="H236" s="23">
        <f>'2021 Kunta'!H236</f>
        <v>-362787.84465864301</v>
      </c>
      <c r="I236" s="23">
        <f>'2021 Kunta'!I236</f>
        <v>-11585311.608441735</v>
      </c>
      <c r="J236" s="23">
        <f>'2021 Kunta'!J236</f>
        <v>-11948099.453100378</v>
      </c>
      <c r="K236" s="23">
        <f>'2021 Kunta'!K236</f>
        <v>8607890.1217060443</v>
      </c>
      <c r="L236" s="65"/>
      <c r="M236" s="67">
        <v>4.3670777168711558E-3</v>
      </c>
      <c r="N236" s="68">
        <v>137</v>
      </c>
      <c r="O236" s="68" t="s">
        <v>63</v>
      </c>
      <c r="P236" s="23">
        <f>'2021 Kunta'!M236</f>
        <v>26201862.856198978</v>
      </c>
      <c r="Q236" s="106">
        <f>'2021 Kunta'!N236</f>
        <v>0.38130079574936238</v>
      </c>
      <c r="R236" s="23">
        <f>'2021 Kunta'!O236</f>
        <v>9087401.4800000004</v>
      </c>
      <c r="S236" s="106">
        <f>'2021 Kunta'!P236</f>
        <v>3.8600679317239317E-2</v>
      </c>
    </row>
    <row r="237" spans="1:19" ht="15" customHeight="1">
      <c r="A237" s="62">
        <v>11</v>
      </c>
      <c r="B237" s="63">
        <v>686</v>
      </c>
      <c r="C237" s="64" t="s">
        <v>248</v>
      </c>
      <c r="D237" s="23">
        <f>'2021 Kunta'!D237</f>
        <v>8950069.7100000009</v>
      </c>
      <c r="E237" s="107">
        <f>'2021 Kunta'!E237</f>
        <v>1.210346904899251E-2</v>
      </c>
      <c r="F237" s="23">
        <f>'2021 Kunta'!F237</f>
        <v>8752635.855131954</v>
      </c>
      <c r="G237" s="23">
        <f>'2021 Kunta'!G237</f>
        <v>8772463.9775681123</v>
      </c>
      <c r="H237" s="23">
        <f>'2021 Kunta'!H237</f>
        <v>-19828.122436158359</v>
      </c>
      <c r="I237" s="23">
        <f>'2021 Kunta'!I237</f>
        <v>-620092.37200830679</v>
      </c>
      <c r="J237" s="23">
        <f>'2021 Kunta'!J237</f>
        <v>-639920.49444446515</v>
      </c>
      <c r="K237" s="23">
        <f>'2021 Kunta'!K237</f>
        <v>460728.82490844902</v>
      </c>
      <c r="L237" s="65"/>
      <c r="M237" s="67">
        <v>4.3670777168711558E-3</v>
      </c>
      <c r="N237" s="68">
        <v>137</v>
      </c>
      <c r="O237" s="68" t="s">
        <v>63</v>
      </c>
      <c r="P237" s="23">
        <f>'2021 Kunta'!M237</f>
        <v>1475569.4553735633</v>
      </c>
      <c r="Q237" s="106">
        <f>'2021 Kunta'!N237</f>
        <v>0.42883871910194826</v>
      </c>
      <c r="R237" s="23">
        <f>'2021 Kunta'!O237</f>
        <v>1273887.24</v>
      </c>
      <c r="S237" s="106">
        <f>'2021 Kunta'!P237</f>
        <v>7.7145130774964432E-2</v>
      </c>
    </row>
    <row r="238" spans="1:19" ht="15" customHeight="1">
      <c r="A238" s="62">
        <v>11</v>
      </c>
      <c r="B238" s="63">
        <v>687</v>
      </c>
      <c r="C238" s="64" t="s">
        <v>249</v>
      </c>
      <c r="D238" s="23">
        <f>'2021 Kunta'!D238</f>
        <v>3814193.82</v>
      </c>
      <c r="E238" s="107">
        <f>'2021 Kunta'!E238</f>
        <v>2.4098544870459593E-2</v>
      </c>
      <c r="F238" s="23">
        <f>'2021 Kunta'!F238</f>
        <v>3730054.7000269913</v>
      </c>
      <c r="G238" s="23">
        <f>'2021 Kunta'!G238</f>
        <v>3680727.9566401192</v>
      </c>
      <c r="H238" s="23">
        <f>'2021 Kunta'!H238</f>
        <v>49326.743386872113</v>
      </c>
      <c r="I238" s="23">
        <f>'2021 Kunta'!I238</f>
        <v>-264260.79011436267</v>
      </c>
      <c r="J238" s="23">
        <f>'2021 Kunta'!J238</f>
        <v>-214934.04672749055</v>
      </c>
      <c r="K238" s="23">
        <f>'2021 Kunta'!K238</f>
        <v>196345.84909413717</v>
      </c>
      <c r="L238" s="65"/>
      <c r="M238" s="67">
        <v>4.3670777168711558E-3</v>
      </c>
      <c r="N238" s="68">
        <v>137</v>
      </c>
      <c r="O238" s="68" t="s">
        <v>63</v>
      </c>
      <c r="P238" s="23">
        <f>'2021 Kunta'!M238</f>
        <v>2849118.9169171359</v>
      </c>
      <c r="Q238" s="106">
        <f>'2021 Kunta'!N238</f>
        <v>0.41050280675313222</v>
      </c>
      <c r="R238" s="23">
        <f>'2021 Kunta'!O238</f>
        <v>468413.36</v>
      </c>
      <c r="S238" s="106">
        <f>'2021 Kunta'!P238</f>
        <v>2.3758698476999074E-2</v>
      </c>
    </row>
    <row r="239" spans="1:19" ht="15" customHeight="1">
      <c r="A239" s="62">
        <v>9</v>
      </c>
      <c r="B239" s="63">
        <v>689</v>
      </c>
      <c r="C239" s="64" t="s">
        <v>250</v>
      </c>
      <c r="D239" s="23">
        <f>'2021 Kunta'!D239</f>
        <v>10628172.35</v>
      </c>
      <c r="E239" s="107">
        <f>'2021 Kunta'!E239</f>
        <v>1.7004120219925589E-2</v>
      </c>
      <c r="F239" s="23">
        <f>'2021 Kunta'!F239</f>
        <v>10393720.428925244</v>
      </c>
      <c r="G239" s="23">
        <f>'2021 Kunta'!G239</f>
        <v>10586388.548073746</v>
      </c>
      <c r="H239" s="23">
        <f>'2021 Kunta'!H239</f>
        <v>-192668.11914850213</v>
      </c>
      <c r="I239" s="23">
        <f>'2021 Kunta'!I239</f>
        <v>-736357.23700129706</v>
      </c>
      <c r="J239" s="23">
        <f>'2021 Kunta'!J239</f>
        <v>-929025.35614979919</v>
      </c>
      <c r="K239" s="23">
        <f>'2021 Kunta'!K239</f>
        <v>547113.65569240565</v>
      </c>
      <c r="L239" s="65"/>
      <c r="M239" s="67">
        <v>4.3670777168711558E-3</v>
      </c>
      <c r="N239" s="68">
        <v>137</v>
      </c>
      <c r="O239" s="68" t="s">
        <v>63</v>
      </c>
      <c r="P239" s="23">
        <f>'2021 Kunta'!M239</f>
        <v>2325729.1883594398</v>
      </c>
      <c r="Q239" s="106">
        <f>'2021 Kunta'!N239</f>
        <v>0.23902257123269188</v>
      </c>
      <c r="R239" s="23">
        <f>'2021 Kunta'!O239</f>
        <v>865808.94</v>
      </c>
      <c r="S239" s="106">
        <f>'2021 Kunta'!P239</f>
        <v>1.2315773409917075E-2</v>
      </c>
    </row>
    <row r="240" spans="1:19" ht="15" customHeight="1">
      <c r="A240" s="62">
        <v>17</v>
      </c>
      <c r="B240" s="63">
        <v>691</v>
      </c>
      <c r="C240" s="64" t="s">
        <v>251</v>
      </c>
      <c r="D240" s="23">
        <f>'2021 Kunta'!D240</f>
        <v>7659821.8099999996</v>
      </c>
      <c r="E240" s="107">
        <f>'2021 Kunta'!E240</f>
        <v>2.5767506911794857E-2</v>
      </c>
      <c r="F240" s="23">
        <f>'2021 Kunta'!F240</f>
        <v>7490850.1487110471</v>
      </c>
      <c r="G240" s="23">
        <f>'2021 Kunta'!G240</f>
        <v>7553780.5714353342</v>
      </c>
      <c r="H240" s="23">
        <f>'2021 Kunta'!H240</f>
        <v>-62930.422724287026</v>
      </c>
      <c r="I240" s="23">
        <f>'2021 Kunta'!I240</f>
        <v>-530699.45030895877</v>
      </c>
      <c r="J240" s="23">
        <f>'2021 Kunta'!J240</f>
        <v>-593629.87303324579</v>
      </c>
      <c r="K240" s="23">
        <f>'2021 Kunta'!K240</f>
        <v>394309.85633400263</v>
      </c>
      <c r="L240" s="65"/>
      <c r="M240" s="67">
        <v>4.3670777168711558E-3</v>
      </c>
      <c r="N240" s="68">
        <v>137</v>
      </c>
      <c r="O240" s="68" t="s">
        <v>63</v>
      </c>
      <c r="P240" s="23">
        <f>'2021 Kunta'!M240</f>
        <v>745342.42142741033</v>
      </c>
      <c r="Q240" s="106">
        <f>'2021 Kunta'!N240</f>
        <v>0.52841294463158262</v>
      </c>
      <c r="R240" s="23">
        <f>'2021 Kunta'!O240</f>
        <v>779774.45</v>
      </c>
      <c r="S240" s="106">
        <f>'2021 Kunta'!P240</f>
        <v>-5.277940101151013E-3</v>
      </c>
    </row>
    <row r="241" spans="1:19" ht="15" customHeight="1">
      <c r="A241" s="62">
        <v>5</v>
      </c>
      <c r="B241" s="63">
        <v>694</v>
      </c>
      <c r="C241" s="64" t="s">
        <v>252</v>
      </c>
      <c r="D241" s="23">
        <f>'2021 Kunta'!D241</f>
        <v>111298951.44</v>
      </c>
      <c r="E241" s="107">
        <f>'2021 Kunta'!E241</f>
        <v>3.6041588654214696E-2</v>
      </c>
      <c r="F241" s="23">
        <f>'2021 Kunta'!F241</f>
        <v>108843754.80605437</v>
      </c>
      <c r="G241" s="23">
        <f>'2021 Kunta'!G241</f>
        <v>108617509.43087809</v>
      </c>
      <c r="H241" s="23">
        <f>'2021 Kunta'!H241</f>
        <v>226245.37517628074</v>
      </c>
      <c r="I241" s="23">
        <f>'2021 Kunta'!I241</f>
        <v>-7711183.6037830086</v>
      </c>
      <c r="J241" s="23">
        <f>'2021 Kunta'!J241</f>
        <v>-7484938.2286067279</v>
      </c>
      <c r="K241" s="23">
        <f>'2021 Kunta'!K241</f>
        <v>5729411.8115303181</v>
      </c>
      <c r="L241" s="65"/>
      <c r="M241" s="67">
        <v>4.3670777168711558E-3</v>
      </c>
      <c r="N241" s="68">
        <v>137</v>
      </c>
      <c r="O241" s="68" t="s">
        <v>63</v>
      </c>
      <c r="P241" s="23">
        <f>'2021 Kunta'!M241</f>
        <v>14677972.608189959</v>
      </c>
      <c r="Q241" s="106">
        <f>'2021 Kunta'!N241</f>
        <v>0.54901575325372698</v>
      </c>
      <c r="R241" s="23">
        <f>'2021 Kunta'!O241</f>
        <v>9955816.6999999993</v>
      </c>
      <c r="S241" s="106">
        <f>'2021 Kunta'!P241</f>
        <v>1.3449437253669094E-2</v>
      </c>
    </row>
    <row r="242" spans="1:19" ht="15" customHeight="1">
      <c r="A242" s="62">
        <v>18</v>
      </c>
      <c r="B242" s="63">
        <v>697</v>
      </c>
      <c r="C242" s="64" t="s">
        <v>253</v>
      </c>
      <c r="D242" s="23">
        <f>'2021 Kunta'!D242</f>
        <v>3707177.74</v>
      </c>
      <c r="E242" s="107">
        <f>'2021 Kunta'!E242</f>
        <v>1.4001669202989842E-3</v>
      </c>
      <c r="F242" s="23">
        <f>'2021 Kunta'!F242</f>
        <v>3625399.3387578926</v>
      </c>
      <c r="G242" s="23">
        <f>'2021 Kunta'!G242</f>
        <v>3641513.6228798879</v>
      </c>
      <c r="H242" s="23">
        <f>'2021 Kunta'!H242</f>
        <v>-16114.284121995326</v>
      </c>
      <c r="I242" s="23">
        <f>'2021 Kunta'!I242</f>
        <v>-256846.33893795605</v>
      </c>
      <c r="J242" s="23">
        <f>'2021 Kunta'!J242</f>
        <v>-272960.62305995135</v>
      </c>
      <c r="K242" s="23">
        <f>'2021 Kunta'!K242</f>
        <v>190836.90956826744</v>
      </c>
      <c r="L242" s="65"/>
      <c r="M242" s="67">
        <v>4.3670777168711558E-3</v>
      </c>
      <c r="N242" s="68">
        <v>137</v>
      </c>
      <c r="O242" s="68" t="s">
        <v>63</v>
      </c>
      <c r="P242" s="23">
        <f>'2021 Kunta'!M242</f>
        <v>882464.54273980705</v>
      </c>
      <c r="Q242" s="106">
        <f>'2021 Kunta'!N242</f>
        <v>0.47647918072296869</v>
      </c>
      <c r="R242" s="23">
        <f>'2021 Kunta'!O242</f>
        <v>851408.35</v>
      </c>
      <c r="S242" s="106">
        <f>'2021 Kunta'!P242</f>
        <v>3.1665069887594877E-2</v>
      </c>
    </row>
    <row r="243" spans="1:19" ht="15" customHeight="1">
      <c r="A243" s="62">
        <v>19</v>
      </c>
      <c r="B243" s="63">
        <v>698</v>
      </c>
      <c r="C243" s="64" t="s">
        <v>254</v>
      </c>
      <c r="D243" s="23">
        <f>'2021 Kunta'!D243</f>
        <v>235091928.58000001</v>
      </c>
      <c r="E243" s="107">
        <f>'2021 Kunta'!E243</f>
        <v>3.512536065056393E-2</v>
      </c>
      <c r="F243" s="23">
        <f>'2021 Kunta'!F243</f>
        <v>229905923.64240128</v>
      </c>
      <c r="G243" s="23">
        <f>'2021 Kunta'!G243</f>
        <v>232035341.54790699</v>
      </c>
      <c r="H243" s="23">
        <f>'2021 Kunta'!H243</f>
        <v>-2129417.9055057168</v>
      </c>
      <c r="I243" s="23">
        <f>'2021 Kunta'!I243</f>
        <v>-16287997.340434084</v>
      </c>
      <c r="J243" s="23">
        <f>'2021 Kunta'!J243</f>
        <v>-18417415.245939799</v>
      </c>
      <c r="K243" s="23">
        <f>'2021 Kunta'!K243</f>
        <v>12101987.080514528</v>
      </c>
      <c r="L243" s="65"/>
      <c r="M243" s="67">
        <v>4.3670777168711558E-3</v>
      </c>
      <c r="N243" s="68">
        <v>137</v>
      </c>
      <c r="O243" s="68" t="s">
        <v>63</v>
      </c>
      <c r="P243" s="23">
        <f>'2021 Kunta'!M243</f>
        <v>19845146.558914006</v>
      </c>
      <c r="Q243" s="106">
        <f>'2021 Kunta'!N243</f>
        <v>0.53887201183225231</v>
      </c>
      <c r="R243" s="23">
        <f>'2021 Kunta'!O243</f>
        <v>33943555.25</v>
      </c>
      <c r="S243" s="106">
        <f>'2021 Kunta'!P243</f>
        <v>5.4278294811934025E-2</v>
      </c>
    </row>
    <row r="244" spans="1:19" ht="15" customHeight="1">
      <c r="A244" s="62">
        <v>9</v>
      </c>
      <c r="B244" s="63">
        <v>700</v>
      </c>
      <c r="C244" s="64" t="s">
        <v>255</v>
      </c>
      <c r="D244" s="23">
        <f>'2021 Kunta'!D244</f>
        <v>17825770.09</v>
      </c>
      <c r="E244" s="107">
        <f>'2021 Kunta'!E244</f>
        <v>1.8875959132606202E-2</v>
      </c>
      <c r="F244" s="23">
        <f>'2021 Kunta'!F244</f>
        <v>17432542.928771529</v>
      </c>
      <c r="G244" s="23">
        <f>'2021 Kunta'!G244</f>
        <v>17483808.178524584</v>
      </c>
      <c r="H244" s="23">
        <f>'2021 Kunta'!H244</f>
        <v>-51265.249753054231</v>
      </c>
      <c r="I244" s="23">
        <f>'2021 Kunta'!I244</f>
        <v>-1235032.1747363047</v>
      </c>
      <c r="J244" s="23">
        <f>'2021 Kunta'!J244</f>
        <v>-1286297.4244893589</v>
      </c>
      <c r="K244" s="23">
        <f>'2021 Kunta'!K244</f>
        <v>917629.289242025</v>
      </c>
      <c r="L244" s="65"/>
      <c r="M244" s="67">
        <v>4.3670777168711558E-3</v>
      </c>
      <c r="N244" s="68">
        <v>137</v>
      </c>
      <c r="O244" s="68" t="s">
        <v>63</v>
      </c>
      <c r="P244" s="23">
        <f>'2021 Kunta'!M244</f>
        <v>3432446.9282616326</v>
      </c>
      <c r="Q244" s="106">
        <f>'2021 Kunta'!N244</f>
        <v>0.32343312599207308</v>
      </c>
      <c r="R244" s="23">
        <f>'2021 Kunta'!O244</f>
        <v>1872565.68</v>
      </c>
      <c r="S244" s="106">
        <f>'2021 Kunta'!P244</f>
        <v>2.1511441759720862E-2</v>
      </c>
    </row>
    <row r="245" spans="1:19" ht="15" customHeight="1">
      <c r="A245" s="62">
        <v>6</v>
      </c>
      <c r="B245" s="63">
        <v>702</v>
      </c>
      <c r="C245" s="64" t="s">
        <v>256</v>
      </c>
      <c r="D245" s="23">
        <f>'2021 Kunta'!D245</f>
        <v>13179247.42</v>
      </c>
      <c r="E245" s="107">
        <f>'2021 Kunta'!E245</f>
        <v>2.1771985377741165E-2</v>
      </c>
      <c r="F245" s="23">
        <f>'2021 Kunta'!F245</f>
        <v>12888520.117677083</v>
      </c>
      <c r="G245" s="23">
        <f>'2021 Kunta'!G245</f>
        <v>12866758.487114403</v>
      </c>
      <c r="H245" s="23">
        <f>'2021 Kunta'!H245</f>
        <v>21761.630562679842</v>
      </c>
      <c r="I245" s="23">
        <f>'2021 Kunta'!I245</f>
        <v>-913104.70853887429</v>
      </c>
      <c r="J245" s="23">
        <f>'2021 Kunta'!J245</f>
        <v>-891343.07797619444</v>
      </c>
      <c r="K245" s="23">
        <f>'2021 Kunta'!K245</f>
        <v>678437.08191567904</v>
      </c>
      <c r="L245" s="65"/>
      <c r="M245" s="67">
        <v>4.3670777168711558E-3</v>
      </c>
      <c r="N245" s="68">
        <v>137</v>
      </c>
      <c r="O245" s="68" t="s">
        <v>63</v>
      </c>
      <c r="P245" s="23">
        <f>'2021 Kunta'!M245</f>
        <v>2991745.6665770099</v>
      </c>
      <c r="Q245" s="106">
        <f>'2021 Kunta'!N245</f>
        <v>0.35494087946040298</v>
      </c>
      <c r="R245" s="23">
        <f>'2021 Kunta'!O245</f>
        <v>1977783.81</v>
      </c>
      <c r="S245" s="106">
        <f>'2021 Kunta'!P245</f>
        <v>2.6794787006685583E-2</v>
      </c>
    </row>
    <row r="246" spans="1:19" ht="15" customHeight="1">
      <c r="A246" s="62">
        <v>2</v>
      </c>
      <c r="B246" s="63">
        <v>704</v>
      </c>
      <c r="C246" s="64" t="s">
        <v>257</v>
      </c>
      <c r="D246" s="23">
        <f>'2021 Kunta'!D246</f>
        <v>24485272.48</v>
      </c>
      <c r="E246" s="107">
        <f>'2021 Kunta'!E246</f>
        <v>3.7199507367359663E-2</v>
      </c>
      <c r="F246" s="23">
        <f>'2021 Kunta'!F246</f>
        <v>23945140.180491809</v>
      </c>
      <c r="G246" s="23">
        <f>'2021 Kunta'!G246</f>
        <v>24052910.878347374</v>
      </c>
      <c r="H246" s="23">
        <f>'2021 Kunta'!H246</f>
        <v>-107770.6978555657</v>
      </c>
      <c r="I246" s="23">
        <f>'2021 Kunta'!I246</f>
        <v>-1696425.9702277689</v>
      </c>
      <c r="J246" s="23">
        <f>'2021 Kunta'!J246</f>
        <v>-1804196.6680833346</v>
      </c>
      <c r="K246" s="23">
        <f>'2021 Kunta'!K246</f>
        <v>1260445.0225308451</v>
      </c>
      <c r="L246" s="65"/>
      <c r="M246" s="67">
        <v>4.3670777168711558E-3</v>
      </c>
      <c r="N246" s="68">
        <v>137</v>
      </c>
      <c r="O246" s="68" t="s">
        <v>63</v>
      </c>
      <c r="P246" s="23">
        <f>'2021 Kunta'!M246</f>
        <v>2002142.0159816735</v>
      </c>
      <c r="Q246" s="106">
        <f>'2021 Kunta'!N246</f>
        <v>0.20683256576782538</v>
      </c>
      <c r="R246" s="23">
        <f>'2021 Kunta'!O246</f>
        <v>1257757.6200000001</v>
      </c>
      <c r="S246" s="106">
        <f>'2021 Kunta'!P246</f>
        <v>4.5966895836881738E-2</v>
      </c>
    </row>
    <row r="247" spans="1:19" ht="15" customHeight="1">
      <c r="A247" s="62">
        <v>12</v>
      </c>
      <c r="B247" s="63">
        <v>707</v>
      </c>
      <c r="C247" s="64" t="s">
        <v>258</v>
      </c>
      <c r="D247" s="23">
        <f>'2021 Kunta'!D247</f>
        <v>5009712.0999999996</v>
      </c>
      <c r="E247" s="107">
        <f>'2021 Kunta'!E247</f>
        <v>1.2657752693722379E-2</v>
      </c>
      <c r="F247" s="23">
        <f>'2021 Kunta'!F247</f>
        <v>4899200.4722998291</v>
      </c>
      <c r="G247" s="23">
        <f>'2021 Kunta'!G247</f>
        <v>4870863.4919580175</v>
      </c>
      <c r="H247" s="23">
        <f>'2021 Kunta'!H247</f>
        <v>28336.980341811664</v>
      </c>
      <c r="I247" s="23">
        <f>'2021 Kunta'!I247</f>
        <v>-347090.50988695771</v>
      </c>
      <c r="J247" s="23">
        <f>'2021 Kunta'!J247</f>
        <v>-318753.52954514604</v>
      </c>
      <c r="K247" s="23">
        <f>'2021 Kunta'!K247</f>
        <v>257888.35659947482</v>
      </c>
      <c r="L247" s="65"/>
      <c r="M247" s="67">
        <v>4.3670777168711558E-3</v>
      </c>
      <c r="N247" s="68">
        <v>137</v>
      </c>
      <c r="O247" s="68" t="s">
        <v>63</v>
      </c>
      <c r="P247" s="23">
        <f>'2021 Kunta'!M247</f>
        <v>940059.41461902484</v>
      </c>
      <c r="Q247" s="106">
        <f>'2021 Kunta'!N247</f>
        <v>0.41768248370501126</v>
      </c>
      <c r="R247" s="23">
        <f>'2021 Kunta'!O247</f>
        <v>664401.4</v>
      </c>
      <c r="S247" s="106">
        <f>'2021 Kunta'!P247</f>
        <v>2.7301802140852871E-2</v>
      </c>
    </row>
    <row r="248" spans="1:19" ht="15" customHeight="1">
      <c r="A248" s="62">
        <v>1</v>
      </c>
      <c r="B248" s="63">
        <v>710</v>
      </c>
      <c r="C248" s="64" t="s">
        <v>434</v>
      </c>
      <c r="D248" s="23">
        <f>'2021 Kunta'!D248</f>
        <v>105821589.8</v>
      </c>
      <c r="E248" s="107">
        <f>'2021 Kunta'!E248</f>
        <v>3.7647273651483903E-2</v>
      </c>
      <c r="F248" s="23">
        <f>'2021 Kunta'!F248</f>
        <v>103487220.89791922</v>
      </c>
      <c r="G248" s="23">
        <f>'2021 Kunta'!G248</f>
        <v>103361317.39997908</v>
      </c>
      <c r="H248" s="23">
        <f>'2021 Kunta'!H248</f>
        <v>125903.49794013798</v>
      </c>
      <c r="I248" s="23">
        <f>'2021 Kunta'!I248</f>
        <v>-7331692.6856396561</v>
      </c>
      <c r="J248" s="23">
        <f>'2021 Kunta'!J248</f>
        <v>-7205789.1876995182</v>
      </c>
      <c r="K248" s="23">
        <f>'2021 Kunta'!K248</f>
        <v>5447449.941537708</v>
      </c>
      <c r="L248" s="65"/>
      <c r="M248" s="67">
        <v>4.3670777168711558E-3</v>
      </c>
      <c r="N248" s="68">
        <v>137</v>
      </c>
      <c r="O248" s="68" t="s">
        <v>63</v>
      </c>
      <c r="P248" s="23">
        <f>'2021 Kunta'!M248</f>
        <v>6528816.3427208215</v>
      </c>
      <c r="Q248" s="106">
        <f>'2021 Kunta'!N248</f>
        <v>0.35242340043737941</v>
      </c>
      <c r="R248" s="23">
        <f>'2021 Kunta'!O248</f>
        <v>11814201.76</v>
      </c>
      <c r="S248" s="106">
        <f>'2021 Kunta'!P248</f>
        <v>1.3812078377085868E-2</v>
      </c>
    </row>
    <row r="249" spans="1:19" ht="15" customHeight="1">
      <c r="A249" s="62">
        <v>13</v>
      </c>
      <c r="B249" s="63">
        <v>729</v>
      </c>
      <c r="C249" s="64" t="s">
        <v>260</v>
      </c>
      <c r="D249" s="23">
        <f>'2021 Kunta'!D249</f>
        <v>26935045.370000001</v>
      </c>
      <c r="E249" s="107">
        <f>'2021 Kunta'!E249</f>
        <v>4.9784407423614452E-2</v>
      </c>
      <c r="F249" s="23">
        <f>'2021 Kunta'!F249</f>
        <v>26340872.362330232</v>
      </c>
      <c r="G249" s="23">
        <f>'2021 Kunta'!G249</f>
        <v>26330223.289533362</v>
      </c>
      <c r="H249" s="23">
        <f>'2021 Kunta'!H249</f>
        <v>10649.072796870023</v>
      </c>
      <c r="I249" s="23">
        <f>'2021 Kunta'!I249</f>
        <v>-1866154.8697182899</v>
      </c>
      <c r="J249" s="23">
        <f>'2021 Kunta'!J249</f>
        <v>-1855505.7969214199</v>
      </c>
      <c r="K249" s="23">
        <f>'2021 Kunta'!K249</f>
        <v>1386553.6475442559</v>
      </c>
      <c r="L249" s="65"/>
      <c r="M249" s="67">
        <v>4.3670777168711558E-3</v>
      </c>
      <c r="N249" s="68">
        <v>137</v>
      </c>
      <c r="O249" s="68" t="s">
        <v>63</v>
      </c>
      <c r="P249" s="23">
        <f>'2021 Kunta'!M249</f>
        <v>3913950.1224830612</v>
      </c>
      <c r="Q249" s="106">
        <f>'2021 Kunta'!N249</f>
        <v>0.36885890695748147</v>
      </c>
      <c r="R249" s="23">
        <f>'2021 Kunta'!O249</f>
        <v>2717162.66</v>
      </c>
      <c r="S249" s="106">
        <f>'2021 Kunta'!P249</f>
        <v>3.9550234468628043E-2</v>
      </c>
    </row>
    <row r="250" spans="1:19" ht="15" customHeight="1">
      <c r="A250" s="62">
        <v>19</v>
      </c>
      <c r="B250" s="63">
        <v>732</v>
      </c>
      <c r="C250" s="64" t="s">
        <v>261</v>
      </c>
      <c r="D250" s="23">
        <f>'2021 Kunta'!D250</f>
        <v>9394467.1500000004</v>
      </c>
      <c r="E250" s="107">
        <f>'2021 Kunta'!E250</f>
        <v>4.8780303928786628E-2</v>
      </c>
      <c r="F250" s="23">
        <f>'2021 Kunta'!F250</f>
        <v>9187230.1201271079</v>
      </c>
      <c r="G250" s="23">
        <f>'2021 Kunta'!G250</f>
        <v>9098878.674423486</v>
      </c>
      <c r="H250" s="23">
        <f>'2021 Kunta'!H250</f>
        <v>88351.445703621954</v>
      </c>
      <c r="I250" s="23">
        <f>'2021 Kunta'!I250</f>
        <v>-650881.79282992613</v>
      </c>
      <c r="J250" s="23">
        <f>'2021 Kunta'!J250</f>
        <v>-562530.34712630417</v>
      </c>
      <c r="K250" s="23">
        <f>'2021 Kunta'!K250</f>
        <v>483605.3741374184</v>
      </c>
      <c r="L250" s="65"/>
      <c r="M250" s="67">
        <v>4.3670777168711558E-3</v>
      </c>
      <c r="N250" s="68">
        <v>137</v>
      </c>
      <c r="O250" s="68" t="s">
        <v>63</v>
      </c>
      <c r="P250" s="23">
        <f>'2021 Kunta'!M250</f>
        <v>2048187.2659029688</v>
      </c>
      <c r="Q250" s="106">
        <f>'2021 Kunta'!N250</f>
        <v>0.45537591582368719</v>
      </c>
      <c r="R250" s="23">
        <f>'2021 Kunta'!O250</f>
        <v>1380735.74</v>
      </c>
      <c r="S250" s="106">
        <f>'2021 Kunta'!P250</f>
        <v>3.1081874324655701E-2</v>
      </c>
    </row>
    <row r="251" spans="1:19" ht="15" customHeight="1">
      <c r="A251" s="62">
        <v>2</v>
      </c>
      <c r="B251" s="63">
        <v>734</v>
      </c>
      <c r="C251" s="64" t="s">
        <v>262</v>
      </c>
      <c r="D251" s="23">
        <f>'2021 Kunta'!D251</f>
        <v>175814603.41</v>
      </c>
      <c r="E251" s="107">
        <f>'2021 Kunta'!E251</f>
        <v>3.4304712624237732E-2</v>
      </c>
      <c r="F251" s="23">
        <f>'2021 Kunta'!F251</f>
        <v>171936225.25004563</v>
      </c>
      <c r="G251" s="23">
        <f>'2021 Kunta'!G251</f>
        <v>171460986.86489558</v>
      </c>
      <c r="H251" s="23">
        <f>'2021 Kunta'!H251</f>
        <v>475238.38515004516</v>
      </c>
      <c r="I251" s="23">
        <f>'2021 Kunta'!I251</f>
        <v>-12181055.343110466</v>
      </c>
      <c r="J251" s="23">
        <f>'2021 Kunta'!J251</f>
        <v>-11705816.957960421</v>
      </c>
      <c r="K251" s="23">
        <f>'2021 Kunta'!K251</f>
        <v>9050527.9015122093</v>
      </c>
      <c r="L251" s="65"/>
      <c r="M251" s="67">
        <v>4.3670777168711558E-3</v>
      </c>
      <c r="N251" s="68">
        <v>137</v>
      </c>
      <c r="O251" s="68" t="s">
        <v>63</v>
      </c>
      <c r="P251" s="23">
        <f>'2021 Kunta'!M251</f>
        <v>19236533.647142258</v>
      </c>
      <c r="Q251" s="106">
        <f>'2021 Kunta'!N251</f>
        <v>0.39845849312150383</v>
      </c>
      <c r="R251" s="23">
        <f>'2021 Kunta'!O251</f>
        <v>15160673.869999999</v>
      </c>
      <c r="S251" s="106">
        <f>'2021 Kunta'!P251</f>
        <v>2.9465341557489477E-2</v>
      </c>
    </row>
    <row r="252" spans="1:19" ht="15" customHeight="1">
      <c r="A252" s="62">
        <v>21</v>
      </c>
      <c r="B252" s="63">
        <v>736</v>
      </c>
      <c r="C252" s="64" t="s">
        <v>263</v>
      </c>
      <c r="D252" s="23">
        <f>'2021 Kunta'!D252</f>
        <v>5772827.6399999997</v>
      </c>
      <c r="E252" s="107">
        <f>'2021 Kunta'!E252</f>
        <v>3.2479213889886616E-2</v>
      </c>
      <c r="F252" s="23">
        <f>'2021 Kunta'!F252</f>
        <v>5645482.0827714847</v>
      </c>
      <c r="G252" s="23">
        <f>'2021 Kunta'!G252</f>
        <v>5689511.4449656252</v>
      </c>
      <c r="H252" s="23">
        <f>'2021 Kunta'!H252</f>
        <v>-44029.362194140442</v>
      </c>
      <c r="I252" s="23">
        <f>'2021 Kunta'!I252</f>
        <v>-399961.84392654471</v>
      </c>
      <c r="J252" s="23">
        <f>'2021 Kunta'!J252</f>
        <v>-443991.20612068515</v>
      </c>
      <c r="K252" s="23">
        <f>'2021 Kunta'!K252</f>
        <v>297171.77420467429</v>
      </c>
      <c r="L252" s="65"/>
      <c r="M252" s="67">
        <v>4.3670777168711558E-3</v>
      </c>
      <c r="N252" s="68">
        <v>137</v>
      </c>
      <c r="O252" s="68" t="s">
        <v>63</v>
      </c>
      <c r="P252" s="23">
        <f>'2021 Kunta'!M252</f>
        <v>1391019.6245439257</v>
      </c>
      <c r="Q252" s="106">
        <f>'2021 Kunta'!N252</f>
        <v>0.41110059095312401</v>
      </c>
      <c r="R252" s="23">
        <f>'2021 Kunta'!O252</f>
        <v>72412.179999999993</v>
      </c>
      <c r="S252" s="106">
        <f>'2021 Kunta'!P252</f>
        <v>3.2111366039013545E-2</v>
      </c>
    </row>
    <row r="253" spans="1:19" ht="15" customHeight="1">
      <c r="A253" s="62">
        <v>2</v>
      </c>
      <c r="B253" s="63">
        <v>738</v>
      </c>
      <c r="C253" s="64" t="s">
        <v>435</v>
      </c>
      <c r="D253" s="23">
        <f>'2021 Kunta'!D253</f>
        <v>10628193.449999999</v>
      </c>
      <c r="E253" s="107">
        <f>'2021 Kunta'!E253</f>
        <v>2.0519723970723991E-2</v>
      </c>
      <c r="F253" s="23">
        <f>'2021 Kunta'!F253</f>
        <v>10393741.063470284</v>
      </c>
      <c r="G253" s="23">
        <f>'2021 Kunta'!G253</f>
        <v>10575892.403794123</v>
      </c>
      <c r="H253" s="23">
        <f>'2021 Kunta'!H253</f>
        <v>-182151.34032383934</v>
      </c>
      <c r="I253" s="23">
        <f>'2021 Kunta'!I253</f>
        <v>-736358.69888365921</v>
      </c>
      <c r="J253" s="23">
        <f>'2021 Kunta'!J253</f>
        <v>-918510.03920749854</v>
      </c>
      <c r="K253" s="23">
        <f>'2021 Kunta'!K253</f>
        <v>547114.74187145452</v>
      </c>
      <c r="L253" s="65"/>
      <c r="M253" s="67">
        <v>4.3670777168711558E-3</v>
      </c>
      <c r="N253" s="68">
        <v>137</v>
      </c>
      <c r="O253" s="68" t="s">
        <v>63</v>
      </c>
      <c r="P253" s="23">
        <f>'2021 Kunta'!M253</f>
        <v>861836.13915176678</v>
      </c>
      <c r="Q253" s="106">
        <f>'2021 Kunta'!N253</f>
        <v>0.4236750852466149</v>
      </c>
      <c r="R253" s="23">
        <f>'2021 Kunta'!O253</f>
        <v>1241630.17</v>
      </c>
      <c r="S253" s="106">
        <f>'2021 Kunta'!P253</f>
        <v>3.1530845383373141E-2</v>
      </c>
    </row>
    <row r="254" spans="1:19" ht="15" customHeight="1">
      <c r="A254" s="62">
        <v>9</v>
      </c>
      <c r="B254" s="63">
        <v>739</v>
      </c>
      <c r="C254" s="64" t="s">
        <v>265</v>
      </c>
      <c r="D254" s="23">
        <f>'2021 Kunta'!D254</f>
        <v>10264050.539999999</v>
      </c>
      <c r="E254" s="107">
        <f>'2021 Kunta'!E254</f>
        <v>-5.3975021037862003E-3</v>
      </c>
      <c r="F254" s="23">
        <f>'2021 Kunta'!F254</f>
        <v>10037630.955534812</v>
      </c>
      <c r="G254" s="23">
        <f>'2021 Kunta'!G254</f>
        <v>10284140.633462967</v>
      </c>
      <c r="H254" s="23">
        <f>'2021 Kunta'!H254</f>
        <v>-246509.67792815529</v>
      </c>
      <c r="I254" s="23">
        <f>'2021 Kunta'!I254</f>
        <v>-711129.59473940695</v>
      </c>
      <c r="J254" s="23">
        <f>'2021 Kunta'!J254</f>
        <v>-957639.27266756224</v>
      </c>
      <c r="K254" s="23">
        <f>'2021 Kunta'!K254</f>
        <v>528369.50965995668</v>
      </c>
      <c r="L254" s="65"/>
      <c r="M254" s="67">
        <v>4.3670777168711558E-3</v>
      </c>
      <c r="N254" s="68">
        <v>137</v>
      </c>
      <c r="O254" s="68" t="s">
        <v>63</v>
      </c>
      <c r="P254" s="23">
        <f>'2021 Kunta'!M254</f>
        <v>1947105.7332968435</v>
      </c>
      <c r="Q254" s="106">
        <f>'2021 Kunta'!N254</f>
        <v>0.32372281459806618</v>
      </c>
      <c r="R254" s="23">
        <f>'2021 Kunta'!O254</f>
        <v>1401221.16</v>
      </c>
      <c r="S254" s="106">
        <f>'2021 Kunta'!P254</f>
        <v>2.406588652129793E-2</v>
      </c>
    </row>
    <row r="255" spans="1:19" ht="15" customHeight="1">
      <c r="A255" s="62">
        <v>10</v>
      </c>
      <c r="B255" s="63">
        <v>740</v>
      </c>
      <c r="C255" s="64" t="s">
        <v>436</v>
      </c>
      <c r="D255" s="23">
        <f>'2021 Kunta'!D255</f>
        <v>117792840.12</v>
      </c>
      <c r="E255" s="107">
        <f>'2021 Kunta'!E255</f>
        <v>3.0352163053549042E-2</v>
      </c>
      <c r="F255" s="23">
        <f>'2021 Kunta'!F255</f>
        <v>115194391.69956338</v>
      </c>
      <c r="G255" s="23">
        <f>'2021 Kunta'!G255</f>
        <v>114796065.27408579</v>
      </c>
      <c r="H255" s="23">
        <f>'2021 Kunta'!H255</f>
        <v>398326.42547759414</v>
      </c>
      <c r="I255" s="23">
        <f>'2021 Kunta'!I255</f>
        <v>-8161103.0977775529</v>
      </c>
      <c r="J255" s="23">
        <f>'2021 Kunta'!J255</f>
        <v>-7762776.6722999588</v>
      </c>
      <c r="K255" s="23">
        <f>'2021 Kunta'!K255</f>
        <v>6063702.1352447551</v>
      </c>
      <c r="L255" s="65"/>
      <c r="M255" s="67">
        <v>4.3670777168711558E-3</v>
      </c>
      <c r="N255" s="68">
        <v>137</v>
      </c>
      <c r="O255" s="68" t="s">
        <v>63</v>
      </c>
      <c r="P255" s="23">
        <f>'2021 Kunta'!M255</f>
        <v>17289151.763000578</v>
      </c>
      <c r="Q255" s="106">
        <f>'2021 Kunta'!N255</f>
        <v>0.32604077441828516</v>
      </c>
      <c r="R255" s="23">
        <f>'2021 Kunta'!O255</f>
        <v>14018441.529999999</v>
      </c>
      <c r="S255" s="106">
        <f>'2021 Kunta'!P255</f>
        <v>2.5959280026323306E-2</v>
      </c>
    </row>
    <row r="256" spans="1:19" ht="15" customHeight="1">
      <c r="A256" s="62">
        <v>19</v>
      </c>
      <c r="B256" s="63">
        <v>742</v>
      </c>
      <c r="C256" s="64" t="s">
        <v>267</v>
      </c>
      <c r="D256" s="23">
        <f>'2021 Kunta'!D256</f>
        <v>3070655.27</v>
      </c>
      <c r="E256" s="107">
        <f>'2021 Kunta'!E256</f>
        <v>4.0169296785483199E-2</v>
      </c>
      <c r="F256" s="23">
        <f>'2021 Kunta'!F256</f>
        <v>3002918.2213991815</v>
      </c>
      <c r="G256" s="23">
        <f>'2021 Kunta'!G256</f>
        <v>3004753.6926791547</v>
      </c>
      <c r="H256" s="23">
        <f>'2021 Kunta'!H256</f>
        <v>-1835.4712799731642</v>
      </c>
      <c r="I256" s="23">
        <f>'2021 Kunta'!I256</f>
        <v>-212745.81893665579</v>
      </c>
      <c r="J256" s="23">
        <f>'2021 Kunta'!J256</f>
        <v>-214581.29021662896</v>
      </c>
      <c r="K256" s="23">
        <f>'2021 Kunta'!K256</f>
        <v>158070.20951639448</v>
      </c>
      <c r="L256" s="65"/>
      <c r="M256" s="67">
        <v>4.3670777168711558E-3</v>
      </c>
      <c r="N256" s="68">
        <v>137</v>
      </c>
      <c r="O256" s="68" t="s">
        <v>63</v>
      </c>
      <c r="P256" s="23">
        <f>'2021 Kunta'!M256</f>
        <v>1847074.2836345753</v>
      </c>
      <c r="Q256" s="106">
        <f>'2021 Kunta'!N256</f>
        <v>0.44464911450848388</v>
      </c>
      <c r="R256" s="23">
        <f>'2021 Kunta'!O256</f>
        <v>417348.34</v>
      </c>
      <c r="S256" s="106">
        <f>'2021 Kunta'!P256</f>
        <v>-2.7111923811243055E-2</v>
      </c>
    </row>
    <row r="257" spans="1:19" ht="15" customHeight="1">
      <c r="A257" s="62">
        <v>14</v>
      </c>
      <c r="B257" s="63">
        <v>743</v>
      </c>
      <c r="C257" s="64" t="s">
        <v>268</v>
      </c>
      <c r="D257" s="23">
        <f>'2021 Kunta'!D257</f>
        <v>238325377.72999999</v>
      </c>
      <c r="E257" s="107">
        <f>'2021 Kunta'!E257</f>
        <v>5.6709771123261143E-2</v>
      </c>
      <c r="F257" s="23">
        <f>'2021 Kunta'!F257</f>
        <v>233068044.59598607</v>
      </c>
      <c r="G257" s="23">
        <f>'2021 Kunta'!G257</f>
        <v>230020853.41029558</v>
      </c>
      <c r="H257" s="23">
        <f>'2021 Kunta'!H257</f>
        <v>3047191.1856904924</v>
      </c>
      <c r="I257" s="23">
        <f>'2021 Kunta'!I257</f>
        <v>-16512022.093107404</v>
      </c>
      <c r="J257" s="23">
        <f>'2021 Kunta'!J257</f>
        <v>-13464830.907416912</v>
      </c>
      <c r="K257" s="23">
        <f>'2021 Kunta'!K257</f>
        <v>12268437.541298784</v>
      </c>
      <c r="L257" s="65"/>
      <c r="M257" s="67">
        <v>4.3670777168711558E-3</v>
      </c>
      <c r="N257" s="68">
        <v>137</v>
      </c>
      <c r="O257" s="68" t="s">
        <v>63</v>
      </c>
      <c r="P257" s="23">
        <f>'2021 Kunta'!M257</f>
        <v>27510058.12329324</v>
      </c>
      <c r="Q257" s="106">
        <f>'2021 Kunta'!N257</f>
        <v>0.42719917884721115</v>
      </c>
      <c r="R257" s="23">
        <f>'2021 Kunta'!O257</f>
        <v>28359049.109999999</v>
      </c>
      <c r="S257" s="106">
        <f>'2021 Kunta'!P257</f>
        <v>5.367366337017887E-2</v>
      </c>
    </row>
    <row r="258" spans="1:19" ht="15" customHeight="1">
      <c r="A258" s="62">
        <v>17</v>
      </c>
      <c r="B258" s="63">
        <v>746</v>
      </c>
      <c r="C258" s="64" t="s">
        <v>269</v>
      </c>
      <c r="D258" s="23">
        <f>'2021 Kunta'!D258</f>
        <v>13090799.279999999</v>
      </c>
      <c r="E258" s="107">
        <f>'2021 Kunta'!E258</f>
        <v>3.5211113568087038E-2</v>
      </c>
      <c r="F258" s="23">
        <f>'2021 Kunta'!F258</f>
        <v>12802023.097366866</v>
      </c>
      <c r="G258" s="23">
        <f>'2021 Kunta'!G258</f>
        <v>12620857.322410597</v>
      </c>
      <c r="H258" s="23">
        <f>'2021 Kunta'!H258</f>
        <v>181165.77495626919</v>
      </c>
      <c r="I258" s="23">
        <f>'2021 Kunta'!I258</f>
        <v>-906976.70968417905</v>
      </c>
      <c r="J258" s="23">
        <f>'2021 Kunta'!J258</f>
        <v>-725810.93472790986</v>
      </c>
      <c r="K258" s="23">
        <f>'2021 Kunta'!K258</f>
        <v>673883.97686421708</v>
      </c>
      <c r="L258" s="65"/>
      <c r="M258" s="67">
        <v>4.3670777168711558E-3</v>
      </c>
      <c r="N258" s="68">
        <v>137</v>
      </c>
      <c r="O258" s="68" t="s">
        <v>63</v>
      </c>
      <c r="P258" s="23">
        <f>'2021 Kunta'!M258</f>
        <v>4519706.0343928132</v>
      </c>
      <c r="Q258" s="106">
        <f>'2021 Kunta'!N258</f>
        <v>0.85336486291490488</v>
      </c>
      <c r="R258" s="23">
        <f>'2021 Kunta'!O258</f>
        <v>1395738.42</v>
      </c>
      <c r="S258" s="106">
        <f>'2021 Kunta'!P258</f>
        <v>0.24652627108398439</v>
      </c>
    </row>
    <row r="259" spans="1:19" ht="15" customHeight="1">
      <c r="A259" s="62">
        <v>4</v>
      </c>
      <c r="B259" s="63">
        <v>747</v>
      </c>
      <c r="C259" s="64" t="s">
        <v>270</v>
      </c>
      <c r="D259" s="23">
        <f>'2021 Kunta'!D259</f>
        <v>3506820.14</v>
      </c>
      <c r="E259" s="107">
        <f>'2021 Kunta'!E259</f>
        <v>8.2336867329089181E-3</v>
      </c>
      <c r="F259" s="23">
        <f>'2021 Kunta'!F259</f>
        <v>3429461.5225810185</v>
      </c>
      <c r="G259" s="23">
        <f>'2021 Kunta'!G259</f>
        <v>3398996.2591373897</v>
      </c>
      <c r="H259" s="23">
        <f>'2021 Kunta'!H259</f>
        <v>30465.263443628792</v>
      </c>
      <c r="I259" s="23">
        <f>'2021 Kunta'!I259</f>
        <v>-242964.8582948414</v>
      </c>
      <c r="J259" s="23">
        <f>'2021 Kunta'!J259</f>
        <v>-212499.59485121261</v>
      </c>
      <c r="K259" s="23">
        <f>'2021 Kunta'!K259</f>
        <v>180522.96514095896</v>
      </c>
      <c r="L259" s="65"/>
      <c r="M259" s="67">
        <v>4.3670777168711558E-3</v>
      </c>
      <c r="N259" s="68">
        <v>137</v>
      </c>
      <c r="O259" s="68" t="s">
        <v>63</v>
      </c>
      <c r="P259" s="23">
        <f>'2021 Kunta'!M259</f>
        <v>1126476.0747653227</v>
      </c>
      <c r="Q259" s="106">
        <f>'2021 Kunta'!N259</f>
        <v>0.40786024835019119</v>
      </c>
      <c r="R259" s="23">
        <f>'2021 Kunta'!O259</f>
        <v>733847.48</v>
      </c>
      <c r="S259" s="106">
        <f>'2021 Kunta'!P259</f>
        <v>1.9359139064247355E-2</v>
      </c>
    </row>
    <row r="260" spans="1:19" ht="15" customHeight="1">
      <c r="A260" s="62">
        <v>17</v>
      </c>
      <c r="B260" s="63">
        <v>748</v>
      </c>
      <c r="C260" s="64" t="s">
        <v>271</v>
      </c>
      <c r="D260" s="23">
        <f>'2021 Kunta'!D260</f>
        <v>15105631.710000001</v>
      </c>
      <c r="E260" s="107">
        <f>'2021 Kunta'!E260</f>
        <v>1.2220404829295095E-2</v>
      </c>
      <c r="F260" s="23">
        <f>'2021 Kunta'!F260</f>
        <v>14772409.378179492</v>
      </c>
      <c r="G260" s="23">
        <f>'2021 Kunta'!G260</f>
        <v>14806454.158117071</v>
      </c>
      <c r="H260" s="23">
        <f>'2021 Kunta'!H260</f>
        <v>-34044.779937578365</v>
      </c>
      <c r="I260" s="23">
        <f>'2021 Kunta'!I260</f>
        <v>-1046571.4012564708</v>
      </c>
      <c r="J260" s="23">
        <f>'2021 Kunta'!J260</f>
        <v>-1080616.1811940493</v>
      </c>
      <c r="K260" s="23">
        <f>'2021 Kunta'!K260</f>
        <v>777602.87603928673</v>
      </c>
      <c r="L260" s="65"/>
      <c r="M260" s="67">
        <v>4.3670777168711558E-3</v>
      </c>
      <c r="N260" s="68">
        <v>137</v>
      </c>
      <c r="O260" s="68" t="s">
        <v>63</v>
      </c>
      <c r="P260" s="23">
        <f>'2021 Kunta'!M260</f>
        <v>1842649.0953885256</v>
      </c>
      <c r="Q260" s="106">
        <f>'2021 Kunta'!N260</f>
        <v>0.39475917477633127</v>
      </c>
      <c r="R260" s="23">
        <f>'2021 Kunta'!O260</f>
        <v>1530854.68</v>
      </c>
      <c r="S260" s="106">
        <f>'2021 Kunta'!P260</f>
        <v>0.14504406942025261</v>
      </c>
    </row>
    <row r="261" spans="1:19" ht="15" customHeight="1">
      <c r="A261" s="62">
        <v>11</v>
      </c>
      <c r="B261" s="63">
        <v>749</v>
      </c>
      <c r="C261" s="64" t="s">
        <v>272</v>
      </c>
      <c r="D261" s="23">
        <f>'2021 Kunta'!D261</f>
        <v>83951155.859999999</v>
      </c>
      <c r="E261" s="107">
        <f>'2021 Kunta'!E261</f>
        <v>2.2876168843177558E-2</v>
      </c>
      <c r="F261" s="23">
        <f>'2021 Kunta'!F261</f>
        <v>82099237.287393942</v>
      </c>
      <c r="G261" s="23">
        <f>'2021 Kunta'!G261</f>
        <v>82581420.320963994</v>
      </c>
      <c r="H261" s="23">
        <f>'2021 Kunta'!H261</f>
        <v>-482183.03357005119</v>
      </c>
      <c r="I261" s="23">
        <f>'2021 Kunta'!I261</f>
        <v>-5816431.9448710149</v>
      </c>
      <c r="J261" s="23">
        <f>'2021 Kunta'!J261</f>
        <v>-6298614.9784410661</v>
      </c>
      <c r="K261" s="23">
        <f>'2021 Kunta'!K261</f>
        <v>4321610.7407373311</v>
      </c>
      <c r="L261" s="65"/>
      <c r="M261" s="67">
        <v>4.3670777168711558E-3</v>
      </c>
      <c r="N261" s="68">
        <v>137</v>
      </c>
      <c r="O261" s="68" t="s">
        <v>63</v>
      </c>
      <c r="P261" s="23">
        <f>'2021 Kunta'!M261</f>
        <v>9035114.6325659268</v>
      </c>
      <c r="Q261" s="106">
        <f>'2021 Kunta'!N261</f>
        <v>0.55636404859187727</v>
      </c>
      <c r="R261" s="23">
        <f>'2021 Kunta'!O261</f>
        <v>6048337.2999999998</v>
      </c>
      <c r="S261" s="106">
        <f>'2021 Kunta'!P261</f>
        <v>5.6594413602835569E-2</v>
      </c>
    </row>
    <row r="262" spans="1:19" ht="15" customHeight="1">
      <c r="A262" s="62">
        <v>19</v>
      </c>
      <c r="B262" s="63">
        <v>751</v>
      </c>
      <c r="C262" s="64" t="s">
        <v>273</v>
      </c>
      <c r="D262" s="23">
        <f>'2021 Kunta'!D262</f>
        <v>10861431.699999999</v>
      </c>
      <c r="E262" s="107">
        <f>'2021 Kunta'!E262</f>
        <v>1.9059734377198767E-2</v>
      </c>
      <c r="F262" s="23">
        <f>'2021 Kunta'!F262</f>
        <v>10621834.199712262</v>
      </c>
      <c r="G262" s="23">
        <f>'2021 Kunta'!G262</f>
        <v>10657239.060985282</v>
      </c>
      <c r="H262" s="23">
        <f>'2021 Kunta'!H262</f>
        <v>-35404.861273020506</v>
      </c>
      <c r="I262" s="23">
        <f>'2021 Kunta'!I262</f>
        <v>-752518.26683919935</v>
      </c>
      <c r="J262" s="23">
        <f>'2021 Kunta'!J262</f>
        <v>-787923.12811221986</v>
      </c>
      <c r="K262" s="23">
        <f>'2021 Kunta'!K262</f>
        <v>559121.30587912223</v>
      </c>
      <c r="L262" s="65"/>
      <c r="M262" s="67">
        <v>4.3670777168711558E-3</v>
      </c>
      <c r="N262" s="68">
        <v>137</v>
      </c>
      <c r="O262" s="68" t="s">
        <v>63</v>
      </c>
      <c r="P262" s="23">
        <f>'2021 Kunta'!M262</f>
        <v>552481.38128526171</v>
      </c>
      <c r="Q262" s="106">
        <f>'2021 Kunta'!N262</f>
        <v>0.41598392409678309</v>
      </c>
      <c r="R262" s="23">
        <f>'2021 Kunta'!O262</f>
        <v>2314223.84</v>
      </c>
      <c r="S262" s="106">
        <f>'2021 Kunta'!P262</f>
        <v>0.42220561353804853</v>
      </c>
    </row>
    <row r="263" spans="1:19" ht="15" customHeight="1">
      <c r="A263" s="62">
        <v>1</v>
      </c>
      <c r="B263" s="63">
        <v>753</v>
      </c>
      <c r="C263" s="64" t="s">
        <v>437</v>
      </c>
      <c r="D263" s="23">
        <f>'2021 Kunta'!D263</f>
        <v>98809256.469999999</v>
      </c>
      <c r="E263" s="107">
        <f>'2021 Kunta'!E263</f>
        <v>5.9952047919133555E-2</v>
      </c>
      <c r="F263" s="23">
        <f>'2021 Kunta'!F263</f>
        <v>96629575.97212401</v>
      </c>
      <c r="G263" s="23">
        <f>'2021 Kunta'!G263</f>
        <v>96879060.803421631</v>
      </c>
      <c r="H263" s="23">
        <f>'2021 Kunta'!H263</f>
        <v>-249484.83129762113</v>
      </c>
      <c r="I263" s="23">
        <f>'2021 Kunta'!I263</f>
        <v>-6845853.5191520238</v>
      </c>
      <c r="J263" s="23">
        <f>'2021 Kunta'!J263</f>
        <v>-7095338.350449645</v>
      </c>
      <c r="K263" s="23">
        <f>'2021 Kunta'!K263</f>
        <v>5086471.290009724</v>
      </c>
      <c r="L263" s="65"/>
      <c r="M263" s="67">
        <v>4.3670777168711558E-3</v>
      </c>
      <c r="N263" s="68">
        <v>137</v>
      </c>
      <c r="O263" s="68" t="s">
        <v>63</v>
      </c>
      <c r="P263" s="23">
        <f>'2021 Kunta'!M263</f>
        <v>8505789.2738748863</v>
      </c>
      <c r="Q263" s="106">
        <f>'2021 Kunta'!N263</f>
        <v>0.3388894993043039</v>
      </c>
      <c r="R263" s="23">
        <f>'2021 Kunta'!O263</f>
        <v>10403706.77</v>
      </c>
      <c r="S263" s="106">
        <f>'2021 Kunta'!P263</f>
        <v>3.5067064779696233E-2</v>
      </c>
    </row>
    <row r="264" spans="1:19" ht="15" customHeight="1">
      <c r="A264" s="62">
        <v>1</v>
      </c>
      <c r="B264" s="63">
        <v>755</v>
      </c>
      <c r="C264" s="64" t="s">
        <v>438</v>
      </c>
      <c r="D264" s="23">
        <f>'2021 Kunta'!D264</f>
        <v>29163097.079999998</v>
      </c>
      <c r="E264" s="107">
        <f>'2021 Kunta'!E264</f>
        <v>5.7265241418892998E-2</v>
      </c>
      <c r="F264" s="23">
        <f>'2021 Kunta'!F264</f>
        <v>28519774.417388529</v>
      </c>
      <c r="G264" s="23">
        <f>'2021 Kunta'!G264</f>
        <v>27997536.321359392</v>
      </c>
      <c r="H264" s="23">
        <f>'2021 Kunta'!H264</f>
        <v>522238.09602913633</v>
      </c>
      <c r="I264" s="23">
        <f>'2021 Kunta'!I264</f>
        <v>-2020522.1444521826</v>
      </c>
      <c r="J264" s="23">
        <f>'2021 Kunta'!J264</f>
        <v>-1498284.0484230462</v>
      </c>
      <c r="K264" s="23">
        <f>'2021 Kunta'!K264</f>
        <v>1501248.5805945101</v>
      </c>
      <c r="L264" s="65"/>
      <c r="M264" s="67">
        <v>4.3670777168711558E-3</v>
      </c>
      <c r="N264" s="68">
        <v>137</v>
      </c>
      <c r="O264" s="68" t="s">
        <v>63</v>
      </c>
      <c r="P264" s="23">
        <f>'2021 Kunta'!M264</f>
        <v>1180948.1193337759</v>
      </c>
      <c r="Q264" s="106">
        <f>'2021 Kunta'!N264</f>
        <v>0.45196225303840154</v>
      </c>
      <c r="R264" s="23">
        <f>'2021 Kunta'!O264</f>
        <v>2279569.2799999998</v>
      </c>
      <c r="S264" s="106">
        <f>'2021 Kunta'!P264</f>
        <v>-4.3546965970052698E-3</v>
      </c>
    </row>
    <row r="265" spans="1:19" ht="15" customHeight="1">
      <c r="A265" s="62">
        <v>19</v>
      </c>
      <c r="B265" s="63">
        <v>758</v>
      </c>
      <c r="C265" s="64" t="s">
        <v>276</v>
      </c>
      <c r="D265" s="23">
        <f>'2021 Kunta'!D265</f>
        <v>29635925.32</v>
      </c>
      <c r="E265" s="107">
        <f>'2021 Kunta'!E265</f>
        <v>2.3653012482246938E-2</v>
      </c>
      <c r="F265" s="23">
        <f>'2021 Kunta'!F265</f>
        <v>28982172.3138115</v>
      </c>
      <c r="G265" s="23">
        <f>'2021 Kunta'!G265</f>
        <v>29219258.787057787</v>
      </c>
      <c r="H265" s="23">
        <f>'2021 Kunta'!H265</f>
        <v>-237086.47324628755</v>
      </c>
      <c r="I265" s="23">
        <f>'2021 Kunta'!I265</f>
        <v>-2053281.3512957362</v>
      </c>
      <c r="J265" s="23">
        <f>'2021 Kunta'!J265</f>
        <v>-2290367.8245420237</v>
      </c>
      <c r="K265" s="23">
        <f>'2021 Kunta'!K265</f>
        <v>1525588.6814492922</v>
      </c>
      <c r="L265" s="65"/>
      <c r="M265" s="67">
        <v>4.3670777168711558E-3</v>
      </c>
      <c r="N265" s="68">
        <v>137</v>
      </c>
      <c r="O265" s="68" t="s">
        <v>63</v>
      </c>
      <c r="P265" s="23">
        <f>'2021 Kunta'!M265</f>
        <v>7533615.0645108204</v>
      </c>
      <c r="Q265" s="106">
        <f>'2021 Kunta'!N265</f>
        <v>0.46047709064443865</v>
      </c>
      <c r="R265" s="23">
        <f>'2021 Kunta'!O265</f>
        <v>8095892.2599999998</v>
      </c>
      <c r="S265" s="106">
        <f>'2021 Kunta'!P265</f>
        <v>3.3458354396210144E-2</v>
      </c>
    </row>
    <row r="266" spans="1:19" ht="15" customHeight="1">
      <c r="A266" s="62">
        <v>14</v>
      </c>
      <c r="B266" s="63">
        <v>759</v>
      </c>
      <c r="C266" s="64" t="s">
        <v>277</v>
      </c>
      <c r="D266" s="23">
        <f>'2021 Kunta'!D266</f>
        <v>5015529.2699999996</v>
      </c>
      <c r="E266" s="107">
        <f>'2021 Kunta'!E266</f>
        <v>2.7033032838593263E-2</v>
      </c>
      <c r="F266" s="23">
        <f>'2021 Kunta'!F266</f>
        <v>4904889.3185733398</v>
      </c>
      <c r="G266" s="23">
        <f>'2021 Kunta'!G266</f>
        <v>4841593.3058378752</v>
      </c>
      <c r="H266" s="23">
        <f>'2021 Kunta'!H266</f>
        <v>63296.01273546461</v>
      </c>
      <c r="I266" s="23">
        <f>'2021 Kunta'!I266</f>
        <v>-347493.54392585962</v>
      </c>
      <c r="J266" s="23">
        <f>'2021 Kunta'!J266</f>
        <v>-284197.53119039501</v>
      </c>
      <c r="K266" s="23">
        <f>'2021 Kunta'!K266</f>
        <v>258187.81101549999</v>
      </c>
      <c r="L266" s="65"/>
      <c r="M266" s="67">
        <v>4.3670777168711558E-3</v>
      </c>
      <c r="N266" s="68">
        <v>137</v>
      </c>
      <c r="O266" s="68" t="s">
        <v>63</v>
      </c>
      <c r="P266" s="23">
        <f>'2021 Kunta'!M266</f>
        <v>1384592.9144880043</v>
      </c>
      <c r="Q266" s="106">
        <f>'2021 Kunta'!N266</f>
        <v>0.61602118253196503</v>
      </c>
      <c r="R266" s="23">
        <f>'2021 Kunta'!O266</f>
        <v>653683.93000000005</v>
      </c>
      <c r="S266" s="106">
        <f>'2021 Kunta'!P266</f>
        <v>9.2355724953674612E-2</v>
      </c>
    </row>
    <row r="267" spans="1:19" ht="15" customHeight="1">
      <c r="A267" s="62">
        <v>2</v>
      </c>
      <c r="B267" s="63">
        <v>761</v>
      </c>
      <c r="C267" s="64" t="s">
        <v>278</v>
      </c>
      <c r="D267" s="23">
        <f>'2021 Kunta'!D267</f>
        <v>26461656.68</v>
      </c>
      <c r="E267" s="107">
        <f>'2021 Kunta'!E267</f>
        <v>2.7767396494571717E-2</v>
      </c>
      <c r="F267" s="23">
        <f>'2021 Kunta'!F267</f>
        <v>25877926.379141014</v>
      </c>
      <c r="G267" s="23">
        <f>'2021 Kunta'!G267</f>
        <v>25910268.760646258</v>
      </c>
      <c r="H267" s="23">
        <f>'2021 Kunta'!H267</f>
        <v>-32342.38150524348</v>
      </c>
      <c r="I267" s="23">
        <f>'2021 Kunta'!I267</f>
        <v>-1833356.8329235567</v>
      </c>
      <c r="J267" s="23">
        <f>'2021 Kunta'!J267</f>
        <v>-1865699.2144288002</v>
      </c>
      <c r="K267" s="23">
        <f>'2021 Kunta'!K267</f>
        <v>1362184.6960236928</v>
      </c>
      <c r="L267" s="65"/>
      <c r="M267" s="67">
        <v>4.3670777168711558E-3</v>
      </c>
      <c r="N267" s="68">
        <v>137</v>
      </c>
      <c r="O267" s="68" t="s">
        <v>63</v>
      </c>
      <c r="P267" s="23">
        <f>'2021 Kunta'!M267</f>
        <v>2511955.5108907218</v>
      </c>
      <c r="Q267" s="106">
        <f>'2021 Kunta'!N267</f>
        <v>0.41124760164810326</v>
      </c>
      <c r="R267" s="23">
        <f>'2021 Kunta'!O267</f>
        <v>1924971.94</v>
      </c>
      <c r="S267" s="106">
        <f>'2021 Kunta'!P267</f>
        <v>4.6158916116608717E-2</v>
      </c>
    </row>
    <row r="268" spans="1:19" ht="15" customHeight="1">
      <c r="A268" s="62">
        <v>11</v>
      </c>
      <c r="B268" s="63">
        <v>762</v>
      </c>
      <c r="C268" s="64" t="s">
        <v>279</v>
      </c>
      <c r="D268" s="23">
        <f>'2021 Kunta'!D268</f>
        <v>10409061.9</v>
      </c>
      <c r="E268" s="107">
        <f>'2021 Kunta'!E268</f>
        <v>2.5650528650975613E-2</v>
      </c>
      <c r="F268" s="23">
        <f>'2021 Kunta'!F268</f>
        <v>10179443.440807339</v>
      </c>
      <c r="G268" s="23">
        <f>'2021 Kunta'!G268</f>
        <v>10139995.637388272</v>
      </c>
      <c r="H268" s="23">
        <f>'2021 Kunta'!H268</f>
        <v>39447.803419066593</v>
      </c>
      <c r="I268" s="23">
        <f>'2021 Kunta'!I268</f>
        <v>-721176.49281999748</v>
      </c>
      <c r="J268" s="23">
        <f>'2021 Kunta'!J268</f>
        <v>-681728.68940093089</v>
      </c>
      <c r="K268" s="23">
        <f>'2021 Kunta'!K268</f>
        <v>535834.35805287235</v>
      </c>
      <c r="L268" s="65"/>
      <c r="M268" s="67">
        <v>4.3670777168711558E-3</v>
      </c>
      <c r="N268" s="68">
        <v>137</v>
      </c>
      <c r="O268" s="68" t="s">
        <v>63</v>
      </c>
      <c r="P268" s="23">
        <f>'2021 Kunta'!M268</f>
        <v>4464374.889707773</v>
      </c>
      <c r="Q268" s="106">
        <f>'2021 Kunta'!N268</f>
        <v>0.3621174295114189</v>
      </c>
      <c r="R268" s="23">
        <f>'2021 Kunta'!O268</f>
        <v>1054727.9099999999</v>
      </c>
      <c r="S268" s="106">
        <f>'2021 Kunta'!P268</f>
        <v>-1.7510980470429205E-2</v>
      </c>
    </row>
    <row r="269" spans="1:19" ht="15" customHeight="1">
      <c r="A269" s="62">
        <v>18</v>
      </c>
      <c r="B269" s="63">
        <v>765</v>
      </c>
      <c r="C269" s="64" t="s">
        <v>280</v>
      </c>
      <c r="D269" s="23">
        <f>'2021 Kunta'!D269</f>
        <v>33543680.18</v>
      </c>
      <c r="E269" s="107">
        <f>'2021 Kunta'!E269</f>
        <v>5.2509176572649086E-2</v>
      </c>
      <c r="F269" s="23">
        <f>'2021 Kunta'!F269</f>
        <v>32803724.146249924</v>
      </c>
      <c r="G269" s="23">
        <f>'2021 Kunta'!G269</f>
        <v>32219569.830203142</v>
      </c>
      <c r="H269" s="23">
        <f>'2021 Kunta'!H269</f>
        <v>584154.31604678184</v>
      </c>
      <c r="I269" s="23">
        <f>'2021 Kunta'!I269</f>
        <v>-2324024.3799960553</v>
      </c>
      <c r="J269" s="23">
        <f>'2021 Kunta'!J269</f>
        <v>-1739870.0639492734</v>
      </c>
      <c r="K269" s="23">
        <f>'2021 Kunta'!K269</f>
        <v>1726750.8358251916</v>
      </c>
      <c r="L269" s="65"/>
      <c r="M269" s="67">
        <v>4.3670777168711558E-3</v>
      </c>
      <c r="N269" s="68">
        <v>137</v>
      </c>
      <c r="O269" s="68" t="s">
        <v>63</v>
      </c>
      <c r="P269" s="23">
        <f>'2021 Kunta'!M269</f>
        <v>5826362.1476544645</v>
      </c>
      <c r="Q269" s="106">
        <f>'2021 Kunta'!N269</f>
        <v>0.42624949387734867</v>
      </c>
      <c r="R269" s="23">
        <f>'2021 Kunta'!O269</f>
        <v>4890580.96</v>
      </c>
      <c r="S269" s="106">
        <f>'2021 Kunta'!P269</f>
        <v>3.4126379506616678E-2</v>
      </c>
    </row>
    <row r="270" spans="1:19" ht="15" customHeight="1">
      <c r="A270" s="62">
        <v>21</v>
      </c>
      <c r="B270" s="63">
        <v>766</v>
      </c>
      <c r="C270" s="64" t="s">
        <v>281</v>
      </c>
      <c r="D270" s="23">
        <f>'2021 Kunta'!D270</f>
        <v>353900.42</v>
      </c>
      <c r="E270" s="107">
        <f>'2021 Kunta'!E270</f>
        <v>0.13474531522924504</v>
      </c>
      <c r="F270" s="23">
        <f>'2021 Kunta'!F270</f>
        <v>346093.56190570467</v>
      </c>
      <c r="G270" s="23">
        <f>'2021 Kunta'!G270</f>
        <v>363066.04250118684</v>
      </c>
      <c r="H270" s="23">
        <f>'2021 Kunta'!H270</f>
        <v>-16972.480595482164</v>
      </c>
      <c r="I270" s="23">
        <f>'2021 Kunta'!I270</f>
        <v>-24519.468339709278</v>
      </c>
      <c r="J270" s="23">
        <f>'2021 Kunta'!J270</f>
        <v>-41491.948935191438</v>
      </c>
      <c r="K270" s="23">
        <f>'2021 Kunta'!K270</f>
        <v>18217.972588417586</v>
      </c>
      <c r="L270" s="65"/>
      <c r="M270" s="67">
        <v>4.3670777168711558E-3</v>
      </c>
      <c r="N270" s="68">
        <v>137</v>
      </c>
      <c r="O270" s="68" t="s">
        <v>63</v>
      </c>
      <c r="P270" s="23">
        <f>'2021 Kunta'!M270</f>
        <v>18705.4838693192</v>
      </c>
      <c r="Q270" s="106">
        <f>'2021 Kunta'!N270</f>
        <v>0.44569393986247952</v>
      </c>
      <c r="R270" s="23">
        <f>'2021 Kunta'!O270</f>
        <v>24553.1</v>
      </c>
      <c r="S270" s="106">
        <f>'2021 Kunta'!P270</f>
        <v>4.0383389018243676E-2</v>
      </c>
    </row>
    <row r="271" spans="1:19" ht="15" customHeight="1">
      <c r="A271" s="62">
        <v>10</v>
      </c>
      <c r="B271" s="63">
        <v>768</v>
      </c>
      <c r="C271" s="64" t="s">
        <v>282</v>
      </c>
      <c r="D271" s="23">
        <f>'2021 Kunta'!D271</f>
        <v>6591960.5</v>
      </c>
      <c r="E271" s="107">
        <f>'2021 Kunta'!E271</f>
        <v>1.1548242757233762E-2</v>
      </c>
      <c r="F271" s="23">
        <f>'2021 Kunta'!F271</f>
        <v>6446545.3004738167</v>
      </c>
      <c r="G271" s="23">
        <f>'2021 Kunta'!G271</f>
        <v>6428854.512738714</v>
      </c>
      <c r="H271" s="23">
        <f>'2021 Kunta'!H271</f>
        <v>17690.787735102698</v>
      </c>
      <c r="I271" s="23">
        <f>'2021 Kunta'!I271</f>
        <v>-456714.25531612575</v>
      </c>
      <c r="J271" s="23">
        <f>'2021 Kunta'!J271</f>
        <v>-439023.46758102305</v>
      </c>
      <c r="K271" s="23">
        <f>'2021 Kunta'!K271</f>
        <v>339338.83348579099</v>
      </c>
      <c r="L271" s="65"/>
      <c r="M271" s="67">
        <v>4.3670777168711558E-3</v>
      </c>
      <c r="N271" s="68">
        <v>137</v>
      </c>
      <c r="O271" s="68" t="s">
        <v>63</v>
      </c>
      <c r="P271" s="23">
        <f>'2021 Kunta'!M271</f>
        <v>2377308.4237857824</v>
      </c>
      <c r="Q271" s="106">
        <f>'2021 Kunta'!N271</f>
        <v>0.32635760963421512</v>
      </c>
      <c r="R271" s="23">
        <f>'2021 Kunta'!O271</f>
        <v>1014861.28</v>
      </c>
      <c r="S271" s="106">
        <f>'2021 Kunta'!P271</f>
        <v>3.2018232224533927E-2</v>
      </c>
    </row>
    <row r="272" spans="1:19" ht="15" customHeight="1">
      <c r="A272" s="62">
        <v>21</v>
      </c>
      <c r="B272" s="63">
        <v>771</v>
      </c>
      <c r="C272" s="64" t="s">
        <v>283</v>
      </c>
      <c r="D272" s="23">
        <f>'2021 Kunta'!D272</f>
        <v>3526558.97</v>
      </c>
      <c r="E272" s="107">
        <f>'2021 Kunta'!E272</f>
        <v>3.639415077680197E-2</v>
      </c>
      <c r="F272" s="23">
        <f>'2021 Kunta'!F272</f>
        <v>3448764.9243191439</v>
      </c>
      <c r="G272" s="23">
        <f>'2021 Kunta'!G272</f>
        <v>3414251.065896864</v>
      </c>
      <c r="H272" s="23">
        <f>'2021 Kunta'!H272</f>
        <v>34513.858422279824</v>
      </c>
      <c r="I272" s="23">
        <f>'2021 Kunta'!I272</f>
        <v>-244332.43400229013</v>
      </c>
      <c r="J272" s="23">
        <f>'2021 Kunta'!J272</f>
        <v>-209818.57558001031</v>
      </c>
      <c r="K272" s="23">
        <f>'2021 Kunta'!K272</f>
        <v>181539.07431615415</v>
      </c>
      <c r="L272" s="65"/>
      <c r="M272" s="67">
        <v>4.3670777168711558E-3</v>
      </c>
      <c r="N272" s="68">
        <v>137</v>
      </c>
      <c r="O272" s="68" t="s">
        <v>63</v>
      </c>
      <c r="P272" s="23">
        <f>'2021 Kunta'!M272</f>
        <v>96562.539221077852</v>
      </c>
      <c r="Q272" s="106">
        <f>'2021 Kunta'!N272</f>
        <v>0.5975847993639416</v>
      </c>
      <c r="R272" s="23">
        <f>'2021 Kunta'!O272</f>
        <v>109859.11</v>
      </c>
      <c r="S272" s="106">
        <f>'2021 Kunta'!P272</f>
        <v>3.476893222867905E-2</v>
      </c>
    </row>
    <row r="273" spans="1:19" ht="15" customHeight="1">
      <c r="A273" s="62">
        <v>18</v>
      </c>
      <c r="B273" s="63">
        <v>777</v>
      </c>
      <c r="C273" s="64" t="s">
        <v>284</v>
      </c>
      <c r="D273" s="23">
        <f>'2021 Kunta'!D273</f>
        <v>22363324.129999999</v>
      </c>
      <c r="E273" s="107">
        <f>'2021 Kunta'!E273</f>
        <v>2.0831068644009854E-2</v>
      </c>
      <c r="F273" s="23">
        <f>'2021 Kunta'!F273</f>
        <v>21870000.900828242</v>
      </c>
      <c r="G273" s="23">
        <f>'2021 Kunta'!G273</f>
        <v>21835973.356114477</v>
      </c>
      <c r="H273" s="23">
        <f>'2021 Kunta'!H273</f>
        <v>34027.544713765383</v>
      </c>
      <c r="I273" s="23">
        <f>'2021 Kunta'!I273</f>
        <v>-1549409.9102120069</v>
      </c>
      <c r="J273" s="23">
        <f>'2021 Kunta'!J273</f>
        <v>-1515382.3654982415</v>
      </c>
      <c r="K273" s="23">
        <f>'2021 Kunta'!K273</f>
        <v>1151212.0442983299</v>
      </c>
      <c r="L273" s="65"/>
      <c r="M273" s="67">
        <v>4.3670777168711558E-3</v>
      </c>
      <c r="N273" s="68">
        <v>137</v>
      </c>
      <c r="O273" s="68" t="s">
        <v>63</v>
      </c>
      <c r="P273" s="23">
        <f>'2021 Kunta'!M273</f>
        <v>5239256.7411672259</v>
      </c>
      <c r="Q273" s="106">
        <f>'2021 Kunta'!N273</f>
        <v>0.48740630532156404</v>
      </c>
      <c r="R273" s="23">
        <f>'2021 Kunta'!O273</f>
        <v>3393253.89</v>
      </c>
      <c r="S273" s="106">
        <f>'2021 Kunta'!P273</f>
        <v>3.2904983391823128E-2</v>
      </c>
    </row>
    <row r="274" spans="1:19" ht="15" customHeight="1">
      <c r="A274" s="62">
        <v>11</v>
      </c>
      <c r="B274" s="63">
        <v>778</v>
      </c>
      <c r="C274" s="64" t="s">
        <v>285</v>
      </c>
      <c r="D274" s="23">
        <f>'2021 Kunta'!D274</f>
        <v>21480514.989999998</v>
      </c>
      <c r="E274" s="107">
        <f>'2021 Kunta'!E274</f>
        <v>1.6920982399397655E-2</v>
      </c>
      <c r="F274" s="23">
        <f>'2021 Kunta'!F274</f>
        <v>21006666.068545446</v>
      </c>
      <c r="G274" s="23">
        <f>'2021 Kunta'!G274</f>
        <v>21003102.768502358</v>
      </c>
      <c r="H274" s="23">
        <f>'2021 Kunta'!H274</f>
        <v>3563.3000430874527</v>
      </c>
      <c r="I274" s="23">
        <f>'2021 Kunta'!I274</f>
        <v>-1488245.7817313569</v>
      </c>
      <c r="J274" s="23">
        <f>'2021 Kunta'!J274</f>
        <v>-1484682.4816882694</v>
      </c>
      <c r="K274" s="23">
        <f>'2021 Kunta'!K274</f>
        <v>1105767.0778489413</v>
      </c>
      <c r="L274" s="65"/>
      <c r="M274" s="67">
        <v>4.3670777168711558E-3</v>
      </c>
      <c r="N274" s="68">
        <v>137</v>
      </c>
      <c r="O274" s="68" t="s">
        <v>63</v>
      </c>
      <c r="P274" s="23">
        <f>'2021 Kunta'!M274</f>
        <v>3194141.9760191869</v>
      </c>
      <c r="Q274" s="106">
        <f>'2021 Kunta'!N274</f>
        <v>0.3988705832657935</v>
      </c>
      <c r="R274" s="23">
        <f>'2021 Kunta'!O274</f>
        <v>1971875.51</v>
      </c>
      <c r="S274" s="106">
        <f>'2021 Kunta'!P274</f>
        <v>5.9822296675318354E-2</v>
      </c>
    </row>
    <row r="275" spans="1:19" ht="15" customHeight="1">
      <c r="A275" s="62">
        <v>7</v>
      </c>
      <c r="B275" s="63">
        <v>781</v>
      </c>
      <c r="C275" s="64" t="s">
        <v>286</v>
      </c>
      <c r="D275" s="23">
        <f>'2021 Kunta'!D275</f>
        <v>9426693.3399999999</v>
      </c>
      <c r="E275" s="107">
        <f>'2021 Kunta'!E275</f>
        <v>4.0466541345769658E-2</v>
      </c>
      <c r="F275" s="23">
        <f>'2021 Kunta'!F275</f>
        <v>9218745.4172373805</v>
      </c>
      <c r="G275" s="23">
        <f>'2021 Kunta'!G275</f>
        <v>9121155.5350881163</v>
      </c>
      <c r="H275" s="23">
        <f>'2021 Kunta'!H275</f>
        <v>97589.882149264216</v>
      </c>
      <c r="I275" s="23">
        <f>'2021 Kunta'!I275</f>
        <v>-653114.53684705519</v>
      </c>
      <c r="J275" s="23">
        <f>'2021 Kunta'!J275</f>
        <v>-555524.65469779097</v>
      </c>
      <c r="K275" s="23">
        <f>'2021 Kunta'!K275</f>
        <v>485264.3036352956</v>
      </c>
      <c r="L275" s="65"/>
      <c r="M275" s="67">
        <v>4.3670777168711558E-3</v>
      </c>
      <c r="N275" s="68">
        <v>137</v>
      </c>
      <c r="O275" s="68" t="s">
        <v>63</v>
      </c>
      <c r="P275" s="23">
        <f>'2021 Kunta'!M275</f>
        <v>2531366.7215610435</v>
      </c>
      <c r="Q275" s="106">
        <f>'2021 Kunta'!N275</f>
        <v>0.34732548246113648</v>
      </c>
      <c r="R275" s="23">
        <f>'2021 Kunta'!O275</f>
        <v>2089213.54</v>
      </c>
      <c r="S275" s="106">
        <f>'2021 Kunta'!P275</f>
        <v>2.8364331271590881E-2</v>
      </c>
    </row>
    <row r="276" spans="1:19" ht="15" customHeight="1">
      <c r="A276" s="62">
        <v>4</v>
      </c>
      <c r="B276" s="63">
        <v>783</v>
      </c>
      <c r="C276" s="64" t="s">
        <v>287</v>
      </c>
      <c r="D276" s="23">
        <f>'2021 Kunta'!D276</f>
        <v>24680448.91</v>
      </c>
      <c r="E276" s="107">
        <f>'2021 Kunta'!E276</f>
        <v>1.1011480727763923E-2</v>
      </c>
      <c r="F276" s="23">
        <f>'2021 Kunta'!F276</f>
        <v>24136011.120567948</v>
      </c>
      <c r="G276" s="23">
        <f>'2021 Kunta'!G276</f>
        <v>24470577.391423769</v>
      </c>
      <c r="H276" s="23">
        <f>'2021 Kunta'!H276</f>
        <v>-334566.27085582167</v>
      </c>
      <c r="I276" s="23">
        <f>'2021 Kunta'!I276</f>
        <v>-1709948.4811534199</v>
      </c>
      <c r="J276" s="23">
        <f>'2021 Kunta'!J276</f>
        <v>-2044514.7520092416</v>
      </c>
      <c r="K276" s="23">
        <f>'2021 Kunta'!K276</f>
        <v>1270492.2523466367</v>
      </c>
      <c r="L276" s="65"/>
      <c r="M276" s="67">
        <v>4.3670777168711558E-3</v>
      </c>
      <c r="N276" s="68">
        <v>137</v>
      </c>
      <c r="O276" s="68" t="s">
        <v>63</v>
      </c>
      <c r="P276" s="23">
        <f>'2021 Kunta'!M276</f>
        <v>2188962.9016052843</v>
      </c>
      <c r="Q276" s="106">
        <f>'2021 Kunta'!N276</f>
        <v>0.36420184707471792</v>
      </c>
      <c r="R276" s="23">
        <f>'2021 Kunta'!O276</f>
        <v>2188706.11</v>
      </c>
      <c r="S276" s="106">
        <f>'2021 Kunta'!P276</f>
        <v>-1.3158939340117692E-3</v>
      </c>
    </row>
    <row r="277" spans="1:19" ht="15" customHeight="1">
      <c r="A277" s="62">
        <v>18</v>
      </c>
      <c r="B277" s="63">
        <v>785</v>
      </c>
      <c r="C277" s="64" t="s">
        <v>288</v>
      </c>
      <c r="D277" s="23">
        <f>'2021 Kunta'!D277</f>
        <v>7753378.8099999996</v>
      </c>
      <c r="E277" s="107">
        <f>'2021 Kunta'!E277</f>
        <v>4.3024986356439143E-3</v>
      </c>
      <c r="F277" s="23">
        <f>'2021 Kunta'!F277</f>
        <v>7582343.3302427661</v>
      </c>
      <c r="G277" s="23">
        <f>'2021 Kunta'!G277</f>
        <v>7667136.877623138</v>
      </c>
      <c r="H277" s="23">
        <f>'2021 Kunta'!H277</f>
        <v>-84793.547380371951</v>
      </c>
      <c r="I277" s="23">
        <f>'2021 Kunta'!I277</f>
        <v>-537181.40898947732</v>
      </c>
      <c r="J277" s="23">
        <f>'2021 Kunta'!J277</f>
        <v>-621974.95636984927</v>
      </c>
      <c r="K277" s="23">
        <f>'2021 Kunta'!K277</f>
        <v>399125.95364593738</v>
      </c>
      <c r="L277" s="65"/>
      <c r="M277" s="67">
        <v>4.3670777168711558E-3</v>
      </c>
      <c r="N277" s="68">
        <v>137</v>
      </c>
      <c r="O277" s="68" t="s">
        <v>63</v>
      </c>
      <c r="P277" s="23">
        <f>'2021 Kunta'!M277</f>
        <v>1240006.9778179782</v>
      </c>
      <c r="Q277" s="106">
        <f>'2021 Kunta'!N277</f>
        <v>0.46474278656705237</v>
      </c>
      <c r="R277" s="23">
        <f>'2021 Kunta'!O277</f>
        <v>3033623.8</v>
      </c>
      <c r="S277" s="106">
        <f>'2021 Kunta'!P277</f>
        <v>6.6999712219041552E-2</v>
      </c>
    </row>
    <row r="278" spans="1:19" ht="15" customHeight="1">
      <c r="A278" s="62">
        <v>6</v>
      </c>
      <c r="B278" s="63">
        <v>790</v>
      </c>
      <c r="C278" s="64" t="s">
        <v>289</v>
      </c>
      <c r="D278" s="23">
        <f>'2021 Kunta'!D278</f>
        <v>78534732.310000002</v>
      </c>
      <c r="E278" s="107">
        <f>'2021 Kunta'!E278</f>
        <v>7.6349088351437944E-2</v>
      </c>
      <c r="F278" s="23">
        <f>'2021 Kunta'!F278</f>
        <v>76802297.206877947</v>
      </c>
      <c r="G278" s="23">
        <f>'2021 Kunta'!G278</f>
        <v>75900032.475718588</v>
      </c>
      <c r="H278" s="23">
        <f>'2021 Kunta'!H278</f>
        <v>902264.73115935922</v>
      </c>
      <c r="I278" s="23">
        <f>'2021 Kunta'!I278</f>
        <v>-5441163.0323653994</v>
      </c>
      <c r="J278" s="23">
        <f>'2021 Kunta'!J278</f>
        <v>-4538898.3012060402</v>
      </c>
      <c r="K278" s="23">
        <f>'2021 Kunta'!K278</f>
        <v>4042785.8222442716</v>
      </c>
      <c r="L278" s="65"/>
      <c r="M278" s="67">
        <v>4.3670777168711558E-3</v>
      </c>
      <c r="N278" s="68">
        <v>137</v>
      </c>
      <c r="O278" s="68" t="s">
        <v>63</v>
      </c>
      <c r="P278" s="23">
        <f>'2021 Kunta'!M278</f>
        <v>8802067.837589819</v>
      </c>
      <c r="Q278" s="106">
        <f>'2021 Kunta'!N278</f>
        <v>0.47646968602640882</v>
      </c>
      <c r="R278" s="23">
        <f>'2021 Kunta'!O278</f>
        <v>6183126.79</v>
      </c>
      <c r="S278" s="106">
        <f>'2021 Kunta'!P278</f>
        <v>3.1513951810955287E-2</v>
      </c>
    </row>
    <row r="279" spans="1:19" ht="15" customHeight="1">
      <c r="A279" s="62">
        <v>17</v>
      </c>
      <c r="B279" s="63">
        <v>791</v>
      </c>
      <c r="C279" s="64" t="s">
        <v>290</v>
      </c>
      <c r="D279" s="23">
        <f>'2021 Kunta'!D279</f>
        <v>14373060.439999999</v>
      </c>
      <c r="E279" s="107">
        <f>'2021 Kunta'!E279</f>
        <v>1.0282577407199733E-2</v>
      </c>
      <c r="F279" s="23">
        <f>'2021 Kunta'!F279</f>
        <v>14055998.247093277</v>
      </c>
      <c r="G279" s="23">
        <f>'2021 Kunta'!G279</f>
        <v>14331285.601051707</v>
      </c>
      <c r="H279" s="23">
        <f>'2021 Kunta'!H279</f>
        <v>-275287.35395842977</v>
      </c>
      <c r="I279" s="23">
        <f>'2021 Kunta'!I279</f>
        <v>-995816.2818888654</v>
      </c>
      <c r="J279" s="23">
        <f>'2021 Kunta'!J279</f>
        <v>-1271103.6358472952</v>
      </c>
      <c r="K279" s="23">
        <f>'2021 Kunta'!K279</f>
        <v>739891.80659234372</v>
      </c>
      <c r="L279" s="65"/>
      <c r="M279" s="67">
        <v>4.3670777168711558E-3</v>
      </c>
      <c r="N279" s="68">
        <v>137</v>
      </c>
      <c r="O279" s="68" t="s">
        <v>63</v>
      </c>
      <c r="P279" s="23">
        <f>'2021 Kunta'!M279</f>
        <v>2473332.4601366539</v>
      </c>
      <c r="Q279" s="106">
        <f>'2021 Kunta'!N279</f>
        <v>0.49017878700838513</v>
      </c>
      <c r="R279" s="23">
        <f>'2021 Kunta'!O279</f>
        <v>1434777.21</v>
      </c>
      <c r="S279" s="106">
        <f>'2021 Kunta'!P279</f>
        <v>8.5857870632192412E-2</v>
      </c>
    </row>
    <row r="280" spans="1:19" ht="15" customHeight="1">
      <c r="A280" s="62">
        <v>9</v>
      </c>
      <c r="B280" s="63">
        <v>831</v>
      </c>
      <c r="C280" s="64" t="s">
        <v>291</v>
      </c>
      <c r="D280" s="23">
        <f>'2021 Kunta'!D280</f>
        <v>18173819.73</v>
      </c>
      <c r="E280" s="107">
        <f>'2021 Kunta'!E280</f>
        <v>8.0744748580872105E-3</v>
      </c>
      <c r="F280" s="23">
        <f>'2021 Kunta'!F280</f>
        <v>17772914.775822736</v>
      </c>
      <c r="G280" s="23">
        <f>'2021 Kunta'!G280</f>
        <v>18116917.543588765</v>
      </c>
      <c r="H280" s="23">
        <f>'2021 Kunta'!H280</f>
        <v>-344002.76776602864</v>
      </c>
      <c r="I280" s="23">
        <f>'2021 Kunta'!I280</f>
        <v>-1259146.2804178612</v>
      </c>
      <c r="J280" s="23">
        <f>'2021 Kunta'!J280</f>
        <v>-1603149.0481838898</v>
      </c>
      <c r="K280" s="23">
        <f>'2021 Kunta'!K280</f>
        <v>935546.07724959124</v>
      </c>
      <c r="L280" s="65"/>
      <c r="M280" s="67">
        <v>4.3670777168711558E-3</v>
      </c>
      <c r="N280" s="68">
        <v>137</v>
      </c>
      <c r="O280" s="68" t="s">
        <v>63</v>
      </c>
      <c r="P280" s="23">
        <f>'2021 Kunta'!M280</f>
        <v>1287789.7843400773</v>
      </c>
      <c r="Q280" s="106">
        <f>'2021 Kunta'!N280</f>
        <v>0.27028873703276224</v>
      </c>
      <c r="R280" s="23">
        <f>'2021 Kunta'!O280</f>
        <v>2138947.31</v>
      </c>
      <c r="S280" s="106">
        <f>'2021 Kunta'!P280</f>
        <v>2.0215099074627263E-2</v>
      </c>
    </row>
    <row r="281" spans="1:19" ht="15" customHeight="1">
      <c r="A281" s="62">
        <v>17</v>
      </c>
      <c r="B281" s="63">
        <v>832</v>
      </c>
      <c r="C281" s="64" t="s">
        <v>292</v>
      </c>
      <c r="D281" s="23">
        <f>'2021 Kunta'!D281</f>
        <v>10454101.189999999</v>
      </c>
      <c r="E281" s="107">
        <f>'2021 Kunta'!E281</f>
        <v>3.9083906018344772E-2</v>
      </c>
      <c r="F281" s="23">
        <f>'2021 Kunta'!F281</f>
        <v>10223489.187635792</v>
      </c>
      <c r="G281" s="23">
        <f>'2021 Kunta'!G281</f>
        <v>10045273.834857017</v>
      </c>
      <c r="H281" s="23">
        <f>'2021 Kunta'!H281</f>
        <v>178215.35277877562</v>
      </c>
      <c r="I281" s="23">
        <f>'2021 Kunta'!I281</f>
        <v>-724296.97356200393</v>
      </c>
      <c r="J281" s="23">
        <f>'2021 Kunta'!J281</f>
        <v>-546081.62078322831</v>
      </c>
      <c r="K281" s="23">
        <f>'2021 Kunta'!K281</f>
        <v>538152.87621292926</v>
      </c>
      <c r="L281" s="65"/>
      <c r="M281" s="67">
        <v>4.3670777168711558E-3</v>
      </c>
      <c r="N281" s="68">
        <v>137</v>
      </c>
      <c r="O281" s="68" t="s">
        <v>63</v>
      </c>
      <c r="P281" s="23">
        <f>'2021 Kunta'!M281</f>
        <v>2740443.5586841414</v>
      </c>
      <c r="Q281" s="106">
        <f>'2021 Kunta'!N281</f>
        <v>0.48106948772165192</v>
      </c>
      <c r="R281" s="23">
        <f>'2021 Kunta'!O281</f>
        <v>932814.33</v>
      </c>
      <c r="S281" s="106">
        <f>'2021 Kunta'!P281</f>
        <v>1.0831421103657757E-2</v>
      </c>
    </row>
    <row r="282" spans="1:19" ht="15" customHeight="1">
      <c r="A282" s="62">
        <v>2</v>
      </c>
      <c r="B282" s="63">
        <v>833</v>
      </c>
      <c r="C282" s="64" t="s">
        <v>439</v>
      </c>
      <c r="D282" s="23">
        <f>'2021 Kunta'!D282</f>
        <v>5564672.8399999999</v>
      </c>
      <c r="E282" s="107">
        <f>'2021 Kunta'!E282</f>
        <v>8.0082878839782268E-3</v>
      </c>
      <c r="F282" s="23">
        <f>'2021 Kunta'!F282</f>
        <v>5441919.0687468899</v>
      </c>
      <c r="G282" s="23">
        <f>'2021 Kunta'!G282</f>
        <v>5595817.710525102</v>
      </c>
      <c r="H282" s="23">
        <f>'2021 Kunta'!H282</f>
        <v>-153898.64177821204</v>
      </c>
      <c r="I282" s="23">
        <f>'2021 Kunta'!I282</f>
        <v>-385540.14578795951</v>
      </c>
      <c r="J282" s="23">
        <f>'2021 Kunta'!J282</f>
        <v>-539438.78756617149</v>
      </c>
      <c r="K282" s="23">
        <f>'2021 Kunta'!K282</f>
        <v>286456.44801052182</v>
      </c>
      <c r="L282" s="65"/>
      <c r="M282" s="67">
        <v>4.3670777168711558E-3</v>
      </c>
      <c r="N282" s="68">
        <v>137</v>
      </c>
      <c r="O282" s="68" t="s">
        <v>63</v>
      </c>
      <c r="P282" s="23">
        <f>'2021 Kunta'!M282</f>
        <v>386013.71622323658</v>
      </c>
      <c r="Q282" s="106">
        <f>'2021 Kunta'!N282</f>
        <v>0.21833918612789871</v>
      </c>
      <c r="R282" s="23">
        <f>'2021 Kunta'!O282</f>
        <v>1264580.54</v>
      </c>
      <c r="S282" s="106">
        <f>'2021 Kunta'!P282</f>
        <v>2.3946299238700508E-2</v>
      </c>
    </row>
    <row r="283" spans="1:19" ht="15" customHeight="1">
      <c r="A283" s="62">
        <v>5</v>
      </c>
      <c r="B283" s="63">
        <v>834</v>
      </c>
      <c r="C283" s="64" t="s">
        <v>294</v>
      </c>
      <c r="D283" s="23">
        <f>'2021 Kunta'!D283</f>
        <v>21492778</v>
      </c>
      <c r="E283" s="107">
        <f>'2021 Kunta'!E283</f>
        <v>8.6189598228144648E-2</v>
      </c>
      <c r="F283" s="23">
        <f>'2021 Kunta'!F283</f>
        <v>21018658.56296121</v>
      </c>
      <c r="G283" s="23">
        <f>'2021 Kunta'!G283</f>
        <v>20552326.717214487</v>
      </c>
      <c r="H283" s="23">
        <f>'2021 Kunta'!H283</f>
        <v>466331.84574672207</v>
      </c>
      <c r="I283" s="23">
        <f>'2021 Kunta'!I283</f>
        <v>-1489095.4062823665</v>
      </c>
      <c r="J283" s="23">
        <f>'2021 Kunta'!J283</f>
        <v>-1022763.5605356444</v>
      </c>
      <c r="K283" s="23">
        <f>'2021 Kunta'!K283</f>
        <v>1106398.3491541056</v>
      </c>
      <c r="L283" s="65"/>
      <c r="M283" s="67">
        <v>4.3670777168711558E-3</v>
      </c>
      <c r="N283" s="68">
        <v>137</v>
      </c>
      <c r="O283" s="68" t="s">
        <v>63</v>
      </c>
      <c r="P283" s="23">
        <f>'2021 Kunta'!M283</f>
        <v>2522111.1517732502</v>
      </c>
      <c r="Q283" s="106">
        <f>'2021 Kunta'!N283</f>
        <v>0.48492774659312099</v>
      </c>
      <c r="R283" s="23">
        <f>'2021 Kunta'!O283</f>
        <v>1896737.27</v>
      </c>
      <c r="S283" s="106">
        <f>'2021 Kunta'!P283</f>
        <v>2.9448749412327002E-2</v>
      </c>
    </row>
    <row r="284" spans="1:19" ht="15" customHeight="1">
      <c r="A284" s="62">
        <v>6</v>
      </c>
      <c r="B284" s="63">
        <v>837</v>
      </c>
      <c r="C284" s="64" t="s">
        <v>440</v>
      </c>
      <c r="D284" s="23">
        <f>'2021 Kunta'!D284</f>
        <v>911815467.99000001</v>
      </c>
      <c r="E284" s="107">
        <f>'2021 Kunta'!E284</f>
        <v>5.1899149335865147E-2</v>
      </c>
      <c r="F284" s="23">
        <f>'2021 Kunta'!F284</f>
        <v>891701295.85428619</v>
      </c>
      <c r="G284" s="23">
        <f>'2021 Kunta'!G284</f>
        <v>889719055.26768339</v>
      </c>
      <c r="H284" s="23">
        <f>'2021 Kunta'!H284</f>
        <v>1982240.586602807</v>
      </c>
      <c r="I284" s="23">
        <f>'2021 Kunta'!I284</f>
        <v>-63173789.110049665</v>
      </c>
      <c r="J284" s="23">
        <f>'2021 Kunta'!J284</f>
        <v>-61191548.523446858</v>
      </c>
      <c r="K284" s="23">
        <f>'2021 Kunta'!K284</f>
        <v>46938144.920927122</v>
      </c>
      <c r="L284" s="65"/>
      <c r="M284" s="67">
        <v>4.3670777168711558E-3</v>
      </c>
      <c r="N284" s="68">
        <v>137</v>
      </c>
      <c r="O284" s="68" t="s">
        <v>63</v>
      </c>
      <c r="P284" s="23">
        <f>'2021 Kunta'!M284</f>
        <v>145231868.98119211</v>
      </c>
      <c r="Q284" s="106">
        <f>'2021 Kunta'!N284</f>
        <v>0.44522265096437508</v>
      </c>
      <c r="R284" s="23">
        <f>'2021 Kunta'!O284</f>
        <v>97984582.269999996</v>
      </c>
      <c r="S284" s="106">
        <f>'2021 Kunta'!P284</f>
        <v>4.929985073931098E-2</v>
      </c>
    </row>
    <row r="285" spans="1:19" ht="15" customHeight="1">
      <c r="A285" s="62">
        <v>11</v>
      </c>
      <c r="B285" s="63">
        <v>844</v>
      </c>
      <c r="C285" s="64" t="s">
        <v>296</v>
      </c>
      <c r="D285" s="23">
        <f>'2021 Kunta'!D285</f>
        <v>4040411.38</v>
      </c>
      <c r="E285" s="107">
        <f>'2021 Kunta'!E285</f>
        <v>3.0097083470254526E-2</v>
      </c>
      <c r="F285" s="23">
        <f>'2021 Kunta'!F285</f>
        <v>3951282.0190169415</v>
      </c>
      <c r="G285" s="23">
        <f>'2021 Kunta'!G285</f>
        <v>3934002.072741128</v>
      </c>
      <c r="H285" s="23">
        <f>'2021 Kunta'!H285</f>
        <v>17279.946275813505</v>
      </c>
      <c r="I285" s="23">
        <f>'2021 Kunta'!I285</f>
        <v>-279933.93992386636</v>
      </c>
      <c r="J285" s="23">
        <f>'2021 Kunta'!J285</f>
        <v>-262653.99364805286</v>
      </c>
      <c r="K285" s="23">
        <f>'2021 Kunta'!K285</f>
        <v>207991.0042682924</v>
      </c>
      <c r="L285" s="65"/>
      <c r="M285" s="67">
        <v>4.3670777168711558E-3</v>
      </c>
      <c r="N285" s="68">
        <v>137</v>
      </c>
      <c r="O285" s="68" t="s">
        <v>63</v>
      </c>
      <c r="P285" s="23">
        <f>'2021 Kunta'!M285</f>
        <v>898151.26567223831</v>
      </c>
      <c r="Q285" s="106">
        <f>'2021 Kunta'!N285</f>
        <v>0.39539262458528768</v>
      </c>
      <c r="R285" s="23">
        <f>'2021 Kunta'!O285</f>
        <v>542615.21</v>
      </c>
      <c r="S285" s="106">
        <f>'2021 Kunta'!P285</f>
        <v>7.9231103801698843E-2</v>
      </c>
    </row>
    <row r="286" spans="1:19" ht="15" customHeight="1">
      <c r="A286" s="62">
        <v>19</v>
      </c>
      <c r="B286" s="63">
        <v>845</v>
      </c>
      <c r="C286" s="64" t="s">
        <v>297</v>
      </c>
      <c r="D286" s="23">
        <f>'2021 Kunta'!D286</f>
        <v>8609629.6199999992</v>
      </c>
      <c r="E286" s="107">
        <f>'2021 Kunta'!E286</f>
        <v>-3.362660494906633E-4</v>
      </c>
      <c r="F286" s="23">
        <f>'2021 Kunta'!F286</f>
        <v>8419705.6953892801</v>
      </c>
      <c r="G286" s="23">
        <f>'2021 Kunta'!G286</f>
        <v>8505948.09821463</v>
      </c>
      <c r="H286" s="23">
        <f>'2021 Kunta'!H286</f>
        <v>-86242.402825349942</v>
      </c>
      <c r="I286" s="23">
        <f>'2021 Kunta'!I286</f>
        <v>-596505.4827688908</v>
      </c>
      <c r="J286" s="23">
        <f>'2021 Kunta'!J286</f>
        <v>-682747.88559424074</v>
      </c>
      <c r="K286" s="23">
        <f>'2021 Kunta'!K286</f>
        <v>443203.7588810664</v>
      </c>
      <c r="L286" s="65"/>
      <c r="M286" s="67">
        <v>4.3670777168711558E-3</v>
      </c>
      <c r="N286" s="68">
        <v>137</v>
      </c>
      <c r="O286" s="68" t="s">
        <v>63</v>
      </c>
      <c r="P286" s="23">
        <f>'2021 Kunta'!M286</f>
        <v>1005279.7275255719</v>
      </c>
      <c r="Q286" s="106">
        <f>'2021 Kunta'!N286</f>
        <v>0.53351725708240294</v>
      </c>
      <c r="R286" s="23">
        <f>'2021 Kunta'!O286</f>
        <v>2837897.74</v>
      </c>
      <c r="S286" s="106">
        <f>'2021 Kunta'!P286</f>
        <v>3.5787873700994455E-2</v>
      </c>
    </row>
    <row r="287" spans="1:19" ht="15" customHeight="1">
      <c r="A287" s="62">
        <v>14</v>
      </c>
      <c r="B287" s="63">
        <v>846</v>
      </c>
      <c r="C287" s="64" t="s">
        <v>441</v>
      </c>
      <c r="D287" s="23">
        <f>'2021 Kunta'!D287</f>
        <v>15136985.609999999</v>
      </c>
      <c r="E287" s="107">
        <f>'2021 Kunta'!E287</f>
        <v>2.0585549693124872E-2</v>
      </c>
      <c r="F287" s="23">
        <f>'2021 Kunta'!F287</f>
        <v>14803071.627550755</v>
      </c>
      <c r="G287" s="23">
        <f>'2021 Kunta'!G287</f>
        <v>14790957.211567763</v>
      </c>
      <c r="H287" s="23">
        <f>'2021 Kunta'!H287</f>
        <v>12114.415982991457</v>
      </c>
      <c r="I287" s="23">
        <f>'2021 Kunta'!I287</f>
        <v>-1048743.7099482105</v>
      </c>
      <c r="J287" s="23">
        <f>'2021 Kunta'!J287</f>
        <v>-1036629.2939652191</v>
      </c>
      <c r="K287" s="23">
        <f>'2021 Kunta'!K287</f>
        <v>779216.90207163768</v>
      </c>
      <c r="L287" s="65"/>
      <c r="M287" s="67">
        <v>4.3670777168711558E-3</v>
      </c>
      <c r="N287" s="68">
        <v>137</v>
      </c>
      <c r="O287" s="68" t="s">
        <v>63</v>
      </c>
      <c r="P287" s="23">
        <f>'2021 Kunta'!M287</f>
        <v>1520067.1637029438</v>
      </c>
      <c r="Q287" s="106">
        <f>'2021 Kunta'!N287</f>
        <v>0.32526205618248283</v>
      </c>
      <c r="R287" s="23">
        <f>'2021 Kunta'!O287</f>
        <v>1332184.77</v>
      </c>
      <c r="S287" s="106">
        <f>'2021 Kunta'!P287</f>
        <v>0.11564796480856687</v>
      </c>
    </row>
    <row r="288" spans="1:19" ht="15" customHeight="1">
      <c r="A288" s="62">
        <v>12</v>
      </c>
      <c r="B288" s="63">
        <v>848</v>
      </c>
      <c r="C288" s="64" t="s">
        <v>299</v>
      </c>
      <c r="D288" s="23">
        <f>'2021 Kunta'!D288</f>
        <v>11927182.210000001</v>
      </c>
      <c r="E288" s="107">
        <f>'2021 Kunta'!E288</f>
        <v>1.4607512578584725E-2</v>
      </c>
      <c r="F288" s="23">
        <f>'2021 Kunta'!F288</f>
        <v>11664074.811093062</v>
      </c>
      <c r="G288" s="23">
        <f>'2021 Kunta'!G288</f>
        <v>11762461.50729228</v>
      </c>
      <c r="H288" s="23">
        <f>'2021 Kunta'!H288</f>
        <v>-98386.696199217811</v>
      </c>
      <c r="I288" s="23">
        <f>'2021 Kunta'!I288</f>
        <v>-826357.21816899453</v>
      </c>
      <c r="J288" s="23">
        <f>'2021 Kunta'!J288</f>
        <v>-924743.91436821234</v>
      </c>
      <c r="K288" s="23">
        <f>'2021 Kunta'!K288</f>
        <v>613983.66964029579</v>
      </c>
      <c r="L288" s="65"/>
      <c r="M288" s="67">
        <v>4.3670777168711558E-3</v>
      </c>
      <c r="N288" s="68">
        <v>137</v>
      </c>
      <c r="O288" s="68" t="s">
        <v>63</v>
      </c>
      <c r="P288" s="23">
        <f>'2021 Kunta'!M288</f>
        <v>1805914.9035088927</v>
      </c>
      <c r="Q288" s="106">
        <f>'2021 Kunta'!N288</f>
        <v>0.39318901754001634</v>
      </c>
      <c r="R288" s="23">
        <f>'2021 Kunta'!O288</f>
        <v>1029292.83</v>
      </c>
      <c r="S288" s="106">
        <f>'2021 Kunta'!P288</f>
        <v>3.9840724750090928E-2</v>
      </c>
    </row>
    <row r="289" spans="1:19" ht="15" customHeight="1">
      <c r="A289" s="62">
        <v>16</v>
      </c>
      <c r="B289" s="63">
        <v>849</v>
      </c>
      <c r="C289" s="64" t="s">
        <v>300</v>
      </c>
      <c r="D289" s="23">
        <f>'2021 Kunta'!D289</f>
        <v>8264157.3099999996</v>
      </c>
      <c r="E289" s="107">
        <f>'2021 Kunta'!E289</f>
        <v>1.3436409100777702E-3</v>
      </c>
      <c r="F289" s="23">
        <f>'2021 Kunta'!F289</f>
        <v>8081854.3237868063</v>
      </c>
      <c r="G289" s="23">
        <f>'2021 Kunta'!G289</f>
        <v>8175858.2118373001</v>
      </c>
      <c r="H289" s="23">
        <f>'2021 Kunta'!H289</f>
        <v>-94003.888050493784</v>
      </c>
      <c r="I289" s="23">
        <f>'2021 Kunta'!I289</f>
        <v>-572569.94359295187</v>
      </c>
      <c r="J289" s="23">
        <f>'2021 Kunta'!J289</f>
        <v>-666573.83164344565</v>
      </c>
      <c r="K289" s="23">
        <f>'2021 Kunta'!K289</f>
        <v>425419.64584260969</v>
      </c>
      <c r="L289" s="65"/>
      <c r="M289" s="67">
        <v>4.3670777168711558E-3</v>
      </c>
      <c r="N289" s="68">
        <v>137</v>
      </c>
      <c r="O289" s="68" t="s">
        <v>63</v>
      </c>
      <c r="P289" s="23">
        <f>'2021 Kunta'!M289</f>
        <v>1403237.6130002292</v>
      </c>
      <c r="Q289" s="106">
        <f>'2021 Kunta'!N289</f>
        <v>0.69978547537681379</v>
      </c>
      <c r="R289" s="23">
        <f>'2021 Kunta'!O289</f>
        <v>792318.61</v>
      </c>
      <c r="S289" s="106">
        <f>'2021 Kunta'!P289</f>
        <v>-7.8802609347610186E-3</v>
      </c>
    </row>
    <row r="290" spans="1:19" ht="15" customHeight="1">
      <c r="A290" s="62">
        <v>13</v>
      </c>
      <c r="B290" s="63">
        <v>850</v>
      </c>
      <c r="C290" s="64" t="s">
        <v>301</v>
      </c>
      <c r="D290" s="23">
        <f>'2021 Kunta'!D290</f>
        <v>7368756.1600000001</v>
      </c>
      <c r="E290" s="107">
        <f>'2021 Kunta'!E290</f>
        <v>3.3450962429234066E-2</v>
      </c>
      <c r="F290" s="23">
        <f>'2021 Kunta'!F290</f>
        <v>7206205.2546561053</v>
      </c>
      <c r="G290" s="23">
        <f>'2021 Kunta'!G290</f>
        <v>7266574.0522438409</v>
      </c>
      <c r="H290" s="23">
        <f>'2021 Kunta'!H290</f>
        <v>-60368.797587735578</v>
      </c>
      <c r="I290" s="23">
        <f>'2021 Kunta'!I290</f>
        <v>-510533.3962818064</v>
      </c>
      <c r="J290" s="23">
        <f>'2021 Kunta'!J290</f>
        <v>-570902.19386954198</v>
      </c>
      <c r="K290" s="23">
        <f>'2021 Kunta'!K290</f>
        <v>379326.47193132254</v>
      </c>
      <c r="L290" s="65"/>
      <c r="M290" s="67">
        <v>4.3670777168711558E-3</v>
      </c>
      <c r="N290" s="68">
        <v>137</v>
      </c>
      <c r="O290" s="68" t="s">
        <v>63</v>
      </c>
      <c r="P290" s="23">
        <f>'2021 Kunta'!M290</f>
        <v>1255111.3966909128</v>
      </c>
      <c r="Q290" s="106">
        <f>'2021 Kunta'!N290</f>
        <v>0.47680509923367831</v>
      </c>
      <c r="R290" s="23">
        <f>'2021 Kunta'!O290</f>
        <v>760888.1</v>
      </c>
      <c r="S290" s="106">
        <f>'2021 Kunta'!P290</f>
        <v>3.2153025936380475E-2</v>
      </c>
    </row>
    <row r="291" spans="1:19" ht="15" customHeight="1">
      <c r="A291" s="62">
        <v>19</v>
      </c>
      <c r="B291" s="63">
        <v>851</v>
      </c>
      <c r="C291" s="64" t="s">
        <v>442</v>
      </c>
      <c r="D291" s="23">
        <f>'2021 Kunta'!D291</f>
        <v>79275145.299999997</v>
      </c>
      <c r="E291" s="107">
        <f>'2021 Kunta'!E291</f>
        <v>2.8219689473006238E-2</v>
      </c>
      <c r="F291" s="23">
        <f>'2021 Kunta'!F291</f>
        <v>77526377.073723972</v>
      </c>
      <c r="G291" s="23">
        <f>'2021 Kunta'!G291</f>
        <v>77683197.084786966</v>
      </c>
      <c r="H291" s="23">
        <f>'2021 Kunta'!H291</f>
        <v>-156820.0110629946</v>
      </c>
      <c r="I291" s="23">
        <f>'2021 Kunta'!I291</f>
        <v>-5492461.4537309753</v>
      </c>
      <c r="J291" s="23">
        <f>'2021 Kunta'!J291</f>
        <v>-5649281.4647939699</v>
      </c>
      <c r="K291" s="23">
        <f>'2021 Kunta'!K291</f>
        <v>4080900.5652443743</v>
      </c>
      <c r="L291" s="65"/>
      <c r="M291" s="67">
        <v>4.3670777168711558E-3</v>
      </c>
      <c r="N291" s="68">
        <v>137</v>
      </c>
      <c r="O291" s="68" t="s">
        <v>63</v>
      </c>
      <c r="P291" s="23">
        <f>'2021 Kunta'!M291</f>
        <v>5690426.2490715804</v>
      </c>
      <c r="Q291" s="106">
        <f>'2021 Kunta'!N291</f>
        <v>0.47270918841781051</v>
      </c>
      <c r="R291" s="23">
        <f>'2021 Kunta'!O291</f>
        <v>6869638.1799999997</v>
      </c>
      <c r="S291" s="106">
        <f>'2021 Kunta'!P291</f>
        <v>5.3793658514740272E-3</v>
      </c>
    </row>
    <row r="292" spans="1:19" ht="15" customHeight="1">
      <c r="A292" s="62">
        <v>2</v>
      </c>
      <c r="B292" s="63">
        <v>853</v>
      </c>
      <c r="C292" s="64" t="s">
        <v>443</v>
      </c>
      <c r="D292" s="23">
        <f>'2021 Kunta'!D292</f>
        <v>675482740.11000001</v>
      </c>
      <c r="E292" s="107">
        <f>'2021 Kunta'!E292</f>
        <v>4.2293327476319087E-2</v>
      </c>
      <c r="F292" s="23">
        <f>'2021 Kunta'!F292</f>
        <v>660581944.29522097</v>
      </c>
      <c r="G292" s="23">
        <f>'2021 Kunta'!G292</f>
        <v>662146042.24157977</v>
      </c>
      <c r="H292" s="23">
        <f>'2021 Kunta'!H292</f>
        <v>-1564097.9463587999</v>
      </c>
      <c r="I292" s="23">
        <f>'2021 Kunta'!I292</f>
        <v>-46799824.821194664</v>
      </c>
      <c r="J292" s="23">
        <f>'2021 Kunta'!J292</f>
        <v>-48363922.767553464</v>
      </c>
      <c r="K292" s="23">
        <f>'2021 Kunta'!K292</f>
        <v>34772284.371047601</v>
      </c>
      <c r="L292" s="65"/>
      <c r="M292" s="67">
        <v>4.3670777168711558E-3</v>
      </c>
      <c r="N292" s="68">
        <v>137</v>
      </c>
      <c r="O292" s="68" t="s">
        <v>63</v>
      </c>
      <c r="P292" s="23">
        <f>'2021 Kunta'!M292</f>
        <v>179532601.87279147</v>
      </c>
      <c r="Q292" s="106">
        <f>'2021 Kunta'!N292</f>
        <v>0.39144979443810057</v>
      </c>
      <c r="R292" s="23">
        <f>'2021 Kunta'!O292</f>
        <v>68916049.569999993</v>
      </c>
      <c r="S292" s="106">
        <f>'2021 Kunta'!P292</f>
        <v>4.1650905371183766E-2</v>
      </c>
    </row>
    <row r="293" spans="1:19" ht="15" customHeight="1">
      <c r="A293" s="62">
        <v>19</v>
      </c>
      <c r="B293" s="63">
        <v>854</v>
      </c>
      <c r="C293" s="64" t="s">
        <v>304</v>
      </c>
      <c r="D293" s="23">
        <f>'2021 Kunta'!D293</f>
        <v>10402449.779999999</v>
      </c>
      <c r="E293" s="107">
        <f>'2021 Kunta'!E293</f>
        <v>3.0422821764862995E-2</v>
      </c>
      <c r="F293" s="23">
        <f>'2021 Kunta'!F293</f>
        <v>10172977.180714887</v>
      </c>
      <c r="G293" s="23">
        <f>'2021 Kunta'!G293</f>
        <v>10027209.796129057</v>
      </c>
      <c r="H293" s="23">
        <f>'2021 Kunta'!H293</f>
        <v>145767.38458582945</v>
      </c>
      <c r="I293" s="23">
        <f>'2021 Kunta'!I293</f>
        <v>-720718.38184347376</v>
      </c>
      <c r="J293" s="23">
        <f>'2021 Kunta'!J293</f>
        <v>-574950.99725764431</v>
      </c>
      <c r="K293" s="23">
        <f>'2021 Kunta'!K293</f>
        <v>535493.98145509569</v>
      </c>
      <c r="L293" s="65"/>
      <c r="M293" s="67">
        <v>4.3670777168711558E-3</v>
      </c>
      <c r="N293" s="68">
        <v>137</v>
      </c>
      <c r="O293" s="68" t="s">
        <v>63</v>
      </c>
      <c r="P293" s="23">
        <f>'2021 Kunta'!M293</f>
        <v>1426787.2150695687</v>
      </c>
      <c r="Q293" s="106">
        <f>'2021 Kunta'!N293</f>
        <v>0.5462526436505426</v>
      </c>
      <c r="R293" s="23">
        <f>'2021 Kunta'!O293</f>
        <v>978338.48</v>
      </c>
      <c r="S293" s="106">
        <f>'2021 Kunta'!P293</f>
        <v>3.888110481376672E-2</v>
      </c>
    </row>
    <row r="294" spans="1:19" ht="15" customHeight="1">
      <c r="A294" s="62">
        <v>11</v>
      </c>
      <c r="B294" s="63">
        <v>857</v>
      </c>
      <c r="C294" s="64" t="s">
        <v>305</v>
      </c>
      <c r="D294" s="23">
        <f>'2021 Kunta'!D294</f>
        <v>6724390.4199999999</v>
      </c>
      <c r="E294" s="107">
        <f>'2021 Kunta'!E294</f>
        <v>8.3402803904948364E-3</v>
      </c>
      <c r="F294" s="23">
        <f>'2021 Kunta'!F294</f>
        <v>6576053.8857297702</v>
      </c>
      <c r="G294" s="23">
        <f>'2021 Kunta'!G294</f>
        <v>6644847.3093339205</v>
      </c>
      <c r="H294" s="23">
        <f>'2021 Kunta'!H294</f>
        <v>-68793.423604150303</v>
      </c>
      <c r="I294" s="23">
        <f>'2021 Kunta'!I294</f>
        <v>-465889.4668930723</v>
      </c>
      <c r="J294" s="23">
        <f>'2021 Kunta'!J294</f>
        <v>-534682.89049722254</v>
      </c>
      <c r="K294" s="23">
        <f>'2021 Kunta'!K294</f>
        <v>346156.01853588602</v>
      </c>
      <c r="L294" s="65"/>
      <c r="M294" s="67">
        <v>4.3670777168711558E-3</v>
      </c>
      <c r="N294" s="68">
        <v>137</v>
      </c>
      <c r="O294" s="68" t="s">
        <v>63</v>
      </c>
      <c r="P294" s="23">
        <f>'2021 Kunta'!M294</f>
        <v>1522856.4162782405</v>
      </c>
      <c r="Q294" s="106">
        <f>'2021 Kunta'!N294</f>
        <v>0.46249324748653065</v>
      </c>
      <c r="R294" s="23">
        <f>'2021 Kunta'!O294</f>
        <v>982025.07</v>
      </c>
      <c r="S294" s="106">
        <f>'2021 Kunta'!P294</f>
        <v>3.2891593074493519E-2</v>
      </c>
    </row>
    <row r="295" spans="1:19" ht="15" customHeight="1">
      <c r="A295" s="62">
        <v>1</v>
      </c>
      <c r="B295" s="63">
        <v>858</v>
      </c>
      <c r="C295" s="64" t="s">
        <v>444</v>
      </c>
      <c r="D295" s="23">
        <f>'2021 Kunta'!D295</f>
        <v>179404101.08000001</v>
      </c>
      <c r="E295" s="107">
        <f>'2021 Kunta'!E295</f>
        <v>5.3948459552480621E-2</v>
      </c>
      <c r="F295" s="23">
        <f>'2021 Kunta'!F295</f>
        <v>175446540.47957414</v>
      </c>
      <c r="G295" s="23">
        <f>'2021 Kunta'!G295</f>
        <v>175722987.80328661</v>
      </c>
      <c r="H295" s="23">
        <f>'2021 Kunta'!H295</f>
        <v>-276447.32371246815</v>
      </c>
      <c r="I295" s="23">
        <f>'2021 Kunta'!I295</f>
        <v>-12429748.392061992</v>
      </c>
      <c r="J295" s="23">
        <f>'2021 Kunta'!J295</f>
        <v>-12706195.71577446</v>
      </c>
      <c r="K295" s="23">
        <f>'2021 Kunta'!K295</f>
        <v>9235306.9140893891</v>
      </c>
      <c r="L295" s="65"/>
      <c r="M295" s="67">
        <v>4.3670777168711558E-3</v>
      </c>
      <c r="N295" s="68">
        <v>137</v>
      </c>
      <c r="O295" s="68" t="s">
        <v>63</v>
      </c>
      <c r="P295" s="23">
        <f>'2021 Kunta'!M295</f>
        <v>14319236.853047477</v>
      </c>
      <c r="Q295" s="106">
        <f>'2021 Kunta'!N295</f>
        <v>0.45067932974454639</v>
      </c>
      <c r="R295" s="23">
        <f>'2021 Kunta'!O295</f>
        <v>14164598.24</v>
      </c>
      <c r="S295" s="106">
        <f>'2021 Kunta'!P295</f>
        <v>5.245416893876409E-2</v>
      </c>
    </row>
    <row r="296" spans="1:19" ht="15" customHeight="1">
      <c r="A296" s="62">
        <v>17</v>
      </c>
      <c r="B296" s="63">
        <v>859</v>
      </c>
      <c r="C296" s="64" t="s">
        <v>307</v>
      </c>
      <c r="D296" s="23">
        <f>'2021 Kunta'!D296</f>
        <v>19727108.449999999</v>
      </c>
      <c r="E296" s="107">
        <f>'2021 Kunta'!E296</f>
        <v>3.0822687722567466E-2</v>
      </c>
      <c r="F296" s="23">
        <f>'2021 Kunta'!F296</f>
        <v>19291938.759384986</v>
      </c>
      <c r="G296" s="23">
        <f>'2021 Kunta'!G296</f>
        <v>19297546.014107548</v>
      </c>
      <c r="H296" s="23">
        <f>'2021 Kunta'!H296</f>
        <v>-5607.2547225616872</v>
      </c>
      <c r="I296" s="23">
        <f>'2021 Kunta'!I296</f>
        <v>-1366763.597154777</v>
      </c>
      <c r="J296" s="23">
        <f>'2021 Kunta'!J296</f>
        <v>-1372370.8518773387</v>
      </c>
      <c r="K296" s="23">
        <f>'2021 Kunta'!K296</f>
        <v>1015505.7769946727</v>
      </c>
      <c r="L296" s="65"/>
      <c r="M296" s="67">
        <v>4.3670777168711558E-3</v>
      </c>
      <c r="N296" s="68">
        <v>137</v>
      </c>
      <c r="O296" s="68" t="s">
        <v>63</v>
      </c>
      <c r="P296" s="23">
        <f>'2021 Kunta'!M296</f>
        <v>819119.53925035452</v>
      </c>
      <c r="Q296" s="106">
        <f>'2021 Kunta'!N296</f>
        <v>0.68245082673372681</v>
      </c>
      <c r="R296" s="23">
        <f>'2021 Kunta'!O296</f>
        <v>965254.37</v>
      </c>
      <c r="S296" s="106">
        <f>'2021 Kunta'!P296</f>
        <v>3.8082032296126389E-2</v>
      </c>
    </row>
    <row r="297" spans="1:19" ht="15" customHeight="1">
      <c r="A297" s="62">
        <v>4</v>
      </c>
      <c r="B297" s="63">
        <v>886</v>
      </c>
      <c r="C297" s="64" t="s">
        <v>445</v>
      </c>
      <c r="D297" s="23">
        <f>'2021 Kunta'!D297</f>
        <v>48255513.640000001</v>
      </c>
      <c r="E297" s="107">
        <f>'2021 Kunta'!E297</f>
        <v>2.7839314160353013E-2</v>
      </c>
      <c r="F297" s="23">
        <f>'2021 Kunta'!F297</f>
        <v>47191022.25777781</v>
      </c>
      <c r="G297" s="23">
        <f>'2021 Kunta'!G297</f>
        <v>47078566.270681836</v>
      </c>
      <c r="H297" s="23">
        <f>'2021 Kunta'!H297</f>
        <v>112455.98709597439</v>
      </c>
      <c r="I297" s="23">
        <f>'2021 Kunta'!I297</f>
        <v>-3343312.0506395251</v>
      </c>
      <c r="J297" s="23">
        <f>'2021 Kunta'!J297</f>
        <v>-3230856.0635435507</v>
      </c>
      <c r="K297" s="23">
        <f>'2021 Kunta'!K297</f>
        <v>2484081.8915488459</v>
      </c>
      <c r="L297" s="65"/>
      <c r="M297" s="67">
        <v>4.3670777168711558E-3</v>
      </c>
      <c r="N297" s="68">
        <v>137</v>
      </c>
      <c r="O297" s="68" t="s">
        <v>63</v>
      </c>
      <c r="P297" s="23">
        <f>'2021 Kunta'!M297</f>
        <v>3576127.6321388897</v>
      </c>
      <c r="Q297" s="106">
        <f>'2021 Kunta'!N297</f>
        <v>0.39501891492194785</v>
      </c>
      <c r="R297" s="23">
        <f>'2021 Kunta'!O297</f>
        <v>2990762.43</v>
      </c>
      <c r="S297" s="106">
        <f>'2021 Kunta'!P297</f>
        <v>4.1673945641135912E-2</v>
      </c>
    </row>
    <row r="298" spans="1:19" ht="15" customHeight="1">
      <c r="A298" s="62">
        <v>6</v>
      </c>
      <c r="B298" s="63">
        <v>887</v>
      </c>
      <c r="C298" s="64" t="s">
        <v>309</v>
      </c>
      <c r="D298" s="23">
        <f>'2021 Kunta'!D298</f>
        <v>14000649.800000001</v>
      </c>
      <c r="E298" s="107">
        <f>'2021 Kunta'!E298</f>
        <v>2.5427954982034651E-2</v>
      </c>
      <c r="F298" s="23">
        <f>'2021 Kunta'!F298</f>
        <v>13691802.790955694</v>
      </c>
      <c r="G298" s="23">
        <f>'2021 Kunta'!G298</f>
        <v>13711058.893619481</v>
      </c>
      <c r="H298" s="23">
        <f>'2021 Kunta'!H298</f>
        <v>-19256.102663787082</v>
      </c>
      <c r="I298" s="23">
        <f>'2021 Kunta'!I298</f>
        <v>-970014.36027246609</v>
      </c>
      <c r="J298" s="23">
        <f>'2021 Kunta'!J298</f>
        <v>-989270.46293625317</v>
      </c>
      <c r="K298" s="23">
        <f>'2021 Kunta'!K298</f>
        <v>720720.97082121065</v>
      </c>
      <c r="L298" s="65"/>
      <c r="M298" s="67">
        <v>4.3670777168711558E-3</v>
      </c>
      <c r="N298" s="68">
        <v>137</v>
      </c>
      <c r="O298" s="68" t="s">
        <v>63</v>
      </c>
      <c r="P298" s="23">
        <f>'2021 Kunta'!M298</f>
        <v>1544779.438254514</v>
      </c>
      <c r="Q298" s="106">
        <f>'2021 Kunta'!N298</f>
        <v>0.28395155643539804</v>
      </c>
      <c r="R298" s="23">
        <f>'2021 Kunta'!O298</f>
        <v>1750701.92</v>
      </c>
      <c r="S298" s="106">
        <f>'2021 Kunta'!P298</f>
        <v>6.8890532895715673E-2</v>
      </c>
    </row>
    <row r="299" spans="1:19" ht="15" customHeight="1">
      <c r="A299" s="62">
        <v>17</v>
      </c>
      <c r="B299" s="63">
        <v>889</v>
      </c>
      <c r="C299" s="64" t="s">
        <v>310</v>
      </c>
      <c r="D299" s="23">
        <f>'2021 Kunta'!D299</f>
        <v>7075525.8799999999</v>
      </c>
      <c r="E299" s="107">
        <f>'2021 Kunta'!E299</f>
        <v>4.2014082397324071E-2</v>
      </c>
      <c r="F299" s="23">
        <f>'2021 Kunta'!F299</f>
        <v>6919443.4812063677</v>
      </c>
      <c r="G299" s="23">
        <f>'2021 Kunta'!G299</f>
        <v>6736519.7921389733</v>
      </c>
      <c r="H299" s="23">
        <f>'2021 Kunta'!H299</f>
        <v>182923.68906739447</v>
      </c>
      <c r="I299" s="23">
        <f>'2021 Kunta'!I299</f>
        <v>-490217.36905950448</v>
      </c>
      <c r="J299" s="23">
        <f>'2021 Kunta'!J299</f>
        <v>-307293.67999211</v>
      </c>
      <c r="K299" s="23">
        <f>'2021 Kunta'!K299</f>
        <v>364231.65739808738</v>
      </c>
      <c r="L299" s="65"/>
      <c r="M299" s="67">
        <v>4.3670777168711558E-3</v>
      </c>
      <c r="N299" s="68">
        <v>137</v>
      </c>
      <c r="O299" s="68" t="s">
        <v>63</v>
      </c>
      <c r="P299" s="23">
        <f>'2021 Kunta'!M299</f>
        <v>1543004.7819490887</v>
      </c>
      <c r="Q299" s="106">
        <f>'2021 Kunta'!N299</f>
        <v>0.34594492255867704</v>
      </c>
      <c r="R299" s="23">
        <f>'2021 Kunta'!O299</f>
        <v>2971290.52</v>
      </c>
      <c r="S299" s="106">
        <f>'2021 Kunta'!P299</f>
        <v>5.2083530734619021E-2</v>
      </c>
    </row>
    <row r="300" spans="1:19" ht="15" customHeight="1">
      <c r="A300" s="62">
        <v>19</v>
      </c>
      <c r="B300" s="63">
        <v>890</v>
      </c>
      <c r="C300" s="64" t="s">
        <v>311</v>
      </c>
      <c r="D300" s="23">
        <f>'2021 Kunta'!D300</f>
        <v>4130414.6</v>
      </c>
      <c r="E300" s="107">
        <f>'2021 Kunta'!E300</f>
        <v>5.8753601390680199E-2</v>
      </c>
      <c r="F300" s="23">
        <f>'2021 Kunta'!F300</f>
        <v>4039299.8150760224</v>
      </c>
      <c r="G300" s="23">
        <f>'2021 Kunta'!G300</f>
        <v>3974427.1054505231</v>
      </c>
      <c r="H300" s="23">
        <f>'2021 Kunta'!H300</f>
        <v>64872.709625499323</v>
      </c>
      <c r="I300" s="23">
        <f>'2021 Kunta'!I300</f>
        <v>-286169.68020148994</v>
      </c>
      <c r="J300" s="23">
        <f>'2021 Kunta'!J300</f>
        <v>-221296.97057599062</v>
      </c>
      <c r="K300" s="23">
        <f>'2021 Kunta'!K300</f>
        <v>212624.16123043821</v>
      </c>
      <c r="L300" s="65"/>
      <c r="M300" s="67">
        <v>4.3670777168711558E-3</v>
      </c>
      <c r="N300" s="68">
        <v>137</v>
      </c>
      <c r="O300" s="68" t="s">
        <v>63</v>
      </c>
      <c r="P300" s="23">
        <f>'2021 Kunta'!M300</f>
        <v>190000.4916127529</v>
      </c>
      <c r="Q300" s="106">
        <f>'2021 Kunta'!N300</f>
        <v>5.9955276965726334E-2</v>
      </c>
      <c r="R300" s="23">
        <f>'2021 Kunta'!O300</f>
        <v>659161.61</v>
      </c>
      <c r="S300" s="106">
        <f>'2021 Kunta'!P300</f>
        <v>1.473034926121719E-2</v>
      </c>
    </row>
    <row r="301" spans="1:19" ht="15" customHeight="1">
      <c r="A301" s="62">
        <v>13</v>
      </c>
      <c r="B301" s="63">
        <v>892</v>
      </c>
      <c r="C301" s="64" t="s">
        <v>312</v>
      </c>
      <c r="D301" s="23">
        <f>'2021 Kunta'!D301</f>
        <v>10935619</v>
      </c>
      <c r="E301" s="107">
        <f>'2021 Kunta'!E301</f>
        <v>4.3669128249627764E-2</v>
      </c>
      <c r="F301" s="23">
        <f>'2021 Kunta'!F301</f>
        <v>10694384.966691196</v>
      </c>
      <c r="G301" s="23">
        <f>'2021 Kunta'!G301</f>
        <v>10591083.597557962</v>
      </c>
      <c r="H301" s="23">
        <f>'2021 Kunta'!H301</f>
        <v>103301.36913323402</v>
      </c>
      <c r="I301" s="23">
        <f>'2021 Kunta'!I301</f>
        <v>-757658.22443958453</v>
      </c>
      <c r="J301" s="23">
        <f>'2021 Kunta'!J301</f>
        <v>-654356.85530635051</v>
      </c>
      <c r="K301" s="23">
        <f>'2021 Kunta'!K301</f>
        <v>562940.29597189673</v>
      </c>
      <c r="L301" s="65"/>
      <c r="M301" s="67">
        <v>4.3670777168711558E-3</v>
      </c>
      <c r="N301" s="68">
        <v>137</v>
      </c>
      <c r="O301" s="68" t="s">
        <v>63</v>
      </c>
      <c r="P301" s="23">
        <f>'2021 Kunta'!M301</f>
        <v>1138141.5123228901</v>
      </c>
      <c r="Q301" s="106">
        <f>'2021 Kunta'!N301</f>
        <v>0.44713864925331515</v>
      </c>
      <c r="R301" s="23">
        <f>'2021 Kunta'!O301</f>
        <v>749969.91</v>
      </c>
      <c r="S301" s="106">
        <f>'2021 Kunta'!P301</f>
        <v>4.8326667222535091E-2</v>
      </c>
    </row>
    <row r="302" spans="1:19" ht="15" customHeight="1">
      <c r="A302" s="62">
        <v>15</v>
      </c>
      <c r="B302" s="63">
        <v>893</v>
      </c>
      <c r="C302" s="64" t="s">
        <v>446</v>
      </c>
      <c r="D302" s="23">
        <f>'2021 Kunta'!D302</f>
        <v>23377849.469999999</v>
      </c>
      <c r="E302" s="107">
        <f>'2021 Kunta'!E302</f>
        <v>5.281569175752443E-2</v>
      </c>
      <c r="F302" s="23">
        <f>'2021 Kunta'!F302</f>
        <v>22862146.342656758</v>
      </c>
      <c r="G302" s="23">
        <f>'2021 Kunta'!G302</f>
        <v>22559156.67096439</v>
      </c>
      <c r="H302" s="23">
        <f>'2021 Kunta'!H302</f>
        <v>302989.67169236764</v>
      </c>
      <c r="I302" s="23">
        <f>'2021 Kunta'!I302</f>
        <v>-1619699.8012326583</v>
      </c>
      <c r="J302" s="23">
        <f>'2021 Kunta'!J302</f>
        <v>-1316710.1295402907</v>
      </c>
      <c r="K302" s="23">
        <f>'2021 Kunta'!K302</f>
        <v>1203437.4551480121</v>
      </c>
      <c r="L302" s="65"/>
      <c r="M302" s="67">
        <v>4.3670777168711558E-3</v>
      </c>
      <c r="N302" s="68">
        <v>137</v>
      </c>
      <c r="O302" s="68" t="s">
        <v>63</v>
      </c>
      <c r="P302" s="23">
        <f>'2021 Kunta'!M302</f>
        <v>4069344.9774430841</v>
      </c>
      <c r="Q302" s="106">
        <f>'2021 Kunta'!N302</f>
        <v>0.3029444574609752</v>
      </c>
      <c r="R302" s="23">
        <f>'2021 Kunta'!O302</f>
        <v>2854322.32</v>
      </c>
      <c r="S302" s="106">
        <f>'2021 Kunta'!P302</f>
        <v>6.9180125430782891E-2</v>
      </c>
    </row>
    <row r="303" spans="1:19" ht="15" customHeight="1">
      <c r="A303" s="62">
        <v>2</v>
      </c>
      <c r="B303" s="63">
        <v>895</v>
      </c>
      <c r="C303" s="64" t="s">
        <v>447</v>
      </c>
      <c r="D303" s="23">
        <f>'2021 Kunta'!D303</f>
        <v>57397892.590000004</v>
      </c>
      <c r="E303" s="107">
        <f>'2021 Kunta'!E303</f>
        <v>2.3741692452961649E-2</v>
      </c>
      <c r="F303" s="23">
        <f>'2021 Kunta'!F303</f>
        <v>56131725.111697115</v>
      </c>
      <c r="G303" s="23">
        <f>'2021 Kunta'!G303</f>
        <v>56325018.886847913</v>
      </c>
      <c r="H303" s="23">
        <f>'2021 Kunta'!H303</f>
        <v>-193293.77515079826</v>
      </c>
      <c r="I303" s="23">
        <f>'2021 Kunta'!I303</f>
        <v>-3976728.2845455199</v>
      </c>
      <c r="J303" s="23">
        <f>'2021 Kunta'!J303</f>
        <v>-4170022.0596963181</v>
      </c>
      <c r="K303" s="23">
        <f>'2021 Kunta'!K303</f>
        <v>2954710.34998364</v>
      </c>
      <c r="L303" s="65"/>
      <c r="M303" s="67">
        <v>4.3670777168711558E-3</v>
      </c>
      <c r="N303" s="68">
        <v>137</v>
      </c>
      <c r="O303" s="68" t="s">
        <v>63</v>
      </c>
      <c r="P303" s="23">
        <f>'2021 Kunta'!M303</f>
        <v>7943869.0825216128</v>
      </c>
      <c r="Q303" s="106">
        <f>'2021 Kunta'!N303</f>
        <v>0.7178834259417437</v>
      </c>
      <c r="R303" s="23">
        <f>'2021 Kunta'!O303</f>
        <v>5454957.0800000001</v>
      </c>
      <c r="S303" s="106">
        <f>'2021 Kunta'!P303</f>
        <v>3.2771672527188711E-2</v>
      </c>
    </row>
    <row r="304" spans="1:19" ht="15" customHeight="1">
      <c r="A304" s="62">
        <v>15</v>
      </c>
      <c r="B304" s="63">
        <v>905</v>
      </c>
      <c r="C304" s="64" t="s">
        <v>448</v>
      </c>
      <c r="D304" s="23">
        <f>'2021 Kunta'!D304</f>
        <v>259945728.72999999</v>
      </c>
      <c r="E304" s="107">
        <f>'2021 Kunta'!E304</f>
        <v>4.1485797272656999E-2</v>
      </c>
      <c r="F304" s="23">
        <f>'2021 Kunta'!F304</f>
        <v>254211461.96531716</v>
      </c>
      <c r="G304" s="23">
        <f>'2021 Kunta'!G304</f>
        <v>252816297.47549456</v>
      </c>
      <c r="H304" s="23">
        <f>'2021 Kunta'!H304</f>
        <v>1395164.4898225963</v>
      </c>
      <c r="I304" s="23">
        <f>'2021 Kunta'!I304</f>
        <v>-18009956.206432</v>
      </c>
      <c r="J304" s="23">
        <f>'2021 Kunta'!J304</f>
        <v>-16614791.716609403</v>
      </c>
      <c r="K304" s="23">
        <f>'2021 Kunta'!K304</f>
        <v>13381403.052529223</v>
      </c>
      <c r="L304" s="65"/>
      <c r="M304" s="67">
        <v>4.3670777168711558E-3</v>
      </c>
      <c r="N304" s="68">
        <v>137</v>
      </c>
      <c r="O304" s="68" t="s">
        <v>63</v>
      </c>
      <c r="P304" s="23">
        <f>'2021 Kunta'!M304</f>
        <v>41037826.330854096</v>
      </c>
      <c r="Q304" s="106">
        <f>'2021 Kunta'!N304</f>
        <v>0.30889917956208013</v>
      </c>
      <c r="R304" s="23">
        <f>'2021 Kunta'!O304</f>
        <v>26019098.02</v>
      </c>
      <c r="S304" s="106">
        <f>'2021 Kunta'!P304</f>
        <v>6.1230368209454378E-2</v>
      </c>
    </row>
    <row r="305" spans="1:19" ht="15" customHeight="1">
      <c r="A305" s="62">
        <v>6</v>
      </c>
      <c r="B305" s="63">
        <v>908</v>
      </c>
      <c r="C305" s="64" t="s">
        <v>316</v>
      </c>
      <c r="D305" s="23">
        <f>'2021 Kunta'!D305</f>
        <v>76851261.609999999</v>
      </c>
      <c r="E305" s="107">
        <f>'2021 Kunta'!E305</f>
        <v>2.4708043963643345E-2</v>
      </c>
      <c r="F305" s="23">
        <f>'2021 Kunta'!F305</f>
        <v>75155962.98967953</v>
      </c>
      <c r="G305" s="23">
        <f>'2021 Kunta'!G305</f>
        <v>75292567.356023401</v>
      </c>
      <c r="H305" s="23">
        <f>'2021 Kunta'!H305</f>
        <v>-136604.36634387076</v>
      </c>
      <c r="I305" s="23">
        <f>'2021 Kunta'!I305</f>
        <v>-5324526.2492570933</v>
      </c>
      <c r="J305" s="23">
        <f>'2021 Kunta'!J305</f>
        <v>-5461130.6156009641</v>
      </c>
      <c r="K305" s="23">
        <f>'2021 Kunta'!K305</f>
        <v>3956124.6561851748</v>
      </c>
      <c r="L305" s="65"/>
      <c r="M305" s="67">
        <v>4.3670777168711558E-3</v>
      </c>
      <c r="N305" s="68">
        <v>137</v>
      </c>
      <c r="O305" s="68" t="s">
        <v>63</v>
      </c>
      <c r="P305" s="23">
        <f>'2021 Kunta'!M305</f>
        <v>8223530.2046273006</v>
      </c>
      <c r="Q305" s="106">
        <f>'2021 Kunta'!N305</f>
        <v>0.37305642042621678</v>
      </c>
      <c r="R305" s="23">
        <f>'2021 Kunta'!O305</f>
        <v>5999100.6100000003</v>
      </c>
      <c r="S305" s="106">
        <f>'2021 Kunta'!P305</f>
        <v>3.6711693928895839E-2</v>
      </c>
    </row>
    <row r="306" spans="1:19" ht="15" customHeight="1">
      <c r="A306" s="62">
        <v>11</v>
      </c>
      <c r="B306" s="63">
        <v>915</v>
      </c>
      <c r="C306" s="64" t="s">
        <v>317</v>
      </c>
      <c r="D306" s="23">
        <f>'2021 Kunta'!D306</f>
        <v>72198376.599999994</v>
      </c>
      <c r="E306" s="107">
        <f>'2021 Kunta'!E306</f>
        <v>1.9489384323787995E-2</v>
      </c>
      <c r="F306" s="23">
        <f>'2021 Kunta'!F306</f>
        <v>70605718.188476518</v>
      </c>
      <c r="G306" s="23">
        <f>'2021 Kunta'!G306</f>
        <v>71145108.798383966</v>
      </c>
      <c r="H306" s="23">
        <f>'2021 Kunta'!H306</f>
        <v>-539390.60990744829</v>
      </c>
      <c r="I306" s="23">
        <f>'2021 Kunta'!I306</f>
        <v>-5002157.9777218318</v>
      </c>
      <c r="J306" s="23">
        <f>'2021 Kunta'!J306</f>
        <v>-5541548.5876292801</v>
      </c>
      <c r="K306" s="23">
        <f>'2021 Kunta'!K306</f>
        <v>3716604.9303559735</v>
      </c>
      <c r="L306" s="65"/>
      <c r="M306" s="67">
        <v>4.3670777168711558E-3</v>
      </c>
      <c r="N306" s="68">
        <v>137</v>
      </c>
      <c r="O306" s="68" t="s">
        <v>63</v>
      </c>
      <c r="P306" s="23">
        <f>'2021 Kunta'!M306</f>
        <v>6883815.9963048352</v>
      </c>
      <c r="Q306" s="106">
        <f>'2021 Kunta'!N306</f>
        <v>0.21691563524347313</v>
      </c>
      <c r="R306" s="23">
        <f>'2021 Kunta'!O306</f>
        <v>6749817.0199999996</v>
      </c>
      <c r="S306" s="106">
        <f>'2021 Kunta'!P306</f>
        <v>7.5530425951311875E-2</v>
      </c>
    </row>
    <row r="307" spans="1:19" ht="15" customHeight="1">
      <c r="A307" s="62">
        <v>2</v>
      </c>
      <c r="B307" s="63">
        <v>918</v>
      </c>
      <c r="C307" s="64" t="s">
        <v>318</v>
      </c>
      <c r="D307" s="23">
        <f>'2021 Kunta'!D307</f>
        <v>7519494.5199999996</v>
      </c>
      <c r="E307" s="107">
        <f>'2021 Kunta'!E307</f>
        <v>2.8962108584707824E-2</v>
      </c>
      <c r="F307" s="23">
        <f>'2021 Kunta'!F307</f>
        <v>7353618.4053051621</v>
      </c>
      <c r="G307" s="23">
        <f>'2021 Kunta'!G307</f>
        <v>7407076.691310456</v>
      </c>
      <c r="H307" s="23">
        <f>'2021 Kunta'!H307</f>
        <v>-53458.28600529395</v>
      </c>
      <c r="I307" s="23">
        <f>'2021 Kunta'!I307</f>
        <v>-520977.08110591507</v>
      </c>
      <c r="J307" s="23">
        <f>'2021 Kunta'!J307</f>
        <v>-574435.36711120908</v>
      </c>
      <c r="K307" s="23">
        <f>'2021 Kunta'!K307</f>
        <v>387086.13299785362</v>
      </c>
      <c r="L307" s="65"/>
      <c r="M307" s="67">
        <v>4.3670777168711558E-3</v>
      </c>
      <c r="N307" s="68">
        <v>137</v>
      </c>
      <c r="O307" s="68" t="s">
        <v>63</v>
      </c>
      <c r="P307" s="23">
        <f>'2021 Kunta'!M307</f>
        <v>1232609.6193225407</v>
      </c>
      <c r="Q307" s="106">
        <f>'2021 Kunta'!N307</f>
        <v>0.18014764557602647</v>
      </c>
      <c r="R307" s="23">
        <f>'2021 Kunta'!O307</f>
        <v>950829.17</v>
      </c>
      <c r="S307" s="106">
        <f>'2021 Kunta'!P307</f>
        <v>3.2481694182288523E-2</v>
      </c>
    </row>
    <row r="308" spans="1:19" ht="15" customHeight="1">
      <c r="A308" s="62">
        <v>11</v>
      </c>
      <c r="B308" s="63">
        <v>921</v>
      </c>
      <c r="C308" s="64" t="s">
        <v>319</v>
      </c>
      <c r="D308" s="23">
        <f>'2021 Kunta'!D308</f>
        <v>5276543.0199999996</v>
      </c>
      <c r="E308" s="107">
        <f>'2021 Kunta'!E308</f>
        <v>2.3249118338882546E-2</v>
      </c>
      <c r="F308" s="23">
        <f>'2021 Kunta'!F308</f>
        <v>5160145.2418182604</v>
      </c>
      <c r="G308" s="23">
        <f>'2021 Kunta'!G308</f>
        <v>5234694.9424389312</v>
      </c>
      <c r="H308" s="23">
        <f>'2021 Kunta'!H308</f>
        <v>-74549.700620670803</v>
      </c>
      <c r="I308" s="23">
        <f>'2021 Kunta'!I308</f>
        <v>-365577.49640987703</v>
      </c>
      <c r="J308" s="23">
        <f>'2021 Kunta'!J308</f>
        <v>-440127.19703054783</v>
      </c>
      <c r="K308" s="23">
        <f>'2021 Kunta'!K308</f>
        <v>271624.19332524709</v>
      </c>
      <c r="L308" s="65"/>
      <c r="M308" s="67">
        <v>4.3670777168711558E-3</v>
      </c>
      <c r="N308" s="68">
        <v>137</v>
      </c>
      <c r="O308" s="68" t="s">
        <v>63</v>
      </c>
      <c r="P308" s="23">
        <f>'2021 Kunta'!M308</f>
        <v>1103396.5098232338</v>
      </c>
      <c r="Q308" s="106">
        <f>'2021 Kunta'!N308</f>
        <v>0.41052190914854325</v>
      </c>
      <c r="R308" s="23">
        <f>'2021 Kunta'!O308</f>
        <v>790153.96</v>
      </c>
      <c r="S308" s="106">
        <f>'2021 Kunta'!P308</f>
        <v>-0.11295033149603528</v>
      </c>
    </row>
    <row r="309" spans="1:19" ht="15" customHeight="1">
      <c r="A309" s="62">
        <v>6</v>
      </c>
      <c r="B309" s="63">
        <v>922</v>
      </c>
      <c r="C309" s="64" t="s">
        <v>320</v>
      </c>
      <c r="D309" s="23">
        <f>'2021 Kunta'!D309</f>
        <v>17340000.140000001</v>
      </c>
      <c r="E309" s="107">
        <f>'2021 Kunta'!E309</f>
        <v>6.4949267257517151E-2</v>
      </c>
      <c r="F309" s="23">
        <f>'2021 Kunta'!F309</f>
        <v>16957488.809699684</v>
      </c>
      <c r="G309" s="23">
        <f>'2021 Kunta'!G309</f>
        <v>16559903.290095869</v>
      </c>
      <c r="H309" s="23">
        <f>'2021 Kunta'!H309</f>
        <v>397585.51960381493</v>
      </c>
      <c r="I309" s="23">
        <f>'2021 Kunta'!I309</f>
        <v>-1201376.3206138168</v>
      </c>
      <c r="J309" s="23">
        <f>'2021 Kunta'!J309</f>
        <v>-803790.80101000192</v>
      </c>
      <c r="K309" s="23">
        <f>'2021 Kunta'!K309</f>
        <v>892622.97918063262</v>
      </c>
      <c r="L309" s="65"/>
      <c r="M309" s="67">
        <v>4.3670777168711558E-3</v>
      </c>
      <c r="N309" s="68">
        <v>137</v>
      </c>
      <c r="O309" s="68" t="s">
        <v>63</v>
      </c>
      <c r="P309" s="23">
        <f>'2021 Kunta'!M309</f>
        <v>973553.02795148536</v>
      </c>
      <c r="Q309" s="106">
        <f>'2021 Kunta'!N309</f>
        <v>0.43855780574136016</v>
      </c>
      <c r="R309" s="23">
        <f>'2021 Kunta'!O309</f>
        <v>1357808.47</v>
      </c>
      <c r="S309" s="106">
        <f>'2021 Kunta'!P309</f>
        <v>3.7152348174500194E-2</v>
      </c>
    </row>
    <row r="310" spans="1:19" ht="15" customHeight="1">
      <c r="A310" s="62">
        <v>16</v>
      </c>
      <c r="B310" s="63">
        <v>924</v>
      </c>
      <c r="C310" s="64" t="s">
        <v>449</v>
      </c>
      <c r="D310" s="23">
        <f>'2021 Kunta'!D310</f>
        <v>9393969.6099999994</v>
      </c>
      <c r="E310" s="107">
        <f>'2021 Kunta'!E310</f>
        <v>2.3776377648556224E-2</v>
      </c>
      <c r="F310" s="23">
        <f>'2021 Kunta'!F310</f>
        <v>9186743.555599181</v>
      </c>
      <c r="G310" s="23">
        <f>'2021 Kunta'!G310</f>
        <v>9095562.5905220453</v>
      </c>
      <c r="H310" s="23">
        <f>'2021 Kunta'!H310</f>
        <v>91180.965077135712</v>
      </c>
      <c r="I310" s="23">
        <f>'2021 Kunta'!I310</f>
        <v>-650847.32150525879</v>
      </c>
      <c r="J310" s="23">
        <f>'2021 Kunta'!J310</f>
        <v>-559666.35642812308</v>
      </c>
      <c r="K310" s="23">
        <f>'2021 Kunta'!K310</f>
        <v>483579.761932489</v>
      </c>
      <c r="L310" s="65"/>
      <c r="M310" s="67">
        <v>4.3670777168711558E-3</v>
      </c>
      <c r="N310" s="68">
        <v>137</v>
      </c>
      <c r="O310" s="68" t="s">
        <v>63</v>
      </c>
      <c r="P310" s="23">
        <f>'2021 Kunta'!M310</f>
        <v>1129027.5666249134</v>
      </c>
      <c r="Q310" s="106">
        <f>'2021 Kunta'!N310</f>
        <v>0.42770981330457092</v>
      </c>
      <c r="R310" s="23">
        <f>'2021 Kunta'!O310</f>
        <v>797055.85</v>
      </c>
      <c r="S310" s="106">
        <f>'2021 Kunta'!P310</f>
        <v>2.0352154029453784E-2</v>
      </c>
    </row>
    <row r="311" spans="1:19" ht="15" customHeight="1">
      <c r="A311" s="62">
        <v>11</v>
      </c>
      <c r="B311" s="63">
        <v>925</v>
      </c>
      <c r="C311" s="64" t="s">
        <v>322</v>
      </c>
      <c r="D311" s="23">
        <f>'2021 Kunta'!D311</f>
        <v>10177015.23</v>
      </c>
      <c r="E311" s="107">
        <f>'2021 Kunta'!E311</f>
        <v>3.8841614305270777E-2</v>
      </c>
      <c r="F311" s="23">
        <f>'2021 Kunta'!F311</f>
        <v>9952515.5989340283</v>
      </c>
      <c r="G311" s="23">
        <f>'2021 Kunta'!G311</f>
        <v>9758910.7008657046</v>
      </c>
      <c r="H311" s="23">
        <f>'2021 Kunta'!H311</f>
        <v>193604.89806832373</v>
      </c>
      <c r="I311" s="23">
        <f>'2021 Kunta'!I311</f>
        <v>-705099.48172631196</v>
      </c>
      <c r="J311" s="23">
        <f>'2021 Kunta'!J311</f>
        <v>-511494.58365798823</v>
      </c>
      <c r="K311" s="23">
        <f>'2021 Kunta'!K311</f>
        <v>523889.13381919218</v>
      </c>
      <c r="L311" s="65"/>
      <c r="M311" s="67">
        <v>4.3670777168711558E-3</v>
      </c>
      <c r="N311" s="68">
        <v>137</v>
      </c>
      <c r="O311" s="68" t="s">
        <v>63</v>
      </c>
      <c r="P311" s="23">
        <f>'2021 Kunta'!M311</f>
        <v>6067435.3830739427</v>
      </c>
      <c r="Q311" s="106">
        <f>'2021 Kunta'!N311</f>
        <v>0.4216972768200058</v>
      </c>
      <c r="R311" s="23">
        <f>'2021 Kunta'!O311</f>
        <v>1122014.18</v>
      </c>
      <c r="S311" s="106">
        <f>'2021 Kunta'!P311</f>
        <v>1.9619290055330696E-2</v>
      </c>
    </row>
    <row r="312" spans="1:19" ht="15" customHeight="1">
      <c r="A312" s="62">
        <v>1</v>
      </c>
      <c r="B312" s="63">
        <v>927</v>
      </c>
      <c r="C312" s="64" t="s">
        <v>450</v>
      </c>
      <c r="D312" s="23">
        <f>'2021 Kunta'!D312</f>
        <v>124039634.62</v>
      </c>
      <c r="E312" s="107">
        <f>'2021 Kunta'!E312</f>
        <v>3.3683025355823126E-2</v>
      </c>
      <c r="F312" s="23">
        <f>'2021 Kunta'!F312</f>
        <v>121303385.18139639</v>
      </c>
      <c r="G312" s="23">
        <f>'2021 Kunta'!G312</f>
        <v>121672020.6485904</v>
      </c>
      <c r="H312" s="23">
        <f>'2021 Kunta'!H312</f>
        <v>-368635.46719400585</v>
      </c>
      <c r="I312" s="23">
        <f>'2021 Kunta'!I312</f>
        <v>-8593903.0361540597</v>
      </c>
      <c r="J312" s="23">
        <f>'2021 Kunta'!J312</f>
        <v>-8962538.5033480655</v>
      </c>
      <c r="K312" s="23">
        <f>'2021 Kunta'!K312</f>
        <v>6385272.6238202639</v>
      </c>
      <c r="L312" s="65"/>
      <c r="M312" s="67">
        <v>4.3670777168711558E-3</v>
      </c>
      <c r="N312" s="68">
        <v>137</v>
      </c>
      <c r="O312" s="68" t="s">
        <v>63</v>
      </c>
      <c r="P312" s="23">
        <f>'2021 Kunta'!M312</f>
        <v>6408280.3702233369</v>
      </c>
      <c r="Q312" s="106">
        <f>'2021 Kunta'!N312</f>
        <v>0.40312022248358215</v>
      </c>
      <c r="R312" s="23">
        <f>'2021 Kunta'!O312</f>
        <v>7451652.6200000001</v>
      </c>
      <c r="S312" s="106">
        <f>'2021 Kunta'!P312</f>
        <v>1.8773052327278217E-2</v>
      </c>
    </row>
    <row r="313" spans="1:19" ht="15" customHeight="1">
      <c r="A313" s="62">
        <v>13</v>
      </c>
      <c r="B313" s="63">
        <v>931</v>
      </c>
      <c r="C313" s="64" t="s">
        <v>324</v>
      </c>
      <c r="D313" s="23">
        <f>'2021 Kunta'!D313</f>
        <v>17314557.890000001</v>
      </c>
      <c r="E313" s="107">
        <f>'2021 Kunta'!E313</f>
        <v>3.5506919251204971E-2</v>
      </c>
      <c r="F313" s="23">
        <f>'2021 Kunta'!F313</f>
        <v>16932607.802422568</v>
      </c>
      <c r="G313" s="23">
        <f>'2021 Kunta'!G313</f>
        <v>16738586.038735634</v>
      </c>
      <c r="H313" s="23">
        <f>'2021 Kunta'!H313</f>
        <v>194021.76368693449</v>
      </c>
      <c r="I313" s="23">
        <f>'2021 Kunta'!I313</f>
        <v>-1199613.5918683526</v>
      </c>
      <c r="J313" s="23">
        <f>'2021 Kunta'!J313</f>
        <v>-1005591.8281814181</v>
      </c>
      <c r="K313" s="23">
        <f>'2021 Kunta'!K313</f>
        <v>891313.27117551747</v>
      </c>
      <c r="L313" s="65"/>
      <c r="M313" s="67">
        <v>4.3670777168711558E-3</v>
      </c>
      <c r="N313" s="68">
        <v>137</v>
      </c>
      <c r="O313" s="68" t="s">
        <v>63</v>
      </c>
      <c r="P313" s="23">
        <f>'2021 Kunta'!M313</f>
        <v>4213053.4254472759</v>
      </c>
      <c r="Q313" s="106">
        <f>'2021 Kunta'!N313</f>
        <v>0.4036818640628943</v>
      </c>
      <c r="R313" s="23">
        <f>'2021 Kunta'!O313</f>
        <v>1888828.07</v>
      </c>
      <c r="S313" s="106">
        <f>'2021 Kunta'!P313</f>
        <v>2.5792046541157632E-2</v>
      </c>
    </row>
    <row r="314" spans="1:19" ht="15" customHeight="1">
      <c r="A314" s="62">
        <v>14</v>
      </c>
      <c r="B314" s="63">
        <v>934</v>
      </c>
      <c r="C314" s="64" t="s">
        <v>325</v>
      </c>
      <c r="D314" s="23">
        <f>'2021 Kunta'!D314</f>
        <v>9029265.75</v>
      </c>
      <c r="E314" s="107">
        <f>'2021 Kunta'!E314</f>
        <v>1.1728093401333073E-2</v>
      </c>
      <c r="F314" s="23">
        <f>'2021 Kunta'!F314</f>
        <v>8830084.8719272036</v>
      </c>
      <c r="G314" s="23">
        <f>'2021 Kunta'!G314</f>
        <v>8916834.6971757039</v>
      </c>
      <c r="H314" s="23">
        <f>'2021 Kunta'!H314</f>
        <v>-86749.825248500332</v>
      </c>
      <c r="I314" s="23">
        <f>'2021 Kunta'!I314</f>
        <v>-625579.35276806494</v>
      </c>
      <c r="J314" s="23">
        <f>'2021 Kunta'!J314</f>
        <v>-712329.17801656527</v>
      </c>
      <c r="K314" s="23">
        <f>'2021 Kunta'!K314</f>
        <v>464805.6533163701</v>
      </c>
      <c r="L314" s="65"/>
      <c r="M314" s="67">
        <v>4.3670777168711558E-3</v>
      </c>
      <c r="N314" s="68">
        <v>137</v>
      </c>
      <c r="O314" s="68" t="s">
        <v>63</v>
      </c>
      <c r="P314" s="23">
        <f>'2021 Kunta'!M314</f>
        <v>1086135.1463842071</v>
      </c>
      <c r="Q314" s="106">
        <f>'2021 Kunta'!N314</f>
        <v>0.38568401607028791</v>
      </c>
      <c r="R314" s="23">
        <f>'2021 Kunta'!O314</f>
        <v>825870.34</v>
      </c>
      <c r="S314" s="106">
        <f>'2021 Kunta'!P314</f>
        <v>3.8277221123387939E-2</v>
      </c>
    </row>
    <row r="315" spans="1:19" ht="15" customHeight="1">
      <c r="A315" s="62">
        <v>8</v>
      </c>
      <c r="B315" s="63">
        <v>935</v>
      </c>
      <c r="C315" s="64" t="s">
        <v>326</v>
      </c>
      <c r="D315" s="23">
        <f>'2021 Kunta'!D315</f>
        <v>8822066.5299999993</v>
      </c>
      <c r="E315" s="107">
        <f>'2021 Kunta'!E315</f>
        <v>-4.778259093555115E-3</v>
      </c>
      <c r="F315" s="23">
        <f>'2021 Kunta'!F315</f>
        <v>8627456.3583077975</v>
      </c>
      <c r="G315" s="23">
        <f>'2021 Kunta'!G315</f>
        <v>8917041.9524195418</v>
      </c>
      <c r="H315" s="23">
        <f>'2021 Kunta'!H315</f>
        <v>-289585.59411174431</v>
      </c>
      <c r="I315" s="23">
        <f>'2021 Kunta'!I315</f>
        <v>-611223.86057960556</v>
      </c>
      <c r="J315" s="23">
        <f>'2021 Kunta'!J315</f>
        <v>-900809.45469134988</v>
      </c>
      <c r="K315" s="23">
        <f>'2021 Kunta'!K315</f>
        <v>454139.51816371467</v>
      </c>
      <c r="L315" s="65"/>
      <c r="M315" s="67">
        <v>4.3670777168711558E-3</v>
      </c>
      <c r="N315" s="68">
        <v>137</v>
      </c>
      <c r="O315" s="68" t="s">
        <v>63</v>
      </c>
      <c r="P315" s="23">
        <f>'2021 Kunta'!M315</f>
        <v>1744192.6088389803</v>
      </c>
      <c r="Q315" s="106">
        <f>'2021 Kunta'!N315</f>
        <v>0.4333975433698396</v>
      </c>
      <c r="R315" s="23">
        <f>'2021 Kunta'!O315</f>
        <v>1536786.68</v>
      </c>
      <c r="S315" s="106">
        <f>'2021 Kunta'!P315</f>
        <v>2.4892190052050456E-3</v>
      </c>
    </row>
    <row r="316" spans="1:19" ht="15" customHeight="1">
      <c r="A316" s="62">
        <v>6</v>
      </c>
      <c r="B316" s="63">
        <v>936</v>
      </c>
      <c r="C316" s="64" t="s">
        <v>451</v>
      </c>
      <c r="D316" s="23">
        <f>'2021 Kunta'!D316</f>
        <v>19288876.960000001</v>
      </c>
      <c r="E316" s="107">
        <f>'2021 Kunta'!E316</f>
        <v>1.9390028133552617E-2</v>
      </c>
      <c r="F316" s="23">
        <f>'2021 Kunta'!F316</f>
        <v>18863374.426759034</v>
      </c>
      <c r="G316" s="23">
        <f>'2021 Kunta'!G316</f>
        <v>19092309.96987085</v>
      </c>
      <c r="H316" s="23">
        <f>'2021 Kunta'!H316</f>
        <v>-228935.54311181605</v>
      </c>
      <c r="I316" s="23">
        <f>'2021 Kunta'!I316</f>
        <v>-1336401.375079656</v>
      </c>
      <c r="J316" s="23">
        <f>'2021 Kunta'!J316</f>
        <v>-1565336.9181914721</v>
      </c>
      <c r="K316" s="23">
        <f>'2021 Kunta'!K316</f>
        <v>992946.63656697446</v>
      </c>
      <c r="L316" s="65"/>
      <c r="M316" s="67">
        <v>4.3670777168711558E-3</v>
      </c>
      <c r="N316" s="68">
        <v>137</v>
      </c>
      <c r="O316" s="68" t="s">
        <v>63</v>
      </c>
      <c r="P316" s="23">
        <f>'2021 Kunta'!M316</f>
        <v>4668221.9589037215</v>
      </c>
      <c r="Q316" s="106">
        <f>'2021 Kunta'!N316</f>
        <v>0.42239836801663655</v>
      </c>
      <c r="R316" s="23">
        <f>'2021 Kunta'!O316</f>
        <v>1973648.33</v>
      </c>
      <c r="S316" s="106">
        <f>'2021 Kunta'!P316</f>
        <v>2.6813819385208326E-2</v>
      </c>
    </row>
    <row r="317" spans="1:19" ht="15" customHeight="1">
      <c r="A317" s="62">
        <v>21</v>
      </c>
      <c r="B317" s="63">
        <v>941</v>
      </c>
      <c r="C317" s="64" t="s">
        <v>328</v>
      </c>
      <c r="D317" s="23">
        <f>'2021 Kunta'!D317</f>
        <v>1332748.55</v>
      </c>
      <c r="E317" s="107">
        <f>'2021 Kunta'!E317</f>
        <v>1.8157447381963232E-2</v>
      </c>
      <c r="F317" s="23">
        <f>'2021 Kunta'!F317</f>
        <v>1303348.8143194721</v>
      </c>
      <c r="G317" s="23">
        <f>'2021 Kunta'!G317</f>
        <v>1366277.8681965335</v>
      </c>
      <c r="H317" s="23">
        <f>'2021 Kunta'!H317</f>
        <v>-62929.053877061466</v>
      </c>
      <c r="I317" s="23">
        <f>'2021 Kunta'!I317</f>
        <v>-92337.516515291078</v>
      </c>
      <c r="J317" s="23">
        <f>'2021 Kunta'!J317</f>
        <v>-155266.57039235253</v>
      </c>
      <c r="K317" s="23">
        <f>'2021 Kunta'!K317</f>
        <v>68606.803436834831</v>
      </c>
      <c r="L317" s="65"/>
      <c r="M317" s="67">
        <v>4.3670777168711558E-3</v>
      </c>
      <c r="N317" s="68">
        <v>137</v>
      </c>
      <c r="O317" s="68" t="s">
        <v>63</v>
      </c>
      <c r="P317" s="23">
        <f>'2021 Kunta'!M317</f>
        <v>29294.728350992238</v>
      </c>
      <c r="Q317" s="106">
        <f>'2021 Kunta'!N317</f>
        <v>0.20083215319085479</v>
      </c>
      <c r="R317" s="23">
        <f>'2021 Kunta'!O317</f>
        <v>78287.100000000006</v>
      </c>
      <c r="S317" s="106">
        <f>'2021 Kunta'!P317</f>
        <v>5.4888444271712356E-3</v>
      </c>
    </row>
    <row r="318" spans="1:19" ht="15" customHeight="1">
      <c r="A318" s="62">
        <v>15</v>
      </c>
      <c r="B318" s="63">
        <v>946</v>
      </c>
      <c r="C318" s="64" t="s">
        <v>452</v>
      </c>
      <c r="D318" s="23">
        <f>'2021 Kunta'!D318</f>
        <v>21013692.600000001</v>
      </c>
      <c r="E318" s="107">
        <f>'2021 Kunta'!E318</f>
        <v>4.0942591932184635E-2</v>
      </c>
      <c r="F318" s="23">
        <f>'2021 Kunta'!F318</f>
        <v>20550141.536213912</v>
      </c>
      <c r="G318" s="23">
        <f>'2021 Kunta'!G318</f>
        <v>20236061.371210925</v>
      </c>
      <c r="H318" s="23">
        <f>'2021 Kunta'!H318</f>
        <v>314080.16500298679</v>
      </c>
      <c r="I318" s="23">
        <f>'2021 Kunta'!I318</f>
        <v>-1455902.6813420656</v>
      </c>
      <c r="J318" s="23">
        <f>'2021 Kunta'!J318</f>
        <v>-1141822.5163390788</v>
      </c>
      <c r="K318" s="23">
        <f>'2021 Kunta'!K318</f>
        <v>1081736.1442188555</v>
      </c>
      <c r="L318" s="65"/>
      <c r="M318" s="67">
        <v>4.3670777168711558E-3</v>
      </c>
      <c r="N318" s="68">
        <v>137</v>
      </c>
      <c r="O318" s="68" t="s">
        <v>63</v>
      </c>
      <c r="P318" s="23">
        <f>'2021 Kunta'!M318</f>
        <v>3035673.3298797249</v>
      </c>
      <c r="Q318" s="106">
        <f>'2021 Kunta'!N318</f>
        <v>0.36322406361848358</v>
      </c>
      <c r="R318" s="23">
        <f>'2021 Kunta'!O318</f>
        <v>2146955.62</v>
      </c>
      <c r="S318" s="106">
        <f>'2021 Kunta'!P318</f>
        <v>6.8529997872800008E-2</v>
      </c>
    </row>
    <row r="319" spans="1:19" ht="15" customHeight="1">
      <c r="A319" s="62">
        <v>19</v>
      </c>
      <c r="B319" s="63">
        <v>976</v>
      </c>
      <c r="C319" s="64" t="s">
        <v>453</v>
      </c>
      <c r="D319" s="23">
        <f>'2021 Kunta'!D319</f>
        <v>11155949.07</v>
      </c>
      <c r="E319" s="107">
        <f>'2021 Kunta'!E319</f>
        <v>3.0378610414274476E-2</v>
      </c>
      <c r="F319" s="23">
        <f>'2021 Kunta'!F319</f>
        <v>10909854.670630043</v>
      </c>
      <c r="G319" s="23">
        <f>'2021 Kunta'!G319</f>
        <v>10903587.568690648</v>
      </c>
      <c r="H319" s="23">
        <f>'2021 Kunta'!H319</f>
        <v>6267.1019393950701</v>
      </c>
      <c r="I319" s="23">
        <f>'2021 Kunta'!I319</f>
        <v>-772923.46819275932</v>
      </c>
      <c r="J319" s="23">
        <f>'2021 Kunta'!J319</f>
        <v>-766656.36625336425</v>
      </c>
      <c r="K319" s="23">
        <f>'2021 Kunta'!K319</f>
        <v>574282.37681956613</v>
      </c>
      <c r="L319" s="65"/>
      <c r="M319" s="67">
        <v>4.3670777168711558E-3</v>
      </c>
      <c r="N319" s="68">
        <v>137</v>
      </c>
      <c r="O319" s="68" t="s">
        <v>63</v>
      </c>
      <c r="P319" s="23">
        <f>'2021 Kunta'!M319</f>
        <v>1145076.5762381286</v>
      </c>
      <c r="Q319" s="106">
        <f>'2021 Kunta'!N319</f>
        <v>0.28746514939264212</v>
      </c>
      <c r="R319" s="23">
        <f>'2021 Kunta'!O319</f>
        <v>1304712.69</v>
      </c>
      <c r="S319" s="106">
        <f>'2021 Kunta'!P319</f>
        <v>2.2673141417224318E-2</v>
      </c>
    </row>
    <row r="320" spans="1:19" ht="15" customHeight="1">
      <c r="A320" s="62">
        <v>17</v>
      </c>
      <c r="B320" s="63">
        <v>977</v>
      </c>
      <c r="C320" s="64" t="s">
        <v>331</v>
      </c>
      <c r="D320" s="23">
        <f>'2021 Kunta'!D320</f>
        <v>54259508.420000002</v>
      </c>
      <c r="E320" s="107">
        <f>'2021 Kunta'!E320</f>
        <v>9.575638549165344E-2</v>
      </c>
      <c r="F320" s="23">
        <f>'2021 Kunta'!F320</f>
        <v>53062572.054394215</v>
      </c>
      <c r="G320" s="23">
        <f>'2021 Kunta'!G320</f>
        <v>52663212.718360759</v>
      </c>
      <c r="H320" s="23">
        <f>'2021 Kunta'!H320</f>
        <v>399359.33603345603</v>
      </c>
      <c r="I320" s="23">
        <f>'2021 Kunta'!I320</f>
        <v>-3759289.9687216505</v>
      </c>
      <c r="J320" s="23">
        <f>'2021 Kunta'!J320</f>
        <v>-3359930.6326881945</v>
      </c>
      <c r="K320" s="23">
        <f>'2021 Kunta'!K320</f>
        <v>2793153.6138232709</v>
      </c>
      <c r="L320" s="65"/>
      <c r="M320" s="67">
        <v>4.3670777168711558E-3</v>
      </c>
      <c r="N320" s="68">
        <v>137</v>
      </c>
      <c r="O320" s="68" t="s">
        <v>63</v>
      </c>
      <c r="P320" s="23">
        <f>'2021 Kunta'!M320</f>
        <v>5213559.5501094814</v>
      </c>
      <c r="Q320" s="106">
        <f>'2021 Kunta'!N320</f>
        <v>0.36541558309758448</v>
      </c>
      <c r="R320" s="23">
        <f>'2021 Kunta'!O320</f>
        <v>5198856.88</v>
      </c>
      <c r="S320" s="106">
        <f>'2021 Kunta'!P320</f>
        <v>3.1375727981306056E-2</v>
      </c>
    </row>
    <row r="321" spans="1:19" ht="15" customHeight="1">
      <c r="A321" s="62">
        <v>6</v>
      </c>
      <c r="B321" s="63">
        <v>980</v>
      </c>
      <c r="C321" s="64" t="s">
        <v>332</v>
      </c>
      <c r="D321" s="23">
        <f>'2021 Kunta'!D321</f>
        <v>127252334.16</v>
      </c>
      <c r="E321" s="107">
        <f>'2021 Kunta'!E321</f>
        <v>5.3564097620730999E-2</v>
      </c>
      <c r="F321" s="23">
        <f>'2021 Kunta'!F321</f>
        <v>124445214.25052103</v>
      </c>
      <c r="G321" s="23">
        <f>'2021 Kunta'!G321</f>
        <v>122860641.78420579</v>
      </c>
      <c r="H321" s="23">
        <f>'2021 Kunta'!H321</f>
        <v>1584572.4663152397</v>
      </c>
      <c r="I321" s="23">
        <f>'2021 Kunta'!I321</f>
        <v>-8816490.1827192679</v>
      </c>
      <c r="J321" s="23">
        <f>'2021 Kunta'!J321</f>
        <v>-7231917.7164040282</v>
      </c>
      <c r="K321" s="23">
        <f>'2021 Kunta'!K321</f>
        <v>6550654.9428198906</v>
      </c>
      <c r="L321" s="65"/>
      <c r="M321" s="67">
        <v>4.3670777168711558E-3</v>
      </c>
      <c r="N321" s="68">
        <v>137</v>
      </c>
      <c r="O321" s="68" t="s">
        <v>63</v>
      </c>
      <c r="P321" s="23">
        <f>'2021 Kunta'!M321</f>
        <v>11868410.041552722</v>
      </c>
      <c r="Q321" s="106">
        <f>'2021 Kunta'!N321</f>
        <v>0.43185419101427192</v>
      </c>
      <c r="R321" s="23">
        <f>'2021 Kunta'!O321</f>
        <v>7551148.6500000004</v>
      </c>
      <c r="S321" s="106">
        <f>'2021 Kunta'!P321</f>
        <v>3.1001242054189859E-2</v>
      </c>
    </row>
    <row r="322" spans="1:19" ht="15" customHeight="1">
      <c r="A322" s="62">
        <v>5</v>
      </c>
      <c r="B322" s="63">
        <v>981</v>
      </c>
      <c r="C322" s="64" t="s">
        <v>333</v>
      </c>
      <c r="D322" s="23">
        <f>'2021 Kunta'!D322</f>
        <v>7922768.21</v>
      </c>
      <c r="E322" s="107">
        <f>'2021 Kunta'!E322</f>
        <v>5.7076060088480096E-2</v>
      </c>
      <c r="F322" s="23">
        <f>'2021 Kunta'!F322</f>
        <v>7747996.0887081856</v>
      </c>
      <c r="G322" s="23">
        <f>'2021 Kunta'!G322</f>
        <v>7499432.5008105449</v>
      </c>
      <c r="H322" s="23">
        <f>'2021 Kunta'!H322</f>
        <v>248563.58789764065</v>
      </c>
      <c r="I322" s="23">
        <f>'2021 Kunta'!I322</f>
        <v>-548917.30359616457</v>
      </c>
      <c r="J322" s="23">
        <f>'2021 Kunta'!J322</f>
        <v>-300353.71569852391</v>
      </c>
      <c r="K322" s="23">
        <f>'2021 Kunta'!K322</f>
        <v>407845.72698208806</v>
      </c>
      <c r="L322" s="65"/>
      <c r="M322" s="67">
        <v>4.3670777168711558E-3</v>
      </c>
      <c r="N322" s="68">
        <v>137</v>
      </c>
      <c r="O322" s="68" t="s">
        <v>63</v>
      </c>
      <c r="P322" s="23">
        <f>'2021 Kunta'!M322</f>
        <v>516964.70492947428</v>
      </c>
      <c r="Q322" s="106">
        <f>'2021 Kunta'!N322</f>
        <v>0.36454715250711889</v>
      </c>
      <c r="R322" s="23">
        <f>'2021 Kunta'!O322</f>
        <v>620003.98</v>
      </c>
      <c r="S322" s="106">
        <f>'2021 Kunta'!P322</f>
        <v>0.21349657889130369</v>
      </c>
    </row>
    <row r="323" spans="1:19" ht="15" customHeight="1">
      <c r="A323" s="62">
        <v>14</v>
      </c>
      <c r="B323" s="63">
        <v>989</v>
      </c>
      <c r="C323" s="64" t="s">
        <v>454</v>
      </c>
      <c r="D323" s="23">
        <f>'2021 Kunta'!D323</f>
        <v>18414103.460000001</v>
      </c>
      <c r="E323" s="107">
        <f>'2021 Kunta'!E323</f>
        <v>6.298954498622189E-2</v>
      </c>
      <c r="F323" s="23">
        <f>'2021 Kunta'!F323</f>
        <v>18007897.972462315</v>
      </c>
      <c r="G323" s="23">
        <f>'2021 Kunta'!G323</f>
        <v>17662230.319085456</v>
      </c>
      <c r="H323" s="23">
        <f>'2021 Kunta'!H323</f>
        <v>345667.65337685868</v>
      </c>
      <c r="I323" s="23">
        <f>'2021 Kunta'!I323</f>
        <v>-1275793.9840580046</v>
      </c>
      <c r="J323" s="23">
        <f>'2021 Kunta'!J323</f>
        <v>-930126.33068114589</v>
      </c>
      <c r="K323" s="23">
        <f>'2021 Kunta'!K323</f>
        <v>947915.32622245979</v>
      </c>
      <c r="L323" s="65"/>
      <c r="M323" s="67">
        <v>4.3670777168711558E-3</v>
      </c>
      <c r="N323" s="68">
        <v>137</v>
      </c>
      <c r="O323" s="68" t="s">
        <v>63</v>
      </c>
      <c r="P323" s="23">
        <f>'2021 Kunta'!M323</f>
        <v>2564885.8207775485</v>
      </c>
      <c r="Q323" s="106">
        <f>'2021 Kunta'!N323</f>
        <v>0.49643464581633712</v>
      </c>
      <c r="R323" s="23">
        <f>'2021 Kunta'!O323</f>
        <v>2115663.65</v>
      </c>
      <c r="S323" s="106">
        <f>'2021 Kunta'!P323</f>
        <v>1.4618551253854362E-2</v>
      </c>
    </row>
    <row r="324" spans="1:19" ht="15" customHeight="1">
      <c r="A324" s="62">
        <v>13</v>
      </c>
      <c r="B324" s="63" t="s">
        <v>455</v>
      </c>
      <c r="C324" s="64" t="s">
        <v>335</v>
      </c>
      <c r="D324" s="23">
        <f>'2021 Kunta'!D324</f>
        <v>63601375.740000002</v>
      </c>
      <c r="E324" s="107">
        <f>'2021 Kunta'!E324</f>
        <v>1.8221464393811893E-2</v>
      </c>
      <c r="F324" s="23">
        <f>'2021 Kunta'!F324</f>
        <v>62198362.669249371</v>
      </c>
      <c r="G324" s="23">
        <f>'2021 Kunta'!G324</f>
        <v>62719114.027552895</v>
      </c>
      <c r="H324" s="23">
        <f>'2021 Kunta'!H324</f>
        <v>-520751.35830352455</v>
      </c>
      <c r="I324" s="23">
        <f>'2021 Kunta'!I324</f>
        <v>-4406527.4599529542</v>
      </c>
      <c r="J324" s="23">
        <f>'2021 Kunta'!J324</f>
        <v>-4927278.8182564788</v>
      </c>
      <c r="K324" s="23">
        <f>'2021 Kunta'!K324</f>
        <v>3274051.2707415475</v>
      </c>
      <c r="L324" s="65"/>
      <c r="M324" s="67">
        <v>4.3670777168711558E-3</v>
      </c>
      <c r="N324" s="68">
        <v>137</v>
      </c>
      <c r="O324" s="68" t="s">
        <v>63</v>
      </c>
      <c r="P324" s="23">
        <f>'2021 Kunta'!M324</f>
        <v>13394802.5435906</v>
      </c>
      <c r="Q324" s="106">
        <f>'2021 Kunta'!N324</f>
        <v>0.33657988628689139</v>
      </c>
      <c r="R324" s="23">
        <f>'2021 Kunta'!O324</f>
        <v>5628008.1799999997</v>
      </c>
      <c r="S324" s="106">
        <f>'2021 Kunta'!P324</f>
        <v>2.3793566407264377E-2</v>
      </c>
    </row>
  </sheetData>
  <pageMargins left="0.75" right="0.75" top="1" bottom="1" header="0.4921259845" footer="0.4921259845"/>
  <pageSetup paperSize="9" fitToHeight="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56125-027B-4BEF-B26B-EB3C6CF437DB}">
  <sheetPr>
    <pageSetUpPr fitToPage="1"/>
  </sheetPr>
  <dimension ref="A1:Q282"/>
  <sheetViews>
    <sheetView showGridLines="0" workbookViewId="0">
      <pane ySplit="15" topLeftCell="A16" activePane="bottomLeft" state="frozen"/>
      <selection pane="bottomLeft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33.1796875" style="19" bestFit="1" customWidth="1"/>
    <col min="4" max="4" width="13.453125" style="1" customWidth="1"/>
    <col min="5" max="5" width="10.54296875" style="1" customWidth="1"/>
    <col min="6" max="6" width="15.54296875" style="1" customWidth="1"/>
    <col min="7" max="7" width="13.453125" style="1" customWidth="1"/>
    <col min="8" max="9" width="12.453125" style="1" customWidth="1"/>
    <col min="10" max="10" width="13.54296875" style="1" customWidth="1"/>
    <col min="11" max="11" width="11.453125" style="1" customWidth="1"/>
    <col min="12" max="12" width="15.453125" style="1" hidden="1" customWidth="1"/>
    <col min="13" max="13" width="13.1796875" style="1" hidden="1" customWidth="1"/>
    <col min="14" max="15" width="9.1796875" style="1" hidden="1" customWidth="1"/>
    <col min="16" max="17" width="0" style="1" hidden="1" customWidth="1"/>
    <col min="18" max="16384" width="9.1796875" style="1"/>
  </cols>
  <sheetData>
    <row r="1" spans="1:17" ht="14">
      <c r="A1" s="33" t="s">
        <v>0</v>
      </c>
      <c r="B1" s="33"/>
      <c r="C1" s="46"/>
      <c r="D1" s="33" t="s">
        <v>456</v>
      </c>
      <c r="E1" s="34"/>
      <c r="F1" s="33"/>
      <c r="G1" s="33"/>
      <c r="H1" s="33"/>
      <c r="I1" s="33"/>
      <c r="J1" s="33"/>
      <c r="K1" s="35" t="s">
        <v>2</v>
      </c>
    </row>
    <row r="2" spans="1:17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f>'2021 Kunta'!K2</f>
        <v>44872</v>
      </c>
    </row>
    <row r="3" spans="1:17" ht="11.5">
      <c r="A3" s="38" t="s">
        <v>457</v>
      </c>
      <c r="B3" s="38"/>
      <c r="C3" s="48"/>
      <c r="D3" s="38"/>
      <c r="E3" s="38"/>
      <c r="F3" s="38"/>
      <c r="G3" s="39"/>
      <c r="H3" s="38"/>
      <c r="I3" s="38"/>
      <c r="J3" s="75" t="s">
        <v>458</v>
      </c>
      <c r="K3" s="75">
        <v>2021</v>
      </c>
    </row>
    <row r="4" spans="1:17" ht="11.5">
      <c r="A4" s="40"/>
      <c r="B4" s="40"/>
      <c r="C4" s="49"/>
      <c r="D4" s="41"/>
      <c r="E4" s="42"/>
      <c r="F4" s="41"/>
      <c r="G4" s="40"/>
      <c r="H4" s="40"/>
      <c r="I4" s="40"/>
    </row>
    <row r="6" spans="1:17">
      <c r="A6" s="7"/>
      <c r="B6" s="8"/>
      <c r="C6" s="50"/>
      <c r="D6" s="8"/>
      <c r="E6" s="8"/>
      <c r="F6" s="8"/>
      <c r="G6" s="8"/>
      <c r="H6" s="8"/>
      <c r="I6" s="8"/>
      <c r="J6" s="8"/>
      <c r="K6" s="9"/>
    </row>
    <row r="7" spans="1:17" ht="13.75" customHeight="1">
      <c r="A7" s="79" t="s">
        <v>459</v>
      </c>
      <c r="B7" s="38"/>
      <c r="C7" s="48"/>
      <c r="D7" s="11">
        <f>'2021 Kunta'!D7</f>
        <v>35130084674.219994</v>
      </c>
      <c r="E7" s="38"/>
      <c r="F7" s="38"/>
      <c r="K7" s="12"/>
      <c r="O7" s="2"/>
      <c r="Q7" s="3"/>
    </row>
    <row r="8" spans="1:17" ht="13.75" customHeight="1">
      <c r="A8" s="79" t="s">
        <v>460</v>
      </c>
      <c r="B8" s="38"/>
      <c r="C8" s="48"/>
      <c r="D8" s="11">
        <f>'2021 Kunta'!D8</f>
        <v>34355133387.380001</v>
      </c>
      <c r="E8" s="38"/>
      <c r="F8" s="38" t="s">
        <v>8</v>
      </c>
      <c r="K8" s="12"/>
      <c r="Q8" s="13"/>
    </row>
    <row r="9" spans="1:17" ht="13.75" customHeight="1">
      <c r="A9" s="79" t="s">
        <v>461</v>
      </c>
      <c r="B9" s="38"/>
      <c r="C9" s="48"/>
      <c r="D9" s="11">
        <f>'2021 Kunta'!D9</f>
        <v>2433936074.2800002</v>
      </c>
      <c r="E9" s="38"/>
      <c r="F9" s="38" t="s">
        <v>10</v>
      </c>
      <c r="K9" s="12"/>
      <c r="Q9" s="13"/>
    </row>
    <row r="10" spans="1:17" ht="13.75" customHeight="1">
      <c r="A10" s="79" t="s">
        <v>462</v>
      </c>
      <c r="B10" s="38"/>
      <c r="C10" s="48"/>
      <c r="D10" s="11">
        <f>'2021 Kunta'!D10</f>
        <v>1808415258.8</v>
      </c>
      <c r="E10" s="38"/>
      <c r="F10" s="38"/>
      <c r="K10" s="12"/>
      <c r="Q10" s="13"/>
    </row>
    <row r="11" spans="1:17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7" s="19" customFormat="1" ht="36.75" customHeight="1">
      <c r="A12" s="17" t="s">
        <v>463</v>
      </c>
      <c r="B12" s="17" t="s">
        <v>13</v>
      </c>
      <c r="C12" s="17" t="s">
        <v>14</v>
      </c>
      <c r="D12" s="17" t="s">
        <v>464</v>
      </c>
      <c r="E12" s="17" t="s">
        <v>16</v>
      </c>
      <c r="F12" s="18" t="s">
        <v>465</v>
      </c>
      <c r="G12" s="17" t="s">
        <v>466</v>
      </c>
      <c r="H12" s="17" t="s">
        <v>467</v>
      </c>
      <c r="I12" s="17" t="s">
        <v>1251</v>
      </c>
      <c r="J12" s="17" t="s">
        <v>21</v>
      </c>
      <c r="K12" s="17" t="s">
        <v>22</v>
      </c>
      <c r="L12" s="17" t="s">
        <v>468</v>
      </c>
      <c r="M12" s="17" t="s">
        <v>358</v>
      </c>
    </row>
    <row r="13" spans="1:17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</row>
    <row r="14" spans="1:17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</row>
    <row r="15" spans="1:17" s="92" customFormat="1" ht="18" customHeight="1">
      <c r="A15" s="86"/>
      <c r="B15" s="87"/>
      <c r="C15" s="88"/>
      <c r="D15" s="89">
        <v>934941406.80999959</v>
      </c>
      <c r="E15" s="106">
        <v>2.3525958468310293E-2</v>
      </c>
      <c r="F15" s="89">
        <v>914317088.56407547</v>
      </c>
      <c r="G15" s="89">
        <v>917282061.44304609</v>
      </c>
      <c r="H15" s="89">
        <v>-2964972.8789710118</v>
      </c>
      <c r="I15" s="89">
        <v>-64776035.653648168</v>
      </c>
      <c r="J15" s="89">
        <v>-67741008.532619119</v>
      </c>
      <c r="K15" s="89">
        <v>48128614.600234583</v>
      </c>
      <c r="L15" s="89">
        <v>701505680.25</v>
      </c>
      <c r="M15" s="91">
        <v>2.9313179627423636E-2</v>
      </c>
    </row>
    <row r="16" spans="1:17" s="92" customFormat="1" ht="15" customHeight="1">
      <c r="A16" s="86" t="s">
        <v>469</v>
      </c>
      <c r="B16" s="87"/>
      <c r="C16" s="88" t="s">
        <v>470</v>
      </c>
      <c r="D16" s="89">
        <v>210218.9</v>
      </c>
      <c r="E16" s="106">
        <v>4.3928297611799172E-2</v>
      </c>
      <c r="F16" s="89">
        <v>205581.58105859027</v>
      </c>
      <c r="G16" s="89">
        <v>199795.31555165118</v>
      </c>
      <c r="H16" s="89">
        <v>5786.2655069390894</v>
      </c>
      <c r="I16" s="89">
        <v>-14564.706261039506</v>
      </c>
      <c r="J16" s="89">
        <v>-8778.4407541004166</v>
      </c>
      <c r="K16" s="89">
        <v>10821.581273532533</v>
      </c>
      <c r="L16" s="89"/>
      <c r="M16" s="91">
        <v>2.1609725096986888E-4</v>
      </c>
      <c r="N16" s="171">
        <v>1945</v>
      </c>
      <c r="O16" s="92" t="s">
        <v>471</v>
      </c>
    </row>
    <row r="17" spans="1:15" ht="15" customHeight="1">
      <c r="A17" s="86" t="s">
        <v>469</v>
      </c>
      <c r="B17" s="25"/>
      <c r="C17" s="88" t="s">
        <v>472</v>
      </c>
      <c r="D17" s="89">
        <v>2972010.95</v>
      </c>
      <c r="E17" s="106">
        <v>2.2329207807583407E-2</v>
      </c>
      <c r="F17" s="89">
        <v>2906449.9434848293</v>
      </c>
      <c r="G17" s="89">
        <v>2886611.9806014649</v>
      </c>
      <c r="H17" s="89">
        <v>19837.962883364409</v>
      </c>
      <c r="I17" s="89">
        <v>-205911.39279742676</v>
      </c>
      <c r="J17" s="89">
        <v>-186073.42991406235</v>
      </c>
      <c r="K17" s="89">
        <v>152992.22877321515</v>
      </c>
      <c r="L17" s="23"/>
      <c r="M17" s="22">
        <v>3.1771475237165189E-3</v>
      </c>
      <c r="N17" s="27">
        <v>2022</v>
      </c>
      <c r="O17" s="1" t="s">
        <v>473</v>
      </c>
    </row>
    <row r="18" spans="1:15" ht="15" customHeight="1">
      <c r="A18" s="86" t="s">
        <v>469</v>
      </c>
      <c r="B18" s="25"/>
      <c r="C18" s="88" t="s">
        <v>474</v>
      </c>
      <c r="D18" s="89">
        <v>1760197.46</v>
      </c>
      <c r="E18" s="106">
        <v>1.8008964298440011E-2</v>
      </c>
      <c r="F18" s="89">
        <v>1721368.4250184675</v>
      </c>
      <c r="G18" s="89">
        <v>1715667.9483741734</v>
      </c>
      <c r="H18" s="89">
        <v>5700.4766442941036</v>
      </c>
      <c r="I18" s="89">
        <v>-121952.68344724397</v>
      </c>
      <c r="J18" s="89">
        <v>-116252.20680294986</v>
      </c>
      <c r="K18" s="89">
        <v>90610.881661237538</v>
      </c>
      <c r="L18" s="23"/>
      <c r="M18" s="22">
        <v>1.878946689353182E-3</v>
      </c>
      <c r="N18" s="27">
        <v>6</v>
      </c>
      <c r="O18" s="1" t="s">
        <v>475</v>
      </c>
    </row>
    <row r="19" spans="1:15" ht="15" customHeight="1">
      <c r="A19" s="86" t="s">
        <v>469</v>
      </c>
      <c r="B19" s="25"/>
      <c r="C19" s="88" t="s">
        <v>476</v>
      </c>
      <c r="D19" s="89">
        <v>518219.07</v>
      </c>
      <c r="E19" s="106">
        <v>8.4392809455423379E-2</v>
      </c>
      <c r="F19" s="89">
        <v>506787.42846296064</v>
      </c>
      <c r="G19" s="89">
        <v>484922.99634598923</v>
      </c>
      <c r="H19" s="89">
        <v>21864.432116971409</v>
      </c>
      <c r="I19" s="89">
        <v>-35904.043515683275</v>
      </c>
      <c r="J19" s="89">
        <v>-14039.611398711866</v>
      </c>
      <c r="K19" s="89">
        <v>26676.715478481929</v>
      </c>
      <c r="L19" s="23"/>
      <c r="M19" s="22">
        <v>5.490450563340421E-4</v>
      </c>
      <c r="N19" s="27">
        <v>12</v>
      </c>
      <c r="O19" s="1" t="s">
        <v>477</v>
      </c>
    </row>
    <row r="20" spans="1:15" ht="15" customHeight="1">
      <c r="A20" s="86" t="s">
        <v>469</v>
      </c>
      <c r="B20" s="25"/>
      <c r="C20" s="88" t="s">
        <v>478</v>
      </c>
      <c r="D20" s="89">
        <v>2063067.18</v>
      </c>
      <c r="E20" s="106">
        <v>1.3229129556864283E-2</v>
      </c>
      <c r="F20" s="89">
        <v>2017556.9974654384</v>
      </c>
      <c r="G20" s="89">
        <v>2033798.1535443463</v>
      </c>
      <c r="H20" s="89">
        <v>-16241.156078907894</v>
      </c>
      <c r="I20" s="89">
        <v>-142936.56504477531</v>
      </c>
      <c r="J20" s="89">
        <v>-159177.72112368321</v>
      </c>
      <c r="K20" s="89">
        <v>106201.912202602</v>
      </c>
      <c r="L20" s="23"/>
      <c r="M20" s="22">
        <v>2.2003805356528528E-3</v>
      </c>
      <c r="N20" s="27">
        <v>14</v>
      </c>
      <c r="O20" s="1" t="s">
        <v>479</v>
      </c>
    </row>
    <row r="21" spans="1:15" ht="15" customHeight="1">
      <c r="A21" s="86" t="s">
        <v>469</v>
      </c>
      <c r="B21" s="25"/>
      <c r="C21" s="88" t="s">
        <v>480</v>
      </c>
      <c r="D21" s="89">
        <v>1510297.32</v>
      </c>
      <c r="E21" s="106">
        <v>1.3841569932999676E-2</v>
      </c>
      <c r="F21" s="89">
        <v>1476980.9513519083</v>
      </c>
      <c r="G21" s="89">
        <v>1483808.1210827192</v>
      </c>
      <c r="H21" s="89">
        <v>-6827.1697308109142</v>
      </c>
      <c r="I21" s="89">
        <v>-104638.72103143527</v>
      </c>
      <c r="J21" s="89">
        <v>-111465.89076224618</v>
      </c>
      <c r="K21" s="89">
        <v>77746.602211211139</v>
      </c>
      <c r="L21" s="23"/>
      <c r="M21" s="22">
        <v>1.6155167243305359E-3</v>
      </c>
      <c r="N21" s="27">
        <v>28</v>
      </c>
      <c r="O21" s="1" t="s">
        <v>481</v>
      </c>
    </row>
    <row r="22" spans="1:15" ht="15" customHeight="1">
      <c r="A22" s="86" t="s">
        <v>469</v>
      </c>
      <c r="B22" s="25"/>
      <c r="C22" s="88" t="s">
        <v>1563</v>
      </c>
      <c r="D22" s="89">
        <v>1003834.74</v>
      </c>
      <c r="E22" s="106">
        <v>2.3953605714879256E-2</v>
      </c>
      <c r="F22" s="89">
        <v>981690.67087088223</v>
      </c>
      <c r="G22" s="89">
        <v>971765.13022092963</v>
      </c>
      <c r="H22" s="89">
        <v>9925.5406499525998</v>
      </c>
      <c r="I22" s="89">
        <v>-69549.208576046032</v>
      </c>
      <c r="J22" s="89">
        <v>-59623.667926093432</v>
      </c>
      <c r="K22" s="89">
        <v>51675.083563397005</v>
      </c>
      <c r="L22" s="23"/>
      <c r="M22" s="22">
        <v>1.0749283733322622E-3</v>
      </c>
      <c r="N22" s="27">
        <v>32</v>
      </c>
      <c r="O22" s="1" t="s">
        <v>483</v>
      </c>
    </row>
    <row r="23" spans="1:15" ht="15" customHeight="1">
      <c r="A23" s="86" t="s">
        <v>469</v>
      </c>
      <c r="B23" s="25"/>
      <c r="C23" s="88" t="s">
        <v>484</v>
      </c>
      <c r="D23" s="89">
        <v>232302.3</v>
      </c>
      <c r="E23" s="106">
        <v>3.9086718465126014E-2</v>
      </c>
      <c r="F23" s="89">
        <v>227177.83280926195</v>
      </c>
      <c r="G23" s="89">
        <v>220700.8158293812</v>
      </c>
      <c r="H23" s="89">
        <v>6477.0169798807474</v>
      </c>
      <c r="I23" s="89">
        <v>-16094.722040995732</v>
      </c>
      <c r="J23" s="89">
        <v>-9617.7050611149843</v>
      </c>
      <c r="K23" s="89">
        <v>11958.383473029953</v>
      </c>
      <c r="L23" s="23"/>
      <c r="M23" s="22">
        <v>2.506634904581733E-4</v>
      </c>
      <c r="N23" s="27">
        <v>34</v>
      </c>
      <c r="O23" s="1" t="s">
        <v>485</v>
      </c>
    </row>
    <row r="24" spans="1:15" ht="15" customHeight="1">
      <c r="A24" s="86" t="s">
        <v>469</v>
      </c>
      <c r="B24" s="25"/>
      <c r="C24" s="88" t="s">
        <v>486</v>
      </c>
      <c r="D24" s="89">
        <v>588150.36</v>
      </c>
      <c r="E24" s="106">
        <v>1.6084584070526153E-2</v>
      </c>
      <c r="F24" s="89">
        <v>575176.07079562813</v>
      </c>
      <c r="G24" s="89">
        <v>573065.45518390683</v>
      </c>
      <c r="H24" s="89">
        <v>2110.6156117212959</v>
      </c>
      <c r="I24" s="89">
        <v>-40749.129743922356</v>
      </c>
      <c r="J24" s="89">
        <v>-38638.51413220106</v>
      </c>
      <c r="K24" s="89">
        <v>30276.616050209654</v>
      </c>
      <c r="L24" s="23"/>
      <c r="M24" s="22">
        <v>6.2789910870835147E-4</v>
      </c>
      <c r="N24" s="27">
        <v>1944</v>
      </c>
      <c r="O24" s="1" t="s">
        <v>487</v>
      </c>
    </row>
    <row r="25" spans="1:15" ht="15" customHeight="1">
      <c r="A25" s="86" t="s">
        <v>469</v>
      </c>
      <c r="B25" s="25"/>
      <c r="C25" s="88" t="s">
        <v>488</v>
      </c>
      <c r="D25" s="89">
        <v>333230.94</v>
      </c>
      <c r="E25" s="106">
        <v>-1.3720385501259869E-2</v>
      </c>
      <c r="F25" s="89">
        <v>325880.03981963673</v>
      </c>
      <c r="G25" s="89">
        <v>329375.44114602153</v>
      </c>
      <c r="H25" s="89">
        <v>-3495.4013263848028</v>
      </c>
      <c r="I25" s="89">
        <v>-23087.413920394785</v>
      </c>
      <c r="J25" s="89">
        <v>-26582.815246779588</v>
      </c>
      <c r="K25" s="89">
        <v>17153.955710288861</v>
      </c>
      <c r="L25" s="23"/>
      <c r="M25" s="22">
        <v>3.5532434815297803E-4</v>
      </c>
      <c r="N25" s="27">
        <v>41</v>
      </c>
      <c r="O25" s="1" t="s">
        <v>489</v>
      </c>
    </row>
    <row r="26" spans="1:15" ht="15" customHeight="1">
      <c r="A26" s="86" t="s">
        <v>469</v>
      </c>
      <c r="B26" s="25"/>
      <c r="C26" s="88" t="s">
        <v>490</v>
      </c>
      <c r="D26" s="89">
        <v>44155341.729999997</v>
      </c>
      <c r="E26" s="106">
        <v>2.895620346703498E-2</v>
      </c>
      <c r="F26" s="89">
        <v>43181297.994784236</v>
      </c>
      <c r="G26" s="89">
        <v>42918909.606522426</v>
      </c>
      <c r="H26" s="89">
        <v>262388.38826180995</v>
      </c>
      <c r="I26" s="89">
        <v>-3059237.6905847662</v>
      </c>
      <c r="J26" s="89">
        <v>-2796849.3023229563</v>
      </c>
      <c r="K26" s="89">
        <v>2273014.5538379163</v>
      </c>
      <c r="L26" s="23"/>
      <c r="M26" s="22">
        <v>4.7177842355519688E-2</v>
      </c>
      <c r="N26" s="27">
        <v>51</v>
      </c>
      <c r="O26" s="1" t="s">
        <v>491</v>
      </c>
    </row>
    <row r="27" spans="1:15" ht="15" customHeight="1">
      <c r="A27" s="86" t="s">
        <v>469</v>
      </c>
      <c r="B27" s="25"/>
      <c r="C27" s="88" t="s">
        <v>492</v>
      </c>
      <c r="D27" s="89">
        <v>1974424.96</v>
      </c>
      <c r="E27" s="106">
        <v>4.4354735779423393E-2</v>
      </c>
      <c r="F27" s="89">
        <v>1930870.1784584727</v>
      </c>
      <c r="G27" s="89">
        <v>1910490.3109579175</v>
      </c>
      <c r="H27" s="89">
        <v>20379.867500555236</v>
      </c>
      <c r="I27" s="89">
        <v>-136795.1196436889</v>
      </c>
      <c r="J27" s="89">
        <v>-116415.25214313366</v>
      </c>
      <c r="K27" s="89">
        <v>101638.81636299695</v>
      </c>
      <c r="L27" s="23"/>
      <c r="M27" s="22">
        <v>2.1184409675737001E-3</v>
      </c>
      <c r="N27" s="27">
        <v>53</v>
      </c>
      <c r="O27" s="1" t="s">
        <v>493</v>
      </c>
    </row>
    <row r="28" spans="1:15" ht="15" customHeight="1">
      <c r="A28" s="86" t="s">
        <v>469</v>
      </c>
      <c r="B28" s="25"/>
      <c r="C28" s="88" t="s">
        <v>494</v>
      </c>
      <c r="D28" s="89">
        <v>2229661.7599999998</v>
      </c>
      <c r="E28" s="106">
        <v>-7.5655548240105563E-4</v>
      </c>
      <c r="F28" s="89">
        <v>2180476.5881977263</v>
      </c>
      <c r="G28" s="89">
        <v>2229074.4790202985</v>
      </c>
      <c r="H28" s="89">
        <v>-48597.890822572168</v>
      </c>
      <c r="I28" s="89">
        <v>-154478.8246721506</v>
      </c>
      <c r="J28" s="89">
        <v>-203076.71549472277</v>
      </c>
      <c r="K28" s="89">
        <v>114777.81468901029</v>
      </c>
      <c r="L28" s="23"/>
      <c r="M28" s="22">
        <v>2.3837187387341168E-3</v>
      </c>
      <c r="N28" s="27">
        <v>60</v>
      </c>
      <c r="O28" s="1" t="s">
        <v>495</v>
      </c>
    </row>
    <row r="29" spans="1:15" ht="15" customHeight="1">
      <c r="A29" s="86" t="s">
        <v>469</v>
      </c>
      <c r="B29" s="25"/>
      <c r="C29" s="88" t="s">
        <v>1787</v>
      </c>
      <c r="D29" s="89">
        <v>451045.97</v>
      </c>
      <c r="E29" s="106">
        <v>7.3053235261122396E-3</v>
      </c>
      <c r="F29" s="89">
        <v>441096.13190205768</v>
      </c>
      <c r="G29" s="89">
        <v>449959.87329202605</v>
      </c>
      <c r="H29" s="89">
        <v>-8863.7413899683743</v>
      </c>
      <c r="I29" s="89">
        <v>-31250.054411261961</v>
      </c>
      <c r="J29" s="89">
        <v>-40113.795801230335</v>
      </c>
      <c r="K29" s="89">
        <v>23218.800129076484</v>
      </c>
      <c r="L29" s="23"/>
      <c r="M29" s="22">
        <v>4.8168997496336486E-4</v>
      </c>
      <c r="N29" s="27">
        <v>62</v>
      </c>
      <c r="O29" s="1" t="s">
        <v>497</v>
      </c>
    </row>
    <row r="30" spans="1:15" ht="15" customHeight="1">
      <c r="A30" s="86" t="s">
        <v>469</v>
      </c>
      <c r="B30" s="25"/>
      <c r="C30" s="88" t="s">
        <v>496</v>
      </c>
      <c r="D30" s="89">
        <v>2635865.67</v>
      </c>
      <c r="E30" s="106">
        <v>1.7718427114932656E-2</v>
      </c>
      <c r="F30" s="89">
        <v>2577719.8524807254</v>
      </c>
      <c r="G30" s="89">
        <v>2586784.9465007079</v>
      </c>
      <c r="H30" s="89">
        <v>-9065.0940199824981</v>
      </c>
      <c r="I30" s="89">
        <v>-182622.06313089875</v>
      </c>
      <c r="J30" s="89">
        <v>-191687.15715088125</v>
      </c>
      <c r="K30" s="89">
        <v>135688.24960086501</v>
      </c>
      <c r="L30" s="23"/>
      <c r="M30" s="22">
        <v>2.822663374758528E-3</v>
      </c>
      <c r="N30" s="27">
        <v>66</v>
      </c>
      <c r="O30" s="1" t="s">
        <v>499</v>
      </c>
    </row>
    <row r="31" spans="1:15" ht="15" customHeight="1">
      <c r="A31" s="86" t="s">
        <v>469</v>
      </c>
      <c r="B31" s="25"/>
      <c r="C31" s="88" t="s">
        <v>498</v>
      </c>
      <c r="D31" s="89">
        <v>1405046.14</v>
      </c>
      <c r="E31" s="106">
        <v>3.6219605026412971E-2</v>
      </c>
      <c r="F31" s="89">
        <v>1374051.557312256</v>
      </c>
      <c r="G31" s="89">
        <v>1348959.7694248629</v>
      </c>
      <c r="H31" s="89">
        <v>25091.787887393031</v>
      </c>
      <c r="I31" s="89">
        <v>-97346.548347020129</v>
      </c>
      <c r="J31" s="89">
        <v>-72254.760459627098</v>
      </c>
      <c r="K31" s="89">
        <v>72328.515642852144</v>
      </c>
      <c r="L31" s="23"/>
      <c r="M31" s="22">
        <v>1.5019744174391467E-3</v>
      </c>
      <c r="N31" s="27">
        <v>68</v>
      </c>
      <c r="O31" s="1" t="s">
        <v>501</v>
      </c>
    </row>
    <row r="32" spans="1:15" ht="15" customHeight="1">
      <c r="A32" s="86" t="s">
        <v>469</v>
      </c>
      <c r="B32" s="25"/>
      <c r="C32" s="88" t="s">
        <v>500</v>
      </c>
      <c r="D32" s="89">
        <v>1211541.23</v>
      </c>
      <c r="E32" s="106">
        <v>1.7527629239290299E-2</v>
      </c>
      <c r="F32" s="89">
        <v>1184815.2643795072</v>
      </c>
      <c r="G32" s="89">
        <v>1188606.2065921708</v>
      </c>
      <c r="H32" s="89">
        <v>-3790.9422126635909</v>
      </c>
      <c r="I32" s="89">
        <v>-83939.846217863873</v>
      </c>
      <c r="J32" s="89">
        <v>-87730.788430527464</v>
      </c>
      <c r="K32" s="89">
        <v>62367.331798808627</v>
      </c>
      <c r="L32" s="23"/>
      <c r="M32" s="22">
        <v>1.293038052701045E-3</v>
      </c>
      <c r="N32" s="27">
        <v>73</v>
      </c>
      <c r="O32" s="1" t="s">
        <v>503</v>
      </c>
    </row>
    <row r="33" spans="1:15" ht="15" customHeight="1">
      <c r="A33" s="86" t="s">
        <v>469</v>
      </c>
      <c r="B33" s="25"/>
      <c r="C33" s="88" t="s">
        <v>502</v>
      </c>
      <c r="D33" s="89">
        <v>216208.82</v>
      </c>
      <c r="E33" s="106">
        <v>6.8856094285279168E-2</v>
      </c>
      <c r="F33" s="89">
        <v>211439.36655748918</v>
      </c>
      <c r="G33" s="89">
        <v>201265.62696793824</v>
      </c>
      <c r="H33" s="89">
        <v>10173.73958955094</v>
      </c>
      <c r="I33" s="89">
        <v>-14979.709028759849</v>
      </c>
      <c r="J33" s="89">
        <v>-4805.9694392089095</v>
      </c>
      <c r="K33" s="89">
        <v>11129.92845878542</v>
      </c>
      <c r="L33" s="23"/>
      <c r="M33" s="22">
        <v>2.3210923530712205E-4</v>
      </c>
      <c r="N33" s="27">
        <v>76</v>
      </c>
      <c r="O33" s="1" t="s">
        <v>505</v>
      </c>
    </row>
    <row r="34" spans="1:15" ht="15" customHeight="1">
      <c r="A34" s="86" t="s">
        <v>469</v>
      </c>
      <c r="B34" s="25"/>
      <c r="C34" s="88" t="s">
        <v>504</v>
      </c>
      <c r="D34" s="89">
        <v>4673076.55</v>
      </c>
      <c r="E34" s="106">
        <v>7.9487133898581419E-3</v>
      </c>
      <c r="F34" s="89">
        <v>4569990.9263954023</v>
      </c>
      <c r="G34" s="89">
        <v>4610001.4259124538</v>
      </c>
      <c r="H34" s="89">
        <v>-40010.499517051503</v>
      </c>
      <c r="I34" s="89">
        <v>-323767.21258698381</v>
      </c>
      <c r="J34" s="89">
        <v>-363777.71210403531</v>
      </c>
      <c r="K34" s="89">
        <v>240559.13946492926</v>
      </c>
      <c r="L34" s="23"/>
      <c r="M34" s="22">
        <v>4.9993762624190629E-3</v>
      </c>
      <c r="N34" s="27">
        <v>79</v>
      </c>
      <c r="O34" s="1" t="s">
        <v>507</v>
      </c>
    </row>
    <row r="35" spans="1:15" ht="15" customHeight="1">
      <c r="A35" s="86" t="s">
        <v>469</v>
      </c>
      <c r="B35" s="25"/>
      <c r="C35" s="88" t="s">
        <v>506</v>
      </c>
      <c r="D35" s="89">
        <v>1561468.2</v>
      </c>
      <c r="E35" s="106">
        <v>7.0289667156442359E-3</v>
      </c>
      <c r="F35" s="89">
        <v>1527023.0285131882</v>
      </c>
      <c r="G35" s="89">
        <v>1515730.2706465865</v>
      </c>
      <c r="H35" s="89">
        <v>11292.757866601693</v>
      </c>
      <c r="I35" s="89">
        <v>-108184.01993804595</v>
      </c>
      <c r="J35" s="89">
        <v>-96891.26207144426</v>
      </c>
      <c r="K35" s="89">
        <v>80380.760399452905</v>
      </c>
      <c r="L35" s="23"/>
      <c r="M35" s="22">
        <v>1.6721976815757507E-3</v>
      </c>
      <c r="N35" s="27">
        <v>2362</v>
      </c>
      <c r="O35" s="1" t="s">
        <v>509</v>
      </c>
    </row>
    <row r="36" spans="1:15" ht="15" customHeight="1">
      <c r="A36" s="86" t="s">
        <v>469</v>
      </c>
      <c r="B36" s="25"/>
      <c r="C36" s="88" t="s">
        <v>508</v>
      </c>
      <c r="D36" s="89">
        <v>855410.24</v>
      </c>
      <c r="E36" s="106">
        <v>2.083679092805113E-2</v>
      </c>
      <c r="F36" s="89">
        <v>836540.33768090385</v>
      </c>
      <c r="G36" s="89">
        <v>822021.31035191822</v>
      </c>
      <c r="H36" s="89">
        <v>14519.027328985627</v>
      </c>
      <c r="I36" s="89">
        <v>-59265.836127414361</v>
      </c>
      <c r="J36" s="89">
        <v>-44746.808798428734</v>
      </c>
      <c r="K36" s="89">
        <v>44034.534641613907</v>
      </c>
      <c r="L36" s="23"/>
      <c r="M36" s="22">
        <v>9.1043039846053588E-4</v>
      </c>
      <c r="N36" s="27">
        <v>90</v>
      </c>
      <c r="O36" s="1" t="s">
        <v>511</v>
      </c>
    </row>
    <row r="37" spans="1:15" ht="15" customHeight="1">
      <c r="A37" s="86" t="s">
        <v>469</v>
      </c>
      <c r="B37" s="25"/>
      <c r="C37" s="88" t="s">
        <v>510</v>
      </c>
      <c r="D37" s="89">
        <v>1417825.51</v>
      </c>
      <c r="E37" s="106">
        <v>4.6445444772187372E-3</v>
      </c>
      <c r="F37" s="89">
        <v>1386549.0210965907</v>
      </c>
      <c r="G37" s="89">
        <v>1400261.3371008376</v>
      </c>
      <c r="H37" s="89">
        <v>-13712.316004246939</v>
      </c>
      <c r="I37" s="89">
        <v>-98231.948138623746</v>
      </c>
      <c r="J37" s="89">
        <v>-111944.26414287068</v>
      </c>
      <c r="K37" s="89">
        <v>72986.367962883989</v>
      </c>
      <c r="L37" s="23"/>
      <c r="M37" s="22">
        <v>1.5147565978629739E-3</v>
      </c>
      <c r="N37" s="27">
        <v>92</v>
      </c>
      <c r="O37" s="1" t="s">
        <v>513</v>
      </c>
    </row>
    <row r="38" spans="1:15" ht="15" customHeight="1">
      <c r="A38" s="86" t="s">
        <v>469</v>
      </c>
      <c r="B38" s="25"/>
      <c r="C38" s="88" t="s">
        <v>512</v>
      </c>
      <c r="D38" s="89">
        <v>1930802.14</v>
      </c>
      <c r="E38" s="106">
        <v>2.3314321144562777E-2</v>
      </c>
      <c r="F38" s="89">
        <v>1888209.6550429554</v>
      </c>
      <c r="G38" s="89">
        <v>1885206.5316727138</v>
      </c>
      <c r="H38" s="89">
        <v>3003.1233702416066</v>
      </c>
      <c r="I38" s="89">
        <v>-133772.77693531112</v>
      </c>
      <c r="J38" s="89">
        <v>-130769.65356506952</v>
      </c>
      <c r="K38" s="89">
        <v>99393.214792392784</v>
      </c>
      <c r="L38" s="23"/>
      <c r="M38" s="22">
        <v>2.0655155212804576E-3</v>
      </c>
      <c r="N38" s="27">
        <v>94</v>
      </c>
      <c r="O38" s="1" t="s">
        <v>515</v>
      </c>
    </row>
    <row r="39" spans="1:15" ht="15" customHeight="1">
      <c r="A39" s="86" t="s">
        <v>469</v>
      </c>
      <c r="B39" s="25"/>
      <c r="C39" s="88" t="s">
        <v>514</v>
      </c>
      <c r="D39" s="89">
        <v>1560723.9</v>
      </c>
      <c r="E39" s="106">
        <v>1.4266034118003867E-2</v>
      </c>
      <c r="F39" s="89">
        <v>1526295.147381749</v>
      </c>
      <c r="G39" s="89">
        <v>1530460.4446302697</v>
      </c>
      <c r="H39" s="89">
        <v>-4165.2972485206556</v>
      </c>
      <c r="I39" s="89">
        <v>-108132.45221092868</v>
      </c>
      <c r="J39" s="89">
        <v>-112297.74945944933</v>
      </c>
      <c r="K39" s="89">
        <v>80342.445562195702</v>
      </c>
      <c r="L39" s="23"/>
      <c r="M39" s="22">
        <v>1.6713611570804625E-3</v>
      </c>
      <c r="N39" s="27">
        <v>98</v>
      </c>
      <c r="O39" s="1" t="s">
        <v>517</v>
      </c>
    </row>
    <row r="40" spans="1:15" ht="15" customHeight="1">
      <c r="A40" s="86" t="s">
        <v>469</v>
      </c>
      <c r="B40" s="25"/>
      <c r="C40" s="88" t="s">
        <v>516</v>
      </c>
      <c r="D40" s="89">
        <v>3071408.68</v>
      </c>
      <c r="E40" s="106">
        <v>1.3028203794391846E-2</v>
      </c>
      <c r="F40" s="89">
        <v>3003655.0115687875</v>
      </c>
      <c r="G40" s="89">
        <v>3011803.7370856851</v>
      </c>
      <c r="H40" s="89">
        <v>-8148.7255168976262</v>
      </c>
      <c r="I40" s="89">
        <v>-212798.01783667924</v>
      </c>
      <c r="J40" s="89">
        <v>-220946.74335357687</v>
      </c>
      <c r="K40" s="89">
        <v>158108.99331531694</v>
      </c>
      <c r="L40" s="23"/>
      <c r="M40" s="22">
        <v>3.2897192706375987E-3</v>
      </c>
      <c r="N40" s="27">
        <v>101</v>
      </c>
      <c r="O40" s="1" t="s">
        <v>520</v>
      </c>
    </row>
    <row r="41" spans="1:15" ht="15" customHeight="1">
      <c r="A41" s="86" t="s">
        <v>518</v>
      </c>
      <c r="B41" s="25"/>
      <c r="C41" s="88" t="s">
        <v>519</v>
      </c>
      <c r="D41" s="89">
        <v>7127106.4299999997</v>
      </c>
      <c r="E41" s="106">
        <v>1.8710831389297411E-2</v>
      </c>
      <c r="F41" s="89">
        <v>6969886.1912617991</v>
      </c>
      <c r="G41" s="89">
        <v>6969573.0374039467</v>
      </c>
      <c r="H41" s="89">
        <v>313.15385785233229</v>
      </c>
      <c r="I41" s="89">
        <v>-493791.05134750454</v>
      </c>
      <c r="J41" s="89">
        <v>-493477.89748965221</v>
      </c>
      <c r="K41" s="89">
        <v>366886.90444751305</v>
      </c>
      <c r="L41" s="23"/>
      <c r="M41" s="22">
        <v>7.6310667580118448E-3</v>
      </c>
      <c r="N41" s="27">
        <v>116</v>
      </c>
      <c r="O41" s="1" t="s">
        <v>522</v>
      </c>
    </row>
    <row r="42" spans="1:15" ht="15" customHeight="1">
      <c r="A42" s="86" t="s">
        <v>469</v>
      </c>
      <c r="B42" s="25"/>
      <c r="C42" s="88" t="s">
        <v>521</v>
      </c>
      <c r="D42" s="89">
        <v>82568077.25</v>
      </c>
      <c r="E42" s="106">
        <v>2.3181618522641445E-2</v>
      </c>
      <c r="F42" s="89">
        <v>80746668.66786392</v>
      </c>
      <c r="G42" s="89">
        <v>80812118.582291692</v>
      </c>
      <c r="H42" s="89">
        <v>-65449.914427772164</v>
      </c>
      <c r="I42" s="89">
        <v>-5720607.384421993</v>
      </c>
      <c r="J42" s="89">
        <v>-5786057.2988497652</v>
      </c>
      <c r="K42" s="89">
        <v>4250413.0625751894</v>
      </c>
      <c r="L42" s="23"/>
      <c r="M42" s="22">
        <v>8.8270001512301646E-2</v>
      </c>
      <c r="N42" s="27">
        <v>2023</v>
      </c>
      <c r="O42" s="1" t="s">
        <v>524</v>
      </c>
    </row>
    <row r="43" spans="1:15" ht="15" customHeight="1">
      <c r="A43" s="86" t="s">
        <v>469</v>
      </c>
      <c r="B43" s="25"/>
      <c r="C43" s="88" t="s">
        <v>523</v>
      </c>
      <c r="D43" s="89">
        <v>388874.5</v>
      </c>
      <c r="E43" s="106">
        <v>1.7756554151261206E-2</v>
      </c>
      <c r="F43" s="89">
        <v>380296.13200035185</v>
      </c>
      <c r="G43" s="89">
        <v>382015.04816502286</v>
      </c>
      <c r="H43" s="89">
        <v>-1718.9161646710127</v>
      </c>
      <c r="I43" s="89">
        <v>-26942.595860356072</v>
      </c>
      <c r="J43" s="89">
        <v>-28661.512025027085</v>
      </c>
      <c r="K43" s="89">
        <v>20018.357088512625</v>
      </c>
      <c r="L43" s="23"/>
      <c r="M43" s="22">
        <v>4.1722333611688973E-4</v>
      </c>
      <c r="N43" s="27">
        <v>126</v>
      </c>
      <c r="O43" s="1" t="s">
        <v>526</v>
      </c>
    </row>
    <row r="44" spans="1:15" ht="15" customHeight="1">
      <c r="A44" s="86" t="s">
        <v>469</v>
      </c>
      <c r="B44" s="25"/>
      <c r="C44" s="88" t="s">
        <v>525</v>
      </c>
      <c r="D44" s="89">
        <v>6505593.8600000003</v>
      </c>
      <c r="E44" s="106">
        <v>1.8673279364027628E-2</v>
      </c>
      <c r="F44" s="89">
        <v>6362083.8633627007</v>
      </c>
      <c r="G44" s="89">
        <v>6366927.8958564801</v>
      </c>
      <c r="H44" s="89">
        <v>-4844.0324937794358</v>
      </c>
      <c r="I44" s="89">
        <v>-450730.47011720721</v>
      </c>
      <c r="J44" s="89">
        <v>-455574.50261098664</v>
      </c>
      <c r="K44" s="89">
        <v>334892.87922534189</v>
      </c>
      <c r="L44" s="23"/>
      <c r="M44" s="22">
        <v>6.9538681031256168E-3</v>
      </c>
      <c r="N44" s="27">
        <v>130</v>
      </c>
      <c r="O44" s="1" t="s">
        <v>528</v>
      </c>
    </row>
    <row r="45" spans="1:15" ht="15" customHeight="1">
      <c r="A45" s="86" t="s">
        <v>469</v>
      </c>
      <c r="B45" s="25"/>
      <c r="C45" s="88" t="s">
        <v>527</v>
      </c>
      <c r="D45" s="89">
        <v>1874135.55</v>
      </c>
      <c r="E45" s="106">
        <v>-1.8173333419686521E-3</v>
      </c>
      <c r="F45" s="89">
        <v>1832793.1003687619</v>
      </c>
      <c r="G45" s="89">
        <v>1869817.2905278835</v>
      </c>
      <c r="H45" s="89">
        <v>-37024.190159121528</v>
      </c>
      <c r="I45" s="89">
        <v>-129846.71587151165</v>
      </c>
      <c r="J45" s="89">
        <v>-166870.9060306332</v>
      </c>
      <c r="K45" s="89">
        <v>96476.150203152982</v>
      </c>
      <c r="L45" s="23"/>
      <c r="M45" s="22">
        <v>2.0103179856652679E-3</v>
      </c>
      <c r="N45" s="27">
        <v>136</v>
      </c>
      <c r="O45" s="1" t="s">
        <v>530</v>
      </c>
    </row>
    <row r="46" spans="1:15" ht="15" customHeight="1">
      <c r="A46" s="86" t="s">
        <v>469</v>
      </c>
      <c r="B46" s="25"/>
      <c r="C46" s="88" t="s">
        <v>529</v>
      </c>
      <c r="D46" s="89">
        <v>456290.98</v>
      </c>
      <c r="E46" s="106">
        <v>1.8155988780146348E-3</v>
      </c>
      <c r="F46" s="89">
        <v>446225.43972579821</v>
      </c>
      <c r="G46" s="89">
        <v>459806.98794982332</v>
      </c>
      <c r="H46" s="89">
        <v>-13581.548224025115</v>
      </c>
      <c r="I46" s="89">
        <v>-31613.44718891523</v>
      </c>
      <c r="J46" s="89">
        <v>-45194.995412940349</v>
      </c>
      <c r="K46" s="89">
        <v>23488.80107568733</v>
      </c>
      <c r="L46" s="23"/>
      <c r="M46" s="22">
        <v>4.9067250518519255E-4</v>
      </c>
      <c r="N46" s="27">
        <v>138</v>
      </c>
      <c r="O46" s="1" t="s">
        <v>532</v>
      </c>
    </row>
    <row r="47" spans="1:15" ht="15" customHeight="1">
      <c r="A47" s="86" t="s">
        <v>469</v>
      </c>
      <c r="B47" s="25"/>
      <c r="C47" s="88" t="s">
        <v>531</v>
      </c>
      <c r="D47" s="89">
        <v>409245.32</v>
      </c>
      <c r="E47" s="106">
        <v>1.0530477651427672E-2</v>
      </c>
      <c r="F47" s="89">
        <v>400217.58236975229</v>
      </c>
      <c r="G47" s="89">
        <v>396618.45376781462</v>
      </c>
      <c r="H47" s="89">
        <v>3599.1286019376712</v>
      </c>
      <c r="I47" s="89">
        <v>-28353.958062310841</v>
      </c>
      <c r="J47" s="89">
        <v>-24754.82946037317</v>
      </c>
      <c r="K47" s="89">
        <v>21066.999642719227</v>
      </c>
      <c r="L47" s="23"/>
      <c r="M47" s="22">
        <v>4.3703617055808488E-4</v>
      </c>
      <c r="N47" s="27">
        <v>141</v>
      </c>
      <c r="O47" s="1" t="s">
        <v>534</v>
      </c>
    </row>
    <row r="48" spans="1:15" ht="15" customHeight="1">
      <c r="A48" s="86" t="s">
        <v>469</v>
      </c>
      <c r="B48" s="25"/>
      <c r="C48" s="88" t="s">
        <v>533</v>
      </c>
      <c r="D48" s="89">
        <v>7318717.8899999997</v>
      </c>
      <c r="E48" s="106">
        <v>2.2876756676507792E-2</v>
      </c>
      <c r="F48" s="89">
        <v>7157270.8027108405</v>
      </c>
      <c r="G48" s="89">
        <v>7194067.181470219</v>
      </c>
      <c r="H48" s="89">
        <v>-36796.378759378567</v>
      </c>
      <c r="I48" s="89">
        <v>-507066.56858762389</v>
      </c>
      <c r="J48" s="89">
        <v>-543862.94734700245</v>
      </c>
      <c r="K48" s="89">
        <v>376750.6178782761</v>
      </c>
      <c r="L48" s="23"/>
      <c r="M48" s="22">
        <v>7.8265266490646548E-3</v>
      </c>
      <c r="N48" s="27">
        <v>146</v>
      </c>
      <c r="O48" s="1" t="s">
        <v>536</v>
      </c>
    </row>
    <row r="49" spans="1:15" ht="15" customHeight="1">
      <c r="A49" s="86" t="s">
        <v>469</v>
      </c>
      <c r="B49" s="25"/>
      <c r="C49" s="88" t="s">
        <v>535</v>
      </c>
      <c r="D49" s="89">
        <v>1874679.55</v>
      </c>
      <c r="E49" s="106">
        <v>2.1518552743675645E-2</v>
      </c>
      <c r="F49" s="89">
        <v>1833325.1000133983</v>
      </c>
      <c r="G49" s="89">
        <v>1833507.5056795161</v>
      </c>
      <c r="H49" s="89">
        <v>-182.40566611778922</v>
      </c>
      <c r="I49" s="89">
        <v>-129884.40610871679</v>
      </c>
      <c r="J49" s="89">
        <v>-130066.81177483458</v>
      </c>
      <c r="K49" s="89">
        <v>96504.154061097244</v>
      </c>
      <c r="L49" s="23"/>
      <c r="M49" s="22">
        <v>2.0056195017742525E-3</v>
      </c>
      <c r="N49" s="27">
        <v>148</v>
      </c>
      <c r="O49" s="1" t="s">
        <v>538</v>
      </c>
    </row>
    <row r="50" spans="1:15" ht="15" customHeight="1">
      <c r="A50" s="86" t="s">
        <v>469</v>
      </c>
      <c r="B50" s="25"/>
      <c r="C50" s="88" t="s">
        <v>537</v>
      </c>
      <c r="D50" s="89">
        <v>11185254.32</v>
      </c>
      <c r="E50" s="106">
        <v>2.1866498467885132E-2</v>
      </c>
      <c r="F50" s="89">
        <v>10938513.462148394</v>
      </c>
      <c r="G50" s="89">
        <v>11015830.336712671</v>
      </c>
      <c r="H50" s="89">
        <v>-77316.874564277008</v>
      </c>
      <c r="I50" s="89">
        <v>-774953.83919249498</v>
      </c>
      <c r="J50" s="89">
        <v>-852270.71375677199</v>
      </c>
      <c r="K50" s="89">
        <v>575790.94310269377</v>
      </c>
      <c r="L50" s="23"/>
      <c r="M50" s="22">
        <v>1.1977917349236818E-2</v>
      </c>
      <c r="N50" s="27">
        <v>151</v>
      </c>
      <c r="O50" s="1" t="s">
        <v>540</v>
      </c>
    </row>
    <row r="51" spans="1:15" ht="15" customHeight="1">
      <c r="A51" s="86" t="s">
        <v>469</v>
      </c>
      <c r="B51" s="25"/>
      <c r="C51" s="88" t="s">
        <v>539</v>
      </c>
      <c r="D51" s="89">
        <v>1606673.58</v>
      </c>
      <c r="E51" s="106">
        <v>1.7046085364999186E-2</v>
      </c>
      <c r="F51" s="89">
        <v>1571231.2014831468</v>
      </c>
      <c r="G51" s="89">
        <v>1585132.5652410164</v>
      </c>
      <c r="H51" s="89">
        <v>-13901.363757869694</v>
      </c>
      <c r="I51" s="89">
        <v>-111316.00798059908</v>
      </c>
      <c r="J51" s="89">
        <v>-125217.37173846878</v>
      </c>
      <c r="K51" s="89">
        <v>82707.828487388513</v>
      </c>
      <c r="L51" s="23"/>
      <c r="M51" s="22">
        <v>1.7240192823623774E-3</v>
      </c>
      <c r="N51" s="27">
        <v>153</v>
      </c>
      <c r="O51" s="1" t="s">
        <v>542</v>
      </c>
    </row>
    <row r="52" spans="1:15" ht="15" customHeight="1">
      <c r="A52" s="86" t="s">
        <v>469</v>
      </c>
      <c r="B52" s="25"/>
      <c r="C52" s="88" t="s">
        <v>541</v>
      </c>
      <c r="D52" s="89">
        <v>1235181.01</v>
      </c>
      <c r="E52" s="106">
        <v>1.3270586921975136E-2</v>
      </c>
      <c r="F52" s="89">
        <v>1207933.5632017218</v>
      </c>
      <c r="G52" s="89">
        <v>1210362.4859818891</v>
      </c>
      <c r="H52" s="89">
        <v>-2428.9227801673114</v>
      </c>
      <c r="I52" s="89">
        <v>-85577.693489329948</v>
      </c>
      <c r="J52" s="89">
        <v>-88006.616269497259</v>
      </c>
      <c r="K52" s="89">
        <v>63584.252829973906</v>
      </c>
      <c r="L52" s="23"/>
      <c r="M52" s="22">
        <v>1.3244329620687987E-3</v>
      </c>
      <c r="N52" s="27">
        <v>158</v>
      </c>
      <c r="O52" s="1" t="s">
        <v>544</v>
      </c>
    </row>
    <row r="53" spans="1:15" ht="15" customHeight="1">
      <c r="A53" s="86" t="s">
        <v>469</v>
      </c>
      <c r="B53" s="25"/>
      <c r="C53" s="88" t="s">
        <v>543</v>
      </c>
      <c r="D53" s="89">
        <v>1344310.5</v>
      </c>
      <c r="E53" s="106">
        <v>1.3178566862084296E-2</v>
      </c>
      <c r="F53" s="89">
        <v>1314655.7137520178</v>
      </c>
      <c r="G53" s="89">
        <v>1318096.9889137563</v>
      </c>
      <c r="H53" s="89">
        <v>-3441.2751617385074</v>
      </c>
      <c r="I53" s="89">
        <v>-93138.569158772822</v>
      </c>
      <c r="J53" s="89">
        <v>-96579.844320511329</v>
      </c>
      <c r="K53" s="89">
        <v>69201.985799626753</v>
      </c>
      <c r="L53" s="23"/>
      <c r="M53" s="22">
        <v>1.4398625861547784E-3</v>
      </c>
      <c r="N53" s="27">
        <v>162</v>
      </c>
      <c r="O53" s="1" t="s">
        <v>546</v>
      </c>
    </row>
    <row r="54" spans="1:15" ht="15" customHeight="1">
      <c r="A54" s="86" t="s">
        <v>469</v>
      </c>
      <c r="B54" s="25"/>
      <c r="C54" s="88" t="s">
        <v>545</v>
      </c>
      <c r="D54" s="89">
        <v>2771264.55</v>
      </c>
      <c r="E54" s="106">
        <v>2.7748435309665975E-2</v>
      </c>
      <c r="F54" s="89">
        <v>2710131.9040325233</v>
      </c>
      <c r="G54" s="89">
        <v>2723468.4126506872</v>
      </c>
      <c r="H54" s="89">
        <v>-13336.508618163876</v>
      </c>
      <c r="I54" s="89">
        <v>-192002.97472007427</v>
      </c>
      <c r="J54" s="89">
        <v>-205339.48333823815</v>
      </c>
      <c r="K54" s="89">
        <v>142658.26982390526</v>
      </c>
      <c r="L54" s="23"/>
      <c r="M54" s="22">
        <v>2.9712063177816284E-3</v>
      </c>
      <c r="N54" s="27">
        <v>164</v>
      </c>
      <c r="O54" s="1" t="s">
        <v>548</v>
      </c>
    </row>
    <row r="55" spans="1:15" ht="15" customHeight="1">
      <c r="A55" s="86" t="s">
        <v>469</v>
      </c>
      <c r="B55" s="25"/>
      <c r="C55" s="88" t="s">
        <v>547</v>
      </c>
      <c r="D55" s="89">
        <v>678552.23</v>
      </c>
      <c r="E55" s="106">
        <v>5.3467439969936414E-3</v>
      </c>
      <c r="F55" s="89">
        <v>663583.72284429311</v>
      </c>
      <c r="G55" s="89">
        <v>665651.50351207296</v>
      </c>
      <c r="H55" s="89">
        <v>-2067.7806677798508</v>
      </c>
      <c r="I55" s="89">
        <v>-47012.489898497792</v>
      </c>
      <c r="J55" s="89">
        <v>-49080.270566277643</v>
      </c>
      <c r="K55" s="89">
        <v>34930.294589505225</v>
      </c>
      <c r="L55" s="23"/>
      <c r="M55" s="22">
        <v>7.2654309025284682E-4</v>
      </c>
      <c r="N55" s="27">
        <v>172</v>
      </c>
      <c r="O55" s="1" t="s">
        <v>550</v>
      </c>
    </row>
    <row r="56" spans="1:15" ht="15" customHeight="1">
      <c r="A56" s="86" t="s">
        <v>469</v>
      </c>
      <c r="B56" s="25"/>
      <c r="C56" s="88" t="s">
        <v>549</v>
      </c>
      <c r="D56" s="89">
        <v>5021677.66</v>
      </c>
      <c r="E56" s="106">
        <v>-2.3081895534103891E-3</v>
      </c>
      <c r="F56" s="89">
        <v>4910902.0783069544</v>
      </c>
      <c r="G56" s="89">
        <v>4984121.9777438724</v>
      </c>
      <c r="H56" s="89">
        <v>-73219.899436918087</v>
      </c>
      <c r="I56" s="89">
        <v>-347919.52605367173</v>
      </c>
      <c r="J56" s="89">
        <v>-421139.42549058981</v>
      </c>
      <c r="K56" s="89">
        <v>258504.31586870956</v>
      </c>
      <c r="L56" s="23"/>
      <c r="M56" s="22">
        <v>5.3756818602431313E-3</v>
      </c>
      <c r="N56" s="27">
        <v>176</v>
      </c>
      <c r="O56" s="1" t="s">
        <v>552</v>
      </c>
    </row>
    <row r="57" spans="1:15" ht="15" customHeight="1">
      <c r="A57" s="86" t="s">
        <v>469</v>
      </c>
      <c r="B57" s="25"/>
      <c r="C57" s="88" t="s">
        <v>551</v>
      </c>
      <c r="D57" s="89">
        <v>1257895.69</v>
      </c>
      <c r="E57" s="106">
        <v>3.2709941315865576E-2</v>
      </c>
      <c r="F57" s="89">
        <v>1230147.1692458971</v>
      </c>
      <c r="G57" s="89">
        <v>1216252.6292830333</v>
      </c>
      <c r="H57" s="89">
        <v>13894.539962863782</v>
      </c>
      <c r="I57" s="89">
        <v>-87151.446572489949</v>
      </c>
      <c r="J57" s="89">
        <v>-73256.906609626167</v>
      </c>
      <c r="K57" s="89">
        <v>64753.551859329884</v>
      </c>
      <c r="L57" s="23"/>
      <c r="M57" s="22">
        <v>1.3455595391492609E-3</v>
      </c>
      <c r="N57" s="27">
        <v>177</v>
      </c>
      <c r="O57" s="1" t="s">
        <v>554</v>
      </c>
    </row>
    <row r="58" spans="1:15" ht="15" customHeight="1">
      <c r="A58" s="86" t="s">
        <v>469</v>
      </c>
      <c r="B58" s="25"/>
      <c r="C58" s="88" t="s">
        <v>553</v>
      </c>
      <c r="D58" s="89">
        <v>392250.87</v>
      </c>
      <c r="E58" s="106">
        <v>6.5476734385836455E-2</v>
      </c>
      <c r="F58" s="89">
        <v>383598.02104476595</v>
      </c>
      <c r="G58" s="89">
        <v>367291.75379680056</v>
      </c>
      <c r="H58" s="89">
        <v>16306.267247965385</v>
      </c>
      <c r="I58" s="89">
        <v>-27176.522673209653</v>
      </c>
      <c r="J58" s="89">
        <v>-10870.255425244268</v>
      </c>
      <c r="K58" s="89">
        <v>20192.164783084889</v>
      </c>
      <c r="L58" s="23"/>
      <c r="M58" s="22">
        <v>4.0176459228239905E-4</v>
      </c>
      <c r="N58" s="27">
        <v>180</v>
      </c>
      <c r="O58" s="1" t="s">
        <v>556</v>
      </c>
    </row>
    <row r="59" spans="1:15" ht="15" customHeight="1">
      <c r="A59" s="86" t="s">
        <v>469</v>
      </c>
      <c r="B59" s="25"/>
      <c r="C59" s="88" t="s">
        <v>555</v>
      </c>
      <c r="D59" s="89">
        <v>967379.87</v>
      </c>
      <c r="E59" s="106">
        <v>2.9974697379545834E-2</v>
      </c>
      <c r="F59" s="89">
        <v>946039.97622884298</v>
      </c>
      <c r="G59" s="89">
        <v>937460.52395887626</v>
      </c>
      <c r="H59" s="89">
        <v>8579.4522699667141</v>
      </c>
      <c r="I59" s="89">
        <v>-67023.486705489297</v>
      </c>
      <c r="J59" s="89">
        <v>-58444.034435522582</v>
      </c>
      <c r="K59" s="89">
        <v>49798.471429468693</v>
      </c>
      <c r="L59" s="23"/>
      <c r="M59" s="22">
        <v>1.0307122760141408E-3</v>
      </c>
      <c r="N59" s="27">
        <v>185</v>
      </c>
      <c r="O59" s="1" t="s">
        <v>558</v>
      </c>
    </row>
    <row r="60" spans="1:15" ht="15" customHeight="1">
      <c r="A60" s="86" t="s">
        <v>469</v>
      </c>
      <c r="B60" s="25"/>
      <c r="C60" s="88" t="s">
        <v>557</v>
      </c>
      <c r="D60" s="89">
        <v>2904428.14</v>
      </c>
      <c r="E60" s="106">
        <v>1.4359073297598224E-2</v>
      </c>
      <c r="F60" s="89">
        <v>2840357.974912154</v>
      </c>
      <c r="G60" s="89">
        <v>2845785.3154261392</v>
      </c>
      <c r="H60" s="89">
        <v>-5427.3405139851384</v>
      </c>
      <c r="I60" s="89">
        <v>-201229.01754027506</v>
      </c>
      <c r="J60" s="89">
        <v>-206656.3580542602</v>
      </c>
      <c r="K60" s="89">
        <v>149513.2225035186</v>
      </c>
      <c r="L60" s="23"/>
      <c r="M60" s="22">
        <v>3.1082149248340238E-3</v>
      </c>
      <c r="N60" s="27">
        <v>188</v>
      </c>
      <c r="O60" s="1" t="s">
        <v>560</v>
      </c>
    </row>
    <row r="61" spans="1:15" ht="15" customHeight="1">
      <c r="A61" s="86" t="s">
        <v>518</v>
      </c>
      <c r="B61" s="25"/>
      <c r="C61" s="88" t="s">
        <v>559</v>
      </c>
      <c r="D61" s="89">
        <v>1829335.53</v>
      </c>
      <c r="E61" s="106">
        <v>6.5435068305478516E-2</v>
      </c>
      <c r="F61" s="89">
        <v>1788981.3453692994</v>
      </c>
      <c r="G61" s="89">
        <v>1800686.1445108163</v>
      </c>
      <c r="H61" s="89">
        <v>-11704.799141516909</v>
      </c>
      <c r="I61" s="89">
        <v>-126742.8125983583</v>
      </c>
      <c r="J61" s="89">
        <v>-138447.61173987522</v>
      </c>
      <c r="K61" s="89">
        <v>94169.949107600274</v>
      </c>
      <c r="L61" s="23"/>
      <c r="M61" s="22">
        <v>1.9571140657006795E-3</v>
      </c>
      <c r="N61" s="27">
        <v>192</v>
      </c>
      <c r="O61" s="1" t="s">
        <v>562</v>
      </c>
    </row>
    <row r="62" spans="1:15" ht="15" customHeight="1">
      <c r="A62" s="86" t="s">
        <v>469</v>
      </c>
      <c r="B62" s="25"/>
      <c r="C62" s="88" t="s">
        <v>561</v>
      </c>
      <c r="D62" s="89">
        <v>11584678.4</v>
      </c>
      <c r="E62" s="106">
        <v>2.1289043289001164E-2</v>
      </c>
      <c r="F62" s="89">
        <v>11329126.455933791</v>
      </c>
      <c r="G62" s="89">
        <v>11395676.746628029</v>
      </c>
      <c r="H62" s="89">
        <v>-66550.290694238618</v>
      </c>
      <c r="I62" s="89">
        <v>-802627.34713486338</v>
      </c>
      <c r="J62" s="89">
        <v>-869177.63782910199</v>
      </c>
      <c r="K62" s="89">
        <v>596352.3680950515</v>
      </c>
      <c r="L62" s="23"/>
      <c r="M62" s="22">
        <v>1.2401096805754771E-2</v>
      </c>
      <c r="N62" s="27">
        <v>193</v>
      </c>
      <c r="O62" s="1" t="s">
        <v>564</v>
      </c>
    </row>
    <row r="63" spans="1:15" ht="15" customHeight="1">
      <c r="A63" s="86" t="s">
        <v>469</v>
      </c>
      <c r="B63" s="25"/>
      <c r="C63" s="88" t="s">
        <v>563</v>
      </c>
      <c r="D63" s="89">
        <v>1228733.52</v>
      </c>
      <c r="E63" s="106">
        <v>2.7521702741071685E-2</v>
      </c>
      <c r="F63" s="89">
        <v>1201628.301457609</v>
      </c>
      <c r="G63" s="89">
        <v>1191933.463813643</v>
      </c>
      <c r="H63" s="89">
        <v>9694.8376439660788</v>
      </c>
      <c r="I63" s="89">
        <v>-85130.988659407463</v>
      </c>
      <c r="J63" s="89">
        <v>-75436.151015441385</v>
      </c>
      <c r="K63" s="89">
        <v>63252.351002662996</v>
      </c>
      <c r="L63" s="23"/>
      <c r="M63" s="22">
        <v>1.315159894875739E-3</v>
      </c>
      <c r="N63" s="27">
        <v>196</v>
      </c>
      <c r="O63" s="1" t="s">
        <v>566</v>
      </c>
    </row>
    <row r="64" spans="1:15" ht="15" customHeight="1">
      <c r="A64" s="86" t="s">
        <v>469</v>
      </c>
      <c r="B64" s="25"/>
      <c r="C64" s="88" t="s">
        <v>565</v>
      </c>
      <c r="D64" s="89">
        <v>1172926.27</v>
      </c>
      <c r="E64" s="106">
        <v>2.2763463295124131E-2</v>
      </c>
      <c r="F64" s="89">
        <v>1147052.1301926465</v>
      </c>
      <c r="G64" s="89">
        <v>1168242.9117409596</v>
      </c>
      <c r="H64" s="89">
        <v>-21190.781548313098</v>
      </c>
      <c r="I64" s="89">
        <v>-81264.465699357737</v>
      </c>
      <c r="J64" s="89">
        <v>-102455.24724767084</v>
      </c>
      <c r="K64" s="89">
        <v>60379.52324299272</v>
      </c>
      <c r="L64" s="23"/>
      <c r="M64" s="22">
        <v>1.2543584100796043E-3</v>
      </c>
      <c r="N64" s="27">
        <v>207</v>
      </c>
      <c r="O64" s="1" t="s">
        <v>568</v>
      </c>
    </row>
    <row r="65" spans="1:15" ht="15" customHeight="1">
      <c r="A65" s="86" t="s">
        <v>469</v>
      </c>
      <c r="B65" s="25"/>
      <c r="C65" s="88" t="s">
        <v>567</v>
      </c>
      <c r="D65" s="89">
        <v>857852.9</v>
      </c>
      <c r="E65" s="106">
        <v>3.4214025556073446E-2</v>
      </c>
      <c r="F65" s="89">
        <v>838929.11387937411</v>
      </c>
      <c r="G65" s="89">
        <v>821621.83401415974</v>
      </c>
      <c r="H65" s="89">
        <v>17307.279865214368</v>
      </c>
      <c r="I65" s="89">
        <v>-59435.072220817914</v>
      </c>
      <c r="J65" s="89">
        <v>-42127.792355603546</v>
      </c>
      <c r="K65" s="89">
        <v>44160.27711155171</v>
      </c>
      <c r="L65" s="23"/>
      <c r="M65" s="22">
        <v>9.1780185676979724E-4</v>
      </c>
      <c r="N65" s="27">
        <v>209</v>
      </c>
      <c r="O65" s="1" t="s">
        <v>570</v>
      </c>
    </row>
    <row r="66" spans="1:15" ht="15" customHeight="1">
      <c r="A66" s="86" t="s">
        <v>469</v>
      </c>
      <c r="B66" s="25"/>
      <c r="C66" s="88" t="s">
        <v>1564</v>
      </c>
      <c r="D66" s="89">
        <v>918463.15</v>
      </c>
      <c r="E66" s="106">
        <v>4.1353341090338169E-2</v>
      </c>
      <c r="F66" s="89">
        <v>898202.33347740455</v>
      </c>
      <c r="G66" s="89">
        <v>922424.80332052649</v>
      </c>
      <c r="H66" s="89">
        <v>-24222.469843121944</v>
      </c>
      <c r="I66" s="89">
        <v>-63634.363947956474</v>
      </c>
      <c r="J66" s="89">
        <v>-87856.833791078418</v>
      </c>
      <c r="K66" s="89">
        <v>47280.352168476296</v>
      </c>
      <c r="L66" s="23"/>
      <c r="M66" s="22">
        <v>9.8202011591418028E-4</v>
      </c>
      <c r="N66" s="27">
        <v>215</v>
      </c>
      <c r="O66" s="1" t="s">
        <v>572</v>
      </c>
    </row>
    <row r="67" spans="1:15" ht="15" customHeight="1">
      <c r="A67" s="86" t="s">
        <v>469</v>
      </c>
      <c r="B67" s="25"/>
      <c r="C67" s="88" t="s">
        <v>569</v>
      </c>
      <c r="D67" s="89">
        <v>662607.98</v>
      </c>
      <c r="E67" s="106">
        <v>1.1317770257072146E-2</v>
      </c>
      <c r="F67" s="89">
        <v>647991.19465680176</v>
      </c>
      <c r="G67" s="89">
        <v>653188.85078427696</v>
      </c>
      <c r="H67" s="89">
        <v>-5197.6561274752021</v>
      </c>
      <c r="I67" s="89">
        <v>-45907.816066589345</v>
      </c>
      <c r="J67" s="89">
        <v>-51105.472194064547</v>
      </c>
      <c r="K67" s="89">
        <v>34109.521589453747</v>
      </c>
      <c r="L67" s="23"/>
      <c r="M67" s="22">
        <v>7.0931239122480638E-4</v>
      </c>
      <c r="N67" s="27">
        <v>217</v>
      </c>
      <c r="O67" s="1" t="s">
        <v>574</v>
      </c>
    </row>
    <row r="68" spans="1:15" ht="15" customHeight="1">
      <c r="A68" s="86" t="s">
        <v>469</v>
      </c>
      <c r="B68" s="25"/>
      <c r="C68" s="88" t="s">
        <v>571</v>
      </c>
      <c r="D68" s="89">
        <v>1065930.6499999999</v>
      </c>
      <c r="E68" s="106">
        <v>3.2205097062580901E-3</v>
      </c>
      <c r="F68" s="89">
        <v>1042416.7775866528</v>
      </c>
      <c r="G68" s="89">
        <v>1042631.7738982473</v>
      </c>
      <c r="H68" s="89">
        <v>-214.99631159449928</v>
      </c>
      <c r="I68" s="89">
        <v>-73851.432063857763</v>
      </c>
      <c r="J68" s="89">
        <v>-74066.428375452262</v>
      </c>
      <c r="K68" s="89">
        <v>54871.636950456683</v>
      </c>
      <c r="L68" s="23"/>
      <c r="M68" s="22">
        <v>1.1368140659541149E-3</v>
      </c>
      <c r="N68" s="27">
        <v>220</v>
      </c>
      <c r="O68" s="1" t="s">
        <v>576</v>
      </c>
    </row>
    <row r="69" spans="1:15" ht="15" customHeight="1">
      <c r="A69" s="86" t="s">
        <v>518</v>
      </c>
      <c r="B69" s="25"/>
      <c r="C69" s="88" t="s">
        <v>573</v>
      </c>
      <c r="D69" s="89">
        <v>637856.49</v>
      </c>
      <c r="E69" s="106">
        <v>8.4008891290905385E-3</v>
      </c>
      <c r="F69" s="89">
        <v>623785.70957550849</v>
      </c>
      <c r="G69" s="89">
        <v>631213.34098187368</v>
      </c>
      <c r="H69" s="89">
        <v>-7427.6314063651953</v>
      </c>
      <c r="I69" s="89">
        <v>-44192.945608352449</v>
      </c>
      <c r="J69" s="89">
        <v>-51620.577014717644</v>
      </c>
      <c r="K69" s="89">
        <v>32835.37230660607</v>
      </c>
      <c r="L69" s="23"/>
      <c r="M69" s="22">
        <v>6.8419112630964136E-4</v>
      </c>
      <c r="N69" s="27">
        <v>222</v>
      </c>
      <c r="O69" s="1" t="s">
        <v>578</v>
      </c>
    </row>
    <row r="70" spans="1:15" ht="15" customHeight="1">
      <c r="A70" s="86" t="s">
        <v>469</v>
      </c>
      <c r="B70" s="25"/>
      <c r="C70" s="88" t="s">
        <v>575</v>
      </c>
      <c r="D70" s="89">
        <v>21635100.379999999</v>
      </c>
      <c r="E70" s="106">
        <v>2.300949805605379E-2</v>
      </c>
      <c r="F70" s="89">
        <v>21157841.38572558</v>
      </c>
      <c r="G70" s="89">
        <v>21398710.458860125</v>
      </c>
      <c r="H70" s="89">
        <v>-240869.07313454524</v>
      </c>
      <c r="I70" s="89">
        <v>-1498956.0023518542</v>
      </c>
      <c r="J70" s="89">
        <v>-1739825.0754863995</v>
      </c>
      <c r="K70" s="89">
        <v>1113724.7750949347</v>
      </c>
      <c r="L70" s="23"/>
      <c r="M70" s="22">
        <v>2.3147986091897544E-2</v>
      </c>
      <c r="N70" s="27">
        <v>231</v>
      </c>
      <c r="O70" s="1" t="s">
        <v>580</v>
      </c>
    </row>
    <row r="71" spans="1:15" ht="15" customHeight="1">
      <c r="A71" s="86" t="s">
        <v>469</v>
      </c>
      <c r="B71" s="25"/>
      <c r="C71" s="88" t="s">
        <v>577</v>
      </c>
      <c r="D71" s="89">
        <v>3534310.11</v>
      </c>
      <c r="E71" s="106">
        <v>-1.7563705085064107E-3</v>
      </c>
      <c r="F71" s="89">
        <v>3456345.0782263638</v>
      </c>
      <c r="G71" s="89">
        <v>3504234.5036481735</v>
      </c>
      <c r="H71" s="89">
        <v>-47889.425421809778</v>
      </c>
      <c r="I71" s="89">
        <v>-244869.46029863265</v>
      </c>
      <c r="J71" s="89">
        <v>-292758.8857204424</v>
      </c>
      <c r="K71" s="89">
        <v>181938.08502105522</v>
      </c>
      <c r="L71" s="23"/>
      <c r="M71" s="22">
        <v>3.7837321849831292E-3</v>
      </c>
      <c r="N71" s="27">
        <v>238</v>
      </c>
      <c r="O71" s="1" t="s">
        <v>582</v>
      </c>
    </row>
    <row r="72" spans="1:15" ht="15" customHeight="1">
      <c r="A72" s="86" t="s">
        <v>469</v>
      </c>
      <c r="B72" s="25"/>
      <c r="C72" s="88" t="s">
        <v>579</v>
      </c>
      <c r="D72" s="89">
        <v>7203454.54</v>
      </c>
      <c r="E72" s="106">
        <v>3.3165506189851479E-2</v>
      </c>
      <c r="F72" s="89">
        <v>7044550.1019027317</v>
      </c>
      <c r="G72" s="89">
        <v>7071710.1017404757</v>
      </c>
      <c r="H72" s="89">
        <v>-27159.99983774405</v>
      </c>
      <c r="I72" s="89">
        <v>-499080.71747997659</v>
      </c>
      <c r="J72" s="89">
        <v>-526240.71731772064</v>
      </c>
      <c r="K72" s="89">
        <v>370817.12802610471</v>
      </c>
      <c r="L72" s="23"/>
      <c r="M72" s="22">
        <v>7.7095683713307829E-3</v>
      </c>
      <c r="N72" s="27">
        <v>240</v>
      </c>
      <c r="O72" s="1" t="s">
        <v>584</v>
      </c>
    </row>
    <row r="73" spans="1:15" ht="15" customHeight="1">
      <c r="A73" s="86" t="s">
        <v>518</v>
      </c>
      <c r="B73" s="25"/>
      <c r="C73" s="88" t="s">
        <v>581</v>
      </c>
      <c r="D73" s="89">
        <v>919007</v>
      </c>
      <c r="E73" s="106">
        <v>1.3845043237306065E-3</v>
      </c>
      <c r="F73" s="89">
        <v>898734.18643096252</v>
      </c>
      <c r="G73" s="89">
        <v>908768.03280514409</v>
      </c>
      <c r="H73" s="89">
        <v>-10033.846374181565</v>
      </c>
      <c r="I73" s="89">
        <v>-63672.043792632976</v>
      </c>
      <c r="J73" s="89">
        <v>-73705.890166814541</v>
      </c>
      <c r="K73" s="89">
        <v>47308.348304768566</v>
      </c>
      <c r="L73" s="23"/>
      <c r="M73" s="22">
        <v>9.847799975159742E-4</v>
      </c>
      <c r="N73" s="27">
        <v>250</v>
      </c>
      <c r="O73" s="1" t="s">
        <v>586</v>
      </c>
    </row>
    <row r="74" spans="1:15" ht="15" customHeight="1">
      <c r="A74" s="86" t="s">
        <v>469</v>
      </c>
      <c r="B74" s="25"/>
      <c r="C74" s="88" t="s">
        <v>583</v>
      </c>
      <c r="D74" s="89">
        <v>6860024.2199999997</v>
      </c>
      <c r="E74" s="106">
        <v>1.8635730866158218E-2</v>
      </c>
      <c r="F74" s="89">
        <v>6708695.6750692846</v>
      </c>
      <c r="G74" s="89">
        <v>6750142.6572296647</v>
      </c>
      <c r="H74" s="89">
        <v>-41446.98216038011</v>
      </c>
      <c r="I74" s="89">
        <v>-475286.65456777031</v>
      </c>
      <c r="J74" s="89">
        <v>-516733.63672815042</v>
      </c>
      <c r="K74" s="89">
        <v>353138.13189552235</v>
      </c>
      <c r="L74" s="23"/>
      <c r="M74" s="22">
        <v>7.3410421449093665E-3</v>
      </c>
      <c r="N74" s="27">
        <v>258</v>
      </c>
      <c r="O74" s="1" t="s">
        <v>588</v>
      </c>
    </row>
    <row r="75" spans="1:15" ht="15" customHeight="1">
      <c r="A75" s="86" t="s">
        <v>469</v>
      </c>
      <c r="B75" s="25"/>
      <c r="C75" s="88" t="s">
        <v>585</v>
      </c>
      <c r="D75" s="89">
        <v>2500509.13</v>
      </c>
      <c r="E75" s="106">
        <v>2.2376620812653236E-2</v>
      </c>
      <c r="F75" s="89">
        <v>2445349.2069306807</v>
      </c>
      <c r="G75" s="89">
        <v>2473311.2848950098</v>
      </c>
      <c r="H75" s="89">
        <v>-27962.077964329161</v>
      </c>
      <c r="I75" s="89">
        <v>-173244.08500614096</v>
      </c>
      <c r="J75" s="89">
        <v>-201206.16297047012</v>
      </c>
      <c r="K75" s="89">
        <v>128720.40894279783</v>
      </c>
      <c r="L75" s="23"/>
      <c r="M75" s="22">
        <v>2.6777598521744665E-3</v>
      </c>
      <c r="N75" s="27">
        <v>268</v>
      </c>
      <c r="O75" s="1" t="s">
        <v>590</v>
      </c>
    </row>
    <row r="76" spans="1:15" ht="15" customHeight="1">
      <c r="A76" s="86" t="s">
        <v>469</v>
      </c>
      <c r="B76" s="25"/>
      <c r="C76" s="88" t="s">
        <v>587</v>
      </c>
      <c r="D76" s="89">
        <v>5765171.2000000002</v>
      </c>
      <c r="E76" s="106">
        <v>3.7517429167832628E-2</v>
      </c>
      <c r="F76" s="89">
        <v>5637994.5398318144</v>
      </c>
      <c r="G76" s="89">
        <v>5637435.8540731249</v>
      </c>
      <c r="H76" s="89">
        <v>558.68575868941844</v>
      </c>
      <c r="I76" s="89">
        <v>-399431.37877995102</v>
      </c>
      <c r="J76" s="89">
        <v>-398872.6930212616</v>
      </c>
      <c r="K76" s="89">
        <v>296777.63843607344</v>
      </c>
      <c r="L76" s="23"/>
      <c r="M76" s="22">
        <v>6.1699297604292458E-3</v>
      </c>
      <c r="N76" s="27">
        <v>270</v>
      </c>
      <c r="O76" s="1" t="s">
        <v>592</v>
      </c>
    </row>
    <row r="77" spans="1:15" ht="15" customHeight="1">
      <c r="A77" s="86" t="s">
        <v>469</v>
      </c>
      <c r="B77" s="25"/>
      <c r="C77" s="88" t="s">
        <v>589</v>
      </c>
      <c r="D77" s="89">
        <v>893553.92</v>
      </c>
      <c r="E77" s="106">
        <v>1.3640590740231495E-3</v>
      </c>
      <c r="F77" s="89">
        <v>873842.58805797715</v>
      </c>
      <c r="G77" s="89">
        <v>887102.10569847771</v>
      </c>
      <c r="H77" s="89">
        <v>-13259.517640500562</v>
      </c>
      <c r="I77" s="89">
        <v>-61908.564706600569</v>
      </c>
      <c r="J77" s="89">
        <v>-75168.082347101124</v>
      </c>
      <c r="K77" s="89">
        <v>45998.082796378381</v>
      </c>
      <c r="L77" s="23"/>
      <c r="M77" s="22">
        <v>9.5511155420205829E-4</v>
      </c>
      <c r="N77" s="27">
        <v>280</v>
      </c>
      <c r="O77" s="1" t="s">
        <v>594</v>
      </c>
    </row>
    <row r="78" spans="1:15" ht="15" customHeight="1">
      <c r="A78" s="86" t="s">
        <v>469</v>
      </c>
      <c r="B78" s="25"/>
      <c r="C78" s="88" t="s">
        <v>591</v>
      </c>
      <c r="D78" s="89">
        <v>2837096.78</v>
      </c>
      <c r="E78" s="106">
        <v>1.7954938551247857E-3</v>
      </c>
      <c r="F78" s="89">
        <v>2774511.9094840446</v>
      </c>
      <c r="G78" s="89">
        <v>2806719.9235369903</v>
      </c>
      <c r="H78" s="89">
        <v>-32208.014052945655</v>
      </c>
      <c r="I78" s="89">
        <v>-196564.06362530211</v>
      </c>
      <c r="J78" s="89">
        <v>-228772.07767824776</v>
      </c>
      <c r="K78" s="89">
        <v>146047.16029646929</v>
      </c>
      <c r="L78" s="23"/>
      <c r="M78" s="22">
        <v>3.0360741202730673E-3</v>
      </c>
      <c r="N78" s="27">
        <v>286</v>
      </c>
      <c r="O78" s="1" t="s">
        <v>596</v>
      </c>
    </row>
    <row r="79" spans="1:15" ht="15" customHeight="1">
      <c r="A79" s="86" t="s">
        <v>469</v>
      </c>
      <c r="B79" s="25"/>
      <c r="C79" s="88" t="s">
        <v>593</v>
      </c>
      <c r="D79" s="89">
        <v>1057666.33</v>
      </c>
      <c r="E79" s="106">
        <v>2.3889426024959359E-2</v>
      </c>
      <c r="F79" s="89">
        <v>1034334.7641617225</v>
      </c>
      <c r="G79" s="89">
        <v>1036367.1960596219</v>
      </c>
      <c r="H79" s="89">
        <v>-2032.4318978993688</v>
      </c>
      <c r="I79" s="89">
        <v>-73278.850848528265</v>
      </c>
      <c r="J79" s="89">
        <v>-75311.282746427634</v>
      </c>
      <c r="K79" s="89">
        <v>54446.208929710323</v>
      </c>
      <c r="L79" s="23"/>
      <c r="M79" s="22">
        <v>1.1296900338534379E-3</v>
      </c>
      <c r="N79" s="27">
        <v>288</v>
      </c>
      <c r="O79" s="1" t="s">
        <v>598</v>
      </c>
    </row>
    <row r="80" spans="1:15" ht="15" customHeight="1">
      <c r="A80" s="86" t="s">
        <v>469</v>
      </c>
      <c r="B80" s="25"/>
      <c r="C80" s="88" t="s">
        <v>1788</v>
      </c>
      <c r="D80" s="89">
        <v>247520.78</v>
      </c>
      <c r="E80" s="106">
        <v>-2.9054716430698457E-2</v>
      </c>
      <c r="F80" s="89">
        <v>242060.60110320951</v>
      </c>
      <c r="G80" s="89">
        <v>252134.60442373611</v>
      </c>
      <c r="H80" s="89">
        <v>-10074.003320526594</v>
      </c>
      <c r="I80" s="89">
        <v>-17149.111969491714</v>
      </c>
      <c r="J80" s="89">
        <v>-27223.115290018308</v>
      </c>
      <c r="K80" s="89">
        <v>12741.795517235443</v>
      </c>
      <c r="L80" s="23"/>
      <c r="M80" s="22">
        <v>2.6427581018480945E-4</v>
      </c>
      <c r="N80" s="27">
        <v>292</v>
      </c>
      <c r="O80" s="1" t="s">
        <v>600</v>
      </c>
    </row>
    <row r="81" spans="1:15" ht="15" customHeight="1">
      <c r="A81" s="86" t="s">
        <v>469</v>
      </c>
      <c r="B81" s="25"/>
      <c r="C81" s="88" t="s">
        <v>595</v>
      </c>
      <c r="D81" s="89">
        <v>1325994.24</v>
      </c>
      <c r="E81" s="106">
        <v>1.6775815647529946E-2</v>
      </c>
      <c r="F81" s="89">
        <v>1296743.5008640222</v>
      </c>
      <c r="G81" s="89">
        <v>1300831.5390404509</v>
      </c>
      <c r="H81" s="89">
        <v>-4088.0381764287595</v>
      </c>
      <c r="I81" s="89">
        <v>-91869.554114450802</v>
      </c>
      <c r="J81" s="89">
        <v>-95957.592290879562</v>
      </c>
      <c r="K81" s="89">
        <v>68259.107227732631</v>
      </c>
      <c r="L81" s="23"/>
      <c r="M81" s="22">
        <v>1.4188420182682517E-3</v>
      </c>
      <c r="N81" s="27">
        <v>308</v>
      </c>
      <c r="O81" s="1" t="s">
        <v>602</v>
      </c>
    </row>
    <row r="82" spans="1:15" ht="15" customHeight="1">
      <c r="A82" s="86" t="s">
        <v>469</v>
      </c>
      <c r="B82" s="25"/>
      <c r="C82" s="88" t="s">
        <v>1789</v>
      </c>
      <c r="D82" s="89">
        <v>457925.62</v>
      </c>
      <c r="E82" s="106">
        <v>6.1215572850771727E-2</v>
      </c>
      <c r="F82" s="89">
        <v>447824.02042268898</v>
      </c>
      <c r="G82" s="89">
        <v>453488.6573823975</v>
      </c>
      <c r="H82" s="89">
        <v>-5664.6369597085286</v>
      </c>
      <c r="I82" s="89">
        <v>-31726.700809034763</v>
      </c>
      <c r="J82" s="89">
        <v>-37391.337768743295</v>
      </c>
      <c r="K82" s="89">
        <v>23572.948550595473</v>
      </c>
      <c r="L82" s="23"/>
      <c r="M82" s="22">
        <v>4.8717322686498912E-4</v>
      </c>
      <c r="N82" s="27">
        <v>310</v>
      </c>
      <c r="O82" s="1" t="s">
        <v>604</v>
      </c>
    </row>
    <row r="83" spans="1:15" ht="15" customHeight="1">
      <c r="A83" s="86" t="s">
        <v>469</v>
      </c>
      <c r="B83" s="25"/>
      <c r="C83" s="88" t="s">
        <v>597</v>
      </c>
      <c r="D83" s="89">
        <v>236033.68</v>
      </c>
      <c r="E83" s="106">
        <v>-4.9145569122621691E-3</v>
      </c>
      <c r="F83" s="89">
        <v>230826.90051882758</v>
      </c>
      <c r="G83" s="89">
        <v>237177.4031298458</v>
      </c>
      <c r="H83" s="89">
        <v>-6350.5026110182225</v>
      </c>
      <c r="I83" s="89">
        <v>-16353.245197801887</v>
      </c>
      <c r="J83" s="89">
        <v>-22703.74780882011</v>
      </c>
      <c r="K83" s="89">
        <v>12150.466258794857</v>
      </c>
      <c r="L83" s="23"/>
      <c r="M83" s="22">
        <v>2.5286889951503186E-4</v>
      </c>
      <c r="N83" s="27">
        <v>318</v>
      </c>
      <c r="O83" s="1" t="s">
        <v>606</v>
      </c>
    </row>
    <row r="84" spans="1:15" ht="15" customHeight="1">
      <c r="A84" s="86" t="s">
        <v>469</v>
      </c>
      <c r="B84" s="25"/>
      <c r="C84" s="88" t="s">
        <v>599</v>
      </c>
      <c r="D84" s="89">
        <v>2771579.55</v>
      </c>
      <c r="E84" s="106">
        <v>1.6135568032699332E-2</v>
      </c>
      <c r="F84" s="89">
        <v>2710439.9552973406</v>
      </c>
      <c r="G84" s="89">
        <v>2713553.1439357246</v>
      </c>
      <c r="H84" s="89">
        <v>-3113.1886383839883</v>
      </c>
      <c r="I84" s="89">
        <v>-192024.79903022066</v>
      </c>
      <c r="J84" s="89">
        <v>-195137.98766860465</v>
      </c>
      <c r="K84" s="89">
        <v>142674.4852931193</v>
      </c>
      <c r="L84" s="23"/>
      <c r="M84" s="22">
        <v>2.9485022981832198E-3</v>
      </c>
      <c r="N84" s="27">
        <v>319</v>
      </c>
      <c r="O84" s="1" t="s">
        <v>608</v>
      </c>
    </row>
    <row r="85" spans="1:15" ht="15" customHeight="1">
      <c r="A85" s="86" t="s">
        <v>469</v>
      </c>
      <c r="B85" s="25"/>
      <c r="C85" s="88" t="s">
        <v>601</v>
      </c>
      <c r="D85" s="89">
        <v>3221813.7</v>
      </c>
      <c r="E85" s="106">
        <v>2.1659060965559807E-2</v>
      </c>
      <c r="F85" s="89">
        <v>3150742.175523831</v>
      </c>
      <c r="G85" s="89">
        <v>3140971.2692088187</v>
      </c>
      <c r="H85" s="89">
        <v>9770.9063150123693</v>
      </c>
      <c r="I85" s="89">
        <v>-223218.60769080638</v>
      </c>
      <c r="J85" s="89">
        <v>-213447.70137579401</v>
      </c>
      <c r="K85" s="89">
        <v>165851.494811982</v>
      </c>
      <c r="L85" s="23"/>
      <c r="M85" s="22">
        <v>3.4514441221325234E-3</v>
      </c>
      <c r="N85" s="27">
        <v>321</v>
      </c>
      <c r="O85" s="1" t="s">
        <v>610</v>
      </c>
    </row>
    <row r="86" spans="1:15" ht="15" customHeight="1">
      <c r="A86" s="86" t="s">
        <v>469</v>
      </c>
      <c r="B86" s="25"/>
      <c r="C86" s="88" t="s">
        <v>603</v>
      </c>
      <c r="D86" s="89">
        <v>2448126.44</v>
      </c>
      <c r="E86" s="106">
        <v>5.0025999239645458E-2</v>
      </c>
      <c r="F86" s="89">
        <v>2394122.0516639468</v>
      </c>
      <c r="G86" s="89">
        <v>2412140.4043353512</v>
      </c>
      <c r="H86" s="89">
        <v>-18018.352671404369</v>
      </c>
      <c r="I86" s="89">
        <v>-169614.8276319796</v>
      </c>
      <c r="J86" s="89">
        <v>-187633.18030338397</v>
      </c>
      <c r="K86" s="89">
        <v>126023.86958710119</v>
      </c>
      <c r="L86" s="23"/>
      <c r="M86" s="22">
        <v>2.6142101848204767E-3</v>
      </c>
      <c r="N86" s="27">
        <v>325</v>
      </c>
      <c r="O86" s="1" t="s">
        <v>612</v>
      </c>
    </row>
    <row r="87" spans="1:15" ht="15" customHeight="1">
      <c r="A87" s="86" t="s">
        <v>469</v>
      </c>
      <c r="B87" s="25"/>
      <c r="C87" s="88" t="s">
        <v>605</v>
      </c>
      <c r="D87" s="89">
        <v>1390145.26</v>
      </c>
      <c r="E87" s="106">
        <v>3.3169150339491527E-3</v>
      </c>
      <c r="F87" s="89">
        <v>1359479.3829284857</v>
      </c>
      <c r="G87" s="89">
        <v>1377445.6886583583</v>
      </c>
      <c r="H87" s="89">
        <v>-17966.305729872547</v>
      </c>
      <c r="I87" s="89">
        <v>-96314.162865833627</v>
      </c>
      <c r="J87" s="89">
        <v>-114280.46859570617</v>
      </c>
      <c r="K87" s="89">
        <v>71561.452909828819</v>
      </c>
      <c r="L87" s="23"/>
      <c r="M87" s="22">
        <v>1.4871783837328489E-3</v>
      </c>
      <c r="N87" s="27">
        <v>328</v>
      </c>
      <c r="O87" s="1" t="s">
        <v>614</v>
      </c>
    </row>
    <row r="88" spans="1:15" ht="15" customHeight="1">
      <c r="A88" s="86" t="s">
        <v>469</v>
      </c>
      <c r="B88" s="25"/>
      <c r="C88" s="88" t="s">
        <v>607</v>
      </c>
      <c r="D88" s="89">
        <v>3175747.9</v>
      </c>
      <c r="E88" s="106">
        <v>7.2664374587786407E-2</v>
      </c>
      <c r="F88" s="89">
        <v>3105692.5629688762</v>
      </c>
      <c r="G88" s="89">
        <v>3150901.5813495885</v>
      </c>
      <c r="H88" s="89">
        <v>-45209.018380712252</v>
      </c>
      <c r="I88" s="89">
        <v>-220027.00671829729</v>
      </c>
      <c r="J88" s="89">
        <v>-265236.02509900951</v>
      </c>
      <c r="K88" s="89">
        <v>163480.13429858242</v>
      </c>
      <c r="L88" s="23"/>
      <c r="M88" s="22">
        <v>3.4038417836852256E-3</v>
      </c>
      <c r="N88" s="27">
        <v>333</v>
      </c>
      <c r="O88" s="1" t="s">
        <v>616</v>
      </c>
    </row>
    <row r="89" spans="1:15" ht="15" customHeight="1">
      <c r="A89" s="86" t="s">
        <v>469</v>
      </c>
      <c r="B89" s="25"/>
      <c r="C89" s="88" t="s">
        <v>609</v>
      </c>
      <c r="D89" s="89">
        <v>1515311.91</v>
      </c>
      <c r="E89" s="106">
        <v>1.4516422158838083E-2</v>
      </c>
      <c r="F89" s="89">
        <v>1481884.9221202862</v>
      </c>
      <c r="G89" s="89">
        <v>1487719.5035209185</v>
      </c>
      <c r="H89" s="89">
        <v>-5834.5814006323926</v>
      </c>
      <c r="I89" s="89">
        <v>-104986.14949942527</v>
      </c>
      <c r="J89" s="89">
        <v>-110820.73090005766</v>
      </c>
      <c r="K89" s="89">
        <v>78004.741670786083</v>
      </c>
      <c r="L89" s="23"/>
      <c r="M89" s="22">
        <v>1.6223731890114511E-3</v>
      </c>
      <c r="N89" s="27">
        <v>338</v>
      </c>
      <c r="O89" s="1" t="s">
        <v>618</v>
      </c>
    </row>
    <row r="90" spans="1:15" ht="15" customHeight="1">
      <c r="A90" s="86" t="s">
        <v>469</v>
      </c>
      <c r="B90" s="25"/>
      <c r="C90" s="88" t="s">
        <v>611</v>
      </c>
      <c r="D90" s="89">
        <v>1506114.46</v>
      </c>
      <c r="E90" s="106">
        <v>4.1174456185478769E-2</v>
      </c>
      <c r="F90" s="89">
        <v>1472890.3630549153</v>
      </c>
      <c r="G90" s="89">
        <v>1444809.5073276435</v>
      </c>
      <c r="H90" s="89">
        <v>28080.855727271875</v>
      </c>
      <c r="I90" s="89">
        <v>-104348.91774908981</v>
      </c>
      <c r="J90" s="89">
        <v>-76268.062021817939</v>
      </c>
      <c r="K90" s="89">
        <v>77531.27828245968</v>
      </c>
      <c r="L90" s="23"/>
      <c r="M90" s="22">
        <v>1.6047676491873098E-3</v>
      </c>
      <c r="N90" s="27">
        <v>341</v>
      </c>
      <c r="O90" s="1" t="s">
        <v>620</v>
      </c>
    </row>
    <row r="91" spans="1:15" ht="15" customHeight="1">
      <c r="A91" s="86" t="s">
        <v>469</v>
      </c>
      <c r="B91" s="25"/>
      <c r="C91" s="88" t="s">
        <v>613</v>
      </c>
      <c r="D91" s="89">
        <v>3602614</v>
      </c>
      <c r="E91" s="106">
        <v>5.0534079582688962E-2</v>
      </c>
      <c r="F91" s="89">
        <v>3523142.2201515287</v>
      </c>
      <c r="G91" s="89">
        <v>3548399.708614327</v>
      </c>
      <c r="H91" s="89">
        <v>-25257.488462798297</v>
      </c>
      <c r="I91" s="89">
        <v>-249601.79451946795</v>
      </c>
      <c r="J91" s="89">
        <v>-274859.28298226628</v>
      </c>
      <c r="K91" s="89">
        <v>185454.21081627833</v>
      </c>
      <c r="L91" s="23"/>
      <c r="M91" s="22">
        <v>3.8582961593766831E-3</v>
      </c>
      <c r="N91" s="27">
        <v>343</v>
      </c>
      <c r="O91" s="1" t="s">
        <v>622</v>
      </c>
    </row>
    <row r="92" spans="1:15" ht="15" customHeight="1">
      <c r="A92" s="86" t="s">
        <v>469</v>
      </c>
      <c r="B92" s="25"/>
      <c r="C92" s="88" t="s">
        <v>615</v>
      </c>
      <c r="D92" s="89">
        <v>5479463.0300000003</v>
      </c>
      <c r="E92" s="106">
        <v>1.0197244430646624E-2</v>
      </c>
      <c r="F92" s="89">
        <v>5358588.942571261</v>
      </c>
      <c r="G92" s="89">
        <v>5426778.0843498651</v>
      </c>
      <c r="H92" s="89">
        <v>-68189.141778604127</v>
      </c>
      <c r="I92" s="89">
        <v>-379636.50984842703</v>
      </c>
      <c r="J92" s="89">
        <v>-447825.65162703115</v>
      </c>
      <c r="K92" s="89">
        <v>282070.04467467876</v>
      </c>
      <c r="L92" s="23"/>
      <c r="M92" s="22">
        <v>5.8606512314957407E-3</v>
      </c>
      <c r="N92" s="27">
        <v>2223</v>
      </c>
      <c r="O92" s="1" t="s">
        <v>624</v>
      </c>
    </row>
    <row r="93" spans="1:15" ht="15" customHeight="1">
      <c r="A93" s="86" t="s">
        <v>469</v>
      </c>
      <c r="B93" s="25"/>
      <c r="C93" s="88" t="s">
        <v>617</v>
      </c>
      <c r="D93" s="89">
        <v>2185606.0699999998</v>
      </c>
      <c r="E93" s="106">
        <v>2.181473015991453E-2</v>
      </c>
      <c r="F93" s="89">
        <v>2137392.7436679192</v>
      </c>
      <c r="G93" s="89">
        <v>2139126.4421726363</v>
      </c>
      <c r="H93" s="89">
        <v>-1733.6985047170892</v>
      </c>
      <c r="I93" s="89">
        <v>-151426.49120462025</v>
      </c>
      <c r="J93" s="89">
        <v>-153160.18970933734</v>
      </c>
      <c r="K93" s="89">
        <v>112509.92997504522</v>
      </c>
      <c r="L93" s="23"/>
      <c r="M93" s="22">
        <v>2.3404549028816814E-3</v>
      </c>
      <c r="N93" s="27">
        <v>346</v>
      </c>
      <c r="O93" s="1" t="s">
        <v>626</v>
      </c>
    </row>
    <row r="94" spans="1:15" ht="15" customHeight="1">
      <c r="A94" s="86" t="s">
        <v>469</v>
      </c>
      <c r="B94" s="25"/>
      <c r="C94" s="88" t="s">
        <v>619</v>
      </c>
      <c r="D94" s="89">
        <v>307266.63</v>
      </c>
      <c r="E94" s="106">
        <v>9.4391476465305324E-4</v>
      </c>
      <c r="F94" s="89">
        <v>300488.4889129611</v>
      </c>
      <c r="G94" s="89">
        <v>300998.03638039489</v>
      </c>
      <c r="H94" s="89">
        <v>-509.54746743378928</v>
      </c>
      <c r="I94" s="89">
        <v>-21288.51501824769</v>
      </c>
      <c r="J94" s="89">
        <v>-21798.062485681479</v>
      </c>
      <c r="K94" s="89">
        <v>15817.373267529465</v>
      </c>
      <c r="L94" s="23"/>
      <c r="M94" s="22">
        <v>3.2991522461913136E-4</v>
      </c>
      <c r="N94" s="27">
        <v>349</v>
      </c>
      <c r="O94" s="1" t="s">
        <v>628</v>
      </c>
    </row>
    <row r="95" spans="1:15" ht="15" customHeight="1">
      <c r="A95" s="86" t="s">
        <v>469</v>
      </c>
      <c r="B95" s="25"/>
      <c r="C95" s="88" t="s">
        <v>621</v>
      </c>
      <c r="D95" s="89">
        <v>296842.17</v>
      </c>
      <c r="E95" s="106">
        <v>-2.2442944119244079E-2</v>
      </c>
      <c r="F95" s="89">
        <v>290293.98704618297</v>
      </c>
      <c r="G95" s="89">
        <v>302209.3073425304</v>
      </c>
      <c r="H95" s="89">
        <v>-11915.320296347432</v>
      </c>
      <c r="I95" s="89">
        <v>-20566.271690792564</v>
      </c>
      <c r="J95" s="89">
        <v>-32481.591987139996</v>
      </c>
      <c r="K95" s="89">
        <v>15280.746251011495</v>
      </c>
      <c r="L95" s="23"/>
      <c r="M95" s="22">
        <v>3.168241122987577E-4</v>
      </c>
      <c r="N95" s="27">
        <v>362</v>
      </c>
      <c r="O95" s="1" t="s">
        <v>630</v>
      </c>
    </row>
    <row r="96" spans="1:15" ht="15" customHeight="1">
      <c r="A96" s="86" t="s">
        <v>469</v>
      </c>
      <c r="B96" s="25"/>
      <c r="C96" s="88" t="s">
        <v>623</v>
      </c>
      <c r="D96" s="89">
        <v>7172417.8300000001</v>
      </c>
      <c r="E96" s="106">
        <v>2.7737372561004392E-2</v>
      </c>
      <c r="F96" s="89">
        <v>7014198.0454860302</v>
      </c>
      <c r="G96" s="89">
        <v>7014774.7710995311</v>
      </c>
      <c r="H96" s="89">
        <v>-576.72561350092292</v>
      </c>
      <c r="I96" s="89">
        <v>-496930.38482930121</v>
      </c>
      <c r="J96" s="89">
        <v>-497507.11044280214</v>
      </c>
      <c r="K96" s="89">
        <v>369219.43019908702</v>
      </c>
      <c r="L96" s="23"/>
      <c r="M96" s="22">
        <v>7.6657917488125032E-3</v>
      </c>
      <c r="N96" s="27">
        <v>365</v>
      </c>
      <c r="O96" s="1" t="s">
        <v>632</v>
      </c>
    </row>
    <row r="97" spans="1:15" ht="15" customHeight="1">
      <c r="A97" s="86" t="s">
        <v>469</v>
      </c>
      <c r="B97" s="25"/>
      <c r="C97" s="88" t="s">
        <v>625</v>
      </c>
      <c r="D97" s="89">
        <v>2009364.77</v>
      </c>
      <c r="E97" s="106">
        <v>2.6003035250532491E-4</v>
      </c>
      <c r="F97" s="89">
        <v>1965039.2345313891</v>
      </c>
      <c r="G97" s="89">
        <v>1974941.7590821208</v>
      </c>
      <c r="H97" s="89">
        <v>-9902.5245507317595</v>
      </c>
      <c r="I97" s="89">
        <v>-139215.87281795885</v>
      </c>
      <c r="J97" s="89">
        <v>-149118.39736869061</v>
      </c>
      <c r="K97" s="89">
        <v>103437.43672299686</v>
      </c>
      <c r="L97" s="23"/>
      <c r="M97" s="22">
        <v>2.1522264780070412E-3</v>
      </c>
      <c r="N97" s="27">
        <v>380</v>
      </c>
      <c r="O97" s="1" t="s">
        <v>634</v>
      </c>
    </row>
    <row r="98" spans="1:15" ht="15" customHeight="1">
      <c r="A98" s="86" t="s">
        <v>469</v>
      </c>
      <c r="B98" s="25"/>
      <c r="C98" s="88" t="s">
        <v>627</v>
      </c>
      <c r="D98" s="89">
        <v>1071322.8799999999</v>
      </c>
      <c r="E98" s="106">
        <v>9.6132295127928646E-3</v>
      </c>
      <c r="F98" s="89">
        <v>1047690.057814223</v>
      </c>
      <c r="G98" s="89">
        <v>1063931.1550931609</v>
      </c>
      <c r="H98" s="89">
        <v>-16241.09727893793</v>
      </c>
      <c r="I98" s="89">
        <v>-74225.024761954672</v>
      </c>
      <c r="J98" s="89">
        <v>-90466.122040892602</v>
      </c>
      <c r="K98" s="89">
        <v>55149.216441123703</v>
      </c>
      <c r="L98" s="23"/>
      <c r="M98" s="22">
        <v>1.1458282328762654E-3</v>
      </c>
      <c r="N98" s="27">
        <v>384</v>
      </c>
      <c r="O98" s="1" t="s">
        <v>636</v>
      </c>
    </row>
    <row r="99" spans="1:15" ht="15" customHeight="1">
      <c r="A99" s="86" t="s">
        <v>469</v>
      </c>
      <c r="B99" s="25"/>
      <c r="C99" s="88" t="s">
        <v>629</v>
      </c>
      <c r="D99" s="89">
        <v>1173396.82</v>
      </c>
      <c r="E99" s="106">
        <v>9.5269902201433609E-4</v>
      </c>
      <c r="F99" s="89">
        <v>1147512.3001058518</v>
      </c>
      <c r="G99" s="89">
        <v>1162270.3965106979</v>
      </c>
      <c r="H99" s="89">
        <v>-14758.096404846059</v>
      </c>
      <c r="I99" s="89">
        <v>-81297.067061704947</v>
      </c>
      <c r="J99" s="89">
        <v>-96055.163466551006</v>
      </c>
      <c r="K99" s="89">
        <v>60403.74606533772</v>
      </c>
      <c r="L99" s="23"/>
      <c r="M99" s="22">
        <v>1.257260276506788E-3</v>
      </c>
      <c r="N99" s="27">
        <v>388</v>
      </c>
      <c r="O99" s="1" t="s">
        <v>638</v>
      </c>
    </row>
    <row r="100" spans="1:15" ht="15" customHeight="1">
      <c r="A100" s="86" t="s">
        <v>469</v>
      </c>
      <c r="B100" s="25"/>
      <c r="C100" s="88" t="s">
        <v>631</v>
      </c>
      <c r="D100" s="89">
        <v>1335806.6100000001</v>
      </c>
      <c r="E100" s="106">
        <v>-1.4298700608901704E-2</v>
      </c>
      <c r="F100" s="89">
        <v>1306339.4151159371</v>
      </c>
      <c r="G100" s="89">
        <v>1330475.526876518</v>
      </c>
      <c r="H100" s="89">
        <v>-24136.111760580912</v>
      </c>
      <c r="I100" s="89">
        <v>-92549.389689532953</v>
      </c>
      <c r="J100" s="89">
        <v>-116685.50145011386</v>
      </c>
      <c r="K100" s="89">
        <v>68764.225271072079</v>
      </c>
      <c r="L100" s="23"/>
      <c r="M100" s="22">
        <v>1.4308262317601025E-3</v>
      </c>
      <c r="N100" s="27">
        <v>393</v>
      </c>
      <c r="O100" s="1" t="s">
        <v>640</v>
      </c>
    </row>
    <row r="101" spans="1:15" ht="15" customHeight="1">
      <c r="A101" s="86" t="s">
        <v>469</v>
      </c>
      <c r="B101" s="25"/>
      <c r="C101" s="88" t="s">
        <v>633</v>
      </c>
      <c r="D101" s="89">
        <v>10654267.02</v>
      </c>
      <c r="E101" s="106">
        <v>2.0430653161654933E-2</v>
      </c>
      <c r="F101" s="89">
        <v>10419239.464158528</v>
      </c>
      <c r="G101" s="89">
        <v>10495942.382748596</v>
      </c>
      <c r="H101" s="89">
        <v>-76702.918590068817</v>
      </c>
      <c r="I101" s="89">
        <v>-738165.16770366847</v>
      </c>
      <c r="J101" s="89">
        <v>-814868.08629373729</v>
      </c>
      <c r="K101" s="89">
        <v>548456.94876553561</v>
      </c>
      <c r="L101" s="23"/>
      <c r="M101" s="22">
        <v>1.1399557692100968E-2</v>
      </c>
      <c r="N101" s="27">
        <v>396</v>
      </c>
      <c r="O101" s="1" t="s">
        <v>642</v>
      </c>
    </row>
    <row r="102" spans="1:15" ht="15" customHeight="1">
      <c r="A102" s="86" t="s">
        <v>469</v>
      </c>
      <c r="B102" s="25"/>
      <c r="C102" s="88" t="s">
        <v>635</v>
      </c>
      <c r="D102" s="89">
        <v>597503.06000000006</v>
      </c>
      <c r="E102" s="106">
        <v>3.7033590239805791E-2</v>
      </c>
      <c r="F102" s="89">
        <v>584322.45512723038</v>
      </c>
      <c r="G102" s="89">
        <v>584294.82218009257</v>
      </c>
      <c r="H102" s="89">
        <v>27.632947137812153</v>
      </c>
      <c r="I102" s="89">
        <v>-41397.117761401394</v>
      </c>
      <c r="J102" s="89">
        <v>-41369.484814263582</v>
      </c>
      <c r="K102" s="89">
        <v>30758.071348362995</v>
      </c>
      <c r="L102" s="23"/>
      <c r="M102" s="22">
        <v>6.3534177905521659E-4</v>
      </c>
      <c r="N102" s="27">
        <v>409</v>
      </c>
      <c r="O102" s="1" t="s">
        <v>644</v>
      </c>
    </row>
    <row r="103" spans="1:15" ht="15" customHeight="1">
      <c r="A103" s="86" t="s">
        <v>469</v>
      </c>
      <c r="B103" s="25"/>
      <c r="C103" s="88" t="s">
        <v>637</v>
      </c>
      <c r="D103" s="89">
        <v>2532048.87</v>
      </c>
      <c r="E103" s="106">
        <v>3.8210816618601928E-2</v>
      </c>
      <c r="F103" s="89">
        <v>2476193.1967687821</v>
      </c>
      <c r="G103" s="89">
        <v>2452930.5616846313</v>
      </c>
      <c r="H103" s="89">
        <v>23262.635084150825</v>
      </c>
      <c r="I103" s="89">
        <v>-175429.26934803202</v>
      </c>
      <c r="J103" s="89">
        <v>-152166.63426388119</v>
      </c>
      <c r="K103" s="89">
        <v>130344.00158720843</v>
      </c>
      <c r="L103" s="23"/>
      <c r="M103" s="22">
        <v>2.7869846226147559E-3</v>
      </c>
      <c r="N103" s="27">
        <v>411</v>
      </c>
      <c r="O103" s="1" t="s">
        <v>646</v>
      </c>
    </row>
    <row r="104" spans="1:15" ht="15" customHeight="1">
      <c r="A104" s="86" t="s">
        <v>469</v>
      </c>
      <c r="B104" s="25"/>
      <c r="C104" s="88" t="s">
        <v>639</v>
      </c>
      <c r="D104" s="89">
        <v>426184.56</v>
      </c>
      <c r="E104" s="106">
        <v>2.032722519356267E-2</v>
      </c>
      <c r="F104" s="89">
        <v>416783.15159845114</v>
      </c>
      <c r="G104" s="89">
        <v>417952.50822465087</v>
      </c>
      <c r="H104" s="89">
        <v>-1169.356626199733</v>
      </c>
      <c r="I104" s="89">
        <v>-29527.568308036847</v>
      </c>
      <c r="J104" s="89">
        <v>-30696.92493423658</v>
      </c>
      <c r="K104" s="89">
        <v>21938.992419638304</v>
      </c>
      <c r="L104" s="23"/>
      <c r="M104" s="22">
        <v>4.565825839144098E-4</v>
      </c>
      <c r="N104" s="27">
        <v>418</v>
      </c>
      <c r="O104" s="1" t="s">
        <v>648</v>
      </c>
    </row>
    <row r="105" spans="1:15" ht="15" customHeight="1">
      <c r="A105" s="86" t="s">
        <v>469</v>
      </c>
      <c r="B105" s="25"/>
      <c r="C105" s="88" t="s">
        <v>641</v>
      </c>
      <c r="D105" s="89">
        <v>8303756.71</v>
      </c>
      <c r="E105" s="106">
        <v>9.5396560393972152E-3</v>
      </c>
      <c r="F105" s="89">
        <v>8120580.1817423552</v>
      </c>
      <c r="G105" s="89">
        <v>8191636.92373084</v>
      </c>
      <c r="H105" s="89">
        <v>-71056.741988484748</v>
      </c>
      <c r="I105" s="89">
        <v>-575313.52958409453</v>
      </c>
      <c r="J105" s="89">
        <v>-646370.27157257928</v>
      </c>
      <c r="K105" s="89">
        <v>427458.13108576875</v>
      </c>
      <c r="L105" s="23"/>
      <c r="M105" s="22">
        <v>8.8928022937947073E-3</v>
      </c>
      <c r="N105" s="27">
        <v>419</v>
      </c>
      <c r="O105" s="1" t="s">
        <v>650</v>
      </c>
    </row>
    <row r="106" spans="1:15" ht="15" customHeight="1">
      <c r="A106" s="86" t="s">
        <v>469</v>
      </c>
      <c r="B106" s="25"/>
      <c r="C106" s="88" t="s">
        <v>643</v>
      </c>
      <c r="D106" s="89">
        <v>15560814.210000001</v>
      </c>
      <c r="E106" s="106">
        <v>4.2889516895912028E-3</v>
      </c>
      <c r="F106" s="89">
        <v>15217550.790394103</v>
      </c>
      <c r="G106" s="89">
        <v>15380923.689737849</v>
      </c>
      <c r="H106" s="89">
        <v>-163372.89934374578</v>
      </c>
      <c r="I106" s="89">
        <v>-1078108.0490443986</v>
      </c>
      <c r="J106" s="89">
        <v>-1241480.9483881444</v>
      </c>
      <c r="K106" s="89">
        <v>801034.61513619823</v>
      </c>
      <c r="L106" s="23"/>
      <c r="M106" s="22">
        <v>1.6642233014666035E-2</v>
      </c>
      <c r="N106" s="27">
        <v>429</v>
      </c>
      <c r="O106" s="1" t="s">
        <v>652</v>
      </c>
    </row>
    <row r="107" spans="1:15" ht="15" customHeight="1">
      <c r="A107" s="86" t="s">
        <v>469</v>
      </c>
      <c r="B107" s="25"/>
      <c r="C107" s="88" t="s">
        <v>645</v>
      </c>
      <c r="D107" s="89">
        <v>1524612.07</v>
      </c>
      <c r="E107" s="106">
        <v>1.1169943677630023E-2</v>
      </c>
      <c r="F107" s="89">
        <v>1490979.9254567982</v>
      </c>
      <c r="G107" s="89">
        <v>1495972.0150431031</v>
      </c>
      <c r="H107" s="89">
        <v>-4992.0895863049664</v>
      </c>
      <c r="I107" s="89">
        <v>-105630.49736053895</v>
      </c>
      <c r="J107" s="89">
        <v>-110622.58694684392</v>
      </c>
      <c r="K107" s="89">
        <v>78483.492331629895</v>
      </c>
      <c r="L107" s="23"/>
      <c r="M107" s="22">
        <v>1.6253000926782736E-3</v>
      </c>
      <c r="N107" s="27">
        <v>436</v>
      </c>
      <c r="O107" s="1" t="s">
        <v>654</v>
      </c>
    </row>
    <row r="108" spans="1:15" ht="15" customHeight="1">
      <c r="A108" s="86" t="s">
        <v>469</v>
      </c>
      <c r="B108" s="25"/>
      <c r="C108" s="88" t="s">
        <v>647</v>
      </c>
      <c r="D108" s="89">
        <v>1615980.77</v>
      </c>
      <c r="E108" s="106">
        <v>1.0204493328032527E-2</v>
      </c>
      <c r="F108" s="89">
        <v>1580333.0797415366</v>
      </c>
      <c r="G108" s="89">
        <v>1600382.8381535378</v>
      </c>
      <c r="H108" s="89">
        <v>-20049.758412001189</v>
      </c>
      <c r="I108" s="89">
        <v>-111960.84290488838</v>
      </c>
      <c r="J108" s="89">
        <v>-132010.60131688957</v>
      </c>
      <c r="K108" s="89">
        <v>83186.941036323013</v>
      </c>
      <c r="L108" s="23"/>
      <c r="M108" s="22">
        <v>1.7302854917082872E-3</v>
      </c>
      <c r="N108" s="27">
        <v>2442</v>
      </c>
      <c r="O108" s="1" t="s">
        <v>656</v>
      </c>
    </row>
    <row r="109" spans="1:15" ht="15" customHeight="1">
      <c r="A109" s="86" t="s">
        <v>469</v>
      </c>
      <c r="B109" s="25"/>
      <c r="C109" s="88" t="s">
        <v>649</v>
      </c>
      <c r="D109" s="89">
        <v>1500332.7</v>
      </c>
      <c r="E109" s="106">
        <v>5.0294925816969371E-3</v>
      </c>
      <c r="F109" s="89">
        <v>1467236.1456553317</v>
      </c>
      <c r="G109" s="89">
        <v>1472805.0475710914</v>
      </c>
      <c r="H109" s="89">
        <v>-5568.9019157597795</v>
      </c>
      <c r="I109" s="89">
        <v>-103948.33703978237</v>
      </c>
      <c r="J109" s="89">
        <v>-109517.23895554215</v>
      </c>
      <c r="K109" s="89">
        <v>77233.646691084883</v>
      </c>
      <c r="L109" s="23"/>
      <c r="M109" s="22">
        <v>1.6063373137694503E-3</v>
      </c>
      <c r="N109" s="27">
        <v>2222</v>
      </c>
      <c r="O109" s="1" t="s">
        <v>658</v>
      </c>
    </row>
    <row r="110" spans="1:15" ht="15" customHeight="1">
      <c r="A110" s="86" t="s">
        <v>469</v>
      </c>
      <c r="B110" s="25"/>
      <c r="C110" s="88" t="s">
        <v>651</v>
      </c>
      <c r="D110" s="89">
        <v>20978124.18</v>
      </c>
      <c r="E110" s="106">
        <v>2.8663527757737173E-2</v>
      </c>
      <c r="F110" s="89">
        <v>20515357.736948688</v>
      </c>
      <c r="G110" s="89">
        <v>20624862.600898251</v>
      </c>
      <c r="H110" s="89">
        <v>-109504.86394956335</v>
      </c>
      <c r="I110" s="89">
        <v>-1453438.3758516014</v>
      </c>
      <c r="J110" s="89">
        <v>-1562943.2398011647</v>
      </c>
      <c r="K110" s="89">
        <v>1079905.1644744026</v>
      </c>
      <c r="L110" s="23"/>
      <c r="M110" s="22">
        <v>2.2452942420328956E-2</v>
      </c>
      <c r="N110" s="27">
        <v>442</v>
      </c>
      <c r="O110" s="1" t="s">
        <v>660</v>
      </c>
    </row>
    <row r="111" spans="1:15" ht="15" customHeight="1">
      <c r="A111" s="86" t="s">
        <v>518</v>
      </c>
      <c r="B111" s="25"/>
      <c r="C111" s="88" t="s">
        <v>653</v>
      </c>
      <c r="D111" s="89">
        <v>1621062.24</v>
      </c>
      <c r="E111" s="106">
        <v>6.6656404991485285E-3</v>
      </c>
      <c r="F111" s="89">
        <v>1585302.4551721083</v>
      </c>
      <c r="G111" s="89">
        <v>1596150.7739066582</v>
      </c>
      <c r="H111" s="89">
        <v>-10848.318734549917</v>
      </c>
      <c r="I111" s="89">
        <v>-112312.90505498186</v>
      </c>
      <c r="J111" s="89">
        <v>-123161.22378953178</v>
      </c>
      <c r="K111" s="89">
        <v>83448.52332313935</v>
      </c>
      <c r="L111" s="23"/>
      <c r="M111" s="22">
        <v>1.7339623340891564E-3</v>
      </c>
      <c r="N111" s="27">
        <v>447</v>
      </c>
      <c r="O111" s="1" t="s">
        <v>662</v>
      </c>
    </row>
    <row r="112" spans="1:15" ht="15" customHeight="1">
      <c r="A112" s="86" t="s">
        <v>469</v>
      </c>
      <c r="B112" s="25"/>
      <c r="C112" s="88" t="s">
        <v>655</v>
      </c>
      <c r="D112" s="89">
        <v>745191.33</v>
      </c>
      <c r="E112" s="106">
        <v>1.6056234103825284E-2</v>
      </c>
      <c r="F112" s="89">
        <v>728752.79916579195</v>
      </c>
      <c r="G112" s="89">
        <v>737271.78613107221</v>
      </c>
      <c r="H112" s="89">
        <v>-8518.986965280259</v>
      </c>
      <c r="I112" s="89">
        <v>-51629.4816009567</v>
      </c>
      <c r="J112" s="89">
        <v>-60148.468566236959</v>
      </c>
      <c r="K112" s="89">
        <v>38360.720857766843</v>
      </c>
      <c r="L112" s="23"/>
      <c r="M112" s="22">
        <v>7.9827078571646543E-4</v>
      </c>
      <c r="N112" s="27">
        <v>454</v>
      </c>
      <c r="O112" s="1" t="s">
        <v>664</v>
      </c>
    </row>
    <row r="113" spans="1:15" ht="15" customHeight="1">
      <c r="A113" s="86" t="s">
        <v>469</v>
      </c>
      <c r="B113" s="25"/>
      <c r="C113" s="88" t="s">
        <v>657</v>
      </c>
      <c r="D113" s="89">
        <v>4196186.09</v>
      </c>
      <c r="E113" s="106">
        <v>1.0814452099726202E-2</v>
      </c>
      <c r="F113" s="89">
        <v>4103620.4204201619</v>
      </c>
      <c r="G113" s="89">
        <v>4155646.9459922602</v>
      </c>
      <c r="H113" s="89">
        <v>-52026.525572098326</v>
      </c>
      <c r="I113" s="89">
        <v>-290726.56082545331</v>
      </c>
      <c r="J113" s="89">
        <v>-342753.08639755164</v>
      </c>
      <c r="K113" s="89">
        <v>216009.9249487163</v>
      </c>
      <c r="L113" s="23"/>
      <c r="M113" s="22">
        <v>4.480983729692919E-3</v>
      </c>
      <c r="N113" s="27">
        <v>465</v>
      </c>
      <c r="O113" s="1" t="s">
        <v>666</v>
      </c>
    </row>
    <row r="114" spans="1:15" ht="15" customHeight="1">
      <c r="A114" s="86" t="s">
        <v>469</v>
      </c>
      <c r="B114" s="25"/>
      <c r="C114" s="88" t="s">
        <v>659</v>
      </c>
      <c r="D114" s="89">
        <v>239786.79</v>
      </c>
      <c r="E114" s="106">
        <v>7.7361756043645036E-2</v>
      </c>
      <c r="F114" s="89">
        <v>234497.21887596295</v>
      </c>
      <c r="G114" s="89">
        <v>225712.29464386916</v>
      </c>
      <c r="H114" s="89">
        <v>8784.9242320937919</v>
      </c>
      <c r="I114" s="89">
        <v>-16613.273885590523</v>
      </c>
      <c r="J114" s="89">
        <v>-7828.3496534967308</v>
      </c>
      <c r="K114" s="89">
        <v>12343.667654547131</v>
      </c>
      <c r="L114" s="23"/>
      <c r="M114" s="22">
        <v>2.5132598631816223E-4</v>
      </c>
      <c r="N114" s="27">
        <v>472</v>
      </c>
      <c r="O114" s="1" t="s">
        <v>668</v>
      </c>
    </row>
    <row r="115" spans="1:15" ht="15" customHeight="1">
      <c r="A115" s="86" t="s">
        <v>469</v>
      </c>
      <c r="B115" s="25"/>
      <c r="C115" s="88" t="s">
        <v>661</v>
      </c>
      <c r="D115" s="89">
        <v>2789433.49</v>
      </c>
      <c r="E115" s="106">
        <v>1.5665807039839219E-2</v>
      </c>
      <c r="F115" s="89">
        <v>2727900.0467226375</v>
      </c>
      <c r="G115" s="89">
        <v>2764984.7822080115</v>
      </c>
      <c r="H115" s="89">
        <v>-37084.735485373996</v>
      </c>
      <c r="I115" s="89">
        <v>-193261.78291560028</v>
      </c>
      <c r="J115" s="89">
        <v>-230346.51840097428</v>
      </c>
      <c r="K115" s="89">
        <v>143593.56470397525</v>
      </c>
      <c r="L115" s="23"/>
      <c r="M115" s="22">
        <v>2.9798376517036675E-3</v>
      </c>
      <c r="N115" s="27">
        <v>482</v>
      </c>
      <c r="O115" s="1" t="s">
        <v>670</v>
      </c>
    </row>
    <row r="116" spans="1:15" ht="15" customHeight="1">
      <c r="A116" s="86" t="s">
        <v>469</v>
      </c>
      <c r="B116" s="25"/>
      <c r="C116" s="88" t="s">
        <v>663</v>
      </c>
      <c r="D116" s="89">
        <v>443058</v>
      </c>
      <c r="E116" s="106">
        <v>5.9861590627724892E-2</v>
      </c>
      <c r="F116" s="89">
        <v>433284.37234072143</v>
      </c>
      <c r="G116" s="89">
        <v>416466.87819793768</v>
      </c>
      <c r="H116" s="89">
        <v>16817.494142783748</v>
      </c>
      <c r="I116" s="89">
        <v>-30696.619697865612</v>
      </c>
      <c r="J116" s="89">
        <v>-13879.125555081864</v>
      </c>
      <c r="K116" s="89">
        <v>22807.59796521044</v>
      </c>
      <c r="L116" s="23"/>
      <c r="M116" s="22">
        <v>4.7826414778349725E-4</v>
      </c>
      <c r="N116" s="27">
        <v>484</v>
      </c>
      <c r="O116" s="1" t="s">
        <v>672</v>
      </c>
    </row>
    <row r="117" spans="1:15" ht="15" customHeight="1">
      <c r="A117" s="86" t="s">
        <v>469</v>
      </c>
      <c r="B117" s="25"/>
      <c r="C117" s="88" t="s">
        <v>665</v>
      </c>
      <c r="D117" s="89">
        <v>19029526.539999999</v>
      </c>
      <c r="E117" s="106">
        <v>2.4744214357000471E-2</v>
      </c>
      <c r="F117" s="89">
        <v>18609745.141324613</v>
      </c>
      <c r="G117" s="89">
        <v>18637457.455262687</v>
      </c>
      <c r="H117" s="89">
        <v>-27712.313938073814</v>
      </c>
      <c r="I117" s="89">
        <v>-1318432.6639600694</v>
      </c>
      <c r="J117" s="89">
        <v>-1346144.9778981432</v>
      </c>
      <c r="K117" s="89">
        <v>979595.87862677581</v>
      </c>
      <c r="L117" s="23"/>
      <c r="M117" s="22">
        <v>2.0364438031299677E-2</v>
      </c>
      <c r="N117" s="27">
        <v>500</v>
      </c>
      <c r="O117" s="1" t="s">
        <v>674</v>
      </c>
    </row>
    <row r="118" spans="1:15" ht="15" customHeight="1">
      <c r="A118" s="86" t="s">
        <v>469</v>
      </c>
      <c r="B118" s="25"/>
      <c r="C118" s="88" t="s">
        <v>667</v>
      </c>
      <c r="D118" s="89">
        <v>1609063.29</v>
      </c>
      <c r="E118" s="106">
        <v>3.1083331638958711E-2</v>
      </c>
      <c r="F118" s="89">
        <v>1573568.1957309116</v>
      </c>
      <c r="G118" s="89">
        <v>1562517.8015699934</v>
      </c>
      <c r="H118" s="89">
        <v>11050.394160918193</v>
      </c>
      <c r="I118" s="89">
        <v>-111481.57551139229</v>
      </c>
      <c r="J118" s="89">
        <v>-100431.1813504741</v>
      </c>
      <c r="K118" s="89">
        <v>82830.84521416793</v>
      </c>
      <c r="L118" s="23"/>
      <c r="M118" s="22">
        <v>1.7241501895216196E-3</v>
      </c>
      <c r="N118" s="27">
        <v>507</v>
      </c>
      <c r="O118" s="1" t="s">
        <v>676</v>
      </c>
    </row>
    <row r="119" spans="1:15" ht="15" customHeight="1">
      <c r="A119" s="86" t="s">
        <v>469</v>
      </c>
      <c r="B119" s="25"/>
      <c r="C119" s="88" t="s">
        <v>669</v>
      </c>
      <c r="D119" s="89">
        <v>1570918.32</v>
      </c>
      <c r="E119" s="106">
        <v>-7.7266299986064046E-3</v>
      </c>
      <c r="F119" s="89">
        <v>1536264.6838105635</v>
      </c>
      <c r="G119" s="89">
        <v>1566558.8876916808</v>
      </c>
      <c r="H119" s="89">
        <v>-30294.203881117282</v>
      </c>
      <c r="I119" s="89">
        <v>-108838.75755645978</v>
      </c>
      <c r="J119" s="89">
        <v>-139132.96143757706</v>
      </c>
      <c r="K119" s="89">
        <v>80867.230653196209</v>
      </c>
      <c r="L119" s="23"/>
      <c r="M119" s="22">
        <v>1.683598646302867E-3</v>
      </c>
      <c r="N119" s="27">
        <v>518</v>
      </c>
      <c r="O119" s="1" t="s">
        <v>678</v>
      </c>
    </row>
    <row r="120" spans="1:15" ht="15" customHeight="1">
      <c r="A120" s="86" t="s">
        <v>469</v>
      </c>
      <c r="B120" s="25"/>
      <c r="C120" s="88" t="s">
        <v>1790</v>
      </c>
      <c r="D120" s="89">
        <v>570781.4</v>
      </c>
      <c r="E120" s="106">
        <v>-1.7021732639005527E-2</v>
      </c>
      <c r="F120" s="89">
        <v>558190.26096528745</v>
      </c>
      <c r="G120" s="89">
        <v>574418.62968094763</v>
      </c>
      <c r="H120" s="89">
        <v>-16228.368715660181</v>
      </c>
      <c r="I120" s="89">
        <v>-39545.746982145261</v>
      </c>
      <c r="J120" s="89">
        <v>-55774.115697805442</v>
      </c>
      <c r="K120" s="89">
        <v>29382.502284621805</v>
      </c>
      <c r="L120" s="23"/>
      <c r="M120" s="22">
        <v>6.1121761122742788E-4</v>
      </c>
      <c r="N120" s="27">
        <v>523</v>
      </c>
      <c r="O120" s="1" t="s">
        <v>680</v>
      </c>
    </row>
    <row r="121" spans="1:15" ht="15" customHeight="1">
      <c r="A121" s="86" t="s">
        <v>469</v>
      </c>
      <c r="B121" s="25"/>
      <c r="C121" s="88" t="s">
        <v>671</v>
      </c>
      <c r="D121" s="89">
        <v>12254847.279999999</v>
      </c>
      <c r="E121" s="106">
        <v>9.538891455114662E-3</v>
      </c>
      <c r="F121" s="89">
        <v>11984511.761092674</v>
      </c>
      <c r="G121" s="89">
        <v>12208116.495478939</v>
      </c>
      <c r="H121" s="89">
        <v>-223604.73438626528</v>
      </c>
      <c r="I121" s="89">
        <v>-849059.00900013733</v>
      </c>
      <c r="J121" s="89">
        <v>-1072663.7433864027</v>
      </c>
      <c r="K121" s="89">
        <v>630851.10727555468</v>
      </c>
      <c r="L121" s="23"/>
      <c r="M121" s="22">
        <v>1.3110125580871334E-2</v>
      </c>
      <c r="N121" s="27">
        <v>537</v>
      </c>
      <c r="O121" s="1" t="s">
        <v>682</v>
      </c>
    </row>
    <row r="122" spans="1:15" ht="15" customHeight="1">
      <c r="A122" s="86" t="s">
        <v>469</v>
      </c>
      <c r="B122" s="25"/>
      <c r="C122" s="88" t="s">
        <v>673</v>
      </c>
      <c r="D122" s="89">
        <v>3209521.68</v>
      </c>
      <c r="E122" s="106">
        <v>2.9793953338453472E-2</v>
      </c>
      <c r="F122" s="89">
        <v>3138721.3110534917</v>
      </c>
      <c r="G122" s="89">
        <v>3137280.9517474268</v>
      </c>
      <c r="H122" s="89">
        <v>1440.3593060649</v>
      </c>
      <c r="I122" s="89">
        <v>-222366.97322475779</v>
      </c>
      <c r="J122" s="89">
        <v>-220926.61391869289</v>
      </c>
      <c r="K122" s="89">
        <v>165218.7301393199</v>
      </c>
      <c r="L122" s="23"/>
      <c r="M122" s="22">
        <v>3.4406148892541758E-3</v>
      </c>
      <c r="N122" s="27">
        <v>542</v>
      </c>
      <c r="O122" s="1" t="s">
        <v>684</v>
      </c>
    </row>
    <row r="123" spans="1:15" ht="15" customHeight="1">
      <c r="A123" s="86" t="s">
        <v>469</v>
      </c>
      <c r="B123" s="25"/>
      <c r="C123" s="88" t="s">
        <v>675</v>
      </c>
      <c r="D123" s="89">
        <v>3755662.13</v>
      </c>
      <c r="E123" s="106">
        <v>2.3447579343166991E-2</v>
      </c>
      <c r="F123" s="89">
        <v>3672814.1884829234</v>
      </c>
      <c r="G123" s="89">
        <v>3670900.4347148919</v>
      </c>
      <c r="H123" s="89">
        <v>1913.7537680314854</v>
      </c>
      <c r="I123" s="89">
        <v>-260205.50834943939</v>
      </c>
      <c r="J123" s="89">
        <v>-258291.75458140791</v>
      </c>
      <c r="K123" s="89">
        <v>193332.77348384613</v>
      </c>
      <c r="L123" s="23"/>
      <c r="M123" s="22">
        <v>4.0223617945797617E-3</v>
      </c>
      <c r="N123" s="27">
        <v>545</v>
      </c>
      <c r="O123" s="1" t="s">
        <v>686</v>
      </c>
    </row>
    <row r="124" spans="1:15" ht="15" customHeight="1">
      <c r="A124" s="86" t="s">
        <v>469</v>
      </c>
      <c r="B124" s="25"/>
      <c r="C124" s="88" t="s">
        <v>677</v>
      </c>
      <c r="D124" s="89">
        <v>608055.93000000005</v>
      </c>
      <c r="E124" s="106">
        <v>4.691293257588347E-2</v>
      </c>
      <c r="F124" s="89">
        <v>594642.53433659626</v>
      </c>
      <c r="G124" s="89">
        <v>598345.74879727711</v>
      </c>
      <c r="H124" s="89">
        <v>-3703.2144606808433</v>
      </c>
      <c r="I124" s="89">
        <v>-42128.257786208567</v>
      </c>
      <c r="J124" s="89">
        <v>-45831.472246889411</v>
      </c>
      <c r="K124" s="89">
        <v>31301.308613775494</v>
      </c>
      <c r="L124" s="23"/>
      <c r="M124" s="22">
        <v>6.4583033620259302E-4</v>
      </c>
      <c r="N124" s="27">
        <v>549</v>
      </c>
      <c r="O124" s="1" t="s">
        <v>688</v>
      </c>
    </row>
    <row r="125" spans="1:15" ht="15" customHeight="1">
      <c r="A125" s="86" t="s">
        <v>469</v>
      </c>
      <c r="B125" s="25"/>
      <c r="C125" s="88" t="s">
        <v>679</v>
      </c>
      <c r="D125" s="89">
        <v>4328132.57</v>
      </c>
      <c r="E125" s="106">
        <v>4.4961654413739893E-2</v>
      </c>
      <c r="F125" s="89">
        <v>4232656.230109565</v>
      </c>
      <c r="G125" s="89">
        <v>4223220.6387972031</v>
      </c>
      <c r="H125" s="89">
        <v>9435.5913123618811</v>
      </c>
      <c r="I125" s="89">
        <v>-299868.27797542472</v>
      </c>
      <c r="J125" s="89">
        <v>-290432.68666306284</v>
      </c>
      <c r="K125" s="89">
        <v>222802.2236291705</v>
      </c>
      <c r="L125" s="23"/>
      <c r="M125" s="22">
        <v>4.6329346299276725E-3</v>
      </c>
      <c r="N125" s="27">
        <v>560</v>
      </c>
      <c r="O125" s="1" t="s">
        <v>690</v>
      </c>
    </row>
    <row r="126" spans="1:15" ht="15" customHeight="1">
      <c r="A126" s="86" t="s">
        <v>469</v>
      </c>
      <c r="B126" s="25"/>
      <c r="C126" s="88" t="s">
        <v>681</v>
      </c>
      <c r="D126" s="89">
        <v>1776431.98</v>
      </c>
      <c r="E126" s="106">
        <v>3.0238193521332279E-2</v>
      </c>
      <c r="F126" s="89">
        <v>1737244.8200016364</v>
      </c>
      <c r="G126" s="89">
        <v>1726589.3837823328</v>
      </c>
      <c r="H126" s="89">
        <v>10655.436219303636</v>
      </c>
      <c r="I126" s="89">
        <v>-123077.46820774347</v>
      </c>
      <c r="J126" s="89">
        <v>-112422.03198843983</v>
      </c>
      <c r="K126" s="89">
        <v>91446.597087475573</v>
      </c>
      <c r="L126" s="23"/>
      <c r="M126" s="22">
        <v>1.9041927547837746E-3</v>
      </c>
      <c r="N126" s="27">
        <v>561</v>
      </c>
      <c r="O126" s="1" t="s">
        <v>692</v>
      </c>
    </row>
    <row r="127" spans="1:15" ht="15" customHeight="1">
      <c r="A127" s="86" t="s">
        <v>469</v>
      </c>
      <c r="B127" s="25"/>
      <c r="C127" s="88" t="s">
        <v>683</v>
      </c>
      <c r="D127" s="89">
        <v>4315361.5599999996</v>
      </c>
      <c r="E127" s="106">
        <v>7.1488107923922684E-3</v>
      </c>
      <c r="F127" s="89">
        <v>4220166.9419080038</v>
      </c>
      <c r="G127" s="89">
        <v>4193566.4691302539</v>
      </c>
      <c r="H127" s="89">
        <v>26600.472777749877</v>
      </c>
      <c r="I127" s="89">
        <v>-298983.45739408396</v>
      </c>
      <c r="J127" s="89">
        <v>-272382.98461633408</v>
      </c>
      <c r="K127" s="89">
        <v>222144.80166254379</v>
      </c>
      <c r="L127" s="23"/>
      <c r="M127" s="22">
        <v>4.6161523621104008E-3</v>
      </c>
      <c r="N127" s="27">
        <v>564</v>
      </c>
      <c r="O127" s="1" t="s">
        <v>694</v>
      </c>
    </row>
    <row r="128" spans="1:15" ht="15" customHeight="1">
      <c r="A128" s="86" t="s">
        <v>469</v>
      </c>
      <c r="B128" s="25"/>
      <c r="C128" s="88" t="s">
        <v>685</v>
      </c>
      <c r="D128" s="89">
        <v>1689539.56</v>
      </c>
      <c r="E128" s="106">
        <v>-5.6139795570908646E-3</v>
      </c>
      <c r="F128" s="89">
        <v>1652269.2013222168</v>
      </c>
      <c r="G128" s="89">
        <v>1682615.0652131655</v>
      </c>
      <c r="H128" s="89">
        <v>-30345.863890948705</v>
      </c>
      <c r="I128" s="89">
        <v>-117057.25511743204</v>
      </c>
      <c r="J128" s="89">
        <v>-147403.11900838075</v>
      </c>
      <c r="K128" s="89">
        <v>86973.576892412602</v>
      </c>
      <c r="L128" s="23"/>
      <c r="M128" s="22">
        <v>1.8057554992025114E-3</v>
      </c>
      <c r="N128" s="27">
        <v>567</v>
      </c>
      <c r="O128" s="1" t="s">
        <v>696</v>
      </c>
    </row>
    <row r="129" spans="1:15" ht="15" customHeight="1">
      <c r="A129" s="86" t="s">
        <v>469</v>
      </c>
      <c r="B129" s="25"/>
      <c r="C129" s="88" t="s">
        <v>687</v>
      </c>
      <c r="D129" s="89">
        <v>1986012.43</v>
      </c>
      <c r="E129" s="106">
        <v>3.7012612605236583E-2</v>
      </c>
      <c r="F129" s="89">
        <v>1942202.0349331712</v>
      </c>
      <c r="G129" s="89">
        <v>1938234.6076447361</v>
      </c>
      <c r="H129" s="89">
        <v>3967.4272884351667</v>
      </c>
      <c r="I129" s="89">
        <v>-137597.94040271014</v>
      </c>
      <c r="J129" s="89">
        <v>-133630.51311427497</v>
      </c>
      <c r="K129" s="89">
        <v>102235.31243618361</v>
      </c>
      <c r="L129" s="23"/>
      <c r="M129" s="22">
        <v>2.1248163572829644E-3</v>
      </c>
      <c r="N129" s="27">
        <v>573</v>
      </c>
      <c r="O129" s="1" t="s">
        <v>698</v>
      </c>
    </row>
    <row r="130" spans="1:15" ht="15" customHeight="1">
      <c r="A130" s="86" t="s">
        <v>469</v>
      </c>
      <c r="B130" s="25"/>
      <c r="C130" s="88" t="s">
        <v>689</v>
      </c>
      <c r="D130" s="89">
        <v>2448094.87</v>
      </c>
      <c r="E130" s="106">
        <v>2.3627060516334675E-2</v>
      </c>
      <c r="F130" s="89">
        <v>2394091.1780816284</v>
      </c>
      <c r="G130" s="89">
        <v>2391349.7477717139</v>
      </c>
      <c r="H130" s="89">
        <v>2741.4303099145181</v>
      </c>
      <c r="I130" s="89">
        <v>-169612.64035111826</v>
      </c>
      <c r="J130" s="89">
        <v>-166871.21004120374</v>
      </c>
      <c r="K130" s="89">
        <v>126022.24443674218</v>
      </c>
      <c r="L130" s="23"/>
      <c r="M130" s="22">
        <v>2.6147090011994197E-3</v>
      </c>
      <c r="N130" s="27">
        <v>577</v>
      </c>
      <c r="O130" s="1" t="s">
        <v>700</v>
      </c>
    </row>
    <row r="131" spans="1:15" ht="15" customHeight="1">
      <c r="A131" s="86" t="s">
        <v>469</v>
      </c>
      <c r="B131" s="25"/>
      <c r="C131" s="88" t="s">
        <v>691</v>
      </c>
      <c r="D131" s="89">
        <v>8263028.0199999996</v>
      </c>
      <c r="E131" s="106">
        <v>9.941631010651264E-3</v>
      </c>
      <c r="F131" s="89">
        <v>8080749.94533333</v>
      </c>
      <c r="G131" s="89">
        <v>8147074.9942731122</v>
      </c>
      <c r="H131" s="89">
        <v>-66325.048939782195</v>
      </c>
      <c r="I131" s="89">
        <v>-572491.7024018243</v>
      </c>
      <c r="J131" s="89">
        <v>-638816.75134160649</v>
      </c>
      <c r="K131" s="89">
        <v>425361.51261331211</v>
      </c>
      <c r="L131" s="23"/>
      <c r="M131" s="22">
        <v>8.8423783537894506E-3</v>
      </c>
      <c r="N131" s="27">
        <v>580</v>
      </c>
      <c r="O131" s="1" t="s">
        <v>702</v>
      </c>
    </row>
    <row r="132" spans="1:15" ht="15" customHeight="1">
      <c r="A132" s="86" t="s">
        <v>469</v>
      </c>
      <c r="B132" s="25"/>
      <c r="C132" s="88" t="s">
        <v>693</v>
      </c>
      <c r="D132" s="89">
        <v>2954574.84</v>
      </c>
      <c r="E132" s="106">
        <v>4.023614893605032E-3</v>
      </c>
      <c r="F132" s="89">
        <v>2889398.4649483534</v>
      </c>
      <c r="G132" s="89">
        <v>2931248.0264497567</v>
      </c>
      <c r="H132" s="89">
        <v>-41849.561501403339</v>
      </c>
      <c r="I132" s="89">
        <v>-204703.35764699461</v>
      </c>
      <c r="J132" s="89">
        <v>-246552.91914839795</v>
      </c>
      <c r="K132" s="89">
        <v>152094.65828141227</v>
      </c>
      <c r="L132" s="23"/>
      <c r="M132" s="22">
        <v>3.1522672998174589E-3</v>
      </c>
      <c r="N132" s="27">
        <v>582</v>
      </c>
      <c r="O132" s="1" t="s">
        <v>704</v>
      </c>
    </row>
    <row r="133" spans="1:15" ht="15" customHeight="1">
      <c r="A133" s="86" t="s">
        <v>469</v>
      </c>
      <c r="B133" s="25"/>
      <c r="C133" s="88" t="s">
        <v>695</v>
      </c>
      <c r="D133" s="89">
        <v>1530567.07</v>
      </c>
      <c r="E133" s="106">
        <v>4.1879792258341153E-2</v>
      </c>
      <c r="F133" s="89">
        <v>1496803.561272626</v>
      </c>
      <c r="G133" s="89">
        <v>1477748.0054155898</v>
      </c>
      <c r="H133" s="89">
        <v>19055.555857036263</v>
      </c>
      <c r="I133" s="89">
        <v>-106043.08074759164</v>
      </c>
      <c r="J133" s="89">
        <v>-86987.524890555374</v>
      </c>
      <c r="K133" s="89">
        <v>78790.041916295624</v>
      </c>
      <c r="L133" s="23"/>
      <c r="M133" s="22">
        <v>1.6403474844146994E-3</v>
      </c>
      <c r="N133" s="27">
        <v>2242</v>
      </c>
      <c r="O133" s="1" t="s">
        <v>706</v>
      </c>
    </row>
    <row r="134" spans="1:15" ht="15" customHeight="1">
      <c r="A134" s="86" t="s">
        <v>469</v>
      </c>
      <c r="B134" s="25"/>
      <c r="C134" s="88" t="s">
        <v>697</v>
      </c>
      <c r="D134" s="89">
        <v>3157822.62</v>
      </c>
      <c r="E134" s="106">
        <v>1.0007836828092254E-2</v>
      </c>
      <c r="F134" s="89">
        <v>3088162.7052666526</v>
      </c>
      <c r="G134" s="89">
        <v>3118499.2346265558</v>
      </c>
      <c r="H134" s="89">
        <v>-30336.529359903187</v>
      </c>
      <c r="I134" s="89">
        <v>-218785.08014629595</v>
      </c>
      <c r="J134" s="89">
        <v>-249121.60950619914</v>
      </c>
      <c r="K134" s="89">
        <v>162557.38247003214</v>
      </c>
      <c r="L134" s="23"/>
      <c r="M134" s="22">
        <v>3.3848055536360665E-3</v>
      </c>
      <c r="N134" s="27">
        <v>1868</v>
      </c>
      <c r="O134" s="1" t="s">
        <v>708</v>
      </c>
    </row>
    <row r="135" spans="1:15" ht="15" customHeight="1">
      <c r="A135" s="86" t="s">
        <v>469</v>
      </c>
      <c r="B135" s="25"/>
      <c r="C135" s="88" t="s">
        <v>699</v>
      </c>
      <c r="D135" s="89">
        <v>417953.36</v>
      </c>
      <c r="E135" s="106">
        <v>1.9812358474569969E-2</v>
      </c>
      <c r="F135" s="89">
        <v>408733.52756364987</v>
      </c>
      <c r="G135" s="89">
        <v>415853.21649883228</v>
      </c>
      <c r="H135" s="89">
        <v>-7119.6889351824066</v>
      </c>
      <c r="I135" s="89">
        <v>-28957.281763031289</v>
      </c>
      <c r="J135" s="89">
        <v>-36076.9706982137</v>
      </c>
      <c r="K135" s="89">
        <v>21515.269339655002</v>
      </c>
      <c r="L135" s="23"/>
      <c r="M135" s="22">
        <v>4.4962428826953712E-4</v>
      </c>
      <c r="N135" s="27">
        <v>597</v>
      </c>
      <c r="O135" s="1" t="s">
        <v>710</v>
      </c>
    </row>
    <row r="136" spans="1:15" ht="15" customHeight="1">
      <c r="A136" s="86" t="s">
        <v>469</v>
      </c>
      <c r="B136" s="25"/>
      <c r="C136" s="88" t="s">
        <v>701</v>
      </c>
      <c r="D136" s="89">
        <v>1362827.05</v>
      </c>
      <c r="E136" s="106">
        <v>5.6979888518135402E-2</v>
      </c>
      <c r="F136" s="89">
        <v>1332763.7983474105</v>
      </c>
      <c r="G136" s="89">
        <v>1332179.9286748853</v>
      </c>
      <c r="H136" s="89">
        <v>583.86967252520844</v>
      </c>
      <c r="I136" s="89">
        <v>-94421.461000171723</v>
      </c>
      <c r="J136" s="89">
        <v>-93837.591327646514</v>
      </c>
      <c r="K136" s="89">
        <v>70155.174836057005</v>
      </c>
      <c r="L136" s="23"/>
      <c r="M136" s="22">
        <v>1.4550888275610941E-3</v>
      </c>
      <c r="N136" s="27">
        <v>2322</v>
      </c>
      <c r="O136" s="1" t="s">
        <v>712</v>
      </c>
    </row>
    <row r="137" spans="1:15" ht="15" customHeight="1">
      <c r="A137" s="86" t="s">
        <v>469</v>
      </c>
      <c r="B137" s="25"/>
      <c r="C137" s="88" t="s">
        <v>703</v>
      </c>
      <c r="D137" s="89">
        <v>875688.33</v>
      </c>
      <c r="E137" s="106">
        <v>8.6220190960710763E-3</v>
      </c>
      <c r="F137" s="89">
        <v>856371.10362558521</v>
      </c>
      <c r="G137" s="89">
        <v>855717.85033544071</v>
      </c>
      <c r="H137" s="89">
        <v>653.2532901444938</v>
      </c>
      <c r="I137" s="89">
        <v>-60670.77366816318</v>
      </c>
      <c r="J137" s="89">
        <v>-60017.520378018686</v>
      </c>
      <c r="K137" s="89">
        <v>45078.403670549968</v>
      </c>
      <c r="L137" s="23"/>
      <c r="M137" s="22">
        <v>9.3421684745856901E-4</v>
      </c>
      <c r="N137" s="27">
        <v>604</v>
      </c>
      <c r="O137" s="1" t="s">
        <v>714</v>
      </c>
    </row>
    <row r="138" spans="1:15" ht="15" customHeight="1">
      <c r="A138" s="86" t="s">
        <v>469</v>
      </c>
      <c r="B138" s="25"/>
      <c r="C138" s="88" t="s">
        <v>705</v>
      </c>
      <c r="D138" s="89">
        <v>1338138.46</v>
      </c>
      <c r="E138" s="106">
        <v>3.8529162734782574E-2</v>
      </c>
      <c r="F138" s="89">
        <v>1308619.8257250285</v>
      </c>
      <c r="G138" s="89">
        <v>1298070.7034919197</v>
      </c>
      <c r="H138" s="89">
        <v>10549.12223310885</v>
      </c>
      <c r="I138" s="89">
        <v>-92710.948475611673</v>
      </c>
      <c r="J138" s="89">
        <v>-82161.826242502822</v>
      </c>
      <c r="K138" s="89">
        <v>68884.263499284149</v>
      </c>
      <c r="L138" s="23"/>
      <c r="M138" s="22">
        <v>1.4310821751297965E-3</v>
      </c>
      <c r="N138" s="27">
        <v>608</v>
      </c>
      <c r="O138" s="1" t="s">
        <v>716</v>
      </c>
    </row>
    <row r="139" spans="1:15" ht="15" customHeight="1">
      <c r="A139" s="86" t="s">
        <v>469</v>
      </c>
      <c r="B139" s="25"/>
      <c r="C139" s="88" t="s">
        <v>707</v>
      </c>
      <c r="D139" s="89">
        <v>2693172.82</v>
      </c>
      <c r="E139" s="106">
        <v>3.1583155904961746E-3</v>
      </c>
      <c r="F139" s="89">
        <v>2633762.8367364784</v>
      </c>
      <c r="G139" s="89">
        <v>2671499.3388186004</v>
      </c>
      <c r="H139" s="89">
        <v>-37736.502082122024</v>
      </c>
      <c r="I139" s="89">
        <v>-186592.50444900731</v>
      </c>
      <c r="J139" s="89">
        <v>-224329.00653112933</v>
      </c>
      <c r="K139" s="89">
        <v>138638.28873283419</v>
      </c>
      <c r="L139" s="23"/>
      <c r="M139" s="22">
        <v>2.87849527281852E-3</v>
      </c>
      <c r="N139" s="27">
        <v>613</v>
      </c>
      <c r="O139" s="1" t="s">
        <v>718</v>
      </c>
    </row>
    <row r="140" spans="1:15" ht="15" customHeight="1">
      <c r="A140" s="86" t="s">
        <v>469</v>
      </c>
      <c r="B140" s="25"/>
      <c r="C140" s="88" t="s">
        <v>1791</v>
      </c>
      <c r="D140" s="89">
        <v>868892.2</v>
      </c>
      <c r="E140" s="106">
        <v>-8.0460732913012478E-4</v>
      </c>
      <c r="F140" s="89">
        <v>849724.89269745408</v>
      </c>
      <c r="G140" s="89">
        <v>868942.48927167745</v>
      </c>
      <c r="H140" s="89">
        <v>-19217.596574223367</v>
      </c>
      <c r="I140" s="89">
        <v>-60199.913830337755</v>
      </c>
      <c r="J140" s="89">
        <v>-79417.510404561122</v>
      </c>
      <c r="K140" s="89">
        <v>44728.554664868301</v>
      </c>
      <c r="L140" s="23"/>
      <c r="M140" s="22">
        <v>9.3167449093748929E-4</v>
      </c>
      <c r="N140" s="27">
        <v>629</v>
      </c>
      <c r="O140" s="1" t="s">
        <v>720</v>
      </c>
    </row>
    <row r="141" spans="1:15" ht="15" customHeight="1">
      <c r="A141" s="86" t="s">
        <v>469</v>
      </c>
      <c r="B141" s="25"/>
      <c r="C141" s="88" t="s">
        <v>709</v>
      </c>
      <c r="D141" s="89">
        <v>2025334.41</v>
      </c>
      <c r="E141" s="106">
        <v>2.5886761288224758E-2</v>
      </c>
      <c r="F141" s="89">
        <v>1980656.5926287652</v>
      </c>
      <c r="G141" s="89">
        <v>1981589.3939096048</v>
      </c>
      <c r="H141" s="89">
        <v>-932.80128083960153</v>
      </c>
      <c r="I141" s="89">
        <v>-140322.30575854861</v>
      </c>
      <c r="J141" s="89">
        <v>-141255.10703938821</v>
      </c>
      <c r="K141" s="89">
        <v>104259.51674134466</v>
      </c>
      <c r="L141" s="23"/>
      <c r="M141" s="22">
        <v>2.1686628740893938E-3</v>
      </c>
      <c r="N141" s="27">
        <v>634</v>
      </c>
      <c r="O141" s="1" t="s">
        <v>722</v>
      </c>
    </row>
    <row r="142" spans="1:15" ht="15" customHeight="1">
      <c r="A142" s="86" t="s">
        <v>469</v>
      </c>
      <c r="B142" s="25"/>
      <c r="C142" s="88" t="s">
        <v>711</v>
      </c>
      <c r="D142" s="89">
        <v>587426.09</v>
      </c>
      <c r="E142" s="106">
        <v>4.4901816232275182E-2</v>
      </c>
      <c r="F142" s="89">
        <v>574467.77781286906</v>
      </c>
      <c r="G142" s="89">
        <v>564214.78402945516</v>
      </c>
      <c r="H142" s="89">
        <v>10252.993783413898</v>
      </c>
      <c r="I142" s="89">
        <v>-40698.9497657963</v>
      </c>
      <c r="J142" s="89">
        <v>-30445.955982382402</v>
      </c>
      <c r="K142" s="89">
        <v>30239.332310883732</v>
      </c>
      <c r="L142" s="23"/>
      <c r="M142" s="22">
        <v>6.2323187583489151E-4</v>
      </c>
      <c r="N142" s="27">
        <v>640</v>
      </c>
      <c r="O142" s="1" t="s">
        <v>724</v>
      </c>
    </row>
    <row r="143" spans="1:15" ht="15" customHeight="1">
      <c r="A143" s="86" t="s">
        <v>469</v>
      </c>
      <c r="B143" s="25"/>
      <c r="C143" s="88" t="s">
        <v>713</v>
      </c>
      <c r="D143" s="89">
        <v>9381807.1300000008</v>
      </c>
      <c r="E143" s="106">
        <v>2.1311163430803859E-2</v>
      </c>
      <c r="F143" s="89">
        <v>9174849.3735442217</v>
      </c>
      <c r="G143" s="89">
        <v>9144756.369760612</v>
      </c>
      <c r="H143" s="89">
        <v>30093.003783609718</v>
      </c>
      <c r="I143" s="89">
        <v>-650004.66202694469</v>
      </c>
      <c r="J143" s="89">
        <v>-619911.65824333497</v>
      </c>
      <c r="K143" s="89">
        <v>482953.66567849991</v>
      </c>
      <c r="L143" s="23"/>
      <c r="M143" s="22">
        <v>1.0032656450594415E-2</v>
      </c>
      <c r="N143" s="27">
        <v>642</v>
      </c>
      <c r="O143" s="1" t="s">
        <v>726</v>
      </c>
    </row>
    <row r="144" spans="1:15" ht="15" customHeight="1">
      <c r="A144" s="86" t="s">
        <v>469</v>
      </c>
      <c r="B144" s="25"/>
      <c r="C144" s="88" t="s">
        <v>715</v>
      </c>
      <c r="D144" s="89">
        <v>1554088.36</v>
      </c>
      <c r="E144" s="106">
        <v>2.4760262098725505E-2</v>
      </c>
      <c r="F144" s="89">
        <v>1519805.9839222431</v>
      </c>
      <c r="G144" s="89">
        <v>1530519.4258668204</v>
      </c>
      <c r="H144" s="89">
        <v>-10713.441944577266</v>
      </c>
      <c r="I144" s="89">
        <v>-107672.71861426646</v>
      </c>
      <c r="J144" s="89">
        <v>-118386.16055884372</v>
      </c>
      <c r="K144" s="89">
        <v>80000.863357152397</v>
      </c>
      <c r="L144" s="23"/>
      <c r="M144" s="22">
        <v>1.6657842914005047E-3</v>
      </c>
      <c r="N144" s="27">
        <v>649</v>
      </c>
      <c r="O144" s="1" t="s">
        <v>728</v>
      </c>
    </row>
    <row r="145" spans="1:15" ht="15" customHeight="1">
      <c r="A145" s="86" t="s">
        <v>469</v>
      </c>
      <c r="B145" s="25"/>
      <c r="C145" s="88" t="s">
        <v>717</v>
      </c>
      <c r="D145" s="89">
        <v>479141.64</v>
      </c>
      <c r="E145" s="106">
        <v>6.0096451374747062E-3</v>
      </c>
      <c r="F145" s="89">
        <v>468572.02612232242</v>
      </c>
      <c r="G145" s="89">
        <v>476453.54761627322</v>
      </c>
      <c r="H145" s="89">
        <v>-7881.5214939508005</v>
      </c>
      <c r="I145" s="89">
        <v>-33196.621445706056</v>
      </c>
      <c r="J145" s="89">
        <v>-41078.142939656856</v>
      </c>
      <c r="K145" s="89">
        <v>24665.10003997579</v>
      </c>
      <c r="L145" s="23"/>
      <c r="M145" s="22">
        <v>5.1369394170102658E-4</v>
      </c>
      <c r="N145" s="27">
        <v>672</v>
      </c>
      <c r="O145" s="1" t="s">
        <v>730</v>
      </c>
    </row>
    <row r="146" spans="1:15" ht="15" customHeight="1">
      <c r="A146" s="86" t="s">
        <v>469</v>
      </c>
      <c r="B146" s="25"/>
      <c r="C146" s="88" t="s">
        <v>719</v>
      </c>
      <c r="D146" s="89">
        <v>4945850.66</v>
      </c>
      <c r="E146" s="106">
        <v>2.7630037012877473E-2</v>
      </c>
      <c r="F146" s="89">
        <v>4836747.7822520826</v>
      </c>
      <c r="G146" s="89">
        <v>4843906.0583752766</v>
      </c>
      <c r="H146" s="89">
        <v>-7158.276123194024</v>
      </c>
      <c r="I146" s="89">
        <v>-342665.96425853419</v>
      </c>
      <c r="J146" s="89">
        <v>-349824.24038172822</v>
      </c>
      <c r="K146" s="89">
        <v>254600.91782396598</v>
      </c>
      <c r="L146" s="23"/>
      <c r="M146" s="22">
        <v>5.290880161775229E-3</v>
      </c>
      <c r="N146" s="27">
        <v>677</v>
      </c>
      <c r="O146" s="1" t="s">
        <v>732</v>
      </c>
    </row>
    <row r="147" spans="1:15" ht="15" customHeight="1">
      <c r="A147" s="86" t="s">
        <v>469</v>
      </c>
      <c r="B147" s="25"/>
      <c r="C147" s="88" t="s">
        <v>721</v>
      </c>
      <c r="D147" s="89">
        <v>1996101.9</v>
      </c>
      <c r="E147" s="106">
        <v>1.9888996779052537E-2</v>
      </c>
      <c r="F147" s="89">
        <v>1952068.936504073</v>
      </c>
      <c r="G147" s="89">
        <v>1973200.4825448836</v>
      </c>
      <c r="H147" s="89">
        <v>-21131.546040810645</v>
      </c>
      <c r="I147" s="89">
        <v>-138296.97444236866</v>
      </c>
      <c r="J147" s="89">
        <v>-159428.52048317931</v>
      </c>
      <c r="K147" s="89">
        <v>102754.69494466344</v>
      </c>
      <c r="L147" s="23"/>
      <c r="M147" s="22">
        <v>2.1321889297868865E-3</v>
      </c>
      <c r="N147" s="27">
        <v>680</v>
      </c>
      <c r="O147" s="1" t="s">
        <v>734</v>
      </c>
    </row>
    <row r="148" spans="1:15" ht="15" customHeight="1">
      <c r="A148" s="86" t="s">
        <v>469</v>
      </c>
      <c r="B148" s="25"/>
      <c r="C148" s="88" t="s">
        <v>723</v>
      </c>
      <c r="D148" s="89">
        <v>1615858.62</v>
      </c>
      <c r="E148" s="106">
        <v>1.5597300298643813E-2</v>
      </c>
      <c r="F148" s="89">
        <v>1580213.6243066243</v>
      </c>
      <c r="G148" s="89">
        <v>1595858.1609290575</v>
      </c>
      <c r="H148" s="89">
        <v>-15644.536622433225</v>
      </c>
      <c r="I148" s="89">
        <v>-111952.37992239831</v>
      </c>
      <c r="J148" s="89">
        <v>-127596.91654483153</v>
      </c>
      <c r="K148" s="89">
        <v>83180.653037705561</v>
      </c>
      <c r="L148" s="23"/>
      <c r="M148" s="22">
        <v>1.7285964690231007E-3</v>
      </c>
      <c r="N148" s="27">
        <v>682</v>
      </c>
      <c r="O148" s="1" t="s">
        <v>736</v>
      </c>
    </row>
    <row r="149" spans="1:15" ht="15" customHeight="1">
      <c r="A149" s="86" t="s">
        <v>469</v>
      </c>
      <c r="B149" s="25"/>
      <c r="C149" s="88" t="s">
        <v>725</v>
      </c>
      <c r="D149" s="89">
        <v>353544.06</v>
      </c>
      <c r="E149" s="106">
        <v>5.2804911913428842E-3</v>
      </c>
      <c r="F149" s="89">
        <v>345745.06302084686</v>
      </c>
      <c r="G149" s="89">
        <v>350680.60121792229</v>
      </c>
      <c r="H149" s="89">
        <v>-4935.5381970754243</v>
      </c>
      <c r="I149" s="89">
        <v>-24494.778462998933</v>
      </c>
      <c r="J149" s="89">
        <v>-29430.316660074357</v>
      </c>
      <c r="K149" s="89">
        <v>18199.628002356887</v>
      </c>
      <c r="L149" s="23"/>
      <c r="M149" s="22">
        <v>3.7825193519545419E-4</v>
      </c>
      <c r="N149" s="27">
        <v>684</v>
      </c>
      <c r="O149" s="1" t="s">
        <v>738</v>
      </c>
    </row>
    <row r="150" spans="1:15" ht="15" customHeight="1">
      <c r="A150" s="86" t="s">
        <v>469</v>
      </c>
      <c r="B150" s="25"/>
      <c r="C150" s="88" t="s">
        <v>727</v>
      </c>
      <c r="D150" s="89">
        <v>3194752.43</v>
      </c>
      <c r="E150" s="106">
        <v>3.2026779755761403E-2</v>
      </c>
      <c r="F150" s="89">
        <v>3124277.8629807946</v>
      </c>
      <c r="G150" s="89">
        <v>3105588.1226989208</v>
      </c>
      <c r="H150" s="89">
        <v>18689.740281873848</v>
      </c>
      <c r="I150" s="89">
        <v>-221343.70753387149</v>
      </c>
      <c r="J150" s="89">
        <v>-202653.96725199764</v>
      </c>
      <c r="K150" s="89">
        <v>164458.44341332087</v>
      </c>
      <c r="L150" s="23"/>
      <c r="M150" s="22">
        <v>3.4221208006148117E-3</v>
      </c>
      <c r="N150" s="27">
        <v>689</v>
      </c>
      <c r="O150" s="1" t="s">
        <v>740</v>
      </c>
    </row>
    <row r="151" spans="1:15" ht="15" customHeight="1">
      <c r="A151" s="86" t="s">
        <v>469</v>
      </c>
      <c r="B151" s="25"/>
      <c r="C151" s="88" t="s">
        <v>729</v>
      </c>
      <c r="D151" s="89">
        <v>1954703.61</v>
      </c>
      <c r="E151" s="106">
        <v>-4.3946621981809653E-3</v>
      </c>
      <c r="F151" s="89">
        <v>1911583.8711206941</v>
      </c>
      <c r="G151" s="89">
        <v>1933711.3980715545</v>
      </c>
      <c r="H151" s="89">
        <v>-22127.526950860396</v>
      </c>
      <c r="I151" s="89">
        <v>-135428.75501224451</v>
      </c>
      <c r="J151" s="89">
        <v>-157556.28196310491</v>
      </c>
      <c r="K151" s="89">
        <v>100623.60701764893</v>
      </c>
      <c r="L151" s="23"/>
      <c r="M151" s="22">
        <v>2.0936876547318771E-3</v>
      </c>
      <c r="N151" s="27">
        <v>692</v>
      </c>
      <c r="O151" s="1" t="s">
        <v>742</v>
      </c>
    </row>
    <row r="152" spans="1:15" ht="15" customHeight="1">
      <c r="A152" s="86" t="s">
        <v>469</v>
      </c>
      <c r="B152" s="25"/>
      <c r="C152" s="88" t="s">
        <v>731</v>
      </c>
      <c r="D152" s="89">
        <v>1447645.19</v>
      </c>
      <c r="E152" s="106">
        <v>2.3826454696980415E-2</v>
      </c>
      <c r="F152" s="89">
        <v>1415710.8945583072</v>
      </c>
      <c r="G152" s="89">
        <v>1391246.1972727692</v>
      </c>
      <c r="H152" s="89">
        <v>24464.697285538074</v>
      </c>
      <c r="I152" s="89">
        <v>-100297.96066175174</v>
      </c>
      <c r="J152" s="89">
        <v>-75833.263376213668</v>
      </c>
      <c r="K152" s="89">
        <v>74521.415908957017</v>
      </c>
      <c r="L152" s="23"/>
      <c r="M152" s="22">
        <v>1.5511284969333193E-3</v>
      </c>
      <c r="N152" s="27">
        <v>695</v>
      </c>
      <c r="O152" s="1" t="s">
        <v>744</v>
      </c>
    </row>
    <row r="153" spans="1:15" ht="15" customHeight="1">
      <c r="A153" s="86" t="s">
        <v>469</v>
      </c>
      <c r="B153" s="25"/>
      <c r="C153" s="88" t="s">
        <v>733</v>
      </c>
      <c r="D153" s="89">
        <v>3915217.27</v>
      </c>
      <c r="E153" s="106">
        <v>3.9575524641531246E-2</v>
      </c>
      <c r="F153" s="89">
        <v>3828849.6255783737</v>
      </c>
      <c r="G153" s="89">
        <v>3815125.3353330255</v>
      </c>
      <c r="H153" s="89">
        <v>13724.290245348122</v>
      </c>
      <c r="I153" s="89">
        <v>-271260.05076469813</v>
      </c>
      <c r="J153" s="89">
        <v>-257535.76051935001</v>
      </c>
      <c r="K153" s="89">
        <v>201546.30193024114</v>
      </c>
      <c r="L153" s="23"/>
      <c r="M153" s="22">
        <v>4.1845925868714117E-3</v>
      </c>
      <c r="N153" s="27">
        <v>700</v>
      </c>
      <c r="O153" s="1" t="s">
        <v>746</v>
      </c>
    </row>
    <row r="154" spans="1:15" ht="15" customHeight="1">
      <c r="A154" s="86" t="s">
        <v>469</v>
      </c>
      <c r="B154" s="25"/>
      <c r="C154" s="88" t="s">
        <v>735</v>
      </c>
      <c r="D154" s="89">
        <v>1130720.02</v>
      </c>
      <c r="E154" s="106">
        <v>3.2829163846197051E-2</v>
      </c>
      <c r="F154" s="89">
        <v>1105776.9279841196</v>
      </c>
      <c r="G154" s="89">
        <v>1092286.5450893131</v>
      </c>
      <c r="H154" s="89">
        <v>13490.382894806564</v>
      </c>
      <c r="I154" s="89">
        <v>-78340.267952961018</v>
      </c>
      <c r="J154" s="89">
        <v>-64849.885058154454</v>
      </c>
      <c r="K154" s="89">
        <v>58206.84340960937</v>
      </c>
      <c r="L154" s="23"/>
      <c r="M154" s="22">
        <v>1.2120807114959101E-3</v>
      </c>
      <c r="N154" s="27">
        <v>698</v>
      </c>
      <c r="O154" s="1" t="s">
        <v>748</v>
      </c>
    </row>
    <row r="155" spans="1:15" ht="15" customHeight="1">
      <c r="A155" s="86" t="s">
        <v>469</v>
      </c>
      <c r="B155" s="25"/>
      <c r="C155" s="88" t="s">
        <v>737</v>
      </c>
      <c r="D155" s="89">
        <v>639797.57999999996</v>
      </c>
      <c r="E155" s="106">
        <v>6.3135799165348061E-3</v>
      </c>
      <c r="F155" s="89">
        <v>625683.98014574288</v>
      </c>
      <c r="G155" s="89">
        <v>631998.80961108732</v>
      </c>
      <c r="H155" s="89">
        <v>-6314.8294653444318</v>
      </c>
      <c r="I155" s="89">
        <v>-44327.431164485803</v>
      </c>
      <c r="J155" s="89">
        <v>-50642.260629830234</v>
      </c>
      <c r="K155" s="89">
        <v>32935.295116563888</v>
      </c>
      <c r="L155" s="23"/>
      <c r="M155" s="22">
        <v>6.8352706629176317E-4</v>
      </c>
      <c r="N155" s="27">
        <v>2262</v>
      </c>
      <c r="O155" s="1" t="s">
        <v>750</v>
      </c>
    </row>
    <row r="156" spans="1:15" ht="15" customHeight="1">
      <c r="A156" s="86" t="s">
        <v>469</v>
      </c>
      <c r="B156" s="25"/>
      <c r="C156" s="88" t="s">
        <v>739</v>
      </c>
      <c r="D156" s="89">
        <v>2040170.53</v>
      </c>
      <c r="E156" s="106">
        <v>2.5644024844752922E-2</v>
      </c>
      <c r="F156" s="89">
        <v>1995165.4355842511</v>
      </c>
      <c r="G156" s="89">
        <v>1990443.5507358899</v>
      </c>
      <c r="H156" s="89">
        <v>4721.8848483611364</v>
      </c>
      <c r="I156" s="89">
        <v>-141350.20443870313</v>
      </c>
      <c r="J156" s="89">
        <v>-136628.319590342</v>
      </c>
      <c r="K156" s="89">
        <v>105023.24577980831</v>
      </c>
      <c r="L156" s="23"/>
      <c r="M156" s="22">
        <v>2.1794856682082107E-3</v>
      </c>
      <c r="N156" s="27">
        <v>705</v>
      </c>
      <c r="O156" s="1" t="s">
        <v>752</v>
      </c>
    </row>
    <row r="157" spans="1:15" ht="15" customHeight="1">
      <c r="A157" s="86" t="s">
        <v>469</v>
      </c>
      <c r="B157" s="25"/>
      <c r="C157" s="88" t="s">
        <v>741</v>
      </c>
      <c r="D157" s="89">
        <v>6149204.2800000003</v>
      </c>
      <c r="E157" s="106">
        <v>3.8948996871551289E-2</v>
      </c>
      <c r="F157" s="89">
        <v>6013556.0510241957</v>
      </c>
      <c r="G157" s="89">
        <v>6027983.4599736901</v>
      </c>
      <c r="H157" s="89">
        <v>-14427.408949494362</v>
      </c>
      <c r="I157" s="89">
        <v>-426038.5440002156</v>
      </c>
      <c r="J157" s="89">
        <v>-440465.95294970996</v>
      </c>
      <c r="K157" s="89">
        <v>316546.77045486443</v>
      </c>
      <c r="L157" s="23"/>
      <c r="M157" s="22">
        <v>6.5870911194681244E-3</v>
      </c>
      <c r="N157" s="27">
        <v>715</v>
      </c>
      <c r="O157" s="1" t="s">
        <v>754</v>
      </c>
    </row>
    <row r="158" spans="1:15" ht="15" customHeight="1">
      <c r="A158" s="86" t="s">
        <v>469</v>
      </c>
      <c r="B158" s="25"/>
      <c r="C158" s="88" t="s">
        <v>743</v>
      </c>
      <c r="D158" s="89">
        <v>909559.47</v>
      </c>
      <c r="E158" s="106">
        <v>5.8084821255688368E-3</v>
      </c>
      <c r="F158" s="89">
        <v>889495.06399954238</v>
      </c>
      <c r="G158" s="89">
        <v>904299.49324282433</v>
      </c>
      <c r="H158" s="89">
        <v>-14804.429243281949</v>
      </c>
      <c r="I158" s="89">
        <v>-63017.48561854702</v>
      </c>
      <c r="J158" s="89">
        <v>-77821.914861828962</v>
      </c>
      <c r="K158" s="89">
        <v>46822.011378216586</v>
      </c>
      <c r="L158" s="23"/>
      <c r="M158" s="22">
        <v>9.7454315194126255E-4</v>
      </c>
      <c r="N158" s="27">
        <v>718</v>
      </c>
      <c r="O158" s="1" t="s">
        <v>756</v>
      </c>
    </row>
    <row r="159" spans="1:15" ht="15" customHeight="1">
      <c r="A159" s="86" t="s">
        <v>469</v>
      </c>
      <c r="B159" s="25"/>
      <c r="C159" s="88" t="s">
        <v>745</v>
      </c>
      <c r="D159" s="89">
        <v>1543757.7</v>
      </c>
      <c r="E159" s="106">
        <v>-1.3897738786421421E-3</v>
      </c>
      <c r="F159" s="89">
        <v>1509703.2128765439</v>
      </c>
      <c r="G159" s="89">
        <v>1537132.2039759695</v>
      </c>
      <c r="H159" s="89">
        <v>-27428.991099425592</v>
      </c>
      <c r="I159" s="89">
        <v>-106956.97408138825</v>
      </c>
      <c r="J159" s="89">
        <v>-134385.96518081386</v>
      </c>
      <c r="K159" s="89">
        <v>79469.06494702262</v>
      </c>
      <c r="L159" s="23"/>
      <c r="M159" s="22">
        <v>1.6487792917851617E-3</v>
      </c>
      <c r="N159" s="27">
        <v>723</v>
      </c>
      <c r="O159" s="1" t="s">
        <v>758</v>
      </c>
    </row>
    <row r="160" spans="1:15" ht="15" customHeight="1">
      <c r="A160" s="86" t="s">
        <v>469</v>
      </c>
      <c r="B160" s="25"/>
      <c r="C160" s="88" t="s">
        <v>747</v>
      </c>
      <c r="D160" s="89">
        <v>8416719.2300000004</v>
      </c>
      <c r="E160" s="106">
        <v>2.8591665437578628E-2</v>
      </c>
      <c r="F160" s="89">
        <v>8231050.8076564027</v>
      </c>
      <c r="G160" s="89">
        <v>8248156.9090543641</v>
      </c>
      <c r="H160" s="89">
        <v>-17106.101397961378</v>
      </c>
      <c r="I160" s="89">
        <v>-583139.97108058608</v>
      </c>
      <c r="J160" s="89">
        <v>-600246.07247854746</v>
      </c>
      <c r="K160" s="89">
        <v>433273.17954736308</v>
      </c>
      <c r="L160" s="23"/>
      <c r="M160" s="22">
        <v>9.009614140637957E-3</v>
      </c>
      <c r="N160" s="27">
        <v>729</v>
      </c>
      <c r="O160" s="1" t="s">
        <v>760</v>
      </c>
    </row>
    <row r="161" spans="1:15" ht="15" customHeight="1">
      <c r="A161" s="86" t="s">
        <v>469</v>
      </c>
      <c r="B161" s="25"/>
      <c r="C161" s="88" t="s">
        <v>749</v>
      </c>
      <c r="D161" s="89">
        <v>1582126.58</v>
      </c>
      <c r="E161" s="106">
        <v>1.5517646143971664E-2</v>
      </c>
      <c r="F161" s="89">
        <v>1547225.6954594485</v>
      </c>
      <c r="G161" s="89">
        <v>1555074.6080106201</v>
      </c>
      <c r="H161" s="89">
        <v>-7848.912551171612</v>
      </c>
      <c r="I161" s="89">
        <v>-109615.305310241</v>
      </c>
      <c r="J161" s="89">
        <v>-117464.21786141262</v>
      </c>
      <c r="K161" s="89">
        <v>81444.205875333151</v>
      </c>
      <c r="L161" s="23"/>
      <c r="M161" s="22">
        <v>1.6884103495128828E-3</v>
      </c>
      <c r="N161" s="27">
        <v>734</v>
      </c>
      <c r="O161" s="1" t="s">
        <v>762</v>
      </c>
    </row>
    <row r="162" spans="1:15" ht="15" customHeight="1">
      <c r="A162" s="86" t="s">
        <v>469</v>
      </c>
      <c r="B162" s="25"/>
      <c r="C162" s="88" t="s">
        <v>751</v>
      </c>
      <c r="D162" s="89">
        <v>3025356.18</v>
      </c>
      <c r="E162" s="106">
        <v>1.8663499450718879E-2</v>
      </c>
      <c r="F162" s="89">
        <v>2958618.4056227915</v>
      </c>
      <c r="G162" s="89">
        <v>2959115.6058456334</v>
      </c>
      <c r="H162" s="89">
        <v>-497.20022284192964</v>
      </c>
      <c r="I162" s="89">
        <v>-209607.33833504296</v>
      </c>
      <c r="J162" s="89">
        <v>-210104.53855788489</v>
      </c>
      <c r="K162" s="89">
        <v>155738.31745506192</v>
      </c>
      <c r="L162" s="23"/>
      <c r="M162" s="22">
        <v>3.2337601508314741E-3</v>
      </c>
      <c r="N162" s="27">
        <v>2422</v>
      </c>
      <c r="O162" s="1" t="s">
        <v>764</v>
      </c>
    </row>
    <row r="163" spans="1:15" ht="15" customHeight="1">
      <c r="A163" s="86" t="s">
        <v>469</v>
      </c>
      <c r="B163" s="25"/>
      <c r="C163" s="88" t="s">
        <v>753</v>
      </c>
      <c r="D163" s="89">
        <v>2037282.99</v>
      </c>
      <c r="E163" s="106">
        <v>2.5952158202025677E-2</v>
      </c>
      <c r="F163" s="89">
        <v>1992341.5932058068</v>
      </c>
      <c r="G163" s="89">
        <v>1960868.7259672557</v>
      </c>
      <c r="H163" s="89">
        <v>31472.867238551145</v>
      </c>
      <c r="I163" s="89">
        <v>-141150.14549102049</v>
      </c>
      <c r="J163" s="89">
        <v>-109677.27825246935</v>
      </c>
      <c r="K163" s="89">
        <v>104874.60191957225</v>
      </c>
      <c r="L163" s="23"/>
      <c r="M163" s="22">
        <v>2.1761496729728754E-3</v>
      </c>
      <c r="N163" s="27">
        <v>2042</v>
      </c>
      <c r="O163" s="1" t="s">
        <v>766</v>
      </c>
    </row>
    <row r="164" spans="1:15" ht="15" customHeight="1">
      <c r="A164" s="86" t="s">
        <v>469</v>
      </c>
      <c r="B164" s="25"/>
      <c r="C164" s="88" t="s">
        <v>755</v>
      </c>
      <c r="D164" s="89">
        <v>1477520.78</v>
      </c>
      <c r="E164" s="106">
        <v>7.4619251740901671E-3</v>
      </c>
      <c r="F164" s="89">
        <v>1444927.4446746774</v>
      </c>
      <c r="G164" s="89">
        <v>1453700.080251768</v>
      </c>
      <c r="H164" s="89">
        <v>-8772.6355770905502</v>
      </c>
      <c r="I164" s="89">
        <v>-102367.84682672193</v>
      </c>
      <c r="J164" s="89">
        <v>-111140.48240381248</v>
      </c>
      <c r="K164" s="89">
        <v>76059.341972121358</v>
      </c>
      <c r="L164" s="23"/>
      <c r="M164" s="22">
        <v>1.5856586000890169E-3</v>
      </c>
      <c r="N164" s="27">
        <v>746</v>
      </c>
      <c r="O164" s="1" t="s">
        <v>768</v>
      </c>
    </row>
    <row r="165" spans="1:15" ht="15" customHeight="1">
      <c r="A165" s="86" t="s">
        <v>469</v>
      </c>
      <c r="B165" s="25"/>
      <c r="C165" s="88" t="s">
        <v>757</v>
      </c>
      <c r="D165" s="89">
        <v>31882286.760000002</v>
      </c>
      <c r="E165" s="106">
        <v>2.9976267973376602E-2</v>
      </c>
      <c r="F165" s="89">
        <v>31178980.195806183</v>
      </c>
      <c r="G165" s="89">
        <v>31419334.247087076</v>
      </c>
      <c r="H165" s="89">
        <v>-240354.05128089339</v>
      </c>
      <c r="I165" s="89">
        <v>-2208917.1886525378</v>
      </c>
      <c r="J165" s="89">
        <v>-2449271.2399334311</v>
      </c>
      <c r="K165" s="89">
        <v>1641226.1569221905</v>
      </c>
      <c r="L165" s="23"/>
      <c r="M165" s="22">
        <v>3.4111808092877866E-2</v>
      </c>
      <c r="N165" s="27">
        <v>749</v>
      </c>
      <c r="O165" s="1" t="s">
        <v>770</v>
      </c>
    </row>
    <row r="166" spans="1:15" ht="15" customHeight="1">
      <c r="A166" s="86" t="s">
        <v>469</v>
      </c>
      <c r="B166" s="25"/>
      <c r="C166" s="88" t="s">
        <v>1565</v>
      </c>
      <c r="D166" s="89">
        <v>917998.25</v>
      </c>
      <c r="E166" s="106">
        <v>-5.3527509649586857E-3</v>
      </c>
      <c r="F166" s="89">
        <v>897747.68892815558</v>
      </c>
      <c r="G166" s="89">
        <v>907145.91120768827</v>
      </c>
      <c r="H166" s="89">
        <v>-9398.2222795326961</v>
      </c>
      <c r="I166" s="89">
        <v>-63602.154037521417</v>
      </c>
      <c r="J166" s="89">
        <v>-73000.376317054121</v>
      </c>
      <c r="K166" s="89">
        <v>47256.420195023551</v>
      </c>
      <c r="L166" s="23"/>
      <c r="M166" s="22">
        <v>9.8343715725460212E-4</v>
      </c>
      <c r="N166" s="27">
        <v>753</v>
      </c>
      <c r="O166" s="1" t="s">
        <v>772</v>
      </c>
    </row>
    <row r="167" spans="1:15" ht="15" customHeight="1">
      <c r="A167" s="86" t="s">
        <v>469</v>
      </c>
      <c r="B167" s="25"/>
      <c r="C167" s="88" t="s">
        <v>761</v>
      </c>
      <c r="D167" s="89">
        <v>2677915.65</v>
      </c>
      <c r="E167" s="106">
        <v>2.8319367410222673E-2</v>
      </c>
      <c r="F167" s="89">
        <v>2618842.2319236873</v>
      </c>
      <c r="G167" s="89">
        <v>2629946.9200762613</v>
      </c>
      <c r="H167" s="89">
        <v>-11104.688152574003</v>
      </c>
      <c r="I167" s="89">
        <v>-185535.43394095715</v>
      </c>
      <c r="J167" s="89">
        <v>-196640.12209353116</v>
      </c>
      <c r="K167" s="89">
        <v>137852.8850171878</v>
      </c>
      <c r="L167" s="23"/>
      <c r="M167" s="22">
        <v>2.8643803763059605E-3</v>
      </c>
      <c r="N167" s="27">
        <v>754</v>
      </c>
      <c r="O167" s="1" t="s">
        <v>774</v>
      </c>
    </row>
    <row r="168" spans="1:15" ht="15" customHeight="1">
      <c r="A168" s="86" t="s">
        <v>469</v>
      </c>
      <c r="B168" s="25"/>
      <c r="C168" s="88" t="s">
        <v>763</v>
      </c>
      <c r="D168" s="89">
        <v>809709.96</v>
      </c>
      <c r="E168" s="106">
        <v>3.0418884239455268E-2</v>
      </c>
      <c r="F168" s="89">
        <v>791848.18194599962</v>
      </c>
      <c r="G168" s="89">
        <v>777384.25549335824</v>
      </c>
      <c r="H168" s="89">
        <v>14463.926452641375</v>
      </c>
      <c r="I168" s="89">
        <v>-56099.559668697948</v>
      </c>
      <c r="J168" s="89">
        <v>-41635.633216056573</v>
      </c>
      <c r="K168" s="89">
        <v>41681.990249824237</v>
      </c>
      <c r="L168" s="23"/>
      <c r="M168" s="22">
        <v>8.6636988128534849E-4</v>
      </c>
      <c r="N168" s="27">
        <v>760</v>
      </c>
      <c r="O168" s="1" t="s">
        <v>776</v>
      </c>
    </row>
    <row r="169" spans="1:15" ht="15" customHeight="1">
      <c r="A169" s="86" t="s">
        <v>469</v>
      </c>
      <c r="B169" s="25"/>
      <c r="C169" s="88" t="s">
        <v>765</v>
      </c>
      <c r="D169" s="89">
        <v>3282324.76</v>
      </c>
      <c r="E169" s="106">
        <v>2.1408076294235689E-2</v>
      </c>
      <c r="F169" s="89">
        <v>3209918.3932013623</v>
      </c>
      <c r="G169" s="89">
        <v>3217838.7721320968</v>
      </c>
      <c r="H169" s="89">
        <v>-7920.3789307344705</v>
      </c>
      <c r="I169" s="89">
        <v>-227411.02718517216</v>
      </c>
      <c r="J169" s="89">
        <v>-235331.40611590663</v>
      </c>
      <c r="K169" s="89">
        <v>168966.46379782294</v>
      </c>
      <c r="L169" s="23"/>
      <c r="M169" s="22">
        <v>3.5123548408590639E-3</v>
      </c>
      <c r="N169" s="27">
        <v>767</v>
      </c>
      <c r="O169" s="1" t="s">
        <v>778</v>
      </c>
    </row>
    <row r="170" spans="1:15" ht="15" customHeight="1">
      <c r="A170" s="86" t="s">
        <v>469</v>
      </c>
      <c r="B170" s="25"/>
      <c r="C170" s="88" t="s">
        <v>767</v>
      </c>
      <c r="D170" s="89">
        <v>915655.48</v>
      </c>
      <c r="E170" s="106">
        <v>-4.3155564299708349E-3</v>
      </c>
      <c r="F170" s="89">
        <v>895456.59920855064</v>
      </c>
      <c r="G170" s="89">
        <v>914044.51440718281</v>
      </c>
      <c r="H170" s="89">
        <v>-18587.915198632167</v>
      </c>
      <c r="I170" s="89">
        <v>-63439.838675357612</v>
      </c>
      <c r="J170" s="89">
        <v>-82027.753873989772</v>
      </c>
      <c r="K170" s="89">
        <v>47135.819830545413</v>
      </c>
      <c r="L170" s="23"/>
      <c r="M170" s="22">
        <v>9.8322619949434077E-4</v>
      </c>
      <c r="N170" s="27">
        <v>769</v>
      </c>
      <c r="O170" s="1" t="s">
        <v>780</v>
      </c>
    </row>
    <row r="171" spans="1:15" ht="15" customHeight="1">
      <c r="A171" s="86" t="s">
        <v>469</v>
      </c>
      <c r="B171" s="25"/>
      <c r="C171" s="88" t="s">
        <v>769</v>
      </c>
      <c r="D171" s="89">
        <v>1285493.2</v>
      </c>
      <c r="E171" s="106">
        <v>1.1094705325605858E-2</v>
      </c>
      <c r="F171" s="89">
        <v>1257135.8926151104</v>
      </c>
      <c r="G171" s="89">
        <v>1276232.327357702</v>
      </c>
      <c r="H171" s="89">
        <v>-19096.434742591577</v>
      </c>
      <c r="I171" s="89">
        <v>-89063.499326481644</v>
      </c>
      <c r="J171" s="89">
        <v>-108159.93406907322</v>
      </c>
      <c r="K171" s="89">
        <v>66174.207649138174</v>
      </c>
      <c r="L171" s="23"/>
      <c r="M171" s="22">
        <v>1.3831148950774232E-3</v>
      </c>
      <c r="N171" s="27">
        <v>773</v>
      </c>
      <c r="O171" s="1" t="s">
        <v>782</v>
      </c>
    </row>
    <row r="172" spans="1:15" ht="15" customHeight="1">
      <c r="A172" s="86" t="s">
        <v>469</v>
      </c>
      <c r="B172" s="25"/>
      <c r="C172" s="88" t="s">
        <v>771</v>
      </c>
      <c r="D172" s="89">
        <v>405876.94</v>
      </c>
      <c r="E172" s="106">
        <v>2.8621583465738842E-2</v>
      </c>
      <c r="F172" s="89">
        <v>396923.50707011874</v>
      </c>
      <c r="G172" s="89">
        <v>397027.65329542436</v>
      </c>
      <c r="H172" s="89">
        <v>-104.14622530562337</v>
      </c>
      <c r="I172" s="89">
        <v>-28120.584824816211</v>
      </c>
      <c r="J172" s="89">
        <v>-28224.731050121834</v>
      </c>
      <c r="K172" s="89">
        <v>20893.603254810521</v>
      </c>
      <c r="L172" s="23"/>
      <c r="M172" s="22">
        <v>4.3366051427818698E-4</v>
      </c>
      <c r="N172" s="27">
        <v>1869</v>
      </c>
      <c r="O172" s="1" t="s">
        <v>784</v>
      </c>
    </row>
    <row r="173" spans="1:15" ht="15" customHeight="1">
      <c r="A173" s="86" t="s">
        <v>469</v>
      </c>
      <c r="B173" s="25"/>
      <c r="C173" s="88" t="s">
        <v>773</v>
      </c>
      <c r="D173" s="89">
        <v>607180.56000000006</v>
      </c>
      <c r="E173" s="106">
        <v>3.5507728150189877E-2</v>
      </c>
      <c r="F173" s="89">
        <v>593786.47454077739</v>
      </c>
      <c r="G173" s="89">
        <v>583197.75283460668</v>
      </c>
      <c r="H173" s="89">
        <v>10588.721706170705</v>
      </c>
      <c r="I173" s="89">
        <v>-42067.609067564685</v>
      </c>
      <c r="J173" s="89">
        <v>-31478.88736139398</v>
      </c>
      <c r="K173" s="89">
        <v>31256.246596994828</v>
      </c>
      <c r="L173" s="23"/>
      <c r="M173" s="22">
        <v>6.4901674009129606E-4</v>
      </c>
      <c r="N173" s="27">
        <v>779</v>
      </c>
      <c r="O173" s="1" t="s">
        <v>786</v>
      </c>
    </row>
    <row r="174" spans="1:15" ht="15" customHeight="1">
      <c r="A174" s="86" t="s">
        <v>469</v>
      </c>
      <c r="B174" s="25"/>
      <c r="C174" s="88" t="s">
        <v>775</v>
      </c>
      <c r="D174" s="89">
        <v>521424.01</v>
      </c>
      <c r="E174" s="106">
        <v>2.0669844130103199E-2</v>
      </c>
      <c r="F174" s="89">
        <v>509921.66916347767</v>
      </c>
      <c r="G174" s="89">
        <v>507454.47080583317</v>
      </c>
      <c r="H174" s="89">
        <v>2467.1983576444909</v>
      </c>
      <c r="I174" s="89">
        <v>-36126.093053970537</v>
      </c>
      <c r="J174" s="89">
        <v>-33658.894696326046</v>
      </c>
      <c r="K174" s="89">
        <v>26841.698354364144</v>
      </c>
      <c r="L174" s="23"/>
      <c r="M174" s="22">
        <v>5.5705727299399526E-4</v>
      </c>
      <c r="N174" s="27">
        <v>785</v>
      </c>
      <c r="O174" s="1" t="s">
        <v>788</v>
      </c>
    </row>
    <row r="175" spans="1:15" ht="15" customHeight="1">
      <c r="A175" s="86" t="s">
        <v>469</v>
      </c>
      <c r="B175" s="25"/>
      <c r="C175" s="88" t="s">
        <v>777</v>
      </c>
      <c r="D175" s="89">
        <v>670945.28000000003</v>
      </c>
      <c r="E175" s="106">
        <v>5.7863213926865331E-3</v>
      </c>
      <c r="F175" s="89">
        <v>656144.57818111766</v>
      </c>
      <c r="G175" s="89">
        <v>659370.41459634178</v>
      </c>
      <c r="H175" s="89">
        <v>-3225.8364152241265</v>
      </c>
      <c r="I175" s="89">
        <v>-46485.453593520397</v>
      </c>
      <c r="J175" s="89">
        <v>-49711.290008744523</v>
      </c>
      <c r="K175" s="89">
        <v>34538.706451289785</v>
      </c>
      <c r="L175" s="23"/>
      <c r="M175" s="22">
        <v>7.2048184987089645E-4</v>
      </c>
      <c r="N175" s="27">
        <v>789</v>
      </c>
      <c r="O175" s="1" t="s">
        <v>790</v>
      </c>
    </row>
    <row r="176" spans="1:15" ht="15" customHeight="1">
      <c r="A176" s="86" t="s">
        <v>469</v>
      </c>
      <c r="B176" s="25"/>
      <c r="C176" s="88" t="s">
        <v>779</v>
      </c>
      <c r="D176" s="89">
        <v>2997194.69</v>
      </c>
      <c r="E176" s="106">
        <v>1.2386013567226017E-2</v>
      </c>
      <c r="F176" s="89">
        <v>2931078.1433572881</v>
      </c>
      <c r="G176" s="89">
        <v>2934197.6386465332</v>
      </c>
      <c r="H176" s="89">
        <v>-3119.4952892451547</v>
      </c>
      <c r="I176" s="89">
        <v>-207656.21105903113</v>
      </c>
      <c r="J176" s="89">
        <v>-210775.70634827629</v>
      </c>
      <c r="K176" s="89">
        <v>154288.6292832621</v>
      </c>
      <c r="L176" s="23"/>
      <c r="M176" s="22">
        <v>3.2115808419244636E-3</v>
      </c>
      <c r="N176" s="27">
        <v>790</v>
      </c>
      <c r="O176" s="1" t="s">
        <v>792</v>
      </c>
    </row>
    <row r="177" spans="1:15" ht="15" customHeight="1">
      <c r="A177" s="86" t="s">
        <v>469</v>
      </c>
      <c r="B177" s="25"/>
      <c r="C177" s="88" t="s">
        <v>781</v>
      </c>
      <c r="D177" s="89">
        <v>6480666.2400000002</v>
      </c>
      <c r="E177" s="106">
        <v>2.0301745796280857E-2</v>
      </c>
      <c r="F177" s="89">
        <v>6337706.1336170509</v>
      </c>
      <c r="G177" s="89">
        <v>6363806.0180885643</v>
      </c>
      <c r="H177" s="89">
        <v>-26099.884471513331</v>
      </c>
      <c r="I177" s="89">
        <v>-449003.3967518399</v>
      </c>
      <c r="J177" s="89">
        <v>-475103.28122335323</v>
      </c>
      <c r="K177" s="89">
        <v>333609.663178708</v>
      </c>
      <c r="L177" s="23"/>
      <c r="M177" s="22">
        <v>6.9366066137566598E-3</v>
      </c>
      <c r="N177" s="27">
        <v>809</v>
      </c>
      <c r="O177" s="1" t="s">
        <v>794</v>
      </c>
    </row>
    <row r="178" spans="1:15" ht="15" customHeight="1">
      <c r="A178" s="86" t="s">
        <v>469</v>
      </c>
      <c r="B178" s="25"/>
      <c r="C178" s="88" t="s">
        <v>783</v>
      </c>
      <c r="D178" s="89">
        <v>757017.31</v>
      </c>
      <c r="E178" s="106">
        <v>3.2541485327020947E-2</v>
      </c>
      <c r="F178" s="89">
        <v>740317.9042346857</v>
      </c>
      <c r="G178" s="89">
        <v>722732.95718540612</v>
      </c>
      <c r="H178" s="89">
        <v>17584.947049279581</v>
      </c>
      <c r="I178" s="89">
        <v>-52448.827173352562</v>
      </c>
      <c r="J178" s="89">
        <v>-34863.880124072981</v>
      </c>
      <c r="K178" s="89">
        <v>38969.494872420953</v>
      </c>
      <c r="L178" s="23"/>
      <c r="M178" s="22">
        <v>8.0813493317711627E-4</v>
      </c>
      <c r="N178" s="27">
        <v>2024</v>
      </c>
      <c r="O178" s="1" t="s">
        <v>1171</v>
      </c>
    </row>
    <row r="179" spans="1:15" ht="15" customHeight="1">
      <c r="A179" s="86" t="s">
        <v>469</v>
      </c>
      <c r="B179" s="25"/>
      <c r="C179" s="88" t="s">
        <v>785</v>
      </c>
      <c r="D179" s="89">
        <v>4032898.77</v>
      </c>
      <c r="E179" s="106">
        <v>5.0879645082795966E-2</v>
      </c>
      <c r="F179" s="89">
        <v>3943935.1332627274</v>
      </c>
      <c r="G179" s="89">
        <v>3897426.6337318798</v>
      </c>
      <c r="H179" s="89">
        <v>46508.49953084765</v>
      </c>
      <c r="I179" s="89">
        <v>-279413.439826569</v>
      </c>
      <c r="J179" s="89">
        <v>-232904.94029572135</v>
      </c>
      <c r="K179" s="89">
        <v>207604.27253441239</v>
      </c>
      <c r="L179" s="23"/>
      <c r="M179" s="22">
        <v>4.3066475980936894E-3</v>
      </c>
      <c r="N179" s="27">
        <v>820</v>
      </c>
      <c r="O179" s="1" t="s">
        <v>796</v>
      </c>
    </row>
    <row r="180" spans="1:15" ht="15" customHeight="1">
      <c r="A180" s="86" t="s">
        <v>469</v>
      </c>
      <c r="B180" s="25"/>
      <c r="C180" s="88" t="s">
        <v>787</v>
      </c>
      <c r="D180" s="89">
        <v>1128418.58</v>
      </c>
      <c r="E180" s="106">
        <v>-1.2045137517086246E-2</v>
      </c>
      <c r="F180" s="89">
        <v>1103526.2565463397</v>
      </c>
      <c r="G180" s="89">
        <v>1143288.2532594015</v>
      </c>
      <c r="H180" s="89">
        <v>-39761.996713061817</v>
      </c>
      <c r="I180" s="89">
        <v>-78180.816078855467</v>
      </c>
      <c r="J180" s="89">
        <v>-117942.81279191728</v>
      </c>
      <c r="K180" s="89">
        <v>58088.370617647473</v>
      </c>
      <c r="L180" s="23"/>
      <c r="M180" s="22">
        <v>1.1974221094156665E-3</v>
      </c>
      <c r="N180" s="27">
        <v>823</v>
      </c>
      <c r="O180" s="1" t="s">
        <v>798</v>
      </c>
    </row>
    <row r="181" spans="1:15" ht="15" customHeight="1">
      <c r="A181" s="86" t="s">
        <v>469</v>
      </c>
      <c r="B181" s="25"/>
      <c r="C181" s="88" t="s">
        <v>789</v>
      </c>
      <c r="D181" s="89">
        <v>1514570.69</v>
      </c>
      <c r="E181" s="106">
        <v>0.1046445930882014</v>
      </c>
      <c r="F181" s="89">
        <v>1481160.0530456586</v>
      </c>
      <c r="G181" s="89">
        <v>1489809.1637850921</v>
      </c>
      <c r="H181" s="89">
        <v>-8649.1107394334394</v>
      </c>
      <c r="I181" s="89">
        <v>-104934.79516556277</v>
      </c>
      <c r="J181" s="89">
        <v>-113583.90590499621</v>
      </c>
      <c r="K181" s="89">
        <v>77966.585384783422</v>
      </c>
      <c r="L181" s="23"/>
      <c r="M181" s="22"/>
      <c r="N181" s="27"/>
    </row>
    <row r="182" spans="1:15" ht="15" customHeight="1">
      <c r="A182" s="86" t="s">
        <v>518</v>
      </c>
      <c r="B182" s="25"/>
      <c r="C182" s="88" t="s">
        <v>791</v>
      </c>
      <c r="D182" s="89">
        <v>1333389.49</v>
      </c>
      <c r="E182" s="106">
        <v>1.3386597425687485E-2</v>
      </c>
      <c r="F182" s="89">
        <v>1303975.6155184302</v>
      </c>
      <c r="G182" s="89">
        <v>1321448.0954688264</v>
      </c>
      <c r="H182" s="89">
        <v>-17472.479950396111</v>
      </c>
      <c r="I182" s="89">
        <v>-92381.923097339371</v>
      </c>
      <c r="J182" s="89">
        <v>-109854.40304773548</v>
      </c>
      <c r="K182" s="89">
        <v>68639.797541082633</v>
      </c>
      <c r="L182" s="23"/>
      <c r="M182" s="22">
        <v>1.4246718597032777E-3</v>
      </c>
      <c r="N182" s="27">
        <v>830</v>
      </c>
      <c r="O182" s="1" t="s">
        <v>801</v>
      </c>
    </row>
    <row r="183" spans="1:15" ht="15" customHeight="1">
      <c r="A183" s="86" t="s">
        <v>469</v>
      </c>
      <c r="B183" s="25"/>
      <c r="C183" s="88" t="s">
        <v>1783</v>
      </c>
      <c r="D183" s="89">
        <v>575857.82999999996</v>
      </c>
      <c r="E183" s="106">
        <v>1.0753739979329602E-2</v>
      </c>
      <c r="F183" s="89">
        <v>563154.7075756219</v>
      </c>
      <c r="G183" s="89">
        <v>569923.30548243364</v>
      </c>
      <c r="H183" s="89">
        <v>-6768.5979068117449</v>
      </c>
      <c r="I183" s="89">
        <v>-39897.459943276379</v>
      </c>
      <c r="J183" s="89">
        <v>-46666.057850088124</v>
      </c>
      <c r="K183" s="89">
        <v>29643.825123930725</v>
      </c>
      <c r="L183" s="23"/>
      <c r="M183" s="22">
        <v>6.1390436309119217E-4</v>
      </c>
      <c r="N183" s="27">
        <v>839</v>
      </c>
      <c r="O183" s="1" t="s">
        <v>803</v>
      </c>
    </row>
    <row r="184" spans="1:15" ht="15" customHeight="1">
      <c r="A184" s="86" t="s">
        <v>469</v>
      </c>
      <c r="B184" s="25"/>
      <c r="C184" s="88" t="s">
        <v>793</v>
      </c>
      <c r="D184" s="89">
        <v>14375086.720000001</v>
      </c>
      <c r="E184" s="106">
        <v>2.086668095549471E-2</v>
      </c>
      <c r="F184" s="89">
        <v>14057979.828416687</v>
      </c>
      <c r="G184" s="89">
        <v>14115995.212679721</v>
      </c>
      <c r="H184" s="89">
        <v>-58015.38426303491</v>
      </c>
      <c r="I184" s="89">
        <v>-995956.66970843181</v>
      </c>
      <c r="J184" s="89">
        <v>-1053972.0539714666</v>
      </c>
      <c r="K184" s="89">
        <v>739996.1147858646</v>
      </c>
      <c r="L184" s="23"/>
      <c r="M184" s="22">
        <v>1.5395721395479475E-2</v>
      </c>
      <c r="N184" s="27">
        <v>844</v>
      </c>
      <c r="O184" s="1" t="s">
        <v>805</v>
      </c>
    </row>
    <row r="185" spans="1:15" ht="15" customHeight="1">
      <c r="A185" s="86" t="s">
        <v>469</v>
      </c>
      <c r="B185" s="25"/>
      <c r="C185" s="88" t="s">
        <v>795</v>
      </c>
      <c r="D185" s="89">
        <v>1050093.17</v>
      </c>
      <c r="E185" s="106">
        <v>2.4271270778254639E-2</v>
      </c>
      <c r="F185" s="89">
        <v>1026928.6641088265</v>
      </c>
      <c r="G185" s="89">
        <v>1025508.4110162592</v>
      </c>
      <c r="H185" s="89">
        <v>1420.25309256732</v>
      </c>
      <c r="I185" s="89">
        <v>-72754.155633836068</v>
      </c>
      <c r="J185" s="89">
        <v>-71333.902541268748</v>
      </c>
      <c r="K185" s="89">
        <v>54056.360222303578</v>
      </c>
      <c r="L185" s="23"/>
      <c r="M185" s="22">
        <v>1.129894038610479E-3</v>
      </c>
      <c r="N185" s="27">
        <v>845</v>
      </c>
      <c r="O185" s="1" t="s">
        <v>807</v>
      </c>
    </row>
    <row r="186" spans="1:15" ht="15" customHeight="1">
      <c r="A186" s="86" t="s">
        <v>469</v>
      </c>
      <c r="B186" s="25"/>
      <c r="C186" s="88" t="s">
        <v>797</v>
      </c>
      <c r="D186" s="89">
        <v>9810380.0099999998</v>
      </c>
      <c r="E186" s="106">
        <v>3.0157115041682836E-2</v>
      </c>
      <c r="F186" s="89">
        <v>9593968.1600531098</v>
      </c>
      <c r="G186" s="89">
        <v>9594668.4526572358</v>
      </c>
      <c r="H186" s="89">
        <v>-700.29260412603617</v>
      </c>
      <c r="I186" s="89">
        <v>-679697.70156167599</v>
      </c>
      <c r="J186" s="89">
        <v>-680397.99416580203</v>
      </c>
      <c r="K186" s="89">
        <v>505015.60327094235</v>
      </c>
      <c r="L186" s="23"/>
      <c r="M186" s="22">
        <v>1.048884637731156E-2</v>
      </c>
      <c r="N186" s="27">
        <v>848</v>
      </c>
      <c r="O186" s="1" t="s">
        <v>809</v>
      </c>
    </row>
    <row r="187" spans="1:15" ht="15" customHeight="1">
      <c r="A187" s="86" t="s">
        <v>469</v>
      </c>
      <c r="B187" s="25"/>
      <c r="C187" s="88" t="s">
        <v>799</v>
      </c>
      <c r="D187" s="89">
        <v>536398.80000000005</v>
      </c>
      <c r="E187" s="106">
        <v>-1.8169146405255576E-2</v>
      </c>
      <c r="F187" s="89">
        <v>524566.12313131965</v>
      </c>
      <c r="G187" s="89">
        <v>533328.1541847511</v>
      </c>
      <c r="H187" s="89">
        <v>-8762.0310534314485</v>
      </c>
      <c r="I187" s="89">
        <v>-37163.599280436152</v>
      </c>
      <c r="J187" s="89">
        <v>-45925.630333867601</v>
      </c>
      <c r="K187" s="89">
        <v>27612.565802719564</v>
      </c>
      <c r="L187" s="23"/>
      <c r="M187" s="22">
        <v>5.6660523557939386E-4</v>
      </c>
      <c r="N187" s="27">
        <v>852</v>
      </c>
      <c r="O187" s="1" t="s">
        <v>811</v>
      </c>
    </row>
    <row r="188" spans="1:15" ht="15" customHeight="1">
      <c r="A188" s="86" t="s">
        <v>469</v>
      </c>
      <c r="B188" s="25"/>
      <c r="C188" s="88" t="s">
        <v>800</v>
      </c>
      <c r="D188" s="89">
        <v>1190919.53</v>
      </c>
      <c r="E188" s="106">
        <v>1.139752174388331E-2</v>
      </c>
      <c r="F188" s="89">
        <v>1164648.4682916391</v>
      </c>
      <c r="G188" s="89">
        <v>1172957.5580803645</v>
      </c>
      <c r="H188" s="89">
        <v>-8309.0897887253668</v>
      </c>
      <c r="I188" s="89">
        <v>-82511.102165339209</v>
      </c>
      <c r="J188" s="89">
        <v>-90820.191954064576</v>
      </c>
      <c r="K188" s="89">
        <v>61305.774524232438</v>
      </c>
      <c r="L188" s="23"/>
      <c r="M188" s="22">
        <v>1.2765497287194499E-3</v>
      </c>
      <c r="N188" s="27">
        <v>855</v>
      </c>
      <c r="O188" s="1" t="s">
        <v>813</v>
      </c>
    </row>
    <row r="189" spans="1:15" ht="15" customHeight="1">
      <c r="A189" s="86" t="s">
        <v>469</v>
      </c>
      <c r="B189" s="25"/>
      <c r="C189" s="88" t="s">
        <v>1566</v>
      </c>
      <c r="D189" s="89">
        <v>364239.06</v>
      </c>
      <c r="E189" s="106">
        <v>-7.6936897012735983E-4</v>
      </c>
      <c r="F189" s="89">
        <v>356204.13691677927</v>
      </c>
      <c r="G189" s="89">
        <v>357107.81316604145</v>
      </c>
      <c r="H189" s="89">
        <v>-903.67624926217832</v>
      </c>
      <c r="I189" s="89">
        <v>-25235.765755111192</v>
      </c>
      <c r="J189" s="89">
        <v>-26139.44200437337</v>
      </c>
      <c r="K189" s="89">
        <v>18750.181790434126</v>
      </c>
      <c r="L189" s="23"/>
      <c r="M189" s="22">
        <v>3.8969999607381259E-4</v>
      </c>
      <c r="N189" s="27">
        <v>856</v>
      </c>
      <c r="O189" s="1" t="s">
        <v>815</v>
      </c>
    </row>
    <row r="190" spans="1:15" ht="15" customHeight="1">
      <c r="A190" s="86" t="s">
        <v>469</v>
      </c>
      <c r="B190" s="25"/>
      <c r="C190" s="88" t="s">
        <v>802</v>
      </c>
      <c r="D190" s="89">
        <v>527051.84</v>
      </c>
      <c r="E190" s="106">
        <v>-6.4943243983295318E-3</v>
      </c>
      <c r="F190" s="89">
        <v>515425.35217832058</v>
      </c>
      <c r="G190" s="89">
        <v>531314.99524450197</v>
      </c>
      <c r="H190" s="89">
        <v>-15889.643066181394</v>
      </c>
      <c r="I190" s="89">
        <v>-36516.008950386436</v>
      </c>
      <c r="J190" s="89">
        <v>-52405.65201656783</v>
      </c>
      <c r="K190" s="89">
        <v>27131.40598644967</v>
      </c>
      <c r="L190" s="23"/>
      <c r="M190" s="22">
        <v>5.6239515463260678E-4</v>
      </c>
      <c r="N190" s="27">
        <v>861</v>
      </c>
      <c r="O190" s="1" t="s">
        <v>817</v>
      </c>
    </row>
    <row r="191" spans="1:15" ht="15" customHeight="1">
      <c r="A191" s="86" t="s">
        <v>469</v>
      </c>
      <c r="B191" s="25"/>
      <c r="C191" s="88" t="s">
        <v>804</v>
      </c>
      <c r="D191" s="89">
        <v>462286.55</v>
      </c>
      <c r="E191" s="106">
        <v>6.7032533989581644E-3</v>
      </c>
      <c r="F191" s="89">
        <v>452088.75058865326</v>
      </c>
      <c r="G191" s="89">
        <v>451593.55264345615</v>
      </c>
      <c r="H191" s="89">
        <v>495.19794519711286</v>
      </c>
      <c r="I191" s="89">
        <v>-32028.84140854772</v>
      </c>
      <c r="J191" s="89">
        <v>-31533.643463350607</v>
      </c>
      <c r="K191" s="89">
        <v>23797.439109832467</v>
      </c>
      <c r="L191" s="23"/>
      <c r="M191" s="22">
        <v>4.9051633580469739E-4</v>
      </c>
      <c r="N191" s="27">
        <v>869</v>
      </c>
      <c r="O191" s="1" t="s">
        <v>819</v>
      </c>
    </row>
    <row r="192" spans="1:15" ht="15" customHeight="1">
      <c r="A192" s="86" t="s">
        <v>469</v>
      </c>
      <c r="B192" s="25"/>
      <c r="C192" s="88" t="s">
        <v>1792</v>
      </c>
      <c r="D192" s="89">
        <v>468507.49</v>
      </c>
      <c r="E192" s="106">
        <v>8.6075874481679415E-2</v>
      </c>
      <c r="F192" s="89">
        <v>458172.45990722848</v>
      </c>
      <c r="G192" s="89">
        <v>431316.84921884531</v>
      </c>
      <c r="H192" s="89">
        <v>26855.610688383167</v>
      </c>
      <c r="I192" s="89">
        <v>-32459.850056045882</v>
      </c>
      <c r="J192" s="89">
        <v>-5604.2393676627144</v>
      </c>
      <c r="K192" s="89">
        <v>24117.678668729266</v>
      </c>
      <c r="L192" s="23"/>
      <c r="M192" s="22">
        <v>5.0132566316689201E-4</v>
      </c>
      <c r="N192" s="27">
        <v>870</v>
      </c>
      <c r="O192" s="1" t="s">
        <v>821</v>
      </c>
    </row>
    <row r="193" spans="1:15" ht="15" customHeight="1">
      <c r="A193" s="86" t="s">
        <v>469</v>
      </c>
      <c r="B193" s="25"/>
      <c r="C193" s="88" t="s">
        <v>806</v>
      </c>
      <c r="D193" s="89">
        <v>1023395.41</v>
      </c>
      <c r="E193" s="106">
        <v>6.6073930874188669E-3</v>
      </c>
      <c r="F193" s="89">
        <v>1000819.8427253888</v>
      </c>
      <c r="G193" s="89">
        <v>1009001.3699513547</v>
      </c>
      <c r="H193" s="89">
        <v>-8181.5272259658668</v>
      </c>
      <c r="I193" s="89">
        <v>-70904.440730810093</v>
      </c>
      <c r="J193" s="89">
        <v>-79085.967956775959</v>
      </c>
      <c r="K193" s="89">
        <v>52682.021475115456</v>
      </c>
      <c r="L193" s="23"/>
      <c r="M193" s="22">
        <v>1.0923630771173438E-3</v>
      </c>
      <c r="N193" s="27">
        <v>876</v>
      </c>
      <c r="O193" s="1" t="s">
        <v>823</v>
      </c>
    </row>
    <row r="194" spans="1:15" ht="15" customHeight="1">
      <c r="A194" s="86" t="s">
        <v>469</v>
      </c>
      <c r="B194" s="25"/>
      <c r="C194" s="88" t="s">
        <v>808</v>
      </c>
      <c r="D194" s="89">
        <v>669693.75</v>
      </c>
      <c r="E194" s="106">
        <v>8.2589795575329861E-2</v>
      </c>
      <c r="F194" s="89">
        <v>654920.65627808112</v>
      </c>
      <c r="G194" s="89">
        <v>618536.86980555533</v>
      </c>
      <c r="H194" s="89">
        <v>36383.786472525797</v>
      </c>
      <c r="I194" s="89">
        <v>-46398.743184385545</v>
      </c>
      <c r="J194" s="89">
        <v>-10014.956711859748</v>
      </c>
      <c r="K194" s="89">
        <v>34474.28059038354</v>
      </c>
      <c r="L194" s="23"/>
      <c r="M194" s="22">
        <v>7.1219229516107858E-4</v>
      </c>
      <c r="N194" s="27">
        <v>879</v>
      </c>
      <c r="O194" s="1" t="s">
        <v>825</v>
      </c>
    </row>
    <row r="195" spans="1:15" ht="15" customHeight="1">
      <c r="A195" s="86" t="s">
        <v>469</v>
      </c>
      <c r="B195" s="25"/>
      <c r="C195" s="88" t="s">
        <v>810</v>
      </c>
      <c r="D195" s="89">
        <v>982142.88</v>
      </c>
      <c r="E195" s="106">
        <v>1.5354233623646296E-2</v>
      </c>
      <c r="F195" s="89">
        <v>960477.32195267559</v>
      </c>
      <c r="G195" s="89">
        <v>964291.11598429154</v>
      </c>
      <c r="H195" s="89">
        <v>-3813.7940316159511</v>
      </c>
      <c r="I195" s="89">
        <v>-68046.320067184119</v>
      </c>
      <c r="J195" s="89">
        <v>-71860.11409880007</v>
      </c>
      <c r="K195" s="89">
        <v>50558.436934744255</v>
      </c>
      <c r="L195" s="23"/>
      <c r="M195" s="22">
        <v>1.0454721198207807E-3</v>
      </c>
      <c r="N195" s="27">
        <v>880</v>
      </c>
      <c r="O195" s="1" t="s">
        <v>827</v>
      </c>
    </row>
    <row r="196" spans="1:15" ht="15" customHeight="1">
      <c r="A196" s="86" t="s">
        <v>469</v>
      </c>
      <c r="B196" s="25"/>
      <c r="C196" s="88" t="s">
        <v>812</v>
      </c>
      <c r="D196" s="89">
        <v>466492.66</v>
      </c>
      <c r="E196" s="106">
        <v>2.8581884961415449E-2</v>
      </c>
      <c r="F196" s="89">
        <v>456202.07600281131</v>
      </c>
      <c r="G196" s="89">
        <v>449983.44744100509</v>
      </c>
      <c r="H196" s="89">
        <v>6218.6285618062248</v>
      </c>
      <c r="I196" s="89">
        <v>-32320.255532832554</v>
      </c>
      <c r="J196" s="89">
        <v>-26101.62697102633</v>
      </c>
      <c r="K196" s="89">
        <v>24013.959894644955</v>
      </c>
      <c r="L196" s="23"/>
      <c r="M196" s="22">
        <v>4.9860293567167383E-4</v>
      </c>
      <c r="N196" s="27">
        <v>883</v>
      </c>
      <c r="O196" s="1" t="s">
        <v>829</v>
      </c>
    </row>
    <row r="197" spans="1:15" ht="15" customHeight="1">
      <c r="A197" s="86" t="s">
        <v>469</v>
      </c>
      <c r="B197" s="25"/>
      <c r="C197" s="88" t="s">
        <v>814</v>
      </c>
      <c r="D197" s="89">
        <v>1286729.08</v>
      </c>
      <c r="E197" s="106">
        <v>2.6345846836272058E-2</v>
      </c>
      <c r="F197" s="89">
        <v>1258344.5097489585</v>
      </c>
      <c r="G197" s="89">
        <v>1252759.8132310235</v>
      </c>
      <c r="H197" s="89">
        <v>5584.6965179350227</v>
      </c>
      <c r="I197" s="89">
        <v>-89149.125448461607</v>
      </c>
      <c r="J197" s="89">
        <v>-83564.428930526585</v>
      </c>
      <c r="K197" s="89">
        <v>66237.827884351718</v>
      </c>
      <c r="L197" s="23"/>
      <c r="M197" s="22">
        <v>1.3731593622277607E-3</v>
      </c>
      <c r="N197" s="27">
        <v>888</v>
      </c>
      <c r="O197" s="1" t="s">
        <v>831</v>
      </c>
    </row>
    <row r="198" spans="1:15" ht="15" customHeight="1">
      <c r="A198" s="86" t="s">
        <v>469</v>
      </c>
      <c r="B198" s="25"/>
      <c r="C198" s="88" t="s">
        <v>816</v>
      </c>
      <c r="D198" s="89">
        <v>1810352.4</v>
      </c>
      <c r="E198" s="106">
        <v>2.4751019965118859E-2</v>
      </c>
      <c r="F198" s="89">
        <v>1770416.9732845782</v>
      </c>
      <c r="G198" s="89">
        <v>1761293.5581103507</v>
      </c>
      <c r="H198" s="89">
        <v>9123.4151742274407</v>
      </c>
      <c r="I198" s="89">
        <v>-125427.59445020354</v>
      </c>
      <c r="J198" s="89">
        <v>-116304.1792759761</v>
      </c>
      <c r="K198" s="89">
        <v>93192.741615214793</v>
      </c>
      <c r="L198" s="23"/>
      <c r="M198" s="22">
        <v>1.9325741854168742E-3</v>
      </c>
      <c r="N198" s="27">
        <v>897</v>
      </c>
      <c r="O198" s="1" t="s">
        <v>833</v>
      </c>
    </row>
    <row r="199" spans="1:15" ht="15" customHeight="1">
      <c r="A199" s="86" t="s">
        <v>469</v>
      </c>
      <c r="B199" s="25"/>
      <c r="C199" s="88" t="s">
        <v>818</v>
      </c>
      <c r="D199" s="89">
        <v>6327348.4500000002</v>
      </c>
      <c r="E199" s="106">
        <v>1.530908065266634E-2</v>
      </c>
      <c r="F199" s="89">
        <v>6187770.4538441626</v>
      </c>
      <c r="G199" s="89">
        <v>6189997.9454350378</v>
      </c>
      <c r="H199" s="89">
        <v>-2227.4915908752009</v>
      </c>
      <c r="I199" s="89">
        <v>-438380.99992671265</v>
      </c>
      <c r="J199" s="89">
        <v>-440608.49151758786</v>
      </c>
      <c r="K199" s="89">
        <v>325717.21903993929</v>
      </c>
      <c r="L199" s="23"/>
      <c r="M199" s="22">
        <v>6.7634602170736236E-3</v>
      </c>
      <c r="N199" s="27">
        <v>900</v>
      </c>
      <c r="O199" s="1" t="s">
        <v>835</v>
      </c>
    </row>
    <row r="200" spans="1:15" ht="15" customHeight="1">
      <c r="A200" s="86" t="s">
        <v>469</v>
      </c>
      <c r="B200" s="25"/>
      <c r="C200" s="88" t="s">
        <v>820</v>
      </c>
      <c r="D200" s="89">
        <v>5203151.22</v>
      </c>
      <c r="E200" s="106">
        <v>2.3067166068592826E-2</v>
      </c>
      <c r="F200" s="89">
        <v>5088372.4265255537</v>
      </c>
      <c r="G200" s="89">
        <v>5082012.3013205398</v>
      </c>
      <c r="H200" s="89">
        <v>6360.125205013901</v>
      </c>
      <c r="I200" s="89">
        <v>-360492.65385305189</v>
      </c>
      <c r="J200" s="89">
        <v>-354132.52864803799</v>
      </c>
      <c r="K200" s="89">
        <v>267846.15372694819</v>
      </c>
      <c r="L200" s="23"/>
      <c r="M200" s="22">
        <v>5.5716265223941111E-3</v>
      </c>
      <c r="N200" s="27">
        <v>2025</v>
      </c>
      <c r="O200" s="1" t="s">
        <v>837</v>
      </c>
    </row>
    <row r="201" spans="1:15" ht="15" customHeight="1">
      <c r="A201" s="86" t="s">
        <v>469</v>
      </c>
      <c r="B201" s="25"/>
      <c r="C201" s="88" t="s">
        <v>822</v>
      </c>
      <c r="D201" s="89">
        <v>3405863.73</v>
      </c>
      <c r="E201" s="106">
        <v>2.1845065366602912E-2</v>
      </c>
      <c r="F201" s="89">
        <v>3330732.158162314</v>
      </c>
      <c r="G201" s="89">
        <v>3368418.1442308761</v>
      </c>
      <c r="H201" s="89">
        <v>-37685.986068562139</v>
      </c>
      <c r="I201" s="89">
        <v>-235970.24241197328</v>
      </c>
      <c r="J201" s="89">
        <v>-273656.22848053544</v>
      </c>
      <c r="K201" s="89">
        <v>175325.9633685252</v>
      </c>
      <c r="L201" s="23"/>
      <c r="M201" s="22">
        <v>3.6492822724023691E-3</v>
      </c>
      <c r="N201" s="27">
        <v>1087</v>
      </c>
      <c r="O201" s="1" t="s">
        <v>839</v>
      </c>
    </row>
    <row r="202" spans="1:15" ht="15" customHeight="1">
      <c r="A202" s="86" t="s">
        <v>469</v>
      </c>
      <c r="B202" s="25"/>
      <c r="C202" s="88" t="s">
        <v>824</v>
      </c>
      <c r="D202" s="89">
        <v>640555.12</v>
      </c>
      <c r="E202" s="106">
        <v>0.15308424212584604</v>
      </c>
      <c r="F202" s="89">
        <v>626424.80920970964</v>
      </c>
      <c r="G202" s="89">
        <v>641357.19638654764</v>
      </c>
      <c r="H202" s="89">
        <v>-14932.387176838005</v>
      </c>
      <c r="I202" s="89">
        <v>-44379.916205464462</v>
      </c>
      <c r="J202" s="89">
        <v>-59312.303382302467</v>
      </c>
      <c r="K202" s="89">
        <v>32974.291518304897</v>
      </c>
      <c r="L202" s="23"/>
      <c r="M202" s="22">
        <v>6.873179529242186E-4</v>
      </c>
      <c r="N202" s="27">
        <v>906</v>
      </c>
      <c r="O202" s="1" t="s">
        <v>841</v>
      </c>
    </row>
    <row r="203" spans="1:15" ht="15" customHeight="1">
      <c r="A203" s="86" t="s">
        <v>469</v>
      </c>
      <c r="B203" s="25"/>
      <c r="C203" s="88" t="s">
        <v>826</v>
      </c>
      <c r="D203" s="89">
        <v>7081630.79</v>
      </c>
      <c r="E203" s="106">
        <v>0.12480897680575231</v>
      </c>
      <c r="F203" s="89">
        <v>6925413.7200860325</v>
      </c>
      <c r="G203" s="89">
        <v>6996969.9593740962</v>
      </c>
      <c r="H203" s="89">
        <v>-71556.23928806372</v>
      </c>
      <c r="I203" s="89">
        <v>-490640.33873968106</v>
      </c>
      <c r="J203" s="89">
        <v>-562196.57802774478</v>
      </c>
      <c r="K203" s="89">
        <v>364545.92400176858</v>
      </c>
      <c r="L203" s="23"/>
      <c r="M203" s="22">
        <v>7.5884931764652287E-3</v>
      </c>
      <c r="N203" s="27">
        <v>914</v>
      </c>
      <c r="O203" s="1" t="s">
        <v>843</v>
      </c>
    </row>
    <row r="204" spans="1:15" ht="15" customHeight="1">
      <c r="A204" s="86" t="s">
        <v>469</v>
      </c>
      <c r="B204" s="25"/>
      <c r="C204" s="88" t="s">
        <v>828</v>
      </c>
      <c r="D204" s="89">
        <v>528211.46</v>
      </c>
      <c r="E204" s="106">
        <v>-9.424608393179712E-3</v>
      </c>
      <c r="F204" s="89">
        <v>516559.39156786719</v>
      </c>
      <c r="G204" s="89">
        <v>524192.66695022129</v>
      </c>
      <c r="H204" s="89">
        <v>-7633.2753823540988</v>
      </c>
      <c r="I204" s="89">
        <v>-36596.351510805252</v>
      </c>
      <c r="J204" s="89">
        <v>-44229.626893159351</v>
      </c>
      <c r="K204" s="89">
        <v>27191.100533783014</v>
      </c>
      <c r="L204" s="23"/>
      <c r="M204" s="22">
        <v>5.6349042941106187E-4</v>
      </c>
      <c r="N204" s="27">
        <v>917</v>
      </c>
      <c r="O204" s="1" t="s">
        <v>845</v>
      </c>
    </row>
    <row r="205" spans="1:15" ht="15" customHeight="1">
      <c r="A205" s="86" t="s">
        <v>469</v>
      </c>
      <c r="B205" s="25"/>
      <c r="C205" s="88" t="s">
        <v>830</v>
      </c>
      <c r="D205" s="89">
        <v>240044</v>
      </c>
      <c r="E205" s="106">
        <v>1.1513080617437499E-2</v>
      </c>
      <c r="F205" s="89">
        <v>234748.75495794261</v>
      </c>
      <c r="G205" s="89">
        <v>233823.26954397312</v>
      </c>
      <c r="H205" s="89">
        <v>925.4854139694944</v>
      </c>
      <c r="I205" s="89">
        <v>-16631.094300869081</v>
      </c>
      <c r="J205" s="89">
        <v>-15705.608886899587</v>
      </c>
      <c r="K205" s="89">
        <v>12356.908228631408</v>
      </c>
      <c r="L205" s="23"/>
      <c r="M205" s="22">
        <v>2.5284085180712646E-4</v>
      </c>
      <c r="N205" s="27">
        <v>918</v>
      </c>
      <c r="O205" s="1" t="s">
        <v>847</v>
      </c>
    </row>
    <row r="206" spans="1:15" ht="15" customHeight="1">
      <c r="A206" s="86" t="s">
        <v>469</v>
      </c>
      <c r="B206" s="25"/>
      <c r="C206" s="88" t="s">
        <v>832</v>
      </c>
      <c r="D206" s="89">
        <v>521415.7</v>
      </c>
      <c r="E206" s="106">
        <v>1.0649372871599505E-2</v>
      </c>
      <c r="F206" s="89">
        <v>509913.54247772961</v>
      </c>
      <c r="G206" s="89">
        <v>518917.10263024387</v>
      </c>
      <c r="H206" s="89">
        <v>-9003.5601525142556</v>
      </c>
      <c r="I206" s="89">
        <v>-36125.51730788382</v>
      </c>
      <c r="J206" s="89">
        <v>-45129.077460398075</v>
      </c>
      <c r="K206" s="89">
        <v>26841.270574842973</v>
      </c>
      <c r="L206" s="23"/>
      <c r="M206" s="22">
        <v>5.5752814879913507E-4</v>
      </c>
      <c r="N206" s="27">
        <v>921</v>
      </c>
      <c r="O206" s="1" t="s">
        <v>849</v>
      </c>
    </row>
    <row r="207" spans="1:15" ht="15" customHeight="1">
      <c r="A207" s="86" t="s">
        <v>469</v>
      </c>
      <c r="B207" s="25"/>
      <c r="C207" s="88" t="s">
        <v>834</v>
      </c>
      <c r="D207" s="89">
        <v>4617557.3099999996</v>
      </c>
      <c r="E207" s="106">
        <v>2.3926168901047928E-2</v>
      </c>
      <c r="F207" s="89">
        <v>4515696.4117805343</v>
      </c>
      <c r="G207" s="89">
        <v>4508777.3324116776</v>
      </c>
      <c r="H207" s="89">
        <v>6919.0793688567355</v>
      </c>
      <c r="I207" s="89">
        <v>-319920.64397476026</v>
      </c>
      <c r="J207" s="89">
        <v>-313001.56460590352</v>
      </c>
      <c r="K207" s="89">
        <v>237701.13779188858</v>
      </c>
      <c r="L207" s="23"/>
      <c r="M207" s="22">
        <v>4.945605549487809E-3</v>
      </c>
      <c r="N207" s="27">
        <v>926</v>
      </c>
      <c r="O207" s="1" t="s">
        <v>851</v>
      </c>
    </row>
    <row r="208" spans="1:15" ht="15" customHeight="1">
      <c r="A208" s="86" t="s">
        <v>469</v>
      </c>
      <c r="B208" s="25"/>
      <c r="C208" s="88" t="s">
        <v>1567</v>
      </c>
      <c r="D208" s="89">
        <v>218154.84</v>
      </c>
      <c r="E208" s="106">
        <v>-2.9027019422099842E-2</v>
      </c>
      <c r="F208" s="89">
        <v>213342.45837450292</v>
      </c>
      <c r="G208" s="89">
        <v>225704.77293096535</v>
      </c>
      <c r="H208" s="89">
        <v>-12362.314556462428</v>
      </c>
      <c r="I208" s="89">
        <v>-15114.53615266787</v>
      </c>
      <c r="J208" s="89">
        <v>-27476.850709130296</v>
      </c>
      <c r="K208" s="89">
        <v>11230.105053705856</v>
      </c>
      <c r="L208" s="23"/>
      <c r="M208" s="22">
        <v>2.3351113859893048E-4</v>
      </c>
      <c r="N208" s="27">
        <v>927</v>
      </c>
      <c r="O208" s="1" t="s">
        <v>853</v>
      </c>
    </row>
    <row r="209" spans="1:15" ht="15" customHeight="1">
      <c r="A209" s="86" t="s">
        <v>469</v>
      </c>
      <c r="B209" s="25"/>
      <c r="C209" s="88" t="s">
        <v>838</v>
      </c>
      <c r="D209" s="89">
        <v>9594813.8599999994</v>
      </c>
      <c r="E209" s="106">
        <v>1.5214493177275079E-2</v>
      </c>
      <c r="F209" s="89">
        <v>9383157.2865316831</v>
      </c>
      <c r="G209" s="89">
        <v>9539724.4496434778</v>
      </c>
      <c r="H209" s="89">
        <v>-156567.16311179474</v>
      </c>
      <c r="I209" s="89">
        <v>-664762.51897546137</v>
      </c>
      <c r="J209" s="89">
        <v>-821329.68208725611</v>
      </c>
      <c r="K209" s="89">
        <v>493918.75797279115</v>
      </c>
      <c r="L209" s="23"/>
      <c r="M209" s="22">
        <v>1.0274306813331227E-2</v>
      </c>
      <c r="N209" s="27">
        <v>934</v>
      </c>
      <c r="O209" s="1" t="s">
        <v>855</v>
      </c>
    </row>
    <row r="210" spans="1:15" ht="15" customHeight="1">
      <c r="A210" s="86" t="s">
        <v>469</v>
      </c>
      <c r="B210" s="25"/>
      <c r="C210" s="88" t="s">
        <v>840</v>
      </c>
      <c r="D210" s="89">
        <v>1693214.59</v>
      </c>
      <c r="E210" s="106">
        <v>-9.0558881810788305E-3</v>
      </c>
      <c r="F210" s="89">
        <v>1655863.1620832984</v>
      </c>
      <c r="G210" s="89">
        <v>1683688.1017686417</v>
      </c>
      <c r="H210" s="89">
        <v>-27824.939685343299</v>
      </c>
      <c r="I210" s="89">
        <v>-117311.87414764534</v>
      </c>
      <c r="J210" s="89">
        <v>-145136.81383298864</v>
      </c>
      <c r="K210" s="89">
        <v>87162.758910906996</v>
      </c>
      <c r="L210" s="23"/>
      <c r="M210" s="22">
        <v>1.8147082782842116E-3</v>
      </c>
      <c r="N210" s="27">
        <v>940</v>
      </c>
      <c r="O210" s="1" t="s">
        <v>857</v>
      </c>
    </row>
    <row r="211" spans="1:15" ht="15" customHeight="1">
      <c r="A211" s="86" t="s">
        <v>469</v>
      </c>
      <c r="B211" s="25"/>
      <c r="C211" s="88" t="s">
        <v>842</v>
      </c>
      <c r="D211" s="89">
        <v>783945.23</v>
      </c>
      <c r="E211" s="106">
        <v>2.0708244979698032E-2</v>
      </c>
      <c r="F211" s="89">
        <v>766651.80840894987</v>
      </c>
      <c r="G211" s="89">
        <v>760455.26468019001</v>
      </c>
      <c r="H211" s="89">
        <v>6196.5437287598616</v>
      </c>
      <c r="I211" s="89">
        <v>-54314.48837232549</v>
      </c>
      <c r="J211" s="89">
        <v>-48117.944643565628</v>
      </c>
      <c r="K211" s="89">
        <v>40355.681722448142</v>
      </c>
      <c r="L211" s="23"/>
      <c r="M211" s="22">
        <v>8.4043955034523922E-4</v>
      </c>
      <c r="N211" s="27">
        <v>946</v>
      </c>
      <c r="O211" s="1" t="s">
        <v>859</v>
      </c>
    </row>
    <row r="212" spans="1:15" ht="15" customHeight="1">
      <c r="A212" s="86" t="s">
        <v>469</v>
      </c>
      <c r="B212" s="25"/>
      <c r="C212" s="88" t="s">
        <v>844</v>
      </c>
      <c r="D212" s="89">
        <v>1309174.96</v>
      </c>
      <c r="E212" s="106">
        <v>1.5865961790775041E-2</v>
      </c>
      <c r="F212" s="89">
        <v>1280295.2453804899</v>
      </c>
      <c r="G212" s="89">
        <v>1292035.2627122428</v>
      </c>
      <c r="H212" s="89">
        <v>-11740.017331752926</v>
      </c>
      <c r="I212" s="89">
        <v>-90704.255120296715</v>
      </c>
      <c r="J212" s="89">
        <v>-102444.27245204964</v>
      </c>
      <c r="K212" s="89">
        <v>67393.289713311708</v>
      </c>
      <c r="L212" s="23"/>
      <c r="M212" s="22">
        <v>1.4026989446437831E-3</v>
      </c>
      <c r="N212" s="27">
        <v>948</v>
      </c>
      <c r="O212" s="1" t="s">
        <v>861</v>
      </c>
    </row>
    <row r="213" spans="1:15" ht="15" customHeight="1">
      <c r="A213" s="86" t="s">
        <v>469</v>
      </c>
      <c r="B213" s="25"/>
      <c r="C213" s="88" t="s">
        <v>846</v>
      </c>
      <c r="D213" s="89">
        <v>3013094.27</v>
      </c>
      <c r="E213" s="106">
        <v>1.9781348796900078E-2</v>
      </c>
      <c r="F213" s="89">
        <v>2946626.9869416067</v>
      </c>
      <c r="G213" s="89">
        <v>2943132.2411096068</v>
      </c>
      <c r="H213" s="89">
        <v>3494.7458319999278</v>
      </c>
      <c r="I213" s="89">
        <v>-208757.78999591028</v>
      </c>
      <c r="J213" s="89">
        <v>-205263.04416391035</v>
      </c>
      <c r="K213" s="89">
        <v>155107.10277534596</v>
      </c>
      <c r="L213" s="23"/>
      <c r="M213" s="22">
        <v>3.2194923311017099E-3</v>
      </c>
      <c r="N213" s="27">
        <v>952</v>
      </c>
      <c r="O213" s="1" t="s">
        <v>863</v>
      </c>
    </row>
    <row r="214" spans="1:15" ht="15" customHeight="1">
      <c r="A214" s="86" t="s">
        <v>518</v>
      </c>
      <c r="B214" s="25"/>
      <c r="C214" s="88" t="s">
        <v>848</v>
      </c>
      <c r="D214" s="89">
        <v>517974.87</v>
      </c>
      <c r="E214" s="106">
        <v>1.1075108410858681E-2</v>
      </c>
      <c r="F214" s="89">
        <v>506548.61538718815</v>
      </c>
      <c r="G214" s="89">
        <v>514364.63175930211</v>
      </c>
      <c r="H214" s="89">
        <v>-7816.0163721139543</v>
      </c>
      <c r="I214" s="89">
        <v>-35887.124479055521</v>
      </c>
      <c r="J214" s="89">
        <v>-43703.140851169475</v>
      </c>
      <c r="K214" s="89">
        <v>26664.144629015031</v>
      </c>
      <c r="L214" s="23"/>
      <c r="M214" s="22">
        <v>5.5470195118819884E-4</v>
      </c>
      <c r="N214" s="27">
        <v>954</v>
      </c>
      <c r="O214" s="1" t="s">
        <v>865</v>
      </c>
    </row>
    <row r="215" spans="1:15" ht="15" customHeight="1">
      <c r="A215" s="86" t="s">
        <v>469</v>
      </c>
      <c r="B215" s="25"/>
      <c r="C215" s="88" t="s">
        <v>850</v>
      </c>
      <c r="D215" s="89">
        <v>610600.21</v>
      </c>
      <c r="E215" s="106">
        <v>4.8905412779525204E-2</v>
      </c>
      <c r="F215" s="89">
        <v>597130.68885103695</v>
      </c>
      <c r="G215" s="89">
        <v>584324.63384708937</v>
      </c>
      <c r="H215" s="89">
        <v>12806.055003947578</v>
      </c>
      <c r="I215" s="89">
        <v>-42304.534471348852</v>
      </c>
      <c r="J215" s="89">
        <v>-29498.479467401274</v>
      </c>
      <c r="K215" s="89">
        <v>31432.282245559425</v>
      </c>
      <c r="L215" s="23"/>
      <c r="M215" s="22">
        <v>6.5450405237538645E-4</v>
      </c>
      <c r="N215" s="27">
        <v>967</v>
      </c>
      <c r="O215" s="1" t="s">
        <v>867</v>
      </c>
    </row>
    <row r="216" spans="1:15" ht="15" customHeight="1">
      <c r="A216" s="86" t="s">
        <v>469</v>
      </c>
      <c r="B216" s="25"/>
      <c r="C216" s="88" t="s">
        <v>852</v>
      </c>
      <c r="D216" s="89">
        <v>8462816.2300000004</v>
      </c>
      <c r="E216" s="106">
        <v>2.3767623215274369E-2</v>
      </c>
      <c r="F216" s="89">
        <v>8276130.9319556821</v>
      </c>
      <c r="G216" s="89">
        <v>8252678.5592480423</v>
      </c>
      <c r="H216" s="89">
        <v>23452.372707639821</v>
      </c>
      <c r="I216" s="89">
        <v>-586333.73369905248</v>
      </c>
      <c r="J216" s="89">
        <v>-562881.36099141266</v>
      </c>
      <c r="K216" s="89">
        <v>435646.14616438001</v>
      </c>
      <c r="L216" s="23"/>
      <c r="M216" s="22">
        <v>9.0545996107962295E-3</v>
      </c>
      <c r="N216" s="27">
        <v>972</v>
      </c>
      <c r="O216" s="1" t="s">
        <v>869</v>
      </c>
    </row>
    <row r="217" spans="1:15" ht="15" customHeight="1">
      <c r="A217" s="86" t="s">
        <v>469</v>
      </c>
      <c r="B217" s="25"/>
      <c r="C217" s="88" t="s">
        <v>854</v>
      </c>
      <c r="D217" s="89">
        <v>432356.85</v>
      </c>
      <c r="E217" s="106">
        <v>-2.3487801029650091E-2</v>
      </c>
      <c r="F217" s="89">
        <v>422819.2841105712</v>
      </c>
      <c r="G217" s="89">
        <v>436042.96158401831</v>
      </c>
      <c r="H217" s="89">
        <v>-13223.677473447111</v>
      </c>
      <c r="I217" s="89">
        <v>-29955.206312079066</v>
      </c>
      <c r="J217" s="89">
        <v>-43178.883785526181</v>
      </c>
      <c r="K217" s="89">
        <v>22256.727589400925</v>
      </c>
      <c r="L217" s="23"/>
      <c r="M217" s="22">
        <v>4.6371531530416972E-4</v>
      </c>
      <c r="N217" s="27">
        <v>2202</v>
      </c>
      <c r="O217" s="1" t="s">
        <v>871</v>
      </c>
    </row>
    <row r="218" spans="1:15" ht="15" customHeight="1">
      <c r="A218" s="86" t="s">
        <v>469</v>
      </c>
      <c r="B218" s="25"/>
      <c r="C218" s="88" t="s">
        <v>856</v>
      </c>
      <c r="D218" s="89">
        <v>4522794.7300000004</v>
      </c>
      <c r="E218" s="106">
        <v>2.5317075390400179E-2</v>
      </c>
      <c r="F218" s="89">
        <v>4423024.2447128203</v>
      </c>
      <c r="G218" s="89">
        <v>4395224.050723047</v>
      </c>
      <c r="H218" s="89">
        <v>27800.193989773281</v>
      </c>
      <c r="I218" s="89">
        <v>-313355.15846304724</v>
      </c>
      <c r="J218" s="89">
        <v>-285554.96447327395</v>
      </c>
      <c r="K218" s="89">
        <v>232822.98001844567</v>
      </c>
      <c r="L218" s="23"/>
      <c r="M218" s="22">
        <v>4.8426139268095492E-3</v>
      </c>
      <c r="N218" s="27">
        <v>978</v>
      </c>
      <c r="O218" s="1" t="s">
        <v>873</v>
      </c>
    </row>
    <row r="219" spans="1:15" ht="15" customHeight="1">
      <c r="A219" s="86" t="s">
        <v>469</v>
      </c>
      <c r="B219" s="25"/>
      <c r="C219" s="88" t="s">
        <v>858</v>
      </c>
      <c r="D219" s="89">
        <v>6484518.3099999996</v>
      </c>
      <c r="E219" s="106">
        <v>1.5732024192194993E-2</v>
      </c>
      <c r="F219" s="89">
        <v>6341473.2289683642</v>
      </c>
      <c r="G219" s="89">
        <v>6342134.2203767048</v>
      </c>
      <c r="H219" s="89">
        <v>-660.99140834063292</v>
      </c>
      <c r="I219" s="89">
        <v>-449270.28173719061</v>
      </c>
      <c r="J219" s="89">
        <v>-449931.27314553125</v>
      </c>
      <c r="K219" s="89">
        <v>333807.95880567742</v>
      </c>
      <c r="L219" s="23"/>
      <c r="M219" s="22">
        <v>6.9261991571245027E-3</v>
      </c>
      <c r="N219" s="27">
        <v>1185</v>
      </c>
      <c r="O219" s="1" t="s">
        <v>875</v>
      </c>
    </row>
    <row r="220" spans="1:15" ht="15" customHeight="1">
      <c r="A220" s="86" t="s">
        <v>469</v>
      </c>
      <c r="B220" s="25"/>
      <c r="C220" s="88" t="s">
        <v>860</v>
      </c>
      <c r="D220" s="89">
        <v>14451336.310000001</v>
      </c>
      <c r="E220" s="106">
        <v>4.8935423768440067E-2</v>
      </c>
      <c r="F220" s="89">
        <v>14132547.392357271</v>
      </c>
      <c r="G220" s="89">
        <v>13939793.675943272</v>
      </c>
      <c r="H220" s="89">
        <v>192753.71641399898</v>
      </c>
      <c r="I220" s="89">
        <v>-1001239.5100280924</v>
      </c>
      <c r="J220" s="89">
        <v>-808485.79361409345</v>
      </c>
      <c r="K220" s="89">
        <v>743921.26678341825</v>
      </c>
      <c r="L220" s="23"/>
      <c r="M220" s="22">
        <v>1.5188091970365162E-2</v>
      </c>
      <c r="N220" s="27">
        <v>982</v>
      </c>
      <c r="O220" s="1" t="s">
        <v>877</v>
      </c>
    </row>
    <row r="221" spans="1:15" ht="15" customHeight="1">
      <c r="A221" s="86" t="s">
        <v>469</v>
      </c>
      <c r="B221" s="25"/>
      <c r="C221" s="88" t="s">
        <v>862</v>
      </c>
      <c r="D221" s="89">
        <v>935875.04</v>
      </c>
      <c r="E221" s="106">
        <v>3.2727441581092531E-2</v>
      </c>
      <c r="F221" s="89">
        <v>915230.12629440753</v>
      </c>
      <c r="G221" s="89">
        <v>903921.29784889123</v>
      </c>
      <c r="H221" s="89">
        <v>11308.828445516294</v>
      </c>
      <c r="I221" s="89">
        <v>-64840.721051430664</v>
      </c>
      <c r="J221" s="89">
        <v>-53531.892605914371</v>
      </c>
      <c r="K221" s="89">
        <v>48176.675870868465</v>
      </c>
      <c r="L221" s="23"/>
      <c r="M221" s="22">
        <v>1.0013864047048013E-3</v>
      </c>
      <c r="N221" s="27">
        <v>986</v>
      </c>
      <c r="O221" s="1" t="s">
        <v>879</v>
      </c>
    </row>
    <row r="222" spans="1:15" ht="15" customHeight="1">
      <c r="A222" s="86" t="s">
        <v>469</v>
      </c>
      <c r="B222" s="25"/>
      <c r="C222" s="88" t="s">
        <v>1793</v>
      </c>
      <c r="D222" s="89">
        <v>227381.42</v>
      </c>
      <c r="E222" s="106">
        <v>-4.604236143420648E-4</v>
      </c>
      <c r="F222" s="89">
        <v>222365.50484731563</v>
      </c>
      <c r="G222" s="89">
        <v>220648.25556726052</v>
      </c>
      <c r="H222" s="89">
        <v>1717.2492800551117</v>
      </c>
      <c r="I222" s="89">
        <v>-15753.78613206545</v>
      </c>
      <c r="J222" s="89">
        <v>-14036.536852010338</v>
      </c>
      <c r="K222" s="89">
        <v>11705.067986851971</v>
      </c>
      <c r="L222" s="23"/>
      <c r="M222" s="22">
        <v>2.4388434445867622E-4</v>
      </c>
      <c r="N222" s="27">
        <v>987</v>
      </c>
      <c r="O222" s="1" t="s">
        <v>881</v>
      </c>
    </row>
    <row r="223" spans="1:15" ht="15" customHeight="1">
      <c r="A223" s="86" t="s">
        <v>469</v>
      </c>
      <c r="B223" s="25"/>
      <c r="C223" s="88" t="s">
        <v>864</v>
      </c>
      <c r="D223" s="89">
        <v>1270794.56</v>
      </c>
      <c r="E223" s="106">
        <v>-2.336198219217489E-3</v>
      </c>
      <c r="F223" s="89">
        <v>1242761.4969227579</v>
      </c>
      <c r="G223" s="89">
        <v>1284179.5674098383</v>
      </c>
      <c r="H223" s="89">
        <v>-41418.070487080375</v>
      </c>
      <c r="I223" s="89">
        <v>-88045.125745244324</v>
      </c>
      <c r="J223" s="89">
        <v>-129463.1962323247</v>
      </c>
      <c r="K223" s="89">
        <v>65417.555762127071</v>
      </c>
      <c r="L223" s="23"/>
      <c r="M223" s="22">
        <v>1.3608626064201257E-3</v>
      </c>
      <c r="N223" s="27">
        <v>994</v>
      </c>
      <c r="O223" s="1" t="s">
        <v>883</v>
      </c>
    </row>
    <row r="224" spans="1:15" ht="15" customHeight="1">
      <c r="A224" s="86" t="s">
        <v>469</v>
      </c>
      <c r="B224" s="25"/>
      <c r="C224" s="88" t="s">
        <v>866</v>
      </c>
      <c r="D224" s="89">
        <v>3260361.21</v>
      </c>
      <c r="E224" s="106">
        <v>1.151398248570823E-2</v>
      </c>
      <c r="F224" s="89">
        <v>3188439.3476223997</v>
      </c>
      <c r="G224" s="89">
        <v>3215556.0239939895</v>
      </c>
      <c r="H224" s="89">
        <v>-27116.676371589769</v>
      </c>
      <c r="I224" s="89">
        <v>-225889.31503560022</v>
      </c>
      <c r="J224" s="89">
        <v>-253005.99140718998</v>
      </c>
      <c r="K224" s="89">
        <v>167835.83119827887</v>
      </c>
      <c r="L224" s="23"/>
      <c r="M224" s="22">
        <v>3.4918425492926875E-3</v>
      </c>
      <c r="N224" s="27">
        <v>997</v>
      </c>
      <c r="O224" s="1" t="s">
        <v>885</v>
      </c>
    </row>
    <row r="225" spans="1:15" ht="15" customHeight="1">
      <c r="A225" s="86" t="s">
        <v>469</v>
      </c>
      <c r="B225" s="25"/>
      <c r="C225" s="88" t="s">
        <v>868</v>
      </c>
      <c r="D225" s="89">
        <v>586725.27</v>
      </c>
      <c r="E225" s="106">
        <v>1.3123974908001435E-2</v>
      </c>
      <c r="F225" s="89">
        <v>573782.41753537988</v>
      </c>
      <c r="G225" s="89">
        <v>578951.10380295001</v>
      </c>
      <c r="H225" s="89">
        <v>-5168.6862675701268</v>
      </c>
      <c r="I225" s="89">
        <v>-40650.394486314479</v>
      </c>
      <c r="J225" s="89">
        <v>-45819.080753884606</v>
      </c>
      <c r="K225" s="89">
        <v>30203.25572315486</v>
      </c>
      <c r="L225" s="23"/>
      <c r="M225" s="22">
        <v>6.2524700401317608E-4</v>
      </c>
      <c r="N225" s="27">
        <v>1001</v>
      </c>
      <c r="O225" s="1" t="s">
        <v>887</v>
      </c>
    </row>
    <row r="226" spans="1:15" ht="15" customHeight="1">
      <c r="A226" s="86" t="s">
        <v>469</v>
      </c>
      <c r="B226" s="25"/>
      <c r="C226" s="88" t="s">
        <v>870</v>
      </c>
      <c r="D226" s="89">
        <v>4351581.01</v>
      </c>
      <c r="E226" s="106">
        <v>4.5947076918852359E-2</v>
      </c>
      <c r="F226" s="89">
        <v>4255587.4097920647</v>
      </c>
      <c r="G226" s="89">
        <v>4246739.3839397784</v>
      </c>
      <c r="H226" s="89">
        <v>8848.0258522862568</v>
      </c>
      <c r="I226" s="89">
        <v>-301492.86853735609</v>
      </c>
      <c r="J226" s="89">
        <v>-292644.84268506983</v>
      </c>
      <c r="K226" s="89">
        <v>224009.29492103602</v>
      </c>
      <c r="L226" s="23"/>
      <c r="M226" s="22">
        <v>4.6560582509499997E-3</v>
      </c>
      <c r="N226" s="27">
        <v>1942</v>
      </c>
      <c r="O226" s="1" t="s">
        <v>889</v>
      </c>
    </row>
    <row r="227" spans="1:15" ht="15" customHeight="1">
      <c r="A227" s="86" t="s">
        <v>469</v>
      </c>
      <c r="B227" s="25"/>
      <c r="C227" s="88" t="s">
        <v>872</v>
      </c>
      <c r="D227" s="89">
        <v>1330574.19</v>
      </c>
      <c r="E227" s="106">
        <v>4.4343098274607584E-2</v>
      </c>
      <c r="F227" s="89">
        <v>1301222.419563384</v>
      </c>
      <c r="G227" s="89">
        <v>1272554.5766605523</v>
      </c>
      <c r="H227" s="89">
        <v>28667.842902831733</v>
      </c>
      <c r="I227" s="89">
        <v>-92186.869191450285</v>
      </c>
      <c r="J227" s="89">
        <v>-63519.026288618552</v>
      </c>
      <c r="K227" s="89">
        <v>68494.872428452989</v>
      </c>
      <c r="L227" s="23"/>
      <c r="M227" s="22">
        <v>1.4217155370120443E-3</v>
      </c>
      <c r="N227" s="27">
        <v>1006</v>
      </c>
      <c r="O227" s="1" t="s">
        <v>891</v>
      </c>
    </row>
    <row r="228" spans="1:15" ht="15" customHeight="1">
      <c r="A228" s="86" t="s">
        <v>469</v>
      </c>
      <c r="B228" s="25"/>
      <c r="C228" s="88" t="s">
        <v>874</v>
      </c>
      <c r="D228" s="89">
        <v>1496225.66</v>
      </c>
      <c r="E228" s="106">
        <v>6.0829385972331895E-3</v>
      </c>
      <c r="F228" s="89">
        <v>1463219.7048088098</v>
      </c>
      <c r="G228" s="89">
        <v>1482749.4858556078</v>
      </c>
      <c r="H228" s="89">
        <v>-19529.781046797987</v>
      </c>
      <c r="I228" s="89">
        <v>-103663.78683424738</v>
      </c>
      <c r="J228" s="89">
        <v>-123193.56788104537</v>
      </c>
      <c r="K228" s="89">
        <v>77022.225800034415</v>
      </c>
      <c r="L228" s="23"/>
      <c r="M228" s="22">
        <v>1.6026243029157437E-3</v>
      </c>
      <c r="N228" s="27">
        <v>1011</v>
      </c>
      <c r="O228" s="1" t="s">
        <v>893</v>
      </c>
    </row>
    <row r="229" spans="1:15" ht="15" customHeight="1">
      <c r="A229" s="86" t="s">
        <v>469</v>
      </c>
      <c r="B229" s="25"/>
      <c r="C229" s="88" t="s">
        <v>876</v>
      </c>
      <c r="D229" s="89">
        <v>366162.91</v>
      </c>
      <c r="E229" s="106">
        <v>2.7663391946484595E-2</v>
      </c>
      <c r="F229" s="89">
        <v>358085.54779239302</v>
      </c>
      <c r="G229" s="89">
        <v>354504.75013207836</v>
      </c>
      <c r="H229" s="89">
        <v>3580.7976603146526</v>
      </c>
      <c r="I229" s="89">
        <v>-25369.056863286052</v>
      </c>
      <c r="J229" s="89">
        <v>-21788.2592029714</v>
      </c>
      <c r="K229" s="89">
        <v>18849.217125187974</v>
      </c>
      <c r="L229" s="23"/>
      <c r="M229" s="22">
        <v>3.9250977002691119E-4</v>
      </c>
      <c r="N229" s="27">
        <v>1013</v>
      </c>
      <c r="O229" s="1" t="s">
        <v>895</v>
      </c>
    </row>
    <row r="230" spans="1:15" ht="15" customHeight="1">
      <c r="A230" s="86" t="s">
        <v>469</v>
      </c>
      <c r="B230" s="25"/>
      <c r="C230" s="88" t="s">
        <v>878</v>
      </c>
      <c r="D230" s="89">
        <v>1664167.78</v>
      </c>
      <c r="E230" s="106">
        <v>1.7681453801696945E-2</v>
      </c>
      <c r="F230" s="89">
        <v>1627457.1095137699</v>
      </c>
      <c r="G230" s="89">
        <v>1635548.2219020491</v>
      </c>
      <c r="H230" s="89">
        <v>-8091.112388279289</v>
      </c>
      <c r="I230" s="89">
        <v>-115299.40878192311</v>
      </c>
      <c r="J230" s="89">
        <v>-123390.5211702024</v>
      </c>
      <c r="K230" s="89">
        <v>85667.496519410037</v>
      </c>
      <c r="L230" s="23"/>
      <c r="M230" s="22">
        <v>1.7765350692763666E-3</v>
      </c>
      <c r="N230" s="27">
        <v>1017</v>
      </c>
      <c r="O230" s="1" t="s">
        <v>897</v>
      </c>
    </row>
    <row r="231" spans="1:15" ht="15" customHeight="1">
      <c r="A231" s="86" t="s">
        <v>469</v>
      </c>
      <c r="B231" s="25"/>
      <c r="C231" s="88" t="s">
        <v>880</v>
      </c>
      <c r="D231" s="89">
        <v>2016239.8</v>
      </c>
      <c r="E231" s="106">
        <v>3.4825645431654673E-2</v>
      </c>
      <c r="F231" s="89">
        <v>1971762.604966803</v>
      </c>
      <c r="G231" s="89">
        <v>1942216.345617048</v>
      </c>
      <c r="H231" s="89">
        <v>29546.259349755011</v>
      </c>
      <c r="I231" s="89">
        <v>-139692.1991258495</v>
      </c>
      <c r="J231" s="89">
        <v>-110145.93977609448</v>
      </c>
      <c r="K231" s="89">
        <v>103791.34731763405</v>
      </c>
      <c r="L231" s="23"/>
      <c r="M231" s="22">
        <v>2.156740123431864E-3</v>
      </c>
      <c r="N231" s="27">
        <v>1020</v>
      </c>
      <c r="O231" s="1" t="s">
        <v>899</v>
      </c>
    </row>
    <row r="232" spans="1:15" ht="15" customHeight="1">
      <c r="A232" s="86" t="s">
        <v>469</v>
      </c>
      <c r="B232" s="25"/>
      <c r="C232" s="88" t="s">
        <v>1794</v>
      </c>
      <c r="D232" s="89">
        <v>447143.96</v>
      </c>
      <c r="E232" s="106">
        <v>4.1377128357083404E-2</v>
      </c>
      <c r="F232" s="89">
        <v>437280.19820101361</v>
      </c>
      <c r="G232" s="89">
        <v>433078.85633067129</v>
      </c>
      <c r="H232" s="89">
        <v>4201.3418703423231</v>
      </c>
      <c r="I232" s="89">
        <v>-30979.709406708906</v>
      </c>
      <c r="J232" s="89">
        <v>-26778.367536366582</v>
      </c>
      <c r="K232" s="89">
        <v>23017.933706765569</v>
      </c>
      <c r="L232" s="23"/>
      <c r="M232" s="22">
        <v>4.7816740568938523E-4</v>
      </c>
      <c r="N232" s="27">
        <v>1021</v>
      </c>
      <c r="O232" s="1" t="s">
        <v>901</v>
      </c>
    </row>
    <row r="233" spans="1:15" ht="15" customHeight="1">
      <c r="A233" s="86" t="s">
        <v>469</v>
      </c>
      <c r="B233" s="25"/>
      <c r="C233" s="88" t="s">
        <v>882</v>
      </c>
      <c r="D233" s="89">
        <v>1463505.96</v>
      </c>
      <c r="E233" s="106">
        <v>1.6826587674627858E-2</v>
      </c>
      <c r="F233" s="89">
        <v>1431221.7842709194</v>
      </c>
      <c r="G233" s="89">
        <v>1428460.5139619256</v>
      </c>
      <c r="H233" s="89">
        <v>2761.2703089937568</v>
      </c>
      <c r="I233" s="89">
        <v>-101396.85070505379</v>
      </c>
      <c r="J233" s="89">
        <v>-98635.580396060031</v>
      </c>
      <c r="K233" s="89">
        <v>75337.891552278365</v>
      </c>
      <c r="L233" s="23"/>
      <c r="M233" s="22">
        <v>1.5599985577748603E-3</v>
      </c>
      <c r="N233" s="27">
        <v>1031</v>
      </c>
      <c r="O233" s="1" t="s">
        <v>903</v>
      </c>
    </row>
    <row r="234" spans="1:15" ht="15" customHeight="1">
      <c r="A234" s="86" t="s">
        <v>469</v>
      </c>
      <c r="B234" s="25"/>
      <c r="C234" s="88" t="s">
        <v>884</v>
      </c>
      <c r="D234" s="89">
        <v>1158493.75</v>
      </c>
      <c r="E234" s="106">
        <v>1.3405365251502932E-2</v>
      </c>
      <c r="F234" s="89">
        <v>1132937.9840323359</v>
      </c>
      <c r="G234" s="89">
        <v>1132698.8739574847</v>
      </c>
      <c r="H234" s="89">
        <v>239.11007485119626</v>
      </c>
      <c r="I234" s="89">
        <v>-80264.52984960028</v>
      </c>
      <c r="J234" s="89">
        <v>-80025.419774749083</v>
      </c>
      <c r="K234" s="89">
        <v>59636.570596195103</v>
      </c>
      <c r="L234" s="23"/>
      <c r="M234" s="22">
        <v>1.2387092032385663E-3</v>
      </c>
      <c r="N234" s="27">
        <v>1038</v>
      </c>
      <c r="O234" s="1" t="s">
        <v>905</v>
      </c>
    </row>
    <row r="235" spans="1:15" ht="15" customHeight="1">
      <c r="A235" s="86" t="s">
        <v>469</v>
      </c>
      <c r="B235" s="25"/>
      <c r="C235" s="88" t="s">
        <v>886</v>
      </c>
      <c r="D235" s="89">
        <v>1641136.39</v>
      </c>
      <c r="E235" s="106">
        <v>0.11818949818156677</v>
      </c>
      <c r="F235" s="89">
        <v>1604933.7799264824</v>
      </c>
      <c r="G235" s="89">
        <v>1634122.21520933</v>
      </c>
      <c r="H235" s="89">
        <v>-29188.435282847611</v>
      </c>
      <c r="I235" s="89">
        <v>-113703.71291379021</v>
      </c>
      <c r="J235" s="89">
        <v>-142892.14819663781</v>
      </c>
      <c r="K235" s="89">
        <v>84481.893994007114</v>
      </c>
      <c r="L235" s="23"/>
      <c r="M235" s="22">
        <v>1.7579917096634896E-3</v>
      </c>
      <c r="N235" s="27">
        <v>1043</v>
      </c>
      <c r="O235" s="1" t="s">
        <v>907</v>
      </c>
    </row>
    <row r="236" spans="1:15" ht="15" customHeight="1">
      <c r="A236" s="86" t="s">
        <v>469</v>
      </c>
      <c r="B236" s="25"/>
      <c r="C236" s="88" t="s">
        <v>888</v>
      </c>
      <c r="D236" s="89">
        <v>4020382.77</v>
      </c>
      <c r="E236" s="106">
        <v>6.6273489919741468E-3</v>
      </c>
      <c r="F236" s="89">
        <v>3931695.2296739956</v>
      </c>
      <c r="G236" s="89">
        <v>3961921.0106565589</v>
      </c>
      <c r="H236" s="89">
        <v>-30225.780982563272</v>
      </c>
      <c r="I236" s="89">
        <v>-278546.28723675344</v>
      </c>
      <c r="J236" s="89">
        <v>-308772.06821931672</v>
      </c>
      <c r="K236" s="89">
        <v>206959.97789097388</v>
      </c>
      <c r="L236" s="23"/>
      <c r="M236" s="22">
        <v>4.3012773512428612E-3</v>
      </c>
      <c r="N236" s="27">
        <v>1057</v>
      </c>
      <c r="O236" s="1" t="s">
        <v>909</v>
      </c>
    </row>
    <row r="237" spans="1:15" ht="15" customHeight="1">
      <c r="A237" s="86" t="s">
        <v>469</v>
      </c>
      <c r="B237" s="25"/>
      <c r="C237" s="88" t="s">
        <v>890</v>
      </c>
      <c r="D237" s="89">
        <v>1062059.3899999999</v>
      </c>
      <c r="E237" s="106">
        <v>3.3982837175726033E-2</v>
      </c>
      <c r="F237" s="89">
        <v>1038630.915556698</v>
      </c>
      <c r="G237" s="89">
        <v>1020756.2478405412</v>
      </c>
      <c r="H237" s="89">
        <v>17874.667716156808</v>
      </c>
      <c r="I237" s="89">
        <v>-73583.217527676141</v>
      </c>
      <c r="J237" s="89">
        <v>-55708.549811519333</v>
      </c>
      <c r="K237" s="89">
        <v>54672.353466807144</v>
      </c>
      <c r="L237" s="23"/>
      <c r="M237" s="22">
        <v>1.1347778323577353E-3</v>
      </c>
      <c r="N237" s="27">
        <v>1060</v>
      </c>
      <c r="O237" s="1" t="s">
        <v>911</v>
      </c>
    </row>
    <row r="238" spans="1:15" ht="15" customHeight="1">
      <c r="A238" s="86" t="s">
        <v>518</v>
      </c>
      <c r="B238" s="25"/>
      <c r="C238" s="88" t="s">
        <v>892</v>
      </c>
      <c r="D238" s="89">
        <v>586400.01</v>
      </c>
      <c r="E238" s="106">
        <v>5.2321480545951538E-2</v>
      </c>
      <c r="F238" s="89">
        <v>573464.33260079438</v>
      </c>
      <c r="G238" s="89">
        <v>563087.07746311708</v>
      </c>
      <c r="H238" s="89">
        <v>10377.255137677304</v>
      </c>
      <c r="I238" s="89">
        <v>-40627.859327209058</v>
      </c>
      <c r="J238" s="89">
        <v>-30250.604189531754</v>
      </c>
      <c r="K238" s="89">
        <v>30186.512092943543</v>
      </c>
      <c r="L238" s="23"/>
      <c r="M238" s="22">
        <v>6.2857884244535314E-4</v>
      </c>
      <c r="N238" s="27">
        <v>1066</v>
      </c>
      <c r="O238" s="1" t="s">
        <v>913</v>
      </c>
    </row>
    <row r="239" spans="1:15" ht="15" customHeight="1">
      <c r="A239" s="86" t="s">
        <v>469</v>
      </c>
      <c r="B239" s="25"/>
      <c r="C239" s="88" t="s">
        <v>894</v>
      </c>
      <c r="D239" s="89">
        <v>2195361.15</v>
      </c>
      <c r="E239" s="106">
        <v>-1.65019107232246E-2</v>
      </c>
      <c r="F239" s="89">
        <v>2146932.6317072581</v>
      </c>
      <c r="G239" s="89">
        <v>2204965.4628711846</v>
      </c>
      <c r="H239" s="89">
        <v>-58032.831163926516</v>
      </c>
      <c r="I239" s="89">
        <v>-152102.35752659672</v>
      </c>
      <c r="J239" s="89">
        <v>-210135.18869052324</v>
      </c>
      <c r="K239" s="89">
        <v>113012.09886209491</v>
      </c>
      <c r="L239" s="23"/>
      <c r="M239" s="22">
        <v>2.3545598359227546E-3</v>
      </c>
      <c r="N239" s="27">
        <v>1068</v>
      </c>
      <c r="O239" s="1" t="s">
        <v>915</v>
      </c>
    </row>
    <row r="240" spans="1:15" ht="15" customHeight="1">
      <c r="A240" s="86" t="s">
        <v>469</v>
      </c>
      <c r="B240" s="25"/>
      <c r="C240" s="88" t="s">
        <v>896</v>
      </c>
      <c r="D240" s="89">
        <v>690912.15</v>
      </c>
      <c r="E240" s="106">
        <v>2.9091253185003163E-2</v>
      </c>
      <c r="F240" s="89">
        <v>675670.9894761598</v>
      </c>
      <c r="G240" s="89">
        <v>667847.47676716757</v>
      </c>
      <c r="H240" s="89">
        <v>7823.5127089922316</v>
      </c>
      <c r="I240" s="89">
        <v>-47868.828715844611</v>
      </c>
      <c r="J240" s="89">
        <v>-40045.316006852379</v>
      </c>
      <c r="K240" s="89">
        <v>35566.55459664236</v>
      </c>
      <c r="L240" s="23"/>
      <c r="M240" s="22">
        <v>7.3947950092992279E-4</v>
      </c>
      <c r="N240" s="27">
        <v>1176</v>
      </c>
      <c r="O240" s="1" t="s">
        <v>917</v>
      </c>
    </row>
    <row r="241" spans="1:15" ht="15" customHeight="1">
      <c r="A241" s="86" t="s">
        <v>469</v>
      </c>
      <c r="B241" s="25"/>
      <c r="C241" s="88" t="s">
        <v>898</v>
      </c>
      <c r="D241" s="89">
        <v>324532.2</v>
      </c>
      <c r="E241" s="106">
        <v>3.9438446338535549E-4</v>
      </c>
      <c r="F241" s="89">
        <v>317373.18947260513</v>
      </c>
      <c r="G241" s="89">
        <v>328405.87400707626</v>
      </c>
      <c r="H241" s="89">
        <v>-11032.684534471133</v>
      </c>
      <c r="I241" s="89">
        <v>-22484.734556450087</v>
      </c>
      <c r="J241" s="89">
        <v>-33517.419090921219</v>
      </c>
      <c r="K241" s="89">
        <v>16706.1647557775</v>
      </c>
      <c r="L241" s="23"/>
      <c r="M241" s="22">
        <v>3.451860016716513E-4</v>
      </c>
      <c r="N241" s="27">
        <v>1077</v>
      </c>
      <c r="O241" s="1" t="s">
        <v>919</v>
      </c>
    </row>
    <row r="242" spans="1:15" ht="15" customHeight="1">
      <c r="A242" s="86" t="s">
        <v>469</v>
      </c>
      <c r="B242" s="25"/>
      <c r="C242" s="88" t="s">
        <v>900</v>
      </c>
      <c r="D242" s="89">
        <v>1338863.8999999999</v>
      </c>
      <c r="E242" s="106">
        <v>4.2628512666093465E-2</v>
      </c>
      <c r="F242" s="89">
        <v>1309329.2628981995</v>
      </c>
      <c r="G242" s="89">
        <v>1291999.4887118465</v>
      </c>
      <c r="H242" s="89">
        <v>17329.774186352966</v>
      </c>
      <c r="I242" s="89">
        <v>-92761.209515461116</v>
      </c>
      <c r="J242" s="89">
        <v>-75431.43532910815</v>
      </c>
      <c r="K242" s="89">
        <v>68921.607467495705</v>
      </c>
      <c r="L242" s="23"/>
      <c r="M242" s="22">
        <v>1.4341960599448512E-3</v>
      </c>
      <c r="N242" s="27">
        <v>1078</v>
      </c>
      <c r="O242" s="1" t="s">
        <v>921</v>
      </c>
    </row>
    <row r="243" spans="1:15" ht="15" customHeight="1">
      <c r="A243" s="86" t="s">
        <v>469</v>
      </c>
      <c r="B243" s="25"/>
      <c r="C243" s="88" t="s">
        <v>902</v>
      </c>
      <c r="D243" s="89">
        <v>32964244.550000001</v>
      </c>
      <c r="E243" s="106">
        <v>3.1902203550892461E-2</v>
      </c>
      <c r="F243" s="89">
        <v>32237070.563070294</v>
      </c>
      <c r="G243" s="89">
        <v>32432891.757037617</v>
      </c>
      <c r="H243" s="89">
        <v>-195821.19396732375</v>
      </c>
      <c r="I243" s="89">
        <v>-2283879.037459631</v>
      </c>
      <c r="J243" s="89">
        <v>-2479700.2314269547</v>
      </c>
      <c r="K243" s="89">
        <v>1696922.8338575973</v>
      </c>
      <c r="L243" s="23"/>
      <c r="M243" s="22">
        <v>3.5281474359822283E-2</v>
      </c>
      <c r="N243" s="27">
        <v>1082</v>
      </c>
      <c r="O243" s="1" t="s">
        <v>923</v>
      </c>
    </row>
    <row r="244" spans="1:15" ht="15" customHeight="1">
      <c r="A244" s="86" t="s">
        <v>518</v>
      </c>
      <c r="B244" s="25"/>
      <c r="C244" s="88" t="s">
        <v>904</v>
      </c>
      <c r="D244" s="89">
        <v>1127170.3600000001</v>
      </c>
      <c r="E244" s="106">
        <v>2.0561578956756366E-2</v>
      </c>
      <c r="F244" s="89">
        <v>1102305.571626435</v>
      </c>
      <c r="G244" s="89">
        <v>1112957.8632567564</v>
      </c>
      <c r="H244" s="89">
        <v>-10652.291630321415</v>
      </c>
      <c r="I244" s="89">
        <v>-78094.334998185965</v>
      </c>
      <c r="J244" s="89">
        <v>-88746.62662850738</v>
      </c>
      <c r="K244" s="89">
        <v>58024.115147862176</v>
      </c>
      <c r="L244" s="23"/>
      <c r="M244" s="22">
        <v>1.2061181309084977E-3</v>
      </c>
      <c r="N244" s="27">
        <v>1084</v>
      </c>
      <c r="O244" s="1" t="s">
        <v>925</v>
      </c>
    </row>
    <row r="245" spans="1:15" ht="15" customHeight="1">
      <c r="A245" s="86" t="s">
        <v>469</v>
      </c>
      <c r="B245" s="25"/>
      <c r="C245" s="88" t="s">
        <v>906</v>
      </c>
      <c r="D245" s="89">
        <v>599962.74</v>
      </c>
      <c r="E245" s="106">
        <v>-1.3840069114380071E-2</v>
      </c>
      <c r="F245" s="89">
        <v>586727.87587340595</v>
      </c>
      <c r="G245" s="89">
        <v>598942.53250645206</v>
      </c>
      <c r="H245" s="89">
        <v>-12214.656633046106</v>
      </c>
      <c r="I245" s="89">
        <v>-41567.533060388087</v>
      </c>
      <c r="J245" s="89">
        <v>-53782.189693434193</v>
      </c>
      <c r="K245" s="89">
        <v>30884.68996841515</v>
      </c>
      <c r="L245" s="23"/>
      <c r="M245" s="22">
        <v>6.4114223360606226E-4</v>
      </c>
      <c r="N245" s="27">
        <v>1090</v>
      </c>
      <c r="O245" s="1" t="s">
        <v>927</v>
      </c>
    </row>
    <row r="246" spans="1:15" ht="15" customHeight="1">
      <c r="A246" s="86" t="s">
        <v>469</v>
      </c>
      <c r="B246" s="25"/>
      <c r="C246" s="88" t="s">
        <v>908</v>
      </c>
      <c r="D246" s="89">
        <v>967807.09</v>
      </c>
      <c r="E246" s="106">
        <v>1.0170066803086186E-2</v>
      </c>
      <c r="F246" s="89">
        <v>946457.77197917679</v>
      </c>
      <c r="G246" s="89">
        <v>948030.64033750305</v>
      </c>
      <c r="H246" s="89">
        <v>-1572.8683583262609</v>
      </c>
      <c r="I246" s="89">
        <v>-67053.086012729706</v>
      </c>
      <c r="J246" s="89">
        <v>-68625.954371055966</v>
      </c>
      <c r="K246" s="89">
        <v>49820.463723937355</v>
      </c>
      <c r="L246" s="23"/>
      <c r="M246" s="22">
        <v>1.0332834516086603E-3</v>
      </c>
      <c r="N246" s="27">
        <v>1103</v>
      </c>
      <c r="O246" s="1" t="s">
        <v>929</v>
      </c>
    </row>
    <row r="247" spans="1:15" ht="15" customHeight="1">
      <c r="A247" s="86" t="s">
        <v>469</v>
      </c>
      <c r="B247" s="25"/>
      <c r="C247" s="88" t="s">
        <v>1568</v>
      </c>
      <c r="D247" s="89">
        <v>739331.4</v>
      </c>
      <c r="E247" s="106">
        <v>2.0478602219289987E-2</v>
      </c>
      <c r="F247" s="89">
        <v>723022.13615550764</v>
      </c>
      <c r="G247" s="89">
        <v>721796.2287442605</v>
      </c>
      <c r="H247" s="89">
        <v>1225.9074112471426</v>
      </c>
      <c r="I247" s="89">
        <v>-51223.484998556763</v>
      </c>
      <c r="J247" s="89">
        <v>-49997.577587309621</v>
      </c>
      <c r="K247" s="89">
        <v>38059.06525614296</v>
      </c>
      <c r="L247" s="23"/>
      <c r="M247" s="22">
        <v>7.9191495869422731E-4</v>
      </c>
      <c r="N247" s="27">
        <v>1104</v>
      </c>
      <c r="O247" s="1" t="s">
        <v>931</v>
      </c>
    </row>
    <row r="248" spans="1:15" ht="15" customHeight="1">
      <c r="A248" s="86" t="s">
        <v>469</v>
      </c>
      <c r="B248" s="25"/>
      <c r="C248" s="88" t="s">
        <v>910</v>
      </c>
      <c r="D248" s="89">
        <v>791130.24</v>
      </c>
      <c r="E248" s="106">
        <v>-1.0914097603506812E-2</v>
      </c>
      <c r="F248" s="89">
        <v>773678.32084775425</v>
      </c>
      <c r="G248" s="89">
        <v>794232.70894153183</v>
      </c>
      <c r="H248" s="89">
        <v>-20554.388093777583</v>
      </c>
      <c r="I248" s="89">
        <v>-54812.291187070652</v>
      </c>
      <c r="J248" s="89">
        <v>-75366.679280848242</v>
      </c>
      <c r="K248" s="89">
        <v>40725.549368345557</v>
      </c>
      <c r="L248" s="23"/>
      <c r="M248" s="22">
        <v>8.4311172125772044E-4</v>
      </c>
      <c r="N248" s="27">
        <v>1107</v>
      </c>
      <c r="O248" s="1" t="s">
        <v>933</v>
      </c>
    </row>
    <row r="249" spans="1:15" ht="15" customHeight="1">
      <c r="A249" s="86" t="s">
        <v>469</v>
      </c>
      <c r="B249" s="25"/>
      <c r="C249" s="88" t="s">
        <v>1569</v>
      </c>
      <c r="D249" s="89">
        <v>434920.41</v>
      </c>
      <c r="E249" s="106">
        <v>2.2516188688054939E-2</v>
      </c>
      <c r="F249" s="89">
        <v>425326.29331829969</v>
      </c>
      <c r="G249" s="89">
        <v>425915.06688721338</v>
      </c>
      <c r="H249" s="89">
        <v>-588.77356891368981</v>
      </c>
      <c r="I249" s="89">
        <v>-30132.81878356736</v>
      </c>
      <c r="J249" s="89">
        <v>-30721.59235248105</v>
      </c>
      <c r="K249" s="89">
        <v>22388.693710856118</v>
      </c>
      <c r="L249" s="23"/>
      <c r="M249" s="22">
        <v>4.6361186661527211E-4</v>
      </c>
      <c r="N249" s="27">
        <v>1111</v>
      </c>
      <c r="O249" s="1" t="s">
        <v>935</v>
      </c>
    </row>
    <row r="250" spans="1:15" ht="15" customHeight="1">
      <c r="A250" s="86" t="s">
        <v>469</v>
      </c>
      <c r="B250" s="25"/>
      <c r="C250" s="88" t="s">
        <v>912</v>
      </c>
      <c r="D250" s="89">
        <v>3887785.95</v>
      </c>
      <c r="E250" s="106">
        <v>1.3377528375057901E-2</v>
      </c>
      <c r="F250" s="89">
        <v>3802023.4261447163</v>
      </c>
      <c r="G250" s="89">
        <v>3841264.2966841124</v>
      </c>
      <c r="H250" s="89">
        <v>-39240.87053939607</v>
      </c>
      <c r="I250" s="89">
        <v>-269359.5122396056</v>
      </c>
      <c r="J250" s="89">
        <v>-308600.38277900167</v>
      </c>
      <c r="K250" s="89">
        <v>200134.20121607947</v>
      </c>
      <c r="L250" s="23"/>
      <c r="M250" s="22">
        <v>4.1362426988005426E-3</v>
      </c>
      <c r="N250" s="27">
        <v>1114</v>
      </c>
      <c r="O250" s="1" t="s">
        <v>937</v>
      </c>
    </row>
    <row r="251" spans="1:15" ht="15" customHeight="1">
      <c r="A251" s="86" t="s">
        <v>469</v>
      </c>
      <c r="B251" s="25"/>
      <c r="C251" s="88" t="s">
        <v>914</v>
      </c>
      <c r="D251" s="89">
        <v>32413167.920000002</v>
      </c>
      <c r="E251" s="106">
        <v>2.7865465029232928E-2</v>
      </c>
      <c r="F251" s="89">
        <v>31698150.395188913</v>
      </c>
      <c r="G251" s="89">
        <v>31837845.196630731</v>
      </c>
      <c r="H251" s="89">
        <v>-139694.80144181848</v>
      </c>
      <c r="I251" s="89">
        <v>-2245698.506388098</v>
      </c>
      <c r="J251" s="89">
        <v>-2385393.3078299165</v>
      </c>
      <c r="K251" s="89">
        <v>1668554.6874183884</v>
      </c>
      <c r="L251" s="23"/>
      <c r="M251" s="22">
        <v>3.4707308081426712E-2</v>
      </c>
      <c r="N251" s="27">
        <v>1119</v>
      </c>
      <c r="O251" s="1" t="s">
        <v>939</v>
      </c>
    </row>
    <row r="252" spans="1:15" ht="15" customHeight="1">
      <c r="A252" s="86" t="s">
        <v>518</v>
      </c>
      <c r="B252" s="25"/>
      <c r="C252" s="88" t="s">
        <v>916</v>
      </c>
      <c r="D252" s="89">
        <v>729746.24</v>
      </c>
      <c r="E252" s="106">
        <v>5.7552606466496181E-2</v>
      </c>
      <c r="F252" s="89">
        <v>713648.41976987547</v>
      </c>
      <c r="G252" s="89">
        <v>708456.37918110657</v>
      </c>
      <c r="H252" s="89">
        <v>5192.0405887688976</v>
      </c>
      <c r="I252" s="89">
        <v>-50559.391333024942</v>
      </c>
      <c r="J252" s="89">
        <v>-45367.350744256044</v>
      </c>
      <c r="K252" s="89">
        <v>37565.643456486439</v>
      </c>
      <c r="L252" s="23"/>
      <c r="M252" s="22">
        <v>7.8000359639174104E-4</v>
      </c>
      <c r="N252" s="27">
        <v>1121</v>
      </c>
      <c r="O252" s="1" t="s">
        <v>941</v>
      </c>
    </row>
    <row r="253" spans="1:15" ht="15" customHeight="1">
      <c r="A253" s="86" t="s">
        <v>469</v>
      </c>
      <c r="B253" s="25"/>
      <c r="C253" s="88" t="s">
        <v>918</v>
      </c>
      <c r="D253" s="89">
        <v>8026296.9199999999</v>
      </c>
      <c r="E253" s="106">
        <v>2.0569047257148476E-2</v>
      </c>
      <c r="F253" s="89">
        <v>7849241.0095347911</v>
      </c>
      <c r="G253" s="89">
        <v>7859621.8199966038</v>
      </c>
      <c r="H253" s="89">
        <v>-10380.810461812653</v>
      </c>
      <c r="I253" s="89">
        <v>-556090.13748852315</v>
      </c>
      <c r="J253" s="89">
        <v>-566470.9479503358</v>
      </c>
      <c r="K253" s="89">
        <v>413175.14479090052</v>
      </c>
      <c r="L253" s="23"/>
      <c r="M253" s="22">
        <v>8.5833702416930266E-3</v>
      </c>
      <c r="N253" s="27">
        <v>1123</v>
      </c>
      <c r="O253" s="1" t="s">
        <v>943</v>
      </c>
    </row>
    <row r="254" spans="1:15" ht="15" customHeight="1">
      <c r="A254" s="86" t="s">
        <v>469</v>
      </c>
      <c r="B254" s="25"/>
      <c r="C254" s="88" t="s">
        <v>920</v>
      </c>
      <c r="D254" s="89">
        <v>1297324.45</v>
      </c>
      <c r="E254" s="106">
        <v>2.5364833273074261E-2</v>
      </c>
      <c r="F254" s="89">
        <v>1268706.1514305612</v>
      </c>
      <c r="G254" s="89">
        <v>1274156.793237275</v>
      </c>
      <c r="H254" s="89">
        <v>-5450.6418067137711</v>
      </c>
      <c r="I254" s="89">
        <v>-89883.210023050415</v>
      </c>
      <c r="J254" s="89">
        <v>-95333.851829764186</v>
      </c>
      <c r="K254" s="89">
        <v>66783.252951166098</v>
      </c>
      <c r="L254" s="23"/>
      <c r="M254" s="22">
        <v>1.3898254323979951E-3</v>
      </c>
      <c r="N254" s="27">
        <v>1137</v>
      </c>
      <c r="O254" s="1" t="s">
        <v>945</v>
      </c>
    </row>
    <row r="255" spans="1:15" ht="15" customHeight="1">
      <c r="A255" s="86" t="s">
        <v>469</v>
      </c>
      <c r="B255" s="25"/>
      <c r="C255" s="88" t="s">
        <v>1570</v>
      </c>
      <c r="D255" s="89">
        <v>803156.93</v>
      </c>
      <c r="E255" s="106">
        <v>8.085089220332331E-2</v>
      </c>
      <c r="F255" s="89">
        <v>785439.70835906547</v>
      </c>
      <c r="G255" s="89">
        <v>747310.06237047422</v>
      </c>
      <c r="H255" s="89">
        <v>38129.645988591248</v>
      </c>
      <c r="I255" s="89">
        <v>-55645.542655623591</v>
      </c>
      <c r="J255" s="89">
        <v>-17515.896667032343</v>
      </c>
      <c r="K255" s="89">
        <v>41344.655468161429</v>
      </c>
      <c r="L255" s="23"/>
      <c r="M255" s="22">
        <v>8.5821550838544264E-4</v>
      </c>
      <c r="N255" s="27">
        <v>1139</v>
      </c>
      <c r="O255" s="1" t="s">
        <v>947</v>
      </c>
    </row>
    <row r="256" spans="1:15" ht="15" customHeight="1">
      <c r="A256" s="86" t="s">
        <v>469</v>
      </c>
      <c r="B256" s="25"/>
      <c r="C256" s="88" t="s">
        <v>924</v>
      </c>
      <c r="D256" s="89">
        <v>2703526.01</v>
      </c>
      <c r="E256" s="106">
        <v>1.3277981614955303E-2</v>
      </c>
      <c r="F256" s="89">
        <v>2643887.6407821663</v>
      </c>
      <c r="G256" s="89">
        <v>2657285.9615483345</v>
      </c>
      <c r="H256" s="89">
        <v>-13398.320766168181</v>
      </c>
      <c r="I256" s="89">
        <v>-187309.8099396874</v>
      </c>
      <c r="J256" s="89">
        <v>-200708.13070585558</v>
      </c>
      <c r="K256" s="89">
        <v>139171.24693509541</v>
      </c>
      <c r="L256" s="23"/>
      <c r="M256" s="22">
        <v>2.8954363562286056E-3</v>
      </c>
      <c r="N256" s="27">
        <v>1142</v>
      </c>
      <c r="O256" s="1" t="s">
        <v>949</v>
      </c>
    </row>
    <row r="257" spans="1:15" ht="15" customHeight="1">
      <c r="A257" s="86" t="s">
        <v>469</v>
      </c>
      <c r="B257" s="25"/>
      <c r="C257" s="88" t="s">
        <v>926</v>
      </c>
      <c r="D257" s="89">
        <v>880687.2</v>
      </c>
      <c r="E257" s="106">
        <v>1.9015260805513856E-2</v>
      </c>
      <c r="F257" s="89">
        <v>861259.70116893819</v>
      </c>
      <c r="G257" s="89">
        <v>865647.79556338629</v>
      </c>
      <c r="H257" s="89">
        <v>-4388.0943944480969</v>
      </c>
      <c r="I257" s="89">
        <v>-61017.112999151606</v>
      </c>
      <c r="J257" s="89">
        <v>-65405.207393599703</v>
      </c>
      <c r="K257" s="89">
        <v>45335.73390099463</v>
      </c>
      <c r="L257" s="23"/>
      <c r="M257" s="22">
        <v>9.4137463751478828E-4</v>
      </c>
      <c r="N257" s="27">
        <v>1149</v>
      </c>
      <c r="O257" s="1" t="s">
        <v>951</v>
      </c>
    </row>
    <row r="258" spans="1:15" ht="15" customHeight="1">
      <c r="A258" s="86" t="s">
        <v>469</v>
      </c>
      <c r="B258" s="25"/>
      <c r="C258" s="88" t="s">
        <v>1571</v>
      </c>
      <c r="D258" s="89">
        <v>530119.35</v>
      </c>
      <c r="E258" s="106">
        <v>2.4435736425108434E-2</v>
      </c>
      <c r="F258" s="89">
        <v>518425.19451273023</v>
      </c>
      <c r="G258" s="89">
        <v>507435.75825177971</v>
      </c>
      <c r="H258" s="89">
        <v>10989.436260950519</v>
      </c>
      <c r="I258" s="89">
        <v>-36728.536853932696</v>
      </c>
      <c r="J258" s="89">
        <v>-25739.100592982177</v>
      </c>
      <c r="K258" s="89">
        <v>27289.31428476335</v>
      </c>
      <c r="L258" s="23"/>
      <c r="M258" s="22">
        <v>5.6775034914210239E-4</v>
      </c>
      <c r="N258" s="27">
        <v>1152</v>
      </c>
      <c r="O258" s="1" t="s">
        <v>953</v>
      </c>
    </row>
    <row r="259" spans="1:15" ht="15" customHeight="1">
      <c r="A259" s="86" t="s">
        <v>469</v>
      </c>
      <c r="B259" s="25"/>
      <c r="C259" s="88" t="s">
        <v>928</v>
      </c>
      <c r="D259" s="89">
        <v>1635154.07</v>
      </c>
      <c r="E259" s="106">
        <v>4.3349858395351548E-2</v>
      </c>
      <c r="F259" s="89">
        <v>1599083.42677556</v>
      </c>
      <c r="G259" s="89">
        <v>1580318.5772543573</v>
      </c>
      <c r="H259" s="89">
        <v>18764.849521202734</v>
      </c>
      <c r="I259" s="89">
        <v>-113289.23670085435</v>
      </c>
      <c r="J259" s="89">
        <v>-94524.387179651618</v>
      </c>
      <c r="K259" s="89">
        <v>84173.938039122571</v>
      </c>
      <c r="L259" s="23"/>
      <c r="M259" s="22">
        <v>1.7493390024880997E-3</v>
      </c>
      <c r="N259" s="27">
        <v>1153</v>
      </c>
      <c r="O259" s="1" t="s">
        <v>955</v>
      </c>
    </row>
    <row r="260" spans="1:15" ht="15" customHeight="1">
      <c r="A260" s="86" t="s">
        <v>469</v>
      </c>
      <c r="B260" s="25"/>
      <c r="C260" s="88" t="s">
        <v>930</v>
      </c>
      <c r="D260" s="89">
        <v>2850416.28</v>
      </c>
      <c r="E260" s="106">
        <v>4.0029528310561169E-3</v>
      </c>
      <c r="F260" s="89">
        <v>2787537.5882831914</v>
      </c>
      <c r="G260" s="89">
        <v>2826557.7074952004</v>
      </c>
      <c r="H260" s="89">
        <v>-39020.119212009013</v>
      </c>
      <c r="I260" s="89">
        <v>-197486.88552687192</v>
      </c>
      <c r="J260" s="89">
        <v>-236507.00473888093</v>
      </c>
      <c r="K260" s="89">
        <v>146732.81725582364</v>
      </c>
      <c r="L260" s="23"/>
      <c r="M260" s="22">
        <v>3.0511471599135136E-3</v>
      </c>
      <c r="N260" s="27">
        <v>1157</v>
      </c>
      <c r="O260" s="1" t="s">
        <v>957</v>
      </c>
    </row>
    <row r="261" spans="1:15" ht="15" customHeight="1">
      <c r="A261" s="86" t="s">
        <v>469</v>
      </c>
      <c r="B261" s="25"/>
      <c r="C261" s="88" t="s">
        <v>932</v>
      </c>
      <c r="D261" s="89">
        <v>632912.61</v>
      </c>
      <c r="E261" s="106">
        <v>4.1441434829895929E-2</v>
      </c>
      <c r="F261" s="89">
        <v>618950.888981528</v>
      </c>
      <c r="G261" s="89">
        <v>614000.17618607031</v>
      </c>
      <c r="H261" s="89">
        <v>4950.7127954576863</v>
      </c>
      <c r="I261" s="89">
        <v>-43850.416178363863</v>
      </c>
      <c r="J261" s="89">
        <v>-38899.703382906177</v>
      </c>
      <c r="K261" s="89">
        <v>32580.87283378706</v>
      </c>
      <c r="L261" s="23"/>
      <c r="M261" s="22">
        <v>6.7547236024695422E-4</v>
      </c>
      <c r="N261" s="27">
        <v>2382</v>
      </c>
      <c r="O261" s="1" t="s">
        <v>959</v>
      </c>
    </row>
    <row r="262" spans="1:15" ht="15" customHeight="1">
      <c r="A262" s="86" t="s">
        <v>469</v>
      </c>
      <c r="B262" s="25"/>
      <c r="C262" s="88" t="s">
        <v>1572</v>
      </c>
      <c r="D262" s="89">
        <v>502455.63</v>
      </c>
      <c r="E262" s="106">
        <v>-1.204965418782733E-2</v>
      </c>
      <c r="F262" s="89">
        <v>491371.72170147428</v>
      </c>
      <c r="G262" s="89">
        <v>500563.48104744841</v>
      </c>
      <c r="H262" s="89">
        <v>-9191.7593459741329</v>
      </c>
      <c r="I262" s="89">
        <v>-34811.896837798835</v>
      </c>
      <c r="J262" s="89">
        <v>-44003.656183772968</v>
      </c>
      <c r="K262" s="89">
        <v>25865.250157759321</v>
      </c>
      <c r="L262" s="23"/>
      <c r="M262" s="22">
        <v>5.3829576692261205E-4</v>
      </c>
      <c r="N262" s="27">
        <v>2282</v>
      </c>
      <c r="O262" s="1" t="s">
        <v>961</v>
      </c>
    </row>
    <row r="263" spans="1:15" ht="15" customHeight="1">
      <c r="A263" s="86" t="s">
        <v>469</v>
      </c>
      <c r="B263" s="25"/>
      <c r="C263" s="88" t="s">
        <v>934</v>
      </c>
      <c r="D263" s="89">
        <v>11705230.369999999</v>
      </c>
      <c r="E263" s="106">
        <v>2.5783769520841604E-2</v>
      </c>
      <c r="F263" s="89">
        <v>11447019.112551857</v>
      </c>
      <c r="G263" s="89">
        <v>11464577.746575881</v>
      </c>
      <c r="H263" s="89">
        <v>-17558.63402402401</v>
      </c>
      <c r="I263" s="89">
        <v>-810979.61247465748</v>
      </c>
      <c r="J263" s="89">
        <v>-828538.24649868149</v>
      </c>
      <c r="K263" s="89">
        <v>602558.1038354605</v>
      </c>
      <c r="L263" s="23"/>
      <c r="M263" s="22">
        <v>1.2519804572660999E-2</v>
      </c>
      <c r="N263" s="27">
        <v>1166</v>
      </c>
      <c r="O263" s="1" t="s">
        <v>963</v>
      </c>
    </row>
    <row r="264" spans="1:15" ht="15" customHeight="1">
      <c r="A264" s="86" t="s">
        <v>469</v>
      </c>
      <c r="B264" s="25"/>
      <c r="C264" s="88" t="s">
        <v>936</v>
      </c>
      <c r="D264" s="89">
        <v>26313793.82</v>
      </c>
      <c r="E264" s="106">
        <v>1.6327020999593378E-2</v>
      </c>
      <c r="F264" s="89">
        <v>25733325.296466503</v>
      </c>
      <c r="G264" s="89">
        <v>25859261.319978613</v>
      </c>
      <c r="H264" s="89">
        <v>-125936.02351211011</v>
      </c>
      <c r="I264" s="89">
        <v>-1823112.3728734984</v>
      </c>
      <c r="J264" s="89">
        <v>-1949048.3963856085</v>
      </c>
      <c r="K264" s="89">
        <v>1354573.0590261298</v>
      </c>
      <c r="L264" s="23"/>
      <c r="M264" s="22">
        <v>2.816464220647065E-2</v>
      </c>
      <c r="N264" s="27">
        <v>1168</v>
      </c>
      <c r="O264" s="1" t="s">
        <v>965</v>
      </c>
    </row>
    <row r="265" spans="1:15" ht="15" customHeight="1">
      <c r="A265" s="86" t="s">
        <v>469</v>
      </c>
      <c r="B265" s="25"/>
      <c r="C265" s="88" t="s">
        <v>938</v>
      </c>
      <c r="D265" s="89">
        <v>3329401.15</v>
      </c>
      <c r="E265" s="106">
        <v>2.4944198817404839E-3</v>
      </c>
      <c r="F265" s="89">
        <v>3255956.3026696872</v>
      </c>
      <c r="G265" s="89">
        <v>3306971.0700425175</v>
      </c>
      <c r="H265" s="89">
        <v>-51014.767372830305</v>
      </c>
      <c r="I265" s="89">
        <v>-230672.64539447753</v>
      </c>
      <c r="J265" s="89">
        <v>-281687.41276730783</v>
      </c>
      <c r="K265" s="89">
        <v>171389.84713989883</v>
      </c>
      <c r="L265" s="23"/>
      <c r="M265" s="22">
        <v>3.5707530399119339E-3</v>
      </c>
      <c r="N265" s="27">
        <v>1173</v>
      </c>
      <c r="O265" s="1" t="s">
        <v>967</v>
      </c>
    </row>
    <row r="266" spans="1:15" ht="15" customHeight="1">
      <c r="A266" s="86" t="s">
        <v>469</v>
      </c>
      <c r="B266" s="25"/>
      <c r="C266" s="88" t="s">
        <v>940</v>
      </c>
      <c r="D266" s="89">
        <v>448202.14</v>
      </c>
      <c r="E266" s="106">
        <v>-3.9887371708605679E-3</v>
      </c>
      <c r="F266" s="89">
        <v>438315.03530388384</v>
      </c>
      <c r="G266" s="89">
        <v>447060.89506504143</v>
      </c>
      <c r="H266" s="89">
        <v>-8745.8597611575969</v>
      </c>
      <c r="I266" s="89">
        <v>-31053.023846425345</v>
      </c>
      <c r="J266" s="89">
        <v>-39798.883607582946</v>
      </c>
      <c r="K266" s="89">
        <v>23072.406358235185</v>
      </c>
      <c r="L266" s="23"/>
      <c r="M266" s="22">
        <v>4.7865994400995071E-4</v>
      </c>
      <c r="N266" s="27">
        <v>1181</v>
      </c>
      <c r="O266" s="1" t="s">
        <v>969</v>
      </c>
    </row>
    <row r="267" spans="1:15" ht="15" customHeight="1">
      <c r="A267" s="86" t="s">
        <v>469</v>
      </c>
      <c r="B267" s="25"/>
      <c r="C267" s="88" t="s">
        <v>942</v>
      </c>
      <c r="D267" s="89">
        <v>881449.44</v>
      </c>
      <c r="E267" s="106">
        <v>2.5748521097662902E-2</v>
      </c>
      <c r="F267" s="89">
        <v>862005.12655336421</v>
      </c>
      <c r="G267" s="89">
        <v>859247.3682514613</v>
      </c>
      <c r="H267" s="89">
        <v>2757.7583019029116</v>
      </c>
      <c r="I267" s="89">
        <v>-61069.923672694349</v>
      </c>
      <c r="J267" s="89">
        <v>-58312.165370791437</v>
      </c>
      <c r="K267" s="89">
        <v>45374.972247831844</v>
      </c>
      <c r="L267" s="23"/>
      <c r="M267" s="22">
        <v>9.4464877351962463E-4</v>
      </c>
      <c r="N267" s="27">
        <v>1192</v>
      </c>
      <c r="O267" s="1" t="s">
        <v>1573</v>
      </c>
    </row>
    <row r="268" spans="1:15" ht="15" customHeight="1">
      <c r="A268" s="86" t="s">
        <v>469</v>
      </c>
      <c r="B268" s="25"/>
      <c r="C268" s="88" t="s">
        <v>944</v>
      </c>
      <c r="D268" s="89">
        <v>670852.59</v>
      </c>
      <c r="E268" s="106">
        <v>2.4131488785273048E-2</v>
      </c>
      <c r="F268" s="89">
        <v>656053.93287401949</v>
      </c>
      <c r="G268" s="89">
        <v>650383.43532755959</v>
      </c>
      <c r="H268" s="89">
        <v>5670.4975464598974</v>
      </c>
      <c r="I268" s="89">
        <v>-46479.031703655419</v>
      </c>
      <c r="J268" s="89">
        <v>-40808.534157195521</v>
      </c>
      <c r="K268" s="89">
        <v>34533.934985126449</v>
      </c>
      <c r="L268" s="23"/>
      <c r="M268" s="22">
        <v>7.1367203137799476E-4</v>
      </c>
      <c r="N268" s="27">
        <v>1193</v>
      </c>
      <c r="O268" s="1" t="s">
        <v>1574</v>
      </c>
    </row>
    <row r="269" spans="1:15" ht="15" customHeight="1">
      <c r="A269" s="86" t="s">
        <v>469</v>
      </c>
      <c r="B269" s="25"/>
      <c r="C269" s="88" t="s">
        <v>946</v>
      </c>
      <c r="D269" s="89">
        <v>648383.02</v>
      </c>
      <c r="E269" s="106">
        <v>2.7398100521874413E-2</v>
      </c>
      <c r="F269" s="89">
        <v>634080.02983149269</v>
      </c>
      <c r="G269" s="89">
        <v>625153.04185833177</v>
      </c>
      <c r="H269" s="89">
        <v>8926.9879731609253</v>
      </c>
      <c r="I269" s="89">
        <v>-44922.26070513024</v>
      </c>
      <c r="J269" s="89">
        <v>-35995.272731969315</v>
      </c>
      <c r="K269" s="89">
        <v>33377.253649926199</v>
      </c>
      <c r="L269" s="23"/>
      <c r="M269" s="22">
        <v>6.8944943945069249E-4</v>
      </c>
      <c r="N269" s="27">
        <v>1203</v>
      </c>
      <c r="O269" s="1" t="s">
        <v>1575</v>
      </c>
    </row>
    <row r="270" spans="1:15" ht="15" customHeight="1">
      <c r="A270" s="86" t="s">
        <v>469</v>
      </c>
      <c r="B270" s="25"/>
      <c r="C270" s="88" t="s">
        <v>948</v>
      </c>
      <c r="D270" s="89">
        <v>5363009</v>
      </c>
      <c r="E270" s="106">
        <v>1.8788626756009341E-2</v>
      </c>
      <c r="F270" s="89">
        <v>5244703.8275409546</v>
      </c>
      <c r="G270" s="89">
        <v>5250240.2720096903</v>
      </c>
      <c r="H270" s="89">
        <v>-5536.4444687357172</v>
      </c>
      <c r="I270" s="89">
        <v>-371568.164234097</v>
      </c>
      <c r="J270" s="89">
        <v>-377104.60870283272</v>
      </c>
      <c r="K270" s="89">
        <v>276075.26137843187</v>
      </c>
      <c r="L270" s="23"/>
      <c r="M270" s="22">
        <v>5.7327680929840702E-3</v>
      </c>
      <c r="N270" s="27">
        <v>1210</v>
      </c>
      <c r="O270" s="1" t="s">
        <v>1576</v>
      </c>
    </row>
    <row r="271" spans="1:15" ht="15" customHeight="1">
      <c r="A271" s="86" t="s">
        <v>469</v>
      </c>
      <c r="B271" s="25"/>
      <c r="C271" s="88" t="s">
        <v>950</v>
      </c>
      <c r="D271" s="89">
        <v>1145987.6599999999</v>
      </c>
      <c r="E271" s="106">
        <v>0.18764628946648876</v>
      </c>
      <c r="F271" s="89">
        <v>1120707.7718341888</v>
      </c>
      <c r="G271" s="89">
        <v>1113875.0535899934</v>
      </c>
      <c r="H271" s="89">
        <v>6832.7182441954501</v>
      </c>
      <c r="I271" s="89">
        <v>-79398.063859510308</v>
      </c>
      <c r="J271" s="89">
        <v>-72565.345615314858</v>
      </c>
      <c r="K271" s="89">
        <v>58992.78609656584</v>
      </c>
      <c r="L271" s="23"/>
      <c r="M271" s="22">
        <v>1.226240304355827E-3</v>
      </c>
      <c r="N271" s="27">
        <v>1215</v>
      </c>
      <c r="O271" s="1" t="s">
        <v>1577</v>
      </c>
    </row>
    <row r="272" spans="1:15" ht="15" customHeight="1">
      <c r="A272" s="86" t="s">
        <v>469</v>
      </c>
      <c r="B272" s="25"/>
      <c r="C272" s="88" t="s">
        <v>1795</v>
      </c>
      <c r="D272" s="89">
        <v>576302.12</v>
      </c>
      <c r="E272" s="106">
        <v>1.605917889368369E-3</v>
      </c>
      <c r="F272" s="89">
        <v>563589.19677068724</v>
      </c>
      <c r="G272" s="89">
        <v>572376.1177147323</v>
      </c>
      <c r="H272" s="89">
        <v>-8786.920944045065</v>
      </c>
      <c r="I272" s="89">
        <v>-39928.241920276152</v>
      </c>
      <c r="J272" s="89">
        <v>-48715.162864321217</v>
      </c>
      <c r="K272" s="89">
        <v>29666.696142397748</v>
      </c>
      <c r="L272" s="23"/>
      <c r="M272" s="22">
        <v>6.1860936073560935E-4</v>
      </c>
      <c r="N272" s="27">
        <v>1216</v>
      </c>
      <c r="O272" s="1" t="s">
        <v>1578</v>
      </c>
    </row>
    <row r="273" spans="1:15" ht="15" customHeight="1">
      <c r="A273" s="86" t="s">
        <v>469</v>
      </c>
      <c r="B273" s="25"/>
      <c r="C273" s="88" t="s">
        <v>952</v>
      </c>
      <c r="D273" s="89">
        <v>1186616.3400000001</v>
      </c>
      <c r="E273" s="106">
        <v>8.6796513328248892E-3</v>
      </c>
      <c r="F273" s="89">
        <v>1160440.2044114862</v>
      </c>
      <c r="G273" s="89">
        <v>1176917.0978267898</v>
      </c>
      <c r="H273" s="89">
        <v>-16476.893415303668</v>
      </c>
      <c r="I273" s="89">
        <v>-82212.961996517843</v>
      </c>
      <c r="J273" s="89">
        <v>-98689.855411821511</v>
      </c>
      <c r="K273" s="89">
        <v>61084.256286241223</v>
      </c>
      <c r="L273" s="23"/>
      <c r="M273" s="22">
        <v>1.2706970141536454E-3</v>
      </c>
      <c r="N273" s="27">
        <v>1219</v>
      </c>
      <c r="O273" s="1" t="s">
        <v>1796</v>
      </c>
    </row>
    <row r="274" spans="1:15" ht="15" customHeight="1">
      <c r="A274" s="86" t="s">
        <v>469</v>
      </c>
      <c r="B274" s="25"/>
      <c r="C274" s="88" t="s">
        <v>954</v>
      </c>
      <c r="D274" s="89">
        <v>1541678.86</v>
      </c>
      <c r="E274" s="106">
        <v>2.3043812145106868E-2</v>
      </c>
      <c r="F274" s="89">
        <v>1507670.2309992351</v>
      </c>
      <c r="G274" s="89">
        <v>1505289.4910386233</v>
      </c>
      <c r="H274" s="89">
        <v>2380.7399606117979</v>
      </c>
      <c r="I274" s="89">
        <v>-106812.94471978614</v>
      </c>
      <c r="J274" s="89">
        <v>-104432.20475917435</v>
      </c>
      <c r="K274" s="89">
        <v>79362.051086638661</v>
      </c>
      <c r="L274" s="23"/>
      <c r="M274" s="22">
        <v>1.6497205184383414E-3</v>
      </c>
      <c r="N274" s="27">
        <v>1225</v>
      </c>
      <c r="O274" s="1" t="s">
        <v>1797</v>
      </c>
    </row>
    <row r="275" spans="1:15" ht="15" customHeight="1">
      <c r="A275" s="86" t="s">
        <v>469</v>
      </c>
      <c r="B275" s="25"/>
      <c r="C275" s="88" t="s">
        <v>956</v>
      </c>
      <c r="D275" s="89">
        <v>673716.93</v>
      </c>
      <c r="E275" s="106">
        <v>1.5743002762700353E-2</v>
      </c>
      <c r="F275" s="89">
        <v>658855.08703232487</v>
      </c>
      <c r="G275" s="89">
        <v>658382.0431751369</v>
      </c>
      <c r="H275" s="89">
        <v>473.04385718796402</v>
      </c>
      <c r="I275" s="89">
        <v>-46677.483273574901</v>
      </c>
      <c r="J275" s="89">
        <v>-46204.439416386937</v>
      </c>
      <c r="K275" s="89">
        <v>34681.384563185464</v>
      </c>
      <c r="L275" s="23"/>
      <c r="M275" s="22">
        <v>7.1514210409891004E-4</v>
      </c>
      <c r="N275" s="27">
        <v>1230</v>
      </c>
      <c r="O275" s="1" t="s">
        <v>1798</v>
      </c>
    </row>
    <row r="276" spans="1:15" ht="15" customHeight="1">
      <c r="A276" s="86" t="s">
        <v>469</v>
      </c>
      <c r="B276" s="25"/>
      <c r="C276" s="88" t="s">
        <v>958</v>
      </c>
      <c r="D276" s="89">
        <v>3473938.92</v>
      </c>
      <c r="E276" s="106">
        <v>3.0060031524957509E-2</v>
      </c>
      <c r="F276" s="89">
        <v>3397305.6450898163</v>
      </c>
      <c r="G276" s="89">
        <v>3407090.2973002847</v>
      </c>
      <c r="H276" s="89">
        <v>-9784.6522104684263</v>
      </c>
      <c r="I276" s="89">
        <v>-240686.73149080705</v>
      </c>
      <c r="J276" s="89">
        <v>-250471.38370127548</v>
      </c>
      <c r="K276" s="89">
        <v>178830.31621832208</v>
      </c>
      <c r="L276" s="23"/>
      <c r="M276" s="22">
        <v>3.7219256751760696E-3</v>
      </c>
      <c r="N276" s="27">
        <v>1236</v>
      </c>
      <c r="O276" s="1" t="s">
        <v>1799</v>
      </c>
    </row>
    <row r="277" spans="1:15" ht="15" customHeight="1">
      <c r="A277" s="86" t="s">
        <v>469</v>
      </c>
      <c r="B277" s="25"/>
      <c r="C277" s="88" t="s">
        <v>960</v>
      </c>
      <c r="D277" s="89">
        <v>6948498.4800000004</v>
      </c>
      <c r="E277" s="106">
        <v>2.1742578038395077E-3</v>
      </c>
      <c r="F277" s="89">
        <v>6795218.2391859693</v>
      </c>
      <c r="G277" s="89">
        <v>6807428.8482591119</v>
      </c>
      <c r="H277" s="89">
        <v>-12210.609073142521</v>
      </c>
      <c r="I277" s="89">
        <v>-481416.46310811967</v>
      </c>
      <c r="J277" s="89">
        <v>-493627.07218126219</v>
      </c>
      <c r="K277" s="89">
        <v>357692.58154398709</v>
      </c>
      <c r="L277" s="23"/>
      <c r="M277" s="22">
        <v>7.4420867231311666E-3</v>
      </c>
      <c r="N277" s="27">
        <v>1244</v>
      </c>
      <c r="O277" s="1" t="s">
        <v>1800</v>
      </c>
    </row>
    <row r="278" spans="1:15" ht="15" customHeight="1">
      <c r="A278" s="86" t="s">
        <v>469</v>
      </c>
      <c r="B278" s="25"/>
      <c r="C278" s="88" t="s">
        <v>962</v>
      </c>
      <c r="D278" s="89">
        <v>6608565.5099999998</v>
      </c>
      <c r="E278" s="106">
        <v>3.9892847771449524E-2</v>
      </c>
      <c r="F278" s="89">
        <v>6462784.0126414364</v>
      </c>
      <c r="G278" s="89">
        <v>6401101.2390555404</v>
      </c>
      <c r="H278" s="89">
        <v>61682.773585896008</v>
      </c>
      <c r="I278" s="89">
        <v>-457864.7089295336</v>
      </c>
      <c r="J278" s="89">
        <v>-396181.9353436376</v>
      </c>
      <c r="K278" s="89">
        <v>340193.62087770877</v>
      </c>
      <c r="L278" s="23"/>
      <c r="M278" s="22">
        <v>7.0731683430427655E-3</v>
      </c>
      <c r="N278" s="27">
        <v>2026</v>
      </c>
      <c r="O278" s="1" t="s">
        <v>1801</v>
      </c>
    </row>
    <row r="279" spans="1:15" ht="15" customHeight="1">
      <c r="A279" s="86" t="s">
        <v>469</v>
      </c>
      <c r="B279" s="25"/>
      <c r="C279" s="88" t="s">
        <v>964</v>
      </c>
      <c r="D279" s="89">
        <v>487514.3</v>
      </c>
      <c r="E279" s="106">
        <v>2.5689388747661024E-2</v>
      </c>
      <c r="F279" s="89">
        <v>476759.98962353956</v>
      </c>
      <c r="G279" s="89">
        <v>471495.08770493674</v>
      </c>
      <c r="H279" s="89">
        <v>5264.9019186028163</v>
      </c>
      <c r="I279" s="89">
        <v>-33776.708838055434</v>
      </c>
      <c r="J279" s="89">
        <v>-28511.806919452618</v>
      </c>
      <c r="K279" s="89">
        <v>25096.105152578199</v>
      </c>
      <c r="L279" s="23"/>
      <c r="M279" s="22">
        <v>5.2026878296799692E-4</v>
      </c>
      <c r="N279" s="27">
        <v>1279</v>
      </c>
      <c r="O279" s="1" t="s">
        <v>1802</v>
      </c>
    </row>
    <row r="280" spans="1:15" ht="15" customHeight="1">
      <c r="A280" s="86" t="s">
        <v>469</v>
      </c>
      <c r="B280" s="25"/>
      <c r="C280" s="88" t="s">
        <v>966</v>
      </c>
      <c r="D280" s="89">
        <v>1147138.52</v>
      </c>
      <c r="E280" s="106">
        <v>3.6064098016049373E-2</v>
      </c>
      <c r="F280" s="89">
        <v>1121833.2444647523</v>
      </c>
      <c r="G280" s="89">
        <v>1103851.1786789561</v>
      </c>
      <c r="H280" s="89">
        <v>17982.065785796149</v>
      </c>
      <c r="I280" s="89">
        <v>-79477.799496256484</v>
      </c>
      <c r="J280" s="89">
        <v>-61495.733710460336</v>
      </c>
      <c r="K280" s="89">
        <v>59052.029699422012</v>
      </c>
      <c r="L280" s="23"/>
      <c r="M280" s="22">
        <v>1.2270079201967049E-3</v>
      </c>
      <c r="N280" s="27">
        <v>1280</v>
      </c>
      <c r="O280" s="1" t="s">
        <v>1803</v>
      </c>
    </row>
    <row r="281" spans="1:15" ht="15" customHeight="1">
      <c r="A281" s="86" t="s">
        <v>469</v>
      </c>
      <c r="B281" s="25"/>
      <c r="C281" s="88" t="s">
        <v>968</v>
      </c>
      <c r="D281" s="89">
        <v>3087457.54</v>
      </c>
      <c r="E281" s="106">
        <v>3.7194860934972596E-3</v>
      </c>
      <c r="F281" s="89">
        <v>3019349.8421144136</v>
      </c>
      <c r="G281" s="89">
        <v>3056174.6884182207</v>
      </c>
      <c r="H281" s="89">
        <v>-36824.846303807106</v>
      </c>
      <c r="I281" s="89">
        <v>-213909.93941806199</v>
      </c>
      <c r="J281" s="89">
        <v>-250734.78572186909</v>
      </c>
      <c r="K281" s="89">
        <v>158935.15139547785</v>
      </c>
      <c r="L281" s="23"/>
      <c r="M281" s="22">
        <v>3.3333783134789261E-3</v>
      </c>
      <c r="N281" s="27">
        <v>2363</v>
      </c>
      <c r="O281" s="1" t="s">
        <v>1804</v>
      </c>
    </row>
    <row r="282" spans="1:15" ht="10.4" customHeight="1"/>
  </sheetData>
  <pageMargins left="0.75" right="0.75" top="1" bottom="1" header="0.4921259845" footer="0.4921259845"/>
  <pageSetup paperSize="9" scale="89" fitToHeight="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473B5-D485-4447-B2D8-E96F26BE25D5}">
  <dimension ref="A1:AY281"/>
  <sheetViews>
    <sheetView showGridLines="0" workbookViewId="0">
      <pane ySplit="15" topLeftCell="A16" activePane="bottomLeft" state="frozen"/>
      <selection pane="bottomLeft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32.81640625" style="19" customWidth="1"/>
    <col min="4" max="4" width="13.453125" style="1" customWidth="1"/>
    <col min="5" max="5" width="11.81640625" style="1" customWidth="1"/>
    <col min="6" max="6" width="15.54296875" style="1" customWidth="1"/>
    <col min="7" max="8" width="13.453125" style="1" customWidth="1"/>
    <col min="9" max="9" width="13.81640625" style="1" customWidth="1"/>
    <col min="10" max="10" width="15.81640625" style="1" customWidth="1"/>
    <col min="11" max="11" width="11.1796875" style="1" customWidth="1"/>
    <col min="12" max="12" width="16.453125" style="1" hidden="1" customWidth="1"/>
    <col min="13" max="13" width="13.453125" style="1" hidden="1" customWidth="1"/>
    <col min="14" max="14" width="12.81640625" style="1" hidden="1" customWidth="1"/>
    <col min="15" max="15" width="20" style="1" hidden="1" customWidth="1"/>
    <col min="16" max="16" width="0" style="1" hidden="1" customWidth="1"/>
    <col min="17" max="17" width="19.81640625" style="1" customWidth="1"/>
    <col min="18" max="18" width="15.1796875" style="1" customWidth="1"/>
    <col min="19" max="19" width="24.81640625" style="1" customWidth="1"/>
    <col min="20" max="20" width="14.453125" style="1" customWidth="1"/>
    <col min="21" max="21" width="9.54296875" style="1" customWidth="1"/>
    <col min="22" max="28" width="12" style="1" customWidth="1"/>
    <col min="29" max="29" width="11.1796875" style="1" customWidth="1"/>
    <col min="30" max="30" width="13.1796875" style="1" customWidth="1"/>
    <col min="31" max="31" width="14.54296875" style="1" customWidth="1"/>
    <col min="32" max="32" width="34.453125" style="117" customWidth="1"/>
    <col min="33" max="33" width="12.453125" style="117" customWidth="1"/>
    <col min="34" max="34" width="9.1796875" style="117" customWidth="1"/>
    <col min="35" max="35" width="16.1796875" style="117" customWidth="1"/>
    <col min="36" max="36" width="17.1796875" style="117" customWidth="1"/>
    <col min="37" max="37" width="13.453125" style="117" customWidth="1"/>
    <col min="38" max="42" width="12" style="1" customWidth="1"/>
    <col min="43" max="43" width="11.1796875" style="1" customWidth="1"/>
    <col min="44" max="44" width="2" style="1" customWidth="1"/>
    <col min="45" max="46" width="9.1796875" style="1"/>
    <col min="47" max="47" width="33" style="120" customWidth="1"/>
    <col min="48" max="48" width="15.453125" style="120" customWidth="1"/>
    <col min="49" max="49" width="9.54296875" style="120" customWidth="1"/>
    <col min="50" max="50" width="11.1796875" style="120" customWidth="1"/>
    <col min="51" max="51" width="12.1796875" style="120" customWidth="1"/>
    <col min="52" max="16384" width="9.1796875" style="1"/>
  </cols>
  <sheetData>
    <row r="1" spans="1:51" ht="14">
      <c r="A1" s="33" t="s">
        <v>336</v>
      </c>
      <c r="B1" s="33"/>
      <c r="C1" s="46"/>
      <c r="D1" s="33" t="s">
        <v>970</v>
      </c>
      <c r="E1" s="34"/>
      <c r="F1" s="33"/>
      <c r="G1" s="33"/>
      <c r="H1" s="33"/>
      <c r="I1" s="33"/>
      <c r="J1" s="33"/>
      <c r="K1" s="35" t="s">
        <v>2</v>
      </c>
      <c r="AF1" s="116" t="s">
        <v>971</v>
      </c>
      <c r="AJ1" s="118" t="e">
        <f>'2021 Kunta'!#REF!</f>
        <v>#REF!</v>
      </c>
      <c r="AU1" s="119" t="e">
        <f>'2021 Kommunerna'!#REF!</f>
        <v>#REF!</v>
      </c>
      <c r="AV1" s="159"/>
      <c r="AW1" s="160"/>
      <c r="AX1" s="161"/>
    </row>
    <row r="2" spans="1:51" ht="14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>
        <f>'2021 Kunta'!K2</f>
        <v>44872</v>
      </c>
      <c r="AU2" s="119"/>
      <c r="AV2" s="157"/>
      <c r="AW2" s="162"/>
      <c r="AX2" s="131"/>
      <c r="AY2" s="156" t="e">
        <f>AJ1</f>
        <v>#REF!</v>
      </c>
    </row>
    <row r="3" spans="1:51" ht="14">
      <c r="A3" s="38" t="s">
        <v>972</v>
      </c>
      <c r="B3" s="38"/>
      <c r="C3" s="48"/>
      <c r="D3" s="38"/>
      <c r="E3" s="38"/>
      <c r="F3" s="38"/>
      <c r="G3" s="39"/>
      <c r="H3" s="38"/>
      <c r="I3" s="38"/>
      <c r="J3" s="75" t="s">
        <v>339</v>
      </c>
      <c r="K3" s="75">
        <f>'2021 Kunta'!K3</f>
        <v>2021</v>
      </c>
      <c r="Q3" s="3"/>
      <c r="R3" s="4"/>
      <c r="AF3" s="116" t="s">
        <v>973</v>
      </c>
      <c r="AG3" s="123"/>
      <c r="AH3" s="123"/>
      <c r="AI3" s="123"/>
      <c r="AJ3" s="124" t="e">
        <f>'2021 Kunta'!#REF!</f>
        <v>#REF!</v>
      </c>
      <c r="AU3" s="125"/>
      <c r="AV3" s="163"/>
      <c r="AW3" s="160"/>
      <c r="AX3" s="164"/>
    </row>
    <row r="4" spans="1:51" ht="14">
      <c r="A4" s="40"/>
      <c r="B4" s="40"/>
      <c r="C4" s="49"/>
      <c r="D4" s="41"/>
      <c r="E4" s="42"/>
      <c r="F4" s="41"/>
      <c r="G4" s="40"/>
      <c r="H4" s="40"/>
      <c r="I4" s="40"/>
      <c r="Q4" s="3"/>
      <c r="R4" s="2"/>
      <c r="AF4" s="126" t="s">
        <v>974</v>
      </c>
      <c r="AG4" s="123"/>
      <c r="AH4" s="123"/>
      <c r="AI4" s="127"/>
      <c r="AV4" s="165"/>
      <c r="AW4" s="166"/>
      <c r="AX4" s="159"/>
    </row>
    <row r="5" spans="1:51" ht="13">
      <c r="Q5" s="29"/>
      <c r="AF5" s="128"/>
      <c r="AG5" s="129"/>
      <c r="AH5" s="129"/>
      <c r="AU5" s="130" t="s">
        <v>975</v>
      </c>
      <c r="AX5" s="131"/>
    </row>
    <row r="6" spans="1:51" ht="13">
      <c r="A6" s="7"/>
      <c r="B6" s="8"/>
      <c r="C6" s="50"/>
      <c r="D6" s="8"/>
      <c r="E6" s="8"/>
      <c r="F6" s="8"/>
      <c r="G6" s="8"/>
      <c r="H6" s="8"/>
      <c r="I6" s="8"/>
      <c r="J6" s="8"/>
      <c r="K6" s="9"/>
      <c r="Q6" s="29"/>
      <c r="AI6" s="132" t="s">
        <v>976</v>
      </c>
      <c r="AJ6" s="132" t="e">
        <f>'2021 Kunta'!#REF!</f>
        <v>#REF!</v>
      </c>
      <c r="AU6" s="158" t="s">
        <v>977</v>
      </c>
      <c r="AV6" s="167" t="e">
        <f>'2021 Srk'!#REF!</f>
        <v>#REF!</v>
      </c>
      <c r="AW6" s="133"/>
      <c r="AX6" s="131"/>
    </row>
    <row r="7" spans="1:51" ht="13.75" customHeight="1">
      <c r="A7" s="79" t="s">
        <v>340</v>
      </c>
      <c r="D7" s="11">
        <f>'2021 Kunta'!D7</f>
        <v>35130084674.219994</v>
      </c>
      <c r="K7" s="12"/>
      <c r="Q7" s="3"/>
      <c r="R7" s="2"/>
      <c r="AU7" s="133" t="s">
        <v>978</v>
      </c>
      <c r="AV7" s="134"/>
      <c r="AX7" s="131"/>
    </row>
    <row r="8" spans="1:51" ht="13.75" customHeight="1">
      <c r="A8" s="79" t="s">
        <v>341</v>
      </c>
      <c r="D8" s="11">
        <f>'2021 Kunta'!D8</f>
        <v>34355133387.380001</v>
      </c>
      <c r="F8" s="38" t="s">
        <v>342</v>
      </c>
      <c r="K8" s="12"/>
      <c r="Q8" s="13"/>
      <c r="AU8" s="133" t="s">
        <v>979</v>
      </c>
      <c r="AV8" s="135"/>
    </row>
    <row r="9" spans="1:51" ht="13.75" customHeight="1">
      <c r="A9" s="97" t="s">
        <v>343</v>
      </c>
      <c r="D9" s="11">
        <f>'2021 Kunta'!D9</f>
        <v>2433936074.2800002</v>
      </c>
      <c r="F9" s="38" t="s">
        <v>344</v>
      </c>
      <c r="K9" s="12"/>
      <c r="Q9" s="13"/>
    </row>
    <row r="10" spans="1:51" ht="13.75" customHeight="1">
      <c r="A10" s="79" t="s">
        <v>345</v>
      </c>
      <c r="D10" s="11">
        <f>'2021 Kunta'!D10</f>
        <v>1808415258.8</v>
      </c>
      <c r="K10" s="12"/>
      <c r="Q10" s="13"/>
    </row>
    <row r="11" spans="1:5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51" s="19" customFormat="1" ht="34.75" customHeight="1">
      <c r="A12" s="17"/>
      <c r="B12" s="17"/>
      <c r="C12" s="17" t="s">
        <v>348</v>
      </c>
      <c r="D12" s="17" t="s">
        <v>980</v>
      </c>
      <c r="E12" s="17" t="s">
        <v>350</v>
      </c>
      <c r="F12" s="18" t="s">
        <v>981</v>
      </c>
      <c r="G12" s="17" t="s">
        <v>982</v>
      </c>
      <c r="H12" s="17" t="s">
        <v>353</v>
      </c>
      <c r="I12" s="17" t="s">
        <v>983</v>
      </c>
      <c r="J12" s="17" t="s">
        <v>355</v>
      </c>
      <c r="K12" s="17" t="s">
        <v>356</v>
      </c>
      <c r="L12" s="17" t="s">
        <v>357</v>
      </c>
      <c r="M12" s="17" t="s">
        <v>358</v>
      </c>
      <c r="S12" s="1"/>
      <c r="AF12" s="168" t="s">
        <v>348</v>
      </c>
      <c r="AG12" s="168" t="s">
        <v>984</v>
      </c>
      <c r="AH12" s="168" t="s">
        <v>985</v>
      </c>
      <c r="AI12" s="168" t="s">
        <v>986</v>
      </c>
      <c r="AJ12" s="168" t="s">
        <v>987</v>
      </c>
      <c r="AK12" s="168" t="s">
        <v>988</v>
      </c>
      <c r="AL12" s="1"/>
      <c r="AM12" s="1"/>
      <c r="AN12" s="1"/>
      <c r="AO12" s="1"/>
      <c r="AU12" s="169" t="e">
        <f>'2021 Kommunerna'!#REF!</f>
        <v>#REF!</v>
      </c>
      <c r="AV12" s="169" t="e">
        <f>'2021 Kommunerna'!#REF!</f>
        <v>#REF!</v>
      </c>
      <c r="AW12" s="169" t="e">
        <f>'2021 Kommunerna'!#REF!</f>
        <v>#REF!</v>
      </c>
      <c r="AX12" s="169" t="e">
        <f>'2021 Kommunerna'!#REF!</f>
        <v>#REF!</v>
      </c>
      <c r="AY12" s="169" t="e">
        <f>'2021 Kommunerna'!#REF!</f>
        <v>#REF!</v>
      </c>
    </row>
    <row r="13" spans="1:51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  <c r="P13" s="1" t="s">
        <v>989</v>
      </c>
      <c r="AF13" s="138" t="e">
        <f>'2021 Srk'!#REF!</f>
        <v>#REF!</v>
      </c>
      <c r="AG13" s="117" t="e">
        <f>'2021 Srk'!#REF!</f>
        <v>#REF!</v>
      </c>
      <c r="AH13" s="139" t="e">
        <f>'2021 Srk'!#REF!</f>
        <v>#REF!</v>
      </c>
      <c r="AI13" s="117" t="e">
        <f>'2021 Srk'!#REF!</f>
        <v>#REF!</v>
      </c>
      <c r="AJ13" s="117" t="e">
        <f>'2021 Srk'!#REF!</f>
        <v>#REF!</v>
      </c>
      <c r="AK13" s="172" t="e">
        <f>'2021 Srk'!#REF!</f>
        <v>#REF!</v>
      </c>
      <c r="AU13" s="120" t="e">
        <f>'2021 Srk'!#REF!</f>
        <v>#REF!</v>
      </c>
      <c r="AV13" s="120" t="e">
        <f>'2021 Srk'!#REF!</f>
        <v>#REF!</v>
      </c>
      <c r="AW13" s="120" t="e">
        <f>'2021 Srk'!#REF!</f>
        <v>#REF!</v>
      </c>
      <c r="AX13" s="120" t="e">
        <f>'2021 Srk'!#REF!</f>
        <v>#REF!</v>
      </c>
      <c r="AY13" s="120" t="e">
        <f>'2021 Srk'!#REF!</f>
        <v>#REF!</v>
      </c>
    </row>
    <row r="14" spans="1:51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  <c r="AF14" s="141" t="e">
        <f>'2021 Srk'!#REF!</f>
        <v>#REF!</v>
      </c>
      <c r="AG14" s="117" t="e">
        <f>'2021 Srk'!#REF!</f>
        <v>#REF!</v>
      </c>
      <c r="AH14" s="139" t="e">
        <f>'2021 Srk'!#REF!</f>
        <v>#REF!</v>
      </c>
      <c r="AI14" s="117" t="e">
        <f>'2021 Srk'!#REF!</f>
        <v>#REF!</v>
      </c>
      <c r="AJ14" s="117" t="e">
        <f>'2021 Srk'!#REF!</f>
        <v>#REF!</v>
      </c>
      <c r="AK14" s="172" t="e">
        <f>'2021 Srk'!#REF!</f>
        <v>#REF!</v>
      </c>
      <c r="AU14" s="120" t="e">
        <f>'2021 Srk'!#REF!</f>
        <v>#REF!</v>
      </c>
      <c r="AV14" s="120" t="e">
        <f>'2021 Srk'!#REF!</f>
        <v>#REF!</v>
      </c>
      <c r="AW14" s="120" t="e">
        <f>'2021 Srk'!#REF!</f>
        <v>#REF!</v>
      </c>
      <c r="AX14" s="120" t="e">
        <f>'2021 Srk'!#REF!</f>
        <v>#REF!</v>
      </c>
      <c r="AY14" s="120" t="e">
        <f>'2021 Srk'!#REF!</f>
        <v>#REF!</v>
      </c>
    </row>
    <row r="15" spans="1:51" ht="18" customHeight="1">
      <c r="A15" s="24"/>
      <c r="B15" s="25"/>
      <c r="C15" s="26"/>
      <c r="D15" s="23">
        <v>934941406.80999959</v>
      </c>
      <c r="E15" s="107">
        <v>2.3525958468310293E-2</v>
      </c>
      <c r="F15" s="23">
        <v>914317088.56407547</v>
      </c>
      <c r="G15" s="23">
        <v>917282061.44304609</v>
      </c>
      <c r="H15" s="23">
        <v>-2964972.8789710118</v>
      </c>
      <c r="I15" s="23">
        <v>-64776035.653648168</v>
      </c>
      <c r="J15" s="23">
        <v>-67741008.532619119</v>
      </c>
      <c r="K15" s="23">
        <v>48128614.600234583</v>
      </c>
      <c r="L15" s="23">
        <v>701505680.25</v>
      </c>
      <c r="M15" s="22">
        <v>2.9313179627423636E-2</v>
      </c>
      <c r="T15" s="173"/>
      <c r="U15" s="173"/>
      <c r="V15" s="174"/>
      <c r="W15" s="174"/>
      <c r="X15" s="173"/>
      <c r="Y15" s="174"/>
      <c r="Z15" s="173"/>
      <c r="AA15" s="173"/>
      <c r="AB15" s="174"/>
      <c r="AC15" s="174"/>
      <c r="AD15" s="143"/>
      <c r="AE15" s="144"/>
      <c r="AF15" s="145" t="s">
        <v>990</v>
      </c>
      <c r="AG15" s="146" t="e">
        <f>'2021 Srk'!#REF!</f>
        <v>#REF!</v>
      </c>
      <c r="AH15" s="147" t="e">
        <f>'2021 Srk'!#REF!</f>
        <v>#REF!</v>
      </c>
      <c r="AI15" s="148" t="e">
        <f>'2021 Srk'!#REF!</f>
        <v>#REF!</v>
      </c>
      <c r="AJ15" s="148" t="e">
        <f>'2021 Srk'!#REF!</f>
        <v>#REF!</v>
      </c>
      <c r="AK15" s="148" t="e">
        <f>'2021 Srk'!#REF!</f>
        <v>#REF!</v>
      </c>
      <c r="AU15" s="170" t="s">
        <v>990</v>
      </c>
      <c r="AV15" s="149" t="e">
        <f>'2021 Srk'!#REF!</f>
        <v>#REF!</v>
      </c>
      <c r="AW15" s="150" t="e">
        <f>'2021 Srk'!#REF!</f>
        <v>#REF!</v>
      </c>
      <c r="AX15" s="149" t="e">
        <f>'2021 Srk'!#REF!</f>
        <v>#REF!</v>
      </c>
      <c r="AY15" s="149" t="e">
        <f>'2021 Srk'!#REF!</f>
        <v>#REF!</v>
      </c>
    </row>
    <row r="16" spans="1:51" ht="15" customHeight="1">
      <c r="A16" s="86" t="s">
        <v>469</v>
      </c>
      <c r="B16" s="25"/>
      <c r="C16" s="26" t="s">
        <v>991</v>
      </c>
      <c r="D16" s="23">
        <v>210218.9</v>
      </c>
      <c r="E16" s="107">
        <v>4.3928297611799172E-2</v>
      </c>
      <c r="F16" s="23">
        <v>205581.58105859027</v>
      </c>
      <c r="G16" s="23">
        <v>199795.31555165118</v>
      </c>
      <c r="H16" s="23">
        <v>5786.2655069390894</v>
      </c>
      <c r="I16" s="23">
        <v>-14564.706261039506</v>
      </c>
      <c r="J16" s="23">
        <v>-8778.4407541004166</v>
      </c>
      <c r="K16" s="23">
        <v>10821.581273532533</v>
      </c>
      <c r="L16" s="23"/>
      <c r="M16" s="22">
        <v>3.2344975291232806E-3</v>
      </c>
      <c r="N16" s="27">
        <v>2022</v>
      </c>
      <c r="O16" s="1" t="s">
        <v>473</v>
      </c>
      <c r="Q16" s="175"/>
      <c r="T16" s="176"/>
      <c r="U16" s="176"/>
      <c r="V16" s="177"/>
      <c r="W16" s="177"/>
      <c r="X16" s="176"/>
      <c r="Y16" s="177"/>
      <c r="Z16" s="176"/>
      <c r="AA16" s="176"/>
      <c r="AB16" s="177"/>
      <c r="AC16" s="177"/>
      <c r="AD16" s="11"/>
      <c r="AE16" s="151"/>
      <c r="AF16" s="152" t="str">
        <f t="shared" ref="AF16:AF79" si="0">C16</f>
        <v>Ålands Södra Skärgårdsförsamling</v>
      </c>
      <c r="AG16" s="153" t="e">
        <f>'2021 Srk'!#REF!</f>
        <v>#REF!</v>
      </c>
      <c r="AH16" s="139" t="e">
        <f>'2021 Srk'!#REF!</f>
        <v>#REF!</v>
      </c>
      <c r="AI16" s="154" t="e">
        <f>'2021 Srk'!#REF!</f>
        <v>#REF!</v>
      </c>
      <c r="AJ16" s="154" t="e">
        <f>'2021 Srk'!#REF!</f>
        <v>#REF!</v>
      </c>
      <c r="AK16" s="154" t="e">
        <f>'2021 Srk'!#REF!</f>
        <v>#REF!</v>
      </c>
      <c r="AU16" s="170" t="str">
        <f t="shared" ref="AU16:AU79" si="1">AF16</f>
        <v>Ålands Södra Skärgårdsförsamling</v>
      </c>
      <c r="AV16" s="149" t="e">
        <f>'2021 Srk'!#REF!</f>
        <v>#REF!</v>
      </c>
      <c r="AW16" s="150" t="e">
        <f>'2021 Srk'!#REF!</f>
        <v>#REF!</v>
      </c>
      <c r="AX16" s="149" t="e">
        <f>'2021 Srk'!#REF!</f>
        <v>#REF!</v>
      </c>
      <c r="AY16" s="149" t="e">
        <f>'2021 Srk'!#REF!</f>
        <v>#REF!</v>
      </c>
    </row>
    <row r="17" spans="1:51" ht="15" customHeight="1">
      <c r="A17" s="86" t="s">
        <v>469</v>
      </c>
      <c r="B17" s="25"/>
      <c r="C17" s="26" t="s">
        <v>1579</v>
      </c>
      <c r="D17" s="23">
        <v>2972010.95</v>
      </c>
      <c r="E17" s="107">
        <v>2.2329207807583407E-2</v>
      </c>
      <c r="F17" s="23">
        <v>2906449.9434848293</v>
      </c>
      <c r="G17" s="23">
        <v>2886611.9806014649</v>
      </c>
      <c r="H17" s="23">
        <v>19837.962883364409</v>
      </c>
      <c r="I17" s="23">
        <v>-205911.39279742676</v>
      </c>
      <c r="J17" s="23">
        <v>-186073.42991406235</v>
      </c>
      <c r="K17" s="23">
        <v>152992.22877321515</v>
      </c>
      <c r="L17" s="23"/>
      <c r="M17" s="22">
        <v>1.9051705298113839E-3</v>
      </c>
      <c r="N17" s="27">
        <v>6</v>
      </c>
      <c r="O17" s="1" t="s">
        <v>475</v>
      </c>
      <c r="Q17" s="175"/>
      <c r="T17" s="176"/>
      <c r="U17" s="176"/>
      <c r="V17" s="177"/>
      <c r="W17" s="177"/>
      <c r="X17" s="176"/>
      <c r="Y17" s="177"/>
      <c r="Z17" s="176"/>
      <c r="AA17" s="176"/>
      <c r="AB17" s="177"/>
      <c r="AC17" s="177"/>
      <c r="AD17" s="11"/>
      <c r="AE17" s="151"/>
      <c r="AF17" s="152" t="str">
        <f t="shared" si="0"/>
        <v>Akaa Församling</v>
      </c>
      <c r="AG17" s="153" t="e">
        <f>'2021 Srk'!#REF!</f>
        <v>#REF!</v>
      </c>
      <c r="AH17" s="139" t="e">
        <f>'2021 Srk'!#REF!</f>
        <v>#REF!</v>
      </c>
      <c r="AI17" s="154" t="e">
        <f>'2021 Srk'!#REF!</f>
        <v>#REF!</v>
      </c>
      <c r="AJ17" s="154" t="e">
        <f>'2021 Srk'!#REF!</f>
        <v>#REF!</v>
      </c>
      <c r="AK17" s="154" t="e">
        <f>'2021 Srk'!#REF!</f>
        <v>#REF!</v>
      </c>
      <c r="AU17" s="170" t="str">
        <f t="shared" si="1"/>
        <v>Akaa Församling</v>
      </c>
      <c r="AV17" s="149" t="e">
        <f>'2021 Srk'!#REF!</f>
        <v>#REF!</v>
      </c>
      <c r="AW17" s="150" t="e">
        <f>'2021 Srk'!#REF!</f>
        <v>#REF!</v>
      </c>
      <c r="AX17" s="149" t="e">
        <f>'2021 Srk'!#REF!</f>
        <v>#REF!</v>
      </c>
      <c r="AY17" s="149" t="e">
        <f>'2021 Srk'!#REF!</f>
        <v>#REF!</v>
      </c>
    </row>
    <row r="18" spans="1:51" ht="15" customHeight="1">
      <c r="A18" s="86" t="s">
        <v>469</v>
      </c>
      <c r="B18" s="25"/>
      <c r="C18" s="26" t="s">
        <v>1580</v>
      </c>
      <c r="D18" s="23">
        <v>1760197.46</v>
      </c>
      <c r="E18" s="107">
        <v>1.8008964298440011E-2</v>
      </c>
      <c r="F18" s="23">
        <v>1721368.4250184675</v>
      </c>
      <c r="G18" s="23">
        <v>1715667.9483741734</v>
      </c>
      <c r="H18" s="23">
        <v>5700.4766442941036</v>
      </c>
      <c r="I18" s="23">
        <v>-121952.68344724397</v>
      </c>
      <c r="J18" s="23">
        <v>-116252.20680294986</v>
      </c>
      <c r="K18" s="23">
        <v>90610.881661237538</v>
      </c>
      <c r="L18" s="23"/>
      <c r="M18" s="22">
        <v>5.4518838270209142E-4</v>
      </c>
      <c r="N18" s="27">
        <v>12</v>
      </c>
      <c r="O18" s="1" t="s">
        <v>477</v>
      </c>
      <c r="Q18" s="175"/>
      <c r="T18" s="176"/>
      <c r="U18" s="176"/>
      <c r="V18" s="177"/>
      <c r="W18" s="177"/>
      <c r="X18" s="176"/>
      <c r="Y18" s="177"/>
      <c r="Z18" s="176"/>
      <c r="AA18" s="176"/>
      <c r="AB18" s="177"/>
      <c r="AC18" s="177"/>
      <c r="AD18" s="11"/>
      <c r="AE18" s="151"/>
      <c r="AF18" s="152" t="str">
        <f t="shared" si="0"/>
        <v>Alajärvi Församling</v>
      </c>
      <c r="AG18" s="153" t="e">
        <f>'2021 Srk'!#REF!</f>
        <v>#REF!</v>
      </c>
      <c r="AH18" s="139" t="e">
        <f>'2021 Srk'!#REF!</f>
        <v>#REF!</v>
      </c>
      <c r="AI18" s="154" t="e">
        <f>'2021 Srk'!#REF!</f>
        <v>#REF!</v>
      </c>
      <c r="AJ18" s="154" t="e">
        <f>'2021 Srk'!#REF!</f>
        <v>#REF!</v>
      </c>
      <c r="AK18" s="154" t="e">
        <f>'2021 Srk'!#REF!</f>
        <v>#REF!</v>
      </c>
      <c r="AU18" s="170" t="str">
        <f t="shared" si="1"/>
        <v>Alajärvi Församling</v>
      </c>
      <c r="AV18" s="149" t="e">
        <f>'2021 Srk'!#REF!</f>
        <v>#REF!</v>
      </c>
      <c r="AW18" s="150" t="e">
        <f>'2021 Srk'!#REF!</f>
        <v>#REF!</v>
      </c>
      <c r="AX18" s="149" t="e">
        <f>'2021 Srk'!#REF!</f>
        <v>#REF!</v>
      </c>
      <c r="AY18" s="149" t="e">
        <f>'2021 Srk'!#REF!</f>
        <v>#REF!</v>
      </c>
    </row>
    <row r="19" spans="1:51" ht="15" customHeight="1">
      <c r="A19" s="86" t="s">
        <v>469</v>
      </c>
      <c r="B19" s="25"/>
      <c r="C19" s="26" t="s">
        <v>1581</v>
      </c>
      <c r="D19" s="23">
        <v>518219.07</v>
      </c>
      <c r="E19" s="107">
        <v>8.4392809455423379E-2</v>
      </c>
      <c r="F19" s="23">
        <v>506787.42846296064</v>
      </c>
      <c r="G19" s="23">
        <v>484922.99634598923</v>
      </c>
      <c r="H19" s="23">
        <v>21864.432116971409</v>
      </c>
      <c r="I19" s="23">
        <v>-35904.043515683275</v>
      </c>
      <c r="J19" s="23">
        <v>-14039.611398711866</v>
      </c>
      <c r="K19" s="23">
        <v>26676.715478481929</v>
      </c>
      <c r="L19" s="23"/>
      <c r="M19" s="22">
        <v>2.2774813100340488E-3</v>
      </c>
      <c r="N19" s="27">
        <v>14</v>
      </c>
      <c r="O19" s="1" t="s">
        <v>479</v>
      </c>
      <c r="Q19" s="175"/>
      <c r="T19" s="176"/>
      <c r="U19" s="176"/>
      <c r="V19" s="177"/>
      <c r="W19" s="177"/>
      <c r="X19" s="176"/>
      <c r="Y19" s="177"/>
      <c r="Z19" s="176"/>
      <c r="AA19" s="176"/>
      <c r="AB19" s="177"/>
      <c r="AC19" s="177"/>
      <c r="AD19" s="11"/>
      <c r="AE19" s="151"/>
      <c r="AF19" s="152" t="str">
        <f t="shared" si="0"/>
        <v>Alavieska Församling</v>
      </c>
      <c r="AG19" s="153" t="e">
        <f>'2021 Srk'!#REF!</f>
        <v>#REF!</v>
      </c>
      <c r="AH19" s="139" t="e">
        <f>'2021 Srk'!#REF!</f>
        <v>#REF!</v>
      </c>
      <c r="AI19" s="154" t="e">
        <f>'2021 Srk'!#REF!</f>
        <v>#REF!</v>
      </c>
      <c r="AJ19" s="154" t="e">
        <f>'2021 Srk'!#REF!</f>
        <v>#REF!</v>
      </c>
      <c r="AK19" s="154" t="e">
        <f>'2021 Srk'!#REF!</f>
        <v>#REF!</v>
      </c>
      <c r="AU19" s="170" t="str">
        <f t="shared" si="1"/>
        <v>Alavieska Församling</v>
      </c>
      <c r="AV19" s="149" t="e">
        <f>'2021 Srk'!#REF!</f>
        <v>#REF!</v>
      </c>
      <c r="AW19" s="150" t="e">
        <f>'2021 Srk'!#REF!</f>
        <v>#REF!</v>
      </c>
      <c r="AX19" s="149" t="e">
        <f>'2021 Srk'!#REF!</f>
        <v>#REF!</v>
      </c>
      <c r="AY19" s="149" t="e">
        <f>'2021 Srk'!#REF!</f>
        <v>#REF!</v>
      </c>
    </row>
    <row r="20" spans="1:51" ht="15" customHeight="1">
      <c r="A20" s="86" t="s">
        <v>469</v>
      </c>
      <c r="B20" s="25"/>
      <c r="C20" s="26" t="s">
        <v>1582</v>
      </c>
      <c r="D20" s="23">
        <v>2063067.18</v>
      </c>
      <c r="E20" s="107">
        <v>1.3229129556864283E-2</v>
      </c>
      <c r="F20" s="23">
        <v>2017556.9974654384</v>
      </c>
      <c r="G20" s="23">
        <v>2033798.1535443463</v>
      </c>
      <c r="H20" s="23">
        <v>-16241.156078907894</v>
      </c>
      <c r="I20" s="23">
        <v>-142936.56504477531</v>
      </c>
      <c r="J20" s="23">
        <v>-159177.72112368321</v>
      </c>
      <c r="K20" s="23">
        <v>106201.912202602</v>
      </c>
      <c r="L20" s="23"/>
      <c r="M20" s="22">
        <v>1.6505565706008243E-3</v>
      </c>
      <c r="N20" s="27">
        <v>28</v>
      </c>
      <c r="O20" s="1" t="s">
        <v>481</v>
      </c>
      <c r="Q20" s="175"/>
      <c r="T20" s="176"/>
      <c r="U20" s="176"/>
      <c r="V20" s="177"/>
      <c r="W20" s="177"/>
      <c r="X20" s="176"/>
      <c r="Y20" s="177"/>
      <c r="Z20" s="176"/>
      <c r="AA20" s="176"/>
      <c r="AB20" s="177"/>
      <c r="AC20" s="177"/>
      <c r="AD20" s="11"/>
      <c r="AE20" s="151"/>
      <c r="AF20" s="152" t="str">
        <f t="shared" si="0"/>
        <v>Alavus Församling</v>
      </c>
      <c r="AG20" s="153" t="e">
        <f>'2021 Srk'!#REF!</f>
        <v>#REF!</v>
      </c>
      <c r="AH20" s="139" t="e">
        <f>'2021 Srk'!#REF!</f>
        <v>#REF!</v>
      </c>
      <c r="AI20" s="154" t="e">
        <f>'2021 Srk'!#REF!</f>
        <v>#REF!</v>
      </c>
      <c r="AJ20" s="154" t="e">
        <f>'2021 Srk'!#REF!</f>
        <v>#REF!</v>
      </c>
      <c r="AK20" s="154" t="e">
        <f>'2021 Srk'!#REF!</f>
        <v>#REF!</v>
      </c>
      <c r="AU20" s="170" t="str">
        <f t="shared" si="1"/>
        <v>Alavus Församling</v>
      </c>
      <c r="AV20" s="149" t="e">
        <f>'2021 Srk'!#REF!</f>
        <v>#REF!</v>
      </c>
      <c r="AW20" s="150" t="e">
        <f>'2021 Srk'!#REF!</f>
        <v>#REF!</v>
      </c>
      <c r="AX20" s="149" t="e">
        <f>'2021 Srk'!#REF!</f>
        <v>#REF!</v>
      </c>
      <c r="AY20" s="149" t="e">
        <f>'2021 Srk'!#REF!</f>
        <v>#REF!</v>
      </c>
    </row>
    <row r="21" spans="1:51" ht="15" customHeight="1">
      <c r="A21" s="86" t="s">
        <v>469</v>
      </c>
      <c r="B21" s="25"/>
      <c r="C21" s="26" t="s">
        <v>1583</v>
      </c>
      <c r="D21" s="23">
        <v>1510297.32</v>
      </c>
      <c r="E21" s="107">
        <v>1.3841569932999676E-2</v>
      </c>
      <c r="F21" s="23">
        <v>1476980.9513519083</v>
      </c>
      <c r="G21" s="23">
        <v>1483808.1210827192</v>
      </c>
      <c r="H21" s="23">
        <v>-6827.1697308109142</v>
      </c>
      <c r="I21" s="23">
        <v>-104638.72103143527</v>
      </c>
      <c r="J21" s="23">
        <v>-111465.89076224618</v>
      </c>
      <c r="K21" s="23">
        <v>77746.602211211139</v>
      </c>
      <c r="L21" s="23"/>
      <c r="M21" s="22">
        <v>1.0855912103392268E-3</v>
      </c>
      <c r="N21" s="27">
        <v>32</v>
      </c>
      <c r="O21" s="1" t="s">
        <v>483</v>
      </c>
      <c r="Q21" s="175"/>
      <c r="T21" s="176"/>
      <c r="U21" s="176"/>
      <c r="V21" s="177"/>
      <c r="W21" s="177"/>
      <c r="X21" s="176"/>
      <c r="Y21" s="177"/>
      <c r="Z21" s="176"/>
      <c r="AA21" s="176"/>
      <c r="AB21" s="177"/>
      <c r="AC21" s="177"/>
      <c r="AD21" s="11"/>
      <c r="AE21" s="151"/>
      <c r="AF21" s="152" t="str">
        <f t="shared" si="0"/>
        <v>Asikkala Församling</v>
      </c>
      <c r="AG21" s="153" t="e">
        <f>'2021 Srk'!#REF!</f>
        <v>#REF!</v>
      </c>
      <c r="AH21" s="139" t="e">
        <f>'2021 Srk'!#REF!</f>
        <v>#REF!</v>
      </c>
      <c r="AI21" s="154" t="e">
        <f>'2021 Srk'!#REF!</f>
        <v>#REF!</v>
      </c>
      <c r="AJ21" s="154" t="e">
        <f>'2021 Srk'!#REF!</f>
        <v>#REF!</v>
      </c>
      <c r="AK21" s="154" t="e">
        <f>'2021 Srk'!#REF!</f>
        <v>#REF!</v>
      </c>
      <c r="AU21" s="170" t="str">
        <f t="shared" si="1"/>
        <v>Asikkala Församling</v>
      </c>
      <c r="AV21" s="149" t="e">
        <f>'2021 Srk'!#REF!</f>
        <v>#REF!</v>
      </c>
      <c r="AW21" s="150" t="e">
        <f>'2021 Srk'!#REF!</f>
        <v>#REF!</v>
      </c>
      <c r="AX21" s="149" t="e">
        <f>'2021 Srk'!#REF!</f>
        <v>#REF!</v>
      </c>
      <c r="AY21" s="149" t="e">
        <f>'2021 Srk'!#REF!</f>
        <v>#REF!</v>
      </c>
    </row>
    <row r="22" spans="1:51" ht="15" customHeight="1">
      <c r="A22" s="86" t="s">
        <v>469</v>
      </c>
      <c r="B22" s="25"/>
      <c r="C22" s="26" t="s">
        <v>1584</v>
      </c>
      <c r="D22" s="23">
        <v>1003834.74</v>
      </c>
      <c r="E22" s="107">
        <v>2.3953605714879256E-2</v>
      </c>
      <c r="F22" s="23">
        <v>981690.67087088223</v>
      </c>
      <c r="G22" s="23">
        <v>971765.13022092963</v>
      </c>
      <c r="H22" s="23">
        <v>9925.5406499525998</v>
      </c>
      <c r="I22" s="23">
        <v>-69549.208576046032</v>
      </c>
      <c r="J22" s="23">
        <v>-59623.667926093432</v>
      </c>
      <c r="K22" s="23">
        <v>51675.083563397005</v>
      </c>
      <c r="L22" s="23"/>
      <c r="M22" s="22">
        <v>7.6752959521897554E-4</v>
      </c>
      <c r="N22" s="27">
        <v>34</v>
      </c>
      <c r="O22" s="1" t="s">
        <v>485</v>
      </c>
      <c r="Q22" s="175"/>
      <c r="T22" s="176"/>
      <c r="U22" s="176"/>
      <c r="V22" s="177"/>
      <c r="W22" s="177"/>
      <c r="X22" s="176"/>
      <c r="Y22" s="177"/>
      <c r="Z22" s="176"/>
      <c r="AA22" s="176"/>
      <c r="AB22" s="177"/>
      <c r="AC22" s="177"/>
      <c r="AD22" s="11"/>
      <c r="AE22" s="151"/>
      <c r="AF22" s="152" t="str">
        <f t="shared" si="0"/>
        <v>Askola Församling</v>
      </c>
      <c r="AG22" s="153" t="e">
        <f>'2021 Srk'!#REF!</f>
        <v>#REF!</v>
      </c>
      <c r="AH22" s="139" t="e">
        <f>'2021 Srk'!#REF!</f>
        <v>#REF!</v>
      </c>
      <c r="AI22" s="154" t="e">
        <f>'2021 Srk'!#REF!</f>
        <v>#REF!</v>
      </c>
      <c r="AJ22" s="154" t="e">
        <f>'2021 Srk'!#REF!</f>
        <v>#REF!</v>
      </c>
      <c r="AK22" s="154" t="e">
        <f>'2021 Srk'!#REF!</f>
        <v>#REF!</v>
      </c>
      <c r="AU22" s="170" t="str">
        <f t="shared" si="1"/>
        <v>Askola Församling</v>
      </c>
      <c r="AV22" s="149" t="e">
        <f>'2021 Srk'!#REF!</f>
        <v>#REF!</v>
      </c>
      <c r="AW22" s="150" t="e">
        <f>'2021 Srk'!#REF!</f>
        <v>#REF!</v>
      </c>
      <c r="AX22" s="149" t="e">
        <f>'2021 Srk'!#REF!</f>
        <v>#REF!</v>
      </c>
      <c r="AY22" s="149" t="e">
        <f>'2021 Srk'!#REF!</f>
        <v>#REF!</v>
      </c>
    </row>
    <row r="23" spans="1:51" ht="15" customHeight="1">
      <c r="A23" s="86" t="s">
        <v>469</v>
      </c>
      <c r="B23" s="25"/>
      <c r="C23" s="26" t="s">
        <v>998</v>
      </c>
      <c r="D23" s="23">
        <v>232302.3</v>
      </c>
      <c r="E23" s="107">
        <v>3.9086718465126014E-2</v>
      </c>
      <c r="F23" s="23">
        <v>227177.83280926195</v>
      </c>
      <c r="G23" s="23">
        <v>220700.8158293812</v>
      </c>
      <c r="H23" s="23">
        <v>6477.0169798807474</v>
      </c>
      <c r="I23" s="23">
        <v>-16094.722040995732</v>
      </c>
      <c r="J23" s="23">
        <v>-9617.7050611149843</v>
      </c>
      <c r="K23" s="23">
        <v>11958.383473029953</v>
      </c>
      <c r="L23" s="23"/>
      <c r="M23" s="22">
        <v>4.1279456971280741E-3</v>
      </c>
      <c r="N23" s="27">
        <v>830</v>
      </c>
      <c r="O23" s="1" t="s">
        <v>801</v>
      </c>
      <c r="Q23" s="175"/>
      <c r="T23" s="176"/>
      <c r="U23" s="176"/>
      <c r="V23" s="177"/>
      <c r="W23" s="177"/>
      <c r="X23" s="176"/>
      <c r="Y23" s="177"/>
      <c r="Z23" s="176"/>
      <c r="AA23" s="176"/>
      <c r="AB23" s="177"/>
      <c r="AC23" s="177"/>
      <c r="AD23" s="11"/>
      <c r="AE23" s="151"/>
      <c r="AF23" s="152" t="str">
        <f t="shared" si="0"/>
        <v>Brändö-Kumlinge församling</v>
      </c>
      <c r="AG23" s="153" t="e">
        <f>'2021 Srk'!#REF!</f>
        <v>#REF!</v>
      </c>
      <c r="AH23" s="139" t="e">
        <f>'2021 Srk'!#REF!</f>
        <v>#REF!</v>
      </c>
      <c r="AI23" s="154" t="e">
        <f>'2021 Srk'!#REF!</f>
        <v>#REF!</v>
      </c>
      <c r="AJ23" s="154" t="e">
        <f>'2021 Srk'!#REF!</f>
        <v>#REF!</v>
      </c>
      <c r="AK23" s="154" t="e">
        <f>'2021 Srk'!#REF!</f>
        <v>#REF!</v>
      </c>
      <c r="AU23" s="170" t="str">
        <f t="shared" si="1"/>
        <v>Brändö-Kumlinge församling</v>
      </c>
      <c r="AV23" s="149" t="e">
        <f>'2021 Srk'!#REF!</f>
        <v>#REF!</v>
      </c>
      <c r="AW23" s="150" t="e">
        <f>'2021 Srk'!#REF!</f>
        <v>#REF!</v>
      </c>
      <c r="AX23" s="149" t="e">
        <f>'2021 Srk'!#REF!</f>
        <v>#REF!</v>
      </c>
      <c r="AY23" s="149" t="e">
        <f>'2021 Srk'!#REF!</f>
        <v>#REF!</v>
      </c>
    </row>
    <row r="24" spans="1:51" ht="15" customHeight="1">
      <c r="A24" s="86" t="s">
        <v>469</v>
      </c>
      <c r="B24" s="25"/>
      <c r="C24" s="26" t="s">
        <v>999</v>
      </c>
      <c r="D24" s="23">
        <v>588150.36</v>
      </c>
      <c r="E24" s="107">
        <v>1.6084584070526153E-2</v>
      </c>
      <c r="F24" s="23">
        <v>575176.07079562813</v>
      </c>
      <c r="G24" s="23">
        <v>573065.45518390683</v>
      </c>
      <c r="H24" s="23">
        <v>2110.6156117212959</v>
      </c>
      <c r="I24" s="23">
        <v>-40749.129743922356</v>
      </c>
      <c r="J24" s="23">
        <v>-38638.51413220106</v>
      </c>
      <c r="K24" s="23">
        <v>30276.616050209654</v>
      </c>
      <c r="L24" s="23"/>
      <c r="M24" s="22">
        <v>1.5677140596648688E-2</v>
      </c>
      <c r="N24" s="27">
        <v>845</v>
      </c>
      <c r="O24" s="1" t="s">
        <v>807</v>
      </c>
      <c r="Q24" s="175"/>
      <c r="T24" s="176"/>
      <c r="U24" s="176"/>
      <c r="V24" s="177"/>
      <c r="W24" s="177"/>
      <c r="X24" s="176"/>
      <c r="Y24" s="177"/>
      <c r="Z24" s="176"/>
      <c r="AA24" s="176"/>
      <c r="AB24" s="177"/>
      <c r="AC24" s="177"/>
      <c r="AD24" s="11"/>
      <c r="AE24" s="151"/>
      <c r="AF24" s="152" t="str">
        <f t="shared" si="0"/>
        <v>Eckerö-Hammarlands församling</v>
      </c>
      <c r="AG24" s="153" t="e">
        <f>'2021 Srk'!#REF!</f>
        <v>#REF!</v>
      </c>
      <c r="AH24" s="139" t="e">
        <f>'2021 Srk'!#REF!</f>
        <v>#REF!</v>
      </c>
      <c r="AI24" s="154" t="e">
        <f>'2021 Srk'!#REF!</f>
        <v>#REF!</v>
      </c>
      <c r="AJ24" s="154" t="e">
        <f>'2021 Srk'!#REF!</f>
        <v>#REF!</v>
      </c>
      <c r="AK24" s="154" t="e">
        <f>'2021 Srk'!#REF!</f>
        <v>#REF!</v>
      </c>
      <c r="AU24" s="170" t="str">
        <f t="shared" si="1"/>
        <v>Eckerö-Hammarlands församling</v>
      </c>
      <c r="AV24" s="149" t="e">
        <f>'2021 Srk'!#REF!</f>
        <v>#REF!</v>
      </c>
      <c r="AW24" s="150" t="e">
        <f>'2021 Srk'!#REF!</f>
        <v>#REF!</v>
      </c>
      <c r="AX24" s="149" t="e">
        <f>'2021 Srk'!#REF!</f>
        <v>#REF!</v>
      </c>
      <c r="AY24" s="149" t="e">
        <f>'2021 Srk'!#REF!</f>
        <v>#REF!</v>
      </c>
    </row>
    <row r="25" spans="1:51" ht="15" customHeight="1">
      <c r="A25" s="86" t="s">
        <v>469</v>
      </c>
      <c r="B25" s="25"/>
      <c r="C25" s="26" t="s">
        <v>1585</v>
      </c>
      <c r="D25" s="23">
        <v>333230.94</v>
      </c>
      <c r="E25" s="107">
        <v>-1.3720385501259869E-2</v>
      </c>
      <c r="F25" s="23">
        <v>325880.03981963673</v>
      </c>
      <c r="G25" s="23">
        <v>329375.44114602153</v>
      </c>
      <c r="H25" s="23">
        <v>-3495.4013263848028</v>
      </c>
      <c r="I25" s="23">
        <v>-23087.413920394785</v>
      </c>
      <c r="J25" s="23">
        <v>-26582.815246779588</v>
      </c>
      <c r="K25" s="23">
        <v>17153.955710288861</v>
      </c>
      <c r="L25" s="23"/>
      <c r="M25" s="22">
        <v>1.1374354665129507E-3</v>
      </c>
      <c r="N25" s="27">
        <v>848</v>
      </c>
      <c r="O25" s="1" t="s">
        <v>809</v>
      </c>
      <c r="Q25" s="175"/>
      <c r="T25" s="176"/>
      <c r="U25" s="176"/>
      <c r="V25" s="177"/>
      <c r="W25" s="177"/>
      <c r="X25" s="176"/>
      <c r="Y25" s="177"/>
      <c r="Z25" s="176"/>
      <c r="AA25" s="176"/>
      <c r="AB25" s="177"/>
      <c r="AC25" s="177"/>
      <c r="AD25" s="11"/>
      <c r="AE25" s="151"/>
      <c r="AF25" s="152" t="str">
        <f t="shared" si="0"/>
        <v>Enontekis Församling</v>
      </c>
      <c r="AG25" s="153" t="e">
        <f>'2021 Srk'!#REF!</f>
        <v>#REF!</v>
      </c>
      <c r="AH25" s="139" t="e">
        <f>'2021 Srk'!#REF!</f>
        <v>#REF!</v>
      </c>
      <c r="AI25" s="154" t="e">
        <f>'2021 Srk'!#REF!</f>
        <v>#REF!</v>
      </c>
      <c r="AJ25" s="154" t="e">
        <f>'2021 Srk'!#REF!</f>
        <v>#REF!</v>
      </c>
      <c r="AK25" s="154" t="e">
        <f>'2021 Srk'!#REF!</f>
        <v>#REF!</v>
      </c>
      <c r="AU25" s="170" t="str">
        <f t="shared" si="1"/>
        <v>Enontekis Församling</v>
      </c>
      <c r="AV25" s="149" t="e">
        <f>'2021 Srk'!#REF!</f>
        <v>#REF!</v>
      </c>
      <c r="AW25" s="150" t="e">
        <f>'2021 Srk'!#REF!</f>
        <v>#REF!</v>
      </c>
      <c r="AX25" s="149" t="e">
        <f>'2021 Srk'!#REF!</f>
        <v>#REF!</v>
      </c>
      <c r="AY25" s="149" t="e">
        <f>'2021 Srk'!#REF!</f>
        <v>#REF!</v>
      </c>
    </row>
    <row r="26" spans="1:51" ht="15" customHeight="1">
      <c r="A26" s="86" t="s">
        <v>469</v>
      </c>
      <c r="B26" s="25"/>
      <c r="C26" s="26" t="s">
        <v>1001</v>
      </c>
      <c r="D26" s="23">
        <v>44155341.729999997</v>
      </c>
      <c r="E26" s="107">
        <v>2.895620346703498E-2</v>
      </c>
      <c r="F26" s="23">
        <v>43181297.994784236</v>
      </c>
      <c r="G26" s="23">
        <v>42918909.606522426</v>
      </c>
      <c r="H26" s="23">
        <v>262388.38826180995</v>
      </c>
      <c r="I26" s="23">
        <v>-3059237.6905847662</v>
      </c>
      <c r="J26" s="23">
        <v>-2796849.3023229563</v>
      </c>
      <c r="K26" s="23">
        <v>2273014.5538379163</v>
      </c>
      <c r="L26" s="23"/>
      <c r="M26" s="22">
        <v>1.0605159660041804E-2</v>
      </c>
      <c r="N26" s="27">
        <v>852</v>
      </c>
      <c r="O26" s="1" t="s">
        <v>811</v>
      </c>
      <c r="Q26" s="175"/>
      <c r="T26" s="176"/>
      <c r="U26" s="176"/>
      <c r="V26" s="177"/>
      <c r="W26" s="177"/>
      <c r="X26" s="176"/>
      <c r="Y26" s="177"/>
      <c r="Z26" s="176"/>
      <c r="AA26" s="176"/>
      <c r="AB26" s="177"/>
      <c r="AC26" s="177"/>
      <c r="AD26" s="11"/>
      <c r="AE26" s="151"/>
      <c r="AF26" s="152" t="str">
        <f t="shared" si="0"/>
        <v>Esbo Kyrkliga Samfällighet</v>
      </c>
      <c r="AG26" s="153" t="e">
        <f>'2021 Srk'!#REF!</f>
        <v>#REF!</v>
      </c>
      <c r="AH26" s="139" t="e">
        <f>'2021 Srk'!#REF!</f>
        <v>#REF!</v>
      </c>
      <c r="AI26" s="154" t="e">
        <f>'2021 Srk'!#REF!</f>
        <v>#REF!</v>
      </c>
      <c r="AJ26" s="154" t="e">
        <f>'2021 Srk'!#REF!</f>
        <v>#REF!</v>
      </c>
      <c r="AK26" s="154" t="e">
        <f>'2021 Srk'!#REF!</f>
        <v>#REF!</v>
      </c>
      <c r="AU26" s="170" t="str">
        <f t="shared" si="1"/>
        <v>Esbo Kyrkliga Samfällighet</v>
      </c>
      <c r="AV26" s="149" t="e">
        <f>'2021 Srk'!#REF!</f>
        <v>#REF!</v>
      </c>
      <c r="AW26" s="150" t="e">
        <f>'2021 Srk'!#REF!</f>
        <v>#REF!</v>
      </c>
      <c r="AX26" s="149" t="e">
        <f>'2021 Srk'!#REF!</f>
        <v>#REF!</v>
      </c>
      <c r="AY26" s="149" t="e">
        <f>'2021 Srk'!#REF!</f>
        <v>#REF!</v>
      </c>
    </row>
    <row r="27" spans="1:51" ht="15" customHeight="1">
      <c r="A27" s="86" t="s">
        <v>469</v>
      </c>
      <c r="B27" s="25"/>
      <c r="C27" s="26" t="s">
        <v>1586</v>
      </c>
      <c r="D27" s="23">
        <v>1974424.96</v>
      </c>
      <c r="E27" s="107">
        <v>4.4354735779423393E-2</v>
      </c>
      <c r="F27" s="23">
        <v>1930870.1784584727</v>
      </c>
      <c r="G27" s="23">
        <v>1910490.3109579175</v>
      </c>
      <c r="H27" s="23">
        <v>20379.867500555236</v>
      </c>
      <c r="I27" s="23">
        <v>-136795.1196436889</v>
      </c>
      <c r="J27" s="23">
        <v>-116415.25214313366</v>
      </c>
      <c r="K27" s="23">
        <v>101638.81636299695</v>
      </c>
      <c r="L27" s="23"/>
      <c r="M27" s="22">
        <v>7.0223250994183436E-3</v>
      </c>
      <c r="N27" s="27">
        <v>2025</v>
      </c>
      <c r="O27" s="1" t="s">
        <v>837</v>
      </c>
      <c r="Q27" s="175"/>
      <c r="T27" s="176"/>
      <c r="U27" s="176"/>
      <c r="V27" s="177"/>
      <c r="W27" s="177"/>
      <c r="X27" s="176"/>
      <c r="Y27" s="177"/>
      <c r="Z27" s="176"/>
      <c r="AA27" s="176"/>
      <c r="AB27" s="177"/>
      <c r="AC27" s="177"/>
      <c r="AD27" s="11"/>
      <c r="AE27" s="151"/>
      <c r="AF27" s="152" t="str">
        <f t="shared" si="0"/>
        <v>Euraåminne Församling</v>
      </c>
      <c r="AG27" s="153" t="e">
        <f>'2021 Srk'!#REF!</f>
        <v>#REF!</v>
      </c>
      <c r="AH27" s="139" t="e">
        <f>'2021 Srk'!#REF!</f>
        <v>#REF!</v>
      </c>
      <c r="AI27" s="154" t="e">
        <f>'2021 Srk'!#REF!</f>
        <v>#REF!</v>
      </c>
      <c r="AJ27" s="154" t="e">
        <f>'2021 Srk'!#REF!</f>
        <v>#REF!</v>
      </c>
      <c r="AK27" s="154" t="e">
        <f>'2021 Srk'!#REF!</f>
        <v>#REF!</v>
      </c>
      <c r="AU27" s="170" t="str">
        <f t="shared" si="1"/>
        <v>Euraåminne Församling</v>
      </c>
      <c r="AV27" s="149" t="e">
        <f>'2021 Srk'!#REF!</f>
        <v>#REF!</v>
      </c>
      <c r="AW27" s="150" t="e">
        <f>'2021 Srk'!#REF!</f>
        <v>#REF!</v>
      </c>
      <c r="AX27" s="149" t="e">
        <f>'2021 Srk'!#REF!</f>
        <v>#REF!</v>
      </c>
      <c r="AY27" s="149" t="e">
        <f>'2021 Srk'!#REF!</f>
        <v>#REF!</v>
      </c>
    </row>
    <row r="28" spans="1:51" ht="15" customHeight="1">
      <c r="A28" s="86" t="s">
        <v>469</v>
      </c>
      <c r="B28" s="25"/>
      <c r="C28" s="26" t="s">
        <v>1587</v>
      </c>
      <c r="D28" s="23">
        <v>2229661.7599999998</v>
      </c>
      <c r="E28" s="107">
        <v>-7.5655548240105563E-4</v>
      </c>
      <c r="F28" s="23">
        <v>2180476.5881977263</v>
      </c>
      <c r="G28" s="23">
        <v>2229074.4790202985</v>
      </c>
      <c r="H28" s="23">
        <v>-48597.890822572168</v>
      </c>
      <c r="I28" s="23">
        <v>-154478.8246721506</v>
      </c>
      <c r="J28" s="23">
        <v>-203076.71549472277</v>
      </c>
      <c r="K28" s="23">
        <v>114777.81468901029</v>
      </c>
      <c r="L28" s="23"/>
      <c r="M28" s="22">
        <v>2.3594955375580751E-4</v>
      </c>
      <c r="N28" s="27">
        <v>1944</v>
      </c>
      <c r="O28" s="1" t="s">
        <v>487</v>
      </c>
      <c r="Q28" s="175"/>
      <c r="T28" s="176"/>
      <c r="U28" s="176"/>
      <c r="V28" s="177"/>
      <c r="W28" s="177"/>
      <c r="X28" s="176"/>
      <c r="Y28" s="177"/>
      <c r="Z28" s="176"/>
      <c r="AA28" s="176"/>
      <c r="AB28" s="177"/>
      <c r="AC28" s="177"/>
      <c r="AD28" s="11"/>
      <c r="AE28" s="151"/>
      <c r="AF28" s="152" t="str">
        <f t="shared" si="0"/>
        <v>Eura Församling</v>
      </c>
      <c r="AG28" s="153" t="e">
        <f>'2021 Srk'!#REF!</f>
        <v>#REF!</v>
      </c>
      <c r="AH28" s="139" t="e">
        <f>'2021 Srk'!#REF!</f>
        <v>#REF!</v>
      </c>
      <c r="AI28" s="154" t="e">
        <f>'2021 Srk'!#REF!</f>
        <v>#REF!</v>
      </c>
      <c r="AJ28" s="154" t="e">
        <f>'2021 Srk'!#REF!</f>
        <v>#REF!</v>
      </c>
      <c r="AK28" s="154" t="e">
        <f>'2021 Srk'!#REF!</f>
        <v>#REF!</v>
      </c>
      <c r="AU28" s="170" t="str">
        <f t="shared" si="1"/>
        <v>Eura Församling</v>
      </c>
      <c r="AV28" s="149" t="e">
        <f>'2021 Srk'!#REF!</f>
        <v>#REF!</v>
      </c>
      <c r="AW28" s="150" t="e">
        <f>'2021 Srk'!#REF!</f>
        <v>#REF!</v>
      </c>
      <c r="AX28" s="149" t="e">
        <f>'2021 Srk'!#REF!</f>
        <v>#REF!</v>
      </c>
      <c r="AY28" s="149" t="e">
        <f>'2021 Srk'!#REF!</f>
        <v>#REF!</v>
      </c>
    </row>
    <row r="29" spans="1:51" ht="15" customHeight="1">
      <c r="A29" s="86" t="s">
        <v>469</v>
      </c>
      <c r="B29" s="25"/>
      <c r="C29" s="26" t="s">
        <v>1805</v>
      </c>
      <c r="D29" s="23">
        <v>451045.97</v>
      </c>
      <c r="E29" s="107">
        <v>7.3053235261122396E-3</v>
      </c>
      <c r="F29" s="23">
        <v>441096.13190205768</v>
      </c>
      <c r="G29" s="23">
        <v>449959.87329202605</v>
      </c>
      <c r="H29" s="23">
        <v>-8863.7413899683743</v>
      </c>
      <c r="I29" s="23">
        <v>-31250.054411261961</v>
      </c>
      <c r="J29" s="23">
        <v>-40113.795801230335</v>
      </c>
      <c r="K29" s="23">
        <v>23218.800129076484</v>
      </c>
      <c r="L29" s="23"/>
      <c r="M29" s="22">
        <v>3.1292596803782934E-4</v>
      </c>
      <c r="N29" s="27">
        <v>298</v>
      </c>
      <c r="O29" s="1" t="s">
        <v>1005</v>
      </c>
      <c r="Q29" s="175"/>
      <c r="T29" s="176"/>
      <c r="U29" s="176"/>
      <c r="V29" s="177"/>
      <c r="W29" s="177"/>
      <c r="X29" s="176"/>
      <c r="Y29" s="177"/>
      <c r="Z29" s="176"/>
      <c r="AA29" s="176"/>
      <c r="AB29" s="177"/>
      <c r="AC29" s="177"/>
      <c r="AD29" s="11"/>
      <c r="AE29" s="151"/>
      <c r="AF29" s="152" t="str">
        <f t="shared" si="0"/>
        <v>Evijärvi Församling</v>
      </c>
      <c r="AG29" s="153" t="e">
        <f>'2021 Srk'!#REF!</f>
        <v>#REF!</v>
      </c>
      <c r="AH29" s="139" t="e">
        <f>'2021 Srk'!#REF!</f>
        <v>#REF!</v>
      </c>
      <c r="AI29" s="154" t="e">
        <f>'2021 Srk'!#REF!</f>
        <v>#REF!</v>
      </c>
      <c r="AJ29" s="154" t="e">
        <f>'2021 Srk'!#REF!</f>
        <v>#REF!</v>
      </c>
      <c r="AK29" s="154" t="e">
        <f>'2021 Srk'!#REF!</f>
        <v>#REF!</v>
      </c>
      <c r="AU29" s="170" t="str">
        <f t="shared" si="1"/>
        <v>Evijärvi Församling</v>
      </c>
      <c r="AV29" s="149" t="e">
        <f>'2021 Srk'!#REF!</f>
        <v>#REF!</v>
      </c>
      <c r="AW29" s="150" t="e">
        <f>'2021 Srk'!#REF!</f>
        <v>#REF!</v>
      </c>
      <c r="AX29" s="149" t="e">
        <f>'2021 Srk'!#REF!</f>
        <v>#REF!</v>
      </c>
      <c r="AY29" s="149" t="e">
        <f>'2021 Srk'!#REF!</f>
        <v>#REF!</v>
      </c>
    </row>
    <row r="30" spans="1:51" ht="15" customHeight="1">
      <c r="A30" s="86" t="s">
        <v>469</v>
      </c>
      <c r="B30" s="25"/>
      <c r="C30" s="26" t="s">
        <v>1588</v>
      </c>
      <c r="D30" s="23">
        <v>2635865.67</v>
      </c>
      <c r="E30" s="107">
        <v>1.7718427114932656E-2</v>
      </c>
      <c r="F30" s="23">
        <v>2577719.8524807254</v>
      </c>
      <c r="G30" s="23">
        <v>2586784.9465007079</v>
      </c>
      <c r="H30" s="23">
        <v>-9065.0940199824981</v>
      </c>
      <c r="I30" s="23">
        <v>-182622.06313089875</v>
      </c>
      <c r="J30" s="23">
        <v>-191687.15715088125</v>
      </c>
      <c r="K30" s="23">
        <v>135688.24960086501</v>
      </c>
      <c r="L30" s="23"/>
      <c r="M30" s="22">
        <v>2.4280497796459397E-4</v>
      </c>
      <c r="N30" s="27">
        <v>41</v>
      </c>
      <c r="O30" s="1" t="s">
        <v>489</v>
      </c>
      <c r="Q30" s="175"/>
      <c r="T30" s="176"/>
      <c r="U30" s="176"/>
      <c r="V30" s="177"/>
      <c r="W30" s="177"/>
      <c r="X30" s="176"/>
      <c r="Y30" s="177"/>
      <c r="Z30" s="176"/>
      <c r="AA30" s="176"/>
      <c r="AB30" s="177"/>
      <c r="AC30" s="177"/>
      <c r="AD30" s="11"/>
      <c r="AE30" s="151"/>
      <c r="AF30" s="152" t="str">
        <f t="shared" si="0"/>
        <v>Forssa Församling</v>
      </c>
      <c r="AG30" s="153" t="e">
        <f>'2021 Srk'!#REF!</f>
        <v>#REF!</v>
      </c>
      <c r="AH30" s="139" t="e">
        <f>'2021 Srk'!#REF!</f>
        <v>#REF!</v>
      </c>
      <c r="AI30" s="154" t="e">
        <f>'2021 Srk'!#REF!</f>
        <v>#REF!</v>
      </c>
      <c r="AJ30" s="154" t="e">
        <f>'2021 Srk'!#REF!</f>
        <v>#REF!</v>
      </c>
      <c r="AK30" s="154" t="e">
        <f>'2021 Srk'!#REF!</f>
        <v>#REF!</v>
      </c>
      <c r="AU30" s="170" t="str">
        <f t="shared" si="1"/>
        <v>Forssa Församling</v>
      </c>
      <c r="AV30" s="149" t="e">
        <f>'2021 Srk'!#REF!</f>
        <v>#REF!</v>
      </c>
      <c r="AW30" s="150" t="e">
        <f>'2021 Srk'!#REF!</f>
        <v>#REF!</v>
      </c>
      <c r="AX30" s="149" t="e">
        <f>'2021 Srk'!#REF!</f>
        <v>#REF!</v>
      </c>
      <c r="AY30" s="149" t="e">
        <f>'2021 Srk'!#REF!</f>
        <v>#REF!</v>
      </c>
    </row>
    <row r="31" spans="1:51" ht="15" customHeight="1">
      <c r="A31" s="86" t="s">
        <v>469</v>
      </c>
      <c r="B31" s="25"/>
      <c r="C31" s="26" t="s">
        <v>1589</v>
      </c>
      <c r="D31" s="23">
        <v>1405046.14</v>
      </c>
      <c r="E31" s="107">
        <v>3.6219605026412971E-2</v>
      </c>
      <c r="F31" s="23">
        <v>1374051.557312256</v>
      </c>
      <c r="G31" s="23">
        <v>1348959.7694248629</v>
      </c>
      <c r="H31" s="23">
        <v>25091.787887393031</v>
      </c>
      <c r="I31" s="23">
        <v>-97346.548347020129</v>
      </c>
      <c r="J31" s="23">
        <v>-72254.760459627098</v>
      </c>
      <c r="K31" s="23">
        <v>72328.515642852144</v>
      </c>
      <c r="L31" s="23"/>
      <c r="M31" s="22">
        <v>1.3013723490863725E-3</v>
      </c>
      <c r="N31" s="27">
        <v>188</v>
      </c>
      <c r="O31" s="1" t="s">
        <v>560</v>
      </c>
      <c r="Q31" s="175"/>
      <c r="T31" s="176"/>
      <c r="U31" s="176"/>
      <c r="V31" s="177"/>
      <c r="W31" s="177"/>
      <c r="X31" s="176"/>
      <c r="Y31" s="177"/>
      <c r="Z31" s="176"/>
      <c r="AA31" s="176"/>
      <c r="AB31" s="177"/>
      <c r="AC31" s="177"/>
      <c r="AD31" s="11"/>
      <c r="AE31" s="151"/>
      <c r="AF31" s="152" t="str">
        <f t="shared" si="0"/>
        <v>Haapajärvi Församling</v>
      </c>
      <c r="AG31" s="153" t="e">
        <f>'2021 Srk'!#REF!</f>
        <v>#REF!</v>
      </c>
      <c r="AH31" s="139" t="e">
        <f>'2021 Srk'!#REF!</f>
        <v>#REF!</v>
      </c>
      <c r="AI31" s="154" t="e">
        <f>'2021 Srk'!#REF!</f>
        <v>#REF!</v>
      </c>
      <c r="AJ31" s="154" t="e">
        <f>'2021 Srk'!#REF!</f>
        <v>#REF!</v>
      </c>
      <c r="AK31" s="154" t="e">
        <f>'2021 Srk'!#REF!</f>
        <v>#REF!</v>
      </c>
      <c r="AU31" s="170" t="str">
        <f t="shared" si="1"/>
        <v>Haapajärvi Församling</v>
      </c>
      <c r="AV31" s="149" t="e">
        <f>'2021 Srk'!#REF!</f>
        <v>#REF!</v>
      </c>
      <c r="AW31" s="150" t="e">
        <f>'2021 Srk'!#REF!</f>
        <v>#REF!</v>
      </c>
      <c r="AX31" s="149" t="e">
        <f>'2021 Srk'!#REF!</f>
        <v>#REF!</v>
      </c>
      <c r="AY31" s="149" t="e">
        <f>'2021 Srk'!#REF!</f>
        <v>#REF!</v>
      </c>
    </row>
    <row r="32" spans="1:51" ht="15" customHeight="1">
      <c r="A32" s="86" t="s">
        <v>469</v>
      </c>
      <c r="B32" s="25"/>
      <c r="C32" s="26" t="s">
        <v>1590</v>
      </c>
      <c r="D32" s="23">
        <v>1211541.23</v>
      </c>
      <c r="E32" s="107">
        <v>1.7527629239290299E-2</v>
      </c>
      <c r="F32" s="23">
        <v>1184815.2643795072</v>
      </c>
      <c r="G32" s="23">
        <v>1188606.2065921708</v>
      </c>
      <c r="H32" s="23">
        <v>-3790.9422126635909</v>
      </c>
      <c r="I32" s="23">
        <v>-83939.846217863873</v>
      </c>
      <c r="J32" s="23">
        <v>-87730.788430527464</v>
      </c>
      <c r="K32" s="23">
        <v>62367.331798808627</v>
      </c>
      <c r="L32" s="23"/>
      <c r="M32" s="22">
        <v>3.5626148182956227E-4</v>
      </c>
      <c r="N32" s="27">
        <v>51</v>
      </c>
      <c r="O32" s="1" t="s">
        <v>491</v>
      </c>
      <c r="Q32" s="175"/>
      <c r="T32" s="176"/>
      <c r="U32" s="176"/>
      <c r="V32" s="177"/>
      <c r="W32" s="177"/>
      <c r="X32" s="176"/>
      <c r="Y32" s="177"/>
      <c r="Z32" s="176"/>
      <c r="AA32" s="176"/>
      <c r="AB32" s="177"/>
      <c r="AC32" s="177"/>
      <c r="AD32" s="11"/>
      <c r="AE32" s="151"/>
      <c r="AF32" s="152" t="str">
        <f t="shared" si="0"/>
        <v>Haapavesi Församling</v>
      </c>
      <c r="AG32" s="153" t="e">
        <f>'2021 Srk'!#REF!</f>
        <v>#REF!</v>
      </c>
      <c r="AH32" s="139" t="e">
        <f>'2021 Srk'!#REF!</f>
        <v>#REF!</v>
      </c>
      <c r="AI32" s="154" t="e">
        <f>'2021 Srk'!#REF!</f>
        <v>#REF!</v>
      </c>
      <c r="AJ32" s="154" t="e">
        <f>'2021 Srk'!#REF!</f>
        <v>#REF!</v>
      </c>
      <c r="AK32" s="154" t="e">
        <f>'2021 Srk'!#REF!</f>
        <v>#REF!</v>
      </c>
      <c r="AU32" s="170" t="str">
        <f t="shared" si="1"/>
        <v>Haapavesi Församling</v>
      </c>
      <c r="AV32" s="149" t="e">
        <f>'2021 Srk'!#REF!</f>
        <v>#REF!</v>
      </c>
      <c r="AW32" s="150" t="e">
        <f>'2021 Srk'!#REF!</f>
        <v>#REF!</v>
      </c>
      <c r="AX32" s="149" t="e">
        <f>'2021 Srk'!#REF!</f>
        <v>#REF!</v>
      </c>
      <c r="AY32" s="149" t="e">
        <f>'2021 Srk'!#REF!</f>
        <v>#REF!</v>
      </c>
    </row>
    <row r="33" spans="1:51" ht="15" customHeight="1">
      <c r="A33" s="86" t="s">
        <v>469</v>
      </c>
      <c r="B33" s="25"/>
      <c r="C33" s="26" t="s">
        <v>1591</v>
      </c>
      <c r="D33" s="23">
        <v>216208.82</v>
      </c>
      <c r="E33" s="107">
        <v>6.8856094285279168E-2</v>
      </c>
      <c r="F33" s="23">
        <v>211439.36655748918</v>
      </c>
      <c r="G33" s="23">
        <v>201265.62696793824</v>
      </c>
      <c r="H33" s="23">
        <v>10173.73958955094</v>
      </c>
      <c r="I33" s="23">
        <v>-14979.709028759849</v>
      </c>
      <c r="J33" s="23">
        <v>-4805.9694392089095</v>
      </c>
      <c r="K33" s="23">
        <v>11129.92845878542</v>
      </c>
      <c r="L33" s="23"/>
      <c r="M33" s="22">
        <v>4.7864517708036701E-2</v>
      </c>
      <c r="N33" s="27">
        <v>53</v>
      </c>
      <c r="O33" s="1" t="s">
        <v>493</v>
      </c>
      <c r="Q33" s="175"/>
      <c r="T33" s="176"/>
      <c r="U33" s="176"/>
      <c r="V33" s="177"/>
      <c r="W33" s="177"/>
      <c r="X33" s="176"/>
      <c r="Y33" s="177"/>
      <c r="Z33" s="176"/>
      <c r="AA33" s="176"/>
      <c r="AB33" s="177"/>
      <c r="AC33" s="177"/>
      <c r="AD33" s="11"/>
      <c r="AE33" s="151"/>
      <c r="AF33" s="152" t="str">
        <f t="shared" si="0"/>
        <v>Karlö Församling</v>
      </c>
      <c r="AG33" s="153" t="e">
        <f>'2021 Srk'!#REF!</f>
        <v>#REF!</v>
      </c>
      <c r="AH33" s="139" t="e">
        <f>'2021 Srk'!#REF!</f>
        <v>#REF!</v>
      </c>
      <c r="AI33" s="154" t="e">
        <f>'2021 Srk'!#REF!</f>
        <v>#REF!</v>
      </c>
      <c r="AJ33" s="154" t="e">
        <f>'2021 Srk'!#REF!</f>
        <v>#REF!</v>
      </c>
      <c r="AK33" s="154" t="e">
        <f>'2021 Srk'!#REF!</f>
        <v>#REF!</v>
      </c>
      <c r="AU33" s="170" t="str">
        <f t="shared" si="1"/>
        <v>Karlö Församling</v>
      </c>
      <c r="AV33" s="149" t="e">
        <f>'2021 Srk'!#REF!</f>
        <v>#REF!</v>
      </c>
      <c r="AW33" s="150" t="e">
        <f>'2021 Srk'!#REF!</f>
        <v>#REF!</v>
      </c>
      <c r="AX33" s="149" t="e">
        <f>'2021 Srk'!#REF!</f>
        <v>#REF!</v>
      </c>
      <c r="AY33" s="149" t="e">
        <f>'2021 Srk'!#REF!</f>
        <v>#REF!</v>
      </c>
    </row>
    <row r="34" spans="1:51" ht="15" customHeight="1">
      <c r="A34" s="86" t="s">
        <v>469</v>
      </c>
      <c r="B34" s="25"/>
      <c r="C34" s="26" t="s">
        <v>1009</v>
      </c>
      <c r="D34" s="23">
        <v>4673076.55</v>
      </c>
      <c r="E34" s="107">
        <v>7.9487133898581419E-3</v>
      </c>
      <c r="F34" s="23">
        <v>4569990.9263954023</v>
      </c>
      <c r="G34" s="23">
        <v>4610001.4259124538</v>
      </c>
      <c r="H34" s="23">
        <v>-40010.499517051503</v>
      </c>
      <c r="I34" s="23">
        <v>-323767.21258698381</v>
      </c>
      <c r="J34" s="23">
        <v>-363777.71210403531</v>
      </c>
      <c r="K34" s="23">
        <v>240559.13946492926</v>
      </c>
      <c r="L34" s="23"/>
      <c r="M34" s="22">
        <v>1.2732445357990728E-3</v>
      </c>
      <c r="N34" s="27">
        <v>1297</v>
      </c>
      <c r="O34" s="1" t="s">
        <v>1011</v>
      </c>
      <c r="Q34" s="175"/>
      <c r="T34" s="176"/>
      <c r="U34" s="176"/>
      <c r="V34" s="177"/>
      <c r="W34" s="177"/>
      <c r="X34" s="176"/>
      <c r="Y34" s="177"/>
      <c r="Z34" s="176"/>
      <c r="AA34" s="176"/>
      <c r="AB34" s="177"/>
      <c r="AC34" s="177"/>
      <c r="AD34" s="11"/>
      <c r="AE34" s="151"/>
      <c r="AF34" s="152" t="str">
        <f t="shared" si="0"/>
        <v>Fredrikshamns församling</v>
      </c>
      <c r="AG34" s="153" t="e">
        <f>'2021 Srk'!#REF!</f>
        <v>#REF!</v>
      </c>
      <c r="AH34" s="139" t="e">
        <f>'2021 Srk'!#REF!</f>
        <v>#REF!</v>
      </c>
      <c r="AI34" s="154" t="e">
        <f>'2021 Srk'!#REF!</f>
        <v>#REF!</v>
      </c>
      <c r="AJ34" s="154" t="e">
        <f>'2021 Srk'!#REF!</f>
        <v>#REF!</v>
      </c>
      <c r="AK34" s="154" t="e">
        <f>'2021 Srk'!#REF!</f>
        <v>#REF!</v>
      </c>
      <c r="AU34" s="170" t="str">
        <f t="shared" si="1"/>
        <v>Fredrikshamns församling</v>
      </c>
      <c r="AV34" s="149" t="e">
        <f>'2021 Srk'!#REF!</f>
        <v>#REF!</v>
      </c>
      <c r="AW34" s="150" t="e">
        <f>'2021 Srk'!#REF!</f>
        <v>#REF!</v>
      </c>
      <c r="AX34" s="149" t="e">
        <f>'2021 Srk'!#REF!</f>
        <v>#REF!</v>
      </c>
      <c r="AY34" s="149" t="e">
        <f>'2021 Srk'!#REF!</f>
        <v>#REF!</v>
      </c>
    </row>
    <row r="35" spans="1:51" ht="15" customHeight="1">
      <c r="A35" s="86" t="s">
        <v>469</v>
      </c>
      <c r="B35" s="25"/>
      <c r="C35" s="26" t="s">
        <v>1010</v>
      </c>
      <c r="D35" s="23">
        <v>1561468.2</v>
      </c>
      <c r="E35" s="107">
        <v>7.0289667156442359E-3</v>
      </c>
      <c r="F35" s="23">
        <v>1527023.0285131882</v>
      </c>
      <c r="G35" s="23">
        <v>1515730.2706465865</v>
      </c>
      <c r="H35" s="23">
        <v>11292.757866601693</v>
      </c>
      <c r="I35" s="23">
        <v>-108184.01993804595</v>
      </c>
      <c r="J35" s="23">
        <v>-96891.26207144426</v>
      </c>
      <c r="K35" s="23">
        <v>80380.760399452905</v>
      </c>
      <c r="L35" s="23"/>
      <c r="M35" s="22">
        <v>2.4900431652933428E-3</v>
      </c>
      <c r="N35" s="27">
        <v>62</v>
      </c>
      <c r="O35" s="1" t="s">
        <v>497</v>
      </c>
      <c r="Q35" s="175"/>
      <c r="T35" s="176"/>
      <c r="U35" s="176"/>
      <c r="V35" s="177"/>
      <c r="W35" s="177"/>
      <c r="X35" s="176"/>
      <c r="Y35" s="177"/>
      <c r="Z35" s="176"/>
      <c r="AA35" s="176"/>
      <c r="AB35" s="177"/>
      <c r="AC35" s="177"/>
      <c r="AD35" s="11"/>
      <c r="AE35" s="151"/>
      <c r="AF35" s="152" t="str">
        <f t="shared" si="0"/>
        <v>Hangö Kyrkliga Samfällighet</v>
      </c>
      <c r="AG35" s="153" t="e">
        <f>'2021 Srk'!#REF!</f>
        <v>#REF!</v>
      </c>
      <c r="AH35" s="139" t="e">
        <f>'2021 Srk'!#REF!</f>
        <v>#REF!</v>
      </c>
      <c r="AI35" s="154" t="e">
        <f>'2021 Srk'!#REF!</f>
        <v>#REF!</v>
      </c>
      <c r="AJ35" s="154" t="e">
        <f>'2021 Srk'!#REF!</f>
        <v>#REF!</v>
      </c>
      <c r="AK35" s="154" t="e">
        <f>'2021 Srk'!#REF!</f>
        <v>#REF!</v>
      </c>
      <c r="AU35" s="170" t="str">
        <f t="shared" si="1"/>
        <v>Hangö Kyrkliga Samfällighet</v>
      </c>
      <c r="AV35" s="149" t="e">
        <f>'2021 Srk'!#REF!</f>
        <v>#REF!</v>
      </c>
      <c r="AW35" s="150" t="e">
        <f>'2021 Srk'!#REF!</f>
        <v>#REF!</v>
      </c>
      <c r="AX35" s="149" t="e">
        <f>'2021 Srk'!#REF!</f>
        <v>#REF!</v>
      </c>
      <c r="AY35" s="149" t="e">
        <f>'2021 Srk'!#REF!</f>
        <v>#REF!</v>
      </c>
    </row>
    <row r="36" spans="1:51" ht="15" customHeight="1">
      <c r="A36" s="86" t="s">
        <v>469</v>
      </c>
      <c r="B36" s="25"/>
      <c r="C36" s="26" t="s">
        <v>1592</v>
      </c>
      <c r="D36" s="23">
        <v>855410.24</v>
      </c>
      <c r="E36" s="107">
        <v>2.083679092805113E-2</v>
      </c>
      <c r="F36" s="23">
        <v>836540.33768090385</v>
      </c>
      <c r="G36" s="23">
        <v>822021.31035191822</v>
      </c>
      <c r="H36" s="23">
        <v>14519.027328985627</v>
      </c>
      <c r="I36" s="23">
        <v>-59265.836127414361</v>
      </c>
      <c r="J36" s="23">
        <v>-44746.808798428734</v>
      </c>
      <c r="K36" s="23">
        <v>44034.534641613907</v>
      </c>
      <c r="L36" s="23"/>
      <c r="M36" s="22">
        <v>2.0710508745352902E-3</v>
      </c>
      <c r="N36" s="27">
        <v>60</v>
      </c>
      <c r="O36" s="1" t="s">
        <v>495</v>
      </c>
      <c r="Q36" s="175"/>
      <c r="T36" s="176"/>
      <c r="U36" s="176"/>
      <c r="V36" s="177"/>
      <c r="W36" s="177"/>
      <c r="X36" s="176"/>
      <c r="Y36" s="177"/>
      <c r="Z36" s="176"/>
      <c r="AA36" s="176"/>
      <c r="AB36" s="177"/>
      <c r="AC36" s="177"/>
      <c r="AD36" s="11"/>
      <c r="AE36" s="151"/>
      <c r="AF36" s="152" t="str">
        <f t="shared" si="0"/>
        <v>Hankasalmi Församling</v>
      </c>
      <c r="AG36" s="153" t="e">
        <f>'2021 Srk'!#REF!</f>
        <v>#REF!</v>
      </c>
      <c r="AH36" s="139" t="e">
        <f>'2021 Srk'!#REF!</f>
        <v>#REF!</v>
      </c>
      <c r="AI36" s="154" t="e">
        <f>'2021 Srk'!#REF!</f>
        <v>#REF!</v>
      </c>
      <c r="AJ36" s="154" t="e">
        <f>'2021 Srk'!#REF!</f>
        <v>#REF!</v>
      </c>
      <c r="AK36" s="154" t="e">
        <f>'2021 Srk'!#REF!</f>
        <v>#REF!</v>
      </c>
      <c r="AU36" s="170" t="str">
        <f t="shared" si="1"/>
        <v>Hankasalmi Församling</v>
      </c>
      <c r="AV36" s="149" t="e">
        <f>'2021 Srk'!#REF!</f>
        <v>#REF!</v>
      </c>
      <c r="AW36" s="150" t="e">
        <f>'2021 Srk'!#REF!</f>
        <v>#REF!</v>
      </c>
      <c r="AX36" s="149" t="e">
        <f>'2021 Srk'!#REF!</f>
        <v>#REF!</v>
      </c>
      <c r="AY36" s="149" t="e">
        <f>'2021 Srk'!#REF!</f>
        <v>#REF!</v>
      </c>
    </row>
    <row r="37" spans="1:51" ht="15" customHeight="1">
      <c r="A37" s="86" t="s">
        <v>469</v>
      </c>
      <c r="B37" s="25"/>
      <c r="C37" s="26" t="s">
        <v>1593</v>
      </c>
      <c r="D37" s="23">
        <v>1417825.51</v>
      </c>
      <c r="E37" s="107">
        <v>4.6445444772187372E-3</v>
      </c>
      <c r="F37" s="23">
        <v>1386549.0210965907</v>
      </c>
      <c r="G37" s="23">
        <v>1400261.3371008376</v>
      </c>
      <c r="H37" s="23">
        <v>-13712.316004246939</v>
      </c>
      <c r="I37" s="23">
        <v>-98231.948138623746</v>
      </c>
      <c r="J37" s="23">
        <v>-111944.26414287068</v>
      </c>
      <c r="K37" s="23">
        <v>72986.367962883989</v>
      </c>
      <c r="L37" s="23"/>
      <c r="M37" s="22">
        <v>5.0738632823826217E-4</v>
      </c>
      <c r="N37" s="27">
        <v>63</v>
      </c>
      <c r="O37" s="1" t="s">
        <v>1015</v>
      </c>
      <c r="Q37" s="175"/>
      <c r="T37" s="176"/>
      <c r="U37" s="176"/>
      <c r="V37" s="177"/>
      <c r="W37" s="177"/>
      <c r="X37" s="176"/>
      <c r="Y37" s="177"/>
      <c r="Z37" s="176"/>
      <c r="AA37" s="176"/>
      <c r="AB37" s="177"/>
      <c r="AC37" s="177"/>
      <c r="AD37" s="11"/>
      <c r="AE37" s="151"/>
      <c r="AF37" s="152" t="str">
        <f t="shared" si="0"/>
        <v>Harjavalta Församling</v>
      </c>
      <c r="AG37" s="153" t="e">
        <f>'2021 Srk'!#REF!</f>
        <v>#REF!</v>
      </c>
      <c r="AH37" s="139" t="e">
        <f>'2021 Srk'!#REF!</f>
        <v>#REF!</v>
      </c>
      <c r="AI37" s="154" t="e">
        <f>'2021 Srk'!#REF!</f>
        <v>#REF!</v>
      </c>
      <c r="AJ37" s="154" t="e">
        <f>'2021 Srk'!#REF!</f>
        <v>#REF!</v>
      </c>
      <c r="AK37" s="154" t="e">
        <f>'2021 Srk'!#REF!</f>
        <v>#REF!</v>
      </c>
      <c r="AU37" s="170" t="str">
        <f t="shared" si="1"/>
        <v>Harjavalta Församling</v>
      </c>
      <c r="AV37" s="149" t="e">
        <f>'2021 Srk'!#REF!</f>
        <v>#REF!</v>
      </c>
      <c r="AW37" s="150" t="e">
        <f>'2021 Srk'!#REF!</f>
        <v>#REF!</v>
      </c>
      <c r="AX37" s="149" t="e">
        <f>'2021 Srk'!#REF!</f>
        <v>#REF!</v>
      </c>
      <c r="AY37" s="149" t="e">
        <f>'2021 Srk'!#REF!</f>
        <v>#REF!</v>
      </c>
    </row>
    <row r="38" spans="1:51" ht="15" customHeight="1">
      <c r="A38" s="86" t="s">
        <v>469</v>
      </c>
      <c r="B38" s="25"/>
      <c r="C38" s="26" t="s">
        <v>1594</v>
      </c>
      <c r="D38" s="23">
        <v>1930802.14</v>
      </c>
      <c r="E38" s="107">
        <v>2.3314321144562777E-2</v>
      </c>
      <c r="F38" s="23">
        <v>1888209.6550429554</v>
      </c>
      <c r="G38" s="23">
        <v>1885206.5316727138</v>
      </c>
      <c r="H38" s="23">
        <v>3003.1233702416066</v>
      </c>
      <c r="I38" s="23">
        <v>-133772.77693531112</v>
      </c>
      <c r="J38" s="23">
        <v>-130769.65356506952</v>
      </c>
      <c r="K38" s="23">
        <v>99393.214792392784</v>
      </c>
      <c r="L38" s="23"/>
      <c r="M38" s="22">
        <v>8.288088108459119E-4</v>
      </c>
      <c r="N38" s="27">
        <v>66</v>
      </c>
      <c r="O38" s="1" t="s">
        <v>499</v>
      </c>
      <c r="Q38" s="175"/>
      <c r="T38" s="176"/>
      <c r="U38" s="176"/>
      <c r="V38" s="177"/>
      <c r="W38" s="177"/>
      <c r="X38" s="176"/>
      <c r="Y38" s="177"/>
      <c r="Z38" s="176"/>
      <c r="AA38" s="176"/>
      <c r="AB38" s="177"/>
      <c r="AC38" s="177"/>
      <c r="AD38" s="11"/>
      <c r="AE38" s="151"/>
      <c r="AF38" s="152" t="str">
        <f t="shared" si="0"/>
        <v>Hattula Församling</v>
      </c>
      <c r="AG38" s="153" t="e">
        <f>'2021 Srk'!#REF!</f>
        <v>#REF!</v>
      </c>
      <c r="AH38" s="139" t="e">
        <f>'2021 Srk'!#REF!</f>
        <v>#REF!</v>
      </c>
      <c r="AI38" s="154" t="e">
        <f>'2021 Srk'!#REF!</f>
        <v>#REF!</v>
      </c>
      <c r="AJ38" s="154" t="e">
        <f>'2021 Srk'!#REF!</f>
        <v>#REF!</v>
      </c>
      <c r="AK38" s="154" t="e">
        <f>'2021 Srk'!#REF!</f>
        <v>#REF!</v>
      </c>
      <c r="AU38" s="170" t="str">
        <f t="shared" si="1"/>
        <v>Hattula Församling</v>
      </c>
      <c r="AV38" s="149" t="e">
        <f>'2021 Srk'!#REF!</f>
        <v>#REF!</v>
      </c>
      <c r="AW38" s="150" t="e">
        <f>'2021 Srk'!#REF!</f>
        <v>#REF!</v>
      </c>
      <c r="AX38" s="149" t="e">
        <f>'2021 Srk'!#REF!</f>
        <v>#REF!</v>
      </c>
      <c r="AY38" s="149" t="e">
        <f>'2021 Srk'!#REF!</f>
        <v>#REF!</v>
      </c>
    </row>
    <row r="39" spans="1:51" ht="15" customHeight="1">
      <c r="A39" s="86" t="s">
        <v>469</v>
      </c>
      <c r="B39" s="25"/>
      <c r="C39" s="26" t="s">
        <v>1595</v>
      </c>
      <c r="D39" s="23">
        <v>1560723.9</v>
      </c>
      <c r="E39" s="107">
        <v>1.4266034118003867E-2</v>
      </c>
      <c r="F39" s="23">
        <v>1526295.147381749</v>
      </c>
      <c r="G39" s="23">
        <v>1530460.4446302697</v>
      </c>
      <c r="H39" s="23">
        <v>-4165.2972485206556</v>
      </c>
      <c r="I39" s="23">
        <v>-108132.45221092868</v>
      </c>
      <c r="J39" s="23">
        <v>-112297.74945944933</v>
      </c>
      <c r="K39" s="23">
        <v>80342.445562195702</v>
      </c>
      <c r="L39" s="23"/>
      <c r="M39" s="22">
        <v>2.9375234566741868E-3</v>
      </c>
      <c r="N39" s="27">
        <v>68</v>
      </c>
      <c r="O39" s="1" t="s">
        <v>501</v>
      </c>
      <c r="Q39" s="175"/>
      <c r="T39" s="176"/>
      <c r="U39" s="176"/>
      <c r="V39" s="177"/>
      <c r="W39" s="177"/>
      <c r="X39" s="176"/>
      <c r="Y39" s="177"/>
      <c r="Z39" s="176"/>
      <c r="AA39" s="176"/>
      <c r="AB39" s="177"/>
      <c r="AC39" s="177"/>
      <c r="AD39" s="11"/>
      <c r="AE39" s="151"/>
      <c r="AF39" s="152" t="str">
        <f t="shared" si="0"/>
        <v>Hausjärvi Församling</v>
      </c>
      <c r="AG39" s="153" t="e">
        <f>'2021 Srk'!#REF!</f>
        <v>#REF!</v>
      </c>
      <c r="AH39" s="139" t="e">
        <f>'2021 Srk'!#REF!</f>
        <v>#REF!</v>
      </c>
      <c r="AI39" s="154" t="e">
        <f>'2021 Srk'!#REF!</f>
        <v>#REF!</v>
      </c>
      <c r="AJ39" s="154" t="e">
        <f>'2021 Srk'!#REF!</f>
        <v>#REF!</v>
      </c>
      <c r="AK39" s="154" t="e">
        <f>'2021 Srk'!#REF!</f>
        <v>#REF!</v>
      </c>
      <c r="AU39" s="170" t="str">
        <f t="shared" si="1"/>
        <v>Hausjärvi Församling</v>
      </c>
      <c r="AV39" s="149" t="e">
        <f>'2021 Srk'!#REF!</f>
        <v>#REF!</v>
      </c>
      <c r="AW39" s="150" t="e">
        <f>'2021 Srk'!#REF!</f>
        <v>#REF!</v>
      </c>
      <c r="AX39" s="149" t="e">
        <f>'2021 Srk'!#REF!</f>
        <v>#REF!</v>
      </c>
      <c r="AY39" s="149" t="e">
        <f>'2021 Srk'!#REF!</f>
        <v>#REF!</v>
      </c>
    </row>
    <row r="40" spans="1:51" ht="15" customHeight="1">
      <c r="A40" s="86" t="s">
        <v>469</v>
      </c>
      <c r="B40" s="25"/>
      <c r="C40" s="26" t="s">
        <v>1596</v>
      </c>
      <c r="D40" s="23">
        <v>3071408.68</v>
      </c>
      <c r="E40" s="107">
        <v>1.3028203794391846E-2</v>
      </c>
      <c r="F40" s="23">
        <v>3003655.0115687875</v>
      </c>
      <c r="G40" s="23">
        <v>3011803.7370856851</v>
      </c>
      <c r="H40" s="23">
        <v>-8148.7255168976262</v>
      </c>
      <c r="I40" s="23">
        <v>-212798.01783667924</v>
      </c>
      <c r="J40" s="23">
        <v>-220946.74335357687</v>
      </c>
      <c r="K40" s="23">
        <v>158108.99331531694</v>
      </c>
      <c r="L40" s="23"/>
      <c r="M40" s="22">
        <v>5.2350225459602898E-3</v>
      </c>
      <c r="N40" s="27">
        <v>2362</v>
      </c>
      <c r="O40" s="1" t="s">
        <v>509</v>
      </c>
      <c r="Q40" s="175"/>
      <c r="T40" s="176"/>
      <c r="U40" s="176"/>
      <c r="V40" s="177"/>
      <c r="W40" s="177"/>
      <c r="X40" s="176"/>
      <c r="Y40" s="177"/>
      <c r="Z40" s="176"/>
      <c r="AA40" s="176"/>
      <c r="AB40" s="177"/>
      <c r="AC40" s="177"/>
      <c r="AD40" s="11"/>
      <c r="AE40" s="151"/>
      <c r="AF40" s="152" t="str">
        <f t="shared" si="0"/>
        <v>Heinola Församling</v>
      </c>
      <c r="AG40" s="153" t="e">
        <f>'2021 Srk'!#REF!</f>
        <v>#REF!</v>
      </c>
      <c r="AH40" s="139" t="e">
        <f>'2021 Srk'!#REF!</f>
        <v>#REF!</v>
      </c>
      <c r="AI40" s="154" t="e">
        <f>'2021 Srk'!#REF!</f>
        <v>#REF!</v>
      </c>
      <c r="AJ40" s="154" t="e">
        <f>'2021 Srk'!#REF!</f>
        <v>#REF!</v>
      </c>
      <c r="AK40" s="154" t="e">
        <f>'2021 Srk'!#REF!</f>
        <v>#REF!</v>
      </c>
      <c r="AU40" s="170" t="str">
        <f t="shared" si="1"/>
        <v>Heinola Församling</v>
      </c>
      <c r="AV40" s="149" t="e">
        <f>'2021 Srk'!#REF!</f>
        <v>#REF!</v>
      </c>
      <c r="AW40" s="150" t="e">
        <f>'2021 Srk'!#REF!</f>
        <v>#REF!</v>
      </c>
      <c r="AX40" s="149" t="e">
        <f>'2021 Srk'!#REF!</f>
        <v>#REF!</v>
      </c>
      <c r="AY40" s="149" t="e">
        <f>'2021 Srk'!#REF!</f>
        <v>#REF!</v>
      </c>
    </row>
    <row r="41" spans="1:51" ht="15" customHeight="1">
      <c r="A41" s="86" t="s">
        <v>518</v>
      </c>
      <c r="B41" s="25"/>
      <c r="C41" s="26" t="s">
        <v>1597</v>
      </c>
      <c r="D41" s="23">
        <v>7127106.4299999997</v>
      </c>
      <c r="E41" s="107">
        <v>1.8710831389297411E-2</v>
      </c>
      <c r="F41" s="23">
        <v>6969886.1912617991</v>
      </c>
      <c r="G41" s="23">
        <v>6969573.0374039467</v>
      </c>
      <c r="H41" s="23">
        <v>313.15385785233229</v>
      </c>
      <c r="I41" s="23">
        <v>-493791.05134750454</v>
      </c>
      <c r="J41" s="23">
        <v>-493477.89748965221</v>
      </c>
      <c r="K41" s="23">
        <v>366886.90444751305</v>
      </c>
      <c r="L41" s="23"/>
      <c r="M41" s="22">
        <v>2.6126900837111691E-3</v>
      </c>
      <c r="N41" s="27">
        <v>328</v>
      </c>
      <c r="O41" s="1" t="s">
        <v>614</v>
      </c>
      <c r="Q41" s="175"/>
      <c r="T41" s="176"/>
      <c r="U41" s="176"/>
      <c r="V41" s="177"/>
      <c r="W41" s="177"/>
      <c r="X41" s="176"/>
      <c r="Y41" s="177"/>
      <c r="Z41" s="176"/>
      <c r="AA41" s="176"/>
      <c r="AB41" s="177"/>
      <c r="AC41" s="177"/>
      <c r="AD41" s="11"/>
      <c r="AE41" s="151"/>
      <c r="AF41" s="152" t="str">
        <f t="shared" si="0"/>
        <v>Helsingfors Ortodoxa Församling</v>
      </c>
      <c r="AG41" s="153" t="e">
        <f>'2021 Srk'!#REF!</f>
        <v>#REF!</v>
      </c>
      <c r="AH41" s="139" t="e">
        <f>'2021 Srk'!#REF!</f>
        <v>#REF!</v>
      </c>
      <c r="AI41" s="154" t="e">
        <f>'2021 Srk'!#REF!</f>
        <v>#REF!</v>
      </c>
      <c r="AJ41" s="154" t="e">
        <f>'2021 Srk'!#REF!</f>
        <v>#REF!</v>
      </c>
      <c r="AK41" s="154" t="e">
        <f>'2021 Srk'!#REF!</f>
        <v>#REF!</v>
      </c>
      <c r="AU41" s="170" t="str">
        <f t="shared" si="1"/>
        <v>Helsingfors Ortodoxa Församling</v>
      </c>
      <c r="AV41" s="149" t="e">
        <f>'2021 Srk'!#REF!</f>
        <v>#REF!</v>
      </c>
      <c r="AW41" s="150" t="e">
        <f>'2021 Srk'!#REF!</f>
        <v>#REF!</v>
      </c>
      <c r="AX41" s="149" t="e">
        <f>'2021 Srk'!#REF!</f>
        <v>#REF!</v>
      </c>
      <c r="AY41" s="149" t="e">
        <f>'2021 Srk'!#REF!</f>
        <v>#REF!</v>
      </c>
    </row>
    <row r="42" spans="1:51" ht="15" customHeight="1">
      <c r="A42" s="86" t="s">
        <v>469</v>
      </c>
      <c r="B42" s="25"/>
      <c r="C42" s="26" t="s">
        <v>1019</v>
      </c>
      <c r="D42" s="23">
        <v>82568077.25</v>
      </c>
      <c r="E42" s="107">
        <v>2.3181618522641445E-2</v>
      </c>
      <c r="F42" s="23">
        <v>80746668.66786392</v>
      </c>
      <c r="G42" s="23">
        <v>80812118.582291692</v>
      </c>
      <c r="H42" s="23">
        <v>-65449.914427772164</v>
      </c>
      <c r="I42" s="23">
        <v>-5720607.384421993</v>
      </c>
      <c r="J42" s="23">
        <v>-5786057.2988497652</v>
      </c>
      <c r="K42" s="23">
        <v>4250413.0625751894</v>
      </c>
      <c r="L42" s="23"/>
      <c r="M42" s="22">
        <v>2.2438517412546672E-4</v>
      </c>
      <c r="N42" s="27">
        <v>482</v>
      </c>
      <c r="O42" s="1" t="s">
        <v>670</v>
      </c>
      <c r="Q42" s="175"/>
      <c r="T42" s="176"/>
      <c r="U42" s="176"/>
      <c r="V42" s="177"/>
      <c r="W42" s="177"/>
      <c r="X42" s="176"/>
      <c r="Y42" s="177"/>
      <c r="Z42" s="176"/>
      <c r="AA42" s="176"/>
      <c r="AB42" s="177"/>
      <c r="AC42" s="177"/>
      <c r="AD42" s="11"/>
      <c r="AE42" s="151"/>
      <c r="AF42" s="152" t="str">
        <f t="shared" si="0"/>
        <v>Helsingfors Kyrkliga Samfällighet</v>
      </c>
      <c r="AG42" s="153" t="e">
        <f>'2021 Srk'!#REF!</f>
        <v>#REF!</v>
      </c>
      <c r="AH42" s="139" t="e">
        <f>'2021 Srk'!#REF!</f>
        <v>#REF!</v>
      </c>
      <c r="AI42" s="154" t="e">
        <f>'2021 Srk'!#REF!</f>
        <v>#REF!</v>
      </c>
      <c r="AJ42" s="154" t="e">
        <f>'2021 Srk'!#REF!</f>
        <v>#REF!</v>
      </c>
      <c r="AK42" s="154" t="e">
        <f>'2021 Srk'!#REF!</f>
        <v>#REF!</v>
      </c>
      <c r="AU42" s="170" t="str">
        <f t="shared" si="1"/>
        <v>Helsingfors Kyrkliga Samfällighet</v>
      </c>
      <c r="AV42" s="149" t="e">
        <f>'2021 Srk'!#REF!</f>
        <v>#REF!</v>
      </c>
      <c r="AW42" s="150" t="e">
        <f>'2021 Srk'!#REF!</f>
        <v>#REF!</v>
      </c>
      <c r="AX42" s="149" t="e">
        <f>'2021 Srk'!#REF!</f>
        <v>#REF!</v>
      </c>
      <c r="AY42" s="149" t="e">
        <f>'2021 Srk'!#REF!</f>
        <v>#REF!</v>
      </c>
    </row>
    <row r="43" spans="1:51" ht="15" customHeight="1">
      <c r="A43" s="86" t="s">
        <v>469</v>
      </c>
      <c r="B43" s="25"/>
      <c r="C43" s="26" t="s">
        <v>1598</v>
      </c>
      <c r="D43" s="23">
        <v>388874.5</v>
      </c>
      <c r="E43" s="107">
        <v>1.7756554151261206E-2</v>
      </c>
      <c r="F43" s="23">
        <v>380296.13200035185</v>
      </c>
      <c r="G43" s="23">
        <v>382015.04816502286</v>
      </c>
      <c r="H43" s="23">
        <v>-1718.9161646710127</v>
      </c>
      <c r="I43" s="23">
        <v>-26942.595860356072</v>
      </c>
      <c r="J43" s="23">
        <v>-28661.512025027085</v>
      </c>
      <c r="K43" s="23">
        <v>20018.357088512625</v>
      </c>
      <c r="L43" s="23"/>
      <c r="M43" s="22">
        <v>1.494748120496174E-3</v>
      </c>
      <c r="N43" s="27">
        <v>73</v>
      </c>
      <c r="O43" s="1" t="s">
        <v>503</v>
      </c>
      <c r="Q43" s="175"/>
      <c r="T43" s="176"/>
      <c r="U43" s="176"/>
      <c r="V43" s="177"/>
      <c r="W43" s="177"/>
      <c r="X43" s="176"/>
      <c r="Y43" s="177"/>
      <c r="Z43" s="176"/>
      <c r="AA43" s="176"/>
      <c r="AB43" s="177"/>
      <c r="AC43" s="177"/>
      <c r="AD43" s="11"/>
      <c r="AE43" s="151"/>
      <c r="AF43" s="152" t="str">
        <f t="shared" si="0"/>
        <v>Hirvensalmi Församling</v>
      </c>
      <c r="AG43" s="153" t="e">
        <f>'2021 Srk'!#REF!</f>
        <v>#REF!</v>
      </c>
      <c r="AH43" s="139" t="e">
        <f>'2021 Srk'!#REF!</f>
        <v>#REF!</v>
      </c>
      <c r="AI43" s="154" t="e">
        <f>'2021 Srk'!#REF!</f>
        <v>#REF!</v>
      </c>
      <c r="AJ43" s="154" t="e">
        <f>'2021 Srk'!#REF!</f>
        <v>#REF!</v>
      </c>
      <c r="AK43" s="154" t="e">
        <f>'2021 Srk'!#REF!</f>
        <v>#REF!</v>
      </c>
      <c r="AU43" s="170" t="str">
        <f t="shared" si="1"/>
        <v>Hirvensalmi Församling</v>
      </c>
      <c r="AV43" s="149" t="e">
        <f>'2021 Srk'!#REF!</f>
        <v>#REF!</v>
      </c>
      <c r="AW43" s="150" t="e">
        <f>'2021 Srk'!#REF!</f>
        <v>#REF!</v>
      </c>
      <c r="AX43" s="149" t="e">
        <f>'2021 Srk'!#REF!</f>
        <v>#REF!</v>
      </c>
      <c r="AY43" s="149" t="e">
        <f>'2021 Srk'!#REF!</f>
        <v>#REF!</v>
      </c>
    </row>
    <row r="44" spans="1:51" ht="15" customHeight="1">
      <c r="A44" s="86" t="s">
        <v>469</v>
      </c>
      <c r="B44" s="25"/>
      <c r="C44" s="26" t="s">
        <v>1599</v>
      </c>
      <c r="D44" s="23">
        <v>6505593.8600000003</v>
      </c>
      <c r="E44" s="107">
        <v>1.8673279364027628E-2</v>
      </c>
      <c r="F44" s="23">
        <v>6362083.8633627007</v>
      </c>
      <c r="G44" s="23">
        <v>6366927.8958564801</v>
      </c>
      <c r="H44" s="23">
        <v>-4844.0324937794358</v>
      </c>
      <c r="I44" s="23">
        <v>-450730.47011720721</v>
      </c>
      <c r="J44" s="23">
        <v>-455574.50261098664</v>
      </c>
      <c r="K44" s="23">
        <v>334892.87922534189</v>
      </c>
      <c r="L44" s="23"/>
      <c r="M44" s="22">
        <v>1.3039860382662767E-3</v>
      </c>
      <c r="N44" s="27">
        <v>76</v>
      </c>
      <c r="O44" s="1" t="s">
        <v>505</v>
      </c>
      <c r="Q44" s="175"/>
      <c r="T44" s="176"/>
      <c r="U44" s="176"/>
      <c r="V44" s="177"/>
      <c r="W44" s="177"/>
      <c r="X44" s="176"/>
      <c r="Y44" s="177"/>
      <c r="Z44" s="176"/>
      <c r="AA44" s="176"/>
      <c r="AB44" s="177"/>
      <c r="AC44" s="177"/>
      <c r="AD44" s="11"/>
      <c r="AE44" s="151"/>
      <c r="AF44" s="152" t="str">
        <f t="shared" si="0"/>
        <v>Hollola Församling</v>
      </c>
      <c r="AG44" s="153" t="e">
        <f>'2021 Srk'!#REF!</f>
        <v>#REF!</v>
      </c>
      <c r="AH44" s="139" t="e">
        <f>'2021 Srk'!#REF!</f>
        <v>#REF!</v>
      </c>
      <c r="AI44" s="154" t="e">
        <f>'2021 Srk'!#REF!</f>
        <v>#REF!</v>
      </c>
      <c r="AJ44" s="154" t="e">
        <f>'2021 Srk'!#REF!</f>
        <v>#REF!</v>
      </c>
      <c r="AK44" s="154" t="e">
        <f>'2021 Srk'!#REF!</f>
        <v>#REF!</v>
      </c>
      <c r="AU44" s="170" t="str">
        <f t="shared" si="1"/>
        <v>Hollola Församling</v>
      </c>
      <c r="AV44" s="149" t="e">
        <f>'2021 Srk'!#REF!</f>
        <v>#REF!</v>
      </c>
      <c r="AW44" s="150" t="e">
        <f>'2021 Srk'!#REF!</f>
        <v>#REF!</v>
      </c>
      <c r="AX44" s="149" t="e">
        <f>'2021 Srk'!#REF!</f>
        <v>#REF!</v>
      </c>
      <c r="AY44" s="149" t="e">
        <f>'2021 Srk'!#REF!</f>
        <v>#REF!</v>
      </c>
    </row>
    <row r="45" spans="1:51" ht="15" customHeight="1">
      <c r="A45" s="86" t="s">
        <v>469</v>
      </c>
      <c r="B45" s="25"/>
      <c r="C45" s="26" t="s">
        <v>1600</v>
      </c>
      <c r="D45" s="23">
        <v>1874135.55</v>
      </c>
      <c r="E45" s="107">
        <v>-1.8173333419686521E-3</v>
      </c>
      <c r="F45" s="23">
        <v>1832793.1003687619</v>
      </c>
      <c r="G45" s="23">
        <v>1869817.2905278835</v>
      </c>
      <c r="H45" s="23">
        <v>-37024.190159121528</v>
      </c>
      <c r="I45" s="23">
        <v>-129846.71587151165</v>
      </c>
      <c r="J45" s="23">
        <v>-166870.9060306332</v>
      </c>
      <c r="K45" s="23">
        <v>96476.150203152982</v>
      </c>
      <c r="L45" s="23"/>
      <c r="M45" s="22">
        <v>2.3805947522317591E-4</v>
      </c>
      <c r="N45" s="27">
        <v>84</v>
      </c>
      <c r="O45" s="1" t="s">
        <v>1024</v>
      </c>
      <c r="Q45" s="175"/>
      <c r="T45" s="176"/>
      <c r="U45" s="176"/>
      <c r="V45" s="177"/>
      <c r="W45" s="177"/>
      <c r="X45" s="176"/>
      <c r="Y45" s="177"/>
      <c r="Z45" s="176"/>
      <c r="AA45" s="176"/>
      <c r="AB45" s="177"/>
      <c r="AC45" s="177"/>
      <c r="AD45" s="11"/>
      <c r="AE45" s="151"/>
      <c r="AF45" s="152" t="str">
        <f t="shared" si="0"/>
        <v>Huittinens Församling</v>
      </c>
      <c r="AG45" s="153" t="e">
        <f>'2021 Srk'!#REF!</f>
        <v>#REF!</v>
      </c>
      <c r="AH45" s="139" t="e">
        <f>'2021 Srk'!#REF!</f>
        <v>#REF!</v>
      </c>
      <c r="AI45" s="154" t="e">
        <f>'2021 Srk'!#REF!</f>
        <v>#REF!</v>
      </c>
      <c r="AJ45" s="154" t="e">
        <f>'2021 Srk'!#REF!</f>
        <v>#REF!</v>
      </c>
      <c r="AK45" s="154" t="e">
        <f>'2021 Srk'!#REF!</f>
        <v>#REF!</v>
      </c>
      <c r="AU45" s="170" t="str">
        <f t="shared" si="1"/>
        <v>Huittinens Församling</v>
      </c>
      <c r="AV45" s="149" t="e">
        <f>'2021 Srk'!#REF!</f>
        <v>#REF!</v>
      </c>
      <c r="AW45" s="150" t="e">
        <f>'2021 Srk'!#REF!</f>
        <v>#REF!</v>
      </c>
      <c r="AX45" s="149" t="e">
        <f>'2021 Srk'!#REF!</f>
        <v>#REF!</v>
      </c>
      <c r="AY45" s="149" t="e">
        <f>'2021 Srk'!#REF!</f>
        <v>#REF!</v>
      </c>
    </row>
    <row r="46" spans="1:51" ht="15" customHeight="1">
      <c r="A46" s="86" t="s">
        <v>469</v>
      </c>
      <c r="B46" s="25"/>
      <c r="C46" s="26" t="s">
        <v>1601</v>
      </c>
      <c r="D46" s="23">
        <v>456290.98</v>
      </c>
      <c r="E46" s="107">
        <v>1.8155988780146348E-3</v>
      </c>
      <c r="F46" s="23">
        <v>446225.43972579821</v>
      </c>
      <c r="G46" s="23">
        <v>459806.98794982332</v>
      </c>
      <c r="H46" s="23">
        <v>-13581.548224025115</v>
      </c>
      <c r="I46" s="23">
        <v>-31613.44718891523</v>
      </c>
      <c r="J46" s="23">
        <v>-45194.995412940349</v>
      </c>
      <c r="K46" s="23">
        <v>23488.80107568733</v>
      </c>
      <c r="L46" s="23"/>
      <c r="M46" s="22">
        <v>3.9233466203774986E-4</v>
      </c>
      <c r="N46" s="27">
        <v>90</v>
      </c>
      <c r="O46" s="1" t="s">
        <v>511</v>
      </c>
      <c r="Q46" s="175"/>
      <c r="T46" s="176"/>
      <c r="U46" s="176"/>
      <c r="V46" s="177"/>
      <c r="W46" s="177"/>
      <c r="X46" s="176"/>
      <c r="Y46" s="177"/>
      <c r="Z46" s="176"/>
      <c r="AA46" s="176"/>
      <c r="AB46" s="177"/>
      <c r="AC46" s="177"/>
      <c r="AD46" s="11"/>
      <c r="AE46" s="151"/>
      <c r="AF46" s="152" t="str">
        <f t="shared" si="0"/>
        <v>Humppila Församling</v>
      </c>
      <c r="AG46" s="153" t="e">
        <f>'2021 Srk'!#REF!</f>
        <v>#REF!</v>
      </c>
      <c r="AH46" s="139" t="e">
        <f>'2021 Srk'!#REF!</f>
        <v>#REF!</v>
      </c>
      <c r="AI46" s="154" t="e">
        <f>'2021 Srk'!#REF!</f>
        <v>#REF!</v>
      </c>
      <c r="AJ46" s="154" t="e">
        <f>'2021 Srk'!#REF!</f>
        <v>#REF!</v>
      </c>
      <c r="AK46" s="154" t="e">
        <f>'2021 Srk'!#REF!</f>
        <v>#REF!</v>
      </c>
      <c r="AU46" s="170" t="str">
        <f t="shared" si="1"/>
        <v>Humppila Församling</v>
      </c>
      <c r="AV46" s="149" t="e">
        <f>'2021 Srk'!#REF!</f>
        <v>#REF!</v>
      </c>
      <c r="AW46" s="150" t="e">
        <f>'2021 Srk'!#REF!</f>
        <v>#REF!</v>
      </c>
      <c r="AX46" s="149" t="e">
        <f>'2021 Srk'!#REF!</f>
        <v>#REF!</v>
      </c>
      <c r="AY46" s="149" t="e">
        <f>'2021 Srk'!#REF!</f>
        <v>#REF!</v>
      </c>
    </row>
    <row r="47" spans="1:51" ht="15" customHeight="1">
      <c r="A47" s="86" t="s">
        <v>469</v>
      </c>
      <c r="B47" s="25"/>
      <c r="C47" s="26" t="s">
        <v>1602</v>
      </c>
      <c r="D47" s="23">
        <v>409245.32</v>
      </c>
      <c r="E47" s="107">
        <v>1.0530477651427672E-2</v>
      </c>
      <c r="F47" s="23">
        <v>400217.58236975229</v>
      </c>
      <c r="G47" s="23">
        <v>396618.45376781462</v>
      </c>
      <c r="H47" s="23">
        <v>3599.1286019376712</v>
      </c>
      <c r="I47" s="23">
        <v>-28353.958062310841</v>
      </c>
      <c r="J47" s="23">
        <v>-24754.82946037317</v>
      </c>
      <c r="K47" s="23">
        <v>21066.999642719227</v>
      </c>
      <c r="L47" s="23"/>
      <c r="M47" s="22">
        <v>1.7919689270550372E-3</v>
      </c>
      <c r="N47" s="27">
        <v>92</v>
      </c>
      <c r="O47" s="1" t="s">
        <v>513</v>
      </c>
      <c r="Q47" s="175"/>
      <c r="T47" s="176"/>
      <c r="U47" s="176"/>
      <c r="V47" s="177"/>
      <c r="W47" s="177"/>
      <c r="X47" s="176"/>
      <c r="Y47" s="177"/>
      <c r="Z47" s="176"/>
      <c r="AA47" s="176"/>
      <c r="AB47" s="177"/>
      <c r="AC47" s="177"/>
      <c r="AD47" s="11"/>
      <c r="AE47" s="151"/>
      <c r="AF47" s="152" t="str">
        <f t="shared" si="0"/>
        <v>Hyrynsalmi Församling</v>
      </c>
      <c r="AG47" s="153" t="e">
        <f>'2021 Srk'!#REF!</f>
        <v>#REF!</v>
      </c>
      <c r="AH47" s="139" t="e">
        <f>'2021 Srk'!#REF!</f>
        <v>#REF!</v>
      </c>
      <c r="AI47" s="154" t="e">
        <f>'2021 Srk'!#REF!</f>
        <v>#REF!</v>
      </c>
      <c r="AJ47" s="154" t="e">
        <f>'2021 Srk'!#REF!</f>
        <v>#REF!</v>
      </c>
      <c r="AK47" s="154" t="e">
        <f>'2021 Srk'!#REF!</f>
        <v>#REF!</v>
      </c>
      <c r="AU47" s="170" t="str">
        <f t="shared" si="1"/>
        <v>Hyrynsalmi Församling</v>
      </c>
      <c r="AV47" s="149" t="e">
        <f>'2021 Srk'!#REF!</f>
        <v>#REF!</v>
      </c>
      <c r="AW47" s="150" t="e">
        <f>'2021 Srk'!#REF!</f>
        <v>#REF!</v>
      </c>
      <c r="AX47" s="149" t="e">
        <f>'2021 Srk'!#REF!</f>
        <v>#REF!</v>
      </c>
      <c r="AY47" s="149" t="e">
        <f>'2021 Srk'!#REF!</f>
        <v>#REF!</v>
      </c>
    </row>
    <row r="48" spans="1:51" ht="15" customHeight="1">
      <c r="A48" s="86" t="s">
        <v>469</v>
      </c>
      <c r="B48" s="25"/>
      <c r="C48" s="26" t="s">
        <v>1603</v>
      </c>
      <c r="D48" s="23">
        <v>7318717.8899999997</v>
      </c>
      <c r="E48" s="107">
        <v>2.2876756676507792E-2</v>
      </c>
      <c r="F48" s="23">
        <v>7157270.8027108405</v>
      </c>
      <c r="G48" s="23">
        <v>7194067.181470219</v>
      </c>
      <c r="H48" s="23">
        <v>-36796.378759378567</v>
      </c>
      <c r="I48" s="23">
        <v>-507066.56858762389</v>
      </c>
      <c r="J48" s="23">
        <v>-543862.94734700245</v>
      </c>
      <c r="K48" s="23">
        <v>376750.6178782761</v>
      </c>
      <c r="L48" s="23"/>
      <c r="M48" s="22">
        <v>9.4950942000670961E-4</v>
      </c>
      <c r="N48" s="27">
        <v>94</v>
      </c>
      <c r="O48" s="1" t="s">
        <v>515</v>
      </c>
      <c r="Q48" s="175"/>
      <c r="T48" s="176"/>
      <c r="U48" s="176"/>
      <c r="V48" s="177"/>
      <c r="W48" s="177"/>
      <c r="X48" s="176"/>
      <c r="Y48" s="177"/>
      <c r="Z48" s="176"/>
      <c r="AA48" s="176"/>
      <c r="AB48" s="177"/>
      <c r="AC48" s="177"/>
      <c r="AD48" s="11"/>
      <c r="AE48" s="151"/>
      <c r="AF48" s="152" t="str">
        <f t="shared" si="0"/>
        <v>Hyvinge Församling</v>
      </c>
      <c r="AG48" s="153" t="e">
        <f>'2021 Srk'!#REF!</f>
        <v>#REF!</v>
      </c>
      <c r="AH48" s="139" t="e">
        <f>'2021 Srk'!#REF!</f>
        <v>#REF!</v>
      </c>
      <c r="AI48" s="154" t="e">
        <f>'2021 Srk'!#REF!</f>
        <v>#REF!</v>
      </c>
      <c r="AJ48" s="154" t="e">
        <f>'2021 Srk'!#REF!</f>
        <v>#REF!</v>
      </c>
      <c r="AK48" s="154" t="e">
        <f>'2021 Srk'!#REF!</f>
        <v>#REF!</v>
      </c>
      <c r="AU48" s="170" t="str">
        <f t="shared" si="1"/>
        <v>Hyvinge Församling</v>
      </c>
      <c r="AV48" s="149" t="e">
        <f>'2021 Srk'!#REF!</f>
        <v>#REF!</v>
      </c>
      <c r="AW48" s="150" t="e">
        <f>'2021 Srk'!#REF!</f>
        <v>#REF!</v>
      </c>
      <c r="AX48" s="149" t="e">
        <f>'2021 Srk'!#REF!</f>
        <v>#REF!</v>
      </c>
      <c r="AY48" s="149" t="e">
        <f>'2021 Srk'!#REF!</f>
        <v>#REF!</v>
      </c>
    </row>
    <row r="49" spans="1:51" ht="15" customHeight="1">
      <c r="A49" s="86" t="s">
        <v>469</v>
      </c>
      <c r="B49" s="25"/>
      <c r="C49" s="26" t="s">
        <v>1604</v>
      </c>
      <c r="D49" s="23">
        <v>1874679.55</v>
      </c>
      <c r="E49" s="107">
        <v>2.1518552743675645E-2</v>
      </c>
      <c r="F49" s="23">
        <v>1833325.1000133983</v>
      </c>
      <c r="G49" s="23">
        <v>1833507.5056795161</v>
      </c>
      <c r="H49" s="23">
        <v>-182.40566611778922</v>
      </c>
      <c r="I49" s="23">
        <v>-129884.40610871679</v>
      </c>
      <c r="J49" s="23">
        <v>-130066.81177483458</v>
      </c>
      <c r="K49" s="23">
        <v>96504.154061097244</v>
      </c>
      <c r="L49" s="23"/>
      <c r="M49" s="22">
        <v>1.6390522637842635E-3</v>
      </c>
      <c r="N49" s="27">
        <v>98</v>
      </c>
      <c r="O49" s="1" t="s">
        <v>517</v>
      </c>
      <c r="Q49" s="175"/>
      <c r="T49" s="176"/>
      <c r="U49" s="176"/>
      <c r="V49" s="177"/>
      <c r="W49" s="177"/>
      <c r="X49" s="176"/>
      <c r="Y49" s="177"/>
      <c r="Z49" s="176"/>
      <c r="AA49" s="176"/>
      <c r="AB49" s="177"/>
      <c r="AC49" s="177"/>
      <c r="AD49" s="11"/>
      <c r="AE49" s="151"/>
      <c r="AF49" s="152" t="str">
        <f t="shared" si="0"/>
        <v>Tavastkyro Församling</v>
      </c>
      <c r="AG49" s="153" t="e">
        <f>'2021 Srk'!#REF!</f>
        <v>#REF!</v>
      </c>
      <c r="AH49" s="139" t="e">
        <f>'2021 Srk'!#REF!</f>
        <v>#REF!</v>
      </c>
      <c r="AI49" s="154" t="e">
        <f>'2021 Srk'!#REF!</f>
        <v>#REF!</v>
      </c>
      <c r="AJ49" s="154" t="e">
        <f>'2021 Srk'!#REF!</f>
        <v>#REF!</v>
      </c>
      <c r="AK49" s="154" t="e">
        <f>'2021 Srk'!#REF!</f>
        <v>#REF!</v>
      </c>
      <c r="AU49" s="170" t="str">
        <f t="shared" si="1"/>
        <v>Tavastkyro Församling</v>
      </c>
      <c r="AV49" s="149" t="e">
        <f>'2021 Srk'!#REF!</f>
        <v>#REF!</v>
      </c>
      <c r="AW49" s="150" t="e">
        <f>'2021 Srk'!#REF!</f>
        <v>#REF!</v>
      </c>
      <c r="AX49" s="149" t="e">
        <f>'2021 Srk'!#REF!</f>
        <v>#REF!</v>
      </c>
      <c r="AY49" s="149" t="e">
        <f>'2021 Srk'!#REF!</f>
        <v>#REF!</v>
      </c>
    </row>
    <row r="50" spans="1:51" ht="15" customHeight="1">
      <c r="A50" s="86" t="s">
        <v>469</v>
      </c>
      <c r="B50" s="25"/>
      <c r="C50" s="26" t="s">
        <v>1028</v>
      </c>
      <c r="D50" s="23">
        <v>11185254.32</v>
      </c>
      <c r="E50" s="107">
        <v>2.1866498467885132E-2</v>
      </c>
      <c r="F50" s="23">
        <v>10938513.462148394</v>
      </c>
      <c r="G50" s="23">
        <v>11015830.336712671</v>
      </c>
      <c r="H50" s="23">
        <v>-77316.874564277008</v>
      </c>
      <c r="I50" s="23">
        <v>-774953.83919249498</v>
      </c>
      <c r="J50" s="23">
        <v>-852270.71375677199</v>
      </c>
      <c r="K50" s="23">
        <v>575790.94310269377</v>
      </c>
      <c r="L50" s="23"/>
      <c r="M50" s="22">
        <v>4.7082769934968672E-4</v>
      </c>
      <c r="N50" s="27">
        <v>101</v>
      </c>
      <c r="O50" s="1" t="s">
        <v>520</v>
      </c>
      <c r="Q50" s="175"/>
      <c r="T50" s="176"/>
      <c r="U50" s="176"/>
      <c r="V50" s="177"/>
      <c r="W50" s="177"/>
      <c r="X50" s="176"/>
      <c r="Y50" s="177"/>
      <c r="Z50" s="176"/>
      <c r="AA50" s="176"/>
      <c r="AB50" s="177"/>
      <c r="AC50" s="177"/>
      <c r="AD50" s="11"/>
      <c r="AE50" s="151"/>
      <c r="AF50" s="152" t="str">
        <f t="shared" si="0"/>
        <v>Tavastehus kyrkliga samfällighet</v>
      </c>
      <c r="AG50" s="153" t="e">
        <f>'2021 Srk'!#REF!</f>
        <v>#REF!</v>
      </c>
      <c r="AH50" s="139" t="e">
        <f>'2021 Srk'!#REF!</f>
        <v>#REF!</v>
      </c>
      <c r="AI50" s="154" t="e">
        <f>'2021 Srk'!#REF!</f>
        <v>#REF!</v>
      </c>
      <c r="AJ50" s="154" t="e">
        <f>'2021 Srk'!#REF!</f>
        <v>#REF!</v>
      </c>
      <c r="AK50" s="154" t="e">
        <f>'2021 Srk'!#REF!</f>
        <v>#REF!</v>
      </c>
      <c r="AU50" s="170" t="str">
        <f t="shared" si="1"/>
        <v>Tavastehus kyrkliga samfällighet</v>
      </c>
      <c r="AV50" s="149" t="e">
        <f>'2021 Srk'!#REF!</f>
        <v>#REF!</v>
      </c>
      <c r="AW50" s="150" t="e">
        <f>'2021 Srk'!#REF!</f>
        <v>#REF!</v>
      </c>
      <c r="AX50" s="149" t="e">
        <f>'2021 Srk'!#REF!</f>
        <v>#REF!</v>
      </c>
      <c r="AY50" s="149" t="e">
        <f>'2021 Srk'!#REF!</f>
        <v>#REF!</v>
      </c>
    </row>
    <row r="51" spans="1:51" ht="15" customHeight="1">
      <c r="A51" s="86" t="s">
        <v>469</v>
      </c>
      <c r="B51" s="25"/>
      <c r="C51" s="26" t="s">
        <v>1605</v>
      </c>
      <c r="D51" s="23">
        <v>1606673.58</v>
      </c>
      <c r="E51" s="107">
        <v>1.7046085364999186E-2</v>
      </c>
      <c r="F51" s="23">
        <v>1571231.2014831468</v>
      </c>
      <c r="G51" s="23">
        <v>1585132.5652410164</v>
      </c>
      <c r="H51" s="23">
        <v>-13901.363757869694</v>
      </c>
      <c r="I51" s="23">
        <v>-111316.00798059908</v>
      </c>
      <c r="J51" s="23">
        <v>-125217.37173846878</v>
      </c>
      <c r="K51" s="23">
        <v>82707.828487388513</v>
      </c>
      <c r="L51" s="23"/>
      <c r="M51" s="22">
        <v>1.7903251710763221E-3</v>
      </c>
      <c r="N51" s="27">
        <v>103</v>
      </c>
      <c r="O51" s="1" t="s">
        <v>1031</v>
      </c>
      <c r="Q51" s="175"/>
      <c r="T51" s="176"/>
      <c r="U51" s="176"/>
      <c r="V51" s="177"/>
      <c r="W51" s="177"/>
      <c r="X51" s="176"/>
      <c r="Y51" s="177"/>
      <c r="Z51" s="176"/>
      <c r="AA51" s="176"/>
      <c r="AB51" s="177"/>
      <c r="AC51" s="177"/>
      <c r="AD51" s="11"/>
      <c r="AE51" s="151"/>
      <c r="AF51" s="152" t="str">
        <f t="shared" si="0"/>
        <v>Ii Församling</v>
      </c>
      <c r="AG51" s="153" t="e">
        <f>'2021 Srk'!#REF!</f>
        <v>#REF!</v>
      </c>
      <c r="AH51" s="139" t="e">
        <f>'2021 Srk'!#REF!</f>
        <v>#REF!</v>
      </c>
      <c r="AI51" s="154" t="e">
        <f>'2021 Srk'!#REF!</f>
        <v>#REF!</v>
      </c>
      <c r="AJ51" s="154" t="e">
        <f>'2021 Srk'!#REF!</f>
        <v>#REF!</v>
      </c>
      <c r="AK51" s="154" t="e">
        <f>'2021 Srk'!#REF!</f>
        <v>#REF!</v>
      </c>
      <c r="AU51" s="170" t="str">
        <f t="shared" si="1"/>
        <v>Ii Församling</v>
      </c>
      <c r="AV51" s="149" t="e">
        <f>'2021 Srk'!#REF!</f>
        <v>#REF!</v>
      </c>
      <c r="AW51" s="150" t="e">
        <f>'2021 Srk'!#REF!</f>
        <v>#REF!</v>
      </c>
      <c r="AX51" s="149" t="e">
        <f>'2021 Srk'!#REF!</f>
        <v>#REF!</v>
      </c>
      <c r="AY51" s="149" t="e">
        <f>'2021 Srk'!#REF!</f>
        <v>#REF!</v>
      </c>
    </row>
    <row r="52" spans="1:51" ht="15" customHeight="1">
      <c r="A52" s="86" t="s">
        <v>469</v>
      </c>
      <c r="B52" s="25"/>
      <c r="C52" s="26" t="s">
        <v>1606</v>
      </c>
      <c r="D52" s="23">
        <v>1235181.01</v>
      </c>
      <c r="E52" s="107">
        <v>1.3270586921975136E-2</v>
      </c>
      <c r="F52" s="23">
        <v>1207933.5632017218</v>
      </c>
      <c r="G52" s="23">
        <v>1210362.4859818891</v>
      </c>
      <c r="H52" s="23">
        <v>-2428.9227801673114</v>
      </c>
      <c r="I52" s="23">
        <v>-85577.693489329948</v>
      </c>
      <c r="J52" s="23">
        <v>-88006.616269497259</v>
      </c>
      <c r="K52" s="23">
        <v>63584.252829973906</v>
      </c>
      <c r="L52" s="23"/>
      <c r="M52" s="22">
        <v>1.7690522488742727E-3</v>
      </c>
      <c r="N52" s="27">
        <v>116</v>
      </c>
      <c r="O52" s="1" t="s">
        <v>522</v>
      </c>
      <c r="Q52" s="175"/>
      <c r="T52" s="176"/>
      <c r="U52" s="176"/>
      <c r="V52" s="177"/>
      <c r="W52" s="177"/>
      <c r="X52" s="176"/>
      <c r="Y52" s="177"/>
      <c r="Z52" s="176"/>
      <c r="AA52" s="176"/>
      <c r="AB52" s="177"/>
      <c r="AC52" s="177"/>
      <c r="AD52" s="11"/>
      <c r="AE52" s="151"/>
      <c r="AF52" s="152" t="str">
        <f t="shared" si="0"/>
        <v>Iitti Församling</v>
      </c>
      <c r="AG52" s="153" t="e">
        <f>'2021 Srk'!#REF!</f>
        <v>#REF!</v>
      </c>
      <c r="AH52" s="139" t="e">
        <f>'2021 Srk'!#REF!</f>
        <v>#REF!</v>
      </c>
      <c r="AI52" s="154" t="e">
        <f>'2021 Srk'!#REF!</f>
        <v>#REF!</v>
      </c>
      <c r="AJ52" s="154" t="e">
        <f>'2021 Srk'!#REF!</f>
        <v>#REF!</v>
      </c>
      <c r="AK52" s="154" t="e">
        <f>'2021 Srk'!#REF!</f>
        <v>#REF!</v>
      </c>
      <c r="AU52" s="170" t="str">
        <f t="shared" si="1"/>
        <v>Iitti Församling</v>
      </c>
      <c r="AV52" s="149" t="e">
        <f>'2021 Srk'!#REF!</f>
        <v>#REF!</v>
      </c>
      <c r="AW52" s="150" t="e">
        <f>'2021 Srk'!#REF!</f>
        <v>#REF!</v>
      </c>
      <c r="AX52" s="149" t="e">
        <f>'2021 Srk'!#REF!</f>
        <v>#REF!</v>
      </c>
      <c r="AY52" s="149" t="e">
        <f>'2021 Srk'!#REF!</f>
        <v>#REF!</v>
      </c>
    </row>
    <row r="53" spans="1:51" ht="15" customHeight="1">
      <c r="A53" s="86" t="s">
        <v>469</v>
      </c>
      <c r="B53" s="25"/>
      <c r="C53" s="26" t="s">
        <v>1607</v>
      </c>
      <c r="D53" s="23">
        <v>1344310.5</v>
      </c>
      <c r="E53" s="107">
        <v>1.3178566862084296E-2</v>
      </c>
      <c r="F53" s="23">
        <v>1314655.7137520178</v>
      </c>
      <c r="G53" s="23">
        <v>1318096.9889137563</v>
      </c>
      <c r="H53" s="23">
        <v>-3441.2751617385074</v>
      </c>
      <c r="I53" s="23">
        <v>-93138.569158772822</v>
      </c>
      <c r="J53" s="23">
        <v>-96579.844320511329</v>
      </c>
      <c r="K53" s="23">
        <v>69201.985799626753</v>
      </c>
      <c r="L53" s="23"/>
      <c r="M53" s="22">
        <v>3.4468672784206842E-3</v>
      </c>
      <c r="N53" s="27">
        <v>2023</v>
      </c>
      <c r="O53" s="1" t="s">
        <v>524</v>
      </c>
      <c r="Q53" s="175"/>
      <c r="T53" s="176"/>
      <c r="U53" s="176"/>
      <c r="V53" s="177"/>
      <c r="W53" s="177"/>
      <c r="X53" s="176"/>
      <c r="Y53" s="177"/>
      <c r="Z53" s="176"/>
      <c r="AA53" s="176"/>
      <c r="AB53" s="177"/>
      <c r="AC53" s="177"/>
      <c r="AD53" s="11"/>
      <c r="AE53" s="151"/>
      <c r="AF53" s="152" t="str">
        <f t="shared" si="0"/>
        <v>Ikalis Församling</v>
      </c>
      <c r="AG53" s="153" t="e">
        <f>'2021 Srk'!#REF!</f>
        <v>#REF!</v>
      </c>
      <c r="AH53" s="139" t="e">
        <f>'2021 Srk'!#REF!</f>
        <v>#REF!</v>
      </c>
      <c r="AI53" s="154" t="e">
        <f>'2021 Srk'!#REF!</f>
        <v>#REF!</v>
      </c>
      <c r="AJ53" s="154" t="e">
        <f>'2021 Srk'!#REF!</f>
        <v>#REF!</v>
      </c>
      <c r="AK53" s="154" t="e">
        <f>'2021 Srk'!#REF!</f>
        <v>#REF!</v>
      </c>
      <c r="AU53" s="170" t="str">
        <f t="shared" si="1"/>
        <v>Ikalis Församling</v>
      </c>
      <c r="AV53" s="149" t="e">
        <f>'2021 Srk'!#REF!</f>
        <v>#REF!</v>
      </c>
      <c r="AW53" s="150" t="e">
        <f>'2021 Srk'!#REF!</f>
        <v>#REF!</v>
      </c>
      <c r="AX53" s="149" t="e">
        <f>'2021 Srk'!#REF!</f>
        <v>#REF!</v>
      </c>
      <c r="AY53" s="149" t="e">
        <f>'2021 Srk'!#REF!</f>
        <v>#REF!</v>
      </c>
    </row>
    <row r="54" spans="1:51" ht="15" customHeight="1">
      <c r="A54" s="86" t="s">
        <v>469</v>
      </c>
      <c r="B54" s="25"/>
      <c r="C54" s="26" t="s">
        <v>1608</v>
      </c>
      <c r="D54" s="23">
        <v>2771264.55</v>
      </c>
      <c r="E54" s="107">
        <v>2.7748435309665975E-2</v>
      </c>
      <c r="F54" s="23">
        <v>2710131.9040325233</v>
      </c>
      <c r="G54" s="23">
        <v>2723468.4126506872</v>
      </c>
      <c r="H54" s="23">
        <v>-13336.508618163876</v>
      </c>
      <c r="I54" s="23">
        <v>-192002.97472007427</v>
      </c>
      <c r="J54" s="23">
        <v>-205339.48333823815</v>
      </c>
      <c r="K54" s="23">
        <v>142658.26982390526</v>
      </c>
      <c r="L54" s="23"/>
      <c r="M54" s="22">
        <v>6.1174400136805747E-4</v>
      </c>
      <c r="N54" s="27">
        <v>126</v>
      </c>
      <c r="O54" s="1" t="s">
        <v>526</v>
      </c>
      <c r="Q54" s="175"/>
      <c r="T54" s="176"/>
      <c r="U54" s="176"/>
      <c r="V54" s="177"/>
      <c r="W54" s="177"/>
      <c r="X54" s="176"/>
      <c r="Y54" s="177"/>
      <c r="Z54" s="176"/>
      <c r="AA54" s="176"/>
      <c r="AB54" s="177"/>
      <c r="AC54" s="177"/>
      <c r="AD54" s="11"/>
      <c r="AE54" s="151"/>
      <c r="AF54" s="152" t="str">
        <f t="shared" si="0"/>
        <v>Ilmajoki Församling</v>
      </c>
      <c r="AG54" s="153" t="e">
        <f>'2021 Srk'!#REF!</f>
        <v>#REF!</v>
      </c>
      <c r="AH54" s="139" t="e">
        <f>'2021 Srk'!#REF!</f>
        <v>#REF!</v>
      </c>
      <c r="AI54" s="154" t="e">
        <f>'2021 Srk'!#REF!</f>
        <v>#REF!</v>
      </c>
      <c r="AJ54" s="154" t="e">
        <f>'2021 Srk'!#REF!</f>
        <v>#REF!</v>
      </c>
      <c r="AK54" s="154" t="e">
        <f>'2021 Srk'!#REF!</f>
        <v>#REF!</v>
      </c>
      <c r="AU54" s="170" t="str">
        <f t="shared" si="1"/>
        <v>Ilmajoki Församling</v>
      </c>
      <c r="AV54" s="149" t="e">
        <f>'2021 Srk'!#REF!</f>
        <v>#REF!</v>
      </c>
      <c r="AW54" s="150" t="e">
        <f>'2021 Srk'!#REF!</f>
        <v>#REF!</v>
      </c>
      <c r="AX54" s="149" t="e">
        <f>'2021 Srk'!#REF!</f>
        <v>#REF!</v>
      </c>
      <c r="AY54" s="149" t="e">
        <f>'2021 Srk'!#REF!</f>
        <v>#REF!</v>
      </c>
    </row>
    <row r="55" spans="1:51" ht="15" customHeight="1">
      <c r="A55" s="86" t="s">
        <v>469</v>
      </c>
      <c r="B55" s="25"/>
      <c r="C55" s="26" t="s">
        <v>1609</v>
      </c>
      <c r="D55" s="23">
        <v>678552.23</v>
      </c>
      <c r="E55" s="107">
        <v>5.3467439969936414E-3</v>
      </c>
      <c r="F55" s="23">
        <v>663583.72284429311</v>
      </c>
      <c r="G55" s="23">
        <v>665651.50351207296</v>
      </c>
      <c r="H55" s="23">
        <v>-2067.7806677798508</v>
      </c>
      <c r="I55" s="23">
        <v>-47012.489898497792</v>
      </c>
      <c r="J55" s="23">
        <v>-49080.270566277643</v>
      </c>
      <c r="K55" s="23">
        <v>34930.294589505225</v>
      </c>
      <c r="L55" s="23"/>
      <c r="M55" s="22">
        <v>8.9034543791274234E-2</v>
      </c>
      <c r="N55" s="27">
        <v>130</v>
      </c>
      <c r="O55" s="1" t="s">
        <v>528</v>
      </c>
      <c r="Q55" s="175"/>
      <c r="T55" s="176"/>
      <c r="U55" s="176"/>
      <c r="V55" s="177"/>
      <c r="W55" s="177"/>
      <c r="X55" s="176"/>
      <c r="Y55" s="177"/>
      <c r="Z55" s="176"/>
      <c r="AA55" s="176"/>
      <c r="AB55" s="177"/>
      <c r="AC55" s="177"/>
      <c r="AD55" s="11"/>
      <c r="AE55" s="151"/>
      <c r="AF55" s="152" t="str">
        <f t="shared" si="0"/>
        <v>Ilomants Församling</v>
      </c>
      <c r="AG55" s="153" t="e">
        <f>'2021 Srk'!#REF!</f>
        <v>#REF!</v>
      </c>
      <c r="AH55" s="139" t="e">
        <f>'2021 Srk'!#REF!</f>
        <v>#REF!</v>
      </c>
      <c r="AI55" s="154" t="e">
        <f>'2021 Srk'!#REF!</f>
        <v>#REF!</v>
      </c>
      <c r="AJ55" s="154" t="e">
        <f>'2021 Srk'!#REF!</f>
        <v>#REF!</v>
      </c>
      <c r="AK55" s="154" t="e">
        <f>'2021 Srk'!#REF!</f>
        <v>#REF!</v>
      </c>
      <c r="AU55" s="170" t="str">
        <f t="shared" si="1"/>
        <v>Ilomants Församling</v>
      </c>
      <c r="AV55" s="149" t="e">
        <f>'2021 Srk'!#REF!</f>
        <v>#REF!</v>
      </c>
      <c r="AW55" s="150" t="e">
        <f>'2021 Srk'!#REF!</f>
        <v>#REF!</v>
      </c>
      <c r="AX55" s="149" t="e">
        <f>'2021 Srk'!#REF!</f>
        <v>#REF!</v>
      </c>
      <c r="AY55" s="149" t="e">
        <f>'2021 Srk'!#REF!</f>
        <v>#REF!</v>
      </c>
    </row>
    <row r="56" spans="1:51" ht="15" customHeight="1">
      <c r="A56" s="86" t="s">
        <v>469</v>
      </c>
      <c r="B56" s="25"/>
      <c r="C56" s="26" t="s">
        <v>1610</v>
      </c>
      <c r="D56" s="23">
        <v>5021677.66</v>
      </c>
      <c r="E56" s="107">
        <v>-2.3081895534103891E-3</v>
      </c>
      <c r="F56" s="23">
        <v>4910902.0783069544</v>
      </c>
      <c r="G56" s="23">
        <v>4984121.9777438724</v>
      </c>
      <c r="H56" s="23">
        <v>-73219.899436918087</v>
      </c>
      <c r="I56" s="23">
        <v>-347919.52605367173</v>
      </c>
      <c r="J56" s="23">
        <v>-421139.42549058981</v>
      </c>
      <c r="K56" s="23">
        <v>258504.31586870956</v>
      </c>
      <c r="L56" s="23"/>
      <c r="M56" s="22">
        <v>4.3541573978607363E-4</v>
      </c>
      <c r="N56" s="27">
        <v>136</v>
      </c>
      <c r="O56" s="1" t="s">
        <v>530</v>
      </c>
      <c r="Q56" s="175"/>
      <c r="T56" s="176"/>
      <c r="U56" s="176"/>
      <c r="V56" s="177"/>
      <c r="W56" s="177"/>
      <c r="X56" s="176"/>
      <c r="Y56" s="177"/>
      <c r="Z56" s="176"/>
      <c r="AA56" s="176"/>
      <c r="AB56" s="177"/>
      <c r="AC56" s="177"/>
      <c r="AD56" s="11"/>
      <c r="AE56" s="151"/>
      <c r="AF56" s="152" t="str">
        <f t="shared" si="0"/>
        <v>Imatra Församling</v>
      </c>
      <c r="AG56" s="153" t="e">
        <f>'2021 Srk'!#REF!</f>
        <v>#REF!</v>
      </c>
      <c r="AH56" s="139" t="e">
        <f>'2021 Srk'!#REF!</f>
        <v>#REF!</v>
      </c>
      <c r="AI56" s="154" t="e">
        <f>'2021 Srk'!#REF!</f>
        <v>#REF!</v>
      </c>
      <c r="AJ56" s="154" t="e">
        <f>'2021 Srk'!#REF!</f>
        <v>#REF!</v>
      </c>
      <c r="AK56" s="154" t="e">
        <f>'2021 Srk'!#REF!</f>
        <v>#REF!</v>
      </c>
      <c r="AU56" s="170" t="str">
        <f t="shared" si="1"/>
        <v>Imatra Församling</v>
      </c>
      <c r="AV56" s="149" t="e">
        <f>'2021 Srk'!#REF!</f>
        <v>#REF!</v>
      </c>
      <c r="AW56" s="150" t="e">
        <f>'2021 Srk'!#REF!</f>
        <v>#REF!</v>
      </c>
      <c r="AX56" s="149" t="e">
        <f>'2021 Srk'!#REF!</f>
        <v>#REF!</v>
      </c>
      <c r="AY56" s="149" t="e">
        <f>'2021 Srk'!#REF!</f>
        <v>#REF!</v>
      </c>
    </row>
    <row r="57" spans="1:51" ht="15" customHeight="1">
      <c r="A57" s="86" t="s">
        <v>469</v>
      </c>
      <c r="B57" s="25"/>
      <c r="C57" s="26" t="s">
        <v>1611</v>
      </c>
      <c r="D57" s="23">
        <v>1257895.69</v>
      </c>
      <c r="E57" s="107">
        <v>3.2709941315865576E-2</v>
      </c>
      <c r="F57" s="23">
        <v>1230147.1692458971</v>
      </c>
      <c r="G57" s="23">
        <v>1216252.6292830333</v>
      </c>
      <c r="H57" s="23">
        <v>13894.539962863782</v>
      </c>
      <c r="I57" s="23">
        <v>-87151.446572489949</v>
      </c>
      <c r="J57" s="23">
        <v>-73256.906609626167</v>
      </c>
      <c r="K57" s="23">
        <v>64753.551859329884</v>
      </c>
      <c r="L57" s="23"/>
      <c r="M57" s="22">
        <v>7.1251212083384297E-3</v>
      </c>
      <c r="N57" s="27">
        <v>138</v>
      </c>
      <c r="O57" s="1" t="s">
        <v>532</v>
      </c>
      <c r="Q57" s="175"/>
      <c r="T57" s="176"/>
      <c r="U57" s="176"/>
      <c r="V57" s="177"/>
      <c r="W57" s="177"/>
      <c r="X57" s="176"/>
      <c r="Y57" s="177"/>
      <c r="Z57" s="176"/>
      <c r="AA57" s="176"/>
      <c r="AB57" s="177"/>
      <c r="AC57" s="177"/>
      <c r="AD57" s="11"/>
      <c r="AE57" s="151"/>
      <c r="AF57" s="152" t="str">
        <f t="shared" si="0"/>
        <v>Ingå Församling</v>
      </c>
      <c r="AG57" s="153" t="e">
        <f>'2021 Srk'!#REF!</f>
        <v>#REF!</v>
      </c>
      <c r="AH57" s="139" t="e">
        <f>'2021 Srk'!#REF!</f>
        <v>#REF!</v>
      </c>
      <c r="AI57" s="154" t="e">
        <f>'2021 Srk'!#REF!</f>
        <v>#REF!</v>
      </c>
      <c r="AJ57" s="154" t="e">
        <f>'2021 Srk'!#REF!</f>
        <v>#REF!</v>
      </c>
      <c r="AK57" s="154" t="e">
        <f>'2021 Srk'!#REF!</f>
        <v>#REF!</v>
      </c>
      <c r="AU57" s="170" t="str">
        <f t="shared" si="1"/>
        <v>Ingå Församling</v>
      </c>
      <c r="AV57" s="149" t="e">
        <f>'2021 Srk'!#REF!</f>
        <v>#REF!</v>
      </c>
      <c r="AW57" s="150" t="e">
        <f>'2021 Srk'!#REF!</f>
        <v>#REF!</v>
      </c>
      <c r="AX57" s="149" t="e">
        <f>'2021 Srk'!#REF!</f>
        <v>#REF!</v>
      </c>
      <c r="AY57" s="149" t="e">
        <f>'2021 Srk'!#REF!</f>
        <v>#REF!</v>
      </c>
    </row>
    <row r="58" spans="1:51" ht="15" customHeight="1">
      <c r="A58" s="86" t="s">
        <v>469</v>
      </c>
      <c r="B58" s="25"/>
      <c r="C58" s="26" t="s">
        <v>1612</v>
      </c>
      <c r="D58" s="23">
        <v>392250.87</v>
      </c>
      <c r="E58" s="107">
        <v>6.5476734385836455E-2</v>
      </c>
      <c r="F58" s="23">
        <v>383598.02104476595</v>
      </c>
      <c r="G58" s="23">
        <v>367291.75379680056</v>
      </c>
      <c r="H58" s="23">
        <v>16306.267247965385</v>
      </c>
      <c r="I58" s="23">
        <v>-27176.522673209653</v>
      </c>
      <c r="J58" s="23">
        <v>-10870.255425244268</v>
      </c>
      <c r="K58" s="23">
        <v>20192.164783084889</v>
      </c>
      <c r="L58" s="23"/>
      <c r="M58" s="22">
        <v>3.4618425597494467E-4</v>
      </c>
      <c r="N58" s="27">
        <v>141</v>
      </c>
      <c r="O58" s="1" t="s">
        <v>534</v>
      </c>
      <c r="Q58" s="175"/>
      <c r="T58" s="176"/>
      <c r="U58" s="176"/>
      <c r="V58" s="177"/>
      <c r="W58" s="177"/>
      <c r="X58" s="176"/>
      <c r="Y58" s="177"/>
      <c r="Z58" s="176"/>
      <c r="AA58" s="176"/>
      <c r="AB58" s="177"/>
      <c r="AC58" s="177"/>
      <c r="AD58" s="11"/>
      <c r="AE58" s="151"/>
      <c r="AF58" s="152" t="str">
        <f t="shared" si="0"/>
        <v>Storå Församling</v>
      </c>
      <c r="AG58" s="153" t="e">
        <f>'2021 Srk'!#REF!</f>
        <v>#REF!</v>
      </c>
      <c r="AH58" s="139" t="e">
        <f>'2021 Srk'!#REF!</f>
        <v>#REF!</v>
      </c>
      <c r="AI58" s="154" t="e">
        <f>'2021 Srk'!#REF!</f>
        <v>#REF!</v>
      </c>
      <c r="AJ58" s="154" t="e">
        <f>'2021 Srk'!#REF!</f>
        <v>#REF!</v>
      </c>
      <c r="AK58" s="154" t="e">
        <f>'2021 Srk'!#REF!</f>
        <v>#REF!</v>
      </c>
      <c r="AU58" s="170" t="str">
        <f t="shared" si="1"/>
        <v>Storå Församling</v>
      </c>
      <c r="AV58" s="149" t="e">
        <f>'2021 Srk'!#REF!</f>
        <v>#REF!</v>
      </c>
      <c r="AW58" s="150" t="e">
        <f>'2021 Srk'!#REF!</f>
        <v>#REF!</v>
      </c>
      <c r="AX58" s="149" t="e">
        <f>'2021 Srk'!#REF!</f>
        <v>#REF!</v>
      </c>
      <c r="AY58" s="149" t="e">
        <f>'2021 Srk'!#REF!</f>
        <v>#REF!</v>
      </c>
    </row>
    <row r="59" spans="1:51" ht="15" customHeight="1">
      <c r="A59" s="86" t="s">
        <v>469</v>
      </c>
      <c r="B59" s="25"/>
      <c r="C59" s="26" t="s">
        <v>1613</v>
      </c>
      <c r="D59" s="23">
        <v>967379.87</v>
      </c>
      <c r="E59" s="107">
        <v>2.9974697379545834E-2</v>
      </c>
      <c r="F59" s="23">
        <v>946039.97622884298</v>
      </c>
      <c r="G59" s="23">
        <v>937460.52395887626</v>
      </c>
      <c r="H59" s="23">
        <v>8579.4522699667141</v>
      </c>
      <c r="I59" s="23">
        <v>-67023.486705489297</v>
      </c>
      <c r="J59" s="23">
        <v>-58444.034435522582</v>
      </c>
      <c r="K59" s="23">
        <v>49798.471429468693</v>
      </c>
      <c r="L59" s="23"/>
      <c r="M59" s="22">
        <v>1.9531447855206498E-3</v>
      </c>
      <c r="N59" s="27">
        <v>146</v>
      </c>
      <c r="O59" s="1" t="s">
        <v>536</v>
      </c>
      <c r="Q59" s="175"/>
      <c r="T59" s="176"/>
      <c r="U59" s="176"/>
      <c r="V59" s="177"/>
      <c r="W59" s="177"/>
      <c r="X59" s="176"/>
      <c r="Y59" s="177"/>
      <c r="Z59" s="176"/>
      <c r="AA59" s="176"/>
      <c r="AB59" s="177"/>
      <c r="AC59" s="177"/>
      <c r="AD59" s="11"/>
      <c r="AE59" s="151"/>
      <c r="AF59" s="152" t="str">
        <f t="shared" si="0"/>
        <v>Storkyro Församling</v>
      </c>
      <c r="AG59" s="153" t="e">
        <f>'2021 Srk'!#REF!</f>
        <v>#REF!</v>
      </c>
      <c r="AH59" s="139" t="e">
        <f>'2021 Srk'!#REF!</f>
        <v>#REF!</v>
      </c>
      <c r="AI59" s="154" t="e">
        <f>'2021 Srk'!#REF!</f>
        <v>#REF!</v>
      </c>
      <c r="AJ59" s="154" t="e">
        <f>'2021 Srk'!#REF!</f>
        <v>#REF!</v>
      </c>
      <c r="AK59" s="154" t="e">
        <f>'2021 Srk'!#REF!</f>
        <v>#REF!</v>
      </c>
      <c r="AU59" s="170" t="str">
        <f t="shared" si="1"/>
        <v>Storkyro Församling</v>
      </c>
      <c r="AV59" s="149" t="e">
        <f>'2021 Srk'!#REF!</f>
        <v>#REF!</v>
      </c>
      <c r="AW59" s="150" t="e">
        <f>'2021 Srk'!#REF!</f>
        <v>#REF!</v>
      </c>
      <c r="AX59" s="149" t="e">
        <f>'2021 Srk'!#REF!</f>
        <v>#REF!</v>
      </c>
      <c r="AY59" s="149" t="e">
        <f>'2021 Srk'!#REF!</f>
        <v>#REF!</v>
      </c>
    </row>
    <row r="60" spans="1:51" ht="15" customHeight="1">
      <c r="A60" s="86" t="s">
        <v>469</v>
      </c>
      <c r="B60" s="25"/>
      <c r="C60" s="26" t="s">
        <v>1614</v>
      </c>
      <c r="D60" s="23">
        <v>2904428.14</v>
      </c>
      <c r="E60" s="107">
        <v>1.4359073297598224E-2</v>
      </c>
      <c r="F60" s="23">
        <v>2840357.974912154</v>
      </c>
      <c r="G60" s="23">
        <v>2845785.3154261392</v>
      </c>
      <c r="H60" s="23">
        <v>-5427.3405139851384</v>
      </c>
      <c r="I60" s="23">
        <v>-201229.01754027506</v>
      </c>
      <c r="J60" s="23">
        <v>-206656.3580542602</v>
      </c>
      <c r="K60" s="23">
        <v>149513.2225035186</v>
      </c>
      <c r="L60" s="23"/>
      <c r="M60" s="22">
        <v>5.1177295943844814E-4</v>
      </c>
      <c r="N60" s="27">
        <v>148</v>
      </c>
      <c r="O60" s="1" t="s">
        <v>538</v>
      </c>
      <c r="Q60" s="175"/>
      <c r="T60" s="176"/>
      <c r="U60" s="176"/>
      <c r="V60" s="177"/>
      <c r="W60" s="177"/>
      <c r="X60" s="176"/>
      <c r="Y60" s="177"/>
      <c r="Z60" s="176"/>
      <c r="AA60" s="176"/>
      <c r="AB60" s="177"/>
      <c r="AC60" s="177"/>
      <c r="AD60" s="11"/>
      <c r="AE60" s="151"/>
      <c r="AF60" s="152" t="str">
        <f t="shared" si="0"/>
        <v>Janakkala Församling</v>
      </c>
      <c r="AG60" s="153" t="e">
        <f>'2021 Srk'!#REF!</f>
        <v>#REF!</v>
      </c>
      <c r="AH60" s="139" t="e">
        <f>'2021 Srk'!#REF!</f>
        <v>#REF!</v>
      </c>
      <c r="AI60" s="154" t="e">
        <f>'2021 Srk'!#REF!</f>
        <v>#REF!</v>
      </c>
      <c r="AJ60" s="154" t="e">
        <f>'2021 Srk'!#REF!</f>
        <v>#REF!</v>
      </c>
      <c r="AK60" s="154" t="e">
        <f>'2021 Srk'!#REF!</f>
        <v>#REF!</v>
      </c>
      <c r="AU60" s="170" t="str">
        <f t="shared" si="1"/>
        <v>Janakkala Församling</v>
      </c>
      <c r="AV60" s="149" t="e">
        <f>'2021 Srk'!#REF!</f>
        <v>#REF!</v>
      </c>
      <c r="AW60" s="150" t="e">
        <f>'2021 Srk'!#REF!</f>
        <v>#REF!</v>
      </c>
      <c r="AX60" s="149" t="e">
        <f>'2021 Srk'!#REF!</f>
        <v>#REF!</v>
      </c>
      <c r="AY60" s="149" t="e">
        <f>'2021 Srk'!#REF!</f>
        <v>#REF!</v>
      </c>
    </row>
    <row r="61" spans="1:51" ht="15" customHeight="1">
      <c r="A61" s="86" t="s">
        <v>518</v>
      </c>
      <c r="B61" s="25"/>
      <c r="C61" s="26" t="s">
        <v>1615</v>
      </c>
      <c r="D61" s="23">
        <v>1829335.53</v>
      </c>
      <c r="E61" s="107">
        <v>6.5435068305478516E-2</v>
      </c>
      <c r="F61" s="23">
        <v>1788981.3453692994</v>
      </c>
      <c r="G61" s="23">
        <v>1800686.1445108163</v>
      </c>
      <c r="H61" s="23">
        <v>-11704.799141516909</v>
      </c>
      <c r="I61" s="23">
        <v>-126742.8125983583</v>
      </c>
      <c r="J61" s="23">
        <v>-138447.61173987522</v>
      </c>
      <c r="K61" s="23">
        <v>94169.949107600274</v>
      </c>
      <c r="L61" s="23"/>
      <c r="M61" s="22">
        <v>4.6073707734834069E-4</v>
      </c>
      <c r="N61" s="27">
        <v>151</v>
      </c>
      <c r="O61" s="1" t="s">
        <v>540</v>
      </c>
      <c r="Q61" s="175"/>
      <c r="T61" s="176"/>
      <c r="U61" s="176"/>
      <c r="V61" s="177"/>
      <c r="W61" s="177"/>
      <c r="X61" s="176"/>
      <c r="Y61" s="177"/>
      <c r="Z61" s="176"/>
      <c r="AA61" s="176"/>
      <c r="AB61" s="177"/>
      <c r="AC61" s="177"/>
      <c r="AD61" s="11"/>
      <c r="AE61" s="151"/>
      <c r="AF61" s="152" t="str">
        <f t="shared" si="0"/>
        <v>Joensuu Ortodoxa Församling</v>
      </c>
      <c r="AG61" s="153" t="e">
        <f>'2021 Srk'!#REF!</f>
        <v>#REF!</v>
      </c>
      <c r="AH61" s="139" t="e">
        <f>'2021 Srk'!#REF!</f>
        <v>#REF!</v>
      </c>
      <c r="AI61" s="154" t="e">
        <f>'2021 Srk'!#REF!</f>
        <v>#REF!</v>
      </c>
      <c r="AJ61" s="154" t="e">
        <f>'2021 Srk'!#REF!</f>
        <v>#REF!</v>
      </c>
      <c r="AK61" s="154" t="e">
        <f>'2021 Srk'!#REF!</f>
        <v>#REF!</v>
      </c>
      <c r="AU61" s="170" t="str">
        <f t="shared" si="1"/>
        <v>Joensuu Ortodoxa Församling</v>
      </c>
      <c r="AV61" s="149" t="e">
        <f>'2021 Srk'!#REF!</f>
        <v>#REF!</v>
      </c>
      <c r="AW61" s="150" t="e">
        <f>'2021 Srk'!#REF!</f>
        <v>#REF!</v>
      </c>
      <c r="AX61" s="149" t="e">
        <f>'2021 Srk'!#REF!</f>
        <v>#REF!</v>
      </c>
      <c r="AY61" s="149" t="e">
        <f>'2021 Srk'!#REF!</f>
        <v>#REF!</v>
      </c>
    </row>
    <row r="62" spans="1:51" ht="15" customHeight="1">
      <c r="A62" s="86" t="s">
        <v>469</v>
      </c>
      <c r="B62" s="25"/>
      <c r="C62" s="26" t="s">
        <v>1041</v>
      </c>
      <c r="D62" s="23">
        <v>11584678.4</v>
      </c>
      <c r="E62" s="107">
        <v>2.1289043289001164E-2</v>
      </c>
      <c r="F62" s="23">
        <v>11329126.455933791</v>
      </c>
      <c r="G62" s="23">
        <v>11395676.746628029</v>
      </c>
      <c r="H62" s="23">
        <v>-66550.290694238618</v>
      </c>
      <c r="I62" s="23">
        <v>-802627.34713486338</v>
      </c>
      <c r="J62" s="23">
        <v>-869177.63782910199</v>
      </c>
      <c r="K62" s="23">
        <v>596352.3680950515</v>
      </c>
      <c r="L62" s="23"/>
      <c r="M62" s="22">
        <v>8.0178949864129975E-3</v>
      </c>
      <c r="N62" s="27">
        <v>153</v>
      </c>
      <c r="O62" s="1" t="s">
        <v>542</v>
      </c>
      <c r="Q62" s="175"/>
      <c r="T62" s="176"/>
      <c r="U62" s="176"/>
      <c r="V62" s="177"/>
      <c r="W62" s="177"/>
      <c r="X62" s="176"/>
      <c r="Y62" s="177"/>
      <c r="Z62" s="176"/>
      <c r="AA62" s="176"/>
      <c r="AB62" s="177"/>
      <c r="AC62" s="177"/>
      <c r="AD62" s="11"/>
      <c r="AE62" s="151"/>
      <c r="AF62" s="152" t="str">
        <f t="shared" si="0"/>
        <v>Joensuu kyrkliga samfällighet</v>
      </c>
      <c r="AG62" s="153" t="e">
        <f>'2021 Srk'!#REF!</f>
        <v>#REF!</v>
      </c>
      <c r="AH62" s="139" t="e">
        <f>'2021 Srk'!#REF!</f>
        <v>#REF!</v>
      </c>
      <c r="AI62" s="154" t="e">
        <f>'2021 Srk'!#REF!</f>
        <v>#REF!</v>
      </c>
      <c r="AJ62" s="154" t="e">
        <f>'2021 Srk'!#REF!</f>
        <v>#REF!</v>
      </c>
      <c r="AK62" s="154" t="e">
        <f>'2021 Srk'!#REF!</f>
        <v>#REF!</v>
      </c>
      <c r="AU62" s="170" t="str">
        <f t="shared" si="1"/>
        <v>Joensuu kyrkliga samfällighet</v>
      </c>
      <c r="AV62" s="149" t="e">
        <f>'2021 Srk'!#REF!</f>
        <v>#REF!</v>
      </c>
      <c r="AW62" s="150" t="e">
        <f>'2021 Srk'!#REF!</f>
        <v>#REF!</v>
      </c>
      <c r="AX62" s="149" t="e">
        <f>'2021 Srk'!#REF!</f>
        <v>#REF!</v>
      </c>
      <c r="AY62" s="149" t="e">
        <f>'2021 Srk'!#REF!</f>
        <v>#REF!</v>
      </c>
    </row>
    <row r="63" spans="1:51" ht="15" customHeight="1">
      <c r="A63" s="86" t="s">
        <v>469</v>
      </c>
      <c r="B63" s="25"/>
      <c r="C63" s="26" t="s">
        <v>1616</v>
      </c>
      <c r="D63" s="23">
        <v>1228733.52</v>
      </c>
      <c r="E63" s="107">
        <v>2.7521702741071685E-2</v>
      </c>
      <c r="F63" s="23">
        <v>1201628.301457609</v>
      </c>
      <c r="G63" s="23">
        <v>1191933.463813643</v>
      </c>
      <c r="H63" s="23">
        <v>9694.8376439660788</v>
      </c>
      <c r="I63" s="23">
        <v>-85130.988659407463</v>
      </c>
      <c r="J63" s="23">
        <v>-75436.151015441385</v>
      </c>
      <c r="K63" s="23">
        <v>63252.351002662996</v>
      </c>
      <c r="L63" s="23"/>
      <c r="M63" s="22">
        <v>1.4711532184329469E-3</v>
      </c>
      <c r="N63" s="27">
        <v>308</v>
      </c>
      <c r="O63" s="1" t="s">
        <v>602</v>
      </c>
      <c r="Q63" s="175"/>
      <c r="T63" s="176"/>
      <c r="U63" s="176"/>
      <c r="V63" s="177"/>
      <c r="W63" s="177"/>
      <c r="X63" s="176"/>
      <c r="Y63" s="177"/>
      <c r="Z63" s="176"/>
      <c r="AA63" s="176"/>
      <c r="AB63" s="177"/>
      <c r="AC63" s="177"/>
      <c r="AD63" s="11"/>
      <c r="AE63" s="151"/>
      <c r="AF63" s="152" t="str">
        <f t="shared" si="0"/>
        <v>Jockis Församling</v>
      </c>
      <c r="AG63" s="153" t="e">
        <f>'2021 Srk'!#REF!</f>
        <v>#REF!</v>
      </c>
      <c r="AH63" s="139" t="e">
        <f>'2021 Srk'!#REF!</f>
        <v>#REF!</v>
      </c>
      <c r="AI63" s="154" t="e">
        <f>'2021 Srk'!#REF!</f>
        <v>#REF!</v>
      </c>
      <c r="AJ63" s="154" t="e">
        <f>'2021 Srk'!#REF!</f>
        <v>#REF!</v>
      </c>
      <c r="AK63" s="154" t="e">
        <f>'2021 Srk'!#REF!</f>
        <v>#REF!</v>
      </c>
      <c r="AU63" s="170" t="str">
        <f t="shared" si="1"/>
        <v>Jockis Församling</v>
      </c>
      <c r="AV63" s="149" t="e">
        <f>'2021 Srk'!#REF!</f>
        <v>#REF!</v>
      </c>
      <c r="AW63" s="150" t="e">
        <f>'2021 Srk'!#REF!</f>
        <v>#REF!</v>
      </c>
      <c r="AX63" s="149" t="e">
        <f>'2021 Srk'!#REF!</f>
        <v>#REF!</v>
      </c>
      <c r="AY63" s="149" t="e">
        <f>'2021 Srk'!#REF!</f>
        <v>#REF!</v>
      </c>
    </row>
    <row r="64" spans="1:51" ht="15" customHeight="1">
      <c r="A64" s="86" t="s">
        <v>469</v>
      </c>
      <c r="B64" s="25"/>
      <c r="C64" s="26" t="s">
        <v>1617</v>
      </c>
      <c r="D64" s="23">
        <v>1172926.27</v>
      </c>
      <c r="E64" s="107">
        <v>2.2763463295124131E-2</v>
      </c>
      <c r="F64" s="23">
        <v>1147052.1301926465</v>
      </c>
      <c r="G64" s="23">
        <v>1168242.9117409596</v>
      </c>
      <c r="H64" s="23">
        <v>-21190.781548313098</v>
      </c>
      <c r="I64" s="23">
        <v>-81264.465699357737</v>
      </c>
      <c r="J64" s="23">
        <v>-102455.24724767084</v>
      </c>
      <c r="K64" s="23">
        <v>60379.52324299272</v>
      </c>
      <c r="L64" s="23"/>
      <c r="M64" s="22">
        <v>1.6431741367619354E-3</v>
      </c>
      <c r="N64" s="27">
        <v>164</v>
      </c>
      <c r="O64" s="1" t="s">
        <v>548</v>
      </c>
      <c r="Q64" s="175"/>
      <c r="T64" s="176"/>
      <c r="U64" s="176"/>
      <c r="V64" s="177"/>
      <c r="W64" s="177"/>
      <c r="X64" s="176"/>
      <c r="Y64" s="177"/>
      <c r="Z64" s="176"/>
      <c r="AA64" s="176"/>
      <c r="AB64" s="177"/>
      <c r="AC64" s="177"/>
      <c r="AD64" s="11"/>
      <c r="AE64" s="151"/>
      <c r="AF64" s="152" t="str">
        <f t="shared" si="0"/>
        <v>Jomala Församling</v>
      </c>
      <c r="AG64" s="153" t="e">
        <f>'2021 Srk'!#REF!</f>
        <v>#REF!</v>
      </c>
      <c r="AH64" s="139" t="e">
        <f>'2021 Srk'!#REF!</f>
        <v>#REF!</v>
      </c>
      <c r="AI64" s="154" t="e">
        <f>'2021 Srk'!#REF!</f>
        <v>#REF!</v>
      </c>
      <c r="AJ64" s="154" t="e">
        <f>'2021 Srk'!#REF!</f>
        <v>#REF!</v>
      </c>
      <c r="AK64" s="154" t="e">
        <f>'2021 Srk'!#REF!</f>
        <v>#REF!</v>
      </c>
      <c r="AU64" s="170" t="str">
        <f t="shared" si="1"/>
        <v>Jomala Församling</v>
      </c>
      <c r="AV64" s="149" t="e">
        <f>'2021 Srk'!#REF!</f>
        <v>#REF!</v>
      </c>
      <c r="AW64" s="150" t="e">
        <f>'2021 Srk'!#REF!</f>
        <v>#REF!</v>
      </c>
      <c r="AX64" s="149" t="e">
        <f>'2021 Srk'!#REF!</f>
        <v>#REF!</v>
      </c>
      <c r="AY64" s="149" t="e">
        <f>'2021 Srk'!#REF!</f>
        <v>#REF!</v>
      </c>
    </row>
    <row r="65" spans="1:51" ht="15" customHeight="1">
      <c r="A65" s="86" t="s">
        <v>469</v>
      </c>
      <c r="B65" s="25"/>
      <c r="C65" s="26" t="s">
        <v>1618</v>
      </c>
      <c r="D65" s="23">
        <v>857852.9</v>
      </c>
      <c r="E65" s="107">
        <v>3.4214025556073446E-2</v>
      </c>
      <c r="F65" s="23">
        <v>838929.11387937411</v>
      </c>
      <c r="G65" s="23">
        <v>821621.83401415974</v>
      </c>
      <c r="H65" s="23">
        <v>17307.279865214368</v>
      </c>
      <c r="I65" s="23">
        <v>-59435.072220817914</v>
      </c>
      <c r="J65" s="23">
        <v>-42127.792355603546</v>
      </c>
      <c r="K65" s="23">
        <v>44160.27711155171</v>
      </c>
      <c r="L65" s="23"/>
      <c r="M65" s="22">
        <v>1.3780494428604598E-3</v>
      </c>
      <c r="N65" s="27">
        <v>172</v>
      </c>
      <c r="O65" s="1" t="s">
        <v>550</v>
      </c>
      <c r="Q65" s="175"/>
      <c r="T65" s="176"/>
      <c r="U65" s="176"/>
      <c r="V65" s="177"/>
      <c r="W65" s="177"/>
      <c r="X65" s="176"/>
      <c r="Y65" s="177"/>
      <c r="Z65" s="176"/>
      <c r="AA65" s="176"/>
      <c r="AB65" s="177"/>
      <c r="AC65" s="177"/>
      <c r="AD65" s="11"/>
      <c r="AE65" s="151"/>
      <c r="AF65" s="152" t="str">
        <f t="shared" si="0"/>
        <v>Jorois Församling</v>
      </c>
      <c r="AG65" s="153" t="e">
        <f>'2021 Srk'!#REF!</f>
        <v>#REF!</v>
      </c>
      <c r="AH65" s="139" t="e">
        <f>'2021 Srk'!#REF!</f>
        <v>#REF!</v>
      </c>
      <c r="AI65" s="154" t="e">
        <f>'2021 Srk'!#REF!</f>
        <v>#REF!</v>
      </c>
      <c r="AJ65" s="154" t="e">
        <f>'2021 Srk'!#REF!</f>
        <v>#REF!</v>
      </c>
      <c r="AK65" s="154" t="e">
        <f>'2021 Srk'!#REF!</f>
        <v>#REF!</v>
      </c>
      <c r="AU65" s="170" t="str">
        <f t="shared" si="1"/>
        <v>Jorois Församling</v>
      </c>
      <c r="AV65" s="149" t="e">
        <f>'2021 Srk'!#REF!</f>
        <v>#REF!</v>
      </c>
      <c r="AW65" s="150" t="e">
        <f>'2021 Srk'!#REF!</f>
        <v>#REF!</v>
      </c>
      <c r="AX65" s="149" t="e">
        <f>'2021 Srk'!#REF!</f>
        <v>#REF!</v>
      </c>
      <c r="AY65" s="149" t="e">
        <f>'2021 Srk'!#REF!</f>
        <v>#REF!</v>
      </c>
    </row>
    <row r="66" spans="1:51" ht="15" customHeight="1">
      <c r="A66" s="86" t="s">
        <v>469</v>
      </c>
      <c r="B66" s="25"/>
      <c r="C66" s="26" t="s">
        <v>1619</v>
      </c>
      <c r="D66" s="23">
        <v>918463.15</v>
      </c>
      <c r="E66" s="107">
        <v>4.1353341090338169E-2</v>
      </c>
      <c r="F66" s="23">
        <v>898202.33347740455</v>
      </c>
      <c r="G66" s="23">
        <v>922424.80332052649</v>
      </c>
      <c r="H66" s="23">
        <v>-24222.469843121944</v>
      </c>
      <c r="I66" s="23">
        <v>-63634.363947956474</v>
      </c>
      <c r="J66" s="23">
        <v>-87856.833791078418</v>
      </c>
      <c r="K66" s="23">
        <v>47280.352168476296</v>
      </c>
      <c r="L66" s="23"/>
      <c r="M66" s="22">
        <v>1.5274544894566873E-3</v>
      </c>
      <c r="N66" s="27">
        <v>176</v>
      </c>
      <c r="O66" s="1" t="s">
        <v>552</v>
      </c>
      <c r="Q66" s="175"/>
      <c r="T66" s="176"/>
      <c r="U66" s="176"/>
      <c r="V66" s="177"/>
      <c r="W66" s="177"/>
      <c r="X66" s="176"/>
      <c r="Y66" s="177"/>
      <c r="Z66" s="176"/>
      <c r="AA66" s="176"/>
      <c r="AB66" s="177"/>
      <c r="AC66" s="177"/>
      <c r="AD66" s="11"/>
      <c r="AE66" s="151"/>
      <c r="AF66" s="152" t="str">
        <f t="shared" si="0"/>
        <v>Joutsa Församling</v>
      </c>
      <c r="AG66" s="153" t="e">
        <f>'2021 Srk'!#REF!</f>
        <v>#REF!</v>
      </c>
      <c r="AH66" s="139" t="e">
        <f>'2021 Srk'!#REF!</f>
        <v>#REF!</v>
      </c>
      <c r="AI66" s="154" t="e">
        <f>'2021 Srk'!#REF!</f>
        <v>#REF!</v>
      </c>
      <c r="AJ66" s="154" t="e">
        <f>'2021 Srk'!#REF!</f>
        <v>#REF!</v>
      </c>
      <c r="AK66" s="154" t="e">
        <f>'2021 Srk'!#REF!</f>
        <v>#REF!</v>
      </c>
      <c r="AU66" s="170" t="str">
        <f t="shared" si="1"/>
        <v>Joutsa Församling</v>
      </c>
      <c r="AV66" s="149" t="e">
        <f>'2021 Srk'!#REF!</f>
        <v>#REF!</v>
      </c>
      <c r="AW66" s="150" t="e">
        <f>'2021 Srk'!#REF!</f>
        <v>#REF!</v>
      </c>
      <c r="AX66" s="149" t="e">
        <f>'2021 Srk'!#REF!</f>
        <v>#REF!</v>
      </c>
      <c r="AY66" s="149" t="e">
        <f>'2021 Srk'!#REF!</f>
        <v>#REF!</v>
      </c>
    </row>
    <row r="67" spans="1:51" ht="15" customHeight="1">
      <c r="A67" s="86" t="s">
        <v>469</v>
      </c>
      <c r="B67" s="25"/>
      <c r="C67" s="26" t="s">
        <v>1620</v>
      </c>
      <c r="D67" s="23">
        <v>662607.98</v>
      </c>
      <c r="E67" s="107">
        <v>1.1317770257072146E-2</v>
      </c>
      <c r="F67" s="23">
        <v>647991.19465680176</v>
      </c>
      <c r="G67" s="23">
        <v>653188.85078427696</v>
      </c>
      <c r="H67" s="23">
        <v>-5197.6561274752021</v>
      </c>
      <c r="I67" s="23">
        <v>-45907.816066589345</v>
      </c>
      <c r="J67" s="23">
        <v>-51105.472194064547</v>
      </c>
      <c r="K67" s="23">
        <v>34109.521589453747</v>
      </c>
      <c r="L67" s="23"/>
      <c r="M67" s="22">
        <v>2.8585911822837009E-3</v>
      </c>
      <c r="N67" s="27">
        <v>177</v>
      </c>
      <c r="O67" s="1" t="s">
        <v>554</v>
      </c>
      <c r="Q67" s="175"/>
      <c r="T67" s="176"/>
      <c r="U67" s="176"/>
      <c r="V67" s="177"/>
      <c r="W67" s="177"/>
      <c r="X67" s="176"/>
      <c r="Y67" s="177"/>
      <c r="Z67" s="176"/>
      <c r="AA67" s="176"/>
      <c r="AB67" s="177"/>
      <c r="AC67" s="177"/>
      <c r="AD67" s="11"/>
      <c r="AE67" s="151"/>
      <c r="AF67" s="152" t="str">
        <f t="shared" si="0"/>
        <v>Juuka Församling</v>
      </c>
      <c r="AG67" s="153" t="e">
        <f>'2021 Srk'!#REF!</f>
        <v>#REF!</v>
      </c>
      <c r="AH67" s="139" t="e">
        <f>'2021 Srk'!#REF!</f>
        <v>#REF!</v>
      </c>
      <c r="AI67" s="154" t="e">
        <f>'2021 Srk'!#REF!</f>
        <v>#REF!</v>
      </c>
      <c r="AJ67" s="154" t="e">
        <f>'2021 Srk'!#REF!</f>
        <v>#REF!</v>
      </c>
      <c r="AK67" s="154" t="e">
        <f>'2021 Srk'!#REF!</f>
        <v>#REF!</v>
      </c>
      <c r="AU67" s="170" t="str">
        <f t="shared" si="1"/>
        <v>Juuka Församling</v>
      </c>
      <c r="AV67" s="149" t="e">
        <f>'2021 Srk'!#REF!</f>
        <v>#REF!</v>
      </c>
      <c r="AW67" s="150" t="e">
        <f>'2021 Srk'!#REF!</f>
        <v>#REF!</v>
      </c>
      <c r="AX67" s="149" t="e">
        <f>'2021 Srk'!#REF!</f>
        <v>#REF!</v>
      </c>
      <c r="AY67" s="149" t="e">
        <f>'2021 Srk'!#REF!</f>
        <v>#REF!</v>
      </c>
    </row>
    <row r="68" spans="1:51" ht="15" customHeight="1">
      <c r="A68" s="86" t="s">
        <v>469</v>
      </c>
      <c r="B68" s="25"/>
      <c r="C68" s="26" t="s">
        <v>1621</v>
      </c>
      <c r="D68" s="23">
        <v>1065930.6499999999</v>
      </c>
      <c r="E68" s="107">
        <v>3.2205097062580901E-3</v>
      </c>
      <c r="F68" s="23">
        <v>1042416.7775866528</v>
      </c>
      <c r="G68" s="23">
        <v>1042631.7738982473</v>
      </c>
      <c r="H68" s="23">
        <v>-214.99631159449928</v>
      </c>
      <c r="I68" s="23">
        <v>-73851.432063857763</v>
      </c>
      <c r="J68" s="23">
        <v>-74066.428375452262</v>
      </c>
      <c r="K68" s="23">
        <v>54871.636950456683</v>
      </c>
      <c r="L68" s="23"/>
      <c r="M68" s="22">
        <v>7.911040230698023E-4</v>
      </c>
      <c r="N68" s="27">
        <v>180</v>
      </c>
      <c r="O68" s="1" t="s">
        <v>556</v>
      </c>
      <c r="Q68" s="175"/>
      <c r="T68" s="176"/>
      <c r="U68" s="176"/>
      <c r="V68" s="177"/>
      <c r="W68" s="177"/>
      <c r="X68" s="176"/>
      <c r="Y68" s="177"/>
      <c r="Z68" s="176"/>
      <c r="AA68" s="176"/>
      <c r="AB68" s="177"/>
      <c r="AC68" s="177"/>
      <c r="AD68" s="11"/>
      <c r="AE68" s="151"/>
      <c r="AF68" s="152" t="str">
        <f t="shared" si="0"/>
        <v>Juva Församling</v>
      </c>
      <c r="AG68" s="153" t="e">
        <f>'2021 Srk'!#REF!</f>
        <v>#REF!</v>
      </c>
      <c r="AH68" s="139" t="e">
        <f>'2021 Srk'!#REF!</f>
        <v>#REF!</v>
      </c>
      <c r="AI68" s="154" t="e">
        <f>'2021 Srk'!#REF!</f>
        <v>#REF!</v>
      </c>
      <c r="AJ68" s="154" t="e">
        <f>'2021 Srk'!#REF!</f>
        <v>#REF!</v>
      </c>
      <c r="AK68" s="154" t="e">
        <f>'2021 Srk'!#REF!</f>
        <v>#REF!</v>
      </c>
      <c r="AU68" s="170" t="str">
        <f t="shared" si="1"/>
        <v>Juva Församling</v>
      </c>
      <c r="AV68" s="149" t="e">
        <f>'2021 Srk'!#REF!</f>
        <v>#REF!</v>
      </c>
      <c r="AW68" s="150" t="e">
        <f>'2021 Srk'!#REF!</f>
        <v>#REF!</v>
      </c>
      <c r="AX68" s="149" t="e">
        <f>'2021 Srk'!#REF!</f>
        <v>#REF!</v>
      </c>
      <c r="AY68" s="149" t="e">
        <f>'2021 Srk'!#REF!</f>
        <v>#REF!</v>
      </c>
    </row>
    <row r="69" spans="1:51" ht="15" customHeight="1">
      <c r="A69" s="86" t="s">
        <v>518</v>
      </c>
      <c r="B69" s="25"/>
      <c r="C69" s="26" t="s">
        <v>1622</v>
      </c>
      <c r="D69" s="23">
        <v>637856.49</v>
      </c>
      <c r="E69" s="107">
        <v>8.4008891290905385E-3</v>
      </c>
      <c r="F69" s="23">
        <v>623785.70957550849</v>
      </c>
      <c r="G69" s="23">
        <v>631213.34098187368</v>
      </c>
      <c r="H69" s="23">
        <v>-7427.6314063651953</v>
      </c>
      <c r="I69" s="23">
        <v>-44192.945608352449</v>
      </c>
      <c r="J69" s="23">
        <v>-51620.577014717644</v>
      </c>
      <c r="K69" s="23">
        <v>32835.37230660607</v>
      </c>
      <c r="L69" s="23"/>
      <c r="M69" s="22">
        <v>5.3594892645543119E-3</v>
      </c>
      <c r="N69" s="27">
        <v>185</v>
      </c>
      <c r="O69" s="1" t="s">
        <v>558</v>
      </c>
      <c r="Q69" s="175"/>
      <c r="T69" s="176"/>
      <c r="U69" s="176"/>
      <c r="V69" s="177"/>
      <c r="W69" s="177"/>
      <c r="X69" s="176"/>
      <c r="Y69" s="177"/>
      <c r="Z69" s="176"/>
      <c r="AA69" s="176"/>
      <c r="AB69" s="177"/>
      <c r="AC69" s="177"/>
      <c r="AD69" s="11"/>
      <c r="AE69" s="151"/>
      <c r="AF69" s="152" t="str">
        <f t="shared" si="0"/>
        <v>Jyväskylä Ortodoxa Församling</v>
      </c>
      <c r="AG69" s="153" t="e">
        <f>'2021 Srk'!#REF!</f>
        <v>#REF!</v>
      </c>
      <c r="AH69" s="139" t="e">
        <f>'2021 Srk'!#REF!</f>
        <v>#REF!</v>
      </c>
      <c r="AI69" s="154" t="e">
        <f>'2021 Srk'!#REF!</f>
        <v>#REF!</v>
      </c>
      <c r="AJ69" s="154" t="e">
        <f>'2021 Srk'!#REF!</f>
        <v>#REF!</v>
      </c>
      <c r="AK69" s="154" t="e">
        <f>'2021 Srk'!#REF!</f>
        <v>#REF!</v>
      </c>
      <c r="AU69" s="170" t="str">
        <f t="shared" si="1"/>
        <v>Jyväskylä Ortodoxa Församling</v>
      </c>
      <c r="AV69" s="149" t="e">
        <f>'2021 Srk'!#REF!</f>
        <v>#REF!</v>
      </c>
      <c r="AW69" s="150" t="e">
        <f>'2021 Srk'!#REF!</f>
        <v>#REF!</v>
      </c>
      <c r="AX69" s="149" t="e">
        <f>'2021 Srk'!#REF!</f>
        <v>#REF!</v>
      </c>
      <c r="AY69" s="149" t="e">
        <f>'2021 Srk'!#REF!</f>
        <v>#REF!</v>
      </c>
    </row>
    <row r="70" spans="1:51" ht="15" customHeight="1">
      <c r="A70" s="86" t="s">
        <v>469</v>
      </c>
      <c r="B70" s="25"/>
      <c r="C70" s="26" t="s">
        <v>1048</v>
      </c>
      <c r="D70" s="23">
        <v>21635100.379999999</v>
      </c>
      <c r="E70" s="107">
        <v>2.300949805605379E-2</v>
      </c>
      <c r="F70" s="23">
        <v>21157841.38572558</v>
      </c>
      <c r="G70" s="23">
        <v>21398710.458860125</v>
      </c>
      <c r="H70" s="23">
        <v>-240869.07313454524</v>
      </c>
      <c r="I70" s="23">
        <v>-1498956.0023518542</v>
      </c>
      <c r="J70" s="23">
        <v>-1739825.0754863995</v>
      </c>
      <c r="K70" s="23">
        <v>1113724.7750949347</v>
      </c>
      <c r="L70" s="23"/>
      <c r="M70" s="22">
        <v>1.3728667334471517E-3</v>
      </c>
      <c r="N70" s="27">
        <v>192</v>
      </c>
      <c r="O70" s="1" t="s">
        <v>562</v>
      </c>
      <c r="Q70" s="175"/>
      <c r="T70" s="176"/>
      <c r="U70" s="176"/>
      <c r="V70" s="177"/>
      <c r="W70" s="177"/>
      <c r="X70" s="176"/>
      <c r="Y70" s="177"/>
      <c r="Z70" s="176"/>
      <c r="AA70" s="176"/>
      <c r="AB70" s="177"/>
      <c r="AC70" s="177"/>
      <c r="AD70" s="11"/>
      <c r="AE70" s="151"/>
      <c r="AF70" s="152" t="str">
        <f t="shared" si="0"/>
        <v>Jyväskylä församling</v>
      </c>
      <c r="AG70" s="153" t="e">
        <f>'2021 Srk'!#REF!</f>
        <v>#REF!</v>
      </c>
      <c r="AH70" s="139" t="e">
        <f>'2021 Srk'!#REF!</f>
        <v>#REF!</v>
      </c>
      <c r="AI70" s="154" t="e">
        <f>'2021 Srk'!#REF!</f>
        <v>#REF!</v>
      </c>
      <c r="AJ70" s="154" t="e">
        <f>'2021 Srk'!#REF!</f>
        <v>#REF!</v>
      </c>
      <c r="AK70" s="154" t="e">
        <f>'2021 Srk'!#REF!</f>
        <v>#REF!</v>
      </c>
      <c r="AU70" s="170" t="str">
        <f t="shared" si="1"/>
        <v>Jyväskylä församling</v>
      </c>
      <c r="AV70" s="149" t="e">
        <f>'2021 Srk'!#REF!</f>
        <v>#REF!</v>
      </c>
      <c r="AW70" s="150" t="e">
        <f>'2021 Srk'!#REF!</f>
        <v>#REF!</v>
      </c>
      <c r="AX70" s="149" t="e">
        <f>'2021 Srk'!#REF!</f>
        <v>#REF!</v>
      </c>
      <c r="AY70" s="149" t="e">
        <f>'2021 Srk'!#REF!</f>
        <v>#REF!</v>
      </c>
    </row>
    <row r="71" spans="1:51" ht="15" customHeight="1">
      <c r="A71" s="86" t="s">
        <v>469</v>
      </c>
      <c r="B71" s="25"/>
      <c r="C71" s="26" t="s">
        <v>1049</v>
      </c>
      <c r="D71" s="23">
        <v>3534310.11</v>
      </c>
      <c r="E71" s="107">
        <v>-1.7563705085064107E-3</v>
      </c>
      <c r="F71" s="23">
        <v>3456345.0782263638</v>
      </c>
      <c r="G71" s="23">
        <v>3504234.5036481735</v>
      </c>
      <c r="H71" s="23">
        <v>-47889.425421809778</v>
      </c>
      <c r="I71" s="23">
        <v>-244869.46029863265</v>
      </c>
      <c r="J71" s="23">
        <v>-292758.8857204424</v>
      </c>
      <c r="K71" s="23">
        <v>181938.08502105522</v>
      </c>
      <c r="L71" s="23"/>
      <c r="M71" s="22">
        <v>3.2544874498348056E-3</v>
      </c>
      <c r="N71" s="27">
        <v>207</v>
      </c>
      <c r="O71" s="1" t="s">
        <v>568</v>
      </c>
      <c r="Q71" s="175"/>
      <c r="T71" s="176"/>
      <c r="U71" s="176"/>
      <c r="V71" s="177"/>
      <c r="W71" s="177"/>
      <c r="X71" s="176"/>
      <c r="Y71" s="177"/>
      <c r="Z71" s="176"/>
      <c r="AA71" s="176"/>
      <c r="AB71" s="177"/>
      <c r="AC71" s="177"/>
      <c r="AD71" s="11"/>
      <c r="AE71" s="151"/>
      <c r="AF71" s="152" t="str">
        <f t="shared" si="0"/>
        <v>Jämsä församling</v>
      </c>
      <c r="AG71" s="153" t="e">
        <f>'2021 Srk'!#REF!</f>
        <v>#REF!</v>
      </c>
      <c r="AH71" s="139" t="e">
        <f>'2021 Srk'!#REF!</f>
        <v>#REF!</v>
      </c>
      <c r="AI71" s="154" t="e">
        <f>'2021 Srk'!#REF!</f>
        <v>#REF!</v>
      </c>
      <c r="AJ71" s="154" t="e">
        <f>'2021 Srk'!#REF!</f>
        <v>#REF!</v>
      </c>
      <c r="AK71" s="154" t="e">
        <f>'2021 Srk'!#REF!</f>
        <v>#REF!</v>
      </c>
      <c r="AU71" s="170" t="str">
        <f t="shared" si="1"/>
        <v>Jämsä församling</v>
      </c>
      <c r="AV71" s="149" t="e">
        <f>'2021 Srk'!#REF!</f>
        <v>#REF!</v>
      </c>
      <c r="AW71" s="150" t="e">
        <f>'2021 Srk'!#REF!</f>
        <v>#REF!</v>
      </c>
      <c r="AX71" s="149" t="e">
        <f>'2021 Srk'!#REF!</f>
        <v>#REF!</v>
      </c>
      <c r="AY71" s="149" t="e">
        <f>'2021 Srk'!#REF!</f>
        <v>#REF!</v>
      </c>
    </row>
    <row r="72" spans="1:51" ht="15" customHeight="1">
      <c r="A72" s="86" t="s">
        <v>469</v>
      </c>
      <c r="B72" s="25"/>
      <c r="C72" s="26" t="s">
        <v>1623</v>
      </c>
      <c r="D72" s="23">
        <v>7203454.54</v>
      </c>
      <c r="E72" s="107">
        <v>3.3165506189851479E-2</v>
      </c>
      <c r="F72" s="23">
        <v>7044550.1019027317</v>
      </c>
      <c r="G72" s="23">
        <v>7071710.1017404757</v>
      </c>
      <c r="H72" s="23">
        <v>-27159.99983774405</v>
      </c>
      <c r="I72" s="23">
        <v>-499080.71747997659</v>
      </c>
      <c r="J72" s="23">
        <v>-526240.71731772064</v>
      </c>
      <c r="K72" s="23">
        <v>370817.12802610471</v>
      </c>
      <c r="L72" s="23"/>
      <c r="M72" s="22">
        <v>1.3388644432576514E-3</v>
      </c>
      <c r="N72" s="27">
        <v>215</v>
      </c>
      <c r="O72" s="1" t="s">
        <v>572</v>
      </c>
      <c r="Q72" s="175"/>
      <c r="T72" s="176"/>
      <c r="U72" s="176"/>
      <c r="V72" s="177"/>
      <c r="W72" s="177"/>
      <c r="X72" s="176"/>
      <c r="Y72" s="177"/>
      <c r="Z72" s="176"/>
      <c r="AA72" s="176"/>
      <c r="AB72" s="177"/>
      <c r="AC72" s="177"/>
      <c r="AD72" s="11"/>
      <c r="AE72" s="151"/>
      <c r="AF72" s="152" t="str">
        <f t="shared" si="0"/>
        <v>Träskända Församling</v>
      </c>
      <c r="AG72" s="153" t="e">
        <f>'2021 Srk'!#REF!</f>
        <v>#REF!</v>
      </c>
      <c r="AH72" s="139" t="e">
        <f>'2021 Srk'!#REF!</f>
        <v>#REF!</v>
      </c>
      <c r="AI72" s="154" t="e">
        <f>'2021 Srk'!#REF!</f>
        <v>#REF!</v>
      </c>
      <c r="AJ72" s="154" t="e">
        <f>'2021 Srk'!#REF!</f>
        <v>#REF!</v>
      </c>
      <c r="AK72" s="154" t="e">
        <f>'2021 Srk'!#REF!</f>
        <v>#REF!</v>
      </c>
      <c r="AU72" s="170" t="str">
        <f t="shared" si="1"/>
        <v>Träskända Församling</v>
      </c>
      <c r="AV72" s="149" t="e">
        <f>'2021 Srk'!#REF!</f>
        <v>#REF!</v>
      </c>
      <c r="AW72" s="150" t="e">
        <f>'2021 Srk'!#REF!</f>
        <v>#REF!</v>
      </c>
      <c r="AX72" s="149" t="e">
        <f>'2021 Srk'!#REF!</f>
        <v>#REF!</v>
      </c>
      <c r="AY72" s="149" t="e">
        <f>'2021 Srk'!#REF!</f>
        <v>#REF!</v>
      </c>
    </row>
    <row r="73" spans="1:51" ht="15" customHeight="1">
      <c r="A73" s="86" t="s">
        <v>518</v>
      </c>
      <c r="B73" s="25"/>
      <c r="C73" s="26" t="s">
        <v>1624</v>
      </c>
      <c r="D73" s="23">
        <v>919007</v>
      </c>
      <c r="E73" s="107">
        <v>1.3845043237306065E-3</v>
      </c>
      <c r="F73" s="23">
        <v>898734.18643096252</v>
      </c>
      <c r="G73" s="23">
        <v>908768.03280514409</v>
      </c>
      <c r="H73" s="23">
        <v>-10033.846374181565</v>
      </c>
      <c r="I73" s="23">
        <v>-63672.043792632976</v>
      </c>
      <c r="J73" s="23">
        <v>-73705.890166814541</v>
      </c>
      <c r="K73" s="23">
        <v>47308.348304768566</v>
      </c>
      <c r="L73" s="23"/>
      <c r="M73" s="22">
        <v>1.1667535790479704E-2</v>
      </c>
      <c r="N73" s="27">
        <v>209</v>
      </c>
      <c r="O73" s="1" t="s">
        <v>570</v>
      </c>
      <c r="Q73" s="175"/>
      <c r="T73" s="176"/>
      <c r="U73" s="176"/>
      <c r="V73" s="177"/>
      <c r="W73" s="177"/>
      <c r="X73" s="176"/>
      <c r="Y73" s="177"/>
      <c r="Z73" s="176"/>
      <c r="AA73" s="176"/>
      <c r="AB73" s="177"/>
      <c r="AC73" s="177"/>
      <c r="AD73" s="11"/>
      <c r="AE73" s="151"/>
      <c r="AF73" s="152" t="str">
        <f t="shared" si="0"/>
        <v>Sydöstra Finlands Ortodoxa Församling</v>
      </c>
      <c r="AG73" s="153" t="e">
        <f>'2021 Srk'!#REF!</f>
        <v>#REF!</v>
      </c>
      <c r="AH73" s="139" t="e">
        <f>'2021 Srk'!#REF!</f>
        <v>#REF!</v>
      </c>
      <c r="AI73" s="154" t="e">
        <f>'2021 Srk'!#REF!</f>
        <v>#REF!</v>
      </c>
      <c r="AJ73" s="154" t="e">
        <f>'2021 Srk'!#REF!</f>
        <v>#REF!</v>
      </c>
      <c r="AK73" s="154" t="e">
        <f>'2021 Srk'!#REF!</f>
        <v>#REF!</v>
      </c>
      <c r="AU73" s="170" t="str">
        <f t="shared" si="1"/>
        <v>Sydöstra Finlands Ortodoxa Församling</v>
      </c>
      <c r="AV73" s="149" t="e">
        <f>'2021 Srk'!#REF!</f>
        <v>#REF!</v>
      </c>
      <c r="AW73" s="150" t="e">
        <f>'2021 Srk'!#REF!</f>
        <v>#REF!</v>
      </c>
      <c r="AX73" s="149" t="e">
        <f>'2021 Srk'!#REF!</f>
        <v>#REF!</v>
      </c>
      <c r="AY73" s="149" t="e">
        <f>'2021 Srk'!#REF!</f>
        <v>#REF!</v>
      </c>
    </row>
    <row r="74" spans="1:51" ht="15" customHeight="1">
      <c r="A74" s="86" t="s">
        <v>469</v>
      </c>
      <c r="B74" s="25"/>
      <c r="C74" s="26" t="s">
        <v>1625</v>
      </c>
      <c r="D74" s="23">
        <v>6860024.2199999997</v>
      </c>
      <c r="E74" s="107">
        <v>1.8635730866158218E-2</v>
      </c>
      <c r="F74" s="23">
        <v>6708695.6750692846</v>
      </c>
      <c r="G74" s="23">
        <v>6750142.6572296647</v>
      </c>
      <c r="H74" s="23">
        <v>-41446.98216038011</v>
      </c>
      <c r="I74" s="23">
        <v>-475286.65456777031</v>
      </c>
      <c r="J74" s="23">
        <v>-516733.63672815042</v>
      </c>
      <c r="K74" s="23">
        <v>353138.13189552235</v>
      </c>
      <c r="L74" s="23"/>
      <c r="M74" s="22">
        <v>1.2049996528218988E-3</v>
      </c>
      <c r="N74" s="27">
        <v>217</v>
      </c>
      <c r="O74" s="1" t="s">
        <v>574</v>
      </c>
      <c r="Q74" s="175"/>
      <c r="T74" s="176"/>
      <c r="U74" s="176"/>
      <c r="V74" s="177"/>
      <c r="W74" s="177"/>
      <c r="X74" s="176"/>
      <c r="Y74" s="177"/>
      <c r="Z74" s="176"/>
      <c r="AA74" s="176"/>
      <c r="AB74" s="177"/>
      <c r="AC74" s="177"/>
      <c r="AD74" s="11"/>
      <c r="AE74" s="151"/>
      <c r="AF74" s="152" t="str">
        <f t="shared" si="0"/>
        <v>Kajana Församling</v>
      </c>
      <c r="AG74" s="153" t="e">
        <f>'2021 Srk'!#REF!</f>
        <v>#REF!</v>
      </c>
      <c r="AH74" s="139" t="e">
        <f>'2021 Srk'!#REF!</f>
        <v>#REF!</v>
      </c>
      <c r="AI74" s="154" t="e">
        <f>'2021 Srk'!#REF!</f>
        <v>#REF!</v>
      </c>
      <c r="AJ74" s="154" t="e">
        <f>'2021 Srk'!#REF!</f>
        <v>#REF!</v>
      </c>
      <c r="AK74" s="154" t="e">
        <f>'2021 Srk'!#REF!</f>
        <v>#REF!</v>
      </c>
      <c r="AU74" s="170" t="str">
        <f t="shared" si="1"/>
        <v>Kajana Församling</v>
      </c>
      <c r="AV74" s="149" t="e">
        <f>'2021 Srk'!#REF!</f>
        <v>#REF!</v>
      </c>
      <c r="AW74" s="150" t="e">
        <f>'2021 Srk'!#REF!</f>
        <v>#REF!</v>
      </c>
      <c r="AX74" s="149" t="e">
        <f>'2021 Srk'!#REF!</f>
        <v>#REF!</v>
      </c>
      <c r="AY74" s="149" t="e">
        <f>'2021 Srk'!#REF!</f>
        <v>#REF!</v>
      </c>
    </row>
    <row r="75" spans="1:51" ht="15" customHeight="1">
      <c r="A75" s="86" t="s">
        <v>469</v>
      </c>
      <c r="B75" s="25"/>
      <c r="C75" s="26" t="s">
        <v>1626</v>
      </c>
      <c r="D75" s="23">
        <v>2500509.13</v>
      </c>
      <c r="E75" s="107">
        <v>2.2376620812653236E-2</v>
      </c>
      <c r="F75" s="23">
        <v>2445349.2069306807</v>
      </c>
      <c r="G75" s="23">
        <v>2473311.2848950098</v>
      </c>
      <c r="H75" s="23">
        <v>-27962.077964329161</v>
      </c>
      <c r="I75" s="23">
        <v>-173244.08500614096</v>
      </c>
      <c r="J75" s="23">
        <v>-201206.16297047012</v>
      </c>
      <c r="K75" s="23">
        <v>128720.40894279783</v>
      </c>
      <c r="L75" s="23"/>
      <c r="M75" s="22">
        <v>9.445936239961684E-4</v>
      </c>
      <c r="N75" s="27">
        <v>220</v>
      </c>
      <c r="O75" s="1" t="s">
        <v>576</v>
      </c>
      <c r="Q75" s="175"/>
      <c r="T75" s="176"/>
      <c r="U75" s="176"/>
      <c r="V75" s="177"/>
      <c r="W75" s="177"/>
      <c r="X75" s="176"/>
      <c r="Y75" s="177"/>
      <c r="Z75" s="176"/>
      <c r="AA75" s="176"/>
      <c r="AB75" s="177"/>
      <c r="AC75" s="177"/>
      <c r="AD75" s="11"/>
      <c r="AE75" s="151"/>
      <c r="AF75" s="152" t="str">
        <f t="shared" si="0"/>
        <v>Kalajoki Församling</v>
      </c>
      <c r="AG75" s="153" t="e">
        <f>'2021 Srk'!#REF!</f>
        <v>#REF!</v>
      </c>
      <c r="AH75" s="139" t="e">
        <f>'2021 Srk'!#REF!</f>
        <v>#REF!</v>
      </c>
      <c r="AI75" s="154" t="e">
        <f>'2021 Srk'!#REF!</f>
        <v>#REF!</v>
      </c>
      <c r="AJ75" s="154" t="e">
        <f>'2021 Srk'!#REF!</f>
        <v>#REF!</v>
      </c>
      <c r="AK75" s="154" t="e">
        <f>'2021 Srk'!#REF!</f>
        <v>#REF!</v>
      </c>
      <c r="AU75" s="170" t="str">
        <f t="shared" si="1"/>
        <v>Kalajoki Församling</v>
      </c>
      <c r="AV75" s="149" t="e">
        <f>'2021 Srk'!#REF!</f>
        <v>#REF!</v>
      </c>
      <c r="AW75" s="150" t="e">
        <f>'2021 Srk'!#REF!</f>
        <v>#REF!</v>
      </c>
      <c r="AX75" s="149" t="e">
        <f>'2021 Srk'!#REF!</f>
        <v>#REF!</v>
      </c>
      <c r="AY75" s="149" t="e">
        <f>'2021 Srk'!#REF!</f>
        <v>#REF!</v>
      </c>
    </row>
    <row r="76" spans="1:51" ht="15" customHeight="1">
      <c r="A76" s="86" t="s">
        <v>469</v>
      </c>
      <c r="B76" s="25"/>
      <c r="C76" s="26" t="s">
        <v>1627</v>
      </c>
      <c r="D76" s="23">
        <v>5765171.2000000002</v>
      </c>
      <c r="E76" s="107">
        <v>3.7517429167832628E-2</v>
      </c>
      <c r="F76" s="23">
        <v>5637994.5398318144</v>
      </c>
      <c r="G76" s="23">
        <v>5637435.8540731249</v>
      </c>
      <c r="H76" s="23">
        <v>558.68575868941844</v>
      </c>
      <c r="I76" s="23">
        <v>-399431.37877995102</v>
      </c>
      <c r="J76" s="23">
        <v>-398872.6930212616</v>
      </c>
      <c r="K76" s="23">
        <v>296777.63843607344</v>
      </c>
      <c r="L76" s="23"/>
      <c r="M76" s="22">
        <v>1.0214932344598173E-3</v>
      </c>
      <c r="N76" s="27">
        <v>222</v>
      </c>
      <c r="O76" s="1" t="s">
        <v>578</v>
      </c>
      <c r="Q76" s="175"/>
      <c r="T76" s="176"/>
      <c r="U76" s="176"/>
      <c r="V76" s="177"/>
      <c r="W76" s="177"/>
      <c r="X76" s="176"/>
      <c r="Y76" s="177"/>
      <c r="Z76" s="176"/>
      <c r="AA76" s="176"/>
      <c r="AB76" s="177"/>
      <c r="AC76" s="177"/>
      <c r="AD76" s="11"/>
      <c r="AE76" s="151"/>
      <c r="AF76" s="152" t="str">
        <f t="shared" si="0"/>
        <v>Kangasala Församling</v>
      </c>
      <c r="AG76" s="153" t="e">
        <f>'2021 Srk'!#REF!</f>
        <v>#REF!</v>
      </c>
      <c r="AH76" s="139" t="e">
        <f>'2021 Srk'!#REF!</f>
        <v>#REF!</v>
      </c>
      <c r="AI76" s="154" t="e">
        <f>'2021 Srk'!#REF!</f>
        <v>#REF!</v>
      </c>
      <c r="AJ76" s="154" t="e">
        <f>'2021 Srk'!#REF!</f>
        <v>#REF!</v>
      </c>
      <c r="AK76" s="154" t="e">
        <f>'2021 Srk'!#REF!</f>
        <v>#REF!</v>
      </c>
      <c r="AU76" s="170" t="str">
        <f t="shared" si="1"/>
        <v>Kangasala Församling</v>
      </c>
      <c r="AV76" s="149" t="e">
        <f>'2021 Srk'!#REF!</f>
        <v>#REF!</v>
      </c>
      <c r="AW76" s="150" t="e">
        <f>'2021 Srk'!#REF!</f>
        <v>#REF!</v>
      </c>
      <c r="AX76" s="149" t="e">
        <f>'2021 Srk'!#REF!</f>
        <v>#REF!</v>
      </c>
      <c r="AY76" s="149" t="e">
        <f>'2021 Srk'!#REF!</f>
        <v>#REF!</v>
      </c>
    </row>
    <row r="77" spans="1:51" ht="15" customHeight="1">
      <c r="A77" s="86" t="s">
        <v>469</v>
      </c>
      <c r="B77" s="25"/>
      <c r="C77" s="26" t="s">
        <v>1628</v>
      </c>
      <c r="D77" s="23">
        <v>893553.92</v>
      </c>
      <c r="E77" s="107">
        <v>1.3640590740231495E-3</v>
      </c>
      <c r="F77" s="23">
        <v>873842.58805797715</v>
      </c>
      <c r="G77" s="23">
        <v>887102.10569847771</v>
      </c>
      <c r="H77" s="23">
        <v>-13259.517640500562</v>
      </c>
      <c r="I77" s="23">
        <v>-61908.564706600569</v>
      </c>
      <c r="J77" s="23">
        <v>-75168.082347101124</v>
      </c>
      <c r="K77" s="23">
        <v>45998.082796378381</v>
      </c>
      <c r="L77" s="23"/>
      <c r="M77" s="22">
        <v>7.4126604687940116E-4</v>
      </c>
      <c r="N77" s="27">
        <v>231</v>
      </c>
      <c r="O77" s="1" t="s">
        <v>580</v>
      </c>
      <c r="Q77" s="175"/>
      <c r="T77" s="176"/>
      <c r="U77" s="176"/>
      <c r="V77" s="177"/>
      <c r="W77" s="177"/>
      <c r="X77" s="176"/>
      <c r="Y77" s="177"/>
      <c r="Z77" s="176"/>
      <c r="AA77" s="176"/>
      <c r="AB77" s="177"/>
      <c r="AC77" s="177"/>
      <c r="AD77" s="11"/>
      <c r="AE77" s="151"/>
      <c r="AF77" s="152" t="str">
        <f t="shared" si="0"/>
        <v>Kangasniemi Församling</v>
      </c>
      <c r="AG77" s="153" t="e">
        <f>'2021 Srk'!#REF!</f>
        <v>#REF!</v>
      </c>
      <c r="AH77" s="139" t="e">
        <f>'2021 Srk'!#REF!</f>
        <v>#REF!</v>
      </c>
      <c r="AI77" s="154" t="e">
        <f>'2021 Srk'!#REF!</f>
        <v>#REF!</v>
      </c>
      <c r="AJ77" s="154" t="e">
        <f>'2021 Srk'!#REF!</f>
        <v>#REF!</v>
      </c>
      <c r="AK77" s="154" t="e">
        <f>'2021 Srk'!#REF!</f>
        <v>#REF!</v>
      </c>
      <c r="AU77" s="170" t="str">
        <f t="shared" si="1"/>
        <v>Kangasniemi Församling</v>
      </c>
      <c r="AV77" s="149" t="e">
        <f>'2021 Srk'!#REF!</f>
        <v>#REF!</v>
      </c>
      <c r="AW77" s="150" t="e">
        <f>'2021 Srk'!#REF!</f>
        <v>#REF!</v>
      </c>
      <c r="AX77" s="149" t="e">
        <f>'2021 Srk'!#REF!</f>
        <v>#REF!</v>
      </c>
      <c r="AY77" s="149" t="e">
        <f>'2021 Srk'!#REF!</f>
        <v>#REF!</v>
      </c>
    </row>
    <row r="78" spans="1:51" ht="15" customHeight="1">
      <c r="A78" s="86" t="s">
        <v>469</v>
      </c>
      <c r="B78" s="25"/>
      <c r="C78" s="26" t="s">
        <v>1629</v>
      </c>
      <c r="D78" s="23">
        <v>2837096.78</v>
      </c>
      <c r="E78" s="107">
        <v>1.7954938551247857E-3</v>
      </c>
      <c r="F78" s="23">
        <v>2774511.9094840446</v>
      </c>
      <c r="G78" s="23">
        <v>2806719.9235369903</v>
      </c>
      <c r="H78" s="23">
        <v>-32208.014052945655</v>
      </c>
      <c r="I78" s="23">
        <v>-196564.06362530211</v>
      </c>
      <c r="J78" s="23">
        <v>-228772.07767824776</v>
      </c>
      <c r="K78" s="23">
        <v>146047.16029646929</v>
      </c>
      <c r="L78" s="23"/>
      <c r="M78" s="22">
        <v>1.0899217047653576E-3</v>
      </c>
      <c r="N78" s="27">
        <v>238</v>
      </c>
      <c r="O78" s="1" t="s">
        <v>582</v>
      </c>
      <c r="Q78" s="175"/>
      <c r="T78" s="176"/>
      <c r="U78" s="176"/>
      <c r="V78" s="177"/>
      <c r="W78" s="177"/>
      <c r="X78" s="176"/>
      <c r="Y78" s="177"/>
      <c r="Z78" s="176"/>
      <c r="AA78" s="176"/>
      <c r="AB78" s="177"/>
      <c r="AC78" s="177"/>
      <c r="AD78" s="11"/>
      <c r="AE78" s="151"/>
      <c r="AF78" s="152" t="str">
        <f t="shared" si="0"/>
        <v>Kankaanpää Församling</v>
      </c>
      <c r="AG78" s="153" t="e">
        <f>'2021 Srk'!#REF!</f>
        <v>#REF!</v>
      </c>
      <c r="AH78" s="139" t="e">
        <f>'2021 Srk'!#REF!</f>
        <v>#REF!</v>
      </c>
      <c r="AI78" s="154" t="e">
        <f>'2021 Srk'!#REF!</f>
        <v>#REF!</v>
      </c>
      <c r="AJ78" s="154" t="e">
        <f>'2021 Srk'!#REF!</f>
        <v>#REF!</v>
      </c>
      <c r="AK78" s="154" t="e">
        <f>'2021 Srk'!#REF!</f>
        <v>#REF!</v>
      </c>
      <c r="AU78" s="170" t="str">
        <f t="shared" si="1"/>
        <v>Kankaanpää Församling</v>
      </c>
      <c r="AV78" s="149" t="e">
        <f>'2021 Srk'!#REF!</f>
        <v>#REF!</v>
      </c>
      <c r="AW78" s="150" t="e">
        <f>'2021 Srk'!#REF!</f>
        <v>#REF!</v>
      </c>
      <c r="AX78" s="149" t="e">
        <f>'2021 Srk'!#REF!</f>
        <v>#REF!</v>
      </c>
      <c r="AY78" s="149" t="e">
        <f>'2021 Srk'!#REF!</f>
        <v>#REF!</v>
      </c>
    </row>
    <row r="79" spans="1:51" ht="15" customHeight="1">
      <c r="A79" s="86" t="s">
        <v>469</v>
      </c>
      <c r="B79" s="25"/>
      <c r="C79" s="26" t="s">
        <v>1630</v>
      </c>
      <c r="D79" s="23">
        <v>1057666.33</v>
      </c>
      <c r="E79" s="107">
        <v>2.3889426024959359E-2</v>
      </c>
      <c r="F79" s="23">
        <v>1034334.7641617225</v>
      </c>
      <c r="G79" s="23">
        <v>1036367.1960596219</v>
      </c>
      <c r="H79" s="23">
        <v>-2032.4318978993688</v>
      </c>
      <c r="I79" s="23">
        <v>-73278.850848528265</v>
      </c>
      <c r="J79" s="23">
        <v>-75311.282746427634</v>
      </c>
      <c r="K79" s="23">
        <v>54446.208929710323</v>
      </c>
      <c r="L79" s="23"/>
      <c r="M79" s="22">
        <v>2.311940305605199E-2</v>
      </c>
      <c r="N79" s="27">
        <v>240</v>
      </c>
      <c r="O79" s="1" t="s">
        <v>584</v>
      </c>
      <c r="Q79" s="175"/>
      <c r="T79" s="176"/>
      <c r="U79" s="176"/>
      <c r="V79" s="177"/>
      <c r="W79" s="177"/>
      <c r="X79" s="176"/>
      <c r="Y79" s="177"/>
      <c r="Z79" s="176"/>
      <c r="AA79" s="176"/>
      <c r="AB79" s="177"/>
      <c r="AC79" s="177"/>
      <c r="AD79" s="11"/>
      <c r="AE79" s="151"/>
      <c r="AF79" s="152" t="str">
        <f t="shared" si="0"/>
        <v>Kannus Församling</v>
      </c>
      <c r="AG79" s="153" t="e">
        <f>'2021 Srk'!#REF!</f>
        <v>#REF!</v>
      </c>
      <c r="AH79" s="139" t="e">
        <f>'2021 Srk'!#REF!</f>
        <v>#REF!</v>
      </c>
      <c r="AI79" s="154" t="e">
        <f>'2021 Srk'!#REF!</f>
        <v>#REF!</v>
      </c>
      <c r="AJ79" s="154" t="e">
        <f>'2021 Srk'!#REF!</f>
        <v>#REF!</v>
      </c>
      <c r="AK79" s="154" t="e">
        <f>'2021 Srk'!#REF!</f>
        <v>#REF!</v>
      </c>
      <c r="AU79" s="170" t="str">
        <f t="shared" si="1"/>
        <v>Kannus Församling</v>
      </c>
      <c r="AV79" s="149" t="e">
        <f>'2021 Srk'!#REF!</f>
        <v>#REF!</v>
      </c>
      <c r="AW79" s="150" t="e">
        <f>'2021 Srk'!#REF!</f>
        <v>#REF!</v>
      </c>
      <c r="AX79" s="149" t="e">
        <f>'2021 Srk'!#REF!</f>
        <v>#REF!</v>
      </c>
      <c r="AY79" s="149" t="e">
        <f>'2021 Srk'!#REF!</f>
        <v>#REF!</v>
      </c>
    </row>
    <row r="80" spans="1:51" ht="15" customHeight="1">
      <c r="A80" s="86" t="s">
        <v>469</v>
      </c>
      <c r="B80" s="25"/>
      <c r="C80" s="26" t="s">
        <v>1806</v>
      </c>
      <c r="D80" s="23">
        <v>247520.78</v>
      </c>
      <c r="E80" s="107">
        <v>-2.9054716430698457E-2</v>
      </c>
      <c r="F80" s="23">
        <v>242060.60110320951</v>
      </c>
      <c r="G80" s="23">
        <v>252134.60442373611</v>
      </c>
      <c r="H80" s="23">
        <v>-10074.003320526594</v>
      </c>
      <c r="I80" s="23">
        <v>-17149.111969491714</v>
      </c>
      <c r="J80" s="23">
        <v>-27223.115290018308</v>
      </c>
      <c r="K80" s="23">
        <v>12741.795517235443</v>
      </c>
      <c r="L80" s="23"/>
      <c r="M80" s="22">
        <v>3.7471929624251438E-4</v>
      </c>
      <c r="N80" s="27">
        <v>247</v>
      </c>
      <c r="O80" s="1" t="s">
        <v>1061</v>
      </c>
      <c r="Q80" s="175"/>
      <c r="T80" s="176"/>
      <c r="U80" s="176"/>
      <c r="V80" s="177"/>
      <c r="W80" s="177"/>
      <c r="X80" s="176"/>
      <c r="Y80" s="177"/>
      <c r="Z80" s="176"/>
      <c r="AA80" s="176"/>
      <c r="AB80" s="177"/>
      <c r="AC80" s="177"/>
      <c r="AD80" s="11"/>
      <c r="AE80" s="151"/>
      <c r="AF80" s="152" t="str">
        <f t="shared" ref="AF80:AF143" si="2">C80</f>
        <v>Bötom Församling</v>
      </c>
      <c r="AG80" s="153" t="e">
        <f>'2021 Srk'!#REF!</f>
        <v>#REF!</v>
      </c>
      <c r="AH80" s="139" t="e">
        <f>'2021 Srk'!#REF!</f>
        <v>#REF!</v>
      </c>
      <c r="AI80" s="154" t="e">
        <f>'2021 Srk'!#REF!</f>
        <v>#REF!</v>
      </c>
      <c r="AJ80" s="154" t="e">
        <f>'2021 Srk'!#REF!</f>
        <v>#REF!</v>
      </c>
      <c r="AK80" s="154" t="e">
        <f>'2021 Srk'!#REF!</f>
        <v>#REF!</v>
      </c>
      <c r="AU80" s="170" t="str">
        <f t="shared" ref="AU80:AU143" si="3">AF80</f>
        <v>Bötom Församling</v>
      </c>
      <c r="AV80" s="149" t="e">
        <f>'2021 Srk'!#REF!</f>
        <v>#REF!</v>
      </c>
      <c r="AW80" s="150" t="e">
        <f>'2021 Srk'!#REF!</f>
        <v>#REF!</v>
      </c>
      <c r="AX80" s="149" t="e">
        <f>'2021 Srk'!#REF!</f>
        <v>#REF!</v>
      </c>
      <c r="AY80" s="149" t="e">
        <f>'2021 Srk'!#REF!</f>
        <v>#REF!</v>
      </c>
    </row>
    <row r="81" spans="1:51" ht="15" customHeight="1">
      <c r="A81" s="86" t="s">
        <v>469</v>
      </c>
      <c r="B81" s="25"/>
      <c r="C81" s="26" t="s">
        <v>1631</v>
      </c>
      <c r="D81" s="23">
        <v>1325994.24</v>
      </c>
      <c r="E81" s="107">
        <v>1.6775815647529946E-2</v>
      </c>
      <c r="F81" s="23">
        <v>1296743.5008640222</v>
      </c>
      <c r="G81" s="23">
        <v>1300831.5390404509</v>
      </c>
      <c r="H81" s="23">
        <v>-4088.0381764287595</v>
      </c>
      <c r="I81" s="23">
        <v>-91869.554114450802</v>
      </c>
      <c r="J81" s="23">
        <v>-95957.592290879562</v>
      </c>
      <c r="K81" s="23">
        <v>68259.107227732631</v>
      </c>
      <c r="L81" s="23"/>
      <c r="M81" s="22">
        <v>3.8320955852099124E-3</v>
      </c>
      <c r="N81" s="27">
        <v>250</v>
      </c>
      <c r="O81" s="1" t="s">
        <v>586</v>
      </c>
      <c r="Q81" s="175"/>
      <c r="T81" s="176"/>
      <c r="U81" s="176"/>
      <c r="V81" s="177"/>
      <c r="W81" s="177"/>
      <c r="X81" s="176"/>
      <c r="Y81" s="177"/>
      <c r="Z81" s="176"/>
      <c r="AA81" s="176"/>
      <c r="AB81" s="177"/>
      <c r="AC81" s="177"/>
      <c r="AD81" s="11"/>
      <c r="AE81" s="151"/>
      <c r="AF81" s="152" t="str">
        <f t="shared" si="2"/>
        <v>Högfors Församling</v>
      </c>
      <c r="AG81" s="153" t="e">
        <f>'2021 Srk'!#REF!</f>
        <v>#REF!</v>
      </c>
      <c r="AH81" s="139" t="e">
        <f>'2021 Srk'!#REF!</f>
        <v>#REF!</v>
      </c>
      <c r="AI81" s="154" t="e">
        <f>'2021 Srk'!#REF!</f>
        <v>#REF!</v>
      </c>
      <c r="AJ81" s="154" t="e">
        <f>'2021 Srk'!#REF!</f>
        <v>#REF!</v>
      </c>
      <c r="AK81" s="154" t="e">
        <f>'2021 Srk'!#REF!</f>
        <v>#REF!</v>
      </c>
      <c r="AU81" s="170" t="str">
        <f t="shared" si="3"/>
        <v>Högfors Församling</v>
      </c>
      <c r="AV81" s="149" t="e">
        <f>'2021 Srk'!#REF!</f>
        <v>#REF!</v>
      </c>
      <c r="AW81" s="150" t="e">
        <f>'2021 Srk'!#REF!</f>
        <v>#REF!</v>
      </c>
      <c r="AX81" s="149" t="e">
        <f>'2021 Srk'!#REF!</f>
        <v>#REF!</v>
      </c>
      <c r="AY81" s="149" t="e">
        <f>'2021 Srk'!#REF!</f>
        <v>#REF!</v>
      </c>
    </row>
    <row r="82" spans="1:51" ht="15" customHeight="1">
      <c r="A82" s="86" t="s">
        <v>469</v>
      </c>
      <c r="B82" s="25"/>
      <c r="C82" s="26" t="s">
        <v>1807</v>
      </c>
      <c r="D82" s="23">
        <v>457925.62</v>
      </c>
      <c r="E82" s="107">
        <v>6.1215572850771727E-2</v>
      </c>
      <c r="F82" s="23">
        <v>447824.02042268898</v>
      </c>
      <c r="G82" s="23">
        <v>453488.6573823975</v>
      </c>
      <c r="H82" s="23">
        <v>-5664.6369597085286</v>
      </c>
      <c r="I82" s="23">
        <v>-31726.700809034763</v>
      </c>
      <c r="J82" s="23">
        <v>-37391.337768743295</v>
      </c>
      <c r="K82" s="23">
        <v>23572.948550595473</v>
      </c>
      <c r="L82" s="23"/>
      <c r="M82" s="22">
        <v>7.5876075547534338E-3</v>
      </c>
      <c r="N82" s="27">
        <v>268</v>
      </c>
      <c r="O82" s="1" t="s">
        <v>590</v>
      </c>
      <c r="Q82" s="175"/>
      <c r="T82" s="176"/>
      <c r="U82" s="176"/>
      <c r="V82" s="177"/>
      <c r="W82" s="177"/>
      <c r="X82" s="176"/>
      <c r="Y82" s="177"/>
      <c r="Z82" s="176"/>
      <c r="AA82" s="176"/>
      <c r="AB82" s="177"/>
      <c r="AC82" s="177"/>
      <c r="AD82" s="11"/>
      <c r="AE82" s="151"/>
      <c r="AF82" s="152" t="str">
        <f t="shared" si="2"/>
        <v>Karvia Församling</v>
      </c>
      <c r="AG82" s="153" t="e">
        <f>'2021 Srk'!#REF!</f>
        <v>#REF!</v>
      </c>
      <c r="AH82" s="139" t="e">
        <f>'2021 Srk'!#REF!</f>
        <v>#REF!</v>
      </c>
      <c r="AI82" s="154" t="e">
        <f>'2021 Srk'!#REF!</f>
        <v>#REF!</v>
      </c>
      <c r="AJ82" s="154" t="e">
        <f>'2021 Srk'!#REF!</f>
        <v>#REF!</v>
      </c>
      <c r="AK82" s="154" t="e">
        <f>'2021 Srk'!#REF!</f>
        <v>#REF!</v>
      </c>
      <c r="AU82" s="170" t="str">
        <f t="shared" si="3"/>
        <v>Karvia Församling</v>
      </c>
      <c r="AV82" s="149" t="e">
        <f>'2021 Srk'!#REF!</f>
        <v>#REF!</v>
      </c>
      <c r="AW82" s="150" t="e">
        <f>'2021 Srk'!#REF!</f>
        <v>#REF!</v>
      </c>
      <c r="AX82" s="149" t="e">
        <f>'2021 Srk'!#REF!</f>
        <v>#REF!</v>
      </c>
      <c r="AY82" s="149" t="e">
        <f>'2021 Srk'!#REF!</f>
        <v>#REF!</v>
      </c>
    </row>
    <row r="83" spans="1:51" ht="15" customHeight="1">
      <c r="A83" s="86" t="s">
        <v>469</v>
      </c>
      <c r="B83" s="25"/>
      <c r="C83" s="26" t="s">
        <v>1632</v>
      </c>
      <c r="D83" s="23">
        <v>236033.68</v>
      </c>
      <c r="E83" s="107">
        <v>-4.9145569122621691E-3</v>
      </c>
      <c r="F83" s="23">
        <v>230826.90051882758</v>
      </c>
      <c r="G83" s="23">
        <v>237177.4031298458</v>
      </c>
      <c r="H83" s="23">
        <v>-6350.5026110182225</v>
      </c>
      <c r="I83" s="23">
        <v>-16353.245197801887</v>
      </c>
      <c r="J83" s="23">
        <v>-22703.74780882011</v>
      </c>
      <c r="K83" s="23">
        <v>12150.466258794857</v>
      </c>
      <c r="L83" s="23"/>
      <c r="M83" s="22">
        <v>2.4421876259868372E-3</v>
      </c>
      <c r="N83" s="27">
        <v>270</v>
      </c>
      <c r="O83" s="1" t="s">
        <v>592</v>
      </c>
      <c r="Q83" s="175"/>
      <c r="T83" s="176"/>
      <c r="U83" s="176"/>
      <c r="V83" s="177"/>
      <c r="W83" s="177"/>
      <c r="X83" s="176"/>
      <c r="Y83" s="177"/>
      <c r="Z83" s="176"/>
      <c r="AA83" s="176"/>
      <c r="AB83" s="177"/>
      <c r="AC83" s="177"/>
      <c r="AD83" s="11"/>
      <c r="AE83" s="151"/>
      <c r="AF83" s="152" t="str">
        <f t="shared" si="2"/>
        <v>Kaskö Församling</v>
      </c>
      <c r="AG83" s="153" t="e">
        <f>'2021 Srk'!#REF!</f>
        <v>#REF!</v>
      </c>
      <c r="AH83" s="139" t="e">
        <f>'2021 Srk'!#REF!</f>
        <v>#REF!</v>
      </c>
      <c r="AI83" s="154" t="e">
        <f>'2021 Srk'!#REF!</f>
        <v>#REF!</v>
      </c>
      <c r="AJ83" s="154" t="e">
        <f>'2021 Srk'!#REF!</f>
        <v>#REF!</v>
      </c>
      <c r="AK83" s="154" t="e">
        <f>'2021 Srk'!#REF!</f>
        <v>#REF!</v>
      </c>
      <c r="AU83" s="170" t="str">
        <f t="shared" si="3"/>
        <v>Kaskö Församling</v>
      </c>
      <c r="AV83" s="149" t="e">
        <f>'2021 Srk'!#REF!</f>
        <v>#REF!</v>
      </c>
      <c r="AW83" s="150" t="e">
        <f>'2021 Srk'!#REF!</f>
        <v>#REF!</v>
      </c>
      <c r="AX83" s="149" t="e">
        <f>'2021 Srk'!#REF!</f>
        <v>#REF!</v>
      </c>
      <c r="AY83" s="149" t="e">
        <f>'2021 Srk'!#REF!</f>
        <v>#REF!</v>
      </c>
    </row>
    <row r="84" spans="1:51" ht="15" customHeight="1">
      <c r="A84" s="86" t="s">
        <v>469</v>
      </c>
      <c r="B84" s="25"/>
      <c r="C84" s="26" t="s">
        <v>1633</v>
      </c>
      <c r="D84" s="23">
        <v>2771579.55</v>
      </c>
      <c r="E84" s="107">
        <v>1.6135568032699332E-2</v>
      </c>
      <c r="F84" s="23">
        <v>2710439.9552973406</v>
      </c>
      <c r="G84" s="23">
        <v>2713553.1439357246</v>
      </c>
      <c r="H84" s="23">
        <v>-3113.1886383839883</v>
      </c>
      <c r="I84" s="23">
        <v>-192024.79903022066</v>
      </c>
      <c r="J84" s="23">
        <v>-195137.98766860465</v>
      </c>
      <c r="K84" s="23">
        <v>142674.4852931193</v>
      </c>
      <c r="L84" s="23"/>
      <c r="M84" s="22">
        <v>6.0240272419751226E-3</v>
      </c>
      <c r="N84" s="27">
        <v>280</v>
      </c>
      <c r="O84" s="1" t="s">
        <v>594</v>
      </c>
      <c r="Q84" s="175"/>
      <c r="T84" s="176"/>
      <c r="U84" s="176"/>
      <c r="V84" s="177"/>
      <c r="W84" s="177"/>
      <c r="X84" s="176"/>
      <c r="Y84" s="177"/>
      <c r="Z84" s="176"/>
      <c r="AA84" s="176"/>
      <c r="AB84" s="177"/>
      <c r="AC84" s="177"/>
      <c r="AD84" s="11"/>
      <c r="AE84" s="151"/>
      <c r="AF84" s="152" t="str">
        <f t="shared" si="2"/>
        <v>Kauhajoki Församling</v>
      </c>
      <c r="AG84" s="153" t="e">
        <f>'2021 Srk'!#REF!</f>
        <v>#REF!</v>
      </c>
      <c r="AH84" s="139" t="e">
        <f>'2021 Srk'!#REF!</f>
        <v>#REF!</v>
      </c>
      <c r="AI84" s="154" t="e">
        <f>'2021 Srk'!#REF!</f>
        <v>#REF!</v>
      </c>
      <c r="AJ84" s="154" t="e">
        <f>'2021 Srk'!#REF!</f>
        <v>#REF!</v>
      </c>
      <c r="AK84" s="154" t="e">
        <f>'2021 Srk'!#REF!</f>
        <v>#REF!</v>
      </c>
      <c r="AU84" s="170" t="str">
        <f t="shared" si="3"/>
        <v>Kauhajoki Församling</v>
      </c>
      <c r="AV84" s="149" t="e">
        <f>'2021 Srk'!#REF!</f>
        <v>#REF!</v>
      </c>
      <c r="AW84" s="150" t="e">
        <f>'2021 Srk'!#REF!</f>
        <v>#REF!</v>
      </c>
      <c r="AX84" s="149" t="e">
        <f>'2021 Srk'!#REF!</f>
        <v>#REF!</v>
      </c>
      <c r="AY84" s="149" t="e">
        <f>'2021 Srk'!#REF!</f>
        <v>#REF!</v>
      </c>
    </row>
    <row r="85" spans="1:51" ht="15" customHeight="1">
      <c r="A85" s="86" t="s">
        <v>469</v>
      </c>
      <c r="B85" s="25"/>
      <c r="C85" s="26" t="s">
        <v>1634</v>
      </c>
      <c r="D85" s="23">
        <v>3221813.7</v>
      </c>
      <c r="E85" s="107">
        <v>2.1659060965559807E-2</v>
      </c>
      <c r="F85" s="23">
        <v>3150742.175523831</v>
      </c>
      <c r="G85" s="23">
        <v>3140971.2692088187</v>
      </c>
      <c r="H85" s="23">
        <v>9770.9063150123693</v>
      </c>
      <c r="I85" s="23">
        <v>-223218.60769080638</v>
      </c>
      <c r="J85" s="23">
        <v>-213447.70137579401</v>
      </c>
      <c r="K85" s="23">
        <v>165851.494811982</v>
      </c>
      <c r="L85" s="23"/>
      <c r="M85" s="22">
        <v>9.9610630001649133E-4</v>
      </c>
      <c r="N85" s="27">
        <v>286</v>
      </c>
      <c r="O85" s="1" t="s">
        <v>596</v>
      </c>
      <c r="Q85" s="175"/>
      <c r="T85" s="176"/>
      <c r="U85" s="176"/>
      <c r="V85" s="177"/>
      <c r="W85" s="177"/>
      <c r="X85" s="176"/>
      <c r="Y85" s="177"/>
      <c r="Z85" s="176"/>
      <c r="AA85" s="176"/>
      <c r="AB85" s="177"/>
      <c r="AC85" s="177"/>
      <c r="AD85" s="11"/>
      <c r="AE85" s="151"/>
      <c r="AF85" s="152" t="str">
        <f t="shared" si="2"/>
        <v>Kauhava Församling</v>
      </c>
      <c r="AG85" s="153" t="e">
        <f>'2021 Srk'!#REF!</f>
        <v>#REF!</v>
      </c>
      <c r="AH85" s="139" t="e">
        <f>'2021 Srk'!#REF!</f>
        <v>#REF!</v>
      </c>
      <c r="AI85" s="154" t="e">
        <f>'2021 Srk'!#REF!</f>
        <v>#REF!</v>
      </c>
      <c r="AJ85" s="154" t="e">
        <f>'2021 Srk'!#REF!</f>
        <v>#REF!</v>
      </c>
      <c r="AK85" s="154" t="e">
        <f>'2021 Srk'!#REF!</f>
        <v>#REF!</v>
      </c>
      <c r="AU85" s="170" t="str">
        <f t="shared" si="3"/>
        <v>Kauhava Församling</v>
      </c>
      <c r="AV85" s="149" t="e">
        <f>'2021 Srk'!#REF!</f>
        <v>#REF!</v>
      </c>
      <c r="AW85" s="150" t="e">
        <f>'2021 Srk'!#REF!</f>
        <v>#REF!</v>
      </c>
      <c r="AX85" s="149" t="e">
        <f>'2021 Srk'!#REF!</f>
        <v>#REF!</v>
      </c>
      <c r="AY85" s="149" t="e">
        <f>'2021 Srk'!#REF!</f>
        <v>#REF!</v>
      </c>
    </row>
    <row r="86" spans="1:51" ht="15" customHeight="1">
      <c r="A86" s="86" t="s">
        <v>469</v>
      </c>
      <c r="B86" s="25"/>
      <c r="C86" s="26" t="s">
        <v>1635</v>
      </c>
      <c r="D86" s="23">
        <v>2448126.44</v>
      </c>
      <c r="E86" s="107">
        <v>5.0025999239645458E-2</v>
      </c>
      <c r="F86" s="23">
        <v>2394122.0516639468</v>
      </c>
      <c r="G86" s="23">
        <v>2412140.4043353512</v>
      </c>
      <c r="H86" s="23">
        <v>-18018.352671404369</v>
      </c>
      <c r="I86" s="23">
        <v>-169614.8276319796</v>
      </c>
      <c r="J86" s="23">
        <v>-187633.18030338397</v>
      </c>
      <c r="K86" s="23">
        <v>126023.86958710119</v>
      </c>
      <c r="L86" s="23"/>
      <c r="M86" s="22">
        <v>2.4092421227627087E-3</v>
      </c>
      <c r="N86" s="27">
        <v>288</v>
      </c>
      <c r="O86" s="1" t="s">
        <v>598</v>
      </c>
      <c r="Q86" s="175"/>
      <c r="T86" s="176"/>
      <c r="U86" s="176"/>
      <c r="V86" s="177"/>
      <c r="W86" s="177"/>
      <c r="X86" s="176"/>
      <c r="Y86" s="177"/>
      <c r="Z86" s="176"/>
      <c r="AA86" s="176"/>
      <c r="AB86" s="177"/>
      <c r="AC86" s="177"/>
      <c r="AD86" s="11"/>
      <c r="AE86" s="151"/>
      <c r="AF86" s="152" t="str">
        <f t="shared" si="2"/>
        <v>Grankulla Församling</v>
      </c>
      <c r="AG86" s="153" t="e">
        <f>'2021 Srk'!#REF!</f>
        <v>#REF!</v>
      </c>
      <c r="AH86" s="139" t="e">
        <f>'2021 Srk'!#REF!</f>
        <v>#REF!</v>
      </c>
      <c r="AI86" s="154" t="e">
        <f>'2021 Srk'!#REF!</f>
        <v>#REF!</v>
      </c>
      <c r="AJ86" s="154" t="e">
        <f>'2021 Srk'!#REF!</f>
        <v>#REF!</v>
      </c>
      <c r="AK86" s="154" t="e">
        <f>'2021 Srk'!#REF!</f>
        <v>#REF!</v>
      </c>
      <c r="AU86" s="170" t="str">
        <f t="shared" si="3"/>
        <v>Grankulla Församling</v>
      </c>
      <c r="AV86" s="149" t="e">
        <f>'2021 Srk'!#REF!</f>
        <v>#REF!</v>
      </c>
      <c r="AW86" s="150" t="e">
        <f>'2021 Srk'!#REF!</f>
        <v>#REF!</v>
      </c>
      <c r="AX86" s="149" t="e">
        <f>'2021 Srk'!#REF!</f>
        <v>#REF!</v>
      </c>
      <c r="AY86" s="149" t="e">
        <f>'2021 Srk'!#REF!</f>
        <v>#REF!</v>
      </c>
    </row>
    <row r="87" spans="1:51" ht="15" customHeight="1">
      <c r="A87" s="86" t="s">
        <v>469</v>
      </c>
      <c r="B87" s="25"/>
      <c r="C87" s="26" t="s">
        <v>1636</v>
      </c>
      <c r="D87" s="23">
        <v>1390145.26</v>
      </c>
      <c r="E87" s="107">
        <v>3.3169150339491527E-3</v>
      </c>
      <c r="F87" s="23">
        <v>1359479.3829284857</v>
      </c>
      <c r="G87" s="23">
        <v>1377445.6886583583</v>
      </c>
      <c r="H87" s="23">
        <v>-17966.305729872547</v>
      </c>
      <c r="I87" s="23">
        <v>-96314.162865833627</v>
      </c>
      <c r="J87" s="23">
        <v>-114280.46859570617</v>
      </c>
      <c r="K87" s="23">
        <v>71561.452909828819</v>
      </c>
      <c r="L87" s="23"/>
      <c r="M87" s="22">
        <v>1.1363932553719192E-3</v>
      </c>
      <c r="N87" s="27">
        <v>292</v>
      </c>
      <c r="O87" s="1" t="s">
        <v>600</v>
      </c>
      <c r="Q87" s="175"/>
      <c r="T87" s="176"/>
      <c r="U87" s="176"/>
      <c r="V87" s="177"/>
      <c r="W87" s="177"/>
      <c r="X87" s="176"/>
      <c r="Y87" s="177"/>
      <c r="Z87" s="176"/>
      <c r="AA87" s="176"/>
      <c r="AB87" s="177"/>
      <c r="AC87" s="177"/>
      <c r="AD87" s="11"/>
      <c r="AE87" s="151"/>
      <c r="AF87" s="152" t="str">
        <f t="shared" si="2"/>
        <v>Kemijärvi Församling</v>
      </c>
      <c r="AG87" s="153" t="e">
        <f>'2021 Srk'!#REF!</f>
        <v>#REF!</v>
      </c>
      <c r="AH87" s="139" t="e">
        <f>'2021 Srk'!#REF!</f>
        <v>#REF!</v>
      </c>
      <c r="AI87" s="154" t="e">
        <f>'2021 Srk'!#REF!</f>
        <v>#REF!</v>
      </c>
      <c r="AJ87" s="154" t="e">
        <f>'2021 Srk'!#REF!</f>
        <v>#REF!</v>
      </c>
      <c r="AK87" s="154" t="e">
        <f>'2021 Srk'!#REF!</f>
        <v>#REF!</v>
      </c>
      <c r="AU87" s="170" t="str">
        <f t="shared" si="3"/>
        <v>Kemijärvi Församling</v>
      </c>
      <c r="AV87" s="149" t="e">
        <f>'2021 Srk'!#REF!</f>
        <v>#REF!</v>
      </c>
      <c r="AW87" s="150" t="e">
        <f>'2021 Srk'!#REF!</f>
        <v>#REF!</v>
      </c>
      <c r="AX87" s="149" t="e">
        <f>'2021 Srk'!#REF!</f>
        <v>#REF!</v>
      </c>
      <c r="AY87" s="149" t="e">
        <f>'2021 Srk'!#REF!</f>
        <v>#REF!</v>
      </c>
    </row>
    <row r="88" spans="1:51" ht="15" customHeight="1">
      <c r="A88" s="86" t="s">
        <v>469</v>
      </c>
      <c r="B88" s="25"/>
      <c r="C88" s="26" t="s">
        <v>1637</v>
      </c>
      <c r="D88" s="23">
        <v>3175747.9</v>
      </c>
      <c r="E88" s="107">
        <v>7.2664374587786407E-2</v>
      </c>
      <c r="F88" s="23">
        <v>3105692.5629688762</v>
      </c>
      <c r="G88" s="23">
        <v>3150901.5813495885</v>
      </c>
      <c r="H88" s="23">
        <v>-45209.018380712252</v>
      </c>
      <c r="I88" s="23">
        <v>-220027.00671829729</v>
      </c>
      <c r="J88" s="23">
        <v>-265236.02509900951</v>
      </c>
      <c r="K88" s="23">
        <v>163480.13429858242</v>
      </c>
      <c r="L88" s="23"/>
      <c r="M88" s="22">
        <v>1.1379093622928788E-2</v>
      </c>
      <c r="N88" s="27">
        <v>409</v>
      </c>
      <c r="O88" s="1" t="s">
        <v>644</v>
      </c>
      <c r="Q88" s="175"/>
      <c r="T88" s="176"/>
      <c r="U88" s="176"/>
      <c r="V88" s="177"/>
      <c r="W88" s="177"/>
      <c r="X88" s="176"/>
      <c r="Y88" s="177"/>
      <c r="Z88" s="176"/>
      <c r="AA88" s="176"/>
      <c r="AB88" s="177"/>
      <c r="AC88" s="177"/>
      <c r="AD88" s="11"/>
      <c r="AE88" s="151"/>
      <c r="AF88" s="152" t="str">
        <f t="shared" si="2"/>
        <v>Kemi Församling</v>
      </c>
      <c r="AG88" s="153" t="e">
        <f>'2021 Srk'!#REF!</f>
        <v>#REF!</v>
      </c>
      <c r="AH88" s="139" t="e">
        <f>'2021 Srk'!#REF!</f>
        <v>#REF!</v>
      </c>
      <c r="AI88" s="154" t="e">
        <f>'2021 Srk'!#REF!</f>
        <v>#REF!</v>
      </c>
      <c r="AJ88" s="154" t="e">
        <f>'2021 Srk'!#REF!</f>
        <v>#REF!</v>
      </c>
      <c r="AK88" s="154" t="e">
        <f>'2021 Srk'!#REF!</f>
        <v>#REF!</v>
      </c>
      <c r="AU88" s="170" t="str">
        <f t="shared" si="3"/>
        <v>Kemi Församling</v>
      </c>
      <c r="AV88" s="149" t="e">
        <f>'2021 Srk'!#REF!</f>
        <v>#REF!</v>
      </c>
      <c r="AW88" s="150" t="e">
        <f>'2021 Srk'!#REF!</f>
        <v>#REF!</v>
      </c>
      <c r="AX88" s="149" t="e">
        <f>'2021 Srk'!#REF!</f>
        <v>#REF!</v>
      </c>
      <c r="AY88" s="149" t="e">
        <f>'2021 Srk'!#REF!</f>
        <v>#REF!</v>
      </c>
    </row>
    <row r="89" spans="1:51" ht="15" customHeight="1">
      <c r="A89" s="86" t="s">
        <v>469</v>
      </c>
      <c r="B89" s="25"/>
      <c r="C89" s="26" t="s">
        <v>1638</v>
      </c>
      <c r="D89" s="23">
        <v>1515311.91</v>
      </c>
      <c r="E89" s="107">
        <v>1.4516422158838083E-2</v>
      </c>
      <c r="F89" s="23">
        <v>1481884.9221202862</v>
      </c>
      <c r="G89" s="23">
        <v>1487719.5035209185</v>
      </c>
      <c r="H89" s="23">
        <v>-5834.5814006323926</v>
      </c>
      <c r="I89" s="23">
        <v>-104986.14949942527</v>
      </c>
      <c r="J89" s="23">
        <v>-110820.73090005766</v>
      </c>
      <c r="K89" s="23">
        <v>78004.741670786083</v>
      </c>
      <c r="L89" s="23"/>
      <c r="M89" s="22">
        <v>2.2155934715037569E-4</v>
      </c>
      <c r="N89" s="27">
        <v>79</v>
      </c>
      <c r="O89" s="1" t="s">
        <v>507</v>
      </c>
      <c r="Q89" s="175"/>
      <c r="T89" s="176"/>
      <c r="U89" s="176"/>
      <c r="V89" s="177"/>
      <c r="W89" s="177"/>
      <c r="X89" s="176"/>
      <c r="Y89" s="177"/>
      <c r="Z89" s="176"/>
      <c r="AA89" s="176"/>
      <c r="AB89" s="177"/>
      <c r="AC89" s="177"/>
      <c r="AD89" s="11"/>
      <c r="AE89" s="151"/>
      <c r="AF89" s="152" t="str">
        <f t="shared" si="2"/>
        <v>Keminmaa Församling</v>
      </c>
      <c r="AG89" s="153" t="e">
        <f>'2021 Srk'!#REF!</f>
        <v>#REF!</v>
      </c>
      <c r="AH89" s="139" t="e">
        <f>'2021 Srk'!#REF!</f>
        <v>#REF!</v>
      </c>
      <c r="AI89" s="154" t="e">
        <f>'2021 Srk'!#REF!</f>
        <v>#REF!</v>
      </c>
      <c r="AJ89" s="154" t="e">
        <f>'2021 Srk'!#REF!</f>
        <v>#REF!</v>
      </c>
      <c r="AK89" s="154" t="e">
        <f>'2021 Srk'!#REF!</f>
        <v>#REF!</v>
      </c>
      <c r="AU89" s="170" t="str">
        <f t="shared" si="3"/>
        <v>Keminmaa Församling</v>
      </c>
      <c r="AV89" s="149" t="e">
        <f>'2021 Srk'!#REF!</f>
        <v>#REF!</v>
      </c>
      <c r="AW89" s="150" t="e">
        <f>'2021 Srk'!#REF!</f>
        <v>#REF!</v>
      </c>
      <c r="AX89" s="149" t="e">
        <f>'2021 Srk'!#REF!</f>
        <v>#REF!</v>
      </c>
      <c r="AY89" s="149" t="e">
        <f>'2021 Srk'!#REF!</f>
        <v>#REF!</v>
      </c>
    </row>
    <row r="90" spans="1:51" ht="15" customHeight="1">
      <c r="A90" s="86" t="s">
        <v>469</v>
      </c>
      <c r="B90" s="25"/>
      <c r="C90" s="26" t="s">
        <v>1067</v>
      </c>
      <c r="D90" s="23">
        <v>1506114.46</v>
      </c>
      <c r="E90" s="107">
        <v>4.1174456185478769E-2</v>
      </c>
      <c r="F90" s="23">
        <v>1472890.3630549153</v>
      </c>
      <c r="G90" s="23">
        <v>1444809.5073276435</v>
      </c>
      <c r="H90" s="23">
        <v>28080.855727271875</v>
      </c>
      <c r="I90" s="23">
        <v>-104348.91774908981</v>
      </c>
      <c r="J90" s="23">
        <v>-76268.062021817939</v>
      </c>
      <c r="K90" s="23">
        <v>77531.27828245968</v>
      </c>
      <c r="L90" s="23"/>
      <c r="M90" s="22">
        <v>7.7614635750384122E-4</v>
      </c>
      <c r="N90" s="27">
        <v>310</v>
      </c>
      <c r="O90" s="1" t="s">
        <v>604</v>
      </c>
      <c r="Q90" s="175"/>
      <c r="T90" s="176"/>
      <c r="U90" s="176"/>
      <c r="V90" s="177"/>
      <c r="W90" s="177"/>
      <c r="X90" s="176"/>
      <c r="Y90" s="177"/>
      <c r="Z90" s="176"/>
      <c r="AA90" s="176"/>
      <c r="AB90" s="177"/>
      <c r="AC90" s="177"/>
      <c r="AD90" s="11"/>
      <c r="AE90" s="151"/>
      <c r="AF90" s="152" t="str">
        <f t="shared" si="2"/>
        <v>Kimitoöns församling</v>
      </c>
      <c r="AG90" s="153" t="e">
        <f>'2021 Srk'!#REF!</f>
        <v>#REF!</v>
      </c>
      <c r="AH90" s="139" t="e">
        <f>'2021 Srk'!#REF!</f>
        <v>#REF!</v>
      </c>
      <c r="AI90" s="154" t="e">
        <f>'2021 Srk'!#REF!</f>
        <v>#REF!</v>
      </c>
      <c r="AJ90" s="154" t="e">
        <f>'2021 Srk'!#REF!</f>
        <v>#REF!</v>
      </c>
      <c r="AK90" s="154" t="e">
        <f>'2021 Srk'!#REF!</f>
        <v>#REF!</v>
      </c>
      <c r="AU90" s="170" t="str">
        <f t="shared" si="3"/>
        <v>Kimitoöns församling</v>
      </c>
      <c r="AV90" s="149" t="e">
        <f>'2021 Srk'!#REF!</f>
        <v>#REF!</v>
      </c>
      <c r="AW90" s="150" t="e">
        <f>'2021 Srk'!#REF!</f>
        <v>#REF!</v>
      </c>
      <c r="AX90" s="149" t="e">
        <f>'2021 Srk'!#REF!</f>
        <v>#REF!</v>
      </c>
      <c r="AY90" s="149" t="e">
        <f>'2021 Srk'!#REF!</f>
        <v>#REF!</v>
      </c>
    </row>
    <row r="91" spans="1:51" ht="15" customHeight="1">
      <c r="A91" s="86" t="s">
        <v>469</v>
      </c>
      <c r="B91" s="25"/>
      <c r="C91" s="26" t="s">
        <v>1639</v>
      </c>
      <c r="D91" s="23">
        <v>3602614</v>
      </c>
      <c r="E91" s="107">
        <v>5.0534079582688962E-2</v>
      </c>
      <c r="F91" s="23">
        <v>3523142.2201515287</v>
      </c>
      <c r="G91" s="23">
        <v>3548399.708614327</v>
      </c>
      <c r="H91" s="23">
        <v>-25257.488462798297</v>
      </c>
      <c r="I91" s="23">
        <v>-249601.79451946795</v>
      </c>
      <c r="J91" s="23">
        <v>-274859.28298226628</v>
      </c>
      <c r="K91" s="23">
        <v>185454.21081627833</v>
      </c>
      <c r="L91" s="23"/>
      <c r="M91" s="22">
        <v>4.6571609954166302E-4</v>
      </c>
      <c r="N91" s="27">
        <v>318</v>
      </c>
      <c r="O91" s="1" t="s">
        <v>606</v>
      </c>
      <c r="Q91" s="175"/>
      <c r="T91" s="176"/>
      <c r="U91" s="176"/>
      <c r="V91" s="177"/>
      <c r="W91" s="177"/>
      <c r="X91" s="176"/>
      <c r="Y91" s="177"/>
      <c r="Z91" s="176"/>
      <c r="AA91" s="176"/>
      <c r="AB91" s="177"/>
      <c r="AC91" s="177"/>
      <c r="AD91" s="11"/>
      <c r="AE91" s="151"/>
      <c r="AF91" s="152" t="str">
        <f t="shared" si="2"/>
        <v>Kempele Församling</v>
      </c>
      <c r="AG91" s="153" t="e">
        <f>'2021 Srk'!#REF!</f>
        <v>#REF!</v>
      </c>
      <c r="AH91" s="139" t="e">
        <f>'2021 Srk'!#REF!</f>
        <v>#REF!</v>
      </c>
      <c r="AI91" s="154" t="e">
        <f>'2021 Srk'!#REF!</f>
        <v>#REF!</v>
      </c>
      <c r="AJ91" s="154" t="e">
        <f>'2021 Srk'!#REF!</f>
        <v>#REF!</v>
      </c>
      <c r="AK91" s="154" t="e">
        <f>'2021 Srk'!#REF!</f>
        <v>#REF!</v>
      </c>
      <c r="AU91" s="170" t="str">
        <f t="shared" si="3"/>
        <v>Kempele Församling</v>
      </c>
      <c r="AV91" s="149" t="e">
        <f>'2021 Srk'!#REF!</f>
        <v>#REF!</v>
      </c>
      <c r="AW91" s="150" t="e">
        <f>'2021 Srk'!#REF!</f>
        <v>#REF!</v>
      </c>
      <c r="AX91" s="149" t="e">
        <f>'2021 Srk'!#REF!</f>
        <v>#REF!</v>
      </c>
      <c r="AY91" s="149" t="e">
        <f>'2021 Srk'!#REF!</f>
        <v>#REF!</v>
      </c>
    </row>
    <row r="92" spans="1:51" ht="15" customHeight="1">
      <c r="A92" s="86" t="s">
        <v>469</v>
      </c>
      <c r="B92" s="25"/>
      <c r="C92" s="26" t="s">
        <v>1640</v>
      </c>
      <c r="D92" s="23">
        <v>5479463.0300000003</v>
      </c>
      <c r="E92" s="107">
        <v>1.0197244430646624E-2</v>
      </c>
      <c r="F92" s="23">
        <v>5358588.942571261</v>
      </c>
      <c r="G92" s="23">
        <v>5426778.0843498651</v>
      </c>
      <c r="H92" s="23">
        <v>-68189.141778604127</v>
      </c>
      <c r="I92" s="23">
        <v>-379636.50984842703</v>
      </c>
      <c r="J92" s="23">
        <v>-447825.65162703115</v>
      </c>
      <c r="K92" s="23">
        <v>282070.04467467876</v>
      </c>
      <c r="L92" s="23"/>
      <c r="M92" s="22">
        <v>2.7343748502628234E-4</v>
      </c>
      <c r="N92" s="27">
        <v>319</v>
      </c>
      <c r="O92" s="1" t="s">
        <v>608</v>
      </c>
      <c r="Q92" s="175"/>
      <c r="T92" s="176"/>
      <c r="U92" s="176"/>
      <c r="V92" s="177"/>
      <c r="W92" s="177"/>
      <c r="X92" s="176"/>
      <c r="Y92" s="177"/>
      <c r="Z92" s="176"/>
      <c r="AA92" s="176"/>
      <c r="AB92" s="177"/>
      <c r="AC92" s="177"/>
      <c r="AD92" s="11"/>
      <c r="AE92" s="151"/>
      <c r="AF92" s="152" t="str">
        <f t="shared" si="2"/>
        <v>Kervo Församling</v>
      </c>
      <c r="AG92" s="153" t="e">
        <f>'2021 Srk'!#REF!</f>
        <v>#REF!</v>
      </c>
      <c r="AH92" s="139" t="e">
        <f>'2021 Srk'!#REF!</f>
        <v>#REF!</v>
      </c>
      <c r="AI92" s="154" t="e">
        <f>'2021 Srk'!#REF!</f>
        <v>#REF!</v>
      </c>
      <c r="AJ92" s="154" t="e">
        <f>'2021 Srk'!#REF!</f>
        <v>#REF!</v>
      </c>
      <c r="AK92" s="154" t="e">
        <f>'2021 Srk'!#REF!</f>
        <v>#REF!</v>
      </c>
      <c r="AU92" s="170" t="str">
        <f t="shared" si="3"/>
        <v>Kervo Församling</v>
      </c>
      <c r="AV92" s="149" t="e">
        <f>'2021 Srk'!#REF!</f>
        <v>#REF!</v>
      </c>
      <c r="AW92" s="150" t="e">
        <f>'2021 Srk'!#REF!</f>
        <v>#REF!</v>
      </c>
      <c r="AX92" s="149" t="e">
        <f>'2021 Srk'!#REF!</f>
        <v>#REF!</v>
      </c>
      <c r="AY92" s="149" t="e">
        <f>'2021 Srk'!#REF!</f>
        <v>#REF!</v>
      </c>
    </row>
    <row r="93" spans="1:51" ht="15" customHeight="1">
      <c r="A93" s="86" t="s">
        <v>469</v>
      </c>
      <c r="B93" s="25"/>
      <c r="C93" s="26" t="s">
        <v>1641</v>
      </c>
      <c r="D93" s="23">
        <v>2185606.0699999998</v>
      </c>
      <c r="E93" s="107">
        <v>2.181473015991453E-2</v>
      </c>
      <c r="F93" s="23">
        <v>2137392.7436679192</v>
      </c>
      <c r="G93" s="23">
        <v>2139126.4421726363</v>
      </c>
      <c r="H93" s="23">
        <v>-1733.6985047170892</v>
      </c>
      <c r="I93" s="23">
        <v>-151426.49120462025</v>
      </c>
      <c r="J93" s="23">
        <v>-153160.18970933734</v>
      </c>
      <c r="K93" s="23">
        <v>112509.92997504522</v>
      </c>
      <c r="L93" s="23"/>
      <c r="M93" s="22">
        <v>3.0705867809461859E-3</v>
      </c>
      <c r="N93" s="27">
        <v>321</v>
      </c>
      <c r="O93" s="1" t="s">
        <v>610</v>
      </c>
      <c r="Q93" s="175"/>
      <c r="T93" s="176"/>
      <c r="U93" s="176"/>
      <c r="V93" s="177"/>
      <c r="W93" s="177"/>
      <c r="X93" s="176"/>
      <c r="Y93" s="177"/>
      <c r="Z93" s="176"/>
      <c r="AA93" s="176"/>
      <c r="AB93" s="177"/>
      <c r="AC93" s="177"/>
      <c r="AD93" s="11"/>
      <c r="AE93" s="151"/>
      <c r="AF93" s="152" t="str">
        <f t="shared" si="2"/>
        <v>Keuruu Församling</v>
      </c>
      <c r="AG93" s="153" t="e">
        <f>'2021 Srk'!#REF!</f>
        <v>#REF!</v>
      </c>
      <c r="AH93" s="139" t="e">
        <f>'2021 Srk'!#REF!</f>
        <v>#REF!</v>
      </c>
      <c r="AI93" s="154" t="e">
        <f>'2021 Srk'!#REF!</f>
        <v>#REF!</v>
      </c>
      <c r="AJ93" s="154" t="e">
        <f>'2021 Srk'!#REF!</f>
        <v>#REF!</v>
      </c>
      <c r="AK93" s="154" t="e">
        <f>'2021 Srk'!#REF!</f>
        <v>#REF!</v>
      </c>
      <c r="AU93" s="170" t="str">
        <f t="shared" si="3"/>
        <v>Keuruu Församling</v>
      </c>
      <c r="AV93" s="149" t="e">
        <f>'2021 Srk'!#REF!</f>
        <v>#REF!</v>
      </c>
      <c r="AW93" s="150" t="e">
        <f>'2021 Srk'!#REF!</f>
        <v>#REF!</v>
      </c>
      <c r="AX93" s="149" t="e">
        <f>'2021 Srk'!#REF!</f>
        <v>#REF!</v>
      </c>
      <c r="AY93" s="149" t="e">
        <f>'2021 Srk'!#REF!</f>
        <v>#REF!</v>
      </c>
    </row>
    <row r="94" spans="1:51" ht="15" customHeight="1">
      <c r="A94" s="86" t="s">
        <v>469</v>
      </c>
      <c r="B94" s="25"/>
      <c r="C94" s="26" t="s">
        <v>1642</v>
      </c>
      <c r="D94" s="23">
        <v>307266.63</v>
      </c>
      <c r="E94" s="107">
        <v>9.4391476465305324E-4</v>
      </c>
      <c r="F94" s="23">
        <v>300488.4889129611</v>
      </c>
      <c r="G94" s="23">
        <v>300998.03638039489</v>
      </c>
      <c r="H94" s="23">
        <v>-509.54746743378928</v>
      </c>
      <c r="I94" s="23">
        <v>-21288.51501824769</v>
      </c>
      <c r="J94" s="23">
        <v>-21798.062485681479</v>
      </c>
      <c r="K94" s="23">
        <v>15817.373267529465</v>
      </c>
      <c r="L94" s="23"/>
      <c r="M94" s="22">
        <v>3.5502329901384968E-3</v>
      </c>
      <c r="N94" s="27">
        <v>325</v>
      </c>
      <c r="O94" s="1" t="s">
        <v>612</v>
      </c>
      <c r="Q94" s="175"/>
      <c r="T94" s="176"/>
      <c r="U94" s="176"/>
      <c r="V94" s="177"/>
      <c r="W94" s="177"/>
      <c r="X94" s="176"/>
      <c r="Y94" s="177"/>
      <c r="Z94" s="176"/>
      <c r="AA94" s="176"/>
      <c r="AB94" s="177"/>
      <c r="AC94" s="177"/>
      <c r="AD94" s="11"/>
      <c r="AE94" s="151"/>
      <c r="AF94" s="152" t="str">
        <f t="shared" si="2"/>
        <v>Kihniö Församling</v>
      </c>
      <c r="AG94" s="153" t="e">
        <f>'2021 Srk'!#REF!</f>
        <v>#REF!</v>
      </c>
      <c r="AH94" s="139" t="e">
        <f>'2021 Srk'!#REF!</f>
        <v>#REF!</v>
      </c>
      <c r="AI94" s="154" t="e">
        <f>'2021 Srk'!#REF!</f>
        <v>#REF!</v>
      </c>
      <c r="AJ94" s="154" t="e">
        <f>'2021 Srk'!#REF!</f>
        <v>#REF!</v>
      </c>
      <c r="AK94" s="154" t="e">
        <f>'2021 Srk'!#REF!</f>
        <v>#REF!</v>
      </c>
      <c r="AU94" s="170" t="str">
        <f t="shared" si="3"/>
        <v>Kihniö Församling</v>
      </c>
      <c r="AV94" s="149" t="e">
        <f>'2021 Srk'!#REF!</f>
        <v>#REF!</v>
      </c>
      <c r="AW94" s="150" t="e">
        <f>'2021 Srk'!#REF!</f>
        <v>#REF!</v>
      </c>
      <c r="AX94" s="149" t="e">
        <f>'2021 Srk'!#REF!</f>
        <v>#REF!</v>
      </c>
      <c r="AY94" s="149" t="e">
        <f>'2021 Srk'!#REF!</f>
        <v>#REF!</v>
      </c>
    </row>
    <row r="95" spans="1:51" ht="15" customHeight="1">
      <c r="A95" s="86" t="s">
        <v>469</v>
      </c>
      <c r="B95" s="25"/>
      <c r="C95" s="26" t="s">
        <v>1643</v>
      </c>
      <c r="D95" s="23">
        <v>296842.17</v>
      </c>
      <c r="E95" s="107">
        <v>-2.2442944119244079E-2</v>
      </c>
      <c r="F95" s="23">
        <v>290293.98704618297</v>
      </c>
      <c r="G95" s="23">
        <v>302209.3073425304</v>
      </c>
      <c r="H95" s="23">
        <v>-11915.320296347432</v>
      </c>
      <c r="I95" s="23">
        <v>-20566.271690792564</v>
      </c>
      <c r="J95" s="23">
        <v>-32481.591987139996</v>
      </c>
      <c r="K95" s="23">
        <v>15280.746251011495</v>
      </c>
      <c r="L95" s="23"/>
      <c r="M95" s="22">
        <v>4.4968541510011115E-4</v>
      </c>
      <c r="N95" s="27">
        <v>333</v>
      </c>
      <c r="O95" s="1" t="s">
        <v>616</v>
      </c>
      <c r="Q95" s="175"/>
      <c r="T95" s="176"/>
      <c r="U95" s="176"/>
      <c r="V95" s="177"/>
      <c r="W95" s="177"/>
      <c r="X95" s="176"/>
      <c r="Y95" s="177"/>
      <c r="Z95" s="176"/>
      <c r="AA95" s="176"/>
      <c r="AB95" s="177"/>
      <c r="AC95" s="177"/>
      <c r="AD95" s="11"/>
      <c r="AE95" s="151"/>
      <c r="AF95" s="152" t="str">
        <f t="shared" si="2"/>
        <v>Kinnula Församling</v>
      </c>
      <c r="AG95" s="153" t="e">
        <f>'2021 Srk'!#REF!</f>
        <v>#REF!</v>
      </c>
      <c r="AH95" s="139" t="e">
        <f>'2021 Srk'!#REF!</f>
        <v>#REF!</v>
      </c>
      <c r="AI95" s="154" t="e">
        <f>'2021 Srk'!#REF!</f>
        <v>#REF!</v>
      </c>
      <c r="AJ95" s="154" t="e">
        <f>'2021 Srk'!#REF!</f>
        <v>#REF!</v>
      </c>
      <c r="AK95" s="154" t="e">
        <f>'2021 Srk'!#REF!</f>
        <v>#REF!</v>
      </c>
      <c r="AU95" s="170" t="str">
        <f t="shared" si="3"/>
        <v>Kinnula Församling</v>
      </c>
      <c r="AV95" s="149" t="e">
        <f>'2021 Srk'!#REF!</f>
        <v>#REF!</v>
      </c>
      <c r="AW95" s="150" t="e">
        <f>'2021 Srk'!#REF!</f>
        <v>#REF!</v>
      </c>
      <c r="AX95" s="149" t="e">
        <f>'2021 Srk'!#REF!</f>
        <v>#REF!</v>
      </c>
      <c r="AY95" s="149" t="e">
        <f>'2021 Srk'!#REF!</f>
        <v>#REF!</v>
      </c>
    </row>
    <row r="96" spans="1:51" ht="15" customHeight="1">
      <c r="A96" s="86" t="s">
        <v>469</v>
      </c>
      <c r="B96" s="25"/>
      <c r="C96" s="26" t="s">
        <v>1073</v>
      </c>
      <c r="D96" s="23">
        <v>7172417.8300000001</v>
      </c>
      <c r="E96" s="107">
        <v>2.7737372561004392E-2</v>
      </c>
      <c r="F96" s="23">
        <v>7014198.0454860302</v>
      </c>
      <c r="G96" s="23">
        <v>7014774.7710995311</v>
      </c>
      <c r="H96" s="23">
        <v>-576.72561350092292</v>
      </c>
      <c r="I96" s="23">
        <v>-496930.38482930121</v>
      </c>
      <c r="J96" s="23">
        <v>-497507.11044280214</v>
      </c>
      <c r="K96" s="23">
        <v>369219.43019908702</v>
      </c>
      <c r="L96" s="23"/>
      <c r="M96" s="22">
        <v>3.3754065715871162E-3</v>
      </c>
      <c r="N96" s="27">
        <v>341</v>
      </c>
      <c r="O96" s="1" t="s">
        <v>620</v>
      </c>
      <c r="Q96" s="175"/>
      <c r="T96" s="176"/>
      <c r="U96" s="176"/>
      <c r="V96" s="177"/>
      <c r="W96" s="177"/>
      <c r="X96" s="176"/>
      <c r="Y96" s="177"/>
      <c r="Z96" s="176"/>
      <c r="AA96" s="176"/>
      <c r="AB96" s="177"/>
      <c r="AC96" s="177"/>
      <c r="AD96" s="11"/>
      <c r="AE96" s="151"/>
      <c r="AF96" s="152" t="str">
        <f t="shared" si="2"/>
        <v>Kyrkslätts Kyrkliga Samfällighet</v>
      </c>
      <c r="AG96" s="153" t="e">
        <f>'2021 Srk'!#REF!</f>
        <v>#REF!</v>
      </c>
      <c r="AH96" s="139" t="e">
        <f>'2021 Srk'!#REF!</f>
        <v>#REF!</v>
      </c>
      <c r="AI96" s="154" t="e">
        <f>'2021 Srk'!#REF!</f>
        <v>#REF!</v>
      </c>
      <c r="AJ96" s="154" t="e">
        <f>'2021 Srk'!#REF!</f>
        <v>#REF!</v>
      </c>
      <c r="AK96" s="154" t="e">
        <f>'2021 Srk'!#REF!</f>
        <v>#REF!</v>
      </c>
      <c r="AU96" s="170" t="str">
        <f t="shared" si="3"/>
        <v>Kyrkslätts Kyrkliga Samfällighet</v>
      </c>
      <c r="AV96" s="149" t="e">
        <f>'2021 Srk'!#REF!</f>
        <v>#REF!</v>
      </c>
      <c r="AW96" s="150" t="e">
        <f>'2021 Srk'!#REF!</f>
        <v>#REF!</v>
      </c>
      <c r="AX96" s="149" t="e">
        <f>'2021 Srk'!#REF!</f>
        <v>#REF!</v>
      </c>
      <c r="AY96" s="149" t="e">
        <f>'2021 Srk'!#REF!</f>
        <v>#REF!</v>
      </c>
    </row>
    <row r="97" spans="1:51" ht="15" customHeight="1">
      <c r="A97" s="86" t="s">
        <v>469</v>
      </c>
      <c r="B97" s="25"/>
      <c r="C97" s="26" t="s">
        <v>1644</v>
      </c>
      <c r="D97" s="23">
        <v>2009364.77</v>
      </c>
      <c r="E97" s="107">
        <v>2.6003035250532491E-4</v>
      </c>
      <c r="F97" s="23">
        <v>1965039.2345313891</v>
      </c>
      <c r="G97" s="23">
        <v>1974941.7590821208</v>
      </c>
      <c r="H97" s="23">
        <v>-9902.5245507317595</v>
      </c>
      <c r="I97" s="23">
        <v>-139215.87281795885</v>
      </c>
      <c r="J97" s="23">
        <v>-149118.39736869061</v>
      </c>
      <c r="K97" s="23">
        <v>103437.43672299686</v>
      </c>
      <c r="L97" s="23"/>
      <c r="M97" s="22">
        <v>1.623674927907837E-3</v>
      </c>
      <c r="N97" s="27">
        <v>338</v>
      </c>
      <c r="O97" s="1" t="s">
        <v>618</v>
      </c>
      <c r="Q97" s="175"/>
      <c r="T97" s="176"/>
      <c r="U97" s="176"/>
      <c r="V97" s="177"/>
      <c r="W97" s="177"/>
      <c r="X97" s="176"/>
      <c r="Y97" s="177"/>
      <c r="Z97" s="176"/>
      <c r="AA97" s="176"/>
      <c r="AB97" s="177"/>
      <c r="AC97" s="177"/>
      <c r="AD97" s="11"/>
      <c r="AE97" s="151"/>
      <c r="AF97" s="152" t="str">
        <f t="shared" si="2"/>
        <v>Kitee Församling</v>
      </c>
      <c r="AG97" s="153" t="e">
        <f>'2021 Srk'!#REF!</f>
        <v>#REF!</v>
      </c>
      <c r="AH97" s="139" t="e">
        <f>'2021 Srk'!#REF!</f>
        <v>#REF!</v>
      </c>
      <c r="AI97" s="154" t="e">
        <f>'2021 Srk'!#REF!</f>
        <v>#REF!</v>
      </c>
      <c r="AJ97" s="154" t="e">
        <f>'2021 Srk'!#REF!</f>
        <v>#REF!</v>
      </c>
      <c r="AK97" s="154" t="e">
        <f>'2021 Srk'!#REF!</f>
        <v>#REF!</v>
      </c>
      <c r="AU97" s="170" t="str">
        <f t="shared" si="3"/>
        <v>Kitee Församling</v>
      </c>
      <c r="AV97" s="149" t="e">
        <f>'2021 Srk'!#REF!</f>
        <v>#REF!</v>
      </c>
      <c r="AW97" s="150" t="e">
        <f>'2021 Srk'!#REF!</f>
        <v>#REF!</v>
      </c>
      <c r="AX97" s="149" t="e">
        <f>'2021 Srk'!#REF!</f>
        <v>#REF!</v>
      </c>
      <c r="AY97" s="149" t="e">
        <f>'2021 Srk'!#REF!</f>
        <v>#REF!</v>
      </c>
    </row>
    <row r="98" spans="1:51" ht="15" customHeight="1">
      <c r="A98" s="86" t="s">
        <v>469</v>
      </c>
      <c r="B98" s="25"/>
      <c r="C98" s="26" t="s">
        <v>1645</v>
      </c>
      <c r="D98" s="23">
        <v>1071322.8799999999</v>
      </c>
      <c r="E98" s="107">
        <v>9.6132295127928646E-3</v>
      </c>
      <c r="F98" s="23">
        <v>1047690.057814223</v>
      </c>
      <c r="G98" s="23">
        <v>1063931.1550931609</v>
      </c>
      <c r="H98" s="23">
        <v>-16241.09727893793</v>
      </c>
      <c r="I98" s="23">
        <v>-74225.024761954672</v>
      </c>
      <c r="J98" s="23">
        <v>-90466.122040892602</v>
      </c>
      <c r="K98" s="23">
        <v>55149.216441123703</v>
      </c>
      <c r="L98" s="23"/>
      <c r="M98" s="22">
        <v>1.6633576153462577E-3</v>
      </c>
      <c r="N98" s="27">
        <v>343</v>
      </c>
      <c r="O98" s="1" t="s">
        <v>622</v>
      </c>
      <c r="Q98" s="175"/>
      <c r="T98" s="176"/>
      <c r="U98" s="176"/>
      <c r="V98" s="177"/>
      <c r="W98" s="177"/>
      <c r="X98" s="176"/>
      <c r="Y98" s="177"/>
      <c r="Z98" s="176"/>
      <c r="AA98" s="176"/>
      <c r="AB98" s="177"/>
      <c r="AC98" s="177"/>
      <c r="AD98" s="11"/>
      <c r="AE98" s="151"/>
      <c r="AF98" s="152" t="str">
        <f t="shared" si="2"/>
        <v>Kittilä Församling</v>
      </c>
      <c r="AG98" s="153" t="e">
        <f>'2021 Srk'!#REF!</f>
        <v>#REF!</v>
      </c>
      <c r="AH98" s="139" t="e">
        <f>'2021 Srk'!#REF!</f>
        <v>#REF!</v>
      </c>
      <c r="AI98" s="154" t="e">
        <f>'2021 Srk'!#REF!</f>
        <v>#REF!</v>
      </c>
      <c r="AJ98" s="154" t="e">
        <f>'2021 Srk'!#REF!</f>
        <v>#REF!</v>
      </c>
      <c r="AK98" s="154" t="e">
        <f>'2021 Srk'!#REF!</f>
        <v>#REF!</v>
      </c>
      <c r="AU98" s="170" t="str">
        <f t="shared" si="3"/>
        <v>Kittilä Församling</v>
      </c>
      <c r="AV98" s="149" t="e">
        <f>'2021 Srk'!#REF!</f>
        <v>#REF!</v>
      </c>
      <c r="AW98" s="150" t="e">
        <f>'2021 Srk'!#REF!</f>
        <v>#REF!</v>
      </c>
      <c r="AX98" s="149" t="e">
        <f>'2021 Srk'!#REF!</f>
        <v>#REF!</v>
      </c>
      <c r="AY98" s="149" t="e">
        <f>'2021 Srk'!#REF!</f>
        <v>#REF!</v>
      </c>
    </row>
    <row r="99" spans="1:51" ht="15" customHeight="1">
      <c r="A99" s="86" t="s">
        <v>469</v>
      </c>
      <c r="B99" s="25"/>
      <c r="C99" s="26" t="s">
        <v>1646</v>
      </c>
      <c r="D99" s="23">
        <v>1173396.82</v>
      </c>
      <c r="E99" s="107">
        <v>9.5269902201433609E-4</v>
      </c>
      <c r="F99" s="23">
        <v>1147512.3001058518</v>
      </c>
      <c r="G99" s="23">
        <v>1162270.3965106979</v>
      </c>
      <c r="H99" s="23">
        <v>-14758.096404846059</v>
      </c>
      <c r="I99" s="23">
        <v>-81297.067061704947</v>
      </c>
      <c r="J99" s="23">
        <v>-96055.163466551006</v>
      </c>
      <c r="K99" s="23">
        <v>60403.74606533772</v>
      </c>
      <c r="L99" s="23"/>
      <c r="M99" s="22">
        <v>3.5729296357585169E-3</v>
      </c>
      <c r="N99" s="27">
        <v>346</v>
      </c>
      <c r="O99" s="1" t="s">
        <v>626</v>
      </c>
      <c r="Q99" s="175"/>
      <c r="T99" s="176"/>
      <c r="U99" s="176"/>
      <c r="V99" s="177"/>
      <c r="W99" s="177"/>
      <c r="X99" s="176"/>
      <c r="Y99" s="177"/>
      <c r="Z99" s="176"/>
      <c r="AA99" s="176"/>
      <c r="AB99" s="177"/>
      <c r="AC99" s="177"/>
      <c r="AD99" s="11"/>
      <c r="AE99" s="151"/>
      <c r="AF99" s="152" t="str">
        <f t="shared" si="2"/>
        <v>Kiuruvesi Församling</v>
      </c>
      <c r="AG99" s="153" t="e">
        <f>'2021 Srk'!#REF!</f>
        <v>#REF!</v>
      </c>
      <c r="AH99" s="139" t="e">
        <f>'2021 Srk'!#REF!</f>
        <v>#REF!</v>
      </c>
      <c r="AI99" s="154" t="e">
        <f>'2021 Srk'!#REF!</f>
        <v>#REF!</v>
      </c>
      <c r="AJ99" s="154" t="e">
        <f>'2021 Srk'!#REF!</f>
        <v>#REF!</v>
      </c>
      <c r="AK99" s="154" t="e">
        <f>'2021 Srk'!#REF!</f>
        <v>#REF!</v>
      </c>
      <c r="AU99" s="170" t="str">
        <f t="shared" si="3"/>
        <v>Kiuruvesi Församling</v>
      </c>
      <c r="AV99" s="149" t="e">
        <f>'2021 Srk'!#REF!</f>
        <v>#REF!</v>
      </c>
      <c r="AW99" s="150" t="e">
        <f>'2021 Srk'!#REF!</f>
        <v>#REF!</v>
      </c>
      <c r="AX99" s="149" t="e">
        <f>'2021 Srk'!#REF!</f>
        <v>#REF!</v>
      </c>
      <c r="AY99" s="149" t="e">
        <f>'2021 Srk'!#REF!</f>
        <v>#REF!</v>
      </c>
    </row>
    <row r="100" spans="1:51" ht="15" customHeight="1">
      <c r="A100" s="86" t="s">
        <v>469</v>
      </c>
      <c r="B100" s="25"/>
      <c r="C100" s="26" t="s">
        <v>1647</v>
      </c>
      <c r="D100" s="23">
        <v>1335806.6100000001</v>
      </c>
      <c r="E100" s="107">
        <v>-1.4298700608901704E-2</v>
      </c>
      <c r="F100" s="23">
        <v>1306339.4151159371</v>
      </c>
      <c r="G100" s="23">
        <v>1330475.526876518</v>
      </c>
      <c r="H100" s="23">
        <v>-24136.111760580912</v>
      </c>
      <c r="I100" s="23">
        <v>-92549.389689532953</v>
      </c>
      <c r="J100" s="23">
        <v>-116685.50145011386</v>
      </c>
      <c r="K100" s="23">
        <v>68764.225271072079</v>
      </c>
      <c r="L100" s="23"/>
      <c r="M100" s="22">
        <v>5.978185162805098E-3</v>
      </c>
      <c r="N100" s="27">
        <v>349</v>
      </c>
      <c r="O100" s="1" t="s">
        <v>628</v>
      </c>
      <c r="Q100" s="175"/>
      <c r="T100" s="176"/>
      <c r="U100" s="176"/>
      <c r="V100" s="177"/>
      <c r="W100" s="177"/>
      <c r="X100" s="176"/>
      <c r="Y100" s="177"/>
      <c r="Z100" s="176"/>
      <c r="AA100" s="176"/>
      <c r="AB100" s="177"/>
      <c r="AC100" s="177"/>
      <c r="AD100" s="11"/>
      <c r="AE100" s="151"/>
      <c r="AF100" s="152" t="str">
        <f t="shared" si="2"/>
        <v>Kumo Församling</v>
      </c>
      <c r="AG100" s="153" t="e">
        <f>'2021 Srk'!#REF!</f>
        <v>#REF!</v>
      </c>
      <c r="AH100" s="139" t="e">
        <f>'2021 Srk'!#REF!</f>
        <v>#REF!</v>
      </c>
      <c r="AI100" s="154" t="e">
        <f>'2021 Srk'!#REF!</f>
        <v>#REF!</v>
      </c>
      <c r="AJ100" s="154" t="e">
        <f>'2021 Srk'!#REF!</f>
        <v>#REF!</v>
      </c>
      <c r="AK100" s="154" t="e">
        <f>'2021 Srk'!#REF!</f>
        <v>#REF!</v>
      </c>
      <c r="AU100" s="170" t="str">
        <f t="shared" si="3"/>
        <v>Kumo Församling</v>
      </c>
      <c r="AV100" s="149" t="e">
        <f>'2021 Srk'!#REF!</f>
        <v>#REF!</v>
      </c>
      <c r="AW100" s="150" t="e">
        <f>'2021 Srk'!#REF!</f>
        <v>#REF!</v>
      </c>
      <c r="AX100" s="149" t="e">
        <f>'2021 Srk'!#REF!</f>
        <v>#REF!</v>
      </c>
      <c r="AY100" s="149" t="e">
        <f>'2021 Srk'!#REF!</f>
        <v>#REF!</v>
      </c>
    </row>
    <row r="101" spans="1:51" ht="15" customHeight="1">
      <c r="A101" s="86" t="s">
        <v>469</v>
      </c>
      <c r="B101" s="25"/>
      <c r="C101" s="26" t="s">
        <v>1078</v>
      </c>
      <c r="D101" s="23">
        <v>10654267.02</v>
      </c>
      <c r="E101" s="107">
        <v>2.0430653161654933E-2</v>
      </c>
      <c r="F101" s="23">
        <v>10419239.464158528</v>
      </c>
      <c r="G101" s="23">
        <v>10495942.382748596</v>
      </c>
      <c r="H101" s="23">
        <v>-76702.918590068817</v>
      </c>
      <c r="I101" s="23">
        <v>-738165.16770366847</v>
      </c>
      <c r="J101" s="23">
        <v>-814868.08629373729</v>
      </c>
      <c r="K101" s="23">
        <v>548456.94876553561</v>
      </c>
      <c r="L101" s="23"/>
      <c r="M101" s="22">
        <v>2.0146789362853698E-3</v>
      </c>
      <c r="N101" s="27">
        <v>362</v>
      </c>
      <c r="O101" s="1" t="s">
        <v>630</v>
      </c>
      <c r="Q101" s="175"/>
      <c r="T101" s="176"/>
      <c r="U101" s="176"/>
      <c r="V101" s="177"/>
      <c r="W101" s="177"/>
      <c r="X101" s="176"/>
      <c r="Y101" s="177"/>
      <c r="Z101" s="176"/>
      <c r="AA101" s="176"/>
      <c r="AB101" s="177"/>
      <c r="AC101" s="177"/>
      <c r="AD101" s="11"/>
      <c r="AE101" s="151"/>
      <c r="AF101" s="152" t="str">
        <f t="shared" si="2"/>
        <v>Karleby kyrkliga samfällighet</v>
      </c>
      <c r="AG101" s="153" t="e">
        <f>'2021 Srk'!#REF!</f>
        <v>#REF!</v>
      </c>
      <c r="AH101" s="139" t="e">
        <f>'2021 Srk'!#REF!</f>
        <v>#REF!</v>
      </c>
      <c r="AI101" s="154" t="e">
        <f>'2021 Srk'!#REF!</f>
        <v>#REF!</v>
      </c>
      <c r="AJ101" s="154" t="e">
        <f>'2021 Srk'!#REF!</f>
        <v>#REF!</v>
      </c>
      <c r="AK101" s="154" t="e">
        <f>'2021 Srk'!#REF!</f>
        <v>#REF!</v>
      </c>
      <c r="AU101" s="170" t="str">
        <f t="shared" si="3"/>
        <v>Karleby kyrkliga samfällighet</v>
      </c>
      <c r="AV101" s="149" t="e">
        <f>'2021 Srk'!#REF!</f>
        <v>#REF!</v>
      </c>
      <c r="AW101" s="150" t="e">
        <f>'2021 Srk'!#REF!</f>
        <v>#REF!</v>
      </c>
      <c r="AX101" s="149" t="e">
        <f>'2021 Srk'!#REF!</f>
        <v>#REF!</v>
      </c>
      <c r="AY101" s="149" t="e">
        <f>'2021 Srk'!#REF!</f>
        <v>#REF!</v>
      </c>
    </row>
    <row r="102" spans="1:51" ht="15" customHeight="1">
      <c r="A102" s="86" t="s">
        <v>469</v>
      </c>
      <c r="B102" s="25"/>
      <c r="C102" s="26" t="s">
        <v>1648</v>
      </c>
      <c r="D102" s="23">
        <v>597503.06000000006</v>
      </c>
      <c r="E102" s="107">
        <v>3.7033590239805791E-2</v>
      </c>
      <c r="F102" s="23">
        <v>584322.45512723038</v>
      </c>
      <c r="G102" s="23">
        <v>584294.82218009257</v>
      </c>
      <c r="H102" s="23">
        <v>27.632947137812153</v>
      </c>
      <c r="I102" s="23">
        <v>-41397.117761401394</v>
      </c>
      <c r="J102" s="23">
        <v>-41369.484814263582</v>
      </c>
      <c r="K102" s="23">
        <v>30758.071348362995</v>
      </c>
      <c r="L102" s="23"/>
      <c r="M102" s="22">
        <v>3.5163256299675999E-4</v>
      </c>
      <c r="N102" s="27">
        <v>365</v>
      </c>
      <c r="O102" s="1" t="s">
        <v>632</v>
      </c>
      <c r="Q102" s="175"/>
      <c r="T102" s="176"/>
      <c r="U102" s="176"/>
      <c r="V102" s="177"/>
      <c r="W102" s="177"/>
      <c r="X102" s="176"/>
      <c r="Y102" s="177"/>
      <c r="Z102" s="176"/>
      <c r="AA102" s="176"/>
      <c r="AB102" s="177"/>
      <c r="AC102" s="177"/>
      <c r="AD102" s="11"/>
      <c r="AE102" s="151"/>
      <c r="AF102" s="152" t="str">
        <f t="shared" si="2"/>
        <v>Kolari Församling</v>
      </c>
      <c r="AG102" s="153" t="e">
        <f>'2021 Srk'!#REF!</f>
        <v>#REF!</v>
      </c>
      <c r="AH102" s="139" t="e">
        <f>'2021 Srk'!#REF!</f>
        <v>#REF!</v>
      </c>
      <c r="AI102" s="154" t="e">
        <f>'2021 Srk'!#REF!</f>
        <v>#REF!</v>
      </c>
      <c r="AJ102" s="154" t="e">
        <f>'2021 Srk'!#REF!</f>
        <v>#REF!</v>
      </c>
      <c r="AK102" s="154" t="e">
        <f>'2021 Srk'!#REF!</f>
        <v>#REF!</v>
      </c>
      <c r="AU102" s="170" t="str">
        <f t="shared" si="3"/>
        <v>Kolari Församling</v>
      </c>
      <c r="AV102" s="149" t="e">
        <f>'2021 Srk'!#REF!</f>
        <v>#REF!</v>
      </c>
      <c r="AW102" s="150" t="e">
        <f>'2021 Srk'!#REF!</f>
        <v>#REF!</v>
      </c>
      <c r="AX102" s="149" t="e">
        <f>'2021 Srk'!#REF!</f>
        <v>#REF!</v>
      </c>
      <c r="AY102" s="149" t="e">
        <f>'2021 Srk'!#REF!</f>
        <v>#REF!</v>
      </c>
    </row>
    <row r="103" spans="1:51" ht="15" customHeight="1">
      <c r="A103" s="86" t="s">
        <v>469</v>
      </c>
      <c r="B103" s="25"/>
      <c r="C103" s="26" t="s">
        <v>1649</v>
      </c>
      <c r="D103" s="23">
        <v>2532048.87</v>
      </c>
      <c r="E103" s="107">
        <v>3.8210816618601928E-2</v>
      </c>
      <c r="F103" s="23">
        <v>2476193.1967687821</v>
      </c>
      <c r="G103" s="23">
        <v>2452930.5616846313</v>
      </c>
      <c r="H103" s="23">
        <v>23262.635084150825</v>
      </c>
      <c r="I103" s="23">
        <v>-175429.26934803202</v>
      </c>
      <c r="J103" s="23">
        <v>-152166.63426388119</v>
      </c>
      <c r="K103" s="23">
        <v>130344.00158720843</v>
      </c>
      <c r="L103" s="23"/>
      <c r="M103" s="22">
        <v>1.6357123809466938E-3</v>
      </c>
      <c r="N103" s="27">
        <v>2223</v>
      </c>
      <c r="O103" s="1" t="s">
        <v>624</v>
      </c>
      <c r="Q103" s="175"/>
      <c r="T103" s="176"/>
      <c r="U103" s="176"/>
      <c r="V103" s="177"/>
      <c r="W103" s="177"/>
      <c r="X103" s="176"/>
      <c r="Y103" s="177"/>
      <c r="Z103" s="176"/>
      <c r="AA103" s="176"/>
      <c r="AB103" s="177"/>
      <c r="AC103" s="177"/>
      <c r="AD103" s="11"/>
      <c r="AE103" s="151"/>
      <c r="AF103" s="152" t="str">
        <f t="shared" si="2"/>
        <v>Kontiolahti Församling</v>
      </c>
      <c r="AG103" s="153" t="e">
        <f>'2021 Srk'!#REF!</f>
        <v>#REF!</v>
      </c>
      <c r="AH103" s="139" t="e">
        <f>'2021 Srk'!#REF!</f>
        <v>#REF!</v>
      </c>
      <c r="AI103" s="154" t="e">
        <f>'2021 Srk'!#REF!</f>
        <v>#REF!</v>
      </c>
      <c r="AJ103" s="154" t="e">
        <f>'2021 Srk'!#REF!</f>
        <v>#REF!</v>
      </c>
      <c r="AK103" s="154" t="e">
        <f>'2021 Srk'!#REF!</f>
        <v>#REF!</v>
      </c>
      <c r="AU103" s="170" t="str">
        <f t="shared" si="3"/>
        <v>Kontiolahti Församling</v>
      </c>
      <c r="AV103" s="149" t="e">
        <f>'2021 Srk'!#REF!</f>
        <v>#REF!</v>
      </c>
      <c r="AW103" s="150" t="e">
        <f>'2021 Srk'!#REF!</f>
        <v>#REF!</v>
      </c>
      <c r="AX103" s="149" t="e">
        <f>'2021 Srk'!#REF!</f>
        <v>#REF!</v>
      </c>
      <c r="AY103" s="149" t="e">
        <f>'2021 Srk'!#REF!</f>
        <v>#REF!</v>
      </c>
    </row>
    <row r="104" spans="1:51" ht="15" customHeight="1">
      <c r="A104" s="86" t="s">
        <v>469</v>
      </c>
      <c r="B104" s="25"/>
      <c r="C104" s="26" t="s">
        <v>1650</v>
      </c>
      <c r="D104" s="23">
        <v>426184.56</v>
      </c>
      <c r="E104" s="107">
        <v>2.032722519356267E-2</v>
      </c>
      <c r="F104" s="23">
        <v>416783.15159845114</v>
      </c>
      <c r="G104" s="23">
        <v>417952.50822465087</v>
      </c>
      <c r="H104" s="23">
        <v>-1169.356626199733</v>
      </c>
      <c r="I104" s="23">
        <v>-29527.568308036847</v>
      </c>
      <c r="J104" s="23">
        <v>-30696.92493423658</v>
      </c>
      <c r="K104" s="23">
        <v>21938.992419638304</v>
      </c>
      <c r="L104" s="23"/>
      <c r="M104" s="22">
        <v>3.4459044346282205E-4</v>
      </c>
      <c r="N104" s="27">
        <v>380</v>
      </c>
      <c r="O104" s="1" t="s">
        <v>634</v>
      </c>
      <c r="Q104" s="175"/>
      <c r="T104" s="176"/>
      <c r="U104" s="176"/>
      <c r="V104" s="177"/>
      <c r="W104" s="177"/>
      <c r="X104" s="176"/>
      <c r="Y104" s="177"/>
      <c r="Z104" s="176"/>
      <c r="AA104" s="176"/>
      <c r="AB104" s="177"/>
      <c r="AC104" s="177"/>
      <c r="AD104" s="11"/>
      <c r="AE104" s="151"/>
      <c r="AF104" s="152" t="str">
        <f t="shared" si="2"/>
        <v>Korsnäs Församling</v>
      </c>
      <c r="AG104" s="153" t="e">
        <f>'2021 Srk'!#REF!</f>
        <v>#REF!</v>
      </c>
      <c r="AH104" s="139" t="e">
        <f>'2021 Srk'!#REF!</f>
        <v>#REF!</v>
      </c>
      <c r="AI104" s="154" t="e">
        <f>'2021 Srk'!#REF!</f>
        <v>#REF!</v>
      </c>
      <c r="AJ104" s="154" t="e">
        <f>'2021 Srk'!#REF!</f>
        <v>#REF!</v>
      </c>
      <c r="AK104" s="154" t="e">
        <f>'2021 Srk'!#REF!</f>
        <v>#REF!</v>
      </c>
      <c r="AU104" s="170" t="str">
        <f t="shared" si="3"/>
        <v>Korsnäs Församling</v>
      </c>
      <c r="AV104" s="149" t="e">
        <f>'2021 Srk'!#REF!</f>
        <v>#REF!</v>
      </c>
      <c r="AW104" s="150" t="e">
        <f>'2021 Srk'!#REF!</f>
        <v>#REF!</v>
      </c>
      <c r="AX104" s="149" t="e">
        <f>'2021 Srk'!#REF!</f>
        <v>#REF!</v>
      </c>
      <c r="AY104" s="149" t="e">
        <f>'2021 Srk'!#REF!</f>
        <v>#REF!</v>
      </c>
    </row>
    <row r="105" spans="1:51" ht="15" customHeight="1">
      <c r="A105" s="86" t="s">
        <v>469</v>
      </c>
      <c r="B105" s="25"/>
      <c r="C105" s="26" t="s">
        <v>1082</v>
      </c>
      <c r="D105" s="23">
        <v>8303756.71</v>
      </c>
      <c r="E105" s="107">
        <v>9.5396560393972152E-3</v>
      </c>
      <c r="F105" s="23">
        <v>8120580.1817423552</v>
      </c>
      <c r="G105" s="23">
        <v>8191636.92373084</v>
      </c>
      <c r="H105" s="23">
        <v>-71056.741988484748</v>
      </c>
      <c r="I105" s="23">
        <v>-575313.52958409453</v>
      </c>
      <c r="J105" s="23">
        <v>-646370.27157257928</v>
      </c>
      <c r="K105" s="23">
        <v>427458.13108576875</v>
      </c>
      <c r="L105" s="23"/>
      <c r="M105" s="22">
        <v>2.2217615860438576E-3</v>
      </c>
      <c r="N105" s="27">
        <v>388</v>
      </c>
      <c r="O105" s="1" t="s">
        <v>638</v>
      </c>
      <c r="Q105" s="175"/>
      <c r="T105" s="176"/>
      <c r="U105" s="176"/>
      <c r="V105" s="177"/>
      <c r="W105" s="177"/>
      <c r="X105" s="176"/>
      <c r="Y105" s="177"/>
      <c r="Z105" s="176"/>
      <c r="AA105" s="176"/>
      <c r="AB105" s="177"/>
      <c r="AC105" s="177"/>
      <c r="AD105" s="11"/>
      <c r="AE105" s="151"/>
      <c r="AF105" s="152" t="str">
        <f t="shared" si="2"/>
        <v>Kotka-Kymi församling</v>
      </c>
      <c r="AG105" s="153" t="e">
        <f>'2021 Srk'!#REF!</f>
        <v>#REF!</v>
      </c>
      <c r="AH105" s="139" t="e">
        <f>'2021 Srk'!#REF!</f>
        <v>#REF!</v>
      </c>
      <c r="AI105" s="154" t="e">
        <f>'2021 Srk'!#REF!</f>
        <v>#REF!</v>
      </c>
      <c r="AJ105" s="154" t="e">
        <f>'2021 Srk'!#REF!</f>
        <v>#REF!</v>
      </c>
      <c r="AK105" s="154" t="e">
        <f>'2021 Srk'!#REF!</f>
        <v>#REF!</v>
      </c>
      <c r="AU105" s="170" t="str">
        <f t="shared" si="3"/>
        <v>Kotka-Kymi församling</v>
      </c>
      <c r="AV105" s="149" t="e">
        <f>'2021 Srk'!#REF!</f>
        <v>#REF!</v>
      </c>
      <c r="AW105" s="150" t="e">
        <f>'2021 Srk'!#REF!</f>
        <v>#REF!</v>
      </c>
      <c r="AX105" s="149" t="e">
        <f>'2021 Srk'!#REF!</f>
        <v>#REF!</v>
      </c>
      <c r="AY105" s="149" t="e">
        <f>'2021 Srk'!#REF!</f>
        <v>#REF!</v>
      </c>
    </row>
    <row r="106" spans="1:51" ht="15" customHeight="1">
      <c r="A106" s="86" t="s">
        <v>469</v>
      </c>
      <c r="B106" s="25"/>
      <c r="C106" s="26" t="s">
        <v>1083</v>
      </c>
      <c r="D106" s="23">
        <v>15560814.210000001</v>
      </c>
      <c r="E106" s="107">
        <v>4.2889516895912028E-3</v>
      </c>
      <c r="F106" s="23">
        <v>15217550.790394103</v>
      </c>
      <c r="G106" s="23">
        <v>15380923.689737849</v>
      </c>
      <c r="H106" s="23">
        <v>-163372.89934374578</v>
      </c>
      <c r="I106" s="23">
        <v>-1078108.0490443986</v>
      </c>
      <c r="J106" s="23">
        <v>-1241480.9483881444</v>
      </c>
      <c r="K106" s="23">
        <v>801034.61513619823</v>
      </c>
      <c r="L106" s="23"/>
      <c r="M106" s="22">
        <v>1.1716976260687079E-3</v>
      </c>
      <c r="N106" s="27">
        <v>393</v>
      </c>
      <c r="O106" s="1" t="s">
        <v>640</v>
      </c>
      <c r="Q106" s="175"/>
      <c r="T106" s="176"/>
      <c r="U106" s="176"/>
      <c r="V106" s="177"/>
      <c r="W106" s="177"/>
      <c r="X106" s="176"/>
      <c r="Y106" s="177"/>
      <c r="Z106" s="176"/>
      <c r="AA106" s="176"/>
      <c r="AB106" s="177"/>
      <c r="AC106" s="177"/>
      <c r="AD106" s="11"/>
      <c r="AE106" s="151"/>
      <c r="AF106" s="152" t="str">
        <f t="shared" si="2"/>
        <v>Kouvola kyrkliga samfällighet</v>
      </c>
      <c r="AG106" s="153" t="e">
        <f>'2021 Srk'!#REF!</f>
        <v>#REF!</v>
      </c>
      <c r="AH106" s="139" t="e">
        <f>'2021 Srk'!#REF!</f>
        <v>#REF!</v>
      </c>
      <c r="AI106" s="154" t="e">
        <f>'2021 Srk'!#REF!</f>
        <v>#REF!</v>
      </c>
      <c r="AJ106" s="154" t="e">
        <f>'2021 Srk'!#REF!</f>
        <v>#REF!</v>
      </c>
      <c r="AK106" s="154" t="e">
        <f>'2021 Srk'!#REF!</f>
        <v>#REF!</v>
      </c>
      <c r="AU106" s="170" t="str">
        <f t="shared" si="3"/>
        <v>Kouvola kyrkliga samfällighet</v>
      </c>
      <c r="AV106" s="149" t="e">
        <f>'2021 Srk'!#REF!</f>
        <v>#REF!</v>
      </c>
      <c r="AW106" s="150" t="e">
        <f>'2021 Srk'!#REF!</f>
        <v>#REF!</v>
      </c>
      <c r="AX106" s="149" t="e">
        <f>'2021 Srk'!#REF!</f>
        <v>#REF!</v>
      </c>
      <c r="AY106" s="149" t="e">
        <f>'2021 Srk'!#REF!</f>
        <v>#REF!</v>
      </c>
    </row>
    <row r="107" spans="1:51" ht="15" customHeight="1">
      <c r="A107" s="86" t="s">
        <v>469</v>
      </c>
      <c r="B107" s="25"/>
      <c r="C107" s="26" t="s">
        <v>1084</v>
      </c>
      <c r="D107" s="23">
        <v>1524612.07</v>
      </c>
      <c r="E107" s="107">
        <v>1.1169943677630023E-2</v>
      </c>
      <c r="F107" s="23">
        <v>1490979.9254567982</v>
      </c>
      <c r="G107" s="23">
        <v>1495972.0150431031</v>
      </c>
      <c r="H107" s="23">
        <v>-4992.0895863049664</v>
      </c>
      <c r="I107" s="23">
        <v>-105630.49736053895</v>
      </c>
      <c r="J107" s="23">
        <v>-110622.58694684392</v>
      </c>
      <c r="K107" s="23">
        <v>78483.492331629895</v>
      </c>
      <c r="L107" s="23"/>
      <c r="M107" s="22">
        <v>1.3535869105997216E-3</v>
      </c>
      <c r="N107" s="27">
        <v>396</v>
      </c>
      <c r="O107" s="1" t="s">
        <v>642</v>
      </c>
      <c r="Q107" s="175"/>
      <c r="T107" s="176"/>
      <c r="U107" s="176"/>
      <c r="V107" s="177"/>
      <c r="W107" s="177"/>
      <c r="X107" s="176"/>
      <c r="Y107" s="177"/>
      <c r="Z107" s="176"/>
      <c r="AA107" s="176"/>
      <c r="AB107" s="177"/>
      <c r="AC107" s="177"/>
      <c r="AD107" s="11"/>
      <c r="AE107" s="151"/>
      <c r="AF107" s="152" t="str">
        <f t="shared" si="2"/>
        <v>Kristinestads Kyrkliga Samfällighet</v>
      </c>
      <c r="AG107" s="153" t="e">
        <f>'2021 Srk'!#REF!</f>
        <v>#REF!</v>
      </c>
      <c r="AH107" s="139" t="e">
        <f>'2021 Srk'!#REF!</f>
        <v>#REF!</v>
      </c>
      <c r="AI107" s="154" t="e">
        <f>'2021 Srk'!#REF!</f>
        <v>#REF!</v>
      </c>
      <c r="AJ107" s="154" t="e">
        <f>'2021 Srk'!#REF!</f>
        <v>#REF!</v>
      </c>
      <c r="AK107" s="154" t="e">
        <f>'2021 Srk'!#REF!</f>
        <v>#REF!</v>
      </c>
      <c r="AU107" s="170" t="str">
        <f t="shared" si="3"/>
        <v>Kristinestads Kyrkliga Samfällighet</v>
      </c>
      <c r="AV107" s="149" t="e">
        <f>'2021 Srk'!#REF!</f>
        <v>#REF!</v>
      </c>
      <c r="AW107" s="150" t="e">
        <f>'2021 Srk'!#REF!</f>
        <v>#REF!</v>
      </c>
      <c r="AX107" s="149" t="e">
        <f>'2021 Srk'!#REF!</f>
        <v>#REF!</v>
      </c>
      <c r="AY107" s="149" t="e">
        <f>'2021 Srk'!#REF!</f>
        <v>#REF!</v>
      </c>
    </row>
    <row r="108" spans="1:51" ht="15" customHeight="1">
      <c r="A108" s="86" t="s">
        <v>469</v>
      </c>
      <c r="B108" s="25"/>
      <c r="C108" s="26" t="s">
        <v>1085</v>
      </c>
      <c r="D108" s="23">
        <v>1615980.77</v>
      </c>
      <c r="E108" s="107">
        <v>1.0204493328032527E-2</v>
      </c>
      <c r="F108" s="23">
        <v>1580333.0797415366</v>
      </c>
      <c r="G108" s="23">
        <v>1600382.8381535378</v>
      </c>
      <c r="H108" s="23">
        <v>-20049.758412001189</v>
      </c>
      <c r="I108" s="23">
        <v>-111960.84290488838</v>
      </c>
      <c r="J108" s="23">
        <v>-132010.60131688957</v>
      </c>
      <c r="K108" s="23">
        <v>83186.941036323013</v>
      </c>
      <c r="L108" s="23"/>
      <c r="M108" s="22">
        <v>6.4549664228292049E-4</v>
      </c>
      <c r="N108" s="27">
        <v>411</v>
      </c>
      <c r="O108" s="1" t="s">
        <v>646</v>
      </c>
      <c r="Q108" s="175"/>
      <c r="T108" s="176"/>
      <c r="U108" s="176"/>
      <c r="V108" s="177"/>
      <c r="W108" s="177"/>
      <c r="X108" s="176"/>
      <c r="Y108" s="177"/>
      <c r="Z108" s="176"/>
      <c r="AA108" s="176"/>
      <c r="AB108" s="177"/>
      <c r="AC108" s="177"/>
      <c r="AD108" s="11"/>
      <c r="AE108" s="151"/>
      <c r="AF108" s="152" t="str">
        <f t="shared" si="2"/>
        <v>Kronoby Kyrkliga Samfällighet</v>
      </c>
      <c r="AG108" s="153" t="e">
        <f>'2021 Srk'!#REF!</f>
        <v>#REF!</v>
      </c>
      <c r="AH108" s="139" t="e">
        <f>'2021 Srk'!#REF!</f>
        <v>#REF!</v>
      </c>
      <c r="AI108" s="154" t="e">
        <f>'2021 Srk'!#REF!</f>
        <v>#REF!</v>
      </c>
      <c r="AJ108" s="154" t="e">
        <f>'2021 Srk'!#REF!</f>
        <v>#REF!</v>
      </c>
      <c r="AK108" s="154" t="e">
        <f>'2021 Srk'!#REF!</f>
        <v>#REF!</v>
      </c>
      <c r="AU108" s="170" t="str">
        <f t="shared" si="3"/>
        <v>Kronoby Kyrkliga Samfällighet</v>
      </c>
      <c r="AV108" s="149" t="e">
        <f>'2021 Srk'!#REF!</f>
        <v>#REF!</v>
      </c>
      <c r="AW108" s="150" t="e">
        <f>'2021 Srk'!#REF!</f>
        <v>#REF!</v>
      </c>
      <c r="AX108" s="149" t="e">
        <f>'2021 Srk'!#REF!</f>
        <v>#REF!</v>
      </c>
      <c r="AY108" s="149" t="e">
        <f>'2021 Srk'!#REF!</f>
        <v>#REF!</v>
      </c>
    </row>
    <row r="109" spans="1:51" ht="15" customHeight="1">
      <c r="A109" s="86" t="s">
        <v>469</v>
      </c>
      <c r="B109" s="25"/>
      <c r="C109" s="26" t="s">
        <v>1651</v>
      </c>
      <c r="D109" s="23">
        <v>1500332.7</v>
      </c>
      <c r="E109" s="107">
        <v>5.0294925816969371E-3</v>
      </c>
      <c r="F109" s="23">
        <v>1467236.1456553317</v>
      </c>
      <c r="G109" s="23">
        <v>1472805.0475710914</v>
      </c>
      <c r="H109" s="23">
        <v>-5568.9019157597795</v>
      </c>
      <c r="I109" s="23">
        <v>-103948.33703978237</v>
      </c>
      <c r="J109" s="23">
        <v>-109517.23895554215</v>
      </c>
      <c r="K109" s="23">
        <v>77233.646691084883</v>
      </c>
      <c r="L109" s="23"/>
      <c r="M109" s="22">
        <v>5.308648732539529E-4</v>
      </c>
      <c r="N109" s="27">
        <v>418</v>
      </c>
      <c r="O109" s="1" t="s">
        <v>648</v>
      </c>
      <c r="Q109" s="175"/>
      <c r="T109" s="176"/>
      <c r="U109" s="176"/>
      <c r="V109" s="177"/>
      <c r="W109" s="177"/>
      <c r="X109" s="176"/>
      <c r="Y109" s="177"/>
      <c r="Z109" s="176"/>
      <c r="AA109" s="176"/>
      <c r="AB109" s="177"/>
      <c r="AC109" s="177"/>
      <c r="AD109" s="11"/>
      <c r="AE109" s="151"/>
      <c r="AF109" s="152" t="str">
        <f t="shared" si="2"/>
        <v>Kuhmo Församling</v>
      </c>
      <c r="AG109" s="153" t="e">
        <f>'2021 Srk'!#REF!</f>
        <v>#REF!</v>
      </c>
      <c r="AH109" s="139" t="e">
        <f>'2021 Srk'!#REF!</f>
        <v>#REF!</v>
      </c>
      <c r="AI109" s="154" t="e">
        <f>'2021 Srk'!#REF!</f>
        <v>#REF!</v>
      </c>
      <c r="AJ109" s="154" t="e">
        <f>'2021 Srk'!#REF!</f>
        <v>#REF!</v>
      </c>
      <c r="AK109" s="154" t="e">
        <f>'2021 Srk'!#REF!</f>
        <v>#REF!</v>
      </c>
      <c r="AU109" s="170" t="str">
        <f t="shared" si="3"/>
        <v>Kuhmo Församling</v>
      </c>
      <c r="AV109" s="149" t="e">
        <f>'2021 Srk'!#REF!</f>
        <v>#REF!</v>
      </c>
      <c r="AW109" s="150" t="e">
        <f>'2021 Srk'!#REF!</f>
        <v>#REF!</v>
      </c>
      <c r="AX109" s="149" t="e">
        <f>'2021 Srk'!#REF!</f>
        <v>#REF!</v>
      </c>
      <c r="AY109" s="149" t="e">
        <f>'2021 Srk'!#REF!</f>
        <v>#REF!</v>
      </c>
    </row>
    <row r="110" spans="1:51" ht="15" customHeight="1">
      <c r="A110" s="86" t="s">
        <v>469</v>
      </c>
      <c r="B110" s="25"/>
      <c r="C110" s="26" t="s">
        <v>1087</v>
      </c>
      <c r="D110" s="23">
        <v>20978124.18</v>
      </c>
      <c r="E110" s="107">
        <v>2.8663527757737173E-2</v>
      </c>
      <c r="F110" s="23">
        <v>20515357.736948688</v>
      </c>
      <c r="G110" s="23">
        <v>20624862.600898251</v>
      </c>
      <c r="H110" s="23">
        <v>-109504.86394956335</v>
      </c>
      <c r="I110" s="23">
        <v>-1453438.3758516014</v>
      </c>
      <c r="J110" s="23">
        <v>-1562943.2398011647</v>
      </c>
      <c r="K110" s="23">
        <v>1079905.1644744026</v>
      </c>
      <c r="L110" s="23"/>
      <c r="M110" s="22">
        <v>2.6702722577604514E-3</v>
      </c>
      <c r="N110" s="27">
        <v>419</v>
      </c>
      <c r="O110" s="1" t="s">
        <v>650</v>
      </c>
      <c r="Q110" s="175"/>
      <c r="T110" s="176"/>
      <c r="U110" s="176"/>
      <c r="V110" s="177"/>
      <c r="W110" s="177"/>
      <c r="X110" s="176"/>
      <c r="Y110" s="177"/>
      <c r="Z110" s="176"/>
      <c r="AA110" s="176"/>
      <c r="AB110" s="177"/>
      <c r="AC110" s="177"/>
      <c r="AD110" s="11"/>
      <c r="AE110" s="151"/>
      <c r="AF110" s="152" t="str">
        <f t="shared" si="2"/>
        <v>Kuopio Kyrkliga Samfällighet</v>
      </c>
      <c r="AG110" s="153" t="e">
        <f>'2021 Srk'!#REF!</f>
        <v>#REF!</v>
      </c>
      <c r="AH110" s="139" t="e">
        <f>'2021 Srk'!#REF!</f>
        <v>#REF!</v>
      </c>
      <c r="AI110" s="154" t="e">
        <f>'2021 Srk'!#REF!</f>
        <v>#REF!</v>
      </c>
      <c r="AJ110" s="154" t="e">
        <f>'2021 Srk'!#REF!</f>
        <v>#REF!</v>
      </c>
      <c r="AK110" s="154" t="e">
        <f>'2021 Srk'!#REF!</f>
        <v>#REF!</v>
      </c>
      <c r="AU110" s="170" t="str">
        <f t="shared" si="3"/>
        <v>Kuopio Kyrkliga Samfällighet</v>
      </c>
      <c r="AV110" s="149" t="e">
        <f>'2021 Srk'!#REF!</f>
        <v>#REF!</v>
      </c>
      <c r="AW110" s="150" t="e">
        <f>'2021 Srk'!#REF!</f>
        <v>#REF!</v>
      </c>
      <c r="AX110" s="149" t="e">
        <f>'2021 Srk'!#REF!</f>
        <v>#REF!</v>
      </c>
      <c r="AY110" s="149" t="e">
        <f>'2021 Srk'!#REF!</f>
        <v>#REF!</v>
      </c>
    </row>
    <row r="111" spans="1:51" ht="15" customHeight="1">
      <c r="A111" s="86" t="s">
        <v>518</v>
      </c>
      <c r="B111" s="25"/>
      <c r="C111" s="26" t="s">
        <v>1652</v>
      </c>
      <c r="D111" s="23">
        <v>1621062.24</v>
      </c>
      <c r="E111" s="107">
        <v>6.6656404991485285E-3</v>
      </c>
      <c r="F111" s="23">
        <v>1585302.4551721083</v>
      </c>
      <c r="G111" s="23">
        <v>1596150.7739066582</v>
      </c>
      <c r="H111" s="23">
        <v>-10848.318734549917</v>
      </c>
      <c r="I111" s="23">
        <v>-112312.90505498186</v>
      </c>
      <c r="J111" s="23">
        <v>-123161.22378953178</v>
      </c>
      <c r="K111" s="23">
        <v>83448.52332313935</v>
      </c>
      <c r="L111" s="23"/>
      <c r="M111" s="22">
        <v>5.3094057339317545E-3</v>
      </c>
      <c r="N111" s="27">
        <v>682</v>
      </c>
      <c r="O111" s="1" t="s">
        <v>736</v>
      </c>
      <c r="Q111" s="175"/>
      <c r="T111" s="176"/>
      <c r="U111" s="176"/>
      <c r="V111" s="177"/>
      <c r="W111" s="177"/>
      <c r="X111" s="176"/>
      <c r="Y111" s="177"/>
      <c r="Z111" s="176"/>
      <c r="AA111" s="176"/>
      <c r="AB111" s="177"/>
      <c r="AC111" s="177"/>
      <c r="AD111" s="11"/>
      <c r="AE111" s="151"/>
      <c r="AF111" s="152" t="str">
        <f t="shared" si="2"/>
        <v>Kuopio Ortodoxa Församling</v>
      </c>
      <c r="AG111" s="153" t="e">
        <f>'2021 Srk'!#REF!</f>
        <v>#REF!</v>
      </c>
      <c r="AH111" s="139" t="e">
        <f>'2021 Srk'!#REF!</f>
        <v>#REF!</v>
      </c>
      <c r="AI111" s="154" t="e">
        <f>'2021 Srk'!#REF!</f>
        <v>#REF!</v>
      </c>
      <c r="AJ111" s="154" t="e">
        <f>'2021 Srk'!#REF!</f>
        <v>#REF!</v>
      </c>
      <c r="AK111" s="154" t="e">
        <f>'2021 Srk'!#REF!</f>
        <v>#REF!</v>
      </c>
      <c r="AU111" s="170" t="str">
        <f t="shared" si="3"/>
        <v>Kuopio Ortodoxa Församling</v>
      </c>
      <c r="AV111" s="149" t="e">
        <f>'2021 Srk'!#REF!</f>
        <v>#REF!</v>
      </c>
      <c r="AW111" s="150" t="e">
        <f>'2021 Srk'!#REF!</f>
        <v>#REF!</v>
      </c>
      <c r="AX111" s="149" t="e">
        <f>'2021 Srk'!#REF!</f>
        <v>#REF!</v>
      </c>
      <c r="AY111" s="149" t="e">
        <f>'2021 Srk'!#REF!</f>
        <v>#REF!</v>
      </c>
    </row>
    <row r="112" spans="1:51" ht="15" customHeight="1">
      <c r="A112" s="86" t="s">
        <v>469</v>
      </c>
      <c r="B112" s="25"/>
      <c r="C112" s="26" t="s">
        <v>1653</v>
      </c>
      <c r="D112" s="23">
        <v>745191.33</v>
      </c>
      <c r="E112" s="107">
        <v>1.6056234103825284E-2</v>
      </c>
      <c r="F112" s="23">
        <v>728752.79916579195</v>
      </c>
      <c r="G112" s="23">
        <v>737271.78613107221</v>
      </c>
      <c r="H112" s="23">
        <v>-8518.986965280259</v>
      </c>
      <c r="I112" s="23">
        <v>-51629.4816009567</v>
      </c>
      <c r="J112" s="23">
        <v>-60148.468566236959</v>
      </c>
      <c r="K112" s="23">
        <v>38360.720857766843</v>
      </c>
      <c r="L112" s="23"/>
      <c r="M112" s="22">
        <v>4.5557198369783477E-4</v>
      </c>
      <c r="N112" s="27">
        <v>429</v>
      </c>
      <c r="O112" s="1" t="s">
        <v>652</v>
      </c>
      <c r="Q112" s="175"/>
      <c r="T112" s="176"/>
      <c r="U112" s="176"/>
      <c r="V112" s="177"/>
      <c r="W112" s="177"/>
      <c r="X112" s="176"/>
      <c r="Y112" s="177"/>
      <c r="Z112" s="176"/>
      <c r="AA112" s="176"/>
      <c r="AB112" s="177"/>
      <c r="AC112" s="177"/>
      <c r="AD112" s="11"/>
      <c r="AE112" s="151"/>
      <c r="AF112" s="152" t="str">
        <f t="shared" si="2"/>
        <v>Kuortane Församling</v>
      </c>
      <c r="AG112" s="153" t="e">
        <f>'2021 Srk'!#REF!</f>
        <v>#REF!</v>
      </c>
      <c r="AH112" s="139" t="e">
        <f>'2021 Srk'!#REF!</f>
        <v>#REF!</v>
      </c>
      <c r="AI112" s="154" t="e">
        <f>'2021 Srk'!#REF!</f>
        <v>#REF!</v>
      </c>
      <c r="AJ112" s="154" t="e">
        <f>'2021 Srk'!#REF!</f>
        <v>#REF!</v>
      </c>
      <c r="AK112" s="154" t="e">
        <f>'2021 Srk'!#REF!</f>
        <v>#REF!</v>
      </c>
      <c r="AU112" s="170" t="str">
        <f t="shared" si="3"/>
        <v>Kuortane Församling</v>
      </c>
      <c r="AV112" s="149" t="e">
        <f>'2021 Srk'!#REF!</f>
        <v>#REF!</v>
      </c>
      <c r="AW112" s="150" t="e">
        <f>'2021 Srk'!#REF!</f>
        <v>#REF!</v>
      </c>
      <c r="AX112" s="149" t="e">
        <f>'2021 Srk'!#REF!</f>
        <v>#REF!</v>
      </c>
      <c r="AY112" s="149" t="e">
        <f>'2021 Srk'!#REF!</f>
        <v>#REF!</v>
      </c>
    </row>
    <row r="113" spans="1:51" ht="15" customHeight="1">
      <c r="A113" s="86" t="s">
        <v>469</v>
      </c>
      <c r="B113" s="25"/>
      <c r="C113" s="26" t="s">
        <v>1654</v>
      </c>
      <c r="D113" s="23">
        <v>4196186.09</v>
      </c>
      <c r="E113" s="107">
        <v>1.0814452099726202E-2</v>
      </c>
      <c r="F113" s="23">
        <v>4103620.4204201619</v>
      </c>
      <c r="G113" s="23">
        <v>4155646.9459922602</v>
      </c>
      <c r="H113" s="23">
        <v>-52026.525572098326</v>
      </c>
      <c r="I113" s="23">
        <v>-290726.56082545331</v>
      </c>
      <c r="J113" s="23">
        <v>-342753.08639755164</v>
      </c>
      <c r="K113" s="23">
        <v>216009.9249487163</v>
      </c>
      <c r="L113" s="23"/>
      <c r="M113" s="22">
        <v>5.0532150675344453E-4</v>
      </c>
      <c r="N113" s="27">
        <v>436</v>
      </c>
      <c r="O113" s="1" t="s">
        <v>654</v>
      </c>
      <c r="Q113" s="175"/>
      <c r="T113" s="176"/>
      <c r="U113" s="176"/>
      <c r="V113" s="177"/>
      <c r="W113" s="177"/>
      <c r="X113" s="176"/>
      <c r="Y113" s="177"/>
      <c r="Z113" s="176"/>
      <c r="AA113" s="176"/>
      <c r="AB113" s="177"/>
      <c r="AC113" s="177"/>
      <c r="AD113" s="11"/>
      <c r="AE113" s="151"/>
      <c r="AF113" s="152" t="str">
        <f t="shared" si="2"/>
        <v>Kurikka Församling</v>
      </c>
      <c r="AG113" s="153" t="e">
        <f>'2021 Srk'!#REF!</f>
        <v>#REF!</v>
      </c>
      <c r="AH113" s="139" t="e">
        <f>'2021 Srk'!#REF!</f>
        <v>#REF!</v>
      </c>
      <c r="AI113" s="154" t="e">
        <f>'2021 Srk'!#REF!</f>
        <v>#REF!</v>
      </c>
      <c r="AJ113" s="154" t="e">
        <f>'2021 Srk'!#REF!</f>
        <v>#REF!</v>
      </c>
      <c r="AK113" s="154" t="e">
        <f>'2021 Srk'!#REF!</f>
        <v>#REF!</v>
      </c>
      <c r="AU113" s="170" t="str">
        <f t="shared" si="3"/>
        <v>Kurikka Församling</v>
      </c>
      <c r="AV113" s="149" t="e">
        <f>'2021 Srk'!#REF!</f>
        <v>#REF!</v>
      </c>
      <c r="AW113" s="150" t="e">
        <f>'2021 Srk'!#REF!</f>
        <v>#REF!</v>
      </c>
      <c r="AX113" s="149" t="e">
        <f>'2021 Srk'!#REF!</f>
        <v>#REF!</v>
      </c>
      <c r="AY113" s="149" t="e">
        <f>'2021 Srk'!#REF!</f>
        <v>#REF!</v>
      </c>
    </row>
    <row r="114" spans="1:51" ht="15" customHeight="1">
      <c r="A114" s="86" t="s">
        <v>469</v>
      </c>
      <c r="B114" s="25"/>
      <c r="C114" s="26" t="s">
        <v>1655</v>
      </c>
      <c r="D114" s="23">
        <v>239786.79</v>
      </c>
      <c r="E114" s="107">
        <v>7.7361756043645036E-2</v>
      </c>
      <c r="F114" s="23">
        <v>234497.21887596295</v>
      </c>
      <c r="G114" s="23">
        <v>225712.29464386916</v>
      </c>
      <c r="H114" s="23">
        <v>8784.9242320937919</v>
      </c>
      <c r="I114" s="23">
        <v>-16613.273885590523</v>
      </c>
      <c r="J114" s="23">
        <v>-7828.3496534967308</v>
      </c>
      <c r="K114" s="23">
        <v>12343.667654547131</v>
      </c>
      <c r="L114" s="23"/>
      <c r="M114" s="22">
        <v>9.4484303279806191E-3</v>
      </c>
      <c r="N114" s="27">
        <v>2442</v>
      </c>
      <c r="O114" s="1" t="s">
        <v>656</v>
      </c>
      <c r="Q114" s="175"/>
      <c r="T114" s="176"/>
      <c r="U114" s="176"/>
      <c r="V114" s="177"/>
      <c r="W114" s="177"/>
      <c r="X114" s="176"/>
      <c r="Y114" s="177"/>
      <c r="Z114" s="176"/>
      <c r="AA114" s="176"/>
      <c r="AB114" s="177"/>
      <c r="AC114" s="177"/>
      <c r="AD114" s="11"/>
      <c r="AE114" s="151"/>
      <c r="AF114" s="152" t="str">
        <f t="shared" si="2"/>
        <v>Gustavs Församling</v>
      </c>
      <c r="AG114" s="153" t="e">
        <f>'2021 Srk'!#REF!</f>
        <v>#REF!</v>
      </c>
      <c r="AH114" s="139" t="e">
        <f>'2021 Srk'!#REF!</f>
        <v>#REF!</v>
      </c>
      <c r="AI114" s="154" t="e">
        <f>'2021 Srk'!#REF!</f>
        <v>#REF!</v>
      </c>
      <c r="AJ114" s="154" t="e">
        <f>'2021 Srk'!#REF!</f>
        <v>#REF!</v>
      </c>
      <c r="AK114" s="154" t="e">
        <f>'2021 Srk'!#REF!</f>
        <v>#REF!</v>
      </c>
      <c r="AU114" s="170" t="str">
        <f t="shared" si="3"/>
        <v>Gustavs Församling</v>
      </c>
      <c r="AV114" s="149" t="e">
        <f>'2021 Srk'!#REF!</f>
        <v>#REF!</v>
      </c>
      <c r="AW114" s="150" t="e">
        <f>'2021 Srk'!#REF!</f>
        <v>#REF!</v>
      </c>
      <c r="AX114" s="149" t="e">
        <f>'2021 Srk'!#REF!</f>
        <v>#REF!</v>
      </c>
      <c r="AY114" s="149" t="e">
        <f>'2021 Srk'!#REF!</f>
        <v>#REF!</v>
      </c>
    </row>
    <row r="115" spans="1:51" ht="15" customHeight="1">
      <c r="A115" s="86" t="s">
        <v>469</v>
      </c>
      <c r="B115" s="25"/>
      <c r="C115" s="26" t="s">
        <v>1656</v>
      </c>
      <c r="D115" s="23">
        <v>2789433.49</v>
      </c>
      <c r="E115" s="107">
        <v>1.5665807039839219E-2</v>
      </c>
      <c r="F115" s="23">
        <v>2727900.0467226375</v>
      </c>
      <c r="G115" s="23">
        <v>2764984.7822080115</v>
      </c>
      <c r="H115" s="23">
        <v>-37084.735485373996</v>
      </c>
      <c r="I115" s="23">
        <v>-193261.78291560028</v>
      </c>
      <c r="J115" s="23">
        <v>-230346.51840097428</v>
      </c>
      <c r="K115" s="23">
        <v>143593.56470397525</v>
      </c>
      <c r="L115" s="23"/>
      <c r="M115" s="22">
        <v>1.7728183798593002E-2</v>
      </c>
      <c r="N115" s="27">
        <v>2222</v>
      </c>
      <c r="O115" s="1" t="s">
        <v>658</v>
      </c>
      <c r="Q115" s="175"/>
      <c r="T115" s="176"/>
      <c r="U115" s="176"/>
      <c r="V115" s="177"/>
      <c r="W115" s="177"/>
      <c r="X115" s="176"/>
      <c r="Y115" s="177"/>
      <c r="Z115" s="176"/>
      <c r="AA115" s="176"/>
      <c r="AB115" s="177"/>
      <c r="AC115" s="177"/>
      <c r="AD115" s="11"/>
      <c r="AE115" s="151"/>
      <c r="AF115" s="152" t="str">
        <f t="shared" si="2"/>
        <v>Kuusamo Församling</v>
      </c>
      <c r="AG115" s="153" t="e">
        <f>'2021 Srk'!#REF!</f>
        <v>#REF!</v>
      </c>
      <c r="AH115" s="139" t="e">
        <f>'2021 Srk'!#REF!</f>
        <v>#REF!</v>
      </c>
      <c r="AI115" s="154" t="e">
        <f>'2021 Srk'!#REF!</f>
        <v>#REF!</v>
      </c>
      <c r="AJ115" s="154" t="e">
        <f>'2021 Srk'!#REF!</f>
        <v>#REF!</v>
      </c>
      <c r="AK115" s="154" t="e">
        <f>'2021 Srk'!#REF!</f>
        <v>#REF!</v>
      </c>
      <c r="AU115" s="170" t="str">
        <f t="shared" si="3"/>
        <v>Kuusamo Församling</v>
      </c>
      <c r="AV115" s="149" t="e">
        <f>'2021 Srk'!#REF!</f>
        <v>#REF!</v>
      </c>
      <c r="AW115" s="150" t="e">
        <f>'2021 Srk'!#REF!</f>
        <v>#REF!</v>
      </c>
      <c r="AX115" s="149" t="e">
        <f>'2021 Srk'!#REF!</f>
        <v>#REF!</v>
      </c>
      <c r="AY115" s="149" t="e">
        <f>'2021 Srk'!#REF!</f>
        <v>#REF!</v>
      </c>
    </row>
    <row r="116" spans="1:51" ht="15" customHeight="1">
      <c r="A116" s="86" t="s">
        <v>469</v>
      </c>
      <c r="B116" s="25"/>
      <c r="C116" s="26" t="s">
        <v>1657</v>
      </c>
      <c r="D116" s="23">
        <v>443058</v>
      </c>
      <c r="E116" s="107">
        <v>5.9861590627724892E-2</v>
      </c>
      <c r="F116" s="23">
        <v>433284.37234072143</v>
      </c>
      <c r="G116" s="23">
        <v>416466.87819793768</v>
      </c>
      <c r="H116" s="23">
        <v>16817.494142783748</v>
      </c>
      <c r="I116" s="23">
        <v>-30696.619697865612</v>
      </c>
      <c r="J116" s="23">
        <v>-13879.125555081864</v>
      </c>
      <c r="K116" s="23">
        <v>22807.59796521044</v>
      </c>
      <c r="L116" s="23"/>
      <c r="M116" s="22">
        <v>1.6903431263843704E-3</v>
      </c>
      <c r="N116" s="27">
        <v>442</v>
      </c>
      <c r="O116" s="1" t="s">
        <v>660</v>
      </c>
      <c r="Q116" s="175"/>
      <c r="T116" s="176"/>
      <c r="U116" s="176"/>
      <c r="V116" s="177"/>
      <c r="W116" s="177"/>
      <c r="X116" s="176"/>
      <c r="Y116" s="177"/>
      <c r="Z116" s="176"/>
      <c r="AA116" s="176"/>
      <c r="AB116" s="177"/>
      <c r="AC116" s="177"/>
      <c r="AD116" s="11"/>
      <c r="AE116" s="151"/>
      <c r="AF116" s="152" t="str">
        <f t="shared" si="2"/>
        <v>Kärsämäki Församling</v>
      </c>
      <c r="AG116" s="153" t="e">
        <f>'2021 Srk'!#REF!</f>
        <v>#REF!</v>
      </c>
      <c r="AH116" s="139" t="e">
        <f>'2021 Srk'!#REF!</f>
        <v>#REF!</v>
      </c>
      <c r="AI116" s="154" t="e">
        <f>'2021 Srk'!#REF!</f>
        <v>#REF!</v>
      </c>
      <c r="AJ116" s="154" t="e">
        <f>'2021 Srk'!#REF!</f>
        <v>#REF!</v>
      </c>
      <c r="AK116" s="154" t="e">
        <f>'2021 Srk'!#REF!</f>
        <v>#REF!</v>
      </c>
      <c r="AU116" s="170" t="str">
        <f t="shared" si="3"/>
        <v>Kärsämäki Församling</v>
      </c>
      <c r="AV116" s="149" t="e">
        <f>'2021 Srk'!#REF!</f>
        <v>#REF!</v>
      </c>
      <c r="AW116" s="150" t="e">
        <f>'2021 Srk'!#REF!</f>
        <v>#REF!</v>
      </c>
      <c r="AX116" s="149" t="e">
        <f>'2021 Srk'!#REF!</f>
        <v>#REF!</v>
      </c>
      <c r="AY116" s="149" t="e">
        <f>'2021 Srk'!#REF!</f>
        <v>#REF!</v>
      </c>
    </row>
    <row r="117" spans="1:51" ht="15" customHeight="1">
      <c r="A117" s="86" t="s">
        <v>469</v>
      </c>
      <c r="B117" s="25"/>
      <c r="C117" s="26" t="s">
        <v>1094</v>
      </c>
      <c r="D117" s="23">
        <v>19029526.539999999</v>
      </c>
      <c r="E117" s="107">
        <v>2.4744214357000471E-2</v>
      </c>
      <c r="F117" s="23">
        <v>18609745.141324613</v>
      </c>
      <c r="G117" s="23">
        <v>18637457.455262687</v>
      </c>
      <c r="H117" s="23">
        <v>-27712.313938073814</v>
      </c>
      <c r="I117" s="23">
        <v>-1318432.6639600694</v>
      </c>
      <c r="J117" s="23">
        <v>-1346144.9778981432</v>
      </c>
      <c r="K117" s="23">
        <v>979595.87862677581</v>
      </c>
      <c r="L117" s="23"/>
      <c r="M117" s="22">
        <v>1.7461584836625103E-3</v>
      </c>
      <c r="N117" s="27">
        <v>447</v>
      </c>
      <c r="O117" s="1" t="s">
        <v>662</v>
      </c>
      <c r="Q117" s="175"/>
      <c r="T117" s="176"/>
      <c r="U117" s="176"/>
      <c r="V117" s="177"/>
      <c r="W117" s="177"/>
      <c r="X117" s="176"/>
      <c r="Y117" s="177"/>
      <c r="Z117" s="176"/>
      <c r="AA117" s="176"/>
      <c r="AB117" s="177"/>
      <c r="AC117" s="177"/>
      <c r="AD117" s="11"/>
      <c r="AE117" s="151"/>
      <c r="AF117" s="152" t="str">
        <f t="shared" si="2"/>
        <v>Lahtis Kyrkliga Samfällighet</v>
      </c>
      <c r="AG117" s="153" t="e">
        <f>'2021 Srk'!#REF!</f>
        <v>#REF!</v>
      </c>
      <c r="AH117" s="139" t="e">
        <f>'2021 Srk'!#REF!</f>
        <v>#REF!</v>
      </c>
      <c r="AI117" s="154" t="e">
        <f>'2021 Srk'!#REF!</f>
        <v>#REF!</v>
      </c>
      <c r="AJ117" s="154" t="e">
        <f>'2021 Srk'!#REF!</f>
        <v>#REF!</v>
      </c>
      <c r="AK117" s="154" t="e">
        <f>'2021 Srk'!#REF!</f>
        <v>#REF!</v>
      </c>
      <c r="AU117" s="170" t="str">
        <f t="shared" si="3"/>
        <v>Lahtis Kyrkliga Samfällighet</v>
      </c>
      <c r="AV117" s="149" t="e">
        <f>'2021 Srk'!#REF!</f>
        <v>#REF!</v>
      </c>
      <c r="AW117" s="150" t="e">
        <f>'2021 Srk'!#REF!</f>
        <v>#REF!</v>
      </c>
      <c r="AX117" s="149" t="e">
        <f>'2021 Srk'!#REF!</f>
        <v>#REF!</v>
      </c>
      <c r="AY117" s="149" t="e">
        <f>'2021 Srk'!#REF!</f>
        <v>#REF!</v>
      </c>
    </row>
    <row r="118" spans="1:51" ht="15" customHeight="1">
      <c r="A118" s="86" t="s">
        <v>469</v>
      </c>
      <c r="B118" s="25"/>
      <c r="C118" s="26" t="s">
        <v>1658</v>
      </c>
      <c r="D118" s="23">
        <v>1609063.29</v>
      </c>
      <c r="E118" s="107">
        <v>3.1083331638958711E-2</v>
      </c>
      <c r="F118" s="23">
        <v>1573568.1957309116</v>
      </c>
      <c r="G118" s="23">
        <v>1562517.8015699934</v>
      </c>
      <c r="H118" s="23">
        <v>11050.394160918193</v>
      </c>
      <c r="I118" s="23">
        <v>-111481.57551139229</v>
      </c>
      <c r="J118" s="23">
        <v>-100431.1813504741</v>
      </c>
      <c r="K118" s="23">
        <v>82830.84521416793</v>
      </c>
      <c r="L118" s="23"/>
      <c r="M118" s="22">
        <v>1.7255571042841403E-3</v>
      </c>
      <c r="N118" s="27">
        <v>454</v>
      </c>
      <c r="O118" s="1" t="s">
        <v>664</v>
      </c>
      <c r="Q118" s="175"/>
      <c r="T118" s="176"/>
      <c r="U118" s="176"/>
      <c r="V118" s="177"/>
      <c r="W118" s="177"/>
      <c r="X118" s="176"/>
      <c r="Y118" s="177"/>
      <c r="Z118" s="176"/>
      <c r="AA118" s="176"/>
      <c r="AB118" s="177"/>
      <c r="AC118" s="177"/>
      <c r="AD118" s="11"/>
      <c r="AE118" s="151"/>
      <c r="AF118" s="152" t="str">
        <f t="shared" si="2"/>
        <v>Laihela Församling</v>
      </c>
      <c r="AG118" s="153" t="e">
        <f>'2021 Srk'!#REF!</f>
        <v>#REF!</v>
      </c>
      <c r="AH118" s="139" t="e">
        <f>'2021 Srk'!#REF!</f>
        <v>#REF!</v>
      </c>
      <c r="AI118" s="154" t="e">
        <f>'2021 Srk'!#REF!</f>
        <v>#REF!</v>
      </c>
      <c r="AJ118" s="154" t="e">
        <f>'2021 Srk'!#REF!</f>
        <v>#REF!</v>
      </c>
      <c r="AK118" s="154" t="e">
        <f>'2021 Srk'!#REF!</f>
        <v>#REF!</v>
      </c>
      <c r="AU118" s="170" t="str">
        <f t="shared" si="3"/>
        <v>Laihela Församling</v>
      </c>
      <c r="AV118" s="149" t="e">
        <f>'2021 Srk'!#REF!</f>
        <v>#REF!</v>
      </c>
      <c r="AW118" s="150" t="e">
        <f>'2021 Srk'!#REF!</f>
        <v>#REF!</v>
      </c>
      <c r="AX118" s="149" t="e">
        <f>'2021 Srk'!#REF!</f>
        <v>#REF!</v>
      </c>
      <c r="AY118" s="149" t="e">
        <f>'2021 Srk'!#REF!</f>
        <v>#REF!</v>
      </c>
    </row>
    <row r="119" spans="1:51" ht="15" customHeight="1">
      <c r="A119" s="86" t="s">
        <v>469</v>
      </c>
      <c r="B119" s="25"/>
      <c r="C119" s="26" t="s">
        <v>1659</v>
      </c>
      <c r="D119" s="23">
        <v>1570918.32</v>
      </c>
      <c r="E119" s="107">
        <v>-7.7266299986064046E-3</v>
      </c>
      <c r="F119" s="23">
        <v>1536264.6838105635</v>
      </c>
      <c r="G119" s="23">
        <v>1566558.8876916808</v>
      </c>
      <c r="H119" s="23">
        <v>-30294.203881117282</v>
      </c>
      <c r="I119" s="23">
        <v>-108838.75755645978</v>
      </c>
      <c r="J119" s="23">
        <v>-139132.96143757706</v>
      </c>
      <c r="K119" s="23">
        <v>80867.230653196209</v>
      </c>
      <c r="L119" s="23"/>
      <c r="M119" s="22">
        <v>1.5628545614997488E-3</v>
      </c>
      <c r="N119" s="27">
        <v>407</v>
      </c>
      <c r="O119" s="1" t="s">
        <v>1101</v>
      </c>
      <c r="Q119" s="175"/>
      <c r="T119" s="176"/>
      <c r="U119" s="176"/>
      <c r="V119" s="177"/>
      <c r="W119" s="177"/>
      <c r="X119" s="176"/>
      <c r="Y119" s="177"/>
      <c r="Z119" s="176"/>
      <c r="AA119" s="176"/>
      <c r="AB119" s="177"/>
      <c r="AC119" s="177"/>
      <c r="AD119" s="11"/>
      <c r="AE119" s="151"/>
      <c r="AF119" s="152" t="str">
        <f t="shared" si="2"/>
        <v>Laitila Församling</v>
      </c>
      <c r="AG119" s="153" t="e">
        <f>'2021 Srk'!#REF!</f>
        <v>#REF!</v>
      </c>
      <c r="AH119" s="139" t="e">
        <f>'2021 Srk'!#REF!</f>
        <v>#REF!</v>
      </c>
      <c r="AI119" s="154" t="e">
        <f>'2021 Srk'!#REF!</f>
        <v>#REF!</v>
      </c>
      <c r="AJ119" s="154" t="e">
        <f>'2021 Srk'!#REF!</f>
        <v>#REF!</v>
      </c>
      <c r="AK119" s="154" t="e">
        <f>'2021 Srk'!#REF!</f>
        <v>#REF!</v>
      </c>
      <c r="AU119" s="170" t="str">
        <f t="shared" si="3"/>
        <v>Laitila Församling</v>
      </c>
      <c r="AV119" s="149" t="e">
        <f>'2021 Srk'!#REF!</f>
        <v>#REF!</v>
      </c>
      <c r="AW119" s="150" t="e">
        <f>'2021 Srk'!#REF!</f>
        <v>#REF!</v>
      </c>
      <c r="AX119" s="149" t="e">
        <f>'2021 Srk'!#REF!</f>
        <v>#REF!</v>
      </c>
      <c r="AY119" s="149" t="e">
        <f>'2021 Srk'!#REF!</f>
        <v>#REF!</v>
      </c>
    </row>
    <row r="120" spans="1:51" ht="15" customHeight="1">
      <c r="A120" s="86" t="s">
        <v>469</v>
      </c>
      <c r="B120" s="25"/>
      <c r="C120" s="26" t="s">
        <v>1808</v>
      </c>
      <c r="D120" s="23">
        <v>570781.4</v>
      </c>
      <c r="E120" s="107">
        <v>-1.7021732639005527E-2</v>
      </c>
      <c r="F120" s="23">
        <v>558190.26096528745</v>
      </c>
      <c r="G120" s="23">
        <v>574418.62968094763</v>
      </c>
      <c r="H120" s="23">
        <v>-16228.368715660181</v>
      </c>
      <c r="I120" s="23">
        <v>-39545.746982145261</v>
      </c>
      <c r="J120" s="23">
        <v>-55774.115697805442</v>
      </c>
      <c r="K120" s="23">
        <v>29382.502284621805</v>
      </c>
      <c r="L120" s="23"/>
      <c r="M120" s="22">
        <v>2.2168343165342337E-2</v>
      </c>
      <c r="N120" s="27">
        <v>465</v>
      </c>
      <c r="O120" s="1" t="s">
        <v>666</v>
      </c>
      <c r="Q120" s="175"/>
      <c r="T120" s="176"/>
      <c r="U120" s="176"/>
      <c r="V120" s="177"/>
      <c r="W120" s="177"/>
      <c r="X120" s="176"/>
      <c r="Y120" s="177"/>
      <c r="Z120" s="176"/>
      <c r="AA120" s="176"/>
      <c r="AB120" s="177"/>
      <c r="AC120" s="177"/>
      <c r="AD120" s="11"/>
      <c r="AE120" s="151"/>
      <c r="AF120" s="152" t="str">
        <f t="shared" si="2"/>
        <v>Lappajärvi Församling</v>
      </c>
      <c r="AG120" s="153" t="e">
        <f>'2021 Srk'!#REF!</f>
        <v>#REF!</v>
      </c>
      <c r="AH120" s="139" t="e">
        <f>'2021 Srk'!#REF!</f>
        <v>#REF!</v>
      </c>
      <c r="AI120" s="154" t="e">
        <f>'2021 Srk'!#REF!</f>
        <v>#REF!</v>
      </c>
      <c r="AJ120" s="154" t="e">
        <f>'2021 Srk'!#REF!</f>
        <v>#REF!</v>
      </c>
      <c r="AK120" s="154" t="e">
        <f>'2021 Srk'!#REF!</f>
        <v>#REF!</v>
      </c>
      <c r="AU120" s="170" t="str">
        <f t="shared" si="3"/>
        <v>Lappajärvi Församling</v>
      </c>
      <c r="AV120" s="149" t="e">
        <f>'2021 Srk'!#REF!</f>
        <v>#REF!</v>
      </c>
      <c r="AW120" s="150" t="e">
        <f>'2021 Srk'!#REF!</f>
        <v>#REF!</v>
      </c>
      <c r="AX120" s="149" t="e">
        <f>'2021 Srk'!#REF!</f>
        <v>#REF!</v>
      </c>
      <c r="AY120" s="149" t="e">
        <f>'2021 Srk'!#REF!</f>
        <v>#REF!</v>
      </c>
    </row>
    <row r="121" spans="1:51" ht="15" customHeight="1">
      <c r="A121" s="86" t="s">
        <v>469</v>
      </c>
      <c r="B121" s="25"/>
      <c r="C121" s="26" t="s">
        <v>1097</v>
      </c>
      <c r="D121" s="23">
        <v>12254847.279999999</v>
      </c>
      <c r="E121" s="107">
        <v>9.538891455114662E-3</v>
      </c>
      <c r="F121" s="23">
        <v>11984511.761092674</v>
      </c>
      <c r="G121" s="23">
        <v>12208116.495478939</v>
      </c>
      <c r="H121" s="23">
        <v>-223604.73438626528</v>
      </c>
      <c r="I121" s="23">
        <v>-849059.00900013733</v>
      </c>
      <c r="J121" s="23">
        <v>-1072663.7433864027</v>
      </c>
      <c r="K121" s="23">
        <v>630851.10727555468</v>
      </c>
      <c r="L121" s="23"/>
      <c r="M121" s="22">
        <v>8.1944975910980939E-4</v>
      </c>
      <c r="N121" s="27">
        <v>472</v>
      </c>
      <c r="O121" s="1" t="s">
        <v>668</v>
      </c>
      <c r="Q121" s="175"/>
      <c r="T121" s="176"/>
      <c r="U121" s="176"/>
      <c r="V121" s="177"/>
      <c r="W121" s="177"/>
      <c r="X121" s="176"/>
      <c r="Y121" s="177"/>
      <c r="Z121" s="176"/>
      <c r="AA121" s="176"/>
      <c r="AB121" s="177"/>
      <c r="AC121" s="177"/>
      <c r="AD121" s="11"/>
      <c r="AE121" s="151"/>
      <c r="AF121" s="152" t="str">
        <f t="shared" si="2"/>
        <v>Villmanstrands Kyrkliga Samfällighet</v>
      </c>
      <c r="AG121" s="153" t="e">
        <f>'2021 Srk'!#REF!</f>
        <v>#REF!</v>
      </c>
      <c r="AH121" s="139" t="e">
        <f>'2021 Srk'!#REF!</f>
        <v>#REF!</v>
      </c>
      <c r="AI121" s="154" t="e">
        <f>'2021 Srk'!#REF!</f>
        <v>#REF!</v>
      </c>
      <c r="AJ121" s="154" t="e">
        <f>'2021 Srk'!#REF!</f>
        <v>#REF!</v>
      </c>
      <c r="AK121" s="154" t="e">
        <f>'2021 Srk'!#REF!</f>
        <v>#REF!</v>
      </c>
      <c r="AU121" s="170" t="str">
        <f t="shared" si="3"/>
        <v>Villmanstrands Kyrkliga Samfällighet</v>
      </c>
      <c r="AV121" s="149" t="e">
        <f>'2021 Srk'!#REF!</f>
        <v>#REF!</v>
      </c>
      <c r="AW121" s="150" t="e">
        <f>'2021 Srk'!#REF!</f>
        <v>#REF!</v>
      </c>
      <c r="AX121" s="149" t="e">
        <f>'2021 Srk'!#REF!</f>
        <v>#REF!</v>
      </c>
      <c r="AY121" s="149" t="e">
        <f>'2021 Srk'!#REF!</f>
        <v>#REF!</v>
      </c>
    </row>
    <row r="122" spans="1:51" ht="15" customHeight="1">
      <c r="A122" s="86" t="s">
        <v>469</v>
      </c>
      <c r="B122" s="25"/>
      <c r="C122" s="26" t="s">
        <v>1098</v>
      </c>
      <c r="D122" s="23">
        <v>3209521.68</v>
      </c>
      <c r="E122" s="107">
        <v>2.9793953338453472E-2</v>
      </c>
      <c r="F122" s="23">
        <v>3138721.3110534917</v>
      </c>
      <c r="G122" s="23">
        <v>3137280.9517474268</v>
      </c>
      <c r="H122" s="23">
        <v>1440.3593060649</v>
      </c>
      <c r="I122" s="23">
        <v>-222366.97322475779</v>
      </c>
      <c r="J122" s="23">
        <v>-220926.61391869289</v>
      </c>
      <c r="K122" s="23">
        <v>165218.7301393199</v>
      </c>
      <c r="L122" s="23"/>
      <c r="M122" s="22">
        <v>4.6107794292571443E-3</v>
      </c>
      <c r="N122" s="27">
        <v>475</v>
      </c>
      <c r="O122" s="1" t="s">
        <v>1105</v>
      </c>
      <c r="Q122" s="175"/>
      <c r="T122" s="176"/>
      <c r="U122" s="176"/>
      <c r="V122" s="177"/>
      <c r="W122" s="177"/>
      <c r="X122" s="176"/>
      <c r="Y122" s="177"/>
      <c r="Z122" s="176"/>
      <c r="AA122" s="176"/>
      <c r="AB122" s="177"/>
      <c r="AC122" s="177"/>
      <c r="AD122" s="11"/>
      <c r="AE122" s="151"/>
      <c r="AF122" s="152" t="str">
        <f t="shared" si="2"/>
        <v>Lappo domkyrkoförsamling</v>
      </c>
      <c r="AG122" s="153" t="e">
        <f>'2021 Srk'!#REF!</f>
        <v>#REF!</v>
      </c>
      <c r="AH122" s="139" t="e">
        <f>'2021 Srk'!#REF!</f>
        <v>#REF!</v>
      </c>
      <c r="AI122" s="154" t="e">
        <f>'2021 Srk'!#REF!</f>
        <v>#REF!</v>
      </c>
      <c r="AJ122" s="154" t="e">
        <f>'2021 Srk'!#REF!</f>
        <v>#REF!</v>
      </c>
      <c r="AK122" s="154" t="e">
        <f>'2021 Srk'!#REF!</f>
        <v>#REF!</v>
      </c>
      <c r="AU122" s="170" t="str">
        <f t="shared" si="3"/>
        <v>Lappo domkyrkoförsamling</v>
      </c>
      <c r="AV122" s="149" t="e">
        <f>'2021 Srk'!#REF!</f>
        <v>#REF!</v>
      </c>
      <c r="AW122" s="150" t="e">
        <f>'2021 Srk'!#REF!</f>
        <v>#REF!</v>
      </c>
      <c r="AX122" s="149" t="e">
        <f>'2021 Srk'!#REF!</f>
        <v>#REF!</v>
      </c>
      <c r="AY122" s="149" t="e">
        <f>'2021 Srk'!#REF!</f>
        <v>#REF!</v>
      </c>
    </row>
    <row r="123" spans="1:51" ht="15" customHeight="1">
      <c r="A123" s="86" t="s">
        <v>469</v>
      </c>
      <c r="B123" s="25"/>
      <c r="C123" s="26" t="s">
        <v>1660</v>
      </c>
      <c r="D123" s="23">
        <v>3755662.13</v>
      </c>
      <c r="E123" s="107">
        <v>2.3447579343166991E-2</v>
      </c>
      <c r="F123" s="23">
        <v>3672814.1884829234</v>
      </c>
      <c r="G123" s="23">
        <v>3670900.4347148919</v>
      </c>
      <c r="H123" s="23">
        <v>1913.7537680314854</v>
      </c>
      <c r="I123" s="23">
        <v>-260205.50834943939</v>
      </c>
      <c r="J123" s="23">
        <v>-258291.75458140791</v>
      </c>
      <c r="K123" s="23">
        <v>193332.77348384613</v>
      </c>
      <c r="L123" s="23"/>
      <c r="M123" s="22">
        <v>3.0443823412608048E-3</v>
      </c>
      <c r="N123" s="27">
        <v>484</v>
      </c>
      <c r="O123" s="1" t="s">
        <v>672</v>
      </c>
      <c r="Q123" s="175"/>
      <c r="T123" s="176"/>
      <c r="U123" s="176"/>
      <c r="V123" s="177"/>
      <c r="W123" s="177"/>
      <c r="X123" s="176"/>
      <c r="Y123" s="177"/>
      <c r="Z123" s="176"/>
      <c r="AA123" s="176"/>
      <c r="AB123" s="177"/>
      <c r="AC123" s="177"/>
      <c r="AD123" s="11"/>
      <c r="AE123" s="151"/>
      <c r="AF123" s="152" t="str">
        <f t="shared" si="2"/>
        <v>Laukaa Församling</v>
      </c>
      <c r="AG123" s="153" t="e">
        <f>'2021 Srk'!#REF!</f>
        <v>#REF!</v>
      </c>
      <c r="AH123" s="139" t="e">
        <f>'2021 Srk'!#REF!</f>
        <v>#REF!</v>
      </c>
      <c r="AI123" s="154" t="e">
        <f>'2021 Srk'!#REF!</f>
        <v>#REF!</v>
      </c>
      <c r="AJ123" s="154" t="e">
        <f>'2021 Srk'!#REF!</f>
        <v>#REF!</v>
      </c>
      <c r="AK123" s="154" t="e">
        <f>'2021 Srk'!#REF!</f>
        <v>#REF!</v>
      </c>
      <c r="AU123" s="170" t="str">
        <f t="shared" si="3"/>
        <v>Laukaa Församling</v>
      </c>
      <c r="AV123" s="149" t="e">
        <f>'2021 Srk'!#REF!</f>
        <v>#REF!</v>
      </c>
      <c r="AW123" s="150" t="e">
        <f>'2021 Srk'!#REF!</f>
        <v>#REF!</v>
      </c>
      <c r="AX123" s="149" t="e">
        <f>'2021 Srk'!#REF!</f>
        <v>#REF!</v>
      </c>
      <c r="AY123" s="149" t="e">
        <f>'2021 Srk'!#REF!</f>
        <v>#REF!</v>
      </c>
    </row>
    <row r="124" spans="1:51" ht="15" customHeight="1">
      <c r="A124" s="86" t="s">
        <v>469</v>
      </c>
      <c r="B124" s="25"/>
      <c r="C124" s="26" t="s">
        <v>1661</v>
      </c>
      <c r="D124" s="23">
        <v>608055.93000000005</v>
      </c>
      <c r="E124" s="107">
        <v>4.691293257588347E-2</v>
      </c>
      <c r="F124" s="23">
        <v>594642.53433659626</v>
      </c>
      <c r="G124" s="23">
        <v>598345.74879727711</v>
      </c>
      <c r="H124" s="23">
        <v>-3703.2144606808433</v>
      </c>
      <c r="I124" s="23">
        <v>-42128.257786208567</v>
      </c>
      <c r="J124" s="23">
        <v>-45831.472246889411</v>
      </c>
      <c r="K124" s="23">
        <v>31301.308613775494</v>
      </c>
      <c r="L124" s="23"/>
      <c r="M124" s="22">
        <v>7.7549562124404328E-3</v>
      </c>
      <c r="N124" s="27">
        <v>384</v>
      </c>
      <c r="O124" s="1" t="s">
        <v>636</v>
      </c>
      <c r="Q124" s="175"/>
      <c r="T124" s="176"/>
      <c r="U124" s="176"/>
      <c r="V124" s="177"/>
      <c r="W124" s="177"/>
      <c r="X124" s="176"/>
      <c r="Y124" s="177"/>
      <c r="Z124" s="176"/>
      <c r="AA124" s="176"/>
      <c r="AB124" s="177"/>
      <c r="AC124" s="177"/>
      <c r="AD124" s="11"/>
      <c r="AE124" s="151"/>
      <c r="AF124" s="152" t="str">
        <f t="shared" si="2"/>
        <v>Lemland-Lumparlands Församling</v>
      </c>
      <c r="AG124" s="153" t="e">
        <f>'2021 Srk'!#REF!</f>
        <v>#REF!</v>
      </c>
      <c r="AH124" s="139" t="e">
        <f>'2021 Srk'!#REF!</f>
        <v>#REF!</v>
      </c>
      <c r="AI124" s="154" t="e">
        <f>'2021 Srk'!#REF!</f>
        <v>#REF!</v>
      </c>
      <c r="AJ124" s="154" t="e">
        <f>'2021 Srk'!#REF!</f>
        <v>#REF!</v>
      </c>
      <c r="AK124" s="154" t="e">
        <f>'2021 Srk'!#REF!</f>
        <v>#REF!</v>
      </c>
      <c r="AU124" s="170" t="str">
        <f t="shared" si="3"/>
        <v>Lemland-Lumparlands Församling</v>
      </c>
      <c r="AV124" s="149" t="e">
        <f>'2021 Srk'!#REF!</f>
        <v>#REF!</v>
      </c>
      <c r="AW124" s="150" t="e">
        <f>'2021 Srk'!#REF!</f>
        <v>#REF!</v>
      </c>
      <c r="AX124" s="149" t="e">
        <f>'2021 Srk'!#REF!</f>
        <v>#REF!</v>
      </c>
      <c r="AY124" s="149" t="e">
        <f>'2021 Srk'!#REF!</f>
        <v>#REF!</v>
      </c>
    </row>
    <row r="125" spans="1:51" ht="15" customHeight="1">
      <c r="A125" s="86" t="s">
        <v>469</v>
      </c>
      <c r="B125" s="25"/>
      <c r="C125" s="26" t="s">
        <v>1662</v>
      </c>
      <c r="D125" s="23">
        <v>4328132.57</v>
      </c>
      <c r="E125" s="107">
        <v>4.4961654413739893E-2</v>
      </c>
      <c r="F125" s="23">
        <v>4232656.230109565</v>
      </c>
      <c r="G125" s="23">
        <v>4223220.6387972031</v>
      </c>
      <c r="H125" s="23">
        <v>9435.5913123618811</v>
      </c>
      <c r="I125" s="23">
        <v>-299868.27797542472</v>
      </c>
      <c r="J125" s="23">
        <v>-290432.68666306284</v>
      </c>
      <c r="K125" s="23">
        <v>222802.2236291705</v>
      </c>
      <c r="L125" s="23"/>
      <c r="M125" s="22">
        <v>2.9973165961155263E-4</v>
      </c>
      <c r="N125" s="27">
        <v>500</v>
      </c>
      <c r="O125" s="1" t="s">
        <v>674</v>
      </c>
      <c r="Q125" s="175"/>
      <c r="T125" s="176"/>
      <c r="U125" s="176"/>
      <c r="V125" s="177"/>
      <c r="W125" s="177"/>
      <c r="X125" s="176"/>
      <c r="Y125" s="177"/>
      <c r="Z125" s="176"/>
      <c r="AA125" s="176"/>
      <c r="AB125" s="177"/>
      <c r="AC125" s="177"/>
      <c r="AD125" s="11"/>
      <c r="AE125" s="151"/>
      <c r="AF125" s="152" t="str">
        <f t="shared" si="2"/>
        <v>Lempäälä Församling</v>
      </c>
      <c r="AG125" s="153" t="e">
        <f>'2021 Srk'!#REF!</f>
        <v>#REF!</v>
      </c>
      <c r="AH125" s="139" t="e">
        <f>'2021 Srk'!#REF!</f>
        <v>#REF!</v>
      </c>
      <c r="AI125" s="154" t="e">
        <f>'2021 Srk'!#REF!</f>
        <v>#REF!</v>
      </c>
      <c r="AJ125" s="154" t="e">
        <f>'2021 Srk'!#REF!</f>
        <v>#REF!</v>
      </c>
      <c r="AK125" s="154" t="e">
        <f>'2021 Srk'!#REF!</f>
        <v>#REF!</v>
      </c>
      <c r="AU125" s="170" t="str">
        <f t="shared" si="3"/>
        <v>Lempäälä Församling</v>
      </c>
      <c r="AV125" s="149" t="e">
        <f>'2021 Srk'!#REF!</f>
        <v>#REF!</v>
      </c>
      <c r="AW125" s="150" t="e">
        <f>'2021 Srk'!#REF!</f>
        <v>#REF!</v>
      </c>
      <c r="AX125" s="149" t="e">
        <f>'2021 Srk'!#REF!</f>
        <v>#REF!</v>
      </c>
      <c r="AY125" s="149" t="e">
        <f>'2021 Srk'!#REF!</f>
        <v>#REF!</v>
      </c>
    </row>
    <row r="126" spans="1:51" ht="15" customHeight="1">
      <c r="A126" s="86" t="s">
        <v>469</v>
      </c>
      <c r="B126" s="25"/>
      <c r="C126" s="26" t="s">
        <v>1663</v>
      </c>
      <c r="D126" s="23">
        <v>1776431.98</v>
      </c>
      <c r="E126" s="107">
        <v>3.0238193521332279E-2</v>
      </c>
      <c r="F126" s="23">
        <v>1737244.8200016364</v>
      </c>
      <c r="G126" s="23">
        <v>1726589.3837823328</v>
      </c>
      <c r="H126" s="23">
        <v>10655.436219303636</v>
      </c>
      <c r="I126" s="23">
        <v>-123077.46820774347</v>
      </c>
      <c r="J126" s="23">
        <v>-112422.03198843983</v>
      </c>
      <c r="K126" s="23">
        <v>91446.597087475573</v>
      </c>
      <c r="L126" s="23"/>
      <c r="M126" s="22">
        <v>4.520850835378707E-4</v>
      </c>
      <c r="N126" s="27">
        <v>507</v>
      </c>
      <c r="O126" s="1" t="s">
        <v>676</v>
      </c>
      <c r="Q126" s="175"/>
      <c r="T126" s="176"/>
      <c r="U126" s="176"/>
      <c r="V126" s="177"/>
      <c r="W126" s="177"/>
      <c r="X126" s="176"/>
      <c r="Y126" s="177"/>
      <c r="Z126" s="176"/>
      <c r="AA126" s="176"/>
      <c r="AB126" s="177"/>
      <c r="AC126" s="177"/>
      <c r="AD126" s="11"/>
      <c r="AE126" s="151"/>
      <c r="AF126" s="152" t="str">
        <f t="shared" si="2"/>
        <v>Leppävirta Församling</v>
      </c>
      <c r="AG126" s="153" t="e">
        <f>'2021 Srk'!#REF!</f>
        <v>#REF!</v>
      </c>
      <c r="AH126" s="139" t="e">
        <f>'2021 Srk'!#REF!</f>
        <v>#REF!</v>
      </c>
      <c r="AI126" s="154" t="e">
        <f>'2021 Srk'!#REF!</f>
        <v>#REF!</v>
      </c>
      <c r="AJ126" s="154" t="e">
        <f>'2021 Srk'!#REF!</f>
        <v>#REF!</v>
      </c>
      <c r="AK126" s="154" t="e">
        <f>'2021 Srk'!#REF!</f>
        <v>#REF!</v>
      </c>
      <c r="AU126" s="170" t="str">
        <f t="shared" si="3"/>
        <v>Leppävirta Församling</v>
      </c>
      <c r="AV126" s="149" t="e">
        <f>'2021 Srk'!#REF!</f>
        <v>#REF!</v>
      </c>
      <c r="AW126" s="150" t="e">
        <f>'2021 Srk'!#REF!</f>
        <v>#REF!</v>
      </c>
      <c r="AX126" s="149" t="e">
        <f>'2021 Srk'!#REF!</f>
        <v>#REF!</v>
      </c>
      <c r="AY126" s="149" t="e">
        <f>'2021 Srk'!#REF!</f>
        <v>#REF!</v>
      </c>
    </row>
    <row r="127" spans="1:51" ht="15" customHeight="1">
      <c r="A127" s="86" t="s">
        <v>469</v>
      </c>
      <c r="B127" s="25"/>
      <c r="C127" s="26" t="s">
        <v>1664</v>
      </c>
      <c r="D127" s="23">
        <v>4315361.5599999996</v>
      </c>
      <c r="E127" s="107">
        <v>7.1488107923922684E-3</v>
      </c>
      <c r="F127" s="23">
        <v>4220166.9419080038</v>
      </c>
      <c r="G127" s="23">
        <v>4193566.4691302539</v>
      </c>
      <c r="H127" s="23">
        <v>26600.472777749877</v>
      </c>
      <c r="I127" s="23">
        <v>-298983.45739408396</v>
      </c>
      <c r="J127" s="23">
        <v>-272382.98461633408</v>
      </c>
      <c r="K127" s="23">
        <v>222144.80166254379</v>
      </c>
      <c r="L127" s="23"/>
      <c r="M127" s="22">
        <v>2.0720747439580658E-2</v>
      </c>
      <c r="N127" s="27">
        <v>517</v>
      </c>
      <c r="O127" s="1" t="s">
        <v>1111</v>
      </c>
      <c r="Q127" s="175"/>
      <c r="T127" s="176"/>
      <c r="U127" s="176"/>
      <c r="V127" s="177"/>
      <c r="W127" s="177"/>
      <c r="X127" s="176"/>
      <c r="Y127" s="177"/>
      <c r="Z127" s="176"/>
      <c r="AA127" s="176"/>
      <c r="AB127" s="177"/>
      <c r="AC127" s="177"/>
      <c r="AD127" s="11"/>
      <c r="AE127" s="151"/>
      <c r="AF127" s="152" t="str">
        <f t="shared" si="2"/>
        <v>Lundo Församling</v>
      </c>
      <c r="AG127" s="153" t="e">
        <f>'2021 Srk'!#REF!</f>
        <v>#REF!</v>
      </c>
      <c r="AH127" s="139" t="e">
        <f>'2021 Srk'!#REF!</f>
        <v>#REF!</v>
      </c>
      <c r="AI127" s="154" t="e">
        <f>'2021 Srk'!#REF!</f>
        <v>#REF!</v>
      </c>
      <c r="AJ127" s="154" t="e">
        <f>'2021 Srk'!#REF!</f>
        <v>#REF!</v>
      </c>
      <c r="AK127" s="154" t="e">
        <f>'2021 Srk'!#REF!</f>
        <v>#REF!</v>
      </c>
      <c r="AU127" s="170" t="str">
        <f t="shared" si="3"/>
        <v>Lundo Församling</v>
      </c>
      <c r="AV127" s="149" t="e">
        <f>'2021 Srk'!#REF!</f>
        <v>#REF!</v>
      </c>
      <c r="AW127" s="150" t="e">
        <f>'2021 Srk'!#REF!</f>
        <v>#REF!</v>
      </c>
      <c r="AX127" s="149" t="e">
        <f>'2021 Srk'!#REF!</f>
        <v>#REF!</v>
      </c>
      <c r="AY127" s="149" t="e">
        <f>'2021 Srk'!#REF!</f>
        <v>#REF!</v>
      </c>
    </row>
    <row r="128" spans="1:51" ht="15" customHeight="1">
      <c r="A128" s="86" t="s">
        <v>469</v>
      </c>
      <c r="B128" s="25"/>
      <c r="C128" s="26" t="s">
        <v>1665</v>
      </c>
      <c r="D128" s="23">
        <v>1689539.56</v>
      </c>
      <c r="E128" s="107">
        <v>-5.6139795570908646E-3</v>
      </c>
      <c r="F128" s="23">
        <v>1652269.2013222168</v>
      </c>
      <c r="G128" s="23">
        <v>1682615.0652131655</v>
      </c>
      <c r="H128" s="23">
        <v>-30345.863890948705</v>
      </c>
      <c r="I128" s="23">
        <v>-117057.25511743204</v>
      </c>
      <c r="J128" s="23">
        <v>-147403.11900838075</v>
      </c>
      <c r="K128" s="23">
        <v>86973.576892412602</v>
      </c>
      <c r="L128" s="23"/>
      <c r="M128" s="22">
        <v>1.706982274926522E-3</v>
      </c>
      <c r="N128" s="27">
        <v>518</v>
      </c>
      <c r="O128" s="1" t="s">
        <v>678</v>
      </c>
      <c r="Q128" s="175"/>
      <c r="T128" s="176"/>
      <c r="U128" s="176"/>
      <c r="V128" s="177"/>
      <c r="W128" s="177"/>
      <c r="X128" s="176"/>
      <c r="Y128" s="177"/>
      <c r="Z128" s="176"/>
      <c r="AA128" s="176"/>
      <c r="AB128" s="177"/>
      <c r="AC128" s="177"/>
      <c r="AD128" s="11"/>
      <c r="AE128" s="151"/>
      <c r="AF128" s="152" t="str">
        <f t="shared" si="2"/>
        <v>Lieksa Församling</v>
      </c>
      <c r="AG128" s="153" t="e">
        <f>'2021 Srk'!#REF!</f>
        <v>#REF!</v>
      </c>
      <c r="AH128" s="139" t="e">
        <f>'2021 Srk'!#REF!</f>
        <v>#REF!</v>
      </c>
      <c r="AI128" s="154" t="e">
        <f>'2021 Srk'!#REF!</f>
        <v>#REF!</v>
      </c>
      <c r="AJ128" s="154" t="e">
        <f>'2021 Srk'!#REF!</f>
        <v>#REF!</v>
      </c>
      <c r="AK128" s="154" t="e">
        <f>'2021 Srk'!#REF!</f>
        <v>#REF!</v>
      </c>
      <c r="AU128" s="170" t="str">
        <f t="shared" si="3"/>
        <v>Lieksa Församling</v>
      </c>
      <c r="AV128" s="149" t="e">
        <f>'2021 Srk'!#REF!</f>
        <v>#REF!</v>
      </c>
      <c r="AW128" s="150" t="e">
        <f>'2021 Srk'!#REF!</f>
        <v>#REF!</v>
      </c>
      <c r="AX128" s="149" t="e">
        <f>'2021 Srk'!#REF!</f>
        <v>#REF!</v>
      </c>
      <c r="AY128" s="149" t="e">
        <f>'2021 Srk'!#REF!</f>
        <v>#REF!</v>
      </c>
    </row>
    <row r="129" spans="1:51" ht="15" customHeight="1">
      <c r="A129" s="86" t="s">
        <v>469</v>
      </c>
      <c r="B129" s="25"/>
      <c r="C129" s="26" t="s">
        <v>1666</v>
      </c>
      <c r="D129" s="23">
        <v>1986012.43</v>
      </c>
      <c r="E129" s="107">
        <v>3.7012612605236583E-2</v>
      </c>
      <c r="F129" s="23">
        <v>1942202.0349331712</v>
      </c>
      <c r="G129" s="23">
        <v>1938234.6076447361</v>
      </c>
      <c r="H129" s="23">
        <v>3967.4272884351667</v>
      </c>
      <c r="I129" s="23">
        <v>-137597.94040271014</v>
      </c>
      <c r="J129" s="23">
        <v>-133630.51311427497</v>
      </c>
      <c r="K129" s="23">
        <v>102235.31243618361</v>
      </c>
      <c r="L129" s="23"/>
      <c r="M129" s="22">
        <v>1.7482549182387187E-3</v>
      </c>
      <c r="N129" s="27">
        <v>523</v>
      </c>
      <c r="O129" s="1" t="s">
        <v>680</v>
      </c>
      <c r="Q129" s="175"/>
      <c r="T129" s="176"/>
      <c r="U129" s="176"/>
      <c r="V129" s="177"/>
      <c r="W129" s="177"/>
      <c r="X129" s="176"/>
      <c r="Y129" s="177"/>
      <c r="Z129" s="176"/>
      <c r="AA129" s="176"/>
      <c r="AB129" s="177"/>
      <c r="AC129" s="177"/>
      <c r="AD129" s="11"/>
      <c r="AE129" s="151"/>
      <c r="AF129" s="152" t="str">
        <f t="shared" si="2"/>
        <v>Limingo Församling</v>
      </c>
      <c r="AG129" s="153" t="e">
        <f>'2021 Srk'!#REF!</f>
        <v>#REF!</v>
      </c>
      <c r="AH129" s="139" t="e">
        <f>'2021 Srk'!#REF!</f>
        <v>#REF!</v>
      </c>
      <c r="AI129" s="154" t="e">
        <f>'2021 Srk'!#REF!</f>
        <v>#REF!</v>
      </c>
      <c r="AJ129" s="154" t="e">
        <f>'2021 Srk'!#REF!</f>
        <v>#REF!</v>
      </c>
      <c r="AK129" s="154" t="e">
        <f>'2021 Srk'!#REF!</f>
        <v>#REF!</v>
      </c>
      <c r="AU129" s="170" t="str">
        <f t="shared" si="3"/>
        <v>Limingo Församling</v>
      </c>
      <c r="AV129" s="149" t="e">
        <f>'2021 Srk'!#REF!</f>
        <v>#REF!</v>
      </c>
      <c r="AW129" s="150" t="e">
        <f>'2021 Srk'!#REF!</f>
        <v>#REF!</v>
      </c>
      <c r="AX129" s="149" t="e">
        <f>'2021 Srk'!#REF!</f>
        <v>#REF!</v>
      </c>
      <c r="AY129" s="149" t="e">
        <f>'2021 Srk'!#REF!</f>
        <v>#REF!</v>
      </c>
    </row>
    <row r="130" spans="1:51" ht="15" customHeight="1">
      <c r="A130" s="86" t="s">
        <v>469</v>
      </c>
      <c r="B130" s="25"/>
      <c r="C130" s="26" t="s">
        <v>1667</v>
      </c>
      <c r="D130" s="23">
        <v>2448094.87</v>
      </c>
      <c r="E130" s="107">
        <v>2.3627060516334675E-2</v>
      </c>
      <c r="F130" s="23">
        <v>2394091.1780816284</v>
      </c>
      <c r="G130" s="23">
        <v>2391349.7477717139</v>
      </c>
      <c r="H130" s="23">
        <v>2741.4303099145181</v>
      </c>
      <c r="I130" s="23">
        <v>-169612.64035111826</v>
      </c>
      <c r="J130" s="23">
        <v>-166871.21004120374</v>
      </c>
      <c r="K130" s="23">
        <v>126022.24443674218</v>
      </c>
      <c r="L130" s="23"/>
      <c r="M130" s="22">
        <v>6.4029747409831438E-4</v>
      </c>
      <c r="N130" s="27">
        <v>537</v>
      </c>
      <c r="O130" s="1" t="s">
        <v>682</v>
      </c>
      <c r="Q130" s="175"/>
      <c r="T130" s="176"/>
      <c r="U130" s="176"/>
      <c r="V130" s="177"/>
      <c r="W130" s="177"/>
      <c r="X130" s="176"/>
      <c r="Y130" s="177"/>
      <c r="Z130" s="176"/>
      <c r="AA130" s="176"/>
      <c r="AB130" s="177"/>
      <c r="AC130" s="177"/>
      <c r="AD130" s="11"/>
      <c r="AE130" s="151"/>
      <c r="AF130" s="152" t="str">
        <f t="shared" si="2"/>
        <v>Liperi Församling</v>
      </c>
      <c r="AG130" s="153" t="e">
        <f>'2021 Srk'!#REF!</f>
        <v>#REF!</v>
      </c>
      <c r="AH130" s="139" t="e">
        <f>'2021 Srk'!#REF!</f>
        <v>#REF!</v>
      </c>
      <c r="AI130" s="154" t="e">
        <f>'2021 Srk'!#REF!</f>
        <v>#REF!</v>
      </c>
      <c r="AJ130" s="154" t="e">
        <f>'2021 Srk'!#REF!</f>
        <v>#REF!</v>
      </c>
      <c r="AK130" s="154" t="e">
        <f>'2021 Srk'!#REF!</f>
        <v>#REF!</v>
      </c>
      <c r="AU130" s="170" t="str">
        <f t="shared" si="3"/>
        <v>Liperi Församling</v>
      </c>
      <c r="AV130" s="149" t="e">
        <f>'2021 Srk'!#REF!</f>
        <v>#REF!</v>
      </c>
      <c r="AW130" s="150" t="e">
        <f>'2021 Srk'!#REF!</f>
        <v>#REF!</v>
      </c>
      <c r="AX130" s="149" t="e">
        <f>'2021 Srk'!#REF!</f>
        <v>#REF!</v>
      </c>
      <c r="AY130" s="149" t="e">
        <f>'2021 Srk'!#REF!</f>
        <v>#REF!</v>
      </c>
    </row>
    <row r="131" spans="1:51" ht="15" customHeight="1">
      <c r="A131" s="86" t="s">
        <v>469</v>
      </c>
      <c r="B131" s="25"/>
      <c r="C131" s="26" t="s">
        <v>1109</v>
      </c>
      <c r="D131" s="23">
        <v>8263028.0199999996</v>
      </c>
      <c r="E131" s="107">
        <v>9.941631010651264E-3</v>
      </c>
      <c r="F131" s="23">
        <v>8080749.94533333</v>
      </c>
      <c r="G131" s="23">
        <v>8147074.9942731122</v>
      </c>
      <c r="H131" s="23">
        <v>-66325.048939782195</v>
      </c>
      <c r="I131" s="23">
        <v>-572491.7024018243</v>
      </c>
      <c r="J131" s="23">
        <v>-638816.75134160649</v>
      </c>
      <c r="K131" s="23">
        <v>425361.51261331211</v>
      </c>
      <c r="L131" s="23"/>
      <c r="M131" s="22">
        <v>3.3827299308009742E-3</v>
      </c>
      <c r="N131" s="27">
        <v>545</v>
      </c>
      <c r="O131" s="1" t="s">
        <v>686</v>
      </c>
      <c r="Q131" s="175"/>
      <c r="T131" s="176"/>
      <c r="U131" s="176"/>
      <c r="V131" s="177"/>
      <c r="W131" s="177"/>
      <c r="X131" s="176"/>
      <c r="Y131" s="177"/>
      <c r="Z131" s="176"/>
      <c r="AA131" s="176"/>
      <c r="AB131" s="177"/>
      <c r="AC131" s="177"/>
      <c r="AD131" s="11"/>
      <c r="AE131" s="151"/>
      <c r="AF131" s="152" t="str">
        <f t="shared" si="2"/>
        <v>Lojo församling</v>
      </c>
      <c r="AG131" s="153" t="e">
        <f>'2021 Srk'!#REF!</f>
        <v>#REF!</v>
      </c>
      <c r="AH131" s="139" t="e">
        <f>'2021 Srk'!#REF!</f>
        <v>#REF!</v>
      </c>
      <c r="AI131" s="154" t="e">
        <f>'2021 Srk'!#REF!</f>
        <v>#REF!</v>
      </c>
      <c r="AJ131" s="154" t="e">
        <f>'2021 Srk'!#REF!</f>
        <v>#REF!</v>
      </c>
      <c r="AK131" s="154" t="e">
        <f>'2021 Srk'!#REF!</f>
        <v>#REF!</v>
      </c>
      <c r="AU131" s="170" t="str">
        <f t="shared" si="3"/>
        <v>Lojo församling</v>
      </c>
      <c r="AV131" s="149" t="e">
        <f>'2021 Srk'!#REF!</f>
        <v>#REF!</v>
      </c>
      <c r="AW131" s="150" t="e">
        <f>'2021 Srk'!#REF!</f>
        <v>#REF!</v>
      </c>
      <c r="AX131" s="149" t="e">
        <f>'2021 Srk'!#REF!</f>
        <v>#REF!</v>
      </c>
      <c r="AY131" s="149" t="e">
        <f>'2021 Srk'!#REF!</f>
        <v>#REF!</v>
      </c>
    </row>
    <row r="132" spans="1:51" ht="15" customHeight="1">
      <c r="A132" s="86" t="s">
        <v>469</v>
      </c>
      <c r="B132" s="25"/>
      <c r="C132" s="26" t="s">
        <v>1668</v>
      </c>
      <c r="D132" s="23">
        <v>2954574.84</v>
      </c>
      <c r="E132" s="107">
        <v>4.023614893605032E-3</v>
      </c>
      <c r="F132" s="23">
        <v>2889398.4649483534</v>
      </c>
      <c r="G132" s="23">
        <v>2931248.0264497567</v>
      </c>
      <c r="H132" s="23">
        <v>-41849.561501403339</v>
      </c>
      <c r="I132" s="23">
        <v>-204703.35764699461</v>
      </c>
      <c r="J132" s="23">
        <v>-246552.91914839795</v>
      </c>
      <c r="K132" s="23">
        <v>152094.65828141227</v>
      </c>
      <c r="L132" s="23"/>
      <c r="M132" s="22">
        <v>1.3098713364419568E-3</v>
      </c>
      <c r="N132" s="27">
        <v>608</v>
      </c>
      <c r="O132" s="1" t="s">
        <v>716</v>
      </c>
      <c r="Q132" s="175"/>
      <c r="T132" s="176"/>
      <c r="U132" s="176"/>
      <c r="V132" s="177"/>
      <c r="W132" s="177"/>
      <c r="X132" s="176"/>
      <c r="Y132" s="177"/>
      <c r="Z132" s="176"/>
      <c r="AA132" s="176"/>
      <c r="AB132" s="177"/>
      <c r="AC132" s="177"/>
      <c r="AD132" s="11"/>
      <c r="AE132" s="151"/>
      <c r="AF132" s="152" t="str">
        <f t="shared" si="2"/>
        <v>Loimaa Församling</v>
      </c>
      <c r="AG132" s="153" t="e">
        <f>'2021 Srk'!#REF!</f>
        <v>#REF!</v>
      </c>
      <c r="AH132" s="139" t="e">
        <f>'2021 Srk'!#REF!</f>
        <v>#REF!</v>
      </c>
      <c r="AI132" s="154" t="e">
        <f>'2021 Srk'!#REF!</f>
        <v>#REF!</v>
      </c>
      <c r="AJ132" s="154" t="e">
        <f>'2021 Srk'!#REF!</f>
        <v>#REF!</v>
      </c>
      <c r="AK132" s="154" t="e">
        <f>'2021 Srk'!#REF!</f>
        <v>#REF!</v>
      </c>
      <c r="AU132" s="170" t="str">
        <f t="shared" si="3"/>
        <v>Loimaa Församling</v>
      </c>
      <c r="AV132" s="149" t="e">
        <f>'2021 Srk'!#REF!</f>
        <v>#REF!</v>
      </c>
      <c r="AW132" s="150" t="e">
        <f>'2021 Srk'!#REF!</f>
        <v>#REF!</v>
      </c>
      <c r="AX132" s="149" t="e">
        <f>'2021 Srk'!#REF!</f>
        <v>#REF!</v>
      </c>
      <c r="AY132" s="149" t="e">
        <f>'2021 Srk'!#REF!</f>
        <v>#REF!</v>
      </c>
    </row>
    <row r="133" spans="1:51" ht="15" customHeight="1">
      <c r="A133" s="86" t="s">
        <v>469</v>
      </c>
      <c r="B133" s="25"/>
      <c r="C133" s="26" t="s">
        <v>1669</v>
      </c>
      <c r="D133" s="23">
        <v>1530567.07</v>
      </c>
      <c r="E133" s="107">
        <v>4.1879792258341153E-2</v>
      </c>
      <c r="F133" s="23">
        <v>1496803.561272626</v>
      </c>
      <c r="G133" s="23">
        <v>1477748.0054155898</v>
      </c>
      <c r="H133" s="23">
        <v>19055.555857036263</v>
      </c>
      <c r="I133" s="23">
        <v>-106043.08074759164</v>
      </c>
      <c r="J133" s="23">
        <v>-86987.524890555374</v>
      </c>
      <c r="K133" s="23">
        <v>78790.041916295624</v>
      </c>
      <c r="L133" s="23"/>
      <c r="M133" s="22">
        <v>3.6072197445992352E-3</v>
      </c>
      <c r="N133" s="27">
        <v>549</v>
      </c>
      <c r="O133" s="1" t="s">
        <v>688</v>
      </c>
      <c r="Q133" s="175"/>
      <c r="T133" s="176"/>
      <c r="U133" s="176"/>
      <c r="V133" s="177"/>
      <c r="W133" s="177"/>
      <c r="X133" s="176"/>
      <c r="Y133" s="177"/>
      <c r="Z133" s="176"/>
      <c r="AA133" s="176"/>
      <c r="AB133" s="177"/>
      <c r="AC133" s="177"/>
      <c r="AD133" s="11"/>
      <c r="AE133" s="151"/>
      <c r="AF133" s="152" t="str">
        <f t="shared" si="2"/>
        <v>Loppi Församling</v>
      </c>
      <c r="AG133" s="153" t="e">
        <f>'2021 Srk'!#REF!</f>
        <v>#REF!</v>
      </c>
      <c r="AH133" s="139" t="e">
        <f>'2021 Srk'!#REF!</f>
        <v>#REF!</v>
      </c>
      <c r="AI133" s="154" t="e">
        <f>'2021 Srk'!#REF!</f>
        <v>#REF!</v>
      </c>
      <c r="AJ133" s="154" t="e">
        <f>'2021 Srk'!#REF!</f>
        <v>#REF!</v>
      </c>
      <c r="AK133" s="154" t="e">
        <f>'2021 Srk'!#REF!</f>
        <v>#REF!</v>
      </c>
      <c r="AU133" s="170" t="str">
        <f t="shared" si="3"/>
        <v>Loppi Församling</v>
      </c>
      <c r="AV133" s="149" t="e">
        <f>'2021 Srk'!#REF!</f>
        <v>#REF!</v>
      </c>
      <c r="AW133" s="150" t="e">
        <f>'2021 Srk'!#REF!</f>
        <v>#REF!</v>
      </c>
      <c r="AX133" s="149" t="e">
        <f>'2021 Srk'!#REF!</f>
        <v>#REF!</v>
      </c>
      <c r="AY133" s="149" t="e">
        <f>'2021 Srk'!#REF!</f>
        <v>#REF!</v>
      </c>
    </row>
    <row r="134" spans="1:51" ht="15" customHeight="1">
      <c r="A134" s="86" t="s">
        <v>469</v>
      </c>
      <c r="B134" s="25"/>
      <c r="C134" s="26" t="s">
        <v>1113</v>
      </c>
      <c r="D134" s="23">
        <v>3157822.62</v>
      </c>
      <c r="E134" s="107">
        <v>1.0007836828092254E-2</v>
      </c>
      <c r="F134" s="23">
        <v>3088162.7052666526</v>
      </c>
      <c r="G134" s="23">
        <v>3118499.2346265558</v>
      </c>
      <c r="H134" s="23">
        <v>-30336.529359903187</v>
      </c>
      <c r="I134" s="23">
        <v>-218785.08014629595</v>
      </c>
      <c r="J134" s="23">
        <v>-249121.60950619914</v>
      </c>
      <c r="K134" s="23">
        <v>162557.38247003214</v>
      </c>
      <c r="L134" s="23"/>
      <c r="M134" s="22">
        <v>6.5020228553271803E-4</v>
      </c>
      <c r="N134" s="27">
        <v>560</v>
      </c>
      <c r="O134" s="1" t="s">
        <v>690</v>
      </c>
      <c r="Q134" s="175"/>
      <c r="T134" s="176"/>
      <c r="U134" s="176"/>
      <c r="V134" s="177"/>
      <c r="W134" s="177"/>
      <c r="X134" s="176"/>
      <c r="Y134" s="177"/>
      <c r="Z134" s="176"/>
      <c r="AA134" s="176"/>
      <c r="AB134" s="177"/>
      <c r="AC134" s="177"/>
      <c r="AD134" s="11"/>
      <c r="AE134" s="151"/>
      <c r="AF134" s="152" t="str">
        <f t="shared" si="2"/>
        <v>Lovisanejdens kyrkiga samfällighet</v>
      </c>
      <c r="AG134" s="153" t="e">
        <f>'2021 Srk'!#REF!</f>
        <v>#REF!</v>
      </c>
      <c r="AH134" s="139" t="e">
        <f>'2021 Srk'!#REF!</f>
        <v>#REF!</v>
      </c>
      <c r="AI134" s="154" t="e">
        <f>'2021 Srk'!#REF!</f>
        <v>#REF!</v>
      </c>
      <c r="AJ134" s="154" t="e">
        <f>'2021 Srk'!#REF!</f>
        <v>#REF!</v>
      </c>
      <c r="AK134" s="154" t="e">
        <f>'2021 Srk'!#REF!</f>
        <v>#REF!</v>
      </c>
      <c r="AU134" s="170" t="str">
        <f t="shared" si="3"/>
        <v>Lovisanejdens kyrkiga samfällighet</v>
      </c>
      <c r="AV134" s="149" t="e">
        <f>'2021 Srk'!#REF!</f>
        <v>#REF!</v>
      </c>
      <c r="AW134" s="150" t="e">
        <f>'2021 Srk'!#REF!</f>
        <v>#REF!</v>
      </c>
      <c r="AX134" s="149" t="e">
        <f>'2021 Srk'!#REF!</f>
        <v>#REF!</v>
      </c>
      <c r="AY134" s="149" t="e">
        <f>'2021 Srk'!#REF!</f>
        <v>#REF!</v>
      </c>
    </row>
    <row r="135" spans="1:51" ht="15" customHeight="1">
      <c r="A135" s="86" t="s">
        <v>469</v>
      </c>
      <c r="B135" s="25"/>
      <c r="C135" s="26" t="s">
        <v>1670</v>
      </c>
      <c r="D135" s="23">
        <v>417953.36</v>
      </c>
      <c r="E135" s="107">
        <v>1.9812358474569969E-2</v>
      </c>
      <c r="F135" s="23">
        <v>408733.52756364987</v>
      </c>
      <c r="G135" s="23">
        <v>415853.21649883228</v>
      </c>
      <c r="H135" s="23">
        <v>-7119.6889351824066</v>
      </c>
      <c r="I135" s="23">
        <v>-28957.281763031289</v>
      </c>
      <c r="J135" s="23">
        <v>-36076.9706982137</v>
      </c>
      <c r="K135" s="23">
        <v>21515.269339655002</v>
      </c>
      <c r="L135" s="23"/>
      <c r="M135" s="22">
        <v>6.2587616483892033E-4</v>
      </c>
      <c r="N135" s="27">
        <v>561</v>
      </c>
      <c r="O135" s="1" t="s">
        <v>692</v>
      </c>
      <c r="Q135" s="175"/>
      <c r="T135" s="176"/>
      <c r="U135" s="176"/>
      <c r="V135" s="177"/>
      <c r="W135" s="177"/>
      <c r="X135" s="176"/>
      <c r="Y135" s="177"/>
      <c r="Z135" s="176"/>
      <c r="AA135" s="176"/>
      <c r="AB135" s="177"/>
      <c r="AC135" s="177"/>
      <c r="AD135" s="11"/>
      <c r="AE135" s="151"/>
      <c r="AF135" s="152" t="str">
        <f t="shared" si="2"/>
        <v>Lumijoki Församling</v>
      </c>
      <c r="AG135" s="153" t="e">
        <f>'2021 Srk'!#REF!</f>
        <v>#REF!</v>
      </c>
      <c r="AH135" s="139" t="e">
        <f>'2021 Srk'!#REF!</f>
        <v>#REF!</v>
      </c>
      <c r="AI135" s="154" t="e">
        <f>'2021 Srk'!#REF!</f>
        <v>#REF!</v>
      </c>
      <c r="AJ135" s="154" t="e">
        <f>'2021 Srk'!#REF!</f>
        <v>#REF!</v>
      </c>
      <c r="AK135" s="154" t="e">
        <f>'2021 Srk'!#REF!</f>
        <v>#REF!</v>
      </c>
      <c r="AU135" s="170" t="str">
        <f t="shared" si="3"/>
        <v>Lumijoki Församling</v>
      </c>
      <c r="AV135" s="149" t="e">
        <f>'2021 Srk'!#REF!</f>
        <v>#REF!</v>
      </c>
      <c r="AW135" s="150" t="e">
        <f>'2021 Srk'!#REF!</f>
        <v>#REF!</v>
      </c>
      <c r="AX135" s="149" t="e">
        <f>'2021 Srk'!#REF!</f>
        <v>#REF!</v>
      </c>
      <c r="AY135" s="149" t="e">
        <f>'2021 Srk'!#REF!</f>
        <v>#REF!</v>
      </c>
    </row>
    <row r="136" spans="1:51" ht="15" customHeight="1">
      <c r="A136" s="86" t="s">
        <v>469</v>
      </c>
      <c r="B136" s="25"/>
      <c r="C136" s="26" t="s">
        <v>1671</v>
      </c>
      <c r="D136" s="23">
        <v>1362827.05</v>
      </c>
      <c r="E136" s="107">
        <v>5.6979888518135402E-2</v>
      </c>
      <c r="F136" s="23">
        <v>1332763.7983474105</v>
      </c>
      <c r="G136" s="23">
        <v>1332179.9286748853</v>
      </c>
      <c r="H136" s="23">
        <v>583.86967252520844</v>
      </c>
      <c r="I136" s="23">
        <v>-94421.461000171723</v>
      </c>
      <c r="J136" s="23">
        <v>-93837.591327646514</v>
      </c>
      <c r="K136" s="23">
        <v>70155.174836057005</v>
      </c>
      <c r="L136" s="23"/>
      <c r="M136" s="22">
        <v>4.396021989786965E-3</v>
      </c>
      <c r="N136" s="27">
        <v>564</v>
      </c>
      <c r="O136" s="1" t="s">
        <v>694</v>
      </c>
      <c r="Q136" s="175"/>
      <c r="T136" s="176"/>
      <c r="U136" s="176"/>
      <c r="V136" s="177"/>
      <c r="W136" s="177"/>
      <c r="X136" s="176"/>
      <c r="Y136" s="177"/>
      <c r="Z136" s="176"/>
      <c r="AA136" s="176"/>
      <c r="AB136" s="177"/>
      <c r="AC136" s="177"/>
      <c r="AD136" s="11"/>
      <c r="AE136" s="151"/>
      <c r="AF136" s="152" t="str">
        <f t="shared" si="2"/>
        <v>Larsmo Församling</v>
      </c>
      <c r="AG136" s="153" t="e">
        <f>'2021 Srk'!#REF!</f>
        <v>#REF!</v>
      </c>
      <c r="AH136" s="139" t="e">
        <f>'2021 Srk'!#REF!</f>
        <v>#REF!</v>
      </c>
      <c r="AI136" s="154" t="e">
        <f>'2021 Srk'!#REF!</f>
        <v>#REF!</v>
      </c>
      <c r="AJ136" s="154" t="e">
        <f>'2021 Srk'!#REF!</f>
        <v>#REF!</v>
      </c>
      <c r="AK136" s="154" t="e">
        <f>'2021 Srk'!#REF!</f>
        <v>#REF!</v>
      </c>
      <c r="AU136" s="170" t="str">
        <f t="shared" si="3"/>
        <v>Larsmo Församling</v>
      </c>
      <c r="AV136" s="149" t="e">
        <f>'2021 Srk'!#REF!</f>
        <v>#REF!</v>
      </c>
      <c r="AW136" s="150" t="e">
        <f>'2021 Srk'!#REF!</f>
        <v>#REF!</v>
      </c>
      <c r="AX136" s="149" t="e">
        <f>'2021 Srk'!#REF!</f>
        <v>#REF!</v>
      </c>
      <c r="AY136" s="149" t="e">
        <f>'2021 Srk'!#REF!</f>
        <v>#REF!</v>
      </c>
    </row>
    <row r="137" spans="1:51" ht="15" customHeight="1">
      <c r="A137" s="86" t="s">
        <v>469</v>
      </c>
      <c r="B137" s="25"/>
      <c r="C137" s="26" t="s">
        <v>1672</v>
      </c>
      <c r="D137" s="23">
        <v>875688.33</v>
      </c>
      <c r="E137" s="107">
        <v>8.6220190960710763E-3</v>
      </c>
      <c r="F137" s="23">
        <v>856371.10362558521</v>
      </c>
      <c r="G137" s="23">
        <v>855717.85033544071</v>
      </c>
      <c r="H137" s="23">
        <v>653.2532901444938</v>
      </c>
      <c r="I137" s="23">
        <v>-60670.77366816318</v>
      </c>
      <c r="J137" s="23">
        <v>-60017.520378018686</v>
      </c>
      <c r="K137" s="23">
        <v>45078.403670549968</v>
      </c>
      <c r="L137" s="23"/>
      <c r="M137" s="22">
        <v>1.9401814670452439E-3</v>
      </c>
      <c r="N137" s="27">
        <v>567</v>
      </c>
      <c r="O137" s="1" t="s">
        <v>696</v>
      </c>
      <c r="Q137" s="175"/>
      <c r="T137" s="176"/>
      <c r="U137" s="176"/>
      <c r="V137" s="177"/>
      <c r="W137" s="177"/>
      <c r="X137" s="176"/>
      <c r="Y137" s="177"/>
      <c r="Z137" s="176"/>
      <c r="AA137" s="176"/>
      <c r="AB137" s="177"/>
      <c r="AC137" s="177"/>
      <c r="AD137" s="11"/>
      <c r="AE137" s="151"/>
      <c r="AF137" s="152" t="str">
        <f t="shared" si="2"/>
        <v>Luumäki Församling</v>
      </c>
      <c r="AG137" s="153" t="e">
        <f>'2021 Srk'!#REF!</f>
        <v>#REF!</v>
      </c>
      <c r="AH137" s="139" t="e">
        <f>'2021 Srk'!#REF!</f>
        <v>#REF!</v>
      </c>
      <c r="AI137" s="154" t="e">
        <f>'2021 Srk'!#REF!</f>
        <v>#REF!</v>
      </c>
      <c r="AJ137" s="154" t="e">
        <f>'2021 Srk'!#REF!</f>
        <v>#REF!</v>
      </c>
      <c r="AK137" s="154" t="e">
        <f>'2021 Srk'!#REF!</f>
        <v>#REF!</v>
      </c>
      <c r="AU137" s="170" t="str">
        <f t="shared" si="3"/>
        <v>Luumäki Församling</v>
      </c>
      <c r="AV137" s="149" t="e">
        <f>'2021 Srk'!#REF!</f>
        <v>#REF!</v>
      </c>
      <c r="AW137" s="150" t="e">
        <f>'2021 Srk'!#REF!</f>
        <v>#REF!</v>
      </c>
      <c r="AX137" s="149" t="e">
        <f>'2021 Srk'!#REF!</f>
        <v>#REF!</v>
      </c>
      <c r="AY137" s="149" t="e">
        <f>'2021 Srk'!#REF!</f>
        <v>#REF!</v>
      </c>
    </row>
    <row r="138" spans="1:51" ht="15" customHeight="1">
      <c r="A138" s="86" t="s">
        <v>469</v>
      </c>
      <c r="B138" s="25"/>
      <c r="C138" s="26" t="s">
        <v>1117</v>
      </c>
      <c r="D138" s="23">
        <v>1338138.46</v>
      </c>
      <c r="E138" s="107">
        <v>3.8529162734782574E-2</v>
      </c>
      <c r="F138" s="23">
        <v>1308619.8257250285</v>
      </c>
      <c r="G138" s="23">
        <v>1298070.7034919197</v>
      </c>
      <c r="H138" s="23">
        <v>10549.12223310885</v>
      </c>
      <c r="I138" s="23">
        <v>-92710.948475611673</v>
      </c>
      <c r="J138" s="23">
        <v>-82161.826242502822</v>
      </c>
      <c r="K138" s="23">
        <v>68884.263499284149</v>
      </c>
      <c r="L138" s="23"/>
      <c r="M138" s="22">
        <v>1.8171780591275176E-3</v>
      </c>
      <c r="N138" s="27">
        <v>577</v>
      </c>
      <c r="O138" s="1" t="s">
        <v>700</v>
      </c>
      <c r="Q138" s="175"/>
      <c r="T138" s="176"/>
      <c r="U138" s="176"/>
      <c r="V138" s="177"/>
      <c r="W138" s="177"/>
      <c r="X138" s="176"/>
      <c r="Y138" s="177"/>
      <c r="Z138" s="176"/>
      <c r="AA138" s="176"/>
      <c r="AB138" s="177"/>
      <c r="AC138" s="177"/>
      <c r="AD138" s="11"/>
      <c r="AE138" s="151"/>
      <c r="AF138" s="152" t="str">
        <f t="shared" si="2"/>
        <v>Malax Kyrkliga Samfällighet</v>
      </c>
      <c r="AG138" s="153" t="e">
        <f>'2021 Srk'!#REF!</f>
        <v>#REF!</v>
      </c>
      <c r="AH138" s="139" t="e">
        <f>'2021 Srk'!#REF!</f>
        <v>#REF!</v>
      </c>
      <c r="AI138" s="154" t="e">
        <f>'2021 Srk'!#REF!</f>
        <v>#REF!</v>
      </c>
      <c r="AJ138" s="154" t="e">
        <f>'2021 Srk'!#REF!</f>
        <v>#REF!</v>
      </c>
      <c r="AK138" s="154" t="e">
        <f>'2021 Srk'!#REF!</f>
        <v>#REF!</v>
      </c>
      <c r="AU138" s="170" t="str">
        <f t="shared" si="3"/>
        <v>Malax Kyrkliga Samfällighet</v>
      </c>
      <c r="AV138" s="149" t="e">
        <f>'2021 Srk'!#REF!</f>
        <v>#REF!</v>
      </c>
      <c r="AW138" s="150" t="e">
        <f>'2021 Srk'!#REF!</f>
        <v>#REF!</v>
      </c>
      <c r="AX138" s="149" t="e">
        <f>'2021 Srk'!#REF!</f>
        <v>#REF!</v>
      </c>
      <c r="AY138" s="149" t="e">
        <f>'2021 Srk'!#REF!</f>
        <v>#REF!</v>
      </c>
    </row>
    <row r="139" spans="1:51" ht="15" customHeight="1">
      <c r="A139" s="86" t="s">
        <v>469</v>
      </c>
      <c r="B139" s="25"/>
      <c r="C139" s="26" t="s">
        <v>1673</v>
      </c>
      <c r="D139" s="23">
        <v>2693172.82</v>
      </c>
      <c r="E139" s="107">
        <v>3.1583155904961746E-3</v>
      </c>
      <c r="F139" s="23">
        <v>2633762.8367364784</v>
      </c>
      <c r="G139" s="23">
        <v>2671499.3388186004</v>
      </c>
      <c r="H139" s="23">
        <v>-37736.502082122024</v>
      </c>
      <c r="I139" s="23">
        <v>-186592.50444900731</v>
      </c>
      <c r="J139" s="23">
        <v>-224329.00653112933</v>
      </c>
      <c r="K139" s="23">
        <v>138638.28873283419</v>
      </c>
      <c r="L139" s="23"/>
      <c r="M139" s="22">
        <v>2.0815970562698357E-3</v>
      </c>
      <c r="N139" s="27">
        <v>580</v>
      </c>
      <c r="O139" s="1" t="s">
        <v>702</v>
      </c>
      <c r="Q139" s="175"/>
      <c r="T139" s="176"/>
      <c r="U139" s="176"/>
      <c r="V139" s="177"/>
      <c r="W139" s="177"/>
      <c r="X139" s="176"/>
      <c r="Y139" s="177"/>
      <c r="Z139" s="176"/>
      <c r="AA139" s="176"/>
      <c r="AB139" s="177"/>
      <c r="AC139" s="177"/>
      <c r="AD139" s="11"/>
      <c r="AE139" s="151"/>
      <c r="AF139" s="152" t="str">
        <f t="shared" si="2"/>
        <v>Mariehamns Församling</v>
      </c>
      <c r="AG139" s="153" t="e">
        <f>'2021 Srk'!#REF!</f>
        <v>#REF!</v>
      </c>
      <c r="AH139" s="139" t="e">
        <f>'2021 Srk'!#REF!</f>
        <v>#REF!</v>
      </c>
      <c r="AI139" s="154" t="e">
        <f>'2021 Srk'!#REF!</f>
        <v>#REF!</v>
      </c>
      <c r="AJ139" s="154" t="e">
        <f>'2021 Srk'!#REF!</f>
        <v>#REF!</v>
      </c>
      <c r="AK139" s="154" t="e">
        <f>'2021 Srk'!#REF!</f>
        <v>#REF!</v>
      </c>
      <c r="AU139" s="170" t="str">
        <f t="shared" si="3"/>
        <v>Mariehamns Församling</v>
      </c>
      <c r="AV139" s="149" t="e">
        <f>'2021 Srk'!#REF!</f>
        <v>#REF!</v>
      </c>
      <c r="AW139" s="150" t="e">
        <f>'2021 Srk'!#REF!</f>
        <v>#REF!</v>
      </c>
      <c r="AX139" s="149" t="e">
        <f>'2021 Srk'!#REF!</f>
        <v>#REF!</v>
      </c>
      <c r="AY139" s="149" t="e">
        <f>'2021 Srk'!#REF!</f>
        <v>#REF!</v>
      </c>
    </row>
    <row r="140" spans="1:51" ht="15" customHeight="1">
      <c r="A140" s="86" t="s">
        <v>469</v>
      </c>
      <c r="B140" s="25"/>
      <c r="C140" s="26" t="s">
        <v>1809</v>
      </c>
      <c r="D140" s="23">
        <v>868892.2</v>
      </c>
      <c r="E140" s="107">
        <v>-8.0460732913012478E-4</v>
      </c>
      <c r="F140" s="23">
        <v>849724.89269745408</v>
      </c>
      <c r="G140" s="23">
        <v>868942.48927167745</v>
      </c>
      <c r="H140" s="23">
        <v>-19217.596574223367</v>
      </c>
      <c r="I140" s="23">
        <v>-60199.913830337755</v>
      </c>
      <c r="J140" s="23">
        <v>-79417.510404561122</v>
      </c>
      <c r="K140" s="23">
        <v>44728.554664868301</v>
      </c>
      <c r="L140" s="23"/>
      <c r="M140" s="22">
        <v>2.0885300669677182E-3</v>
      </c>
      <c r="N140" s="27">
        <v>582</v>
      </c>
      <c r="O140" s="1" t="s">
        <v>704</v>
      </c>
      <c r="Q140" s="175"/>
      <c r="T140" s="176"/>
      <c r="U140" s="176"/>
      <c r="V140" s="177"/>
      <c r="W140" s="177"/>
      <c r="X140" s="176"/>
      <c r="Y140" s="177"/>
      <c r="Z140" s="176"/>
      <c r="AA140" s="176"/>
      <c r="AB140" s="177"/>
      <c r="AC140" s="177"/>
      <c r="AD140" s="11"/>
      <c r="AE140" s="151"/>
      <c r="AF140" s="152" t="str">
        <f t="shared" si="2"/>
        <v>Martinkoski Församling</v>
      </c>
      <c r="AG140" s="153" t="e">
        <f>'2021 Srk'!#REF!</f>
        <v>#REF!</v>
      </c>
      <c r="AH140" s="139" t="e">
        <f>'2021 Srk'!#REF!</f>
        <v>#REF!</v>
      </c>
      <c r="AI140" s="154" t="e">
        <f>'2021 Srk'!#REF!</f>
        <v>#REF!</v>
      </c>
      <c r="AJ140" s="154" t="e">
        <f>'2021 Srk'!#REF!</f>
        <v>#REF!</v>
      </c>
      <c r="AK140" s="154" t="e">
        <f>'2021 Srk'!#REF!</f>
        <v>#REF!</v>
      </c>
      <c r="AU140" s="170" t="str">
        <f t="shared" si="3"/>
        <v>Martinkoski Församling</v>
      </c>
      <c r="AV140" s="149" t="e">
        <f>'2021 Srk'!#REF!</f>
        <v>#REF!</v>
      </c>
      <c r="AW140" s="150" t="e">
        <f>'2021 Srk'!#REF!</f>
        <v>#REF!</v>
      </c>
      <c r="AX140" s="149" t="e">
        <f>'2021 Srk'!#REF!</f>
        <v>#REF!</v>
      </c>
      <c r="AY140" s="149" t="e">
        <f>'2021 Srk'!#REF!</f>
        <v>#REF!</v>
      </c>
    </row>
    <row r="141" spans="1:51" ht="15" customHeight="1">
      <c r="A141" s="86" t="s">
        <v>469</v>
      </c>
      <c r="B141" s="25"/>
      <c r="C141" s="26" t="s">
        <v>1674</v>
      </c>
      <c r="D141" s="23">
        <v>2025334.41</v>
      </c>
      <c r="E141" s="107">
        <v>2.5886761288224758E-2</v>
      </c>
      <c r="F141" s="23">
        <v>1980656.5926287652</v>
      </c>
      <c r="G141" s="23">
        <v>1981589.3939096048</v>
      </c>
      <c r="H141" s="23">
        <v>-932.80128083960153</v>
      </c>
      <c r="I141" s="23">
        <v>-140322.30575854861</v>
      </c>
      <c r="J141" s="23">
        <v>-141255.10703938821</v>
      </c>
      <c r="K141" s="23">
        <v>104259.51674134466</v>
      </c>
      <c r="L141" s="23"/>
      <c r="M141" s="22">
        <v>3.2734759149981819E-3</v>
      </c>
      <c r="N141" s="27">
        <v>1868</v>
      </c>
      <c r="O141" s="1" t="s">
        <v>708</v>
      </c>
      <c r="Q141" s="175"/>
      <c r="T141" s="176"/>
      <c r="U141" s="176"/>
      <c r="V141" s="177"/>
      <c r="W141" s="177"/>
      <c r="X141" s="176"/>
      <c r="Y141" s="177"/>
      <c r="Z141" s="176"/>
      <c r="AA141" s="176"/>
      <c r="AB141" s="177"/>
      <c r="AC141" s="177"/>
      <c r="AD141" s="11"/>
      <c r="AE141" s="151"/>
      <c r="AF141" s="152" t="str">
        <f t="shared" si="2"/>
        <v>Masku Församling</v>
      </c>
      <c r="AG141" s="153" t="e">
        <f>'2021 Srk'!#REF!</f>
        <v>#REF!</v>
      </c>
      <c r="AH141" s="139" t="e">
        <f>'2021 Srk'!#REF!</f>
        <v>#REF!</v>
      </c>
      <c r="AI141" s="154" t="e">
        <f>'2021 Srk'!#REF!</f>
        <v>#REF!</v>
      </c>
      <c r="AJ141" s="154" t="e">
        <f>'2021 Srk'!#REF!</f>
        <v>#REF!</v>
      </c>
      <c r="AK141" s="154" t="e">
        <f>'2021 Srk'!#REF!</f>
        <v>#REF!</v>
      </c>
      <c r="AU141" s="170" t="str">
        <f t="shared" si="3"/>
        <v>Masku Församling</v>
      </c>
      <c r="AV141" s="149" t="e">
        <f>'2021 Srk'!#REF!</f>
        <v>#REF!</v>
      </c>
      <c r="AW141" s="150" t="e">
        <f>'2021 Srk'!#REF!</f>
        <v>#REF!</v>
      </c>
      <c r="AX141" s="149" t="e">
        <f>'2021 Srk'!#REF!</f>
        <v>#REF!</v>
      </c>
      <c r="AY141" s="149" t="e">
        <f>'2021 Srk'!#REF!</f>
        <v>#REF!</v>
      </c>
    </row>
    <row r="142" spans="1:51" ht="15" customHeight="1">
      <c r="A142" s="86" t="s">
        <v>469</v>
      </c>
      <c r="B142" s="25"/>
      <c r="C142" s="26" t="s">
        <v>1675</v>
      </c>
      <c r="D142" s="23">
        <v>587426.09</v>
      </c>
      <c r="E142" s="107">
        <v>4.4901816232275182E-2</v>
      </c>
      <c r="F142" s="23">
        <v>574467.77781286906</v>
      </c>
      <c r="G142" s="23">
        <v>564214.78402945516</v>
      </c>
      <c r="H142" s="23">
        <v>10252.993783413898</v>
      </c>
      <c r="I142" s="23">
        <v>-40698.9497657963</v>
      </c>
      <c r="J142" s="23">
        <v>-30445.955982382402</v>
      </c>
      <c r="K142" s="23">
        <v>30239.332310883732</v>
      </c>
      <c r="L142" s="23"/>
      <c r="M142" s="22">
        <v>9.2188443409277222E-3</v>
      </c>
      <c r="N142" s="27">
        <v>2242</v>
      </c>
      <c r="O142" s="1" t="s">
        <v>706</v>
      </c>
      <c r="Q142" s="175"/>
      <c r="T142" s="176"/>
      <c r="U142" s="176"/>
      <c r="V142" s="177"/>
      <c r="W142" s="177"/>
      <c r="X142" s="176"/>
      <c r="Y142" s="177"/>
      <c r="Z142" s="176"/>
      <c r="AA142" s="176"/>
      <c r="AB142" s="177"/>
      <c r="AC142" s="177"/>
      <c r="AD142" s="11"/>
      <c r="AE142" s="151"/>
      <c r="AF142" s="152" t="str">
        <f t="shared" si="2"/>
        <v>Sastmola Församling</v>
      </c>
      <c r="AG142" s="153" t="e">
        <f>'2021 Srk'!#REF!</f>
        <v>#REF!</v>
      </c>
      <c r="AH142" s="139" t="e">
        <f>'2021 Srk'!#REF!</f>
        <v>#REF!</v>
      </c>
      <c r="AI142" s="154" t="e">
        <f>'2021 Srk'!#REF!</f>
        <v>#REF!</v>
      </c>
      <c r="AJ142" s="154" t="e">
        <f>'2021 Srk'!#REF!</f>
        <v>#REF!</v>
      </c>
      <c r="AK142" s="154" t="e">
        <f>'2021 Srk'!#REF!</f>
        <v>#REF!</v>
      </c>
      <c r="AU142" s="170" t="str">
        <f t="shared" si="3"/>
        <v>Sastmola Församling</v>
      </c>
      <c r="AV142" s="149" t="e">
        <f>'2021 Srk'!#REF!</f>
        <v>#REF!</v>
      </c>
      <c r="AW142" s="150" t="e">
        <f>'2021 Srk'!#REF!</f>
        <v>#REF!</v>
      </c>
      <c r="AX142" s="149" t="e">
        <f>'2021 Srk'!#REF!</f>
        <v>#REF!</v>
      </c>
      <c r="AY142" s="149" t="e">
        <f>'2021 Srk'!#REF!</f>
        <v>#REF!</v>
      </c>
    </row>
    <row r="143" spans="1:51" ht="15" customHeight="1">
      <c r="A143" s="86" t="s">
        <v>469</v>
      </c>
      <c r="B143" s="25"/>
      <c r="C143" s="26" t="s">
        <v>1121</v>
      </c>
      <c r="D143" s="23">
        <v>9381807.1300000008</v>
      </c>
      <c r="E143" s="107">
        <v>2.1311163430803859E-2</v>
      </c>
      <c r="F143" s="23">
        <v>9174849.3735442217</v>
      </c>
      <c r="G143" s="23">
        <v>9144756.369760612</v>
      </c>
      <c r="H143" s="23">
        <v>30093.003783609718</v>
      </c>
      <c r="I143" s="23">
        <v>-650004.66202694469</v>
      </c>
      <c r="J143" s="23">
        <v>-619911.65824333497</v>
      </c>
      <c r="K143" s="23">
        <v>482953.66567849991</v>
      </c>
      <c r="L143" s="23"/>
      <c r="M143" s="22">
        <v>1.6128093371167911E-3</v>
      </c>
      <c r="N143" s="27">
        <v>597</v>
      </c>
      <c r="O143" s="1" t="s">
        <v>710</v>
      </c>
      <c r="Q143" s="175"/>
      <c r="T143" s="176"/>
      <c r="U143" s="176"/>
      <c r="V143" s="177"/>
      <c r="W143" s="177"/>
      <c r="X143" s="176"/>
      <c r="Y143" s="177"/>
      <c r="Z143" s="176"/>
      <c r="AA143" s="176"/>
      <c r="AB143" s="177"/>
      <c r="AC143" s="177"/>
      <c r="AD143" s="11"/>
      <c r="AE143" s="151"/>
      <c r="AF143" s="152" t="str">
        <f t="shared" si="2"/>
        <v>S:t Michels domkyrkoförsamling</v>
      </c>
      <c r="AG143" s="153" t="e">
        <f>'2021 Srk'!#REF!</f>
        <v>#REF!</v>
      </c>
      <c r="AH143" s="139" t="e">
        <f>'2021 Srk'!#REF!</f>
        <v>#REF!</v>
      </c>
      <c r="AI143" s="154" t="e">
        <f>'2021 Srk'!#REF!</f>
        <v>#REF!</v>
      </c>
      <c r="AJ143" s="154" t="e">
        <f>'2021 Srk'!#REF!</f>
        <v>#REF!</v>
      </c>
      <c r="AK143" s="154" t="e">
        <f>'2021 Srk'!#REF!</f>
        <v>#REF!</v>
      </c>
      <c r="AU143" s="170" t="str">
        <f t="shared" si="3"/>
        <v>S:t Michels domkyrkoförsamling</v>
      </c>
      <c r="AV143" s="149" t="e">
        <f>'2021 Srk'!#REF!</f>
        <v>#REF!</v>
      </c>
      <c r="AW143" s="150" t="e">
        <f>'2021 Srk'!#REF!</f>
        <v>#REF!</v>
      </c>
      <c r="AX143" s="149" t="e">
        <f>'2021 Srk'!#REF!</f>
        <v>#REF!</v>
      </c>
      <c r="AY143" s="149" t="e">
        <f>'2021 Srk'!#REF!</f>
        <v>#REF!</v>
      </c>
    </row>
    <row r="144" spans="1:51" ht="15" customHeight="1">
      <c r="A144" s="86" t="s">
        <v>469</v>
      </c>
      <c r="B144" s="25"/>
      <c r="C144" s="26" t="s">
        <v>1676</v>
      </c>
      <c r="D144" s="23">
        <v>1554088.36</v>
      </c>
      <c r="E144" s="107">
        <v>2.4760262098725505E-2</v>
      </c>
      <c r="F144" s="23">
        <v>1519805.9839222431</v>
      </c>
      <c r="G144" s="23">
        <v>1530519.4258668204</v>
      </c>
      <c r="H144" s="23">
        <v>-10713.441944577266</v>
      </c>
      <c r="I144" s="23">
        <v>-107672.71861426646</v>
      </c>
      <c r="J144" s="23">
        <v>-118386.16055884372</v>
      </c>
      <c r="K144" s="23">
        <v>80000.863357152397</v>
      </c>
      <c r="L144" s="23"/>
      <c r="M144" s="22">
        <v>3.5700469914261338E-3</v>
      </c>
      <c r="N144" s="27">
        <v>2322</v>
      </c>
      <c r="O144" s="1" t="s">
        <v>712</v>
      </c>
      <c r="Q144" s="175"/>
      <c r="T144" s="176"/>
      <c r="U144" s="176"/>
      <c r="V144" s="177"/>
      <c r="W144" s="177"/>
      <c r="X144" s="176"/>
      <c r="Y144" s="177"/>
      <c r="Z144" s="176"/>
      <c r="AA144" s="176"/>
      <c r="AB144" s="177"/>
      <c r="AC144" s="177"/>
      <c r="AD144" s="11"/>
      <c r="AE144" s="151"/>
      <c r="AF144" s="152" t="str">
        <f t="shared" ref="AF144:AF207" si="4">C144</f>
        <v>Muhos Församling</v>
      </c>
      <c r="AG144" s="153" t="e">
        <f>'2021 Srk'!#REF!</f>
        <v>#REF!</v>
      </c>
      <c r="AH144" s="139" t="e">
        <f>'2021 Srk'!#REF!</f>
        <v>#REF!</v>
      </c>
      <c r="AI144" s="154" t="e">
        <f>'2021 Srk'!#REF!</f>
        <v>#REF!</v>
      </c>
      <c r="AJ144" s="154" t="e">
        <f>'2021 Srk'!#REF!</f>
        <v>#REF!</v>
      </c>
      <c r="AK144" s="154" t="e">
        <f>'2021 Srk'!#REF!</f>
        <v>#REF!</v>
      </c>
      <c r="AU144" s="170" t="str">
        <f t="shared" ref="AU144:AU207" si="5">AF144</f>
        <v>Muhos Församling</v>
      </c>
      <c r="AV144" s="149" t="e">
        <f>'2021 Srk'!#REF!</f>
        <v>#REF!</v>
      </c>
      <c r="AW144" s="150" t="e">
        <f>'2021 Srk'!#REF!</f>
        <v>#REF!</v>
      </c>
      <c r="AX144" s="149" t="e">
        <f>'2021 Srk'!#REF!</f>
        <v>#REF!</v>
      </c>
      <c r="AY144" s="149" t="e">
        <f>'2021 Srk'!#REF!</f>
        <v>#REF!</v>
      </c>
    </row>
    <row r="145" spans="1:51" ht="15" customHeight="1">
      <c r="A145" s="86" t="s">
        <v>469</v>
      </c>
      <c r="B145" s="25"/>
      <c r="C145" s="26" t="s">
        <v>1677</v>
      </c>
      <c r="D145" s="23">
        <v>479141.64</v>
      </c>
      <c r="E145" s="107">
        <v>6.0096451374747062E-3</v>
      </c>
      <c r="F145" s="23">
        <v>468572.02612232242</v>
      </c>
      <c r="G145" s="23">
        <v>476453.54761627322</v>
      </c>
      <c r="H145" s="23">
        <v>-7881.5214939508005</v>
      </c>
      <c r="I145" s="23">
        <v>-33196.621445706056</v>
      </c>
      <c r="J145" s="23">
        <v>-41078.142939656856</v>
      </c>
      <c r="K145" s="23">
        <v>24665.10003997579</v>
      </c>
      <c r="L145" s="23"/>
      <c r="M145" s="22">
        <v>4.6793130723590153E-4</v>
      </c>
      <c r="N145" s="27">
        <v>604</v>
      </c>
      <c r="O145" s="1" t="s">
        <v>714</v>
      </c>
      <c r="Q145" s="175"/>
      <c r="T145" s="176"/>
      <c r="U145" s="176"/>
      <c r="V145" s="177"/>
      <c r="W145" s="177"/>
      <c r="X145" s="176"/>
      <c r="Y145" s="177"/>
      <c r="Z145" s="176"/>
      <c r="AA145" s="176"/>
      <c r="AB145" s="177"/>
      <c r="AC145" s="177"/>
      <c r="AD145" s="11"/>
      <c r="AE145" s="151"/>
      <c r="AF145" s="152" t="str">
        <f t="shared" si="4"/>
        <v>Muonio Församling</v>
      </c>
      <c r="AG145" s="153" t="e">
        <f>'2021 Srk'!#REF!</f>
        <v>#REF!</v>
      </c>
      <c r="AH145" s="139" t="e">
        <f>'2021 Srk'!#REF!</f>
        <v>#REF!</v>
      </c>
      <c r="AI145" s="154" t="e">
        <f>'2021 Srk'!#REF!</f>
        <v>#REF!</v>
      </c>
      <c r="AJ145" s="154" t="e">
        <f>'2021 Srk'!#REF!</f>
        <v>#REF!</v>
      </c>
      <c r="AK145" s="154" t="e">
        <f>'2021 Srk'!#REF!</f>
        <v>#REF!</v>
      </c>
      <c r="AU145" s="170" t="str">
        <f t="shared" si="5"/>
        <v>Muonio Församling</v>
      </c>
      <c r="AV145" s="149" t="e">
        <f>'2021 Srk'!#REF!</f>
        <v>#REF!</v>
      </c>
      <c r="AW145" s="150" t="e">
        <f>'2021 Srk'!#REF!</f>
        <v>#REF!</v>
      </c>
      <c r="AX145" s="149" t="e">
        <f>'2021 Srk'!#REF!</f>
        <v>#REF!</v>
      </c>
      <c r="AY145" s="149" t="e">
        <f>'2021 Srk'!#REF!</f>
        <v>#REF!</v>
      </c>
    </row>
    <row r="146" spans="1:51" ht="15" customHeight="1">
      <c r="A146" s="86" t="s">
        <v>469</v>
      </c>
      <c r="B146" s="25"/>
      <c r="C146" s="26" t="s">
        <v>1124</v>
      </c>
      <c r="D146" s="23">
        <v>4945850.66</v>
      </c>
      <c r="E146" s="107">
        <v>2.7630037012877473E-2</v>
      </c>
      <c r="F146" s="23">
        <v>4836747.7822520826</v>
      </c>
      <c r="G146" s="23">
        <v>4843906.0583752766</v>
      </c>
      <c r="H146" s="23">
        <v>-7158.276123194024</v>
      </c>
      <c r="I146" s="23">
        <v>-342665.96425853419</v>
      </c>
      <c r="J146" s="23">
        <v>-349824.24038172822</v>
      </c>
      <c r="K146" s="23">
        <v>254600.91782396598</v>
      </c>
      <c r="L146" s="23"/>
      <c r="M146" s="22">
        <v>3.8298621265418498E-3</v>
      </c>
      <c r="N146" s="27">
        <v>573</v>
      </c>
      <c r="O146" s="1" t="s">
        <v>698</v>
      </c>
      <c r="Q146" s="175"/>
      <c r="T146" s="176"/>
      <c r="U146" s="176"/>
      <c r="V146" s="177"/>
      <c r="W146" s="177"/>
      <c r="X146" s="176"/>
      <c r="Y146" s="177"/>
      <c r="Z146" s="176"/>
      <c r="AA146" s="176"/>
      <c r="AB146" s="177"/>
      <c r="AC146" s="177"/>
      <c r="AD146" s="11"/>
      <c r="AE146" s="151"/>
      <c r="AF146" s="152" t="str">
        <f t="shared" si="4"/>
        <v>Korsholms Kyrkliga Samfällighet</v>
      </c>
      <c r="AG146" s="153" t="e">
        <f>'2021 Srk'!#REF!</f>
        <v>#REF!</v>
      </c>
      <c r="AH146" s="139" t="e">
        <f>'2021 Srk'!#REF!</f>
        <v>#REF!</v>
      </c>
      <c r="AI146" s="154" t="e">
        <f>'2021 Srk'!#REF!</f>
        <v>#REF!</v>
      </c>
      <c r="AJ146" s="154" t="e">
        <f>'2021 Srk'!#REF!</f>
        <v>#REF!</v>
      </c>
      <c r="AK146" s="154" t="e">
        <f>'2021 Srk'!#REF!</f>
        <v>#REF!</v>
      </c>
      <c r="AU146" s="170" t="str">
        <f t="shared" si="5"/>
        <v>Korsholms Kyrkliga Samfällighet</v>
      </c>
      <c r="AV146" s="149" t="e">
        <f>'2021 Srk'!#REF!</f>
        <v>#REF!</v>
      </c>
      <c r="AW146" s="150" t="e">
        <f>'2021 Srk'!#REF!</f>
        <v>#REF!</v>
      </c>
      <c r="AX146" s="149" t="e">
        <f>'2021 Srk'!#REF!</f>
        <v>#REF!</v>
      </c>
      <c r="AY146" s="149" t="e">
        <f>'2021 Srk'!#REF!</f>
        <v>#REF!</v>
      </c>
    </row>
    <row r="147" spans="1:51" ht="15" customHeight="1">
      <c r="A147" s="86" t="s">
        <v>469</v>
      </c>
      <c r="B147" s="25"/>
      <c r="C147" s="26" t="s">
        <v>1678</v>
      </c>
      <c r="D147" s="23">
        <v>1996101.9</v>
      </c>
      <c r="E147" s="107">
        <v>1.9888996779052537E-2</v>
      </c>
      <c r="F147" s="23">
        <v>1952068.936504073</v>
      </c>
      <c r="G147" s="23">
        <v>1973200.4825448836</v>
      </c>
      <c r="H147" s="23">
        <v>-21131.546040810645</v>
      </c>
      <c r="I147" s="23">
        <v>-138296.97444236866</v>
      </c>
      <c r="J147" s="23">
        <v>-159428.52048317931</v>
      </c>
      <c r="K147" s="23">
        <v>102754.69494466344</v>
      </c>
      <c r="L147" s="23"/>
      <c r="M147" s="22">
        <v>9.8715736773941857E-4</v>
      </c>
      <c r="N147" s="27">
        <v>613</v>
      </c>
      <c r="O147" s="1" t="s">
        <v>718</v>
      </c>
      <c r="Q147" s="175"/>
      <c r="T147" s="176"/>
      <c r="U147" s="176"/>
      <c r="V147" s="177"/>
      <c r="W147" s="177"/>
      <c r="X147" s="176"/>
      <c r="Y147" s="177"/>
      <c r="Z147" s="176"/>
      <c r="AA147" s="176"/>
      <c r="AB147" s="177"/>
      <c r="AC147" s="177"/>
      <c r="AD147" s="11"/>
      <c r="AE147" s="151"/>
      <c r="AF147" s="152" t="str">
        <f t="shared" si="4"/>
        <v>Muurame Församling</v>
      </c>
      <c r="AG147" s="153" t="e">
        <f>'2021 Srk'!#REF!</f>
        <v>#REF!</v>
      </c>
      <c r="AH147" s="139" t="e">
        <f>'2021 Srk'!#REF!</f>
        <v>#REF!</v>
      </c>
      <c r="AI147" s="154" t="e">
        <f>'2021 Srk'!#REF!</f>
        <v>#REF!</v>
      </c>
      <c r="AJ147" s="154" t="e">
        <f>'2021 Srk'!#REF!</f>
        <v>#REF!</v>
      </c>
      <c r="AK147" s="154" t="e">
        <f>'2021 Srk'!#REF!</f>
        <v>#REF!</v>
      </c>
      <c r="AU147" s="170" t="str">
        <f t="shared" si="5"/>
        <v>Muurame Församling</v>
      </c>
      <c r="AV147" s="149" t="e">
        <f>'2021 Srk'!#REF!</f>
        <v>#REF!</v>
      </c>
      <c r="AW147" s="150" t="e">
        <f>'2021 Srk'!#REF!</f>
        <v>#REF!</v>
      </c>
      <c r="AX147" s="149" t="e">
        <f>'2021 Srk'!#REF!</f>
        <v>#REF!</v>
      </c>
      <c r="AY147" s="149" t="e">
        <f>'2021 Srk'!#REF!</f>
        <v>#REF!</v>
      </c>
    </row>
    <row r="148" spans="1:51" ht="15" customHeight="1">
      <c r="A148" s="86" t="s">
        <v>469</v>
      </c>
      <c r="B148" s="25"/>
      <c r="C148" s="26" t="s">
        <v>1679</v>
      </c>
      <c r="D148" s="23">
        <v>1615858.62</v>
      </c>
      <c r="E148" s="107">
        <v>1.5597300298643813E-2</v>
      </c>
      <c r="F148" s="23">
        <v>1580213.6243066243</v>
      </c>
      <c r="G148" s="23">
        <v>1595858.1609290575</v>
      </c>
      <c r="H148" s="23">
        <v>-15644.536622433225</v>
      </c>
      <c r="I148" s="23">
        <v>-111952.37992239831</v>
      </c>
      <c r="J148" s="23">
        <v>-127596.91654483153</v>
      </c>
      <c r="K148" s="23">
        <v>83180.653037705561</v>
      </c>
      <c r="L148" s="23"/>
      <c r="M148" s="22">
        <v>1.4038427308689008E-3</v>
      </c>
      <c r="N148" s="27">
        <v>629</v>
      </c>
      <c r="O148" s="1" t="s">
        <v>720</v>
      </c>
      <c r="Q148" s="175"/>
      <c r="T148" s="176"/>
      <c r="U148" s="176"/>
      <c r="V148" s="177"/>
      <c r="W148" s="177"/>
      <c r="X148" s="176"/>
      <c r="Y148" s="177"/>
      <c r="Z148" s="176"/>
      <c r="AA148" s="176"/>
      <c r="AB148" s="177"/>
      <c r="AC148" s="177"/>
      <c r="AD148" s="11"/>
      <c r="AE148" s="151"/>
      <c r="AF148" s="152" t="str">
        <f t="shared" si="4"/>
        <v>Mynämäki Församling</v>
      </c>
      <c r="AG148" s="153" t="e">
        <f>'2021 Srk'!#REF!</f>
        <v>#REF!</v>
      </c>
      <c r="AH148" s="139" t="e">
        <f>'2021 Srk'!#REF!</f>
        <v>#REF!</v>
      </c>
      <c r="AI148" s="154" t="e">
        <f>'2021 Srk'!#REF!</f>
        <v>#REF!</v>
      </c>
      <c r="AJ148" s="154" t="e">
        <f>'2021 Srk'!#REF!</f>
        <v>#REF!</v>
      </c>
      <c r="AK148" s="154" t="e">
        <f>'2021 Srk'!#REF!</f>
        <v>#REF!</v>
      </c>
      <c r="AU148" s="170" t="str">
        <f t="shared" si="5"/>
        <v>Mynämäki Församling</v>
      </c>
      <c r="AV148" s="149" t="e">
        <f>'2021 Srk'!#REF!</f>
        <v>#REF!</v>
      </c>
      <c r="AW148" s="150" t="e">
        <f>'2021 Srk'!#REF!</f>
        <v>#REF!</v>
      </c>
      <c r="AX148" s="149" t="e">
        <f>'2021 Srk'!#REF!</f>
        <v>#REF!</v>
      </c>
      <c r="AY148" s="149" t="e">
        <f>'2021 Srk'!#REF!</f>
        <v>#REF!</v>
      </c>
    </row>
    <row r="149" spans="1:51" ht="15" customHeight="1">
      <c r="A149" s="86" t="s">
        <v>469</v>
      </c>
      <c r="B149" s="25"/>
      <c r="C149" s="26" t="s">
        <v>1680</v>
      </c>
      <c r="D149" s="23">
        <v>353544.06</v>
      </c>
      <c r="E149" s="107">
        <v>5.2804911913428842E-3</v>
      </c>
      <c r="F149" s="23">
        <v>345745.06302084686</v>
      </c>
      <c r="G149" s="23">
        <v>350680.60121792229</v>
      </c>
      <c r="H149" s="23">
        <v>-4935.5381970754243</v>
      </c>
      <c r="I149" s="23">
        <v>-24494.778462998933</v>
      </c>
      <c r="J149" s="23">
        <v>-29430.316660074357</v>
      </c>
      <c r="K149" s="23">
        <v>18199.628002356887</v>
      </c>
      <c r="L149" s="23"/>
      <c r="M149" s="22">
        <v>2.8097196002616533E-3</v>
      </c>
      <c r="N149" s="27">
        <v>634</v>
      </c>
      <c r="O149" s="1" t="s">
        <v>722</v>
      </c>
      <c r="Q149" s="175"/>
      <c r="T149" s="176"/>
      <c r="U149" s="176"/>
      <c r="V149" s="177"/>
      <c r="W149" s="177"/>
      <c r="X149" s="176"/>
      <c r="Y149" s="177"/>
      <c r="Z149" s="176"/>
      <c r="AA149" s="176"/>
      <c r="AB149" s="177"/>
      <c r="AC149" s="177"/>
      <c r="AD149" s="11"/>
      <c r="AE149" s="151"/>
      <c r="AF149" s="152" t="str">
        <f t="shared" si="4"/>
        <v>Mörskoms Församling</v>
      </c>
      <c r="AG149" s="153" t="e">
        <f>'2021 Srk'!#REF!</f>
        <v>#REF!</v>
      </c>
      <c r="AH149" s="139" t="e">
        <f>'2021 Srk'!#REF!</f>
        <v>#REF!</v>
      </c>
      <c r="AI149" s="154" t="e">
        <f>'2021 Srk'!#REF!</f>
        <v>#REF!</v>
      </c>
      <c r="AJ149" s="154" t="e">
        <f>'2021 Srk'!#REF!</f>
        <v>#REF!</v>
      </c>
      <c r="AK149" s="154" t="e">
        <f>'2021 Srk'!#REF!</f>
        <v>#REF!</v>
      </c>
      <c r="AU149" s="170" t="str">
        <f t="shared" si="5"/>
        <v>Mörskoms Församling</v>
      </c>
      <c r="AV149" s="149" t="e">
        <f>'2021 Srk'!#REF!</f>
        <v>#REF!</v>
      </c>
      <c r="AW149" s="150" t="e">
        <f>'2021 Srk'!#REF!</f>
        <v>#REF!</v>
      </c>
      <c r="AX149" s="149" t="e">
        <f>'2021 Srk'!#REF!</f>
        <v>#REF!</v>
      </c>
      <c r="AY149" s="149" t="e">
        <f>'2021 Srk'!#REF!</f>
        <v>#REF!</v>
      </c>
    </row>
    <row r="150" spans="1:51" ht="15" customHeight="1">
      <c r="A150" s="86" t="s">
        <v>469</v>
      </c>
      <c r="B150" s="25"/>
      <c r="C150" s="26" t="s">
        <v>1681</v>
      </c>
      <c r="D150" s="23">
        <v>3194752.43</v>
      </c>
      <c r="E150" s="107">
        <v>3.2026779755761403E-2</v>
      </c>
      <c r="F150" s="23">
        <v>3124277.8629807946</v>
      </c>
      <c r="G150" s="23">
        <v>3105588.1226989208</v>
      </c>
      <c r="H150" s="23">
        <v>18689.740281873848</v>
      </c>
      <c r="I150" s="23">
        <v>-221343.70753387149</v>
      </c>
      <c r="J150" s="23">
        <v>-202653.96725199764</v>
      </c>
      <c r="K150" s="23">
        <v>164458.44341332087</v>
      </c>
      <c r="L150" s="23"/>
      <c r="M150" s="22">
        <v>4.7324889690386509E-4</v>
      </c>
      <c r="N150" s="27">
        <v>640</v>
      </c>
      <c r="O150" s="1" t="s">
        <v>724</v>
      </c>
      <c r="Q150" s="175"/>
      <c r="T150" s="176"/>
      <c r="U150" s="176"/>
      <c r="V150" s="177"/>
      <c r="W150" s="177"/>
      <c r="X150" s="176"/>
      <c r="Y150" s="177"/>
      <c r="Z150" s="176"/>
      <c r="AA150" s="176"/>
      <c r="AB150" s="177"/>
      <c r="AC150" s="177"/>
      <c r="AD150" s="11"/>
      <c r="AE150" s="151"/>
      <c r="AF150" s="152" t="str">
        <f t="shared" si="4"/>
        <v>Mäntsälä Församling</v>
      </c>
      <c r="AG150" s="153" t="e">
        <f>'2021 Srk'!#REF!</f>
        <v>#REF!</v>
      </c>
      <c r="AH150" s="139" t="e">
        <f>'2021 Srk'!#REF!</f>
        <v>#REF!</v>
      </c>
      <c r="AI150" s="154" t="e">
        <f>'2021 Srk'!#REF!</f>
        <v>#REF!</v>
      </c>
      <c r="AJ150" s="154" t="e">
        <f>'2021 Srk'!#REF!</f>
        <v>#REF!</v>
      </c>
      <c r="AK150" s="154" t="e">
        <f>'2021 Srk'!#REF!</f>
        <v>#REF!</v>
      </c>
      <c r="AU150" s="170" t="str">
        <f t="shared" si="5"/>
        <v>Mäntsälä Församling</v>
      </c>
      <c r="AV150" s="149" t="e">
        <f>'2021 Srk'!#REF!</f>
        <v>#REF!</v>
      </c>
      <c r="AW150" s="150" t="e">
        <f>'2021 Srk'!#REF!</f>
        <v>#REF!</v>
      </c>
      <c r="AX150" s="149" t="e">
        <f>'2021 Srk'!#REF!</f>
        <v>#REF!</v>
      </c>
      <c r="AY150" s="149" t="e">
        <f>'2021 Srk'!#REF!</f>
        <v>#REF!</v>
      </c>
    </row>
    <row r="151" spans="1:51" ht="15" customHeight="1">
      <c r="A151" s="86" t="s">
        <v>469</v>
      </c>
      <c r="B151" s="25"/>
      <c r="C151" s="26" t="s">
        <v>1129</v>
      </c>
      <c r="D151" s="23">
        <v>1954703.61</v>
      </c>
      <c r="E151" s="107">
        <v>-4.3946621981809653E-3</v>
      </c>
      <c r="F151" s="23">
        <v>1911583.8711206941</v>
      </c>
      <c r="G151" s="23">
        <v>1933711.3980715545</v>
      </c>
      <c r="H151" s="23">
        <v>-22127.526950860396</v>
      </c>
      <c r="I151" s="23">
        <v>-135428.75501224451</v>
      </c>
      <c r="J151" s="23">
        <v>-157556.28196310491</v>
      </c>
      <c r="K151" s="23">
        <v>100623.60701764893</v>
      </c>
      <c r="L151" s="23"/>
      <c r="M151" s="22">
        <v>2.2189701398653235E-3</v>
      </c>
      <c r="N151" s="27">
        <v>642</v>
      </c>
      <c r="O151" s="1" t="s">
        <v>726</v>
      </c>
      <c r="Q151" s="175"/>
      <c r="T151" s="176"/>
      <c r="U151" s="176"/>
      <c r="V151" s="177"/>
      <c r="W151" s="177"/>
      <c r="X151" s="176"/>
      <c r="Y151" s="177"/>
      <c r="Z151" s="176"/>
      <c r="AA151" s="176"/>
      <c r="AB151" s="177"/>
      <c r="AC151" s="177"/>
      <c r="AD151" s="11"/>
      <c r="AE151" s="151"/>
      <c r="AF151" s="152" t="str">
        <f t="shared" si="4"/>
        <v>Mänttä-Vilppula församling</v>
      </c>
      <c r="AG151" s="153" t="e">
        <f>'2021 Srk'!#REF!</f>
        <v>#REF!</v>
      </c>
      <c r="AH151" s="139" t="e">
        <f>'2021 Srk'!#REF!</f>
        <v>#REF!</v>
      </c>
      <c r="AI151" s="154" t="e">
        <f>'2021 Srk'!#REF!</f>
        <v>#REF!</v>
      </c>
      <c r="AJ151" s="154" t="e">
        <f>'2021 Srk'!#REF!</f>
        <v>#REF!</v>
      </c>
      <c r="AK151" s="154" t="e">
        <f>'2021 Srk'!#REF!</f>
        <v>#REF!</v>
      </c>
      <c r="AU151" s="170" t="str">
        <f t="shared" si="5"/>
        <v>Mänttä-Vilppula församling</v>
      </c>
      <c r="AV151" s="149" t="e">
        <f>'2021 Srk'!#REF!</f>
        <v>#REF!</v>
      </c>
      <c r="AW151" s="150" t="e">
        <f>'2021 Srk'!#REF!</f>
        <v>#REF!</v>
      </c>
      <c r="AX151" s="149" t="e">
        <f>'2021 Srk'!#REF!</f>
        <v>#REF!</v>
      </c>
      <c r="AY151" s="149" t="e">
        <f>'2021 Srk'!#REF!</f>
        <v>#REF!</v>
      </c>
    </row>
    <row r="152" spans="1:51" ht="15" customHeight="1">
      <c r="A152" s="86" t="s">
        <v>469</v>
      </c>
      <c r="B152" s="25"/>
      <c r="C152" s="26" t="s">
        <v>1682</v>
      </c>
      <c r="D152" s="23">
        <v>1447645.19</v>
      </c>
      <c r="E152" s="107">
        <v>2.3826454696980415E-2</v>
      </c>
      <c r="F152" s="23">
        <v>1415710.8945583072</v>
      </c>
      <c r="G152" s="23">
        <v>1391246.1972727692</v>
      </c>
      <c r="H152" s="23">
        <v>24464.697285538074</v>
      </c>
      <c r="I152" s="23">
        <v>-100297.96066175174</v>
      </c>
      <c r="J152" s="23">
        <v>-75833.263376213668</v>
      </c>
      <c r="K152" s="23">
        <v>74521.415908957017</v>
      </c>
      <c r="L152" s="23"/>
      <c r="M152" s="22">
        <v>1.6829749167351488E-3</v>
      </c>
      <c r="N152" s="27">
        <v>672</v>
      </c>
      <c r="O152" s="1" t="s">
        <v>730</v>
      </c>
      <c r="Q152" s="175"/>
      <c r="T152" s="176"/>
      <c r="U152" s="176"/>
      <c r="V152" s="177"/>
      <c r="W152" s="177"/>
      <c r="X152" s="176"/>
      <c r="Y152" s="177"/>
      <c r="Z152" s="176"/>
      <c r="AA152" s="176"/>
      <c r="AB152" s="177"/>
      <c r="AC152" s="177"/>
      <c r="AD152" s="11"/>
      <c r="AE152" s="151"/>
      <c r="AF152" s="152" t="str">
        <f t="shared" si="4"/>
        <v>Mäntyharju Församling</v>
      </c>
      <c r="AG152" s="153" t="e">
        <f>'2021 Srk'!#REF!</f>
        <v>#REF!</v>
      </c>
      <c r="AH152" s="139" t="e">
        <f>'2021 Srk'!#REF!</f>
        <v>#REF!</v>
      </c>
      <c r="AI152" s="154" t="e">
        <f>'2021 Srk'!#REF!</f>
        <v>#REF!</v>
      </c>
      <c r="AJ152" s="154" t="e">
        <f>'2021 Srk'!#REF!</f>
        <v>#REF!</v>
      </c>
      <c r="AK152" s="154" t="e">
        <f>'2021 Srk'!#REF!</f>
        <v>#REF!</v>
      </c>
      <c r="AU152" s="170" t="str">
        <f t="shared" si="5"/>
        <v>Mäntyharju Församling</v>
      </c>
      <c r="AV152" s="149" t="e">
        <f>'2021 Srk'!#REF!</f>
        <v>#REF!</v>
      </c>
      <c r="AW152" s="150" t="e">
        <f>'2021 Srk'!#REF!</f>
        <v>#REF!</v>
      </c>
      <c r="AX152" s="149" t="e">
        <f>'2021 Srk'!#REF!</f>
        <v>#REF!</v>
      </c>
      <c r="AY152" s="149" t="e">
        <f>'2021 Srk'!#REF!</f>
        <v>#REF!</v>
      </c>
    </row>
    <row r="153" spans="1:51" ht="15" customHeight="1">
      <c r="A153" s="86" t="s">
        <v>469</v>
      </c>
      <c r="B153" s="25"/>
      <c r="C153" s="26" t="s">
        <v>1131</v>
      </c>
      <c r="D153" s="23">
        <v>3915217.27</v>
      </c>
      <c r="E153" s="107">
        <v>3.9575524641531246E-2</v>
      </c>
      <c r="F153" s="23">
        <v>3828849.6255783737</v>
      </c>
      <c r="G153" s="23">
        <v>3815125.3353330255</v>
      </c>
      <c r="H153" s="23">
        <v>13724.290245348122</v>
      </c>
      <c r="I153" s="23">
        <v>-271260.05076469813</v>
      </c>
      <c r="J153" s="23">
        <v>-257535.76051935001</v>
      </c>
      <c r="K153" s="23">
        <v>201546.30193024114</v>
      </c>
      <c r="L153" s="23"/>
      <c r="M153" s="22">
        <v>3.3310655414339166E-4</v>
      </c>
      <c r="N153" s="27">
        <v>677</v>
      </c>
      <c r="O153" s="1" t="s">
        <v>732</v>
      </c>
      <c r="Q153" s="175"/>
      <c r="T153" s="176"/>
      <c r="U153" s="176"/>
      <c r="V153" s="177"/>
      <c r="W153" s="177"/>
      <c r="X153" s="176"/>
      <c r="Y153" s="177"/>
      <c r="Z153" s="176"/>
      <c r="AA153" s="176"/>
      <c r="AB153" s="177"/>
      <c r="AC153" s="177"/>
      <c r="AD153" s="11"/>
      <c r="AE153" s="151"/>
      <c r="AF153" s="152" t="str">
        <f t="shared" si="4"/>
        <v>Nådendals kyrkliga samfällighet</v>
      </c>
      <c r="AG153" s="153" t="e">
        <f>'2021 Srk'!#REF!</f>
        <v>#REF!</v>
      </c>
      <c r="AH153" s="139" t="e">
        <f>'2021 Srk'!#REF!</f>
        <v>#REF!</v>
      </c>
      <c r="AI153" s="154" t="e">
        <f>'2021 Srk'!#REF!</f>
        <v>#REF!</v>
      </c>
      <c r="AJ153" s="154" t="e">
        <f>'2021 Srk'!#REF!</f>
        <v>#REF!</v>
      </c>
      <c r="AK153" s="154" t="e">
        <f>'2021 Srk'!#REF!</f>
        <v>#REF!</v>
      </c>
      <c r="AU153" s="170" t="str">
        <f t="shared" si="5"/>
        <v>Nådendals kyrkliga samfällighet</v>
      </c>
      <c r="AV153" s="149" t="e">
        <f>'2021 Srk'!#REF!</f>
        <v>#REF!</v>
      </c>
      <c r="AW153" s="150" t="e">
        <f>'2021 Srk'!#REF!</f>
        <v>#REF!</v>
      </c>
      <c r="AX153" s="149" t="e">
        <f>'2021 Srk'!#REF!</f>
        <v>#REF!</v>
      </c>
      <c r="AY153" s="149" t="e">
        <f>'2021 Srk'!#REF!</f>
        <v>#REF!</v>
      </c>
    </row>
    <row r="154" spans="1:51" ht="15" customHeight="1">
      <c r="A154" s="86" t="s">
        <v>469</v>
      </c>
      <c r="B154" s="25"/>
      <c r="C154" s="26" t="s">
        <v>1683</v>
      </c>
      <c r="D154" s="23">
        <v>1130720.02</v>
      </c>
      <c r="E154" s="107">
        <v>3.2829163846197051E-2</v>
      </c>
      <c r="F154" s="23">
        <v>1105776.9279841196</v>
      </c>
      <c r="G154" s="23">
        <v>1092286.5450893131</v>
      </c>
      <c r="H154" s="23">
        <v>13490.382894806564</v>
      </c>
      <c r="I154" s="23">
        <v>-78340.267952961018</v>
      </c>
      <c r="J154" s="23">
        <v>-64849.885058154454</v>
      </c>
      <c r="K154" s="23">
        <v>58206.84340960937</v>
      </c>
      <c r="L154" s="23"/>
      <c r="M154" s="22">
        <v>4.8135918048629832E-4</v>
      </c>
      <c r="N154" s="27">
        <v>680</v>
      </c>
      <c r="O154" s="1" t="s">
        <v>734</v>
      </c>
      <c r="Q154" s="175"/>
      <c r="T154" s="176"/>
      <c r="U154" s="176"/>
      <c r="V154" s="177"/>
      <c r="W154" s="177"/>
      <c r="X154" s="176"/>
      <c r="Y154" s="177"/>
      <c r="Z154" s="176"/>
      <c r="AA154" s="176"/>
      <c r="AB154" s="177"/>
      <c r="AC154" s="177"/>
      <c r="AD154" s="11"/>
      <c r="AE154" s="151"/>
      <c r="AF154" s="152" t="str">
        <f t="shared" si="4"/>
        <v>Nakkila Församling</v>
      </c>
      <c r="AG154" s="153" t="e">
        <f>'2021 Srk'!#REF!</f>
        <v>#REF!</v>
      </c>
      <c r="AH154" s="139" t="e">
        <f>'2021 Srk'!#REF!</f>
        <v>#REF!</v>
      </c>
      <c r="AI154" s="154" t="e">
        <f>'2021 Srk'!#REF!</f>
        <v>#REF!</v>
      </c>
      <c r="AJ154" s="154" t="e">
        <f>'2021 Srk'!#REF!</f>
        <v>#REF!</v>
      </c>
      <c r="AK154" s="154" t="e">
        <f>'2021 Srk'!#REF!</f>
        <v>#REF!</v>
      </c>
      <c r="AU154" s="170" t="str">
        <f t="shared" si="5"/>
        <v>Nakkila Församling</v>
      </c>
      <c r="AV154" s="149" t="e">
        <f>'2021 Srk'!#REF!</f>
        <v>#REF!</v>
      </c>
      <c r="AW154" s="150" t="e">
        <f>'2021 Srk'!#REF!</f>
        <v>#REF!</v>
      </c>
      <c r="AX154" s="149" t="e">
        <f>'2021 Srk'!#REF!</f>
        <v>#REF!</v>
      </c>
      <c r="AY154" s="149" t="e">
        <f>'2021 Srk'!#REF!</f>
        <v>#REF!</v>
      </c>
    </row>
    <row r="155" spans="1:51" ht="15" customHeight="1">
      <c r="A155" s="86" t="s">
        <v>469</v>
      </c>
      <c r="B155" s="25"/>
      <c r="C155" s="26" t="s">
        <v>1684</v>
      </c>
      <c r="D155" s="23">
        <v>639797.57999999996</v>
      </c>
      <c r="E155" s="107">
        <v>6.3135799165348061E-3</v>
      </c>
      <c r="F155" s="23">
        <v>625683.98014574288</v>
      </c>
      <c r="G155" s="23">
        <v>631998.80961108732</v>
      </c>
      <c r="H155" s="23">
        <v>-6314.8294653444318</v>
      </c>
      <c r="I155" s="23">
        <v>-44327.431164485803</v>
      </c>
      <c r="J155" s="23">
        <v>-50642.260629830234</v>
      </c>
      <c r="K155" s="23">
        <v>32935.295116563888</v>
      </c>
      <c r="L155" s="23"/>
      <c r="M155" s="22">
        <v>2.1310515805210701E-3</v>
      </c>
      <c r="N155" s="27">
        <v>684</v>
      </c>
      <c r="O155" s="1" t="s">
        <v>738</v>
      </c>
      <c r="Q155" s="175"/>
      <c r="T155" s="176"/>
      <c r="U155" s="176"/>
      <c r="V155" s="177"/>
      <c r="W155" s="177"/>
      <c r="X155" s="176"/>
      <c r="Y155" s="177"/>
      <c r="Z155" s="176"/>
      <c r="AA155" s="176"/>
      <c r="AB155" s="177"/>
      <c r="AC155" s="177"/>
      <c r="AD155" s="11"/>
      <c r="AE155" s="151"/>
      <c r="AF155" s="152" t="str">
        <f t="shared" si="4"/>
        <v>Niinivesi Församling</v>
      </c>
      <c r="AG155" s="153" t="e">
        <f>'2021 Srk'!#REF!</f>
        <v>#REF!</v>
      </c>
      <c r="AH155" s="139" t="e">
        <f>'2021 Srk'!#REF!</f>
        <v>#REF!</v>
      </c>
      <c r="AI155" s="154" t="e">
        <f>'2021 Srk'!#REF!</f>
        <v>#REF!</v>
      </c>
      <c r="AJ155" s="154" t="e">
        <f>'2021 Srk'!#REF!</f>
        <v>#REF!</v>
      </c>
      <c r="AK155" s="154" t="e">
        <f>'2021 Srk'!#REF!</f>
        <v>#REF!</v>
      </c>
      <c r="AU155" s="170" t="str">
        <f t="shared" si="5"/>
        <v>Niinivesi Församling</v>
      </c>
      <c r="AV155" s="149" t="e">
        <f>'2021 Srk'!#REF!</f>
        <v>#REF!</v>
      </c>
      <c r="AW155" s="150" t="e">
        <f>'2021 Srk'!#REF!</f>
        <v>#REF!</v>
      </c>
      <c r="AX155" s="149" t="e">
        <f>'2021 Srk'!#REF!</f>
        <v>#REF!</v>
      </c>
      <c r="AY155" s="149" t="e">
        <f>'2021 Srk'!#REF!</f>
        <v>#REF!</v>
      </c>
    </row>
    <row r="156" spans="1:51" ht="15" customHeight="1">
      <c r="A156" s="86" t="s">
        <v>469</v>
      </c>
      <c r="B156" s="25"/>
      <c r="C156" s="26" t="s">
        <v>1685</v>
      </c>
      <c r="D156" s="23">
        <v>2040170.53</v>
      </c>
      <c r="E156" s="107">
        <v>2.5644024844752922E-2</v>
      </c>
      <c r="F156" s="23">
        <v>1995165.4355842511</v>
      </c>
      <c r="G156" s="23">
        <v>1990443.5507358899</v>
      </c>
      <c r="H156" s="23">
        <v>4721.8848483611364</v>
      </c>
      <c r="I156" s="23">
        <v>-141350.20443870313</v>
      </c>
      <c r="J156" s="23">
        <v>-136628.319590342</v>
      </c>
      <c r="K156" s="23">
        <v>105023.24577980831</v>
      </c>
      <c r="L156" s="23"/>
      <c r="M156" s="22">
        <v>1.8063071030719477E-3</v>
      </c>
      <c r="N156" s="27">
        <v>689</v>
      </c>
      <c r="O156" s="1" t="s">
        <v>740</v>
      </c>
      <c r="Q156" s="175"/>
      <c r="T156" s="176"/>
      <c r="U156" s="176"/>
      <c r="V156" s="177"/>
      <c r="W156" s="177"/>
      <c r="X156" s="176"/>
      <c r="Y156" s="177"/>
      <c r="Z156" s="176"/>
      <c r="AA156" s="176"/>
      <c r="AB156" s="177"/>
      <c r="AC156" s="177"/>
      <c r="AD156" s="11"/>
      <c r="AE156" s="151"/>
      <c r="AF156" s="152" t="str">
        <f t="shared" si="4"/>
        <v>Nivala Församling</v>
      </c>
      <c r="AG156" s="153" t="e">
        <f>'2021 Srk'!#REF!</f>
        <v>#REF!</v>
      </c>
      <c r="AH156" s="139" t="e">
        <f>'2021 Srk'!#REF!</f>
        <v>#REF!</v>
      </c>
      <c r="AI156" s="154" t="e">
        <f>'2021 Srk'!#REF!</f>
        <v>#REF!</v>
      </c>
      <c r="AJ156" s="154" t="e">
        <f>'2021 Srk'!#REF!</f>
        <v>#REF!</v>
      </c>
      <c r="AK156" s="154" t="e">
        <f>'2021 Srk'!#REF!</f>
        <v>#REF!</v>
      </c>
      <c r="AU156" s="170" t="str">
        <f t="shared" si="5"/>
        <v>Nivala Församling</v>
      </c>
      <c r="AV156" s="149" t="e">
        <f>'2021 Srk'!#REF!</f>
        <v>#REF!</v>
      </c>
      <c r="AW156" s="150" t="e">
        <f>'2021 Srk'!#REF!</f>
        <v>#REF!</v>
      </c>
      <c r="AX156" s="149" t="e">
        <f>'2021 Srk'!#REF!</f>
        <v>#REF!</v>
      </c>
      <c r="AY156" s="149" t="e">
        <f>'2021 Srk'!#REF!</f>
        <v>#REF!</v>
      </c>
    </row>
    <row r="157" spans="1:51" ht="15" customHeight="1">
      <c r="A157" s="86" t="s">
        <v>469</v>
      </c>
      <c r="B157" s="25"/>
      <c r="C157" s="26" t="s">
        <v>1686</v>
      </c>
      <c r="D157" s="23">
        <v>6149204.2800000003</v>
      </c>
      <c r="E157" s="107">
        <v>3.8948996871551289E-2</v>
      </c>
      <c r="F157" s="23">
        <v>6013556.0510241957</v>
      </c>
      <c r="G157" s="23">
        <v>6027983.4599736901</v>
      </c>
      <c r="H157" s="23">
        <v>-14427.408949494362</v>
      </c>
      <c r="I157" s="23">
        <v>-426038.5440002156</v>
      </c>
      <c r="J157" s="23">
        <v>-440465.95294970996</v>
      </c>
      <c r="K157" s="23">
        <v>316546.77045486443</v>
      </c>
      <c r="L157" s="23"/>
      <c r="M157" s="22">
        <v>3.3407829202446613E-3</v>
      </c>
      <c r="N157" s="27">
        <v>695</v>
      </c>
      <c r="O157" s="1" t="s">
        <v>744</v>
      </c>
      <c r="Q157" s="175"/>
      <c r="T157" s="176"/>
      <c r="U157" s="176"/>
      <c r="V157" s="177"/>
      <c r="W157" s="177"/>
      <c r="X157" s="176"/>
      <c r="Y157" s="177"/>
      <c r="Z157" s="176"/>
      <c r="AA157" s="176"/>
      <c r="AB157" s="177"/>
      <c r="AC157" s="177"/>
      <c r="AD157" s="11"/>
      <c r="AE157" s="151"/>
      <c r="AF157" s="152" t="str">
        <f t="shared" si="4"/>
        <v>Nokia Församling</v>
      </c>
      <c r="AG157" s="153" t="e">
        <f>'2021 Srk'!#REF!</f>
        <v>#REF!</v>
      </c>
      <c r="AH157" s="139" t="e">
        <f>'2021 Srk'!#REF!</f>
        <v>#REF!</v>
      </c>
      <c r="AI157" s="154" t="e">
        <f>'2021 Srk'!#REF!</f>
        <v>#REF!</v>
      </c>
      <c r="AJ157" s="154" t="e">
        <f>'2021 Srk'!#REF!</f>
        <v>#REF!</v>
      </c>
      <c r="AK157" s="154" t="e">
        <f>'2021 Srk'!#REF!</f>
        <v>#REF!</v>
      </c>
      <c r="AU157" s="170" t="str">
        <f t="shared" si="5"/>
        <v>Nokia Församling</v>
      </c>
      <c r="AV157" s="149" t="e">
        <f>'2021 Srk'!#REF!</f>
        <v>#REF!</v>
      </c>
      <c r="AW157" s="150" t="e">
        <f>'2021 Srk'!#REF!</f>
        <v>#REF!</v>
      </c>
      <c r="AX157" s="149" t="e">
        <f>'2021 Srk'!#REF!</f>
        <v>#REF!</v>
      </c>
      <c r="AY157" s="149" t="e">
        <f>'2021 Srk'!#REF!</f>
        <v>#REF!</v>
      </c>
    </row>
    <row r="158" spans="1:51" ht="15" customHeight="1">
      <c r="A158" s="86" t="s">
        <v>469</v>
      </c>
      <c r="B158" s="25"/>
      <c r="C158" s="26" t="s">
        <v>1687</v>
      </c>
      <c r="D158" s="23">
        <v>909559.47</v>
      </c>
      <c r="E158" s="107">
        <v>5.8084821255688368E-3</v>
      </c>
      <c r="F158" s="23">
        <v>889495.06399954238</v>
      </c>
      <c r="G158" s="23">
        <v>904299.49324282433</v>
      </c>
      <c r="H158" s="23">
        <v>-14804.429243281949</v>
      </c>
      <c r="I158" s="23">
        <v>-63017.48561854702</v>
      </c>
      <c r="J158" s="23">
        <v>-77821.914861828962</v>
      </c>
      <c r="K158" s="23">
        <v>46822.011378216586</v>
      </c>
      <c r="L158" s="23"/>
      <c r="M158" s="22">
        <v>2.3283603630600853E-3</v>
      </c>
      <c r="N158" s="27">
        <v>700</v>
      </c>
      <c r="O158" s="1" t="s">
        <v>746</v>
      </c>
      <c r="Q158" s="175"/>
      <c r="T158" s="176"/>
      <c r="U158" s="176"/>
      <c r="V158" s="177"/>
      <c r="W158" s="177"/>
      <c r="X158" s="176"/>
      <c r="Y158" s="177"/>
      <c r="Z158" s="176"/>
      <c r="AA158" s="176"/>
      <c r="AB158" s="177"/>
      <c r="AC158" s="177"/>
      <c r="AD158" s="11"/>
      <c r="AE158" s="151"/>
      <c r="AF158" s="152" t="str">
        <f t="shared" si="4"/>
        <v>Nousis Församling</v>
      </c>
      <c r="AG158" s="153" t="e">
        <f>'2021 Srk'!#REF!</f>
        <v>#REF!</v>
      </c>
      <c r="AH158" s="139" t="e">
        <f>'2021 Srk'!#REF!</f>
        <v>#REF!</v>
      </c>
      <c r="AI158" s="154" t="e">
        <f>'2021 Srk'!#REF!</f>
        <v>#REF!</v>
      </c>
      <c r="AJ158" s="154" t="e">
        <f>'2021 Srk'!#REF!</f>
        <v>#REF!</v>
      </c>
      <c r="AK158" s="154" t="e">
        <f>'2021 Srk'!#REF!</f>
        <v>#REF!</v>
      </c>
      <c r="AU158" s="170" t="str">
        <f t="shared" si="5"/>
        <v>Nousis Församling</v>
      </c>
      <c r="AV158" s="149" t="e">
        <f>'2021 Srk'!#REF!</f>
        <v>#REF!</v>
      </c>
      <c r="AW158" s="150" t="e">
        <f>'2021 Srk'!#REF!</f>
        <v>#REF!</v>
      </c>
      <c r="AX158" s="149" t="e">
        <f>'2021 Srk'!#REF!</f>
        <v>#REF!</v>
      </c>
      <c r="AY158" s="149" t="e">
        <f>'2021 Srk'!#REF!</f>
        <v>#REF!</v>
      </c>
    </row>
    <row r="159" spans="1:51" ht="15" customHeight="1">
      <c r="A159" s="86" t="s">
        <v>469</v>
      </c>
      <c r="B159" s="25"/>
      <c r="C159" s="26" t="s">
        <v>1688</v>
      </c>
      <c r="D159" s="23">
        <v>1543757.7</v>
      </c>
      <c r="E159" s="107">
        <v>-1.3897738786421421E-3</v>
      </c>
      <c r="F159" s="23">
        <v>1509703.2128765439</v>
      </c>
      <c r="G159" s="23">
        <v>1537132.2039759695</v>
      </c>
      <c r="H159" s="23">
        <v>-27428.991099425592</v>
      </c>
      <c r="I159" s="23">
        <v>-106956.97408138825</v>
      </c>
      <c r="J159" s="23">
        <v>-134385.96518081386</v>
      </c>
      <c r="K159" s="23">
        <v>79469.06494702262</v>
      </c>
      <c r="L159" s="23"/>
      <c r="M159" s="22">
        <v>1.4605479053581001E-3</v>
      </c>
      <c r="N159" s="27">
        <v>698</v>
      </c>
      <c r="O159" s="1" t="s">
        <v>748</v>
      </c>
      <c r="Q159" s="175"/>
      <c r="T159" s="176"/>
      <c r="U159" s="176"/>
      <c r="V159" s="177"/>
      <c r="W159" s="177"/>
      <c r="X159" s="176"/>
      <c r="Y159" s="177"/>
      <c r="Z159" s="176"/>
      <c r="AA159" s="176"/>
      <c r="AB159" s="177"/>
      <c r="AC159" s="177"/>
      <c r="AD159" s="11"/>
      <c r="AE159" s="151"/>
      <c r="AF159" s="152" t="str">
        <f t="shared" si="4"/>
        <v>Nurmes Församling</v>
      </c>
      <c r="AG159" s="153" t="e">
        <f>'2021 Srk'!#REF!</f>
        <v>#REF!</v>
      </c>
      <c r="AH159" s="139" t="e">
        <f>'2021 Srk'!#REF!</f>
        <v>#REF!</v>
      </c>
      <c r="AI159" s="154" t="e">
        <f>'2021 Srk'!#REF!</f>
        <v>#REF!</v>
      </c>
      <c r="AJ159" s="154" t="e">
        <f>'2021 Srk'!#REF!</f>
        <v>#REF!</v>
      </c>
      <c r="AK159" s="154" t="e">
        <f>'2021 Srk'!#REF!</f>
        <v>#REF!</v>
      </c>
      <c r="AU159" s="170" t="str">
        <f t="shared" si="5"/>
        <v>Nurmes Församling</v>
      </c>
      <c r="AV159" s="149" t="e">
        <f>'2021 Srk'!#REF!</f>
        <v>#REF!</v>
      </c>
      <c r="AW159" s="150" t="e">
        <f>'2021 Srk'!#REF!</f>
        <v>#REF!</v>
      </c>
      <c r="AX159" s="149" t="e">
        <f>'2021 Srk'!#REF!</f>
        <v>#REF!</v>
      </c>
      <c r="AY159" s="149" t="e">
        <f>'2021 Srk'!#REF!</f>
        <v>#REF!</v>
      </c>
    </row>
    <row r="160" spans="1:51" ht="15" customHeight="1">
      <c r="A160" s="86" t="s">
        <v>469</v>
      </c>
      <c r="B160" s="25"/>
      <c r="C160" s="26" t="s">
        <v>1689</v>
      </c>
      <c r="D160" s="23">
        <v>8416719.2300000004</v>
      </c>
      <c r="E160" s="107">
        <v>2.8591665437578628E-2</v>
      </c>
      <c r="F160" s="23">
        <v>8231050.8076564027</v>
      </c>
      <c r="G160" s="23">
        <v>8248156.9090543641</v>
      </c>
      <c r="H160" s="23">
        <v>-17106.101397961378</v>
      </c>
      <c r="I160" s="23">
        <v>-583139.97108058608</v>
      </c>
      <c r="J160" s="23">
        <v>-600246.07247854746</v>
      </c>
      <c r="K160" s="23">
        <v>433273.17954736308</v>
      </c>
      <c r="L160" s="23"/>
      <c r="M160" s="22">
        <v>3.9000780466336886E-4</v>
      </c>
      <c r="N160" s="27">
        <v>692</v>
      </c>
      <c r="O160" s="1" t="s">
        <v>742</v>
      </c>
      <c r="Q160" s="175"/>
      <c r="T160" s="176"/>
      <c r="U160" s="176"/>
      <c r="V160" s="177"/>
      <c r="W160" s="177"/>
      <c r="X160" s="176"/>
      <c r="Y160" s="177"/>
      <c r="Z160" s="176"/>
      <c r="AA160" s="176"/>
      <c r="AB160" s="177"/>
      <c r="AC160" s="177"/>
      <c r="AD160" s="11"/>
      <c r="AE160" s="151"/>
      <c r="AF160" s="152" t="str">
        <f t="shared" si="4"/>
        <v>Nurmijärvi Församling</v>
      </c>
      <c r="AG160" s="153" t="e">
        <f>'2021 Srk'!#REF!</f>
        <v>#REF!</v>
      </c>
      <c r="AH160" s="139" t="e">
        <f>'2021 Srk'!#REF!</f>
        <v>#REF!</v>
      </c>
      <c r="AI160" s="154" t="e">
        <f>'2021 Srk'!#REF!</f>
        <v>#REF!</v>
      </c>
      <c r="AJ160" s="154" t="e">
        <f>'2021 Srk'!#REF!</f>
        <v>#REF!</v>
      </c>
      <c r="AK160" s="154" t="e">
        <f>'2021 Srk'!#REF!</f>
        <v>#REF!</v>
      </c>
      <c r="AU160" s="170" t="str">
        <f t="shared" si="5"/>
        <v>Nurmijärvi Församling</v>
      </c>
      <c r="AV160" s="149" t="e">
        <f>'2021 Srk'!#REF!</f>
        <v>#REF!</v>
      </c>
      <c r="AW160" s="150" t="e">
        <f>'2021 Srk'!#REF!</f>
        <v>#REF!</v>
      </c>
      <c r="AX160" s="149" t="e">
        <f>'2021 Srk'!#REF!</f>
        <v>#REF!</v>
      </c>
      <c r="AY160" s="149" t="e">
        <f>'2021 Srk'!#REF!</f>
        <v>#REF!</v>
      </c>
    </row>
    <row r="161" spans="1:51" ht="15" customHeight="1">
      <c r="A161" s="86" t="s">
        <v>469</v>
      </c>
      <c r="B161" s="25"/>
      <c r="C161" s="26" t="s">
        <v>1139</v>
      </c>
      <c r="D161" s="23">
        <v>1582126.58</v>
      </c>
      <c r="E161" s="107">
        <v>1.5517646143971664E-2</v>
      </c>
      <c r="F161" s="23">
        <v>1547225.6954594485</v>
      </c>
      <c r="G161" s="23">
        <v>1555074.6080106201</v>
      </c>
      <c r="H161" s="23">
        <v>-7848.912551171612</v>
      </c>
      <c r="I161" s="23">
        <v>-109615.305310241</v>
      </c>
      <c r="J161" s="23">
        <v>-117464.21786141262</v>
      </c>
      <c r="K161" s="23">
        <v>81444.205875333151</v>
      </c>
      <c r="L161" s="23"/>
      <c r="M161" s="22">
        <v>1.2590345249488726E-3</v>
      </c>
      <c r="N161" s="27">
        <v>705</v>
      </c>
      <c r="O161" s="1" t="s">
        <v>752</v>
      </c>
      <c r="Q161" s="175"/>
      <c r="T161" s="176"/>
      <c r="U161" s="176"/>
      <c r="V161" s="177"/>
      <c r="W161" s="177"/>
      <c r="X161" s="176"/>
      <c r="Y161" s="177"/>
      <c r="Z161" s="176"/>
      <c r="AA161" s="176"/>
      <c r="AB161" s="177"/>
      <c r="AC161" s="177"/>
      <c r="AD161" s="11"/>
      <c r="AE161" s="151"/>
      <c r="AF161" s="152" t="str">
        <f t="shared" si="4"/>
        <v>Närpes församling</v>
      </c>
      <c r="AG161" s="153" t="e">
        <f>'2021 Srk'!#REF!</f>
        <v>#REF!</v>
      </c>
      <c r="AH161" s="139" t="e">
        <f>'2021 Srk'!#REF!</f>
        <v>#REF!</v>
      </c>
      <c r="AI161" s="154" t="e">
        <f>'2021 Srk'!#REF!</f>
        <v>#REF!</v>
      </c>
      <c r="AJ161" s="154" t="e">
        <f>'2021 Srk'!#REF!</f>
        <v>#REF!</v>
      </c>
      <c r="AK161" s="154" t="e">
        <f>'2021 Srk'!#REF!</f>
        <v>#REF!</v>
      </c>
      <c r="AU161" s="170" t="str">
        <f t="shared" si="5"/>
        <v>Närpes församling</v>
      </c>
      <c r="AV161" s="149" t="e">
        <f>'2021 Srk'!#REF!</f>
        <v>#REF!</v>
      </c>
      <c r="AW161" s="150" t="e">
        <f>'2021 Srk'!#REF!</f>
        <v>#REF!</v>
      </c>
      <c r="AX161" s="149" t="e">
        <f>'2021 Srk'!#REF!</f>
        <v>#REF!</v>
      </c>
      <c r="AY161" s="149" t="e">
        <f>'2021 Srk'!#REF!</f>
        <v>#REF!</v>
      </c>
    </row>
    <row r="162" spans="1:51" ht="15" customHeight="1">
      <c r="A162" s="86" t="s">
        <v>469</v>
      </c>
      <c r="B162" s="25"/>
      <c r="C162" s="26" t="s">
        <v>1690</v>
      </c>
      <c r="D162" s="23">
        <v>3025356.18</v>
      </c>
      <c r="E162" s="107">
        <v>1.8663499450718879E-2</v>
      </c>
      <c r="F162" s="23">
        <v>2958618.4056227915</v>
      </c>
      <c r="G162" s="23">
        <v>2959115.6058456334</v>
      </c>
      <c r="H162" s="23">
        <v>-497.20022284192964</v>
      </c>
      <c r="I162" s="23">
        <v>-209607.33833504296</v>
      </c>
      <c r="J162" s="23">
        <v>-210104.53855788489</v>
      </c>
      <c r="K162" s="23">
        <v>155738.31745506192</v>
      </c>
      <c r="L162" s="23"/>
      <c r="M162" s="22">
        <v>2.1818918176164507E-3</v>
      </c>
      <c r="N162" s="27">
        <v>715</v>
      </c>
      <c r="O162" s="1" t="s">
        <v>754</v>
      </c>
      <c r="Q162" s="175"/>
      <c r="T162" s="176"/>
      <c r="U162" s="176"/>
      <c r="V162" s="177"/>
      <c r="W162" s="177"/>
      <c r="X162" s="176"/>
      <c r="Y162" s="177"/>
      <c r="Z162" s="176"/>
      <c r="AA162" s="176"/>
      <c r="AB162" s="177"/>
      <c r="AC162" s="177"/>
      <c r="AD162" s="11"/>
      <c r="AE162" s="151"/>
      <c r="AF162" s="152" t="str">
        <f t="shared" si="4"/>
        <v>Orimattila Församling</v>
      </c>
      <c r="AG162" s="153" t="e">
        <f>'2021 Srk'!#REF!</f>
        <v>#REF!</v>
      </c>
      <c r="AH162" s="139" t="e">
        <f>'2021 Srk'!#REF!</f>
        <v>#REF!</v>
      </c>
      <c r="AI162" s="154" t="e">
        <f>'2021 Srk'!#REF!</f>
        <v>#REF!</v>
      </c>
      <c r="AJ162" s="154" t="e">
        <f>'2021 Srk'!#REF!</f>
        <v>#REF!</v>
      </c>
      <c r="AK162" s="154" t="e">
        <f>'2021 Srk'!#REF!</f>
        <v>#REF!</v>
      </c>
      <c r="AU162" s="170" t="str">
        <f t="shared" si="5"/>
        <v>Orimattila Församling</v>
      </c>
      <c r="AV162" s="149" t="e">
        <f>'2021 Srk'!#REF!</f>
        <v>#REF!</v>
      </c>
      <c r="AW162" s="150" t="e">
        <f>'2021 Srk'!#REF!</f>
        <v>#REF!</v>
      </c>
      <c r="AX162" s="149" t="e">
        <f>'2021 Srk'!#REF!</f>
        <v>#REF!</v>
      </c>
      <c r="AY162" s="149" t="e">
        <f>'2021 Srk'!#REF!</f>
        <v>#REF!</v>
      </c>
    </row>
    <row r="163" spans="1:51" ht="15" customHeight="1">
      <c r="A163" s="86" t="s">
        <v>469</v>
      </c>
      <c r="B163" s="25"/>
      <c r="C163" s="26" t="s">
        <v>1691</v>
      </c>
      <c r="D163" s="23">
        <v>2037282.99</v>
      </c>
      <c r="E163" s="107">
        <v>2.5952158202025677E-2</v>
      </c>
      <c r="F163" s="23">
        <v>1992341.5932058068</v>
      </c>
      <c r="G163" s="23">
        <v>1960868.7259672557</v>
      </c>
      <c r="H163" s="23">
        <v>31472.867238551145</v>
      </c>
      <c r="I163" s="23">
        <v>-141150.14549102049</v>
      </c>
      <c r="J163" s="23">
        <v>-109677.27825246935</v>
      </c>
      <c r="K163" s="23">
        <v>104874.60191957225</v>
      </c>
      <c r="L163" s="23"/>
      <c r="M163" s="22">
        <v>6.0560165370933559E-3</v>
      </c>
      <c r="N163" s="27">
        <v>718</v>
      </c>
      <c r="O163" s="1" t="s">
        <v>756</v>
      </c>
      <c r="Q163" s="175"/>
      <c r="T163" s="176"/>
      <c r="U163" s="176"/>
      <c r="V163" s="177"/>
      <c r="W163" s="177"/>
      <c r="X163" s="176"/>
      <c r="Y163" s="177"/>
      <c r="Z163" s="176"/>
      <c r="AA163" s="176"/>
      <c r="AB163" s="177"/>
      <c r="AC163" s="177"/>
      <c r="AD163" s="11"/>
      <c r="AE163" s="151"/>
      <c r="AF163" s="152" t="str">
        <f t="shared" si="4"/>
        <v>Orivesi Församling</v>
      </c>
      <c r="AG163" s="153" t="e">
        <f>'2021 Srk'!#REF!</f>
        <v>#REF!</v>
      </c>
      <c r="AH163" s="139" t="e">
        <f>'2021 Srk'!#REF!</f>
        <v>#REF!</v>
      </c>
      <c r="AI163" s="154" t="e">
        <f>'2021 Srk'!#REF!</f>
        <v>#REF!</v>
      </c>
      <c r="AJ163" s="154" t="e">
        <f>'2021 Srk'!#REF!</f>
        <v>#REF!</v>
      </c>
      <c r="AK163" s="154" t="e">
        <f>'2021 Srk'!#REF!</f>
        <v>#REF!</v>
      </c>
      <c r="AU163" s="170" t="str">
        <f t="shared" si="5"/>
        <v>Orivesi Församling</v>
      </c>
      <c r="AV163" s="149" t="e">
        <f>'2021 Srk'!#REF!</f>
        <v>#REF!</v>
      </c>
      <c r="AW163" s="150" t="e">
        <f>'2021 Srk'!#REF!</f>
        <v>#REF!</v>
      </c>
      <c r="AX163" s="149" t="e">
        <f>'2021 Srk'!#REF!</f>
        <v>#REF!</v>
      </c>
      <c r="AY163" s="149" t="e">
        <f>'2021 Srk'!#REF!</f>
        <v>#REF!</v>
      </c>
    </row>
    <row r="164" spans="1:51" ht="15" customHeight="1">
      <c r="A164" s="86" t="s">
        <v>469</v>
      </c>
      <c r="B164" s="25"/>
      <c r="C164" s="26" t="s">
        <v>1692</v>
      </c>
      <c r="D164" s="23">
        <v>1477520.78</v>
      </c>
      <c r="E164" s="107">
        <v>7.4619251740901671E-3</v>
      </c>
      <c r="F164" s="23">
        <v>1444927.4446746774</v>
      </c>
      <c r="G164" s="23">
        <v>1453700.080251768</v>
      </c>
      <c r="H164" s="23">
        <v>-8772.6355770905502</v>
      </c>
      <c r="I164" s="23">
        <v>-102367.84682672193</v>
      </c>
      <c r="J164" s="23">
        <v>-111140.48240381248</v>
      </c>
      <c r="K164" s="23">
        <v>76059.341972121358</v>
      </c>
      <c r="L164" s="23"/>
      <c r="M164" s="22">
        <v>1.0079791993715295E-3</v>
      </c>
      <c r="N164" s="27">
        <v>723</v>
      </c>
      <c r="O164" s="1" t="s">
        <v>758</v>
      </c>
      <c r="Q164" s="175"/>
      <c r="T164" s="176"/>
      <c r="U164" s="176"/>
      <c r="V164" s="177"/>
      <c r="W164" s="177"/>
      <c r="X164" s="176"/>
      <c r="Y164" s="177"/>
      <c r="Z164" s="176"/>
      <c r="AA164" s="176"/>
      <c r="AB164" s="177"/>
      <c r="AC164" s="177"/>
      <c r="AD164" s="11"/>
      <c r="AE164" s="151"/>
      <c r="AF164" s="152" t="str">
        <f t="shared" si="4"/>
        <v>Oulainens Församling</v>
      </c>
      <c r="AG164" s="153" t="e">
        <f>'2021 Srk'!#REF!</f>
        <v>#REF!</v>
      </c>
      <c r="AH164" s="139" t="e">
        <f>'2021 Srk'!#REF!</f>
        <v>#REF!</v>
      </c>
      <c r="AI164" s="154" t="e">
        <f>'2021 Srk'!#REF!</f>
        <v>#REF!</v>
      </c>
      <c r="AJ164" s="154" t="e">
        <f>'2021 Srk'!#REF!</f>
        <v>#REF!</v>
      </c>
      <c r="AK164" s="154" t="e">
        <f>'2021 Srk'!#REF!</f>
        <v>#REF!</v>
      </c>
      <c r="AU164" s="170" t="str">
        <f t="shared" si="5"/>
        <v>Oulainens Församling</v>
      </c>
      <c r="AV164" s="149" t="e">
        <f>'2021 Srk'!#REF!</f>
        <v>#REF!</v>
      </c>
      <c r="AW164" s="150" t="e">
        <f>'2021 Srk'!#REF!</f>
        <v>#REF!</v>
      </c>
      <c r="AX164" s="149" t="e">
        <f>'2021 Srk'!#REF!</f>
        <v>#REF!</v>
      </c>
      <c r="AY164" s="149" t="e">
        <f>'2021 Srk'!#REF!</f>
        <v>#REF!</v>
      </c>
    </row>
    <row r="165" spans="1:51" ht="15" customHeight="1">
      <c r="A165" s="86" t="s">
        <v>469</v>
      </c>
      <c r="B165" s="25"/>
      <c r="C165" s="26" t="s">
        <v>1143</v>
      </c>
      <c r="D165" s="23">
        <v>31882286.760000002</v>
      </c>
      <c r="E165" s="107">
        <v>2.9976267973376602E-2</v>
      </c>
      <c r="F165" s="23">
        <v>31178980.195806183</v>
      </c>
      <c r="G165" s="23">
        <v>31419334.247087076</v>
      </c>
      <c r="H165" s="23">
        <v>-240354.05128089339</v>
      </c>
      <c r="I165" s="23">
        <v>-2208917.1886525378</v>
      </c>
      <c r="J165" s="23">
        <v>-2449271.2399334311</v>
      </c>
      <c r="K165" s="23">
        <v>1641226.1569221905</v>
      </c>
      <c r="L165" s="23"/>
      <c r="M165" s="22">
        <v>1.3322249000518589E-3</v>
      </c>
      <c r="N165" s="27">
        <v>729</v>
      </c>
      <c r="O165" s="1" t="s">
        <v>760</v>
      </c>
      <c r="Q165" s="175"/>
      <c r="T165" s="176"/>
      <c r="U165" s="176"/>
      <c r="V165" s="177"/>
      <c r="W165" s="177"/>
      <c r="X165" s="176"/>
      <c r="Y165" s="177"/>
      <c r="Z165" s="176"/>
      <c r="AA165" s="176"/>
      <c r="AB165" s="177"/>
      <c r="AC165" s="177"/>
      <c r="AD165" s="11"/>
      <c r="AE165" s="151"/>
      <c r="AF165" s="152" t="str">
        <f t="shared" si="4"/>
        <v>Uleåborgs Kyrkliga Samfällighet</v>
      </c>
      <c r="AG165" s="153" t="e">
        <f>'2021 Srk'!#REF!</f>
        <v>#REF!</v>
      </c>
      <c r="AH165" s="139" t="e">
        <f>'2021 Srk'!#REF!</f>
        <v>#REF!</v>
      </c>
      <c r="AI165" s="154" t="e">
        <f>'2021 Srk'!#REF!</f>
        <v>#REF!</v>
      </c>
      <c r="AJ165" s="154" t="e">
        <f>'2021 Srk'!#REF!</f>
        <v>#REF!</v>
      </c>
      <c r="AK165" s="154" t="e">
        <f>'2021 Srk'!#REF!</f>
        <v>#REF!</v>
      </c>
      <c r="AU165" s="170" t="str">
        <f t="shared" si="5"/>
        <v>Uleåborgs Kyrkliga Samfällighet</v>
      </c>
      <c r="AV165" s="149" t="e">
        <f>'2021 Srk'!#REF!</f>
        <v>#REF!</v>
      </c>
      <c r="AW165" s="150" t="e">
        <f>'2021 Srk'!#REF!</f>
        <v>#REF!</v>
      </c>
      <c r="AX165" s="149" t="e">
        <f>'2021 Srk'!#REF!</f>
        <v>#REF!</v>
      </c>
      <c r="AY165" s="149" t="e">
        <f>'2021 Srk'!#REF!</f>
        <v>#REF!</v>
      </c>
    </row>
    <row r="166" spans="1:51" ht="15" customHeight="1">
      <c r="A166" s="86" t="s">
        <v>469</v>
      </c>
      <c r="B166" s="25"/>
      <c r="C166" s="26" t="s">
        <v>1693</v>
      </c>
      <c r="D166" s="23">
        <v>917998.25</v>
      </c>
      <c r="E166" s="107">
        <v>-5.3527509649586857E-3</v>
      </c>
      <c r="F166" s="23">
        <v>897747.68892815558</v>
      </c>
      <c r="G166" s="23">
        <v>907145.91120768827</v>
      </c>
      <c r="H166" s="23">
        <v>-9398.2222795326961</v>
      </c>
      <c r="I166" s="23">
        <v>-63602.154037521417</v>
      </c>
      <c r="J166" s="23">
        <v>-73000.376317054121</v>
      </c>
      <c r="K166" s="23">
        <v>47256.420195023551</v>
      </c>
      <c r="L166" s="23"/>
      <c r="M166" s="22">
        <v>9.0114413973545245E-3</v>
      </c>
      <c r="N166" s="27">
        <v>734</v>
      </c>
      <c r="O166" s="1" t="s">
        <v>762</v>
      </c>
      <c r="Q166" s="175"/>
      <c r="T166" s="176"/>
      <c r="U166" s="176"/>
      <c r="V166" s="177"/>
      <c r="W166" s="177"/>
      <c r="X166" s="176"/>
      <c r="Y166" s="177"/>
      <c r="Z166" s="176"/>
      <c r="AA166" s="176"/>
      <c r="AB166" s="177"/>
      <c r="AC166" s="177"/>
      <c r="AD166" s="11"/>
      <c r="AE166" s="151"/>
      <c r="AF166" s="152" t="str">
        <f t="shared" si="4"/>
        <v>Outokumpu Församling</v>
      </c>
      <c r="AG166" s="153" t="e">
        <f>'2021 Srk'!#REF!</f>
        <v>#REF!</v>
      </c>
      <c r="AH166" s="139" t="e">
        <f>'2021 Srk'!#REF!</f>
        <v>#REF!</v>
      </c>
      <c r="AI166" s="154" t="e">
        <f>'2021 Srk'!#REF!</f>
        <v>#REF!</v>
      </c>
      <c r="AJ166" s="154" t="e">
        <f>'2021 Srk'!#REF!</f>
        <v>#REF!</v>
      </c>
      <c r="AK166" s="154" t="e">
        <f>'2021 Srk'!#REF!</f>
        <v>#REF!</v>
      </c>
      <c r="AU166" s="170" t="str">
        <f t="shared" si="5"/>
        <v>Outokumpu Församling</v>
      </c>
      <c r="AV166" s="149" t="e">
        <f>'2021 Srk'!#REF!</f>
        <v>#REF!</v>
      </c>
      <c r="AW166" s="150" t="e">
        <f>'2021 Srk'!#REF!</f>
        <v>#REF!</v>
      </c>
      <c r="AX166" s="149" t="e">
        <f>'2021 Srk'!#REF!</f>
        <v>#REF!</v>
      </c>
      <c r="AY166" s="149" t="e">
        <f>'2021 Srk'!#REF!</f>
        <v>#REF!</v>
      </c>
    </row>
    <row r="167" spans="1:51" ht="15" customHeight="1">
      <c r="A167" s="86" t="s">
        <v>469</v>
      </c>
      <c r="B167" s="25"/>
      <c r="C167" s="26" t="s">
        <v>1694</v>
      </c>
      <c r="D167" s="23">
        <v>2677915.65</v>
      </c>
      <c r="E167" s="107">
        <v>2.8319367410222673E-2</v>
      </c>
      <c r="F167" s="23">
        <v>2618842.2319236873</v>
      </c>
      <c r="G167" s="23">
        <v>2629946.9200762613</v>
      </c>
      <c r="H167" s="23">
        <v>-11104.688152574003</v>
      </c>
      <c r="I167" s="23">
        <v>-185535.43394095715</v>
      </c>
      <c r="J167" s="23">
        <v>-196640.12209353116</v>
      </c>
      <c r="K167" s="23">
        <v>137852.8850171878</v>
      </c>
      <c r="L167" s="23"/>
      <c r="M167" s="22">
        <v>1.7606857597320122E-3</v>
      </c>
      <c r="N167" s="27">
        <v>2382</v>
      </c>
      <c r="O167" s="1" t="s">
        <v>959</v>
      </c>
      <c r="Q167" s="175"/>
      <c r="T167" s="176"/>
      <c r="U167" s="176"/>
      <c r="V167" s="177"/>
      <c r="W167" s="177"/>
      <c r="X167" s="176"/>
      <c r="Y167" s="177"/>
      <c r="Z167" s="176"/>
      <c r="AA167" s="176"/>
      <c r="AB167" s="177"/>
      <c r="AC167" s="177"/>
      <c r="AD167" s="11"/>
      <c r="AE167" s="151"/>
      <c r="AF167" s="152" t="str">
        <f t="shared" si="4"/>
        <v>Pemars Församling</v>
      </c>
      <c r="AG167" s="153" t="e">
        <f>'2021 Srk'!#REF!</f>
        <v>#REF!</v>
      </c>
      <c r="AH167" s="139" t="e">
        <f>'2021 Srk'!#REF!</f>
        <v>#REF!</v>
      </c>
      <c r="AI167" s="154" t="e">
        <f>'2021 Srk'!#REF!</f>
        <v>#REF!</v>
      </c>
      <c r="AJ167" s="154" t="e">
        <f>'2021 Srk'!#REF!</f>
        <v>#REF!</v>
      </c>
      <c r="AK167" s="154" t="e">
        <f>'2021 Srk'!#REF!</f>
        <v>#REF!</v>
      </c>
      <c r="AU167" s="170" t="str">
        <f t="shared" si="5"/>
        <v>Pemars Församling</v>
      </c>
      <c r="AV167" s="149" t="e">
        <f>'2021 Srk'!#REF!</f>
        <v>#REF!</v>
      </c>
      <c r="AW167" s="150" t="e">
        <f>'2021 Srk'!#REF!</f>
        <v>#REF!</v>
      </c>
      <c r="AX167" s="149" t="e">
        <f>'2021 Srk'!#REF!</f>
        <v>#REF!</v>
      </c>
      <c r="AY167" s="149" t="e">
        <f>'2021 Srk'!#REF!</f>
        <v>#REF!</v>
      </c>
    </row>
    <row r="168" spans="1:51" ht="15" customHeight="1">
      <c r="A168" s="86" t="s">
        <v>469</v>
      </c>
      <c r="B168" s="25"/>
      <c r="C168" s="26" t="s">
        <v>1695</v>
      </c>
      <c r="D168" s="23">
        <v>809709.96</v>
      </c>
      <c r="E168" s="107">
        <v>3.0418884239455268E-2</v>
      </c>
      <c r="F168" s="23">
        <v>791848.18194599962</v>
      </c>
      <c r="G168" s="23">
        <v>777384.25549335824</v>
      </c>
      <c r="H168" s="23">
        <v>14463.926452641375</v>
      </c>
      <c r="I168" s="23">
        <v>-56099.559668697948</v>
      </c>
      <c r="J168" s="23">
        <v>-41635.633216056573</v>
      </c>
      <c r="K168" s="23">
        <v>41681.990249824237</v>
      </c>
      <c r="L168" s="23"/>
      <c r="M168" s="22">
        <v>6.9543960297495638E-3</v>
      </c>
      <c r="N168" s="27">
        <v>987</v>
      </c>
      <c r="O168" s="1" t="s">
        <v>881</v>
      </c>
      <c r="Q168" s="175"/>
      <c r="T168" s="176"/>
      <c r="U168" s="176"/>
      <c r="V168" s="177"/>
      <c r="W168" s="177"/>
      <c r="X168" s="176"/>
      <c r="Y168" s="177"/>
      <c r="Z168" s="176"/>
      <c r="AA168" s="176"/>
      <c r="AB168" s="177"/>
      <c r="AC168" s="177"/>
      <c r="AD168" s="11"/>
      <c r="AE168" s="151"/>
      <c r="AF168" s="152" t="str">
        <f t="shared" si="4"/>
        <v>Paltamo Församling</v>
      </c>
      <c r="AG168" s="153" t="e">
        <f>'2021 Srk'!#REF!</f>
        <v>#REF!</v>
      </c>
      <c r="AH168" s="139" t="e">
        <f>'2021 Srk'!#REF!</f>
        <v>#REF!</v>
      </c>
      <c r="AI168" s="154" t="e">
        <f>'2021 Srk'!#REF!</f>
        <v>#REF!</v>
      </c>
      <c r="AJ168" s="154" t="e">
        <f>'2021 Srk'!#REF!</f>
        <v>#REF!</v>
      </c>
      <c r="AK168" s="154" t="e">
        <f>'2021 Srk'!#REF!</f>
        <v>#REF!</v>
      </c>
      <c r="AU168" s="170" t="str">
        <f t="shared" si="5"/>
        <v>Paltamo Församling</v>
      </c>
      <c r="AV168" s="149" t="e">
        <f>'2021 Srk'!#REF!</f>
        <v>#REF!</v>
      </c>
      <c r="AW168" s="150" t="e">
        <f>'2021 Srk'!#REF!</f>
        <v>#REF!</v>
      </c>
      <c r="AX168" s="149" t="e">
        <f>'2021 Srk'!#REF!</f>
        <v>#REF!</v>
      </c>
      <c r="AY168" s="149" t="e">
        <f>'2021 Srk'!#REF!</f>
        <v>#REF!</v>
      </c>
    </row>
    <row r="169" spans="1:51" ht="15" customHeight="1">
      <c r="A169" s="86" t="s">
        <v>469</v>
      </c>
      <c r="B169" s="25"/>
      <c r="C169" s="26" t="s">
        <v>1147</v>
      </c>
      <c r="D169" s="23">
        <v>3282324.76</v>
      </c>
      <c r="E169" s="107">
        <v>2.1408076294235689E-2</v>
      </c>
      <c r="F169" s="23">
        <v>3209918.3932013623</v>
      </c>
      <c r="G169" s="23">
        <v>3217838.7721320968</v>
      </c>
      <c r="H169" s="23">
        <v>-7920.3789307344705</v>
      </c>
      <c r="I169" s="23">
        <v>-227411.02718517216</v>
      </c>
      <c r="J169" s="23">
        <v>-235331.40611590663</v>
      </c>
      <c r="K169" s="23">
        <v>168966.46379782294</v>
      </c>
      <c r="L169" s="23"/>
      <c r="M169" s="22">
        <v>3.2255045631107296E-3</v>
      </c>
      <c r="N169" s="27">
        <v>2282</v>
      </c>
      <c r="O169" s="1" t="s">
        <v>961</v>
      </c>
      <c r="Q169" s="175"/>
      <c r="T169" s="176"/>
      <c r="U169" s="176"/>
      <c r="V169" s="177"/>
      <c r="W169" s="177"/>
      <c r="X169" s="176"/>
      <c r="Y169" s="177"/>
      <c r="Z169" s="176"/>
      <c r="AA169" s="176"/>
      <c r="AB169" s="177"/>
      <c r="AC169" s="177"/>
      <c r="AD169" s="11"/>
      <c r="AE169" s="151"/>
      <c r="AF169" s="152" t="str">
        <f t="shared" si="4"/>
        <v>Pargas kyrkliga samfällighet</v>
      </c>
      <c r="AG169" s="153" t="e">
        <f>'2021 Srk'!#REF!</f>
        <v>#REF!</v>
      </c>
      <c r="AH169" s="139" t="e">
        <f>'2021 Srk'!#REF!</f>
        <v>#REF!</v>
      </c>
      <c r="AI169" s="154" t="e">
        <f>'2021 Srk'!#REF!</f>
        <v>#REF!</v>
      </c>
      <c r="AJ169" s="154" t="e">
        <f>'2021 Srk'!#REF!</f>
        <v>#REF!</v>
      </c>
      <c r="AK169" s="154" t="e">
        <f>'2021 Srk'!#REF!</f>
        <v>#REF!</v>
      </c>
      <c r="AU169" s="170" t="str">
        <f t="shared" si="5"/>
        <v>Pargas kyrkliga samfällighet</v>
      </c>
      <c r="AV169" s="149" t="e">
        <f>'2021 Srk'!#REF!</f>
        <v>#REF!</v>
      </c>
      <c r="AW169" s="150" t="e">
        <f>'2021 Srk'!#REF!</f>
        <v>#REF!</v>
      </c>
      <c r="AX169" s="149" t="e">
        <f>'2021 Srk'!#REF!</f>
        <v>#REF!</v>
      </c>
      <c r="AY169" s="149" t="e">
        <f>'2021 Srk'!#REF!</f>
        <v>#REF!</v>
      </c>
    </row>
    <row r="170" spans="1:51" ht="15" customHeight="1">
      <c r="A170" s="86" t="s">
        <v>469</v>
      </c>
      <c r="B170" s="25"/>
      <c r="C170" s="26" t="s">
        <v>1696</v>
      </c>
      <c r="D170" s="23">
        <v>915655.48</v>
      </c>
      <c r="E170" s="107">
        <v>-4.3155564299708349E-3</v>
      </c>
      <c r="F170" s="23">
        <v>895456.59920855064</v>
      </c>
      <c r="G170" s="23">
        <v>914044.51440718281</v>
      </c>
      <c r="H170" s="23">
        <v>-18587.915198632167</v>
      </c>
      <c r="I170" s="23">
        <v>-63439.838675357612</v>
      </c>
      <c r="J170" s="23">
        <v>-82027.753873989772</v>
      </c>
      <c r="K170" s="23">
        <v>47135.819830545413</v>
      </c>
      <c r="L170" s="23"/>
      <c r="M170" s="22">
        <v>4.116307451530337E-3</v>
      </c>
      <c r="N170" s="27">
        <v>2262</v>
      </c>
      <c r="O170" s="1" t="s">
        <v>750</v>
      </c>
      <c r="Q170" s="175"/>
      <c r="T170" s="176"/>
      <c r="U170" s="176"/>
      <c r="V170" s="177"/>
      <c r="W170" s="177"/>
      <c r="X170" s="176"/>
      <c r="Y170" s="177"/>
      <c r="Z170" s="176"/>
      <c r="AA170" s="176"/>
      <c r="AB170" s="177"/>
      <c r="AC170" s="177"/>
      <c r="AD170" s="11"/>
      <c r="AE170" s="151"/>
      <c r="AF170" s="152" t="str">
        <f t="shared" si="4"/>
        <v>Parikkala Församling</v>
      </c>
      <c r="AG170" s="153" t="e">
        <f>'2021 Srk'!#REF!</f>
        <v>#REF!</v>
      </c>
      <c r="AH170" s="139" t="e">
        <f>'2021 Srk'!#REF!</f>
        <v>#REF!</v>
      </c>
      <c r="AI170" s="154" t="e">
        <f>'2021 Srk'!#REF!</f>
        <v>#REF!</v>
      </c>
      <c r="AJ170" s="154" t="e">
        <f>'2021 Srk'!#REF!</f>
        <v>#REF!</v>
      </c>
      <c r="AK170" s="154" t="e">
        <f>'2021 Srk'!#REF!</f>
        <v>#REF!</v>
      </c>
      <c r="AU170" s="170" t="str">
        <f t="shared" si="5"/>
        <v>Parikkala Församling</v>
      </c>
      <c r="AV170" s="149" t="e">
        <f>'2021 Srk'!#REF!</f>
        <v>#REF!</v>
      </c>
      <c r="AW170" s="150" t="e">
        <f>'2021 Srk'!#REF!</f>
        <v>#REF!</v>
      </c>
      <c r="AX170" s="149" t="e">
        <f>'2021 Srk'!#REF!</f>
        <v>#REF!</v>
      </c>
      <c r="AY170" s="149" t="e">
        <f>'2021 Srk'!#REF!</f>
        <v>#REF!</v>
      </c>
    </row>
    <row r="171" spans="1:51" ht="15" customHeight="1">
      <c r="A171" s="86" t="s">
        <v>469</v>
      </c>
      <c r="B171" s="25"/>
      <c r="C171" s="26" t="s">
        <v>1697</v>
      </c>
      <c r="D171" s="23">
        <v>1285493.2</v>
      </c>
      <c r="E171" s="107">
        <v>1.1094705325605858E-2</v>
      </c>
      <c r="F171" s="23">
        <v>1257135.8926151104</v>
      </c>
      <c r="G171" s="23">
        <v>1276232.327357702</v>
      </c>
      <c r="H171" s="23">
        <v>-19096.434742591577</v>
      </c>
      <c r="I171" s="23">
        <v>-89063.499326481644</v>
      </c>
      <c r="J171" s="23">
        <v>-108159.93406907322</v>
      </c>
      <c r="K171" s="23">
        <v>66174.207649138174</v>
      </c>
      <c r="L171" s="23"/>
      <c r="M171" s="22">
        <v>1.6778438522465273E-3</v>
      </c>
      <c r="N171" s="27">
        <v>2422</v>
      </c>
      <c r="O171" s="1" t="s">
        <v>764</v>
      </c>
      <c r="Q171" s="175"/>
      <c r="T171" s="176"/>
      <c r="U171" s="176"/>
      <c r="V171" s="177"/>
      <c r="W171" s="177"/>
      <c r="X171" s="176"/>
      <c r="Y171" s="177"/>
      <c r="Z171" s="176"/>
      <c r="AA171" s="176"/>
      <c r="AB171" s="177"/>
      <c r="AC171" s="177"/>
      <c r="AD171" s="11"/>
      <c r="AE171" s="151"/>
      <c r="AF171" s="152" t="str">
        <f t="shared" si="4"/>
        <v>Parkano Församling</v>
      </c>
      <c r="AG171" s="153" t="e">
        <f>'2021 Srk'!#REF!</f>
        <v>#REF!</v>
      </c>
      <c r="AH171" s="139" t="e">
        <f>'2021 Srk'!#REF!</f>
        <v>#REF!</v>
      </c>
      <c r="AI171" s="154" t="e">
        <f>'2021 Srk'!#REF!</f>
        <v>#REF!</v>
      </c>
      <c r="AJ171" s="154" t="e">
        <f>'2021 Srk'!#REF!</f>
        <v>#REF!</v>
      </c>
      <c r="AK171" s="154" t="e">
        <f>'2021 Srk'!#REF!</f>
        <v>#REF!</v>
      </c>
      <c r="AU171" s="170" t="str">
        <f t="shared" si="5"/>
        <v>Parkano Församling</v>
      </c>
      <c r="AV171" s="149" t="e">
        <f>'2021 Srk'!#REF!</f>
        <v>#REF!</v>
      </c>
      <c r="AW171" s="150" t="e">
        <f>'2021 Srk'!#REF!</f>
        <v>#REF!</v>
      </c>
      <c r="AX171" s="149" t="e">
        <f>'2021 Srk'!#REF!</f>
        <v>#REF!</v>
      </c>
      <c r="AY171" s="149" t="e">
        <f>'2021 Srk'!#REF!</f>
        <v>#REF!</v>
      </c>
    </row>
    <row r="172" spans="1:51" ht="15" customHeight="1">
      <c r="A172" s="86" t="s">
        <v>469</v>
      </c>
      <c r="B172" s="25"/>
      <c r="C172" s="26" t="s">
        <v>1698</v>
      </c>
      <c r="D172" s="23">
        <v>405876.94</v>
      </c>
      <c r="E172" s="107">
        <v>2.8621583465738842E-2</v>
      </c>
      <c r="F172" s="23">
        <v>396923.50707011874</v>
      </c>
      <c r="G172" s="23">
        <v>397027.65329542436</v>
      </c>
      <c r="H172" s="23">
        <v>-104.14622530562337</v>
      </c>
      <c r="I172" s="23">
        <v>-28120.584824816211</v>
      </c>
      <c r="J172" s="23">
        <v>-28224.731050121834</v>
      </c>
      <c r="K172" s="23">
        <v>20893.603254810521</v>
      </c>
      <c r="L172" s="23"/>
      <c r="M172" s="22">
        <v>2.5120176440398536E-4</v>
      </c>
      <c r="N172" s="27">
        <v>2042</v>
      </c>
      <c r="O172" s="1" t="s">
        <v>766</v>
      </c>
      <c r="Q172" s="175"/>
      <c r="T172" s="176"/>
      <c r="U172" s="176"/>
      <c r="V172" s="177"/>
      <c r="W172" s="177"/>
      <c r="X172" s="176"/>
      <c r="Y172" s="177"/>
      <c r="Z172" s="176"/>
      <c r="AA172" s="176"/>
      <c r="AB172" s="177"/>
      <c r="AC172" s="177"/>
      <c r="AD172" s="11"/>
      <c r="AE172" s="151"/>
      <c r="AF172" s="152" t="str">
        <f t="shared" si="4"/>
        <v>Pelkosenniemi Församling</v>
      </c>
      <c r="AG172" s="153" t="e">
        <f>'2021 Srk'!#REF!</f>
        <v>#REF!</v>
      </c>
      <c r="AH172" s="139" t="e">
        <f>'2021 Srk'!#REF!</f>
        <v>#REF!</v>
      </c>
      <c r="AI172" s="154" t="e">
        <f>'2021 Srk'!#REF!</f>
        <v>#REF!</v>
      </c>
      <c r="AJ172" s="154" t="e">
        <f>'2021 Srk'!#REF!</f>
        <v>#REF!</v>
      </c>
      <c r="AK172" s="154" t="e">
        <f>'2021 Srk'!#REF!</f>
        <v>#REF!</v>
      </c>
      <c r="AU172" s="170" t="str">
        <f t="shared" si="5"/>
        <v>Pelkosenniemi Församling</v>
      </c>
      <c r="AV172" s="149" t="e">
        <f>'2021 Srk'!#REF!</f>
        <v>#REF!</v>
      </c>
      <c r="AW172" s="150" t="e">
        <f>'2021 Srk'!#REF!</f>
        <v>#REF!</v>
      </c>
      <c r="AX172" s="149" t="e">
        <f>'2021 Srk'!#REF!</f>
        <v>#REF!</v>
      </c>
      <c r="AY172" s="149" t="e">
        <f>'2021 Srk'!#REF!</f>
        <v>#REF!</v>
      </c>
    </row>
    <row r="173" spans="1:51" ht="15" customHeight="1">
      <c r="A173" s="86" t="s">
        <v>469</v>
      </c>
      <c r="B173" s="25"/>
      <c r="C173" s="26" t="s">
        <v>1699</v>
      </c>
      <c r="D173" s="23">
        <v>607180.56000000006</v>
      </c>
      <c r="E173" s="107">
        <v>3.5507728150189877E-2</v>
      </c>
      <c r="F173" s="23">
        <v>593786.47454077739</v>
      </c>
      <c r="G173" s="23">
        <v>583197.75283460668</v>
      </c>
      <c r="H173" s="23">
        <v>10588.721706170705</v>
      </c>
      <c r="I173" s="23">
        <v>-42067.609067564685</v>
      </c>
      <c r="J173" s="23">
        <v>-31478.88736139398</v>
      </c>
      <c r="K173" s="23">
        <v>31256.246596994828</v>
      </c>
      <c r="L173" s="23"/>
      <c r="M173" s="22">
        <v>3.2714194533441333E-3</v>
      </c>
      <c r="N173" s="27">
        <v>746</v>
      </c>
      <c r="O173" s="1" t="s">
        <v>768</v>
      </c>
      <c r="Q173" s="175"/>
      <c r="T173" s="176"/>
      <c r="U173" s="176"/>
      <c r="V173" s="177"/>
      <c r="W173" s="177"/>
      <c r="X173" s="176"/>
      <c r="Y173" s="177"/>
      <c r="Z173" s="176"/>
      <c r="AA173" s="176"/>
      <c r="AB173" s="177"/>
      <c r="AC173" s="177"/>
      <c r="AD173" s="11"/>
      <c r="AE173" s="151"/>
      <c r="AF173" s="152" t="str">
        <f t="shared" si="4"/>
        <v>Pello Församling</v>
      </c>
      <c r="AG173" s="153" t="e">
        <f>'2021 Srk'!#REF!</f>
        <v>#REF!</v>
      </c>
      <c r="AH173" s="139" t="e">
        <f>'2021 Srk'!#REF!</f>
        <v>#REF!</v>
      </c>
      <c r="AI173" s="154" t="e">
        <f>'2021 Srk'!#REF!</f>
        <v>#REF!</v>
      </c>
      <c r="AJ173" s="154" t="e">
        <f>'2021 Srk'!#REF!</f>
        <v>#REF!</v>
      </c>
      <c r="AK173" s="154" t="e">
        <f>'2021 Srk'!#REF!</f>
        <v>#REF!</v>
      </c>
      <c r="AU173" s="170" t="str">
        <f t="shared" si="5"/>
        <v>Pello Församling</v>
      </c>
      <c r="AV173" s="149" t="e">
        <f>'2021 Srk'!#REF!</f>
        <v>#REF!</v>
      </c>
      <c r="AW173" s="150" t="e">
        <f>'2021 Srk'!#REF!</f>
        <v>#REF!</v>
      </c>
      <c r="AX173" s="149" t="e">
        <f>'2021 Srk'!#REF!</f>
        <v>#REF!</v>
      </c>
      <c r="AY173" s="149" t="e">
        <f>'2021 Srk'!#REF!</f>
        <v>#REF!</v>
      </c>
    </row>
    <row r="174" spans="1:51" ht="15" customHeight="1">
      <c r="A174" s="86" t="s">
        <v>469</v>
      </c>
      <c r="B174" s="25"/>
      <c r="C174" s="26" t="s">
        <v>1700</v>
      </c>
      <c r="D174" s="23">
        <v>521424.01</v>
      </c>
      <c r="E174" s="107">
        <v>2.0669844130103199E-2</v>
      </c>
      <c r="F174" s="23">
        <v>509921.66916347767</v>
      </c>
      <c r="G174" s="23">
        <v>507454.47080583317</v>
      </c>
      <c r="H174" s="23">
        <v>2467.1983576444909</v>
      </c>
      <c r="I174" s="23">
        <v>-36126.093053970537</v>
      </c>
      <c r="J174" s="23">
        <v>-33658.894696326046</v>
      </c>
      <c r="K174" s="23">
        <v>26841.698354364144</v>
      </c>
      <c r="L174" s="23"/>
      <c r="M174" s="22">
        <v>2.1902044612815558E-3</v>
      </c>
      <c r="N174" s="27">
        <v>749</v>
      </c>
      <c r="O174" s="1" t="s">
        <v>770</v>
      </c>
      <c r="Q174" s="175"/>
      <c r="T174" s="176"/>
      <c r="U174" s="176"/>
      <c r="V174" s="177"/>
      <c r="W174" s="177"/>
      <c r="X174" s="176"/>
      <c r="Y174" s="177"/>
      <c r="Z174" s="176"/>
      <c r="AA174" s="176"/>
      <c r="AB174" s="177"/>
      <c r="AC174" s="177"/>
      <c r="AD174" s="11"/>
      <c r="AE174" s="151"/>
      <c r="AF174" s="152" t="str">
        <f t="shared" si="4"/>
        <v>Perho Församling</v>
      </c>
      <c r="AG174" s="153" t="e">
        <f>'2021 Srk'!#REF!</f>
        <v>#REF!</v>
      </c>
      <c r="AH174" s="139" t="e">
        <f>'2021 Srk'!#REF!</f>
        <v>#REF!</v>
      </c>
      <c r="AI174" s="154" t="e">
        <f>'2021 Srk'!#REF!</f>
        <v>#REF!</v>
      </c>
      <c r="AJ174" s="154" t="e">
        <f>'2021 Srk'!#REF!</f>
        <v>#REF!</v>
      </c>
      <c r="AK174" s="154" t="e">
        <f>'2021 Srk'!#REF!</f>
        <v>#REF!</v>
      </c>
      <c r="AU174" s="170" t="str">
        <f t="shared" si="5"/>
        <v>Perho Församling</v>
      </c>
      <c r="AV174" s="149" t="e">
        <f>'2021 Srk'!#REF!</f>
        <v>#REF!</v>
      </c>
      <c r="AW174" s="150" t="e">
        <f>'2021 Srk'!#REF!</f>
        <v>#REF!</v>
      </c>
      <c r="AX174" s="149" t="e">
        <f>'2021 Srk'!#REF!</f>
        <v>#REF!</v>
      </c>
      <c r="AY174" s="149" t="e">
        <f>'2021 Srk'!#REF!</f>
        <v>#REF!</v>
      </c>
    </row>
    <row r="175" spans="1:51" ht="15" customHeight="1">
      <c r="A175" s="86" t="s">
        <v>469</v>
      </c>
      <c r="B175" s="25"/>
      <c r="C175" s="26" t="s">
        <v>1701</v>
      </c>
      <c r="D175" s="23">
        <v>670945.28000000003</v>
      </c>
      <c r="E175" s="107">
        <v>5.7863213926865331E-3</v>
      </c>
      <c r="F175" s="23">
        <v>656144.57818111766</v>
      </c>
      <c r="G175" s="23">
        <v>659370.41459634178</v>
      </c>
      <c r="H175" s="23">
        <v>-3225.8364152241265</v>
      </c>
      <c r="I175" s="23">
        <v>-46485.453593520397</v>
      </c>
      <c r="J175" s="23">
        <v>-49711.290008744523</v>
      </c>
      <c r="K175" s="23">
        <v>34538.706451289785</v>
      </c>
      <c r="L175" s="23"/>
      <c r="M175" s="22">
        <v>1.6593803322774324E-3</v>
      </c>
      <c r="N175" s="27">
        <v>753</v>
      </c>
      <c r="O175" s="1" t="s">
        <v>772</v>
      </c>
      <c r="Q175" s="175"/>
      <c r="T175" s="176"/>
      <c r="U175" s="176"/>
      <c r="V175" s="177"/>
      <c r="W175" s="177"/>
      <c r="X175" s="176"/>
      <c r="Y175" s="177"/>
      <c r="Z175" s="176"/>
      <c r="AA175" s="176"/>
      <c r="AB175" s="177"/>
      <c r="AC175" s="177"/>
      <c r="AD175" s="11"/>
      <c r="AE175" s="151"/>
      <c r="AF175" s="152" t="str">
        <f t="shared" si="4"/>
        <v>Petäjävesi Församling</v>
      </c>
      <c r="AG175" s="153" t="e">
        <f>'2021 Srk'!#REF!</f>
        <v>#REF!</v>
      </c>
      <c r="AH175" s="139" t="e">
        <f>'2021 Srk'!#REF!</f>
        <v>#REF!</v>
      </c>
      <c r="AI175" s="154" t="e">
        <f>'2021 Srk'!#REF!</f>
        <v>#REF!</v>
      </c>
      <c r="AJ175" s="154" t="e">
        <f>'2021 Srk'!#REF!</f>
        <v>#REF!</v>
      </c>
      <c r="AK175" s="154" t="e">
        <f>'2021 Srk'!#REF!</f>
        <v>#REF!</v>
      </c>
      <c r="AU175" s="170" t="str">
        <f t="shared" si="5"/>
        <v>Petäjävesi Församling</v>
      </c>
      <c r="AV175" s="149" t="e">
        <f>'2021 Srk'!#REF!</f>
        <v>#REF!</v>
      </c>
      <c r="AW175" s="150" t="e">
        <f>'2021 Srk'!#REF!</f>
        <v>#REF!</v>
      </c>
      <c r="AX175" s="149" t="e">
        <f>'2021 Srk'!#REF!</f>
        <v>#REF!</v>
      </c>
      <c r="AY175" s="149" t="e">
        <f>'2021 Srk'!#REF!</f>
        <v>#REF!</v>
      </c>
    </row>
    <row r="176" spans="1:51" ht="15" customHeight="1">
      <c r="A176" s="86" t="s">
        <v>469</v>
      </c>
      <c r="B176" s="25"/>
      <c r="C176" s="26" t="s">
        <v>1702</v>
      </c>
      <c r="D176" s="23">
        <v>2997194.69</v>
      </c>
      <c r="E176" s="107">
        <v>1.2386013567226017E-2</v>
      </c>
      <c r="F176" s="23">
        <v>2931078.1433572881</v>
      </c>
      <c r="G176" s="23">
        <v>2934197.6386465332</v>
      </c>
      <c r="H176" s="23">
        <v>-3119.4952892451547</v>
      </c>
      <c r="I176" s="23">
        <v>-207656.21105903113</v>
      </c>
      <c r="J176" s="23">
        <v>-210775.70634827629</v>
      </c>
      <c r="K176" s="23">
        <v>154288.6292832621</v>
      </c>
      <c r="L176" s="23"/>
      <c r="M176" s="22">
        <v>1.0768181180846644E-3</v>
      </c>
      <c r="N176" s="27">
        <v>760</v>
      </c>
      <c r="O176" s="1" t="s">
        <v>776</v>
      </c>
      <c r="Q176" s="175"/>
      <c r="T176" s="176"/>
      <c r="U176" s="176"/>
      <c r="V176" s="177"/>
      <c r="W176" s="177"/>
      <c r="X176" s="176"/>
      <c r="Y176" s="177"/>
      <c r="Z176" s="176"/>
      <c r="AA176" s="176"/>
      <c r="AB176" s="177"/>
      <c r="AC176" s="177"/>
      <c r="AD176" s="11"/>
      <c r="AE176" s="151"/>
      <c r="AF176" s="152" t="str">
        <f t="shared" si="4"/>
        <v>Pieksämäki Församling</v>
      </c>
      <c r="AG176" s="153" t="e">
        <f>'2021 Srk'!#REF!</f>
        <v>#REF!</v>
      </c>
      <c r="AH176" s="139" t="e">
        <f>'2021 Srk'!#REF!</f>
        <v>#REF!</v>
      </c>
      <c r="AI176" s="154" t="e">
        <f>'2021 Srk'!#REF!</f>
        <v>#REF!</v>
      </c>
      <c r="AJ176" s="154" t="e">
        <f>'2021 Srk'!#REF!</f>
        <v>#REF!</v>
      </c>
      <c r="AK176" s="154" t="e">
        <f>'2021 Srk'!#REF!</f>
        <v>#REF!</v>
      </c>
      <c r="AU176" s="170" t="str">
        <f t="shared" si="5"/>
        <v>Pieksämäki Församling</v>
      </c>
      <c r="AV176" s="149" t="e">
        <f>'2021 Srk'!#REF!</f>
        <v>#REF!</v>
      </c>
      <c r="AW176" s="150" t="e">
        <f>'2021 Srk'!#REF!</f>
        <v>#REF!</v>
      </c>
      <c r="AX176" s="149" t="e">
        <f>'2021 Srk'!#REF!</f>
        <v>#REF!</v>
      </c>
      <c r="AY176" s="149" t="e">
        <f>'2021 Srk'!#REF!</f>
        <v>#REF!</v>
      </c>
    </row>
    <row r="177" spans="1:51" ht="15" customHeight="1">
      <c r="A177" s="86" t="s">
        <v>469</v>
      </c>
      <c r="B177" s="25"/>
      <c r="C177" s="26" t="s">
        <v>1155</v>
      </c>
      <c r="D177" s="23">
        <v>6480666.2400000002</v>
      </c>
      <c r="E177" s="107">
        <v>2.0301745796280857E-2</v>
      </c>
      <c r="F177" s="23">
        <v>6337706.1336170509</v>
      </c>
      <c r="G177" s="23">
        <v>6363806.0180885643</v>
      </c>
      <c r="H177" s="23">
        <v>-26099.884471513331</v>
      </c>
      <c r="I177" s="23">
        <v>-449003.3967518399</v>
      </c>
      <c r="J177" s="23">
        <v>-475103.28122335323</v>
      </c>
      <c r="K177" s="23">
        <v>333609.663178708</v>
      </c>
      <c r="L177" s="23"/>
      <c r="M177" s="22">
        <v>6.1173864744658757E-4</v>
      </c>
      <c r="N177" s="27">
        <v>769</v>
      </c>
      <c r="O177" s="1" t="s">
        <v>780</v>
      </c>
      <c r="Q177" s="175"/>
      <c r="T177" s="176"/>
      <c r="U177" s="176"/>
      <c r="V177" s="177"/>
      <c r="W177" s="177"/>
      <c r="X177" s="176"/>
      <c r="Y177" s="177"/>
      <c r="Z177" s="176"/>
      <c r="AA177" s="176"/>
      <c r="AB177" s="177"/>
      <c r="AC177" s="177"/>
      <c r="AD177" s="11"/>
      <c r="AE177" s="151"/>
      <c r="AF177" s="152" t="str">
        <f t="shared" si="4"/>
        <v>Pedersörenejdens Kyrkliga Samfällighet</v>
      </c>
      <c r="AG177" s="153" t="e">
        <f>'2021 Srk'!#REF!</f>
        <v>#REF!</v>
      </c>
      <c r="AH177" s="139" t="e">
        <f>'2021 Srk'!#REF!</f>
        <v>#REF!</v>
      </c>
      <c r="AI177" s="154" t="e">
        <f>'2021 Srk'!#REF!</f>
        <v>#REF!</v>
      </c>
      <c r="AJ177" s="154" t="e">
        <f>'2021 Srk'!#REF!</f>
        <v>#REF!</v>
      </c>
      <c r="AK177" s="154" t="e">
        <f>'2021 Srk'!#REF!</f>
        <v>#REF!</v>
      </c>
      <c r="AU177" s="170" t="str">
        <f t="shared" si="5"/>
        <v>Pedersörenejdens Kyrkliga Samfällighet</v>
      </c>
      <c r="AV177" s="149" t="e">
        <f>'2021 Srk'!#REF!</f>
        <v>#REF!</v>
      </c>
      <c r="AW177" s="150" t="e">
        <f>'2021 Srk'!#REF!</f>
        <v>#REF!</v>
      </c>
      <c r="AX177" s="149" t="e">
        <f>'2021 Srk'!#REF!</f>
        <v>#REF!</v>
      </c>
      <c r="AY177" s="149" t="e">
        <f>'2021 Srk'!#REF!</f>
        <v>#REF!</v>
      </c>
    </row>
    <row r="178" spans="1:51" ht="15" customHeight="1">
      <c r="A178" s="86" t="s">
        <v>469</v>
      </c>
      <c r="B178" s="25"/>
      <c r="C178" s="26" t="s">
        <v>1703</v>
      </c>
      <c r="D178" s="23">
        <v>757017.31</v>
      </c>
      <c r="E178" s="107">
        <v>3.2541485327020947E-2</v>
      </c>
      <c r="F178" s="23">
        <v>740317.9042346857</v>
      </c>
      <c r="G178" s="23">
        <v>722732.95718540612</v>
      </c>
      <c r="H178" s="23">
        <v>17584.947049279581</v>
      </c>
      <c r="I178" s="23">
        <v>-52448.827173352562</v>
      </c>
      <c r="J178" s="23">
        <v>-34863.880124072981</v>
      </c>
      <c r="K178" s="23">
        <v>38969.494872420953</v>
      </c>
      <c r="L178" s="23"/>
      <c r="M178" s="22">
        <v>3.5809453523000735E-3</v>
      </c>
      <c r="N178" s="27">
        <v>773</v>
      </c>
      <c r="O178" s="1" t="s">
        <v>782</v>
      </c>
      <c r="Q178" s="175"/>
      <c r="T178" s="176"/>
      <c r="U178" s="176"/>
      <c r="V178" s="177"/>
      <c r="W178" s="177"/>
      <c r="X178" s="176"/>
      <c r="Y178" s="177"/>
      <c r="Z178" s="176"/>
      <c r="AA178" s="176"/>
      <c r="AB178" s="177"/>
      <c r="AC178" s="177"/>
      <c r="AD178" s="11"/>
      <c r="AE178" s="151"/>
      <c r="AF178" s="152" t="str">
        <f t="shared" si="4"/>
        <v>Pihtipudas Församling</v>
      </c>
      <c r="AG178" s="153" t="e">
        <f>'2021 Srk'!#REF!</f>
        <v>#REF!</v>
      </c>
      <c r="AH178" s="139" t="e">
        <f>'2021 Srk'!#REF!</f>
        <v>#REF!</v>
      </c>
      <c r="AI178" s="154" t="e">
        <f>'2021 Srk'!#REF!</f>
        <v>#REF!</v>
      </c>
      <c r="AJ178" s="154" t="e">
        <f>'2021 Srk'!#REF!</f>
        <v>#REF!</v>
      </c>
      <c r="AK178" s="154" t="e">
        <f>'2021 Srk'!#REF!</f>
        <v>#REF!</v>
      </c>
      <c r="AU178" s="170" t="str">
        <f t="shared" si="5"/>
        <v>Pihtipudas Församling</v>
      </c>
      <c r="AV178" s="149" t="e">
        <f>'2021 Srk'!#REF!</f>
        <v>#REF!</v>
      </c>
      <c r="AW178" s="150" t="e">
        <f>'2021 Srk'!#REF!</f>
        <v>#REF!</v>
      </c>
      <c r="AX178" s="149" t="e">
        <f>'2021 Srk'!#REF!</f>
        <v>#REF!</v>
      </c>
      <c r="AY178" s="149" t="e">
        <f>'2021 Srk'!#REF!</f>
        <v>#REF!</v>
      </c>
    </row>
    <row r="179" spans="1:51" ht="15" customHeight="1">
      <c r="A179" s="86" t="s">
        <v>469</v>
      </c>
      <c r="B179" s="25"/>
      <c r="C179" s="26" t="s">
        <v>1704</v>
      </c>
      <c r="D179" s="23">
        <v>4032898.77</v>
      </c>
      <c r="E179" s="107">
        <v>5.0879645082795966E-2</v>
      </c>
      <c r="F179" s="23">
        <v>3943935.1332627274</v>
      </c>
      <c r="G179" s="23">
        <v>3897426.6337318798</v>
      </c>
      <c r="H179" s="23">
        <v>46508.49953084765</v>
      </c>
      <c r="I179" s="23">
        <v>-279413.439826569</v>
      </c>
      <c r="J179" s="23">
        <v>-232904.94029572135</v>
      </c>
      <c r="K179" s="23">
        <v>207604.27253441239</v>
      </c>
      <c r="L179" s="23"/>
      <c r="M179" s="22">
        <v>1.0464267076349266E-3</v>
      </c>
      <c r="N179" s="27">
        <v>1869</v>
      </c>
      <c r="O179" s="1" t="s">
        <v>784</v>
      </c>
      <c r="Q179" s="175"/>
      <c r="T179" s="176"/>
      <c r="U179" s="176"/>
      <c r="V179" s="177"/>
      <c r="W179" s="177"/>
      <c r="X179" s="176"/>
      <c r="Y179" s="177"/>
      <c r="Z179" s="176"/>
      <c r="AA179" s="176"/>
      <c r="AB179" s="177"/>
      <c r="AC179" s="177"/>
      <c r="AD179" s="11"/>
      <c r="AE179" s="151"/>
      <c r="AF179" s="152" t="str">
        <f t="shared" si="4"/>
        <v>Birkala Församling</v>
      </c>
      <c r="AG179" s="153" t="e">
        <f>'2021 Srk'!#REF!</f>
        <v>#REF!</v>
      </c>
      <c r="AH179" s="139" t="e">
        <f>'2021 Srk'!#REF!</f>
        <v>#REF!</v>
      </c>
      <c r="AI179" s="154" t="e">
        <f>'2021 Srk'!#REF!</f>
        <v>#REF!</v>
      </c>
      <c r="AJ179" s="154" t="e">
        <f>'2021 Srk'!#REF!</f>
        <v>#REF!</v>
      </c>
      <c r="AK179" s="154" t="e">
        <f>'2021 Srk'!#REF!</f>
        <v>#REF!</v>
      </c>
      <c r="AU179" s="170" t="str">
        <f t="shared" si="5"/>
        <v>Birkala Församling</v>
      </c>
      <c r="AV179" s="149" t="e">
        <f>'2021 Srk'!#REF!</f>
        <v>#REF!</v>
      </c>
      <c r="AW179" s="150" t="e">
        <f>'2021 Srk'!#REF!</f>
        <v>#REF!</v>
      </c>
      <c r="AX179" s="149" t="e">
        <f>'2021 Srk'!#REF!</f>
        <v>#REF!</v>
      </c>
      <c r="AY179" s="149" t="e">
        <f>'2021 Srk'!#REF!</f>
        <v>#REF!</v>
      </c>
    </row>
    <row r="180" spans="1:51" ht="15" customHeight="1">
      <c r="A180" s="86" t="s">
        <v>469</v>
      </c>
      <c r="B180" s="25"/>
      <c r="C180" s="26" t="s">
        <v>1158</v>
      </c>
      <c r="D180" s="23">
        <v>1128418.58</v>
      </c>
      <c r="E180" s="107">
        <v>-1.2045137517086246E-2</v>
      </c>
      <c r="F180" s="23">
        <v>1103526.2565463397</v>
      </c>
      <c r="G180" s="23">
        <v>1143288.2532594015</v>
      </c>
      <c r="H180" s="23">
        <v>-39761.996713061817</v>
      </c>
      <c r="I180" s="23">
        <v>-78180.816078855467</v>
      </c>
      <c r="J180" s="23">
        <v>-117942.81279191728</v>
      </c>
      <c r="K180" s="23">
        <v>58088.370617647473</v>
      </c>
      <c r="L180" s="23"/>
      <c r="M180" s="22">
        <v>1.392825585533876E-3</v>
      </c>
      <c r="N180" s="27">
        <v>779</v>
      </c>
      <c r="O180" s="1" t="s">
        <v>786</v>
      </c>
      <c r="Q180" s="175"/>
      <c r="T180" s="176"/>
      <c r="U180" s="176"/>
      <c r="V180" s="177"/>
      <c r="W180" s="177"/>
      <c r="X180" s="176"/>
      <c r="Y180" s="177"/>
      <c r="Z180" s="176"/>
      <c r="AA180" s="176"/>
      <c r="AB180" s="177"/>
      <c r="AC180" s="177"/>
      <c r="AD180" s="11"/>
      <c r="AE180" s="151"/>
      <c r="AF180" s="152" t="str">
        <f t="shared" si="4"/>
        <v>Norra-Ålands församling</v>
      </c>
      <c r="AG180" s="153" t="e">
        <f>'2021 Srk'!#REF!</f>
        <v>#REF!</v>
      </c>
      <c r="AH180" s="139" t="e">
        <f>'2021 Srk'!#REF!</f>
        <v>#REF!</v>
      </c>
      <c r="AI180" s="154" t="e">
        <f>'2021 Srk'!#REF!</f>
        <v>#REF!</v>
      </c>
      <c r="AJ180" s="154" t="e">
        <f>'2021 Srk'!#REF!</f>
        <v>#REF!</v>
      </c>
      <c r="AK180" s="154" t="e">
        <f>'2021 Srk'!#REF!</f>
        <v>#REF!</v>
      </c>
      <c r="AU180" s="170" t="str">
        <f t="shared" si="5"/>
        <v>Norra-Ålands församling</v>
      </c>
      <c r="AV180" s="149" t="e">
        <f>'2021 Srk'!#REF!</f>
        <v>#REF!</v>
      </c>
      <c r="AW180" s="150" t="e">
        <f>'2021 Srk'!#REF!</f>
        <v>#REF!</v>
      </c>
      <c r="AX180" s="149" t="e">
        <f>'2021 Srk'!#REF!</f>
        <v>#REF!</v>
      </c>
      <c r="AY180" s="149" t="e">
        <f>'2021 Srk'!#REF!</f>
        <v>#REF!</v>
      </c>
    </row>
    <row r="181" spans="1:51" ht="15" customHeight="1">
      <c r="A181" s="86" t="s">
        <v>469</v>
      </c>
      <c r="B181" s="25"/>
      <c r="C181" s="26" t="s">
        <v>1159</v>
      </c>
      <c r="D181" s="23">
        <v>1514570.69</v>
      </c>
      <c r="E181" s="107">
        <v>0.1046445930882014</v>
      </c>
      <c r="F181" s="23">
        <v>1481160.0530456586</v>
      </c>
      <c r="G181" s="23">
        <v>1489809.1637850921</v>
      </c>
      <c r="H181" s="23">
        <v>-8649.1107394334394</v>
      </c>
      <c r="I181" s="23">
        <v>-104934.79516556277</v>
      </c>
      <c r="J181" s="23">
        <v>-113583.90590499621</v>
      </c>
      <c r="K181" s="23">
        <v>77966.585384783422</v>
      </c>
      <c r="L181" s="23"/>
      <c r="M181" s="22">
        <v>6.9703709744239487E-3</v>
      </c>
      <c r="N181" s="27">
        <v>820</v>
      </c>
      <c r="O181" s="1" t="s">
        <v>796</v>
      </c>
      <c r="Q181" s="175"/>
      <c r="T181" s="176"/>
      <c r="U181" s="176"/>
      <c r="V181" s="177"/>
      <c r="W181" s="177"/>
      <c r="X181" s="176"/>
      <c r="Y181" s="177"/>
      <c r="Z181" s="176"/>
      <c r="AA181" s="176"/>
      <c r="AB181" s="177"/>
      <c r="AC181" s="177"/>
      <c r="AD181" s="11"/>
      <c r="AE181" s="151"/>
      <c r="AF181" s="152" t="str">
        <f t="shared" si="4"/>
        <v>Norra Lapplands Kyrkliga Samfällighet</v>
      </c>
      <c r="AG181" s="153" t="e">
        <f>'2021 Srk'!#REF!</f>
        <v>#REF!</v>
      </c>
      <c r="AH181" s="139" t="e">
        <f>'2021 Srk'!#REF!</f>
        <v>#REF!</v>
      </c>
      <c r="AI181" s="154" t="e">
        <f>'2021 Srk'!#REF!</f>
        <v>#REF!</v>
      </c>
      <c r="AJ181" s="154" t="e">
        <f>'2021 Srk'!#REF!</f>
        <v>#REF!</v>
      </c>
      <c r="AK181" s="154" t="e">
        <f>'2021 Srk'!#REF!</f>
        <v>#REF!</v>
      </c>
      <c r="AU181" s="170" t="str">
        <f t="shared" si="5"/>
        <v>Norra Lapplands Kyrkliga Samfällighet</v>
      </c>
      <c r="AV181" s="149" t="e">
        <f>'2021 Srk'!#REF!</f>
        <v>#REF!</v>
      </c>
      <c r="AW181" s="150" t="e">
        <f>'2021 Srk'!#REF!</f>
        <v>#REF!</v>
      </c>
      <c r="AX181" s="149" t="e">
        <f>'2021 Srk'!#REF!</f>
        <v>#REF!</v>
      </c>
      <c r="AY181" s="149" t="e">
        <f>'2021 Srk'!#REF!</f>
        <v>#REF!</v>
      </c>
    </row>
    <row r="182" spans="1:51" ht="15" customHeight="1">
      <c r="A182" s="86" t="s">
        <v>518</v>
      </c>
      <c r="B182" s="25"/>
      <c r="C182" s="26" t="s">
        <v>1705</v>
      </c>
      <c r="D182" s="23">
        <v>1333389.49</v>
      </c>
      <c r="E182" s="107">
        <v>1.3386597425687485E-2</v>
      </c>
      <c r="F182" s="23">
        <v>1303975.6155184302</v>
      </c>
      <c r="G182" s="23">
        <v>1321448.0954688264</v>
      </c>
      <c r="H182" s="23">
        <v>-17472.479950396111</v>
      </c>
      <c r="I182" s="23">
        <v>-92381.923097339371</v>
      </c>
      <c r="J182" s="23">
        <v>-109854.40304773548</v>
      </c>
      <c r="K182" s="23">
        <v>68639.797541082633</v>
      </c>
      <c r="L182" s="23"/>
      <c r="M182" s="22">
        <v>4.3114766618589285E-4</v>
      </c>
      <c r="N182" s="27">
        <v>785</v>
      </c>
      <c r="O182" s="1" t="s">
        <v>788</v>
      </c>
      <c r="Q182" s="175"/>
      <c r="T182" s="176"/>
      <c r="U182" s="176"/>
      <c r="V182" s="177"/>
      <c r="W182" s="177"/>
      <c r="X182" s="176"/>
      <c r="Y182" s="177"/>
      <c r="Z182" s="176"/>
      <c r="AA182" s="176"/>
      <c r="AB182" s="177"/>
      <c r="AC182" s="177"/>
      <c r="AD182" s="11"/>
      <c r="AE182" s="151"/>
      <c r="AF182" s="152" t="str">
        <f t="shared" si="4"/>
        <v>Uleåborgs Ortodoxa Församling</v>
      </c>
      <c r="AG182" s="153" t="e">
        <f>'2021 Srk'!#REF!</f>
        <v>#REF!</v>
      </c>
      <c r="AH182" s="139" t="e">
        <f>'2021 Srk'!#REF!</f>
        <v>#REF!</v>
      </c>
      <c r="AI182" s="154" t="e">
        <f>'2021 Srk'!#REF!</f>
        <v>#REF!</v>
      </c>
      <c r="AJ182" s="154" t="e">
        <f>'2021 Srk'!#REF!</f>
        <v>#REF!</v>
      </c>
      <c r="AK182" s="154" t="e">
        <f>'2021 Srk'!#REF!</f>
        <v>#REF!</v>
      </c>
      <c r="AU182" s="170" t="str">
        <f t="shared" si="5"/>
        <v>Uleåborgs Ortodoxa Församling</v>
      </c>
      <c r="AV182" s="149" t="e">
        <f>'2021 Srk'!#REF!</f>
        <v>#REF!</v>
      </c>
      <c r="AW182" s="150" t="e">
        <f>'2021 Srk'!#REF!</f>
        <v>#REF!</v>
      </c>
      <c r="AX182" s="149" t="e">
        <f>'2021 Srk'!#REF!</f>
        <v>#REF!</v>
      </c>
      <c r="AY182" s="149" t="e">
        <f>'2021 Srk'!#REF!</f>
        <v>#REF!</v>
      </c>
    </row>
    <row r="183" spans="1:51" ht="15" customHeight="1">
      <c r="A183" s="86" t="s">
        <v>469</v>
      </c>
      <c r="B183" s="25"/>
      <c r="C183" s="26" t="s">
        <v>1784</v>
      </c>
      <c r="D183" s="23">
        <v>575857.82999999996</v>
      </c>
      <c r="E183" s="107">
        <v>1.0753739979329602E-2</v>
      </c>
      <c r="F183" s="23">
        <v>563154.7075756219</v>
      </c>
      <c r="G183" s="23">
        <v>569923.30548243364</v>
      </c>
      <c r="H183" s="23">
        <v>-6768.5979068117449</v>
      </c>
      <c r="I183" s="23">
        <v>-39897.459943276379</v>
      </c>
      <c r="J183" s="23">
        <v>-46666.057850088124</v>
      </c>
      <c r="K183" s="23">
        <v>29643.825123930725</v>
      </c>
      <c r="L183" s="23"/>
      <c r="M183" s="22">
        <v>6.7253023652677556E-4</v>
      </c>
      <c r="N183" s="27">
        <v>789</v>
      </c>
      <c r="O183" s="1" t="s">
        <v>790</v>
      </c>
      <c r="Q183" s="175"/>
      <c r="T183" s="176"/>
      <c r="U183" s="176"/>
      <c r="V183" s="177"/>
      <c r="W183" s="177"/>
      <c r="X183" s="176"/>
      <c r="Y183" s="177"/>
      <c r="Z183" s="176"/>
      <c r="AA183" s="176"/>
      <c r="AB183" s="177"/>
      <c r="AC183" s="177"/>
      <c r="AD183" s="11"/>
      <c r="AE183" s="151"/>
      <c r="AF183" s="152" t="str">
        <f t="shared" si="4"/>
        <v>Polvijärvi Församling</v>
      </c>
      <c r="AG183" s="153" t="e">
        <f>'2021 Srk'!#REF!</f>
        <v>#REF!</v>
      </c>
      <c r="AH183" s="139" t="e">
        <f>'2021 Srk'!#REF!</f>
        <v>#REF!</v>
      </c>
      <c r="AI183" s="154" t="e">
        <f>'2021 Srk'!#REF!</f>
        <v>#REF!</v>
      </c>
      <c r="AJ183" s="154" t="e">
        <f>'2021 Srk'!#REF!</f>
        <v>#REF!</v>
      </c>
      <c r="AK183" s="154" t="e">
        <f>'2021 Srk'!#REF!</f>
        <v>#REF!</v>
      </c>
      <c r="AU183" s="170" t="str">
        <f t="shared" si="5"/>
        <v>Polvijärvi Församling</v>
      </c>
      <c r="AV183" s="149" t="e">
        <f>'2021 Srk'!#REF!</f>
        <v>#REF!</v>
      </c>
      <c r="AW183" s="150" t="e">
        <f>'2021 Srk'!#REF!</f>
        <v>#REF!</v>
      </c>
      <c r="AX183" s="149" t="e">
        <f>'2021 Srk'!#REF!</f>
        <v>#REF!</v>
      </c>
      <c r="AY183" s="149" t="e">
        <f>'2021 Srk'!#REF!</f>
        <v>#REF!</v>
      </c>
    </row>
    <row r="184" spans="1:51" ht="15" customHeight="1">
      <c r="A184" s="86" t="s">
        <v>469</v>
      </c>
      <c r="B184" s="25"/>
      <c r="C184" s="26" t="s">
        <v>1161</v>
      </c>
      <c r="D184" s="23">
        <v>14375086.720000001</v>
      </c>
      <c r="E184" s="107">
        <v>2.086668095549471E-2</v>
      </c>
      <c r="F184" s="23">
        <v>14057979.828416687</v>
      </c>
      <c r="G184" s="23">
        <v>14115995.212679721</v>
      </c>
      <c r="H184" s="23">
        <v>-58015.38426303491</v>
      </c>
      <c r="I184" s="23">
        <v>-995956.66970843181</v>
      </c>
      <c r="J184" s="23">
        <v>-1053972.0539714666</v>
      </c>
      <c r="K184" s="23">
        <v>739996.1147858646</v>
      </c>
      <c r="L184" s="23"/>
      <c r="M184" s="22">
        <v>2.3305234380783168E-3</v>
      </c>
      <c r="N184" s="27">
        <v>767</v>
      </c>
      <c r="O184" s="1" t="s">
        <v>778</v>
      </c>
      <c r="Q184" s="175"/>
      <c r="T184" s="176"/>
      <c r="U184" s="176"/>
      <c r="V184" s="177"/>
      <c r="W184" s="177"/>
      <c r="X184" s="176"/>
      <c r="Y184" s="177"/>
      <c r="Z184" s="176"/>
      <c r="AA184" s="176"/>
      <c r="AB184" s="177"/>
      <c r="AC184" s="177"/>
      <c r="AD184" s="11"/>
      <c r="AE184" s="151"/>
      <c r="AF184" s="152" t="str">
        <f t="shared" si="4"/>
        <v>Björneborgs Kyrkliga Samfällighet</v>
      </c>
      <c r="AG184" s="153" t="e">
        <f>'2021 Srk'!#REF!</f>
        <v>#REF!</v>
      </c>
      <c r="AH184" s="139" t="e">
        <f>'2021 Srk'!#REF!</f>
        <v>#REF!</v>
      </c>
      <c r="AI184" s="154" t="e">
        <f>'2021 Srk'!#REF!</f>
        <v>#REF!</v>
      </c>
      <c r="AJ184" s="154" t="e">
        <f>'2021 Srk'!#REF!</f>
        <v>#REF!</v>
      </c>
      <c r="AK184" s="154" t="e">
        <f>'2021 Srk'!#REF!</f>
        <v>#REF!</v>
      </c>
      <c r="AU184" s="170" t="str">
        <f t="shared" si="5"/>
        <v>Björneborgs Kyrkliga Samfällighet</v>
      </c>
      <c r="AV184" s="149" t="e">
        <f>'2021 Srk'!#REF!</f>
        <v>#REF!</v>
      </c>
      <c r="AW184" s="150" t="e">
        <f>'2021 Srk'!#REF!</f>
        <v>#REF!</v>
      </c>
      <c r="AX184" s="149" t="e">
        <f>'2021 Srk'!#REF!</f>
        <v>#REF!</v>
      </c>
      <c r="AY184" s="149" t="e">
        <f>'2021 Srk'!#REF!</f>
        <v>#REF!</v>
      </c>
    </row>
    <row r="185" spans="1:51" ht="15" customHeight="1">
      <c r="A185" s="86" t="s">
        <v>469</v>
      </c>
      <c r="B185" s="25"/>
      <c r="C185" s="26" t="s">
        <v>1706</v>
      </c>
      <c r="D185" s="23">
        <v>1050093.17</v>
      </c>
      <c r="E185" s="107">
        <v>2.4271270778254639E-2</v>
      </c>
      <c r="F185" s="23">
        <v>1026928.6641088265</v>
      </c>
      <c r="G185" s="23">
        <v>1025508.4110162592</v>
      </c>
      <c r="H185" s="23">
        <v>1420.25309256732</v>
      </c>
      <c r="I185" s="23">
        <v>-72754.155633836068</v>
      </c>
      <c r="J185" s="23">
        <v>-71333.902541268748</v>
      </c>
      <c r="K185" s="23">
        <v>54056.360222303578</v>
      </c>
      <c r="L185" s="23"/>
      <c r="M185" s="22">
        <v>5.7972041619769928E-4</v>
      </c>
      <c r="N185" s="27">
        <v>790</v>
      </c>
      <c r="O185" s="1" t="s">
        <v>792</v>
      </c>
      <c r="Q185" s="175"/>
      <c r="T185" s="176"/>
      <c r="U185" s="176"/>
      <c r="V185" s="177"/>
      <c r="W185" s="177"/>
      <c r="X185" s="176"/>
      <c r="Y185" s="177"/>
      <c r="Z185" s="176"/>
      <c r="AA185" s="176"/>
      <c r="AB185" s="177"/>
      <c r="AC185" s="177"/>
      <c r="AD185" s="11"/>
      <c r="AE185" s="151"/>
      <c r="AF185" s="152" t="str">
        <f t="shared" si="4"/>
        <v>Borgnäs Församling</v>
      </c>
      <c r="AG185" s="153" t="e">
        <f>'2021 Srk'!#REF!</f>
        <v>#REF!</v>
      </c>
      <c r="AH185" s="139" t="e">
        <f>'2021 Srk'!#REF!</f>
        <v>#REF!</v>
      </c>
      <c r="AI185" s="154" t="e">
        <f>'2021 Srk'!#REF!</f>
        <v>#REF!</v>
      </c>
      <c r="AJ185" s="154" t="e">
        <f>'2021 Srk'!#REF!</f>
        <v>#REF!</v>
      </c>
      <c r="AK185" s="154" t="e">
        <f>'2021 Srk'!#REF!</f>
        <v>#REF!</v>
      </c>
      <c r="AU185" s="170" t="str">
        <f t="shared" si="5"/>
        <v>Borgnäs Församling</v>
      </c>
      <c r="AV185" s="149" t="e">
        <f>'2021 Srk'!#REF!</f>
        <v>#REF!</v>
      </c>
      <c r="AW185" s="150" t="e">
        <f>'2021 Srk'!#REF!</f>
        <v>#REF!</v>
      </c>
      <c r="AX185" s="149" t="e">
        <f>'2021 Srk'!#REF!</f>
        <v>#REF!</v>
      </c>
      <c r="AY185" s="149" t="e">
        <f>'2021 Srk'!#REF!</f>
        <v>#REF!</v>
      </c>
    </row>
    <row r="186" spans="1:51" ht="15" customHeight="1">
      <c r="A186" s="86" t="s">
        <v>469</v>
      </c>
      <c r="B186" s="25"/>
      <c r="C186" s="26" t="s">
        <v>1163</v>
      </c>
      <c r="D186" s="23">
        <v>9810380.0099999998</v>
      </c>
      <c r="E186" s="107">
        <v>3.0157115041682836E-2</v>
      </c>
      <c r="F186" s="23">
        <v>9593968.1600531098</v>
      </c>
      <c r="G186" s="23">
        <v>9594668.4526572358</v>
      </c>
      <c r="H186" s="23">
        <v>-700.29260412603617</v>
      </c>
      <c r="I186" s="23">
        <v>-679697.70156167599</v>
      </c>
      <c r="J186" s="23">
        <v>-680397.99416580203</v>
      </c>
      <c r="K186" s="23">
        <v>505015.60327094235</v>
      </c>
      <c r="L186" s="23"/>
      <c r="M186" s="22">
        <v>7.7461429657748465E-4</v>
      </c>
      <c r="N186" s="27">
        <v>809</v>
      </c>
      <c r="O186" s="1" t="s">
        <v>794</v>
      </c>
      <c r="Q186" s="175"/>
      <c r="T186" s="176"/>
      <c r="U186" s="176"/>
      <c r="V186" s="177"/>
      <c r="W186" s="177"/>
      <c r="X186" s="176"/>
      <c r="Y186" s="177"/>
      <c r="Z186" s="176"/>
      <c r="AA186" s="176"/>
      <c r="AB186" s="177"/>
      <c r="AC186" s="177"/>
      <c r="AD186" s="11"/>
      <c r="AE186" s="151"/>
      <c r="AF186" s="152" t="str">
        <f t="shared" si="4"/>
        <v>Borgå Kyrkliga Samfällighet</v>
      </c>
      <c r="AG186" s="153" t="e">
        <f>'2021 Srk'!#REF!</f>
        <v>#REF!</v>
      </c>
      <c r="AH186" s="139" t="e">
        <f>'2021 Srk'!#REF!</f>
        <v>#REF!</v>
      </c>
      <c r="AI186" s="154" t="e">
        <f>'2021 Srk'!#REF!</f>
        <v>#REF!</v>
      </c>
      <c r="AJ186" s="154" t="e">
        <f>'2021 Srk'!#REF!</f>
        <v>#REF!</v>
      </c>
      <c r="AK186" s="154" t="e">
        <f>'2021 Srk'!#REF!</f>
        <v>#REF!</v>
      </c>
      <c r="AU186" s="170" t="str">
        <f t="shared" si="5"/>
        <v>Borgå Kyrkliga Samfällighet</v>
      </c>
      <c r="AV186" s="149" t="e">
        <f>'2021 Srk'!#REF!</f>
        <v>#REF!</v>
      </c>
      <c r="AW186" s="150" t="e">
        <f>'2021 Srk'!#REF!</f>
        <v>#REF!</v>
      </c>
      <c r="AX186" s="149" t="e">
        <f>'2021 Srk'!#REF!</f>
        <v>#REF!</v>
      </c>
      <c r="AY186" s="149" t="e">
        <f>'2021 Srk'!#REF!</f>
        <v>#REF!</v>
      </c>
    </row>
    <row r="187" spans="1:51" ht="15" customHeight="1">
      <c r="A187" s="86" t="s">
        <v>469</v>
      </c>
      <c r="B187" s="25"/>
      <c r="C187" s="26" t="s">
        <v>1707</v>
      </c>
      <c r="D187" s="23">
        <v>536398.80000000005</v>
      </c>
      <c r="E187" s="107">
        <v>-1.8169146405255576E-2</v>
      </c>
      <c r="F187" s="23">
        <v>524566.12313131965</v>
      </c>
      <c r="G187" s="23">
        <v>533328.1541847511</v>
      </c>
      <c r="H187" s="23">
        <v>-8762.0310534314485</v>
      </c>
      <c r="I187" s="23">
        <v>-37163.599280436152</v>
      </c>
      <c r="J187" s="23">
        <v>-45925.630333867601</v>
      </c>
      <c r="K187" s="23">
        <v>27612.565802719564</v>
      </c>
      <c r="L187" s="23"/>
      <c r="M187" s="22">
        <v>3.4277854372370968E-3</v>
      </c>
      <c r="N187" s="27">
        <v>2024</v>
      </c>
      <c r="O187" s="1" t="s">
        <v>1171</v>
      </c>
      <c r="Q187" s="175"/>
      <c r="T187" s="176"/>
      <c r="U187" s="176"/>
      <c r="V187" s="177"/>
      <c r="W187" s="177"/>
      <c r="X187" s="176"/>
      <c r="Y187" s="177"/>
      <c r="Z187" s="176"/>
      <c r="AA187" s="176"/>
      <c r="AB187" s="177"/>
      <c r="AC187" s="177"/>
      <c r="AD187" s="11"/>
      <c r="AE187" s="151"/>
      <c r="AF187" s="152" t="str">
        <f t="shared" si="4"/>
        <v>Posio Församling</v>
      </c>
      <c r="AG187" s="153" t="e">
        <f>'2021 Srk'!#REF!</f>
        <v>#REF!</v>
      </c>
      <c r="AH187" s="139" t="e">
        <f>'2021 Srk'!#REF!</f>
        <v>#REF!</v>
      </c>
      <c r="AI187" s="154" t="e">
        <f>'2021 Srk'!#REF!</f>
        <v>#REF!</v>
      </c>
      <c r="AJ187" s="154" t="e">
        <f>'2021 Srk'!#REF!</f>
        <v>#REF!</v>
      </c>
      <c r="AK187" s="154" t="e">
        <f>'2021 Srk'!#REF!</f>
        <v>#REF!</v>
      </c>
      <c r="AU187" s="170" t="str">
        <f t="shared" si="5"/>
        <v>Posio Församling</v>
      </c>
      <c r="AV187" s="149" t="e">
        <f>'2021 Srk'!#REF!</f>
        <v>#REF!</v>
      </c>
      <c r="AW187" s="150" t="e">
        <f>'2021 Srk'!#REF!</f>
        <v>#REF!</v>
      </c>
      <c r="AX187" s="149" t="e">
        <f>'2021 Srk'!#REF!</f>
        <v>#REF!</v>
      </c>
      <c r="AY187" s="149" t="e">
        <f>'2021 Srk'!#REF!</f>
        <v>#REF!</v>
      </c>
    </row>
    <row r="188" spans="1:51" ht="15" customHeight="1">
      <c r="A188" s="86" t="s">
        <v>469</v>
      </c>
      <c r="B188" s="25"/>
      <c r="C188" s="26" t="s">
        <v>1708</v>
      </c>
      <c r="D188" s="23">
        <v>1190919.53</v>
      </c>
      <c r="E188" s="107">
        <v>1.139752174388331E-2</v>
      </c>
      <c r="F188" s="23">
        <v>1164648.4682916391</v>
      </c>
      <c r="G188" s="23">
        <v>1172957.5580803645</v>
      </c>
      <c r="H188" s="23">
        <v>-8309.0897887253668</v>
      </c>
      <c r="I188" s="23">
        <v>-82511.102165339209</v>
      </c>
      <c r="J188" s="23">
        <v>-90820.191954064576</v>
      </c>
      <c r="K188" s="23">
        <v>61305.774524232438</v>
      </c>
      <c r="L188" s="23"/>
      <c r="M188" s="22">
        <v>8.0197315289368414E-4</v>
      </c>
      <c r="N188" s="27">
        <v>823</v>
      </c>
      <c r="O188" s="1" t="s">
        <v>798</v>
      </c>
      <c r="Q188" s="175"/>
      <c r="T188" s="176"/>
      <c r="U188" s="176"/>
      <c r="V188" s="177"/>
      <c r="W188" s="177"/>
      <c r="X188" s="176"/>
      <c r="Y188" s="177"/>
      <c r="Z188" s="176"/>
      <c r="AA188" s="176"/>
      <c r="AB188" s="177"/>
      <c r="AC188" s="177"/>
      <c r="AD188" s="11"/>
      <c r="AE188" s="151"/>
      <c r="AF188" s="152" t="str">
        <f t="shared" si="4"/>
        <v>Pudasjärvi Församling</v>
      </c>
      <c r="AG188" s="153" t="e">
        <f>'2021 Srk'!#REF!</f>
        <v>#REF!</v>
      </c>
      <c r="AH188" s="139" t="e">
        <f>'2021 Srk'!#REF!</f>
        <v>#REF!</v>
      </c>
      <c r="AI188" s="154" t="e">
        <f>'2021 Srk'!#REF!</f>
        <v>#REF!</v>
      </c>
      <c r="AJ188" s="154" t="e">
        <f>'2021 Srk'!#REF!</f>
        <v>#REF!</v>
      </c>
      <c r="AK188" s="154" t="e">
        <f>'2021 Srk'!#REF!</f>
        <v>#REF!</v>
      </c>
      <c r="AU188" s="170" t="str">
        <f t="shared" si="5"/>
        <v>Pudasjärvi Församling</v>
      </c>
      <c r="AV188" s="149" t="e">
        <f>'2021 Srk'!#REF!</f>
        <v>#REF!</v>
      </c>
      <c r="AW188" s="150" t="e">
        <f>'2021 Srk'!#REF!</f>
        <v>#REF!</v>
      </c>
      <c r="AX188" s="149" t="e">
        <f>'2021 Srk'!#REF!</f>
        <v>#REF!</v>
      </c>
      <c r="AY188" s="149" t="e">
        <f>'2021 Srk'!#REF!</f>
        <v>#REF!</v>
      </c>
    </row>
    <row r="189" spans="1:51" ht="15" customHeight="1">
      <c r="A189" s="86" t="s">
        <v>469</v>
      </c>
      <c r="B189" s="25"/>
      <c r="C189" s="26" t="s">
        <v>1709</v>
      </c>
      <c r="D189" s="23">
        <v>364239.06</v>
      </c>
      <c r="E189" s="107">
        <v>-7.6936897012735983E-4</v>
      </c>
      <c r="F189" s="23">
        <v>356204.13691677927</v>
      </c>
      <c r="G189" s="23">
        <v>357107.81316604145</v>
      </c>
      <c r="H189" s="23">
        <v>-903.67624926217832</v>
      </c>
      <c r="I189" s="23">
        <v>-25235.765755111192</v>
      </c>
      <c r="J189" s="23">
        <v>-26139.44200437337</v>
      </c>
      <c r="K189" s="23">
        <v>18750.181790434126</v>
      </c>
      <c r="L189" s="23"/>
      <c r="M189" s="22">
        <v>6.5705482860579836E-4</v>
      </c>
      <c r="N189" s="27">
        <v>839</v>
      </c>
      <c r="O189" s="1" t="s">
        <v>803</v>
      </c>
      <c r="Q189" s="175"/>
      <c r="T189" s="176"/>
      <c r="U189" s="176"/>
      <c r="V189" s="177"/>
      <c r="W189" s="177"/>
      <c r="X189" s="176"/>
      <c r="Y189" s="177"/>
      <c r="Z189" s="176"/>
      <c r="AA189" s="176"/>
      <c r="AB189" s="177"/>
      <c r="AC189" s="177"/>
      <c r="AD189" s="11"/>
      <c r="AE189" s="151"/>
      <c r="AF189" s="152" t="str">
        <f t="shared" si="4"/>
        <v>Pukkila Församling</v>
      </c>
      <c r="AG189" s="153" t="e">
        <f>'2021 Srk'!#REF!</f>
        <v>#REF!</v>
      </c>
      <c r="AH189" s="139" t="e">
        <f>'2021 Srk'!#REF!</f>
        <v>#REF!</v>
      </c>
      <c r="AI189" s="154" t="e">
        <f>'2021 Srk'!#REF!</f>
        <v>#REF!</v>
      </c>
      <c r="AJ189" s="154" t="e">
        <f>'2021 Srk'!#REF!</f>
        <v>#REF!</v>
      </c>
      <c r="AK189" s="154" t="e">
        <f>'2021 Srk'!#REF!</f>
        <v>#REF!</v>
      </c>
      <c r="AU189" s="170" t="str">
        <f t="shared" si="5"/>
        <v>Pukkila Församling</v>
      </c>
      <c r="AV189" s="149" t="e">
        <f>'2021 Srk'!#REF!</f>
        <v>#REF!</v>
      </c>
      <c r="AW189" s="150" t="e">
        <f>'2021 Srk'!#REF!</f>
        <v>#REF!</v>
      </c>
      <c r="AX189" s="149" t="e">
        <f>'2021 Srk'!#REF!</f>
        <v>#REF!</v>
      </c>
      <c r="AY189" s="149" t="e">
        <f>'2021 Srk'!#REF!</f>
        <v>#REF!</v>
      </c>
    </row>
    <row r="190" spans="1:51" ht="15" customHeight="1">
      <c r="A190" s="86" t="s">
        <v>469</v>
      </c>
      <c r="B190" s="25"/>
      <c r="C190" s="26" t="s">
        <v>1710</v>
      </c>
      <c r="D190" s="23">
        <v>527051.84</v>
      </c>
      <c r="E190" s="107">
        <v>-6.4943243983295318E-3</v>
      </c>
      <c r="F190" s="23">
        <v>515425.35217832058</v>
      </c>
      <c r="G190" s="23">
        <v>531314.99524450197</v>
      </c>
      <c r="H190" s="23">
        <v>-15889.643066181394</v>
      </c>
      <c r="I190" s="23">
        <v>-36516.008950386436</v>
      </c>
      <c r="J190" s="23">
        <v>-52405.65201656783</v>
      </c>
      <c r="K190" s="23">
        <v>27131.40598644967</v>
      </c>
      <c r="L190" s="23"/>
      <c r="M190" s="22">
        <v>5.9721036184528316E-4</v>
      </c>
      <c r="N190" s="27">
        <v>855</v>
      </c>
      <c r="O190" s="1" t="s">
        <v>813</v>
      </c>
      <c r="Q190" s="175"/>
      <c r="T190" s="176"/>
      <c r="U190" s="176"/>
      <c r="V190" s="177"/>
      <c r="W190" s="177"/>
      <c r="X190" s="176"/>
      <c r="Y190" s="177"/>
      <c r="Z190" s="176"/>
      <c r="AA190" s="176"/>
      <c r="AB190" s="177"/>
      <c r="AC190" s="177"/>
      <c r="AD190" s="11"/>
      <c r="AE190" s="151"/>
      <c r="AF190" s="152" t="str">
        <f t="shared" si="4"/>
        <v>Punkalaidun Församling</v>
      </c>
      <c r="AG190" s="153" t="e">
        <f>'2021 Srk'!#REF!</f>
        <v>#REF!</v>
      </c>
      <c r="AH190" s="139" t="e">
        <f>'2021 Srk'!#REF!</f>
        <v>#REF!</v>
      </c>
      <c r="AI190" s="154" t="e">
        <f>'2021 Srk'!#REF!</f>
        <v>#REF!</v>
      </c>
      <c r="AJ190" s="154" t="e">
        <f>'2021 Srk'!#REF!</f>
        <v>#REF!</v>
      </c>
      <c r="AK190" s="154" t="e">
        <f>'2021 Srk'!#REF!</f>
        <v>#REF!</v>
      </c>
      <c r="AU190" s="170" t="str">
        <f t="shared" si="5"/>
        <v>Punkalaidun Församling</v>
      </c>
      <c r="AV190" s="149" t="e">
        <f>'2021 Srk'!#REF!</f>
        <v>#REF!</v>
      </c>
      <c r="AW190" s="150" t="e">
        <f>'2021 Srk'!#REF!</f>
        <v>#REF!</v>
      </c>
      <c r="AX190" s="149" t="e">
        <f>'2021 Srk'!#REF!</f>
        <v>#REF!</v>
      </c>
      <c r="AY190" s="149" t="e">
        <f>'2021 Srk'!#REF!</f>
        <v>#REF!</v>
      </c>
    </row>
    <row r="191" spans="1:51" ht="15" customHeight="1">
      <c r="A191" s="86" t="s">
        <v>469</v>
      </c>
      <c r="B191" s="25"/>
      <c r="C191" s="26" t="s">
        <v>1711</v>
      </c>
      <c r="D191" s="23">
        <v>462286.55</v>
      </c>
      <c r="E191" s="107">
        <v>6.7032533989581644E-3</v>
      </c>
      <c r="F191" s="23">
        <v>452088.75058865326</v>
      </c>
      <c r="G191" s="23">
        <v>451593.55264345615</v>
      </c>
      <c r="H191" s="23">
        <v>495.19794519711286</v>
      </c>
      <c r="I191" s="23">
        <v>-32028.84140854772</v>
      </c>
      <c r="J191" s="23">
        <v>-31533.643463350607</v>
      </c>
      <c r="K191" s="23">
        <v>23797.439109832467</v>
      </c>
      <c r="L191" s="23"/>
      <c r="M191" s="22">
        <v>1.2860302333924962E-3</v>
      </c>
      <c r="N191" s="27">
        <v>856</v>
      </c>
      <c r="O191" s="1" t="s">
        <v>815</v>
      </c>
      <c r="Q191" s="175"/>
      <c r="T191" s="176"/>
      <c r="U191" s="176"/>
      <c r="V191" s="177"/>
      <c r="W191" s="177"/>
      <c r="X191" s="176"/>
      <c r="Y191" s="177"/>
      <c r="Z191" s="176"/>
      <c r="AA191" s="176"/>
      <c r="AB191" s="177"/>
      <c r="AC191" s="177"/>
      <c r="AD191" s="11"/>
      <c r="AE191" s="151"/>
      <c r="AF191" s="152" t="str">
        <f t="shared" si="4"/>
        <v>Puolanka Församling</v>
      </c>
      <c r="AG191" s="153" t="e">
        <f>'2021 Srk'!#REF!</f>
        <v>#REF!</v>
      </c>
      <c r="AH191" s="139" t="e">
        <f>'2021 Srk'!#REF!</f>
        <v>#REF!</v>
      </c>
      <c r="AI191" s="154" t="e">
        <f>'2021 Srk'!#REF!</f>
        <v>#REF!</v>
      </c>
      <c r="AJ191" s="154" t="e">
        <f>'2021 Srk'!#REF!</f>
        <v>#REF!</v>
      </c>
      <c r="AK191" s="154" t="e">
        <f>'2021 Srk'!#REF!</f>
        <v>#REF!</v>
      </c>
      <c r="AU191" s="170" t="str">
        <f t="shared" si="5"/>
        <v>Puolanka Församling</v>
      </c>
      <c r="AV191" s="149" t="e">
        <f>'2021 Srk'!#REF!</f>
        <v>#REF!</v>
      </c>
      <c r="AW191" s="150" t="e">
        <f>'2021 Srk'!#REF!</f>
        <v>#REF!</v>
      </c>
      <c r="AX191" s="149" t="e">
        <f>'2021 Srk'!#REF!</f>
        <v>#REF!</v>
      </c>
      <c r="AY191" s="149" t="e">
        <f>'2021 Srk'!#REF!</f>
        <v>#REF!</v>
      </c>
    </row>
    <row r="192" spans="1:51" ht="15" customHeight="1">
      <c r="A192" s="86" t="s">
        <v>469</v>
      </c>
      <c r="B192" s="25"/>
      <c r="C192" s="26" t="s">
        <v>1810</v>
      </c>
      <c r="D192" s="23">
        <v>468507.49</v>
      </c>
      <c r="E192" s="107">
        <v>8.6075874481679415E-2</v>
      </c>
      <c r="F192" s="23">
        <v>458172.45990722848</v>
      </c>
      <c r="G192" s="23">
        <v>431316.84921884531</v>
      </c>
      <c r="H192" s="23">
        <v>26855.610688383167</v>
      </c>
      <c r="I192" s="23">
        <v>-32459.850056045882</v>
      </c>
      <c r="J192" s="23">
        <v>-5604.2393676627144</v>
      </c>
      <c r="K192" s="23">
        <v>24117.678668729266</v>
      </c>
      <c r="L192" s="23"/>
      <c r="M192" s="22">
        <v>4.1807280011783019E-4</v>
      </c>
      <c r="N192" s="27">
        <v>861</v>
      </c>
      <c r="O192" s="1" t="s">
        <v>817</v>
      </c>
      <c r="Q192" s="175"/>
      <c r="T192" s="176"/>
      <c r="U192" s="176"/>
      <c r="V192" s="177"/>
      <c r="W192" s="177"/>
      <c r="X192" s="176"/>
      <c r="Y192" s="177"/>
      <c r="Z192" s="176"/>
      <c r="AA192" s="176"/>
      <c r="AB192" s="177"/>
      <c r="AC192" s="177"/>
      <c r="AD192" s="11"/>
      <c r="AE192" s="151"/>
      <c r="AF192" s="152" t="str">
        <f t="shared" si="4"/>
        <v>Puumala Församling</v>
      </c>
      <c r="AG192" s="153" t="e">
        <f>'2021 Srk'!#REF!</f>
        <v>#REF!</v>
      </c>
      <c r="AH192" s="139" t="e">
        <f>'2021 Srk'!#REF!</f>
        <v>#REF!</v>
      </c>
      <c r="AI192" s="154" t="e">
        <f>'2021 Srk'!#REF!</f>
        <v>#REF!</v>
      </c>
      <c r="AJ192" s="154" t="e">
        <f>'2021 Srk'!#REF!</f>
        <v>#REF!</v>
      </c>
      <c r="AK192" s="154" t="e">
        <f>'2021 Srk'!#REF!</f>
        <v>#REF!</v>
      </c>
      <c r="AU192" s="170" t="str">
        <f t="shared" si="5"/>
        <v>Puumala Församling</v>
      </c>
      <c r="AV192" s="149" t="e">
        <f>'2021 Srk'!#REF!</f>
        <v>#REF!</v>
      </c>
      <c r="AW192" s="150" t="e">
        <f>'2021 Srk'!#REF!</f>
        <v>#REF!</v>
      </c>
      <c r="AX192" s="149" t="e">
        <f>'2021 Srk'!#REF!</f>
        <v>#REF!</v>
      </c>
      <c r="AY192" s="149" t="e">
        <f>'2021 Srk'!#REF!</f>
        <v>#REF!</v>
      </c>
    </row>
    <row r="193" spans="1:51" ht="15" customHeight="1">
      <c r="A193" s="86" t="s">
        <v>469</v>
      </c>
      <c r="B193" s="25"/>
      <c r="C193" s="26" t="s">
        <v>1712</v>
      </c>
      <c r="D193" s="23">
        <v>1023395.41</v>
      </c>
      <c r="E193" s="107">
        <v>6.6073930874188669E-3</v>
      </c>
      <c r="F193" s="23">
        <v>1000819.8427253888</v>
      </c>
      <c r="G193" s="23">
        <v>1009001.3699513547</v>
      </c>
      <c r="H193" s="23">
        <v>-8181.5272259658668</v>
      </c>
      <c r="I193" s="23">
        <v>-70904.440730810093</v>
      </c>
      <c r="J193" s="23">
        <v>-79085.967956775959</v>
      </c>
      <c r="K193" s="23">
        <v>52682.021475115456</v>
      </c>
      <c r="L193" s="23"/>
      <c r="M193" s="22">
        <v>5.5998580494473905E-4</v>
      </c>
      <c r="N193" s="27">
        <v>869</v>
      </c>
      <c r="O193" s="1" t="s">
        <v>819</v>
      </c>
      <c r="Q193" s="175"/>
      <c r="T193" s="176"/>
      <c r="U193" s="176"/>
      <c r="V193" s="177"/>
      <c r="W193" s="177"/>
      <c r="X193" s="176"/>
      <c r="Y193" s="177"/>
      <c r="Z193" s="176"/>
      <c r="AA193" s="176"/>
      <c r="AB193" s="177"/>
      <c r="AC193" s="177"/>
      <c r="AD193" s="11"/>
      <c r="AE193" s="151"/>
      <c r="AF193" s="152" t="str">
        <f t="shared" si="4"/>
        <v>Pyttis Församling</v>
      </c>
      <c r="AG193" s="153" t="e">
        <f>'2021 Srk'!#REF!</f>
        <v>#REF!</v>
      </c>
      <c r="AH193" s="139" t="e">
        <f>'2021 Srk'!#REF!</f>
        <v>#REF!</v>
      </c>
      <c r="AI193" s="154" t="e">
        <f>'2021 Srk'!#REF!</f>
        <v>#REF!</v>
      </c>
      <c r="AJ193" s="154" t="e">
        <f>'2021 Srk'!#REF!</f>
        <v>#REF!</v>
      </c>
      <c r="AK193" s="154" t="e">
        <f>'2021 Srk'!#REF!</f>
        <v>#REF!</v>
      </c>
      <c r="AU193" s="170" t="str">
        <f t="shared" si="5"/>
        <v>Pyttis Församling</v>
      </c>
      <c r="AV193" s="149" t="e">
        <f>'2021 Srk'!#REF!</f>
        <v>#REF!</v>
      </c>
      <c r="AW193" s="150" t="e">
        <f>'2021 Srk'!#REF!</f>
        <v>#REF!</v>
      </c>
      <c r="AX193" s="149" t="e">
        <f>'2021 Srk'!#REF!</f>
        <v>#REF!</v>
      </c>
      <c r="AY193" s="149" t="e">
        <f>'2021 Srk'!#REF!</f>
        <v>#REF!</v>
      </c>
    </row>
    <row r="194" spans="1:51" ht="15" customHeight="1">
      <c r="A194" s="86" t="s">
        <v>469</v>
      </c>
      <c r="B194" s="25"/>
      <c r="C194" s="26" t="s">
        <v>1713</v>
      </c>
      <c r="D194" s="23">
        <v>669693.75</v>
      </c>
      <c r="E194" s="107">
        <v>8.2589795575329861E-2</v>
      </c>
      <c r="F194" s="23">
        <v>654920.65627808112</v>
      </c>
      <c r="G194" s="23">
        <v>618536.86980555533</v>
      </c>
      <c r="H194" s="23">
        <v>36383.786472525797</v>
      </c>
      <c r="I194" s="23">
        <v>-46398.743184385545</v>
      </c>
      <c r="J194" s="23">
        <v>-10014.956711859748</v>
      </c>
      <c r="K194" s="23">
        <v>34474.28059038354</v>
      </c>
      <c r="L194" s="23"/>
      <c r="M194" s="22">
        <v>5.1000599520760405E-4</v>
      </c>
      <c r="N194" s="27">
        <v>870</v>
      </c>
      <c r="O194" s="1" t="s">
        <v>821</v>
      </c>
      <c r="Q194" s="175"/>
      <c r="T194" s="176"/>
      <c r="U194" s="176"/>
      <c r="V194" s="177"/>
      <c r="W194" s="177"/>
      <c r="X194" s="176"/>
      <c r="Y194" s="177"/>
      <c r="Z194" s="176"/>
      <c r="AA194" s="176"/>
      <c r="AB194" s="177"/>
      <c r="AC194" s="177"/>
      <c r="AD194" s="11"/>
      <c r="AE194" s="151"/>
      <c r="AF194" s="152" t="str">
        <f t="shared" si="4"/>
        <v>Pyhäjoki Församling</v>
      </c>
      <c r="AG194" s="153" t="e">
        <f>'2021 Srk'!#REF!</f>
        <v>#REF!</v>
      </c>
      <c r="AH194" s="139" t="e">
        <f>'2021 Srk'!#REF!</f>
        <v>#REF!</v>
      </c>
      <c r="AI194" s="154" t="e">
        <f>'2021 Srk'!#REF!</f>
        <v>#REF!</v>
      </c>
      <c r="AJ194" s="154" t="e">
        <f>'2021 Srk'!#REF!</f>
        <v>#REF!</v>
      </c>
      <c r="AK194" s="154" t="e">
        <f>'2021 Srk'!#REF!</f>
        <v>#REF!</v>
      </c>
      <c r="AU194" s="170" t="str">
        <f t="shared" si="5"/>
        <v>Pyhäjoki Församling</v>
      </c>
      <c r="AV194" s="149" t="e">
        <f>'2021 Srk'!#REF!</f>
        <v>#REF!</v>
      </c>
      <c r="AW194" s="150" t="e">
        <f>'2021 Srk'!#REF!</f>
        <v>#REF!</v>
      </c>
      <c r="AX194" s="149" t="e">
        <f>'2021 Srk'!#REF!</f>
        <v>#REF!</v>
      </c>
      <c r="AY194" s="149" t="e">
        <f>'2021 Srk'!#REF!</f>
        <v>#REF!</v>
      </c>
    </row>
    <row r="195" spans="1:51" ht="15" customHeight="1">
      <c r="A195" s="86" t="s">
        <v>469</v>
      </c>
      <c r="B195" s="25"/>
      <c r="C195" s="26" t="s">
        <v>1714</v>
      </c>
      <c r="D195" s="23">
        <v>982142.88</v>
      </c>
      <c r="E195" s="107">
        <v>1.5354233623646296E-2</v>
      </c>
      <c r="F195" s="23">
        <v>960477.32195267559</v>
      </c>
      <c r="G195" s="23">
        <v>964291.11598429154</v>
      </c>
      <c r="H195" s="23">
        <v>-3813.7940316159511</v>
      </c>
      <c r="I195" s="23">
        <v>-68046.320067184119</v>
      </c>
      <c r="J195" s="23">
        <v>-71860.11409880007</v>
      </c>
      <c r="K195" s="23">
        <v>50558.436934744255</v>
      </c>
      <c r="L195" s="23"/>
      <c r="M195" s="22">
        <v>4.7809789366962742E-4</v>
      </c>
      <c r="N195" s="27">
        <v>876</v>
      </c>
      <c r="O195" s="1" t="s">
        <v>823</v>
      </c>
      <c r="Q195" s="175"/>
      <c r="T195" s="176"/>
      <c r="U195" s="176"/>
      <c r="V195" s="177"/>
      <c r="W195" s="177"/>
      <c r="X195" s="176"/>
      <c r="Y195" s="177"/>
      <c r="Z195" s="176"/>
      <c r="AA195" s="176"/>
      <c r="AB195" s="177"/>
      <c r="AC195" s="177"/>
      <c r="AD195" s="11"/>
      <c r="AE195" s="151"/>
      <c r="AF195" s="152" t="str">
        <f t="shared" si="4"/>
        <v>Pyhäjärvi Församling</v>
      </c>
      <c r="AG195" s="153" t="e">
        <f>'2021 Srk'!#REF!</f>
        <v>#REF!</v>
      </c>
      <c r="AH195" s="139" t="e">
        <f>'2021 Srk'!#REF!</f>
        <v>#REF!</v>
      </c>
      <c r="AI195" s="154" t="e">
        <f>'2021 Srk'!#REF!</f>
        <v>#REF!</v>
      </c>
      <c r="AJ195" s="154" t="e">
        <f>'2021 Srk'!#REF!</f>
        <v>#REF!</v>
      </c>
      <c r="AK195" s="154" t="e">
        <f>'2021 Srk'!#REF!</f>
        <v>#REF!</v>
      </c>
      <c r="AU195" s="170" t="str">
        <f t="shared" si="5"/>
        <v>Pyhäjärvi Församling</v>
      </c>
      <c r="AV195" s="149" t="e">
        <f>'2021 Srk'!#REF!</f>
        <v>#REF!</v>
      </c>
      <c r="AW195" s="150" t="e">
        <f>'2021 Srk'!#REF!</f>
        <v>#REF!</v>
      </c>
      <c r="AX195" s="149" t="e">
        <f>'2021 Srk'!#REF!</f>
        <v>#REF!</v>
      </c>
      <c r="AY195" s="149" t="e">
        <f>'2021 Srk'!#REF!</f>
        <v>#REF!</v>
      </c>
    </row>
    <row r="196" spans="1:51" ht="15" customHeight="1">
      <c r="A196" s="86" t="s">
        <v>469</v>
      </c>
      <c r="B196" s="25"/>
      <c r="C196" s="26" t="s">
        <v>1715</v>
      </c>
      <c r="D196" s="23">
        <v>466492.66</v>
      </c>
      <c r="E196" s="107">
        <v>2.8581884961415449E-2</v>
      </c>
      <c r="F196" s="23">
        <v>456202.07600281131</v>
      </c>
      <c r="G196" s="23">
        <v>449983.44744100509</v>
      </c>
      <c r="H196" s="23">
        <v>6218.6285618062248</v>
      </c>
      <c r="I196" s="23">
        <v>-32320.255532832554</v>
      </c>
      <c r="J196" s="23">
        <v>-26101.62697102633</v>
      </c>
      <c r="K196" s="23">
        <v>24013.959894644955</v>
      </c>
      <c r="L196" s="23"/>
      <c r="M196" s="22">
        <v>6.8623801097672488E-4</v>
      </c>
      <c r="N196" s="27">
        <v>880</v>
      </c>
      <c r="O196" s="1" t="s">
        <v>827</v>
      </c>
      <c r="Q196" s="175"/>
      <c r="T196" s="176"/>
      <c r="U196" s="176"/>
      <c r="V196" s="177"/>
      <c r="W196" s="177"/>
      <c r="X196" s="176"/>
      <c r="Y196" s="177"/>
      <c r="Z196" s="176"/>
      <c r="AA196" s="176"/>
      <c r="AB196" s="177"/>
      <c r="AC196" s="177"/>
      <c r="AD196" s="11"/>
      <c r="AE196" s="151"/>
      <c r="AF196" s="152" t="str">
        <f t="shared" si="4"/>
        <v>Pyhäranta Församling</v>
      </c>
      <c r="AG196" s="153" t="e">
        <f>'2021 Srk'!#REF!</f>
        <v>#REF!</v>
      </c>
      <c r="AH196" s="139" t="e">
        <f>'2021 Srk'!#REF!</f>
        <v>#REF!</v>
      </c>
      <c r="AI196" s="154" t="e">
        <f>'2021 Srk'!#REF!</f>
        <v>#REF!</v>
      </c>
      <c r="AJ196" s="154" t="e">
        <f>'2021 Srk'!#REF!</f>
        <v>#REF!</v>
      </c>
      <c r="AK196" s="154" t="e">
        <f>'2021 Srk'!#REF!</f>
        <v>#REF!</v>
      </c>
      <c r="AU196" s="170" t="str">
        <f t="shared" si="5"/>
        <v>Pyhäranta Församling</v>
      </c>
      <c r="AV196" s="149" t="e">
        <f>'2021 Srk'!#REF!</f>
        <v>#REF!</v>
      </c>
      <c r="AW196" s="150" t="e">
        <f>'2021 Srk'!#REF!</f>
        <v>#REF!</v>
      </c>
      <c r="AX196" s="149" t="e">
        <f>'2021 Srk'!#REF!</f>
        <v>#REF!</v>
      </c>
      <c r="AY196" s="149" t="e">
        <f>'2021 Srk'!#REF!</f>
        <v>#REF!</v>
      </c>
    </row>
    <row r="197" spans="1:51" ht="15" customHeight="1">
      <c r="A197" s="86" t="s">
        <v>469</v>
      </c>
      <c r="B197" s="25"/>
      <c r="C197" s="26" t="s">
        <v>1716</v>
      </c>
      <c r="D197" s="23">
        <v>1286729.08</v>
      </c>
      <c r="E197" s="107">
        <v>2.6345846836272058E-2</v>
      </c>
      <c r="F197" s="23">
        <v>1258344.5097489585</v>
      </c>
      <c r="G197" s="23">
        <v>1252759.8132310235</v>
      </c>
      <c r="H197" s="23">
        <v>5584.6965179350227</v>
      </c>
      <c r="I197" s="23">
        <v>-89149.125448461607</v>
      </c>
      <c r="J197" s="23">
        <v>-83564.428930526585</v>
      </c>
      <c r="K197" s="23">
        <v>66237.827884351718</v>
      </c>
      <c r="L197" s="23"/>
      <c r="M197" s="22">
        <v>1.103537101383845E-3</v>
      </c>
      <c r="N197" s="27">
        <v>883</v>
      </c>
      <c r="O197" s="1" t="s">
        <v>829</v>
      </c>
      <c r="Q197" s="175"/>
      <c r="T197" s="176"/>
      <c r="U197" s="176"/>
      <c r="V197" s="177"/>
      <c r="W197" s="177"/>
      <c r="X197" s="176"/>
      <c r="Y197" s="177"/>
      <c r="Z197" s="176"/>
      <c r="AA197" s="176"/>
      <c r="AB197" s="177"/>
      <c r="AC197" s="177"/>
      <c r="AD197" s="11"/>
      <c r="AE197" s="151"/>
      <c r="AF197" s="152" t="str">
        <f t="shared" si="4"/>
        <v>Pälkäne Församling</v>
      </c>
      <c r="AG197" s="153" t="e">
        <f>'2021 Srk'!#REF!</f>
        <v>#REF!</v>
      </c>
      <c r="AH197" s="139" t="e">
        <f>'2021 Srk'!#REF!</f>
        <v>#REF!</v>
      </c>
      <c r="AI197" s="154" t="e">
        <f>'2021 Srk'!#REF!</f>
        <v>#REF!</v>
      </c>
      <c r="AJ197" s="154" t="e">
        <f>'2021 Srk'!#REF!</f>
        <v>#REF!</v>
      </c>
      <c r="AK197" s="154" t="e">
        <f>'2021 Srk'!#REF!</f>
        <v>#REF!</v>
      </c>
      <c r="AU197" s="170" t="str">
        <f t="shared" si="5"/>
        <v>Pälkäne Församling</v>
      </c>
      <c r="AV197" s="149" t="e">
        <f>'2021 Srk'!#REF!</f>
        <v>#REF!</v>
      </c>
      <c r="AW197" s="150" t="e">
        <f>'2021 Srk'!#REF!</f>
        <v>#REF!</v>
      </c>
      <c r="AX197" s="149" t="e">
        <f>'2021 Srk'!#REF!</f>
        <v>#REF!</v>
      </c>
      <c r="AY197" s="149" t="e">
        <f>'2021 Srk'!#REF!</f>
        <v>#REF!</v>
      </c>
    </row>
    <row r="198" spans="1:51" ht="15" customHeight="1">
      <c r="A198" s="86" t="s">
        <v>469</v>
      </c>
      <c r="B198" s="25"/>
      <c r="C198" s="26" t="s">
        <v>1174</v>
      </c>
      <c r="D198" s="23">
        <v>1810352.4</v>
      </c>
      <c r="E198" s="107">
        <v>2.4751019965118859E-2</v>
      </c>
      <c r="F198" s="23">
        <v>1770416.9732845782</v>
      </c>
      <c r="G198" s="23">
        <v>1761293.5581103507</v>
      </c>
      <c r="H198" s="23">
        <v>9123.4151742274407</v>
      </c>
      <c r="I198" s="23">
        <v>-125427.59445020354</v>
      </c>
      <c r="J198" s="23">
        <v>-116304.1792759761</v>
      </c>
      <c r="K198" s="23">
        <v>93192.741615214793</v>
      </c>
      <c r="L198" s="23"/>
      <c r="M198" s="22">
        <v>4.9797076540732371E-4</v>
      </c>
      <c r="N198" s="27">
        <v>888</v>
      </c>
      <c r="O198" s="1" t="s">
        <v>831</v>
      </c>
      <c r="Q198" s="175"/>
      <c r="T198" s="176"/>
      <c r="U198" s="176"/>
      <c r="V198" s="177"/>
      <c r="W198" s="177"/>
      <c r="X198" s="176"/>
      <c r="Y198" s="177"/>
      <c r="Z198" s="176"/>
      <c r="AA198" s="176"/>
      <c r="AB198" s="177"/>
      <c r="AC198" s="177"/>
      <c r="AD198" s="11"/>
      <c r="AE198" s="151"/>
      <c r="AF198" s="152" t="str">
        <f t="shared" si="4"/>
        <v>Pöytyä församling</v>
      </c>
      <c r="AG198" s="153" t="e">
        <f>'2021 Srk'!#REF!</f>
        <v>#REF!</v>
      </c>
      <c r="AH198" s="139" t="e">
        <f>'2021 Srk'!#REF!</f>
        <v>#REF!</v>
      </c>
      <c r="AI198" s="154" t="e">
        <f>'2021 Srk'!#REF!</f>
        <v>#REF!</v>
      </c>
      <c r="AJ198" s="154" t="e">
        <f>'2021 Srk'!#REF!</f>
        <v>#REF!</v>
      </c>
      <c r="AK198" s="154" t="e">
        <f>'2021 Srk'!#REF!</f>
        <v>#REF!</v>
      </c>
      <c r="AU198" s="170" t="str">
        <f t="shared" si="5"/>
        <v>Pöytyä församling</v>
      </c>
      <c r="AV198" s="149" t="e">
        <f>'2021 Srk'!#REF!</f>
        <v>#REF!</v>
      </c>
      <c r="AW198" s="150" t="e">
        <f>'2021 Srk'!#REF!</f>
        <v>#REF!</v>
      </c>
      <c r="AX198" s="149" t="e">
        <f>'2021 Srk'!#REF!</f>
        <v>#REF!</v>
      </c>
      <c r="AY198" s="149" t="e">
        <f>'2021 Srk'!#REF!</f>
        <v>#REF!</v>
      </c>
    </row>
    <row r="199" spans="1:51" ht="15" customHeight="1">
      <c r="A199" s="86" t="s">
        <v>469</v>
      </c>
      <c r="B199" s="25"/>
      <c r="C199" s="26" t="s">
        <v>1717</v>
      </c>
      <c r="D199" s="23">
        <v>6327348.4500000002</v>
      </c>
      <c r="E199" s="107">
        <v>1.530908065266634E-2</v>
      </c>
      <c r="F199" s="23">
        <v>6187770.4538441626</v>
      </c>
      <c r="G199" s="23">
        <v>6189997.9454350378</v>
      </c>
      <c r="H199" s="23">
        <v>-2227.4915908752009</v>
      </c>
      <c r="I199" s="23">
        <v>-438380.99992671265</v>
      </c>
      <c r="J199" s="23">
        <v>-440608.49151758786</v>
      </c>
      <c r="K199" s="23">
        <v>325717.21903993929</v>
      </c>
      <c r="L199" s="23"/>
      <c r="M199" s="22">
        <v>1.1497032175763868E-3</v>
      </c>
      <c r="N199" s="27">
        <v>879</v>
      </c>
      <c r="O199" s="1" t="s">
        <v>825</v>
      </c>
      <c r="Q199" s="175"/>
      <c r="T199" s="176"/>
      <c r="U199" s="176"/>
      <c r="V199" s="177"/>
      <c r="W199" s="177"/>
      <c r="X199" s="176"/>
      <c r="Y199" s="177"/>
      <c r="Z199" s="176"/>
      <c r="AA199" s="176"/>
      <c r="AB199" s="177"/>
      <c r="AC199" s="177"/>
      <c r="AD199" s="11"/>
      <c r="AE199" s="151"/>
      <c r="AF199" s="152" t="str">
        <f t="shared" si="4"/>
        <v>Brahestads Församling</v>
      </c>
      <c r="AG199" s="153" t="e">
        <f>'2021 Srk'!#REF!</f>
        <v>#REF!</v>
      </c>
      <c r="AH199" s="139" t="e">
        <f>'2021 Srk'!#REF!</f>
        <v>#REF!</v>
      </c>
      <c r="AI199" s="154" t="e">
        <f>'2021 Srk'!#REF!</f>
        <v>#REF!</v>
      </c>
      <c r="AJ199" s="154" t="e">
        <f>'2021 Srk'!#REF!</f>
        <v>#REF!</v>
      </c>
      <c r="AK199" s="154" t="e">
        <f>'2021 Srk'!#REF!</f>
        <v>#REF!</v>
      </c>
      <c r="AU199" s="170" t="str">
        <f t="shared" si="5"/>
        <v>Brahestads Församling</v>
      </c>
      <c r="AV199" s="149" t="e">
        <f>'2021 Srk'!#REF!</f>
        <v>#REF!</v>
      </c>
      <c r="AW199" s="150" t="e">
        <f>'2021 Srk'!#REF!</f>
        <v>#REF!</v>
      </c>
      <c r="AX199" s="149" t="e">
        <f>'2021 Srk'!#REF!</f>
        <v>#REF!</v>
      </c>
      <c r="AY199" s="149" t="e">
        <f>'2021 Srk'!#REF!</f>
        <v>#REF!</v>
      </c>
    </row>
    <row r="200" spans="1:51" ht="15" customHeight="1">
      <c r="A200" s="86" t="s">
        <v>469</v>
      </c>
      <c r="B200" s="25"/>
      <c r="C200" s="26" t="s">
        <v>1176</v>
      </c>
      <c r="D200" s="23">
        <v>5203151.22</v>
      </c>
      <c r="E200" s="107">
        <v>2.3067166068592826E-2</v>
      </c>
      <c r="F200" s="23">
        <v>5088372.4265255537</v>
      </c>
      <c r="G200" s="23">
        <v>5082012.3013205398</v>
      </c>
      <c r="H200" s="23">
        <v>6360.125205013901</v>
      </c>
      <c r="I200" s="23">
        <v>-360492.65385305189</v>
      </c>
      <c r="J200" s="23">
        <v>-354132.52864803799</v>
      </c>
      <c r="K200" s="23">
        <v>267846.15372694819</v>
      </c>
      <c r="L200" s="23"/>
      <c r="M200" s="22">
        <v>4.5316508973470177E-4</v>
      </c>
      <c r="N200" s="27">
        <v>844</v>
      </c>
      <c r="O200" s="1" t="s">
        <v>805</v>
      </c>
      <c r="Q200" s="175"/>
      <c r="T200" s="176"/>
      <c r="U200" s="176"/>
      <c r="V200" s="177"/>
      <c r="W200" s="177"/>
      <c r="X200" s="176"/>
      <c r="Y200" s="177"/>
      <c r="Z200" s="176"/>
      <c r="AA200" s="176"/>
      <c r="AB200" s="177"/>
      <c r="AC200" s="177"/>
      <c r="AD200" s="11"/>
      <c r="AE200" s="151"/>
      <c r="AF200" s="152" t="str">
        <f t="shared" si="4"/>
        <v>Raseborgs kyrkliga samfällighet</v>
      </c>
      <c r="AG200" s="153" t="e">
        <f>'2021 Srk'!#REF!</f>
        <v>#REF!</v>
      </c>
      <c r="AH200" s="139" t="e">
        <f>'2021 Srk'!#REF!</f>
        <v>#REF!</v>
      </c>
      <c r="AI200" s="154" t="e">
        <f>'2021 Srk'!#REF!</f>
        <v>#REF!</v>
      </c>
      <c r="AJ200" s="154" t="e">
        <f>'2021 Srk'!#REF!</f>
        <v>#REF!</v>
      </c>
      <c r="AK200" s="154" t="e">
        <f>'2021 Srk'!#REF!</f>
        <v>#REF!</v>
      </c>
      <c r="AU200" s="170" t="str">
        <f t="shared" si="5"/>
        <v>Raseborgs kyrkliga samfällighet</v>
      </c>
      <c r="AV200" s="149" t="e">
        <f>'2021 Srk'!#REF!</f>
        <v>#REF!</v>
      </c>
      <c r="AW200" s="150" t="e">
        <f>'2021 Srk'!#REF!</f>
        <v>#REF!</v>
      </c>
      <c r="AX200" s="149" t="e">
        <f>'2021 Srk'!#REF!</f>
        <v>#REF!</v>
      </c>
      <c r="AY200" s="149" t="e">
        <f>'2021 Srk'!#REF!</f>
        <v>#REF!</v>
      </c>
    </row>
    <row r="201" spans="1:51" ht="15" customHeight="1">
      <c r="A201" s="86" t="s">
        <v>469</v>
      </c>
      <c r="B201" s="25"/>
      <c r="C201" s="26" t="s">
        <v>1718</v>
      </c>
      <c r="D201" s="23">
        <v>3405863.73</v>
      </c>
      <c r="E201" s="107">
        <v>2.1845065366602912E-2</v>
      </c>
      <c r="F201" s="23">
        <v>3330732.158162314</v>
      </c>
      <c r="G201" s="23">
        <v>3368418.1442308761</v>
      </c>
      <c r="H201" s="23">
        <v>-37685.986068562139</v>
      </c>
      <c r="I201" s="23">
        <v>-235970.24241197328</v>
      </c>
      <c r="J201" s="23">
        <v>-273656.22848053544</v>
      </c>
      <c r="K201" s="23">
        <v>175325.9633685252</v>
      </c>
      <c r="L201" s="23"/>
      <c r="M201" s="22">
        <v>1.3773115998863758E-3</v>
      </c>
      <c r="N201" s="27">
        <v>897</v>
      </c>
      <c r="O201" s="1" t="s">
        <v>833</v>
      </c>
      <c r="Q201" s="175"/>
      <c r="T201" s="176"/>
      <c r="U201" s="176"/>
      <c r="V201" s="177"/>
      <c r="W201" s="177"/>
      <c r="X201" s="176"/>
      <c r="Y201" s="177"/>
      <c r="Z201" s="176"/>
      <c r="AA201" s="176"/>
      <c r="AB201" s="177"/>
      <c r="AC201" s="177"/>
      <c r="AD201" s="11"/>
      <c r="AE201" s="151"/>
      <c r="AF201" s="152" t="str">
        <f t="shared" si="4"/>
        <v>Reso Församling</v>
      </c>
      <c r="AG201" s="153" t="e">
        <f>'2021 Srk'!#REF!</f>
        <v>#REF!</v>
      </c>
      <c r="AH201" s="139" t="e">
        <f>'2021 Srk'!#REF!</f>
        <v>#REF!</v>
      </c>
      <c r="AI201" s="154" t="e">
        <f>'2021 Srk'!#REF!</f>
        <v>#REF!</v>
      </c>
      <c r="AJ201" s="154" t="e">
        <f>'2021 Srk'!#REF!</f>
        <v>#REF!</v>
      </c>
      <c r="AK201" s="154" t="e">
        <f>'2021 Srk'!#REF!</f>
        <v>#REF!</v>
      </c>
      <c r="AU201" s="170" t="str">
        <f t="shared" si="5"/>
        <v>Reso Församling</v>
      </c>
      <c r="AV201" s="149" t="e">
        <f>'2021 Srk'!#REF!</f>
        <v>#REF!</v>
      </c>
      <c r="AW201" s="150" t="e">
        <f>'2021 Srk'!#REF!</f>
        <v>#REF!</v>
      </c>
      <c r="AX201" s="149" t="e">
        <f>'2021 Srk'!#REF!</f>
        <v>#REF!</v>
      </c>
      <c r="AY201" s="149" t="e">
        <f>'2021 Srk'!#REF!</f>
        <v>#REF!</v>
      </c>
    </row>
    <row r="202" spans="1:51" ht="15" customHeight="1">
      <c r="A202" s="86" t="s">
        <v>469</v>
      </c>
      <c r="B202" s="25"/>
      <c r="C202" s="26" t="s">
        <v>1719</v>
      </c>
      <c r="D202" s="23">
        <v>640555.12</v>
      </c>
      <c r="E202" s="107">
        <v>0.15308424212584604</v>
      </c>
      <c r="F202" s="23">
        <v>626424.80920970964</v>
      </c>
      <c r="G202" s="23">
        <v>641357.19638654764</v>
      </c>
      <c r="H202" s="23">
        <v>-14932.387176838005</v>
      </c>
      <c r="I202" s="23">
        <v>-44379.916205464462</v>
      </c>
      <c r="J202" s="23">
        <v>-59312.303382302467</v>
      </c>
      <c r="K202" s="23">
        <v>32974.291518304897</v>
      </c>
      <c r="L202" s="23"/>
      <c r="M202" s="22">
        <v>1.9874261148376021E-3</v>
      </c>
      <c r="N202" s="27">
        <v>900</v>
      </c>
      <c r="O202" s="1" t="s">
        <v>835</v>
      </c>
      <c r="Q202" s="175"/>
      <c r="T202" s="176"/>
      <c r="U202" s="176"/>
      <c r="V202" s="177"/>
      <c r="W202" s="177"/>
      <c r="X202" s="176"/>
      <c r="Y202" s="177"/>
      <c r="Z202" s="176"/>
      <c r="AA202" s="176"/>
      <c r="AB202" s="177"/>
      <c r="AC202" s="177"/>
      <c r="AD202" s="11"/>
      <c r="AE202" s="151"/>
      <c r="AF202" s="152" t="str">
        <f t="shared" si="4"/>
        <v>Ranua Församling</v>
      </c>
      <c r="AG202" s="153" t="e">
        <f>'2021 Srk'!#REF!</f>
        <v>#REF!</v>
      </c>
      <c r="AH202" s="139" t="e">
        <f>'2021 Srk'!#REF!</f>
        <v>#REF!</v>
      </c>
      <c r="AI202" s="154" t="e">
        <f>'2021 Srk'!#REF!</f>
        <v>#REF!</v>
      </c>
      <c r="AJ202" s="154" t="e">
        <f>'2021 Srk'!#REF!</f>
        <v>#REF!</v>
      </c>
      <c r="AK202" s="154" t="e">
        <f>'2021 Srk'!#REF!</f>
        <v>#REF!</v>
      </c>
      <c r="AU202" s="170" t="str">
        <f t="shared" si="5"/>
        <v>Ranua Församling</v>
      </c>
      <c r="AV202" s="149" t="e">
        <f>'2021 Srk'!#REF!</f>
        <v>#REF!</v>
      </c>
      <c r="AW202" s="150" t="e">
        <f>'2021 Srk'!#REF!</f>
        <v>#REF!</v>
      </c>
      <c r="AX202" s="149" t="e">
        <f>'2021 Srk'!#REF!</f>
        <v>#REF!</v>
      </c>
      <c r="AY202" s="149" t="e">
        <f>'2021 Srk'!#REF!</f>
        <v>#REF!</v>
      </c>
    </row>
    <row r="203" spans="1:51" ht="15" customHeight="1">
      <c r="A203" s="86" t="s">
        <v>469</v>
      </c>
      <c r="B203" s="25"/>
      <c r="C203" s="26" t="s">
        <v>1179</v>
      </c>
      <c r="D203" s="23">
        <v>7081630.79</v>
      </c>
      <c r="E203" s="107">
        <v>0.12480897680575231</v>
      </c>
      <c r="F203" s="23">
        <v>6925413.7200860325</v>
      </c>
      <c r="G203" s="23">
        <v>6996969.9593740962</v>
      </c>
      <c r="H203" s="23">
        <v>-71556.23928806372</v>
      </c>
      <c r="I203" s="23">
        <v>-490640.33873968106</v>
      </c>
      <c r="J203" s="23">
        <v>-562196.57802774478</v>
      </c>
      <c r="K203" s="23">
        <v>364545.92400176858</v>
      </c>
      <c r="L203" s="23"/>
      <c r="M203" s="22">
        <v>6.0330466713325655E-4</v>
      </c>
      <c r="N203" s="27">
        <v>914</v>
      </c>
      <c r="O203" s="1" t="s">
        <v>843</v>
      </c>
      <c r="Q203" s="175"/>
      <c r="T203" s="176"/>
      <c r="U203" s="176"/>
      <c r="V203" s="177"/>
      <c r="W203" s="177"/>
      <c r="X203" s="176"/>
      <c r="Y203" s="177"/>
      <c r="Z203" s="176"/>
      <c r="AA203" s="176"/>
      <c r="AB203" s="177"/>
      <c r="AC203" s="177"/>
      <c r="AD203" s="11"/>
      <c r="AE203" s="151"/>
      <c r="AF203" s="152" t="str">
        <f t="shared" si="4"/>
        <v>Raumo församling</v>
      </c>
      <c r="AG203" s="153" t="e">
        <f>'2021 Srk'!#REF!</f>
        <v>#REF!</v>
      </c>
      <c r="AH203" s="139" t="e">
        <f>'2021 Srk'!#REF!</f>
        <v>#REF!</v>
      </c>
      <c r="AI203" s="154" t="e">
        <f>'2021 Srk'!#REF!</f>
        <v>#REF!</v>
      </c>
      <c r="AJ203" s="154" t="e">
        <f>'2021 Srk'!#REF!</f>
        <v>#REF!</v>
      </c>
      <c r="AK203" s="154" t="e">
        <f>'2021 Srk'!#REF!</f>
        <v>#REF!</v>
      </c>
      <c r="AU203" s="170" t="str">
        <f t="shared" si="5"/>
        <v>Raumo församling</v>
      </c>
      <c r="AV203" s="149" t="e">
        <f>'2021 Srk'!#REF!</f>
        <v>#REF!</v>
      </c>
      <c r="AW203" s="150" t="e">
        <f>'2021 Srk'!#REF!</f>
        <v>#REF!</v>
      </c>
      <c r="AX203" s="149" t="e">
        <f>'2021 Srk'!#REF!</f>
        <v>#REF!</v>
      </c>
      <c r="AY203" s="149" t="e">
        <f>'2021 Srk'!#REF!</f>
        <v>#REF!</v>
      </c>
    </row>
    <row r="204" spans="1:51" ht="15" customHeight="1">
      <c r="A204" s="86" t="s">
        <v>469</v>
      </c>
      <c r="B204" s="25"/>
      <c r="C204" s="26" t="s">
        <v>1720</v>
      </c>
      <c r="D204" s="23">
        <v>528211.46</v>
      </c>
      <c r="E204" s="107">
        <v>-9.424608393179712E-3</v>
      </c>
      <c r="F204" s="23">
        <v>516559.39156786719</v>
      </c>
      <c r="G204" s="23">
        <v>524192.66695022129</v>
      </c>
      <c r="H204" s="23">
        <v>-7633.2753823540988</v>
      </c>
      <c r="I204" s="23">
        <v>-36596.351510805252</v>
      </c>
      <c r="J204" s="23">
        <v>-44229.626893159351</v>
      </c>
      <c r="K204" s="23">
        <v>27191.100533783014</v>
      </c>
      <c r="L204" s="23"/>
      <c r="M204" s="22">
        <v>5.7461202987686292E-3</v>
      </c>
      <c r="N204" s="27">
        <v>1087</v>
      </c>
      <c r="O204" s="1" t="s">
        <v>839</v>
      </c>
      <c r="Q204" s="175"/>
      <c r="T204" s="176"/>
      <c r="U204" s="176"/>
      <c r="V204" s="177"/>
      <c r="W204" s="177"/>
      <c r="X204" s="176"/>
      <c r="Y204" s="177"/>
      <c r="Z204" s="176"/>
      <c r="AA204" s="176"/>
      <c r="AB204" s="177"/>
      <c r="AC204" s="177"/>
      <c r="AD204" s="11"/>
      <c r="AE204" s="151"/>
      <c r="AF204" s="152" t="str">
        <f t="shared" si="4"/>
        <v>Rautalampi Församling</v>
      </c>
      <c r="AG204" s="153" t="e">
        <f>'2021 Srk'!#REF!</f>
        <v>#REF!</v>
      </c>
      <c r="AH204" s="139" t="e">
        <f>'2021 Srk'!#REF!</f>
        <v>#REF!</v>
      </c>
      <c r="AI204" s="154" t="e">
        <f>'2021 Srk'!#REF!</f>
        <v>#REF!</v>
      </c>
      <c r="AJ204" s="154" t="e">
        <f>'2021 Srk'!#REF!</f>
        <v>#REF!</v>
      </c>
      <c r="AK204" s="154" t="e">
        <f>'2021 Srk'!#REF!</f>
        <v>#REF!</v>
      </c>
      <c r="AU204" s="170" t="str">
        <f t="shared" si="5"/>
        <v>Rautalampi Församling</v>
      </c>
      <c r="AV204" s="149" t="e">
        <f>'2021 Srk'!#REF!</f>
        <v>#REF!</v>
      </c>
      <c r="AW204" s="150" t="e">
        <f>'2021 Srk'!#REF!</f>
        <v>#REF!</v>
      </c>
      <c r="AX204" s="149" t="e">
        <f>'2021 Srk'!#REF!</f>
        <v>#REF!</v>
      </c>
      <c r="AY204" s="149" t="e">
        <f>'2021 Srk'!#REF!</f>
        <v>#REF!</v>
      </c>
    </row>
    <row r="205" spans="1:51" ht="15" customHeight="1">
      <c r="A205" s="86" t="s">
        <v>469</v>
      </c>
      <c r="B205" s="25"/>
      <c r="C205" s="26" t="s">
        <v>1721</v>
      </c>
      <c r="D205" s="23">
        <v>240044</v>
      </c>
      <c r="E205" s="107">
        <v>1.1513080617437499E-2</v>
      </c>
      <c r="F205" s="23">
        <v>234748.75495794261</v>
      </c>
      <c r="G205" s="23">
        <v>233823.26954397312</v>
      </c>
      <c r="H205" s="23">
        <v>925.4854139694944</v>
      </c>
      <c r="I205" s="23">
        <v>-16631.094300869081</v>
      </c>
      <c r="J205" s="23">
        <v>-15705.608886899587</v>
      </c>
      <c r="K205" s="23">
        <v>12356.908228631408</v>
      </c>
      <c r="L205" s="23"/>
      <c r="M205" s="22">
        <v>7.1418831114105508E-3</v>
      </c>
      <c r="N205" s="27">
        <v>917</v>
      </c>
      <c r="O205" s="1" t="s">
        <v>845</v>
      </c>
      <c r="Q205" s="175"/>
      <c r="T205" s="176"/>
      <c r="U205" s="176"/>
      <c r="V205" s="177"/>
      <c r="W205" s="177"/>
      <c r="X205" s="176"/>
      <c r="Y205" s="177"/>
      <c r="Z205" s="176"/>
      <c r="AA205" s="176"/>
      <c r="AB205" s="177"/>
      <c r="AC205" s="177"/>
      <c r="AD205" s="11"/>
      <c r="AE205" s="151"/>
      <c r="AF205" s="152" t="str">
        <f t="shared" si="4"/>
        <v>Rautavaara Församling</v>
      </c>
      <c r="AG205" s="153" t="e">
        <f>'2021 Srk'!#REF!</f>
        <v>#REF!</v>
      </c>
      <c r="AH205" s="139" t="e">
        <f>'2021 Srk'!#REF!</f>
        <v>#REF!</v>
      </c>
      <c r="AI205" s="154" t="e">
        <f>'2021 Srk'!#REF!</f>
        <v>#REF!</v>
      </c>
      <c r="AJ205" s="154" t="e">
        <f>'2021 Srk'!#REF!</f>
        <v>#REF!</v>
      </c>
      <c r="AK205" s="154" t="e">
        <f>'2021 Srk'!#REF!</f>
        <v>#REF!</v>
      </c>
      <c r="AU205" s="170" t="str">
        <f t="shared" si="5"/>
        <v>Rautavaara Församling</v>
      </c>
      <c r="AV205" s="149" t="e">
        <f>'2021 Srk'!#REF!</f>
        <v>#REF!</v>
      </c>
      <c r="AW205" s="150" t="e">
        <f>'2021 Srk'!#REF!</f>
        <v>#REF!</v>
      </c>
      <c r="AX205" s="149" t="e">
        <f>'2021 Srk'!#REF!</f>
        <v>#REF!</v>
      </c>
      <c r="AY205" s="149" t="e">
        <f>'2021 Srk'!#REF!</f>
        <v>#REF!</v>
      </c>
    </row>
    <row r="206" spans="1:51" ht="15" customHeight="1">
      <c r="A206" s="86" t="s">
        <v>469</v>
      </c>
      <c r="B206" s="25"/>
      <c r="C206" s="26" t="s">
        <v>1722</v>
      </c>
      <c r="D206" s="23">
        <v>521415.7</v>
      </c>
      <c r="E206" s="107">
        <v>1.0649372871599505E-2</v>
      </c>
      <c r="F206" s="23">
        <v>509913.54247772961</v>
      </c>
      <c r="G206" s="23">
        <v>518917.10263024387</v>
      </c>
      <c r="H206" s="23">
        <v>-9003.5601525142556</v>
      </c>
      <c r="I206" s="23">
        <v>-36125.51730788382</v>
      </c>
      <c r="J206" s="23">
        <v>-45129.077460398075</v>
      </c>
      <c r="K206" s="23">
        <v>26841.270574842973</v>
      </c>
      <c r="L206" s="23"/>
      <c r="M206" s="22">
        <v>5.6483890789603539E-4</v>
      </c>
      <c r="N206" s="27">
        <v>918</v>
      </c>
      <c r="O206" s="1" t="s">
        <v>847</v>
      </c>
      <c r="Q206" s="175"/>
      <c r="T206" s="176"/>
      <c r="U206" s="176"/>
      <c r="V206" s="177"/>
      <c r="W206" s="177"/>
      <c r="X206" s="176"/>
      <c r="Y206" s="177"/>
      <c r="Z206" s="176"/>
      <c r="AA206" s="176"/>
      <c r="AB206" s="177"/>
      <c r="AC206" s="177"/>
      <c r="AD206" s="11"/>
      <c r="AE206" s="151"/>
      <c r="AF206" s="152" t="str">
        <f t="shared" si="4"/>
        <v>Reisjärvi Församling</v>
      </c>
      <c r="AG206" s="153" t="e">
        <f>'2021 Srk'!#REF!</f>
        <v>#REF!</v>
      </c>
      <c r="AH206" s="139" t="e">
        <f>'2021 Srk'!#REF!</f>
        <v>#REF!</v>
      </c>
      <c r="AI206" s="154" t="e">
        <f>'2021 Srk'!#REF!</f>
        <v>#REF!</v>
      </c>
      <c r="AJ206" s="154" t="e">
        <f>'2021 Srk'!#REF!</f>
        <v>#REF!</v>
      </c>
      <c r="AK206" s="154" t="e">
        <f>'2021 Srk'!#REF!</f>
        <v>#REF!</v>
      </c>
      <c r="AU206" s="170" t="str">
        <f t="shared" si="5"/>
        <v>Reisjärvi Församling</v>
      </c>
      <c r="AV206" s="149" t="e">
        <f>'2021 Srk'!#REF!</f>
        <v>#REF!</v>
      </c>
      <c r="AW206" s="150" t="e">
        <f>'2021 Srk'!#REF!</f>
        <v>#REF!</v>
      </c>
      <c r="AX206" s="149" t="e">
        <f>'2021 Srk'!#REF!</f>
        <v>#REF!</v>
      </c>
      <c r="AY206" s="149" t="e">
        <f>'2021 Srk'!#REF!</f>
        <v>#REF!</v>
      </c>
    </row>
    <row r="207" spans="1:51" ht="15" customHeight="1">
      <c r="A207" s="86" t="s">
        <v>469</v>
      </c>
      <c r="B207" s="25"/>
      <c r="C207" s="26" t="s">
        <v>1723</v>
      </c>
      <c r="D207" s="23">
        <v>4617557.3099999996</v>
      </c>
      <c r="E207" s="107">
        <v>2.3926168901047928E-2</v>
      </c>
      <c r="F207" s="23">
        <v>4515696.4117805343</v>
      </c>
      <c r="G207" s="23">
        <v>4508777.3324116776</v>
      </c>
      <c r="H207" s="23">
        <v>6919.0793688567355</v>
      </c>
      <c r="I207" s="23">
        <v>-319920.64397476026</v>
      </c>
      <c r="J207" s="23">
        <v>-313001.56460590352</v>
      </c>
      <c r="K207" s="23">
        <v>237701.13779188858</v>
      </c>
      <c r="L207" s="23"/>
      <c r="M207" s="22">
        <v>2.81676795847527E-4</v>
      </c>
      <c r="N207" s="27">
        <v>921</v>
      </c>
      <c r="O207" s="1" t="s">
        <v>849</v>
      </c>
      <c r="Q207" s="175"/>
      <c r="T207" s="176"/>
      <c r="U207" s="176"/>
      <c r="V207" s="177"/>
      <c r="W207" s="177"/>
      <c r="X207" s="176"/>
      <c r="Y207" s="177"/>
      <c r="Z207" s="176"/>
      <c r="AA207" s="176"/>
      <c r="AB207" s="177"/>
      <c r="AC207" s="177"/>
      <c r="AD207" s="11"/>
      <c r="AE207" s="151"/>
      <c r="AF207" s="152" t="str">
        <f t="shared" si="4"/>
        <v>Riihimäki Församling</v>
      </c>
      <c r="AG207" s="153" t="e">
        <f>'2021 Srk'!#REF!</f>
        <v>#REF!</v>
      </c>
      <c r="AH207" s="139" t="e">
        <f>'2021 Srk'!#REF!</f>
        <v>#REF!</v>
      </c>
      <c r="AI207" s="154" t="e">
        <f>'2021 Srk'!#REF!</f>
        <v>#REF!</v>
      </c>
      <c r="AJ207" s="154" t="e">
        <f>'2021 Srk'!#REF!</f>
        <v>#REF!</v>
      </c>
      <c r="AK207" s="154" t="e">
        <f>'2021 Srk'!#REF!</f>
        <v>#REF!</v>
      </c>
      <c r="AU207" s="170" t="str">
        <f t="shared" si="5"/>
        <v>Riihimäki Församling</v>
      </c>
      <c r="AV207" s="149" t="e">
        <f>'2021 Srk'!#REF!</f>
        <v>#REF!</v>
      </c>
      <c r="AW207" s="150" t="e">
        <f>'2021 Srk'!#REF!</f>
        <v>#REF!</v>
      </c>
      <c r="AX207" s="149" t="e">
        <f>'2021 Srk'!#REF!</f>
        <v>#REF!</v>
      </c>
      <c r="AY207" s="149" t="e">
        <f>'2021 Srk'!#REF!</f>
        <v>#REF!</v>
      </c>
    </row>
    <row r="208" spans="1:51" ht="15" customHeight="1">
      <c r="A208" s="86" t="s">
        <v>469</v>
      </c>
      <c r="B208" s="25"/>
      <c r="C208" s="26" t="s">
        <v>1567</v>
      </c>
      <c r="D208" s="23">
        <v>218154.84</v>
      </c>
      <c r="E208" s="107">
        <v>-2.9027019422099842E-2</v>
      </c>
      <c r="F208" s="23">
        <v>213342.45837450292</v>
      </c>
      <c r="G208" s="23">
        <v>225704.77293096535</v>
      </c>
      <c r="H208" s="23">
        <v>-12362.314556462428</v>
      </c>
      <c r="I208" s="23">
        <v>-15114.53615266787</v>
      </c>
      <c r="J208" s="23">
        <v>-27476.850709130296</v>
      </c>
      <c r="K208" s="23">
        <v>11230.105053705856</v>
      </c>
      <c r="L208" s="23"/>
      <c r="M208" s="22">
        <v>8.3602847186045452E-4</v>
      </c>
      <c r="N208" s="27">
        <v>926</v>
      </c>
      <c r="O208" s="1" t="s">
        <v>851</v>
      </c>
      <c r="Q208" s="175"/>
      <c r="T208" s="176"/>
      <c r="U208" s="176"/>
      <c r="V208" s="177"/>
      <c r="W208" s="177"/>
      <c r="X208" s="176"/>
      <c r="Y208" s="177"/>
      <c r="Z208" s="176"/>
      <c r="AA208" s="176"/>
      <c r="AB208" s="177"/>
      <c r="AC208" s="177"/>
      <c r="AD208" s="11"/>
      <c r="AE208" s="151"/>
      <c r="AF208" s="152" t="str">
        <f t="shared" ref="AF208:AF271" si="6">C208</f>
        <v>Rikssvenska Olaus Petri-Församlingen</v>
      </c>
      <c r="AG208" s="153" t="e">
        <f>'2021 Srk'!#REF!</f>
        <v>#REF!</v>
      </c>
      <c r="AH208" s="139" t="e">
        <f>'2021 Srk'!#REF!</f>
        <v>#REF!</v>
      </c>
      <c r="AI208" s="154" t="e">
        <f>'2021 Srk'!#REF!</f>
        <v>#REF!</v>
      </c>
      <c r="AJ208" s="154" t="e">
        <f>'2021 Srk'!#REF!</f>
        <v>#REF!</v>
      </c>
      <c r="AK208" s="154" t="e">
        <f>'2021 Srk'!#REF!</f>
        <v>#REF!</v>
      </c>
      <c r="AU208" s="170" t="str">
        <f t="shared" ref="AU208:AU271" si="7">AF208</f>
        <v>Rikssvenska Olaus Petri-Församlingen</v>
      </c>
      <c r="AV208" s="149" t="e">
        <f>'2021 Srk'!#REF!</f>
        <v>#REF!</v>
      </c>
      <c r="AW208" s="150" t="e">
        <f>'2021 Srk'!#REF!</f>
        <v>#REF!</v>
      </c>
      <c r="AX208" s="149" t="e">
        <f>'2021 Srk'!#REF!</f>
        <v>#REF!</v>
      </c>
      <c r="AY208" s="149" t="e">
        <f>'2021 Srk'!#REF!</f>
        <v>#REF!</v>
      </c>
    </row>
    <row r="209" spans="1:51" ht="15" customHeight="1">
      <c r="A209" s="86" t="s">
        <v>469</v>
      </c>
      <c r="B209" s="25"/>
      <c r="C209" s="26" t="s">
        <v>1724</v>
      </c>
      <c r="D209" s="23">
        <v>9594813.8599999994</v>
      </c>
      <c r="E209" s="107">
        <v>1.5214493177275079E-2</v>
      </c>
      <c r="F209" s="23">
        <v>9383157.2865316831</v>
      </c>
      <c r="G209" s="23">
        <v>9539724.4496434778</v>
      </c>
      <c r="H209" s="23">
        <v>-156567.16311179474</v>
      </c>
      <c r="I209" s="23">
        <v>-664762.51897546137</v>
      </c>
      <c r="J209" s="23">
        <v>-821329.68208725611</v>
      </c>
      <c r="K209" s="23">
        <v>493918.75797279115</v>
      </c>
      <c r="L209" s="23"/>
      <c r="M209" s="22">
        <v>5.5719361012464372E-4</v>
      </c>
      <c r="N209" s="27">
        <v>927</v>
      </c>
      <c r="O209" s="1" t="s">
        <v>853</v>
      </c>
      <c r="Q209" s="175"/>
      <c r="T209" s="176"/>
      <c r="U209" s="176"/>
      <c r="V209" s="177"/>
      <c r="W209" s="177"/>
      <c r="X209" s="176"/>
      <c r="Y209" s="177"/>
      <c r="Z209" s="176"/>
      <c r="AA209" s="176"/>
      <c r="AB209" s="177"/>
      <c r="AC209" s="177"/>
      <c r="AD209" s="11"/>
      <c r="AE209" s="151"/>
      <c r="AF209" s="152" t="str">
        <f t="shared" si="6"/>
        <v>Rovaniemi Församling</v>
      </c>
      <c r="AG209" s="153" t="e">
        <f>'2021 Srk'!#REF!</f>
        <v>#REF!</v>
      </c>
      <c r="AH209" s="139" t="e">
        <f>'2021 Srk'!#REF!</f>
        <v>#REF!</v>
      </c>
      <c r="AI209" s="154" t="e">
        <f>'2021 Srk'!#REF!</f>
        <v>#REF!</v>
      </c>
      <c r="AJ209" s="154" t="e">
        <f>'2021 Srk'!#REF!</f>
        <v>#REF!</v>
      </c>
      <c r="AK209" s="154" t="e">
        <f>'2021 Srk'!#REF!</f>
        <v>#REF!</v>
      </c>
      <c r="AU209" s="170" t="str">
        <f t="shared" si="7"/>
        <v>Rovaniemi Församling</v>
      </c>
      <c r="AV209" s="149" t="e">
        <f>'2021 Srk'!#REF!</f>
        <v>#REF!</v>
      </c>
      <c r="AW209" s="150" t="e">
        <f>'2021 Srk'!#REF!</f>
        <v>#REF!</v>
      </c>
      <c r="AX209" s="149" t="e">
        <f>'2021 Srk'!#REF!</f>
        <v>#REF!</v>
      </c>
      <c r="AY209" s="149" t="e">
        <f>'2021 Srk'!#REF!</f>
        <v>#REF!</v>
      </c>
    </row>
    <row r="210" spans="1:51" ht="15" customHeight="1">
      <c r="A210" s="86" t="s">
        <v>469</v>
      </c>
      <c r="B210" s="25"/>
      <c r="C210" s="26" t="s">
        <v>1725</v>
      </c>
      <c r="D210" s="23">
        <v>1693214.59</v>
      </c>
      <c r="E210" s="107">
        <v>-9.0558881810788305E-3</v>
      </c>
      <c r="F210" s="23">
        <v>1655863.1620832984</v>
      </c>
      <c r="G210" s="23">
        <v>1683688.1017686417</v>
      </c>
      <c r="H210" s="23">
        <v>-27824.939685343299</v>
      </c>
      <c r="I210" s="23">
        <v>-117311.87414764534</v>
      </c>
      <c r="J210" s="23">
        <v>-145136.81383298864</v>
      </c>
      <c r="K210" s="23">
        <v>87162.758910906996</v>
      </c>
      <c r="L210" s="23"/>
      <c r="M210" s="22">
        <v>3.8164101606448387E-3</v>
      </c>
      <c r="N210" s="27">
        <v>906</v>
      </c>
      <c r="O210" s="1" t="s">
        <v>841</v>
      </c>
      <c r="Q210" s="175"/>
      <c r="T210" s="176"/>
      <c r="U210" s="176"/>
      <c r="V210" s="177"/>
      <c r="W210" s="177"/>
      <c r="X210" s="176"/>
      <c r="Y210" s="177"/>
      <c r="Z210" s="176"/>
      <c r="AA210" s="176"/>
      <c r="AB210" s="177"/>
      <c r="AC210" s="177"/>
      <c r="AD210" s="11"/>
      <c r="AE210" s="151"/>
      <c r="AF210" s="152" t="str">
        <f t="shared" si="6"/>
        <v>Ruokolahti Församling</v>
      </c>
      <c r="AG210" s="153" t="e">
        <f>'2021 Srk'!#REF!</f>
        <v>#REF!</v>
      </c>
      <c r="AH210" s="139" t="e">
        <f>'2021 Srk'!#REF!</f>
        <v>#REF!</v>
      </c>
      <c r="AI210" s="154" t="e">
        <f>'2021 Srk'!#REF!</f>
        <v>#REF!</v>
      </c>
      <c r="AJ210" s="154" t="e">
        <f>'2021 Srk'!#REF!</f>
        <v>#REF!</v>
      </c>
      <c r="AK210" s="154" t="e">
        <f>'2021 Srk'!#REF!</f>
        <v>#REF!</v>
      </c>
      <c r="AU210" s="170" t="str">
        <f t="shared" si="7"/>
        <v>Ruokolahti Församling</v>
      </c>
      <c r="AV210" s="149" t="e">
        <f>'2021 Srk'!#REF!</f>
        <v>#REF!</v>
      </c>
      <c r="AW210" s="150" t="e">
        <f>'2021 Srk'!#REF!</f>
        <v>#REF!</v>
      </c>
      <c r="AX210" s="149" t="e">
        <f>'2021 Srk'!#REF!</f>
        <v>#REF!</v>
      </c>
      <c r="AY210" s="149" t="e">
        <f>'2021 Srk'!#REF!</f>
        <v>#REF!</v>
      </c>
    </row>
    <row r="211" spans="1:51" ht="15" customHeight="1">
      <c r="A211" s="86" t="s">
        <v>469</v>
      </c>
      <c r="B211" s="25"/>
      <c r="C211" s="26" t="s">
        <v>1726</v>
      </c>
      <c r="D211" s="23">
        <v>783945.23</v>
      </c>
      <c r="E211" s="107">
        <v>2.0708244979698032E-2</v>
      </c>
      <c r="F211" s="23">
        <v>766651.80840894987</v>
      </c>
      <c r="G211" s="23">
        <v>760455.26468019001</v>
      </c>
      <c r="H211" s="23">
        <v>6196.5437287598616</v>
      </c>
      <c r="I211" s="23">
        <v>-54314.48837232549</v>
      </c>
      <c r="J211" s="23">
        <v>-48117.944643565628</v>
      </c>
      <c r="K211" s="23">
        <v>40355.681722448142</v>
      </c>
      <c r="L211" s="23"/>
      <c r="M211" s="22">
        <v>5.0661551894644998E-3</v>
      </c>
      <c r="N211" s="27">
        <v>934</v>
      </c>
      <c r="O211" s="1" t="s">
        <v>855</v>
      </c>
      <c r="Q211" s="175"/>
      <c r="T211" s="176"/>
      <c r="U211" s="176"/>
      <c r="V211" s="177"/>
      <c r="W211" s="177"/>
      <c r="X211" s="176"/>
      <c r="Y211" s="177"/>
      <c r="Z211" s="176"/>
      <c r="AA211" s="176"/>
      <c r="AB211" s="177"/>
      <c r="AC211" s="177"/>
      <c r="AD211" s="11"/>
      <c r="AE211" s="151"/>
      <c r="AF211" s="152" t="str">
        <f t="shared" si="6"/>
        <v>Ruovesi Församling</v>
      </c>
      <c r="AG211" s="153" t="e">
        <f>'2021 Srk'!#REF!</f>
        <v>#REF!</v>
      </c>
      <c r="AH211" s="139" t="e">
        <f>'2021 Srk'!#REF!</f>
        <v>#REF!</v>
      </c>
      <c r="AI211" s="154" t="e">
        <f>'2021 Srk'!#REF!</f>
        <v>#REF!</v>
      </c>
      <c r="AJ211" s="154" t="e">
        <f>'2021 Srk'!#REF!</f>
        <v>#REF!</v>
      </c>
      <c r="AK211" s="154" t="e">
        <f>'2021 Srk'!#REF!</f>
        <v>#REF!</v>
      </c>
      <c r="AU211" s="170" t="str">
        <f t="shared" si="7"/>
        <v>Ruovesi Församling</v>
      </c>
      <c r="AV211" s="149" t="e">
        <f>'2021 Srk'!#REF!</f>
        <v>#REF!</v>
      </c>
      <c r="AW211" s="150" t="e">
        <f>'2021 Srk'!#REF!</f>
        <v>#REF!</v>
      </c>
      <c r="AX211" s="149" t="e">
        <f>'2021 Srk'!#REF!</f>
        <v>#REF!</v>
      </c>
      <c r="AY211" s="149" t="e">
        <f>'2021 Srk'!#REF!</f>
        <v>#REF!</v>
      </c>
    </row>
    <row r="212" spans="1:51" ht="15" customHeight="1">
      <c r="A212" s="86" t="s">
        <v>469</v>
      </c>
      <c r="B212" s="25"/>
      <c r="C212" s="26" t="s">
        <v>1187</v>
      </c>
      <c r="D212" s="23">
        <v>1309174.96</v>
      </c>
      <c r="E212" s="107">
        <v>1.5865961790775041E-2</v>
      </c>
      <c r="F212" s="23">
        <v>1280295.2453804899</v>
      </c>
      <c r="G212" s="23">
        <v>1292035.2627122428</v>
      </c>
      <c r="H212" s="23">
        <v>-11740.017331752926</v>
      </c>
      <c r="I212" s="23">
        <v>-90704.255120296715</v>
      </c>
      <c r="J212" s="23">
        <v>-102444.27245204964</v>
      </c>
      <c r="K212" s="23">
        <v>67393.289713311708</v>
      </c>
      <c r="L212" s="23"/>
      <c r="M212" s="22">
        <v>2.6641500031875169E-4</v>
      </c>
      <c r="N212" s="27">
        <v>940</v>
      </c>
      <c r="O212" s="1" t="s">
        <v>857</v>
      </c>
      <c r="Q212" s="175"/>
      <c r="T212" s="176"/>
      <c r="U212" s="176"/>
      <c r="V212" s="177"/>
      <c r="W212" s="177"/>
      <c r="X212" s="176"/>
      <c r="Y212" s="177"/>
      <c r="Z212" s="176"/>
      <c r="AA212" s="176"/>
      <c r="AB212" s="177"/>
      <c r="AC212" s="177"/>
      <c r="AD212" s="11"/>
      <c r="AE212" s="151"/>
      <c r="AF212" s="152" t="str">
        <f t="shared" si="6"/>
        <v>Rusko församling</v>
      </c>
      <c r="AG212" s="153" t="e">
        <f>'2021 Srk'!#REF!</f>
        <v>#REF!</v>
      </c>
      <c r="AH212" s="139" t="e">
        <f>'2021 Srk'!#REF!</f>
        <v>#REF!</v>
      </c>
      <c r="AI212" s="154" t="e">
        <f>'2021 Srk'!#REF!</f>
        <v>#REF!</v>
      </c>
      <c r="AJ212" s="154" t="e">
        <f>'2021 Srk'!#REF!</f>
        <v>#REF!</v>
      </c>
      <c r="AK212" s="154" t="e">
        <f>'2021 Srk'!#REF!</f>
        <v>#REF!</v>
      </c>
      <c r="AU212" s="170" t="str">
        <f t="shared" si="7"/>
        <v>Rusko församling</v>
      </c>
      <c r="AV212" s="149" t="e">
        <f>'2021 Srk'!#REF!</f>
        <v>#REF!</v>
      </c>
      <c r="AW212" s="150" t="e">
        <f>'2021 Srk'!#REF!</f>
        <v>#REF!</v>
      </c>
      <c r="AX212" s="149" t="e">
        <f>'2021 Srk'!#REF!</f>
        <v>#REF!</v>
      </c>
      <c r="AY212" s="149" t="e">
        <f>'2021 Srk'!#REF!</f>
        <v>#REF!</v>
      </c>
    </row>
    <row r="213" spans="1:51" ht="15" customHeight="1">
      <c r="A213" s="86" t="s">
        <v>469</v>
      </c>
      <c r="B213" s="25"/>
      <c r="C213" s="26" t="s">
        <v>1727</v>
      </c>
      <c r="D213" s="23">
        <v>3013094.27</v>
      </c>
      <c r="E213" s="107">
        <v>1.9781348796900078E-2</v>
      </c>
      <c r="F213" s="23">
        <v>2946626.9869416067</v>
      </c>
      <c r="G213" s="23">
        <v>2943132.2411096068</v>
      </c>
      <c r="H213" s="23">
        <v>3494.7458319999278</v>
      </c>
      <c r="I213" s="23">
        <v>-208757.78999591028</v>
      </c>
      <c r="J213" s="23">
        <v>-205263.04416391035</v>
      </c>
      <c r="K213" s="23">
        <v>155107.10277534596</v>
      </c>
      <c r="L213" s="23"/>
      <c r="M213" s="22">
        <v>9.9426478016056939E-3</v>
      </c>
      <c r="N213" s="27">
        <v>946</v>
      </c>
      <c r="O213" s="1" t="s">
        <v>859</v>
      </c>
      <c r="Q213" s="175"/>
      <c r="T213" s="176"/>
      <c r="U213" s="176"/>
      <c r="V213" s="177"/>
      <c r="W213" s="177"/>
      <c r="X213" s="176"/>
      <c r="Y213" s="177"/>
      <c r="Z213" s="176"/>
      <c r="AA213" s="176"/>
      <c r="AB213" s="177"/>
      <c r="AC213" s="177"/>
      <c r="AD213" s="11"/>
      <c r="AE213" s="151"/>
      <c r="AF213" s="152" t="str">
        <f t="shared" si="6"/>
        <v>Saarijärvi Församling</v>
      </c>
      <c r="AG213" s="153" t="e">
        <f>'2021 Srk'!#REF!</f>
        <v>#REF!</v>
      </c>
      <c r="AH213" s="139" t="e">
        <f>'2021 Srk'!#REF!</f>
        <v>#REF!</v>
      </c>
      <c r="AI213" s="154" t="e">
        <f>'2021 Srk'!#REF!</f>
        <v>#REF!</v>
      </c>
      <c r="AJ213" s="154" t="e">
        <f>'2021 Srk'!#REF!</f>
        <v>#REF!</v>
      </c>
      <c r="AK213" s="154" t="e">
        <f>'2021 Srk'!#REF!</f>
        <v>#REF!</v>
      </c>
      <c r="AU213" s="170" t="str">
        <f t="shared" si="7"/>
        <v>Saarijärvi Församling</v>
      </c>
      <c r="AV213" s="149" t="e">
        <f>'2021 Srk'!#REF!</f>
        <v>#REF!</v>
      </c>
      <c r="AW213" s="150" t="e">
        <f>'2021 Srk'!#REF!</f>
        <v>#REF!</v>
      </c>
      <c r="AX213" s="149" t="e">
        <f>'2021 Srk'!#REF!</f>
        <v>#REF!</v>
      </c>
      <c r="AY213" s="149" t="e">
        <f>'2021 Srk'!#REF!</f>
        <v>#REF!</v>
      </c>
    </row>
    <row r="214" spans="1:51" ht="15" customHeight="1">
      <c r="A214" s="86" t="s">
        <v>518</v>
      </c>
      <c r="B214" s="25"/>
      <c r="C214" s="26" t="s">
        <v>1728</v>
      </c>
      <c r="D214" s="23">
        <v>517974.87</v>
      </c>
      <c r="E214" s="107">
        <v>1.1075108410858681E-2</v>
      </c>
      <c r="F214" s="23">
        <v>506548.61538718815</v>
      </c>
      <c r="G214" s="23">
        <v>514364.63175930211</v>
      </c>
      <c r="H214" s="23">
        <v>-7816.0163721139543</v>
      </c>
      <c r="I214" s="23">
        <v>-35887.124479055521</v>
      </c>
      <c r="J214" s="23">
        <v>-43703.140851169475</v>
      </c>
      <c r="K214" s="23">
        <v>26664.144629015031</v>
      </c>
      <c r="L214" s="23"/>
      <c r="M214" s="22">
        <v>1.2091044318172505E-3</v>
      </c>
      <c r="N214" s="27">
        <v>948</v>
      </c>
      <c r="O214" s="1" t="s">
        <v>861</v>
      </c>
      <c r="Q214" s="175"/>
      <c r="T214" s="176"/>
      <c r="U214" s="176"/>
      <c r="V214" s="177"/>
      <c r="W214" s="177"/>
      <c r="X214" s="176"/>
      <c r="Y214" s="177"/>
      <c r="Z214" s="176"/>
      <c r="AA214" s="176"/>
      <c r="AB214" s="177"/>
      <c r="AC214" s="177"/>
      <c r="AD214" s="11"/>
      <c r="AE214" s="151"/>
      <c r="AF214" s="152" t="str">
        <f t="shared" si="6"/>
        <v>Saimaa Ortodoxa Församling</v>
      </c>
      <c r="AG214" s="153" t="e">
        <f>'2021 Srk'!#REF!</f>
        <v>#REF!</v>
      </c>
      <c r="AH214" s="139" t="e">
        <f>'2021 Srk'!#REF!</f>
        <v>#REF!</v>
      </c>
      <c r="AI214" s="154" t="e">
        <f>'2021 Srk'!#REF!</f>
        <v>#REF!</v>
      </c>
      <c r="AJ214" s="154" t="e">
        <f>'2021 Srk'!#REF!</f>
        <v>#REF!</v>
      </c>
      <c r="AK214" s="154" t="e">
        <f>'2021 Srk'!#REF!</f>
        <v>#REF!</v>
      </c>
      <c r="AU214" s="170" t="str">
        <f t="shared" si="7"/>
        <v>Saimaa Ortodoxa Församling</v>
      </c>
      <c r="AV214" s="149" t="e">
        <f>'2021 Srk'!#REF!</f>
        <v>#REF!</v>
      </c>
      <c r="AW214" s="150" t="e">
        <f>'2021 Srk'!#REF!</f>
        <v>#REF!</v>
      </c>
      <c r="AX214" s="149" t="e">
        <f>'2021 Srk'!#REF!</f>
        <v>#REF!</v>
      </c>
      <c r="AY214" s="149" t="e">
        <f>'2021 Srk'!#REF!</f>
        <v>#REF!</v>
      </c>
    </row>
    <row r="215" spans="1:51" ht="15" customHeight="1">
      <c r="A215" s="86" t="s">
        <v>469</v>
      </c>
      <c r="B215" s="25"/>
      <c r="C215" s="26" t="s">
        <v>1729</v>
      </c>
      <c r="D215" s="23">
        <v>610600.21</v>
      </c>
      <c r="E215" s="107">
        <v>4.8905412779525204E-2</v>
      </c>
      <c r="F215" s="23">
        <v>597130.68885103695</v>
      </c>
      <c r="G215" s="23">
        <v>584324.63384708937</v>
      </c>
      <c r="H215" s="23">
        <v>12806.055003947578</v>
      </c>
      <c r="I215" s="23">
        <v>-42304.534471348852</v>
      </c>
      <c r="J215" s="23">
        <v>-29498.479467401274</v>
      </c>
      <c r="K215" s="23">
        <v>31432.282245559425</v>
      </c>
      <c r="L215" s="23"/>
      <c r="M215" s="22">
        <v>9.0871066680291428E-4</v>
      </c>
      <c r="N215" s="27">
        <v>952</v>
      </c>
      <c r="O215" s="1" t="s">
        <v>863</v>
      </c>
      <c r="Q215" s="175"/>
      <c r="T215" s="176"/>
      <c r="U215" s="176"/>
      <c r="V215" s="177"/>
      <c r="W215" s="177"/>
      <c r="X215" s="176"/>
      <c r="Y215" s="177"/>
      <c r="Z215" s="176"/>
      <c r="AA215" s="176"/>
      <c r="AB215" s="177"/>
      <c r="AC215" s="177"/>
      <c r="AD215" s="11"/>
      <c r="AE215" s="151"/>
      <c r="AF215" s="152" t="str">
        <f t="shared" si="6"/>
        <v>Salla Församling</v>
      </c>
      <c r="AG215" s="153" t="e">
        <f>'2021 Srk'!#REF!</f>
        <v>#REF!</v>
      </c>
      <c r="AH215" s="139" t="e">
        <f>'2021 Srk'!#REF!</f>
        <v>#REF!</v>
      </c>
      <c r="AI215" s="154" t="e">
        <f>'2021 Srk'!#REF!</f>
        <v>#REF!</v>
      </c>
      <c r="AJ215" s="154" t="e">
        <f>'2021 Srk'!#REF!</f>
        <v>#REF!</v>
      </c>
      <c r="AK215" s="154" t="e">
        <f>'2021 Srk'!#REF!</f>
        <v>#REF!</v>
      </c>
      <c r="AU215" s="170" t="str">
        <f t="shared" si="7"/>
        <v>Salla Församling</v>
      </c>
      <c r="AV215" s="149" t="e">
        <f>'2021 Srk'!#REF!</f>
        <v>#REF!</v>
      </c>
      <c r="AW215" s="150" t="e">
        <f>'2021 Srk'!#REF!</f>
        <v>#REF!</v>
      </c>
      <c r="AX215" s="149" t="e">
        <f>'2021 Srk'!#REF!</f>
        <v>#REF!</v>
      </c>
      <c r="AY215" s="149" t="e">
        <f>'2021 Srk'!#REF!</f>
        <v>#REF!</v>
      </c>
    </row>
    <row r="216" spans="1:51" ht="15" customHeight="1">
      <c r="A216" s="86" t="s">
        <v>469</v>
      </c>
      <c r="B216" s="25"/>
      <c r="C216" s="26" t="s">
        <v>1191</v>
      </c>
      <c r="D216" s="23">
        <v>8462816.2300000004</v>
      </c>
      <c r="E216" s="107">
        <v>2.3767623215274369E-2</v>
      </c>
      <c r="F216" s="23">
        <v>8276130.9319556821</v>
      </c>
      <c r="G216" s="23">
        <v>8252678.5592480423</v>
      </c>
      <c r="H216" s="23">
        <v>23452.372707639821</v>
      </c>
      <c r="I216" s="23">
        <v>-586333.73369905248</v>
      </c>
      <c r="J216" s="23">
        <v>-562881.36099141266</v>
      </c>
      <c r="K216" s="23">
        <v>435646.14616438001</v>
      </c>
      <c r="L216" s="23"/>
      <c r="M216" s="22">
        <v>1.3786236622811501E-3</v>
      </c>
      <c r="N216" s="27">
        <v>954</v>
      </c>
      <c r="O216" s="1" t="s">
        <v>865</v>
      </c>
      <c r="Q216" s="175"/>
      <c r="T216" s="176"/>
      <c r="U216" s="176"/>
      <c r="V216" s="177"/>
      <c r="W216" s="177"/>
      <c r="X216" s="176"/>
      <c r="Y216" s="177"/>
      <c r="Z216" s="176"/>
      <c r="AA216" s="176"/>
      <c r="AB216" s="177"/>
      <c r="AC216" s="177"/>
      <c r="AD216" s="11"/>
      <c r="AE216" s="151"/>
      <c r="AF216" s="152" t="str">
        <f t="shared" si="6"/>
        <v>Salo församling</v>
      </c>
      <c r="AG216" s="153" t="e">
        <f>'2021 Srk'!#REF!</f>
        <v>#REF!</v>
      </c>
      <c r="AH216" s="139" t="e">
        <f>'2021 Srk'!#REF!</f>
        <v>#REF!</v>
      </c>
      <c r="AI216" s="154" t="e">
        <f>'2021 Srk'!#REF!</f>
        <v>#REF!</v>
      </c>
      <c r="AJ216" s="154" t="e">
        <f>'2021 Srk'!#REF!</f>
        <v>#REF!</v>
      </c>
      <c r="AK216" s="154" t="e">
        <f>'2021 Srk'!#REF!</f>
        <v>#REF!</v>
      </c>
      <c r="AU216" s="170" t="str">
        <f t="shared" si="7"/>
        <v>Salo församling</v>
      </c>
      <c r="AV216" s="149" t="e">
        <f>'2021 Srk'!#REF!</f>
        <v>#REF!</v>
      </c>
      <c r="AW216" s="150" t="e">
        <f>'2021 Srk'!#REF!</f>
        <v>#REF!</v>
      </c>
      <c r="AX216" s="149" t="e">
        <f>'2021 Srk'!#REF!</f>
        <v>#REF!</v>
      </c>
      <c r="AY216" s="149" t="e">
        <f>'2021 Srk'!#REF!</f>
        <v>#REF!</v>
      </c>
    </row>
    <row r="217" spans="1:51" ht="15" customHeight="1">
      <c r="A217" s="86" t="s">
        <v>469</v>
      </c>
      <c r="B217" s="25"/>
      <c r="C217" s="26" t="s">
        <v>1730</v>
      </c>
      <c r="D217" s="23">
        <v>432356.85</v>
      </c>
      <c r="E217" s="107">
        <v>-2.3487801029650091E-2</v>
      </c>
      <c r="F217" s="23">
        <v>422819.2841105712</v>
      </c>
      <c r="G217" s="23">
        <v>436042.96158401831</v>
      </c>
      <c r="H217" s="23">
        <v>-13223.677473447111</v>
      </c>
      <c r="I217" s="23">
        <v>-29955.206312079066</v>
      </c>
      <c r="J217" s="23">
        <v>-43178.883785526181</v>
      </c>
      <c r="K217" s="23">
        <v>22256.727589400925</v>
      </c>
      <c r="L217" s="23"/>
      <c r="M217" s="22">
        <v>1.049540363469984E-2</v>
      </c>
      <c r="N217" s="27">
        <v>668</v>
      </c>
      <c r="O217" s="1" t="s">
        <v>1201</v>
      </c>
      <c r="Q217" s="175"/>
      <c r="T217" s="176"/>
      <c r="U217" s="176"/>
      <c r="V217" s="177"/>
      <c r="W217" s="177"/>
      <c r="X217" s="176"/>
      <c r="Y217" s="177"/>
      <c r="Z217" s="176"/>
      <c r="AA217" s="176"/>
      <c r="AB217" s="177"/>
      <c r="AC217" s="177"/>
      <c r="AD217" s="11"/>
      <c r="AE217" s="151"/>
      <c r="AF217" s="152" t="str">
        <f t="shared" si="6"/>
        <v>Saltviks Församling</v>
      </c>
      <c r="AG217" s="153" t="e">
        <f>'2021 Srk'!#REF!</f>
        <v>#REF!</v>
      </c>
      <c r="AH217" s="139" t="e">
        <f>'2021 Srk'!#REF!</f>
        <v>#REF!</v>
      </c>
      <c r="AI217" s="154" t="e">
        <f>'2021 Srk'!#REF!</f>
        <v>#REF!</v>
      </c>
      <c r="AJ217" s="154" t="e">
        <f>'2021 Srk'!#REF!</f>
        <v>#REF!</v>
      </c>
      <c r="AK217" s="154" t="e">
        <f>'2021 Srk'!#REF!</f>
        <v>#REF!</v>
      </c>
      <c r="AU217" s="170" t="str">
        <f t="shared" si="7"/>
        <v>Saltviks Församling</v>
      </c>
      <c r="AV217" s="149" t="e">
        <f>'2021 Srk'!#REF!</f>
        <v>#REF!</v>
      </c>
      <c r="AW217" s="150" t="e">
        <f>'2021 Srk'!#REF!</f>
        <v>#REF!</v>
      </c>
      <c r="AX217" s="149" t="e">
        <f>'2021 Srk'!#REF!</f>
        <v>#REF!</v>
      </c>
      <c r="AY217" s="149" t="e">
        <f>'2021 Srk'!#REF!</f>
        <v>#REF!</v>
      </c>
    </row>
    <row r="218" spans="1:51" ht="15" customHeight="1">
      <c r="A218" s="86" t="s">
        <v>469</v>
      </c>
      <c r="B218" s="25"/>
      <c r="C218" s="26" t="s">
        <v>1193</v>
      </c>
      <c r="D218" s="23">
        <v>4522794.7300000004</v>
      </c>
      <c r="E218" s="107">
        <v>2.5317075390400179E-2</v>
      </c>
      <c r="F218" s="23">
        <v>4423024.2447128203</v>
      </c>
      <c r="G218" s="23">
        <v>4395224.050723047</v>
      </c>
      <c r="H218" s="23">
        <v>27800.193989773281</v>
      </c>
      <c r="I218" s="23">
        <v>-313355.15846304724</v>
      </c>
      <c r="J218" s="23">
        <v>-285554.96447327395</v>
      </c>
      <c r="K218" s="23">
        <v>232822.98001844567</v>
      </c>
      <c r="L218" s="23"/>
      <c r="M218" s="22">
        <v>2.2228436339904014E-3</v>
      </c>
      <c r="N218" s="27">
        <v>967</v>
      </c>
      <c r="O218" s="1" t="s">
        <v>867</v>
      </c>
      <c r="Q218" s="175"/>
      <c r="T218" s="176"/>
      <c r="U218" s="176"/>
      <c r="V218" s="177"/>
      <c r="W218" s="177"/>
      <c r="X218" s="176"/>
      <c r="Y218" s="177"/>
      <c r="Z218" s="176"/>
      <c r="AA218" s="176"/>
      <c r="AB218" s="177"/>
      <c r="AC218" s="177"/>
      <c r="AD218" s="11"/>
      <c r="AE218" s="151"/>
      <c r="AF218" s="152" t="str">
        <f t="shared" si="6"/>
        <v>Sastamala församling</v>
      </c>
      <c r="AG218" s="153" t="e">
        <f>'2021 Srk'!#REF!</f>
        <v>#REF!</v>
      </c>
      <c r="AH218" s="139" t="e">
        <f>'2021 Srk'!#REF!</f>
        <v>#REF!</v>
      </c>
      <c r="AI218" s="154" t="e">
        <f>'2021 Srk'!#REF!</f>
        <v>#REF!</v>
      </c>
      <c r="AJ218" s="154" t="e">
        <f>'2021 Srk'!#REF!</f>
        <v>#REF!</v>
      </c>
      <c r="AK218" s="154" t="e">
        <f>'2021 Srk'!#REF!</f>
        <v>#REF!</v>
      </c>
      <c r="AU218" s="170" t="str">
        <f t="shared" si="7"/>
        <v>Sastamala församling</v>
      </c>
      <c r="AV218" s="149" t="e">
        <f>'2021 Srk'!#REF!</f>
        <v>#REF!</v>
      </c>
      <c r="AW218" s="150" t="e">
        <f>'2021 Srk'!#REF!</f>
        <v>#REF!</v>
      </c>
      <c r="AX218" s="149" t="e">
        <f>'2021 Srk'!#REF!</f>
        <v>#REF!</v>
      </c>
      <c r="AY218" s="149" t="e">
        <f>'2021 Srk'!#REF!</f>
        <v>#REF!</v>
      </c>
    </row>
    <row r="219" spans="1:51" ht="15" customHeight="1">
      <c r="A219" s="86" t="s">
        <v>469</v>
      </c>
      <c r="B219" s="25"/>
      <c r="C219" s="26" t="s">
        <v>1731</v>
      </c>
      <c r="D219" s="23">
        <v>6484518.3099999996</v>
      </c>
      <c r="E219" s="107">
        <v>1.5732024192194993E-2</v>
      </c>
      <c r="F219" s="23">
        <v>6341473.2289683642</v>
      </c>
      <c r="G219" s="23">
        <v>6342134.2203767048</v>
      </c>
      <c r="H219" s="23">
        <v>-660.99140834063292</v>
      </c>
      <c r="I219" s="23">
        <v>-449270.28173719061</v>
      </c>
      <c r="J219" s="23">
        <v>-449931.27314553125</v>
      </c>
      <c r="K219" s="23">
        <v>333807.95880567742</v>
      </c>
      <c r="L219" s="23"/>
      <c r="M219" s="22">
        <v>6.2435755677456208E-4</v>
      </c>
      <c r="N219" s="27">
        <v>982</v>
      </c>
      <c r="O219" s="1" t="s">
        <v>877</v>
      </c>
      <c r="Q219" s="175"/>
      <c r="T219" s="176"/>
      <c r="U219" s="176"/>
      <c r="V219" s="177"/>
      <c r="W219" s="177"/>
      <c r="X219" s="176"/>
      <c r="Y219" s="177"/>
      <c r="Z219" s="176"/>
      <c r="AA219" s="176"/>
      <c r="AB219" s="177"/>
      <c r="AC219" s="177"/>
      <c r="AD219" s="11"/>
      <c r="AE219" s="151"/>
      <c r="AF219" s="152" t="str">
        <f t="shared" si="6"/>
        <v>Nyslott Församling</v>
      </c>
      <c r="AG219" s="153" t="e">
        <f>'2021 Srk'!#REF!</f>
        <v>#REF!</v>
      </c>
      <c r="AH219" s="139" t="e">
        <f>'2021 Srk'!#REF!</f>
        <v>#REF!</v>
      </c>
      <c r="AI219" s="154" t="e">
        <f>'2021 Srk'!#REF!</f>
        <v>#REF!</v>
      </c>
      <c r="AJ219" s="154" t="e">
        <f>'2021 Srk'!#REF!</f>
        <v>#REF!</v>
      </c>
      <c r="AK219" s="154" t="e">
        <f>'2021 Srk'!#REF!</f>
        <v>#REF!</v>
      </c>
      <c r="AU219" s="170" t="str">
        <f t="shared" si="7"/>
        <v>Nyslott Församling</v>
      </c>
      <c r="AV219" s="149" t="e">
        <f>'2021 Srk'!#REF!</f>
        <v>#REF!</v>
      </c>
      <c r="AW219" s="150" t="e">
        <f>'2021 Srk'!#REF!</f>
        <v>#REF!</v>
      </c>
      <c r="AX219" s="149" t="e">
        <f>'2021 Srk'!#REF!</f>
        <v>#REF!</v>
      </c>
      <c r="AY219" s="149" t="e">
        <f>'2021 Srk'!#REF!</f>
        <v>#REF!</v>
      </c>
    </row>
    <row r="220" spans="1:51" ht="15" customHeight="1">
      <c r="A220" s="86" t="s">
        <v>469</v>
      </c>
      <c r="B220" s="25"/>
      <c r="C220" s="26" t="s">
        <v>1195</v>
      </c>
      <c r="D220" s="23">
        <v>14451336.310000001</v>
      </c>
      <c r="E220" s="107">
        <v>4.8935423768440067E-2</v>
      </c>
      <c r="F220" s="23">
        <v>14132547.392357271</v>
      </c>
      <c r="G220" s="23">
        <v>13939793.675943272</v>
      </c>
      <c r="H220" s="23">
        <v>192753.71641399898</v>
      </c>
      <c r="I220" s="23">
        <v>-1001239.5100280924</v>
      </c>
      <c r="J220" s="23">
        <v>-808485.79361409345</v>
      </c>
      <c r="K220" s="23">
        <v>743921.26678341825</v>
      </c>
      <c r="L220" s="23"/>
      <c r="M220" s="22">
        <v>6.7293505877960558E-4</v>
      </c>
      <c r="N220" s="27">
        <v>972</v>
      </c>
      <c r="O220" s="1" t="s">
        <v>869</v>
      </c>
      <c r="Q220" s="175"/>
      <c r="T220" s="176"/>
      <c r="U220" s="176"/>
      <c r="V220" s="177"/>
      <c r="W220" s="177"/>
      <c r="X220" s="176"/>
      <c r="Y220" s="177"/>
      <c r="Z220" s="176"/>
      <c r="AA220" s="176"/>
      <c r="AB220" s="177"/>
      <c r="AC220" s="177"/>
      <c r="AD220" s="11"/>
      <c r="AE220" s="151"/>
      <c r="AF220" s="152" t="str">
        <f t="shared" si="6"/>
        <v>Seinäjoki församling</v>
      </c>
      <c r="AG220" s="153" t="e">
        <f>'2021 Srk'!#REF!</f>
        <v>#REF!</v>
      </c>
      <c r="AH220" s="139" t="e">
        <f>'2021 Srk'!#REF!</f>
        <v>#REF!</v>
      </c>
      <c r="AI220" s="154" t="e">
        <f>'2021 Srk'!#REF!</f>
        <v>#REF!</v>
      </c>
      <c r="AJ220" s="154" t="e">
        <f>'2021 Srk'!#REF!</f>
        <v>#REF!</v>
      </c>
      <c r="AK220" s="154" t="e">
        <f>'2021 Srk'!#REF!</f>
        <v>#REF!</v>
      </c>
      <c r="AU220" s="170" t="str">
        <f t="shared" si="7"/>
        <v>Seinäjoki församling</v>
      </c>
      <c r="AV220" s="149" t="e">
        <f>'2021 Srk'!#REF!</f>
        <v>#REF!</v>
      </c>
      <c r="AW220" s="150" t="e">
        <f>'2021 Srk'!#REF!</f>
        <v>#REF!</v>
      </c>
      <c r="AX220" s="149" t="e">
        <f>'2021 Srk'!#REF!</f>
        <v>#REF!</v>
      </c>
      <c r="AY220" s="149" t="e">
        <f>'2021 Srk'!#REF!</f>
        <v>#REF!</v>
      </c>
    </row>
    <row r="221" spans="1:51" ht="15" customHeight="1">
      <c r="A221" s="86" t="s">
        <v>469</v>
      </c>
      <c r="B221" s="25"/>
      <c r="C221" s="26" t="s">
        <v>1732</v>
      </c>
      <c r="D221" s="23">
        <v>935875.04</v>
      </c>
      <c r="E221" s="107">
        <v>3.2727441581092531E-2</v>
      </c>
      <c r="F221" s="23">
        <v>915230.12629440753</v>
      </c>
      <c r="G221" s="23">
        <v>903921.29784889123</v>
      </c>
      <c r="H221" s="23">
        <v>11308.828445516294</v>
      </c>
      <c r="I221" s="23">
        <v>-64840.721051430664</v>
      </c>
      <c r="J221" s="23">
        <v>-53531.892605914371</v>
      </c>
      <c r="K221" s="23">
        <v>48176.675870868465</v>
      </c>
      <c r="L221" s="23"/>
      <c r="M221" s="22">
        <v>9.1361721028433915E-3</v>
      </c>
      <c r="N221" s="27">
        <v>2202</v>
      </c>
      <c r="O221" s="1" t="s">
        <v>871</v>
      </c>
      <c r="Q221" s="175"/>
      <c r="T221" s="176"/>
      <c r="U221" s="176"/>
      <c r="V221" s="177"/>
      <c r="W221" s="177"/>
      <c r="X221" s="176"/>
      <c r="Y221" s="177"/>
      <c r="Z221" s="176"/>
      <c r="AA221" s="176"/>
      <c r="AB221" s="177"/>
      <c r="AC221" s="177"/>
      <c r="AD221" s="11"/>
      <c r="AE221" s="151"/>
      <c r="AF221" s="152" t="str">
        <f t="shared" si="6"/>
        <v>Sievi Församling</v>
      </c>
      <c r="AG221" s="153" t="e">
        <f>'2021 Srk'!#REF!</f>
        <v>#REF!</v>
      </c>
      <c r="AH221" s="139" t="e">
        <f>'2021 Srk'!#REF!</f>
        <v>#REF!</v>
      </c>
      <c r="AI221" s="154" t="e">
        <f>'2021 Srk'!#REF!</f>
        <v>#REF!</v>
      </c>
      <c r="AJ221" s="154" t="e">
        <f>'2021 Srk'!#REF!</f>
        <v>#REF!</v>
      </c>
      <c r="AK221" s="154" t="e">
        <f>'2021 Srk'!#REF!</f>
        <v>#REF!</v>
      </c>
      <c r="AU221" s="170" t="str">
        <f t="shared" si="7"/>
        <v>Sievi Församling</v>
      </c>
      <c r="AV221" s="149" t="e">
        <f>'2021 Srk'!#REF!</f>
        <v>#REF!</v>
      </c>
      <c r="AW221" s="150" t="e">
        <f>'2021 Srk'!#REF!</f>
        <v>#REF!</v>
      </c>
      <c r="AX221" s="149" t="e">
        <f>'2021 Srk'!#REF!</f>
        <v>#REF!</v>
      </c>
      <c r="AY221" s="149" t="e">
        <f>'2021 Srk'!#REF!</f>
        <v>#REF!</v>
      </c>
    </row>
    <row r="222" spans="1:51" ht="15" customHeight="1">
      <c r="A222" s="86" t="s">
        <v>469</v>
      </c>
      <c r="B222" s="25"/>
      <c r="C222" s="26" t="s">
        <v>1811</v>
      </c>
      <c r="D222" s="23">
        <v>227381.42</v>
      </c>
      <c r="E222" s="107">
        <v>-4.604236143420648E-4</v>
      </c>
      <c r="F222" s="23">
        <v>222365.50484731563</v>
      </c>
      <c r="G222" s="23">
        <v>220648.25556726052</v>
      </c>
      <c r="H222" s="23">
        <v>1717.2492800551117</v>
      </c>
      <c r="I222" s="23">
        <v>-15753.78613206545</v>
      </c>
      <c r="J222" s="23">
        <v>-14036.536852010338</v>
      </c>
      <c r="K222" s="23">
        <v>11705.067986851971</v>
      </c>
      <c r="L222" s="23"/>
      <c r="M222" s="22">
        <v>4.8504584316957737E-4</v>
      </c>
      <c r="N222" s="27">
        <v>978</v>
      </c>
      <c r="O222" s="1" t="s">
        <v>873</v>
      </c>
      <c r="Q222" s="175"/>
      <c r="T222" s="176"/>
      <c r="U222" s="176"/>
      <c r="V222" s="177"/>
      <c r="W222" s="177"/>
      <c r="X222" s="176"/>
      <c r="Y222" s="177"/>
      <c r="Z222" s="176"/>
      <c r="AA222" s="176"/>
      <c r="AB222" s="177"/>
      <c r="AC222" s="177"/>
      <c r="AD222" s="11"/>
      <c r="AE222" s="151"/>
      <c r="AF222" s="152" t="str">
        <f t="shared" si="6"/>
        <v>Siikainen Församling</v>
      </c>
      <c r="AG222" s="153" t="e">
        <f>'2021 Srk'!#REF!</f>
        <v>#REF!</v>
      </c>
      <c r="AH222" s="139" t="e">
        <f>'2021 Srk'!#REF!</f>
        <v>#REF!</v>
      </c>
      <c r="AI222" s="154" t="e">
        <f>'2021 Srk'!#REF!</f>
        <v>#REF!</v>
      </c>
      <c r="AJ222" s="154" t="e">
        <f>'2021 Srk'!#REF!</f>
        <v>#REF!</v>
      </c>
      <c r="AK222" s="154" t="e">
        <f>'2021 Srk'!#REF!</f>
        <v>#REF!</v>
      </c>
      <c r="AU222" s="170" t="str">
        <f t="shared" si="7"/>
        <v>Siikainen Församling</v>
      </c>
      <c r="AV222" s="149" t="e">
        <f>'2021 Srk'!#REF!</f>
        <v>#REF!</v>
      </c>
      <c r="AW222" s="150" t="e">
        <f>'2021 Srk'!#REF!</f>
        <v>#REF!</v>
      </c>
      <c r="AX222" s="149" t="e">
        <f>'2021 Srk'!#REF!</f>
        <v>#REF!</v>
      </c>
      <c r="AY222" s="149" t="e">
        <f>'2021 Srk'!#REF!</f>
        <v>#REF!</v>
      </c>
    </row>
    <row r="223" spans="1:51" ht="15" customHeight="1">
      <c r="A223" s="86" t="s">
        <v>469</v>
      </c>
      <c r="B223" s="25"/>
      <c r="C223" s="26" t="s">
        <v>1733</v>
      </c>
      <c r="D223" s="23">
        <v>1270794.56</v>
      </c>
      <c r="E223" s="107">
        <v>-2.336198219217489E-3</v>
      </c>
      <c r="F223" s="23">
        <v>1242761.4969227579</v>
      </c>
      <c r="G223" s="23">
        <v>1284179.5674098383</v>
      </c>
      <c r="H223" s="23">
        <v>-41418.070487080375</v>
      </c>
      <c r="I223" s="23">
        <v>-88045.125745244324</v>
      </c>
      <c r="J223" s="23">
        <v>-129463.1962323247</v>
      </c>
      <c r="K223" s="23">
        <v>65417.555762127071</v>
      </c>
      <c r="L223" s="23"/>
      <c r="M223" s="22">
        <v>4.9901242187301645E-3</v>
      </c>
      <c r="N223" s="27">
        <v>1185</v>
      </c>
      <c r="O223" s="1" t="s">
        <v>875</v>
      </c>
      <c r="Q223" s="175"/>
      <c r="T223" s="176"/>
      <c r="U223" s="176"/>
      <c r="V223" s="177"/>
      <c r="W223" s="177"/>
      <c r="X223" s="176"/>
      <c r="Y223" s="177"/>
      <c r="Z223" s="176"/>
      <c r="AA223" s="176"/>
      <c r="AB223" s="177"/>
      <c r="AC223" s="177"/>
      <c r="AD223" s="11"/>
      <c r="AE223" s="151"/>
      <c r="AF223" s="152" t="str">
        <f t="shared" si="6"/>
        <v>Siikalatva Församling</v>
      </c>
      <c r="AG223" s="153" t="e">
        <f>'2021 Srk'!#REF!</f>
        <v>#REF!</v>
      </c>
      <c r="AH223" s="139" t="e">
        <f>'2021 Srk'!#REF!</f>
        <v>#REF!</v>
      </c>
      <c r="AI223" s="154" t="e">
        <f>'2021 Srk'!#REF!</f>
        <v>#REF!</v>
      </c>
      <c r="AJ223" s="154" t="e">
        <f>'2021 Srk'!#REF!</f>
        <v>#REF!</v>
      </c>
      <c r="AK223" s="154" t="e">
        <f>'2021 Srk'!#REF!</f>
        <v>#REF!</v>
      </c>
      <c r="AU223" s="170" t="str">
        <f t="shared" si="7"/>
        <v>Siikalatva Församling</v>
      </c>
      <c r="AV223" s="149" t="e">
        <f>'2021 Srk'!#REF!</f>
        <v>#REF!</v>
      </c>
      <c r="AW223" s="150" t="e">
        <f>'2021 Srk'!#REF!</f>
        <v>#REF!</v>
      </c>
      <c r="AX223" s="149" t="e">
        <f>'2021 Srk'!#REF!</f>
        <v>#REF!</v>
      </c>
      <c r="AY223" s="149" t="e">
        <f>'2021 Srk'!#REF!</f>
        <v>#REF!</v>
      </c>
    </row>
    <row r="224" spans="1:51" ht="15" customHeight="1">
      <c r="A224" s="86" t="s">
        <v>469</v>
      </c>
      <c r="B224" s="25"/>
      <c r="C224" s="26" t="s">
        <v>1734</v>
      </c>
      <c r="D224" s="23">
        <v>3260361.21</v>
      </c>
      <c r="E224" s="107">
        <v>1.151398248570823E-2</v>
      </c>
      <c r="F224" s="23">
        <v>3188439.3476223997</v>
      </c>
      <c r="G224" s="23">
        <v>3215556.0239939895</v>
      </c>
      <c r="H224" s="23">
        <v>-27116.676371589769</v>
      </c>
      <c r="I224" s="23">
        <v>-225889.31503560022</v>
      </c>
      <c r="J224" s="23">
        <v>-253005.99140718998</v>
      </c>
      <c r="K224" s="23">
        <v>167835.83119827887</v>
      </c>
      <c r="L224" s="23"/>
      <c r="M224" s="22">
        <v>5.8998983875863966E-4</v>
      </c>
      <c r="N224" s="27">
        <v>649</v>
      </c>
      <c r="O224" s="1" t="s">
        <v>728</v>
      </c>
      <c r="Q224" s="175"/>
      <c r="T224" s="176"/>
      <c r="U224" s="176"/>
      <c r="V224" s="177"/>
      <c r="W224" s="177"/>
      <c r="X224" s="176"/>
      <c r="Y224" s="177"/>
      <c r="Z224" s="176"/>
      <c r="AA224" s="176"/>
      <c r="AB224" s="177"/>
      <c r="AC224" s="177"/>
      <c r="AD224" s="11"/>
      <c r="AE224" s="151"/>
      <c r="AF224" s="152" t="str">
        <f t="shared" si="6"/>
        <v>Siilinjärvi Församling</v>
      </c>
      <c r="AG224" s="153" t="e">
        <f>'2021 Srk'!#REF!</f>
        <v>#REF!</v>
      </c>
      <c r="AH224" s="139" t="e">
        <f>'2021 Srk'!#REF!</f>
        <v>#REF!</v>
      </c>
      <c r="AI224" s="154" t="e">
        <f>'2021 Srk'!#REF!</f>
        <v>#REF!</v>
      </c>
      <c r="AJ224" s="154" t="e">
        <f>'2021 Srk'!#REF!</f>
        <v>#REF!</v>
      </c>
      <c r="AK224" s="154" t="e">
        <f>'2021 Srk'!#REF!</f>
        <v>#REF!</v>
      </c>
      <c r="AU224" s="170" t="str">
        <f t="shared" si="7"/>
        <v>Siilinjärvi Församling</v>
      </c>
      <c r="AV224" s="149" t="e">
        <f>'2021 Srk'!#REF!</f>
        <v>#REF!</v>
      </c>
      <c r="AW224" s="150" t="e">
        <f>'2021 Srk'!#REF!</f>
        <v>#REF!</v>
      </c>
      <c r="AX224" s="149" t="e">
        <f>'2021 Srk'!#REF!</f>
        <v>#REF!</v>
      </c>
      <c r="AY224" s="149" t="e">
        <f>'2021 Srk'!#REF!</f>
        <v>#REF!</v>
      </c>
    </row>
    <row r="225" spans="1:51" ht="15" customHeight="1">
      <c r="A225" s="86" t="s">
        <v>469</v>
      </c>
      <c r="B225" s="25"/>
      <c r="C225" s="26" t="s">
        <v>1735</v>
      </c>
      <c r="D225" s="23">
        <v>586725.27</v>
      </c>
      <c r="E225" s="107">
        <v>1.3123974908001435E-2</v>
      </c>
      <c r="F225" s="23">
        <v>573782.41753537988</v>
      </c>
      <c r="G225" s="23">
        <v>578951.10380295001</v>
      </c>
      <c r="H225" s="23">
        <v>-5168.6862675701268</v>
      </c>
      <c r="I225" s="23">
        <v>-40650.394486314479</v>
      </c>
      <c r="J225" s="23">
        <v>-45819.080753884606</v>
      </c>
      <c r="K225" s="23">
        <v>30203.25572315486</v>
      </c>
      <c r="L225" s="23"/>
      <c r="M225" s="22">
        <v>7.4816993995776475E-4</v>
      </c>
      <c r="N225" s="27">
        <v>986</v>
      </c>
      <c r="O225" s="1" t="s">
        <v>879</v>
      </c>
      <c r="Q225" s="175"/>
      <c r="T225" s="176"/>
      <c r="U225" s="176"/>
      <c r="V225" s="177"/>
      <c r="W225" s="177"/>
      <c r="X225" s="176"/>
      <c r="Y225" s="177"/>
      <c r="Z225" s="176"/>
      <c r="AA225" s="176"/>
      <c r="AB225" s="177"/>
      <c r="AC225" s="177"/>
      <c r="AD225" s="11"/>
      <c r="AE225" s="151"/>
      <c r="AF225" s="152" t="str">
        <f t="shared" si="6"/>
        <v>Simo Församling</v>
      </c>
      <c r="AG225" s="153" t="e">
        <f>'2021 Srk'!#REF!</f>
        <v>#REF!</v>
      </c>
      <c r="AH225" s="139" t="e">
        <f>'2021 Srk'!#REF!</f>
        <v>#REF!</v>
      </c>
      <c r="AI225" s="154" t="e">
        <f>'2021 Srk'!#REF!</f>
        <v>#REF!</v>
      </c>
      <c r="AJ225" s="154" t="e">
        <f>'2021 Srk'!#REF!</f>
        <v>#REF!</v>
      </c>
      <c r="AK225" s="154" t="e">
        <f>'2021 Srk'!#REF!</f>
        <v>#REF!</v>
      </c>
      <c r="AU225" s="170" t="str">
        <f t="shared" si="7"/>
        <v>Simo Församling</v>
      </c>
      <c r="AV225" s="149" t="e">
        <f>'2021 Srk'!#REF!</f>
        <v>#REF!</v>
      </c>
      <c r="AW225" s="150" t="e">
        <f>'2021 Srk'!#REF!</f>
        <v>#REF!</v>
      </c>
      <c r="AX225" s="149" t="e">
        <f>'2021 Srk'!#REF!</f>
        <v>#REF!</v>
      </c>
      <c r="AY225" s="149" t="e">
        <f>'2021 Srk'!#REF!</f>
        <v>#REF!</v>
      </c>
    </row>
    <row r="226" spans="1:51" ht="15" customHeight="1">
      <c r="A226" s="86" t="s">
        <v>469</v>
      </c>
      <c r="B226" s="25"/>
      <c r="C226" s="26" t="s">
        <v>1200</v>
      </c>
      <c r="D226" s="23">
        <v>4351581.01</v>
      </c>
      <c r="E226" s="107">
        <v>4.5947076918852359E-2</v>
      </c>
      <c r="F226" s="23">
        <v>4255587.4097920647</v>
      </c>
      <c r="G226" s="23">
        <v>4246739.3839397784</v>
      </c>
      <c r="H226" s="23">
        <v>8848.0258522862568</v>
      </c>
      <c r="I226" s="23">
        <v>-301492.86853735609</v>
      </c>
      <c r="J226" s="23">
        <v>-292644.84268506983</v>
      </c>
      <c r="K226" s="23">
        <v>224009.29492103602</v>
      </c>
      <c r="L226" s="23"/>
      <c r="M226" s="22">
        <v>1.4682627213043056E-2</v>
      </c>
      <c r="N226" s="27">
        <v>994</v>
      </c>
      <c r="O226" s="1" t="s">
        <v>883</v>
      </c>
      <c r="Q226" s="175"/>
      <c r="T226" s="176"/>
      <c r="U226" s="176"/>
      <c r="V226" s="177"/>
      <c r="W226" s="177"/>
      <c r="X226" s="176"/>
      <c r="Y226" s="177"/>
      <c r="Z226" s="176"/>
      <c r="AA226" s="176"/>
      <c r="AB226" s="177"/>
      <c r="AC226" s="177"/>
      <c r="AD226" s="11"/>
      <c r="AE226" s="151"/>
      <c r="AF226" s="152" t="str">
        <f t="shared" si="6"/>
        <v>Sibbo Kyrkliga Samfällighet</v>
      </c>
      <c r="AG226" s="153" t="e">
        <f>'2021 Srk'!#REF!</f>
        <v>#REF!</v>
      </c>
      <c r="AH226" s="139" t="e">
        <f>'2021 Srk'!#REF!</f>
        <v>#REF!</v>
      </c>
      <c r="AI226" s="154" t="e">
        <f>'2021 Srk'!#REF!</f>
        <v>#REF!</v>
      </c>
      <c r="AJ226" s="154" t="e">
        <f>'2021 Srk'!#REF!</f>
        <v>#REF!</v>
      </c>
      <c r="AK226" s="154" t="e">
        <f>'2021 Srk'!#REF!</f>
        <v>#REF!</v>
      </c>
      <c r="AU226" s="170" t="str">
        <f t="shared" si="7"/>
        <v>Sibbo Kyrkliga Samfällighet</v>
      </c>
      <c r="AV226" s="149" t="e">
        <f>'2021 Srk'!#REF!</f>
        <v>#REF!</v>
      </c>
      <c r="AW226" s="150" t="e">
        <f>'2021 Srk'!#REF!</f>
        <v>#REF!</v>
      </c>
      <c r="AX226" s="149" t="e">
        <f>'2021 Srk'!#REF!</f>
        <v>#REF!</v>
      </c>
      <c r="AY226" s="149" t="e">
        <f>'2021 Srk'!#REF!</f>
        <v>#REF!</v>
      </c>
    </row>
    <row r="227" spans="1:51" ht="15" customHeight="1">
      <c r="A227" s="86" t="s">
        <v>469</v>
      </c>
      <c r="B227" s="25"/>
      <c r="C227" s="26" t="s">
        <v>1202</v>
      </c>
      <c r="D227" s="23">
        <v>1330574.19</v>
      </c>
      <c r="E227" s="107">
        <v>4.4343098274607584E-2</v>
      </c>
      <c r="F227" s="23">
        <v>1301222.419563384</v>
      </c>
      <c r="G227" s="23">
        <v>1272554.5766605523</v>
      </c>
      <c r="H227" s="23">
        <v>28667.842902831733</v>
      </c>
      <c r="I227" s="23">
        <v>-92186.869191450285</v>
      </c>
      <c r="J227" s="23">
        <v>-63519.026288618552</v>
      </c>
      <c r="K227" s="23">
        <v>68494.872428452989</v>
      </c>
      <c r="L227" s="23"/>
      <c r="M227" s="22">
        <v>4.345956619393799E-3</v>
      </c>
      <c r="N227" s="27">
        <v>1013</v>
      </c>
      <c r="O227" s="1" t="s">
        <v>895</v>
      </c>
      <c r="Q227" s="175"/>
      <c r="T227" s="176"/>
      <c r="U227" s="176"/>
      <c r="V227" s="177"/>
      <c r="W227" s="177"/>
      <c r="X227" s="176"/>
      <c r="Y227" s="177"/>
      <c r="Z227" s="176"/>
      <c r="AA227" s="176"/>
      <c r="AB227" s="177"/>
      <c r="AC227" s="177"/>
      <c r="AD227" s="11"/>
      <c r="AE227" s="151"/>
      <c r="AF227" s="152" t="str">
        <f t="shared" si="6"/>
        <v>Sjundeå  Kyrkliga Samfällighet</v>
      </c>
      <c r="AG227" s="153" t="e">
        <f>'2021 Srk'!#REF!</f>
        <v>#REF!</v>
      </c>
      <c r="AH227" s="139" t="e">
        <f>'2021 Srk'!#REF!</f>
        <v>#REF!</v>
      </c>
      <c r="AI227" s="154" t="e">
        <f>'2021 Srk'!#REF!</f>
        <v>#REF!</v>
      </c>
      <c r="AJ227" s="154" t="e">
        <f>'2021 Srk'!#REF!</f>
        <v>#REF!</v>
      </c>
      <c r="AK227" s="154" t="e">
        <f>'2021 Srk'!#REF!</f>
        <v>#REF!</v>
      </c>
      <c r="AU227" s="170" t="str">
        <f t="shared" si="7"/>
        <v>Sjundeå  Kyrkliga Samfällighet</v>
      </c>
      <c r="AV227" s="149" t="e">
        <f>'2021 Srk'!#REF!</f>
        <v>#REF!</v>
      </c>
      <c r="AW227" s="150" t="e">
        <f>'2021 Srk'!#REF!</f>
        <v>#REF!</v>
      </c>
      <c r="AX227" s="149" t="e">
        <f>'2021 Srk'!#REF!</f>
        <v>#REF!</v>
      </c>
      <c r="AY227" s="149" t="e">
        <f>'2021 Srk'!#REF!</f>
        <v>#REF!</v>
      </c>
    </row>
    <row r="228" spans="1:51" ht="15" customHeight="1">
      <c r="A228" s="86" t="s">
        <v>469</v>
      </c>
      <c r="B228" s="25"/>
      <c r="C228" s="26" t="s">
        <v>1736</v>
      </c>
      <c r="D228" s="23">
        <v>1496225.66</v>
      </c>
      <c r="E228" s="107">
        <v>6.0829385972331895E-3</v>
      </c>
      <c r="F228" s="23">
        <v>1463219.7048088098</v>
      </c>
      <c r="G228" s="23">
        <v>1482749.4858556078</v>
      </c>
      <c r="H228" s="23">
        <v>-19529.781046797987</v>
      </c>
      <c r="I228" s="23">
        <v>-103663.78683424738</v>
      </c>
      <c r="J228" s="23">
        <v>-123193.56788104537</v>
      </c>
      <c r="K228" s="23">
        <v>77022.225800034415</v>
      </c>
      <c r="L228" s="23"/>
      <c r="M228" s="22">
        <v>9.6208085865385551E-4</v>
      </c>
      <c r="N228" s="27">
        <v>997</v>
      </c>
      <c r="O228" s="1" t="s">
        <v>885</v>
      </c>
      <c r="Q228" s="175"/>
      <c r="T228" s="176"/>
      <c r="U228" s="176"/>
      <c r="V228" s="177"/>
      <c r="W228" s="177"/>
      <c r="X228" s="176"/>
      <c r="Y228" s="177"/>
      <c r="Z228" s="176"/>
      <c r="AA228" s="176"/>
      <c r="AB228" s="177"/>
      <c r="AC228" s="177"/>
      <c r="AD228" s="11"/>
      <c r="AE228" s="151"/>
      <c r="AF228" s="152" t="str">
        <f t="shared" si="6"/>
        <v>Sodankylä Församling</v>
      </c>
      <c r="AG228" s="153" t="e">
        <f>'2021 Srk'!#REF!</f>
        <v>#REF!</v>
      </c>
      <c r="AH228" s="139" t="e">
        <f>'2021 Srk'!#REF!</f>
        <v>#REF!</v>
      </c>
      <c r="AI228" s="154" t="e">
        <f>'2021 Srk'!#REF!</f>
        <v>#REF!</v>
      </c>
      <c r="AJ228" s="154" t="e">
        <f>'2021 Srk'!#REF!</f>
        <v>#REF!</v>
      </c>
      <c r="AK228" s="154" t="e">
        <f>'2021 Srk'!#REF!</f>
        <v>#REF!</v>
      </c>
      <c r="AU228" s="170" t="str">
        <f t="shared" si="7"/>
        <v>Sodankylä Församling</v>
      </c>
      <c r="AV228" s="149" t="e">
        <f>'2021 Srk'!#REF!</f>
        <v>#REF!</v>
      </c>
      <c r="AW228" s="150" t="e">
        <f>'2021 Srk'!#REF!</f>
        <v>#REF!</v>
      </c>
      <c r="AX228" s="149" t="e">
        <f>'2021 Srk'!#REF!</f>
        <v>#REF!</v>
      </c>
      <c r="AY228" s="149" t="e">
        <f>'2021 Srk'!#REF!</f>
        <v>#REF!</v>
      </c>
    </row>
    <row r="229" spans="1:51" ht="15" customHeight="1">
      <c r="A229" s="86" t="s">
        <v>469</v>
      </c>
      <c r="B229" s="25"/>
      <c r="C229" s="26" t="s">
        <v>1737</v>
      </c>
      <c r="D229" s="23">
        <v>366162.91</v>
      </c>
      <c r="E229" s="107">
        <v>2.7663391946484595E-2</v>
      </c>
      <c r="F229" s="23">
        <v>358085.54779239302</v>
      </c>
      <c r="G229" s="23">
        <v>354504.75013207836</v>
      </c>
      <c r="H229" s="23">
        <v>3580.7976603146526</v>
      </c>
      <c r="I229" s="23">
        <v>-25369.056863286052</v>
      </c>
      <c r="J229" s="23">
        <v>-21788.2592029714</v>
      </c>
      <c r="K229" s="23">
        <v>18849.217125187974</v>
      </c>
      <c r="L229" s="23"/>
      <c r="M229" s="22">
        <v>2.4548004440948348E-4</v>
      </c>
      <c r="N229" s="27">
        <v>1001</v>
      </c>
      <c r="O229" s="1" t="s">
        <v>887</v>
      </c>
      <c r="Q229" s="175"/>
      <c r="T229" s="176"/>
      <c r="U229" s="176"/>
      <c r="V229" s="177"/>
      <c r="W229" s="177"/>
      <c r="X229" s="176"/>
      <c r="Y229" s="177"/>
      <c r="Z229" s="176"/>
      <c r="AA229" s="176"/>
      <c r="AB229" s="177"/>
      <c r="AC229" s="177"/>
      <c r="AD229" s="11"/>
      <c r="AE229" s="151"/>
      <c r="AF229" s="152" t="str">
        <f t="shared" si="6"/>
        <v>Soini Församling</v>
      </c>
      <c r="AG229" s="153" t="e">
        <f>'2021 Srk'!#REF!</f>
        <v>#REF!</v>
      </c>
      <c r="AH229" s="139" t="e">
        <f>'2021 Srk'!#REF!</f>
        <v>#REF!</v>
      </c>
      <c r="AI229" s="154" t="e">
        <f>'2021 Srk'!#REF!</f>
        <v>#REF!</v>
      </c>
      <c r="AJ229" s="154" t="e">
        <f>'2021 Srk'!#REF!</f>
        <v>#REF!</v>
      </c>
      <c r="AK229" s="154" t="e">
        <f>'2021 Srk'!#REF!</f>
        <v>#REF!</v>
      </c>
      <c r="AU229" s="170" t="str">
        <f t="shared" si="7"/>
        <v>Soini Församling</v>
      </c>
      <c r="AV229" s="149" t="e">
        <f>'2021 Srk'!#REF!</f>
        <v>#REF!</v>
      </c>
      <c r="AW229" s="150" t="e">
        <f>'2021 Srk'!#REF!</f>
        <v>#REF!</v>
      </c>
      <c r="AX229" s="149" t="e">
        <f>'2021 Srk'!#REF!</f>
        <v>#REF!</v>
      </c>
      <c r="AY229" s="149" t="e">
        <f>'2021 Srk'!#REF!</f>
        <v>#REF!</v>
      </c>
    </row>
    <row r="230" spans="1:51" ht="15" customHeight="1">
      <c r="A230" s="86" t="s">
        <v>469</v>
      </c>
      <c r="B230" s="25"/>
      <c r="C230" s="26" t="s">
        <v>1738</v>
      </c>
      <c r="D230" s="23">
        <v>1664167.78</v>
      </c>
      <c r="E230" s="107">
        <v>1.7681453801696945E-2</v>
      </c>
      <c r="F230" s="23">
        <v>1627457.1095137699</v>
      </c>
      <c r="G230" s="23">
        <v>1635548.2219020491</v>
      </c>
      <c r="H230" s="23">
        <v>-8091.112388279289</v>
      </c>
      <c r="I230" s="23">
        <v>-115299.40878192311</v>
      </c>
      <c r="J230" s="23">
        <v>-123390.5211702024</v>
      </c>
      <c r="K230" s="23">
        <v>85667.496519410037</v>
      </c>
      <c r="L230" s="23"/>
      <c r="M230" s="22">
        <v>1.3069209173621531E-3</v>
      </c>
      <c r="N230" s="27">
        <v>1942</v>
      </c>
      <c r="O230" s="1" t="s">
        <v>889</v>
      </c>
      <c r="Q230" s="175"/>
      <c r="T230" s="176"/>
      <c r="U230" s="176"/>
      <c r="V230" s="177"/>
      <c r="W230" s="177"/>
      <c r="X230" s="176"/>
      <c r="Y230" s="177"/>
      <c r="Z230" s="176"/>
      <c r="AA230" s="176"/>
      <c r="AB230" s="177"/>
      <c r="AC230" s="177"/>
      <c r="AD230" s="11"/>
      <c r="AE230" s="151"/>
      <c r="AF230" s="152" t="str">
        <f t="shared" si="6"/>
        <v>Somero Församling</v>
      </c>
      <c r="AG230" s="153" t="e">
        <f>'2021 Srk'!#REF!</f>
        <v>#REF!</v>
      </c>
      <c r="AH230" s="139" t="e">
        <f>'2021 Srk'!#REF!</f>
        <v>#REF!</v>
      </c>
      <c r="AI230" s="154" t="e">
        <f>'2021 Srk'!#REF!</f>
        <v>#REF!</v>
      </c>
      <c r="AJ230" s="154" t="e">
        <f>'2021 Srk'!#REF!</f>
        <v>#REF!</v>
      </c>
      <c r="AK230" s="154" t="e">
        <f>'2021 Srk'!#REF!</f>
        <v>#REF!</v>
      </c>
      <c r="AU230" s="170" t="str">
        <f t="shared" si="7"/>
        <v>Somero Församling</v>
      </c>
      <c r="AV230" s="149" t="e">
        <f>'2021 Srk'!#REF!</f>
        <v>#REF!</v>
      </c>
      <c r="AW230" s="150" t="e">
        <f>'2021 Srk'!#REF!</f>
        <v>#REF!</v>
      </c>
      <c r="AX230" s="149" t="e">
        <f>'2021 Srk'!#REF!</f>
        <v>#REF!</v>
      </c>
      <c r="AY230" s="149" t="e">
        <f>'2021 Srk'!#REF!</f>
        <v>#REF!</v>
      </c>
    </row>
    <row r="231" spans="1:51" ht="15" customHeight="1">
      <c r="A231" s="86" t="s">
        <v>469</v>
      </c>
      <c r="B231" s="25"/>
      <c r="C231" s="26" t="s">
        <v>1739</v>
      </c>
      <c r="D231" s="23">
        <v>2016239.8</v>
      </c>
      <c r="E231" s="107">
        <v>3.4825645431654673E-2</v>
      </c>
      <c r="F231" s="23">
        <v>1971762.604966803</v>
      </c>
      <c r="G231" s="23">
        <v>1942216.345617048</v>
      </c>
      <c r="H231" s="23">
        <v>29546.259349755011</v>
      </c>
      <c r="I231" s="23">
        <v>-139692.1991258495</v>
      </c>
      <c r="J231" s="23">
        <v>-110145.93977609448</v>
      </c>
      <c r="K231" s="23">
        <v>103791.34731763405</v>
      </c>
      <c r="L231" s="23"/>
      <c r="M231" s="22">
        <v>3.6128945724086606E-3</v>
      </c>
      <c r="N231" s="27">
        <v>1006</v>
      </c>
      <c r="O231" s="1" t="s">
        <v>891</v>
      </c>
      <c r="Q231" s="175"/>
      <c r="T231" s="176"/>
      <c r="U231" s="176"/>
      <c r="V231" s="177"/>
      <c r="W231" s="177"/>
      <c r="X231" s="176"/>
      <c r="Y231" s="177"/>
      <c r="Z231" s="176"/>
      <c r="AA231" s="176"/>
      <c r="AB231" s="177"/>
      <c r="AC231" s="177"/>
      <c r="AD231" s="11"/>
      <c r="AE231" s="151"/>
      <c r="AF231" s="152" t="str">
        <f t="shared" si="6"/>
        <v>Sotkamo Församling</v>
      </c>
      <c r="AG231" s="153" t="e">
        <f>'2021 Srk'!#REF!</f>
        <v>#REF!</v>
      </c>
      <c r="AH231" s="139" t="e">
        <f>'2021 Srk'!#REF!</f>
        <v>#REF!</v>
      </c>
      <c r="AI231" s="154" t="e">
        <f>'2021 Srk'!#REF!</f>
        <v>#REF!</v>
      </c>
      <c r="AJ231" s="154" t="e">
        <f>'2021 Srk'!#REF!</f>
        <v>#REF!</v>
      </c>
      <c r="AK231" s="154" t="e">
        <f>'2021 Srk'!#REF!</f>
        <v>#REF!</v>
      </c>
      <c r="AU231" s="170" t="str">
        <f t="shared" si="7"/>
        <v>Sotkamo Församling</v>
      </c>
      <c r="AV231" s="149" t="e">
        <f>'2021 Srk'!#REF!</f>
        <v>#REF!</v>
      </c>
      <c r="AW231" s="150" t="e">
        <f>'2021 Srk'!#REF!</f>
        <v>#REF!</v>
      </c>
      <c r="AX231" s="149" t="e">
        <f>'2021 Srk'!#REF!</f>
        <v>#REF!</v>
      </c>
      <c r="AY231" s="149" t="e">
        <f>'2021 Srk'!#REF!</f>
        <v>#REF!</v>
      </c>
    </row>
    <row r="232" spans="1:51" ht="15" customHeight="1">
      <c r="A232" s="86" t="s">
        <v>469</v>
      </c>
      <c r="B232" s="25"/>
      <c r="C232" s="26" t="s">
        <v>1812</v>
      </c>
      <c r="D232" s="23">
        <v>447143.96</v>
      </c>
      <c r="E232" s="107">
        <v>4.1377128357083404E-2</v>
      </c>
      <c r="F232" s="23">
        <v>437280.19820101361</v>
      </c>
      <c r="G232" s="23">
        <v>433078.85633067129</v>
      </c>
      <c r="H232" s="23">
        <v>4201.3418703423231</v>
      </c>
      <c r="I232" s="23">
        <v>-30979.709406708906</v>
      </c>
      <c r="J232" s="23">
        <v>-26778.367536366582</v>
      </c>
      <c r="K232" s="23">
        <v>23017.933706765569</v>
      </c>
      <c r="L232" s="23"/>
      <c r="M232" s="22">
        <v>6.5232250649308347E-4</v>
      </c>
      <c r="N232" s="27">
        <v>1011</v>
      </c>
      <c r="O232" s="1" t="s">
        <v>893</v>
      </c>
      <c r="Q232" s="175"/>
      <c r="T232" s="176"/>
      <c r="U232" s="176"/>
      <c r="V232" s="177"/>
      <c r="W232" s="177"/>
      <c r="X232" s="176"/>
      <c r="Y232" s="177"/>
      <c r="Z232" s="176"/>
      <c r="AA232" s="176"/>
      <c r="AB232" s="177"/>
      <c r="AC232" s="177"/>
      <c r="AD232" s="11"/>
      <c r="AE232" s="151"/>
      <c r="AF232" s="152" t="str">
        <f t="shared" si="6"/>
        <v>Sulkava Församling</v>
      </c>
      <c r="AG232" s="153" t="e">
        <f>'2021 Srk'!#REF!</f>
        <v>#REF!</v>
      </c>
      <c r="AH232" s="139" t="e">
        <f>'2021 Srk'!#REF!</f>
        <v>#REF!</v>
      </c>
      <c r="AI232" s="154" t="e">
        <f>'2021 Srk'!#REF!</f>
        <v>#REF!</v>
      </c>
      <c r="AJ232" s="154" t="e">
        <f>'2021 Srk'!#REF!</f>
        <v>#REF!</v>
      </c>
      <c r="AK232" s="154" t="e">
        <f>'2021 Srk'!#REF!</f>
        <v>#REF!</v>
      </c>
      <c r="AU232" s="170" t="str">
        <f t="shared" si="7"/>
        <v>Sulkava Församling</v>
      </c>
      <c r="AV232" s="149" t="e">
        <f>'2021 Srk'!#REF!</f>
        <v>#REF!</v>
      </c>
      <c r="AW232" s="150" t="e">
        <f>'2021 Srk'!#REF!</f>
        <v>#REF!</v>
      </c>
      <c r="AX232" s="149" t="e">
        <f>'2021 Srk'!#REF!</f>
        <v>#REF!</v>
      </c>
      <c r="AY232" s="149" t="e">
        <f>'2021 Srk'!#REF!</f>
        <v>#REF!</v>
      </c>
    </row>
    <row r="233" spans="1:51" ht="15" customHeight="1">
      <c r="A233" s="86" t="s">
        <v>469</v>
      </c>
      <c r="B233" s="25"/>
      <c r="C233" s="26" t="s">
        <v>1740</v>
      </c>
      <c r="D233" s="23">
        <v>1463505.96</v>
      </c>
      <c r="E233" s="107">
        <v>1.6826587674627858E-2</v>
      </c>
      <c r="F233" s="23">
        <v>1431221.7842709194</v>
      </c>
      <c r="G233" s="23">
        <v>1428460.5139619256</v>
      </c>
      <c r="H233" s="23">
        <v>2761.2703089937568</v>
      </c>
      <c r="I233" s="23">
        <v>-101396.85070505379</v>
      </c>
      <c r="J233" s="23">
        <v>-98635.580396060031</v>
      </c>
      <c r="K233" s="23">
        <v>75337.891552278365</v>
      </c>
      <c r="L233" s="23"/>
      <c r="M233" s="22">
        <v>1.4486960700542686E-3</v>
      </c>
      <c r="N233" s="27">
        <v>1017</v>
      </c>
      <c r="O233" s="1" t="s">
        <v>897</v>
      </c>
      <c r="Q233" s="175"/>
      <c r="T233" s="176"/>
      <c r="U233" s="176"/>
      <c r="V233" s="177"/>
      <c r="W233" s="177"/>
      <c r="X233" s="176"/>
      <c r="Y233" s="177"/>
      <c r="Z233" s="176"/>
      <c r="AA233" s="176"/>
      <c r="AB233" s="177"/>
      <c r="AC233" s="177"/>
      <c r="AD233" s="11"/>
      <c r="AE233" s="151"/>
      <c r="AF233" s="152" t="str">
        <f t="shared" si="6"/>
        <v>Suomussalmi Församling</v>
      </c>
      <c r="AG233" s="153" t="e">
        <f>'2021 Srk'!#REF!</f>
        <v>#REF!</v>
      </c>
      <c r="AH233" s="139" t="e">
        <f>'2021 Srk'!#REF!</f>
        <v>#REF!</v>
      </c>
      <c r="AI233" s="154" t="e">
        <f>'2021 Srk'!#REF!</f>
        <v>#REF!</v>
      </c>
      <c r="AJ233" s="154" t="e">
        <f>'2021 Srk'!#REF!</f>
        <v>#REF!</v>
      </c>
      <c r="AK233" s="154" t="e">
        <f>'2021 Srk'!#REF!</f>
        <v>#REF!</v>
      </c>
      <c r="AU233" s="170" t="str">
        <f t="shared" si="7"/>
        <v>Suomussalmi Församling</v>
      </c>
      <c r="AV233" s="149" t="e">
        <f>'2021 Srk'!#REF!</f>
        <v>#REF!</v>
      </c>
      <c r="AW233" s="150" t="e">
        <f>'2021 Srk'!#REF!</f>
        <v>#REF!</v>
      </c>
      <c r="AX233" s="149" t="e">
        <f>'2021 Srk'!#REF!</f>
        <v>#REF!</v>
      </c>
      <c r="AY233" s="149" t="e">
        <f>'2021 Srk'!#REF!</f>
        <v>#REF!</v>
      </c>
    </row>
    <row r="234" spans="1:51" ht="15" customHeight="1">
      <c r="A234" s="86" t="s">
        <v>469</v>
      </c>
      <c r="B234" s="25"/>
      <c r="C234" s="26" t="s">
        <v>1741</v>
      </c>
      <c r="D234" s="23">
        <v>1158493.75</v>
      </c>
      <c r="E234" s="107">
        <v>1.3405365251502932E-2</v>
      </c>
      <c r="F234" s="23">
        <v>1132937.9840323359</v>
      </c>
      <c r="G234" s="23">
        <v>1132698.8739574847</v>
      </c>
      <c r="H234" s="23">
        <v>239.11007485119626</v>
      </c>
      <c r="I234" s="23">
        <v>-80264.52984960028</v>
      </c>
      <c r="J234" s="23">
        <v>-80025.419774749083</v>
      </c>
      <c r="K234" s="23">
        <v>59636.570596195103</v>
      </c>
      <c r="L234" s="23"/>
      <c r="M234" s="22">
        <v>1.6229380604363935E-3</v>
      </c>
      <c r="N234" s="27">
        <v>1020</v>
      </c>
      <c r="O234" s="1" t="s">
        <v>899</v>
      </c>
      <c r="Q234" s="175"/>
      <c r="T234" s="176"/>
      <c r="U234" s="176"/>
      <c r="V234" s="177"/>
      <c r="W234" s="177"/>
      <c r="X234" s="176"/>
      <c r="Y234" s="177"/>
      <c r="Z234" s="176"/>
      <c r="AA234" s="176"/>
      <c r="AB234" s="177"/>
      <c r="AC234" s="177"/>
      <c r="AD234" s="11"/>
      <c r="AE234" s="151"/>
      <c r="AF234" s="152" t="str">
        <f t="shared" si="6"/>
        <v>Suonenjoki Församling</v>
      </c>
      <c r="AG234" s="153" t="e">
        <f>'2021 Srk'!#REF!</f>
        <v>#REF!</v>
      </c>
      <c r="AH234" s="139" t="e">
        <f>'2021 Srk'!#REF!</f>
        <v>#REF!</v>
      </c>
      <c r="AI234" s="154" t="e">
        <f>'2021 Srk'!#REF!</f>
        <v>#REF!</v>
      </c>
      <c r="AJ234" s="154" t="e">
        <f>'2021 Srk'!#REF!</f>
        <v>#REF!</v>
      </c>
      <c r="AK234" s="154" t="e">
        <f>'2021 Srk'!#REF!</f>
        <v>#REF!</v>
      </c>
      <c r="AU234" s="170" t="str">
        <f t="shared" si="7"/>
        <v>Suonenjoki Församling</v>
      </c>
      <c r="AV234" s="149" t="e">
        <f>'2021 Srk'!#REF!</f>
        <v>#REF!</v>
      </c>
      <c r="AW234" s="150" t="e">
        <f>'2021 Srk'!#REF!</f>
        <v>#REF!</v>
      </c>
      <c r="AX234" s="149" t="e">
        <f>'2021 Srk'!#REF!</f>
        <v>#REF!</v>
      </c>
      <c r="AY234" s="149" t="e">
        <f>'2021 Srk'!#REF!</f>
        <v>#REF!</v>
      </c>
    </row>
    <row r="235" spans="1:51" ht="15" customHeight="1">
      <c r="A235" s="86" t="s">
        <v>469</v>
      </c>
      <c r="B235" s="25"/>
      <c r="C235" s="26" t="s">
        <v>1742</v>
      </c>
      <c r="D235" s="23">
        <v>1641136.39</v>
      </c>
      <c r="E235" s="107">
        <v>0.11818949818156677</v>
      </c>
      <c r="F235" s="23">
        <v>1604933.7799264824</v>
      </c>
      <c r="G235" s="23">
        <v>1634122.21520933</v>
      </c>
      <c r="H235" s="23">
        <v>-29188.435282847611</v>
      </c>
      <c r="I235" s="23">
        <v>-113703.71291379021</v>
      </c>
      <c r="J235" s="23">
        <v>-142892.14819663781</v>
      </c>
      <c r="K235" s="23">
        <v>84481.893994007114</v>
      </c>
      <c r="L235" s="23"/>
      <c r="M235" s="22">
        <v>4.0786806699363197E-4</v>
      </c>
      <c r="N235" s="27">
        <v>1021</v>
      </c>
      <c r="O235" s="1" t="s">
        <v>901</v>
      </c>
      <c r="Q235" s="175"/>
      <c r="T235" s="176"/>
      <c r="U235" s="176"/>
      <c r="V235" s="177"/>
      <c r="W235" s="177"/>
      <c r="X235" s="176"/>
      <c r="Y235" s="177"/>
      <c r="Z235" s="176"/>
      <c r="AA235" s="176"/>
      <c r="AB235" s="177"/>
      <c r="AC235" s="177"/>
      <c r="AD235" s="11"/>
      <c r="AE235" s="151"/>
      <c r="AF235" s="152" t="str">
        <f t="shared" si="6"/>
        <v>Säkylä-Köyliö Församling</v>
      </c>
      <c r="AG235" s="153" t="e">
        <f>'2021 Srk'!#REF!</f>
        <v>#REF!</v>
      </c>
      <c r="AH235" s="139" t="e">
        <f>'2021 Srk'!#REF!</f>
        <v>#REF!</v>
      </c>
      <c r="AI235" s="154" t="e">
        <f>'2021 Srk'!#REF!</f>
        <v>#REF!</v>
      </c>
      <c r="AJ235" s="154" t="e">
        <f>'2021 Srk'!#REF!</f>
        <v>#REF!</v>
      </c>
      <c r="AK235" s="154" t="e">
        <f>'2021 Srk'!#REF!</f>
        <v>#REF!</v>
      </c>
      <c r="AU235" s="170" t="str">
        <f t="shared" si="7"/>
        <v>Säkylä-Köyliö Församling</v>
      </c>
      <c r="AV235" s="149" t="e">
        <f>'2021 Srk'!#REF!</f>
        <v>#REF!</v>
      </c>
      <c r="AW235" s="150" t="e">
        <f>'2021 Srk'!#REF!</f>
        <v>#REF!</v>
      </c>
      <c r="AX235" s="149" t="e">
        <f>'2021 Srk'!#REF!</f>
        <v>#REF!</v>
      </c>
      <c r="AY235" s="149" t="e">
        <f>'2021 Srk'!#REF!</f>
        <v>#REF!</v>
      </c>
    </row>
    <row r="236" spans="1:51" ht="15" customHeight="1">
      <c r="A236" s="86" t="s">
        <v>469</v>
      </c>
      <c r="B236" s="25"/>
      <c r="C236" s="26" t="s">
        <v>1743</v>
      </c>
      <c r="D236" s="23">
        <v>4020382.77</v>
      </c>
      <c r="E236" s="107">
        <v>6.6273489919741468E-3</v>
      </c>
      <c r="F236" s="23">
        <v>3931695.2296739956</v>
      </c>
      <c r="G236" s="23">
        <v>3961921.0106565589</v>
      </c>
      <c r="H236" s="23">
        <v>-30225.780982563272</v>
      </c>
      <c r="I236" s="23">
        <v>-278546.28723675344</v>
      </c>
      <c r="J236" s="23">
        <v>-308772.06821931672</v>
      </c>
      <c r="K236" s="23">
        <v>206959.97789097388</v>
      </c>
      <c r="L236" s="23"/>
      <c r="M236" s="22">
        <v>1.796402983563836E-3</v>
      </c>
      <c r="N236" s="27">
        <v>1027</v>
      </c>
      <c r="O236" s="1" t="s">
        <v>1221</v>
      </c>
      <c r="Q236" s="175"/>
      <c r="T236" s="176"/>
      <c r="U236" s="176"/>
      <c r="V236" s="177"/>
      <c r="W236" s="177"/>
      <c r="X236" s="176"/>
      <c r="Y236" s="177"/>
      <c r="Z236" s="176"/>
      <c r="AA236" s="176"/>
      <c r="AB236" s="177"/>
      <c r="AC236" s="177"/>
      <c r="AD236" s="11"/>
      <c r="AE236" s="151"/>
      <c r="AF236" s="152" t="str">
        <f t="shared" si="6"/>
        <v>Sääksmäki Församling</v>
      </c>
      <c r="AG236" s="153" t="e">
        <f>'2021 Srk'!#REF!</f>
        <v>#REF!</v>
      </c>
      <c r="AH236" s="139" t="e">
        <f>'2021 Srk'!#REF!</f>
        <v>#REF!</v>
      </c>
      <c r="AI236" s="154" t="e">
        <f>'2021 Srk'!#REF!</f>
        <v>#REF!</v>
      </c>
      <c r="AJ236" s="154" t="e">
        <f>'2021 Srk'!#REF!</f>
        <v>#REF!</v>
      </c>
      <c r="AK236" s="154" t="e">
        <f>'2021 Srk'!#REF!</f>
        <v>#REF!</v>
      </c>
      <c r="AU236" s="170" t="str">
        <f t="shared" si="7"/>
        <v>Sääksmäki Församling</v>
      </c>
      <c r="AV236" s="149" t="e">
        <f>'2021 Srk'!#REF!</f>
        <v>#REF!</v>
      </c>
      <c r="AW236" s="150" t="e">
        <f>'2021 Srk'!#REF!</f>
        <v>#REF!</v>
      </c>
      <c r="AX236" s="149" t="e">
        <f>'2021 Srk'!#REF!</f>
        <v>#REF!</v>
      </c>
      <c r="AY236" s="149" t="e">
        <f>'2021 Srk'!#REF!</f>
        <v>#REF!</v>
      </c>
    </row>
    <row r="237" spans="1:51" ht="15" customHeight="1">
      <c r="A237" s="86" t="s">
        <v>469</v>
      </c>
      <c r="B237" s="25"/>
      <c r="C237" s="26" t="s">
        <v>1744</v>
      </c>
      <c r="D237" s="23">
        <v>1062059.3899999999</v>
      </c>
      <c r="E237" s="107">
        <v>3.3982837175726033E-2</v>
      </c>
      <c r="F237" s="23">
        <v>1038630.915556698</v>
      </c>
      <c r="G237" s="23">
        <v>1020756.2478405412</v>
      </c>
      <c r="H237" s="23">
        <v>17874.667716156808</v>
      </c>
      <c r="I237" s="23">
        <v>-73583.217527676141</v>
      </c>
      <c r="J237" s="23">
        <v>-55708.549811519333</v>
      </c>
      <c r="K237" s="23">
        <v>54672.353466807144</v>
      </c>
      <c r="L237" s="23"/>
      <c r="M237" s="22">
        <v>2.1909050990386466E-3</v>
      </c>
      <c r="N237" s="27">
        <v>1031</v>
      </c>
      <c r="O237" s="1" t="s">
        <v>903</v>
      </c>
      <c r="Q237" s="175"/>
      <c r="T237" s="176"/>
      <c r="U237" s="176"/>
      <c r="V237" s="177"/>
      <c r="W237" s="177"/>
      <c r="X237" s="176"/>
      <c r="Y237" s="177"/>
      <c r="Z237" s="176"/>
      <c r="AA237" s="176"/>
      <c r="AB237" s="177"/>
      <c r="AC237" s="177"/>
      <c r="AD237" s="11"/>
      <c r="AE237" s="151"/>
      <c r="AF237" s="152" t="str">
        <f t="shared" si="6"/>
        <v>Tainionvirta Församling</v>
      </c>
      <c r="AG237" s="153" t="e">
        <f>'2021 Srk'!#REF!</f>
        <v>#REF!</v>
      </c>
      <c r="AH237" s="139" t="e">
        <f>'2021 Srk'!#REF!</f>
        <v>#REF!</v>
      </c>
      <c r="AI237" s="154" t="e">
        <f>'2021 Srk'!#REF!</f>
        <v>#REF!</v>
      </c>
      <c r="AJ237" s="154" t="e">
        <f>'2021 Srk'!#REF!</f>
        <v>#REF!</v>
      </c>
      <c r="AK237" s="154" t="e">
        <f>'2021 Srk'!#REF!</f>
        <v>#REF!</v>
      </c>
      <c r="AU237" s="170" t="str">
        <f t="shared" si="7"/>
        <v>Tainionvirta Församling</v>
      </c>
      <c r="AV237" s="149" t="e">
        <f>'2021 Srk'!#REF!</f>
        <v>#REF!</v>
      </c>
      <c r="AW237" s="150" t="e">
        <f>'2021 Srk'!#REF!</f>
        <v>#REF!</v>
      </c>
      <c r="AX237" s="149" t="e">
        <f>'2021 Srk'!#REF!</f>
        <v>#REF!</v>
      </c>
      <c r="AY237" s="149" t="e">
        <f>'2021 Srk'!#REF!</f>
        <v>#REF!</v>
      </c>
    </row>
    <row r="238" spans="1:51" ht="15" customHeight="1">
      <c r="A238" s="86" t="s">
        <v>518</v>
      </c>
      <c r="B238" s="25"/>
      <c r="C238" s="26" t="s">
        <v>1745</v>
      </c>
      <c r="D238" s="23">
        <v>586400.01</v>
      </c>
      <c r="E238" s="107">
        <v>5.2321480545951538E-2</v>
      </c>
      <c r="F238" s="23">
        <v>573464.33260079438</v>
      </c>
      <c r="G238" s="23">
        <v>563087.07746311708</v>
      </c>
      <c r="H238" s="23">
        <v>10377.255137677304</v>
      </c>
      <c r="I238" s="23">
        <v>-40627.859327209058</v>
      </c>
      <c r="J238" s="23">
        <v>-30250.604189531754</v>
      </c>
      <c r="K238" s="23">
        <v>30186.512092943543</v>
      </c>
      <c r="L238" s="23"/>
      <c r="M238" s="22">
        <v>1.0354767585515694E-3</v>
      </c>
      <c r="N238" s="27">
        <v>196</v>
      </c>
      <c r="O238" s="1" t="s">
        <v>566</v>
      </c>
      <c r="Q238" s="175"/>
      <c r="T238" s="176"/>
      <c r="U238" s="176"/>
      <c r="V238" s="177"/>
      <c r="W238" s="177"/>
      <c r="X238" s="176"/>
      <c r="Y238" s="177"/>
      <c r="Z238" s="176"/>
      <c r="AA238" s="176"/>
      <c r="AB238" s="177"/>
      <c r="AC238" s="177"/>
      <c r="AD238" s="11"/>
      <c r="AE238" s="151"/>
      <c r="AF238" s="152" t="str">
        <f t="shared" si="6"/>
        <v>Taipale Ortodoxa Församling</v>
      </c>
      <c r="AG238" s="153" t="e">
        <f>'2021 Srk'!#REF!</f>
        <v>#REF!</v>
      </c>
      <c r="AH238" s="139" t="e">
        <f>'2021 Srk'!#REF!</f>
        <v>#REF!</v>
      </c>
      <c r="AI238" s="154" t="e">
        <f>'2021 Srk'!#REF!</f>
        <v>#REF!</v>
      </c>
      <c r="AJ238" s="154" t="e">
        <f>'2021 Srk'!#REF!</f>
        <v>#REF!</v>
      </c>
      <c r="AK238" s="154" t="e">
        <f>'2021 Srk'!#REF!</f>
        <v>#REF!</v>
      </c>
      <c r="AU238" s="170" t="str">
        <f t="shared" si="7"/>
        <v>Taipale Ortodoxa Församling</v>
      </c>
      <c r="AV238" s="149" t="e">
        <f>'2021 Srk'!#REF!</f>
        <v>#REF!</v>
      </c>
      <c r="AW238" s="150" t="e">
        <f>'2021 Srk'!#REF!</f>
        <v>#REF!</v>
      </c>
      <c r="AX238" s="149" t="e">
        <f>'2021 Srk'!#REF!</f>
        <v>#REF!</v>
      </c>
      <c r="AY238" s="149" t="e">
        <f>'2021 Srk'!#REF!</f>
        <v>#REF!</v>
      </c>
    </row>
    <row r="239" spans="1:51" ht="15" customHeight="1">
      <c r="A239" s="86" t="s">
        <v>469</v>
      </c>
      <c r="B239" s="25"/>
      <c r="C239" s="26" t="s">
        <v>1746</v>
      </c>
      <c r="D239" s="23">
        <v>2195361.15</v>
      </c>
      <c r="E239" s="107">
        <v>-1.65019107232246E-2</v>
      </c>
      <c r="F239" s="23">
        <v>2146932.6317072581</v>
      </c>
      <c r="G239" s="23">
        <v>2204965.4628711846</v>
      </c>
      <c r="H239" s="23">
        <v>-58032.831163926516</v>
      </c>
      <c r="I239" s="23">
        <v>-152102.35752659672</v>
      </c>
      <c r="J239" s="23">
        <v>-210135.18869052324</v>
      </c>
      <c r="K239" s="23">
        <v>113012.09886209491</v>
      </c>
      <c r="L239" s="23"/>
      <c r="M239" s="22">
        <v>4.1589442331980443E-4</v>
      </c>
      <c r="N239" s="27">
        <v>193</v>
      </c>
      <c r="O239" s="1" t="s">
        <v>564</v>
      </c>
      <c r="Q239" s="175"/>
      <c r="T239" s="176"/>
      <c r="U239" s="176"/>
      <c r="V239" s="177"/>
      <c r="W239" s="177"/>
      <c r="X239" s="176"/>
      <c r="Y239" s="177"/>
      <c r="Z239" s="176"/>
      <c r="AA239" s="176"/>
      <c r="AB239" s="177"/>
      <c r="AC239" s="177"/>
      <c r="AD239" s="11"/>
      <c r="AE239" s="151"/>
      <c r="AF239" s="152" t="str">
        <f t="shared" si="6"/>
        <v>Taipale Församling</v>
      </c>
      <c r="AG239" s="153" t="e">
        <f>'2021 Srk'!#REF!</f>
        <v>#REF!</v>
      </c>
      <c r="AH239" s="139" t="e">
        <f>'2021 Srk'!#REF!</f>
        <v>#REF!</v>
      </c>
      <c r="AI239" s="154" t="e">
        <f>'2021 Srk'!#REF!</f>
        <v>#REF!</v>
      </c>
      <c r="AJ239" s="154" t="e">
        <f>'2021 Srk'!#REF!</f>
        <v>#REF!</v>
      </c>
      <c r="AK239" s="154" t="e">
        <f>'2021 Srk'!#REF!</f>
        <v>#REF!</v>
      </c>
      <c r="AU239" s="170" t="str">
        <f t="shared" si="7"/>
        <v>Taipale Församling</v>
      </c>
      <c r="AV239" s="149" t="e">
        <f>'2021 Srk'!#REF!</f>
        <v>#REF!</v>
      </c>
      <c r="AW239" s="150" t="e">
        <f>'2021 Srk'!#REF!</f>
        <v>#REF!</v>
      </c>
      <c r="AX239" s="149" t="e">
        <f>'2021 Srk'!#REF!</f>
        <v>#REF!</v>
      </c>
      <c r="AY239" s="149" t="e">
        <f>'2021 Srk'!#REF!</f>
        <v>#REF!</v>
      </c>
    </row>
    <row r="240" spans="1:51" ht="15" customHeight="1">
      <c r="A240" s="86" t="s">
        <v>469</v>
      </c>
      <c r="B240" s="25"/>
      <c r="C240" s="26" t="s">
        <v>1747</v>
      </c>
      <c r="D240" s="23">
        <v>690912.15</v>
      </c>
      <c r="E240" s="107">
        <v>2.9091253185003163E-2</v>
      </c>
      <c r="F240" s="23">
        <v>675670.9894761598</v>
      </c>
      <c r="G240" s="23">
        <v>667847.47676716757</v>
      </c>
      <c r="H240" s="23">
        <v>7823.5127089922316</v>
      </c>
      <c r="I240" s="23">
        <v>-47868.828715844611</v>
      </c>
      <c r="J240" s="23">
        <v>-40045.316006852379</v>
      </c>
      <c r="K240" s="23">
        <v>35566.55459664236</v>
      </c>
      <c r="L240" s="23"/>
      <c r="M240" s="22">
        <v>5.0122051633811585E-4</v>
      </c>
      <c r="N240" s="27">
        <v>1038</v>
      </c>
      <c r="O240" s="1" t="s">
        <v>905</v>
      </c>
      <c r="Q240" s="175"/>
      <c r="T240" s="176"/>
      <c r="U240" s="176"/>
      <c r="V240" s="177"/>
      <c r="W240" s="177"/>
      <c r="X240" s="176"/>
      <c r="Y240" s="177"/>
      <c r="Z240" s="176"/>
      <c r="AA240" s="176"/>
      <c r="AB240" s="177"/>
      <c r="AC240" s="177"/>
      <c r="AD240" s="11"/>
      <c r="AE240" s="151"/>
      <c r="AF240" s="152" t="str">
        <f t="shared" si="6"/>
        <v>Taivalkoski Församling</v>
      </c>
      <c r="AG240" s="153" t="e">
        <f>'2021 Srk'!#REF!</f>
        <v>#REF!</v>
      </c>
      <c r="AH240" s="139" t="e">
        <f>'2021 Srk'!#REF!</f>
        <v>#REF!</v>
      </c>
      <c r="AI240" s="154" t="e">
        <f>'2021 Srk'!#REF!</f>
        <v>#REF!</v>
      </c>
      <c r="AJ240" s="154" t="e">
        <f>'2021 Srk'!#REF!</f>
        <v>#REF!</v>
      </c>
      <c r="AK240" s="154" t="e">
        <f>'2021 Srk'!#REF!</f>
        <v>#REF!</v>
      </c>
      <c r="AU240" s="170" t="str">
        <f t="shared" si="7"/>
        <v>Taivalkoski Församling</v>
      </c>
      <c r="AV240" s="149" t="e">
        <f>'2021 Srk'!#REF!</f>
        <v>#REF!</v>
      </c>
      <c r="AW240" s="150" t="e">
        <f>'2021 Srk'!#REF!</f>
        <v>#REF!</v>
      </c>
      <c r="AX240" s="149" t="e">
        <f>'2021 Srk'!#REF!</f>
        <v>#REF!</v>
      </c>
      <c r="AY240" s="149" t="e">
        <f>'2021 Srk'!#REF!</f>
        <v>#REF!</v>
      </c>
    </row>
    <row r="241" spans="1:51" ht="15" customHeight="1">
      <c r="A241" s="86" t="s">
        <v>469</v>
      </c>
      <c r="B241" s="25"/>
      <c r="C241" s="26" t="s">
        <v>1748</v>
      </c>
      <c r="D241" s="23">
        <v>324532.2</v>
      </c>
      <c r="E241" s="107">
        <v>3.9438446338535549E-4</v>
      </c>
      <c r="F241" s="23">
        <v>317373.18947260513</v>
      </c>
      <c r="G241" s="23">
        <v>328405.87400707626</v>
      </c>
      <c r="H241" s="23">
        <v>-11032.684534471133</v>
      </c>
      <c r="I241" s="23">
        <v>-22484.734556450087</v>
      </c>
      <c r="J241" s="23">
        <v>-33517.419090921219</v>
      </c>
      <c r="K241" s="23">
        <v>16706.1647557775</v>
      </c>
      <c r="L241" s="23"/>
      <c r="M241" s="22">
        <v>4.0532414893864471E-4</v>
      </c>
      <c r="N241" s="27">
        <v>1043</v>
      </c>
      <c r="O241" s="1" t="s">
        <v>907</v>
      </c>
      <c r="Q241" s="175"/>
      <c r="T241" s="176"/>
      <c r="U241" s="176"/>
      <c r="V241" s="177"/>
      <c r="W241" s="177"/>
      <c r="X241" s="176"/>
      <c r="Y241" s="177"/>
      <c r="Z241" s="176"/>
      <c r="AA241" s="176"/>
      <c r="AB241" s="177"/>
      <c r="AC241" s="177"/>
      <c r="AD241" s="11"/>
      <c r="AE241" s="151"/>
      <c r="AF241" s="152" t="str">
        <f t="shared" si="6"/>
        <v>Tövsala Församling</v>
      </c>
      <c r="AG241" s="153" t="e">
        <f>'2021 Srk'!#REF!</f>
        <v>#REF!</v>
      </c>
      <c r="AH241" s="139" t="e">
        <f>'2021 Srk'!#REF!</f>
        <v>#REF!</v>
      </c>
      <c r="AI241" s="154" t="e">
        <f>'2021 Srk'!#REF!</f>
        <v>#REF!</v>
      </c>
      <c r="AJ241" s="154" t="e">
        <f>'2021 Srk'!#REF!</f>
        <v>#REF!</v>
      </c>
      <c r="AK241" s="154" t="e">
        <f>'2021 Srk'!#REF!</f>
        <v>#REF!</v>
      </c>
      <c r="AU241" s="170" t="str">
        <f t="shared" si="7"/>
        <v>Tövsala Församling</v>
      </c>
      <c r="AV241" s="149" t="e">
        <f>'2021 Srk'!#REF!</f>
        <v>#REF!</v>
      </c>
      <c r="AW241" s="150" t="e">
        <f>'2021 Srk'!#REF!</f>
        <v>#REF!</v>
      </c>
      <c r="AX241" s="149" t="e">
        <f>'2021 Srk'!#REF!</f>
        <v>#REF!</v>
      </c>
      <c r="AY241" s="149" t="e">
        <f>'2021 Srk'!#REF!</f>
        <v>#REF!</v>
      </c>
    </row>
    <row r="242" spans="1:51" ht="15" customHeight="1">
      <c r="A242" s="86" t="s">
        <v>469</v>
      </c>
      <c r="B242" s="25"/>
      <c r="C242" s="26" t="s">
        <v>1749</v>
      </c>
      <c r="D242" s="23">
        <v>1338863.8999999999</v>
      </c>
      <c r="E242" s="107">
        <v>4.2628512666093465E-2</v>
      </c>
      <c r="F242" s="23">
        <v>1309329.2628981995</v>
      </c>
      <c r="G242" s="23">
        <v>1291999.4887118465</v>
      </c>
      <c r="H242" s="23">
        <v>17329.774186352966</v>
      </c>
      <c r="I242" s="23">
        <v>-92761.209515461116</v>
      </c>
      <c r="J242" s="23">
        <v>-75431.43532910815</v>
      </c>
      <c r="K242" s="23">
        <v>68921.607467495705</v>
      </c>
      <c r="L242" s="23"/>
      <c r="M242" s="22">
        <v>1.4233469420097962E-3</v>
      </c>
      <c r="N242" s="27">
        <v>1057</v>
      </c>
      <c r="O242" s="1" t="s">
        <v>909</v>
      </c>
      <c r="Q242" s="175"/>
      <c r="T242" s="176"/>
      <c r="U242" s="176"/>
      <c r="V242" s="177"/>
      <c r="W242" s="177"/>
      <c r="X242" s="176"/>
      <c r="Y242" s="177"/>
      <c r="Z242" s="176"/>
      <c r="AA242" s="176"/>
      <c r="AB242" s="177"/>
      <c r="AC242" s="177"/>
      <c r="AD242" s="11"/>
      <c r="AE242" s="151"/>
      <c r="AF242" s="152" t="str">
        <f t="shared" si="6"/>
        <v>Tammela Församling</v>
      </c>
      <c r="AG242" s="153" t="e">
        <f>'2021 Srk'!#REF!</f>
        <v>#REF!</v>
      </c>
      <c r="AH242" s="139" t="e">
        <f>'2021 Srk'!#REF!</f>
        <v>#REF!</v>
      </c>
      <c r="AI242" s="154" t="e">
        <f>'2021 Srk'!#REF!</f>
        <v>#REF!</v>
      </c>
      <c r="AJ242" s="154" t="e">
        <f>'2021 Srk'!#REF!</f>
        <v>#REF!</v>
      </c>
      <c r="AK242" s="154" t="e">
        <f>'2021 Srk'!#REF!</f>
        <v>#REF!</v>
      </c>
      <c r="AU242" s="170" t="str">
        <f t="shared" si="7"/>
        <v>Tammela Församling</v>
      </c>
      <c r="AV242" s="149" t="e">
        <f>'2021 Srk'!#REF!</f>
        <v>#REF!</v>
      </c>
      <c r="AW242" s="150" t="e">
        <f>'2021 Srk'!#REF!</f>
        <v>#REF!</v>
      </c>
      <c r="AX242" s="149" t="e">
        <f>'2021 Srk'!#REF!</f>
        <v>#REF!</v>
      </c>
      <c r="AY242" s="149" t="e">
        <f>'2021 Srk'!#REF!</f>
        <v>#REF!</v>
      </c>
    </row>
    <row r="243" spans="1:51" ht="15" customHeight="1">
      <c r="A243" s="86" t="s">
        <v>469</v>
      </c>
      <c r="B243" s="25"/>
      <c r="C243" s="26" t="s">
        <v>1217</v>
      </c>
      <c r="D243" s="23">
        <v>32964244.550000001</v>
      </c>
      <c r="E243" s="107">
        <v>3.1902203550892461E-2</v>
      </c>
      <c r="F243" s="23">
        <v>32237070.563070294</v>
      </c>
      <c r="G243" s="23">
        <v>32432891.757037617</v>
      </c>
      <c r="H243" s="23">
        <v>-195821.19396732375</v>
      </c>
      <c r="I243" s="23">
        <v>-2283879.037459631</v>
      </c>
      <c r="J243" s="23">
        <v>-2479700.2314269547</v>
      </c>
      <c r="K243" s="23">
        <v>1696922.8338575973</v>
      </c>
      <c r="L243" s="23"/>
      <c r="M243" s="22">
        <v>1.2770622561278223E-3</v>
      </c>
      <c r="N243" s="27">
        <v>1060</v>
      </c>
      <c r="O243" s="1" t="s">
        <v>911</v>
      </c>
      <c r="Q243" s="175"/>
      <c r="T243" s="176"/>
      <c r="U243" s="176"/>
      <c r="V243" s="177"/>
      <c r="W243" s="177"/>
      <c r="X243" s="176"/>
      <c r="Y243" s="177"/>
      <c r="Z243" s="176"/>
      <c r="AA243" s="176"/>
      <c r="AB243" s="177"/>
      <c r="AC243" s="177"/>
      <c r="AD243" s="11"/>
      <c r="AE243" s="151"/>
      <c r="AF243" s="152" t="str">
        <f t="shared" si="6"/>
        <v>Tammerfors kyrkliga samfällighet</v>
      </c>
      <c r="AG243" s="153" t="e">
        <f>'2021 Srk'!#REF!</f>
        <v>#REF!</v>
      </c>
      <c r="AH243" s="139" t="e">
        <f>'2021 Srk'!#REF!</f>
        <v>#REF!</v>
      </c>
      <c r="AI243" s="154" t="e">
        <f>'2021 Srk'!#REF!</f>
        <v>#REF!</v>
      </c>
      <c r="AJ243" s="154" t="e">
        <f>'2021 Srk'!#REF!</f>
        <v>#REF!</v>
      </c>
      <c r="AK243" s="154" t="e">
        <f>'2021 Srk'!#REF!</f>
        <v>#REF!</v>
      </c>
      <c r="AU243" s="170" t="str">
        <f t="shared" si="7"/>
        <v>Tammerfors kyrkliga samfällighet</v>
      </c>
      <c r="AV243" s="149" t="e">
        <f>'2021 Srk'!#REF!</f>
        <v>#REF!</v>
      </c>
      <c r="AW243" s="150" t="e">
        <f>'2021 Srk'!#REF!</f>
        <v>#REF!</v>
      </c>
      <c r="AX243" s="149" t="e">
        <f>'2021 Srk'!#REF!</f>
        <v>#REF!</v>
      </c>
      <c r="AY243" s="149" t="e">
        <f>'2021 Srk'!#REF!</f>
        <v>#REF!</v>
      </c>
    </row>
    <row r="244" spans="1:51" ht="15" customHeight="1">
      <c r="A244" s="86" t="s">
        <v>518</v>
      </c>
      <c r="B244" s="25"/>
      <c r="C244" s="26" t="s">
        <v>1750</v>
      </c>
      <c r="D244" s="23">
        <v>1127170.3600000001</v>
      </c>
      <c r="E244" s="107">
        <v>2.0561578956756366E-2</v>
      </c>
      <c r="F244" s="23">
        <v>1102305.571626435</v>
      </c>
      <c r="G244" s="23">
        <v>1112957.8632567564</v>
      </c>
      <c r="H244" s="23">
        <v>-10652.291630321415</v>
      </c>
      <c r="I244" s="23">
        <v>-78094.334998185965</v>
      </c>
      <c r="J244" s="23">
        <v>-88746.62662850738</v>
      </c>
      <c r="K244" s="23">
        <v>58024.115147862176</v>
      </c>
      <c r="L244" s="23"/>
      <c r="M244" s="22">
        <v>6.9115845763939034E-4</v>
      </c>
      <c r="N244" s="27">
        <v>1066</v>
      </c>
      <c r="O244" s="1" t="s">
        <v>913</v>
      </c>
      <c r="Q244" s="175"/>
      <c r="T244" s="176"/>
      <c r="U244" s="176"/>
      <c r="V244" s="177"/>
      <c r="W244" s="177"/>
      <c r="X244" s="176"/>
      <c r="Y244" s="177"/>
      <c r="Z244" s="176"/>
      <c r="AA244" s="176"/>
      <c r="AB244" s="177"/>
      <c r="AC244" s="177"/>
      <c r="AD244" s="11"/>
      <c r="AE244" s="151"/>
      <c r="AF244" s="152" t="str">
        <f t="shared" si="6"/>
        <v>Tammerfors Ortodoxa Församling</v>
      </c>
      <c r="AG244" s="153" t="e">
        <f>'2021 Srk'!#REF!</f>
        <v>#REF!</v>
      </c>
      <c r="AH244" s="139" t="e">
        <f>'2021 Srk'!#REF!</f>
        <v>#REF!</v>
      </c>
      <c r="AI244" s="154" t="e">
        <f>'2021 Srk'!#REF!</f>
        <v>#REF!</v>
      </c>
      <c r="AJ244" s="154" t="e">
        <f>'2021 Srk'!#REF!</f>
        <v>#REF!</v>
      </c>
      <c r="AK244" s="154" t="e">
        <f>'2021 Srk'!#REF!</f>
        <v>#REF!</v>
      </c>
      <c r="AU244" s="170" t="str">
        <f t="shared" si="7"/>
        <v>Tammerfors Ortodoxa Församling</v>
      </c>
      <c r="AV244" s="149" t="e">
        <f>'2021 Srk'!#REF!</f>
        <v>#REF!</v>
      </c>
      <c r="AW244" s="150" t="e">
        <f>'2021 Srk'!#REF!</f>
        <v>#REF!</v>
      </c>
      <c r="AX244" s="149" t="e">
        <f>'2021 Srk'!#REF!</f>
        <v>#REF!</v>
      </c>
      <c r="AY244" s="149" t="e">
        <f>'2021 Srk'!#REF!</f>
        <v>#REF!</v>
      </c>
    </row>
    <row r="245" spans="1:51" ht="15" customHeight="1">
      <c r="A245" s="86" t="s">
        <v>469</v>
      </c>
      <c r="B245" s="25"/>
      <c r="C245" s="26" t="s">
        <v>1751</v>
      </c>
      <c r="D245" s="23">
        <v>599962.74</v>
      </c>
      <c r="E245" s="107">
        <v>-1.3840069114380071E-2</v>
      </c>
      <c r="F245" s="23">
        <v>586727.87587340595</v>
      </c>
      <c r="G245" s="23">
        <v>598942.53250645206</v>
      </c>
      <c r="H245" s="23">
        <v>-12214.656633046106</v>
      </c>
      <c r="I245" s="23">
        <v>-41567.533060388087</v>
      </c>
      <c r="J245" s="23">
        <v>-53782.189693434193</v>
      </c>
      <c r="K245" s="23">
        <v>30884.68996841515</v>
      </c>
      <c r="L245" s="23"/>
      <c r="M245" s="22">
        <v>1.7001216896281831E-3</v>
      </c>
      <c r="N245" s="27">
        <v>1068</v>
      </c>
      <c r="O245" s="1" t="s">
        <v>915</v>
      </c>
      <c r="Q245" s="175"/>
      <c r="T245" s="176"/>
      <c r="U245" s="176"/>
      <c r="V245" s="177"/>
      <c r="W245" s="177"/>
      <c r="X245" s="176"/>
      <c r="Y245" s="177"/>
      <c r="Z245" s="176"/>
      <c r="AA245" s="176"/>
      <c r="AB245" s="177"/>
      <c r="AC245" s="177"/>
      <c r="AD245" s="11"/>
      <c r="AE245" s="151"/>
      <c r="AF245" s="152" t="str">
        <f t="shared" si="6"/>
        <v>Tervola Församling</v>
      </c>
      <c r="AG245" s="153" t="e">
        <f>'2021 Srk'!#REF!</f>
        <v>#REF!</v>
      </c>
      <c r="AH245" s="139" t="e">
        <f>'2021 Srk'!#REF!</f>
        <v>#REF!</v>
      </c>
      <c r="AI245" s="154" t="e">
        <f>'2021 Srk'!#REF!</f>
        <v>#REF!</v>
      </c>
      <c r="AJ245" s="154" t="e">
        <f>'2021 Srk'!#REF!</f>
        <v>#REF!</v>
      </c>
      <c r="AK245" s="154" t="e">
        <f>'2021 Srk'!#REF!</f>
        <v>#REF!</v>
      </c>
      <c r="AU245" s="170" t="str">
        <f t="shared" si="7"/>
        <v>Tervola Församling</v>
      </c>
      <c r="AV245" s="149" t="e">
        <f>'2021 Srk'!#REF!</f>
        <v>#REF!</v>
      </c>
      <c r="AW245" s="150" t="e">
        <f>'2021 Srk'!#REF!</f>
        <v>#REF!</v>
      </c>
      <c r="AX245" s="149" t="e">
        <f>'2021 Srk'!#REF!</f>
        <v>#REF!</v>
      </c>
      <c r="AY245" s="149" t="e">
        <f>'2021 Srk'!#REF!</f>
        <v>#REF!</v>
      </c>
    </row>
    <row r="246" spans="1:51" ht="15" customHeight="1">
      <c r="A246" s="86" t="s">
        <v>469</v>
      </c>
      <c r="B246" s="25"/>
      <c r="C246" s="26" t="s">
        <v>1752</v>
      </c>
      <c r="D246" s="23">
        <v>967807.09</v>
      </c>
      <c r="E246" s="107">
        <v>1.0170066803086186E-2</v>
      </c>
      <c r="F246" s="23">
        <v>946457.77197917679</v>
      </c>
      <c r="G246" s="23">
        <v>948030.64033750305</v>
      </c>
      <c r="H246" s="23">
        <v>-1572.8683583262609</v>
      </c>
      <c r="I246" s="23">
        <v>-67053.086012729706</v>
      </c>
      <c r="J246" s="23">
        <v>-68625.954371055966</v>
      </c>
      <c r="K246" s="23">
        <v>49820.463723937355</v>
      </c>
      <c r="L246" s="23"/>
      <c r="M246" s="22">
        <v>4.5149569958833936E-3</v>
      </c>
      <c r="N246" s="27">
        <v>1176</v>
      </c>
      <c r="O246" s="1" t="s">
        <v>917</v>
      </c>
      <c r="Q246" s="175"/>
      <c r="T246" s="176"/>
      <c r="U246" s="176"/>
      <c r="V246" s="177"/>
      <c r="W246" s="177"/>
      <c r="X246" s="176"/>
      <c r="Y246" s="177"/>
      <c r="Z246" s="176"/>
      <c r="AA246" s="176"/>
      <c r="AB246" s="177"/>
      <c r="AC246" s="177"/>
      <c r="AD246" s="11"/>
      <c r="AE246" s="151"/>
      <c r="AF246" s="152" t="str">
        <f t="shared" si="6"/>
        <v>Östermarks Församling</v>
      </c>
      <c r="AG246" s="153" t="e">
        <f>'2021 Srk'!#REF!</f>
        <v>#REF!</v>
      </c>
      <c r="AH246" s="139" t="e">
        <f>'2021 Srk'!#REF!</f>
        <v>#REF!</v>
      </c>
      <c r="AI246" s="154" t="e">
        <f>'2021 Srk'!#REF!</f>
        <v>#REF!</v>
      </c>
      <c r="AJ246" s="154" t="e">
        <f>'2021 Srk'!#REF!</f>
        <v>#REF!</v>
      </c>
      <c r="AK246" s="154" t="e">
        <f>'2021 Srk'!#REF!</f>
        <v>#REF!</v>
      </c>
      <c r="AU246" s="170" t="str">
        <f t="shared" si="7"/>
        <v>Östermarks Församling</v>
      </c>
      <c r="AV246" s="149" t="e">
        <f>'2021 Srk'!#REF!</f>
        <v>#REF!</v>
      </c>
      <c r="AW246" s="150" t="e">
        <f>'2021 Srk'!#REF!</f>
        <v>#REF!</v>
      </c>
      <c r="AX246" s="149" t="e">
        <f>'2021 Srk'!#REF!</f>
        <v>#REF!</v>
      </c>
      <c r="AY246" s="149" t="e">
        <f>'2021 Srk'!#REF!</f>
        <v>#REF!</v>
      </c>
    </row>
    <row r="247" spans="1:51" ht="15" customHeight="1">
      <c r="A247" s="86" t="s">
        <v>469</v>
      </c>
      <c r="B247" s="25"/>
      <c r="C247" s="26" t="s">
        <v>1753</v>
      </c>
      <c r="D247" s="23">
        <v>739331.4</v>
      </c>
      <c r="E247" s="107">
        <v>2.0478602219289987E-2</v>
      </c>
      <c r="F247" s="23">
        <v>723022.13615550764</v>
      </c>
      <c r="G247" s="23">
        <v>721796.2287442605</v>
      </c>
      <c r="H247" s="23">
        <v>1225.9074112471426</v>
      </c>
      <c r="I247" s="23">
        <v>-51223.484998556763</v>
      </c>
      <c r="J247" s="23">
        <v>-49997.577587309621</v>
      </c>
      <c r="K247" s="23">
        <v>38059.06525614296</v>
      </c>
      <c r="L247" s="23"/>
      <c r="M247" s="22">
        <v>1.0745436542765315E-3</v>
      </c>
      <c r="N247" s="27">
        <v>1077</v>
      </c>
      <c r="O247" s="1" t="s">
        <v>919</v>
      </c>
      <c r="Q247" s="175"/>
      <c r="T247" s="176"/>
      <c r="U247" s="176"/>
      <c r="V247" s="177"/>
      <c r="W247" s="177"/>
      <c r="X247" s="176"/>
      <c r="Y247" s="177"/>
      <c r="Z247" s="176"/>
      <c r="AA247" s="176"/>
      <c r="AB247" s="177"/>
      <c r="AC247" s="177"/>
      <c r="AD247" s="11"/>
      <c r="AE247" s="151"/>
      <c r="AF247" s="152" t="str">
        <f t="shared" si="6"/>
        <v>Tohmajärvi Församling</v>
      </c>
      <c r="AG247" s="153" t="e">
        <f>'2021 Srk'!#REF!</f>
        <v>#REF!</v>
      </c>
      <c r="AH247" s="139" t="e">
        <f>'2021 Srk'!#REF!</f>
        <v>#REF!</v>
      </c>
      <c r="AI247" s="154" t="e">
        <f>'2021 Srk'!#REF!</f>
        <v>#REF!</v>
      </c>
      <c r="AJ247" s="154" t="e">
        <f>'2021 Srk'!#REF!</f>
        <v>#REF!</v>
      </c>
      <c r="AK247" s="154" t="e">
        <f>'2021 Srk'!#REF!</f>
        <v>#REF!</v>
      </c>
      <c r="AU247" s="170" t="str">
        <f t="shared" si="7"/>
        <v>Tohmajärvi Församling</v>
      </c>
      <c r="AV247" s="149" t="e">
        <f>'2021 Srk'!#REF!</f>
        <v>#REF!</v>
      </c>
      <c r="AW247" s="150" t="e">
        <f>'2021 Srk'!#REF!</f>
        <v>#REF!</v>
      </c>
      <c r="AX247" s="149" t="e">
        <f>'2021 Srk'!#REF!</f>
        <v>#REF!</v>
      </c>
      <c r="AY247" s="149" t="e">
        <f>'2021 Srk'!#REF!</f>
        <v>#REF!</v>
      </c>
    </row>
    <row r="248" spans="1:51" ht="15" customHeight="1">
      <c r="A248" s="86" t="s">
        <v>469</v>
      </c>
      <c r="B248" s="25"/>
      <c r="C248" s="26" t="s">
        <v>1754</v>
      </c>
      <c r="D248" s="23">
        <v>791130.24</v>
      </c>
      <c r="E248" s="107">
        <v>-1.0914097603506812E-2</v>
      </c>
      <c r="F248" s="23">
        <v>773678.32084775425</v>
      </c>
      <c r="G248" s="23">
        <v>794232.70894153183</v>
      </c>
      <c r="H248" s="23">
        <v>-20554.388093777583</v>
      </c>
      <c r="I248" s="23">
        <v>-54812.291187070652</v>
      </c>
      <c r="J248" s="23">
        <v>-75366.679280848242</v>
      </c>
      <c r="K248" s="23">
        <v>40725.549368345557</v>
      </c>
      <c r="L248" s="23"/>
      <c r="M248" s="22">
        <v>7.5519820962281574E-4</v>
      </c>
      <c r="N248" s="27">
        <v>1078</v>
      </c>
      <c r="O248" s="1" t="s">
        <v>921</v>
      </c>
      <c r="Q248" s="175"/>
      <c r="T248" s="176"/>
      <c r="U248" s="176"/>
      <c r="V248" s="177"/>
      <c r="W248" s="177"/>
      <c r="X248" s="176"/>
      <c r="Y248" s="177"/>
      <c r="Z248" s="176"/>
      <c r="AA248" s="176"/>
      <c r="AB248" s="177"/>
      <c r="AC248" s="177"/>
      <c r="AD248" s="11"/>
      <c r="AE248" s="151"/>
      <c r="AF248" s="152" t="str">
        <f t="shared" si="6"/>
        <v>Toholampi Församling</v>
      </c>
      <c r="AG248" s="153" t="e">
        <f>'2021 Srk'!#REF!</f>
        <v>#REF!</v>
      </c>
      <c r="AH248" s="139" t="e">
        <f>'2021 Srk'!#REF!</f>
        <v>#REF!</v>
      </c>
      <c r="AI248" s="154" t="e">
        <f>'2021 Srk'!#REF!</f>
        <v>#REF!</v>
      </c>
      <c r="AJ248" s="154" t="e">
        <f>'2021 Srk'!#REF!</f>
        <v>#REF!</v>
      </c>
      <c r="AK248" s="154" t="e">
        <f>'2021 Srk'!#REF!</f>
        <v>#REF!</v>
      </c>
      <c r="AU248" s="170" t="str">
        <f t="shared" si="7"/>
        <v>Toholampi Församling</v>
      </c>
      <c r="AV248" s="149" t="e">
        <f>'2021 Srk'!#REF!</f>
        <v>#REF!</v>
      </c>
      <c r="AW248" s="150" t="e">
        <f>'2021 Srk'!#REF!</f>
        <v>#REF!</v>
      </c>
      <c r="AX248" s="149" t="e">
        <f>'2021 Srk'!#REF!</f>
        <v>#REF!</v>
      </c>
      <c r="AY248" s="149" t="e">
        <f>'2021 Srk'!#REF!</f>
        <v>#REF!</v>
      </c>
    </row>
    <row r="249" spans="1:51" ht="15" customHeight="1">
      <c r="A249" s="86" t="s">
        <v>469</v>
      </c>
      <c r="B249" s="25"/>
      <c r="C249" s="26" t="s">
        <v>1755</v>
      </c>
      <c r="D249" s="23">
        <v>434920.41</v>
      </c>
      <c r="E249" s="107">
        <v>2.2516188688054939E-2</v>
      </c>
      <c r="F249" s="23">
        <v>425326.29331829969</v>
      </c>
      <c r="G249" s="23">
        <v>425915.06688721338</v>
      </c>
      <c r="H249" s="23">
        <v>-588.77356891368981</v>
      </c>
      <c r="I249" s="23">
        <v>-30132.81878356736</v>
      </c>
      <c r="J249" s="23">
        <v>-30721.59235248105</v>
      </c>
      <c r="K249" s="23">
        <v>22388.693710856118</v>
      </c>
      <c r="L249" s="23"/>
      <c r="M249" s="22">
        <v>1.4321927886124671E-3</v>
      </c>
      <c r="N249" s="27">
        <v>1084</v>
      </c>
      <c r="O249" s="1" t="s">
        <v>925</v>
      </c>
      <c r="Q249" s="175"/>
      <c r="T249" s="176"/>
      <c r="U249" s="176"/>
      <c r="V249" s="177"/>
      <c r="W249" s="177"/>
      <c r="X249" s="176"/>
      <c r="Y249" s="177"/>
      <c r="Z249" s="176"/>
      <c r="AA249" s="176"/>
      <c r="AB249" s="177"/>
      <c r="AC249" s="177"/>
      <c r="AD249" s="11"/>
      <c r="AE249" s="151"/>
      <c r="AF249" s="152" t="str">
        <f t="shared" si="6"/>
        <v>Toivakka Församling</v>
      </c>
      <c r="AG249" s="153" t="e">
        <f>'2021 Srk'!#REF!</f>
        <v>#REF!</v>
      </c>
      <c r="AH249" s="139" t="e">
        <f>'2021 Srk'!#REF!</f>
        <v>#REF!</v>
      </c>
      <c r="AI249" s="154" t="e">
        <f>'2021 Srk'!#REF!</f>
        <v>#REF!</v>
      </c>
      <c r="AJ249" s="154" t="e">
        <f>'2021 Srk'!#REF!</f>
        <v>#REF!</v>
      </c>
      <c r="AK249" s="154" t="e">
        <f>'2021 Srk'!#REF!</f>
        <v>#REF!</v>
      </c>
      <c r="AU249" s="170" t="str">
        <f t="shared" si="7"/>
        <v>Toivakka Församling</v>
      </c>
      <c r="AV249" s="149" t="e">
        <f>'2021 Srk'!#REF!</f>
        <v>#REF!</v>
      </c>
      <c r="AW249" s="150" t="e">
        <f>'2021 Srk'!#REF!</f>
        <v>#REF!</v>
      </c>
      <c r="AX249" s="149" t="e">
        <f>'2021 Srk'!#REF!</f>
        <v>#REF!</v>
      </c>
      <c r="AY249" s="149" t="e">
        <f>'2021 Srk'!#REF!</f>
        <v>#REF!</v>
      </c>
    </row>
    <row r="250" spans="1:51" ht="15" customHeight="1">
      <c r="A250" s="86" t="s">
        <v>469</v>
      </c>
      <c r="B250" s="25"/>
      <c r="C250" s="26" t="s">
        <v>1756</v>
      </c>
      <c r="D250" s="23">
        <v>3887785.95</v>
      </c>
      <c r="E250" s="107">
        <v>1.3377528375057901E-2</v>
      </c>
      <c r="F250" s="23">
        <v>3802023.4261447163</v>
      </c>
      <c r="G250" s="23">
        <v>3841264.2966841124</v>
      </c>
      <c r="H250" s="23">
        <v>-39240.87053939607</v>
      </c>
      <c r="I250" s="23">
        <v>-269359.5122396056</v>
      </c>
      <c r="J250" s="23">
        <v>-308600.38277900167</v>
      </c>
      <c r="K250" s="23">
        <v>200134.20121607947</v>
      </c>
      <c r="L250" s="23"/>
      <c r="M250" s="22">
        <v>3.4303187518052412E-2</v>
      </c>
      <c r="N250" s="27">
        <v>1090</v>
      </c>
      <c r="O250" s="1" t="s">
        <v>927</v>
      </c>
      <c r="Q250" s="175"/>
      <c r="T250" s="176"/>
      <c r="U250" s="176"/>
      <c r="V250" s="177"/>
      <c r="W250" s="177"/>
      <c r="X250" s="176"/>
      <c r="Y250" s="177"/>
      <c r="Z250" s="176"/>
      <c r="AA250" s="176"/>
      <c r="AB250" s="177"/>
      <c r="AC250" s="177"/>
      <c r="AD250" s="11"/>
      <c r="AE250" s="151"/>
      <c r="AF250" s="152" t="str">
        <f t="shared" si="6"/>
        <v>Torneå Församling</v>
      </c>
      <c r="AG250" s="153" t="e">
        <f>'2021 Srk'!#REF!</f>
        <v>#REF!</v>
      </c>
      <c r="AH250" s="139" t="e">
        <f>'2021 Srk'!#REF!</f>
        <v>#REF!</v>
      </c>
      <c r="AI250" s="154" t="e">
        <f>'2021 Srk'!#REF!</f>
        <v>#REF!</v>
      </c>
      <c r="AJ250" s="154" t="e">
        <f>'2021 Srk'!#REF!</f>
        <v>#REF!</v>
      </c>
      <c r="AK250" s="154" t="e">
        <f>'2021 Srk'!#REF!</f>
        <v>#REF!</v>
      </c>
      <c r="AU250" s="170" t="str">
        <f t="shared" si="7"/>
        <v>Torneå Församling</v>
      </c>
      <c r="AV250" s="149" t="e">
        <f>'2021 Srk'!#REF!</f>
        <v>#REF!</v>
      </c>
      <c r="AW250" s="150" t="e">
        <f>'2021 Srk'!#REF!</f>
        <v>#REF!</v>
      </c>
      <c r="AX250" s="149" t="e">
        <f>'2021 Srk'!#REF!</f>
        <v>#REF!</v>
      </c>
      <c r="AY250" s="149" t="e">
        <f>'2021 Srk'!#REF!</f>
        <v>#REF!</v>
      </c>
    </row>
    <row r="251" spans="1:51" ht="15" customHeight="1">
      <c r="A251" s="86" t="s">
        <v>469</v>
      </c>
      <c r="B251" s="25"/>
      <c r="C251" s="26" t="s">
        <v>1224</v>
      </c>
      <c r="D251" s="23">
        <v>32413167.920000002</v>
      </c>
      <c r="E251" s="107">
        <v>2.7865465029232928E-2</v>
      </c>
      <c r="F251" s="23">
        <v>31698150.395188913</v>
      </c>
      <c r="G251" s="23">
        <v>31837845.196630731</v>
      </c>
      <c r="H251" s="23">
        <v>-139694.80144181848</v>
      </c>
      <c r="I251" s="23">
        <v>-2245698.506388098</v>
      </c>
      <c r="J251" s="23">
        <v>-2385393.3078299165</v>
      </c>
      <c r="K251" s="23">
        <v>1668554.6874183884</v>
      </c>
      <c r="L251" s="23"/>
      <c r="M251" s="22">
        <v>1.2094404618507205E-2</v>
      </c>
      <c r="N251" s="27">
        <v>162</v>
      </c>
      <c r="O251" s="1" t="s">
        <v>546</v>
      </c>
      <c r="Q251" s="175"/>
      <c r="T251" s="176"/>
      <c r="U251" s="176"/>
      <c r="V251" s="177"/>
      <c r="W251" s="177"/>
      <c r="X251" s="176"/>
      <c r="Y251" s="177"/>
      <c r="Z251" s="176"/>
      <c r="AA251" s="176"/>
      <c r="AB251" s="177"/>
      <c r="AC251" s="177"/>
      <c r="AD251" s="11"/>
      <c r="AE251" s="151"/>
      <c r="AF251" s="152" t="str">
        <f t="shared" si="6"/>
        <v>Åbo och St Karins kyrkliga samfällighet</v>
      </c>
      <c r="AG251" s="153" t="e">
        <f>'2021 Srk'!#REF!</f>
        <v>#REF!</v>
      </c>
      <c r="AH251" s="139" t="e">
        <f>'2021 Srk'!#REF!</f>
        <v>#REF!</v>
      </c>
      <c r="AI251" s="154" t="e">
        <f>'2021 Srk'!#REF!</f>
        <v>#REF!</v>
      </c>
      <c r="AJ251" s="154" t="e">
        <f>'2021 Srk'!#REF!</f>
        <v>#REF!</v>
      </c>
      <c r="AK251" s="154" t="e">
        <f>'2021 Srk'!#REF!</f>
        <v>#REF!</v>
      </c>
      <c r="AU251" s="170" t="str">
        <f t="shared" si="7"/>
        <v>Åbo och St Karins kyrkliga samfällighet</v>
      </c>
      <c r="AV251" s="149" t="e">
        <f>'2021 Srk'!#REF!</f>
        <v>#REF!</v>
      </c>
      <c r="AW251" s="150" t="e">
        <f>'2021 Srk'!#REF!</f>
        <v>#REF!</v>
      </c>
      <c r="AX251" s="149" t="e">
        <f>'2021 Srk'!#REF!</f>
        <v>#REF!</v>
      </c>
      <c r="AY251" s="149" t="e">
        <f>'2021 Srk'!#REF!</f>
        <v>#REF!</v>
      </c>
    </row>
    <row r="252" spans="1:51" ht="15" customHeight="1">
      <c r="A252" s="86" t="s">
        <v>518</v>
      </c>
      <c r="B252" s="25"/>
      <c r="C252" s="26" t="s">
        <v>1757</v>
      </c>
      <c r="D252" s="23">
        <v>729746.24</v>
      </c>
      <c r="E252" s="107">
        <v>5.7552606466496181E-2</v>
      </c>
      <c r="F252" s="23">
        <v>713648.41976987547</v>
      </c>
      <c r="G252" s="23">
        <v>708456.37918110657</v>
      </c>
      <c r="H252" s="23">
        <v>5192.0405887688976</v>
      </c>
      <c r="I252" s="23">
        <v>-50559.391333024942</v>
      </c>
      <c r="J252" s="23">
        <v>-45367.350744256044</v>
      </c>
      <c r="K252" s="23">
        <v>37565.643456486439</v>
      </c>
      <c r="L252" s="23"/>
      <c r="M252" s="22">
        <v>1.8211239899951933E-3</v>
      </c>
      <c r="N252" s="27">
        <v>158</v>
      </c>
      <c r="O252" s="1" t="s">
        <v>544</v>
      </c>
      <c r="Q252" s="175"/>
      <c r="T252" s="176"/>
      <c r="U252" s="176"/>
      <c r="V252" s="177"/>
      <c r="W252" s="177"/>
      <c r="X252" s="176"/>
      <c r="Y252" s="177"/>
      <c r="Z252" s="176"/>
      <c r="AA252" s="176"/>
      <c r="AB252" s="177"/>
      <c r="AC252" s="177"/>
      <c r="AD252" s="11"/>
      <c r="AE252" s="151"/>
      <c r="AF252" s="152" t="str">
        <f t="shared" si="6"/>
        <v>Åbo Ortodoxa Församling</v>
      </c>
      <c r="AG252" s="153" t="e">
        <f>'2021 Srk'!#REF!</f>
        <v>#REF!</v>
      </c>
      <c r="AH252" s="139" t="e">
        <f>'2021 Srk'!#REF!</f>
        <v>#REF!</v>
      </c>
      <c r="AI252" s="154" t="e">
        <f>'2021 Srk'!#REF!</f>
        <v>#REF!</v>
      </c>
      <c r="AJ252" s="154" t="e">
        <f>'2021 Srk'!#REF!</f>
        <v>#REF!</v>
      </c>
      <c r="AK252" s="154" t="e">
        <f>'2021 Srk'!#REF!</f>
        <v>#REF!</v>
      </c>
      <c r="AU252" s="170" t="str">
        <f t="shared" si="7"/>
        <v>Åbo Ortodoxa Församling</v>
      </c>
      <c r="AV252" s="149" t="e">
        <f>'2021 Srk'!#REF!</f>
        <v>#REF!</v>
      </c>
      <c r="AW252" s="150" t="e">
        <f>'2021 Srk'!#REF!</f>
        <v>#REF!</v>
      </c>
      <c r="AX252" s="149" t="e">
        <f>'2021 Srk'!#REF!</f>
        <v>#REF!</v>
      </c>
      <c r="AY252" s="149" t="e">
        <f>'2021 Srk'!#REF!</f>
        <v>#REF!</v>
      </c>
    </row>
    <row r="253" spans="1:51" ht="15" customHeight="1">
      <c r="A253" s="86" t="s">
        <v>469</v>
      </c>
      <c r="B253" s="25"/>
      <c r="C253" s="26" t="s">
        <v>1758</v>
      </c>
      <c r="D253" s="23">
        <v>8026296.9199999999</v>
      </c>
      <c r="E253" s="107">
        <v>2.0569047257148476E-2</v>
      </c>
      <c r="F253" s="23">
        <v>7849241.0095347911</v>
      </c>
      <c r="G253" s="23">
        <v>7859621.8199966038</v>
      </c>
      <c r="H253" s="23">
        <v>-10380.810461812653</v>
      </c>
      <c r="I253" s="23">
        <v>-556090.13748852315</v>
      </c>
      <c r="J253" s="23">
        <v>-566470.9479503358</v>
      </c>
      <c r="K253" s="23">
        <v>413175.14479090052</v>
      </c>
      <c r="L253" s="23"/>
      <c r="M253" s="22">
        <v>2.7815556026322165E-4</v>
      </c>
      <c r="N253" s="27">
        <v>1104</v>
      </c>
      <c r="O253" s="1" t="s">
        <v>931</v>
      </c>
      <c r="Q253" s="175"/>
      <c r="T253" s="176"/>
      <c r="U253" s="176"/>
      <c r="V253" s="177"/>
      <c r="W253" s="177"/>
      <c r="X253" s="176"/>
      <c r="Y253" s="177"/>
      <c r="Z253" s="176"/>
      <c r="AA253" s="176"/>
      <c r="AB253" s="177"/>
      <c r="AC253" s="177"/>
      <c r="AD253" s="11"/>
      <c r="AE253" s="151"/>
      <c r="AF253" s="152" t="str">
        <f t="shared" si="6"/>
        <v>Tusby Församling</v>
      </c>
      <c r="AG253" s="153" t="e">
        <f>'2021 Srk'!#REF!</f>
        <v>#REF!</v>
      </c>
      <c r="AH253" s="139" t="e">
        <f>'2021 Srk'!#REF!</f>
        <v>#REF!</v>
      </c>
      <c r="AI253" s="154" t="e">
        <f>'2021 Srk'!#REF!</f>
        <v>#REF!</v>
      </c>
      <c r="AJ253" s="154" t="e">
        <f>'2021 Srk'!#REF!</f>
        <v>#REF!</v>
      </c>
      <c r="AK253" s="154" t="e">
        <f>'2021 Srk'!#REF!</f>
        <v>#REF!</v>
      </c>
      <c r="AU253" s="170" t="str">
        <f t="shared" si="7"/>
        <v>Tusby Församling</v>
      </c>
      <c r="AV253" s="149" t="e">
        <f>'2021 Srk'!#REF!</f>
        <v>#REF!</v>
      </c>
      <c r="AW253" s="150" t="e">
        <f>'2021 Srk'!#REF!</f>
        <v>#REF!</v>
      </c>
      <c r="AX253" s="149" t="e">
        <f>'2021 Srk'!#REF!</f>
        <v>#REF!</v>
      </c>
      <c r="AY253" s="149" t="e">
        <f>'2021 Srk'!#REF!</f>
        <v>#REF!</v>
      </c>
    </row>
    <row r="254" spans="1:51" ht="15" customHeight="1">
      <c r="A254" s="86" t="s">
        <v>469</v>
      </c>
      <c r="B254" s="25"/>
      <c r="C254" s="26" t="s">
        <v>1759</v>
      </c>
      <c r="D254" s="23">
        <v>1297324.45</v>
      </c>
      <c r="E254" s="107">
        <v>2.5364833273074261E-2</v>
      </c>
      <c r="F254" s="23">
        <v>1268706.1514305612</v>
      </c>
      <c r="G254" s="23">
        <v>1274156.793237275</v>
      </c>
      <c r="H254" s="23">
        <v>-5450.6418067137711</v>
      </c>
      <c r="I254" s="23">
        <v>-89883.210023050415</v>
      </c>
      <c r="J254" s="23">
        <v>-95333.851829764186</v>
      </c>
      <c r="K254" s="23">
        <v>66783.252951166098</v>
      </c>
      <c r="L254" s="23"/>
      <c r="M254" s="22">
        <v>6.395904275157357E-4</v>
      </c>
      <c r="N254" s="27">
        <v>1103</v>
      </c>
      <c r="O254" s="1" t="s">
        <v>929</v>
      </c>
      <c r="Q254" s="175"/>
      <c r="T254" s="176"/>
      <c r="U254" s="176"/>
      <c r="V254" s="177"/>
      <c r="W254" s="177"/>
      <c r="X254" s="176"/>
      <c r="Y254" s="177"/>
      <c r="Z254" s="176"/>
      <c r="AA254" s="176"/>
      <c r="AB254" s="177"/>
      <c r="AC254" s="177"/>
      <c r="AD254" s="11"/>
      <c r="AE254" s="151"/>
      <c r="AF254" s="152" t="str">
        <f t="shared" si="6"/>
        <v>Tyrnävä Församling</v>
      </c>
      <c r="AG254" s="153" t="e">
        <f>'2021 Srk'!#REF!</f>
        <v>#REF!</v>
      </c>
      <c r="AH254" s="139" t="e">
        <f>'2021 Srk'!#REF!</f>
        <v>#REF!</v>
      </c>
      <c r="AI254" s="154" t="e">
        <f>'2021 Srk'!#REF!</f>
        <v>#REF!</v>
      </c>
      <c r="AJ254" s="154" t="e">
        <f>'2021 Srk'!#REF!</f>
        <v>#REF!</v>
      </c>
      <c r="AK254" s="154" t="e">
        <f>'2021 Srk'!#REF!</f>
        <v>#REF!</v>
      </c>
      <c r="AU254" s="170" t="str">
        <f t="shared" si="7"/>
        <v>Tyrnävä Församling</v>
      </c>
      <c r="AV254" s="149" t="e">
        <f>'2021 Srk'!#REF!</f>
        <v>#REF!</v>
      </c>
      <c r="AW254" s="150" t="e">
        <f>'2021 Srk'!#REF!</f>
        <v>#REF!</v>
      </c>
      <c r="AX254" s="149" t="e">
        <f>'2021 Srk'!#REF!</f>
        <v>#REF!</v>
      </c>
      <c r="AY254" s="149" t="e">
        <f>'2021 Srk'!#REF!</f>
        <v>#REF!</v>
      </c>
    </row>
    <row r="255" spans="1:51" ht="15" customHeight="1">
      <c r="A255" s="86" t="s">
        <v>469</v>
      </c>
      <c r="B255" s="25"/>
      <c r="C255" s="26" t="s">
        <v>1570</v>
      </c>
      <c r="D255" s="23">
        <v>803156.93</v>
      </c>
      <c r="E255" s="107">
        <v>8.085089220332331E-2</v>
      </c>
      <c r="F255" s="23">
        <v>785439.70835906547</v>
      </c>
      <c r="G255" s="23">
        <v>747310.06237047422</v>
      </c>
      <c r="H255" s="23">
        <v>38129.645988591248</v>
      </c>
      <c r="I255" s="23">
        <v>-55645.542655623591</v>
      </c>
      <c r="J255" s="23">
        <v>-17515.896667032343</v>
      </c>
      <c r="K255" s="23">
        <v>41344.655468161429</v>
      </c>
      <c r="L255" s="23"/>
      <c r="M255" s="22">
        <v>7.9172185653297422E-4</v>
      </c>
      <c r="N255" s="27">
        <v>1111</v>
      </c>
      <c r="O255" s="1" t="s">
        <v>935</v>
      </c>
      <c r="Q255" s="175"/>
      <c r="T255" s="176"/>
      <c r="U255" s="176"/>
      <c r="V255" s="177"/>
      <c r="W255" s="177"/>
      <c r="X255" s="176"/>
      <c r="Y255" s="177"/>
      <c r="Z255" s="176"/>
      <c r="AA255" s="176"/>
      <c r="AB255" s="177"/>
      <c r="AC255" s="177"/>
      <c r="AD255" s="11"/>
      <c r="AE255" s="151"/>
      <c r="AF255" s="152" t="str">
        <f t="shared" si="6"/>
        <v>Tyska Ev.Luth. Församlingen</v>
      </c>
      <c r="AG255" s="153" t="e">
        <f>'2021 Srk'!#REF!</f>
        <v>#REF!</v>
      </c>
      <c r="AH255" s="139" t="e">
        <f>'2021 Srk'!#REF!</f>
        <v>#REF!</v>
      </c>
      <c r="AI255" s="154" t="e">
        <f>'2021 Srk'!#REF!</f>
        <v>#REF!</v>
      </c>
      <c r="AJ255" s="154" t="e">
        <f>'2021 Srk'!#REF!</f>
        <v>#REF!</v>
      </c>
      <c r="AK255" s="154" t="e">
        <f>'2021 Srk'!#REF!</f>
        <v>#REF!</v>
      </c>
      <c r="AU255" s="170" t="str">
        <f t="shared" si="7"/>
        <v>Tyska Ev.Luth. Församlingen</v>
      </c>
      <c r="AV255" s="149" t="e">
        <f>'2021 Srk'!#REF!</f>
        <v>#REF!</v>
      </c>
      <c r="AW255" s="150" t="e">
        <f>'2021 Srk'!#REF!</f>
        <v>#REF!</v>
      </c>
      <c r="AX255" s="149" t="e">
        <f>'2021 Srk'!#REF!</f>
        <v>#REF!</v>
      </c>
      <c r="AY255" s="149" t="e">
        <f>'2021 Srk'!#REF!</f>
        <v>#REF!</v>
      </c>
    </row>
    <row r="256" spans="1:51" ht="15" customHeight="1">
      <c r="A256" s="86" t="s">
        <v>469</v>
      </c>
      <c r="B256" s="25"/>
      <c r="C256" s="26" t="s">
        <v>1760</v>
      </c>
      <c r="D256" s="23">
        <v>2703526.01</v>
      </c>
      <c r="E256" s="107">
        <v>1.3277981614955303E-2</v>
      </c>
      <c r="F256" s="23">
        <v>2643887.6407821663</v>
      </c>
      <c r="G256" s="23">
        <v>2657285.9615483345</v>
      </c>
      <c r="H256" s="23">
        <v>-13398.320766168181</v>
      </c>
      <c r="I256" s="23">
        <v>-187309.8099396874</v>
      </c>
      <c r="J256" s="23">
        <v>-200708.13070585558</v>
      </c>
      <c r="K256" s="23">
        <v>139171.24693509541</v>
      </c>
      <c r="L256" s="23"/>
      <c r="M256" s="22">
        <v>8.5473912294620712E-4</v>
      </c>
      <c r="N256" s="27">
        <v>1114</v>
      </c>
      <c r="O256" s="1" t="s">
        <v>937</v>
      </c>
      <c r="Q256" s="175"/>
      <c r="T256" s="176"/>
      <c r="U256" s="176"/>
      <c r="V256" s="177"/>
      <c r="W256" s="177"/>
      <c r="X256" s="176"/>
      <c r="Y256" s="177"/>
      <c r="Z256" s="176"/>
      <c r="AA256" s="176"/>
      <c r="AB256" s="177"/>
      <c r="AC256" s="177"/>
      <c r="AD256" s="11"/>
      <c r="AE256" s="151"/>
      <c r="AF256" s="152" t="str">
        <f t="shared" si="6"/>
        <v>Ulvsby Församling</v>
      </c>
      <c r="AG256" s="153" t="e">
        <f>'2021 Srk'!#REF!</f>
        <v>#REF!</v>
      </c>
      <c r="AH256" s="139" t="e">
        <f>'2021 Srk'!#REF!</f>
        <v>#REF!</v>
      </c>
      <c r="AI256" s="154" t="e">
        <f>'2021 Srk'!#REF!</f>
        <v>#REF!</v>
      </c>
      <c r="AJ256" s="154" t="e">
        <f>'2021 Srk'!#REF!</f>
        <v>#REF!</v>
      </c>
      <c r="AK256" s="154" t="e">
        <f>'2021 Srk'!#REF!</f>
        <v>#REF!</v>
      </c>
      <c r="AU256" s="170" t="str">
        <f t="shared" si="7"/>
        <v>Ulvsby Församling</v>
      </c>
      <c r="AV256" s="149" t="e">
        <f>'2021 Srk'!#REF!</f>
        <v>#REF!</v>
      </c>
      <c r="AW256" s="150" t="e">
        <f>'2021 Srk'!#REF!</f>
        <v>#REF!</v>
      </c>
      <c r="AX256" s="149" t="e">
        <f>'2021 Srk'!#REF!</f>
        <v>#REF!</v>
      </c>
      <c r="AY256" s="149" t="e">
        <f>'2021 Srk'!#REF!</f>
        <v>#REF!</v>
      </c>
    </row>
    <row r="257" spans="1:51" ht="15" customHeight="1">
      <c r="A257" s="86" t="s">
        <v>469</v>
      </c>
      <c r="B257" s="25"/>
      <c r="C257" s="26" t="s">
        <v>1761</v>
      </c>
      <c r="D257" s="23">
        <v>880687.2</v>
      </c>
      <c r="E257" s="107">
        <v>1.9015260805513856E-2</v>
      </c>
      <c r="F257" s="23">
        <v>861259.70116893819</v>
      </c>
      <c r="G257" s="23">
        <v>865647.79556338629</v>
      </c>
      <c r="H257" s="23">
        <v>-4388.0943944480969</v>
      </c>
      <c r="I257" s="23">
        <v>-61017.112999151606</v>
      </c>
      <c r="J257" s="23">
        <v>-65405.207393599703</v>
      </c>
      <c r="K257" s="23">
        <v>45335.73390099463</v>
      </c>
      <c r="L257" s="23"/>
      <c r="M257" s="22">
        <v>4.7845374795850584E-4</v>
      </c>
      <c r="N257" s="27">
        <v>1119</v>
      </c>
      <c r="O257" s="1" t="s">
        <v>939</v>
      </c>
      <c r="Q257" s="175"/>
      <c r="T257" s="176"/>
      <c r="U257" s="176"/>
      <c r="V257" s="177"/>
      <c r="W257" s="177"/>
      <c r="X257" s="176"/>
      <c r="Y257" s="177"/>
      <c r="Z257" s="176"/>
      <c r="AA257" s="176"/>
      <c r="AB257" s="177"/>
      <c r="AC257" s="177"/>
      <c r="AD257" s="11"/>
      <c r="AE257" s="151"/>
      <c r="AF257" s="152" t="str">
        <f t="shared" si="6"/>
        <v>Urjala Församling</v>
      </c>
      <c r="AG257" s="153" t="e">
        <f>'2021 Srk'!#REF!</f>
        <v>#REF!</v>
      </c>
      <c r="AH257" s="139" t="e">
        <f>'2021 Srk'!#REF!</f>
        <v>#REF!</v>
      </c>
      <c r="AI257" s="154" t="e">
        <f>'2021 Srk'!#REF!</f>
        <v>#REF!</v>
      </c>
      <c r="AJ257" s="154" t="e">
        <f>'2021 Srk'!#REF!</f>
        <v>#REF!</v>
      </c>
      <c r="AK257" s="154" t="e">
        <f>'2021 Srk'!#REF!</f>
        <v>#REF!</v>
      </c>
      <c r="AU257" s="170" t="str">
        <f t="shared" si="7"/>
        <v>Urjala Församling</v>
      </c>
      <c r="AV257" s="149" t="e">
        <f>'2021 Srk'!#REF!</f>
        <v>#REF!</v>
      </c>
      <c r="AW257" s="150" t="e">
        <f>'2021 Srk'!#REF!</f>
        <v>#REF!</v>
      </c>
      <c r="AX257" s="149" t="e">
        <f>'2021 Srk'!#REF!</f>
        <v>#REF!</v>
      </c>
      <c r="AY257" s="149" t="e">
        <f>'2021 Srk'!#REF!</f>
        <v>#REF!</v>
      </c>
    </row>
    <row r="258" spans="1:51" ht="15" customHeight="1">
      <c r="A258" s="86" t="s">
        <v>469</v>
      </c>
      <c r="B258" s="25"/>
      <c r="C258" s="26" t="s">
        <v>1762</v>
      </c>
      <c r="D258" s="23">
        <v>530119.35</v>
      </c>
      <c r="E258" s="107">
        <v>2.4435736425108434E-2</v>
      </c>
      <c r="F258" s="23">
        <v>518425.19451273023</v>
      </c>
      <c r="G258" s="23">
        <v>507435.75825177971</v>
      </c>
      <c r="H258" s="23">
        <v>10989.436260950519</v>
      </c>
      <c r="I258" s="23">
        <v>-36728.536853932696</v>
      </c>
      <c r="J258" s="23">
        <v>-25739.100592982177</v>
      </c>
      <c r="K258" s="23">
        <v>27289.31428476335</v>
      </c>
      <c r="L258" s="23"/>
      <c r="M258" s="22">
        <v>4.3183173741267265E-3</v>
      </c>
      <c r="N258" s="27">
        <v>1121</v>
      </c>
      <c r="O258" s="1" t="s">
        <v>941</v>
      </c>
      <c r="Q258" s="175"/>
      <c r="T258" s="176"/>
      <c r="U258" s="176"/>
      <c r="V258" s="177"/>
      <c r="W258" s="177"/>
      <c r="X258" s="176"/>
      <c r="Y258" s="177"/>
      <c r="Z258" s="176"/>
      <c r="AA258" s="176"/>
      <c r="AB258" s="177"/>
      <c r="AC258" s="177"/>
      <c r="AD258" s="11"/>
      <c r="AE258" s="151"/>
      <c r="AF258" s="152" t="str">
        <f t="shared" si="6"/>
        <v>Utajärvi Församling</v>
      </c>
      <c r="AG258" s="153" t="e">
        <f>'2021 Srk'!#REF!</f>
        <v>#REF!</v>
      </c>
      <c r="AH258" s="139" t="e">
        <f>'2021 Srk'!#REF!</f>
        <v>#REF!</v>
      </c>
      <c r="AI258" s="154" t="e">
        <f>'2021 Srk'!#REF!</f>
        <v>#REF!</v>
      </c>
      <c r="AJ258" s="154" t="e">
        <f>'2021 Srk'!#REF!</f>
        <v>#REF!</v>
      </c>
      <c r="AK258" s="154" t="e">
        <f>'2021 Srk'!#REF!</f>
        <v>#REF!</v>
      </c>
      <c r="AU258" s="170" t="str">
        <f t="shared" si="7"/>
        <v>Utajärvi Församling</v>
      </c>
      <c r="AV258" s="149" t="e">
        <f>'2021 Srk'!#REF!</f>
        <v>#REF!</v>
      </c>
      <c r="AW258" s="150" t="e">
        <f>'2021 Srk'!#REF!</f>
        <v>#REF!</v>
      </c>
      <c r="AX258" s="149" t="e">
        <f>'2021 Srk'!#REF!</f>
        <v>#REF!</v>
      </c>
      <c r="AY258" s="149" t="e">
        <f>'2021 Srk'!#REF!</f>
        <v>#REF!</v>
      </c>
    </row>
    <row r="259" spans="1:51" ht="15" customHeight="1">
      <c r="A259" s="86" t="s">
        <v>469</v>
      </c>
      <c r="B259" s="25"/>
      <c r="C259" s="26" t="s">
        <v>1230</v>
      </c>
      <c r="D259" s="23">
        <v>1635154.07</v>
      </c>
      <c r="E259" s="107">
        <v>4.3349858395351548E-2</v>
      </c>
      <c r="F259" s="23">
        <v>1599083.42677556</v>
      </c>
      <c r="G259" s="23">
        <v>1580318.5772543573</v>
      </c>
      <c r="H259" s="23">
        <v>18764.849521202734</v>
      </c>
      <c r="I259" s="23">
        <v>-113289.23670085435</v>
      </c>
      <c r="J259" s="23">
        <v>-94524.387179651618</v>
      </c>
      <c r="K259" s="23">
        <v>84173.938039122571</v>
      </c>
      <c r="L259" s="23"/>
      <c r="M259" s="22">
        <v>7.3865002443329712E-3</v>
      </c>
      <c r="N259" s="27">
        <v>258</v>
      </c>
      <c r="O259" s="1" t="s">
        <v>588</v>
      </c>
      <c r="Q259" s="175"/>
      <c r="T259" s="176"/>
      <c r="U259" s="176"/>
      <c r="V259" s="177"/>
      <c r="W259" s="177"/>
      <c r="X259" s="176"/>
      <c r="Y259" s="177"/>
      <c r="Z259" s="176"/>
      <c r="AA259" s="176"/>
      <c r="AB259" s="177"/>
      <c r="AC259" s="177"/>
      <c r="AD259" s="11"/>
      <c r="AE259" s="151"/>
      <c r="AF259" s="152" t="str">
        <f t="shared" si="6"/>
        <v>Nykarleby församling</v>
      </c>
      <c r="AG259" s="153" t="e">
        <f>'2021 Srk'!#REF!</f>
        <v>#REF!</v>
      </c>
      <c r="AH259" s="139" t="e">
        <f>'2021 Srk'!#REF!</f>
        <v>#REF!</v>
      </c>
      <c r="AI259" s="154" t="e">
        <f>'2021 Srk'!#REF!</f>
        <v>#REF!</v>
      </c>
      <c r="AJ259" s="154" t="e">
        <f>'2021 Srk'!#REF!</f>
        <v>#REF!</v>
      </c>
      <c r="AK259" s="154" t="e">
        <f>'2021 Srk'!#REF!</f>
        <v>#REF!</v>
      </c>
      <c r="AU259" s="170" t="str">
        <f t="shared" si="7"/>
        <v>Nykarleby församling</v>
      </c>
      <c r="AV259" s="149" t="e">
        <f>'2021 Srk'!#REF!</f>
        <v>#REF!</v>
      </c>
      <c r="AW259" s="150" t="e">
        <f>'2021 Srk'!#REF!</f>
        <v>#REF!</v>
      </c>
      <c r="AX259" s="149" t="e">
        <f>'2021 Srk'!#REF!</f>
        <v>#REF!</v>
      </c>
      <c r="AY259" s="149" t="e">
        <f>'2021 Srk'!#REF!</f>
        <v>#REF!</v>
      </c>
    </row>
    <row r="260" spans="1:51" ht="15" customHeight="1">
      <c r="A260" s="86" t="s">
        <v>469</v>
      </c>
      <c r="B260" s="25"/>
      <c r="C260" s="26" t="s">
        <v>1231</v>
      </c>
      <c r="D260" s="23">
        <v>2850416.28</v>
      </c>
      <c r="E260" s="107">
        <v>4.0029528310561169E-3</v>
      </c>
      <c r="F260" s="23">
        <v>2787537.5882831914</v>
      </c>
      <c r="G260" s="23">
        <v>2826557.7074952004</v>
      </c>
      <c r="H260" s="23">
        <v>-39020.119212009013</v>
      </c>
      <c r="I260" s="23">
        <v>-197486.88552687192</v>
      </c>
      <c r="J260" s="23">
        <v>-236507.00473888093</v>
      </c>
      <c r="K260" s="23">
        <v>146732.81725582364</v>
      </c>
      <c r="L260" s="23"/>
      <c r="M260" s="22">
        <v>8.2332521671752805E-3</v>
      </c>
      <c r="N260" s="27">
        <v>1137</v>
      </c>
      <c r="O260" s="1" t="s">
        <v>945</v>
      </c>
      <c r="Q260" s="175"/>
      <c r="T260" s="176"/>
      <c r="U260" s="176"/>
      <c r="V260" s="177"/>
      <c r="W260" s="177"/>
      <c r="X260" s="176"/>
      <c r="Y260" s="177"/>
      <c r="Z260" s="176"/>
      <c r="AA260" s="176"/>
      <c r="AB260" s="177"/>
      <c r="AC260" s="177"/>
      <c r="AD260" s="11"/>
      <c r="AE260" s="151"/>
      <c r="AF260" s="152" t="str">
        <f t="shared" si="6"/>
        <v>Nystads församling</v>
      </c>
      <c r="AG260" s="153" t="e">
        <f>'2021 Srk'!#REF!</f>
        <v>#REF!</v>
      </c>
      <c r="AH260" s="139" t="e">
        <f>'2021 Srk'!#REF!</f>
        <v>#REF!</v>
      </c>
      <c r="AI260" s="154" t="e">
        <f>'2021 Srk'!#REF!</f>
        <v>#REF!</v>
      </c>
      <c r="AJ260" s="154" t="e">
        <f>'2021 Srk'!#REF!</f>
        <v>#REF!</v>
      </c>
      <c r="AK260" s="154" t="e">
        <f>'2021 Srk'!#REF!</f>
        <v>#REF!</v>
      </c>
      <c r="AU260" s="170" t="str">
        <f t="shared" si="7"/>
        <v>Nystads församling</v>
      </c>
      <c r="AV260" s="149" t="e">
        <f>'2021 Srk'!#REF!</f>
        <v>#REF!</v>
      </c>
      <c r="AW260" s="150" t="e">
        <f>'2021 Srk'!#REF!</f>
        <v>#REF!</v>
      </c>
      <c r="AX260" s="149" t="e">
        <f>'2021 Srk'!#REF!</f>
        <v>#REF!</v>
      </c>
      <c r="AY260" s="149" t="e">
        <f>'2021 Srk'!#REF!</f>
        <v>#REF!</v>
      </c>
    </row>
    <row r="261" spans="1:51" ht="15" customHeight="1">
      <c r="A261" s="86" t="s">
        <v>469</v>
      </c>
      <c r="B261" s="25"/>
      <c r="C261" s="26" t="s">
        <v>1763</v>
      </c>
      <c r="D261" s="23">
        <v>632912.61</v>
      </c>
      <c r="E261" s="107">
        <v>4.1441434829895929E-2</v>
      </c>
      <c r="F261" s="23">
        <v>618950.888981528</v>
      </c>
      <c r="G261" s="23">
        <v>614000.17618607031</v>
      </c>
      <c r="H261" s="23">
        <v>4950.7127954576863</v>
      </c>
      <c r="I261" s="23">
        <v>-43850.416178363863</v>
      </c>
      <c r="J261" s="23">
        <v>-38899.703382906177</v>
      </c>
      <c r="K261" s="23">
        <v>32580.87283378706</v>
      </c>
      <c r="L261" s="23"/>
      <c r="M261" s="22">
        <v>1.3759295735347673E-3</v>
      </c>
      <c r="N261" s="27">
        <v>1139</v>
      </c>
      <c r="O261" s="1" t="s">
        <v>947</v>
      </c>
      <c r="Q261" s="175"/>
      <c r="T261" s="176"/>
      <c r="U261" s="176"/>
      <c r="V261" s="177"/>
      <c r="W261" s="177"/>
      <c r="X261" s="176"/>
      <c r="Y261" s="177"/>
      <c r="Z261" s="176"/>
      <c r="AA261" s="176"/>
      <c r="AB261" s="177"/>
      <c r="AC261" s="177"/>
      <c r="AD261" s="11"/>
      <c r="AE261" s="151"/>
      <c r="AF261" s="152" t="str">
        <f t="shared" si="6"/>
        <v>Uurainen Församling</v>
      </c>
      <c r="AG261" s="153" t="e">
        <f>'2021 Srk'!#REF!</f>
        <v>#REF!</v>
      </c>
      <c r="AH261" s="139" t="e">
        <f>'2021 Srk'!#REF!</f>
        <v>#REF!</v>
      </c>
      <c r="AI261" s="154" t="e">
        <f>'2021 Srk'!#REF!</f>
        <v>#REF!</v>
      </c>
      <c r="AJ261" s="154" t="e">
        <f>'2021 Srk'!#REF!</f>
        <v>#REF!</v>
      </c>
      <c r="AK261" s="154" t="e">
        <f>'2021 Srk'!#REF!</f>
        <v>#REF!</v>
      </c>
      <c r="AU261" s="170" t="str">
        <f t="shared" si="7"/>
        <v>Uurainen Församling</v>
      </c>
      <c r="AV261" s="149" t="e">
        <f>'2021 Srk'!#REF!</f>
        <v>#REF!</v>
      </c>
      <c r="AW261" s="150" t="e">
        <f>'2021 Srk'!#REF!</f>
        <v>#REF!</v>
      </c>
      <c r="AX261" s="149" t="e">
        <f>'2021 Srk'!#REF!</f>
        <v>#REF!</v>
      </c>
      <c r="AY261" s="149" t="e">
        <f>'2021 Srk'!#REF!</f>
        <v>#REF!</v>
      </c>
    </row>
    <row r="262" spans="1:51" ht="15" customHeight="1">
      <c r="A262" s="86" t="s">
        <v>469</v>
      </c>
      <c r="B262" s="25"/>
      <c r="C262" s="26" t="s">
        <v>1764</v>
      </c>
      <c r="D262" s="23">
        <v>502455.63</v>
      </c>
      <c r="E262" s="107">
        <v>-1.204965418782733E-2</v>
      </c>
      <c r="F262" s="23">
        <v>491371.72170147428</v>
      </c>
      <c r="G262" s="23">
        <v>500563.48104744841</v>
      </c>
      <c r="H262" s="23">
        <v>-9191.7593459741329</v>
      </c>
      <c r="I262" s="23">
        <v>-34811.896837798835</v>
      </c>
      <c r="J262" s="23">
        <v>-44003.656183772968</v>
      </c>
      <c r="K262" s="23">
        <v>25865.250157759321</v>
      </c>
      <c r="L262" s="23"/>
      <c r="M262" s="22">
        <v>7.4396178036860872E-4</v>
      </c>
      <c r="N262" s="27">
        <v>1142</v>
      </c>
      <c r="O262" s="1" t="s">
        <v>949</v>
      </c>
      <c r="Q262" s="175"/>
      <c r="T262" s="176"/>
      <c r="U262" s="176"/>
      <c r="V262" s="177"/>
      <c r="W262" s="177"/>
      <c r="X262" s="176"/>
      <c r="Y262" s="177"/>
      <c r="Z262" s="176"/>
      <c r="AA262" s="176"/>
      <c r="AB262" s="177"/>
      <c r="AC262" s="177"/>
      <c r="AD262" s="11"/>
      <c r="AE262" s="151"/>
      <c r="AF262" s="152" t="str">
        <f t="shared" si="6"/>
        <v>Vaala Församling</v>
      </c>
      <c r="AG262" s="153" t="e">
        <f>'2021 Srk'!#REF!</f>
        <v>#REF!</v>
      </c>
      <c r="AH262" s="139" t="e">
        <f>'2021 Srk'!#REF!</f>
        <v>#REF!</v>
      </c>
      <c r="AI262" s="154" t="e">
        <f>'2021 Srk'!#REF!</f>
        <v>#REF!</v>
      </c>
      <c r="AJ262" s="154" t="e">
        <f>'2021 Srk'!#REF!</f>
        <v>#REF!</v>
      </c>
      <c r="AK262" s="154" t="e">
        <f>'2021 Srk'!#REF!</f>
        <v>#REF!</v>
      </c>
      <c r="AU262" s="170" t="str">
        <f t="shared" si="7"/>
        <v>Vaala Församling</v>
      </c>
      <c r="AV262" s="149" t="e">
        <f>'2021 Srk'!#REF!</f>
        <v>#REF!</v>
      </c>
      <c r="AW262" s="150" t="e">
        <f>'2021 Srk'!#REF!</f>
        <v>#REF!</v>
      </c>
      <c r="AX262" s="149" t="e">
        <f>'2021 Srk'!#REF!</f>
        <v>#REF!</v>
      </c>
      <c r="AY262" s="149" t="e">
        <f>'2021 Srk'!#REF!</f>
        <v>#REF!</v>
      </c>
    </row>
    <row r="263" spans="1:51" ht="15" customHeight="1">
      <c r="A263" s="86" t="s">
        <v>469</v>
      </c>
      <c r="B263" s="25"/>
      <c r="C263" s="26" t="s">
        <v>1765</v>
      </c>
      <c r="D263" s="23">
        <v>11705230.369999999</v>
      </c>
      <c r="E263" s="107">
        <v>2.5783769520841604E-2</v>
      </c>
      <c r="F263" s="23">
        <v>11447019.112551857</v>
      </c>
      <c r="G263" s="23">
        <v>11464577.746575881</v>
      </c>
      <c r="H263" s="23">
        <v>-17558.63402402401</v>
      </c>
      <c r="I263" s="23">
        <v>-810979.61247465748</v>
      </c>
      <c r="J263" s="23">
        <v>-828538.24649868149</v>
      </c>
      <c r="K263" s="23">
        <v>602558.1038354605</v>
      </c>
      <c r="L263" s="23"/>
      <c r="M263" s="22">
        <v>3.5687802218458271E-4</v>
      </c>
      <c r="N263" s="27">
        <v>1082</v>
      </c>
      <c r="O263" s="1" t="s">
        <v>923</v>
      </c>
      <c r="Q263" s="175"/>
      <c r="T263" s="176"/>
      <c r="U263" s="176"/>
      <c r="V263" s="177"/>
      <c r="W263" s="177"/>
      <c r="X263" s="176"/>
      <c r="Y263" s="177"/>
      <c r="Z263" s="176"/>
      <c r="AA263" s="176"/>
      <c r="AB263" s="177"/>
      <c r="AC263" s="177"/>
      <c r="AD263" s="11"/>
      <c r="AE263" s="151"/>
      <c r="AF263" s="152" t="str">
        <f t="shared" si="6"/>
        <v>Vasa Församling</v>
      </c>
      <c r="AG263" s="153" t="e">
        <f>'2021 Srk'!#REF!</f>
        <v>#REF!</v>
      </c>
      <c r="AH263" s="139" t="e">
        <f>'2021 Srk'!#REF!</f>
        <v>#REF!</v>
      </c>
      <c r="AI263" s="154" t="e">
        <f>'2021 Srk'!#REF!</f>
        <v>#REF!</v>
      </c>
      <c r="AJ263" s="154" t="e">
        <f>'2021 Srk'!#REF!</f>
        <v>#REF!</v>
      </c>
      <c r="AK263" s="154" t="e">
        <f>'2021 Srk'!#REF!</f>
        <v>#REF!</v>
      </c>
      <c r="AU263" s="170" t="str">
        <f t="shared" si="7"/>
        <v>Vasa Församling</v>
      </c>
      <c r="AV263" s="149" t="e">
        <f>'2021 Srk'!#REF!</f>
        <v>#REF!</v>
      </c>
      <c r="AW263" s="150" t="e">
        <f>'2021 Srk'!#REF!</f>
        <v>#REF!</v>
      </c>
      <c r="AX263" s="149" t="e">
        <f>'2021 Srk'!#REF!</f>
        <v>#REF!</v>
      </c>
      <c r="AY263" s="149" t="e">
        <f>'2021 Srk'!#REF!</f>
        <v>#REF!</v>
      </c>
    </row>
    <row r="264" spans="1:51" ht="15" customHeight="1">
      <c r="A264" s="86" t="s">
        <v>469</v>
      </c>
      <c r="B264" s="25"/>
      <c r="C264" s="26" t="s">
        <v>1766</v>
      </c>
      <c r="D264" s="23">
        <v>26313793.82</v>
      </c>
      <c r="E264" s="107">
        <v>1.6327020999593378E-2</v>
      </c>
      <c r="F264" s="23">
        <v>25733325.296466503</v>
      </c>
      <c r="G264" s="23">
        <v>25859261.319978613</v>
      </c>
      <c r="H264" s="23">
        <v>-125936.02351211011</v>
      </c>
      <c r="I264" s="23">
        <v>-1823112.3728734984</v>
      </c>
      <c r="J264" s="23">
        <v>-1949048.3963856085</v>
      </c>
      <c r="K264" s="23">
        <v>1354573.0590261298</v>
      </c>
      <c r="L264" s="23"/>
      <c r="M264" s="22">
        <v>3.3304801593138235E-2</v>
      </c>
      <c r="N264" s="27">
        <v>754</v>
      </c>
      <c r="O264" s="1" t="s">
        <v>774</v>
      </c>
      <c r="Q264" s="175"/>
      <c r="T264" s="176"/>
      <c r="U264" s="176"/>
      <c r="V264" s="177"/>
      <c r="W264" s="177"/>
      <c r="X264" s="176"/>
      <c r="Y264" s="177"/>
      <c r="Z264" s="176"/>
      <c r="AA264" s="176"/>
      <c r="AB264" s="177"/>
      <c r="AC264" s="177"/>
      <c r="AD264" s="11"/>
      <c r="AE264" s="151"/>
      <c r="AF264" s="152" t="str">
        <f t="shared" si="6"/>
        <v>Vanda Församlingar</v>
      </c>
      <c r="AG264" s="153" t="e">
        <f>'2021 Srk'!#REF!</f>
        <v>#REF!</v>
      </c>
      <c r="AH264" s="139" t="e">
        <f>'2021 Srk'!#REF!</f>
        <v>#REF!</v>
      </c>
      <c r="AI264" s="154" t="e">
        <f>'2021 Srk'!#REF!</f>
        <v>#REF!</v>
      </c>
      <c r="AJ264" s="154" t="e">
        <f>'2021 Srk'!#REF!</f>
        <v>#REF!</v>
      </c>
      <c r="AK264" s="154" t="e">
        <f>'2021 Srk'!#REF!</f>
        <v>#REF!</v>
      </c>
      <c r="AU264" s="170" t="str">
        <f t="shared" si="7"/>
        <v>Vanda Församlingar</v>
      </c>
      <c r="AV264" s="149" t="e">
        <f>'2021 Srk'!#REF!</f>
        <v>#REF!</v>
      </c>
      <c r="AW264" s="150" t="e">
        <f>'2021 Srk'!#REF!</f>
        <v>#REF!</v>
      </c>
      <c r="AX264" s="149" t="e">
        <f>'2021 Srk'!#REF!</f>
        <v>#REF!</v>
      </c>
      <c r="AY264" s="149" t="e">
        <f>'2021 Srk'!#REF!</f>
        <v>#REF!</v>
      </c>
    </row>
    <row r="265" spans="1:51" ht="15" customHeight="1">
      <c r="A265" s="86" t="s">
        <v>469</v>
      </c>
      <c r="B265" s="25"/>
      <c r="C265" s="26" t="s">
        <v>1767</v>
      </c>
      <c r="D265" s="23">
        <v>3329401.15</v>
      </c>
      <c r="E265" s="107">
        <v>2.4944198817404839E-3</v>
      </c>
      <c r="F265" s="23">
        <v>3255956.3026696872</v>
      </c>
      <c r="G265" s="23">
        <v>3306971.0700425175</v>
      </c>
      <c r="H265" s="23">
        <v>-51014.767372830305</v>
      </c>
      <c r="I265" s="23">
        <v>-230672.64539447753</v>
      </c>
      <c r="J265" s="23">
        <v>-281687.41276730783</v>
      </c>
      <c r="K265" s="23">
        <v>171389.84713989883</v>
      </c>
      <c r="L265" s="23"/>
      <c r="M265" s="22">
        <v>3.0288119806351163E-3</v>
      </c>
      <c r="N265" s="27">
        <v>1149</v>
      </c>
      <c r="O265" s="1" t="s">
        <v>951</v>
      </c>
      <c r="Q265" s="175"/>
      <c r="T265" s="176"/>
      <c r="U265" s="176"/>
      <c r="V265" s="177"/>
      <c r="W265" s="177"/>
      <c r="X265" s="176"/>
      <c r="Y265" s="177"/>
      <c r="Z265" s="176"/>
      <c r="AA265" s="176"/>
      <c r="AB265" s="177"/>
      <c r="AC265" s="177"/>
      <c r="AD265" s="11"/>
      <c r="AE265" s="151"/>
      <c r="AF265" s="152" t="str">
        <f t="shared" si="6"/>
        <v>Varkaus Församling</v>
      </c>
      <c r="AG265" s="153" t="e">
        <f>'2021 Srk'!#REF!</f>
        <v>#REF!</v>
      </c>
      <c r="AH265" s="139" t="e">
        <f>'2021 Srk'!#REF!</f>
        <v>#REF!</v>
      </c>
      <c r="AI265" s="154" t="e">
        <f>'2021 Srk'!#REF!</f>
        <v>#REF!</v>
      </c>
      <c r="AJ265" s="154" t="e">
        <f>'2021 Srk'!#REF!</f>
        <v>#REF!</v>
      </c>
      <c r="AK265" s="154" t="e">
        <f>'2021 Srk'!#REF!</f>
        <v>#REF!</v>
      </c>
      <c r="AU265" s="170" t="str">
        <f t="shared" si="7"/>
        <v>Varkaus Församling</v>
      </c>
      <c r="AV265" s="149" t="e">
        <f>'2021 Srk'!#REF!</f>
        <v>#REF!</v>
      </c>
      <c r="AW265" s="150" t="e">
        <f>'2021 Srk'!#REF!</f>
        <v>#REF!</v>
      </c>
      <c r="AX265" s="149" t="e">
        <f>'2021 Srk'!#REF!</f>
        <v>#REF!</v>
      </c>
      <c r="AY265" s="149" t="e">
        <f>'2021 Srk'!#REF!</f>
        <v>#REF!</v>
      </c>
    </row>
    <row r="266" spans="1:51" ht="15" customHeight="1">
      <c r="A266" s="86" t="s">
        <v>469</v>
      </c>
      <c r="B266" s="25"/>
      <c r="C266" s="26" t="s">
        <v>1768</v>
      </c>
      <c r="D266" s="23">
        <v>448202.14</v>
      </c>
      <c r="E266" s="107">
        <v>-3.9887371708605679E-3</v>
      </c>
      <c r="F266" s="23">
        <v>438315.03530388384</v>
      </c>
      <c r="G266" s="23">
        <v>447060.89506504143</v>
      </c>
      <c r="H266" s="23">
        <v>-8745.8597611575969</v>
      </c>
      <c r="I266" s="23">
        <v>-31053.023846425345</v>
      </c>
      <c r="J266" s="23">
        <v>-39798.883607582946</v>
      </c>
      <c r="K266" s="23">
        <v>23072.406358235185</v>
      </c>
      <c r="L266" s="23"/>
      <c r="M266" s="22">
        <v>9.7918940545503965E-4</v>
      </c>
      <c r="N266" s="27">
        <v>1152</v>
      </c>
      <c r="O266" s="1" t="s">
        <v>953</v>
      </c>
      <c r="Q266" s="175"/>
      <c r="T266" s="176"/>
      <c r="U266" s="176"/>
      <c r="V266" s="177"/>
      <c r="W266" s="177"/>
      <c r="X266" s="176"/>
      <c r="Y266" s="177"/>
      <c r="Z266" s="176"/>
      <c r="AA266" s="176"/>
      <c r="AB266" s="177"/>
      <c r="AC266" s="177"/>
      <c r="AD266" s="11"/>
      <c r="AE266" s="151"/>
      <c r="AF266" s="152" t="str">
        <f t="shared" si="6"/>
        <v>Vehmaa Församling</v>
      </c>
      <c r="AG266" s="153" t="e">
        <f>'2021 Srk'!#REF!</f>
        <v>#REF!</v>
      </c>
      <c r="AH266" s="139" t="e">
        <f>'2021 Srk'!#REF!</f>
        <v>#REF!</v>
      </c>
      <c r="AI266" s="154" t="e">
        <f>'2021 Srk'!#REF!</f>
        <v>#REF!</v>
      </c>
      <c r="AJ266" s="154" t="e">
        <f>'2021 Srk'!#REF!</f>
        <v>#REF!</v>
      </c>
      <c r="AK266" s="154" t="e">
        <f>'2021 Srk'!#REF!</f>
        <v>#REF!</v>
      </c>
      <c r="AU266" s="170" t="str">
        <f t="shared" si="7"/>
        <v>Vehmaa Församling</v>
      </c>
      <c r="AV266" s="149" t="e">
        <f>'2021 Srk'!#REF!</f>
        <v>#REF!</v>
      </c>
      <c r="AW266" s="150" t="e">
        <f>'2021 Srk'!#REF!</f>
        <v>#REF!</v>
      </c>
      <c r="AX266" s="149" t="e">
        <f>'2021 Srk'!#REF!</f>
        <v>#REF!</v>
      </c>
      <c r="AY266" s="149" t="e">
        <f>'2021 Srk'!#REF!</f>
        <v>#REF!</v>
      </c>
    </row>
    <row r="267" spans="1:51" ht="15" customHeight="1">
      <c r="A267" s="86" t="s">
        <v>469</v>
      </c>
      <c r="B267" s="25"/>
      <c r="C267" s="26" t="s">
        <v>1769</v>
      </c>
      <c r="D267" s="23">
        <v>881449.44</v>
      </c>
      <c r="E267" s="107">
        <v>2.5748521097662902E-2</v>
      </c>
      <c r="F267" s="23">
        <v>862005.12655336421</v>
      </c>
      <c r="G267" s="23">
        <v>859247.3682514613</v>
      </c>
      <c r="H267" s="23">
        <v>2757.7583019029116</v>
      </c>
      <c r="I267" s="23">
        <v>-61069.923672694349</v>
      </c>
      <c r="J267" s="23">
        <v>-58312.165370791437</v>
      </c>
      <c r="K267" s="23">
        <v>45374.972247831844</v>
      </c>
      <c r="L267" s="23"/>
      <c r="M267" s="22">
        <v>5.7925904882087144E-4</v>
      </c>
      <c r="N267" s="27">
        <v>1153</v>
      </c>
      <c r="O267" s="1" t="s">
        <v>955</v>
      </c>
      <c r="Q267" s="175"/>
      <c r="T267" s="176"/>
      <c r="U267" s="176"/>
      <c r="V267" s="177"/>
      <c r="W267" s="177"/>
      <c r="X267" s="176"/>
      <c r="Y267" s="177"/>
      <c r="Z267" s="176"/>
      <c r="AA267" s="176"/>
      <c r="AB267" s="177"/>
      <c r="AC267" s="177"/>
      <c r="AD267" s="11"/>
      <c r="AE267" s="151"/>
      <c r="AF267" s="152" t="str">
        <f t="shared" si="6"/>
        <v>Vesilahti Församling</v>
      </c>
      <c r="AG267" s="153" t="e">
        <f>'2021 Srk'!#REF!</f>
        <v>#REF!</v>
      </c>
      <c r="AH267" s="139" t="e">
        <f>'2021 Srk'!#REF!</f>
        <v>#REF!</v>
      </c>
      <c r="AI267" s="154" t="e">
        <f>'2021 Srk'!#REF!</f>
        <v>#REF!</v>
      </c>
      <c r="AJ267" s="154" t="e">
        <f>'2021 Srk'!#REF!</f>
        <v>#REF!</v>
      </c>
      <c r="AK267" s="154" t="e">
        <f>'2021 Srk'!#REF!</f>
        <v>#REF!</v>
      </c>
      <c r="AU267" s="170" t="str">
        <f t="shared" si="7"/>
        <v>Vesilahti Församling</v>
      </c>
      <c r="AV267" s="149" t="e">
        <f>'2021 Srk'!#REF!</f>
        <v>#REF!</v>
      </c>
      <c r="AW267" s="150" t="e">
        <f>'2021 Srk'!#REF!</f>
        <v>#REF!</v>
      </c>
      <c r="AX267" s="149" t="e">
        <f>'2021 Srk'!#REF!</f>
        <v>#REF!</v>
      </c>
      <c r="AY267" s="149" t="e">
        <f>'2021 Srk'!#REF!</f>
        <v>#REF!</v>
      </c>
    </row>
    <row r="268" spans="1:51" ht="15" customHeight="1">
      <c r="A268" s="86" t="s">
        <v>469</v>
      </c>
      <c r="B268" s="25"/>
      <c r="C268" s="26" t="s">
        <v>1770</v>
      </c>
      <c r="D268" s="23">
        <v>670852.59</v>
      </c>
      <c r="E268" s="107">
        <v>2.4131488785273048E-2</v>
      </c>
      <c r="F268" s="23">
        <v>656053.93287401949</v>
      </c>
      <c r="G268" s="23">
        <v>650383.43532755959</v>
      </c>
      <c r="H268" s="23">
        <v>5670.4975464598974</v>
      </c>
      <c r="I268" s="23">
        <v>-46479.031703655419</v>
      </c>
      <c r="J268" s="23">
        <v>-40808.534157195521</v>
      </c>
      <c r="K268" s="23">
        <v>34533.934985126449</v>
      </c>
      <c r="L268" s="23"/>
      <c r="M268" s="22">
        <v>2.7129608658417096E-4</v>
      </c>
      <c r="N268" s="27">
        <v>1157</v>
      </c>
      <c r="O268" s="1" t="s">
        <v>957</v>
      </c>
      <c r="Q268" s="175"/>
      <c r="T268" s="176"/>
      <c r="U268" s="176"/>
      <c r="V268" s="177"/>
      <c r="W268" s="177"/>
      <c r="X268" s="176"/>
      <c r="Y268" s="177"/>
      <c r="Z268" s="176"/>
      <c r="AA268" s="176"/>
      <c r="AB268" s="177"/>
      <c r="AC268" s="177"/>
      <c r="AD268" s="11"/>
      <c r="AE268" s="151"/>
      <c r="AF268" s="152" t="str">
        <f t="shared" si="6"/>
        <v>Vetil Församling</v>
      </c>
      <c r="AG268" s="153" t="e">
        <f>'2021 Srk'!#REF!</f>
        <v>#REF!</v>
      </c>
      <c r="AH268" s="139" t="e">
        <f>'2021 Srk'!#REF!</f>
        <v>#REF!</v>
      </c>
      <c r="AI268" s="154" t="e">
        <f>'2021 Srk'!#REF!</f>
        <v>#REF!</v>
      </c>
      <c r="AJ268" s="154" t="e">
        <f>'2021 Srk'!#REF!</f>
        <v>#REF!</v>
      </c>
      <c r="AK268" s="154" t="e">
        <f>'2021 Srk'!#REF!</f>
        <v>#REF!</v>
      </c>
      <c r="AU268" s="170" t="str">
        <f t="shared" si="7"/>
        <v>Vetil Församling</v>
      </c>
      <c r="AV268" s="149" t="e">
        <f>'2021 Srk'!#REF!</f>
        <v>#REF!</v>
      </c>
      <c r="AW268" s="150" t="e">
        <f>'2021 Srk'!#REF!</f>
        <v>#REF!</v>
      </c>
      <c r="AX268" s="149" t="e">
        <f>'2021 Srk'!#REF!</f>
        <v>#REF!</v>
      </c>
      <c r="AY268" s="149" t="e">
        <f>'2021 Srk'!#REF!</f>
        <v>#REF!</v>
      </c>
    </row>
    <row r="269" spans="1:51" ht="15" customHeight="1">
      <c r="A269" s="86" t="s">
        <v>469</v>
      </c>
      <c r="B269" s="25"/>
      <c r="C269" s="26" t="s">
        <v>1771</v>
      </c>
      <c r="D269" s="23">
        <v>648383.02</v>
      </c>
      <c r="E269" s="107">
        <v>2.7398100521874413E-2</v>
      </c>
      <c r="F269" s="23">
        <v>634080.02983149269</v>
      </c>
      <c r="G269" s="23">
        <v>625153.04185833177</v>
      </c>
      <c r="H269" s="23">
        <v>8926.9879731609253</v>
      </c>
      <c r="I269" s="23">
        <v>-44922.26070513024</v>
      </c>
      <c r="J269" s="23">
        <v>-35995.272731969315</v>
      </c>
      <c r="K269" s="23">
        <v>33377.253649926199</v>
      </c>
      <c r="L269" s="23"/>
      <c r="M269" s="22">
        <v>6.3177298755742511E-4</v>
      </c>
      <c r="N269" s="27">
        <v>1166</v>
      </c>
      <c r="O269" s="1" t="s">
        <v>963</v>
      </c>
      <c r="Q269" s="175"/>
      <c r="T269" s="176"/>
      <c r="U269" s="176"/>
      <c r="V269" s="177"/>
      <c r="W269" s="177"/>
      <c r="X269" s="176"/>
      <c r="Y269" s="177"/>
      <c r="Z269" s="176"/>
      <c r="AA269" s="176"/>
      <c r="AB269" s="177"/>
      <c r="AC269" s="177"/>
      <c r="AD269" s="11"/>
      <c r="AE269" s="151"/>
      <c r="AF269" s="152" t="str">
        <f t="shared" si="6"/>
        <v>Vieremä Församling</v>
      </c>
      <c r="AG269" s="153" t="e">
        <f>'2021 Srk'!#REF!</f>
        <v>#REF!</v>
      </c>
      <c r="AH269" s="139" t="e">
        <f>'2021 Srk'!#REF!</f>
        <v>#REF!</v>
      </c>
      <c r="AI269" s="154" t="e">
        <f>'2021 Srk'!#REF!</f>
        <v>#REF!</v>
      </c>
      <c r="AJ269" s="154" t="e">
        <f>'2021 Srk'!#REF!</f>
        <v>#REF!</v>
      </c>
      <c r="AK269" s="154" t="e">
        <f>'2021 Srk'!#REF!</f>
        <v>#REF!</v>
      </c>
      <c r="AU269" s="170" t="str">
        <f t="shared" si="7"/>
        <v>Vieremä Församling</v>
      </c>
      <c r="AV269" s="149" t="e">
        <f>'2021 Srk'!#REF!</f>
        <v>#REF!</v>
      </c>
      <c r="AW269" s="150" t="e">
        <f>'2021 Srk'!#REF!</f>
        <v>#REF!</v>
      </c>
      <c r="AX269" s="149" t="e">
        <f>'2021 Srk'!#REF!</f>
        <v>#REF!</v>
      </c>
      <c r="AY269" s="149" t="e">
        <f>'2021 Srk'!#REF!</f>
        <v>#REF!</v>
      </c>
    </row>
    <row r="270" spans="1:51" ht="15" customHeight="1">
      <c r="A270" s="86" t="s">
        <v>469</v>
      </c>
      <c r="B270" s="25"/>
      <c r="C270" s="26" t="s">
        <v>1772</v>
      </c>
      <c r="D270" s="23">
        <v>5363009</v>
      </c>
      <c r="E270" s="107">
        <v>1.8788626756009341E-2</v>
      </c>
      <c r="F270" s="23">
        <v>5244703.8275409546</v>
      </c>
      <c r="G270" s="23">
        <v>5250240.2720096903</v>
      </c>
      <c r="H270" s="23">
        <v>-5536.4444687357172</v>
      </c>
      <c r="I270" s="23">
        <v>-371568.164234097</v>
      </c>
      <c r="J270" s="23">
        <v>-377104.60870283272</v>
      </c>
      <c r="K270" s="23">
        <v>276075.26137843187</v>
      </c>
      <c r="L270" s="23"/>
      <c r="M270" s="22">
        <v>5.9652994875340586E-4</v>
      </c>
      <c r="N270" s="27">
        <v>1168</v>
      </c>
      <c r="O270" s="1" t="s">
        <v>965</v>
      </c>
      <c r="Q270" s="175"/>
      <c r="T270" s="176"/>
      <c r="U270" s="176"/>
      <c r="V270" s="177"/>
      <c r="W270" s="177"/>
      <c r="X270" s="176"/>
      <c r="Y270" s="177"/>
      <c r="Z270" s="176"/>
      <c r="AA270" s="176"/>
      <c r="AB270" s="177"/>
      <c r="AC270" s="177"/>
      <c r="AD270" s="11"/>
      <c r="AE270" s="151"/>
      <c r="AF270" s="152" t="str">
        <f t="shared" si="6"/>
        <v>Vichtis Församling</v>
      </c>
      <c r="AG270" s="153" t="e">
        <f>'2021 Srk'!#REF!</f>
        <v>#REF!</v>
      </c>
      <c r="AH270" s="139" t="e">
        <f>'2021 Srk'!#REF!</f>
        <v>#REF!</v>
      </c>
      <c r="AI270" s="154" t="e">
        <f>'2021 Srk'!#REF!</f>
        <v>#REF!</v>
      </c>
      <c r="AJ270" s="154" t="e">
        <f>'2021 Srk'!#REF!</f>
        <v>#REF!</v>
      </c>
      <c r="AK270" s="154" t="e">
        <f>'2021 Srk'!#REF!</f>
        <v>#REF!</v>
      </c>
      <c r="AU270" s="170" t="str">
        <f t="shared" si="7"/>
        <v>Vichtis Församling</v>
      </c>
      <c r="AV270" s="149" t="e">
        <f>'2021 Srk'!#REF!</f>
        <v>#REF!</v>
      </c>
      <c r="AW270" s="150" t="e">
        <f>'2021 Srk'!#REF!</f>
        <v>#REF!</v>
      </c>
      <c r="AX270" s="149" t="e">
        <f>'2021 Srk'!#REF!</f>
        <v>#REF!</v>
      </c>
      <c r="AY270" s="149" t="e">
        <f>'2021 Srk'!#REF!</f>
        <v>#REF!</v>
      </c>
    </row>
    <row r="271" spans="1:51" ht="15" customHeight="1">
      <c r="A271" s="86" t="s">
        <v>469</v>
      </c>
      <c r="B271" s="25"/>
      <c r="C271" s="26" t="s">
        <v>1773</v>
      </c>
      <c r="D271" s="23">
        <v>1145987.6599999999</v>
      </c>
      <c r="E271" s="107">
        <v>0.18764628946648876</v>
      </c>
      <c r="F271" s="23">
        <v>1120707.7718341888</v>
      </c>
      <c r="G271" s="23">
        <v>1113875.0535899934</v>
      </c>
      <c r="H271" s="23">
        <v>6832.7182441954501</v>
      </c>
      <c r="I271" s="23">
        <v>-79398.063859510308</v>
      </c>
      <c r="J271" s="23">
        <v>-72565.345615314858</v>
      </c>
      <c r="K271" s="23">
        <v>58992.78609656584</v>
      </c>
      <c r="L271" s="23"/>
      <c r="M271" s="22">
        <v>3.6725206173220939E-4</v>
      </c>
      <c r="N271" s="27">
        <v>1181</v>
      </c>
      <c r="O271" s="1" t="s">
        <v>969</v>
      </c>
      <c r="Q271" s="175"/>
      <c r="T271" s="176"/>
      <c r="U271" s="176"/>
      <c r="V271" s="177"/>
      <c r="W271" s="177"/>
      <c r="X271" s="176"/>
      <c r="Y271" s="177"/>
      <c r="Z271" s="176"/>
      <c r="AA271" s="176"/>
      <c r="AB271" s="177"/>
      <c r="AC271" s="177"/>
      <c r="AD271" s="11"/>
      <c r="AE271" s="151"/>
      <c r="AF271" s="152" t="str">
        <f t="shared" si="6"/>
        <v>Viitasaari Församling</v>
      </c>
      <c r="AG271" s="153" t="e">
        <f>'2021 Srk'!#REF!</f>
        <v>#REF!</v>
      </c>
      <c r="AH271" s="139" t="e">
        <f>'2021 Srk'!#REF!</f>
        <v>#REF!</v>
      </c>
      <c r="AI271" s="154" t="e">
        <f>'2021 Srk'!#REF!</f>
        <v>#REF!</v>
      </c>
      <c r="AJ271" s="154" t="e">
        <f>'2021 Srk'!#REF!</f>
        <v>#REF!</v>
      </c>
      <c r="AK271" s="154" t="e">
        <f>'2021 Srk'!#REF!</f>
        <v>#REF!</v>
      </c>
      <c r="AU271" s="170" t="str">
        <f t="shared" si="7"/>
        <v>Viitasaari Församling</v>
      </c>
      <c r="AV271" s="149" t="e">
        <f>'2021 Srk'!#REF!</f>
        <v>#REF!</v>
      </c>
      <c r="AW271" s="150" t="e">
        <f>'2021 Srk'!#REF!</f>
        <v>#REF!</v>
      </c>
      <c r="AX271" s="149" t="e">
        <f>'2021 Srk'!#REF!</f>
        <v>#REF!</v>
      </c>
      <c r="AY271" s="149" t="e">
        <f>'2021 Srk'!#REF!</f>
        <v>#REF!</v>
      </c>
    </row>
    <row r="272" spans="1:51" ht="15" customHeight="1">
      <c r="A272" s="86" t="s">
        <v>469</v>
      </c>
      <c r="B272" s="25"/>
      <c r="C272" s="26" t="s">
        <v>1813</v>
      </c>
      <c r="D272" s="23">
        <v>576302.12</v>
      </c>
      <c r="E272" s="107">
        <v>1.605917889368369E-3</v>
      </c>
      <c r="F272" s="23">
        <v>563589.19677068724</v>
      </c>
      <c r="G272" s="23">
        <v>572376.1177147323</v>
      </c>
      <c r="H272" s="23">
        <v>-8786.920944045065</v>
      </c>
      <c r="I272" s="23">
        <v>-39928.241920276152</v>
      </c>
      <c r="J272" s="23">
        <v>-48715.162864321217</v>
      </c>
      <c r="K272" s="23">
        <v>29666.696142397748</v>
      </c>
      <c r="L272" s="23"/>
      <c r="M272" s="22">
        <v>2.8507171075912666E-2</v>
      </c>
      <c r="N272" s="27">
        <v>1192</v>
      </c>
      <c r="O272" s="1" t="s">
        <v>1573</v>
      </c>
      <c r="Q272" s="175"/>
      <c r="T272" s="176"/>
      <c r="U272" s="176"/>
      <c r="V272" s="177"/>
      <c r="W272" s="177"/>
      <c r="X272" s="176"/>
      <c r="Y272" s="177"/>
      <c r="Z272" s="176"/>
      <c r="AA272" s="176"/>
      <c r="AB272" s="177"/>
      <c r="AC272" s="177"/>
      <c r="AD272" s="11"/>
      <c r="AE272" s="151"/>
      <c r="AF272" s="152" t="str">
        <f t="shared" ref="AF272:AF281" si="8">C272</f>
        <v>Vimpeli Församling</v>
      </c>
      <c r="AG272" s="153" t="e">
        <f>'2021 Srk'!#REF!</f>
        <v>#REF!</v>
      </c>
      <c r="AH272" s="139" t="e">
        <f>'2021 Srk'!#REF!</f>
        <v>#REF!</v>
      </c>
      <c r="AI272" s="154" t="e">
        <f>'2021 Srk'!#REF!</f>
        <v>#REF!</v>
      </c>
      <c r="AJ272" s="154" t="e">
        <f>'2021 Srk'!#REF!</f>
        <v>#REF!</v>
      </c>
      <c r="AK272" s="154" t="e">
        <f>'2021 Srk'!#REF!</f>
        <v>#REF!</v>
      </c>
      <c r="AU272" s="170" t="str">
        <f t="shared" ref="AU272:AU281" si="9">AF272</f>
        <v>Vimpeli Församling</v>
      </c>
      <c r="AV272" s="149" t="e">
        <f>'2021 Srk'!#REF!</f>
        <v>#REF!</v>
      </c>
      <c r="AW272" s="150" t="e">
        <f>'2021 Srk'!#REF!</f>
        <v>#REF!</v>
      </c>
      <c r="AX272" s="149" t="e">
        <f>'2021 Srk'!#REF!</f>
        <v>#REF!</v>
      </c>
      <c r="AY272" s="149" t="e">
        <f>'2021 Srk'!#REF!</f>
        <v>#REF!</v>
      </c>
    </row>
    <row r="273" spans="1:51" ht="15" customHeight="1">
      <c r="A273" s="86" t="s">
        <v>469</v>
      </c>
      <c r="B273" s="25"/>
      <c r="C273" s="26" t="s">
        <v>1774</v>
      </c>
      <c r="D273" s="23">
        <v>1186616.3400000001</v>
      </c>
      <c r="E273" s="107">
        <v>8.6796513328248892E-3</v>
      </c>
      <c r="F273" s="23">
        <v>1160440.2044114862</v>
      </c>
      <c r="G273" s="23">
        <v>1176917.0978267898</v>
      </c>
      <c r="H273" s="23">
        <v>-16476.893415303668</v>
      </c>
      <c r="I273" s="23">
        <v>-82212.961996517843</v>
      </c>
      <c r="J273" s="23">
        <v>-98689.855411821511</v>
      </c>
      <c r="K273" s="23">
        <v>61084.256286241223</v>
      </c>
      <c r="L273" s="23"/>
      <c r="M273" s="22">
        <v>3.7675263394675667E-3</v>
      </c>
      <c r="N273" s="27">
        <v>1193</v>
      </c>
      <c r="O273" s="1" t="s">
        <v>1574</v>
      </c>
      <c r="Q273" s="175"/>
      <c r="T273" s="176"/>
      <c r="U273" s="176"/>
      <c r="V273" s="177"/>
      <c r="W273" s="177"/>
      <c r="X273" s="176"/>
      <c r="Y273" s="177"/>
      <c r="Z273" s="176"/>
      <c r="AA273" s="176"/>
      <c r="AB273" s="177"/>
      <c r="AC273" s="177"/>
      <c r="AD273" s="11"/>
      <c r="AE273" s="151"/>
      <c r="AF273" s="152" t="str">
        <f t="shared" si="8"/>
        <v>Virdois Församling</v>
      </c>
      <c r="AG273" s="153" t="e">
        <f>'2021 Srk'!#REF!</f>
        <v>#REF!</v>
      </c>
      <c r="AH273" s="139" t="e">
        <f>'2021 Srk'!#REF!</f>
        <v>#REF!</v>
      </c>
      <c r="AI273" s="154" t="e">
        <f>'2021 Srk'!#REF!</f>
        <v>#REF!</v>
      </c>
      <c r="AJ273" s="154" t="e">
        <f>'2021 Srk'!#REF!</f>
        <v>#REF!</v>
      </c>
      <c r="AK273" s="154" t="e">
        <f>'2021 Srk'!#REF!</f>
        <v>#REF!</v>
      </c>
      <c r="AU273" s="170" t="str">
        <f t="shared" si="9"/>
        <v>Virdois Församling</v>
      </c>
      <c r="AV273" s="149" t="e">
        <f>'2021 Srk'!#REF!</f>
        <v>#REF!</v>
      </c>
      <c r="AW273" s="150" t="e">
        <f>'2021 Srk'!#REF!</f>
        <v>#REF!</v>
      </c>
      <c r="AX273" s="149" t="e">
        <f>'2021 Srk'!#REF!</f>
        <v>#REF!</v>
      </c>
      <c r="AY273" s="149" t="e">
        <f>'2021 Srk'!#REF!</f>
        <v>#REF!</v>
      </c>
    </row>
    <row r="274" spans="1:51" ht="15" customHeight="1">
      <c r="A274" s="86" t="s">
        <v>469</v>
      </c>
      <c r="B274" s="25"/>
      <c r="C274" s="26" t="s">
        <v>1775</v>
      </c>
      <c r="D274" s="23">
        <v>1541678.86</v>
      </c>
      <c r="E274" s="107">
        <v>2.3043812145106868E-2</v>
      </c>
      <c r="F274" s="23">
        <v>1507670.2309992351</v>
      </c>
      <c r="G274" s="23">
        <v>1505289.4910386233</v>
      </c>
      <c r="H274" s="23">
        <v>2380.7399606117979</v>
      </c>
      <c r="I274" s="23">
        <v>-106812.94471978614</v>
      </c>
      <c r="J274" s="23">
        <v>-104432.20475917435</v>
      </c>
      <c r="K274" s="23">
        <v>79362.051086638661</v>
      </c>
      <c r="L274" s="23"/>
      <c r="M274" s="22">
        <v>1.2851257825075211E-2</v>
      </c>
      <c r="N274" s="27">
        <v>1173</v>
      </c>
      <c r="O274" s="1" t="s">
        <v>967</v>
      </c>
      <c r="Q274" s="175"/>
      <c r="T274" s="176"/>
      <c r="U274" s="176"/>
      <c r="V274" s="177"/>
      <c r="W274" s="177"/>
      <c r="X274" s="176"/>
      <c r="Y274" s="177"/>
      <c r="Z274" s="176"/>
      <c r="AA274" s="176"/>
      <c r="AB274" s="177"/>
      <c r="AC274" s="177"/>
      <c r="AD274" s="11"/>
      <c r="AE274" s="151"/>
      <c r="AF274" s="152" t="str">
        <f t="shared" si="8"/>
        <v>Vörå Församling</v>
      </c>
      <c r="AG274" s="153" t="e">
        <f>'2021 Srk'!#REF!</f>
        <v>#REF!</v>
      </c>
      <c r="AH274" s="139" t="e">
        <f>'2021 Srk'!#REF!</f>
        <v>#REF!</v>
      </c>
      <c r="AI274" s="154" t="e">
        <f>'2021 Srk'!#REF!</f>
        <v>#REF!</v>
      </c>
      <c r="AJ274" s="154" t="e">
        <f>'2021 Srk'!#REF!</f>
        <v>#REF!</v>
      </c>
      <c r="AK274" s="154" t="e">
        <f>'2021 Srk'!#REF!</f>
        <v>#REF!</v>
      </c>
      <c r="AU274" s="170" t="str">
        <f t="shared" si="9"/>
        <v>Vörå Församling</v>
      </c>
      <c r="AV274" s="149" t="e">
        <f>'2021 Srk'!#REF!</f>
        <v>#REF!</v>
      </c>
      <c r="AW274" s="150" t="e">
        <f>'2021 Srk'!#REF!</f>
        <v>#REF!</v>
      </c>
      <c r="AX274" s="149" t="e">
        <f>'2021 Srk'!#REF!</f>
        <v>#REF!</v>
      </c>
      <c r="AY274" s="149" t="e">
        <f>'2021 Srk'!#REF!</f>
        <v>#REF!</v>
      </c>
    </row>
    <row r="275" spans="1:51" ht="15" customHeight="1">
      <c r="A275" s="86" t="s">
        <v>469</v>
      </c>
      <c r="B275" s="25"/>
      <c r="C275" s="26" t="s">
        <v>1776</v>
      </c>
      <c r="D275" s="23">
        <v>673716.93</v>
      </c>
      <c r="E275" s="107">
        <v>1.5743002762700353E-2</v>
      </c>
      <c r="F275" s="23">
        <v>658855.08703232487</v>
      </c>
      <c r="G275" s="23">
        <v>658382.0431751369</v>
      </c>
      <c r="H275" s="23">
        <v>473.04385718796402</v>
      </c>
      <c r="I275" s="23">
        <v>-46677.483273574901</v>
      </c>
      <c r="J275" s="23">
        <v>-46204.439416386937</v>
      </c>
      <c r="K275" s="23">
        <v>34681.384563185464</v>
      </c>
      <c r="L275" s="23"/>
      <c r="M275" s="22">
        <v>4.5494965838529399E-4</v>
      </c>
      <c r="N275" s="27">
        <v>1203</v>
      </c>
      <c r="O275" s="1" t="s">
        <v>1575</v>
      </c>
      <c r="Q275" s="175"/>
      <c r="T275" s="176"/>
      <c r="U275" s="176"/>
      <c r="V275" s="177"/>
      <c r="W275" s="177"/>
      <c r="X275" s="176"/>
      <c r="Y275" s="177"/>
      <c r="Z275" s="176"/>
      <c r="AA275" s="176"/>
      <c r="AB275" s="177"/>
      <c r="AC275" s="177"/>
      <c r="AD275" s="11"/>
      <c r="AE275" s="151"/>
      <c r="AF275" s="152" t="str">
        <f t="shared" si="8"/>
        <v>Övertorneå Församling</v>
      </c>
      <c r="AG275" s="153" t="e">
        <f>'2021 Srk'!#REF!</f>
        <v>#REF!</v>
      </c>
      <c r="AH275" s="139" t="e">
        <f>'2021 Srk'!#REF!</f>
        <v>#REF!</v>
      </c>
      <c r="AI275" s="154" t="e">
        <f>'2021 Srk'!#REF!</f>
        <v>#REF!</v>
      </c>
      <c r="AJ275" s="154" t="e">
        <f>'2021 Srk'!#REF!</f>
        <v>#REF!</v>
      </c>
      <c r="AK275" s="154" t="e">
        <f>'2021 Srk'!#REF!</f>
        <v>#REF!</v>
      </c>
      <c r="AU275" s="170" t="str">
        <f t="shared" si="9"/>
        <v>Övertorneå Församling</v>
      </c>
      <c r="AV275" s="149" t="e">
        <f>'2021 Srk'!#REF!</f>
        <v>#REF!</v>
      </c>
      <c r="AW275" s="150" t="e">
        <f>'2021 Srk'!#REF!</f>
        <v>#REF!</v>
      </c>
      <c r="AX275" s="149" t="e">
        <f>'2021 Srk'!#REF!</f>
        <v>#REF!</v>
      </c>
      <c r="AY275" s="149" t="e">
        <f>'2021 Srk'!#REF!</f>
        <v>#REF!</v>
      </c>
    </row>
    <row r="276" spans="1:51" ht="15" customHeight="1">
      <c r="A276" s="86" t="s">
        <v>469</v>
      </c>
      <c r="B276" s="25"/>
      <c r="C276" s="26" t="s">
        <v>1777</v>
      </c>
      <c r="D276" s="23">
        <v>3473938.92</v>
      </c>
      <c r="E276" s="107">
        <v>3.0060031524957509E-2</v>
      </c>
      <c r="F276" s="23">
        <v>3397305.6450898163</v>
      </c>
      <c r="G276" s="23">
        <v>3407090.2973002847</v>
      </c>
      <c r="H276" s="23">
        <v>-9784.6522104684263</v>
      </c>
      <c r="I276" s="23">
        <v>-240686.73149080705</v>
      </c>
      <c r="J276" s="23">
        <v>-250471.38370127548</v>
      </c>
      <c r="K276" s="23">
        <v>178830.31621832208</v>
      </c>
      <c r="L276" s="23"/>
      <c r="M276" s="22">
        <v>3.8863760911704212E-4</v>
      </c>
      <c r="N276" s="27">
        <v>1210</v>
      </c>
      <c r="O276" s="1" t="s">
        <v>1576</v>
      </c>
      <c r="Q276" s="175"/>
      <c r="T276" s="176"/>
      <c r="U276" s="176"/>
      <c r="V276" s="177"/>
      <c r="W276" s="177"/>
      <c r="X276" s="176"/>
      <c r="Y276" s="177"/>
      <c r="Z276" s="176"/>
      <c r="AA276" s="176"/>
      <c r="AB276" s="177"/>
      <c r="AC276" s="177"/>
      <c r="AD276" s="11"/>
      <c r="AE276" s="151"/>
      <c r="AF276" s="152" t="str">
        <f t="shared" si="8"/>
        <v>Ylivieska Församling</v>
      </c>
      <c r="AG276" s="153" t="e">
        <f>'2021 Srk'!#REF!</f>
        <v>#REF!</v>
      </c>
      <c r="AH276" s="139" t="e">
        <f>'2021 Srk'!#REF!</f>
        <v>#REF!</v>
      </c>
      <c r="AI276" s="154" t="e">
        <f>'2021 Srk'!#REF!</f>
        <v>#REF!</v>
      </c>
      <c r="AJ276" s="154" t="e">
        <f>'2021 Srk'!#REF!</f>
        <v>#REF!</v>
      </c>
      <c r="AK276" s="154" t="e">
        <f>'2021 Srk'!#REF!</f>
        <v>#REF!</v>
      </c>
      <c r="AU276" s="170" t="str">
        <f t="shared" si="9"/>
        <v>Ylivieska Församling</v>
      </c>
      <c r="AV276" s="149" t="e">
        <f>'2021 Srk'!#REF!</f>
        <v>#REF!</v>
      </c>
      <c r="AW276" s="150" t="e">
        <f>'2021 Srk'!#REF!</f>
        <v>#REF!</v>
      </c>
      <c r="AX276" s="149" t="e">
        <f>'2021 Srk'!#REF!</f>
        <v>#REF!</v>
      </c>
      <c r="AY276" s="149" t="e">
        <f>'2021 Srk'!#REF!</f>
        <v>#REF!</v>
      </c>
    </row>
    <row r="277" spans="1:51" ht="15" customHeight="1">
      <c r="A277" s="86" t="s">
        <v>469</v>
      </c>
      <c r="B277" s="25"/>
      <c r="C277" s="26" t="s">
        <v>1246</v>
      </c>
      <c r="D277" s="23">
        <v>6948498.4800000004</v>
      </c>
      <c r="E277" s="107">
        <v>2.1742578038395077E-3</v>
      </c>
      <c r="F277" s="23">
        <v>6795218.2391859693</v>
      </c>
      <c r="G277" s="23">
        <v>6807428.8482591119</v>
      </c>
      <c r="H277" s="23">
        <v>-12210.609073142521</v>
      </c>
      <c r="I277" s="23">
        <v>-481416.46310811967</v>
      </c>
      <c r="J277" s="23">
        <v>-493627.07218126219</v>
      </c>
      <c r="K277" s="23">
        <v>357692.58154398709</v>
      </c>
      <c r="L277" s="23"/>
      <c r="M277" s="22">
        <v>9.2623037662409292E-4</v>
      </c>
      <c r="N277" s="27">
        <v>1215</v>
      </c>
      <c r="O277" s="1" t="s">
        <v>1577</v>
      </c>
      <c r="Q277" s="175"/>
      <c r="T277" s="176"/>
      <c r="U277" s="176"/>
      <c r="V277" s="177"/>
      <c r="W277" s="177"/>
      <c r="X277" s="176"/>
      <c r="Y277" s="177"/>
      <c r="Z277" s="176"/>
      <c r="AA277" s="176"/>
      <c r="AB277" s="177"/>
      <c r="AC277" s="177"/>
      <c r="AD277" s="11"/>
      <c r="AE277" s="151"/>
      <c r="AF277" s="152" t="str">
        <f t="shared" si="8"/>
        <v>Ylä-Savon ev.lut. kyrkliga samfällighet</v>
      </c>
      <c r="AG277" s="153" t="e">
        <f>'2021 Srk'!#REF!</f>
        <v>#REF!</v>
      </c>
      <c r="AH277" s="139" t="e">
        <f>'2021 Srk'!#REF!</f>
        <v>#REF!</v>
      </c>
      <c r="AI277" s="154" t="e">
        <f>'2021 Srk'!#REF!</f>
        <v>#REF!</v>
      </c>
      <c r="AJ277" s="154" t="e">
        <f>'2021 Srk'!#REF!</f>
        <v>#REF!</v>
      </c>
      <c r="AK277" s="154" t="e">
        <f>'2021 Srk'!#REF!</f>
        <v>#REF!</v>
      </c>
      <c r="AU277" s="170" t="str">
        <f t="shared" si="9"/>
        <v>Ylä-Savon ev.lut. kyrkliga samfällighet</v>
      </c>
      <c r="AV277" s="149" t="e">
        <f>'2021 Srk'!#REF!</f>
        <v>#REF!</v>
      </c>
      <c r="AW277" s="150" t="e">
        <f>'2021 Srk'!#REF!</f>
        <v>#REF!</v>
      </c>
      <c r="AX277" s="149" t="e">
        <f>'2021 Srk'!#REF!</f>
        <v>#REF!</v>
      </c>
      <c r="AY277" s="149" t="e">
        <f>'2021 Srk'!#REF!</f>
        <v>#REF!</v>
      </c>
    </row>
    <row r="278" spans="1:51" ht="15" customHeight="1">
      <c r="A278" s="86" t="s">
        <v>469</v>
      </c>
      <c r="B278" s="25"/>
      <c r="C278" s="26" t="s">
        <v>1778</v>
      </c>
      <c r="D278" s="23">
        <v>6608565.5099999998</v>
      </c>
      <c r="E278" s="107">
        <v>3.9892847771449524E-2</v>
      </c>
      <c r="F278" s="23">
        <v>6462784.0126414364</v>
      </c>
      <c r="G278" s="23">
        <v>6401101.2390555404</v>
      </c>
      <c r="H278" s="23">
        <v>61682.773585896008</v>
      </c>
      <c r="I278" s="23">
        <v>-457864.7089295336</v>
      </c>
      <c r="J278" s="23">
        <v>-396181.9353436376</v>
      </c>
      <c r="K278" s="23">
        <v>340193.62087770877</v>
      </c>
      <c r="L278" s="23"/>
      <c r="M278" s="22">
        <v>7.5529828938791766E-4</v>
      </c>
      <c r="N278" s="27">
        <v>1216</v>
      </c>
      <c r="O278" s="1" t="s">
        <v>1578</v>
      </c>
      <c r="Q278" s="175"/>
      <c r="T278" s="176"/>
      <c r="U278" s="176"/>
      <c r="V278" s="177"/>
      <c r="W278" s="177"/>
      <c r="X278" s="176"/>
      <c r="Y278" s="177"/>
      <c r="Z278" s="176"/>
      <c r="AA278" s="176"/>
      <c r="AB278" s="177"/>
      <c r="AC278" s="177"/>
      <c r="AD278" s="11"/>
      <c r="AE278" s="151"/>
      <c r="AF278" s="152" t="str">
        <f t="shared" si="8"/>
        <v>Ylöjärvi Församling</v>
      </c>
      <c r="AG278" s="153" t="e">
        <f>'2021 Srk'!#REF!</f>
        <v>#REF!</v>
      </c>
      <c r="AH278" s="139" t="e">
        <f>'2021 Srk'!#REF!</f>
        <v>#REF!</v>
      </c>
      <c r="AI278" s="154" t="e">
        <f>'2021 Srk'!#REF!</f>
        <v>#REF!</v>
      </c>
      <c r="AJ278" s="154" t="e">
        <f>'2021 Srk'!#REF!</f>
        <v>#REF!</v>
      </c>
      <c r="AK278" s="154" t="e">
        <f>'2021 Srk'!#REF!</f>
        <v>#REF!</v>
      </c>
      <c r="AU278" s="170" t="str">
        <f t="shared" si="9"/>
        <v>Ylöjärvi Församling</v>
      </c>
      <c r="AV278" s="149" t="e">
        <f>'2021 Srk'!#REF!</f>
        <v>#REF!</v>
      </c>
      <c r="AW278" s="150" t="e">
        <f>'2021 Srk'!#REF!</f>
        <v>#REF!</v>
      </c>
      <c r="AX278" s="149" t="e">
        <f>'2021 Srk'!#REF!</f>
        <v>#REF!</v>
      </c>
      <c r="AY278" s="149" t="e">
        <f>'2021 Srk'!#REF!</f>
        <v>#REF!</v>
      </c>
    </row>
    <row r="279" spans="1:51" ht="15" customHeight="1">
      <c r="A279" s="86" t="s">
        <v>469</v>
      </c>
      <c r="B279" s="25"/>
      <c r="C279" s="26" t="s">
        <v>1779</v>
      </c>
      <c r="D279" s="23">
        <v>487514.3</v>
      </c>
      <c r="E279" s="107">
        <v>2.5689388747661024E-2</v>
      </c>
      <c r="F279" s="23">
        <v>476759.98962353956</v>
      </c>
      <c r="G279" s="23">
        <v>471495.08770493674</v>
      </c>
      <c r="H279" s="23">
        <v>5264.9019186028163</v>
      </c>
      <c r="I279" s="23">
        <v>-33776.708838055434</v>
      </c>
      <c r="J279" s="23">
        <v>-28511.806919452618</v>
      </c>
      <c r="K279" s="23">
        <v>25096.105152578199</v>
      </c>
      <c r="L279" s="23"/>
      <c r="M279" s="22">
        <v>5.9033734909702401E-3</v>
      </c>
      <c r="N279" s="27">
        <v>1225</v>
      </c>
      <c r="O279" s="1" t="s">
        <v>1797</v>
      </c>
      <c r="Q279" s="175"/>
      <c r="T279" s="176"/>
      <c r="U279" s="176"/>
      <c r="V279" s="177"/>
      <c r="W279" s="177"/>
      <c r="X279" s="176"/>
      <c r="Y279" s="177"/>
      <c r="Z279" s="176"/>
      <c r="AA279" s="176"/>
      <c r="AB279" s="177"/>
      <c r="AC279" s="177"/>
      <c r="AD279" s="11"/>
      <c r="AE279" s="151"/>
      <c r="AF279" s="152" t="str">
        <f t="shared" si="8"/>
        <v>Ypäjä Församling</v>
      </c>
      <c r="AG279" s="153" t="e">
        <f>'2021 Srk'!#REF!</f>
        <v>#REF!</v>
      </c>
      <c r="AH279" s="139" t="e">
        <f>'2021 Srk'!#REF!</f>
        <v>#REF!</v>
      </c>
      <c r="AI279" s="154" t="e">
        <f>'2021 Srk'!#REF!</f>
        <v>#REF!</v>
      </c>
      <c r="AJ279" s="154" t="e">
        <f>'2021 Srk'!#REF!</f>
        <v>#REF!</v>
      </c>
      <c r="AK279" s="154" t="e">
        <f>'2021 Srk'!#REF!</f>
        <v>#REF!</v>
      </c>
      <c r="AU279" s="170" t="str">
        <f t="shared" si="9"/>
        <v>Ypäjä Församling</v>
      </c>
      <c r="AV279" s="149" t="e">
        <f>'2021 Srk'!#REF!</f>
        <v>#REF!</v>
      </c>
      <c r="AW279" s="150" t="e">
        <f>'2021 Srk'!#REF!</f>
        <v>#REF!</v>
      </c>
      <c r="AX279" s="149" t="e">
        <f>'2021 Srk'!#REF!</f>
        <v>#REF!</v>
      </c>
      <c r="AY279" s="149" t="e">
        <f>'2021 Srk'!#REF!</f>
        <v>#REF!</v>
      </c>
    </row>
    <row r="280" spans="1:51" ht="15" customHeight="1">
      <c r="A280" s="86" t="s">
        <v>469</v>
      </c>
      <c r="B280" s="25"/>
      <c r="C280" s="26" t="s">
        <v>1780</v>
      </c>
      <c r="D280" s="23">
        <v>1147138.52</v>
      </c>
      <c r="E280" s="107">
        <v>3.6064098016049373E-2</v>
      </c>
      <c r="F280" s="23">
        <v>1121833.2444647523</v>
      </c>
      <c r="G280" s="23">
        <v>1103851.1786789561</v>
      </c>
      <c r="H280" s="23">
        <v>17982.065785796149</v>
      </c>
      <c r="I280" s="23">
        <v>-79477.799496256484</v>
      </c>
      <c r="J280" s="23">
        <v>-61495.733710460336</v>
      </c>
      <c r="K280" s="23">
        <v>59052.029699422012</v>
      </c>
      <c r="L280" s="23"/>
      <c r="M280" s="22">
        <v>7.010784347369404E-4</v>
      </c>
      <c r="N280" s="27">
        <v>1219</v>
      </c>
      <c r="O280" s="1" t="s">
        <v>1796</v>
      </c>
      <c r="Q280" s="175"/>
      <c r="T280" s="176"/>
      <c r="U280" s="176"/>
      <c r="V280" s="177"/>
      <c r="W280" s="177"/>
      <c r="X280" s="176"/>
      <c r="Y280" s="177"/>
      <c r="Z280" s="176"/>
      <c r="AA280" s="176"/>
      <c r="AB280" s="177"/>
      <c r="AC280" s="177"/>
      <c r="AD280" s="11"/>
      <c r="AE280" s="151"/>
      <c r="AF280" s="152" t="str">
        <f t="shared" si="8"/>
        <v>Etseri Församling</v>
      </c>
      <c r="AG280" s="153" t="e">
        <f>'2021 Srk'!#REF!</f>
        <v>#REF!</v>
      </c>
      <c r="AH280" s="139" t="e">
        <f>'2021 Srk'!#REF!</f>
        <v>#REF!</v>
      </c>
      <c r="AI280" s="154" t="e">
        <f>'2021 Srk'!#REF!</f>
        <v>#REF!</v>
      </c>
      <c r="AJ280" s="154" t="e">
        <f>'2021 Srk'!#REF!</f>
        <v>#REF!</v>
      </c>
      <c r="AK280" s="154" t="e">
        <f>'2021 Srk'!#REF!</f>
        <v>#REF!</v>
      </c>
      <c r="AU280" s="170" t="str">
        <f t="shared" si="9"/>
        <v>Etseri Församling</v>
      </c>
      <c r="AV280" s="149" t="e">
        <f>'2021 Srk'!#REF!</f>
        <v>#REF!</v>
      </c>
      <c r="AW280" s="150" t="e">
        <f>'2021 Srk'!#REF!</f>
        <v>#REF!</v>
      </c>
      <c r="AX280" s="149" t="e">
        <f>'2021 Srk'!#REF!</f>
        <v>#REF!</v>
      </c>
      <c r="AY280" s="149" t="e">
        <f>'2021 Srk'!#REF!</f>
        <v>#REF!</v>
      </c>
    </row>
    <row r="281" spans="1:51" ht="15" customHeight="1">
      <c r="A281" s="86" t="s">
        <v>469</v>
      </c>
      <c r="B281" s="25"/>
      <c r="C281" s="26" t="s">
        <v>1781</v>
      </c>
      <c r="D281" s="23">
        <v>3087457.54</v>
      </c>
      <c r="E281" s="107">
        <v>3.7194860934972596E-3</v>
      </c>
      <c r="F281" s="23">
        <v>3019349.8421144136</v>
      </c>
      <c r="G281" s="23">
        <v>3056174.6884182207</v>
      </c>
      <c r="H281" s="23">
        <v>-36824.846303807106</v>
      </c>
      <c r="I281" s="23">
        <v>-213909.93941806199</v>
      </c>
      <c r="J281" s="23">
        <v>-250734.78572186909</v>
      </c>
      <c r="K281" s="23">
        <v>158935.15139547785</v>
      </c>
      <c r="L281" s="23"/>
      <c r="M281" s="22">
        <v>1.1192842435055225E-3</v>
      </c>
      <c r="N281" s="27">
        <v>1230</v>
      </c>
      <c r="O281" s="1" t="s">
        <v>1798</v>
      </c>
      <c r="Q281" s="175"/>
      <c r="T281" s="176"/>
      <c r="U281" s="176"/>
      <c r="V281" s="177"/>
      <c r="W281" s="177"/>
      <c r="X281" s="176"/>
      <c r="Y281" s="177"/>
      <c r="Z281" s="176"/>
      <c r="AA281" s="176"/>
      <c r="AB281" s="177"/>
      <c r="AC281" s="177"/>
      <c r="AD281" s="11"/>
      <c r="AE281" s="151"/>
      <c r="AF281" s="152" t="str">
        <f t="shared" si="8"/>
        <v>Äänekoski Församling</v>
      </c>
      <c r="AG281" s="153" t="e">
        <f>'2021 Srk'!#REF!</f>
        <v>#REF!</v>
      </c>
      <c r="AH281" s="139" t="e">
        <f>'2021 Srk'!#REF!</f>
        <v>#REF!</v>
      </c>
      <c r="AI281" s="154" t="e">
        <f>'2021 Srk'!#REF!</f>
        <v>#REF!</v>
      </c>
      <c r="AJ281" s="154" t="e">
        <f>'2021 Srk'!#REF!</f>
        <v>#REF!</v>
      </c>
      <c r="AK281" s="154" t="e">
        <f>'2021 Srk'!#REF!</f>
        <v>#REF!</v>
      </c>
      <c r="AU281" s="170" t="str">
        <f t="shared" si="9"/>
        <v>Äänekoski Församling</v>
      </c>
      <c r="AV281" s="149" t="e">
        <f>'2021 Srk'!#REF!</f>
        <v>#REF!</v>
      </c>
      <c r="AW281" s="150" t="e">
        <f>'2021 Srk'!#REF!</f>
        <v>#REF!</v>
      </c>
      <c r="AX281" s="149" t="e">
        <f>'2021 Srk'!#REF!</f>
        <v>#REF!</v>
      </c>
      <c r="AY281" s="149" t="e">
        <f>'2021 Srk'!#REF!</f>
        <v>#REF!</v>
      </c>
    </row>
  </sheetData>
  <pageMargins left="0.75" right="0.75" top="1" bottom="1" header="0.4921259845" footer="0.4921259845"/>
  <pageSetup paperSize="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DA8CF-80FC-4CBD-8369-89AD084AF2E0}">
  <dimension ref="A1:U324"/>
  <sheetViews>
    <sheetView showGridLines="0" workbookViewId="0">
      <pane ySplit="15" topLeftCell="A16" activePane="bottomLeft" state="frozen"/>
      <selection pane="bottomLeft" activeCell="T24" sqref="T24"/>
    </sheetView>
  </sheetViews>
  <sheetFormatPr defaultRowHeight="12.5"/>
  <cols>
    <col min="1" max="2" width="4.54296875" style="1" customWidth="1"/>
    <col min="3" max="3" width="25.54296875" style="19" customWidth="1"/>
    <col min="4" max="4" width="13.453125" style="1" customWidth="1"/>
    <col min="5" max="5" width="9" style="1" customWidth="1"/>
    <col min="6" max="6" width="17.1796875" style="1" customWidth="1"/>
    <col min="7" max="7" width="13.453125" style="1" customWidth="1"/>
    <col min="8" max="8" width="12.54296875" style="1" customWidth="1"/>
    <col min="9" max="9" width="14.81640625" style="1" customWidth="1"/>
    <col min="10" max="10" width="13.453125" style="1" customWidth="1"/>
    <col min="11" max="11" width="10.54296875" style="1" customWidth="1"/>
    <col min="12" max="12" width="3.81640625" style="1" hidden="1" customWidth="1"/>
    <col min="13" max="13" width="8.453125" style="1" hidden="1" customWidth="1"/>
    <col min="14" max="14" width="2.81640625" style="1" hidden="1" customWidth="1"/>
    <col min="15" max="16" width="2.1796875" style="1" hidden="1" customWidth="1"/>
    <col min="17" max="17" width="1.54296875" style="1" hidden="1" customWidth="1"/>
    <col min="18" max="18" width="13.1796875" style="1" customWidth="1"/>
    <col min="19" max="19" width="9.1796875" style="1" customWidth="1"/>
    <col min="20" max="20" width="11" bestFit="1" customWidth="1"/>
  </cols>
  <sheetData>
    <row r="1" spans="1:21" ht="14">
      <c r="A1" s="33" t="s">
        <v>0</v>
      </c>
      <c r="B1" s="33"/>
      <c r="C1" s="46"/>
      <c r="D1" s="33" t="s">
        <v>1</v>
      </c>
      <c r="E1" s="34"/>
      <c r="F1" s="33"/>
      <c r="G1" s="33"/>
      <c r="H1" s="33"/>
      <c r="I1" s="33"/>
      <c r="J1" s="33"/>
      <c r="K1" s="35" t="s">
        <v>2</v>
      </c>
    </row>
    <row r="2" spans="1:21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v>44502</v>
      </c>
    </row>
    <row r="3" spans="1:21">
      <c r="A3" s="38" t="s">
        <v>1814</v>
      </c>
      <c r="B3" s="38"/>
      <c r="C3" s="48" t="s">
        <v>4</v>
      </c>
      <c r="D3" s="38" t="s">
        <v>4</v>
      </c>
      <c r="E3" s="38"/>
      <c r="F3" s="38"/>
      <c r="G3" s="39"/>
      <c r="H3" s="38"/>
      <c r="I3" s="74"/>
      <c r="J3" s="40" t="s">
        <v>5</v>
      </c>
      <c r="K3" s="75">
        <v>2020</v>
      </c>
      <c r="O3" s="2"/>
      <c r="Q3" s="3"/>
      <c r="R3" s="4"/>
      <c r="S3" s="4"/>
    </row>
    <row r="4" spans="1:21">
      <c r="A4" s="40"/>
      <c r="B4" s="40"/>
      <c r="C4" s="49"/>
      <c r="D4" s="41"/>
      <c r="E4" s="42"/>
      <c r="F4" s="41"/>
      <c r="G4" s="40"/>
      <c r="H4" s="40"/>
      <c r="I4" s="76"/>
      <c r="O4" s="2"/>
      <c r="Q4" s="3"/>
      <c r="R4" s="2"/>
      <c r="S4" s="2"/>
    </row>
    <row r="5" spans="1:21">
      <c r="R5" s="77"/>
    </row>
    <row r="6" spans="1:2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O6" s="4"/>
      <c r="Q6" s="3"/>
      <c r="R6" s="4"/>
      <c r="S6" s="4"/>
    </row>
    <row r="7" spans="1:21">
      <c r="A7" s="79" t="s">
        <v>6</v>
      </c>
      <c r="B7" s="38"/>
      <c r="C7" s="48"/>
      <c r="D7" s="11">
        <v>32308724334.570004</v>
      </c>
      <c r="E7" s="38"/>
      <c r="F7" s="38"/>
      <c r="K7" s="12"/>
      <c r="O7" s="2"/>
      <c r="Q7" s="3"/>
      <c r="R7" s="2"/>
      <c r="S7" s="80"/>
    </row>
    <row r="8" spans="1:21">
      <c r="A8" s="79" t="s">
        <v>7</v>
      </c>
      <c r="B8" s="38"/>
      <c r="C8" s="48"/>
      <c r="D8" s="11">
        <v>31846435195.91</v>
      </c>
      <c r="E8" s="38"/>
      <c r="F8" s="38" t="s">
        <v>8</v>
      </c>
      <c r="K8" s="12"/>
      <c r="Q8" s="13"/>
    </row>
    <row r="9" spans="1:21">
      <c r="A9" s="79" t="s">
        <v>9</v>
      </c>
      <c r="B9" s="38"/>
      <c r="C9" s="48"/>
      <c r="D9" s="11">
        <v>2550384075.6199999</v>
      </c>
      <c r="E9" s="38"/>
      <c r="F9" s="38" t="s">
        <v>10</v>
      </c>
      <c r="K9" s="12"/>
      <c r="Q9" s="13"/>
      <c r="S9" s="81"/>
    </row>
    <row r="10" spans="1:21">
      <c r="A10" s="79" t="s">
        <v>11</v>
      </c>
      <c r="B10" s="38"/>
      <c r="C10" s="48"/>
      <c r="D10" s="11">
        <v>1242520054.03</v>
      </c>
      <c r="E10" s="38"/>
      <c r="F10" s="38"/>
      <c r="K10" s="12"/>
      <c r="Q10" s="13"/>
    </row>
    <row r="11" spans="1:2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21" ht="44.5" customHeight="1">
      <c r="A12" s="82" t="s">
        <v>12</v>
      </c>
      <c r="B12" s="82" t="s">
        <v>13</v>
      </c>
      <c r="C12" s="82" t="s">
        <v>14</v>
      </c>
      <c r="D12" s="109" t="s">
        <v>1815</v>
      </c>
      <c r="E12" s="110" t="s">
        <v>16</v>
      </c>
      <c r="F12" s="111" t="s">
        <v>17</v>
      </c>
      <c r="G12" s="112" t="s">
        <v>18</v>
      </c>
      <c r="H12" s="112" t="s">
        <v>19</v>
      </c>
      <c r="I12" s="112" t="s">
        <v>20</v>
      </c>
      <c r="J12" s="112" t="s">
        <v>21</v>
      </c>
      <c r="K12" s="112" t="s">
        <v>22</v>
      </c>
      <c r="L12" s="112" t="s">
        <v>357</v>
      </c>
      <c r="M12" s="112" t="s">
        <v>1816</v>
      </c>
      <c r="N12" s="113"/>
      <c r="O12" s="113"/>
      <c r="P12" s="113">
        <v>2017</v>
      </c>
      <c r="Q12" s="113"/>
      <c r="R12" s="114" t="s">
        <v>24</v>
      </c>
      <c r="S12" s="114" t="s">
        <v>16</v>
      </c>
      <c r="T12" s="108" t="s">
        <v>1817</v>
      </c>
      <c r="U12" s="108" t="s">
        <v>26</v>
      </c>
    </row>
    <row r="13" spans="1:21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  <c r="L13" s="20"/>
      <c r="M13" s="22"/>
      <c r="P13" s="1" t="s">
        <v>989</v>
      </c>
      <c r="T13" s="1"/>
      <c r="U13" s="1"/>
    </row>
    <row r="14" spans="1:21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  <c r="R14" s="23"/>
      <c r="S14" s="23"/>
      <c r="T14" s="23"/>
      <c r="U14" s="23"/>
    </row>
    <row r="15" spans="1:21">
      <c r="A15" s="86"/>
      <c r="B15" s="87"/>
      <c r="C15" s="88" t="s">
        <v>27</v>
      </c>
      <c r="D15" s="89">
        <v>20122915422.040005</v>
      </c>
      <c r="E15" s="90">
        <v>2.5515246795330127E-2</v>
      </c>
      <c r="F15" s="89">
        <v>19834986838.371677</v>
      </c>
      <c r="G15" s="89">
        <v>19875360205.767429</v>
      </c>
      <c r="H15" s="89">
        <v>-40373367.395750217</v>
      </c>
      <c r="I15" s="89">
        <v>-1588461448.2443624</v>
      </c>
      <c r="J15" s="89">
        <v>-1628834815.6401129</v>
      </c>
      <c r="K15" s="89">
        <v>773881559.00297058</v>
      </c>
      <c r="L15" s="89">
        <v>11338181422.459999</v>
      </c>
      <c r="M15" s="91">
        <v>0.61619880108859759</v>
      </c>
      <c r="N15" s="92"/>
      <c r="O15" s="92"/>
      <c r="P15" s="89">
        <v>18532240243.250008</v>
      </c>
      <c r="Q15" s="92"/>
      <c r="R15" s="89">
        <v>2301527437.7967758</v>
      </c>
      <c r="S15" s="90">
        <v>0.24153909559934594</v>
      </c>
      <c r="T15" s="89">
        <v>1992263589.0100002</v>
      </c>
      <c r="U15" s="90">
        <v>2.9053428950741367E-2</v>
      </c>
    </row>
    <row r="16" spans="1:21">
      <c r="A16" s="24">
        <v>14</v>
      </c>
      <c r="B16" s="25">
        <v>5</v>
      </c>
      <c r="C16" s="93" t="s">
        <v>28</v>
      </c>
      <c r="D16" s="89">
        <v>25763958.27</v>
      </c>
      <c r="E16" s="90">
        <v>1.4872504002778175E-2</v>
      </c>
      <c r="F16" s="89">
        <v>25395314.867253002</v>
      </c>
      <c r="G16" s="89">
        <v>25166836.979429509</v>
      </c>
      <c r="H16" s="89">
        <v>228477.88782349229</v>
      </c>
      <c r="I16" s="89">
        <v>-2033753.7383498403</v>
      </c>
      <c r="J16" s="89">
        <v>-1805275.850526348</v>
      </c>
      <c r="K16" s="89">
        <v>990823.23678791313</v>
      </c>
      <c r="L16" s="23"/>
      <c r="M16" s="22">
        <v>1.2801484856122512E-3</v>
      </c>
      <c r="N16" s="27">
        <v>7</v>
      </c>
      <c r="O16" s="1" t="s">
        <v>28</v>
      </c>
      <c r="P16" s="23">
        <v>24376125.649999999</v>
      </c>
      <c r="R16" s="23">
        <v>2504758.1771290838</v>
      </c>
      <c r="S16" s="90">
        <v>0.18951983072842471</v>
      </c>
      <c r="T16" s="23">
        <v>2206764.06</v>
      </c>
      <c r="U16" s="90">
        <v>3.2533243662246747E-2</v>
      </c>
    </row>
    <row r="17" spans="1:21">
      <c r="A17" s="24">
        <v>17</v>
      </c>
      <c r="B17" s="25">
        <v>9</v>
      </c>
      <c r="C17" s="93" t="s">
        <v>29</v>
      </c>
      <c r="D17" s="89">
        <v>6897730.5899999999</v>
      </c>
      <c r="E17" s="90">
        <v>1.0277786858622795E-2</v>
      </c>
      <c r="F17" s="89">
        <v>6799034.4638348473</v>
      </c>
      <c r="G17" s="89">
        <v>6713417.6813272787</v>
      </c>
      <c r="H17" s="89">
        <v>85616.782507568598</v>
      </c>
      <c r="I17" s="89">
        <v>-544492.62906458473</v>
      </c>
      <c r="J17" s="89">
        <v>-458875.84655701614</v>
      </c>
      <c r="K17" s="89">
        <v>265271.03009761247</v>
      </c>
      <c r="L17" s="23"/>
      <c r="M17" s="22">
        <v>3.427906985589765E-4</v>
      </c>
      <c r="N17" s="27">
        <v>13</v>
      </c>
      <c r="O17" s="1" t="s">
        <v>29</v>
      </c>
      <c r="P17" s="23">
        <v>6512246.8899999997</v>
      </c>
      <c r="R17" s="23">
        <v>358255.35855336068</v>
      </c>
      <c r="S17" s="90">
        <v>0.40390740800807556</v>
      </c>
      <c r="T17" s="23">
        <v>742773.04</v>
      </c>
      <c r="U17" s="90">
        <v>-1.7698896776839113E-2</v>
      </c>
    </row>
    <row r="18" spans="1:21">
      <c r="A18" s="24">
        <v>14</v>
      </c>
      <c r="B18" s="25">
        <v>10</v>
      </c>
      <c r="C18" s="93" t="s">
        <v>30</v>
      </c>
      <c r="D18" s="89">
        <v>29833711.609999999</v>
      </c>
      <c r="E18" s="90">
        <v>1.2290793837631542E-2</v>
      </c>
      <c r="F18" s="89">
        <v>29406836.172257606</v>
      </c>
      <c r="G18" s="89">
        <v>29434400.783979129</v>
      </c>
      <c r="H18" s="89">
        <v>-27564.611721523106</v>
      </c>
      <c r="I18" s="89">
        <v>-2355011.6748302174</v>
      </c>
      <c r="J18" s="89">
        <v>-2382576.2865517405</v>
      </c>
      <c r="K18" s="89">
        <v>1147336.6938820672</v>
      </c>
      <c r="L18" s="23"/>
      <c r="M18" s="22">
        <v>1.484037195757596E-3</v>
      </c>
      <c r="N18" s="27">
        <v>15</v>
      </c>
      <c r="O18" s="1" t="s">
        <v>30</v>
      </c>
      <c r="P18" s="23">
        <v>28891021.460000001</v>
      </c>
      <c r="R18" s="23">
        <v>3304066.8385212333</v>
      </c>
      <c r="S18" s="90">
        <v>0.40161327342462139</v>
      </c>
      <c r="T18" s="23">
        <v>2729017.16</v>
      </c>
      <c r="U18" s="90">
        <v>-1.3831356472727263E-2</v>
      </c>
    </row>
    <row r="19" spans="1:21">
      <c r="A19" s="24">
        <v>7</v>
      </c>
      <c r="B19" s="25">
        <v>16</v>
      </c>
      <c r="C19" s="93" t="s">
        <v>31</v>
      </c>
      <c r="D19" s="89">
        <v>26632284.100000001</v>
      </c>
      <c r="E19" s="90">
        <v>8.8896500232058528E-3</v>
      </c>
      <c r="F19" s="89">
        <v>26251216.263658222</v>
      </c>
      <c r="G19" s="89">
        <v>26324578.698951483</v>
      </c>
      <c r="H19" s="89">
        <v>-73362.435293260962</v>
      </c>
      <c r="I19" s="89">
        <v>-2102297.5888079642</v>
      </c>
      <c r="J19" s="89">
        <v>-2175660.0241012252</v>
      </c>
      <c r="K19" s="89">
        <v>1024217.0732648557</v>
      </c>
      <c r="L19" s="23"/>
      <c r="M19" s="22">
        <v>1.3241834146356577E-3</v>
      </c>
      <c r="N19" s="27">
        <v>26</v>
      </c>
      <c r="O19" s="1" t="s">
        <v>31</v>
      </c>
      <c r="P19" s="23">
        <v>24721253.309999999</v>
      </c>
      <c r="R19" s="23">
        <v>2035522.6431641567</v>
      </c>
      <c r="S19" s="90">
        <v>0.4348249522500065</v>
      </c>
      <c r="T19" s="23">
        <v>2948155.79</v>
      </c>
      <c r="U19" s="90">
        <v>-2.3858434661985228E-3</v>
      </c>
    </row>
    <row r="20" spans="1:21">
      <c r="A20" s="24">
        <v>1</v>
      </c>
      <c r="B20" s="25">
        <v>18</v>
      </c>
      <c r="C20" s="93" t="s">
        <v>32</v>
      </c>
      <c r="D20" s="89">
        <v>18344951.82</v>
      </c>
      <c r="E20" s="90">
        <v>2.164969264895622E-2</v>
      </c>
      <c r="F20" s="89">
        <v>18082463.21513259</v>
      </c>
      <c r="G20" s="89">
        <v>18013434.474155117</v>
      </c>
      <c r="H20" s="89">
        <v>69028.740977473557</v>
      </c>
      <c r="I20" s="89">
        <v>-1448112.6678122317</v>
      </c>
      <c r="J20" s="89">
        <v>-1379083.9268347581</v>
      </c>
      <c r="K20" s="89">
        <v>705505.12271927844</v>
      </c>
      <c r="L20" s="23"/>
      <c r="M20" s="22">
        <v>9.1178425629883969E-4</v>
      </c>
      <c r="N20" s="27">
        <v>30</v>
      </c>
      <c r="O20" s="1" t="s">
        <v>32</v>
      </c>
      <c r="P20" s="23">
        <v>16522095.939999999</v>
      </c>
      <c r="R20" s="23">
        <v>1177088.6260597669</v>
      </c>
      <c r="S20" s="90">
        <v>0.25920875940707711</v>
      </c>
      <c r="T20" s="23">
        <v>1198664.44</v>
      </c>
      <c r="U20" s="90">
        <v>6.9909186248313659E-3</v>
      </c>
    </row>
    <row r="21" spans="1:21">
      <c r="A21" s="24">
        <v>2</v>
      </c>
      <c r="B21" s="25">
        <v>19</v>
      </c>
      <c r="C21" s="93" t="s">
        <v>33</v>
      </c>
      <c r="D21" s="89">
        <v>13997686.49</v>
      </c>
      <c r="E21" s="90">
        <v>1.4750316190557111E-3</v>
      </c>
      <c r="F21" s="89">
        <v>13797400.698345548</v>
      </c>
      <c r="G21" s="89">
        <v>13737713.821777048</v>
      </c>
      <c r="H21" s="89">
        <v>59686.876568499953</v>
      </c>
      <c r="I21" s="89">
        <v>-1104948.5070946964</v>
      </c>
      <c r="J21" s="89">
        <v>-1045261.6305261964</v>
      </c>
      <c r="K21" s="89">
        <v>538319.18567085313</v>
      </c>
      <c r="L21" s="23"/>
      <c r="M21" s="22">
        <v>6.9541726191974526E-4</v>
      </c>
      <c r="N21" s="27">
        <v>33</v>
      </c>
      <c r="O21" s="1" t="s">
        <v>33</v>
      </c>
      <c r="P21" s="23">
        <v>12975255.380000001</v>
      </c>
      <c r="R21" s="23">
        <v>624134.39190190751</v>
      </c>
      <c r="S21" s="90">
        <v>5.7736222192771525E-2</v>
      </c>
      <c r="T21" s="23">
        <v>845675.95</v>
      </c>
      <c r="U21" s="90">
        <v>7.4292070680951783E-2</v>
      </c>
    </row>
    <row r="22" spans="1:21">
      <c r="A22" s="24">
        <v>6</v>
      </c>
      <c r="B22" s="25">
        <v>20</v>
      </c>
      <c r="C22" s="93" t="s">
        <v>34</v>
      </c>
      <c r="D22" s="89">
        <v>59227293.939999998</v>
      </c>
      <c r="E22" s="90">
        <v>1.5812963425360982E-2</v>
      </c>
      <c r="F22" s="89">
        <v>58379840.651001245</v>
      </c>
      <c r="G22" s="89">
        <v>58124238.774073891</v>
      </c>
      <c r="H22" s="89">
        <v>255601.87692735344</v>
      </c>
      <c r="I22" s="89">
        <v>-4675280.4518814273</v>
      </c>
      <c r="J22" s="89">
        <v>-4419678.5749540739</v>
      </c>
      <c r="K22" s="89">
        <v>2277747.0166978324</v>
      </c>
      <c r="L22" s="23"/>
      <c r="M22" s="22">
        <v>2.9427302623713223E-3</v>
      </c>
      <c r="N22" s="27">
        <v>1982</v>
      </c>
      <c r="O22" s="1" t="s">
        <v>34</v>
      </c>
      <c r="P22" s="23">
        <v>53197594.479999997</v>
      </c>
      <c r="R22" s="23">
        <v>2079472.2465969133</v>
      </c>
      <c r="S22" s="90">
        <v>0.3220326634594517</v>
      </c>
      <c r="T22" s="23">
        <v>3602779.67</v>
      </c>
      <c r="U22" s="90">
        <v>8.60748943214662E-3</v>
      </c>
    </row>
    <row r="23" spans="1:21">
      <c r="A23" s="24">
        <v>21</v>
      </c>
      <c r="B23" s="25">
        <v>35</v>
      </c>
      <c r="C23" s="93" t="s">
        <v>35</v>
      </c>
      <c r="D23" s="89">
        <v>1534168.66</v>
      </c>
      <c r="E23" s="90">
        <v>0.11913089766657747</v>
      </c>
      <c r="F23" s="89">
        <v>1512217.0192900107</v>
      </c>
      <c r="G23" s="89">
        <v>1366576.1042760129</v>
      </c>
      <c r="H23" s="89">
        <v>145640.91501399782</v>
      </c>
      <c r="I23" s="89">
        <v>-121104.11043349998</v>
      </c>
      <c r="J23" s="89">
        <v>24536.804580497832</v>
      </c>
      <c r="K23" s="89">
        <v>59000.637306954282</v>
      </c>
      <c r="L23" s="23"/>
      <c r="M23" s="22">
        <v>7.7065477408565231E-5</v>
      </c>
      <c r="N23" s="27">
        <v>36</v>
      </c>
      <c r="O23" s="1" t="s">
        <v>35</v>
      </c>
      <c r="P23" s="23">
        <v>1374555.94</v>
      </c>
      <c r="R23" s="23">
        <v>367707.71733830136</v>
      </c>
      <c r="S23" s="90">
        <v>2.0470065326687616</v>
      </c>
      <c r="T23" s="23">
        <v>35124.800000000003</v>
      </c>
      <c r="U23" s="90">
        <v>-1.0769089519359065E-2</v>
      </c>
    </row>
    <row r="24" spans="1:21">
      <c r="A24" s="24">
        <v>21</v>
      </c>
      <c r="B24" s="25">
        <v>43</v>
      </c>
      <c r="C24" s="93" t="s">
        <v>36</v>
      </c>
      <c r="D24" s="89">
        <v>2738690.15</v>
      </c>
      <c r="E24" s="90">
        <v>3.5135052462471172E-2</v>
      </c>
      <c r="F24" s="89">
        <v>2699503.6226277179</v>
      </c>
      <c r="G24" s="89">
        <v>2634480.9828104936</v>
      </c>
      <c r="H24" s="89">
        <v>65022.63981722435</v>
      </c>
      <c r="I24" s="89">
        <v>-216186.55302783893</v>
      </c>
      <c r="J24" s="89">
        <v>-151163.91321061458</v>
      </c>
      <c r="K24" s="89">
        <v>105323.79421456713</v>
      </c>
      <c r="L24" s="23"/>
      <c r="M24" s="22">
        <v>1.3624789788708566E-4</v>
      </c>
      <c r="N24" s="27">
        <v>40</v>
      </c>
      <c r="O24" s="1" t="s">
        <v>36</v>
      </c>
      <c r="P24" s="23">
        <v>2625457.94</v>
      </c>
      <c r="R24" s="23">
        <v>255329.2065309149</v>
      </c>
      <c r="S24" s="90">
        <v>1.1468783004990724</v>
      </c>
      <c r="T24" s="23">
        <v>227996.09</v>
      </c>
      <c r="U24" s="90">
        <v>-1.9504412907878188E-2</v>
      </c>
    </row>
    <row r="25" spans="1:21">
      <c r="A25" s="24">
        <v>10</v>
      </c>
      <c r="B25" s="25">
        <v>46</v>
      </c>
      <c r="C25" s="93" t="s">
        <v>37</v>
      </c>
      <c r="D25" s="89">
        <v>3466425.34</v>
      </c>
      <c r="E25" s="90">
        <v>-2.3921189769874562E-2</v>
      </c>
      <c r="F25" s="89">
        <v>3416826.0191458748</v>
      </c>
      <c r="G25" s="89">
        <v>3452004.236474222</v>
      </c>
      <c r="H25" s="89">
        <v>-35178.217328347266</v>
      </c>
      <c r="I25" s="89">
        <v>-273632.46827427874</v>
      </c>
      <c r="J25" s="89">
        <v>-308810.68560262601</v>
      </c>
      <c r="K25" s="89">
        <v>133310.83444044262</v>
      </c>
      <c r="L25" s="23"/>
      <c r="M25" s="22">
        <v>1.721128956516195E-4</v>
      </c>
      <c r="N25" s="27">
        <v>47</v>
      </c>
      <c r="O25" s="1" t="s">
        <v>37</v>
      </c>
      <c r="P25" s="23">
        <v>3498871.34</v>
      </c>
      <c r="R25" s="23">
        <v>800168.0335724873</v>
      </c>
      <c r="S25" s="90">
        <v>0.43495685405818807</v>
      </c>
      <c r="T25" s="23">
        <v>539948.21</v>
      </c>
      <c r="U25" s="90">
        <v>-5.0203674647619767E-4</v>
      </c>
    </row>
    <row r="26" spans="1:21">
      <c r="A26" s="24">
        <v>19</v>
      </c>
      <c r="B26" s="25">
        <v>47</v>
      </c>
      <c r="C26" s="93" t="s">
        <v>38</v>
      </c>
      <c r="D26" s="89">
        <v>5199563.1100000003</v>
      </c>
      <c r="E26" s="90">
        <v>1.0566791142223364E-2</v>
      </c>
      <c r="F26" s="89">
        <v>5125165.2004248984</v>
      </c>
      <c r="G26" s="89">
        <v>5131903.4691780349</v>
      </c>
      <c r="H26" s="89">
        <v>-6738.2687531365082</v>
      </c>
      <c r="I26" s="89">
        <v>-410442.7899598683</v>
      </c>
      <c r="J26" s="89">
        <v>-417181.05871300481</v>
      </c>
      <c r="K26" s="89">
        <v>199963.37117701859</v>
      </c>
      <c r="L26" s="23"/>
      <c r="M26" s="22">
        <v>2.5901106965965924E-4</v>
      </c>
      <c r="N26" s="27">
        <v>50</v>
      </c>
      <c r="O26" s="1" t="s">
        <v>364</v>
      </c>
      <c r="P26" s="23">
        <v>4969027.5999999996</v>
      </c>
      <c r="R26" s="23">
        <v>541021.97053662746</v>
      </c>
      <c r="S26" s="90">
        <v>0.42586985187582416</v>
      </c>
      <c r="T26" s="23">
        <v>850352.86</v>
      </c>
      <c r="U26" s="90">
        <v>7.7572656679492091E-4</v>
      </c>
    </row>
    <row r="27" spans="1:21">
      <c r="A27" s="24">
        <v>1</v>
      </c>
      <c r="B27" s="25">
        <v>49</v>
      </c>
      <c r="C27" s="93" t="s">
        <v>39</v>
      </c>
      <c r="D27" s="89">
        <v>1342671547.71</v>
      </c>
      <c r="E27" s="90">
        <v>2.9058739292537883E-2</v>
      </c>
      <c r="F27" s="89">
        <v>1323459941.9880743</v>
      </c>
      <c r="G27" s="89">
        <v>1340474258.8012073</v>
      </c>
      <c r="H27" s="89">
        <v>-17014316.813133001</v>
      </c>
      <c r="I27" s="89">
        <v>-105987723.2727399</v>
      </c>
      <c r="J27" s="89">
        <v>-123002040.0858729</v>
      </c>
      <c r="K27" s="89">
        <v>51636093.914735995</v>
      </c>
      <c r="L27" s="23"/>
      <c r="M27" s="22">
        <v>6.6713813023769233E-2</v>
      </c>
      <c r="N27" s="27">
        <v>52</v>
      </c>
      <c r="O27" s="1" t="s">
        <v>365</v>
      </c>
      <c r="P27" s="23">
        <v>1218378489.4100001</v>
      </c>
      <c r="R27" s="23">
        <v>158956169.75957432</v>
      </c>
      <c r="S27" s="90">
        <v>0.27865120975059776</v>
      </c>
      <c r="T27" s="23">
        <v>134536555.88999999</v>
      </c>
      <c r="U27" s="90">
        <v>7.7426518864025518E-2</v>
      </c>
    </row>
    <row r="28" spans="1:21">
      <c r="A28" s="24">
        <v>4</v>
      </c>
      <c r="B28" s="25">
        <v>50</v>
      </c>
      <c r="C28" s="93" t="s">
        <v>40</v>
      </c>
      <c r="D28" s="89">
        <v>40739543.810000002</v>
      </c>
      <c r="E28" s="90">
        <v>4.352971982714493E-2</v>
      </c>
      <c r="F28" s="89">
        <v>40156622.354411155</v>
      </c>
      <c r="G28" s="89">
        <v>39780853.445142828</v>
      </c>
      <c r="H28" s="89">
        <v>375768.90926832706</v>
      </c>
      <c r="I28" s="89">
        <v>-3215895.579940116</v>
      </c>
      <c r="J28" s="89">
        <v>-2840126.670671789</v>
      </c>
      <c r="K28" s="89">
        <v>1566750.1957604743</v>
      </c>
      <c r="L28" s="23"/>
      <c r="M28" s="22">
        <v>2.0237278951564059E-3</v>
      </c>
      <c r="N28" s="27">
        <v>61</v>
      </c>
      <c r="O28" s="1" t="s">
        <v>40</v>
      </c>
      <c r="P28" s="23">
        <v>38140220.710000001</v>
      </c>
      <c r="R28" s="23">
        <v>2926817.7972848588</v>
      </c>
      <c r="S28" s="90">
        <v>0.50906494453513695</v>
      </c>
      <c r="T28" s="23">
        <v>3139011.96</v>
      </c>
      <c r="U28" s="90">
        <v>-9.5505280432346407E-3</v>
      </c>
    </row>
    <row r="29" spans="1:21">
      <c r="A29" s="24">
        <v>4</v>
      </c>
      <c r="B29" s="25">
        <v>51</v>
      </c>
      <c r="C29" s="93" t="s">
        <v>41</v>
      </c>
      <c r="D29" s="89">
        <v>29663799.68</v>
      </c>
      <c r="E29" s="90">
        <v>2.4139698459321846E-2</v>
      </c>
      <c r="F29" s="89">
        <v>29239355.425827544</v>
      </c>
      <c r="G29" s="89">
        <v>28944884.574863225</v>
      </c>
      <c r="H29" s="89">
        <v>294470.85096431896</v>
      </c>
      <c r="I29" s="89">
        <v>-2341599.1774489395</v>
      </c>
      <c r="J29" s="89">
        <v>-2047128.3264846206</v>
      </c>
      <c r="K29" s="89">
        <v>1140802.2675067724</v>
      </c>
      <c r="L29" s="23"/>
      <c r="M29" s="22">
        <v>1.4736915551226465E-3</v>
      </c>
      <c r="N29" s="27">
        <v>59</v>
      </c>
      <c r="O29" s="1" t="s">
        <v>366</v>
      </c>
      <c r="P29" s="23">
        <v>28460651.18</v>
      </c>
      <c r="R29" s="23">
        <v>3123402.1611059187</v>
      </c>
      <c r="S29" s="90">
        <v>0.36337376891869866</v>
      </c>
      <c r="T29" s="23">
        <v>22222267.57</v>
      </c>
      <c r="U29" s="90">
        <v>1.8029514409263925E-2</v>
      </c>
    </row>
    <row r="30" spans="1:21">
      <c r="A30" s="24">
        <v>14</v>
      </c>
      <c r="B30" s="25">
        <v>52</v>
      </c>
      <c r="C30" s="93" t="s">
        <v>42</v>
      </c>
      <c r="D30" s="89">
        <v>6733453.1200000001</v>
      </c>
      <c r="E30" s="90">
        <v>-2.975512847402495E-3</v>
      </c>
      <c r="F30" s="89">
        <v>6637107.5567763336</v>
      </c>
      <c r="G30" s="89">
        <v>6660586.9863643283</v>
      </c>
      <c r="H30" s="89">
        <v>-23479.429587994702</v>
      </c>
      <c r="I30" s="89">
        <v>-531524.90433696844</v>
      </c>
      <c r="J30" s="89">
        <v>-555004.33392496314</v>
      </c>
      <c r="K30" s="89">
        <v>258953.29223874232</v>
      </c>
      <c r="L30" s="23"/>
      <c r="M30" s="22">
        <v>3.3474595827033343E-4</v>
      </c>
      <c r="N30" s="27">
        <v>64</v>
      </c>
      <c r="O30" s="1" t="s">
        <v>42</v>
      </c>
      <c r="P30" s="23">
        <v>6587349.2699999996</v>
      </c>
      <c r="R30" s="23">
        <v>776070.11074053368</v>
      </c>
      <c r="S30" s="90">
        <v>0.25181185545908824</v>
      </c>
      <c r="T30" s="23">
        <v>770912.44</v>
      </c>
      <c r="U30" s="90">
        <v>-9.5494155298425643E-4</v>
      </c>
    </row>
    <row r="31" spans="1:21">
      <c r="A31" s="24">
        <v>21</v>
      </c>
      <c r="B31" s="25">
        <v>60</v>
      </c>
      <c r="C31" s="93" t="s">
        <v>43</v>
      </c>
      <c r="D31" s="89">
        <v>8237998.2199999997</v>
      </c>
      <c r="E31" s="90">
        <v>1.8340431329196827E-2</v>
      </c>
      <c r="F31" s="89">
        <v>8120124.8845513593</v>
      </c>
      <c r="G31" s="89">
        <v>8150445.9749246752</v>
      </c>
      <c r="H31" s="89">
        <v>-30321.090373315848</v>
      </c>
      <c r="I31" s="89">
        <v>-650290.59203038097</v>
      </c>
      <c r="J31" s="89">
        <v>-680611.68240369682</v>
      </c>
      <c r="K31" s="89">
        <v>316814.67480476038</v>
      </c>
      <c r="L31" s="23"/>
      <c r="M31" s="22">
        <v>4.0858972489473517E-4</v>
      </c>
      <c r="N31" s="27">
        <v>67</v>
      </c>
      <c r="O31" s="1" t="s">
        <v>43</v>
      </c>
      <c r="P31" s="23">
        <v>7878978.1500000004</v>
      </c>
      <c r="R31" s="23">
        <v>430865.45069801976</v>
      </c>
      <c r="S31" s="90">
        <v>1.1970034008741415E-2</v>
      </c>
      <c r="T31" s="23">
        <v>187802.34</v>
      </c>
      <c r="U31" s="90">
        <v>8.2097881621003843E-2</v>
      </c>
    </row>
    <row r="32" spans="1:21">
      <c r="A32" s="24">
        <v>5</v>
      </c>
      <c r="B32" s="25">
        <v>61</v>
      </c>
      <c r="C32" s="93" t="s">
        <v>44</v>
      </c>
      <c r="D32" s="89">
        <v>52853238.530000001</v>
      </c>
      <c r="E32" s="90">
        <v>8.7756381307610987E-3</v>
      </c>
      <c r="F32" s="89">
        <v>52096988.364799827</v>
      </c>
      <c r="G32" s="89">
        <v>52309904.874550715</v>
      </c>
      <c r="H32" s="89">
        <v>-212916.50975088775</v>
      </c>
      <c r="I32" s="89">
        <v>-4172125.6616630643</v>
      </c>
      <c r="J32" s="89">
        <v>-4385042.1714139525</v>
      </c>
      <c r="K32" s="89">
        <v>2032615.3429613612</v>
      </c>
      <c r="L32" s="23"/>
      <c r="M32" s="22">
        <v>2.6266883489851314E-3</v>
      </c>
      <c r="N32" s="27">
        <v>69</v>
      </c>
      <c r="O32" s="1" t="s">
        <v>44</v>
      </c>
      <c r="P32" s="23">
        <v>51113570.140000001</v>
      </c>
      <c r="R32" s="23">
        <v>4643037.1795707401</v>
      </c>
      <c r="S32" s="90">
        <v>0.27879927664613291</v>
      </c>
      <c r="T32" s="23">
        <v>5105848.01</v>
      </c>
      <c r="U32" s="90">
        <v>-2.1092677682566174E-2</v>
      </c>
    </row>
    <row r="33" spans="1:21">
      <c r="A33" s="24">
        <v>21</v>
      </c>
      <c r="B33" s="25">
        <v>62</v>
      </c>
      <c r="C33" s="93" t="s">
        <v>45</v>
      </c>
      <c r="D33" s="89">
        <v>1450755.61</v>
      </c>
      <c r="E33" s="90">
        <v>5.9781254083575153E-3</v>
      </c>
      <c r="F33" s="89">
        <v>1429997.4842873281</v>
      </c>
      <c r="G33" s="89">
        <v>1441571.8009404351</v>
      </c>
      <c r="H33" s="89">
        <v>-11574.31665310706</v>
      </c>
      <c r="I33" s="89">
        <v>-114519.65627133827</v>
      </c>
      <c r="J33" s="89">
        <v>-126093.97292444533</v>
      </c>
      <c r="K33" s="89">
        <v>55792.761120957344</v>
      </c>
      <c r="L33" s="23"/>
      <c r="M33" s="22">
        <v>7.2121867804167782E-5</v>
      </c>
      <c r="N33" s="27">
        <v>70</v>
      </c>
      <c r="O33" s="1" t="s">
        <v>45</v>
      </c>
      <c r="P33" s="23">
        <v>1337035.81</v>
      </c>
      <c r="R33" s="23">
        <v>321977.47236245929</v>
      </c>
      <c r="S33" s="90">
        <v>0.26464370460943543</v>
      </c>
      <c r="T33" s="23">
        <v>160803.69</v>
      </c>
      <c r="U33" s="90">
        <v>0.11474211227136522</v>
      </c>
    </row>
    <row r="34" spans="1:21">
      <c r="A34" s="24">
        <v>21</v>
      </c>
      <c r="B34" s="25">
        <v>65</v>
      </c>
      <c r="C34" s="93" t="s">
        <v>46</v>
      </c>
      <c r="D34" s="89">
        <v>1124655.55</v>
      </c>
      <c r="E34" s="90">
        <v>-9.2009201906887439E-3</v>
      </c>
      <c r="F34" s="89">
        <v>1108563.4245383213</v>
      </c>
      <c r="G34" s="89">
        <v>1088809.9952563306</v>
      </c>
      <c r="H34" s="89">
        <v>19753.429281990742</v>
      </c>
      <c r="I34" s="89">
        <v>-88777.989981133273</v>
      </c>
      <c r="J34" s="89">
        <v>-69024.56069914253</v>
      </c>
      <c r="K34" s="89">
        <v>43251.694504568477</v>
      </c>
      <c r="L34" s="23"/>
      <c r="M34" s="22">
        <v>5.5593777877766027E-5</v>
      </c>
      <c r="N34" s="27">
        <v>72</v>
      </c>
      <c r="O34" s="1" t="s">
        <v>46</v>
      </c>
      <c r="P34" s="23">
        <v>1038546.39</v>
      </c>
      <c r="R34" s="23">
        <v>9583.5216717326439</v>
      </c>
      <c r="S34" s="90">
        <v>5.8472430701766109E-2</v>
      </c>
      <c r="T34" s="23">
        <v>123503.74</v>
      </c>
      <c r="U34" s="90">
        <v>-3.342936727750323E-3</v>
      </c>
    </row>
    <row r="35" spans="1:21">
      <c r="A35" s="24">
        <v>17</v>
      </c>
      <c r="B35" s="25">
        <v>69</v>
      </c>
      <c r="C35" s="93" t="s">
        <v>47</v>
      </c>
      <c r="D35" s="89">
        <v>20686681.780000001</v>
      </c>
      <c r="E35" s="90">
        <v>2.3350917459044052E-2</v>
      </c>
      <c r="F35" s="89">
        <v>20390686.549647398</v>
      </c>
      <c r="G35" s="89">
        <v>19928532.756925922</v>
      </c>
      <c r="H35" s="89">
        <v>462153.79272147641</v>
      </c>
      <c r="I35" s="89">
        <v>-1632964.0020073098</v>
      </c>
      <c r="J35" s="89">
        <v>-1170810.2092858334</v>
      </c>
      <c r="K35" s="89">
        <v>795562.73088394303</v>
      </c>
      <c r="L35" s="23"/>
      <c r="M35" s="22">
        <v>1.0287735272431593E-3</v>
      </c>
      <c r="N35" s="27">
        <v>74</v>
      </c>
      <c r="O35" s="1" t="s">
        <v>47</v>
      </c>
      <c r="P35" s="23">
        <v>19171159.789999999</v>
      </c>
      <c r="R35" s="23">
        <v>1631458.3039499002</v>
      </c>
      <c r="S35" s="90">
        <v>0.19115331914931932</v>
      </c>
      <c r="T35" s="23">
        <v>2208138.0099999998</v>
      </c>
      <c r="U35" s="90">
        <v>-2.01772824259151E-2</v>
      </c>
    </row>
    <row r="36" spans="1:21">
      <c r="A36" s="24">
        <v>17</v>
      </c>
      <c r="B36" s="25">
        <v>71</v>
      </c>
      <c r="C36" s="93" t="s">
        <v>48</v>
      </c>
      <c r="D36" s="89">
        <v>18726957.329999998</v>
      </c>
      <c r="E36" s="90">
        <v>1.3479396523863318E-2</v>
      </c>
      <c r="F36" s="89">
        <v>18459002.802171577</v>
      </c>
      <c r="G36" s="89">
        <v>18304540.924944911</v>
      </c>
      <c r="H36" s="89">
        <v>154461.87722666562</v>
      </c>
      <c r="I36" s="89">
        <v>-1478267.3950436204</v>
      </c>
      <c r="J36" s="89">
        <v>-1323805.5178169548</v>
      </c>
      <c r="K36" s="89">
        <v>720196.18578972854</v>
      </c>
      <c r="L36" s="23"/>
      <c r="M36" s="22">
        <v>9.3060683012916349E-4</v>
      </c>
      <c r="N36" s="27">
        <v>77</v>
      </c>
      <c r="O36" s="1" t="s">
        <v>48</v>
      </c>
      <c r="P36" s="23">
        <v>17589565.460000001</v>
      </c>
      <c r="R36" s="23">
        <v>1415976.2267804637</v>
      </c>
      <c r="S36" s="90">
        <v>7.4025350547969548E-2</v>
      </c>
      <c r="T36" s="23">
        <v>1664621.91</v>
      </c>
      <c r="U36" s="90">
        <v>6.7022896055437542E-3</v>
      </c>
    </row>
    <row r="37" spans="1:21">
      <c r="A37" s="24">
        <v>17</v>
      </c>
      <c r="B37" s="25">
        <v>72</v>
      </c>
      <c r="C37" s="93" t="s">
        <v>49</v>
      </c>
      <c r="D37" s="89">
        <v>3195983.58</v>
      </c>
      <c r="E37" s="90">
        <v>6.3869973577701522E-3</v>
      </c>
      <c r="F37" s="89">
        <v>3150253.8730307641</v>
      </c>
      <c r="G37" s="89">
        <v>3144921.971151033</v>
      </c>
      <c r="H37" s="89">
        <v>5331.9018797311001</v>
      </c>
      <c r="I37" s="89">
        <v>-252284.35341390214</v>
      </c>
      <c r="J37" s="89">
        <v>-246952.45153417104</v>
      </c>
      <c r="K37" s="89">
        <v>122910.25945124008</v>
      </c>
      <c r="L37" s="23"/>
      <c r="M37" s="22">
        <v>1.5890606954929067E-4</v>
      </c>
      <c r="N37" s="27">
        <v>80</v>
      </c>
      <c r="O37" s="1" t="s">
        <v>367</v>
      </c>
      <c r="P37" s="23">
        <v>3029862.85</v>
      </c>
      <c r="R37" s="23">
        <v>144278.32791830547</v>
      </c>
      <c r="S37" s="90">
        <v>0.50706272723886125</v>
      </c>
      <c r="T37" s="23">
        <v>343592.96000000002</v>
      </c>
      <c r="U37" s="90">
        <v>7.8250004502455894E-3</v>
      </c>
    </row>
    <row r="38" spans="1:21">
      <c r="A38" s="24">
        <v>16</v>
      </c>
      <c r="B38" s="25">
        <v>74</v>
      </c>
      <c r="C38" s="93" t="s">
        <v>50</v>
      </c>
      <c r="D38" s="89">
        <v>3117800.41</v>
      </c>
      <c r="E38" s="90">
        <v>4.0961102853170228E-2</v>
      </c>
      <c r="F38" s="89">
        <v>3073189.3863295144</v>
      </c>
      <c r="G38" s="89">
        <v>3113751.4437403283</v>
      </c>
      <c r="H38" s="89">
        <v>-40562.057410813868</v>
      </c>
      <c r="I38" s="89">
        <v>-246112.73519448086</v>
      </c>
      <c r="J38" s="89">
        <v>-286674.79260529473</v>
      </c>
      <c r="K38" s="89">
        <v>119903.51255505596</v>
      </c>
      <c r="L38" s="23"/>
      <c r="M38" s="22">
        <v>1.5481823449199018E-4</v>
      </c>
      <c r="N38" s="27">
        <v>85</v>
      </c>
      <c r="O38" s="1" t="s">
        <v>50</v>
      </c>
      <c r="P38" s="23">
        <v>2792358.21</v>
      </c>
      <c r="R38" s="23">
        <v>514791.87936065422</v>
      </c>
      <c r="S38" s="90">
        <v>0.25081514181924325</v>
      </c>
      <c r="T38" s="23">
        <v>396792.17</v>
      </c>
      <c r="U38" s="90">
        <v>-2.8809367279334919E-2</v>
      </c>
    </row>
    <row r="39" spans="1:21">
      <c r="A39" s="24">
        <v>8</v>
      </c>
      <c r="B39" s="25">
        <v>75</v>
      </c>
      <c r="C39" s="93" t="s">
        <v>51</v>
      </c>
      <c r="D39" s="89">
        <v>75007732.780000001</v>
      </c>
      <c r="E39" s="90">
        <v>3.2364942040677525E-2</v>
      </c>
      <c r="F39" s="89">
        <v>73934485.200781792</v>
      </c>
      <c r="G39" s="89">
        <v>72421730.190830246</v>
      </c>
      <c r="H39" s="89">
        <v>1512755.0099515468</v>
      </c>
      <c r="I39" s="89">
        <v>-5920955.75329741</v>
      </c>
      <c r="J39" s="89">
        <v>-4408200.7433458632</v>
      </c>
      <c r="K39" s="89">
        <v>2884626.8030072562</v>
      </c>
      <c r="L39" s="23"/>
      <c r="M39" s="22">
        <v>3.7290117437419378E-3</v>
      </c>
      <c r="N39" s="27">
        <v>86</v>
      </c>
      <c r="O39" s="1" t="s">
        <v>368</v>
      </c>
      <c r="P39" s="23">
        <v>68900829.239999995</v>
      </c>
      <c r="R39" s="23">
        <v>10114975.932165816</v>
      </c>
      <c r="S39" s="90">
        <v>0.853552436425836</v>
      </c>
      <c r="T39" s="23">
        <v>7039580.7000000002</v>
      </c>
      <c r="U39" s="90">
        <v>1.9950467530763127E-2</v>
      </c>
    </row>
    <row r="40" spans="1:21">
      <c r="A40" s="24">
        <v>21</v>
      </c>
      <c r="B40" s="25">
        <v>76</v>
      </c>
      <c r="C40" s="93" t="s">
        <v>52</v>
      </c>
      <c r="D40" s="89">
        <v>4269604.12</v>
      </c>
      <c r="E40" s="90">
        <v>3.4871673261078762E-2</v>
      </c>
      <c r="F40" s="89">
        <v>4208512.5216250662</v>
      </c>
      <c r="G40" s="89">
        <v>4159879.1029547732</v>
      </c>
      <c r="H40" s="89">
        <v>48633.418670292944</v>
      </c>
      <c r="I40" s="89">
        <v>-337033.74494418787</v>
      </c>
      <c r="J40" s="89">
        <v>-288400.32627389493</v>
      </c>
      <c r="K40" s="89">
        <v>164199.26354668054</v>
      </c>
      <c r="L40" s="23"/>
      <c r="M40" s="22">
        <v>2.1205191723906001E-4</v>
      </c>
      <c r="N40" s="27">
        <v>89</v>
      </c>
      <c r="O40" s="1" t="s">
        <v>52</v>
      </c>
      <c r="P40" s="23">
        <v>4017029.02</v>
      </c>
      <c r="R40" s="23">
        <v>102749.18802649213</v>
      </c>
      <c r="S40" s="90">
        <v>5.3729754139849151E-2</v>
      </c>
      <c r="T40" s="23">
        <v>94158.67</v>
      </c>
      <c r="U40" s="90">
        <v>-2.3091614260158821E-2</v>
      </c>
    </row>
    <row r="41" spans="1:21">
      <c r="A41" s="24">
        <v>13</v>
      </c>
      <c r="B41" s="25">
        <v>77</v>
      </c>
      <c r="C41" s="93" t="s">
        <v>53</v>
      </c>
      <c r="D41" s="89">
        <v>13419870.35</v>
      </c>
      <c r="E41" s="90">
        <v>3.1545572537532873E-2</v>
      </c>
      <c r="F41" s="89">
        <v>13227852.236230265</v>
      </c>
      <c r="G41" s="89">
        <v>12914337.274532722</v>
      </c>
      <c r="H41" s="89">
        <v>313514.96169754304</v>
      </c>
      <c r="I41" s="89">
        <v>-1059336.892509362</v>
      </c>
      <c r="J41" s="89">
        <v>-745821.93081181892</v>
      </c>
      <c r="K41" s="89">
        <v>516097.69112784485</v>
      </c>
      <c r="L41" s="23"/>
      <c r="M41" s="22">
        <v>6.6698017638171475E-4</v>
      </c>
      <c r="N41" s="27">
        <v>93</v>
      </c>
      <c r="O41" s="1" t="s">
        <v>53</v>
      </c>
      <c r="P41" s="23">
        <v>12742767.15</v>
      </c>
      <c r="R41" s="23">
        <v>1246996.6747714072</v>
      </c>
      <c r="S41" s="90">
        <v>0.42289893318848937</v>
      </c>
      <c r="T41" s="23">
        <v>1432145.04</v>
      </c>
      <c r="U41" s="90">
        <v>1.0003223925376892E-2</v>
      </c>
    </row>
    <row r="42" spans="1:21">
      <c r="A42" s="24">
        <v>1</v>
      </c>
      <c r="B42" s="25">
        <v>78</v>
      </c>
      <c r="C42" s="93" t="s">
        <v>54</v>
      </c>
      <c r="D42" s="89">
        <v>33919786.039999999</v>
      </c>
      <c r="E42" s="90">
        <v>-4.3183788597527251E-3</v>
      </c>
      <c r="F42" s="89">
        <v>33434445.037068941</v>
      </c>
      <c r="G42" s="89">
        <v>33520399.197977025</v>
      </c>
      <c r="H42" s="89">
        <v>-85954.160908084363</v>
      </c>
      <c r="I42" s="89">
        <v>-2677557.964499712</v>
      </c>
      <c r="J42" s="89">
        <v>-2763512.1254077964</v>
      </c>
      <c r="K42" s="89">
        <v>1304477.8229764719</v>
      </c>
      <c r="L42" s="23"/>
      <c r="M42" s="22">
        <v>1.688995126709373E-3</v>
      </c>
      <c r="N42" s="27">
        <v>91</v>
      </c>
      <c r="O42" s="1" t="s">
        <v>369</v>
      </c>
      <c r="P42" s="23">
        <v>32915651.43</v>
      </c>
      <c r="R42" s="23">
        <v>3677457.8666964122</v>
      </c>
      <c r="S42" s="90">
        <v>0.24079755945578607</v>
      </c>
      <c r="T42" s="23">
        <v>2886795.85</v>
      </c>
      <c r="U42" s="90">
        <v>-7.3320631397677527E-4</v>
      </c>
    </row>
    <row r="43" spans="1:21">
      <c r="A43" s="24">
        <v>4</v>
      </c>
      <c r="B43" s="25">
        <v>79</v>
      </c>
      <c r="C43" s="93" t="s">
        <v>55</v>
      </c>
      <c r="D43" s="89">
        <v>25155614.77</v>
      </c>
      <c r="E43" s="90">
        <v>7.5689731537200711E-3</v>
      </c>
      <c r="F43" s="89">
        <v>24795675.845638227</v>
      </c>
      <c r="G43" s="89">
        <v>24792422.956337243</v>
      </c>
      <c r="H43" s="89">
        <v>3252.8893009833992</v>
      </c>
      <c r="I43" s="89">
        <v>-1985732.3569161315</v>
      </c>
      <c r="J43" s="89">
        <v>-1982479.4676151481</v>
      </c>
      <c r="K43" s="89">
        <v>967427.7294115969</v>
      </c>
      <c r="L43" s="23"/>
      <c r="M43" s="22">
        <v>1.2496989900765128E-3</v>
      </c>
      <c r="N43" s="27">
        <v>96</v>
      </c>
      <c r="O43" s="1" t="s">
        <v>55</v>
      </c>
      <c r="P43" s="23">
        <v>23920144.699999999</v>
      </c>
      <c r="R43" s="23">
        <v>8568514.1635352094</v>
      </c>
      <c r="S43" s="90">
        <v>8.4515980791358025E-2</v>
      </c>
      <c r="T43" s="23">
        <v>2824667.42</v>
      </c>
      <c r="U43" s="90">
        <v>-1.0126834328287648E-2</v>
      </c>
    </row>
    <row r="44" spans="1:21">
      <c r="A44" s="24">
        <v>7</v>
      </c>
      <c r="B44" s="25">
        <v>81</v>
      </c>
      <c r="C44" s="93" t="s">
        <v>56</v>
      </c>
      <c r="D44" s="89">
        <v>7295057.0099999998</v>
      </c>
      <c r="E44" s="90">
        <v>-7.8594529479601993E-3</v>
      </c>
      <c r="F44" s="89">
        <v>7190675.7417485612</v>
      </c>
      <c r="G44" s="89">
        <v>7170666.2431491222</v>
      </c>
      <c r="H44" s="89">
        <v>20009.498599438928</v>
      </c>
      <c r="I44" s="89">
        <v>-575856.75733834773</v>
      </c>
      <c r="J44" s="89">
        <v>-555847.2587389088</v>
      </c>
      <c r="K44" s="89">
        <v>280551.3005203511</v>
      </c>
      <c r="L44" s="23"/>
      <c r="M44" s="22">
        <v>3.6251772828144131E-4</v>
      </c>
      <c r="N44" s="27">
        <v>99</v>
      </c>
      <c r="O44" s="1" t="s">
        <v>56</v>
      </c>
      <c r="P44" s="23">
        <v>7146706.6600000001</v>
      </c>
      <c r="R44" s="23">
        <v>1726817.4660162639</v>
      </c>
      <c r="S44" s="90">
        <v>0.38989387281218346</v>
      </c>
      <c r="T44" s="23">
        <v>1339499.0900000001</v>
      </c>
      <c r="U44" s="90">
        <v>-1.4593686831965158E-3</v>
      </c>
    </row>
    <row r="45" spans="1:21">
      <c r="A45" s="24">
        <v>5</v>
      </c>
      <c r="B45" s="25">
        <v>82</v>
      </c>
      <c r="C45" s="93" t="s">
        <v>57</v>
      </c>
      <c r="D45" s="89">
        <v>35407750.689999998</v>
      </c>
      <c r="E45" s="90">
        <v>2.55910565193187E-2</v>
      </c>
      <c r="F45" s="89">
        <v>34901119.156087838</v>
      </c>
      <c r="G45" s="89">
        <v>34936240.357595071</v>
      </c>
      <c r="H45" s="89">
        <v>-35121.201507233083</v>
      </c>
      <c r="I45" s="89">
        <v>-2795014.8256604294</v>
      </c>
      <c r="J45" s="89">
        <v>-2830136.0271676625</v>
      </c>
      <c r="K45" s="89">
        <v>1361701.5591465349</v>
      </c>
      <c r="L45" s="23"/>
      <c r="M45" s="22">
        <v>1.7620510673555143E-3</v>
      </c>
      <c r="N45" s="27">
        <v>102</v>
      </c>
      <c r="O45" s="1" t="s">
        <v>57</v>
      </c>
      <c r="P45" s="23">
        <v>33620693.759999998</v>
      </c>
      <c r="R45" s="23">
        <v>1474016.8312544099</v>
      </c>
      <c r="S45" s="90">
        <v>0.11878410602806211</v>
      </c>
      <c r="T45" s="23">
        <v>2572994.0099999998</v>
      </c>
      <c r="U45" s="90">
        <v>6.3926302568348969E-3</v>
      </c>
    </row>
    <row r="46" spans="1:21">
      <c r="A46" s="24">
        <v>5</v>
      </c>
      <c r="B46" s="25">
        <v>86</v>
      </c>
      <c r="C46" s="93" t="s">
        <v>58</v>
      </c>
      <c r="D46" s="89">
        <v>30435635.620000001</v>
      </c>
      <c r="E46" s="90">
        <v>1.2909347727023457E-2</v>
      </c>
      <c r="F46" s="89">
        <v>30000147.557096671</v>
      </c>
      <c r="G46" s="89">
        <v>29647456.695240874</v>
      </c>
      <c r="H46" s="89">
        <v>352690.86185579747</v>
      </c>
      <c r="I46" s="89">
        <v>-2402526.3149608634</v>
      </c>
      <c r="J46" s="89">
        <v>-2049835.453105066</v>
      </c>
      <c r="K46" s="89">
        <v>1170485.3222736532</v>
      </c>
      <c r="L46" s="23"/>
      <c r="M46" s="22">
        <v>1.5126016337822031E-3</v>
      </c>
      <c r="N46" s="27">
        <v>114</v>
      </c>
      <c r="O46" s="1" t="s">
        <v>58</v>
      </c>
      <c r="P46" s="23">
        <v>28874835.300000001</v>
      </c>
      <c r="R46" s="23">
        <v>1363673.8555778384</v>
      </c>
      <c r="S46" s="90">
        <v>0.27358530222962263</v>
      </c>
      <c r="T46" s="23">
        <v>1690552.17</v>
      </c>
      <c r="U46" s="90">
        <v>-1.1128095174448238E-2</v>
      </c>
    </row>
    <row r="47" spans="1:21">
      <c r="A47" s="24">
        <v>12</v>
      </c>
      <c r="B47" s="25">
        <v>90</v>
      </c>
      <c r="C47" s="93" t="s">
        <v>59</v>
      </c>
      <c r="D47" s="89">
        <v>8623844.3499999996</v>
      </c>
      <c r="E47" s="90">
        <v>2.343339614966955E-2</v>
      </c>
      <c r="F47" s="89">
        <v>8500450.1381080206</v>
      </c>
      <c r="G47" s="89">
        <v>8274565.6118736723</v>
      </c>
      <c r="H47" s="89">
        <v>225884.5262343483</v>
      </c>
      <c r="I47" s="89">
        <v>-680748.48988488317</v>
      </c>
      <c r="J47" s="89">
        <v>-454863.96365053486</v>
      </c>
      <c r="K47" s="89">
        <v>331653.43938519567</v>
      </c>
      <c r="L47" s="23"/>
      <c r="M47" s="22">
        <v>4.2914286250157703E-4</v>
      </c>
      <c r="N47" s="27">
        <v>124</v>
      </c>
      <c r="O47" s="1" t="s">
        <v>59</v>
      </c>
      <c r="P47" s="23">
        <v>8212927.3600000003</v>
      </c>
      <c r="R47" s="23">
        <v>2986695.5617424101</v>
      </c>
      <c r="S47" s="90">
        <v>0.47516453578348683</v>
      </c>
      <c r="T47" s="23">
        <v>1351928.83</v>
      </c>
      <c r="U47" s="90">
        <v>-8.2554171929748454E-3</v>
      </c>
    </row>
    <row r="48" spans="1:21">
      <c r="A48" s="24">
        <v>1</v>
      </c>
      <c r="B48" s="25">
        <v>91</v>
      </c>
      <c r="C48" s="93" t="s">
        <v>60</v>
      </c>
      <c r="D48" s="89">
        <v>2753778516.71</v>
      </c>
      <c r="E48" s="90">
        <v>2.2079960029502521E-2</v>
      </c>
      <c r="F48" s="89">
        <v>2714376097.5563555</v>
      </c>
      <c r="G48" s="89">
        <v>2734563834.1477442</v>
      </c>
      <c r="H48" s="89">
        <v>-20187736.591388702</v>
      </c>
      <c r="I48" s="89">
        <v>-217377597.58242464</v>
      </c>
      <c r="J48" s="89">
        <v>-237565334.17381334</v>
      </c>
      <c r="K48" s="89">
        <v>105904058.48082523</v>
      </c>
      <c r="L48" s="23"/>
      <c r="M48" s="22">
        <v>0.13682032756381338</v>
      </c>
      <c r="N48" s="27">
        <v>127</v>
      </c>
      <c r="O48" s="1" t="s">
        <v>370</v>
      </c>
      <c r="P48" s="23">
        <v>2564167531.1199999</v>
      </c>
      <c r="R48" s="23">
        <v>602340731.96109271</v>
      </c>
      <c r="S48" s="90">
        <v>3.7107351209408002E-2</v>
      </c>
      <c r="T48" s="23">
        <v>282956012.30000001</v>
      </c>
      <c r="U48" s="90">
        <v>4.95595108873359E-3</v>
      </c>
    </row>
    <row r="49" spans="1:21">
      <c r="A49" s="24">
        <v>1</v>
      </c>
      <c r="B49" s="25">
        <v>92</v>
      </c>
      <c r="C49" s="93" t="s">
        <v>61</v>
      </c>
      <c r="D49" s="89">
        <v>894069857.98000002</v>
      </c>
      <c r="E49" s="90">
        <v>1.8560446892479376E-2</v>
      </c>
      <c r="F49" s="89">
        <v>881277066.15487683</v>
      </c>
      <c r="G49" s="89">
        <v>904338387.79706037</v>
      </c>
      <c r="H49" s="89">
        <v>-23061321.642183542</v>
      </c>
      <c r="I49" s="89">
        <v>-70576030.940479234</v>
      </c>
      <c r="J49" s="89">
        <v>-93637352.582662776</v>
      </c>
      <c r="K49" s="89">
        <v>34383893.240107059</v>
      </c>
      <c r="L49" s="23"/>
      <c r="M49" s="22">
        <v>4.4416220798283258E-2</v>
      </c>
      <c r="N49" s="27">
        <v>1191</v>
      </c>
      <c r="O49" s="1" t="s">
        <v>371</v>
      </c>
      <c r="P49" s="23">
        <v>806053054.75</v>
      </c>
      <c r="R49" s="23">
        <v>98138817.645772323</v>
      </c>
      <c r="S49" s="90">
        <v>0.29353515438681033</v>
      </c>
      <c r="T49" s="23">
        <v>102363153.58</v>
      </c>
      <c r="U49" s="90">
        <v>0.24065376706724817</v>
      </c>
    </row>
    <row r="50" spans="1:21">
      <c r="A50" s="24">
        <v>10</v>
      </c>
      <c r="B50" s="25">
        <v>97</v>
      </c>
      <c r="C50" s="93" t="s">
        <v>62</v>
      </c>
      <c r="D50" s="89">
        <v>5676308.0899999999</v>
      </c>
      <c r="E50" s="90">
        <v>2.429017971855929E-2</v>
      </c>
      <c r="F50" s="89">
        <v>5595088.6784713576</v>
      </c>
      <c r="G50" s="89">
        <v>5507249.6466639526</v>
      </c>
      <c r="H50" s="89">
        <v>87839.031807404943</v>
      </c>
      <c r="I50" s="89">
        <v>-448076.05559217284</v>
      </c>
      <c r="J50" s="89">
        <v>-360237.02378476789</v>
      </c>
      <c r="K50" s="89">
        <v>218297.89878553536</v>
      </c>
      <c r="L50" s="23"/>
      <c r="M50" s="22">
        <v>2.8208487784855626E-4</v>
      </c>
      <c r="N50" s="27">
        <v>134</v>
      </c>
      <c r="O50" s="1" t="s">
        <v>62</v>
      </c>
      <c r="P50" s="23">
        <v>5577909.8200000003</v>
      </c>
      <c r="R50" s="23">
        <v>1263958.2812326846</v>
      </c>
      <c r="S50" s="90">
        <v>0.44669967896099361</v>
      </c>
      <c r="T50" s="23">
        <v>1321143.69</v>
      </c>
      <c r="U50" s="90">
        <v>-2.8891610491066366E-4</v>
      </c>
    </row>
    <row r="51" spans="1:21">
      <c r="A51" s="24">
        <v>7</v>
      </c>
      <c r="B51" s="25">
        <v>98</v>
      </c>
      <c r="C51" s="93" t="s">
        <v>63</v>
      </c>
      <c r="D51" s="89">
        <v>87494687.379999995</v>
      </c>
      <c r="E51" s="90">
        <v>9.0066454161239484E-3</v>
      </c>
      <c r="F51" s="89">
        <v>86242770.304990396</v>
      </c>
      <c r="G51" s="89">
        <v>86479755.317683443</v>
      </c>
      <c r="H51" s="89">
        <v>-236985.01269304752</v>
      </c>
      <c r="I51" s="89">
        <v>-6906650.2002537819</v>
      </c>
      <c r="J51" s="89">
        <v>-7143635.2129468294</v>
      </c>
      <c r="K51" s="89">
        <v>3364846.676240101</v>
      </c>
      <c r="L51" s="23"/>
      <c r="M51" s="22">
        <v>4.3485836371184366E-3</v>
      </c>
      <c r="N51" s="27">
        <v>137</v>
      </c>
      <c r="O51" s="1" t="s">
        <v>63</v>
      </c>
      <c r="P51" s="23">
        <v>80931733.409999996</v>
      </c>
      <c r="R51" s="23">
        <v>3994877.0136206755</v>
      </c>
      <c r="S51" s="90">
        <v>0.42961652031006126</v>
      </c>
      <c r="T51" s="23">
        <v>5782486.54</v>
      </c>
      <c r="U51" s="90">
        <v>-1.0066648408823542E-2</v>
      </c>
    </row>
    <row r="52" spans="1:21">
      <c r="A52" s="24">
        <v>4</v>
      </c>
      <c r="B52" s="25">
        <v>102</v>
      </c>
      <c r="C52" s="93" t="s">
        <v>64</v>
      </c>
      <c r="D52" s="89">
        <v>30805584.670000002</v>
      </c>
      <c r="E52" s="90">
        <v>2.1782576089723449E-2</v>
      </c>
      <c r="F52" s="89">
        <v>30364803.193902716</v>
      </c>
      <c r="G52" s="89">
        <v>30154950.1676629</v>
      </c>
      <c r="H52" s="89">
        <v>209853.0262398161</v>
      </c>
      <c r="I52" s="89">
        <v>-2431729.3301013033</v>
      </c>
      <c r="J52" s="89">
        <v>-2221876.3038614872</v>
      </c>
      <c r="K52" s="89">
        <v>1184712.7213140575</v>
      </c>
      <c r="L52" s="23"/>
      <c r="M52" s="22">
        <v>1.5285656047296509E-3</v>
      </c>
      <c r="N52" s="27">
        <v>139</v>
      </c>
      <c r="O52" s="1" t="s">
        <v>1818</v>
      </c>
      <c r="P52" s="23">
        <v>4315339.28</v>
      </c>
      <c r="R52" s="23">
        <v>2589386.1810416165</v>
      </c>
      <c r="S52" s="90">
        <v>0.35940783381761876</v>
      </c>
      <c r="T52" s="23">
        <v>2821212.59</v>
      </c>
      <c r="U52" s="90">
        <v>-2.8275335914644928E-2</v>
      </c>
    </row>
    <row r="53" spans="1:21">
      <c r="A53" s="24">
        <v>5</v>
      </c>
      <c r="B53" s="25">
        <v>103</v>
      </c>
      <c r="C53" s="93" t="s">
        <v>65</v>
      </c>
      <c r="D53" s="89">
        <v>6749715.6600000001</v>
      </c>
      <c r="E53" s="90">
        <v>1.8662857220214102E-2</v>
      </c>
      <c r="F53" s="89">
        <v>6653137.4043453</v>
      </c>
      <c r="G53" s="89">
        <v>6510959.3121272493</v>
      </c>
      <c r="H53" s="89">
        <v>142178.09221805073</v>
      </c>
      <c r="I53" s="89">
        <v>-532808.63570982101</v>
      </c>
      <c r="J53" s="89">
        <v>-390630.54349177028</v>
      </c>
      <c r="K53" s="89">
        <v>259578.71253916083</v>
      </c>
      <c r="L53" s="23"/>
      <c r="M53" s="22">
        <v>3.3581032013914542E-4</v>
      </c>
      <c r="N53" s="27">
        <v>144</v>
      </c>
      <c r="O53" s="1" t="s">
        <v>64</v>
      </c>
      <c r="P53" s="23">
        <v>28798574.309999999</v>
      </c>
      <c r="R53" s="23">
        <v>538552.8788244637</v>
      </c>
      <c r="S53" s="90">
        <v>0.41969921623671458</v>
      </c>
      <c r="T53" s="23">
        <v>589431.31000000006</v>
      </c>
      <c r="U53" s="90">
        <v>-1.0999387905906599E-2</v>
      </c>
    </row>
    <row r="54" spans="1:21">
      <c r="A54" s="24">
        <v>18</v>
      </c>
      <c r="B54" s="25">
        <v>105</v>
      </c>
      <c r="C54" s="93" t="s">
        <v>66</v>
      </c>
      <c r="D54" s="89">
        <v>6204327.5800000001</v>
      </c>
      <c r="E54" s="90">
        <v>1.6240779924076021E-2</v>
      </c>
      <c r="F54" s="89">
        <v>6115553.0055778911</v>
      </c>
      <c r="G54" s="89">
        <v>6096862.1448481465</v>
      </c>
      <c r="H54" s="89">
        <v>18690.860729744658</v>
      </c>
      <c r="I54" s="89">
        <v>-489756.82531145547</v>
      </c>
      <c r="J54" s="89">
        <v>-471065.96458171081</v>
      </c>
      <c r="K54" s="89">
        <v>238604.32742845459</v>
      </c>
      <c r="L54" s="23"/>
      <c r="M54" s="22">
        <v>3.0837125909577299E-4</v>
      </c>
      <c r="N54" s="27">
        <v>147</v>
      </c>
      <c r="O54" s="1" t="s">
        <v>65</v>
      </c>
      <c r="P54" s="23">
        <v>6457454.0999999996</v>
      </c>
      <c r="R54" s="23">
        <v>992084.71464751929</v>
      </c>
      <c r="S54" s="90">
        <v>0.34128879959469893</v>
      </c>
      <c r="T54" s="23">
        <v>1155118.67</v>
      </c>
      <c r="U54" s="90">
        <v>-9.6132835162549002E-3</v>
      </c>
    </row>
    <row r="55" spans="1:21">
      <c r="A55" s="24">
        <v>1</v>
      </c>
      <c r="B55" s="25">
        <v>106</v>
      </c>
      <c r="C55" s="93" t="s">
        <v>67</v>
      </c>
      <c r="D55" s="89">
        <v>182976868.75</v>
      </c>
      <c r="E55" s="90">
        <v>2.4500450813976116E-2</v>
      </c>
      <c r="F55" s="89">
        <v>180358745.60241929</v>
      </c>
      <c r="G55" s="89">
        <v>179439786.3664085</v>
      </c>
      <c r="H55" s="89">
        <v>918959.23601078987</v>
      </c>
      <c r="I55" s="89">
        <v>-14443816.705182878</v>
      </c>
      <c r="J55" s="89">
        <v>-13524857.469172088</v>
      </c>
      <c r="K55" s="89">
        <v>7036874.2043530773</v>
      </c>
      <c r="L55" s="23"/>
      <c r="M55" s="22">
        <v>9.094237916113055E-3</v>
      </c>
      <c r="N55" s="27">
        <v>149</v>
      </c>
      <c r="O55" s="1" t="s">
        <v>66</v>
      </c>
      <c r="P55" s="23">
        <v>6014585.1799999997</v>
      </c>
      <c r="R55" s="23">
        <v>17309948.805981096</v>
      </c>
      <c r="S55" s="90">
        <v>0.45093956373815702</v>
      </c>
      <c r="T55" s="23">
        <v>13640434.189999999</v>
      </c>
      <c r="U55" s="90">
        <v>-1.4199372927464982E-2</v>
      </c>
    </row>
    <row r="56" spans="1:21">
      <c r="A56" s="24">
        <v>6</v>
      </c>
      <c r="B56" s="25">
        <v>108</v>
      </c>
      <c r="C56" s="93" t="s">
        <v>68</v>
      </c>
      <c r="D56" s="89">
        <v>35291242.390000001</v>
      </c>
      <c r="E56" s="90">
        <v>1.4777345518518281E-2</v>
      </c>
      <c r="F56" s="89">
        <v>34786277.914220378</v>
      </c>
      <c r="G56" s="89">
        <v>34618948.119734183</v>
      </c>
      <c r="H56" s="89">
        <v>167329.79448619485</v>
      </c>
      <c r="I56" s="89">
        <v>-2785817.9007085022</v>
      </c>
      <c r="J56" s="89">
        <v>-2618488.1062223073</v>
      </c>
      <c r="K56" s="89">
        <v>1357220.9149183119</v>
      </c>
      <c r="L56" s="23"/>
      <c r="M56" s="22">
        <v>1.7539714291170041E-3</v>
      </c>
      <c r="N56" s="27">
        <v>152</v>
      </c>
      <c r="O56" s="1" t="s">
        <v>372</v>
      </c>
      <c r="P56" s="23">
        <v>170786706.77000001</v>
      </c>
      <c r="R56" s="23">
        <v>2073165.2976742657</v>
      </c>
      <c r="S56" s="90">
        <v>0.25473354690065375</v>
      </c>
      <c r="T56" s="23">
        <v>2165168.88</v>
      </c>
      <c r="U56" s="90">
        <v>5.3858428169384354E-3</v>
      </c>
    </row>
    <row r="57" spans="1:21">
      <c r="A57" s="24">
        <v>5</v>
      </c>
      <c r="B57" s="25">
        <v>109</v>
      </c>
      <c r="C57" s="93" t="s">
        <v>69</v>
      </c>
      <c r="D57" s="89">
        <v>254509492.56</v>
      </c>
      <c r="E57" s="90">
        <v>3.5316448824203706E-2</v>
      </c>
      <c r="F57" s="89">
        <v>250867845.40370962</v>
      </c>
      <c r="G57" s="89">
        <v>250565736.48601565</v>
      </c>
      <c r="H57" s="89">
        <v>302108.91769397259</v>
      </c>
      <c r="I57" s="89">
        <v>-20090454.522360198</v>
      </c>
      <c r="J57" s="89">
        <v>-19788345.604666226</v>
      </c>
      <c r="K57" s="89">
        <v>9787856.2202603854</v>
      </c>
      <c r="L57" s="23"/>
      <c r="M57" s="22">
        <v>1.2647611938036251E-2</v>
      </c>
      <c r="N57" s="27">
        <v>157</v>
      </c>
      <c r="O57" s="1" t="s">
        <v>373</v>
      </c>
      <c r="P57" s="23">
        <v>33726477.979999997</v>
      </c>
      <c r="R57" s="23">
        <v>21780822.954349149</v>
      </c>
      <c r="S57" s="90">
        <v>0.38250175660058217</v>
      </c>
      <c r="T57" s="23">
        <v>28374363.32</v>
      </c>
      <c r="U57" s="90">
        <v>9.4456448237001389E-3</v>
      </c>
    </row>
    <row r="58" spans="1:21">
      <c r="A58" s="24">
        <v>7</v>
      </c>
      <c r="B58" s="25">
        <v>111</v>
      </c>
      <c r="C58" s="93" t="s">
        <v>70</v>
      </c>
      <c r="D58" s="89">
        <v>61565748.799999997</v>
      </c>
      <c r="E58" s="90">
        <v>-4.3479411407308932E-3</v>
      </c>
      <c r="F58" s="89">
        <v>60684835.747259721</v>
      </c>
      <c r="G58" s="89">
        <v>61470651.184382923</v>
      </c>
      <c r="H58" s="89">
        <v>-785815.43712320179</v>
      </c>
      <c r="I58" s="89">
        <v>-4859873.2564360416</v>
      </c>
      <c r="J58" s="89">
        <v>-5645688.6935592433</v>
      </c>
      <c r="K58" s="89">
        <v>2367678.6719654771</v>
      </c>
      <c r="L58" s="23"/>
      <c r="M58" s="22">
        <v>3.0602878386168484E-3</v>
      </c>
      <c r="N58" s="27">
        <v>160</v>
      </c>
      <c r="O58" s="1" t="s">
        <v>374</v>
      </c>
      <c r="P58" s="23">
        <v>235096445.78999999</v>
      </c>
      <c r="R58" s="23">
        <v>4381371.4061521795</v>
      </c>
      <c r="S58" s="90">
        <v>0.47091905153551883</v>
      </c>
      <c r="T58" s="23">
        <v>6256566.8899999997</v>
      </c>
      <c r="U58" s="90">
        <v>1.486311112599803E-2</v>
      </c>
    </row>
    <row r="59" spans="1:21">
      <c r="A59" s="24">
        <v>17</v>
      </c>
      <c r="B59" s="25">
        <v>139</v>
      </c>
      <c r="C59" s="93" t="s">
        <v>71</v>
      </c>
      <c r="D59" s="89">
        <v>29402068.940000001</v>
      </c>
      <c r="E59" s="90">
        <v>3.3399945320329971E-2</v>
      </c>
      <c r="F59" s="89">
        <v>28981369.658148408</v>
      </c>
      <c r="G59" s="89">
        <v>28564368.816187784</v>
      </c>
      <c r="H59" s="89">
        <v>417000.84196062386</v>
      </c>
      <c r="I59" s="89">
        <v>-2320938.6925444952</v>
      </c>
      <c r="J59" s="89">
        <v>-1903937.8505838714</v>
      </c>
      <c r="K59" s="89">
        <v>1130736.6985341792</v>
      </c>
      <c r="L59" s="23"/>
      <c r="M59" s="22">
        <v>1.4621728484306524E-3</v>
      </c>
      <c r="N59" s="27">
        <v>117</v>
      </c>
      <c r="O59" s="1" t="s">
        <v>70</v>
      </c>
      <c r="P59" s="23">
        <v>59497190.210000001</v>
      </c>
      <c r="R59" s="23">
        <v>1777642.2759354785</v>
      </c>
      <c r="S59" s="90">
        <v>0.30410969044007263</v>
      </c>
      <c r="T59" s="23">
        <v>4643332.13</v>
      </c>
      <c r="U59" s="90">
        <v>5.4426837255199922E-2</v>
      </c>
    </row>
    <row r="60" spans="1:21">
      <c r="A60" s="24">
        <v>11</v>
      </c>
      <c r="B60" s="25">
        <v>140</v>
      </c>
      <c r="C60" s="93" t="s">
        <v>72</v>
      </c>
      <c r="D60" s="89">
        <v>66429903.780000001</v>
      </c>
      <c r="E60" s="90">
        <v>1.363935746885514E-2</v>
      </c>
      <c r="F60" s="89">
        <v>65479392.002385058</v>
      </c>
      <c r="G60" s="89">
        <v>65517206.946052477</v>
      </c>
      <c r="H60" s="89">
        <v>-37814.943667419255</v>
      </c>
      <c r="I60" s="89">
        <v>-5243839.620253941</v>
      </c>
      <c r="J60" s="89">
        <v>-5281654.5639213603</v>
      </c>
      <c r="K60" s="89">
        <v>2554743.0093244449</v>
      </c>
      <c r="L60" s="23"/>
      <c r="M60" s="22">
        <v>3.3020721738120447E-3</v>
      </c>
      <c r="N60" s="27">
        <v>2004</v>
      </c>
      <c r="O60" s="1" t="s">
        <v>71</v>
      </c>
      <c r="P60" s="23">
        <v>26250573.800000001</v>
      </c>
      <c r="R60" s="23">
        <v>6344726.7129749386</v>
      </c>
      <c r="S60" s="90">
        <v>8.6910810605577815E-2</v>
      </c>
      <c r="T60" s="23">
        <v>5858947.4400000004</v>
      </c>
      <c r="U60" s="90">
        <v>-5.1991029678100098E-3</v>
      </c>
    </row>
    <row r="61" spans="1:21">
      <c r="A61" s="24">
        <v>7</v>
      </c>
      <c r="B61" s="25">
        <v>142</v>
      </c>
      <c r="C61" s="93" t="s">
        <v>73</v>
      </c>
      <c r="D61" s="89">
        <v>21040634.07</v>
      </c>
      <c r="E61" s="90">
        <v>2.9954270649742432E-2</v>
      </c>
      <c r="F61" s="89">
        <v>20739574.315973349</v>
      </c>
      <c r="G61" s="89">
        <v>20852669.430269405</v>
      </c>
      <c r="H61" s="89">
        <v>-113095.11429605633</v>
      </c>
      <c r="I61" s="89">
        <v>-1660904.2659000363</v>
      </c>
      <c r="J61" s="89">
        <v>-1773999.3801960927</v>
      </c>
      <c r="K61" s="89">
        <v>809174.93091823126</v>
      </c>
      <c r="L61" s="23"/>
      <c r="M61" s="22">
        <v>1.0460840473110165E-3</v>
      </c>
      <c r="N61" s="27">
        <v>168</v>
      </c>
      <c r="O61" s="1" t="s">
        <v>375</v>
      </c>
      <c r="P61" s="23">
        <v>63238050.490000002</v>
      </c>
      <c r="R61" s="23">
        <v>1673189.3895418386</v>
      </c>
      <c r="S61" s="90">
        <v>0.1932968607024923</v>
      </c>
      <c r="T61" s="23">
        <v>3059035</v>
      </c>
      <c r="U61" s="90">
        <v>6.10713859381673E-3</v>
      </c>
    </row>
    <row r="62" spans="1:21">
      <c r="A62" s="24">
        <v>6</v>
      </c>
      <c r="B62" s="25">
        <v>143</v>
      </c>
      <c r="C62" s="93" t="s">
        <v>74</v>
      </c>
      <c r="D62" s="89">
        <v>21285184.91</v>
      </c>
      <c r="E62" s="90">
        <v>2.7270278855714869E-2</v>
      </c>
      <c r="F62" s="89">
        <v>20980626.002122164</v>
      </c>
      <c r="G62" s="89">
        <v>20879366.014097791</v>
      </c>
      <c r="H62" s="89">
        <v>101259.98802437261</v>
      </c>
      <c r="I62" s="89">
        <v>-1680208.6049249028</v>
      </c>
      <c r="J62" s="89">
        <v>-1578948.6169005302</v>
      </c>
      <c r="K62" s="89">
        <v>818579.80001127545</v>
      </c>
      <c r="L62" s="23"/>
      <c r="M62" s="22">
        <v>1.058276503321291E-3</v>
      </c>
      <c r="N62" s="27">
        <v>171</v>
      </c>
      <c r="O62" s="1" t="s">
        <v>73</v>
      </c>
      <c r="P62" s="23">
        <v>19247008.48</v>
      </c>
      <c r="R62" s="23">
        <v>2286946.7249399158</v>
      </c>
      <c r="S62" s="90">
        <v>0.37770989985661685</v>
      </c>
      <c r="T62" s="23">
        <v>2898218.43</v>
      </c>
      <c r="U62" s="90">
        <v>6.892787573600323E-2</v>
      </c>
    </row>
    <row r="63" spans="1:21">
      <c r="A63" s="24">
        <v>14</v>
      </c>
      <c r="B63" s="25">
        <v>145</v>
      </c>
      <c r="C63" s="93" t="s">
        <v>75</v>
      </c>
      <c r="D63" s="89">
        <v>39094681.130000003</v>
      </c>
      <c r="E63" s="90">
        <v>4.6718947824123669E-2</v>
      </c>
      <c r="F63" s="89">
        <v>38535295.179672115</v>
      </c>
      <c r="G63" s="89">
        <v>38277972.120575659</v>
      </c>
      <c r="H63" s="89">
        <v>257323.05909645557</v>
      </c>
      <c r="I63" s="89">
        <v>-3086053.5118283462</v>
      </c>
      <c r="J63" s="89">
        <v>-2828730.4527318906</v>
      </c>
      <c r="K63" s="89">
        <v>1503492.5182099338</v>
      </c>
      <c r="L63" s="23"/>
      <c r="M63" s="22">
        <v>1.9442008881023511E-3</v>
      </c>
      <c r="N63" s="27">
        <v>174</v>
      </c>
      <c r="O63" s="1" t="s">
        <v>376</v>
      </c>
      <c r="P63" s="23">
        <v>20097319.420000002</v>
      </c>
      <c r="R63" s="23">
        <v>2075654.316193383</v>
      </c>
      <c r="S63" s="90">
        <v>0.33489181339534801</v>
      </c>
      <c r="T63" s="23">
        <v>2855433.07</v>
      </c>
      <c r="U63" s="90">
        <v>5.495447438699097E-2</v>
      </c>
    </row>
    <row r="64" spans="1:21">
      <c r="A64" s="24">
        <v>12</v>
      </c>
      <c r="B64" s="25">
        <v>146</v>
      </c>
      <c r="C64" s="93" t="s">
        <v>76</v>
      </c>
      <c r="D64" s="89">
        <v>13031725.710000001</v>
      </c>
      <c r="E64" s="90">
        <v>2.4836455047492212E-3</v>
      </c>
      <c r="F64" s="89">
        <v>12845261.360886618</v>
      </c>
      <c r="G64" s="89">
        <v>12764133.214849675</v>
      </c>
      <c r="H64" s="89">
        <v>81128.146036943421</v>
      </c>
      <c r="I64" s="89">
        <v>-1028697.555015184</v>
      </c>
      <c r="J64" s="89">
        <v>-947569.40897824056</v>
      </c>
      <c r="K64" s="89">
        <v>501170.53108060581</v>
      </c>
      <c r="L64" s="23"/>
      <c r="M64" s="22">
        <v>6.4723047211415121E-4</v>
      </c>
      <c r="N64" s="27">
        <v>178</v>
      </c>
      <c r="O64" s="1" t="s">
        <v>75</v>
      </c>
      <c r="P64" s="23">
        <v>34133251.32</v>
      </c>
      <c r="R64" s="23">
        <v>3688525.2610871131</v>
      </c>
      <c r="S64" s="90">
        <v>0.20272061735092173</v>
      </c>
      <c r="T64" s="23">
        <v>1472118.7</v>
      </c>
      <c r="U64" s="90">
        <v>-6.5843972527903638E-3</v>
      </c>
    </row>
    <row r="65" spans="1:21">
      <c r="A65" s="24">
        <v>19</v>
      </c>
      <c r="B65" s="25">
        <v>148</v>
      </c>
      <c r="C65" s="93" t="s">
        <v>77</v>
      </c>
      <c r="D65" s="89">
        <v>20896065.949999999</v>
      </c>
      <c r="E65" s="90">
        <v>2.2956676165517553E-3</v>
      </c>
      <c r="F65" s="89">
        <v>20597074.747828886</v>
      </c>
      <c r="G65" s="89">
        <v>20881124.983476002</v>
      </c>
      <c r="H65" s="89">
        <v>-284050.23564711586</v>
      </c>
      <c r="I65" s="89">
        <v>-1649492.3566190554</v>
      </c>
      <c r="J65" s="89">
        <v>-1933542.5922661712</v>
      </c>
      <c r="K65" s="89">
        <v>803615.16983285721</v>
      </c>
      <c r="L65" s="23"/>
      <c r="M65" s="22">
        <v>1.03796550873807E-3</v>
      </c>
      <c r="N65" s="27">
        <v>181</v>
      </c>
      <c r="O65" s="1" t="s">
        <v>377</v>
      </c>
      <c r="P65" s="23">
        <v>12922074.130000001</v>
      </c>
      <c r="R65" s="23">
        <v>3585739.5842085788</v>
      </c>
      <c r="S65" s="90">
        <v>0.45369939740321685</v>
      </c>
      <c r="T65" s="23">
        <v>4735272.22</v>
      </c>
      <c r="U65" s="90">
        <v>1.2717172171152313E-2</v>
      </c>
    </row>
    <row r="66" spans="1:21">
      <c r="A66" s="24">
        <v>1</v>
      </c>
      <c r="B66" s="25">
        <v>149</v>
      </c>
      <c r="C66" s="93" t="s">
        <v>78</v>
      </c>
      <c r="D66" s="89">
        <v>22562708.890000001</v>
      </c>
      <c r="E66" s="90">
        <v>1.1629940749227075E-2</v>
      </c>
      <c r="F66" s="89">
        <v>22239870.539881855</v>
      </c>
      <c r="G66" s="89">
        <v>22347692.037411209</v>
      </c>
      <c r="H66" s="89">
        <v>-107821.49752935395</v>
      </c>
      <c r="I66" s="89">
        <v>-1781053.7135424679</v>
      </c>
      <c r="J66" s="89">
        <v>-1888875.2110718219</v>
      </c>
      <c r="K66" s="89">
        <v>867710.46664535766</v>
      </c>
      <c r="L66" s="23"/>
      <c r="M66" s="22">
        <v>1.1221158988376991E-3</v>
      </c>
      <c r="N66" s="27">
        <v>186</v>
      </c>
      <c r="O66" s="1" t="s">
        <v>378</v>
      </c>
      <c r="P66" s="23">
        <v>20056594.469999999</v>
      </c>
      <c r="R66" s="23">
        <v>1505355.2853669683</v>
      </c>
      <c r="S66" s="90">
        <v>0.40119252937273453</v>
      </c>
      <c r="T66" s="23">
        <v>2904160.11</v>
      </c>
      <c r="U66" s="90">
        <v>-7.4670826526478384E-3</v>
      </c>
    </row>
    <row r="67" spans="1:21">
      <c r="A67" s="24">
        <v>14</v>
      </c>
      <c r="B67" s="25">
        <v>151</v>
      </c>
      <c r="C67" s="93" t="s">
        <v>79</v>
      </c>
      <c r="D67" s="89">
        <v>5267673.17</v>
      </c>
      <c r="E67" s="90">
        <v>-1.164209993656462E-2</v>
      </c>
      <c r="F67" s="89">
        <v>5192300.7081446713</v>
      </c>
      <c r="G67" s="89">
        <v>5279710.5604202654</v>
      </c>
      <c r="H67" s="89">
        <v>-87409.852275594138</v>
      </c>
      <c r="I67" s="89">
        <v>-415819.25764750334</v>
      </c>
      <c r="J67" s="89">
        <v>-503229.10992309748</v>
      </c>
      <c r="K67" s="89">
        <v>202582.72917316935</v>
      </c>
      <c r="L67" s="23"/>
      <c r="M67" s="22">
        <v>2.6090016435438112E-4</v>
      </c>
      <c r="N67" s="27">
        <v>191</v>
      </c>
      <c r="O67" s="1" t="s">
        <v>379</v>
      </c>
      <c r="P67" s="23">
        <v>21596254.010000002</v>
      </c>
      <c r="R67" s="23">
        <v>957786.7861367357</v>
      </c>
      <c r="S67" s="90">
        <v>0.56205025086167315</v>
      </c>
      <c r="T67" s="23">
        <v>639330.39</v>
      </c>
      <c r="U67" s="90">
        <v>-8.3657965775806309E-3</v>
      </c>
    </row>
    <row r="68" spans="1:21">
      <c r="A68" s="24">
        <v>14</v>
      </c>
      <c r="B68" s="25">
        <v>152</v>
      </c>
      <c r="C68" s="93" t="s">
        <v>80</v>
      </c>
      <c r="D68" s="89">
        <v>13864112.73</v>
      </c>
      <c r="E68" s="90">
        <v>6.355846207659166E-3</v>
      </c>
      <c r="F68" s="89">
        <v>13665738.177483883</v>
      </c>
      <c r="G68" s="89">
        <v>13615361.104350343</v>
      </c>
      <c r="H68" s="89">
        <v>50377.073133539408</v>
      </c>
      <c r="I68" s="89">
        <v>-1094404.4699208057</v>
      </c>
      <c r="J68" s="89">
        <v>-1044027.3967872662</v>
      </c>
      <c r="K68" s="89">
        <v>533182.24266519549</v>
      </c>
      <c r="L68" s="23"/>
      <c r="M68" s="22">
        <v>6.8876363040105667E-4</v>
      </c>
      <c r="N68" s="27">
        <v>194</v>
      </c>
      <c r="O68" s="1" t="s">
        <v>380</v>
      </c>
      <c r="P68" s="23">
        <v>5172410.04</v>
      </c>
      <c r="R68" s="23">
        <v>793568.13768324815</v>
      </c>
      <c r="S68" s="90">
        <v>0.40292979920062222</v>
      </c>
      <c r="T68" s="23">
        <v>929202.67</v>
      </c>
      <c r="U68" s="90">
        <v>3.7737224850176165E-3</v>
      </c>
    </row>
    <row r="69" spans="1:21">
      <c r="A69" s="24">
        <v>9</v>
      </c>
      <c r="B69" s="25">
        <v>153</v>
      </c>
      <c r="C69" s="93" t="s">
        <v>81</v>
      </c>
      <c r="D69" s="89">
        <v>91572675.620000005</v>
      </c>
      <c r="E69" s="90">
        <v>5.5706579325414118E-3</v>
      </c>
      <c r="F69" s="89">
        <v>90262408.680990413</v>
      </c>
      <c r="G69" s="89">
        <v>90131805.0546287</v>
      </c>
      <c r="H69" s="89">
        <v>130603.62636171281</v>
      </c>
      <c r="I69" s="89">
        <v>-7228558.1827590922</v>
      </c>
      <c r="J69" s="89">
        <v>-7097954.5563973794</v>
      </c>
      <c r="K69" s="89">
        <v>3521676.8288585655</v>
      </c>
      <c r="L69" s="23"/>
      <c r="M69" s="22">
        <v>4.5480712200983292E-3</v>
      </c>
      <c r="N69" s="27">
        <v>197</v>
      </c>
      <c r="O69" s="1" t="s">
        <v>381</v>
      </c>
      <c r="P69" s="23">
        <v>13313238.49</v>
      </c>
      <c r="R69" s="23">
        <v>4438676.5511189122</v>
      </c>
      <c r="S69" s="90">
        <v>0.19494632279072799</v>
      </c>
      <c r="T69" s="23">
        <v>12224202.800000001</v>
      </c>
      <c r="U69" s="90">
        <v>-1.1641353799195397E-2</v>
      </c>
    </row>
    <row r="70" spans="1:21">
      <c r="A70" s="24">
        <v>5</v>
      </c>
      <c r="B70" s="25">
        <v>165</v>
      </c>
      <c r="C70" s="93" t="s">
        <v>82</v>
      </c>
      <c r="D70" s="89">
        <v>60071243.740000002</v>
      </c>
      <c r="E70" s="90">
        <v>1.6381569006167052E-2</v>
      </c>
      <c r="F70" s="89">
        <v>59211714.801648028</v>
      </c>
      <c r="G70" s="89">
        <v>59303259.05423215</v>
      </c>
      <c r="H70" s="89">
        <v>-91544.252584122121</v>
      </c>
      <c r="I70" s="89">
        <v>-4741900.1087968089</v>
      </c>
      <c r="J70" s="89">
        <v>-4833444.361380931</v>
      </c>
      <c r="K70" s="89">
        <v>2310203.4065025081</v>
      </c>
      <c r="L70" s="23"/>
      <c r="M70" s="22">
        <v>2.9842222603759278E-3</v>
      </c>
      <c r="N70" s="27">
        <v>184</v>
      </c>
      <c r="O70" s="1" t="s">
        <v>81</v>
      </c>
      <c r="P70" s="23">
        <v>89511427.239999995</v>
      </c>
      <c r="R70" s="23">
        <v>2945871.4894324914</v>
      </c>
      <c r="S70" s="90">
        <v>0.43343130693325982</v>
      </c>
      <c r="T70" s="23">
        <v>3875305.64</v>
      </c>
      <c r="U70" s="90">
        <v>1.4577870742375598E-2</v>
      </c>
    </row>
    <row r="71" spans="1:21">
      <c r="A71" s="24">
        <v>12</v>
      </c>
      <c r="B71" s="25">
        <v>167</v>
      </c>
      <c r="C71" s="93" t="s">
        <v>83</v>
      </c>
      <c r="D71" s="89">
        <v>234500115.81</v>
      </c>
      <c r="E71" s="90">
        <v>2.876127521351135E-2</v>
      </c>
      <c r="F71" s="89">
        <v>231144772.67014468</v>
      </c>
      <c r="G71" s="89">
        <v>230096876.16160777</v>
      </c>
      <c r="H71" s="89">
        <v>1047896.5085369051</v>
      </c>
      <c r="I71" s="89">
        <v>-18510955.582760226</v>
      </c>
      <c r="J71" s="89">
        <v>-17463059.074223321</v>
      </c>
      <c r="K71" s="89">
        <v>9018341.1003485005</v>
      </c>
      <c r="L71" s="23"/>
      <c r="M71" s="22">
        <v>1.1653456867847174E-2</v>
      </c>
      <c r="N71" s="27">
        <v>205</v>
      </c>
      <c r="O71" s="1" t="s">
        <v>82</v>
      </c>
      <c r="P71" s="23">
        <v>57135620.240000002</v>
      </c>
      <c r="R71" s="23">
        <v>25880604.528654408</v>
      </c>
      <c r="S71" s="90">
        <v>0.22552467967504897</v>
      </c>
      <c r="T71" s="23">
        <v>21961841.129999999</v>
      </c>
      <c r="U71" s="90">
        <v>-7.1346508157181798E-3</v>
      </c>
    </row>
    <row r="72" spans="1:21">
      <c r="A72" s="24">
        <v>5</v>
      </c>
      <c r="B72" s="25">
        <v>169</v>
      </c>
      <c r="C72" s="93" t="s">
        <v>84</v>
      </c>
      <c r="D72" s="89">
        <v>17768637.969999999</v>
      </c>
      <c r="E72" s="90">
        <v>8.5241025802369474E-3</v>
      </c>
      <c r="F72" s="89">
        <v>17514395.547512166</v>
      </c>
      <c r="G72" s="89">
        <v>17483016.76127176</v>
      </c>
      <c r="H72" s="89">
        <v>31378.786240406334</v>
      </c>
      <c r="I72" s="89">
        <v>-1402619.640901647</v>
      </c>
      <c r="J72" s="89">
        <v>-1371240.8546612407</v>
      </c>
      <c r="K72" s="89">
        <v>683341.40283281915</v>
      </c>
      <c r="L72" s="23"/>
      <c r="M72" s="22">
        <v>8.835072388014934E-4</v>
      </c>
      <c r="N72" s="27">
        <v>210</v>
      </c>
      <c r="O72" s="1" t="s">
        <v>83</v>
      </c>
      <c r="P72" s="23">
        <v>216671101.41999999</v>
      </c>
      <c r="R72" s="23">
        <v>1625993.7779694917</v>
      </c>
      <c r="S72" s="90">
        <v>0.61097310578791397</v>
      </c>
      <c r="T72" s="23">
        <v>1149536.6200000001</v>
      </c>
      <c r="U72" s="90">
        <v>0.15567671885048551</v>
      </c>
    </row>
    <row r="73" spans="1:21">
      <c r="A73" s="24">
        <v>21</v>
      </c>
      <c r="B73" s="25">
        <v>170</v>
      </c>
      <c r="C73" s="93" t="s">
        <v>85</v>
      </c>
      <c r="D73" s="89">
        <v>17149949.43</v>
      </c>
      <c r="E73" s="90">
        <v>5.0897539583077966E-2</v>
      </c>
      <c r="F73" s="89">
        <v>16904559.507824268</v>
      </c>
      <c r="G73" s="89">
        <v>17060655.419219099</v>
      </c>
      <c r="H73" s="89">
        <v>-156095.91139483079</v>
      </c>
      <c r="I73" s="89">
        <v>-1353781.6433426947</v>
      </c>
      <c r="J73" s="89">
        <v>-1509877.5547375255</v>
      </c>
      <c r="K73" s="89">
        <v>659548.04874715488</v>
      </c>
      <c r="L73" s="23"/>
      <c r="M73" s="22">
        <v>8.5096250115783466E-4</v>
      </c>
      <c r="N73" s="27">
        <v>214</v>
      </c>
      <c r="O73" s="1" t="s">
        <v>382</v>
      </c>
      <c r="P73" s="23">
        <v>16208822.779999999</v>
      </c>
      <c r="R73" s="23">
        <v>1326546.9510283652</v>
      </c>
      <c r="S73" s="90">
        <v>0.11185482793036905</v>
      </c>
      <c r="T73" s="23">
        <v>329565.37</v>
      </c>
      <c r="U73" s="90">
        <v>1.8419854450780093E-2</v>
      </c>
    </row>
    <row r="74" spans="1:21">
      <c r="A74" s="24">
        <v>11</v>
      </c>
      <c r="B74" s="25">
        <v>171</v>
      </c>
      <c r="C74" s="93" t="s">
        <v>86</v>
      </c>
      <c r="D74" s="89">
        <v>14989752.24</v>
      </c>
      <c r="E74" s="90">
        <v>1.734531785021276E-2</v>
      </c>
      <c r="F74" s="89">
        <v>14775271.48303796</v>
      </c>
      <c r="G74" s="89">
        <v>14676425.096759424</v>
      </c>
      <c r="H74" s="89">
        <v>98846.386278536171</v>
      </c>
      <c r="I74" s="89">
        <v>-1183260.1316753295</v>
      </c>
      <c r="J74" s="89">
        <v>-1084413.7453967934</v>
      </c>
      <c r="K74" s="89">
        <v>576471.77803341753</v>
      </c>
      <c r="L74" s="23"/>
      <c r="M74" s="22">
        <v>7.4445329499328204E-4</v>
      </c>
      <c r="N74" s="27">
        <v>216</v>
      </c>
      <c r="O74" s="1" t="s">
        <v>85</v>
      </c>
      <c r="P74" s="23">
        <v>14846123.59</v>
      </c>
      <c r="R74" s="23">
        <v>2055960.9048294174</v>
      </c>
      <c r="S74" s="90">
        <v>0.51846339335537994</v>
      </c>
      <c r="T74" s="23">
        <v>1142906.2</v>
      </c>
      <c r="U74" s="90">
        <v>-4.1439416104538385E-4</v>
      </c>
    </row>
    <row r="75" spans="1:21">
      <c r="A75" s="24">
        <v>13</v>
      </c>
      <c r="B75" s="25">
        <v>172</v>
      </c>
      <c r="C75" s="93" t="s">
        <v>87</v>
      </c>
      <c r="D75" s="89">
        <v>11838301.74</v>
      </c>
      <c r="E75" s="90">
        <v>-6.3621376635832894E-3</v>
      </c>
      <c r="F75" s="89">
        <v>11668913.488767622</v>
      </c>
      <c r="G75" s="89">
        <v>11738735.556329846</v>
      </c>
      <c r="H75" s="89">
        <v>-69822.067562224343</v>
      </c>
      <c r="I75" s="89">
        <v>-934491.12776561023</v>
      </c>
      <c r="J75" s="89">
        <v>-1004313.1953278346</v>
      </c>
      <c r="K75" s="89">
        <v>455274.15955167921</v>
      </c>
      <c r="L75" s="23"/>
      <c r="M75" s="22">
        <v>5.8820511652078354E-4</v>
      </c>
      <c r="N75" s="27">
        <v>218</v>
      </c>
      <c r="O75" s="1" t="s">
        <v>383</v>
      </c>
      <c r="P75" s="23">
        <v>14111941.529999999</v>
      </c>
      <c r="R75" s="23">
        <v>2080717.0994221091</v>
      </c>
      <c r="S75" s="90">
        <v>0.41330151533282522</v>
      </c>
      <c r="T75" s="23">
        <v>1750148.87</v>
      </c>
      <c r="U75" s="90">
        <v>-5.9803202321532245E-3</v>
      </c>
    </row>
    <row r="76" spans="1:21">
      <c r="A76" s="24">
        <v>12</v>
      </c>
      <c r="B76" s="25">
        <v>176</v>
      </c>
      <c r="C76" s="93" t="s">
        <v>88</v>
      </c>
      <c r="D76" s="89">
        <v>11172615.52</v>
      </c>
      <c r="E76" s="90">
        <v>1.2664382609490765E-2</v>
      </c>
      <c r="F76" s="89">
        <v>11012752.235029824</v>
      </c>
      <c r="G76" s="89">
        <v>10848655.31269894</v>
      </c>
      <c r="H76" s="89">
        <v>164096.92233088426</v>
      </c>
      <c r="I76" s="89">
        <v>-881943.23026069102</v>
      </c>
      <c r="J76" s="89">
        <v>-717846.30792980676</v>
      </c>
      <c r="K76" s="89">
        <v>429673.38158606918</v>
      </c>
      <c r="L76" s="23"/>
      <c r="M76" s="22">
        <v>5.5609390011220907E-4</v>
      </c>
      <c r="N76" s="27">
        <v>221</v>
      </c>
      <c r="O76" s="1" t="s">
        <v>87</v>
      </c>
      <c r="P76" s="23">
        <v>11867372.199999999</v>
      </c>
      <c r="R76" s="23">
        <v>2270654.1552960062</v>
      </c>
      <c r="S76" s="90">
        <v>0.40591063672360983</v>
      </c>
      <c r="T76" s="23">
        <v>1239368.1100000001</v>
      </c>
      <c r="U76" s="90">
        <v>-9.688640941912019E-3</v>
      </c>
    </row>
    <row r="77" spans="1:21">
      <c r="A77" s="24">
        <v>6</v>
      </c>
      <c r="B77" s="25">
        <v>177</v>
      </c>
      <c r="C77" s="93" t="s">
        <v>89</v>
      </c>
      <c r="D77" s="89">
        <v>5647961.0300000003</v>
      </c>
      <c r="E77" s="90">
        <v>1.7211730251792678E-2</v>
      </c>
      <c r="F77" s="89">
        <v>5567147.222165742</v>
      </c>
      <c r="G77" s="89">
        <v>5468184.6261795172</v>
      </c>
      <c r="H77" s="89">
        <v>98962.595986224711</v>
      </c>
      <c r="I77" s="89">
        <v>-445838.39712983341</v>
      </c>
      <c r="J77" s="89">
        <v>-346875.8011436087</v>
      </c>
      <c r="K77" s="89">
        <v>217207.73533129139</v>
      </c>
      <c r="L77" s="23"/>
      <c r="M77" s="22">
        <v>2.8063884031499087E-4</v>
      </c>
      <c r="N77" s="27">
        <v>232</v>
      </c>
      <c r="O77" s="1" t="s">
        <v>88</v>
      </c>
      <c r="P77" s="23">
        <v>11135144.029999999</v>
      </c>
      <c r="R77" s="23">
        <v>1410720.5887074294</v>
      </c>
      <c r="S77" s="90">
        <v>0.39513904802257116</v>
      </c>
      <c r="T77" s="23">
        <v>529011.82999999996</v>
      </c>
      <c r="U77" s="90">
        <v>-1.2934117587219518E-2</v>
      </c>
    </row>
    <row r="78" spans="1:21">
      <c r="A78" s="24">
        <v>10</v>
      </c>
      <c r="B78" s="25">
        <v>178</v>
      </c>
      <c r="C78" s="93" t="s">
        <v>90</v>
      </c>
      <c r="D78" s="89">
        <v>16235422.84</v>
      </c>
      <c r="E78" s="90">
        <v>2.2243994630197328E-2</v>
      </c>
      <c r="F78" s="89">
        <v>16003118.414645335</v>
      </c>
      <c r="G78" s="89">
        <v>15710114.755557099</v>
      </c>
      <c r="H78" s="89">
        <v>293003.65908823535</v>
      </c>
      <c r="I78" s="89">
        <v>-1281590.8001600865</v>
      </c>
      <c r="J78" s="89">
        <v>-988587.14107185113</v>
      </c>
      <c r="K78" s="89">
        <v>624377.4361209292</v>
      </c>
      <c r="L78" s="23"/>
      <c r="M78" s="22">
        <v>8.0788577461771616E-4</v>
      </c>
      <c r="N78" s="27">
        <v>234</v>
      </c>
      <c r="O78" s="1" t="s">
        <v>89</v>
      </c>
      <c r="P78" s="23">
        <v>5537488.8399999999</v>
      </c>
      <c r="R78" s="23">
        <v>3490016.2425668584</v>
      </c>
      <c r="S78" s="90">
        <v>0.4624491879057071</v>
      </c>
      <c r="T78" s="23">
        <v>1604317.61</v>
      </c>
      <c r="U78" s="90">
        <v>4.396249402719854E-2</v>
      </c>
    </row>
    <row r="79" spans="1:21">
      <c r="A79" s="24">
        <v>13</v>
      </c>
      <c r="B79" s="25">
        <v>179</v>
      </c>
      <c r="C79" s="93" t="s">
        <v>91</v>
      </c>
      <c r="D79" s="89">
        <v>472180962.56999999</v>
      </c>
      <c r="E79" s="90">
        <v>2.9104548041404055E-2</v>
      </c>
      <c r="F79" s="89">
        <v>465424764.82546151</v>
      </c>
      <c r="G79" s="89">
        <v>465003559.67997098</v>
      </c>
      <c r="H79" s="89">
        <v>421205.14549052715</v>
      </c>
      <c r="I79" s="89">
        <v>-37272991.507774375</v>
      </c>
      <c r="J79" s="89">
        <v>-36851786.362283848</v>
      </c>
      <c r="K79" s="89">
        <v>18159005.878689457</v>
      </c>
      <c r="L79" s="23"/>
      <c r="M79" s="22">
        <v>2.3462463538078376E-2</v>
      </c>
      <c r="N79" s="27">
        <v>236</v>
      </c>
      <c r="O79" s="1" t="s">
        <v>90</v>
      </c>
      <c r="P79" s="23">
        <v>14899928.57</v>
      </c>
      <c r="R79" s="23">
        <v>34363304.01256644</v>
      </c>
      <c r="S79" s="90">
        <v>0.3374860140547371</v>
      </c>
      <c r="T79" s="23">
        <v>52668980.920000002</v>
      </c>
      <c r="U79" s="90">
        <v>7.5702615446739951E-3</v>
      </c>
    </row>
    <row r="80" spans="1:21">
      <c r="A80" s="24">
        <v>4</v>
      </c>
      <c r="B80" s="25">
        <v>181</v>
      </c>
      <c r="C80" s="93" t="s">
        <v>92</v>
      </c>
      <c r="D80" s="89">
        <v>5085004.3499999996</v>
      </c>
      <c r="E80" s="90">
        <v>-6.1040133327290302E-3</v>
      </c>
      <c r="F80" s="89">
        <v>5012245.6035790341</v>
      </c>
      <c r="G80" s="89">
        <v>4945488.4907361018</v>
      </c>
      <c r="H80" s="89">
        <v>66757.112842932343</v>
      </c>
      <c r="I80" s="89">
        <v>-401399.75767542259</v>
      </c>
      <c r="J80" s="89">
        <v>-334642.64483249024</v>
      </c>
      <c r="K80" s="89">
        <v>195557.70182310647</v>
      </c>
      <c r="L80" s="23"/>
      <c r="M80" s="22">
        <v>2.5377212473918901E-4</v>
      </c>
      <c r="N80" s="27">
        <v>239</v>
      </c>
      <c r="O80" s="1" t="s">
        <v>91</v>
      </c>
      <c r="P80" s="23">
        <v>430964116.19</v>
      </c>
      <c r="R80" s="23">
        <v>357504.55311435577</v>
      </c>
      <c r="S80" s="90">
        <v>0.31959212401784409</v>
      </c>
      <c r="T80" s="23">
        <v>720607.48</v>
      </c>
      <c r="U80" s="90">
        <v>-2.0142311769775878E-2</v>
      </c>
    </row>
    <row r="81" spans="1:21">
      <c r="A81" s="24">
        <v>13</v>
      </c>
      <c r="B81" s="25">
        <v>182</v>
      </c>
      <c r="C81" s="93" t="s">
        <v>93</v>
      </c>
      <c r="D81" s="89">
        <v>70229560.459999993</v>
      </c>
      <c r="E81" s="90">
        <v>6.0422597380571652E-4</v>
      </c>
      <c r="F81" s="89">
        <v>69224681.323413804</v>
      </c>
      <c r="G81" s="89">
        <v>69125268.535790339</v>
      </c>
      <c r="H81" s="89">
        <v>99412.787623465061</v>
      </c>
      <c r="I81" s="89">
        <v>-5543776.6833563158</v>
      </c>
      <c r="J81" s="89">
        <v>-5444363.8957328508</v>
      </c>
      <c r="K81" s="89">
        <v>2700869.1631904915</v>
      </c>
      <c r="L81" s="23"/>
      <c r="M81" s="22">
        <v>3.4956574952997488E-3</v>
      </c>
      <c r="N81" s="27">
        <v>245</v>
      </c>
      <c r="O81" s="1" t="s">
        <v>92</v>
      </c>
      <c r="P81" s="23">
        <v>4907127.7699999996</v>
      </c>
      <c r="R81" s="23">
        <v>13574654.87088671</v>
      </c>
      <c r="S81" s="90">
        <v>0.62089319002230758</v>
      </c>
      <c r="T81" s="23">
        <v>5874361.3300000001</v>
      </c>
      <c r="U81" s="90">
        <v>-5.8290784663176276E-2</v>
      </c>
    </row>
    <row r="82" spans="1:21">
      <c r="A82" s="24">
        <v>1</v>
      </c>
      <c r="B82" s="25">
        <v>186</v>
      </c>
      <c r="C82" s="93" t="s">
        <v>94</v>
      </c>
      <c r="D82" s="89">
        <v>182754821.25</v>
      </c>
      <c r="E82" s="90">
        <v>2.6007229288423028E-2</v>
      </c>
      <c r="F82" s="89">
        <v>180139875.26739967</v>
      </c>
      <c r="G82" s="89">
        <v>180393290.87199202</v>
      </c>
      <c r="H82" s="89">
        <v>-253415.60459235311</v>
      </c>
      <c r="I82" s="89">
        <v>-14426288.733413801</v>
      </c>
      <c r="J82" s="89">
        <v>-14679704.338006154</v>
      </c>
      <c r="K82" s="89">
        <v>7028334.7625342002</v>
      </c>
      <c r="L82" s="23"/>
      <c r="M82" s="22">
        <v>9.0822663250163128E-3</v>
      </c>
      <c r="N82" s="27">
        <v>248</v>
      </c>
      <c r="O82" s="1" t="s">
        <v>93</v>
      </c>
      <c r="P82" s="23">
        <v>69254826.709999993</v>
      </c>
      <c r="R82" s="23">
        <v>5440861.1793229776</v>
      </c>
      <c r="S82" s="90">
        <v>6.8540507434376785E-2</v>
      </c>
      <c r="T82" s="23">
        <v>16840701.620000001</v>
      </c>
      <c r="U82" s="90">
        <v>0.10303890480335021</v>
      </c>
    </row>
    <row r="83" spans="1:21">
      <c r="A83" s="24">
        <v>2</v>
      </c>
      <c r="B83" s="25">
        <v>202</v>
      </c>
      <c r="C83" s="93" t="s">
        <v>95</v>
      </c>
      <c r="D83" s="89">
        <v>137892141.58000001</v>
      </c>
      <c r="E83" s="90">
        <v>3.1334226876634563E-2</v>
      </c>
      <c r="F83" s="89">
        <v>135919112.91136903</v>
      </c>
      <c r="G83" s="89">
        <v>136352161.91688702</v>
      </c>
      <c r="H83" s="89">
        <v>-433049.0055179894</v>
      </c>
      <c r="I83" s="89">
        <v>-10884921.310943827</v>
      </c>
      <c r="J83" s="89">
        <v>-11317970.316461816</v>
      </c>
      <c r="K83" s="89">
        <v>5303018.1393750869</v>
      </c>
      <c r="L83" s="23"/>
      <c r="M83" s="22">
        <v>6.8503712188314738E-3</v>
      </c>
      <c r="N83" s="27">
        <v>257</v>
      </c>
      <c r="O83" s="1" t="s">
        <v>384</v>
      </c>
      <c r="P83" s="23">
        <v>162386637.83000001</v>
      </c>
      <c r="R83" s="23">
        <v>6770890.3391880933</v>
      </c>
      <c r="S83" s="90">
        <v>0.35113812307804704</v>
      </c>
      <c r="T83" s="23">
        <v>7778390.5499999998</v>
      </c>
      <c r="U83" s="90">
        <v>9.7877166052879883E-3</v>
      </c>
    </row>
    <row r="84" spans="1:21">
      <c r="A84" s="24">
        <v>11</v>
      </c>
      <c r="B84" s="25">
        <v>204</v>
      </c>
      <c r="C84" s="93" t="s">
        <v>96</v>
      </c>
      <c r="D84" s="89">
        <v>7524291.1200000001</v>
      </c>
      <c r="E84" s="90">
        <v>9.402867853727459E-3</v>
      </c>
      <c r="F84" s="89">
        <v>7416629.8572131535</v>
      </c>
      <c r="G84" s="89">
        <v>7250732.1442020368</v>
      </c>
      <c r="H84" s="89">
        <v>165897.71301111672</v>
      </c>
      <c r="I84" s="89">
        <v>-593952.02528142068</v>
      </c>
      <c r="J84" s="89">
        <v>-428054.31227030396</v>
      </c>
      <c r="K84" s="89">
        <v>289367.12301439972</v>
      </c>
      <c r="L84" s="23"/>
      <c r="M84" s="22">
        <v>3.7399872029136492E-4</v>
      </c>
      <c r="N84" s="27">
        <v>260</v>
      </c>
      <c r="O84" s="1" t="s">
        <v>385</v>
      </c>
      <c r="P84" s="23">
        <v>124268893.72</v>
      </c>
      <c r="R84" s="23">
        <v>1547003.4571184798</v>
      </c>
      <c r="S84" s="90">
        <v>0.58757468266622759</v>
      </c>
      <c r="T84" s="23">
        <v>1249861.6299999999</v>
      </c>
      <c r="U84" s="90">
        <v>3.2716579870173401E-2</v>
      </c>
    </row>
    <row r="85" spans="1:21">
      <c r="A85" s="24">
        <v>18</v>
      </c>
      <c r="B85" s="25">
        <v>205</v>
      </c>
      <c r="C85" s="93" t="s">
        <v>97</v>
      </c>
      <c r="D85" s="89">
        <v>126609296.70999999</v>
      </c>
      <c r="E85" s="90">
        <v>2.0135684876608551E-2</v>
      </c>
      <c r="F85" s="89">
        <v>124797708.54216297</v>
      </c>
      <c r="G85" s="89">
        <v>123941929.36586122</v>
      </c>
      <c r="H85" s="89">
        <v>855779.17630174756</v>
      </c>
      <c r="I85" s="89">
        <v>-9994276.8030964751</v>
      </c>
      <c r="J85" s="89">
        <v>-9138497.6267947275</v>
      </c>
      <c r="K85" s="89">
        <v>4869105.5876967721</v>
      </c>
      <c r="L85" s="23"/>
      <c r="M85" s="22">
        <v>6.2950046540560661E-3</v>
      </c>
      <c r="N85" s="27">
        <v>261</v>
      </c>
      <c r="O85" s="1" t="s">
        <v>96</v>
      </c>
      <c r="P85" s="23">
        <v>7052680.4699999997</v>
      </c>
      <c r="R85" s="23">
        <v>6789159.5564642819</v>
      </c>
      <c r="S85" s="90">
        <v>0.26590022898759202</v>
      </c>
      <c r="T85" s="23">
        <v>10524226.24</v>
      </c>
      <c r="U85" s="90">
        <v>-1.5862322801902362E-2</v>
      </c>
    </row>
    <row r="86" spans="1:21">
      <c r="A86" s="24">
        <v>17</v>
      </c>
      <c r="B86" s="25">
        <v>208</v>
      </c>
      <c r="C86" s="93" t="s">
        <v>98</v>
      </c>
      <c r="D86" s="89">
        <v>36146037.310000002</v>
      </c>
      <c r="E86" s="90">
        <v>3.0049651111834219E-2</v>
      </c>
      <c r="F86" s="89">
        <v>35628842.00754936</v>
      </c>
      <c r="G86" s="89">
        <v>35258853.229383051</v>
      </c>
      <c r="H86" s="89">
        <v>369988.778166309</v>
      </c>
      <c r="I86" s="89">
        <v>-2853293.649033119</v>
      </c>
      <c r="J86" s="89">
        <v>-2483304.87086681</v>
      </c>
      <c r="K86" s="89">
        <v>1390094.3833717392</v>
      </c>
      <c r="L86" s="23"/>
      <c r="M86" s="22">
        <v>1.7965760169539318E-3</v>
      </c>
      <c r="N86" s="27">
        <v>265</v>
      </c>
      <c r="O86" s="1" t="s">
        <v>386</v>
      </c>
      <c r="P86" s="23">
        <v>119578457</v>
      </c>
      <c r="R86" s="23">
        <v>2403939.0699574728</v>
      </c>
      <c r="S86" s="90">
        <v>0.16686037728806458</v>
      </c>
      <c r="T86" s="23">
        <v>5322781.88</v>
      </c>
      <c r="U86" s="90">
        <v>-1.0849206296981384E-2</v>
      </c>
    </row>
    <row r="87" spans="1:21">
      <c r="A87" s="24">
        <v>6</v>
      </c>
      <c r="B87" s="25">
        <v>211</v>
      </c>
      <c r="C87" s="93" t="s">
        <v>99</v>
      </c>
      <c r="D87" s="89">
        <v>124567312.58</v>
      </c>
      <c r="E87" s="90">
        <v>2.0542245515889013E-2</v>
      </c>
      <c r="F87" s="89">
        <v>122784942.12669854</v>
      </c>
      <c r="G87" s="89">
        <v>123503661.7730359</v>
      </c>
      <c r="H87" s="89">
        <v>-718719.64633736014</v>
      </c>
      <c r="I87" s="89">
        <v>-9833086.7866200786</v>
      </c>
      <c r="J87" s="89">
        <v>-10551806.432957439</v>
      </c>
      <c r="K87" s="89">
        <v>4790575.5224035038</v>
      </c>
      <c r="L87" s="23"/>
      <c r="M87" s="22">
        <v>6.1910352440156316E-3</v>
      </c>
      <c r="N87" s="27">
        <v>269</v>
      </c>
      <c r="O87" s="1" t="s">
        <v>98</v>
      </c>
      <c r="P87" s="23">
        <v>31854925.98</v>
      </c>
      <c r="R87" s="23">
        <v>5812019.9470318547</v>
      </c>
      <c r="S87" s="90">
        <v>0.44554891085875603</v>
      </c>
      <c r="T87" s="23">
        <v>7680226.71</v>
      </c>
      <c r="U87" s="90">
        <v>3.2943098726014419E-2</v>
      </c>
    </row>
    <row r="88" spans="1:21">
      <c r="A88" s="24">
        <v>10</v>
      </c>
      <c r="B88" s="25">
        <v>213</v>
      </c>
      <c r="C88" s="93" t="s">
        <v>100</v>
      </c>
      <c r="D88" s="89">
        <v>14962720.529999999</v>
      </c>
      <c r="E88" s="90">
        <v>5.5220907182818912E-2</v>
      </c>
      <c r="F88" s="89">
        <v>14748626.556056781</v>
      </c>
      <c r="G88" s="89">
        <v>14509169.965555849</v>
      </c>
      <c r="H88" s="89">
        <v>239456.59050093219</v>
      </c>
      <c r="I88" s="89">
        <v>-1181126.3042296257</v>
      </c>
      <c r="J88" s="89">
        <v>-941669.71372869355</v>
      </c>
      <c r="K88" s="89">
        <v>575432.19994850422</v>
      </c>
      <c r="L88" s="23"/>
      <c r="M88" s="22">
        <v>7.4380901547468751E-4</v>
      </c>
      <c r="N88" s="27">
        <v>1862</v>
      </c>
      <c r="O88" s="1" t="s">
        <v>99</v>
      </c>
      <c r="P88" s="23">
        <v>113150437.65000001</v>
      </c>
      <c r="R88" s="23">
        <v>3503014.2467944636</v>
      </c>
      <c r="S88" s="90">
        <v>0.37781105788541791</v>
      </c>
      <c r="T88" s="23">
        <v>1984616.35</v>
      </c>
      <c r="U88" s="90">
        <v>4.1772843945633298E-3</v>
      </c>
    </row>
    <row r="89" spans="1:21">
      <c r="A89" s="24">
        <v>4</v>
      </c>
      <c r="B89" s="25">
        <v>214</v>
      </c>
      <c r="C89" s="93" t="s">
        <v>101</v>
      </c>
      <c r="D89" s="89">
        <v>39655336.149999999</v>
      </c>
      <c r="E89" s="90">
        <v>2.3241746460246349E-2</v>
      </c>
      <c r="F89" s="89">
        <v>39087928.071543582</v>
      </c>
      <c r="G89" s="89">
        <v>38728882.43002788</v>
      </c>
      <c r="H89" s="89">
        <v>359045.64151570201</v>
      </c>
      <c r="I89" s="89">
        <v>-3130310.4629885764</v>
      </c>
      <c r="J89" s="89">
        <v>-2771264.8214728744</v>
      </c>
      <c r="K89" s="89">
        <v>1525054.0351094792</v>
      </c>
      <c r="L89" s="23"/>
      <c r="M89" s="22">
        <v>1.971763975343E-3</v>
      </c>
      <c r="N89" s="27">
        <v>284</v>
      </c>
      <c r="O89" s="1" t="s">
        <v>100</v>
      </c>
      <c r="P89" s="23">
        <v>13706400.119999999</v>
      </c>
      <c r="R89" s="23">
        <v>3997757.0098348451</v>
      </c>
      <c r="S89" s="90">
        <v>0.24370824421387516</v>
      </c>
      <c r="T89" s="23">
        <v>4263752.57</v>
      </c>
      <c r="U89" s="90">
        <v>8.9377911985866199E-4</v>
      </c>
    </row>
    <row r="90" spans="1:21">
      <c r="A90" s="24">
        <v>13</v>
      </c>
      <c r="B90" s="25">
        <v>216</v>
      </c>
      <c r="C90" s="93" t="s">
        <v>102</v>
      </c>
      <c r="D90" s="89">
        <v>3273812.27</v>
      </c>
      <c r="E90" s="90">
        <v>3.418070021472519E-2</v>
      </c>
      <c r="F90" s="89">
        <v>3226968.9518064223</v>
      </c>
      <c r="G90" s="89">
        <v>3146152.2559477701</v>
      </c>
      <c r="H90" s="89">
        <v>80816.695858652238</v>
      </c>
      <c r="I90" s="89">
        <v>-258427.98971309143</v>
      </c>
      <c r="J90" s="89">
        <v>-177611.29385443919</v>
      </c>
      <c r="K90" s="89">
        <v>125903.37385286353</v>
      </c>
      <c r="L90" s="23"/>
      <c r="M90" s="22">
        <v>1.6244316435991019E-4</v>
      </c>
      <c r="N90" s="27">
        <v>287</v>
      </c>
      <c r="O90" s="1" t="s">
        <v>101</v>
      </c>
      <c r="P90" s="23">
        <v>33732212.969999999</v>
      </c>
      <c r="R90" s="23">
        <v>835056.66593537387</v>
      </c>
      <c r="S90" s="90">
        <v>0.44826517827323098</v>
      </c>
      <c r="T90" s="23">
        <v>527472.77</v>
      </c>
      <c r="U90" s="90">
        <v>0.1423215311459054</v>
      </c>
    </row>
    <row r="91" spans="1:21">
      <c r="A91" s="24">
        <v>16</v>
      </c>
      <c r="B91" s="25">
        <v>217</v>
      </c>
      <c r="C91" s="93" t="s">
        <v>103</v>
      </c>
      <c r="D91" s="89">
        <v>16329999.91</v>
      </c>
      <c r="E91" s="90">
        <v>1.0484463220867157E-2</v>
      </c>
      <c r="F91" s="89">
        <v>16096342.229351982</v>
      </c>
      <c r="G91" s="89">
        <v>16116176.314705011</v>
      </c>
      <c r="H91" s="89">
        <v>-19834.085353028029</v>
      </c>
      <c r="I91" s="89">
        <v>-1289056.5190398851</v>
      </c>
      <c r="J91" s="89">
        <v>-1308890.6043929132</v>
      </c>
      <c r="K91" s="89">
        <v>628014.65512436302</v>
      </c>
      <c r="L91" s="23"/>
      <c r="M91" s="22">
        <v>8.1090325939178146E-4</v>
      </c>
      <c r="N91" s="27">
        <v>289</v>
      </c>
      <c r="O91" s="1" t="s">
        <v>102</v>
      </c>
      <c r="P91" s="23">
        <v>3079557.43</v>
      </c>
      <c r="R91" s="23">
        <v>1282164.9695629163</v>
      </c>
      <c r="S91" s="90">
        <v>0.22921827466146616</v>
      </c>
      <c r="T91" s="23">
        <v>1826658.78</v>
      </c>
      <c r="U91" s="90">
        <v>4.3569853936575864E-3</v>
      </c>
    </row>
    <row r="92" spans="1:21">
      <c r="A92" s="24">
        <v>14</v>
      </c>
      <c r="B92" s="25">
        <v>218</v>
      </c>
      <c r="C92" s="93" t="s">
        <v>104</v>
      </c>
      <c r="D92" s="89">
        <v>3399783.38</v>
      </c>
      <c r="E92" s="90">
        <v>-3.3429602486982679E-2</v>
      </c>
      <c r="F92" s="89">
        <v>3351137.6051283157</v>
      </c>
      <c r="G92" s="89">
        <v>3457014.8147820956</v>
      </c>
      <c r="H92" s="89">
        <v>-105877.20965377986</v>
      </c>
      <c r="I92" s="89">
        <v>-268371.88937329606</v>
      </c>
      <c r="J92" s="89">
        <v>-374249.09902707592</v>
      </c>
      <c r="K92" s="89">
        <v>130747.93623120362</v>
      </c>
      <c r="L92" s="23"/>
      <c r="M92" s="22">
        <v>1.6924390476378019E-4</v>
      </c>
      <c r="N92" s="27">
        <v>293</v>
      </c>
      <c r="O92" s="1" t="s">
        <v>103</v>
      </c>
      <c r="P92" s="23">
        <v>14764978.65</v>
      </c>
      <c r="R92" s="23">
        <v>387684.50389851676</v>
      </c>
      <c r="S92" s="90">
        <v>0.40272936009313343</v>
      </c>
      <c r="T92" s="23">
        <v>295493.75</v>
      </c>
      <c r="U92" s="90">
        <v>-1.1464742500354563E-2</v>
      </c>
    </row>
    <row r="93" spans="1:21">
      <c r="A93" s="24">
        <v>1</v>
      </c>
      <c r="B93" s="25">
        <v>224</v>
      </c>
      <c r="C93" s="93" t="s">
        <v>105</v>
      </c>
      <c r="D93" s="89">
        <v>28653363.170000002</v>
      </c>
      <c r="E93" s="90">
        <v>1.9333124698970083E-2</v>
      </c>
      <c r="F93" s="89">
        <v>28243376.739016145</v>
      </c>
      <c r="G93" s="89">
        <v>28059743.358243451</v>
      </c>
      <c r="H93" s="89">
        <v>183633.38077269495</v>
      </c>
      <c r="I93" s="89">
        <v>-2261837.4029559833</v>
      </c>
      <c r="J93" s="89">
        <v>-2078204.0221832884</v>
      </c>
      <c r="K93" s="89">
        <v>1101943.1774975848</v>
      </c>
      <c r="L93" s="23"/>
      <c r="M93" s="22">
        <v>1.424068839881925E-3</v>
      </c>
      <c r="N93" s="27">
        <v>299</v>
      </c>
      <c r="O93" s="1" t="s">
        <v>387</v>
      </c>
      <c r="P93" s="23">
        <v>3551660.52</v>
      </c>
      <c r="R93" s="23">
        <v>1504479.1929922905</v>
      </c>
      <c r="S93" s="90">
        <v>0.25007330141544704</v>
      </c>
      <c r="T93" s="23">
        <v>2282636.81</v>
      </c>
      <c r="U93" s="90">
        <v>-6.3102547467552839E-3</v>
      </c>
    </row>
    <row r="94" spans="1:21">
      <c r="A94" s="24">
        <v>13</v>
      </c>
      <c r="B94" s="25">
        <v>226</v>
      </c>
      <c r="C94" s="93" t="s">
        <v>106</v>
      </c>
      <c r="D94" s="89">
        <v>10372922.02</v>
      </c>
      <c r="E94" s="90">
        <v>2.1487484102199916E-2</v>
      </c>
      <c r="F94" s="89">
        <v>10224501.143448018</v>
      </c>
      <c r="G94" s="89">
        <v>9997630.1518723704</v>
      </c>
      <c r="H94" s="89">
        <v>226870.99157564715</v>
      </c>
      <c r="I94" s="89">
        <v>-818817.07440703653</v>
      </c>
      <c r="J94" s="89">
        <v>-591946.08283138939</v>
      </c>
      <c r="K94" s="89">
        <v>398918.98842161172</v>
      </c>
      <c r="L94" s="23"/>
      <c r="M94" s="22">
        <v>5.1538358357297457E-4</v>
      </c>
      <c r="N94" s="27">
        <v>307</v>
      </c>
      <c r="O94" s="1" t="s">
        <v>388</v>
      </c>
      <c r="P94" s="23">
        <v>27273576.75</v>
      </c>
      <c r="R94" s="23">
        <v>1822639.9836052351</v>
      </c>
      <c r="S94" s="90">
        <v>0.40728981184058854</v>
      </c>
      <c r="T94" s="23">
        <v>1125848.73</v>
      </c>
      <c r="U94" s="90">
        <v>3.0380683100194705E-2</v>
      </c>
    </row>
    <row r="95" spans="1:21">
      <c r="A95" s="24">
        <v>4</v>
      </c>
      <c r="B95" s="25">
        <v>230</v>
      </c>
      <c r="C95" s="93" t="s">
        <v>107</v>
      </c>
      <c r="D95" s="89">
        <v>5640586.75</v>
      </c>
      <c r="E95" s="90">
        <v>2.0323236541357481E-2</v>
      </c>
      <c r="F95" s="89">
        <v>5559878.4569955477</v>
      </c>
      <c r="G95" s="89">
        <v>5445850.6839162968</v>
      </c>
      <c r="H95" s="89">
        <v>114027.77307925094</v>
      </c>
      <c r="I95" s="89">
        <v>-445256.28667302895</v>
      </c>
      <c r="J95" s="89">
        <v>-331228.51359377801</v>
      </c>
      <c r="K95" s="89">
        <v>216924.13729476262</v>
      </c>
      <c r="L95" s="23"/>
      <c r="M95" s="22">
        <v>2.8012574366095144E-4</v>
      </c>
      <c r="N95" s="27">
        <v>311</v>
      </c>
      <c r="O95" s="1" t="s">
        <v>106</v>
      </c>
      <c r="P95" s="23">
        <v>9399470.3800000008</v>
      </c>
      <c r="R95" s="23">
        <v>808153.87324190303</v>
      </c>
      <c r="S95" s="90">
        <v>0.34416377466176695</v>
      </c>
      <c r="T95" s="23">
        <v>726964.35</v>
      </c>
      <c r="U95" s="90">
        <v>-4.3274025727333409E-3</v>
      </c>
    </row>
    <row r="96" spans="1:21">
      <c r="A96" s="24">
        <v>15</v>
      </c>
      <c r="B96" s="25">
        <v>231</v>
      </c>
      <c r="C96" s="93" t="s">
        <v>108</v>
      </c>
      <c r="D96" s="89">
        <v>4944148.75</v>
      </c>
      <c r="E96" s="90">
        <v>1.734012299366694E-2</v>
      </c>
      <c r="F96" s="89">
        <v>4873405.434870135</v>
      </c>
      <c r="G96" s="89">
        <v>4826204.5289251674</v>
      </c>
      <c r="H96" s="89">
        <v>47200.905944967642</v>
      </c>
      <c r="I96" s="89">
        <v>-390280.9070677085</v>
      </c>
      <c r="J96" s="89">
        <v>-343080.00112274085</v>
      </c>
      <c r="K96" s="89">
        <v>190140.71581307193</v>
      </c>
      <c r="L96" s="23"/>
      <c r="M96" s="22">
        <v>2.4567840979946589E-4</v>
      </c>
      <c r="N96" s="27">
        <v>316</v>
      </c>
      <c r="O96" s="1" t="s">
        <v>107</v>
      </c>
      <c r="P96" s="23">
        <v>5103121.97</v>
      </c>
      <c r="R96" s="23">
        <v>956444.13162683742</v>
      </c>
      <c r="S96" s="90">
        <v>-0.10151326043548392</v>
      </c>
      <c r="T96" s="23">
        <v>733188.3</v>
      </c>
      <c r="U96" s="90">
        <v>-1.2945828601042986E-2</v>
      </c>
    </row>
    <row r="97" spans="1:21">
      <c r="A97" s="24">
        <v>14</v>
      </c>
      <c r="B97" s="25">
        <v>232</v>
      </c>
      <c r="C97" s="93" t="s">
        <v>109</v>
      </c>
      <c r="D97" s="89">
        <v>38905166.5</v>
      </c>
      <c r="E97" s="90">
        <v>1.4263192312894191E-2</v>
      </c>
      <c r="F97" s="89">
        <v>38348492.218327269</v>
      </c>
      <c r="G97" s="89">
        <v>37990204.730300434</v>
      </c>
      <c r="H97" s="89">
        <v>358287.48802683502</v>
      </c>
      <c r="I97" s="89">
        <v>-3071093.6177315107</v>
      </c>
      <c r="J97" s="89">
        <v>-2712806.1297046756</v>
      </c>
      <c r="K97" s="89">
        <v>1496204.2165775751</v>
      </c>
      <c r="L97" s="23"/>
      <c r="M97" s="22">
        <v>1.9341421698715296E-3</v>
      </c>
      <c r="N97" s="27">
        <v>320</v>
      </c>
      <c r="O97" s="1" t="s">
        <v>389</v>
      </c>
      <c r="P97" s="23">
        <v>4890658.3899999997</v>
      </c>
      <c r="R97" s="23">
        <v>4668348.3471892728</v>
      </c>
      <c r="S97" s="90">
        <v>0.21252727788650483</v>
      </c>
      <c r="T97" s="23">
        <v>3625355.36</v>
      </c>
      <c r="U97" s="90">
        <v>9.1056540012046661E-4</v>
      </c>
    </row>
    <row r="98" spans="1:21">
      <c r="A98" s="24">
        <v>14</v>
      </c>
      <c r="B98" s="25">
        <v>233</v>
      </c>
      <c r="C98" s="93" t="s">
        <v>110</v>
      </c>
      <c r="D98" s="89">
        <v>47112934.390000001</v>
      </c>
      <c r="E98" s="90">
        <v>3.3947212348015565E-3</v>
      </c>
      <c r="F98" s="89">
        <v>46438819.323327616</v>
      </c>
      <c r="G98" s="89">
        <v>46356739.596454255</v>
      </c>
      <c r="H98" s="89">
        <v>82079.726873360574</v>
      </c>
      <c r="I98" s="89">
        <v>-3718997.8898492157</v>
      </c>
      <c r="J98" s="89">
        <v>-3636918.1629758552</v>
      </c>
      <c r="K98" s="89">
        <v>1811856.301647254</v>
      </c>
      <c r="L98" s="23"/>
      <c r="M98" s="22">
        <v>2.342112149551889E-3</v>
      </c>
      <c r="N98" s="27">
        <v>322</v>
      </c>
      <c r="O98" s="1" t="s">
        <v>109</v>
      </c>
      <c r="P98" s="23">
        <v>37420121.579999998</v>
      </c>
      <c r="R98" s="23">
        <v>4060437.1246725749</v>
      </c>
      <c r="S98" s="90">
        <v>0.24614796395587257</v>
      </c>
      <c r="T98" s="23">
        <v>4060338.14</v>
      </c>
      <c r="U98" s="90">
        <v>-4.6053906523706445E-3</v>
      </c>
    </row>
    <row r="99" spans="1:21">
      <c r="A99" s="24">
        <v>1</v>
      </c>
      <c r="B99" s="25">
        <v>235</v>
      </c>
      <c r="C99" s="93" t="s">
        <v>111</v>
      </c>
      <c r="D99" s="89">
        <v>64023555.850000001</v>
      </c>
      <c r="E99" s="90">
        <v>3.0118209809708363E-2</v>
      </c>
      <c r="F99" s="89">
        <v>63107475.283607036</v>
      </c>
      <c r="G99" s="89">
        <v>63717997.913569458</v>
      </c>
      <c r="H99" s="89">
        <v>-610522.62996242195</v>
      </c>
      <c r="I99" s="89">
        <v>-5053887.4767548405</v>
      </c>
      <c r="J99" s="89">
        <v>-5664410.1067172624</v>
      </c>
      <c r="K99" s="89">
        <v>2462200.3410025216</v>
      </c>
      <c r="L99" s="23"/>
      <c r="M99" s="22">
        <v>3.1759456885695411E-3</v>
      </c>
      <c r="N99" s="27">
        <v>324</v>
      </c>
      <c r="O99" s="1" t="s">
        <v>110</v>
      </c>
      <c r="P99" s="23">
        <v>45670177.780000001</v>
      </c>
      <c r="R99" s="23">
        <v>1221455.3181759976</v>
      </c>
      <c r="S99" s="90">
        <v>-0.33633408548350796</v>
      </c>
      <c r="T99" s="23">
        <v>4714651.9000000004</v>
      </c>
      <c r="U99" s="90">
        <v>-1.1683352248643919E-2</v>
      </c>
    </row>
    <row r="100" spans="1:21">
      <c r="A100" s="24">
        <v>16</v>
      </c>
      <c r="B100" s="25">
        <v>236</v>
      </c>
      <c r="C100" s="93" t="s">
        <v>112</v>
      </c>
      <c r="D100" s="89">
        <v>12791322.66</v>
      </c>
      <c r="E100" s="90">
        <v>3.4166400824854559E-2</v>
      </c>
      <c r="F100" s="89">
        <v>12608298.116115846</v>
      </c>
      <c r="G100" s="89">
        <v>12692019.445415089</v>
      </c>
      <c r="H100" s="89">
        <v>-83721.329299243167</v>
      </c>
      <c r="I100" s="89">
        <v>-1009720.6339798199</v>
      </c>
      <c r="J100" s="89">
        <v>-1093441.9632790631</v>
      </c>
      <c r="K100" s="89">
        <v>491925.17655711056</v>
      </c>
      <c r="L100" s="23"/>
      <c r="M100" s="22">
        <v>6.3518164856683833E-4</v>
      </c>
      <c r="N100" s="27">
        <v>327</v>
      </c>
      <c r="O100" s="1" t="s">
        <v>390</v>
      </c>
      <c r="P100" s="23">
        <v>59742578.899999999</v>
      </c>
      <c r="R100" s="23">
        <v>901152.28129367752</v>
      </c>
      <c r="S100" s="90">
        <v>-7.4310699406715308E-2</v>
      </c>
      <c r="T100" s="23">
        <v>950764.02</v>
      </c>
      <c r="U100" s="90">
        <v>-1.5558420613073221E-2</v>
      </c>
    </row>
    <row r="101" spans="1:21">
      <c r="A101" s="24">
        <v>11</v>
      </c>
      <c r="B101" s="25">
        <v>239</v>
      </c>
      <c r="C101" s="93" t="s">
        <v>113</v>
      </c>
      <c r="D101" s="89">
        <v>5824729.4400000004</v>
      </c>
      <c r="E101" s="90">
        <v>2.587729416842377E-3</v>
      </c>
      <c r="F101" s="89">
        <v>5741386.3427033983</v>
      </c>
      <c r="G101" s="89">
        <v>5730901.1124513922</v>
      </c>
      <c r="H101" s="89">
        <v>10485.230252006091</v>
      </c>
      <c r="I101" s="89">
        <v>-459792.13090366381</v>
      </c>
      <c r="J101" s="89">
        <v>-449306.90065165772</v>
      </c>
      <c r="K101" s="89">
        <v>224005.84633281385</v>
      </c>
      <c r="L101" s="23"/>
      <c r="M101" s="22">
        <v>2.8862946563999069E-4</v>
      </c>
      <c r="N101" s="27">
        <v>330</v>
      </c>
      <c r="O101" s="1" t="s">
        <v>391</v>
      </c>
      <c r="P101" s="23">
        <v>11915766.83</v>
      </c>
      <c r="R101" s="23">
        <v>1416914.619057341</v>
      </c>
      <c r="S101" s="90">
        <v>1.3132599912147667</v>
      </c>
      <c r="T101" s="23">
        <v>508029.3</v>
      </c>
      <c r="U101" s="90">
        <v>-2.3999074158978284E-2</v>
      </c>
    </row>
    <row r="102" spans="1:21">
      <c r="A102" s="24">
        <v>19</v>
      </c>
      <c r="B102" s="25">
        <v>240</v>
      </c>
      <c r="C102" s="93" t="s">
        <v>114</v>
      </c>
      <c r="D102" s="89">
        <v>76344802.129999995</v>
      </c>
      <c r="E102" s="90">
        <v>1.0092421110802219E-2</v>
      </c>
      <c r="F102" s="89">
        <v>75252423.10406357</v>
      </c>
      <c r="G102" s="89">
        <v>74859371.568770885</v>
      </c>
      <c r="H102" s="89">
        <v>393051.53529268503</v>
      </c>
      <c r="I102" s="89">
        <v>-6026501.2506351313</v>
      </c>
      <c r="J102" s="89">
        <v>-5633449.7153424462</v>
      </c>
      <c r="K102" s="89">
        <v>2936047.4491398623</v>
      </c>
      <c r="L102" s="23"/>
      <c r="M102" s="22">
        <v>3.7941356422210477E-3</v>
      </c>
      <c r="N102" s="27">
        <v>334</v>
      </c>
      <c r="O102" s="1" t="s">
        <v>113</v>
      </c>
      <c r="P102" s="23">
        <v>5799257.0099999998</v>
      </c>
      <c r="R102" s="23">
        <v>7014213.830371635</v>
      </c>
      <c r="S102" s="90">
        <v>-8.8020756267631617E-3</v>
      </c>
      <c r="T102" s="23">
        <v>6719843.2699999996</v>
      </c>
      <c r="U102" s="90">
        <v>-2.1399261455223972E-2</v>
      </c>
    </row>
    <row r="103" spans="1:21">
      <c r="A103" s="24">
        <v>19</v>
      </c>
      <c r="B103" s="25">
        <v>241</v>
      </c>
      <c r="C103" s="93" t="s">
        <v>115</v>
      </c>
      <c r="D103" s="89">
        <v>31749142.09</v>
      </c>
      <c r="E103" s="90">
        <v>2.8533664505977052E-2</v>
      </c>
      <c r="F103" s="89">
        <v>31294859.72966937</v>
      </c>
      <c r="G103" s="89">
        <v>30782111.196347829</v>
      </c>
      <c r="H103" s="89">
        <v>512748.5333215408</v>
      </c>
      <c r="I103" s="89">
        <v>-2506211.8071400588</v>
      </c>
      <c r="J103" s="89">
        <v>-1993463.273818518</v>
      </c>
      <c r="K103" s="89">
        <v>1220999.7936335413</v>
      </c>
      <c r="L103" s="23"/>
      <c r="M103" s="22">
        <v>1.5784483322913902E-3</v>
      </c>
      <c r="N103" s="27">
        <v>339</v>
      </c>
      <c r="O103" s="1" t="s">
        <v>114</v>
      </c>
      <c r="P103" s="23">
        <v>71485057.909999996</v>
      </c>
      <c r="R103" s="23">
        <v>1665400.2984606186</v>
      </c>
      <c r="S103" s="90">
        <v>0.5715168117761884</v>
      </c>
      <c r="T103" s="23">
        <v>3899988</v>
      </c>
      <c r="U103" s="90">
        <v>-1.5204720276675965E-2</v>
      </c>
    </row>
    <row r="104" spans="1:21">
      <c r="A104" s="24">
        <v>17</v>
      </c>
      <c r="B104" s="25">
        <v>244</v>
      </c>
      <c r="C104" s="93" t="s">
        <v>116</v>
      </c>
      <c r="D104" s="89">
        <v>67818554.200000003</v>
      </c>
      <c r="E104" s="90">
        <v>5.0958633727550717E-2</v>
      </c>
      <c r="F104" s="89">
        <v>66848172.928315476</v>
      </c>
      <c r="G104" s="89">
        <v>66453250.947695233</v>
      </c>
      <c r="H104" s="89">
        <v>394921.98062024266</v>
      </c>
      <c r="I104" s="89">
        <v>-5353456.8208928891</v>
      </c>
      <c r="J104" s="89">
        <v>-4958534.8402726464</v>
      </c>
      <c r="K104" s="89">
        <v>2608147.346091805</v>
      </c>
      <c r="L104" s="23"/>
      <c r="M104" s="22">
        <v>3.3714254399390495E-3</v>
      </c>
      <c r="N104" s="27">
        <v>342</v>
      </c>
      <c r="O104" s="1" t="s">
        <v>115</v>
      </c>
      <c r="P104" s="23">
        <v>29582196.780000001</v>
      </c>
      <c r="R104" s="23">
        <v>4600799.9072734322</v>
      </c>
      <c r="S104" s="90">
        <v>0.2340323558122519</v>
      </c>
      <c r="T104" s="23">
        <v>4036715.53</v>
      </c>
      <c r="U104" s="90">
        <v>1.4466915569603778E-2</v>
      </c>
    </row>
    <row r="105" spans="1:21">
      <c r="A105" s="24">
        <v>1</v>
      </c>
      <c r="B105" s="25">
        <v>245</v>
      </c>
      <c r="C105" s="93" t="s">
        <v>117</v>
      </c>
      <c r="D105" s="89">
        <v>143820677.81</v>
      </c>
      <c r="E105" s="90">
        <v>1.9558419757236045E-2</v>
      </c>
      <c r="F105" s="89">
        <v>141762820.72540003</v>
      </c>
      <c r="G105" s="89">
        <v>143837506.78802997</v>
      </c>
      <c r="H105" s="89">
        <v>-2074686.0626299381</v>
      </c>
      <c r="I105" s="89">
        <v>-11352907.735791618</v>
      </c>
      <c r="J105" s="89">
        <v>-13427593.798421556</v>
      </c>
      <c r="K105" s="89">
        <v>5531016.1587501979</v>
      </c>
      <c r="L105" s="23"/>
      <c r="M105" s="22">
        <v>7.1457694644599884E-3</v>
      </c>
      <c r="N105" s="27">
        <v>347</v>
      </c>
      <c r="O105" s="1" t="s">
        <v>116</v>
      </c>
      <c r="P105" s="23">
        <v>59470646.539999999</v>
      </c>
      <c r="R105" s="23">
        <v>8643491.6377445608</v>
      </c>
      <c r="S105" s="90">
        <v>-5.5772129814475546E-2</v>
      </c>
      <c r="T105" s="23">
        <v>11199491.17</v>
      </c>
      <c r="U105" s="90">
        <v>2.2988647884334412E-2</v>
      </c>
    </row>
    <row r="106" spans="1:21">
      <c r="A106" s="24">
        <v>13</v>
      </c>
      <c r="B106" s="25">
        <v>249</v>
      </c>
      <c r="C106" s="93" t="s">
        <v>118</v>
      </c>
      <c r="D106" s="89">
        <v>30200606.879999999</v>
      </c>
      <c r="E106" s="90">
        <v>1.2177171028560307E-2</v>
      </c>
      <c r="F106" s="89">
        <v>29768481.724051766</v>
      </c>
      <c r="G106" s="89">
        <v>29518048.224941123</v>
      </c>
      <c r="H106" s="89">
        <v>250433.49911064282</v>
      </c>
      <c r="I106" s="89">
        <v>-2383973.6308746128</v>
      </c>
      <c r="J106" s="89">
        <v>-2133540.13176397</v>
      </c>
      <c r="K106" s="89">
        <v>1161446.651489275</v>
      </c>
      <c r="L106" s="23"/>
      <c r="M106" s="22">
        <v>1.5013020679608023E-3</v>
      </c>
      <c r="N106" s="27">
        <v>348</v>
      </c>
      <c r="O106" s="1" t="s">
        <v>392</v>
      </c>
      <c r="P106" s="23">
        <v>131997712.31</v>
      </c>
      <c r="R106" s="23">
        <v>3604644.6269572135</v>
      </c>
      <c r="S106" s="90">
        <v>0.46711841965125434</v>
      </c>
      <c r="T106" s="23">
        <v>2432283.33</v>
      </c>
      <c r="U106" s="90">
        <v>-3.3613010625331841E-3</v>
      </c>
    </row>
    <row r="107" spans="1:21">
      <c r="A107" s="24">
        <v>6</v>
      </c>
      <c r="B107" s="25">
        <v>250</v>
      </c>
      <c r="C107" s="93" t="s">
        <v>119</v>
      </c>
      <c r="D107" s="89">
        <v>4718936.97</v>
      </c>
      <c r="E107" s="90">
        <v>2.8096301679056968E-2</v>
      </c>
      <c r="F107" s="89">
        <v>4651416.0959270503</v>
      </c>
      <c r="G107" s="89">
        <v>4511356.9603695851</v>
      </c>
      <c r="H107" s="89">
        <v>140059.13555746526</v>
      </c>
      <c r="I107" s="89">
        <v>-372503.15356044739</v>
      </c>
      <c r="J107" s="89">
        <v>-232444.01800298213</v>
      </c>
      <c r="K107" s="89">
        <v>181479.58298232206</v>
      </c>
      <c r="L107" s="23"/>
      <c r="M107" s="22">
        <v>2.3460052318869252E-4</v>
      </c>
      <c r="N107" s="27">
        <v>360</v>
      </c>
      <c r="O107" s="1" t="s">
        <v>118</v>
      </c>
      <c r="P107" s="23">
        <v>28117232.77</v>
      </c>
      <c r="R107" s="23">
        <v>922971.21873267856</v>
      </c>
      <c r="S107" s="90">
        <v>0.40682186801676368</v>
      </c>
      <c r="T107" s="23">
        <v>544235.91</v>
      </c>
      <c r="U107" s="90">
        <v>-8.0407193377357578E-3</v>
      </c>
    </row>
    <row r="108" spans="1:21">
      <c r="A108" s="24">
        <v>13</v>
      </c>
      <c r="B108" s="25">
        <v>256</v>
      </c>
      <c r="C108" s="93" t="s">
        <v>120</v>
      </c>
      <c r="D108" s="89">
        <v>3855863.46</v>
      </c>
      <c r="E108" s="90">
        <v>3.8041424940631785E-2</v>
      </c>
      <c r="F108" s="89">
        <v>3800691.8667406929</v>
      </c>
      <c r="G108" s="89">
        <v>3743102.7371199331</v>
      </c>
      <c r="H108" s="89">
        <v>57589.129620759748</v>
      </c>
      <c r="I108" s="89">
        <v>-304373.9104123906</v>
      </c>
      <c r="J108" s="89">
        <v>-246784.78079163085</v>
      </c>
      <c r="K108" s="89">
        <v>148287.73878655417</v>
      </c>
      <c r="L108" s="23"/>
      <c r="M108" s="22">
        <v>1.9155832920871846E-4</v>
      </c>
      <c r="N108" s="27">
        <v>363</v>
      </c>
      <c r="O108" s="1" t="s">
        <v>119</v>
      </c>
      <c r="P108" s="23">
        <v>4615666.0999999996</v>
      </c>
      <c r="R108" s="23">
        <v>835340.68019540014</v>
      </c>
      <c r="S108" s="90">
        <v>0.47023115746545385</v>
      </c>
      <c r="T108" s="23">
        <v>442499.54</v>
      </c>
      <c r="U108" s="90">
        <v>5.2068380473970999E-2</v>
      </c>
    </row>
    <row r="109" spans="1:21">
      <c r="A109" s="24">
        <v>1</v>
      </c>
      <c r="B109" s="25">
        <v>257</v>
      </c>
      <c r="C109" s="93" t="s">
        <v>121</v>
      </c>
      <c r="D109" s="89">
        <v>182249441.47999999</v>
      </c>
      <c r="E109" s="90">
        <v>2.1439576886656875E-2</v>
      </c>
      <c r="F109" s="89">
        <v>179641726.7200301</v>
      </c>
      <c r="G109" s="89">
        <v>180981589.6088666</v>
      </c>
      <c r="H109" s="89">
        <v>-1339862.888836503</v>
      </c>
      <c r="I109" s="89">
        <v>-14386395.096506281</v>
      </c>
      <c r="J109" s="89">
        <v>-15726257.985342784</v>
      </c>
      <c r="K109" s="89">
        <v>7008899.0060300594</v>
      </c>
      <c r="L109" s="23"/>
      <c r="M109" s="22">
        <v>9.0500478510645299E-3</v>
      </c>
      <c r="N109" s="27">
        <v>381</v>
      </c>
      <c r="O109" s="1" t="s">
        <v>120</v>
      </c>
      <c r="P109" s="23">
        <v>3686872.19</v>
      </c>
      <c r="R109" s="23">
        <v>7034173.3905824972</v>
      </c>
      <c r="S109" s="90">
        <v>7.8809557044402956E-2</v>
      </c>
      <c r="T109" s="23">
        <v>12114844.6</v>
      </c>
      <c r="U109" s="90">
        <v>1.9640823830018306E-3</v>
      </c>
    </row>
    <row r="110" spans="1:21">
      <c r="A110" s="24">
        <v>12</v>
      </c>
      <c r="B110" s="25">
        <v>260</v>
      </c>
      <c r="C110" s="93" t="s">
        <v>122</v>
      </c>
      <c r="D110" s="89">
        <v>27324241.899999999</v>
      </c>
      <c r="E110" s="90">
        <v>-6.3328041892650733E-3</v>
      </c>
      <c r="F110" s="89">
        <v>26933273.190691572</v>
      </c>
      <c r="G110" s="89">
        <v>27059722.55963435</v>
      </c>
      <c r="H110" s="89">
        <v>-126449.36894277856</v>
      </c>
      <c r="I110" s="89">
        <v>-2156919.3106638403</v>
      </c>
      <c r="J110" s="89">
        <v>-2283368.6796066188</v>
      </c>
      <c r="K110" s="89">
        <v>1050828.1964444402</v>
      </c>
      <c r="L110" s="23"/>
      <c r="M110" s="22">
        <v>1.3556728306990888E-3</v>
      </c>
      <c r="N110" s="27">
        <v>383</v>
      </c>
      <c r="O110" s="1" t="s">
        <v>393</v>
      </c>
      <c r="P110" s="23">
        <v>167470135</v>
      </c>
      <c r="R110" s="23">
        <v>2892107.5900095208</v>
      </c>
      <c r="S110" s="90">
        <v>0.37320055391672335</v>
      </c>
      <c r="T110" s="23">
        <v>2858504.77</v>
      </c>
      <c r="U110" s="90">
        <v>-2.2400513438429082E-2</v>
      </c>
    </row>
    <row r="111" spans="1:21">
      <c r="A111" s="24">
        <v>19</v>
      </c>
      <c r="B111" s="25">
        <v>261</v>
      </c>
      <c r="C111" s="93" t="s">
        <v>123</v>
      </c>
      <c r="D111" s="89">
        <v>21124841.510000002</v>
      </c>
      <c r="E111" s="90">
        <v>-2.0570118945109073E-3</v>
      </c>
      <c r="F111" s="89">
        <v>20822576.874452703</v>
      </c>
      <c r="G111" s="89">
        <v>21336880.905746393</v>
      </c>
      <c r="H111" s="89">
        <v>-514304.0312936902</v>
      </c>
      <c r="I111" s="89">
        <v>-1667551.4275706981</v>
      </c>
      <c r="J111" s="89">
        <v>-2181855.4588643881</v>
      </c>
      <c r="K111" s="89">
        <v>812413.35753684514</v>
      </c>
      <c r="L111" s="23"/>
      <c r="M111" s="22">
        <v>1.0441616305649601E-3</v>
      </c>
      <c r="N111" s="27">
        <v>389</v>
      </c>
      <c r="O111" s="1" t="s">
        <v>122</v>
      </c>
      <c r="P111" s="23">
        <v>27719041.59</v>
      </c>
      <c r="R111" s="23">
        <v>3116985.9583106646</v>
      </c>
      <c r="S111" s="90">
        <v>0.47324597972136173</v>
      </c>
      <c r="T111" s="23">
        <v>7545586.1900000004</v>
      </c>
      <c r="U111" s="90">
        <v>4.2051233050297565E-2</v>
      </c>
    </row>
    <row r="112" spans="1:21">
      <c r="A112" s="24">
        <v>11</v>
      </c>
      <c r="B112" s="25">
        <v>263</v>
      </c>
      <c r="C112" s="93" t="s">
        <v>124</v>
      </c>
      <c r="D112" s="89">
        <v>21197896.789999999</v>
      </c>
      <c r="E112" s="90">
        <v>5.7228401106498294E-2</v>
      </c>
      <c r="F112" s="89">
        <v>20894586.84352937</v>
      </c>
      <c r="G112" s="89">
        <v>20702936.416623235</v>
      </c>
      <c r="H112" s="89">
        <v>191650.42690613493</v>
      </c>
      <c r="I112" s="89">
        <v>-1673318.2607276663</v>
      </c>
      <c r="J112" s="89">
        <v>-1481667.8338215314</v>
      </c>
      <c r="K112" s="89">
        <v>815222.89744664729</v>
      </c>
      <c r="L112" s="23"/>
      <c r="M112" s="22">
        <v>1.0552848886367303E-3</v>
      </c>
      <c r="N112" s="27">
        <v>391</v>
      </c>
      <c r="O112" s="1" t="s">
        <v>123</v>
      </c>
      <c r="P112" s="23">
        <v>19063898.100000001</v>
      </c>
      <c r="R112" s="23">
        <v>2622139.4384478703</v>
      </c>
      <c r="S112" s="90">
        <v>0.46594841548189914</v>
      </c>
      <c r="T112" s="23">
        <v>1705930.22</v>
      </c>
      <c r="U112" s="90">
        <v>-1.1013390290161351E-2</v>
      </c>
    </row>
    <row r="113" spans="1:21">
      <c r="A113" s="24">
        <v>13</v>
      </c>
      <c r="B113" s="25">
        <v>265</v>
      </c>
      <c r="C113" s="93" t="s">
        <v>125</v>
      </c>
      <c r="D113" s="89">
        <v>2716767.56</v>
      </c>
      <c r="E113" s="90">
        <v>6.3313123019478335E-2</v>
      </c>
      <c r="F113" s="89">
        <v>2677894.7118415227</v>
      </c>
      <c r="G113" s="89">
        <v>2584039.3061442762</v>
      </c>
      <c r="H113" s="89">
        <v>93855.405697246548</v>
      </c>
      <c r="I113" s="89">
        <v>-214456.02897949325</v>
      </c>
      <c r="J113" s="89">
        <v>-120600.6232822467</v>
      </c>
      <c r="K113" s="89">
        <v>104480.70126452665</v>
      </c>
      <c r="L113" s="23"/>
      <c r="M113" s="22">
        <v>1.3471564577844489E-4</v>
      </c>
      <c r="N113" s="27">
        <v>397</v>
      </c>
      <c r="O113" s="1" t="s">
        <v>124</v>
      </c>
      <c r="P113" s="23">
        <v>19855921.079999998</v>
      </c>
      <c r="R113" s="23">
        <v>889607.10162361036</v>
      </c>
      <c r="S113" s="90">
        <v>0.4607003070448461</v>
      </c>
      <c r="T113" s="23">
        <v>508467.22</v>
      </c>
      <c r="U113" s="90">
        <v>-4.3169607750199734E-3</v>
      </c>
    </row>
    <row r="114" spans="1:21">
      <c r="A114" s="24">
        <v>4</v>
      </c>
      <c r="B114" s="25">
        <v>271</v>
      </c>
      <c r="C114" s="93" t="s">
        <v>126</v>
      </c>
      <c r="D114" s="89">
        <v>22692348.890000001</v>
      </c>
      <c r="E114" s="90">
        <v>2.2234284355266976E-3</v>
      </c>
      <c r="F114" s="89">
        <v>22367655.586918835</v>
      </c>
      <c r="G114" s="89">
        <v>22376871.053729296</v>
      </c>
      <c r="H114" s="89">
        <v>-9215.4668104611337</v>
      </c>
      <c r="I114" s="89">
        <v>-1791287.2278137077</v>
      </c>
      <c r="J114" s="89">
        <v>-1800502.6946241688</v>
      </c>
      <c r="K114" s="89">
        <v>872696.12618847052</v>
      </c>
      <c r="L114" s="23"/>
      <c r="M114" s="22">
        <v>1.1274567129215055E-3</v>
      </c>
      <c r="N114" s="27">
        <v>400</v>
      </c>
      <c r="O114" s="1" t="s">
        <v>125</v>
      </c>
      <c r="P114" s="23">
        <v>2420937.73</v>
      </c>
      <c r="R114" s="23">
        <v>1509551.8251026145</v>
      </c>
      <c r="S114" s="90">
        <v>0.26667365388374531</v>
      </c>
      <c r="T114" s="23">
        <v>2625544.23</v>
      </c>
      <c r="U114" s="90">
        <v>-1.8001992403177569E-2</v>
      </c>
    </row>
    <row r="115" spans="1:21">
      <c r="A115" s="24">
        <v>16</v>
      </c>
      <c r="B115" s="25">
        <v>272</v>
      </c>
      <c r="C115" s="93" t="s">
        <v>127</v>
      </c>
      <c r="D115" s="89">
        <v>166934285.69</v>
      </c>
      <c r="E115" s="90">
        <v>8.6737403423808868E-3</v>
      </c>
      <c r="F115" s="89">
        <v>164545707.72123507</v>
      </c>
      <c r="G115" s="89">
        <v>164569985.94006306</v>
      </c>
      <c r="H115" s="89">
        <v>-24278.218827992678</v>
      </c>
      <c r="I115" s="89">
        <v>-13177448.279603884</v>
      </c>
      <c r="J115" s="89">
        <v>-13201726.498431876</v>
      </c>
      <c r="K115" s="89">
        <v>6419912.9475706918</v>
      </c>
      <c r="L115" s="23"/>
      <c r="M115" s="22">
        <v>8.2953643209217609E-3</v>
      </c>
      <c r="N115" s="27">
        <v>406</v>
      </c>
      <c r="O115" s="1" t="s">
        <v>394</v>
      </c>
      <c r="P115" s="23">
        <v>22274720.68</v>
      </c>
      <c r="R115" s="23">
        <v>22605601.281640425</v>
      </c>
      <c r="S115" s="90">
        <v>0.45413332556091457</v>
      </c>
      <c r="T115" s="23">
        <v>16068909.640000001</v>
      </c>
      <c r="U115" s="90">
        <v>1.7081030123955454E-3</v>
      </c>
    </row>
    <row r="116" spans="1:21">
      <c r="A116" s="24">
        <v>19</v>
      </c>
      <c r="B116" s="25">
        <v>273</v>
      </c>
      <c r="C116" s="93" t="s">
        <v>128</v>
      </c>
      <c r="D116" s="89">
        <v>10855971.550000001</v>
      </c>
      <c r="E116" s="90">
        <v>2.576350212511902E-2</v>
      </c>
      <c r="F116" s="89">
        <v>10700638.962888315</v>
      </c>
      <c r="G116" s="89">
        <v>10678122.734597437</v>
      </c>
      <c r="H116" s="89">
        <v>22516.228290878236</v>
      </c>
      <c r="I116" s="89">
        <v>-856948.0082158203</v>
      </c>
      <c r="J116" s="89">
        <v>-834431.77992494206</v>
      </c>
      <c r="K116" s="89">
        <v>417495.97468388145</v>
      </c>
      <c r="L116" s="23"/>
      <c r="M116" s="22">
        <v>5.372859547961488E-4</v>
      </c>
      <c r="N116" s="27">
        <v>408</v>
      </c>
      <c r="O116" s="1" t="s">
        <v>395</v>
      </c>
      <c r="P116" s="23">
        <v>155760238.94999999</v>
      </c>
      <c r="R116" s="23">
        <v>1112555.7762628819</v>
      </c>
      <c r="S116" s="90">
        <v>0.44236135501396689</v>
      </c>
      <c r="T116" s="23">
        <v>3755864.38</v>
      </c>
      <c r="U116" s="90">
        <v>-7.4990409507496025E-3</v>
      </c>
    </row>
    <row r="117" spans="1:21">
      <c r="A117" s="24">
        <v>13</v>
      </c>
      <c r="B117" s="25">
        <v>275</v>
      </c>
      <c r="C117" s="93" t="s">
        <v>129</v>
      </c>
      <c r="D117" s="89">
        <v>7215565.9299999997</v>
      </c>
      <c r="E117" s="90">
        <v>3.6771722091455405E-3</v>
      </c>
      <c r="F117" s="89">
        <v>7112322.0592676904</v>
      </c>
      <c r="G117" s="89">
        <v>7037527.1677387487</v>
      </c>
      <c r="H117" s="89">
        <v>74794.891528941691</v>
      </c>
      <c r="I117" s="89">
        <v>-569581.8954005487</v>
      </c>
      <c r="J117" s="89">
        <v>-494787.00387160701</v>
      </c>
      <c r="K117" s="89">
        <v>277494.25438031449</v>
      </c>
      <c r="L117" s="23"/>
      <c r="M117" s="22">
        <v>3.588988140121266E-4</v>
      </c>
      <c r="N117" s="27">
        <v>410</v>
      </c>
      <c r="O117" s="1" t="s">
        <v>128</v>
      </c>
      <c r="P117" s="23">
        <v>10064460.130000001</v>
      </c>
      <c r="R117" s="23">
        <v>1105949.9252359327</v>
      </c>
      <c r="S117" s="90">
        <v>0.37161880866294039</v>
      </c>
      <c r="T117" s="23">
        <v>801168.14</v>
      </c>
      <c r="U117" s="90">
        <v>-4.5049557420739905E-3</v>
      </c>
    </row>
    <row r="118" spans="1:21">
      <c r="A118" s="24">
        <v>12</v>
      </c>
      <c r="B118" s="25">
        <v>276</v>
      </c>
      <c r="C118" s="93" t="s">
        <v>130</v>
      </c>
      <c r="D118" s="89">
        <v>49192117.960000001</v>
      </c>
      <c r="E118" s="90">
        <v>2.3324276705679159E-2</v>
      </c>
      <c r="F118" s="89">
        <v>48488252.910885163</v>
      </c>
      <c r="G118" s="89">
        <v>48241227.836972155</v>
      </c>
      <c r="H118" s="89">
        <v>247025.07391300797</v>
      </c>
      <c r="I118" s="89">
        <v>-3883124.3534107897</v>
      </c>
      <c r="J118" s="89">
        <v>-3636099.2794977818</v>
      </c>
      <c r="K118" s="89">
        <v>1891816.9727954629</v>
      </c>
      <c r="L118" s="23"/>
      <c r="M118" s="22">
        <v>2.4461159246200368E-3</v>
      </c>
      <c r="N118" s="27">
        <v>416</v>
      </c>
      <c r="O118" s="1" t="s">
        <v>129</v>
      </c>
      <c r="P118" s="23">
        <v>7081927.4900000002</v>
      </c>
      <c r="R118" s="23">
        <v>2757589.2747107628</v>
      </c>
      <c r="S118" s="90">
        <v>0.97789271120309129</v>
      </c>
      <c r="T118" s="23">
        <v>2950853.9</v>
      </c>
      <c r="U118" s="90">
        <v>1.8091256977648129E-4</v>
      </c>
    </row>
    <row r="119" spans="1:21">
      <c r="A119" s="24">
        <v>15</v>
      </c>
      <c r="B119" s="25">
        <v>280</v>
      </c>
      <c r="C119" s="93" t="s">
        <v>131</v>
      </c>
      <c r="D119" s="89">
        <v>5753595.0499999998</v>
      </c>
      <c r="E119" s="90">
        <v>6.7006308750699128E-2</v>
      </c>
      <c r="F119" s="89">
        <v>5671269.7785866382</v>
      </c>
      <c r="G119" s="89">
        <v>5308521.8825745462</v>
      </c>
      <c r="H119" s="89">
        <v>362747.89601209201</v>
      </c>
      <c r="I119" s="89">
        <v>-454176.92884225573</v>
      </c>
      <c r="J119" s="89">
        <v>-91429.03283016372</v>
      </c>
      <c r="K119" s="89">
        <v>221270.17948348488</v>
      </c>
      <c r="L119" s="23"/>
      <c r="M119" s="22">
        <v>2.8562117924149194E-4</v>
      </c>
      <c r="N119" s="27">
        <v>420</v>
      </c>
      <c r="O119" s="1" t="s">
        <v>130</v>
      </c>
      <c r="P119" s="23">
        <v>44827789.990000002</v>
      </c>
      <c r="R119" s="23">
        <v>737646.87510286889</v>
      </c>
      <c r="S119" s="90">
        <v>-0.12047208658214326</v>
      </c>
      <c r="T119" s="23">
        <v>719246.44</v>
      </c>
      <c r="U119" s="90">
        <v>-1.386640266170891E-2</v>
      </c>
    </row>
    <row r="120" spans="1:21">
      <c r="A120" s="24">
        <v>2</v>
      </c>
      <c r="B120" s="25">
        <v>284</v>
      </c>
      <c r="C120" s="93" t="s">
        <v>132</v>
      </c>
      <c r="D120" s="89">
        <v>6345529.8499999996</v>
      </c>
      <c r="E120" s="90">
        <v>4.526104484823823E-2</v>
      </c>
      <c r="F120" s="89">
        <v>6254734.8839617064</v>
      </c>
      <c r="G120" s="89">
        <v>6175864.7141300514</v>
      </c>
      <c r="H120" s="89">
        <v>78870.169831654988</v>
      </c>
      <c r="I120" s="89">
        <v>-500903.0413341063</v>
      </c>
      <c r="J120" s="89">
        <v>-422032.87150245131</v>
      </c>
      <c r="K120" s="89">
        <v>244034.64557821301</v>
      </c>
      <c r="L120" s="23"/>
      <c r="M120" s="22">
        <v>3.1472077451107696E-4</v>
      </c>
      <c r="N120" s="27">
        <v>428</v>
      </c>
      <c r="O120" s="1" t="s">
        <v>131</v>
      </c>
      <c r="P120" s="23">
        <v>5180862.93</v>
      </c>
      <c r="R120" s="23">
        <v>841798.11086710996</v>
      </c>
      <c r="S120" s="90">
        <v>0.39807350786563056</v>
      </c>
      <c r="T120" s="23">
        <v>511103.9</v>
      </c>
      <c r="U120" s="90">
        <v>-2.5606897285509467E-2</v>
      </c>
    </row>
    <row r="121" spans="1:21">
      <c r="A121" s="24">
        <v>8</v>
      </c>
      <c r="B121" s="25">
        <v>285</v>
      </c>
      <c r="C121" s="93" t="s">
        <v>133</v>
      </c>
      <c r="D121" s="89">
        <v>199293007.81</v>
      </c>
      <c r="E121" s="90">
        <v>1.2943120022551602E-2</v>
      </c>
      <c r="F121" s="89">
        <v>196441425.30963904</v>
      </c>
      <c r="G121" s="89">
        <v>195098885.04738939</v>
      </c>
      <c r="H121" s="89">
        <v>1342540.2622496486</v>
      </c>
      <c r="I121" s="89">
        <v>-15731779.077306021</v>
      </c>
      <c r="J121" s="89">
        <v>-14389238.815056372</v>
      </c>
      <c r="K121" s="89">
        <v>7664355.8027119506</v>
      </c>
      <c r="L121" s="23"/>
      <c r="M121" s="22">
        <v>9.9044450320221432E-3</v>
      </c>
      <c r="N121" s="27">
        <v>434</v>
      </c>
      <c r="O121" s="1" t="s">
        <v>396</v>
      </c>
      <c r="P121" s="23">
        <v>5842888.6200000001</v>
      </c>
      <c r="R121" s="23">
        <v>12940786.577353677</v>
      </c>
      <c r="S121" s="90">
        <v>0.36045224123601316</v>
      </c>
      <c r="T121" s="23">
        <v>15830162.789999999</v>
      </c>
      <c r="U121" s="90">
        <v>1.1458441182388146E-2</v>
      </c>
    </row>
    <row r="122" spans="1:21">
      <c r="A122" s="24">
        <v>8</v>
      </c>
      <c r="B122" s="25">
        <v>286</v>
      </c>
      <c r="C122" s="93" t="s">
        <v>134</v>
      </c>
      <c r="D122" s="89">
        <v>302189864.51999998</v>
      </c>
      <c r="E122" s="90">
        <v>3.4078347193774228E-2</v>
      </c>
      <c r="F122" s="89">
        <v>297865983.12084311</v>
      </c>
      <c r="G122" s="89">
        <v>297118214.59238434</v>
      </c>
      <c r="H122" s="89">
        <v>747768.52845877409</v>
      </c>
      <c r="I122" s="89">
        <v>-23854244.763880443</v>
      </c>
      <c r="J122" s="89">
        <v>-23106476.235421669</v>
      </c>
      <c r="K122" s="89">
        <v>11621534.88025376</v>
      </c>
      <c r="L122" s="23"/>
      <c r="M122" s="22">
        <v>1.5019576681478419E-2</v>
      </c>
      <c r="N122" s="27">
        <v>438</v>
      </c>
      <c r="O122" s="1" t="s">
        <v>133</v>
      </c>
      <c r="P122" s="23">
        <v>188310099.93000001</v>
      </c>
      <c r="R122" s="23">
        <v>30685517.239033416</v>
      </c>
      <c r="S122" s="90">
        <v>0.52197163786726852</v>
      </c>
      <c r="T122" s="23">
        <v>28589122.050000001</v>
      </c>
      <c r="U122" s="90">
        <v>-5.6444840825561338E-3</v>
      </c>
    </row>
    <row r="123" spans="1:21">
      <c r="A123" s="24">
        <v>15</v>
      </c>
      <c r="B123" s="25">
        <v>287</v>
      </c>
      <c r="C123" s="93" t="s">
        <v>135</v>
      </c>
      <c r="D123" s="89">
        <v>21174480.77</v>
      </c>
      <c r="E123" s="90">
        <v>2.2062446960596782E-2</v>
      </c>
      <c r="F123" s="89">
        <v>20871505.871475074</v>
      </c>
      <c r="G123" s="89">
        <v>20486692.497584485</v>
      </c>
      <c r="H123" s="89">
        <v>384813.37389058992</v>
      </c>
      <c r="I123" s="89">
        <v>-1671469.848394701</v>
      </c>
      <c r="J123" s="89">
        <v>-1286656.4745041111</v>
      </c>
      <c r="K123" s="89">
        <v>814322.37057550636</v>
      </c>
      <c r="L123" s="23"/>
      <c r="M123" s="22">
        <v>1.0520021965449078E-3</v>
      </c>
      <c r="N123" s="27">
        <v>440</v>
      </c>
      <c r="O123" s="1" t="s">
        <v>134</v>
      </c>
      <c r="P123" s="23">
        <v>283642392.69</v>
      </c>
      <c r="R123" s="23">
        <v>1744818.7020954925</v>
      </c>
      <c r="S123" s="90">
        <v>0.2525576160046159</v>
      </c>
      <c r="T123" s="23">
        <v>2819444.57</v>
      </c>
      <c r="U123" s="90">
        <v>-2.4108388754763621E-2</v>
      </c>
    </row>
    <row r="124" spans="1:21">
      <c r="A124" s="24">
        <v>15</v>
      </c>
      <c r="B124" s="25">
        <v>288</v>
      </c>
      <c r="C124" s="93" t="s">
        <v>136</v>
      </c>
      <c r="D124" s="89">
        <v>20756559.300000001</v>
      </c>
      <c r="E124" s="90">
        <v>1.9941378999250414E-2</v>
      </c>
      <c r="F124" s="89">
        <v>20459564.227679081</v>
      </c>
      <c r="G124" s="89">
        <v>20199734.034469634</v>
      </c>
      <c r="H124" s="89">
        <v>259830.19320944697</v>
      </c>
      <c r="I124" s="89">
        <v>-1638479.9893426914</v>
      </c>
      <c r="J124" s="89">
        <v>-1378649.7961332444</v>
      </c>
      <c r="K124" s="89">
        <v>798250.06137173274</v>
      </c>
      <c r="L124" s="23"/>
      <c r="M124" s="22">
        <v>1.0322070427671139E-3</v>
      </c>
      <c r="N124" s="27">
        <v>443</v>
      </c>
      <c r="O124" s="1" t="s">
        <v>397</v>
      </c>
      <c r="P124" s="23">
        <v>19663455.899999999</v>
      </c>
      <c r="R124" s="23">
        <v>2634485.5841399631</v>
      </c>
      <c r="S124" s="90">
        <v>0.14564294380863929</v>
      </c>
      <c r="T124" s="23">
        <v>1923010.96</v>
      </c>
      <c r="U124" s="90">
        <v>2.821924413793786E-2</v>
      </c>
    </row>
    <row r="125" spans="1:21">
      <c r="A125" s="24">
        <v>18</v>
      </c>
      <c r="B125" s="25">
        <v>290</v>
      </c>
      <c r="C125" s="93" t="s">
        <v>137</v>
      </c>
      <c r="D125" s="89">
        <v>24078209.550000001</v>
      </c>
      <c r="E125" s="90">
        <v>3.8132117803848287E-2</v>
      </c>
      <c r="F125" s="89">
        <v>23733686.670109183</v>
      </c>
      <c r="G125" s="89">
        <v>23468171.431619409</v>
      </c>
      <c r="H125" s="89">
        <v>265515.23848977312</v>
      </c>
      <c r="I125" s="89">
        <v>-1900684.2105509795</v>
      </c>
      <c r="J125" s="89">
        <v>-1635168.9720612064</v>
      </c>
      <c r="K125" s="89">
        <v>925993.17513133981</v>
      </c>
      <c r="L125" s="23"/>
      <c r="M125" s="22">
        <v>1.1962417860984294E-3</v>
      </c>
      <c r="N125" s="27">
        <v>446</v>
      </c>
      <c r="O125" s="1" t="s">
        <v>398</v>
      </c>
      <c r="P125" s="23">
        <v>18723689.43</v>
      </c>
      <c r="R125" s="23">
        <v>3956262.0683574933</v>
      </c>
      <c r="S125" s="90">
        <v>0.39561695680568132</v>
      </c>
      <c r="T125" s="23">
        <v>2210871.44</v>
      </c>
      <c r="U125" s="90">
        <v>4.6683623419221387E-3</v>
      </c>
    </row>
    <row r="126" spans="1:21">
      <c r="A126" s="24">
        <v>6</v>
      </c>
      <c r="B126" s="25">
        <v>291</v>
      </c>
      <c r="C126" s="93" t="s">
        <v>138</v>
      </c>
      <c r="D126" s="89">
        <v>6247744.0099999998</v>
      </c>
      <c r="E126" s="90">
        <v>7.5365026900227505E-2</v>
      </c>
      <c r="F126" s="89">
        <v>6158348.2119164253</v>
      </c>
      <c r="G126" s="89">
        <v>6037870.0882214075</v>
      </c>
      <c r="H126" s="89">
        <v>120478.12369501777</v>
      </c>
      <c r="I126" s="89">
        <v>-493184.02876726602</v>
      </c>
      <c r="J126" s="89">
        <v>-372705.90507224825</v>
      </c>
      <c r="K126" s="89">
        <v>240274.02457869667</v>
      </c>
      <c r="L126" s="23"/>
      <c r="M126" s="22">
        <v>3.1044122170329174E-4</v>
      </c>
      <c r="N126" s="27">
        <v>455</v>
      </c>
      <c r="O126" s="1" t="s">
        <v>137</v>
      </c>
      <c r="P126" s="23">
        <v>22974107.030000001</v>
      </c>
      <c r="R126" s="23">
        <v>1446105.5588940878</v>
      </c>
      <c r="S126" s="90">
        <v>0.43091495023100723</v>
      </c>
      <c r="T126" s="23">
        <v>1537374.62</v>
      </c>
      <c r="U126" s="90">
        <v>4.4118661936320969E-4</v>
      </c>
    </row>
    <row r="127" spans="1:21">
      <c r="A127" s="24">
        <v>21</v>
      </c>
      <c r="B127" s="25">
        <v>295</v>
      </c>
      <c r="C127" s="93" t="s">
        <v>139</v>
      </c>
      <c r="D127" s="89">
        <v>1084547.94</v>
      </c>
      <c r="E127" s="90">
        <v>3.7353221882205911E-3</v>
      </c>
      <c r="F127" s="89">
        <v>1069029.693973752</v>
      </c>
      <c r="G127" s="89">
        <v>1089899.1649956068</v>
      </c>
      <c r="H127" s="89">
        <v>-20869.471021854784</v>
      </c>
      <c r="I127" s="89">
        <v>-85611.977953053021</v>
      </c>
      <c r="J127" s="89">
        <v>-106481.44897490781</v>
      </c>
      <c r="K127" s="89">
        <v>41709.247045852448</v>
      </c>
      <c r="L127" s="23"/>
      <c r="M127" s="22">
        <v>5.6699216511227411E-5</v>
      </c>
      <c r="N127" s="27">
        <v>451</v>
      </c>
      <c r="O127" s="1" t="s">
        <v>138</v>
      </c>
      <c r="P127" s="23">
        <v>5668192.7300000004</v>
      </c>
      <c r="R127" s="23">
        <v>5736.4502992896596</v>
      </c>
      <c r="S127" s="90">
        <v>-0.27066714667222458</v>
      </c>
      <c r="T127" s="23">
        <v>102733.6</v>
      </c>
      <c r="U127" s="90">
        <v>1.4149620968321397E-2</v>
      </c>
    </row>
    <row r="128" spans="1:21">
      <c r="A128" s="24">
        <v>11</v>
      </c>
      <c r="B128" s="25">
        <v>297</v>
      </c>
      <c r="C128" s="93" t="s">
        <v>140</v>
      </c>
      <c r="D128" s="89">
        <v>422328177.67000002</v>
      </c>
      <c r="E128" s="90">
        <v>4.341162586943037E-2</v>
      </c>
      <c r="F128" s="89">
        <v>416285298.12250859</v>
      </c>
      <c r="G128" s="89">
        <v>413960768.64461851</v>
      </c>
      <c r="H128" s="89">
        <v>2324529.4778900743</v>
      </c>
      <c r="I128" s="89">
        <v>-33337715.468471691</v>
      </c>
      <c r="J128" s="89">
        <v>-31013185.990581617</v>
      </c>
      <c r="K128" s="89">
        <v>16241781.158021193</v>
      </c>
      <c r="L128" s="23"/>
      <c r="M128" s="22">
        <v>2.0997766098413563E-2</v>
      </c>
      <c r="N128" s="27">
        <v>463</v>
      </c>
      <c r="O128" s="1" t="s">
        <v>139</v>
      </c>
      <c r="P128" s="23">
        <v>1007971.35</v>
      </c>
      <c r="R128" s="23">
        <v>32438069.83266443</v>
      </c>
      <c r="S128" s="90">
        <v>0.35627605122982997</v>
      </c>
      <c r="T128" s="23">
        <v>45186613.609999999</v>
      </c>
      <c r="U128" s="90">
        <v>9.3526472467040156E-2</v>
      </c>
    </row>
    <row r="129" spans="1:21">
      <c r="A129" s="24">
        <v>14</v>
      </c>
      <c r="B129" s="25">
        <v>300</v>
      </c>
      <c r="C129" s="93" t="s">
        <v>141</v>
      </c>
      <c r="D129" s="89">
        <v>9720710.1999999993</v>
      </c>
      <c r="E129" s="90">
        <v>3.1705127080770001E-3</v>
      </c>
      <c r="F129" s="89">
        <v>9581621.491359368</v>
      </c>
      <c r="G129" s="89">
        <v>9670867.3048734311</v>
      </c>
      <c r="H129" s="89">
        <v>-89245.813514063135</v>
      </c>
      <c r="I129" s="89">
        <v>-767332.818252753</v>
      </c>
      <c r="J129" s="89">
        <v>-856578.63176681614</v>
      </c>
      <c r="K129" s="89">
        <v>373836.40523344482</v>
      </c>
      <c r="L129" s="23"/>
      <c r="M129" s="22">
        <v>4.827951627179769E-4</v>
      </c>
      <c r="N129" s="27">
        <v>466</v>
      </c>
      <c r="O129" s="1" t="s">
        <v>140</v>
      </c>
      <c r="P129" s="23">
        <v>376458892.86000001</v>
      </c>
      <c r="R129" s="23">
        <v>977069.52204245375</v>
      </c>
      <c r="S129" s="90">
        <v>0.38049010686143836</v>
      </c>
      <c r="T129" s="23">
        <v>906673.25</v>
      </c>
      <c r="U129" s="90">
        <v>-1.3383300318367652E-2</v>
      </c>
    </row>
    <row r="130" spans="1:21">
      <c r="A130" s="24">
        <v>14</v>
      </c>
      <c r="B130" s="25">
        <v>301</v>
      </c>
      <c r="C130" s="93" t="s">
        <v>142</v>
      </c>
      <c r="D130" s="89">
        <v>58950711.340000004</v>
      </c>
      <c r="E130" s="90">
        <v>6.6255064234033156E-3</v>
      </c>
      <c r="F130" s="89">
        <v>58107215.531049006</v>
      </c>
      <c r="G130" s="89">
        <v>58121231.632074744</v>
      </c>
      <c r="H130" s="89">
        <v>-14016.101025737822</v>
      </c>
      <c r="I130" s="89">
        <v>-4653447.5917743882</v>
      </c>
      <c r="J130" s="89">
        <v>-4667463.692800126</v>
      </c>
      <c r="K130" s="89">
        <v>2267110.2789691305</v>
      </c>
      <c r="L130" s="23"/>
      <c r="M130" s="22">
        <v>2.9316500805165349E-3</v>
      </c>
      <c r="N130" s="27">
        <v>473</v>
      </c>
      <c r="O130" s="1" t="s">
        <v>141</v>
      </c>
      <c r="P130" s="23">
        <v>9348168.3499999996</v>
      </c>
      <c r="R130" s="23">
        <v>4540944.3600604143</v>
      </c>
      <c r="S130" s="90">
        <v>0.14296947331192045</v>
      </c>
      <c r="T130" s="23">
        <v>4851174.1399999997</v>
      </c>
      <c r="U130" s="90">
        <v>5.2448003591254899E-2</v>
      </c>
    </row>
    <row r="131" spans="1:21">
      <c r="A131" s="24">
        <v>2</v>
      </c>
      <c r="B131" s="25">
        <v>304</v>
      </c>
      <c r="C131" s="93" t="s">
        <v>143</v>
      </c>
      <c r="D131" s="89">
        <v>3055720.42</v>
      </c>
      <c r="E131" s="90">
        <v>3.5665850518263209E-2</v>
      </c>
      <c r="F131" s="89">
        <v>3011997.6673985887</v>
      </c>
      <c r="G131" s="89">
        <v>3002059.869527997</v>
      </c>
      <c r="H131" s="89">
        <v>9937.7978705917485</v>
      </c>
      <c r="I131" s="89">
        <v>-241212.26879812608</v>
      </c>
      <c r="J131" s="89">
        <v>-231274.47092753433</v>
      </c>
      <c r="K131" s="89">
        <v>117516.0573361432</v>
      </c>
      <c r="L131" s="23"/>
      <c r="M131" s="22">
        <v>1.5177759444920437E-4</v>
      </c>
      <c r="N131" s="27">
        <v>476</v>
      </c>
      <c r="O131" s="1" t="s">
        <v>142</v>
      </c>
      <c r="P131" s="23">
        <v>56200275.600000001</v>
      </c>
      <c r="R131" s="23">
        <v>305358.16071098676</v>
      </c>
      <c r="S131" s="90">
        <v>0.35150528146113591</v>
      </c>
      <c r="T131" s="23">
        <v>1468140.51</v>
      </c>
      <c r="U131" s="90">
        <v>1.6511953998900042E-2</v>
      </c>
    </row>
    <row r="132" spans="1:21">
      <c r="A132" s="24">
        <v>17</v>
      </c>
      <c r="B132" s="25">
        <v>305</v>
      </c>
      <c r="C132" s="93" t="s">
        <v>144</v>
      </c>
      <c r="D132" s="89">
        <v>42724257.909999996</v>
      </c>
      <c r="E132" s="90">
        <v>1.8473787219532856E-2</v>
      </c>
      <c r="F132" s="89">
        <v>42112938.187668264</v>
      </c>
      <c r="G132" s="89">
        <v>41980056.089302927</v>
      </c>
      <c r="H132" s="89">
        <v>132882.09836533666</v>
      </c>
      <c r="I132" s="89">
        <v>-3372564.818344011</v>
      </c>
      <c r="J132" s="89">
        <v>-3239682.7199786743</v>
      </c>
      <c r="K132" s="89">
        <v>1643077.7859565208</v>
      </c>
      <c r="L132" s="23"/>
      <c r="M132" s="22">
        <v>2.1242073267695675E-3</v>
      </c>
      <c r="N132" s="27">
        <v>481</v>
      </c>
      <c r="O132" s="1" t="s">
        <v>399</v>
      </c>
      <c r="P132" s="23">
        <v>2640033.9500000002</v>
      </c>
      <c r="R132" s="23">
        <v>5197504.0187069979</v>
      </c>
      <c r="S132" s="90">
        <v>0.3592582444909953</v>
      </c>
      <c r="T132" s="23">
        <v>7556641.1200000001</v>
      </c>
      <c r="U132" s="90">
        <v>-1.1554286220119447E-2</v>
      </c>
    </row>
    <row r="133" spans="1:21">
      <c r="A133" s="24">
        <v>12</v>
      </c>
      <c r="B133" s="25">
        <v>309</v>
      </c>
      <c r="C133" s="93" t="s">
        <v>145</v>
      </c>
      <c r="D133" s="89">
        <v>18901898.739999998</v>
      </c>
      <c r="E133" s="90">
        <v>1.6266876544277498E-3</v>
      </c>
      <c r="F133" s="89">
        <v>18631441.064324964</v>
      </c>
      <c r="G133" s="89">
        <v>18656515.666364867</v>
      </c>
      <c r="H133" s="89">
        <v>-25074.602039903402</v>
      </c>
      <c r="I133" s="89">
        <v>-1492076.9092048809</v>
      </c>
      <c r="J133" s="89">
        <v>-1517151.5112447843</v>
      </c>
      <c r="K133" s="89">
        <v>726924.03452663147</v>
      </c>
      <c r="L133" s="23"/>
      <c r="M133" s="22">
        <v>9.3932878919850246E-4</v>
      </c>
      <c r="N133" s="27">
        <v>485</v>
      </c>
      <c r="O133" s="1" t="s">
        <v>144</v>
      </c>
      <c r="P133" s="23">
        <v>40361545.700000003</v>
      </c>
      <c r="R133" s="23">
        <v>1668663.4848820653</v>
      </c>
      <c r="S133" s="90">
        <v>0.36070121212938511</v>
      </c>
      <c r="T133" s="23">
        <v>1703026.26</v>
      </c>
      <c r="U133" s="90">
        <v>-1.1660921330687524E-2</v>
      </c>
    </row>
    <row r="134" spans="1:21">
      <c r="A134" s="24">
        <v>13</v>
      </c>
      <c r="B134" s="25">
        <v>312</v>
      </c>
      <c r="C134" s="93" t="s">
        <v>146</v>
      </c>
      <c r="D134" s="89">
        <v>3310216.6</v>
      </c>
      <c r="E134" s="90">
        <v>-4.0681215312530217E-3</v>
      </c>
      <c r="F134" s="89">
        <v>3262852.3907249635</v>
      </c>
      <c r="G134" s="89">
        <v>3380005.7441288293</v>
      </c>
      <c r="H134" s="89">
        <v>-117153.35340386583</v>
      </c>
      <c r="I134" s="89">
        <v>-261301.67245445156</v>
      </c>
      <c r="J134" s="89">
        <v>-378455.02585831739</v>
      </c>
      <c r="K134" s="89">
        <v>127303.40158562448</v>
      </c>
      <c r="L134" s="23"/>
      <c r="M134" s="22">
        <v>1.6455910890268396E-4</v>
      </c>
      <c r="N134" s="27">
        <v>761</v>
      </c>
      <c r="O134" s="1" t="s">
        <v>145</v>
      </c>
      <c r="P134" s="23">
        <v>18619643.149999999</v>
      </c>
      <c r="R134" s="23">
        <v>1102720.1792031664</v>
      </c>
      <c r="S134" s="90">
        <v>0.82108910150219061</v>
      </c>
      <c r="T134" s="23">
        <v>445748.85</v>
      </c>
      <c r="U134" s="90">
        <v>-1.4535609623772761E-2</v>
      </c>
    </row>
    <row r="135" spans="1:21">
      <c r="A135" s="24">
        <v>7</v>
      </c>
      <c r="B135" s="25">
        <v>316</v>
      </c>
      <c r="C135" s="93" t="s">
        <v>147</v>
      </c>
      <c r="D135" s="89">
        <v>14743760.75</v>
      </c>
      <c r="E135" s="90">
        <v>-1.4879129828134108E-2</v>
      </c>
      <c r="F135" s="89">
        <v>14532799.760418812</v>
      </c>
      <c r="G135" s="89">
        <v>14769485.508314867</v>
      </c>
      <c r="H135" s="89">
        <v>-236685.74789605476</v>
      </c>
      <c r="I135" s="89">
        <v>-1163842.0707102064</v>
      </c>
      <c r="J135" s="89">
        <v>-1400527.8186062612</v>
      </c>
      <c r="K135" s="89">
        <v>567011.50481802842</v>
      </c>
      <c r="L135" s="23"/>
      <c r="M135" s="22">
        <v>7.3313220846290053E-4</v>
      </c>
      <c r="N135" s="27">
        <v>498</v>
      </c>
      <c r="O135" s="1" t="s">
        <v>146</v>
      </c>
      <c r="P135" s="23">
        <v>3306559.76</v>
      </c>
      <c r="R135" s="23">
        <v>991341.2386087731</v>
      </c>
      <c r="S135" s="90">
        <v>0.66291795335237325</v>
      </c>
      <c r="T135" s="23">
        <v>1095942.23</v>
      </c>
      <c r="U135" s="90">
        <v>-3.0408402378062638E-3</v>
      </c>
    </row>
    <row r="136" spans="1:21">
      <c r="A136" s="24">
        <v>17</v>
      </c>
      <c r="B136" s="25">
        <v>317</v>
      </c>
      <c r="C136" s="93" t="s">
        <v>148</v>
      </c>
      <c r="D136" s="89">
        <v>6143347.3399999999</v>
      </c>
      <c r="E136" s="90">
        <v>2.5506425008737343E-2</v>
      </c>
      <c r="F136" s="89">
        <v>6055445.3008823777</v>
      </c>
      <c r="G136" s="89">
        <v>5918230.3574627917</v>
      </c>
      <c r="H136" s="89">
        <v>137214.94341958594</v>
      </c>
      <c r="I136" s="89">
        <v>-484943.17091232218</v>
      </c>
      <c r="J136" s="89">
        <v>-347728.22749273625</v>
      </c>
      <c r="K136" s="89">
        <v>236259.16609323927</v>
      </c>
      <c r="L136" s="23"/>
      <c r="M136" s="22">
        <v>3.0427540286408097E-4</v>
      </c>
      <c r="N136" s="27">
        <v>504</v>
      </c>
      <c r="O136" s="1" t="s">
        <v>147</v>
      </c>
      <c r="P136" s="23">
        <v>14011715.029999999</v>
      </c>
      <c r="R136" s="23">
        <v>831253.16528860293</v>
      </c>
      <c r="S136" s="90">
        <v>0.43149840006072981</v>
      </c>
      <c r="T136" s="23">
        <v>599122.96</v>
      </c>
      <c r="U136" s="90">
        <v>1.9188746301116888E-2</v>
      </c>
    </row>
    <row r="137" spans="1:21">
      <c r="A137" s="24">
        <v>21</v>
      </c>
      <c r="B137" s="25">
        <v>318</v>
      </c>
      <c r="C137" s="93" t="s">
        <v>149</v>
      </c>
      <c r="D137" s="89">
        <v>682528.75</v>
      </c>
      <c r="E137" s="90">
        <v>-2.2012910118089035E-2</v>
      </c>
      <c r="F137" s="89">
        <v>672762.79252421751</v>
      </c>
      <c r="G137" s="89">
        <v>688466.5772396191</v>
      </c>
      <c r="H137" s="89">
        <v>-15703.784715401591</v>
      </c>
      <c r="I137" s="89">
        <v>-53877.412092382794</v>
      </c>
      <c r="J137" s="89">
        <v>-69581.196807784378</v>
      </c>
      <c r="K137" s="89">
        <v>26248.503362282787</v>
      </c>
      <c r="L137" s="23"/>
      <c r="M137" s="22">
        <v>3.3466526431141037E-5</v>
      </c>
      <c r="N137" s="27">
        <v>508</v>
      </c>
      <c r="O137" s="1" t="s">
        <v>148</v>
      </c>
      <c r="P137" s="23">
        <v>5839709.54</v>
      </c>
      <c r="R137" s="23">
        <v>5980.5380505363291</v>
      </c>
      <c r="S137" s="90">
        <v>0.28071379787589534</v>
      </c>
      <c r="T137" s="23">
        <v>80095.55</v>
      </c>
      <c r="U137" s="90">
        <v>-6.0095706368097357E-3</v>
      </c>
    </row>
    <row r="138" spans="1:21">
      <c r="A138" s="24">
        <v>19</v>
      </c>
      <c r="B138" s="25">
        <v>320</v>
      </c>
      <c r="C138" s="93" t="s">
        <v>150</v>
      </c>
      <c r="D138" s="89">
        <v>23973319.350000001</v>
      </c>
      <c r="E138" s="90">
        <v>8.7613180697951876E-3</v>
      </c>
      <c r="F138" s="89">
        <v>23630297.290745426</v>
      </c>
      <c r="G138" s="89">
        <v>23588727.416483514</v>
      </c>
      <c r="H138" s="89">
        <v>41569.874261911958</v>
      </c>
      <c r="I138" s="89">
        <v>-1892404.3944555367</v>
      </c>
      <c r="J138" s="89">
        <v>-1850834.5201936248</v>
      </c>
      <c r="K138" s="89">
        <v>921959.3366045811</v>
      </c>
      <c r="L138" s="23"/>
      <c r="M138" s="22">
        <v>1.1919944865148985E-3</v>
      </c>
      <c r="N138" s="27">
        <v>510</v>
      </c>
      <c r="O138" s="1" t="s">
        <v>149</v>
      </c>
      <c r="P138" s="23">
        <v>744810.09</v>
      </c>
      <c r="R138" s="23">
        <v>1625176.3207968839</v>
      </c>
      <c r="S138" s="90">
        <v>0.31309599091689577</v>
      </c>
      <c r="T138" s="23">
        <v>4354397.55</v>
      </c>
      <c r="U138" s="90">
        <v>-2.0147519142255099E-2</v>
      </c>
    </row>
    <row r="139" spans="1:21">
      <c r="A139" s="24">
        <v>2</v>
      </c>
      <c r="B139" s="25">
        <v>322</v>
      </c>
      <c r="C139" s="93" t="s">
        <v>151</v>
      </c>
      <c r="D139" s="89">
        <v>18800166.449999999</v>
      </c>
      <c r="E139" s="90">
        <v>6.4572504887165927E-3</v>
      </c>
      <c r="F139" s="89">
        <v>18531164.410029765</v>
      </c>
      <c r="G139" s="89">
        <v>18552923.301436383</v>
      </c>
      <c r="H139" s="89">
        <v>-21758.891406618059</v>
      </c>
      <c r="I139" s="89">
        <v>-1484046.3720129579</v>
      </c>
      <c r="J139" s="89">
        <v>-1505805.263419576</v>
      </c>
      <c r="K139" s="89">
        <v>723011.64203603286</v>
      </c>
      <c r="L139" s="23"/>
      <c r="M139" s="22">
        <v>9.3436614701514144E-4</v>
      </c>
      <c r="N139" s="27">
        <v>336</v>
      </c>
      <c r="O139" s="1" t="s">
        <v>150</v>
      </c>
      <c r="P139" s="23">
        <v>23140733.010000002</v>
      </c>
      <c r="R139" s="23">
        <v>1468896.7870861625</v>
      </c>
      <c r="S139" s="90">
        <v>0.36026885798311747</v>
      </c>
      <c r="T139" s="23">
        <v>3405112.71</v>
      </c>
      <c r="U139" s="90">
        <v>2.2677256527117162E-3</v>
      </c>
    </row>
    <row r="140" spans="1:21">
      <c r="A140" s="24">
        <v>7</v>
      </c>
      <c r="B140" s="25">
        <v>398</v>
      </c>
      <c r="C140" s="93" t="s">
        <v>152</v>
      </c>
      <c r="D140" s="89">
        <v>423928977</v>
      </c>
      <c r="E140" s="90">
        <v>1.0551857400726838E-2</v>
      </c>
      <c r="F140" s="89">
        <v>417863192.42735898</v>
      </c>
      <c r="G140" s="89">
        <v>421316935.59964007</v>
      </c>
      <c r="H140" s="89">
        <v>-3453743.1722810864</v>
      </c>
      <c r="I140" s="89">
        <v>-33464079.26659685</v>
      </c>
      <c r="J140" s="89">
        <v>-36917822.43887794</v>
      </c>
      <c r="K140" s="89">
        <v>16303344.259349663</v>
      </c>
      <c r="L140" s="23"/>
      <c r="M140" s="22">
        <v>2.1080776006271104E-2</v>
      </c>
      <c r="N140" s="27">
        <v>2102</v>
      </c>
      <c r="O140" s="1" t="s">
        <v>400</v>
      </c>
      <c r="P140" s="23">
        <v>18101813.75</v>
      </c>
      <c r="R140" s="23">
        <v>37924032.018392064</v>
      </c>
      <c r="S140" s="90">
        <v>0.38245167875897201</v>
      </c>
      <c r="T140" s="23">
        <v>42453946.840000004</v>
      </c>
      <c r="U140" s="90">
        <v>5.2778012542153974E-4</v>
      </c>
    </row>
    <row r="141" spans="1:21">
      <c r="A141" s="24">
        <v>15</v>
      </c>
      <c r="B141" s="25">
        <v>399</v>
      </c>
      <c r="C141" s="93" t="s">
        <v>153</v>
      </c>
      <c r="D141" s="89">
        <v>29082562.550000001</v>
      </c>
      <c r="E141" s="90">
        <v>2.1234566757265538E-2</v>
      </c>
      <c r="F141" s="89">
        <v>28666434.9229219</v>
      </c>
      <c r="G141" s="89">
        <v>28480371.568886172</v>
      </c>
      <c r="H141" s="89">
        <v>186063.35403572768</v>
      </c>
      <c r="I141" s="89">
        <v>-2295717.516967379</v>
      </c>
      <c r="J141" s="89">
        <v>-2109654.1629316513</v>
      </c>
      <c r="K141" s="89">
        <v>1118449.2094691608</v>
      </c>
      <c r="L141" s="23"/>
      <c r="M141" s="22">
        <v>1.4465726773878855E-3</v>
      </c>
      <c r="N141" s="27">
        <v>515</v>
      </c>
      <c r="O141" s="1" t="s">
        <v>401</v>
      </c>
      <c r="P141" s="23">
        <v>382723686.69</v>
      </c>
      <c r="R141" s="23">
        <v>1220625.2635966949</v>
      </c>
      <c r="S141" s="90">
        <v>0.21920108822683715</v>
      </c>
      <c r="T141" s="23">
        <v>1487920.69</v>
      </c>
      <c r="U141" s="90">
        <v>-9.0671063624100379E-3</v>
      </c>
    </row>
    <row r="142" spans="1:21">
      <c r="A142" s="24">
        <v>2</v>
      </c>
      <c r="B142" s="25">
        <v>400</v>
      </c>
      <c r="C142" s="93" t="s">
        <v>154</v>
      </c>
      <c r="D142" s="89">
        <v>26676479.260000002</v>
      </c>
      <c r="E142" s="90">
        <v>2.7999754107159713E-3</v>
      </c>
      <c r="F142" s="89">
        <v>26294779.057544425</v>
      </c>
      <c r="G142" s="89">
        <v>26570701.246987563</v>
      </c>
      <c r="H142" s="89">
        <v>-275922.1894431375</v>
      </c>
      <c r="I142" s="89">
        <v>-2105786.2636041674</v>
      </c>
      <c r="J142" s="89">
        <v>-2381708.4530473049</v>
      </c>
      <c r="K142" s="89">
        <v>1025916.7185997323</v>
      </c>
      <c r="L142" s="23"/>
      <c r="M142" s="22">
        <v>1.3255246066953147E-3</v>
      </c>
      <c r="N142" s="27">
        <v>519</v>
      </c>
      <c r="O142" s="1" t="s">
        <v>402</v>
      </c>
      <c r="P142" s="23">
        <v>27083483.510000002</v>
      </c>
      <c r="R142" s="23">
        <v>2451662.1693046913</v>
      </c>
      <c r="S142" s="90">
        <v>0.25968629773798946</v>
      </c>
      <c r="T142" s="23">
        <v>2078556.45</v>
      </c>
      <c r="U142" s="90">
        <v>-3.7765453209666067E-3</v>
      </c>
    </row>
    <row r="143" spans="1:21">
      <c r="A143" s="24">
        <v>11</v>
      </c>
      <c r="B143" s="25">
        <v>402</v>
      </c>
      <c r="C143" s="93" t="s">
        <v>155</v>
      </c>
      <c r="D143" s="89">
        <v>27066399.219999999</v>
      </c>
      <c r="E143" s="90">
        <v>1.5965966202172499E-2</v>
      </c>
      <c r="F143" s="89">
        <v>26679119.850735229</v>
      </c>
      <c r="G143" s="89">
        <v>26428395.655450284</v>
      </c>
      <c r="H143" s="89">
        <v>250724.19528494403</v>
      </c>
      <c r="I143" s="89">
        <v>-2136565.7411982836</v>
      </c>
      <c r="J143" s="89">
        <v>-1885841.5459133396</v>
      </c>
      <c r="K143" s="89">
        <v>1040912.1534163331</v>
      </c>
      <c r="L143" s="23"/>
      <c r="M143" s="22">
        <v>1.3438441383030878E-3</v>
      </c>
      <c r="N143" s="27">
        <v>521</v>
      </c>
      <c r="O143" s="1" t="s">
        <v>154</v>
      </c>
      <c r="P143" s="23">
        <v>24716277.859999999</v>
      </c>
      <c r="R143" s="23">
        <v>2223073.7502100756</v>
      </c>
      <c r="S143" s="90">
        <v>0.44098564008698071</v>
      </c>
      <c r="T143" s="23">
        <v>2277618.7000000002</v>
      </c>
      <c r="U143" s="90">
        <v>1.5103880345996856E-3</v>
      </c>
    </row>
    <row r="144" spans="1:21">
      <c r="A144" s="24">
        <v>14</v>
      </c>
      <c r="B144" s="25">
        <v>403</v>
      </c>
      <c r="C144" s="93" t="s">
        <v>156</v>
      </c>
      <c r="D144" s="89">
        <v>8263926.9900000002</v>
      </c>
      <c r="E144" s="90">
        <v>1.617633102261018E-2</v>
      </c>
      <c r="F144" s="89">
        <v>8145682.6529412149</v>
      </c>
      <c r="G144" s="89">
        <v>7944052.2844039043</v>
      </c>
      <c r="H144" s="89">
        <v>201630.36853731051</v>
      </c>
      <c r="I144" s="89">
        <v>-652337.35566684115</v>
      </c>
      <c r="J144" s="89">
        <v>-450706.98712953064</v>
      </c>
      <c r="K144" s="89">
        <v>317811.83632583159</v>
      </c>
      <c r="L144" s="23"/>
      <c r="M144" s="22">
        <v>4.1217421348661349E-4</v>
      </c>
      <c r="N144" s="27">
        <v>535</v>
      </c>
      <c r="O144" s="1" t="s">
        <v>155</v>
      </c>
      <c r="P144" s="23">
        <v>24630319.140000001</v>
      </c>
      <c r="R144" s="23">
        <v>737067.39439491206</v>
      </c>
      <c r="S144" s="90">
        <v>8.3391194182933503E-3</v>
      </c>
      <c r="T144" s="23">
        <v>975692.92</v>
      </c>
      <c r="U144" s="90">
        <v>8.1702369949849807E-3</v>
      </c>
    </row>
    <row r="145" spans="1:21">
      <c r="A145" s="24">
        <v>9</v>
      </c>
      <c r="B145" s="25">
        <v>405</v>
      </c>
      <c r="C145" s="93" t="s">
        <v>157</v>
      </c>
      <c r="D145" s="89">
        <v>258893844.46000001</v>
      </c>
      <c r="E145" s="90">
        <v>3.0686105769805794E-2</v>
      </c>
      <c r="F145" s="89">
        <v>255189463.83758932</v>
      </c>
      <c r="G145" s="89">
        <v>252389193.4579497</v>
      </c>
      <c r="H145" s="89">
        <v>2800270.3796396255</v>
      </c>
      <c r="I145" s="89">
        <v>-20436546.220437855</v>
      </c>
      <c r="J145" s="89">
        <v>-17636275.840798229</v>
      </c>
      <c r="K145" s="89">
        <v>9956468.4224402662</v>
      </c>
      <c r="L145" s="23"/>
      <c r="M145" s="22">
        <v>1.2864350873799604E-2</v>
      </c>
      <c r="N145" s="27">
        <v>538</v>
      </c>
      <c r="O145" s="1" t="s">
        <v>156</v>
      </c>
      <c r="P145" s="23">
        <v>7776666.7400000002</v>
      </c>
      <c r="R145" s="23">
        <v>30086204.090151496</v>
      </c>
      <c r="S145" s="90">
        <v>0.38060520548726662</v>
      </c>
      <c r="T145" s="23">
        <v>26797694.699999999</v>
      </c>
      <c r="U145" s="90">
        <v>-1.335834538799896E-2</v>
      </c>
    </row>
    <row r="146" spans="1:21">
      <c r="A146" s="24">
        <v>1</v>
      </c>
      <c r="B146" s="25">
        <v>407</v>
      </c>
      <c r="C146" s="93" t="s">
        <v>158</v>
      </c>
      <c r="D146" s="89">
        <v>7655428.7800000003</v>
      </c>
      <c r="E146" s="90">
        <v>1.1854361817007941E-2</v>
      </c>
      <c r="F146" s="89">
        <v>7545891.1349933082</v>
      </c>
      <c r="G146" s="89">
        <v>7622655.784660521</v>
      </c>
      <c r="H146" s="89">
        <v>-76764.64966721274</v>
      </c>
      <c r="I146" s="89">
        <v>-604303.76174475765</v>
      </c>
      <c r="J146" s="89">
        <v>-681068.41141197039</v>
      </c>
      <c r="K146" s="89">
        <v>294410.37915479223</v>
      </c>
      <c r="L146" s="23"/>
      <c r="M146" s="22">
        <v>3.8045951005118335E-4</v>
      </c>
      <c r="N146" s="27">
        <v>540</v>
      </c>
      <c r="O146" s="1" t="s">
        <v>403</v>
      </c>
      <c r="P146" s="23">
        <v>241381876.55000001</v>
      </c>
      <c r="R146" s="23">
        <v>728072.15888361284</v>
      </c>
      <c r="S146" s="90">
        <v>0.31526206875657037</v>
      </c>
      <c r="T146" s="23">
        <v>677853.71</v>
      </c>
      <c r="U146" s="90">
        <v>0.15779989129021388</v>
      </c>
    </row>
    <row r="147" spans="1:21">
      <c r="A147" s="24">
        <v>14</v>
      </c>
      <c r="B147" s="25">
        <v>408</v>
      </c>
      <c r="C147" s="93" t="s">
        <v>159</v>
      </c>
      <c r="D147" s="89">
        <v>45683071.93</v>
      </c>
      <c r="E147" s="90">
        <v>1.5395774661996153E-2</v>
      </c>
      <c r="F147" s="89">
        <v>45029416.039560966</v>
      </c>
      <c r="G147" s="89">
        <v>44773190.147419944</v>
      </c>
      <c r="H147" s="89">
        <v>256225.89214102179</v>
      </c>
      <c r="I147" s="89">
        <v>-3606127.4957554163</v>
      </c>
      <c r="J147" s="89">
        <v>-3349901.6036143946</v>
      </c>
      <c r="K147" s="89">
        <v>1756867.0435553247</v>
      </c>
      <c r="L147" s="23"/>
      <c r="M147" s="22">
        <v>2.2704656020757098E-3</v>
      </c>
      <c r="N147" s="27">
        <v>532</v>
      </c>
      <c r="O147" s="1" t="s">
        <v>404</v>
      </c>
      <c r="P147" s="23">
        <v>7387860.5199999996</v>
      </c>
      <c r="R147" s="23">
        <v>2694045.4358612918</v>
      </c>
      <c r="S147" s="90">
        <v>0.15107992244995505</v>
      </c>
      <c r="T147" s="23">
        <v>3055546.85</v>
      </c>
      <c r="U147" s="90">
        <v>-6.2738299963561728E-3</v>
      </c>
    </row>
    <row r="148" spans="1:21">
      <c r="A148" s="24">
        <v>13</v>
      </c>
      <c r="B148" s="25">
        <v>410</v>
      </c>
      <c r="C148" s="93" t="s">
        <v>160</v>
      </c>
      <c r="D148" s="89">
        <v>63632140.359999999</v>
      </c>
      <c r="E148" s="90">
        <v>2.8178954982259752E-2</v>
      </c>
      <c r="F148" s="89">
        <v>62721660.359195963</v>
      </c>
      <c r="G148" s="89">
        <v>62126023.299343914</v>
      </c>
      <c r="H148" s="89">
        <v>595637.05985204875</v>
      </c>
      <c r="I148" s="89">
        <v>-5022989.9451064337</v>
      </c>
      <c r="J148" s="89">
        <v>-4427352.8852543849</v>
      </c>
      <c r="K148" s="89">
        <v>2447147.3915035962</v>
      </c>
      <c r="L148" s="23"/>
      <c r="M148" s="22">
        <v>3.1614623254975975E-3</v>
      </c>
      <c r="N148" s="27">
        <v>543</v>
      </c>
      <c r="O148" s="1" t="s">
        <v>405</v>
      </c>
      <c r="P148" s="23">
        <v>41762704</v>
      </c>
      <c r="R148" s="23">
        <v>3356843.3303030962</v>
      </c>
      <c r="S148" s="90">
        <v>0.32115671173328098</v>
      </c>
      <c r="T148" s="23">
        <v>5839640.2000000002</v>
      </c>
      <c r="U148" s="90">
        <v>1.1175631958471932E-2</v>
      </c>
    </row>
    <row r="149" spans="1:21">
      <c r="A149" s="24">
        <v>9</v>
      </c>
      <c r="B149" s="25">
        <v>416</v>
      </c>
      <c r="C149" s="93" t="s">
        <v>161</v>
      </c>
      <c r="D149" s="89">
        <v>9998816.6600000001</v>
      </c>
      <c r="E149" s="90">
        <v>8.212806391134575E-2</v>
      </c>
      <c r="F149" s="89">
        <v>9855748.6671722922</v>
      </c>
      <c r="G149" s="89">
        <v>9502980.1372153126</v>
      </c>
      <c r="H149" s="89">
        <v>352768.52995697968</v>
      </c>
      <c r="I149" s="89">
        <v>-789285.96872586326</v>
      </c>
      <c r="J149" s="89">
        <v>-436517.43876888358</v>
      </c>
      <c r="K149" s="89">
        <v>384531.74715183669</v>
      </c>
      <c r="L149" s="23"/>
      <c r="M149" s="22">
        <v>4.9678655462740686E-4</v>
      </c>
      <c r="N149" s="27">
        <v>547</v>
      </c>
      <c r="O149" s="1" t="s">
        <v>160</v>
      </c>
      <c r="P149" s="23">
        <v>58623093.740000002</v>
      </c>
      <c r="R149" s="23">
        <v>535412.00176983455</v>
      </c>
      <c r="S149" s="90">
        <v>0.30527360960159644</v>
      </c>
      <c r="T149" s="23">
        <v>942712.14</v>
      </c>
      <c r="U149" s="90">
        <v>3.499792186566264E-3</v>
      </c>
    </row>
    <row r="150" spans="1:21">
      <c r="A150" s="24">
        <v>21</v>
      </c>
      <c r="B150" s="25">
        <v>417</v>
      </c>
      <c r="C150" s="93" t="s">
        <v>162</v>
      </c>
      <c r="D150" s="89">
        <v>6537844.9900000002</v>
      </c>
      <c r="E150" s="90">
        <v>5.3426149263013034E-2</v>
      </c>
      <c r="F150" s="89">
        <v>6444298.2842303198</v>
      </c>
      <c r="G150" s="89">
        <v>6396167.1817228189</v>
      </c>
      <c r="H150" s="89">
        <v>48131.102507500909</v>
      </c>
      <c r="I150" s="89">
        <v>-516084.00191545079</v>
      </c>
      <c r="J150" s="89">
        <v>-467952.89940794988</v>
      </c>
      <c r="K150" s="89">
        <v>251430.64845561254</v>
      </c>
      <c r="L150" s="23"/>
      <c r="M150" s="22">
        <v>3.2523322624276543E-4</v>
      </c>
      <c r="N150" s="27">
        <v>558</v>
      </c>
      <c r="O150" s="1" t="s">
        <v>161</v>
      </c>
      <c r="P150" s="23">
        <v>9033053.8200000003</v>
      </c>
      <c r="R150" s="23">
        <v>112789.27910843948</v>
      </c>
      <c r="S150" s="90">
        <v>0.28677692372920882</v>
      </c>
      <c r="T150" s="23">
        <v>330074.09999999998</v>
      </c>
      <c r="U150" s="90">
        <v>0.25158873427148776</v>
      </c>
    </row>
    <row r="151" spans="1:21">
      <c r="A151" s="24">
        <v>6</v>
      </c>
      <c r="B151" s="25">
        <v>418</v>
      </c>
      <c r="C151" s="93" t="s">
        <v>163</v>
      </c>
      <c r="D151" s="89">
        <v>92233863.230000004</v>
      </c>
      <c r="E151" s="90">
        <v>3.8408239876105199E-2</v>
      </c>
      <c r="F151" s="89">
        <v>90914135.693055481</v>
      </c>
      <c r="G151" s="89">
        <v>90565880.933986664</v>
      </c>
      <c r="H151" s="89">
        <v>348254.7590688169</v>
      </c>
      <c r="I151" s="89">
        <v>-7280750.9692671299</v>
      </c>
      <c r="J151" s="89">
        <v>-6932496.210198313</v>
      </c>
      <c r="K151" s="89">
        <v>3547104.6005153414</v>
      </c>
      <c r="L151" s="23"/>
      <c r="M151" s="22">
        <v>4.5787927351087932E-3</v>
      </c>
      <c r="N151" s="27">
        <v>562</v>
      </c>
      <c r="O151" s="1" t="s">
        <v>162</v>
      </c>
      <c r="P151" s="23">
        <v>6013472</v>
      </c>
      <c r="R151" s="23">
        <v>5622536.6268427242</v>
      </c>
      <c r="S151" s="90">
        <v>0.35988376873032069</v>
      </c>
      <c r="T151" s="23">
        <v>5934967.3700000001</v>
      </c>
      <c r="U151" s="90">
        <v>7.8665820217109772E-3</v>
      </c>
    </row>
    <row r="152" spans="1:21">
      <c r="A152" s="24">
        <v>11</v>
      </c>
      <c r="B152" s="25">
        <v>420</v>
      </c>
      <c r="C152" s="93" t="s">
        <v>164</v>
      </c>
      <c r="D152" s="89">
        <v>30536160.809999999</v>
      </c>
      <c r="E152" s="90">
        <v>1.4745414063344731E-2</v>
      </c>
      <c r="F152" s="89">
        <v>30099234.383173123</v>
      </c>
      <c r="G152" s="89">
        <v>29639723.192584809</v>
      </c>
      <c r="H152" s="89">
        <v>459511.19058831409</v>
      </c>
      <c r="I152" s="89">
        <v>-2410461.5661679297</v>
      </c>
      <c r="J152" s="89">
        <v>-1950950.3755796156</v>
      </c>
      <c r="K152" s="89">
        <v>1174351.2924437143</v>
      </c>
      <c r="L152" s="23"/>
      <c r="M152" s="22">
        <v>1.519555061851485E-3</v>
      </c>
      <c r="N152" s="27">
        <v>563</v>
      </c>
      <c r="O152" s="1" t="s">
        <v>163</v>
      </c>
      <c r="P152" s="23">
        <v>81365536.709999993</v>
      </c>
      <c r="R152" s="23">
        <v>3727622.572504824</v>
      </c>
      <c r="S152" s="90">
        <v>0.45911322320264114</v>
      </c>
      <c r="T152" s="23">
        <v>2659432.02</v>
      </c>
      <c r="U152" s="90">
        <v>2.6824218385807841E-2</v>
      </c>
    </row>
    <row r="153" spans="1:21">
      <c r="A153" s="24">
        <v>16</v>
      </c>
      <c r="B153" s="25">
        <v>421</v>
      </c>
      <c r="C153" s="93" t="s">
        <v>165</v>
      </c>
      <c r="D153" s="89">
        <v>1889759.21</v>
      </c>
      <c r="E153" s="90">
        <v>4.5110522021354349E-2</v>
      </c>
      <c r="F153" s="89">
        <v>1862719.6045850951</v>
      </c>
      <c r="G153" s="89">
        <v>1774201.8542721176</v>
      </c>
      <c r="H153" s="89">
        <v>88517.75031297747</v>
      </c>
      <c r="I153" s="89">
        <v>-149173.69519239408</v>
      </c>
      <c r="J153" s="89">
        <v>-60655.944879416609</v>
      </c>
      <c r="K153" s="89">
        <v>72675.841094737567</v>
      </c>
      <c r="L153" s="23"/>
      <c r="M153" s="22">
        <v>9.4008595873045376E-5</v>
      </c>
      <c r="N153" s="27">
        <v>568</v>
      </c>
      <c r="O153" s="1" t="s">
        <v>164</v>
      </c>
      <c r="P153" s="23">
        <v>27822885.77</v>
      </c>
      <c r="R153" s="23">
        <v>525482.03868178767</v>
      </c>
      <c r="S153" s="90">
        <v>0.39667195049622084</v>
      </c>
      <c r="T153" s="23">
        <v>277291.83</v>
      </c>
      <c r="U153" s="90">
        <v>8.6926183678188718E-3</v>
      </c>
    </row>
    <row r="154" spans="1:21">
      <c r="A154" s="24">
        <v>12</v>
      </c>
      <c r="B154" s="25">
        <v>422</v>
      </c>
      <c r="C154" s="93" t="s">
        <v>166</v>
      </c>
      <c r="D154" s="89">
        <v>32164099.739999998</v>
      </c>
      <c r="E154" s="90">
        <v>1.8203972473061825E-2</v>
      </c>
      <c r="F154" s="89">
        <v>31703879.9612615</v>
      </c>
      <c r="G154" s="89">
        <v>31138132.56110568</v>
      </c>
      <c r="H154" s="89">
        <v>565747.40015581995</v>
      </c>
      <c r="I154" s="89">
        <v>-2538967.7083529187</v>
      </c>
      <c r="J154" s="89">
        <v>-1973220.3081970988</v>
      </c>
      <c r="K154" s="89">
        <v>1236958.1210611111</v>
      </c>
      <c r="L154" s="23"/>
      <c r="M154" s="22">
        <v>1.5981273453301162E-3</v>
      </c>
      <c r="N154" s="27">
        <v>570</v>
      </c>
      <c r="O154" s="1" t="s">
        <v>165</v>
      </c>
      <c r="P154" s="23">
        <v>1812986.38</v>
      </c>
      <c r="R154" s="23">
        <v>5444400.1344291596</v>
      </c>
      <c r="S154" s="90">
        <v>0.23957110066036869</v>
      </c>
      <c r="T154" s="23">
        <v>3342054.49</v>
      </c>
      <c r="U154" s="90">
        <v>-2.0462972796186918E-3</v>
      </c>
    </row>
    <row r="155" spans="1:21">
      <c r="A155" s="24">
        <v>2</v>
      </c>
      <c r="B155" s="25">
        <v>423</v>
      </c>
      <c r="C155" s="93" t="s">
        <v>167</v>
      </c>
      <c r="D155" s="89">
        <v>74786063.760000005</v>
      </c>
      <c r="E155" s="90">
        <v>2.8751798327412148E-2</v>
      </c>
      <c r="F155" s="89">
        <v>73715987.930283949</v>
      </c>
      <c r="G155" s="89">
        <v>73702138.658470184</v>
      </c>
      <c r="H155" s="89">
        <v>13849.271813765168</v>
      </c>
      <c r="I155" s="89">
        <v>-5903457.6579590747</v>
      </c>
      <c r="J155" s="89">
        <v>-5889608.3861453095</v>
      </c>
      <c r="K155" s="89">
        <v>2876101.9166683527</v>
      </c>
      <c r="L155" s="23"/>
      <c r="M155" s="22">
        <v>3.716549791185977E-3</v>
      </c>
      <c r="N155" s="27">
        <v>574</v>
      </c>
      <c r="O155" s="1" t="s">
        <v>166</v>
      </c>
      <c r="P155" s="23">
        <v>31206954.649999999</v>
      </c>
      <c r="R155" s="23">
        <v>4536358.2168922648</v>
      </c>
      <c r="S155" s="90">
        <v>0.23602856714018383</v>
      </c>
      <c r="T155" s="23">
        <v>4410728.55</v>
      </c>
      <c r="U155" s="90">
        <v>2.1901507969056322E-2</v>
      </c>
    </row>
    <row r="156" spans="1:21">
      <c r="A156" s="24">
        <v>17</v>
      </c>
      <c r="B156" s="25">
        <v>425</v>
      </c>
      <c r="C156" s="93" t="s">
        <v>168</v>
      </c>
      <c r="D156" s="89">
        <v>33228603.23</v>
      </c>
      <c r="E156" s="90">
        <v>3.0925616045933246E-2</v>
      </c>
      <c r="F156" s="89">
        <v>32753152.011097018</v>
      </c>
      <c r="G156" s="89">
        <v>32485536.892927207</v>
      </c>
      <c r="H156" s="89">
        <v>267615.11816981062</v>
      </c>
      <c r="I156" s="89">
        <v>-2622997.4187563406</v>
      </c>
      <c r="J156" s="89">
        <v>-2355382.30058653</v>
      </c>
      <c r="K156" s="89">
        <v>1277896.5041496281</v>
      </c>
      <c r="L156" s="23"/>
      <c r="M156" s="22">
        <v>1.6514635133411039E-3</v>
      </c>
      <c r="N156" s="27">
        <v>572</v>
      </c>
      <c r="O156" s="1" t="s">
        <v>406</v>
      </c>
      <c r="P156" s="23">
        <v>66953912.119999997</v>
      </c>
      <c r="R156" s="23">
        <v>1016366.3305734575</v>
      </c>
      <c r="S156" s="90">
        <v>0.51337268347733533</v>
      </c>
      <c r="T156" s="23">
        <v>1438618.98</v>
      </c>
      <c r="U156" s="90">
        <v>6.535099356776719E-2</v>
      </c>
    </row>
    <row r="157" spans="1:21">
      <c r="A157" s="24">
        <v>12</v>
      </c>
      <c r="B157" s="25">
        <v>426</v>
      </c>
      <c r="C157" s="93" t="s">
        <v>169</v>
      </c>
      <c r="D157" s="89">
        <v>38090305.240000002</v>
      </c>
      <c r="E157" s="90">
        <v>2.4034339632675428E-2</v>
      </c>
      <c r="F157" s="89">
        <v>37545290.394525118</v>
      </c>
      <c r="G157" s="89">
        <v>37201759.128617741</v>
      </c>
      <c r="H157" s="89">
        <v>343531.265907377</v>
      </c>
      <c r="I157" s="89">
        <v>-3006770.1501806737</v>
      </c>
      <c r="J157" s="89">
        <v>-2663238.8842732967</v>
      </c>
      <c r="K157" s="89">
        <v>1464866.5058615003</v>
      </c>
      <c r="L157" s="23"/>
      <c r="M157" s="22">
        <v>1.8966712802981622E-3</v>
      </c>
      <c r="N157" s="27">
        <v>581</v>
      </c>
      <c r="O157" s="1" t="s">
        <v>407</v>
      </c>
      <c r="P157" s="23">
        <v>28807032.77</v>
      </c>
      <c r="R157" s="23">
        <v>1671613.568486209</v>
      </c>
      <c r="S157" s="90">
        <v>0.28541165387919842</v>
      </c>
      <c r="T157" s="23">
        <v>2695161.84</v>
      </c>
      <c r="U157" s="90">
        <v>6.5906714092435426E-2</v>
      </c>
    </row>
    <row r="158" spans="1:21">
      <c r="A158" s="24">
        <v>2</v>
      </c>
      <c r="B158" s="25">
        <v>430</v>
      </c>
      <c r="C158" s="93" t="s">
        <v>170</v>
      </c>
      <c r="D158" s="89">
        <v>48891343.840000004</v>
      </c>
      <c r="E158" s="90">
        <v>2.1462986823376218E-2</v>
      </c>
      <c r="F158" s="89">
        <v>48191782.415114529</v>
      </c>
      <c r="G158" s="89">
        <v>47666529.809086367</v>
      </c>
      <c r="H158" s="89">
        <v>525252.60602816194</v>
      </c>
      <c r="I158" s="89">
        <v>-3859381.8645999325</v>
      </c>
      <c r="J158" s="89">
        <v>-3334129.2585717705</v>
      </c>
      <c r="K158" s="89">
        <v>1880249.8842294391</v>
      </c>
      <c r="L158" s="23"/>
      <c r="M158" s="22">
        <v>2.4303254804832948E-3</v>
      </c>
      <c r="N158" s="27">
        <v>583</v>
      </c>
      <c r="O158" s="1" t="s">
        <v>169</v>
      </c>
      <c r="P158" s="23">
        <v>35641336.240000002</v>
      </c>
      <c r="R158" s="23">
        <v>4384130.2382183215</v>
      </c>
      <c r="S158" s="90">
        <v>0.34920332513922503</v>
      </c>
      <c r="T158" s="23">
        <v>4170605.33</v>
      </c>
      <c r="U158" s="90">
        <v>-1.4087328040623737E-2</v>
      </c>
    </row>
    <row r="159" spans="1:21">
      <c r="A159" s="24">
        <v>5</v>
      </c>
      <c r="B159" s="25">
        <v>433</v>
      </c>
      <c r="C159" s="93" t="s">
        <v>171</v>
      </c>
      <c r="D159" s="89">
        <v>26473354.420000002</v>
      </c>
      <c r="E159" s="90">
        <v>2.8538311114659098E-2</v>
      </c>
      <c r="F159" s="89">
        <v>26094560.627786797</v>
      </c>
      <c r="G159" s="89">
        <v>25762891.081856392</v>
      </c>
      <c r="H159" s="89">
        <v>331669.54593040422</v>
      </c>
      <c r="I159" s="89">
        <v>-2089752.0075953479</v>
      </c>
      <c r="J159" s="89">
        <v>-1758082.4616649437</v>
      </c>
      <c r="K159" s="89">
        <v>1018104.9992462205</v>
      </c>
      <c r="L159" s="23"/>
      <c r="M159" s="22">
        <v>1.31568863699933E-3</v>
      </c>
      <c r="N159" s="27">
        <v>1863</v>
      </c>
      <c r="O159" s="1" t="s">
        <v>170</v>
      </c>
      <c r="P159" s="23">
        <v>45268410.329999998</v>
      </c>
      <c r="R159" s="23">
        <v>2057613.2265002474</v>
      </c>
      <c r="S159" s="90">
        <v>0.41846636765529843</v>
      </c>
      <c r="T159" s="23">
        <v>2077975.42</v>
      </c>
      <c r="U159" s="90">
        <v>5.1774944598126371E-3</v>
      </c>
    </row>
    <row r="160" spans="1:21">
      <c r="A160" s="24">
        <v>1</v>
      </c>
      <c r="B160" s="25">
        <v>434</v>
      </c>
      <c r="C160" s="93" t="s">
        <v>172</v>
      </c>
      <c r="D160" s="89">
        <v>50174891.93</v>
      </c>
      <c r="E160" s="90">
        <v>4.1114636807917382E-2</v>
      </c>
      <c r="F160" s="89">
        <v>49456964.86694169</v>
      </c>
      <c r="G160" s="89">
        <v>49289587.499137707</v>
      </c>
      <c r="H160" s="89">
        <v>167377.36780398339</v>
      </c>
      <c r="I160" s="89">
        <v>-3960702.5040386678</v>
      </c>
      <c r="J160" s="89">
        <v>-3793325.1362346844</v>
      </c>
      <c r="K160" s="89">
        <v>1929612.224432715</v>
      </c>
      <c r="L160" s="23"/>
      <c r="M160" s="22">
        <v>2.4929677951381134E-3</v>
      </c>
      <c r="N160" s="27">
        <v>595</v>
      </c>
      <c r="O160" s="1" t="s">
        <v>171</v>
      </c>
      <c r="P160" s="23">
        <v>24597048.559999999</v>
      </c>
      <c r="R160" s="23">
        <v>4032757.8736391938</v>
      </c>
      <c r="S160" s="90">
        <v>-0.35053670751502608</v>
      </c>
      <c r="T160" s="23">
        <v>8274114.6900000004</v>
      </c>
      <c r="U160" s="90">
        <v>-4.1129325046799226E-3</v>
      </c>
    </row>
    <row r="161" spans="1:21">
      <c r="A161" s="24">
        <v>13</v>
      </c>
      <c r="B161" s="25">
        <v>435</v>
      </c>
      <c r="C161" s="93" t="s">
        <v>173</v>
      </c>
      <c r="D161" s="89">
        <v>1842023.12</v>
      </c>
      <c r="E161" s="90">
        <v>6.095977155991239E-2</v>
      </c>
      <c r="F161" s="89">
        <v>1815666.5460691173</v>
      </c>
      <c r="G161" s="89">
        <v>1704254.4990999603</v>
      </c>
      <c r="H161" s="89">
        <v>111412.04696915695</v>
      </c>
      <c r="I161" s="89">
        <v>-145405.50668369161</v>
      </c>
      <c r="J161" s="89">
        <v>-33993.459714534663</v>
      </c>
      <c r="K161" s="89">
        <v>70840.019645652472</v>
      </c>
      <c r="L161" s="23"/>
      <c r="M161" s="22">
        <v>9.175007675755537E-5</v>
      </c>
      <c r="N161" s="27">
        <v>599</v>
      </c>
      <c r="O161" s="1" t="s">
        <v>408</v>
      </c>
      <c r="P161" s="23">
        <v>46366592.659999996</v>
      </c>
      <c r="R161" s="23">
        <v>410355.48411759641</v>
      </c>
      <c r="S161" s="90">
        <v>0.44578484168683885</v>
      </c>
      <c r="T161" s="23">
        <v>607524.27</v>
      </c>
      <c r="U161" s="90">
        <v>2.4593028090790003E-2</v>
      </c>
    </row>
    <row r="162" spans="1:21">
      <c r="A162" s="24">
        <v>17</v>
      </c>
      <c r="B162" s="25">
        <v>436</v>
      </c>
      <c r="C162" s="93" t="s">
        <v>174</v>
      </c>
      <c r="D162" s="89">
        <v>5507131.9500000002</v>
      </c>
      <c r="E162" s="90">
        <v>1.7440366786168227E-2</v>
      </c>
      <c r="F162" s="89">
        <v>5428333.193995622</v>
      </c>
      <c r="G162" s="89">
        <v>5360678.802826521</v>
      </c>
      <c r="H162" s="89">
        <v>67654.391169101</v>
      </c>
      <c r="I162" s="89">
        <v>-434721.6399562328</v>
      </c>
      <c r="J162" s="89">
        <v>-367067.2487871318</v>
      </c>
      <c r="K162" s="89">
        <v>211791.76922013899</v>
      </c>
      <c r="L162" s="23"/>
      <c r="M162" s="22">
        <v>2.7380973423466576E-4</v>
      </c>
      <c r="N162" s="27">
        <v>601</v>
      </c>
      <c r="O162" s="1" t="s">
        <v>173</v>
      </c>
      <c r="P162" s="23">
        <v>1629898.82</v>
      </c>
      <c r="R162" s="23">
        <v>202834.50989170256</v>
      </c>
      <c r="S162" s="90">
        <v>0.29264680683080213</v>
      </c>
      <c r="T162" s="23">
        <v>305823.03000000003</v>
      </c>
      <c r="U162" s="90">
        <v>-7.541661045701531E-3</v>
      </c>
    </row>
    <row r="163" spans="1:21">
      <c r="A163" s="24">
        <v>21</v>
      </c>
      <c r="B163" s="25">
        <v>438</v>
      </c>
      <c r="C163" s="93" t="s">
        <v>175</v>
      </c>
      <c r="D163" s="89">
        <v>1309894.98</v>
      </c>
      <c r="E163" s="90">
        <v>-1.2553181572400374E-2</v>
      </c>
      <c r="F163" s="89">
        <v>1291152.3575501458</v>
      </c>
      <c r="G163" s="89">
        <v>1278349.3803226112</v>
      </c>
      <c r="H163" s="89">
        <v>12802.977227534633</v>
      </c>
      <c r="I163" s="89">
        <v>-103400.40860579647</v>
      </c>
      <c r="J163" s="89">
        <v>-90597.431378261841</v>
      </c>
      <c r="K163" s="89">
        <v>50375.58166856318</v>
      </c>
      <c r="L163" s="23"/>
      <c r="M163" s="22">
        <v>6.5800454089886474E-5</v>
      </c>
      <c r="N163" s="27">
        <v>605</v>
      </c>
      <c r="O163" s="1" t="s">
        <v>174</v>
      </c>
      <c r="P163" s="23">
        <v>5172851.1100000003</v>
      </c>
      <c r="R163" s="23">
        <v>72861.13638497112</v>
      </c>
      <c r="S163" s="90">
        <v>9.0853089909117779E-2</v>
      </c>
      <c r="T163" s="23">
        <v>76950.990000000005</v>
      </c>
      <c r="U163" s="90">
        <v>-1.3933283033258581E-2</v>
      </c>
    </row>
    <row r="164" spans="1:21">
      <c r="A164" s="24">
        <v>15</v>
      </c>
      <c r="B164" s="25">
        <v>440</v>
      </c>
      <c r="C164" s="93" t="s">
        <v>176</v>
      </c>
      <c r="D164" s="89">
        <v>15382463.99</v>
      </c>
      <c r="E164" s="90">
        <v>4.5703257695261401E-2</v>
      </c>
      <c r="F164" s="89">
        <v>15162364.119922591</v>
      </c>
      <c r="G164" s="89">
        <v>15009681.223937588</v>
      </c>
      <c r="H164" s="89">
        <v>152682.89598500356</v>
      </c>
      <c r="I164" s="89">
        <v>-1214259.9874151363</v>
      </c>
      <c r="J164" s="89">
        <v>-1061577.0914301327</v>
      </c>
      <c r="K164" s="89">
        <v>591574.57874369225</v>
      </c>
      <c r="L164" s="23"/>
      <c r="M164" s="22">
        <v>7.645706529085624E-4</v>
      </c>
      <c r="N164" s="27">
        <v>606</v>
      </c>
      <c r="O164" s="1" t="s">
        <v>175</v>
      </c>
      <c r="P164" s="23">
        <v>1258855.3600000001</v>
      </c>
      <c r="R164" s="23">
        <v>486048.72007096483</v>
      </c>
      <c r="S164" s="90">
        <v>0.39658979781578685</v>
      </c>
      <c r="T164" s="23">
        <v>1342197.48</v>
      </c>
      <c r="U164" s="90">
        <v>4.27285592926816E-2</v>
      </c>
    </row>
    <row r="165" spans="1:21">
      <c r="A165" s="24">
        <v>9</v>
      </c>
      <c r="B165" s="25">
        <v>441</v>
      </c>
      <c r="C165" s="93" t="s">
        <v>177</v>
      </c>
      <c r="D165" s="89">
        <v>13902832.039999999</v>
      </c>
      <c r="E165" s="90">
        <v>3.4691009835401188E-2</v>
      </c>
      <c r="F165" s="89">
        <v>13703903.47252854</v>
      </c>
      <c r="G165" s="89">
        <v>13435244.627557617</v>
      </c>
      <c r="H165" s="89">
        <v>268658.84497092292</v>
      </c>
      <c r="I165" s="89">
        <v>-1097460.8924096792</v>
      </c>
      <c r="J165" s="89">
        <v>-828802.04743875633</v>
      </c>
      <c r="K165" s="89">
        <v>534671.29926350038</v>
      </c>
      <c r="L165" s="23"/>
      <c r="M165" s="22">
        <v>6.9112218377720663E-4</v>
      </c>
      <c r="N165" s="27">
        <v>607</v>
      </c>
      <c r="O165" s="1" t="s">
        <v>409</v>
      </c>
      <c r="P165" s="23">
        <v>13331675.18</v>
      </c>
      <c r="R165" s="23">
        <v>2669959.423304759</v>
      </c>
      <c r="S165" s="90">
        <v>0.3799380797489107</v>
      </c>
      <c r="T165" s="23">
        <v>1615262.25</v>
      </c>
      <c r="U165" s="90">
        <v>-8.8483688980161013E-3</v>
      </c>
    </row>
    <row r="166" spans="1:21">
      <c r="A166" s="24">
        <v>1</v>
      </c>
      <c r="B166" s="25">
        <v>444</v>
      </c>
      <c r="C166" s="93" t="s">
        <v>178</v>
      </c>
      <c r="D166" s="89">
        <v>176060706.59999999</v>
      </c>
      <c r="E166" s="90">
        <v>1.4897515230713587E-2</v>
      </c>
      <c r="F166" s="89">
        <v>173541543.30642179</v>
      </c>
      <c r="G166" s="89">
        <v>173217959.88180259</v>
      </c>
      <c r="H166" s="89">
        <v>323583.42461919785</v>
      </c>
      <c r="I166" s="89">
        <v>-13897869.126779346</v>
      </c>
      <c r="J166" s="89">
        <v>-13574285.702160148</v>
      </c>
      <c r="K166" s="89">
        <v>6770894.338379127</v>
      </c>
      <c r="L166" s="23"/>
      <c r="M166" s="22">
        <v>8.7479010904089379E-3</v>
      </c>
      <c r="N166" s="27">
        <v>611</v>
      </c>
      <c r="O166" s="1" t="s">
        <v>177</v>
      </c>
      <c r="P166" s="23">
        <v>12766949.380000001</v>
      </c>
      <c r="R166" s="23">
        <v>9042599.2409900855</v>
      </c>
      <c r="S166" s="90">
        <v>0.32716952024668333</v>
      </c>
      <c r="T166" s="23">
        <v>13813935.84</v>
      </c>
      <c r="U166" s="90">
        <v>4.1746367570993925E-4</v>
      </c>
    </row>
    <row r="167" spans="1:21">
      <c r="A167" s="24">
        <v>2</v>
      </c>
      <c r="B167" s="25">
        <v>445</v>
      </c>
      <c r="C167" s="93" t="s">
        <v>179</v>
      </c>
      <c r="D167" s="89">
        <v>57306779.490000002</v>
      </c>
      <c r="E167" s="90">
        <v>2.6063127331997338E-2</v>
      </c>
      <c r="F167" s="89">
        <v>56486805.867535919</v>
      </c>
      <c r="G167" s="89">
        <v>56553801.100167312</v>
      </c>
      <c r="H167" s="89">
        <v>-66995.232631392777</v>
      </c>
      <c r="I167" s="89">
        <v>-4523679.0014633676</v>
      </c>
      <c r="J167" s="89">
        <v>-4590674.2340947604</v>
      </c>
      <c r="K167" s="89">
        <v>2203888.3990232837</v>
      </c>
      <c r="L167" s="23"/>
      <c r="M167" s="22">
        <v>2.8544109664317826E-3</v>
      </c>
      <c r="N167" s="27">
        <v>584</v>
      </c>
      <c r="O167" s="1" t="s">
        <v>410</v>
      </c>
      <c r="P167" s="23">
        <v>167201972.78</v>
      </c>
      <c r="R167" s="23">
        <v>3033554.0209028549</v>
      </c>
      <c r="S167" s="90">
        <v>0.33654426411864402</v>
      </c>
      <c r="T167" s="23">
        <v>9540678.7400000002</v>
      </c>
      <c r="U167" s="90">
        <v>-7.3413713186623042E-3</v>
      </c>
    </row>
    <row r="168" spans="1:21">
      <c r="A168" s="24">
        <v>15</v>
      </c>
      <c r="B168" s="25">
        <v>475</v>
      </c>
      <c r="C168" s="93" t="s">
        <v>180</v>
      </c>
      <c r="D168" s="89">
        <v>17911854.100000001</v>
      </c>
      <c r="E168" s="90">
        <v>2.5139252483051822E-2</v>
      </c>
      <c r="F168" s="89">
        <v>17655562.470595349</v>
      </c>
      <c r="G168" s="89">
        <v>17568437.084364105</v>
      </c>
      <c r="H168" s="89">
        <v>87125.38623124361</v>
      </c>
      <c r="I168" s="89">
        <v>-1413924.8268799465</v>
      </c>
      <c r="J168" s="89">
        <v>-1326799.4406487029</v>
      </c>
      <c r="K168" s="89">
        <v>688849.16945779754</v>
      </c>
      <c r="L168" s="23"/>
      <c r="M168" s="22">
        <v>8.9043708407122264E-4</v>
      </c>
      <c r="N168" s="27">
        <v>2183</v>
      </c>
      <c r="O168" s="1" t="s">
        <v>411</v>
      </c>
      <c r="P168" s="23">
        <v>53614442.210000001</v>
      </c>
      <c r="R168" s="23">
        <v>1340413.5457692044</v>
      </c>
      <c r="S168" s="90">
        <v>0.23388115781553087</v>
      </c>
      <c r="T168" s="23">
        <v>1942829.9</v>
      </c>
      <c r="U168" s="90">
        <v>0.32614252693361312</v>
      </c>
    </row>
    <row r="169" spans="1:21">
      <c r="A169" s="24">
        <v>21</v>
      </c>
      <c r="B169" s="25">
        <v>478</v>
      </c>
      <c r="C169" s="93" t="s">
        <v>181</v>
      </c>
      <c r="D169" s="89">
        <v>41669610.390000001</v>
      </c>
      <c r="E169" s="90">
        <v>1.2466579349965645E-3</v>
      </c>
      <c r="F169" s="89">
        <v>41073381.083760284</v>
      </c>
      <c r="G169" s="89">
        <v>41615196.151861571</v>
      </c>
      <c r="H169" s="89">
        <v>-541815.06810128689</v>
      </c>
      <c r="I169" s="89">
        <v>-3289313.1178885368</v>
      </c>
      <c r="J169" s="89">
        <v>-3831128.1859898237</v>
      </c>
      <c r="K169" s="89">
        <v>1602518.4410575067</v>
      </c>
      <c r="L169" s="23"/>
      <c r="M169" s="22">
        <v>2.0724612498232635E-3</v>
      </c>
      <c r="N169" s="27">
        <v>628</v>
      </c>
      <c r="O169" s="1" t="s">
        <v>412</v>
      </c>
      <c r="P169" s="23">
        <v>16592375.460000001</v>
      </c>
      <c r="R169" s="23">
        <v>6994183.800817539</v>
      </c>
      <c r="S169" s="90">
        <v>6.2125984210216201E-2</v>
      </c>
      <c r="T169" s="23">
        <v>1508649.91</v>
      </c>
      <c r="U169" s="90">
        <v>-1.3819799945001709E-2</v>
      </c>
    </row>
    <row r="170" spans="1:21">
      <c r="A170" s="24">
        <v>2</v>
      </c>
      <c r="B170" s="25">
        <v>480</v>
      </c>
      <c r="C170" s="93" t="s">
        <v>182</v>
      </c>
      <c r="D170" s="89">
        <v>6248499.4500000002</v>
      </c>
      <c r="E170" s="90">
        <v>3.7490107231672898E-2</v>
      </c>
      <c r="F170" s="89">
        <v>6159092.8427088782</v>
      </c>
      <c r="G170" s="89">
        <v>6041523.1794272279</v>
      </c>
      <c r="H170" s="89">
        <v>117569.66328165028</v>
      </c>
      <c r="I170" s="89">
        <v>-493243.6616430842</v>
      </c>
      <c r="J170" s="89">
        <v>-375673.99836143391</v>
      </c>
      <c r="K170" s="89">
        <v>240303.07708290257</v>
      </c>
      <c r="L170" s="23"/>
      <c r="M170" s="22">
        <v>3.1046962267589691E-4</v>
      </c>
      <c r="N170" s="27">
        <v>633</v>
      </c>
      <c r="O170" s="1" t="s">
        <v>413</v>
      </c>
      <c r="P170" s="23">
        <v>41114952.579999998</v>
      </c>
      <c r="R170" s="23">
        <v>371961.79512472451</v>
      </c>
      <c r="S170" s="90">
        <v>0.22094839102784336</v>
      </c>
      <c r="T170" s="23">
        <v>532341.80000000005</v>
      </c>
      <c r="U170" s="90">
        <v>0.38580268510662585</v>
      </c>
    </row>
    <row r="171" spans="1:21">
      <c r="A171" s="24">
        <v>2</v>
      </c>
      <c r="B171" s="25">
        <v>481</v>
      </c>
      <c r="C171" s="93" t="s">
        <v>183</v>
      </c>
      <c r="D171" s="89">
        <v>38530693.57</v>
      </c>
      <c r="E171" s="90">
        <v>9.1669977271124914E-3</v>
      </c>
      <c r="F171" s="89">
        <v>37979377.431424111</v>
      </c>
      <c r="G171" s="89">
        <v>38302887.872129612</v>
      </c>
      <c r="H171" s="89">
        <v>-323510.44070550054</v>
      </c>
      <c r="I171" s="89">
        <v>-3041533.4968324979</v>
      </c>
      <c r="J171" s="89">
        <v>-3365043.9375379984</v>
      </c>
      <c r="K171" s="89">
        <v>1481802.8394016114</v>
      </c>
      <c r="L171" s="23"/>
      <c r="M171" s="22">
        <v>1.914882184772678E-3</v>
      </c>
      <c r="N171" s="27">
        <v>638</v>
      </c>
      <c r="O171" s="1" t="s">
        <v>182</v>
      </c>
      <c r="P171" s="23">
        <v>5578537.8700000001</v>
      </c>
      <c r="R171" s="23">
        <v>2131447.7723567504</v>
      </c>
      <c r="S171" s="90">
        <v>0.37411166143037766</v>
      </c>
      <c r="T171" s="23">
        <v>1987517.32</v>
      </c>
      <c r="U171" s="90">
        <v>3.4562113448686205E-3</v>
      </c>
    </row>
    <row r="172" spans="1:21">
      <c r="A172" s="24">
        <v>17</v>
      </c>
      <c r="B172" s="25">
        <v>483</v>
      </c>
      <c r="C172" s="93" t="s">
        <v>184</v>
      </c>
      <c r="D172" s="89">
        <v>2420921.92</v>
      </c>
      <c r="E172" s="90">
        <v>6.4606476609797348E-2</v>
      </c>
      <c r="F172" s="89">
        <v>2386282.1769519458</v>
      </c>
      <c r="G172" s="89">
        <v>2256038.224204517</v>
      </c>
      <c r="H172" s="89">
        <v>130243.95274742879</v>
      </c>
      <c r="I172" s="89">
        <v>-191102.58421688838</v>
      </c>
      <c r="J172" s="89">
        <v>-60858.631469459593</v>
      </c>
      <c r="K172" s="89">
        <v>93103.150829828184</v>
      </c>
      <c r="L172" s="23"/>
      <c r="M172" s="22">
        <v>1.2032008859110415E-4</v>
      </c>
      <c r="N172" s="27">
        <v>641</v>
      </c>
      <c r="O172" s="1" t="s">
        <v>183</v>
      </c>
      <c r="P172" s="23">
        <v>36060103.93</v>
      </c>
      <c r="R172" s="23">
        <v>163795.14654478713</v>
      </c>
      <c r="S172" s="90">
        <v>0.38704150811794635</v>
      </c>
      <c r="T172" s="23">
        <v>329478.25</v>
      </c>
      <c r="U172" s="90">
        <v>-7.6911273147057813E-3</v>
      </c>
    </row>
    <row r="173" spans="1:21">
      <c r="A173" s="24">
        <v>4</v>
      </c>
      <c r="B173" s="25">
        <v>484</v>
      </c>
      <c r="C173" s="93" t="s">
        <v>185</v>
      </c>
      <c r="D173" s="89">
        <v>8270585.5499999998</v>
      </c>
      <c r="E173" s="90">
        <v>1.7412798408620089E-2</v>
      </c>
      <c r="F173" s="89">
        <v>8152245.9389856346</v>
      </c>
      <c r="G173" s="89">
        <v>8047402.1699378742</v>
      </c>
      <c r="H173" s="89">
        <v>104843.7690477604</v>
      </c>
      <c r="I173" s="89">
        <v>-652862.96866272134</v>
      </c>
      <c r="J173" s="89">
        <v>-548019.19961496093</v>
      </c>
      <c r="K173" s="89">
        <v>318067.9093990142</v>
      </c>
      <c r="L173" s="23"/>
      <c r="M173" s="22">
        <v>4.105697355122994E-4</v>
      </c>
      <c r="N173" s="27">
        <v>646</v>
      </c>
      <c r="O173" s="1" t="s">
        <v>184</v>
      </c>
      <c r="P173" s="23">
        <v>2180649.61</v>
      </c>
      <c r="R173" s="23">
        <v>2506485.625152566</v>
      </c>
      <c r="S173" s="90">
        <v>2.0529476465109076</v>
      </c>
      <c r="T173" s="23">
        <v>1219202.3400000001</v>
      </c>
      <c r="U173" s="90">
        <v>1.3657133579885183E-3</v>
      </c>
    </row>
    <row r="174" spans="1:21">
      <c r="A174" s="24">
        <v>8</v>
      </c>
      <c r="B174" s="25">
        <v>489</v>
      </c>
      <c r="C174" s="93" t="s">
        <v>186</v>
      </c>
      <c r="D174" s="89">
        <v>4567967.43</v>
      </c>
      <c r="E174" s="90">
        <v>-1.3966180711357024E-2</v>
      </c>
      <c r="F174" s="89">
        <v>4502606.7024524212</v>
      </c>
      <c r="G174" s="89">
        <v>4461245.2146827839</v>
      </c>
      <c r="H174" s="89">
        <v>41361.487769637257</v>
      </c>
      <c r="I174" s="89">
        <v>-360585.92938494199</v>
      </c>
      <c r="J174" s="89">
        <v>-319224.44161530474</v>
      </c>
      <c r="K174" s="89">
        <v>175673.63784331904</v>
      </c>
      <c r="L174" s="23"/>
      <c r="M174" s="22">
        <v>2.2704997424011718E-4</v>
      </c>
      <c r="N174" s="27">
        <v>647</v>
      </c>
      <c r="O174" s="1" t="s">
        <v>414</v>
      </c>
      <c r="P174" s="23">
        <v>7523274.2199999997</v>
      </c>
      <c r="R174" s="23">
        <v>997939.07310418948</v>
      </c>
      <c r="S174" s="90">
        <v>0.29872241816189771</v>
      </c>
      <c r="T174" s="23">
        <v>487262.03</v>
      </c>
      <c r="U174" s="90">
        <v>-2.6743836306319935E-3</v>
      </c>
    </row>
    <row r="175" spans="1:21">
      <c r="A175" s="24">
        <v>10</v>
      </c>
      <c r="B175" s="25">
        <v>491</v>
      </c>
      <c r="C175" s="93" t="s">
        <v>187</v>
      </c>
      <c r="D175" s="89">
        <v>187652578.12</v>
      </c>
      <c r="E175" s="90">
        <v>8.4687931412368078E-2</v>
      </c>
      <c r="F175" s="89">
        <v>184967552.62013516</v>
      </c>
      <c r="G175" s="89">
        <v>184357894.5609251</v>
      </c>
      <c r="H175" s="89">
        <v>609658.05921006203</v>
      </c>
      <c r="I175" s="89">
        <v>-14812907.561138332</v>
      </c>
      <c r="J175" s="89">
        <v>-14203249.50192827</v>
      </c>
      <c r="K175" s="89">
        <v>7216691.3521574773</v>
      </c>
      <c r="L175" s="23"/>
      <c r="M175" s="22">
        <v>9.3282600532212222E-3</v>
      </c>
      <c r="N175" s="27">
        <v>658</v>
      </c>
      <c r="O175" s="1" t="s">
        <v>186</v>
      </c>
      <c r="P175" s="23">
        <v>4449911.62</v>
      </c>
      <c r="R175" s="23">
        <v>20073740.127573308</v>
      </c>
      <c r="S175" s="90">
        <v>0.52455622784418754</v>
      </c>
      <c r="T175" s="23">
        <v>21809179.32</v>
      </c>
      <c r="U175" s="90">
        <v>-4.53515475644517E-3</v>
      </c>
    </row>
    <row r="176" spans="1:21">
      <c r="A176" s="24">
        <v>17</v>
      </c>
      <c r="B176" s="25">
        <v>494</v>
      </c>
      <c r="C176" s="93" t="s">
        <v>188</v>
      </c>
      <c r="D176" s="89">
        <v>26567678.609999999</v>
      </c>
      <c r="E176" s="90">
        <v>-5.61539053038973E-3</v>
      </c>
      <c r="F176" s="89">
        <v>26187535.180825014</v>
      </c>
      <c r="G176" s="89">
        <v>26035908.967322916</v>
      </c>
      <c r="H176" s="89">
        <v>151626.21350209787</v>
      </c>
      <c r="I176" s="89">
        <v>-2097197.7646494061</v>
      </c>
      <c r="J176" s="89">
        <v>-1945571.5511473082</v>
      </c>
      <c r="K176" s="89">
        <v>1021732.4930600115</v>
      </c>
      <c r="L176" s="23"/>
      <c r="M176" s="22">
        <v>1.3200519560224832E-3</v>
      </c>
      <c r="N176" s="27">
        <v>663</v>
      </c>
      <c r="O176" s="1" t="s">
        <v>415</v>
      </c>
      <c r="P176" s="23">
        <v>166980312.15000001</v>
      </c>
      <c r="R176" s="23">
        <v>939548.48976788844</v>
      </c>
      <c r="S176" s="90">
        <v>0.26953715677694778</v>
      </c>
      <c r="T176" s="23">
        <v>3940088.89</v>
      </c>
      <c r="U176" s="90">
        <v>2.6168472743046678E-3</v>
      </c>
    </row>
    <row r="177" spans="1:21">
      <c r="A177" s="24">
        <v>13</v>
      </c>
      <c r="B177" s="25">
        <v>495</v>
      </c>
      <c r="C177" s="93" t="s">
        <v>189</v>
      </c>
      <c r="D177" s="89">
        <v>4092645.23</v>
      </c>
      <c r="E177" s="90">
        <v>3.484723159680625E-3</v>
      </c>
      <c r="F177" s="89">
        <v>4034085.6465690541</v>
      </c>
      <c r="G177" s="89">
        <v>4050763.3754251101</v>
      </c>
      <c r="H177" s="89">
        <v>-16677.728856055997</v>
      </c>
      <c r="I177" s="89">
        <v>-323064.97507194342</v>
      </c>
      <c r="J177" s="89">
        <v>-339742.70392799942</v>
      </c>
      <c r="K177" s="89">
        <v>157393.82711759114</v>
      </c>
      <c r="L177" s="23"/>
      <c r="M177" s="22">
        <v>2.035172171713297E-4</v>
      </c>
      <c r="N177" s="27">
        <v>673</v>
      </c>
      <c r="O177" s="1" t="s">
        <v>188</v>
      </c>
      <c r="P177" s="23">
        <v>24484383.640000001</v>
      </c>
      <c r="R177" s="23">
        <v>1532872.8315071412</v>
      </c>
      <c r="S177" s="90">
        <v>0.42538780354745143</v>
      </c>
      <c r="T177" s="23">
        <v>465612.51</v>
      </c>
      <c r="U177" s="90">
        <v>0.15051201103750222</v>
      </c>
    </row>
    <row r="178" spans="1:21">
      <c r="A178" s="24">
        <v>19</v>
      </c>
      <c r="B178" s="25">
        <v>498</v>
      </c>
      <c r="C178" s="93" t="s">
        <v>190</v>
      </c>
      <c r="D178" s="89">
        <v>7671040.6900000004</v>
      </c>
      <c r="E178" s="90">
        <v>2.1193229457441731E-2</v>
      </c>
      <c r="F178" s="89">
        <v>7561279.6620967258</v>
      </c>
      <c r="G178" s="89">
        <v>7584057.8351409212</v>
      </c>
      <c r="H178" s="89">
        <v>-22778.173044195399</v>
      </c>
      <c r="I178" s="89">
        <v>-605536.13372706482</v>
      </c>
      <c r="J178" s="89">
        <v>-628314.30677126022</v>
      </c>
      <c r="K178" s="89">
        <v>295010.77770522202</v>
      </c>
      <c r="L178" s="23"/>
      <c r="M178" s="22">
        <v>3.8217447392361681E-4</v>
      </c>
      <c r="N178" s="27">
        <v>675</v>
      </c>
      <c r="O178" s="1" t="s">
        <v>189</v>
      </c>
      <c r="P178" s="23">
        <v>3891809</v>
      </c>
      <c r="R178" s="23">
        <v>1260560.4170814836</v>
      </c>
      <c r="S178" s="90">
        <v>0.8027111755256866</v>
      </c>
      <c r="T178" s="23">
        <v>1020718.56</v>
      </c>
      <c r="U178" s="90">
        <v>3.5315651372359813E-2</v>
      </c>
    </row>
    <row r="179" spans="1:21">
      <c r="A179" s="24">
        <v>15</v>
      </c>
      <c r="B179" s="25">
        <v>499</v>
      </c>
      <c r="C179" s="93" t="s">
        <v>191</v>
      </c>
      <c r="D179" s="89">
        <v>72393922.659999996</v>
      </c>
      <c r="E179" s="90">
        <v>2.055332420202971E-2</v>
      </c>
      <c r="F179" s="89">
        <v>71358074.763185903</v>
      </c>
      <c r="G179" s="89">
        <v>71376194.817349941</v>
      </c>
      <c r="H179" s="89">
        <v>-18120.054164037108</v>
      </c>
      <c r="I179" s="89">
        <v>-5714626.9723244747</v>
      </c>
      <c r="J179" s="89">
        <v>-5732747.0264885118</v>
      </c>
      <c r="K179" s="89">
        <v>2784105.6107158116</v>
      </c>
      <c r="L179" s="23"/>
      <c r="M179" s="22">
        <v>3.5970391919581011E-3</v>
      </c>
      <c r="N179" s="27">
        <v>679</v>
      </c>
      <c r="O179" s="1" t="s">
        <v>190</v>
      </c>
      <c r="P179" s="23">
        <v>6962226.3200000003</v>
      </c>
      <c r="R179" s="23">
        <v>3544520.64045972</v>
      </c>
      <c r="S179" s="90">
        <v>0.49149447716907524</v>
      </c>
      <c r="T179" s="23">
        <v>4888165.72</v>
      </c>
      <c r="U179" s="90">
        <v>1.7814288225985075E-2</v>
      </c>
    </row>
    <row r="180" spans="1:21">
      <c r="A180" s="24">
        <v>13</v>
      </c>
      <c r="B180" s="25">
        <v>500</v>
      </c>
      <c r="C180" s="93" t="s">
        <v>192</v>
      </c>
      <c r="D180" s="89">
        <v>37543781.18</v>
      </c>
      <c r="E180" s="90">
        <v>1.7973900301810897E-2</v>
      </c>
      <c r="F180" s="89">
        <v>37006586.269918978</v>
      </c>
      <c r="G180" s="89">
        <v>37040850.199927866</v>
      </c>
      <c r="H180" s="89">
        <v>-34263.930008888245</v>
      </c>
      <c r="I180" s="89">
        <v>-2963628.6678635958</v>
      </c>
      <c r="J180" s="89">
        <v>-2997892.597872484</v>
      </c>
      <c r="K180" s="89">
        <v>1443848.4335436991</v>
      </c>
      <c r="L180" s="23"/>
      <c r="M180" s="22">
        <v>1.8651685367067326E-3</v>
      </c>
      <c r="N180" s="27">
        <v>681</v>
      </c>
      <c r="O180" s="1" t="s">
        <v>416</v>
      </c>
      <c r="P180" s="23">
        <v>67565127.269999996</v>
      </c>
      <c r="R180" s="23">
        <v>2350340.5401278408</v>
      </c>
      <c r="S180" s="90">
        <v>0.11276454790939572</v>
      </c>
      <c r="T180" s="23">
        <v>2366889.94</v>
      </c>
      <c r="U180" s="90">
        <v>3.1191548215825371E-3</v>
      </c>
    </row>
    <row r="181" spans="1:21">
      <c r="A181" s="24">
        <v>2</v>
      </c>
      <c r="B181" s="25">
        <v>503</v>
      </c>
      <c r="C181" s="93" t="s">
        <v>193</v>
      </c>
      <c r="D181" s="89">
        <v>25978864.949999999</v>
      </c>
      <c r="E181" s="90">
        <v>2.5804587124156786E-2</v>
      </c>
      <c r="F181" s="89">
        <v>25607146.556641776</v>
      </c>
      <c r="G181" s="89">
        <v>25396731.295857582</v>
      </c>
      <c r="H181" s="89">
        <v>210415.26078419387</v>
      </c>
      <c r="I181" s="89">
        <v>-2050718.0285130984</v>
      </c>
      <c r="J181" s="89">
        <v>-1840302.7677289045</v>
      </c>
      <c r="K181" s="89">
        <v>999088.0589108743</v>
      </c>
      <c r="L181" s="23"/>
      <c r="M181" s="22">
        <v>1.2930446166076691E-3</v>
      </c>
      <c r="N181" s="27">
        <v>683</v>
      </c>
      <c r="O181" s="1" t="s">
        <v>192</v>
      </c>
      <c r="P181" s="23">
        <v>33800098.210000001</v>
      </c>
      <c r="R181" s="23">
        <v>1297425.0099453754</v>
      </c>
      <c r="S181" s="90">
        <v>0.28562045259516422</v>
      </c>
      <c r="T181" s="23">
        <v>1790027.94</v>
      </c>
      <c r="U181" s="90">
        <v>1.3400730336882161E-2</v>
      </c>
    </row>
    <row r="182" spans="1:21">
      <c r="A182" s="24">
        <v>1</v>
      </c>
      <c r="B182" s="25">
        <v>504</v>
      </c>
      <c r="C182" s="93" t="s">
        <v>194</v>
      </c>
      <c r="D182" s="89">
        <v>5883291.5499999998</v>
      </c>
      <c r="E182" s="90">
        <v>2.674568946207323E-2</v>
      </c>
      <c r="F182" s="89">
        <v>5799110.5171937915</v>
      </c>
      <c r="G182" s="89">
        <v>5641454.0413813563</v>
      </c>
      <c r="H182" s="89">
        <v>157656.47581243515</v>
      </c>
      <c r="I182" s="89">
        <v>-464414.90310698777</v>
      </c>
      <c r="J182" s="89">
        <v>-306758.42729455262</v>
      </c>
      <c r="K182" s="89">
        <v>226258.01188809247</v>
      </c>
      <c r="L182" s="23"/>
      <c r="M182" s="22">
        <v>2.9156390602981384E-4</v>
      </c>
      <c r="N182" s="27">
        <v>2007</v>
      </c>
      <c r="O182" s="1" t="s">
        <v>193</v>
      </c>
      <c r="P182" s="23">
        <v>24372751.530000001</v>
      </c>
      <c r="R182" s="23">
        <v>581484.61179628735</v>
      </c>
      <c r="S182" s="90">
        <v>0.32857496394229457</v>
      </c>
      <c r="T182" s="23">
        <v>400900.29</v>
      </c>
      <c r="U182" s="90">
        <v>-1.1590184586875996E-3</v>
      </c>
    </row>
    <row r="183" spans="1:21">
      <c r="A183" s="24">
        <v>1</v>
      </c>
      <c r="B183" s="25">
        <v>505</v>
      </c>
      <c r="C183" s="93" t="s">
        <v>195</v>
      </c>
      <c r="D183" s="89">
        <v>76211413.980000004</v>
      </c>
      <c r="E183" s="90">
        <v>2.4555522491776172E-2</v>
      </c>
      <c r="F183" s="89">
        <v>75120943.53740263</v>
      </c>
      <c r="G183" s="89">
        <v>74973201.731741354</v>
      </c>
      <c r="H183" s="89">
        <v>147741.80566127598</v>
      </c>
      <c r="I183" s="89">
        <v>-6015971.8651318979</v>
      </c>
      <c r="J183" s="89">
        <v>-5868230.0594706219</v>
      </c>
      <c r="K183" s="89">
        <v>2930917.6442726483</v>
      </c>
      <c r="L183" s="23"/>
      <c r="M183" s="22">
        <v>3.7845137720117395E-3</v>
      </c>
      <c r="N183" s="27">
        <v>690</v>
      </c>
      <c r="O183" s="1" t="s">
        <v>417</v>
      </c>
      <c r="P183" s="23">
        <v>5518687.1399999997</v>
      </c>
      <c r="R183" s="23">
        <v>5186275.148466846</v>
      </c>
      <c r="S183" s="90">
        <v>0.8791928881256561</v>
      </c>
      <c r="T183" s="23">
        <v>8210873.29</v>
      </c>
      <c r="U183" s="90">
        <v>0.12877457436602757</v>
      </c>
    </row>
    <row r="184" spans="1:21">
      <c r="A184" s="24">
        <v>10</v>
      </c>
      <c r="B184" s="25">
        <v>507</v>
      </c>
      <c r="C184" s="93" t="s">
        <v>196</v>
      </c>
      <c r="D184" s="89">
        <v>16444150.67</v>
      </c>
      <c r="E184" s="90">
        <v>1.8661467989167901E-2</v>
      </c>
      <c r="F184" s="89">
        <v>16208859.664062772</v>
      </c>
      <c r="G184" s="89">
        <v>16258797.924469555</v>
      </c>
      <c r="H184" s="89">
        <v>-49938.260406782851</v>
      </c>
      <c r="I184" s="89">
        <v>-1298067.3446456615</v>
      </c>
      <c r="J184" s="89">
        <v>-1348005.6050524444</v>
      </c>
      <c r="K184" s="89">
        <v>632404.63372624188</v>
      </c>
      <c r="L184" s="23"/>
      <c r="M184" s="22">
        <v>8.169161007394463E-4</v>
      </c>
      <c r="N184" s="27">
        <v>693</v>
      </c>
      <c r="O184" s="1" t="s">
        <v>195</v>
      </c>
      <c r="P184" s="23">
        <v>69517776.25</v>
      </c>
      <c r="R184" s="23">
        <v>3303573.9363538329</v>
      </c>
      <c r="S184" s="90">
        <v>0.49069352416411816</v>
      </c>
      <c r="T184" s="23">
        <v>2798097.84</v>
      </c>
      <c r="U184" s="90">
        <v>-2.2054814672062162E-2</v>
      </c>
    </row>
    <row r="185" spans="1:21">
      <c r="A185" s="24">
        <v>6</v>
      </c>
      <c r="B185" s="25">
        <v>508</v>
      </c>
      <c r="C185" s="93" t="s">
        <v>197</v>
      </c>
      <c r="D185" s="89">
        <v>34817332.659999996</v>
      </c>
      <c r="E185" s="90">
        <v>7.2486931520756581E-3</v>
      </c>
      <c r="F185" s="89">
        <v>34319149.118020654</v>
      </c>
      <c r="G185" s="89">
        <v>34331206.567427225</v>
      </c>
      <c r="H185" s="89">
        <v>-12057.449406571686</v>
      </c>
      <c r="I185" s="89">
        <v>-2748408.4438646692</v>
      </c>
      <c r="J185" s="89">
        <v>-2760465.8932712409</v>
      </c>
      <c r="K185" s="89">
        <v>1338995.424576222</v>
      </c>
      <c r="L185" s="23"/>
      <c r="M185" s="22">
        <v>1.7304878032948919E-3</v>
      </c>
      <c r="N185" s="27">
        <v>696</v>
      </c>
      <c r="O185" s="1" t="s">
        <v>196</v>
      </c>
      <c r="P185" s="23">
        <v>15662676.550000001</v>
      </c>
      <c r="R185" s="23">
        <v>4750864.5676522562</v>
      </c>
      <c r="S185" s="90">
        <v>1.278347891740474</v>
      </c>
      <c r="T185" s="23">
        <v>3081230.64</v>
      </c>
      <c r="U185" s="90">
        <v>-2.8393743751665257E-2</v>
      </c>
    </row>
    <row r="186" spans="1:21">
      <c r="A186" s="24">
        <v>2</v>
      </c>
      <c r="B186" s="25">
        <v>529</v>
      </c>
      <c r="C186" s="93" t="s">
        <v>198</v>
      </c>
      <c r="D186" s="89">
        <v>77402309.989999995</v>
      </c>
      <c r="E186" s="90">
        <v>1.6585511219062044E-2</v>
      </c>
      <c r="F186" s="89">
        <v>76294799.620818228</v>
      </c>
      <c r="G186" s="89">
        <v>76825931.134186462</v>
      </c>
      <c r="H186" s="89">
        <v>-531131.51336823404</v>
      </c>
      <c r="I186" s="89">
        <v>-6109978.7404319402</v>
      </c>
      <c r="J186" s="89">
        <v>-6641110.2538001742</v>
      </c>
      <c r="K186" s="89">
        <v>2976716.7962096385</v>
      </c>
      <c r="L186" s="23"/>
      <c r="M186" s="22">
        <v>3.8443469326957082E-3</v>
      </c>
      <c r="N186" s="27">
        <v>2162</v>
      </c>
      <c r="O186" s="1" t="s">
        <v>197</v>
      </c>
      <c r="P186" s="23">
        <v>34598456.560000002</v>
      </c>
      <c r="R186" s="23">
        <v>12098507.932682103</v>
      </c>
      <c r="S186" s="90">
        <v>0.34199379005851616</v>
      </c>
      <c r="T186" s="23">
        <v>6931957.8600000003</v>
      </c>
      <c r="U186" s="90">
        <v>5.4458218259223479E-3</v>
      </c>
    </row>
    <row r="187" spans="1:21">
      <c r="A187" s="24">
        <v>4</v>
      </c>
      <c r="B187" s="25">
        <v>531</v>
      </c>
      <c r="C187" s="93" t="s">
        <v>199</v>
      </c>
      <c r="D187" s="89">
        <v>17787861.460000001</v>
      </c>
      <c r="E187" s="90">
        <v>4.5376785255122343E-3</v>
      </c>
      <c r="F187" s="89">
        <v>17533343.978350371</v>
      </c>
      <c r="G187" s="89">
        <v>17446867.45612951</v>
      </c>
      <c r="H187" s="89">
        <v>86476.522220861167</v>
      </c>
      <c r="I187" s="89">
        <v>-1404137.1035617678</v>
      </c>
      <c r="J187" s="89">
        <v>-1317660.5813409067</v>
      </c>
      <c r="K187" s="89">
        <v>684080.69453576917</v>
      </c>
      <c r="L187" s="23"/>
      <c r="M187" s="22">
        <v>8.8388245328226373E-4</v>
      </c>
      <c r="N187" s="27">
        <v>701</v>
      </c>
      <c r="O187" s="1" t="s">
        <v>418</v>
      </c>
      <c r="P187" s="23">
        <v>71625047.629999995</v>
      </c>
      <c r="R187" s="23">
        <v>607188.81850369577</v>
      </c>
      <c r="S187" s="90">
        <v>8.6554172780170413E-2</v>
      </c>
      <c r="T187" s="23">
        <v>1528505.06</v>
      </c>
      <c r="U187" s="90">
        <v>-7.7800883914737051E-3</v>
      </c>
    </row>
    <row r="188" spans="1:21">
      <c r="A188" s="24">
        <v>17</v>
      </c>
      <c r="B188" s="25">
        <v>535</v>
      </c>
      <c r="C188" s="93" t="s">
        <v>200</v>
      </c>
      <c r="D188" s="89">
        <v>29857778.109999999</v>
      </c>
      <c r="E188" s="90">
        <v>1.4415350154470596E-2</v>
      </c>
      <c r="F188" s="89">
        <v>29430558.316923723</v>
      </c>
      <c r="G188" s="89">
        <v>29323724.840673313</v>
      </c>
      <c r="H188" s="89">
        <v>106833.47625041008</v>
      </c>
      <c r="I188" s="89">
        <v>-2356911.4347130372</v>
      </c>
      <c r="J188" s="89">
        <v>-2250077.9584626271</v>
      </c>
      <c r="K188" s="89">
        <v>1148262.2367345379</v>
      </c>
      <c r="L188" s="23"/>
      <c r="M188" s="22">
        <v>1.4840307126999426E-3</v>
      </c>
      <c r="N188" s="27">
        <v>703</v>
      </c>
      <c r="O188" s="1" t="s">
        <v>199</v>
      </c>
      <c r="P188" s="23">
        <v>17051267.350000001</v>
      </c>
      <c r="R188" s="23">
        <v>1779064.8667169488</v>
      </c>
      <c r="S188" s="90">
        <v>0.58559353995342622</v>
      </c>
      <c r="T188" s="23">
        <v>2529535.77</v>
      </c>
      <c r="U188" s="90">
        <v>-3.7594228227237902E-3</v>
      </c>
    </row>
    <row r="189" spans="1:21">
      <c r="A189" s="24">
        <v>6</v>
      </c>
      <c r="B189" s="25">
        <v>536</v>
      </c>
      <c r="C189" s="93" t="s">
        <v>201</v>
      </c>
      <c r="D189" s="89">
        <v>129821959.90000001</v>
      </c>
      <c r="E189" s="90">
        <v>5.4464735979763423E-2</v>
      </c>
      <c r="F189" s="89">
        <v>127964403.36511979</v>
      </c>
      <c r="G189" s="89">
        <v>128353412.64119683</v>
      </c>
      <c r="H189" s="89">
        <v>-389009.27607704699</v>
      </c>
      <c r="I189" s="89">
        <v>-10247877.810528999</v>
      </c>
      <c r="J189" s="89">
        <v>-10636887.086606046</v>
      </c>
      <c r="K189" s="89">
        <v>4992657.3070120364</v>
      </c>
      <c r="L189" s="23"/>
      <c r="M189" s="22">
        <v>6.4488440641647929E-3</v>
      </c>
      <c r="N189" s="27">
        <v>716</v>
      </c>
      <c r="O189" s="1" t="s">
        <v>200</v>
      </c>
      <c r="P189" s="23">
        <v>27162322.559999999</v>
      </c>
      <c r="R189" s="23">
        <v>10576279.909831993</v>
      </c>
      <c r="S189" s="90">
        <v>0.17326620121176051</v>
      </c>
      <c r="T189" s="23">
        <v>9382012.4199999999</v>
      </c>
      <c r="U189" s="90">
        <v>8.528585647693987E-3</v>
      </c>
    </row>
    <row r="190" spans="1:21">
      <c r="A190" s="24">
        <v>2</v>
      </c>
      <c r="B190" s="25">
        <v>538</v>
      </c>
      <c r="C190" s="93" t="s">
        <v>202</v>
      </c>
      <c r="D190" s="89">
        <v>17245317.050000001</v>
      </c>
      <c r="E190" s="90">
        <v>2.4393979069677219E-2</v>
      </c>
      <c r="F190" s="89">
        <v>16998562.560952194</v>
      </c>
      <c r="G190" s="89">
        <v>16864360.39921888</v>
      </c>
      <c r="H190" s="89">
        <v>134202.16173331439</v>
      </c>
      <c r="I190" s="89">
        <v>-1361309.7666093113</v>
      </c>
      <c r="J190" s="89">
        <v>-1227107.6048759969</v>
      </c>
      <c r="K190" s="89">
        <v>663215.67050553928</v>
      </c>
      <c r="L190" s="23"/>
      <c r="M190" s="22">
        <v>8.5768176760757733E-4</v>
      </c>
      <c r="N190" s="27">
        <v>717</v>
      </c>
      <c r="O190" s="1" t="s">
        <v>201</v>
      </c>
      <c r="P190" s="23">
        <v>113058244.36</v>
      </c>
      <c r="R190" s="23">
        <v>427548.4247745407</v>
      </c>
      <c r="S190" s="90">
        <v>-1.2412289209092209E-2</v>
      </c>
      <c r="T190" s="23">
        <v>866437.43</v>
      </c>
      <c r="U190" s="90">
        <v>-1.1452474116667499E-2</v>
      </c>
    </row>
    <row r="191" spans="1:21">
      <c r="A191" s="24">
        <v>12</v>
      </c>
      <c r="B191" s="25">
        <v>541</v>
      </c>
      <c r="C191" s="93" t="s">
        <v>203</v>
      </c>
      <c r="D191" s="89">
        <v>25033593.629999999</v>
      </c>
      <c r="E191" s="90">
        <v>9.622835393887641E-3</v>
      </c>
      <c r="F191" s="89">
        <v>24675400.644200355</v>
      </c>
      <c r="G191" s="89">
        <v>24357216.168983594</v>
      </c>
      <c r="H191" s="89">
        <v>318184.47521676123</v>
      </c>
      <c r="I191" s="89">
        <v>-1976100.259742551</v>
      </c>
      <c r="J191" s="89">
        <v>-1657915.7845257898</v>
      </c>
      <c r="K191" s="89">
        <v>962735.0738955331</v>
      </c>
      <c r="L191" s="23"/>
      <c r="M191" s="22">
        <v>1.244433147998283E-3</v>
      </c>
      <c r="N191" s="27">
        <v>722</v>
      </c>
      <c r="O191" s="1" t="s">
        <v>419</v>
      </c>
      <c r="P191" s="23">
        <v>15859404.460000001</v>
      </c>
      <c r="R191" s="23">
        <v>4042181.8790656291</v>
      </c>
      <c r="S191" s="90">
        <v>0.18724413874955492</v>
      </c>
      <c r="T191" s="23">
        <v>2132580.3199999998</v>
      </c>
      <c r="U191" s="90">
        <v>-1.9760414549307992E-4</v>
      </c>
    </row>
    <row r="192" spans="1:21">
      <c r="A192" s="24">
        <v>1</v>
      </c>
      <c r="B192" s="25">
        <v>543</v>
      </c>
      <c r="C192" s="93" t="s">
        <v>204</v>
      </c>
      <c r="D192" s="89">
        <v>180108570.59</v>
      </c>
      <c r="E192" s="90">
        <v>3.5073681849650651E-2</v>
      </c>
      <c r="F192" s="89">
        <v>177531488.46502593</v>
      </c>
      <c r="G192" s="89">
        <v>178552301.84482044</v>
      </c>
      <c r="H192" s="89">
        <v>-1020813.3797945082</v>
      </c>
      <c r="I192" s="89">
        <v>-14217399.163108435</v>
      </c>
      <c r="J192" s="89">
        <v>-15238212.542902943</v>
      </c>
      <c r="K192" s="89">
        <v>6926565.9808580391</v>
      </c>
      <c r="L192" s="23"/>
      <c r="M192" s="22">
        <v>8.9486349188047307E-3</v>
      </c>
      <c r="N192" s="27">
        <v>730</v>
      </c>
      <c r="O192" s="1" t="s">
        <v>203</v>
      </c>
      <c r="P192" s="23">
        <v>19420180.41</v>
      </c>
      <c r="R192" s="23">
        <v>10879047.127551515</v>
      </c>
      <c r="S192" s="90">
        <v>0.44270723615952101</v>
      </c>
      <c r="T192" s="23">
        <v>11968299.800000001</v>
      </c>
      <c r="U192" s="90">
        <v>7.3432978785281655E-4</v>
      </c>
    </row>
    <row r="193" spans="1:21">
      <c r="A193" s="24">
        <v>15</v>
      </c>
      <c r="B193" s="25">
        <v>545</v>
      </c>
      <c r="C193" s="93" t="s">
        <v>205</v>
      </c>
      <c r="D193" s="89">
        <v>27385565.719999999</v>
      </c>
      <c r="E193" s="90">
        <v>3.7647408518939329E-2</v>
      </c>
      <c r="F193" s="89">
        <v>26993719.559275247</v>
      </c>
      <c r="G193" s="89">
        <v>26555319.705724321</v>
      </c>
      <c r="H193" s="89">
        <v>438399.85355092585</v>
      </c>
      <c r="I193" s="89">
        <v>-2161760.0865596822</v>
      </c>
      <c r="J193" s="89">
        <v>-1723360.2330087563</v>
      </c>
      <c r="K193" s="89">
        <v>1053186.5710850074</v>
      </c>
      <c r="L193" s="23"/>
      <c r="M193" s="22">
        <v>1.3604554118098165E-3</v>
      </c>
      <c r="N193" s="27">
        <v>732</v>
      </c>
      <c r="O193" s="1" t="s">
        <v>204</v>
      </c>
      <c r="P193" s="23">
        <v>163128457.65000001</v>
      </c>
      <c r="R193" s="23">
        <v>3503242.832465033</v>
      </c>
      <c r="S193" s="90">
        <v>0.35150603461454444</v>
      </c>
      <c r="T193" s="23">
        <v>3986277.89</v>
      </c>
      <c r="U193" s="90">
        <v>0.12987740570829098</v>
      </c>
    </row>
    <row r="194" spans="1:21">
      <c r="A194" s="24">
        <v>7</v>
      </c>
      <c r="B194" s="25">
        <v>560</v>
      </c>
      <c r="C194" s="93" t="s">
        <v>206</v>
      </c>
      <c r="D194" s="89">
        <v>51396682.950000003</v>
      </c>
      <c r="E194" s="90">
        <v>7.0219343585331551E-3</v>
      </c>
      <c r="F194" s="89">
        <v>50661273.899339542</v>
      </c>
      <c r="G194" s="89">
        <v>51038599.321885034</v>
      </c>
      <c r="H194" s="89">
        <v>-377325.42254549265</v>
      </c>
      <c r="I194" s="89">
        <v>-4057148.1677199597</v>
      </c>
      <c r="J194" s="89">
        <v>-4434473.5902654529</v>
      </c>
      <c r="K194" s="89">
        <v>1976599.5281858197</v>
      </c>
      <c r="L194" s="23"/>
      <c r="M194" s="22">
        <v>2.5562619938919212E-3</v>
      </c>
      <c r="N194" s="27">
        <v>740</v>
      </c>
      <c r="O194" s="1" t="s">
        <v>420</v>
      </c>
      <c r="P194" s="23">
        <v>25147356.550000001</v>
      </c>
      <c r="R194" s="23">
        <v>3153139.1412619422</v>
      </c>
      <c r="S194" s="90">
        <v>0.35538506144885207</v>
      </c>
      <c r="T194" s="23">
        <v>4504547.7300000004</v>
      </c>
      <c r="U194" s="90">
        <v>-1.7558811159173127E-2</v>
      </c>
    </row>
    <row r="195" spans="1:21">
      <c r="A195" s="24">
        <v>2</v>
      </c>
      <c r="B195" s="25">
        <v>561</v>
      </c>
      <c r="C195" s="93" t="s">
        <v>207</v>
      </c>
      <c r="D195" s="89">
        <v>3808130.45</v>
      </c>
      <c r="E195" s="90">
        <v>-2.3105064596273039E-2</v>
      </c>
      <c r="F195" s="89">
        <v>3753641.8441545577</v>
      </c>
      <c r="G195" s="89">
        <v>3819952.8048915537</v>
      </c>
      <c r="H195" s="89">
        <v>-66310.960736996029</v>
      </c>
      <c r="I195" s="89">
        <v>-300605.96503253689</v>
      </c>
      <c r="J195" s="89">
        <v>-366916.92576953291</v>
      </c>
      <c r="K195" s="89">
        <v>146452.03578726383</v>
      </c>
      <c r="L195" s="23"/>
      <c r="M195" s="22">
        <v>1.8943960223563364E-4</v>
      </c>
      <c r="N195" s="27">
        <v>744</v>
      </c>
      <c r="O195" s="1" t="s">
        <v>206</v>
      </c>
      <c r="P195" s="23">
        <v>47788223.93</v>
      </c>
      <c r="R195" s="23">
        <v>614166.86563753453</v>
      </c>
      <c r="S195" s="90">
        <v>0.72948768908072936</v>
      </c>
      <c r="T195" s="23">
        <v>402970.84</v>
      </c>
      <c r="U195" s="90">
        <v>-5.5804758347957617E-2</v>
      </c>
    </row>
    <row r="196" spans="1:21">
      <c r="A196" s="24">
        <v>6</v>
      </c>
      <c r="B196" s="25">
        <v>562</v>
      </c>
      <c r="C196" s="93" t="s">
        <v>208</v>
      </c>
      <c r="D196" s="89">
        <v>30248662.93</v>
      </c>
      <c r="E196" s="90">
        <v>1.9443223239776319E-2</v>
      </c>
      <c r="F196" s="89">
        <v>29815850.164422497</v>
      </c>
      <c r="G196" s="89">
        <v>29595450.827726461</v>
      </c>
      <c r="H196" s="89">
        <v>220399.33669603616</v>
      </c>
      <c r="I196" s="89">
        <v>-2387767.0763659305</v>
      </c>
      <c r="J196" s="89">
        <v>-2167367.7396698943</v>
      </c>
      <c r="K196" s="89">
        <v>1163294.7778722341</v>
      </c>
      <c r="L196" s="23"/>
      <c r="M196" s="22">
        <v>1.5026500378755355E-3</v>
      </c>
      <c r="N196" s="27">
        <v>747</v>
      </c>
      <c r="O196" s="1" t="s">
        <v>207</v>
      </c>
      <c r="P196" s="23">
        <v>3271627.12</v>
      </c>
      <c r="R196" s="23">
        <v>2449727.4366801414</v>
      </c>
      <c r="S196" s="90">
        <v>0.30567515721779182</v>
      </c>
      <c r="T196" s="23">
        <v>2995506.55</v>
      </c>
      <c r="U196" s="90">
        <v>-2.4174444508160087E-2</v>
      </c>
    </row>
    <row r="197" spans="1:21">
      <c r="A197" s="24">
        <v>17</v>
      </c>
      <c r="B197" s="25">
        <v>563</v>
      </c>
      <c r="C197" s="93" t="s">
        <v>209</v>
      </c>
      <c r="D197" s="89">
        <v>22540329.399999999</v>
      </c>
      <c r="E197" s="90">
        <v>5.0564193508246813E-3</v>
      </c>
      <c r="F197" s="89">
        <v>22217811.266645867</v>
      </c>
      <c r="G197" s="89">
        <v>22109513.670849375</v>
      </c>
      <c r="H197" s="89">
        <v>108297.59579649195</v>
      </c>
      <c r="I197" s="89">
        <v>-1779287.122750289</v>
      </c>
      <c r="J197" s="89">
        <v>-1670989.5269537971</v>
      </c>
      <c r="K197" s="89">
        <v>866849.80236050347</v>
      </c>
      <c r="L197" s="23"/>
      <c r="M197" s="22">
        <v>1.1194338318866069E-3</v>
      </c>
      <c r="N197" s="27">
        <v>750</v>
      </c>
      <c r="O197" s="1" t="s">
        <v>208</v>
      </c>
      <c r="P197" s="23">
        <v>27936628.649999999</v>
      </c>
      <c r="R197" s="23">
        <v>2103498.4787325859</v>
      </c>
      <c r="S197" s="90">
        <v>0.90892717627299757</v>
      </c>
      <c r="T197" s="23">
        <v>2105596.4700000002</v>
      </c>
      <c r="U197" s="90">
        <v>-1.391468648686478E-2</v>
      </c>
    </row>
    <row r="198" spans="1:21">
      <c r="A198" s="24">
        <v>17</v>
      </c>
      <c r="B198" s="25">
        <v>564</v>
      </c>
      <c r="C198" s="93" t="s">
        <v>210</v>
      </c>
      <c r="D198" s="89">
        <v>726404478.53999996</v>
      </c>
      <c r="E198" s="90">
        <v>3.3593457981345276E-2</v>
      </c>
      <c r="F198" s="89">
        <v>716010725.53305399</v>
      </c>
      <c r="G198" s="89">
        <v>713440152.17901587</v>
      </c>
      <c r="H198" s="89">
        <v>2570573.3540381193</v>
      </c>
      <c r="I198" s="89">
        <v>-57340871.627828144</v>
      </c>
      <c r="J198" s="89">
        <v>-54770298.273790024</v>
      </c>
      <c r="K198" s="89">
        <v>27935864.089731697</v>
      </c>
      <c r="L198" s="23"/>
      <c r="M198" s="22">
        <v>3.6101903147203199E-2</v>
      </c>
      <c r="N198" s="27">
        <v>752</v>
      </c>
      <c r="O198" s="1" t="s">
        <v>209</v>
      </c>
      <c r="P198" s="23">
        <v>21008928.57</v>
      </c>
      <c r="R198" s="23">
        <v>53265919.813540533</v>
      </c>
      <c r="S198" s="90">
        <v>0.17913797959853506</v>
      </c>
      <c r="T198" s="23">
        <v>60167853.109999999</v>
      </c>
      <c r="U198" s="90">
        <v>5.8732651335047237E-5</v>
      </c>
    </row>
    <row r="199" spans="1:21">
      <c r="A199" s="24">
        <v>7</v>
      </c>
      <c r="B199" s="25">
        <v>576</v>
      </c>
      <c r="C199" s="93" t="s">
        <v>211</v>
      </c>
      <c r="D199" s="89">
        <v>8069829.8600000003</v>
      </c>
      <c r="E199" s="90">
        <v>6.7819208166717271E-3</v>
      </c>
      <c r="F199" s="89">
        <v>7954362.7602630891</v>
      </c>
      <c r="G199" s="89">
        <v>7872371.7978218039</v>
      </c>
      <c r="H199" s="89">
        <v>81990.962441285141</v>
      </c>
      <c r="I199" s="89">
        <v>-637015.72846951243</v>
      </c>
      <c r="J199" s="89">
        <v>-555024.76602822728</v>
      </c>
      <c r="K199" s="89">
        <v>310347.30216604064</v>
      </c>
      <c r="L199" s="23"/>
      <c r="M199" s="22">
        <v>4.0111522175010554E-4</v>
      </c>
      <c r="N199" s="27">
        <v>755</v>
      </c>
      <c r="O199" s="1" t="s">
        <v>421</v>
      </c>
      <c r="P199" s="23">
        <v>654152316.60000002</v>
      </c>
      <c r="R199" s="23">
        <v>1539033.192424614</v>
      </c>
      <c r="S199" s="90">
        <v>0.32937550831541329</v>
      </c>
      <c r="T199" s="23">
        <v>1479433.52</v>
      </c>
      <c r="U199" s="90">
        <v>-5.1617780840840233E-3</v>
      </c>
    </row>
    <row r="200" spans="1:21">
      <c r="A200" s="24">
        <v>2</v>
      </c>
      <c r="B200" s="25">
        <v>577</v>
      </c>
      <c r="C200" s="93" t="s">
        <v>212</v>
      </c>
      <c r="D200" s="89">
        <v>40345509.700000003</v>
      </c>
      <c r="E200" s="90">
        <v>1.329694696648076E-2</v>
      </c>
      <c r="F200" s="89">
        <v>39768226.278504618</v>
      </c>
      <c r="G200" s="89">
        <v>40094623.769175246</v>
      </c>
      <c r="H200" s="89">
        <v>-326397.49067062885</v>
      </c>
      <c r="I200" s="89">
        <v>-3184791.3398287287</v>
      </c>
      <c r="J200" s="89">
        <v>-3511188.8304993575</v>
      </c>
      <c r="K200" s="89">
        <v>1551596.5400922126</v>
      </c>
      <c r="L200" s="23"/>
      <c r="M200" s="22">
        <v>2.0028822757532315E-3</v>
      </c>
      <c r="N200" s="27">
        <v>764</v>
      </c>
      <c r="O200" s="1" t="s">
        <v>211</v>
      </c>
      <c r="P200" s="23">
        <v>8015323.1600000001</v>
      </c>
      <c r="R200" s="23">
        <v>1563505.3727572795</v>
      </c>
      <c r="S200" s="90">
        <v>0.2192775877591493</v>
      </c>
      <c r="T200" s="23">
        <v>2401721.84</v>
      </c>
      <c r="U200" s="90">
        <v>-5.0042647672294827E-3</v>
      </c>
    </row>
    <row r="201" spans="1:21">
      <c r="A201" s="24">
        <v>18</v>
      </c>
      <c r="B201" s="25">
        <v>578</v>
      </c>
      <c r="C201" s="93" t="s">
        <v>213</v>
      </c>
      <c r="D201" s="89">
        <v>9335930.9299999997</v>
      </c>
      <c r="E201" s="90">
        <v>2.8509040723208035E-3</v>
      </c>
      <c r="F201" s="89">
        <v>9202347.8326444346</v>
      </c>
      <c r="G201" s="89">
        <v>9181824.1293304209</v>
      </c>
      <c r="H201" s="89">
        <v>20523.703314013779</v>
      </c>
      <c r="I201" s="89">
        <v>-736959.13612669439</v>
      </c>
      <c r="J201" s="89">
        <v>-716435.43281268061</v>
      </c>
      <c r="K201" s="89">
        <v>359038.66966211289</v>
      </c>
      <c r="L201" s="23"/>
      <c r="M201" s="22">
        <v>4.6306948568317996E-4</v>
      </c>
      <c r="N201" s="27">
        <v>766</v>
      </c>
      <c r="O201" s="1" t="s">
        <v>422</v>
      </c>
      <c r="P201" s="23">
        <v>37260576.530000001</v>
      </c>
      <c r="R201" s="23">
        <v>818972.29706756433</v>
      </c>
      <c r="S201" s="90">
        <v>0.39219075986990659</v>
      </c>
      <c r="T201" s="23">
        <v>1304801.76</v>
      </c>
      <c r="U201" s="90">
        <v>-4.8884483972094772E-3</v>
      </c>
    </row>
    <row r="202" spans="1:21">
      <c r="A202" s="24">
        <v>9</v>
      </c>
      <c r="B202" s="25">
        <v>580</v>
      </c>
      <c r="C202" s="93" t="s">
        <v>214</v>
      </c>
      <c r="D202" s="89">
        <v>13438206.550000001</v>
      </c>
      <c r="E202" s="90">
        <v>9.0313387388819777E-2</v>
      </c>
      <c r="F202" s="89">
        <v>13245926.072850751</v>
      </c>
      <c r="G202" s="89">
        <v>12715444.544953607</v>
      </c>
      <c r="H202" s="89">
        <v>530481.52789714374</v>
      </c>
      <c r="I202" s="89">
        <v>-1060784.3143265506</v>
      </c>
      <c r="J202" s="89">
        <v>-530302.78642940684</v>
      </c>
      <c r="K202" s="89">
        <v>516802.85967547237</v>
      </c>
      <c r="L202" s="23"/>
      <c r="M202" s="22">
        <v>6.6778414910582192E-4</v>
      </c>
      <c r="N202" s="27">
        <v>770</v>
      </c>
      <c r="O202" s="1" t="s">
        <v>213</v>
      </c>
      <c r="P202" s="23">
        <v>8945205.0700000003</v>
      </c>
      <c r="R202" s="23">
        <v>1814773.2466900239</v>
      </c>
      <c r="S202" s="90">
        <v>0.29713223922895482</v>
      </c>
      <c r="T202" s="23">
        <v>1333399.81</v>
      </c>
      <c r="U202" s="90">
        <v>-1.8821600453487797E-2</v>
      </c>
    </row>
    <row r="203" spans="1:21">
      <c r="A203" s="24">
        <v>6</v>
      </c>
      <c r="B203" s="25">
        <v>581</v>
      </c>
      <c r="C203" s="93" t="s">
        <v>215</v>
      </c>
      <c r="D203" s="89">
        <v>19528356.809999999</v>
      </c>
      <c r="E203" s="90">
        <v>9.1243795360738122E-3</v>
      </c>
      <c r="F203" s="89">
        <v>19248935.463751409</v>
      </c>
      <c r="G203" s="89">
        <v>19277507.383241922</v>
      </c>
      <c r="H203" s="89">
        <v>-28571.91949051246</v>
      </c>
      <c r="I203" s="89">
        <v>-1541528.2174405982</v>
      </c>
      <c r="J203" s="89">
        <v>-1570100.1369311106</v>
      </c>
      <c r="K203" s="89">
        <v>751016.18706485676</v>
      </c>
      <c r="L203" s="23"/>
      <c r="M203" s="22">
        <v>9.7082855101094257E-4</v>
      </c>
      <c r="N203" s="27">
        <v>1864</v>
      </c>
      <c r="O203" s="1" t="s">
        <v>214</v>
      </c>
      <c r="P203" s="23">
        <v>12328355.23</v>
      </c>
      <c r="R203" s="23">
        <v>2640345.2106030695</v>
      </c>
      <c r="S203" s="90">
        <v>0.31869093593311359</v>
      </c>
      <c r="T203" s="23">
        <v>1946349.29</v>
      </c>
      <c r="U203" s="90">
        <v>-9.1147778914958399E-3</v>
      </c>
    </row>
    <row r="204" spans="1:21">
      <c r="A204" s="24">
        <v>19</v>
      </c>
      <c r="B204" s="25">
        <v>583</v>
      </c>
      <c r="C204" s="93" t="s">
        <v>216</v>
      </c>
      <c r="D204" s="89">
        <v>2926074.95</v>
      </c>
      <c r="E204" s="90">
        <v>9.2871876239588591E-3</v>
      </c>
      <c r="F204" s="89">
        <v>2884207.2286290652</v>
      </c>
      <c r="G204" s="89">
        <v>2869682.020413504</v>
      </c>
      <c r="H204" s="89">
        <v>14525.20821556123</v>
      </c>
      <c r="I204" s="89">
        <v>-230978.32273636587</v>
      </c>
      <c r="J204" s="89">
        <v>-216453.11452080464</v>
      </c>
      <c r="K204" s="89">
        <v>112530.18742927155</v>
      </c>
      <c r="L204" s="23"/>
      <c r="M204" s="22">
        <v>1.456162895401749E-4</v>
      </c>
      <c r="N204" s="27">
        <v>777</v>
      </c>
      <c r="O204" s="1" t="s">
        <v>215</v>
      </c>
      <c r="P204" s="23">
        <v>17680929.280000001</v>
      </c>
      <c r="R204" s="23">
        <v>480810.26027978695</v>
      </c>
      <c r="S204" s="90">
        <v>0.39157977410251266</v>
      </c>
      <c r="T204" s="23">
        <v>2007122.78</v>
      </c>
      <c r="U204" s="90">
        <v>-1.2329711355736128E-2</v>
      </c>
    </row>
    <row r="205" spans="1:21">
      <c r="A205" s="24">
        <v>16</v>
      </c>
      <c r="B205" s="25">
        <v>584</v>
      </c>
      <c r="C205" s="93" t="s">
        <v>217</v>
      </c>
      <c r="D205" s="89">
        <v>6475548.2999999998</v>
      </c>
      <c r="E205" s="90">
        <v>1.3977054666642674E-2</v>
      </c>
      <c r="F205" s="89">
        <v>6382892.9659497123</v>
      </c>
      <c r="G205" s="89">
        <v>6276599.0022609429</v>
      </c>
      <c r="H205" s="89">
        <v>106293.96368876938</v>
      </c>
      <c r="I205" s="89">
        <v>-511166.42966794997</v>
      </c>
      <c r="J205" s="89">
        <v>-404872.46597918059</v>
      </c>
      <c r="K205" s="89">
        <v>249034.85944756842</v>
      </c>
      <c r="L205" s="23"/>
      <c r="M205" s="22">
        <v>3.2212709891620131E-4</v>
      </c>
      <c r="N205" s="27">
        <v>784</v>
      </c>
      <c r="O205" s="1" t="s">
        <v>216</v>
      </c>
      <c r="P205" s="23">
        <v>2715661.8</v>
      </c>
      <c r="R205" s="23">
        <v>849758.52667937812</v>
      </c>
      <c r="S205" s="90">
        <v>0.39629989240495078</v>
      </c>
      <c r="T205" s="23">
        <v>816219.63</v>
      </c>
      <c r="U205" s="90">
        <v>-2.0370287045126334E-2</v>
      </c>
    </row>
    <row r="206" spans="1:21">
      <c r="A206" s="24">
        <v>10</v>
      </c>
      <c r="B206" s="25">
        <v>588</v>
      </c>
      <c r="C206" s="93" t="s">
        <v>1444</v>
      </c>
      <c r="D206" s="89">
        <v>4425405.16</v>
      </c>
      <c r="E206" s="90">
        <v>3.1777956960929776E-2</v>
      </c>
      <c r="F206" s="89">
        <v>4362084.2836183552</v>
      </c>
      <c r="G206" s="89">
        <v>4254340.7274047239</v>
      </c>
      <c r="H206" s="89">
        <v>107743.55621363129</v>
      </c>
      <c r="I206" s="89">
        <v>-349332.35776672733</v>
      </c>
      <c r="J206" s="89">
        <v>-241588.80155309604</v>
      </c>
      <c r="K206" s="89">
        <v>170191.01718678308</v>
      </c>
      <c r="L206" s="23"/>
      <c r="M206" s="22">
        <v>2.2075491531599328E-4</v>
      </c>
      <c r="N206" s="27">
        <v>791</v>
      </c>
      <c r="O206" s="1" t="s">
        <v>217</v>
      </c>
      <c r="P206" s="23">
        <v>6370475.6100000003</v>
      </c>
      <c r="R206" s="23">
        <v>1162198.9494341325</v>
      </c>
      <c r="S206" s="90">
        <v>0.47112259381184773</v>
      </c>
      <c r="T206" s="23">
        <v>908602.21</v>
      </c>
      <c r="U206" s="90">
        <v>-4.0297018096735471E-3</v>
      </c>
    </row>
    <row r="207" spans="1:21">
      <c r="A207" s="24">
        <v>13</v>
      </c>
      <c r="B207" s="25">
        <v>592</v>
      </c>
      <c r="C207" s="93" t="s">
        <v>218</v>
      </c>
      <c r="D207" s="89">
        <v>11580389.800000001</v>
      </c>
      <c r="E207" s="90">
        <v>2.0374611725394232E-2</v>
      </c>
      <c r="F207" s="89">
        <v>11414691.879817465</v>
      </c>
      <c r="G207" s="89">
        <v>11242887.057452379</v>
      </c>
      <c r="H207" s="89">
        <v>171804.82236508653</v>
      </c>
      <c r="I207" s="89">
        <v>-914132.0910584738</v>
      </c>
      <c r="J207" s="89">
        <v>-742327.26869338728</v>
      </c>
      <c r="K207" s="89">
        <v>445355.45294149918</v>
      </c>
      <c r="L207" s="23"/>
      <c r="M207" s="22">
        <v>5.7554079473107038E-4</v>
      </c>
      <c r="N207" s="27">
        <v>800</v>
      </c>
      <c r="O207" s="1" t="s">
        <v>1444</v>
      </c>
      <c r="P207" s="23">
        <v>3922989.11</v>
      </c>
      <c r="R207" s="23">
        <v>1607245.6301951457</v>
      </c>
      <c r="S207" s="90">
        <v>0.38489429159592503</v>
      </c>
      <c r="T207" s="23">
        <v>1058300</v>
      </c>
      <c r="U207" s="90">
        <v>-1.5158023632187212E-2</v>
      </c>
    </row>
    <row r="208" spans="1:21">
      <c r="A208" s="24">
        <v>10</v>
      </c>
      <c r="B208" s="25">
        <v>593</v>
      </c>
      <c r="C208" s="93" t="s">
        <v>219</v>
      </c>
      <c r="D208" s="89">
        <v>58275214.560000002</v>
      </c>
      <c r="E208" s="90">
        <v>7.8388856104754101E-3</v>
      </c>
      <c r="F208" s="89">
        <v>57441384.091635033</v>
      </c>
      <c r="G208" s="89">
        <v>57342781.34903954</v>
      </c>
      <c r="H208" s="89">
        <v>98602.742595493793</v>
      </c>
      <c r="I208" s="89">
        <v>-4600125.2688932819</v>
      </c>
      <c r="J208" s="89">
        <v>-4501522.5262977881</v>
      </c>
      <c r="K208" s="89">
        <v>2241132.2091793362</v>
      </c>
      <c r="L208" s="23"/>
      <c r="M208" s="22">
        <v>2.8977936206129049E-3</v>
      </c>
      <c r="N208" s="27">
        <v>807</v>
      </c>
      <c r="O208" s="1" t="s">
        <v>218</v>
      </c>
      <c r="P208" s="23">
        <v>10689158.630000001</v>
      </c>
      <c r="R208" s="23">
        <v>6135159.9199018236</v>
      </c>
      <c r="S208" s="90">
        <v>0.38093572272523457</v>
      </c>
      <c r="T208" s="23">
        <v>4391911.6100000003</v>
      </c>
      <c r="U208" s="90">
        <v>3.5386141748072752E-3</v>
      </c>
    </row>
    <row r="209" spans="1:21">
      <c r="A209" s="24">
        <v>11</v>
      </c>
      <c r="B209" s="25">
        <v>595</v>
      </c>
      <c r="C209" s="93" t="s">
        <v>220</v>
      </c>
      <c r="D209" s="89">
        <v>10786884.43</v>
      </c>
      <c r="E209" s="90">
        <v>-8.3396066767978949E-3</v>
      </c>
      <c r="F209" s="89">
        <v>10632540.375424189</v>
      </c>
      <c r="G209" s="89">
        <v>10670679.412200376</v>
      </c>
      <c r="H209" s="89">
        <v>-38139.036776186898</v>
      </c>
      <c r="I209" s="89">
        <v>-851494.4134265664</v>
      </c>
      <c r="J209" s="89">
        <v>-889633.4502027533</v>
      </c>
      <c r="K209" s="89">
        <v>414839.0411823836</v>
      </c>
      <c r="L209" s="23"/>
      <c r="M209" s="22">
        <v>5.3522888572312137E-4</v>
      </c>
      <c r="N209" s="27">
        <v>2005</v>
      </c>
      <c r="O209" s="1" t="s">
        <v>219</v>
      </c>
      <c r="P209" s="23">
        <v>56944462.560000002</v>
      </c>
      <c r="R209" s="23">
        <v>2155263.0551912263</v>
      </c>
      <c r="S209" s="90">
        <v>0.51301649953710582</v>
      </c>
      <c r="T209" s="23">
        <v>1203297.71</v>
      </c>
      <c r="U209" s="90">
        <v>5.8714902892631482E-3</v>
      </c>
    </row>
    <row r="210" spans="1:21">
      <c r="A210" s="24">
        <v>15</v>
      </c>
      <c r="B210" s="25">
        <v>598</v>
      </c>
      <c r="C210" s="93" t="s">
        <v>221</v>
      </c>
      <c r="D210" s="89">
        <v>69958591.040000007</v>
      </c>
      <c r="E210" s="90">
        <v>1.9526965070783886E-2</v>
      </c>
      <c r="F210" s="89">
        <v>68957589.067317843</v>
      </c>
      <c r="G210" s="89">
        <v>68753156.079409897</v>
      </c>
      <c r="H210" s="89">
        <v>204432.98790794611</v>
      </c>
      <c r="I210" s="89">
        <v>-5522386.9161036201</v>
      </c>
      <c r="J210" s="89">
        <v>-5317953.928195674</v>
      </c>
      <c r="K210" s="89">
        <v>2690448.295597814</v>
      </c>
      <c r="L210" s="23"/>
      <c r="M210" s="22">
        <v>3.477511177311491E-3</v>
      </c>
      <c r="N210" s="27">
        <v>815</v>
      </c>
      <c r="O210" s="1" t="s">
        <v>220</v>
      </c>
      <c r="P210" s="23">
        <v>10211453.869999999</v>
      </c>
      <c r="R210" s="23">
        <v>8093224.7740003197</v>
      </c>
      <c r="S210" s="90">
        <v>0.30159118914010663</v>
      </c>
      <c r="T210" s="23">
        <v>6848440.5</v>
      </c>
      <c r="U210" s="90">
        <v>0.12753786884103446</v>
      </c>
    </row>
    <row r="211" spans="1:21">
      <c r="A211" s="24">
        <v>15</v>
      </c>
      <c r="B211" s="25">
        <v>599</v>
      </c>
      <c r="C211" s="93" t="s">
        <v>222</v>
      </c>
      <c r="D211" s="89">
        <v>32528188.550000001</v>
      </c>
      <c r="E211" s="90">
        <v>4.644085643840512E-2</v>
      </c>
      <c r="F211" s="89">
        <v>32062759.209267415</v>
      </c>
      <c r="G211" s="89">
        <v>32165986.814146943</v>
      </c>
      <c r="H211" s="89">
        <v>-103227.60487952828</v>
      </c>
      <c r="I211" s="89">
        <v>-2567708.128232074</v>
      </c>
      <c r="J211" s="89">
        <v>-2670935.7331116023</v>
      </c>
      <c r="K211" s="89">
        <v>1250960.1485998111</v>
      </c>
      <c r="L211" s="23"/>
      <c r="M211" s="22">
        <v>1.6163015999726105E-3</v>
      </c>
      <c r="N211" s="27">
        <v>819</v>
      </c>
      <c r="O211" s="1" t="s">
        <v>423</v>
      </c>
      <c r="P211" s="23">
        <v>65564191.979999997</v>
      </c>
      <c r="R211" s="23">
        <v>3402215.0664298069</v>
      </c>
      <c r="S211" s="90">
        <v>0.30072968531693434</v>
      </c>
      <c r="T211" s="23">
        <v>2381762.12</v>
      </c>
      <c r="U211" s="90">
        <v>4.7720219884350712E-4</v>
      </c>
    </row>
    <row r="212" spans="1:21">
      <c r="A212" s="24">
        <v>13</v>
      </c>
      <c r="B212" s="25">
        <v>601</v>
      </c>
      <c r="C212" s="93" t="s">
        <v>223</v>
      </c>
      <c r="D212" s="89">
        <v>9924971.1899999995</v>
      </c>
      <c r="E212" s="90">
        <v>2.8683001149173215E-2</v>
      </c>
      <c r="F212" s="89">
        <v>9782959.8145232797</v>
      </c>
      <c r="G212" s="89">
        <v>9642387.9012345858</v>
      </c>
      <c r="H212" s="89">
        <v>140571.91328869388</v>
      </c>
      <c r="I212" s="89">
        <v>-783456.75959973375</v>
      </c>
      <c r="J212" s="89">
        <v>-642884.84631103987</v>
      </c>
      <c r="K212" s="89">
        <v>381691.81833186478</v>
      </c>
      <c r="L212" s="23"/>
      <c r="M212" s="22">
        <v>4.9312893688668999E-4</v>
      </c>
      <c r="N212" s="27">
        <v>782</v>
      </c>
      <c r="O212" s="1" t="s">
        <v>424</v>
      </c>
      <c r="P212" s="23">
        <v>29343486.010000002</v>
      </c>
      <c r="R212" s="23">
        <v>2207178.5714864447</v>
      </c>
      <c r="S212" s="90">
        <v>0.42101889173638152</v>
      </c>
      <c r="T212" s="23">
        <v>942947.1</v>
      </c>
      <c r="U212" s="90">
        <v>-4.6533430582292867E-3</v>
      </c>
    </row>
    <row r="213" spans="1:21">
      <c r="A213" s="24">
        <v>6</v>
      </c>
      <c r="B213" s="25">
        <v>604</v>
      </c>
      <c r="C213" s="93" t="s">
        <v>224</v>
      </c>
      <c r="D213" s="89">
        <v>85634322.430000007</v>
      </c>
      <c r="E213" s="90">
        <v>4.9252206934526255E-2</v>
      </c>
      <c r="F213" s="89">
        <v>84409024.372857615</v>
      </c>
      <c r="G213" s="89">
        <v>85229601.123348728</v>
      </c>
      <c r="H213" s="89">
        <v>-820576.75049111247</v>
      </c>
      <c r="I213" s="89">
        <v>-6759796.8273323122</v>
      </c>
      <c r="J213" s="89">
        <v>-7580373.5778234247</v>
      </c>
      <c r="K213" s="89">
        <v>3293301.2715298268</v>
      </c>
      <c r="L213" s="23"/>
      <c r="M213" s="22">
        <v>4.2564166173795067E-3</v>
      </c>
      <c r="N213" s="27">
        <v>821</v>
      </c>
      <c r="O213" s="1" t="s">
        <v>223</v>
      </c>
      <c r="P213" s="23">
        <v>9448769.4499999993</v>
      </c>
      <c r="R213" s="23">
        <v>5302712.2914148038</v>
      </c>
      <c r="S213" s="90">
        <v>0.39338601590902122</v>
      </c>
      <c r="T213" s="23">
        <v>5896120.1500000004</v>
      </c>
      <c r="U213" s="90">
        <v>1.5846494732522975E-2</v>
      </c>
    </row>
    <row r="214" spans="1:21">
      <c r="A214" s="24">
        <v>12</v>
      </c>
      <c r="B214" s="25">
        <v>607</v>
      </c>
      <c r="C214" s="93" t="s">
        <v>225</v>
      </c>
      <c r="D214" s="89">
        <v>9710296.9600000009</v>
      </c>
      <c r="E214" s="90">
        <v>1.6280483956386371E-2</v>
      </c>
      <c r="F214" s="89">
        <v>9571357.2491254322</v>
      </c>
      <c r="G214" s="89">
        <v>9474139.0020207241</v>
      </c>
      <c r="H214" s="89">
        <v>97218.247104708105</v>
      </c>
      <c r="I214" s="89">
        <v>-766510.81856014393</v>
      </c>
      <c r="J214" s="89">
        <v>-669292.57145543583</v>
      </c>
      <c r="K214" s="89">
        <v>373435.93570721278</v>
      </c>
      <c r="L214" s="23"/>
      <c r="M214" s="22">
        <v>4.8271030033344048E-4</v>
      </c>
      <c r="N214" s="27">
        <v>829</v>
      </c>
      <c r="O214" s="1" t="s">
        <v>425</v>
      </c>
      <c r="P214" s="23">
        <v>75542831.680000007</v>
      </c>
      <c r="R214" s="23">
        <v>1643878.6598196127</v>
      </c>
      <c r="S214" s="90">
        <v>0.45886106604423627</v>
      </c>
      <c r="T214" s="23">
        <v>905462.58</v>
      </c>
      <c r="U214" s="90">
        <v>-8.3078649770090829E-3</v>
      </c>
    </row>
    <row r="215" spans="1:21">
      <c r="A215" s="24">
        <v>4</v>
      </c>
      <c r="B215" s="25">
        <v>608</v>
      </c>
      <c r="C215" s="93" t="s">
        <v>226</v>
      </c>
      <c r="D215" s="89">
        <v>5859075.8700000001</v>
      </c>
      <c r="E215" s="90">
        <v>1.3127447498289646E-2</v>
      </c>
      <c r="F215" s="89">
        <v>5775241.3270685812</v>
      </c>
      <c r="G215" s="89">
        <v>5656469.8760168143</v>
      </c>
      <c r="H215" s="89">
        <v>118771.45105176698</v>
      </c>
      <c r="I215" s="89">
        <v>-462503.36726258963</v>
      </c>
      <c r="J215" s="89">
        <v>-343731.91621082264</v>
      </c>
      <c r="K215" s="89">
        <v>225326.73191212083</v>
      </c>
      <c r="L215" s="23"/>
      <c r="M215" s="22">
        <v>2.9130288901134047E-4</v>
      </c>
      <c r="N215" s="27">
        <v>840</v>
      </c>
      <c r="O215" s="1" t="s">
        <v>225</v>
      </c>
      <c r="P215" s="23">
        <v>9493415.9499999993</v>
      </c>
      <c r="R215" s="23">
        <v>755578.48187963944</v>
      </c>
      <c r="S215" s="90">
        <v>0.41542755810384557</v>
      </c>
      <c r="T215" s="23">
        <v>548981.43999999994</v>
      </c>
      <c r="U215" s="90">
        <v>-2.98445286550586E-2</v>
      </c>
    </row>
    <row r="216" spans="1:21">
      <c r="A216" s="24">
        <v>4</v>
      </c>
      <c r="B216" s="25">
        <v>609</v>
      </c>
      <c r="C216" s="93" t="s">
        <v>227</v>
      </c>
      <c r="D216" s="89">
        <v>279809405.41000003</v>
      </c>
      <c r="E216" s="90">
        <v>4.3911141693218081E-3</v>
      </c>
      <c r="F216" s="89">
        <v>275805754.64135766</v>
      </c>
      <c r="G216" s="89">
        <v>278629510.56730884</v>
      </c>
      <c r="H216" s="89">
        <v>-2823755.9259511828</v>
      </c>
      <c r="I216" s="89">
        <v>-22087577.472156558</v>
      </c>
      <c r="J216" s="89">
        <v>-24911333.398107741</v>
      </c>
      <c r="K216" s="89">
        <v>10760833.325633144</v>
      </c>
      <c r="L216" s="23"/>
      <c r="M216" s="22">
        <v>1.3913225863262281E-2</v>
      </c>
      <c r="N216" s="27">
        <v>842</v>
      </c>
      <c r="O216" s="1" t="s">
        <v>426</v>
      </c>
      <c r="P216" s="23">
        <v>5288675.71</v>
      </c>
      <c r="R216" s="23">
        <v>20385762.774513308</v>
      </c>
      <c r="S216" s="90">
        <v>0.23487411660711088</v>
      </c>
      <c r="T216" s="23">
        <v>24688171.329999998</v>
      </c>
      <c r="U216" s="90">
        <v>-1.508636417666287E-2</v>
      </c>
    </row>
    <row r="217" spans="1:21">
      <c r="A217" s="24">
        <v>1</v>
      </c>
      <c r="B217" s="25">
        <v>611</v>
      </c>
      <c r="C217" s="93" t="s">
        <v>228</v>
      </c>
      <c r="D217" s="89">
        <v>19109477.629999999</v>
      </c>
      <c r="E217" s="90">
        <v>1.4835707776401197E-2</v>
      </c>
      <c r="F217" s="89">
        <v>18836049.813341733</v>
      </c>
      <c r="G217" s="89">
        <v>18851302.146525469</v>
      </c>
      <c r="H217" s="89">
        <v>-15252.333183735609</v>
      </c>
      <c r="I217" s="89">
        <v>-1508462.7587360684</v>
      </c>
      <c r="J217" s="89">
        <v>-1523715.091919804</v>
      </c>
      <c r="K217" s="89">
        <v>734907.04651272588</v>
      </c>
      <c r="L217" s="23"/>
      <c r="M217" s="22">
        <v>9.4957961840874835E-4</v>
      </c>
      <c r="N217" s="27">
        <v>846</v>
      </c>
      <c r="O217" s="1" t="s">
        <v>427</v>
      </c>
      <c r="P217" s="23">
        <v>262638209.88</v>
      </c>
      <c r="R217" s="23">
        <v>711643.30820364237</v>
      </c>
      <c r="S217" s="90">
        <v>-1.3746158394520314E-2</v>
      </c>
      <c r="T217" s="23">
        <v>1201471.8500000001</v>
      </c>
      <c r="U217" s="90">
        <v>1.9968768656011271E-3</v>
      </c>
    </row>
    <row r="218" spans="1:21">
      <c r="A218" s="24">
        <v>19</v>
      </c>
      <c r="B218" s="25">
        <v>614</v>
      </c>
      <c r="C218" s="93" t="s">
        <v>229</v>
      </c>
      <c r="D218" s="89">
        <v>8480782.7899999991</v>
      </c>
      <c r="E218" s="90">
        <v>3.9230216422447617E-2</v>
      </c>
      <c r="F218" s="89">
        <v>8359435.5733611574</v>
      </c>
      <c r="G218" s="89">
        <v>8079137.1575784227</v>
      </c>
      <c r="H218" s="89">
        <v>280298.41578273475</v>
      </c>
      <c r="I218" s="89">
        <v>-669455.50534364709</v>
      </c>
      <c r="J218" s="89">
        <v>-389157.08956091234</v>
      </c>
      <c r="K218" s="89">
        <v>326151.61717085901</v>
      </c>
      <c r="L218" s="23"/>
      <c r="M218" s="22">
        <v>4.2151629061698418E-4</v>
      </c>
      <c r="N218" s="27">
        <v>847</v>
      </c>
      <c r="O218" s="1" t="s">
        <v>428</v>
      </c>
      <c r="P218" s="23">
        <v>17495315.260000002</v>
      </c>
      <c r="R218" s="23">
        <v>897471.77714499854</v>
      </c>
      <c r="S218" s="90">
        <v>0.38032926983600679</v>
      </c>
      <c r="T218" s="23">
        <v>1294309.97</v>
      </c>
      <c r="U218" s="90">
        <v>2.0918565172362236E-2</v>
      </c>
    </row>
    <row r="219" spans="1:21">
      <c r="A219" s="24">
        <v>17</v>
      </c>
      <c r="B219" s="25">
        <v>615</v>
      </c>
      <c r="C219" s="93" t="s">
        <v>230</v>
      </c>
      <c r="D219" s="89">
        <v>18749950.649999999</v>
      </c>
      <c r="E219" s="90">
        <v>2.9052842962469239E-2</v>
      </c>
      <c r="F219" s="89">
        <v>18481667.122425638</v>
      </c>
      <c r="G219" s="89">
        <v>18050851.827278495</v>
      </c>
      <c r="H219" s="89">
        <v>430815.2951471433</v>
      </c>
      <c r="I219" s="89">
        <v>-1480082.4403102293</v>
      </c>
      <c r="J219" s="89">
        <v>-1049267.145163086</v>
      </c>
      <c r="K219" s="89">
        <v>721080.45658027043</v>
      </c>
      <c r="L219" s="23"/>
      <c r="M219" s="22">
        <v>9.3158236451353538E-4</v>
      </c>
      <c r="N219" s="27">
        <v>853</v>
      </c>
      <c r="O219" s="1" t="s">
        <v>229</v>
      </c>
      <c r="P219" s="23">
        <v>7956674.6200000001</v>
      </c>
      <c r="R219" s="23">
        <v>3458654.8840784919</v>
      </c>
      <c r="S219" s="90">
        <v>0.34022509555258695</v>
      </c>
      <c r="T219" s="23">
        <v>2451246.23</v>
      </c>
      <c r="U219" s="90">
        <v>6.0488767251090758E-2</v>
      </c>
    </row>
    <row r="220" spans="1:21">
      <c r="A220" s="24">
        <v>1</v>
      </c>
      <c r="B220" s="25">
        <v>616</v>
      </c>
      <c r="C220" s="93" t="s">
        <v>231</v>
      </c>
      <c r="D220" s="89">
        <v>6319933.4699999997</v>
      </c>
      <c r="E220" s="90">
        <v>1.6737223342044416E-2</v>
      </c>
      <c r="F220" s="89">
        <v>6229504.7495720405</v>
      </c>
      <c r="G220" s="89">
        <v>6120189.8551216563</v>
      </c>
      <c r="H220" s="89">
        <v>109314.89445038419</v>
      </c>
      <c r="I220" s="89">
        <v>-498882.51587882958</v>
      </c>
      <c r="J220" s="89">
        <v>-389567.62142844539</v>
      </c>
      <c r="K220" s="89">
        <v>243050.26702054456</v>
      </c>
      <c r="L220" s="23"/>
      <c r="M220" s="22">
        <v>3.1409225000077591E-4</v>
      </c>
      <c r="N220" s="27">
        <v>857</v>
      </c>
      <c r="O220" s="1" t="s">
        <v>230</v>
      </c>
      <c r="P220" s="23">
        <v>17680510.82</v>
      </c>
      <c r="R220" s="23">
        <v>348457.78275748721</v>
      </c>
      <c r="S220" s="90">
        <v>0.31026965053336553</v>
      </c>
      <c r="T220" s="23">
        <v>437908.13</v>
      </c>
      <c r="U220" s="90">
        <v>-2.3192968712070217E-3</v>
      </c>
    </row>
    <row r="221" spans="1:21">
      <c r="A221" s="24">
        <v>6</v>
      </c>
      <c r="B221" s="25">
        <v>619</v>
      </c>
      <c r="C221" s="93" t="s">
        <v>232</v>
      </c>
      <c r="D221" s="89">
        <v>7890858</v>
      </c>
      <c r="E221" s="90">
        <v>-7.4475040688812832E-3</v>
      </c>
      <c r="F221" s="89">
        <v>7777951.7177731516</v>
      </c>
      <c r="G221" s="89">
        <v>7803197.5941616502</v>
      </c>
      <c r="H221" s="89">
        <v>-25245.876388498582</v>
      </c>
      <c r="I221" s="89">
        <v>-622888.0588963842</v>
      </c>
      <c r="J221" s="89">
        <v>-648133.93528488278</v>
      </c>
      <c r="K221" s="89">
        <v>303464.45148910722</v>
      </c>
      <c r="L221" s="23"/>
      <c r="M221" s="22">
        <v>3.9209696392893492E-4</v>
      </c>
      <c r="N221" s="27">
        <v>859</v>
      </c>
      <c r="O221" s="1" t="s">
        <v>231</v>
      </c>
      <c r="P221" s="23">
        <v>6203455.3499999996</v>
      </c>
      <c r="R221" s="23">
        <v>632161.68849153665</v>
      </c>
      <c r="S221" s="90">
        <v>0.36685961540705625</v>
      </c>
      <c r="T221" s="23">
        <v>655549.39</v>
      </c>
      <c r="U221" s="90">
        <v>-2.7314295274863287E-2</v>
      </c>
    </row>
    <row r="222" spans="1:21">
      <c r="A222" s="24">
        <v>18</v>
      </c>
      <c r="B222" s="25">
        <v>620</v>
      </c>
      <c r="C222" s="93" t="s">
        <v>233</v>
      </c>
      <c r="D222" s="89">
        <v>6551634.0199999996</v>
      </c>
      <c r="E222" s="90">
        <v>1.81541224245092E-2</v>
      </c>
      <c r="F222" s="89">
        <v>6457890.0139984796</v>
      </c>
      <c r="G222" s="89">
        <v>6299441.7537454311</v>
      </c>
      <c r="H222" s="89">
        <v>158448.2602530485</v>
      </c>
      <c r="I222" s="89">
        <v>-517172.4795094924</v>
      </c>
      <c r="J222" s="89">
        <v>-358724.2192564439</v>
      </c>
      <c r="K222" s="89">
        <v>251960.94318725221</v>
      </c>
      <c r="L222" s="23"/>
      <c r="M222" s="22">
        <v>3.2553301135939468E-4</v>
      </c>
      <c r="N222" s="27">
        <v>867</v>
      </c>
      <c r="O222" s="1" t="s">
        <v>232</v>
      </c>
      <c r="P222" s="23">
        <v>7554826.5599999996</v>
      </c>
      <c r="R222" s="23">
        <v>1549687.1628319698</v>
      </c>
      <c r="S222" s="90">
        <v>0.27522904293442418</v>
      </c>
      <c r="T222" s="23">
        <v>809301.35</v>
      </c>
      <c r="U222" s="90">
        <v>-1.5900195495422986E-2</v>
      </c>
    </row>
    <row r="223" spans="1:21">
      <c r="A223" s="24">
        <v>10</v>
      </c>
      <c r="B223" s="25">
        <v>623</v>
      </c>
      <c r="C223" s="93" t="s">
        <v>234</v>
      </c>
      <c r="D223" s="89">
        <v>6021324.3499999996</v>
      </c>
      <c r="E223" s="90">
        <v>3.4866006190843457E-3</v>
      </c>
      <c r="F223" s="89">
        <v>5935168.2759152176</v>
      </c>
      <c r="G223" s="89">
        <v>5741299.900911049</v>
      </c>
      <c r="H223" s="89">
        <v>193868.3750041686</v>
      </c>
      <c r="I223" s="89">
        <v>-475310.92770355666</v>
      </c>
      <c r="J223" s="89">
        <v>-281442.55269938806</v>
      </c>
      <c r="K223" s="89">
        <v>231566.43943038324</v>
      </c>
      <c r="L223" s="23"/>
      <c r="M223" s="22">
        <v>2.9910800075421041E-4</v>
      </c>
      <c r="N223" s="27">
        <v>871</v>
      </c>
      <c r="O223" s="1" t="s">
        <v>233</v>
      </c>
      <c r="P223" s="23">
        <v>6369678.1399999997</v>
      </c>
      <c r="R223" s="23">
        <v>2082983.4874083668</v>
      </c>
      <c r="S223" s="90">
        <v>0.46431846999781512</v>
      </c>
      <c r="T223" s="23">
        <v>1772423.01</v>
      </c>
      <c r="U223" s="90">
        <v>8.9813686280981742E-4</v>
      </c>
    </row>
    <row r="224" spans="1:21">
      <c r="A224" s="24">
        <v>8</v>
      </c>
      <c r="B224" s="25">
        <v>624</v>
      </c>
      <c r="C224" s="93" t="s">
        <v>235</v>
      </c>
      <c r="D224" s="89">
        <v>19107980.670000002</v>
      </c>
      <c r="E224" s="90">
        <v>3.1996718506356991E-2</v>
      </c>
      <c r="F224" s="89">
        <v>18834574.272582613</v>
      </c>
      <c r="G224" s="89">
        <v>18908553.121598184</v>
      </c>
      <c r="H224" s="89">
        <v>-73978.849015571177</v>
      </c>
      <c r="I224" s="89">
        <v>-1508344.5918005281</v>
      </c>
      <c r="J224" s="89">
        <v>-1582323.4408160993</v>
      </c>
      <c r="K224" s="89">
        <v>734849.47683585424</v>
      </c>
      <c r="L224" s="23"/>
      <c r="M224" s="22">
        <v>9.4933706923083696E-4</v>
      </c>
      <c r="N224" s="27">
        <v>874</v>
      </c>
      <c r="O224" s="1" t="s">
        <v>234</v>
      </c>
      <c r="P224" s="23">
        <v>5726466.5700000003</v>
      </c>
      <c r="R224" s="23">
        <v>1088602.8381297968</v>
      </c>
      <c r="S224" s="90">
        <v>0.38952931312977301</v>
      </c>
      <c r="T224" s="23">
        <v>2107477.0099999998</v>
      </c>
      <c r="U224" s="90">
        <v>-1.3240647643330772E-2</v>
      </c>
    </row>
    <row r="225" spans="1:21">
      <c r="A225" s="24">
        <v>17</v>
      </c>
      <c r="B225" s="25">
        <v>625</v>
      </c>
      <c r="C225" s="93" t="s">
        <v>236</v>
      </c>
      <c r="D225" s="89">
        <v>9798972.3100000005</v>
      </c>
      <c r="E225" s="90">
        <v>4.2622773506371781E-2</v>
      </c>
      <c r="F225" s="89">
        <v>9658763.7885482237</v>
      </c>
      <c r="G225" s="89">
        <v>9240442.5291852914</v>
      </c>
      <c r="H225" s="89">
        <v>418321.25936293229</v>
      </c>
      <c r="I225" s="89">
        <v>-773510.66783299344</v>
      </c>
      <c r="J225" s="89">
        <v>-355189.40847006114</v>
      </c>
      <c r="K225" s="89">
        <v>376846.18798248563</v>
      </c>
      <c r="L225" s="23"/>
      <c r="M225" s="22">
        <v>4.8701123664263721E-4</v>
      </c>
      <c r="N225" s="27">
        <v>877</v>
      </c>
      <c r="O225" s="1" t="s">
        <v>429</v>
      </c>
      <c r="P225" s="23">
        <v>17689300.190000001</v>
      </c>
      <c r="R225" s="23">
        <v>805800.90671508876</v>
      </c>
      <c r="S225" s="90">
        <v>0.39914752553735533</v>
      </c>
      <c r="T225" s="23">
        <v>2483293.6</v>
      </c>
      <c r="U225" s="90">
        <v>0.37797970220068922</v>
      </c>
    </row>
    <row r="226" spans="1:21">
      <c r="A226" s="24">
        <v>17</v>
      </c>
      <c r="B226" s="25">
        <v>626</v>
      </c>
      <c r="C226" s="93" t="s">
        <v>237</v>
      </c>
      <c r="D226" s="89">
        <v>15357435.039999999</v>
      </c>
      <c r="E226" s="90">
        <v>3.2199211355870894E-2</v>
      </c>
      <c r="F226" s="89">
        <v>15137693.296465047</v>
      </c>
      <c r="G226" s="89">
        <v>15325381.445445998</v>
      </c>
      <c r="H226" s="89">
        <v>-187688.14898095094</v>
      </c>
      <c r="I226" s="89">
        <v>-1212284.2537139705</v>
      </c>
      <c r="J226" s="89">
        <v>-1399972.4026949215</v>
      </c>
      <c r="K226" s="89">
        <v>590612.02225324488</v>
      </c>
      <c r="L226" s="23"/>
      <c r="M226" s="22">
        <v>7.6360728227349399E-4</v>
      </c>
      <c r="N226" s="27">
        <v>881</v>
      </c>
      <c r="O226" s="1" t="s">
        <v>236</v>
      </c>
      <c r="P226" s="23">
        <v>8776101.6400000006</v>
      </c>
      <c r="R226" s="23">
        <v>5512840.9288265035</v>
      </c>
      <c r="S226" s="90">
        <v>0.16239579248153557</v>
      </c>
      <c r="T226" s="23">
        <v>1306168.67</v>
      </c>
      <c r="U226" s="90">
        <v>-1.188070603974456E-2</v>
      </c>
    </row>
    <row r="227" spans="1:21">
      <c r="A227" s="24">
        <v>17</v>
      </c>
      <c r="B227" s="25">
        <v>630</v>
      </c>
      <c r="C227" s="93" t="s">
        <v>238</v>
      </c>
      <c r="D227" s="89">
        <v>3877964.41</v>
      </c>
      <c r="E227" s="90">
        <v>2.6756492462890913E-2</v>
      </c>
      <c r="F227" s="89">
        <v>3822476.5854641725</v>
      </c>
      <c r="G227" s="89">
        <v>3847349.0013991832</v>
      </c>
      <c r="H227" s="89">
        <v>-24872.415935010649</v>
      </c>
      <c r="I227" s="89">
        <v>-306118.5138313428</v>
      </c>
      <c r="J227" s="89">
        <v>-330990.92976635345</v>
      </c>
      <c r="K227" s="89">
        <v>149137.69105652763</v>
      </c>
      <c r="L227" s="23"/>
      <c r="M227" s="22">
        <v>1.9276742070391798E-4</v>
      </c>
      <c r="N227" s="27">
        <v>884</v>
      </c>
      <c r="O227" s="1" t="s">
        <v>237</v>
      </c>
      <c r="P227" s="23">
        <v>14365804.41</v>
      </c>
      <c r="R227" s="23">
        <v>727558.64277798461</v>
      </c>
      <c r="S227" s="90">
        <v>0.17079795719828761</v>
      </c>
      <c r="T227" s="23">
        <v>829842.43</v>
      </c>
      <c r="U227" s="90">
        <v>0.58846750775721324</v>
      </c>
    </row>
    <row r="228" spans="1:21">
      <c r="A228" s="24">
        <v>2</v>
      </c>
      <c r="B228" s="25">
        <v>631</v>
      </c>
      <c r="C228" s="93" t="s">
        <v>239</v>
      </c>
      <c r="D228" s="89">
        <v>7257548.6799999997</v>
      </c>
      <c r="E228" s="90">
        <v>-1.6969389279557379E-2</v>
      </c>
      <c r="F228" s="89">
        <v>7153704.0994057013</v>
      </c>
      <c r="G228" s="89">
        <v>7338452.0464701913</v>
      </c>
      <c r="H228" s="89">
        <v>-184747.94706449006</v>
      </c>
      <c r="I228" s="89">
        <v>-572895.92711352999</v>
      </c>
      <c r="J228" s="89">
        <v>-757643.87417802005</v>
      </c>
      <c r="K228" s="89">
        <v>279108.81545855902</v>
      </c>
      <c r="L228" s="23"/>
      <c r="M228" s="22">
        <v>3.6060017246152036E-4</v>
      </c>
      <c r="N228" s="27">
        <v>886</v>
      </c>
      <c r="O228" s="1" t="s">
        <v>238</v>
      </c>
      <c r="P228" s="23">
        <v>3605345.62</v>
      </c>
      <c r="R228" s="23">
        <v>373137.24769122031</v>
      </c>
      <c r="S228" s="90">
        <v>0.2211606885449191</v>
      </c>
      <c r="T228" s="23">
        <v>771631.97</v>
      </c>
      <c r="U228" s="90">
        <v>-9.6567175515519521E-3</v>
      </c>
    </row>
    <row r="229" spans="1:21">
      <c r="A229" s="24">
        <v>6</v>
      </c>
      <c r="B229" s="25">
        <v>635</v>
      </c>
      <c r="C229" s="93" t="s">
        <v>240</v>
      </c>
      <c r="D229" s="89">
        <v>20703115.210000001</v>
      </c>
      <c r="E229" s="90">
        <v>2.9893886901833699E-2</v>
      </c>
      <c r="F229" s="89">
        <v>20406884.842038084</v>
      </c>
      <c r="G229" s="89">
        <v>20019365.140602298</v>
      </c>
      <c r="H229" s="89">
        <v>387519.70143578574</v>
      </c>
      <c r="I229" s="89">
        <v>-1634261.2230843727</v>
      </c>
      <c r="J229" s="89">
        <v>-1246741.521648587</v>
      </c>
      <c r="K229" s="89">
        <v>796194.72322508437</v>
      </c>
      <c r="L229" s="23"/>
      <c r="M229" s="22">
        <v>1.0292470603928433E-3</v>
      </c>
      <c r="N229" s="27">
        <v>887</v>
      </c>
      <c r="O229" s="1" t="s">
        <v>239</v>
      </c>
      <c r="P229" s="23">
        <v>7005773.7599999998</v>
      </c>
      <c r="R229" s="23">
        <v>1582621.5938508692</v>
      </c>
      <c r="S229" s="90">
        <v>0.34050949135290876</v>
      </c>
      <c r="T229" s="23">
        <v>2397257.83</v>
      </c>
      <c r="U229" s="90">
        <v>7.1146615653749912E-3</v>
      </c>
    </row>
    <row r="230" spans="1:21">
      <c r="A230" s="24">
        <v>2</v>
      </c>
      <c r="B230" s="25">
        <v>636</v>
      </c>
      <c r="C230" s="93" t="s">
        <v>241</v>
      </c>
      <c r="D230" s="89">
        <v>24617638.079999998</v>
      </c>
      <c r="E230" s="90">
        <v>1.4717146171994155E-2</v>
      </c>
      <c r="F230" s="89">
        <v>24265396.791052852</v>
      </c>
      <c r="G230" s="89">
        <v>24230757.202138379</v>
      </c>
      <c r="H230" s="89">
        <v>34639.58891447261</v>
      </c>
      <c r="I230" s="89">
        <v>-1943265.5863614462</v>
      </c>
      <c r="J230" s="89">
        <v>-1908625.9974469736</v>
      </c>
      <c r="K230" s="89">
        <v>946738.36950361519</v>
      </c>
      <c r="L230" s="23"/>
      <c r="M230" s="22">
        <v>1.2254779874114623E-3</v>
      </c>
      <c r="N230" s="27">
        <v>2006</v>
      </c>
      <c r="O230" s="1" t="s">
        <v>240</v>
      </c>
      <c r="P230" s="23">
        <v>18885255.280000001</v>
      </c>
      <c r="R230" s="23">
        <v>3362480.5552771008</v>
      </c>
      <c r="S230" s="90">
        <v>1.0516658083546488</v>
      </c>
      <c r="T230" s="23">
        <v>1912029.06</v>
      </c>
      <c r="U230" s="90">
        <v>2.4037349624621562E-3</v>
      </c>
    </row>
    <row r="231" spans="1:21">
      <c r="A231" s="24">
        <v>1</v>
      </c>
      <c r="B231" s="25">
        <v>638</v>
      </c>
      <c r="C231" s="93" t="s">
        <v>242</v>
      </c>
      <c r="D231" s="89">
        <v>202587295.99000001</v>
      </c>
      <c r="E231" s="90">
        <v>1.8856151972732826E-2</v>
      </c>
      <c r="F231" s="89">
        <v>199688577.19204155</v>
      </c>
      <c r="G231" s="89">
        <v>200419656.11445877</v>
      </c>
      <c r="H231" s="89">
        <v>-731078.92241722345</v>
      </c>
      <c r="I231" s="89">
        <v>-15991823.393131437</v>
      </c>
      <c r="J231" s="89">
        <v>-16722902.31554866</v>
      </c>
      <c r="K231" s="89">
        <v>7791046.6334924251</v>
      </c>
      <c r="L231" s="23"/>
      <c r="M231" s="22">
        <v>1.0064178500996628E-2</v>
      </c>
      <c r="N231" s="27">
        <v>1865</v>
      </c>
      <c r="O231" s="1" t="s">
        <v>241</v>
      </c>
      <c r="P231" s="23">
        <v>23623878.039999999</v>
      </c>
      <c r="R231" s="23">
        <v>45183407.645149633</v>
      </c>
      <c r="S231" s="90">
        <v>1.0850447172719235</v>
      </c>
      <c r="T231" s="23">
        <v>17248991.300000001</v>
      </c>
      <c r="U231" s="90">
        <v>-3.5673278152035248E-3</v>
      </c>
    </row>
    <row r="232" spans="1:21">
      <c r="A232" s="24">
        <v>17</v>
      </c>
      <c r="B232" s="25">
        <v>678</v>
      </c>
      <c r="C232" s="93" t="s">
        <v>243</v>
      </c>
      <c r="D232" s="89">
        <v>85252862.239999995</v>
      </c>
      <c r="E232" s="90">
        <v>1.1221459868314687E-2</v>
      </c>
      <c r="F232" s="89">
        <v>84033022.303111508</v>
      </c>
      <c r="G232" s="89">
        <v>84394106.568986937</v>
      </c>
      <c r="H232" s="89">
        <v>-361084.26587542892</v>
      </c>
      <c r="I232" s="89">
        <v>-6729685.1465372266</v>
      </c>
      <c r="J232" s="89">
        <v>-7090769.4124126555</v>
      </c>
      <c r="K232" s="89">
        <v>3278631.180226285</v>
      </c>
      <c r="L232" s="23"/>
      <c r="M232" s="22">
        <v>4.2388821168914612E-3</v>
      </c>
      <c r="N232" s="27">
        <v>850</v>
      </c>
      <c r="O232" s="1" t="s">
        <v>430</v>
      </c>
      <c r="P232" s="23">
        <v>189107361.34999999</v>
      </c>
      <c r="R232" s="23">
        <v>7199089.9353668708</v>
      </c>
      <c r="S232" s="90">
        <v>1.2082210876751023</v>
      </c>
      <c r="T232" s="23">
        <v>6862260.6399999997</v>
      </c>
      <c r="U232" s="90">
        <v>-2.1260833166353521E-2</v>
      </c>
    </row>
    <row r="233" spans="1:21">
      <c r="A233" s="24">
        <v>2</v>
      </c>
      <c r="B233" s="25">
        <v>680</v>
      </c>
      <c r="C233" s="93" t="s">
        <v>244</v>
      </c>
      <c r="D233" s="89">
        <v>89565512.060000002</v>
      </c>
      <c r="E233" s="90">
        <v>1.3460300380341073E-2</v>
      </c>
      <c r="F233" s="89">
        <v>88283964.605662525</v>
      </c>
      <c r="G233" s="89">
        <v>88418149.510151431</v>
      </c>
      <c r="H233" s="89">
        <v>-134184.90448890626</v>
      </c>
      <c r="I233" s="89">
        <v>-7070116.8302755021</v>
      </c>
      <c r="J233" s="89">
        <v>-7204301.7347644083</v>
      </c>
      <c r="K233" s="89">
        <v>3444485.8834906067</v>
      </c>
      <c r="L233" s="23"/>
      <c r="M233" s="22">
        <v>4.4503567521732255E-3</v>
      </c>
      <c r="N233" s="27">
        <v>903</v>
      </c>
      <c r="O233" s="1" t="s">
        <v>431</v>
      </c>
      <c r="P233" s="23">
        <v>80474658.329999998</v>
      </c>
      <c r="R233" s="23">
        <v>6781591.9506971305</v>
      </c>
      <c r="S233" s="90">
        <v>0.21380462914327114</v>
      </c>
      <c r="T233" s="23">
        <v>7617081.1500000004</v>
      </c>
      <c r="U233" s="90">
        <v>-3.6381776832298596E-2</v>
      </c>
    </row>
    <row r="234" spans="1:21">
      <c r="A234" s="24">
        <v>10</v>
      </c>
      <c r="B234" s="25">
        <v>681</v>
      </c>
      <c r="C234" s="93" t="s">
        <v>245</v>
      </c>
      <c r="D234" s="89">
        <v>9654354.8699999992</v>
      </c>
      <c r="E234" s="90">
        <v>3.4932623265439888E-2</v>
      </c>
      <c r="F234" s="89">
        <v>9516215.6060986128</v>
      </c>
      <c r="G234" s="89">
        <v>9370524.7741960175</v>
      </c>
      <c r="H234" s="89">
        <v>145690.83190259524</v>
      </c>
      <c r="I234" s="89">
        <v>-762094.86533291475</v>
      </c>
      <c r="J234" s="89">
        <v>-616404.03343031951</v>
      </c>
      <c r="K234" s="89">
        <v>371284.53016208642</v>
      </c>
      <c r="L234" s="23"/>
      <c r="M234" s="22">
        <v>4.8018586698293347E-4</v>
      </c>
      <c r="N234" s="27">
        <v>905</v>
      </c>
      <c r="O234" s="1" t="s">
        <v>432</v>
      </c>
      <c r="P234" s="23">
        <v>84382038.290000007</v>
      </c>
      <c r="R234" s="23">
        <v>1551210.3038232396</v>
      </c>
      <c r="S234" s="90">
        <v>0.48706064997696852</v>
      </c>
      <c r="T234" s="23">
        <v>1365059.79</v>
      </c>
      <c r="U234" s="90">
        <v>1.4056992762068177E-3</v>
      </c>
    </row>
    <row r="235" spans="1:21">
      <c r="A235" s="24">
        <v>19</v>
      </c>
      <c r="B235" s="25">
        <v>683</v>
      </c>
      <c r="C235" s="93" t="s">
        <v>246</v>
      </c>
      <c r="D235" s="89">
        <v>8570107.7200000007</v>
      </c>
      <c r="E235" s="90">
        <v>1.4816255433178993E-2</v>
      </c>
      <c r="F235" s="89">
        <v>8447482.398273414</v>
      </c>
      <c r="G235" s="89">
        <v>8251144.4874071963</v>
      </c>
      <c r="H235" s="89">
        <v>196337.91086621769</v>
      </c>
      <c r="I235" s="89">
        <v>-676506.63112220715</v>
      </c>
      <c r="J235" s="89">
        <v>-480168.72025598946</v>
      </c>
      <c r="K235" s="89">
        <v>329586.85081550875</v>
      </c>
      <c r="L235" s="23"/>
      <c r="M235" s="22">
        <v>4.2627408985331368E-4</v>
      </c>
      <c r="N235" s="27">
        <v>907</v>
      </c>
      <c r="O235" s="1" t="s">
        <v>245</v>
      </c>
      <c r="P235" s="23">
        <v>8565962.5</v>
      </c>
      <c r="R235" s="23">
        <v>874485.86175855121</v>
      </c>
      <c r="S235" s="90">
        <v>0.48281848365762015</v>
      </c>
      <c r="T235" s="23">
        <v>1033968.04</v>
      </c>
      <c r="U235" s="90">
        <v>3.3595242523714042E-3</v>
      </c>
    </row>
    <row r="236" spans="1:21">
      <c r="A236" s="24">
        <v>4</v>
      </c>
      <c r="B236" s="25">
        <v>684</v>
      </c>
      <c r="C236" s="93" t="s">
        <v>247</v>
      </c>
      <c r="D236" s="89">
        <v>161491920.53</v>
      </c>
      <c r="E236" s="90">
        <v>7.6897852866911531E-2</v>
      </c>
      <c r="F236" s="89">
        <v>159181214.60211283</v>
      </c>
      <c r="G236" s="89">
        <v>157952194.57929379</v>
      </c>
      <c r="H236" s="89">
        <v>1229020.0228190422</v>
      </c>
      <c r="I236" s="89">
        <v>-12747839.196495594</v>
      </c>
      <c r="J236" s="89">
        <v>-11518819.173676552</v>
      </c>
      <c r="K236" s="89">
        <v>6210611.9617865318</v>
      </c>
      <c r="L236" s="23"/>
      <c r="M236" s="22">
        <v>8.0222196218333319E-3</v>
      </c>
      <c r="N236" s="27">
        <v>912</v>
      </c>
      <c r="O236" s="1" t="s">
        <v>246</v>
      </c>
      <c r="P236" s="23">
        <v>8105823.3499999996</v>
      </c>
      <c r="R236" s="23">
        <v>18968976.878048014</v>
      </c>
      <c r="S236" s="90">
        <v>0.16321212744827651</v>
      </c>
      <c r="T236" s="23">
        <v>8749658.7100000009</v>
      </c>
      <c r="U236" s="90">
        <v>-3.9575278618944054E-3</v>
      </c>
    </row>
    <row r="237" spans="1:21">
      <c r="A237" s="24">
        <v>11</v>
      </c>
      <c r="B237" s="25">
        <v>686</v>
      </c>
      <c r="C237" s="93" t="s">
        <v>248</v>
      </c>
      <c r="D237" s="89">
        <v>8843038.2699999996</v>
      </c>
      <c r="E237" s="90">
        <v>1.1878201776659214E-2</v>
      </c>
      <c r="F237" s="89">
        <v>8716507.7235555649</v>
      </c>
      <c r="G237" s="89">
        <v>8582035.4467208739</v>
      </c>
      <c r="H237" s="89">
        <v>134472.27683469094</v>
      </c>
      <c r="I237" s="89">
        <v>-698051.20593308588</v>
      </c>
      <c r="J237" s="89">
        <v>-563578.92909839493</v>
      </c>
      <c r="K237" s="89">
        <v>340083.13900753675</v>
      </c>
      <c r="L237" s="23"/>
      <c r="M237" s="22">
        <v>4.3916433036869656E-4</v>
      </c>
      <c r="N237" s="27">
        <v>915</v>
      </c>
      <c r="O237" s="1" t="s">
        <v>433</v>
      </c>
      <c r="P237" s="23">
        <v>145596679.24000001</v>
      </c>
      <c r="R237" s="23">
        <v>1032705.3961002583</v>
      </c>
      <c r="S237" s="90">
        <v>0.43998484069625454</v>
      </c>
      <c r="T237" s="23">
        <v>1182651.44</v>
      </c>
      <c r="U237" s="90">
        <v>7.2538857823789549E-4</v>
      </c>
    </row>
    <row r="238" spans="1:21">
      <c r="A238" s="24">
        <v>11</v>
      </c>
      <c r="B238" s="25">
        <v>687</v>
      </c>
      <c r="C238" s="93" t="s">
        <v>249</v>
      </c>
      <c r="D238" s="89">
        <v>3724440.23</v>
      </c>
      <c r="E238" s="90">
        <v>-9.1980985779408497E-3</v>
      </c>
      <c r="F238" s="89">
        <v>3671149.1050367318</v>
      </c>
      <c r="G238" s="89">
        <v>3668140.8285678606</v>
      </c>
      <c r="H238" s="89">
        <v>3008.2764688711613</v>
      </c>
      <c r="I238" s="89">
        <v>-293999.63164212345</v>
      </c>
      <c r="J238" s="89">
        <v>-290991.35517325229</v>
      </c>
      <c r="K238" s="89">
        <v>143233.50027347018</v>
      </c>
      <c r="L238" s="23"/>
      <c r="M238" s="22">
        <v>1.8518565603904954E-4</v>
      </c>
      <c r="N238" s="27">
        <v>919</v>
      </c>
      <c r="O238" s="1" t="s">
        <v>248</v>
      </c>
      <c r="P238" s="23">
        <v>8528852.9499999993</v>
      </c>
      <c r="R238" s="23">
        <v>2019931.4055075056</v>
      </c>
      <c r="S238" s="90">
        <v>0.49308259425910084</v>
      </c>
      <c r="T238" s="23">
        <v>457542.74</v>
      </c>
      <c r="U238" s="90">
        <v>-1.9776113783272042E-2</v>
      </c>
    </row>
    <row r="239" spans="1:21">
      <c r="A239" s="24">
        <v>9</v>
      </c>
      <c r="B239" s="25">
        <v>689</v>
      </c>
      <c r="C239" s="93" t="s">
        <v>250</v>
      </c>
      <c r="D239" s="89">
        <v>10450471.279999999</v>
      </c>
      <c r="E239" s="90">
        <v>3.2020813710371243E-2</v>
      </c>
      <c r="F239" s="89">
        <v>10300940.790445726</v>
      </c>
      <c r="G239" s="89">
        <v>9971044.8700611368</v>
      </c>
      <c r="H239" s="89">
        <v>329895.92038458958</v>
      </c>
      <c r="I239" s="89">
        <v>-824938.65307823452</v>
      </c>
      <c r="J239" s="89">
        <v>-495042.73269364494</v>
      </c>
      <c r="K239" s="89">
        <v>401901.35658097873</v>
      </c>
      <c r="L239" s="23"/>
      <c r="M239" s="22">
        <v>5.1890363432012879E-4</v>
      </c>
      <c r="N239" s="27">
        <v>922</v>
      </c>
      <c r="O239" s="1" t="s">
        <v>249</v>
      </c>
      <c r="P239" s="23">
        <v>3637246.73</v>
      </c>
      <c r="R239" s="23">
        <v>1877067.6518391378</v>
      </c>
      <c r="S239" s="90">
        <v>0.37198617242226262</v>
      </c>
      <c r="T239" s="23">
        <v>855275.56</v>
      </c>
      <c r="U239" s="90">
        <v>0.1222690001483675</v>
      </c>
    </row>
    <row r="240" spans="1:21">
      <c r="A240" s="24">
        <v>17</v>
      </c>
      <c r="B240" s="25">
        <v>691</v>
      </c>
      <c r="C240" s="93" t="s">
        <v>251</v>
      </c>
      <c r="D240" s="89">
        <v>7467405.3899999997</v>
      </c>
      <c r="E240" s="90">
        <v>1.135325760293715E-2</v>
      </c>
      <c r="F240" s="89">
        <v>7360558.0762521634</v>
      </c>
      <c r="G240" s="89">
        <v>7355519.0182788828</v>
      </c>
      <c r="H240" s="89">
        <v>5039.057973280549</v>
      </c>
      <c r="I240" s="89">
        <v>-589461.58305845782</v>
      </c>
      <c r="J240" s="89">
        <v>-584422.52508517727</v>
      </c>
      <c r="K240" s="89">
        <v>287179.42722111498</v>
      </c>
      <c r="L240" s="23"/>
      <c r="M240" s="22">
        <v>3.7336308136973965E-4</v>
      </c>
      <c r="N240" s="27">
        <v>924</v>
      </c>
      <c r="O240" s="1" t="s">
        <v>250</v>
      </c>
      <c r="P240" s="23">
        <v>9992616.7300000004</v>
      </c>
      <c r="R240" s="23">
        <v>487657.75247151672</v>
      </c>
      <c r="S240" s="90">
        <v>0.33304111689909477</v>
      </c>
      <c r="T240" s="23">
        <v>783911.89</v>
      </c>
      <c r="U240" s="90">
        <v>1.2684746602448449E-2</v>
      </c>
    </row>
    <row r="241" spans="1:21">
      <c r="A241" s="24">
        <v>5</v>
      </c>
      <c r="B241" s="25">
        <v>694</v>
      </c>
      <c r="C241" s="93" t="s">
        <v>252</v>
      </c>
      <c r="D241" s="89">
        <v>107427107.81</v>
      </c>
      <c r="E241" s="90">
        <v>1.1938358950378314E-2</v>
      </c>
      <c r="F241" s="89">
        <v>105889987.8474801</v>
      </c>
      <c r="G241" s="89">
        <v>106945232.8557843</v>
      </c>
      <c r="H241" s="89">
        <v>-1055245.0083041936</v>
      </c>
      <c r="I241" s="89">
        <v>-8480074.3666434623</v>
      </c>
      <c r="J241" s="89">
        <v>-9535319.3749476559</v>
      </c>
      <c r="K241" s="89">
        <v>4131402.2311164187</v>
      </c>
      <c r="L241" s="23"/>
      <c r="M241" s="22">
        <v>5.3355156037261488E-3</v>
      </c>
      <c r="N241" s="27">
        <v>928</v>
      </c>
      <c r="O241" s="1" t="s">
        <v>251</v>
      </c>
      <c r="P241" s="23">
        <v>6896564.6600000001</v>
      </c>
      <c r="R241" s="23">
        <v>9475676.7820848133</v>
      </c>
      <c r="S241" s="90">
        <v>0.18464691331597427</v>
      </c>
      <c r="T241" s="23">
        <v>9823693.5500000007</v>
      </c>
      <c r="U241" s="90">
        <v>-2.9074720373885032E-3</v>
      </c>
    </row>
    <row r="242" spans="1:21">
      <c r="A242" s="24">
        <v>18</v>
      </c>
      <c r="B242" s="25">
        <v>697</v>
      </c>
      <c r="C242" s="93" t="s">
        <v>253</v>
      </c>
      <c r="D242" s="89">
        <v>3701994.33</v>
      </c>
      <c r="E242" s="90">
        <v>1.9347304808280619E-2</v>
      </c>
      <c r="F242" s="89">
        <v>3649024.3720277273</v>
      </c>
      <c r="G242" s="89">
        <v>3606227.0939908745</v>
      </c>
      <c r="H242" s="89">
        <v>42797.278036852833</v>
      </c>
      <c r="I242" s="89">
        <v>-292227.79858148762</v>
      </c>
      <c r="J242" s="89">
        <v>-249430.52054463478</v>
      </c>
      <c r="K242" s="89">
        <v>142370.28201106077</v>
      </c>
      <c r="L242" s="23"/>
      <c r="M242" s="22">
        <v>1.84030652662534E-4</v>
      </c>
      <c r="N242" s="27">
        <v>933</v>
      </c>
      <c r="O242" s="1" t="s">
        <v>252</v>
      </c>
      <c r="P242" s="23">
        <v>101565295.87</v>
      </c>
      <c r="R242" s="23">
        <v>597681.67019307509</v>
      </c>
      <c r="S242" s="90">
        <v>0.3622721536603839</v>
      </c>
      <c r="T242" s="23">
        <v>825275.93</v>
      </c>
      <c r="U242" s="90">
        <v>-1.7422700176407124E-2</v>
      </c>
    </row>
    <row r="243" spans="1:21">
      <c r="A243" s="24">
        <v>19</v>
      </c>
      <c r="B243" s="25">
        <v>698</v>
      </c>
      <c r="C243" s="93" t="s">
        <v>254</v>
      </c>
      <c r="D243" s="89">
        <v>227114451.56</v>
      </c>
      <c r="E243" s="90">
        <v>4.8782249473716011E-2</v>
      </c>
      <c r="F243" s="89">
        <v>223864786.14140683</v>
      </c>
      <c r="G243" s="89">
        <v>223421146.13830268</v>
      </c>
      <c r="H243" s="89">
        <v>443640.0031041503</v>
      </c>
      <c r="I243" s="89">
        <v>-17927946.476736151</v>
      </c>
      <c r="J243" s="89">
        <v>-17484306.473632</v>
      </c>
      <c r="K243" s="89">
        <v>8734305.251457423</v>
      </c>
      <c r="L243" s="23"/>
      <c r="M243" s="22">
        <v>1.1288298986544314E-2</v>
      </c>
      <c r="N243" s="27">
        <v>941</v>
      </c>
      <c r="O243" s="1" t="s">
        <v>253</v>
      </c>
      <c r="P243" s="23">
        <v>3588657.06</v>
      </c>
      <c r="R243" s="23">
        <v>12895904.536781752</v>
      </c>
      <c r="S243" s="90">
        <v>0.26077917121680105</v>
      </c>
      <c r="T243" s="23">
        <v>32196010.690000001</v>
      </c>
      <c r="U243" s="90">
        <v>7.1372936554094935E-3</v>
      </c>
    </row>
    <row r="244" spans="1:21">
      <c r="A244" s="24">
        <v>9</v>
      </c>
      <c r="B244" s="25">
        <v>700</v>
      </c>
      <c r="C244" s="93" t="s">
        <v>255</v>
      </c>
      <c r="D244" s="89">
        <v>17495525.27</v>
      </c>
      <c r="E244" s="90">
        <v>5.0099208332099465E-3</v>
      </c>
      <c r="F244" s="89">
        <v>17245190.678521916</v>
      </c>
      <c r="G244" s="89">
        <v>17149665.232364606</v>
      </c>
      <c r="H244" s="89">
        <v>95525.446157310158</v>
      </c>
      <c r="I244" s="89">
        <v>-1381060.6875453768</v>
      </c>
      <c r="J244" s="89">
        <v>-1285535.2413880667</v>
      </c>
      <c r="K244" s="89">
        <v>672838.10956607817</v>
      </c>
      <c r="L244" s="23"/>
      <c r="M244" s="22">
        <v>8.6952684089712496E-4</v>
      </c>
      <c r="N244" s="27">
        <v>1922</v>
      </c>
      <c r="O244" s="1" t="s">
        <v>254</v>
      </c>
      <c r="P244" s="23">
        <v>202777116.09</v>
      </c>
      <c r="R244" s="23">
        <v>2593593.0277463766</v>
      </c>
      <c r="S244" s="90">
        <v>0.30686120223157842</v>
      </c>
      <c r="T244" s="23">
        <v>1833132.36</v>
      </c>
      <c r="U244" s="90">
        <v>-5.0604464635223279E-3</v>
      </c>
    </row>
    <row r="245" spans="1:21">
      <c r="A245" s="24">
        <v>6</v>
      </c>
      <c r="B245" s="25">
        <v>702</v>
      </c>
      <c r="C245" s="93" t="s">
        <v>256</v>
      </c>
      <c r="D245" s="89">
        <v>12898423.140000001</v>
      </c>
      <c r="E245" s="90">
        <v>-8.3769205148696013E-3</v>
      </c>
      <c r="F245" s="89">
        <v>12713866.149704883</v>
      </c>
      <c r="G245" s="89">
        <v>12741749.584185939</v>
      </c>
      <c r="H245" s="89">
        <v>-27883.434481056407</v>
      </c>
      <c r="I245" s="89">
        <v>-1018174.9250206765</v>
      </c>
      <c r="J245" s="89">
        <v>-1046058.3595017329</v>
      </c>
      <c r="K245" s="89">
        <v>496044.0174255459</v>
      </c>
      <c r="L245" s="23"/>
      <c r="M245" s="22">
        <v>6.4074745323670565E-4</v>
      </c>
      <c r="N245" s="27">
        <v>947</v>
      </c>
      <c r="O245" s="1" t="s">
        <v>255</v>
      </c>
      <c r="P245" s="23">
        <v>16823022.77</v>
      </c>
      <c r="R245" s="23">
        <v>2208026.7205226361</v>
      </c>
      <c r="S245" s="90">
        <v>0.24716128968966933</v>
      </c>
      <c r="T245" s="23">
        <v>1926172.43</v>
      </c>
      <c r="U245" s="90">
        <v>-4.9082921679840519E-3</v>
      </c>
    </row>
    <row r="246" spans="1:21">
      <c r="A246" s="24">
        <v>2</v>
      </c>
      <c r="B246" s="25">
        <v>704</v>
      </c>
      <c r="C246" s="93" t="s">
        <v>257</v>
      </c>
      <c r="D246" s="89">
        <v>23607099.989999998</v>
      </c>
      <c r="E246" s="90">
        <v>2.9291802304583392E-2</v>
      </c>
      <c r="F246" s="89">
        <v>23269317.977698121</v>
      </c>
      <c r="G246" s="89">
        <v>23344337.999857377</v>
      </c>
      <c r="H246" s="89">
        <v>-75020.022159256041</v>
      </c>
      <c r="I246" s="89">
        <v>-1863495.7933527569</v>
      </c>
      <c r="J246" s="89">
        <v>-1938515.8155120129</v>
      </c>
      <c r="K246" s="89">
        <v>907875.37295866408</v>
      </c>
      <c r="L246" s="23"/>
      <c r="M246" s="22">
        <v>1.1741506122884908E-3</v>
      </c>
      <c r="N246" s="27">
        <v>951</v>
      </c>
      <c r="O246" s="1" t="s">
        <v>256</v>
      </c>
      <c r="P246" s="23">
        <v>12878842.300000001</v>
      </c>
      <c r="R246" s="23">
        <v>1659005.6257786241</v>
      </c>
      <c r="S246" s="90">
        <v>0.33366930208167678</v>
      </c>
      <c r="T246" s="23">
        <v>1202483.2</v>
      </c>
      <c r="U246" s="90">
        <v>-5.0352950560443865E-3</v>
      </c>
    </row>
    <row r="247" spans="1:21">
      <c r="A247" s="24">
        <v>12</v>
      </c>
      <c r="B247" s="25">
        <v>707</v>
      </c>
      <c r="C247" s="93" t="s">
        <v>258</v>
      </c>
      <c r="D247" s="89">
        <v>4947093.0199999996</v>
      </c>
      <c r="E247" s="90">
        <v>-1.3141344528332377E-3</v>
      </c>
      <c r="F247" s="89">
        <v>4876307.5768050281</v>
      </c>
      <c r="G247" s="89">
        <v>4854733.6209645262</v>
      </c>
      <c r="H247" s="89">
        <v>21573.955840501934</v>
      </c>
      <c r="I247" s="89">
        <v>-390513.3216701721</v>
      </c>
      <c r="J247" s="89">
        <v>-368939.36582967016</v>
      </c>
      <c r="K247" s="89">
        <v>190253.94574074086</v>
      </c>
      <c r="L247" s="23"/>
      <c r="M247" s="22">
        <v>2.4487593840455998E-4</v>
      </c>
      <c r="N247" s="27">
        <v>953</v>
      </c>
      <c r="O247" s="1" t="s">
        <v>257</v>
      </c>
      <c r="P247" s="23">
        <v>21430615.77</v>
      </c>
      <c r="R247" s="23">
        <v>663095.88037107373</v>
      </c>
      <c r="S247" s="90">
        <v>0.39221652883843827</v>
      </c>
      <c r="T247" s="23">
        <v>646744.12</v>
      </c>
      <c r="U247" s="90">
        <v>-1.0487716870016706E-2</v>
      </c>
    </row>
    <row r="248" spans="1:21">
      <c r="A248" s="24">
        <v>1</v>
      </c>
      <c r="B248" s="25">
        <v>710</v>
      </c>
      <c r="C248" s="93" t="s">
        <v>259</v>
      </c>
      <c r="D248" s="89">
        <v>101982236.63</v>
      </c>
      <c r="E248" s="90">
        <v>1.4000938443152977E-2</v>
      </c>
      <c r="F248" s="89">
        <v>100523024.56572613</v>
      </c>
      <c r="G248" s="89">
        <v>100905707.15005775</v>
      </c>
      <c r="H248" s="89">
        <v>-382682.58433161676</v>
      </c>
      <c r="I248" s="89">
        <v>-8050267.4634839995</v>
      </c>
      <c r="J248" s="89">
        <v>-8432950.0478156172</v>
      </c>
      <c r="K248" s="89">
        <v>3922004.869502821</v>
      </c>
      <c r="L248" s="23"/>
      <c r="M248" s="22">
        <v>5.0699270268981089E-3</v>
      </c>
      <c r="N248" s="27">
        <v>960</v>
      </c>
      <c r="O248" s="1" t="s">
        <v>258</v>
      </c>
      <c r="P248" s="23">
        <v>4830304.24</v>
      </c>
      <c r="R248" s="23">
        <v>4827494.363532437</v>
      </c>
      <c r="S248" s="90">
        <v>9.0722761101349914E-2</v>
      </c>
      <c r="T248" s="23">
        <v>11653246.210000001</v>
      </c>
      <c r="U248" s="90">
        <v>-4.0234014770175186E-3</v>
      </c>
    </row>
    <row r="249" spans="1:21">
      <c r="A249" s="24">
        <v>13</v>
      </c>
      <c r="B249" s="25">
        <v>729</v>
      </c>
      <c r="C249" s="93" t="s">
        <v>260</v>
      </c>
      <c r="D249" s="89">
        <v>25657692.359999999</v>
      </c>
      <c r="E249" s="90">
        <v>1.4408839797301454E-2</v>
      </c>
      <c r="F249" s="89">
        <v>25290569.462225407</v>
      </c>
      <c r="G249" s="89">
        <v>25152874.538884956</v>
      </c>
      <c r="H249" s="89">
        <v>137694.92334045097</v>
      </c>
      <c r="I249" s="89">
        <v>-2025365.3265438289</v>
      </c>
      <c r="J249" s="89">
        <v>-1887670.403203378</v>
      </c>
      <c r="K249" s="89">
        <v>986736.49158350809</v>
      </c>
      <c r="L249" s="23"/>
      <c r="M249" s="22">
        <v>1.2741631359884798E-3</v>
      </c>
      <c r="N249" s="27">
        <v>2142</v>
      </c>
      <c r="O249" s="1" t="s">
        <v>434</v>
      </c>
      <c r="P249" s="23">
        <v>96913652.680000007</v>
      </c>
      <c r="R249" s="23">
        <v>2859279.4352943734</v>
      </c>
      <c r="S249" s="90">
        <v>0.30798243718384133</v>
      </c>
      <c r="T249" s="23">
        <v>2613786.7799999998</v>
      </c>
      <c r="U249" s="90">
        <v>7.0384768127392361E-2</v>
      </c>
    </row>
    <row r="250" spans="1:21">
      <c r="A250" s="24">
        <v>19</v>
      </c>
      <c r="B250" s="25">
        <v>732</v>
      </c>
      <c r="C250" s="93" t="s">
        <v>261</v>
      </c>
      <c r="D250" s="89">
        <v>8957516.7599999998</v>
      </c>
      <c r="E250" s="90">
        <v>-7.6992127839731195E-3</v>
      </c>
      <c r="F250" s="89">
        <v>8829348.1989441197</v>
      </c>
      <c r="G250" s="89">
        <v>8731659.1458859108</v>
      </c>
      <c r="H250" s="89">
        <v>97689.053058208898</v>
      </c>
      <c r="I250" s="89">
        <v>-707087.90186925523</v>
      </c>
      <c r="J250" s="89">
        <v>-609398.84881104634</v>
      </c>
      <c r="K250" s="89">
        <v>344485.72135981725</v>
      </c>
      <c r="L250" s="23"/>
      <c r="M250" s="22">
        <v>4.4559861769108183E-4</v>
      </c>
      <c r="N250" s="27">
        <v>965</v>
      </c>
      <c r="O250" s="1" t="s">
        <v>260</v>
      </c>
      <c r="P250" s="23">
        <v>24882878.719999999</v>
      </c>
      <c r="R250" s="23">
        <v>1407325.2440375674</v>
      </c>
      <c r="S250" s="90">
        <v>0.32460425334156739</v>
      </c>
      <c r="T250" s="23">
        <v>1339113.58</v>
      </c>
      <c r="U250" s="90">
        <v>-7.9576605275615275E-3</v>
      </c>
    </row>
    <row r="251" spans="1:21">
      <c r="A251" s="24">
        <v>2</v>
      </c>
      <c r="B251" s="25">
        <v>734</v>
      </c>
      <c r="C251" s="93" t="s">
        <v>262</v>
      </c>
      <c r="D251" s="89">
        <v>169983372.66</v>
      </c>
      <c r="E251" s="90">
        <v>2.3224450473042779E-2</v>
      </c>
      <c r="F251" s="89">
        <v>167551166.85330299</v>
      </c>
      <c r="G251" s="89">
        <v>165421448.35881418</v>
      </c>
      <c r="H251" s="89">
        <v>2129718.4944888055</v>
      </c>
      <c r="I251" s="89">
        <v>-13418136.917537751</v>
      </c>
      <c r="J251" s="89">
        <v>-11288418.423048945</v>
      </c>
      <c r="K251" s="89">
        <v>6537173.8975071413</v>
      </c>
      <c r="L251" s="23"/>
      <c r="M251" s="22">
        <v>8.4488696465071546E-3</v>
      </c>
      <c r="N251" s="27">
        <v>970</v>
      </c>
      <c r="O251" s="1" t="s">
        <v>261</v>
      </c>
      <c r="P251" s="23">
        <v>8776774.7699999996</v>
      </c>
      <c r="R251" s="23">
        <v>13755527.061946848</v>
      </c>
      <c r="S251" s="90">
        <v>0.20241719799983815</v>
      </c>
      <c r="T251" s="23">
        <v>14726745.289999999</v>
      </c>
      <c r="U251" s="90">
        <v>-6.0474832699820569E-3</v>
      </c>
    </row>
    <row r="252" spans="1:21">
      <c r="A252" s="24">
        <v>21</v>
      </c>
      <c r="B252" s="25">
        <v>736</v>
      </c>
      <c r="C252" s="93" t="s">
        <v>263</v>
      </c>
      <c r="D252" s="89">
        <v>5591228.9199999999</v>
      </c>
      <c r="E252" s="90">
        <v>5.8159186012417541E-2</v>
      </c>
      <c r="F252" s="89">
        <v>5511226.8631341383</v>
      </c>
      <c r="G252" s="89">
        <v>5516392.3123586057</v>
      </c>
      <c r="H252" s="89">
        <v>-5165.4492244673893</v>
      </c>
      <c r="I252" s="89">
        <v>-441360.08135289297</v>
      </c>
      <c r="J252" s="89">
        <v>-446525.53057736036</v>
      </c>
      <c r="K252" s="89">
        <v>215025.94741380893</v>
      </c>
      <c r="L252" s="23"/>
      <c r="M252" s="22">
        <v>2.7732518852824562E-4</v>
      </c>
      <c r="N252" s="27">
        <v>974</v>
      </c>
      <c r="O252" s="1" t="s">
        <v>262</v>
      </c>
      <c r="P252" s="23">
        <v>160196811.02000001</v>
      </c>
      <c r="R252" s="23">
        <v>985769.28779001173</v>
      </c>
      <c r="S252" s="90">
        <v>0.21978246140571889</v>
      </c>
      <c r="T252" s="23">
        <v>70159.27</v>
      </c>
      <c r="U252" s="90">
        <v>-1.2028286476475469E-2</v>
      </c>
    </row>
    <row r="253" spans="1:21">
      <c r="A253" s="24">
        <v>2</v>
      </c>
      <c r="B253" s="25">
        <v>738</v>
      </c>
      <c r="C253" s="93" t="s">
        <v>264</v>
      </c>
      <c r="D253" s="89">
        <v>10414490.970000001</v>
      </c>
      <c r="E253" s="90">
        <v>3.8864635531341118E-2</v>
      </c>
      <c r="F253" s="89">
        <v>10265475.304440212</v>
      </c>
      <c r="G253" s="89">
        <v>9921412.1205552928</v>
      </c>
      <c r="H253" s="89">
        <v>344063.18388491869</v>
      </c>
      <c r="I253" s="89">
        <v>-822098.44160130888</v>
      </c>
      <c r="J253" s="89">
        <v>-478035.25771639019</v>
      </c>
      <c r="K253" s="89">
        <v>400517.63569301466</v>
      </c>
      <c r="L253" s="23"/>
      <c r="M253" s="22">
        <v>5.1767982085043727E-4</v>
      </c>
      <c r="N253" s="27">
        <v>977</v>
      </c>
      <c r="O253" s="1" t="s">
        <v>263</v>
      </c>
      <c r="P253" s="23">
        <v>4943842.38</v>
      </c>
      <c r="R253" s="23">
        <v>605360.13313913962</v>
      </c>
      <c r="S253" s="90">
        <v>0.29416534151721918</v>
      </c>
      <c r="T253" s="23">
        <v>1203677.21</v>
      </c>
      <c r="U253" s="90">
        <v>1.1324205701205514E-2</v>
      </c>
    </row>
    <row r="254" spans="1:21">
      <c r="A254" s="24">
        <v>9</v>
      </c>
      <c r="B254" s="25">
        <v>739</v>
      </c>
      <c r="C254" s="93" t="s">
        <v>265</v>
      </c>
      <c r="D254" s="89">
        <v>10319751.42</v>
      </c>
      <c r="E254" s="90">
        <v>3.2112282887476473E-2</v>
      </c>
      <c r="F254" s="89">
        <v>10172091.334577421</v>
      </c>
      <c r="G254" s="89">
        <v>9918009.4588880669</v>
      </c>
      <c r="H254" s="89">
        <v>254081.87568935379</v>
      </c>
      <c r="I254" s="89">
        <v>-814619.89688535826</v>
      </c>
      <c r="J254" s="89">
        <v>-560538.02119600447</v>
      </c>
      <c r="K254" s="89">
        <v>396874.16807833005</v>
      </c>
      <c r="L254" s="23"/>
      <c r="M254" s="22">
        <v>5.1284035328259055E-4</v>
      </c>
      <c r="N254" s="27">
        <v>983</v>
      </c>
      <c r="O254" s="1" t="s">
        <v>435</v>
      </c>
      <c r="P254" s="23">
        <v>9816018</v>
      </c>
      <c r="R254" s="23">
        <v>1470931.6118329959</v>
      </c>
      <c r="S254" s="90">
        <v>0.27694126281547637</v>
      </c>
      <c r="T254" s="23">
        <v>1368292</v>
      </c>
      <c r="U254" s="90">
        <v>-3.3919178625237967E-3</v>
      </c>
    </row>
    <row r="255" spans="1:21">
      <c r="A255" s="24">
        <v>10</v>
      </c>
      <c r="B255" s="25">
        <v>740</v>
      </c>
      <c r="C255" s="93" t="s">
        <v>266</v>
      </c>
      <c r="D255" s="89">
        <v>114322893.03</v>
      </c>
      <c r="E255" s="90">
        <v>2.3531111222366619E-2</v>
      </c>
      <c r="F255" s="89">
        <v>112687104.77662693</v>
      </c>
      <c r="G255" s="89">
        <v>112646891.35076493</v>
      </c>
      <c r="H255" s="89">
        <v>40213.425861999393</v>
      </c>
      <c r="I255" s="89">
        <v>-9024413.432211766</v>
      </c>
      <c r="J255" s="89">
        <v>-8984200.0063497666</v>
      </c>
      <c r="K255" s="89">
        <v>4396598.4467084352</v>
      </c>
      <c r="L255" s="23"/>
      <c r="M255" s="22">
        <v>5.6820827482436066E-3</v>
      </c>
      <c r="N255" s="27">
        <v>984</v>
      </c>
      <c r="O255" s="1" t="s">
        <v>265</v>
      </c>
      <c r="P255" s="23">
        <v>9415280.3200000003</v>
      </c>
      <c r="R255" s="23">
        <v>13038175.06711668</v>
      </c>
      <c r="S255" s="90">
        <v>0.36837949349725663</v>
      </c>
      <c r="T255" s="23">
        <v>13663740.66</v>
      </c>
      <c r="U255" s="90">
        <v>-6.6272697529140556E-3</v>
      </c>
    </row>
    <row r="256" spans="1:21">
      <c r="A256" s="24">
        <v>19</v>
      </c>
      <c r="B256" s="25">
        <v>742</v>
      </c>
      <c r="C256" s="93" t="s">
        <v>267</v>
      </c>
      <c r="D256" s="89">
        <v>2952072.59</v>
      </c>
      <c r="E256" s="90">
        <v>4.9413956886598775E-2</v>
      </c>
      <c r="F256" s="89">
        <v>2909832.8815930458</v>
      </c>
      <c r="G256" s="89">
        <v>2802606.6547910799</v>
      </c>
      <c r="H256" s="89">
        <v>107226.22680196585</v>
      </c>
      <c r="I256" s="89">
        <v>-233030.52282861021</v>
      </c>
      <c r="J256" s="89">
        <v>-125804.29602664436</v>
      </c>
      <c r="K256" s="89">
        <v>113529.99753390293</v>
      </c>
      <c r="L256" s="23"/>
      <c r="M256" s="22">
        <v>1.469122021076768E-4</v>
      </c>
      <c r="N256" s="27">
        <v>988</v>
      </c>
      <c r="O256" s="1" t="s">
        <v>436</v>
      </c>
      <c r="P256" s="23">
        <v>111307694.08</v>
      </c>
      <c r="R256" s="23">
        <v>1278562.5693357445</v>
      </c>
      <c r="S256" s="90">
        <v>0.34264260012738545</v>
      </c>
      <c r="T256" s="23">
        <v>428978.78</v>
      </c>
      <c r="U256" s="90">
        <v>6.636544122953203E-2</v>
      </c>
    </row>
    <row r="257" spans="1:21">
      <c r="A257" s="24">
        <v>14</v>
      </c>
      <c r="B257" s="25">
        <v>743</v>
      </c>
      <c r="C257" s="93" t="s">
        <v>268</v>
      </c>
      <c r="D257" s="89">
        <v>225535321.28</v>
      </c>
      <c r="E257" s="90">
        <v>2.5039967201731184E-2</v>
      </c>
      <c r="F257" s="89">
        <v>222308250.83511776</v>
      </c>
      <c r="G257" s="89">
        <v>222916164.91141066</v>
      </c>
      <c r="H257" s="89">
        <v>-607914.07629290223</v>
      </c>
      <c r="I257" s="89">
        <v>-17803293.188734554</v>
      </c>
      <c r="J257" s="89">
        <v>-18411207.265027456</v>
      </c>
      <c r="K257" s="89">
        <v>8673575.492507251</v>
      </c>
      <c r="L257" s="23"/>
      <c r="M257" s="22">
        <v>1.1207965995382726E-2</v>
      </c>
      <c r="N257" s="27">
        <v>993</v>
      </c>
      <c r="O257" s="1" t="s">
        <v>267</v>
      </c>
      <c r="P257" s="23">
        <v>2709855.61</v>
      </c>
      <c r="R257" s="23">
        <v>19275556.300077111</v>
      </c>
      <c r="S257" s="90">
        <v>0.34423300656221123</v>
      </c>
      <c r="T257" s="23">
        <v>26914451.879999999</v>
      </c>
      <c r="U257" s="90">
        <v>1.2312787202517272E-2</v>
      </c>
    </row>
    <row r="258" spans="1:21">
      <c r="A258" s="24">
        <v>17</v>
      </c>
      <c r="B258" s="25">
        <v>746</v>
      </c>
      <c r="C258" s="93" t="s">
        <v>269</v>
      </c>
      <c r="D258" s="89">
        <v>12645535.880000001</v>
      </c>
      <c r="E258" s="90">
        <v>-7.0317749731373391E-3</v>
      </c>
      <c r="F258" s="89">
        <v>12464597.325158814</v>
      </c>
      <c r="G258" s="89">
        <v>12622553.073959911</v>
      </c>
      <c r="H258" s="89">
        <v>-157955.74880109727</v>
      </c>
      <c r="I258" s="89">
        <v>-998212.52619142039</v>
      </c>
      <c r="J258" s="89">
        <v>-1156168.2749925177</v>
      </c>
      <c r="K258" s="89">
        <v>486318.54857989145</v>
      </c>
      <c r="L258" s="23"/>
      <c r="M258" s="22">
        <v>6.2881406450545848E-4</v>
      </c>
      <c r="N258" s="27">
        <v>1866</v>
      </c>
      <c r="O258" s="1" t="s">
        <v>268</v>
      </c>
      <c r="P258" s="23">
        <v>204641323.34999999</v>
      </c>
      <c r="R258" s="23">
        <v>2438648.8191452944</v>
      </c>
      <c r="S258" s="90">
        <v>0.29583872997228111</v>
      </c>
      <c r="T258" s="23">
        <v>1119702.3700000001</v>
      </c>
      <c r="U258" s="90">
        <v>2.8448117143455409E-2</v>
      </c>
    </row>
    <row r="259" spans="1:21">
      <c r="A259" s="24">
        <v>4</v>
      </c>
      <c r="B259" s="25">
        <v>747</v>
      </c>
      <c r="C259" s="93" t="s">
        <v>270</v>
      </c>
      <c r="D259" s="89">
        <v>3478181.88</v>
      </c>
      <c r="E259" s="90">
        <v>1.0309260203595016E-2</v>
      </c>
      <c r="F259" s="89">
        <v>3428414.3407818833</v>
      </c>
      <c r="G259" s="89">
        <v>3414203.2888988731</v>
      </c>
      <c r="H259" s="89">
        <v>14211.051883010194</v>
      </c>
      <c r="I259" s="89">
        <v>-274560.50529888843</v>
      </c>
      <c r="J259" s="89">
        <v>-260349.45341587823</v>
      </c>
      <c r="K259" s="89">
        <v>133762.96422943511</v>
      </c>
      <c r="L259" s="23"/>
      <c r="M259" s="22">
        <v>1.7279883506703331E-4</v>
      </c>
      <c r="N259" s="27">
        <v>998</v>
      </c>
      <c r="O259" s="1" t="s">
        <v>269</v>
      </c>
      <c r="P259" s="23">
        <v>12065918.17</v>
      </c>
      <c r="R259" s="23">
        <v>800133.44796501636</v>
      </c>
      <c r="S259" s="90">
        <v>0.41518922914912593</v>
      </c>
      <c r="T259" s="23">
        <v>719910.63</v>
      </c>
      <c r="U259" s="90">
        <v>-1.7649074498270911E-2</v>
      </c>
    </row>
    <row r="260" spans="1:21">
      <c r="A260" s="24">
        <v>17</v>
      </c>
      <c r="B260" s="25">
        <v>748</v>
      </c>
      <c r="C260" s="93" t="s">
        <v>271</v>
      </c>
      <c r="D260" s="89">
        <v>14923263.390000001</v>
      </c>
      <c r="E260" s="90">
        <v>-1.9713263096555744E-3</v>
      </c>
      <c r="F260" s="89">
        <v>14709733.988247119</v>
      </c>
      <c r="G260" s="89">
        <v>14700102.613372553</v>
      </c>
      <c r="H260" s="89">
        <v>9631.3748745657504</v>
      </c>
      <c r="I260" s="89">
        <v>-1178011.6389620209</v>
      </c>
      <c r="J260" s="89">
        <v>-1168380.2640874551</v>
      </c>
      <c r="K260" s="89">
        <v>573914.76808654075</v>
      </c>
      <c r="L260" s="23"/>
      <c r="M260" s="22">
        <v>7.4176946224042723E-4</v>
      </c>
      <c r="N260" s="27">
        <v>999</v>
      </c>
      <c r="O260" s="1" t="s">
        <v>270</v>
      </c>
      <c r="P260" s="23">
        <v>3183989.34</v>
      </c>
      <c r="R260" s="23">
        <v>1321123.4804632275</v>
      </c>
      <c r="S260" s="90">
        <v>0.61170681536195515</v>
      </c>
      <c r="T260" s="23">
        <v>1336939.53</v>
      </c>
      <c r="U260" s="90">
        <v>-6.3027903758451242E-2</v>
      </c>
    </row>
    <row r="261" spans="1:21">
      <c r="A261" s="24">
        <v>11</v>
      </c>
      <c r="B261" s="25">
        <v>749</v>
      </c>
      <c r="C261" s="93" t="s">
        <v>272</v>
      </c>
      <c r="D261" s="89">
        <v>82073625.739999995</v>
      </c>
      <c r="E261" s="90">
        <v>5.0392837431008086E-2</v>
      </c>
      <c r="F261" s="89">
        <v>80899275.884612769</v>
      </c>
      <c r="G261" s="89">
        <v>80410378.808463857</v>
      </c>
      <c r="H261" s="89">
        <v>488897.07614891231</v>
      </c>
      <c r="I261" s="89">
        <v>-6478722.7730846135</v>
      </c>
      <c r="J261" s="89">
        <v>-5989825.6969357012</v>
      </c>
      <c r="K261" s="89">
        <v>3156364.9753818116</v>
      </c>
      <c r="L261" s="23"/>
      <c r="M261" s="22">
        <v>4.0784580871915457E-3</v>
      </c>
      <c r="N261" s="27">
        <v>1983</v>
      </c>
      <c r="O261" s="1" t="s">
        <v>271</v>
      </c>
      <c r="P261" s="23">
        <v>14268839.560000001</v>
      </c>
      <c r="R261" s="23">
        <v>5805270.7146123433</v>
      </c>
      <c r="S261" s="90">
        <v>0.4939066733304851</v>
      </c>
      <c r="T261" s="23">
        <v>5724369.9400000004</v>
      </c>
      <c r="U261" s="90">
        <v>2.7231483651067645E-2</v>
      </c>
    </row>
    <row r="262" spans="1:21">
      <c r="A262" s="24">
        <v>19</v>
      </c>
      <c r="B262" s="25">
        <v>751</v>
      </c>
      <c r="C262" s="93" t="s">
        <v>273</v>
      </c>
      <c r="D262" s="89">
        <v>10658287.57</v>
      </c>
      <c r="E262" s="90">
        <v>2.7467907711069328E-2</v>
      </c>
      <c r="F262" s="89">
        <v>10505783.542626385</v>
      </c>
      <c r="G262" s="89">
        <v>10230589.248844171</v>
      </c>
      <c r="H262" s="89">
        <v>275194.2937822137</v>
      </c>
      <c r="I262" s="89">
        <v>-841343.24247588287</v>
      </c>
      <c r="J262" s="89">
        <v>-566148.94869366917</v>
      </c>
      <c r="K262" s="89">
        <v>409893.49843112373</v>
      </c>
      <c r="L262" s="23"/>
      <c r="M262" s="22">
        <v>5.2955084725001174E-4</v>
      </c>
      <c r="N262" s="27">
        <v>1007</v>
      </c>
      <c r="O262" s="1" t="s">
        <v>272</v>
      </c>
      <c r="P262" s="23">
        <v>74915759.480000004</v>
      </c>
      <c r="R262" s="23">
        <v>390174.89668018249</v>
      </c>
      <c r="S262" s="90">
        <v>0.13635721583465421</v>
      </c>
      <c r="T262" s="23">
        <v>1627207.64</v>
      </c>
      <c r="U262" s="90">
        <v>1.5516814375656329E-2</v>
      </c>
    </row>
    <row r="263" spans="1:21">
      <c r="A263" s="24">
        <v>1</v>
      </c>
      <c r="B263" s="25">
        <v>753</v>
      </c>
      <c r="C263" s="93" t="s">
        <v>274</v>
      </c>
      <c r="D263" s="89">
        <v>93220496.780000001</v>
      </c>
      <c r="E263" s="90">
        <v>4.4892515279171263E-2</v>
      </c>
      <c r="F263" s="89">
        <v>91886652.004340664</v>
      </c>
      <c r="G263" s="89">
        <v>91905895.606883675</v>
      </c>
      <c r="H263" s="89">
        <v>-19243.602543011308</v>
      </c>
      <c r="I263" s="89">
        <v>-7358633.787181423</v>
      </c>
      <c r="J263" s="89">
        <v>-7377877.3897244344</v>
      </c>
      <c r="K263" s="89">
        <v>3585048.2828210555</v>
      </c>
      <c r="L263" s="23"/>
      <c r="M263" s="22">
        <v>4.6208436481472931E-3</v>
      </c>
      <c r="N263" s="27">
        <v>1009</v>
      </c>
      <c r="O263" s="1" t="s">
        <v>273</v>
      </c>
      <c r="P263" s="23">
        <v>10160052.67</v>
      </c>
      <c r="R263" s="23">
        <v>6352868.7604873683</v>
      </c>
      <c r="S263" s="90">
        <v>0.40561963312987226</v>
      </c>
      <c r="T263" s="23">
        <v>10051239.310000001</v>
      </c>
      <c r="U263" s="90">
        <v>2.8016749707564514E-3</v>
      </c>
    </row>
    <row r="264" spans="1:21">
      <c r="A264" s="24">
        <v>1</v>
      </c>
      <c r="B264" s="25">
        <v>755</v>
      </c>
      <c r="C264" s="93" t="s">
        <v>275</v>
      </c>
      <c r="D264" s="89">
        <v>27583520.140000001</v>
      </c>
      <c r="E264" s="90">
        <v>2.1312473281258182E-2</v>
      </c>
      <c r="F264" s="89">
        <v>27188841.549948476</v>
      </c>
      <c r="G264" s="89">
        <v>27203447.251890313</v>
      </c>
      <c r="H264" s="89">
        <v>-14605.701941836625</v>
      </c>
      <c r="I264" s="89">
        <v>-2177386.2002755492</v>
      </c>
      <c r="J264" s="89">
        <v>-2191991.9022173858</v>
      </c>
      <c r="K264" s="89">
        <v>1060799.4478450685</v>
      </c>
      <c r="L264" s="23"/>
      <c r="M264" s="22">
        <v>1.3704397123337562E-3</v>
      </c>
      <c r="N264" s="27">
        <v>1012</v>
      </c>
      <c r="O264" s="1" t="s">
        <v>437</v>
      </c>
      <c r="P264" s="23">
        <v>81477537.209999993</v>
      </c>
      <c r="R264" s="23">
        <v>813346.29523770558</v>
      </c>
      <c r="S264" s="90">
        <v>0.38125969688273642</v>
      </c>
      <c r="T264" s="23">
        <v>2289539.5299999998</v>
      </c>
      <c r="U264" s="90">
        <v>1.0310509591381134E-2</v>
      </c>
    </row>
    <row r="265" spans="1:21">
      <c r="A265" s="24">
        <v>19</v>
      </c>
      <c r="B265" s="25">
        <v>758</v>
      </c>
      <c r="C265" s="93" t="s">
        <v>276</v>
      </c>
      <c r="D265" s="89">
        <v>28951143.559999999</v>
      </c>
      <c r="E265" s="90">
        <v>4.9378194815138388E-2</v>
      </c>
      <c r="F265" s="89">
        <v>28536896.340549927</v>
      </c>
      <c r="G265" s="89">
        <v>28643468.774734698</v>
      </c>
      <c r="H265" s="89">
        <v>-106572.43418477103</v>
      </c>
      <c r="I265" s="89">
        <v>-2285343.5728939683</v>
      </c>
      <c r="J265" s="89">
        <v>-2391916.0070787393</v>
      </c>
      <c r="K265" s="89">
        <v>1113395.134016833</v>
      </c>
      <c r="L265" s="23"/>
      <c r="M265" s="22">
        <v>1.438406716697334E-3</v>
      </c>
      <c r="N265" s="27">
        <v>1016</v>
      </c>
      <c r="O265" s="1" t="s">
        <v>438</v>
      </c>
      <c r="P265" s="23">
        <v>25819313.010000002</v>
      </c>
      <c r="R265" s="23">
        <v>5158324.7096238919</v>
      </c>
      <c r="S265" s="90">
        <v>1.1498000864547837</v>
      </c>
      <c r="T265" s="23">
        <v>7833786.6500000004</v>
      </c>
      <c r="U265" s="90">
        <v>-3.4767596609260321E-2</v>
      </c>
    </row>
    <row r="266" spans="1:21">
      <c r="A266" s="24">
        <v>14</v>
      </c>
      <c r="B266" s="25">
        <v>759</v>
      </c>
      <c r="C266" s="93" t="s">
        <v>277</v>
      </c>
      <c r="D266" s="89">
        <v>4883513.0999999996</v>
      </c>
      <c r="E266" s="90">
        <v>-1.5601639089929842E-2</v>
      </c>
      <c r="F266" s="89">
        <v>4813637.3896112042</v>
      </c>
      <c r="G266" s="89">
        <v>4911430.0734874979</v>
      </c>
      <c r="H266" s="89">
        <v>-97792.683876293711</v>
      </c>
      <c r="I266" s="89">
        <v>-385494.45389260119</v>
      </c>
      <c r="J266" s="89">
        <v>-483287.1377688949</v>
      </c>
      <c r="K266" s="89">
        <v>187808.80662551138</v>
      </c>
      <c r="L266" s="23"/>
      <c r="M266" s="22">
        <v>2.4242511144661108E-4</v>
      </c>
      <c r="N266" s="27">
        <v>1018</v>
      </c>
      <c r="O266" s="1" t="s">
        <v>276</v>
      </c>
      <c r="P266" s="23">
        <v>25939979.420000002</v>
      </c>
      <c r="R266" s="23">
        <v>856791.31527139922</v>
      </c>
      <c r="S266" s="90">
        <v>0.4774169942586648</v>
      </c>
      <c r="T266" s="23">
        <v>598416.72</v>
      </c>
      <c r="U266" s="90">
        <v>3.1381899205332298E-2</v>
      </c>
    </row>
    <row r="267" spans="1:21">
      <c r="A267" s="24">
        <v>2</v>
      </c>
      <c r="B267" s="25">
        <v>761</v>
      </c>
      <c r="C267" s="93" t="s">
        <v>278</v>
      </c>
      <c r="D267" s="89">
        <v>25746736.829999998</v>
      </c>
      <c r="E267" s="90">
        <v>3.7655046747881338E-2</v>
      </c>
      <c r="F267" s="89">
        <v>25378339.840097457</v>
      </c>
      <c r="G267" s="89">
        <v>25219033.650401898</v>
      </c>
      <c r="H267" s="89">
        <v>159306.18969555944</v>
      </c>
      <c r="I267" s="89">
        <v>-2032394.3133883213</v>
      </c>
      <c r="J267" s="89">
        <v>-1873088.1236927619</v>
      </c>
      <c r="K267" s="89">
        <v>990160.93937444384</v>
      </c>
      <c r="L267" s="23"/>
      <c r="M267" s="22">
        <v>1.2804953070744782E-3</v>
      </c>
      <c r="N267" s="27">
        <v>1022</v>
      </c>
      <c r="O267" s="1" t="s">
        <v>277</v>
      </c>
      <c r="P267" s="23">
        <v>4808351.1900000004</v>
      </c>
      <c r="R267" s="23">
        <v>1779953.7855420792</v>
      </c>
      <c r="S267" s="90">
        <v>0.4335034361839305</v>
      </c>
      <c r="T267" s="23">
        <v>1840037.79</v>
      </c>
      <c r="U267" s="90">
        <v>-2.8486511574989937E-3</v>
      </c>
    </row>
    <row r="268" spans="1:21">
      <c r="A268" s="24">
        <v>11</v>
      </c>
      <c r="B268" s="25">
        <v>762</v>
      </c>
      <c r="C268" s="93" t="s">
        <v>279</v>
      </c>
      <c r="D268" s="89">
        <v>10148741.32</v>
      </c>
      <c r="E268" s="90">
        <v>4.213111080406251E-2</v>
      </c>
      <c r="F268" s="89">
        <v>10003528.131304525</v>
      </c>
      <c r="G268" s="89">
        <v>9921205.4168091547</v>
      </c>
      <c r="H268" s="89">
        <v>82322.714495370165</v>
      </c>
      <c r="I268" s="89">
        <v>-801120.7122288004</v>
      </c>
      <c r="J268" s="89">
        <v>-718797.99773343024</v>
      </c>
      <c r="K268" s="89">
        <v>390297.50858254428</v>
      </c>
      <c r="L268" s="23"/>
      <c r="M268" s="22">
        <v>5.0385203007660315E-4</v>
      </c>
      <c r="N268" s="27">
        <v>1025</v>
      </c>
      <c r="O268" s="1" t="s">
        <v>278</v>
      </c>
      <c r="P268" s="23">
        <v>23173996.82</v>
      </c>
      <c r="R268" s="23">
        <v>3277525.7059217794</v>
      </c>
      <c r="S268" s="90">
        <v>0.70980826856722246</v>
      </c>
      <c r="T268" s="23">
        <v>1073526.4099999999</v>
      </c>
      <c r="U268" s="90">
        <v>-8.5872583701782634E-2</v>
      </c>
    </row>
    <row r="269" spans="1:21">
      <c r="A269" s="24">
        <v>18</v>
      </c>
      <c r="B269" s="25">
        <v>765</v>
      </c>
      <c r="C269" s="93" t="s">
        <v>280</v>
      </c>
      <c r="D269" s="89">
        <v>31870202.109999999</v>
      </c>
      <c r="E269" s="90">
        <v>-5.5412107984962211E-2</v>
      </c>
      <c r="F269" s="89">
        <v>31414187.563285518</v>
      </c>
      <c r="G269" s="89">
        <v>31358256.150456596</v>
      </c>
      <c r="H269" s="89">
        <v>55931.412828922272</v>
      </c>
      <c r="I269" s="89">
        <v>-2515768.0354827507</v>
      </c>
      <c r="J269" s="89">
        <v>-2459836.6226538285</v>
      </c>
      <c r="K269" s="89">
        <v>1225655.4866604037</v>
      </c>
      <c r="L269" s="23"/>
      <c r="M269" s="22">
        <v>1.5832955824117687E-3</v>
      </c>
      <c r="N269" s="27">
        <v>1029</v>
      </c>
      <c r="O269" s="1" t="s">
        <v>279</v>
      </c>
      <c r="P269" s="23">
        <v>9639640.8200000003</v>
      </c>
      <c r="R269" s="23">
        <v>4085093.2271429831</v>
      </c>
      <c r="S269" s="90">
        <v>0.64021098708506541</v>
      </c>
      <c r="T269" s="23">
        <v>4729190.8</v>
      </c>
      <c r="U269" s="90">
        <v>8.7255049756844061E-2</v>
      </c>
    </row>
    <row r="270" spans="1:21">
      <c r="A270" s="24">
        <v>21</v>
      </c>
      <c r="B270" s="25">
        <v>766</v>
      </c>
      <c r="C270" s="93" t="s">
        <v>281</v>
      </c>
      <c r="D270" s="89">
        <v>311876.52</v>
      </c>
      <c r="E270" s="90">
        <v>3.7037981492571426E-4</v>
      </c>
      <c r="F270" s="89">
        <v>307414.03716390702</v>
      </c>
      <c r="G270" s="89">
        <v>303228.43297929078</v>
      </c>
      <c r="H270" s="89">
        <v>4185.6041846162407</v>
      </c>
      <c r="I270" s="89">
        <v>-24618.889372760143</v>
      </c>
      <c r="J270" s="89">
        <v>-20433.285188143902</v>
      </c>
      <c r="K270" s="89">
        <v>11994.061618411028</v>
      </c>
      <c r="L270" s="23"/>
      <c r="M270" s="22">
        <v>1.5504282339792041E-5</v>
      </c>
      <c r="N270" s="27">
        <v>1032</v>
      </c>
      <c r="O270" s="1" t="s">
        <v>280</v>
      </c>
      <c r="P270" s="23">
        <v>32086747.390000001</v>
      </c>
      <c r="R270" s="23">
        <v>12938.757888892129</v>
      </c>
      <c r="S270" s="90">
        <v>0.2776409822925614</v>
      </c>
      <c r="T270" s="23">
        <v>23600.05</v>
      </c>
      <c r="U270" s="90">
        <v>-5.7740811750041088E-3</v>
      </c>
    </row>
    <row r="271" spans="1:21">
      <c r="A271" s="24">
        <v>10</v>
      </c>
      <c r="B271" s="25">
        <v>768</v>
      </c>
      <c r="C271" s="93" t="s">
        <v>282</v>
      </c>
      <c r="D271" s="89">
        <v>6516704.0199999996</v>
      </c>
      <c r="E271" s="90">
        <v>1.6710084150848292E-2</v>
      </c>
      <c r="F271" s="89">
        <v>6423459.8096402446</v>
      </c>
      <c r="G271" s="89">
        <v>6347933.6575754629</v>
      </c>
      <c r="H271" s="89">
        <v>75526.152064781636</v>
      </c>
      <c r="I271" s="89">
        <v>-514415.17733813782</v>
      </c>
      <c r="J271" s="89">
        <v>-438889.02527335618</v>
      </c>
      <c r="K271" s="89">
        <v>250617.61483303338</v>
      </c>
      <c r="L271" s="23"/>
      <c r="M271" s="22">
        <v>3.2392440820967923E-4</v>
      </c>
      <c r="N271" s="27">
        <v>1034</v>
      </c>
      <c r="O271" s="1" t="s">
        <v>281</v>
      </c>
      <c r="P271" s="23">
        <v>336635.77</v>
      </c>
      <c r="R271" s="23">
        <v>1792358.5664362421</v>
      </c>
      <c r="S271" s="90">
        <v>0.59601759664496234</v>
      </c>
      <c r="T271" s="23">
        <v>983375.34</v>
      </c>
      <c r="U271" s="90">
        <v>-4.2325632764863563E-3</v>
      </c>
    </row>
    <row r="272" spans="1:21">
      <c r="A272" s="24">
        <v>21</v>
      </c>
      <c r="B272" s="25">
        <v>771</v>
      </c>
      <c r="C272" s="93" t="s">
        <v>283</v>
      </c>
      <c r="D272" s="89">
        <v>3402719.87</v>
      </c>
      <c r="E272" s="90">
        <v>2.9131936741470854E-2</v>
      </c>
      <c r="F272" s="89">
        <v>3354032.0783832804</v>
      </c>
      <c r="G272" s="89">
        <v>3305526.8068297575</v>
      </c>
      <c r="H272" s="89">
        <v>48505.271553522907</v>
      </c>
      <c r="I272" s="89">
        <v>-268603.68983860267</v>
      </c>
      <c r="J272" s="89">
        <v>-220098.41828507977</v>
      </c>
      <c r="K272" s="89">
        <v>130860.86695776762</v>
      </c>
      <c r="L272" s="23"/>
      <c r="M272" s="22">
        <v>1.6889403838719614E-4</v>
      </c>
      <c r="N272" s="27">
        <v>1036</v>
      </c>
      <c r="O272" s="1" t="s">
        <v>282</v>
      </c>
      <c r="P272" s="23">
        <v>6279460.04</v>
      </c>
      <c r="R272" s="23">
        <v>60442.82548226737</v>
      </c>
      <c r="S272" s="90">
        <v>0.62414190918935475</v>
      </c>
      <c r="T272" s="23">
        <v>106167.77</v>
      </c>
      <c r="U272" s="90">
        <v>3.117222278177989E-2</v>
      </c>
    </row>
    <row r="273" spans="1:21">
      <c r="A273" s="24">
        <v>18</v>
      </c>
      <c r="B273" s="25">
        <v>777</v>
      </c>
      <c r="C273" s="93" t="s">
        <v>284</v>
      </c>
      <c r="D273" s="89">
        <v>21906978.359999999</v>
      </c>
      <c r="E273" s="90">
        <v>4.4667488767595742E-3</v>
      </c>
      <c r="F273" s="89">
        <v>21593522.525228724</v>
      </c>
      <c r="G273" s="89">
        <v>21547525.935815178</v>
      </c>
      <c r="H273" s="89">
        <v>45996.589413546026</v>
      </c>
      <c r="I273" s="89">
        <v>-1729291.6976766651</v>
      </c>
      <c r="J273" s="89">
        <v>-1683295.1082631191</v>
      </c>
      <c r="K273" s="89">
        <v>842492.56187364447</v>
      </c>
      <c r="L273" s="23"/>
      <c r="M273" s="22">
        <v>1.087798711327065E-3</v>
      </c>
      <c r="N273" s="27">
        <v>1042</v>
      </c>
      <c r="O273" s="1" t="s">
        <v>283</v>
      </c>
      <c r="P273" s="23">
        <v>3244647.84</v>
      </c>
      <c r="R273" s="23">
        <v>3522411.2755354666</v>
      </c>
      <c r="S273" s="90">
        <v>0.36633177017787277</v>
      </c>
      <c r="T273" s="23">
        <v>3285155.89</v>
      </c>
      <c r="U273" s="90">
        <v>-1.388969068043E-2</v>
      </c>
    </row>
    <row r="274" spans="1:21">
      <c r="A274" s="24">
        <v>11</v>
      </c>
      <c r="B274" s="25">
        <v>778</v>
      </c>
      <c r="C274" s="93" t="s">
        <v>285</v>
      </c>
      <c r="D274" s="89">
        <v>21123091.530000001</v>
      </c>
      <c r="E274" s="90">
        <v>1.9504990061701033E-2</v>
      </c>
      <c r="F274" s="89">
        <v>20820851.934028342</v>
      </c>
      <c r="G274" s="89">
        <v>20601671.456374846</v>
      </c>
      <c r="H274" s="89">
        <v>219180.47765349597</v>
      </c>
      <c r="I274" s="89">
        <v>-1667413.2877581061</v>
      </c>
      <c r="J274" s="89">
        <v>-1448232.8101046102</v>
      </c>
      <c r="K274" s="89">
        <v>812346.05728624912</v>
      </c>
      <c r="L274" s="23"/>
      <c r="M274" s="22">
        <v>1.0519330593409322E-3</v>
      </c>
      <c r="N274" s="27">
        <v>1058</v>
      </c>
      <c r="O274" s="1" t="s">
        <v>284</v>
      </c>
      <c r="P274" s="23">
        <v>20429056.48</v>
      </c>
      <c r="R274" s="23">
        <v>2283372.0390074723</v>
      </c>
      <c r="S274" s="90">
        <v>0.37783998341851177</v>
      </c>
      <c r="T274" s="23">
        <v>1860571.83</v>
      </c>
      <c r="U274" s="90">
        <v>3.1091084376178024E-3</v>
      </c>
    </row>
    <row r="275" spans="1:21">
      <c r="A275" s="24">
        <v>7</v>
      </c>
      <c r="B275" s="25">
        <v>781</v>
      </c>
      <c r="C275" s="93" t="s">
        <v>286</v>
      </c>
      <c r="D275" s="89">
        <v>9060063.8900000006</v>
      </c>
      <c r="E275" s="90">
        <v>1.4279403903421084E-2</v>
      </c>
      <c r="F275" s="89">
        <v>8930428.0341073181</v>
      </c>
      <c r="G275" s="89">
        <v>8753939.4246765766</v>
      </c>
      <c r="H275" s="89">
        <v>176488.60943074152</v>
      </c>
      <c r="I275" s="89">
        <v>-715182.7608505087</v>
      </c>
      <c r="J275" s="89">
        <v>-538694.15141976718</v>
      </c>
      <c r="K275" s="89">
        <v>348429.45074352087</v>
      </c>
      <c r="L275" s="23"/>
      <c r="M275" s="22">
        <v>4.4966261541884591E-4</v>
      </c>
      <c r="N275" s="27">
        <v>1061</v>
      </c>
      <c r="O275" s="1" t="s">
        <v>285</v>
      </c>
      <c r="P275" s="23">
        <v>19933376.850000001</v>
      </c>
      <c r="R275" s="23">
        <v>1878808.6134443469</v>
      </c>
      <c r="S275" s="90">
        <v>0.41234165680851587</v>
      </c>
      <c r="T275" s="23">
        <v>2031588.88</v>
      </c>
      <c r="U275" s="90">
        <v>9.7679780950123973E-3</v>
      </c>
    </row>
    <row r="276" spans="1:21">
      <c r="A276" s="24">
        <v>4</v>
      </c>
      <c r="B276" s="25">
        <v>783</v>
      </c>
      <c r="C276" s="93" t="s">
        <v>287</v>
      </c>
      <c r="D276" s="89">
        <v>24411640.600000001</v>
      </c>
      <c r="E276" s="90">
        <v>1.6901106048696546E-2</v>
      </c>
      <c r="F276" s="89">
        <v>24062346.824443024</v>
      </c>
      <c r="G276" s="89">
        <v>23803961.667223807</v>
      </c>
      <c r="H276" s="89">
        <v>258385.15721921623</v>
      </c>
      <c r="I276" s="89">
        <v>-1927004.5700746565</v>
      </c>
      <c r="J276" s="89">
        <v>-1668619.4128554403</v>
      </c>
      <c r="K276" s="89">
        <v>938816.17494931747</v>
      </c>
      <c r="L276" s="23"/>
      <c r="M276" s="22">
        <v>1.2136192271697394E-3</v>
      </c>
      <c r="N276" s="27">
        <v>1064</v>
      </c>
      <c r="O276" s="1" t="s">
        <v>286</v>
      </c>
      <c r="P276" s="23">
        <v>8596990.7699999996</v>
      </c>
      <c r="R276" s="23">
        <v>1604574.0638008341</v>
      </c>
      <c r="S276" s="90">
        <v>0.16908876224573599</v>
      </c>
      <c r="T276" s="23">
        <v>2191590.0099999998</v>
      </c>
      <c r="U276" s="90">
        <v>5.6484811038181926E-2</v>
      </c>
    </row>
    <row r="277" spans="1:21">
      <c r="A277" s="24">
        <v>18</v>
      </c>
      <c r="B277" s="25">
        <v>785</v>
      </c>
      <c r="C277" s="93" t="s">
        <v>288</v>
      </c>
      <c r="D277" s="89">
        <v>7720162.8200000003</v>
      </c>
      <c r="E277" s="90">
        <v>4.9922928610333095E-3</v>
      </c>
      <c r="F277" s="89">
        <v>7609698.9284698088</v>
      </c>
      <c r="G277" s="89">
        <v>7520401.031473889</v>
      </c>
      <c r="H277" s="89">
        <v>89297.896995919757</v>
      </c>
      <c r="I277" s="89">
        <v>-609413.73337523441</v>
      </c>
      <c r="J277" s="89">
        <v>-520115.83637931466</v>
      </c>
      <c r="K277" s="89">
        <v>296899.9031002585</v>
      </c>
      <c r="L277" s="23"/>
      <c r="M277" s="22">
        <v>3.8398417017726283E-4</v>
      </c>
      <c r="N277" s="27">
        <v>1067</v>
      </c>
      <c r="O277" s="1" t="s">
        <v>287</v>
      </c>
      <c r="P277" s="23">
        <v>24136808.84</v>
      </c>
      <c r="R277" s="23">
        <v>846569.7794793091</v>
      </c>
      <c r="S277" s="90">
        <v>0.3852609895882968</v>
      </c>
      <c r="T277" s="23">
        <v>2843134.6</v>
      </c>
      <c r="U277" s="90">
        <v>1.3155271427162551E-2</v>
      </c>
    </row>
    <row r="278" spans="1:21">
      <c r="A278" s="24">
        <v>6</v>
      </c>
      <c r="B278" s="25">
        <v>790</v>
      </c>
      <c r="C278" s="93" t="s">
        <v>289</v>
      </c>
      <c r="D278" s="89">
        <v>72963997.609999999</v>
      </c>
      <c r="E278" s="90">
        <v>1.0332573978872217E-2</v>
      </c>
      <c r="F278" s="89">
        <v>71919992.800059974</v>
      </c>
      <c r="G278" s="89">
        <v>71436558.273830861</v>
      </c>
      <c r="H278" s="89">
        <v>483434.52622911334</v>
      </c>
      <c r="I278" s="89">
        <v>-5759627.5133342044</v>
      </c>
      <c r="J278" s="89">
        <v>-5276192.9871050911</v>
      </c>
      <c r="K278" s="89">
        <v>2806029.396698202</v>
      </c>
      <c r="L278" s="23"/>
      <c r="M278" s="22">
        <v>3.6352066933095619E-3</v>
      </c>
      <c r="N278" s="27">
        <v>1169</v>
      </c>
      <c r="O278" s="1" t="s">
        <v>288</v>
      </c>
      <c r="P278" s="23">
        <v>7715961.6100000003</v>
      </c>
      <c r="R278" s="23">
        <v>5961563.5328610335</v>
      </c>
      <c r="S278" s="90">
        <v>0.28683402543080105</v>
      </c>
      <c r="T278" s="23">
        <v>5994225.0700000003</v>
      </c>
      <c r="U278" s="90">
        <v>6.2346367702628136E-3</v>
      </c>
    </row>
    <row r="279" spans="1:21">
      <c r="A279" s="24">
        <v>17</v>
      </c>
      <c r="B279" s="25">
        <v>791</v>
      </c>
      <c r="C279" s="93" t="s">
        <v>290</v>
      </c>
      <c r="D279" s="89">
        <v>14226772.550000001</v>
      </c>
      <c r="E279" s="90">
        <v>2.4550553751781834E-2</v>
      </c>
      <c r="F279" s="89">
        <v>14023208.882182447</v>
      </c>
      <c r="G279" s="89">
        <v>13761661.643288977</v>
      </c>
      <c r="H279" s="89">
        <v>261547.2388934698</v>
      </c>
      <c r="I279" s="89">
        <v>-1123032.088276061</v>
      </c>
      <c r="J279" s="89">
        <v>-861484.8493825912</v>
      </c>
      <c r="K279" s="89">
        <v>547129.31449863093</v>
      </c>
      <c r="L279" s="23"/>
      <c r="M279" s="22">
        <v>7.0837217442755224E-4</v>
      </c>
      <c r="N279" s="27">
        <v>2122</v>
      </c>
      <c r="O279" s="1" t="s">
        <v>289</v>
      </c>
      <c r="P279" s="23">
        <v>70228214.219999999</v>
      </c>
      <c r="R279" s="23">
        <v>1659755.5150425965</v>
      </c>
      <c r="S279" s="90">
        <v>0.45506804923256827</v>
      </c>
      <c r="T279" s="23">
        <v>1321330.58</v>
      </c>
      <c r="U279" s="90">
        <v>-4.3329128316851651E-2</v>
      </c>
    </row>
    <row r="280" spans="1:21">
      <c r="A280" s="24">
        <v>9</v>
      </c>
      <c r="B280" s="25">
        <v>831</v>
      </c>
      <c r="C280" s="93" t="s">
        <v>291</v>
      </c>
      <c r="D280" s="89">
        <v>18028251.07</v>
      </c>
      <c r="E280" s="90">
        <v>3.8633194642801127E-2</v>
      </c>
      <c r="F280" s="89">
        <v>17770293.975427281</v>
      </c>
      <c r="G280" s="89">
        <v>17300654.368775781</v>
      </c>
      <c r="H280" s="89">
        <v>469639.60665149987</v>
      </c>
      <c r="I280" s="89">
        <v>-1423112.9636712461</v>
      </c>
      <c r="J280" s="89">
        <v>-953473.35701974621</v>
      </c>
      <c r="K280" s="89">
        <v>693325.53218743263</v>
      </c>
      <c r="L280" s="23"/>
      <c r="M280" s="22">
        <v>8.9501332985403705E-4</v>
      </c>
      <c r="N280" s="27">
        <v>2182</v>
      </c>
      <c r="O280" s="1" t="s">
        <v>290</v>
      </c>
      <c r="P280" s="23">
        <v>13702727.060000001</v>
      </c>
      <c r="R280" s="23">
        <v>1013777.2199320568</v>
      </c>
      <c r="S280" s="90">
        <v>0.17985547974552696</v>
      </c>
      <c r="T280" s="23">
        <v>2096565.04</v>
      </c>
      <c r="U280" s="90">
        <v>4.4448610567204838E-4</v>
      </c>
    </row>
    <row r="281" spans="1:21">
      <c r="A281" s="24">
        <v>17</v>
      </c>
      <c r="B281" s="25">
        <v>832</v>
      </c>
      <c r="C281" s="93" t="s">
        <v>292</v>
      </c>
      <c r="D281" s="89">
        <v>10060882.6</v>
      </c>
      <c r="E281" s="90">
        <v>1.1130717319606243E-2</v>
      </c>
      <c r="F281" s="89">
        <v>9916926.5371375345</v>
      </c>
      <c r="G281" s="89">
        <v>9884316.7482672501</v>
      </c>
      <c r="H281" s="89">
        <v>32609.788870284334</v>
      </c>
      <c r="I281" s="89">
        <v>-794185.32604419009</v>
      </c>
      <c r="J281" s="89">
        <v>-761575.53717390576</v>
      </c>
      <c r="K281" s="89">
        <v>386918.66203970503</v>
      </c>
      <c r="L281" s="23"/>
      <c r="M281" s="22">
        <v>4.9997918237814915E-4</v>
      </c>
      <c r="N281" s="27">
        <v>1075</v>
      </c>
      <c r="O281" s="1" t="s">
        <v>291</v>
      </c>
      <c r="P281" s="23">
        <v>16428453.310000001</v>
      </c>
      <c r="R281" s="23">
        <v>1850313.9666321806</v>
      </c>
      <c r="S281" s="90">
        <v>0.51228578482110487</v>
      </c>
      <c r="T281" s="23">
        <v>922818.89</v>
      </c>
      <c r="U281" s="90">
        <v>-6.0069321734255166E-3</v>
      </c>
    </row>
    <row r="282" spans="1:21">
      <c r="A282" s="24">
        <v>2</v>
      </c>
      <c r="B282" s="25">
        <v>833</v>
      </c>
      <c r="C282" s="93" t="s">
        <v>293</v>
      </c>
      <c r="D282" s="89">
        <v>5520463.3799999999</v>
      </c>
      <c r="E282" s="90">
        <v>1.1655716415817086E-2</v>
      </c>
      <c r="F282" s="89">
        <v>5441473.8713299343</v>
      </c>
      <c r="G282" s="89">
        <v>5411488.1736565446</v>
      </c>
      <c r="H282" s="89">
        <v>29985.697673389688</v>
      </c>
      <c r="I282" s="89">
        <v>-435773.99554988468</v>
      </c>
      <c r="J282" s="89">
        <v>-405788.29787649499</v>
      </c>
      <c r="K282" s="89">
        <v>212304.46569655708</v>
      </c>
      <c r="L282" s="23"/>
      <c r="M282" s="22">
        <v>2.7434152840280734E-4</v>
      </c>
      <c r="N282" s="27">
        <v>1079</v>
      </c>
      <c r="O282" s="1" t="s">
        <v>292</v>
      </c>
      <c r="P282" s="23">
        <v>9660164.4700000007</v>
      </c>
      <c r="R282" s="23">
        <v>316836.00151617685</v>
      </c>
      <c r="S282" s="90">
        <v>0.41731388032364647</v>
      </c>
      <c r="T282" s="23">
        <v>1235006.7</v>
      </c>
      <c r="U282" s="90">
        <v>3.3133061877554937E-4</v>
      </c>
    </row>
    <row r="283" spans="1:21">
      <c r="A283" s="24">
        <v>5</v>
      </c>
      <c r="B283" s="25">
        <v>834</v>
      </c>
      <c r="C283" s="93" t="s">
        <v>294</v>
      </c>
      <c r="D283" s="89">
        <v>19787317.09</v>
      </c>
      <c r="E283" s="90">
        <v>3.2576476767503859E-2</v>
      </c>
      <c r="F283" s="89">
        <v>19504190.412536576</v>
      </c>
      <c r="G283" s="89">
        <v>19530526.681269404</v>
      </c>
      <c r="H283" s="89">
        <v>-26336.268732827157</v>
      </c>
      <c r="I283" s="89">
        <v>-1561970.0079455681</v>
      </c>
      <c r="J283" s="89">
        <v>-1588306.2766783952</v>
      </c>
      <c r="K283" s="89">
        <v>760975.21044706262</v>
      </c>
      <c r="L283" s="23"/>
      <c r="M283" s="22">
        <v>9.8255030750611779E-4</v>
      </c>
      <c r="N283" s="27">
        <v>1081</v>
      </c>
      <c r="O283" s="1" t="s">
        <v>439</v>
      </c>
      <c r="P283" s="23">
        <v>4922338.05</v>
      </c>
      <c r="R283" s="23">
        <v>1698473.9880844341</v>
      </c>
      <c r="S283" s="90">
        <v>0.37354745442447457</v>
      </c>
      <c r="T283" s="23">
        <v>1842478.58</v>
      </c>
      <c r="U283" s="90">
        <v>0.18781489790301209</v>
      </c>
    </row>
    <row r="284" spans="1:21">
      <c r="A284" s="24">
        <v>6</v>
      </c>
      <c r="B284" s="25">
        <v>837</v>
      </c>
      <c r="C284" s="93" t="s">
        <v>295</v>
      </c>
      <c r="D284" s="89">
        <v>866827840.45000005</v>
      </c>
      <c r="E284" s="90">
        <v>5.6700411784692095E-2</v>
      </c>
      <c r="F284" s="89">
        <v>854424840.82740688</v>
      </c>
      <c r="G284" s="89">
        <v>856335338.32665002</v>
      </c>
      <c r="H284" s="89">
        <v>-1910497.4992431402</v>
      </c>
      <c r="I284" s="89">
        <v>-68425602.252029523</v>
      </c>
      <c r="J284" s="89">
        <v>-70336099.751272663</v>
      </c>
      <c r="K284" s="89">
        <v>33336227.205919389</v>
      </c>
      <c r="L284" s="23"/>
      <c r="M284" s="22">
        <v>4.3063710339574478E-2</v>
      </c>
      <c r="N284" s="27">
        <v>1083</v>
      </c>
      <c r="O284" s="1" t="s">
        <v>294</v>
      </c>
      <c r="P284" s="23">
        <v>18408708.5</v>
      </c>
      <c r="R284" s="23">
        <v>100490999.69771516</v>
      </c>
      <c r="S284" s="90">
        <v>0.39879806107029991</v>
      </c>
      <c r="T284" s="23">
        <v>93380917</v>
      </c>
      <c r="U284" s="90">
        <v>1.4573031590079166E-2</v>
      </c>
    </row>
    <row r="285" spans="1:21">
      <c r="A285" s="24">
        <v>11</v>
      </c>
      <c r="B285" s="25">
        <v>844</v>
      </c>
      <c r="C285" s="93" t="s">
        <v>296</v>
      </c>
      <c r="D285" s="89">
        <v>3922359.79</v>
      </c>
      <c r="E285" s="90">
        <v>7.5178596358373539E-2</v>
      </c>
      <c r="F285" s="89">
        <v>3866236.7345040096</v>
      </c>
      <c r="G285" s="89">
        <v>3686205.5434588827</v>
      </c>
      <c r="H285" s="89">
        <v>180031.19104512688</v>
      </c>
      <c r="I285" s="89">
        <v>-309622.99358147482</v>
      </c>
      <c r="J285" s="89">
        <v>-129591.80253634794</v>
      </c>
      <c r="K285" s="89">
        <v>150845.03639721815</v>
      </c>
      <c r="L285" s="23"/>
      <c r="M285" s="22">
        <v>1.9511076392502114E-4</v>
      </c>
      <c r="N285" s="27">
        <v>1088</v>
      </c>
      <c r="O285" s="1" t="s">
        <v>440</v>
      </c>
      <c r="P285" s="23">
        <v>755680595.08000004</v>
      </c>
      <c r="R285" s="23">
        <v>643654.8752285185</v>
      </c>
      <c r="S285" s="90">
        <v>0.49050991086134021</v>
      </c>
      <c r="T285" s="23">
        <v>502779.44</v>
      </c>
      <c r="U285" s="90">
        <v>-4.9572186970708643E-2</v>
      </c>
    </row>
    <row r="286" spans="1:21">
      <c r="A286" s="24">
        <v>19</v>
      </c>
      <c r="B286" s="25">
        <v>845</v>
      </c>
      <c r="C286" s="93" t="s">
        <v>297</v>
      </c>
      <c r="D286" s="89">
        <v>8612525.7200000007</v>
      </c>
      <c r="E286" s="90">
        <v>4.4751510098125502E-2</v>
      </c>
      <c r="F286" s="89">
        <v>8489293.4606400784</v>
      </c>
      <c r="G286" s="89">
        <v>8330562.4517174009</v>
      </c>
      <c r="H286" s="89">
        <v>158731.00892267749</v>
      </c>
      <c r="I286" s="89">
        <v>-679855.02057266573</v>
      </c>
      <c r="J286" s="89">
        <v>-521124.01164998824</v>
      </c>
      <c r="K286" s="89">
        <v>331218.15061880829</v>
      </c>
      <c r="L286" s="23"/>
      <c r="M286" s="22">
        <v>4.2821335181128571E-4</v>
      </c>
      <c r="N286" s="27">
        <v>1105</v>
      </c>
      <c r="O286" s="1" t="s">
        <v>296</v>
      </c>
      <c r="P286" s="23">
        <v>3522564.58</v>
      </c>
      <c r="R286" s="23">
        <v>655538.5815730365</v>
      </c>
      <c r="S286" s="90">
        <v>0.40441030495459396</v>
      </c>
      <c r="T286" s="23">
        <v>2739844.53</v>
      </c>
      <c r="U286" s="90">
        <v>-8.8605443255354022E-3</v>
      </c>
    </row>
    <row r="287" spans="1:21">
      <c r="A287" s="24">
        <v>14</v>
      </c>
      <c r="B287" s="25">
        <v>846</v>
      </c>
      <c r="C287" s="93" t="s">
        <v>298</v>
      </c>
      <c r="D287" s="89">
        <v>14831667.58</v>
      </c>
      <c r="E287" s="90">
        <v>9.0254587985867385E-3</v>
      </c>
      <c r="F287" s="89">
        <v>14619448.77620423</v>
      </c>
      <c r="G287" s="89">
        <v>14543144.906291587</v>
      </c>
      <c r="H287" s="89">
        <v>76303.869912642986</v>
      </c>
      <c r="I287" s="89">
        <v>-1170781.2545990096</v>
      </c>
      <c r="J287" s="89">
        <v>-1094477.3846863667</v>
      </c>
      <c r="K287" s="89">
        <v>570392.20156204491</v>
      </c>
      <c r="L287" s="23"/>
      <c r="M287" s="22">
        <v>7.3733815736377211E-4</v>
      </c>
      <c r="N287" s="27">
        <v>1101</v>
      </c>
      <c r="O287" s="1" t="s">
        <v>297</v>
      </c>
      <c r="P287" s="23">
        <v>7925937.2300000004</v>
      </c>
      <c r="R287" s="23">
        <v>1146993.6505098559</v>
      </c>
      <c r="S287" s="90">
        <v>0.33311842317553508</v>
      </c>
      <c r="T287" s="23">
        <v>1194090.6200000001</v>
      </c>
      <c r="U287" s="90">
        <v>7.133522955446403E-2</v>
      </c>
    </row>
    <row r="288" spans="1:21">
      <c r="A288" s="24">
        <v>12</v>
      </c>
      <c r="B288" s="25">
        <v>848</v>
      </c>
      <c r="C288" s="93" t="s">
        <v>299</v>
      </c>
      <c r="D288" s="89">
        <v>11755464.119999999</v>
      </c>
      <c r="E288" s="90">
        <v>7.5616025584002156E-3</v>
      </c>
      <c r="F288" s="89">
        <v>11587261.150229119</v>
      </c>
      <c r="G288" s="89">
        <v>11411428.124461267</v>
      </c>
      <c r="H288" s="89">
        <v>175833.02576785162</v>
      </c>
      <c r="I288" s="89">
        <v>-927952.09686106257</v>
      </c>
      <c r="J288" s="89">
        <v>-752119.07109321095</v>
      </c>
      <c r="K288" s="89">
        <v>452088.41309470788</v>
      </c>
      <c r="L288" s="23"/>
      <c r="M288" s="22">
        <v>5.8399883454356605E-4</v>
      </c>
      <c r="N288" s="27">
        <v>1108</v>
      </c>
      <c r="O288" s="1" t="s">
        <v>441</v>
      </c>
      <c r="P288" s="23">
        <v>13973021.890000001</v>
      </c>
      <c r="R288" s="23">
        <v>1296245.434591234</v>
      </c>
      <c r="S288" s="90">
        <v>0.41731150133099715</v>
      </c>
      <c r="T288" s="23">
        <v>989856.24</v>
      </c>
      <c r="U288" s="90">
        <v>8.9897324767513886E-3</v>
      </c>
    </row>
    <row r="289" spans="1:21">
      <c r="A289" s="24">
        <v>16</v>
      </c>
      <c r="B289" s="25">
        <v>849</v>
      </c>
      <c r="C289" s="93" t="s">
        <v>300</v>
      </c>
      <c r="D289" s="89">
        <v>8253068.1500000004</v>
      </c>
      <c r="E289" s="90">
        <v>2.8561402552942594E-2</v>
      </c>
      <c r="F289" s="89">
        <v>8134979.1865715226</v>
      </c>
      <c r="G289" s="89">
        <v>7864157.3114487603</v>
      </c>
      <c r="H289" s="89">
        <v>270821.87512276229</v>
      </c>
      <c r="I289" s="89">
        <v>-651480.18122909742</v>
      </c>
      <c r="J289" s="89">
        <v>-380658.30610633513</v>
      </c>
      <c r="K289" s="89">
        <v>317394.23003708484</v>
      </c>
      <c r="L289" s="23"/>
      <c r="M289" s="22">
        <v>4.1058168151915576E-4</v>
      </c>
      <c r="N289" s="27">
        <v>1867</v>
      </c>
      <c r="O289" s="1" t="s">
        <v>299</v>
      </c>
      <c r="P289" s="23">
        <v>11436346.720000001</v>
      </c>
      <c r="R289" s="23">
        <v>825538.06543684879</v>
      </c>
      <c r="S289" s="90">
        <v>0.42125387937788439</v>
      </c>
      <c r="T289" s="23">
        <v>798611.88</v>
      </c>
      <c r="U289" s="90">
        <v>-2.8193930763461661E-2</v>
      </c>
    </row>
    <row r="290" spans="1:21">
      <c r="A290" s="24">
        <v>13</v>
      </c>
      <c r="B290" s="25">
        <v>850</v>
      </c>
      <c r="C290" s="93" t="s">
        <v>301</v>
      </c>
      <c r="D290" s="89">
        <v>7130242.6799999997</v>
      </c>
      <c r="E290" s="90">
        <v>2.0403431373721137E-2</v>
      </c>
      <c r="F290" s="89">
        <v>7028219.656347312</v>
      </c>
      <c r="G290" s="89">
        <v>6969630.9497398268</v>
      </c>
      <c r="H290" s="89">
        <v>58588.70660748519</v>
      </c>
      <c r="I290" s="89">
        <v>-562846.65398938267</v>
      </c>
      <c r="J290" s="89">
        <v>-504257.94738189748</v>
      </c>
      <c r="K290" s="89">
        <v>274212.91624693054</v>
      </c>
      <c r="L290" s="23"/>
      <c r="M290" s="22">
        <v>3.5394124502893072E-4</v>
      </c>
      <c r="N290" s="27">
        <v>1115</v>
      </c>
      <c r="O290" s="1" t="s">
        <v>300</v>
      </c>
      <c r="P290" s="23">
        <v>7845354.6799999997</v>
      </c>
      <c r="R290" s="23">
        <v>849882.8974400186</v>
      </c>
      <c r="S290" s="90">
        <v>0.48455493358926605</v>
      </c>
      <c r="T290" s="23">
        <v>737185.36</v>
      </c>
      <c r="U290" s="90">
        <v>3.527529060152057E-2</v>
      </c>
    </row>
    <row r="291" spans="1:21">
      <c r="A291" s="24">
        <v>19</v>
      </c>
      <c r="B291" s="25">
        <v>851</v>
      </c>
      <c r="C291" s="93" t="s">
        <v>302</v>
      </c>
      <c r="D291" s="89">
        <v>77099423.510000005</v>
      </c>
      <c r="E291" s="90">
        <v>1.9974835947843106E-2</v>
      </c>
      <c r="F291" s="89">
        <v>75996246.989734724</v>
      </c>
      <c r="G291" s="89">
        <v>75028115.364453867</v>
      </c>
      <c r="H291" s="89">
        <v>968131.62528085709</v>
      </c>
      <c r="I291" s="89">
        <v>-6086069.5062785503</v>
      </c>
      <c r="J291" s="89">
        <v>-5117937.8809976932</v>
      </c>
      <c r="K291" s="89">
        <v>2965068.4710824261</v>
      </c>
      <c r="L291" s="23"/>
      <c r="M291" s="22">
        <v>3.8257575868768973E-3</v>
      </c>
      <c r="N291" s="27">
        <v>1118</v>
      </c>
      <c r="O291" s="1" t="s">
        <v>301</v>
      </c>
      <c r="P291" s="23">
        <v>6703232.3499999996</v>
      </c>
      <c r="R291" s="23">
        <v>3863917.1221475364</v>
      </c>
      <c r="S291" s="90">
        <v>0.26124612462423458</v>
      </c>
      <c r="T291" s="23">
        <v>6832881.6100000003</v>
      </c>
      <c r="U291" s="90">
        <v>-2.3680060942394832E-2</v>
      </c>
    </row>
    <row r="292" spans="1:21">
      <c r="A292" s="24">
        <v>2</v>
      </c>
      <c r="B292" s="25">
        <v>853</v>
      </c>
      <c r="C292" s="93" t="s">
        <v>303</v>
      </c>
      <c r="D292" s="89">
        <v>648073553.10000002</v>
      </c>
      <c r="E292" s="90">
        <v>2.1358572178052038E-2</v>
      </c>
      <c r="F292" s="89">
        <v>638800597.54940403</v>
      </c>
      <c r="G292" s="89">
        <v>643639304.24954331</v>
      </c>
      <c r="H292" s="89">
        <v>-4838706.7001392841</v>
      </c>
      <c r="I292" s="89">
        <v>-51157589.898657635</v>
      </c>
      <c r="J292" s="89">
        <v>-55996296.598796919</v>
      </c>
      <c r="K292" s="89">
        <v>24923434.855384335</v>
      </c>
      <c r="L292" s="23"/>
      <c r="M292" s="22">
        <v>3.2203054608882037E-2</v>
      </c>
      <c r="N292" s="27">
        <v>1120</v>
      </c>
      <c r="O292" s="1" t="s">
        <v>442</v>
      </c>
      <c r="P292" s="23">
        <v>72593171.090000004</v>
      </c>
      <c r="R292" s="23">
        <v>129025569.29500346</v>
      </c>
      <c r="S292" s="90">
        <v>0.32644723424169508</v>
      </c>
      <c r="T292" s="23">
        <v>66160408.649999999</v>
      </c>
      <c r="U292" s="90">
        <v>0.14277112994777208</v>
      </c>
    </row>
    <row r="293" spans="1:21">
      <c r="A293" s="24">
        <v>19</v>
      </c>
      <c r="B293" s="25">
        <v>854</v>
      </c>
      <c r="C293" s="93" t="s">
        <v>304</v>
      </c>
      <c r="D293" s="89">
        <v>10095321.609999999</v>
      </c>
      <c r="E293" s="90">
        <v>1.9956165024312744E-2</v>
      </c>
      <c r="F293" s="89">
        <v>9950872.776822485</v>
      </c>
      <c r="G293" s="89">
        <v>9774133.7138945367</v>
      </c>
      <c r="H293" s="89">
        <v>176739.06292794831</v>
      </c>
      <c r="I293" s="89">
        <v>-796903.87047740805</v>
      </c>
      <c r="J293" s="89">
        <v>-620164.80754945974</v>
      </c>
      <c r="K293" s="89">
        <v>388243.10803524544</v>
      </c>
      <c r="L293" s="23"/>
      <c r="M293" s="22">
        <v>4.996916569566961E-4</v>
      </c>
      <c r="N293" s="27">
        <v>1124</v>
      </c>
      <c r="O293" s="1" t="s">
        <v>443</v>
      </c>
      <c r="P293" s="23">
        <v>591234234.25999999</v>
      </c>
      <c r="R293" s="23">
        <v>922738.73931822146</v>
      </c>
      <c r="S293" s="90">
        <v>0.20715486763661084</v>
      </c>
      <c r="T293" s="23">
        <v>941723.24</v>
      </c>
      <c r="U293" s="90">
        <v>4.1029915213594004E-2</v>
      </c>
    </row>
    <row r="294" spans="1:21">
      <c r="A294" s="24">
        <v>11</v>
      </c>
      <c r="B294" s="25">
        <v>857</v>
      </c>
      <c r="C294" s="93" t="s">
        <v>305</v>
      </c>
      <c r="D294" s="89">
        <v>6668771</v>
      </c>
      <c r="E294" s="90">
        <v>5.3812296452966368E-3</v>
      </c>
      <c r="F294" s="89">
        <v>6573350.9404029045</v>
      </c>
      <c r="G294" s="89">
        <v>6474350.8861642471</v>
      </c>
      <c r="H294" s="89">
        <v>99000.054238657467</v>
      </c>
      <c r="I294" s="89">
        <v>-526419.0311642281</v>
      </c>
      <c r="J294" s="89">
        <v>-427418.97692557063</v>
      </c>
      <c r="K294" s="89">
        <v>256465.76501838778</v>
      </c>
      <c r="L294" s="23"/>
      <c r="M294" s="22">
        <v>3.3148991874886417E-4</v>
      </c>
      <c r="N294" s="27">
        <v>787</v>
      </c>
      <c r="O294" s="1" t="s">
        <v>304</v>
      </c>
      <c r="P294" s="23">
        <v>9343292.6799999997</v>
      </c>
      <c r="R294" s="23">
        <v>1041274.1521340021</v>
      </c>
      <c r="S294" s="90">
        <v>0.49754299169284155</v>
      </c>
      <c r="T294" s="23">
        <v>950753.28000000003</v>
      </c>
      <c r="U294" s="90">
        <v>2.5320556080443701E-3</v>
      </c>
    </row>
    <row r="295" spans="1:21">
      <c r="A295" s="24">
        <v>1</v>
      </c>
      <c r="B295" s="25">
        <v>858</v>
      </c>
      <c r="C295" s="93" t="s">
        <v>306</v>
      </c>
      <c r="D295" s="89">
        <v>170220943.40000001</v>
      </c>
      <c r="E295" s="90">
        <v>9.9462716853615518E-3</v>
      </c>
      <c r="F295" s="89">
        <v>167785338.31416008</v>
      </c>
      <c r="G295" s="89">
        <v>169215761.94904029</v>
      </c>
      <c r="H295" s="89">
        <v>-1430423.6348802149</v>
      </c>
      <c r="I295" s="89">
        <v>-13436890.261862181</v>
      </c>
      <c r="J295" s="89">
        <v>-14867313.896742396</v>
      </c>
      <c r="K295" s="89">
        <v>6546310.3278299235</v>
      </c>
      <c r="L295" s="23"/>
      <c r="M295" s="22">
        <v>8.4615164017509577E-3</v>
      </c>
      <c r="N295" s="27">
        <v>1133</v>
      </c>
      <c r="O295" s="1" t="s">
        <v>305</v>
      </c>
      <c r="P295" s="23">
        <v>6362640.5</v>
      </c>
      <c r="R295" s="23">
        <v>9870711.3001802992</v>
      </c>
      <c r="S295" s="90">
        <v>0.26708414455953799</v>
      </c>
      <c r="T295" s="23">
        <v>13458636.640000001</v>
      </c>
      <c r="U295" s="90">
        <v>0.21415491553504951</v>
      </c>
    </row>
    <row r="296" spans="1:21">
      <c r="A296" s="24">
        <v>17</v>
      </c>
      <c r="B296" s="25">
        <v>859</v>
      </c>
      <c r="C296" s="93" t="s">
        <v>307</v>
      </c>
      <c r="D296" s="89">
        <v>19137247.059999999</v>
      </c>
      <c r="E296" s="90">
        <v>2.6758989155009516E-2</v>
      </c>
      <c r="F296" s="89">
        <v>18863421.904661849</v>
      </c>
      <c r="G296" s="89">
        <v>18384229.194153912</v>
      </c>
      <c r="H296" s="89">
        <v>479192.71050793678</v>
      </c>
      <c r="I296" s="89">
        <v>-1510654.8202773305</v>
      </c>
      <c r="J296" s="89">
        <v>-1031462.1097693937</v>
      </c>
      <c r="K296" s="89">
        <v>735974.99563094787</v>
      </c>
      <c r="L296" s="23"/>
      <c r="M296" s="22">
        <v>9.5148380593610261E-4</v>
      </c>
      <c r="N296" s="27">
        <v>1135</v>
      </c>
      <c r="O296" s="1" t="s">
        <v>444</v>
      </c>
      <c r="P296" s="23">
        <v>157996577.40000001</v>
      </c>
      <c r="R296" s="23">
        <v>486860.90923713666</v>
      </c>
      <c r="S296" s="90">
        <v>0.21488121612175748</v>
      </c>
      <c r="T296" s="23">
        <v>929844.02</v>
      </c>
      <c r="U296" s="90">
        <v>-1.9656310537785604E-3</v>
      </c>
    </row>
    <row r="297" spans="1:21">
      <c r="A297" s="24">
        <v>4</v>
      </c>
      <c r="B297" s="25">
        <v>886</v>
      </c>
      <c r="C297" s="93" t="s">
        <v>308</v>
      </c>
      <c r="D297" s="89">
        <v>46948499.609999999</v>
      </c>
      <c r="E297" s="90">
        <v>3.2629955653988407E-2</v>
      </c>
      <c r="F297" s="89">
        <v>46276737.357138053</v>
      </c>
      <c r="G297" s="89">
        <v>46262562.189655244</v>
      </c>
      <c r="H297" s="89">
        <v>14175.167482808232</v>
      </c>
      <c r="I297" s="89">
        <v>-3706017.747394586</v>
      </c>
      <c r="J297" s="89">
        <v>-3691842.5799117777</v>
      </c>
      <c r="K297" s="89">
        <v>1805532.5140035741</v>
      </c>
      <c r="L297" s="23"/>
      <c r="M297" s="22">
        <v>2.3362906396855736E-3</v>
      </c>
      <c r="N297" s="27">
        <v>1140</v>
      </c>
      <c r="O297" s="1" t="s">
        <v>307</v>
      </c>
      <c r="P297" s="23">
        <v>16436691.689999999</v>
      </c>
      <c r="R297" s="23">
        <v>2563497.5941089489</v>
      </c>
      <c r="S297" s="90">
        <v>0.10540666095165929</v>
      </c>
      <c r="T297" s="23">
        <v>2871111.87</v>
      </c>
      <c r="U297" s="90">
        <v>7.570841706153808E-2</v>
      </c>
    </row>
    <row r="298" spans="1:21">
      <c r="A298" s="24">
        <v>6</v>
      </c>
      <c r="B298" s="25">
        <v>887</v>
      </c>
      <c r="C298" s="93" t="s">
        <v>309</v>
      </c>
      <c r="D298" s="89">
        <v>13653469.98</v>
      </c>
      <c r="E298" s="90">
        <v>6.518215532482996E-3</v>
      </c>
      <c r="F298" s="89">
        <v>13458109.407684838</v>
      </c>
      <c r="G298" s="89">
        <v>13329758.140801527</v>
      </c>
      <c r="H298" s="89">
        <v>128351.26688331179</v>
      </c>
      <c r="I298" s="89">
        <v>-1077776.7655991595</v>
      </c>
      <c r="J298" s="89">
        <v>-949425.49871584773</v>
      </c>
      <c r="K298" s="89">
        <v>525081.40159203124</v>
      </c>
      <c r="L298" s="23"/>
      <c r="M298" s="22">
        <v>6.7802390825028849E-4</v>
      </c>
      <c r="N298" s="27">
        <v>1148</v>
      </c>
      <c r="O298" s="1" t="s">
        <v>445</v>
      </c>
      <c r="P298" s="23">
        <v>44022556.18</v>
      </c>
      <c r="R298" s="23">
        <v>1203144.643979595</v>
      </c>
      <c r="S298" s="90">
        <v>0.50821171108332597</v>
      </c>
      <c r="T298" s="23">
        <v>1637868.3</v>
      </c>
      <c r="U298" s="90">
        <v>4.2693201180998841E-4</v>
      </c>
    </row>
    <row r="299" spans="1:21">
      <c r="A299" s="24">
        <v>17</v>
      </c>
      <c r="B299" s="25">
        <v>889</v>
      </c>
      <c r="C299" s="93" t="s">
        <v>310</v>
      </c>
      <c r="D299" s="89">
        <v>6790240.1699999999</v>
      </c>
      <c r="E299" s="90">
        <v>3.7790342758196704E-2</v>
      </c>
      <c r="F299" s="89">
        <v>6693082.0696993601</v>
      </c>
      <c r="G299" s="89">
        <v>6524832.3135508746</v>
      </c>
      <c r="H299" s="89">
        <v>168249.75614848547</v>
      </c>
      <c r="I299" s="89">
        <v>-536007.5569642178</v>
      </c>
      <c r="J299" s="89">
        <v>-367757.80081573233</v>
      </c>
      <c r="K299" s="89">
        <v>261137.19302366767</v>
      </c>
      <c r="L299" s="23"/>
      <c r="M299" s="22">
        <v>3.375867858131696E-4</v>
      </c>
      <c r="N299" s="27">
        <v>1150</v>
      </c>
      <c r="O299" s="1" t="s">
        <v>309</v>
      </c>
      <c r="P299" s="23">
        <v>13041831.039999999</v>
      </c>
      <c r="R299" s="23">
        <v>1146410.0470142534</v>
      </c>
      <c r="S299" s="90">
        <v>0.37867636718440911</v>
      </c>
      <c r="T299" s="23">
        <v>2824196.4</v>
      </c>
      <c r="U299" s="90">
        <v>8.1858750137291381E-3</v>
      </c>
    </row>
    <row r="300" spans="1:21">
      <c r="A300" s="24">
        <v>19</v>
      </c>
      <c r="B300" s="25">
        <v>890</v>
      </c>
      <c r="C300" s="93" t="s">
        <v>311</v>
      </c>
      <c r="D300" s="89">
        <v>3901204.77</v>
      </c>
      <c r="E300" s="90">
        <v>-7.989670716518682E-3</v>
      </c>
      <c r="F300" s="89">
        <v>3845384.4109482537</v>
      </c>
      <c r="G300" s="89">
        <v>3888828.87814862</v>
      </c>
      <c r="H300" s="89">
        <v>-43444.467200366315</v>
      </c>
      <c r="I300" s="89">
        <v>-307953.05992613413</v>
      </c>
      <c r="J300" s="89">
        <v>-351397.52712650044</v>
      </c>
      <c r="K300" s="89">
        <v>150031.4624435947</v>
      </c>
      <c r="L300" s="23"/>
      <c r="M300" s="22">
        <v>1.9283223437807122E-4</v>
      </c>
      <c r="N300" s="27">
        <v>1154</v>
      </c>
      <c r="O300" s="1" t="s">
        <v>310</v>
      </c>
      <c r="P300" s="23">
        <v>6485109</v>
      </c>
      <c r="R300" s="23">
        <v>179253.30977799036</v>
      </c>
      <c r="S300" s="90">
        <v>0.22450918643204099</v>
      </c>
      <c r="T300" s="23">
        <v>649592.88</v>
      </c>
      <c r="U300" s="90">
        <v>-2.1210315640230126E-2</v>
      </c>
    </row>
    <row r="301" spans="1:21">
      <c r="A301" s="24">
        <v>13</v>
      </c>
      <c r="B301" s="25">
        <v>892</v>
      </c>
      <c r="C301" s="93" t="s">
        <v>312</v>
      </c>
      <c r="D301" s="89">
        <v>10478051.619999999</v>
      </c>
      <c r="E301" s="90">
        <v>1.3525253767196377E-2</v>
      </c>
      <c r="F301" s="89">
        <v>10328126.497358685</v>
      </c>
      <c r="G301" s="89">
        <v>10114757.63710098</v>
      </c>
      <c r="H301" s="89">
        <v>213368.86025770567</v>
      </c>
      <c r="I301" s="89">
        <v>-827115.78824481613</v>
      </c>
      <c r="J301" s="89">
        <v>-613746.92798711045</v>
      </c>
      <c r="K301" s="89">
        <v>402962.03372787236</v>
      </c>
      <c r="L301" s="23"/>
      <c r="M301" s="22">
        <v>5.2057056659495741E-4</v>
      </c>
      <c r="N301" s="27">
        <v>1156</v>
      </c>
      <c r="O301" s="1" t="s">
        <v>311</v>
      </c>
      <c r="P301" s="23">
        <v>3711382.18</v>
      </c>
      <c r="R301" s="23">
        <v>786477.17197667318</v>
      </c>
      <c r="S301" s="90">
        <v>0.50854065818621952</v>
      </c>
      <c r="T301" s="23">
        <v>715397.15</v>
      </c>
      <c r="U301" s="90">
        <v>-1.8777441582583654E-3</v>
      </c>
    </row>
    <row r="302" spans="1:21">
      <c r="A302" s="24">
        <v>15</v>
      </c>
      <c r="B302" s="25">
        <v>893</v>
      </c>
      <c r="C302" s="93" t="s">
        <v>313</v>
      </c>
      <c r="D302" s="89">
        <v>22205073.170000002</v>
      </c>
      <c r="E302" s="90">
        <v>7.694410129725382E-3</v>
      </c>
      <c r="F302" s="89">
        <v>21887352.047886305</v>
      </c>
      <c r="G302" s="89">
        <v>22171127.287487254</v>
      </c>
      <c r="H302" s="89">
        <v>-283775.23960094899</v>
      </c>
      <c r="I302" s="89">
        <v>-1752822.6872810891</v>
      </c>
      <c r="J302" s="89">
        <v>-2036597.9268820381</v>
      </c>
      <c r="K302" s="89">
        <v>853956.61027096701</v>
      </c>
      <c r="L302" s="23"/>
      <c r="M302" s="22">
        <v>1.1037410541856951E-3</v>
      </c>
      <c r="N302" s="27">
        <v>1164</v>
      </c>
      <c r="O302" s="1" t="s">
        <v>312</v>
      </c>
      <c r="P302" s="23">
        <v>9316283.8800000008</v>
      </c>
      <c r="R302" s="23">
        <v>3123191.44084848</v>
      </c>
      <c r="S302" s="90">
        <v>0.16590234549562832</v>
      </c>
      <c r="T302" s="23">
        <v>2669636.5299999998</v>
      </c>
      <c r="U302" s="90">
        <v>1.6497831819536568E-2</v>
      </c>
    </row>
    <row r="303" spans="1:21">
      <c r="A303" s="24">
        <v>2</v>
      </c>
      <c r="B303" s="25">
        <v>895</v>
      </c>
      <c r="C303" s="93" t="s">
        <v>314</v>
      </c>
      <c r="D303" s="89">
        <v>56066772.520000003</v>
      </c>
      <c r="E303" s="90">
        <v>-1.5020857938956689E-2</v>
      </c>
      <c r="F303" s="89">
        <v>55264541.527921371</v>
      </c>
      <c r="G303" s="89">
        <v>56585897.819363609</v>
      </c>
      <c r="H303" s="89">
        <v>-1321356.2914422378</v>
      </c>
      <c r="I303" s="89">
        <v>-4425795.4082519207</v>
      </c>
      <c r="J303" s="89">
        <v>-5747151.6996941585</v>
      </c>
      <c r="K303" s="89">
        <v>2156200.5512640513</v>
      </c>
      <c r="L303" s="23"/>
      <c r="M303" s="22">
        <v>2.7896212121314699E-3</v>
      </c>
      <c r="N303" s="27">
        <v>1158</v>
      </c>
      <c r="O303" s="1" t="s">
        <v>446</v>
      </c>
      <c r="P303" s="23">
        <v>20889801.27</v>
      </c>
      <c r="R303" s="23">
        <v>4624218.9444064191</v>
      </c>
      <c r="S303" s="90">
        <v>0.21842673798542234</v>
      </c>
      <c r="T303" s="23">
        <v>5281861.6399999997</v>
      </c>
      <c r="U303" s="90">
        <v>-4.5825774761431015E-3</v>
      </c>
    </row>
    <row r="304" spans="1:21">
      <c r="A304" s="24">
        <v>15</v>
      </c>
      <c r="B304" s="25">
        <v>905</v>
      </c>
      <c r="C304" s="93" t="s">
        <v>315</v>
      </c>
      <c r="D304" s="89">
        <v>249591237.25999999</v>
      </c>
      <c r="E304" s="90">
        <v>3.8168946381330837E-2</v>
      </c>
      <c r="F304" s="89">
        <v>246019962.92260528</v>
      </c>
      <c r="G304" s="89">
        <v>248081715.95503488</v>
      </c>
      <c r="H304" s="89">
        <v>-2061753.0324296057</v>
      </c>
      <c r="I304" s="89">
        <v>-19702217.59084098</v>
      </c>
      <c r="J304" s="89">
        <v>-21763970.623270586</v>
      </c>
      <c r="K304" s="89">
        <v>9598711.3076415174</v>
      </c>
      <c r="L304" s="23"/>
      <c r="M304" s="22">
        <v>1.2406985045131829E-2</v>
      </c>
      <c r="N304" s="27">
        <v>1167</v>
      </c>
      <c r="O304" s="1" t="s">
        <v>447</v>
      </c>
      <c r="P304" s="23">
        <v>52742635.009999998</v>
      </c>
      <c r="R304" s="23">
        <v>31352931.51041944</v>
      </c>
      <c r="S304" s="90">
        <v>0.29518899450974456</v>
      </c>
      <c r="T304" s="23">
        <v>24517860.399999999</v>
      </c>
      <c r="U304" s="90">
        <v>2.3440989064446471E-2</v>
      </c>
    </row>
    <row r="305" spans="1:21">
      <c r="A305" s="24">
        <v>6</v>
      </c>
      <c r="B305" s="25">
        <v>908</v>
      </c>
      <c r="C305" s="93" t="s">
        <v>316</v>
      </c>
      <c r="D305" s="89">
        <v>74998202.719999999</v>
      </c>
      <c r="E305" s="90">
        <v>2.2415833165955634E-2</v>
      </c>
      <c r="F305" s="89">
        <v>73925091.501573473</v>
      </c>
      <c r="G305" s="89">
        <v>73183775.351551622</v>
      </c>
      <c r="H305" s="89">
        <v>741316.15002185106</v>
      </c>
      <c r="I305" s="89">
        <v>-5920203.4700128064</v>
      </c>
      <c r="J305" s="89">
        <v>-5178887.3199909553</v>
      </c>
      <c r="K305" s="89">
        <v>2884260.298575094</v>
      </c>
      <c r="L305" s="23"/>
      <c r="M305" s="22">
        <v>3.731390185752974E-3</v>
      </c>
      <c r="N305" s="27">
        <v>1171</v>
      </c>
      <c r="O305" s="1" t="s">
        <v>448</v>
      </c>
      <c r="P305" s="23">
        <v>223733659.65000001</v>
      </c>
      <c r="R305" s="23">
        <v>5989215.0695996871</v>
      </c>
      <c r="S305" s="90">
        <v>0.37909261648084547</v>
      </c>
      <c r="T305" s="23">
        <v>5786662.4299999997</v>
      </c>
      <c r="U305" s="90">
        <v>0.16862261924185251</v>
      </c>
    </row>
    <row r="306" spans="1:21">
      <c r="A306" s="24">
        <v>11</v>
      </c>
      <c r="B306" s="25">
        <v>915</v>
      </c>
      <c r="C306" s="93" t="s">
        <v>317</v>
      </c>
      <c r="D306" s="89">
        <v>70818173.989999995</v>
      </c>
      <c r="E306" s="90">
        <v>1.1407217350408727E-2</v>
      </c>
      <c r="F306" s="89">
        <v>69804872.681155637</v>
      </c>
      <c r="G306" s="89">
        <v>69195879.727993369</v>
      </c>
      <c r="H306" s="89">
        <v>608992.9531622678</v>
      </c>
      <c r="I306" s="89">
        <v>-5590240.6216431083</v>
      </c>
      <c r="J306" s="89">
        <v>-4981247.6684808405</v>
      </c>
      <c r="K306" s="89">
        <v>2723505.9007950099</v>
      </c>
      <c r="L306" s="23"/>
      <c r="M306" s="22">
        <v>3.5221747521446438E-3</v>
      </c>
      <c r="N306" s="27">
        <v>1177</v>
      </c>
      <c r="O306" s="1" t="s">
        <v>316</v>
      </c>
      <c r="P306" s="23">
        <v>68577818.209999993</v>
      </c>
      <c r="R306" s="23">
        <v>5656773.4006700991</v>
      </c>
      <c r="S306" s="90">
        <v>0.4609278652103308</v>
      </c>
      <c r="T306" s="23">
        <v>6275802.9500000002</v>
      </c>
      <c r="U306" s="90">
        <v>5.3349051307458817E-2</v>
      </c>
    </row>
    <row r="307" spans="1:21">
      <c r="A307" s="24">
        <v>2</v>
      </c>
      <c r="B307" s="25">
        <v>918</v>
      </c>
      <c r="C307" s="93" t="s">
        <v>318</v>
      </c>
      <c r="D307" s="89">
        <v>7307843.9500000002</v>
      </c>
      <c r="E307" s="90">
        <v>4.5910102176855982E-3</v>
      </c>
      <c r="F307" s="89">
        <v>7203279.7199139362</v>
      </c>
      <c r="G307" s="89">
        <v>7339678.3561948873</v>
      </c>
      <c r="H307" s="89">
        <v>-136398.63628095109</v>
      </c>
      <c r="I307" s="89">
        <v>-576866.13201418461</v>
      </c>
      <c r="J307" s="89">
        <v>-713264.7682951357</v>
      </c>
      <c r="K307" s="89">
        <v>281043.05714977271</v>
      </c>
      <c r="L307" s="23"/>
      <c r="M307" s="22">
        <v>3.634526228774444E-4</v>
      </c>
      <c r="N307" s="27">
        <v>1182</v>
      </c>
      <c r="O307" s="1" t="s">
        <v>1819</v>
      </c>
      <c r="P307" s="23">
        <v>5082809.34</v>
      </c>
      <c r="R307" s="23">
        <v>1044453.7375837476</v>
      </c>
      <c r="S307" s="90">
        <v>1.2936111965049881</v>
      </c>
      <c r="T307" s="23">
        <v>920916.25</v>
      </c>
      <c r="U307" s="90">
        <v>0.19525711293276271</v>
      </c>
    </row>
    <row r="308" spans="1:21">
      <c r="A308" s="24">
        <v>11</v>
      </c>
      <c r="B308" s="25">
        <v>921</v>
      </c>
      <c r="C308" s="93" t="s">
        <v>319</v>
      </c>
      <c r="D308" s="89">
        <v>5156655.33</v>
      </c>
      <c r="E308" s="90">
        <v>5.4360352092384323E-2</v>
      </c>
      <c r="F308" s="89">
        <v>5082871.3660716712</v>
      </c>
      <c r="G308" s="89">
        <v>4821440.4050838444</v>
      </c>
      <c r="H308" s="89">
        <v>261430.96098782681</v>
      </c>
      <c r="I308" s="89">
        <v>-407055.73828617792</v>
      </c>
      <c r="J308" s="89">
        <v>-145624.77729835111</v>
      </c>
      <c r="K308" s="89">
        <v>198313.23554888851</v>
      </c>
      <c r="L308" s="23"/>
      <c r="M308" s="22">
        <v>2.5616191421391603E-4</v>
      </c>
      <c r="N308" s="27">
        <v>1194</v>
      </c>
      <c r="O308" s="1" t="s">
        <v>317</v>
      </c>
      <c r="P308" s="23">
        <v>68705945.379999995</v>
      </c>
      <c r="R308" s="23">
        <v>782261.16352158994</v>
      </c>
      <c r="S308" s="90">
        <v>0.4161045636045988</v>
      </c>
      <c r="T308" s="23">
        <v>890766.31</v>
      </c>
      <c r="U308" s="90">
        <v>0.19157671881911509</v>
      </c>
    </row>
    <row r="309" spans="1:21">
      <c r="A309" s="24">
        <v>6</v>
      </c>
      <c r="B309" s="25">
        <v>922</v>
      </c>
      <c r="C309" s="93" t="s">
        <v>320</v>
      </c>
      <c r="D309" s="89">
        <v>16282465.91</v>
      </c>
      <c r="E309" s="90">
        <v>5.4113394208433307E-2</v>
      </c>
      <c r="F309" s="89">
        <v>16049488.369232761</v>
      </c>
      <c r="G309" s="89">
        <v>15761510.449513193</v>
      </c>
      <c r="H309" s="89">
        <v>287977.91971956752</v>
      </c>
      <c r="I309" s="89">
        <v>-1285304.2830990555</v>
      </c>
      <c r="J309" s="89">
        <v>-997326.363379488</v>
      </c>
      <c r="K309" s="89">
        <v>626186.60559703864</v>
      </c>
      <c r="L309" s="23"/>
      <c r="M309" s="22">
        <v>8.0941541182847656E-4</v>
      </c>
      <c r="N309" s="27">
        <v>1202</v>
      </c>
      <c r="O309" s="1" t="s">
        <v>318</v>
      </c>
      <c r="P309" s="23">
        <v>6885312.9500000002</v>
      </c>
      <c r="R309" s="23">
        <v>676756.27914706233</v>
      </c>
      <c r="S309" s="90">
        <v>0.3395152870271021</v>
      </c>
      <c r="T309" s="23">
        <v>1309169.74</v>
      </c>
      <c r="U309" s="90">
        <v>2.6445886012083086E-4</v>
      </c>
    </row>
    <row r="310" spans="1:21">
      <c r="A310" s="24">
        <v>16</v>
      </c>
      <c r="B310" s="25">
        <v>924</v>
      </c>
      <c r="C310" s="93" t="s">
        <v>321</v>
      </c>
      <c r="D310" s="89">
        <v>9175802.2699999996</v>
      </c>
      <c r="E310" s="90">
        <v>3.8536921074013408E-2</v>
      </c>
      <c r="F310" s="89">
        <v>9044510.3723693006</v>
      </c>
      <c r="G310" s="89">
        <v>8935930.1479367074</v>
      </c>
      <c r="H310" s="89">
        <v>108580.22443259321</v>
      </c>
      <c r="I310" s="89">
        <v>-724318.90990527708</v>
      </c>
      <c r="J310" s="89">
        <v>-615738.68547268386</v>
      </c>
      <c r="K310" s="89">
        <v>352880.48559967178</v>
      </c>
      <c r="L310" s="23"/>
      <c r="M310" s="22">
        <v>4.5974075498341074E-4</v>
      </c>
      <c r="N310" s="27">
        <v>1211</v>
      </c>
      <c r="O310" s="1" t="s">
        <v>319</v>
      </c>
      <c r="P310" s="23">
        <v>4778118.67</v>
      </c>
      <c r="R310" s="23">
        <v>790796.25012289512</v>
      </c>
      <c r="S310" s="90">
        <v>0.30048607059091981</v>
      </c>
      <c r="T310" s="23">
        <v>781157.61</v>
      </c>
      <c r="U310" s="90">
        <v>8.7603321134909651E-2</v>
      </c>
    </row>
    <row r="311" spans="1:21">
      <c r="A311" s="24">
        <v>11</v>
      </c>
      <c r="B311" s="25">
        <v>925</v>
      </c>
      <c r="C311" s="93" t="s">
        <v>322</v>
      </c>
      <c r="D311" s="89">
        <v>9796503.2300000004</v>
      </c>
      <c r="E311" s="90">
        <v>-8.611775233627883E-4</v>
      </c>
      <c r="F311" s="89">
        <v>9656330.0373607967</v>
      </c>
      <c r="G311" s="89">
        <v>9613550.7411120385</v>
      </c>
      <c r="H311" s="89">
        <v>42779.296248758212</v>
      </c>
      <c r="I311" s="89">
        <v>-773315.7637492473</v>
      </c>
      <c r="J311" s="89">
        <v>-730536.46750048909</v>
      </c>
      <c r="K311" s="89">
        <v>376751.23278143106</v>
      </c>
      <c r="L311" s="23"/>
      <c r="M311" s="22">
        <v>4.8621127475429019E-4</v>
      </c>
      <c r="N311" s="27">
        <v>1213</v>
      </c>
      <c r="O311" s="1" t="s">
        <v>320</v>
      </c>
      <c r="P311" s="23">
        <v>14427220.9</v>
      </c>
      <c r="R311" s="23">
        <v>4267740.7363720452</v>
      </c>
      <c r="S311" s="90">
        <v>0.34214454411545758</v>
      </c>
      <c r="T311" s="23">
        <v>1100424.6299999999</v>
      </c>
      <c r="U311" s="90">
        <v>-1.1422523227939685E-3</v>
      </c>
    </row>
    <row r="312" spans="1:21">
      <c r="A312" s="24">
        <v>1</v>
      </c>
      <c r="B312" s="25">
        <v>927</v>
      </c>
      <c r="C312" s="93" t="s">
        <v>323</v>
      </c>
      <c r="D312" s="89">
        <v>119997747.45</v>
      </c>
      <c r="E312" s="90">
        <v>2.7435150453689383E-2</v>
      </c>
      <c r="F312" s="89">
        <v>118280760.58492452</v>
      </c>
      <c r="G312" s="89">
        <v>117205515.89277588</v>
      </c>
      <c r="H312" s="89">
        <v>1075244.6921486408</v>
      </c>
      <c r="I312" s="89">
        <v>-9472374.7380917296</v>
      </c>
      <c r="J312" s="89">
        <v>-8397130.0459430888</v>
      </c>
      <c r="K312" s="89">
        <v>4614840.4406520389</v>
      </c>
      <c r="L312" s="23"/>
      <c r="M312" s="22">
        <v>5.9573974750222027E-3</v>
      </c>
      <c r="N312" s="27">
        <v>1217</v>
      </c>
      <c r="O312" s="1" t="s">
        <v>449</v>
      </c>
      <c r="P312" s="23">
        <v>8893707.0399999991</v>
      </c>
      <c r="R312" s="23">
        <v>4567164.1442672741</v>
      </c>
      <c r="S312" s="90">
        <v>0.26588674510577892</v>
      </c>
      <c r="T312" s="23">
        <v>7314340.1299999999</v>
      </c>
      <c r="U312" s="90">
        <v>-2.4840293002340585E-3</v>
      </c>
    </row>
    <row r="313" spans="1:21">
      <c r="A313" s="24">
        <v>13</v>
      </c>
      <c r="B313" s="25">
        <v>931</v>
      </c>
      <c r="C313" s="93" t="s">
        <v>324</v>
      </c>
      <c r="D313" s="89">
        <v>16720851.949999999</v>
      </c>
      <c r="E313" s="90">
        <v>1.8191529225709546E-2</v>
      </c>
      <c r="F313" s="89">
        <v>16481601.765883135</v>
      </c>
      <c r="G313" s="89">
        <v>16282890.836110987</v>
      </c>
      <c r="H313" s="89">
        <v>198710.92977214791</v>
      </c>
      <c r="I313" s="89">
        <v>-1319909.573107173</v>
      </c>
      <c r="J313" s="89">
        <v>-1121198.6433350251</v>
      </c>
      <c r="K313" s="89">
        <v>643045.93561781489</v>
      </c>
      <c r="L313" s="23"/>
      <c r="M313" s="22">
        <v>8.3090301799187602E-4</v>
      </c>
      <c r="N313" s="27">
        <v>1220</v>
      </c>
      <c r="O313" s="1" t="s">
        <v>322</v>
      </c>
      <c r="P313" s="23">
        <v>9181286.0700000003</v>
      </c>
      <c r="R313" s="23">
        <v>3001430.4047875786</v>
      </c>
      <c r="S313" s="90">
        <v>0.35243477217709041</v>
      </c>
      <c r="T313" s="23">
        <v>1841336.24</v>
      </c>
      <c r="U313" s="90">
        <v>-1.3477672108794914E-2</v>
      </c>
    </row>
    <row r="314" spans="1:21">
      <c r="A314" s="24">
        <v>14</v>
      </c>
      <c r="B314" s="25">
        <v>934</v>
      </c>
      <c r="C314" s="93" t="s">
        <v>325</v>
      </c>
      <c r="D314" s="89">
        <v>8924597.2400000002</v>
      </c>
      <c r="E314" s="90">
        <v>5.2552543318207245E-3</v>
      </c>
      <c r="F314" s="89">
        <v>8796899.7076479569</v>
      </c>
      <c r="G314" s="89">
        <v>8703972.7691192776</v>
      </c>
      <c r="H314" s="89">
        <v>92926.938528679311</v>
      </c>
      <c r="I314" s="89">
        <v>-704489.30284331925</v>
      </c>
      <c r="J314" s="89">
        <v>-611562.36431463994</v>
      </c>
      <c r="K314" s="89">
        <v>343219.71149370586</v>
      </c>
      <c r="L314" s="23"/>
      <c r="M314" s="22">
        <v>4.4364718502400223E-4</v>
      </c>
      <c r="N314" s="27">
        <v>1224</v>
      </c>
      <c r="O314" s="1" t="s">
        <v>450</v>
      </c>
      <c r="P314" s="23">
        <v>111055649.67</v>
      </c>
      <c r="R314" s="23">
        <v>783825.99047683144</v>
      </c>
      <c r="S314" s="90">
        <v>0.34066788565120731</v>
      </c>
      <c r="T314" s="23">
        <v>795423.73</v>
      </c>
      <c r="U314" s="90">
        <v>-4.372681252025723E-3</v>
      </c>
    </row>
    <row r="315" spans="1:21">
      <c r="A315" s="24">
        <v>8</v>
      </c>
      <c r="B315" s="25">
        <v>935</v>
      </c>
      <c r="C315" s="93" t="s">
        <v>326</v>
      </c>
      <c r="D315" s="89">
        <v>8864423.0399999991</v>
      </c>
      <c r="E315" s="90">
        <v>5.9816098451119792E-3</v>
      </c>
      <c r="F315" s="89">
        <v>8737586.5097351763</v>
      </c>
      <c r="G315" s="89">
        <v>8745279.7302349228</v>
      </c>
      <c r="H315" s="89">
        <v>-7693.2204997465014</v>
      </c>
      <c r="I315" s="89">
        <v>-699739.27557966241</v>
      </c>
      <c r="J315" s="89">
        <v>-707432.49607940891</v>
      </c>
      <c r="K315" s="89">
        <v>340905.54862361029</v>
      </c>
      <c r="L315" s="23"/>
      <c r="M315" s="22">
        <v>4.4066566702688449E-4</v>
      </c>
      <c r="N315" s="27">
        <v>1228</v>
      </c>
      <c r="O315" s="1" t="s">
        <v>324</v>
      </c>
      <c r="P315" s="23">
        <v>16400165.84</v>
      </c>
      <c r="R315" s="23">
        <v>1216824.053387505</v>
      </c>
      <c r="S315" s="90">
        <v>0.238142616574744</v>
      </c>
      <c r="T315" s="23">
        <v>1532970.78</v>
      </c>
      <c r="U315" s="90">
        <v>5.3614936181574313E-2</v>
      </c>
    </row>
    <row r="316" spans="1:21">
      <c r="A316" s="24">
        <v>6</v>
      </c>
      <c r="B316" s="25">
        <v>936</v>
      </c>
      <c r="C316" s="93" t="s">
        <v>327</v>
      </c>
      <c r="D316" s="89">
        <v>18921979.25</v>
      </c>
      <c r="E316" s="90">
        <v>1.8375172847604926E-2</v>
      </c>
      <c r="F316" s="89">
        <v>18651234.252498958</v>
      </c>
      <c r="G316" s="89">
        <v>18145031.221613523</v>
      </c>
      <c r="H316" s="89">
        <v>506203.03088543564</v>
      </c>
      <c r="I316" s="89">
        <v>-1493662.0232565533</v>
      </c>
      <c r="J316" s="89">
        <v>-987458.9923711177</v>
      </c>
      <c r="K316" s="89">
        <v>727696.28526955098</v>
      </c>
      <c r="L316" s="23"/>
      <c r="M316" s="22">
        <v>9.4013098021272312E-4</v>
      </c>
      <c r="N316" s="27">
        <v>1237</v>
      </c>
      <c r="O316" s="1" t="s">
        <v>325</v>
      </c>
      <c r="P316" s="23">
        <v>8660534.3900000006</v>
      </c>
      <c r="R316" s="23">
        <v>3281937.0887025101</v>
      </c>
      <c r="S316" s="90">
        <v>0.4384594886303832</v>
      </c>
      <c r="T316" s="23">
        <v>1922109.24</v>
      </c>
      <c r="U316" s="90">
        <v>-5.5606745460449192E-3</v>
      </c>
    </row>
    <row r="317" spans="1:21">
      <c r="A317" s="24">
        <v>21</v>
      </c>
      <c r="B317" s="25">
        <v>941</v>
      </c>
      <c r="C317" s="93" t="s">
        <v>328</v>
      </c>
      <c r="D317" s="89">
        <v>1308980.8</v>
      </c>
      <c r="E317" s="90">
        <v>-6.1552389002103025E-3</v>
      </c>
      <c r="F317" s="89">
        <v>1290251.2580877866</v>
      </c>
      <c r="G317" s="89">
        <v>1320445.3932384269</v>
      </c>
      <c r="H317" s="89">
        <v>-30194.135150640272</v>
      </c>
      <c r="I317" s="89">
        <v>-103328.24512171379</v>
      </c>
      <c r="J317" s="89">
        <v>-133522.38027235406</v>
      </c>
      <c r="K317" s="89">
        <v>50340.424385000064</v>
      </c>
      <c r="L317" s="23"/>
      <c r="M317" s="22">
        <v>6.4968522837872489E-5</v>
      </c>
      <c r="N317" s="27">
        <v>1239</v>
      </c>
      <c r="O317" s="1" t="s">
        <v>326</v>
      </c>
      <c r="P317" s="23">
        <v>8214787.3499999996</v>
      </c>
      <c r="R317" s="23">
        <v>24395.356397769829</v>
      </c>
      <c r="S317" s="90">
        <v>0.21261054102546195</v>
      </c>
      <c r="T317" s="23">
        <v>77859.740000000005</v>
      </c>
      <c r="U317" s="90">
        <v>-1.0736957687073279E-2</v>
      </c>
    </row>
    <row r="318" spans="1:21">
      <c r="A318" s="24">
        <v>15</v>
      </c>
      <c r="B318" s="25">
        <v>946</v>
      </c>
      <c r="C318" s="93" t="s">
        <v>329</v>
      </c>
      <c r="D318" s="89">
        <v>20187177.239999998</v>
      </c>
      <c r="E318" s="90">
        <v>4.1560910018951569E-2</v>
      </c>
      <c r="F318" s="89">
        <v>19898329.166593678</v>
      </c>
      <c r="G318" s="89">
        <v>19488756.624260962</v>
      </c>
      <c r="H318" s="89">
        <v>409572.54233271629</v>
      </c>
      <c r="I318" s="89">
        <v>-1593534.1436407631</v>
      </c>
      <c r="J318" s="89">
        <v>-1183961.6013080468</v>
      </c>
      <c r="K318" s="89">
        <v>776352.92236281396</v>
      </c>
      <c r="L318" s="23"/>
      <c r="M318" s="22">
        <v>1.0038229819891047E-3</v>
      </c>
      <c r="N318" s="27">
        <v>1242</v>
      </c>
      <c r="O318" s="1" t="s">
        <v>451</v>
      </c>
      <c r="P318" s="23">
        <v>17748412.039999999</v>
      </c>
      <c r="R318" s="23">
        <v>2226833.73254281</v>
      </c>
      <c r="S318" s="90">
        <v>0.22008427050234536</v>
      </c>
      <c r="T318" s="23">
        <v>2009260.97</v>
      </c>
      <c r="U318" s="90">
        <v>2.9578357771814279E-2</v>
      </c>
    </row>
    <row r="319" spans="1:21">
      <c r="A319" s="24">
        <v>19</v>
      </c>
      <c r="B319" s="25">
        <v>976</v>
      </c>
      <c r="C319" s="93" t="s">
        <v>330</v>
      </c>
      <c r="D319" s="89">
        <v>10827038.68</v>
      </c>
      <c r="E319" s="90">
        <v>1.4546816773093774E-2</v>
      </c>
      <c r="F319" s="89">
        <v>10672120.07864067</v>
      </c>
      <c r="G319" s="89">
        <v>10444746.255061315</v>
      </c>
      <c r="H319" s="89">
        <v>227373.82357935421</v>
      </c>
      <c r="I319" s="89">
        <v>-854664.10712007096</v>
      </c>
      <c r="J319" s="89">
        <v>-627290.28354071674</v>
      </c>
      <c r="K319" s="89">
        <v>416383.28230942029</v>
      </c>
      <c r="L319" s="23"/>
      <c r="M319" s="22">
        <v>5.38601792786073E-4</v>
      </c>
      <c r="N319" s="27">
        <v>1260</v>
      </c>
      <c r="O319" s="1" t="s">
        <v>328</v>
      </c>
      <c r="P319" s="23">
        <v>1202289.3899999999</v>
      </c>
      <c r="R319" s="23">
        <v>889403.93981018837</v>
      </c>
      <c r="S319" s="90">
        <v>0.29288338391739255</v>
      </c>
      <c r="T319" s="23">
        <v>1275786.6000000001</v>
      </c>
      <c r="U319" s="90">
        <v>-3.9148741122918551E-4</v>
      </c>
    </row>
    <row r="320" spans="1:21">
      <c r="A320" s="24">
        <v>17</v>
      </c>
      <c r="B320" s="25">
        <v>977</v>
      </c>
      <c r="C320" s="93" t="s">
        <v>331</v>
      </c>
      <c r="D320" s="89">
        <v>49517857.380000003</v>
      </c>
      <c r="E320" s="90">
        <v>2.4094218312684212E-2</v>
      </c>
      <c r="F320" s="89">
        <v>48809331.490848899</v>
      </c>
      <c r="G320" s="89">
        <v>48783527.040186517</v>
      </c>
      <c r="H320" s="89">
        <v>25804.450662381947</v>
      </c>
      <c r="I320" s="89">
        <v>-3908837.5515230657</v>
      </c>
      <c r="J320" s="89">
        <v>-3883033.1008606837</v>
      </c>
      <c r="K320" s="89">
        <v>1904344.1700177018</v>
      </c>
      <c r="L320" s="23"/>
      <c r="M320" s="22">
        <v>2.4627969323825195E-3</v>
      </c>
      <c r="N320" s="27">
        <v>2342</v>
      </c>
      <c r="O320" s="1" t="s">
        <v>452</v>
      </c>
      <c r="P320" s="23">
        <v>18446413.84</v>
      </c>
      <c r="R320" s="23">
        <v>3818295.0411932389</v>
      </c>
      <c r="S320" s="90">
        <v>0.18081090947001721</v>
      </c>
      <c r="T320" s="23">
        <v>5040701.21</v>
      </c>
      <c r="U320" s="90">
        <v>-2.002443098699902E-3</v>
      </c>
    </row>
    <row r="321" spans="1:21">
      <c r="A321" s="24">
        <v>6</v>
      </c>
      <c r="B321" s="25">
        <v>980</v>
      </c>
      <c r="C321" s="93" t="s">
        <v>332</v>
      </c>
      <c r="D321" s="89">
        <v>120782716.92</v>
      </c>
      <c r="E321" s="90">
        <v>2.8798597436333617E-2</v>
      </c>
      <c r="F321" s="89">
        <v>119054498.32517862</v>
      </c>
      <c r="G321" s="89">
        <v>118955847.43944086</v>
      </c>
      <c r="H321" s="89">
        <v>98650.885737761855</v>
      </c>
      <c r="I321" s="89">
        <v>-9534338.6093793921</v>
      </c>
      <c r="J321" s="89">
        <v>-9435687.7236416303</v>
      </c>
      <c r="K321" s="89">
        <v>4645028.581111447</v>
      </c>
      <c r="L321" s="23"/>
      <c r="M321" s="22">
        <v>6.0029504671019118E-3</v>
      </c>
      <c r="N321" s="27">
        <v>1277</v>
      </c>
      <c r="O321" s="1" t="s">
        <v>453</v>
      </c>
      <c r="P321" s="23">
        <v>10190858.050000001</v>
      </c>
      <c r="R321" s="23">
        <v>8288839.8246371616</v>
      </c>
      <c r="S321" s="90">
        <v>0.44337658267738567</v>
      </c>
      <c r="T321" s="23">
        <v>7324092.6799999997</v>
      </c>
      <c r="U321" s="90">
        <v>-1.0428624863552782E-2</v>
      </c>
    </row>
    <row r="322" spans="1:21">
      <c r="A322" s="24">
        <v>5</v>
      </c>
      <c r="B322" s="25">
        <v>981</v>
      </c>
      <c r="C322" s="93" t="s">
        <v>333</v>
      </c>
      <c r="D322" s="89">
        <v>7494984.0499999998</v>
      </c>
      <c r="E322" s="90">
        <v>3.5541861903394256E-2</v>
      </c>
      <c r="F322" s="89">
        <v>7387742.1272033881</v>
      </c>
      <c r="G322" s="89">
        <v>7403800.2432907345</v>
      </c>
      <c r="H322" s="89">
        <v>-16058.116087346338</v>
      </c>
      <c r="I322" s="89">
        <v>-591638.58560930379</v>
      </c>
      <c r="J322" s="89">
        <v>-607696.70169665013</v>
      </c>
      <c r="K322" s="89">
        <v>288240.03975902969</v>
      </c>
      <c r="L322" s="23"/>
      <c r="M322" s="22">
        <v>3.7258915660619914E-4</v>
      </c>
      <c r="N322" s="27">
        <v>1281</v>
      </c>
      <c r="O322" s="1" t="s">
        <v>331</v>
      </c>
      <c r="P322" s="23">
        <v>44961666.520000003</v>
      </c>
      <c r="R322" s="23">
        <v>378854.40893679723</v>
      </c>
      <c r="S322" s="90">
        <v>0.36139298584831381</v>
      </c>
      <c r="T322" s="23">
        <v>510923.55</v>
      </c>
      <c r="U322" s="90">
        <v>-3.7076754053750105E-2</v>
      </c>
    </row>
    <row r="323" spans="1:21">
      <c r="A323" s="24">
        <v>14</v>
      </c>
      <c r="B323" s="25">
        <v>989</v>
      </c>
      <c r="C323" s="93" t="s">
        <v>334</v>
      </c>
      <c r="D323" s="89">
        <v>17322939.390000001</v>
      </c>
      <c r="E323" s="90">
        <v>6.2489948329975675E-3</v>
      </c>
      <c r="F323" s="89">
        <v>17075074.242285278</v>
      </c>
      <c r="G323" s="89">
        <v>17039354.995686576</v>
      </c>
      <c r="H323" s="89">
        <v>35719.246598701924</v>
      </c>
      <c r="I323" s="89">
        <v>-1367437.1140650122</v>
      </c>
      <c r="J323" s="89">
        <v>-1331717.8674663103</v>
      </c>
      <c r="K323" s="89">
        <v>666200.8491554911</v>
      </c>
      <c r="L323" s="23"/>
      <c r="M323" s="22">
        <v>8.6117684309720117E-4</v>
      </c>
      <c r="N323" s="27">
        <v>1289</v>
      </c>
      <c r="O323" s="1" t="s">
        <v>332</v>
      </c>
      <c r="P323" s="23">
        <v>110244964.33</v>
      </c>
      <c r="R323" s="23">
        <v>1713997.886876208</v>
      </c>
      <c r="S323" s="90">
        <v>0.1106934277816729</v>
      </c>
      <c r="T323" s="23">
        <v>2085181.32</v>
      </c>
      <c r="U323" s="90">
        <v>-3.944685703996087E-3</v>
      </c>
    </row>
    <row r="324" spans="1:21">
      <c r="A324" s="24">
        <v>13</v>
      </c>
      <c r="B324" s="25">
        <v>992</v>
      </c>
      <c r="C324" s="93" t="s">
        <v>335</v>
      </c>
      <c r="D324" s="89">
        <v>62463204.68</v>
      </c>
      <c r="E324" s="90">
        <v>2.2115202945547363E-2</v>
      </c>
      <c r="F324" s="89">
        <v>61569450.386564046</v>
      </c>
      <c r="G324" s="89">
        <v>61158093.257323049</v>
      </c>
      <c r="H324" s="89">
        <v>411357.12924099714</v>
      </c>
      <c r="I324" s="89">
        <v>-4930716.5729725128</v>
      </c>
      <c r="J324" s="89">
        <v>-4519359.4437315157</v>
      </c>
      <c r="K324" s="89">
        <v>2402192.7839112091</v>
      </c>
      <c r="L324" s="23"/>
      <c r="M324" s="22">
        <v>3.1040144358840142E-3</v>
      </c>
      <c r="N324" s="27">
        <v>1292</v>
      </c>
      <c r="O324" s="1" t="s">
        <v>333</v>
      </c>
      <c r="P324" s="23">
        <v>6782694.7699999996</v>
      </c>
      <c r="R324" s="23">
        <v>10021699.923079241</v>
      </c>
      <c r="S324" s="90">
        <v>8.9116710193079207E-2</v>
      </c>
      <c r="T324" s="23">
        <v>5497209.9500000002</v>
      </c>
      <c r="U324" s="90">
        <v>2.5130189778626466E-2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0D0C3-E383-4E85-9FE4-F5E8161E1F82}">
  <dimension ref="A1:S324"/>
  <sheetViews>
    <sheetView showGridLines="0" workbookViewId="0">
      <pane ySplit="15" topLeftCell="A16" activePane="bottomLeft" state="frozen"/>
      <selection pane="bottomLeft"/>
    </sheetView>
  </sheetViews>
  <sheetFormatPr defaultRowHeight="12.5"/>
  <cols>
    <col min="1" max="1" width="4.453125" style="1" customWidth="1"/>
    <col min="2" max="2" width="4" style="1" customWidth="1"/>
    <col min="3" max="3" width="27" style="19" customWidth="1"/>
    <col min="4" max="4" width="13.453125" style="1" customWidth="1"/>
    <col min="5" max="5" width="9.453125" style="1" customWidth="1"/>
    <col min="6" max="6" width="14.453125" style="1" customWidth="1"/>
    <col min="7" max="7" width="13.54296875" style="1" customWidth="1"/>
    <col min="8" max="8" width="11.1796875" style="1" customWidth="1"/>
    <col min="9" max="9" width="12.81640625" style="1" bestFit="1" customWidth="1"/>
    <col min="10" max="10" width="13.1796875" style="1" customWidth="1"/>
    <col min="11" max="11" width="11.453125" style="1" customWidth="1"/>
    <col min="12" max="12" width="14.54296875" style="1" hidden="1" customWidth="1"/>
    <col min="13" max="13" width="12.54296875" style="1" hidden="1" customWidth="1"/>
    <col min="14" max="15" width="8.81640625" style="1" hidden="1" customWidth="1"/>
    <col min="16" max="16" width="14.453125" style="1" customWidth="1"/>
    <col min="18" max="18" width="11" bestFit="1" customWidth="1"/>
  </cols>
  <sheetData>
    <row r="1" spans="1:19" ht="14">
      <c r="A1" s="33" t="s">
        <v>336</v>
      </c>
      <c r="B1" s="33"/>
      <c r="C1" s="46"/>
      <c r="D1" s="33" t="s">
        <v>337</v>
      </c>
      <c r="E1" s="34"/>
      <c r="F1" s="33"/>
      <c r="G1" s="33"/>
      <c r="H1" s="33"/>
      <c r="I1" s="33"/>
      <c r="J1" s="6"/>
      <c r="K1" s="35" t="s">
        <v>2</v>
      </c>
    </row>
    <row r="2" spans="1:19" ht="13">
      <c r="A2" s="6"/>
      <c r="B2" s="6"/>
      <c r="C2" s="54"/>
      <c r="D2" s="6"/>
      <c r="E2" s="6" t="s">
        <v>4</v>
      </c>
      <c r="F2" s="6"/>
      <c r="G2" s="6"/>
      <c r="H2" s="6"/>
      <c r="I2" s="6"/>
      <c r="J2" s="37"/>
      <c r="K2" s="44">
        <f>'2020 Kunta'!K2</f>
        <v>44502</v>
      </c>
    </row>
    <row r="3" spans="1:19" ht="13">
      <c r="A3" s="38" t="s">
        <v>338</v>
      </c>
      <c r="B3" s="6"/>
      <c r="C3" s="54"/>
      <c r="D3" s="6"/>
      <c r="E3" s="6"/>
      <c r="F3" s="6"/>
      <c r="G3" s="6"/>
      <c r="H3" s="6"/>
      <c r="I3" s="6"/>
      <c r="J3" s="40" t="s">
        <v>976</v>
      </c>
      <c r="K3" s="75">
        <f>'2020 Kunta'!K3</f>
        <v>2020</v>
      </c>
    </row>
    <row r="4" spans="1:19" ht="13">
      <c r="A4" s="6"/>
      <c r="B4" s="6"/>
      <c r="C4" s="54"/>
      <c r="D4" s="6"/>
      <c r="E4" s="6"/>
      <c r="F4" s="6"/>
      <c r="G4" s="6"/>
      <c r="H4" s="6"/>
      <c r="I4" s="6"/>
    </row>
    <row r="6" spans="1:19">
      <c r="A6" s="7"/>
      <c r="B6" s="8"/>
      <c r="C6" s="50"/>
      <c r="D6" s="8"/>
      <c r="E6" s="8"/>
      <c r="F6" s="8"/>
      <c r="G6" s="8"/>
      <c r="H6" s="8"/>
      <c r="I6" s="8"/>
      <c r="J6" s="8"/>
      <c r="K6" s="9"/>
    </row>
    <row r="7" spans="1:19">
      <c r="A7" s="79" t="s">
        <v>340</v>
      </c>
      <c r="B7" s="38"/>
      <c r="C7" s="95"/>
      <c r="D7" s="96">
        <f>'2020 Kunta'!D7</f>
        <v>32308724334.570004</v>
      </c>
      <c r="E7" s="38"/>
      <c r="F7" s="38"/>
      <c r="K7" s="12"/>
    </row>
    <row r="8" spans="1:19">
      <c r="A8" s="79" t="s">
        <v>341</v>
      </c>
      <c r="B8" s="38"/>
      <c r="C8" s="95"/>
      <c r="D8" s="96">
        <f>'2020 Kunta'!D8</f>
        <v>31846435195.91</v>
      </c>
      <c r="E8" s="38"/>
      <c r="F8" s="38" t="s">
        <v>342</v>
      </c>
      <c r="K8" s="12"/>
    </row>
    <row r="9" spans="1:19">
      <c r="A9" s="97" t="s">
        <v>343</v>
      </c>
      <c r="B9" s="38"/>
      <c r="C9" s="95"/>
      <c r="D9" s="96">
        <f>'2020 Kunta'!D9</f>
        <v>2550384075.6199999</v>
      </c>
      <c r="E9" s="38"/>
      <c r="F9" s="38" t="s">
        <v>344</v>
      </c>
      <c r="K9" s="12"/>
    </row>
    <row r="10" spans="1:19">
      <c r="A10" s="79" t="s">
        <v>345</v>
      </c>
      <c r="B10" s="38"/>
      <c r="C10" s="95"/>
      <c r="D10" s="96">
        <f>'2020 Kunta'!D10</f>
        <v>1242520054.03</v>
      </c>
      <c r="E10" s="38"/>
      <c r="F10" s="38"/>
      <c r="K10" s="12"/>
    </row>
    <row r="11" spans="1:19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9" ht="44.5" customHeight="1">
      <c r="A12" s="98" t="s">
        <v>346</v>
      </c>
      <c r="B12" s="99" t="s">
        <v>347</v>
      </c>
      <c r="C12" s="100" t="s">
        <v>348</v>
      </c>
      <c r="D12" s="103" t="s">
        <v>1820</v>
      </c>
      <c r="E12" s="69" t="s">
        <v>350</v>
      </c>
      <c r="F12" s="101" t="s">
        <v>351</v>
      </c>
      <c r="G12" s="82" t="s">
        <v>352</v>
      </c>
      <c r="H12" s="82" t="s">
        <v>353</v>
      </c>
      <c r="I12" s="82" t="s">
        <v>354</v>
      </c>
      <c r="J12" s="82" t="s">
        <v>355</v>
      </c>
      <c r="K12" s="82" t="s">
        <v>356</v>
      </c>
      <c r="L12" s="82"/>
      <c r="M12" s="82"/>
      <c r="N12" s="84"/>
      <c r="O12" s="84"/>
      <c r="P12" s="102" t="s">
        <v>359</v>
      </c>
      <c r="Q12" s="85" t="s">
        <v>360</v>
      </c>
      <c r="R12" s="108" t="s">
        <v>1821</v>
      </c>
      <c r="S12" s="108" t="s">
        <v>360</v>
      </c>
    </row>
    <row r="13" spans="1:19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  <c r="L13" s="20"/>
      <c r="M13" s="22"/>
      <c r="P13" s="20">
        <v>0</v>
      </c>
      <c r="Q13" s="1"/>
      <c r="R13" s="1">
        <f>'2020 Kunta'!T13</f>
        <v>0</v>
      </c>
      <c r="S13" s="1">
        <f>'2020 Kunta'!U13</f>
        <v>0</v>
      </c>
    </row>
    <row r="14" spans="1:19" hidden="1">
      <c r="A14" s="20"/>
      <c r="B14" s="20"/>
      <c r="C14" s="53"/>
      <c r="D14" s="23">
        <v>20854751711.700001</v>
      </c>
      <c r="E14" s="21"/>
      <c r="F14" s="23"/>
      <c r="G14" s="23">
        <v>21584599630.75</v>
      </c>
      <c r="H14" s="23"/>
      <c r="I14" s="23">
        <v>1494228630.75</v>
      </c>
      <c r="J14" s="23"/>
      <c r="K14" s="23">
        <v>752249216.99000001</v>
      </c>
      <c r="L14" s="23"/>
      <c r="M14" s="22"/>
      <c r="P14" s="23">
        <v>0</v>
      </c>
      <c r="Q14" s="23"/>
      <c r="R14" s="23">
        <f>'2020 Kunta'!T14</f>
        <v>0</v>
      </c>
      <c r="S14" s="23">
        <f>'2020 Kunta'!U14</f>
        <v>0</v>
      </c>
    </row>
    <row r="15" spans="1:19">
      <c r="A15" s="56"/>
      <c r="B15" s="57"/>
      <c r="C15" s="58" t="s">
        <v>363</v>
      </c>
      <c r="D15" s="23">
        <f>'2020 Kunta'!D15</f>
        <v>20122915422.040005</v>
      </c>
      <c r="E15" s="90">
        <f>'2020 Kunta'!E15</f>
        <v>2.5515246795330127E-2</v>
      </c>
      <c r="F15" s="23">
        <f>'2020 Kunta'!F15</f>
        <v>19834986838.371677</v>
      </c>
      <c r="G15" s="23">
        <f>'2020 Kunta'!G15</f>
        <v>19875360205.767429</v>
      </c>
      <c r="H15" s="23">
        <f>'2020 Kunta'!H15</f>
        <v>-40373367.395750217</v>
      </c>
      <c r="I15" s="23">
        <f>'2020 Kunta'!I15</f>
        <v>-1588461448.2443624</v>
      </c>
      <c r="J15" s="23">
        <f>'2020 Kunta'!J15</f>
        <v>-1628834815.6401129</v>
      </c>
      <c r="K15" s="23">
        <f>'2020 Kunta'!K15</f>
        <v>773881559.00297058</v>
      </c>
      <c r="L15" s="23"/>
      <c r="M15" s="23"/>
      <c r="N15" s="23"/>
      <c r="O15" s="23"/>
      <c r="P15" s="23">
        <f>'2020 Kunta'!R15</f>
        <v>2301527437.7967758</v>
      </c>
      <c r="Q15" s="90">
        <f>'2020 Kunta'!S15</f>
        <v>0.24153909559934594</v>
      </c>
      <c r="R15" s="89">
        <f>'2020 Kunta'!T15</f>
        <v>1992263589.0100002</v>
      </c>
      <c r="S15" s="90">
        <f>'2020 Kunta'!U15</f>
        <v>2.9053428950741367E-2</v>
      </c>
    </row>
    <row r="16" spans="1:19">
      <c r="A16" s="62">
        <v>14</v>
      </c>
      <c r="B16" s="63">
        <v>5</v>
      </c>
      <c r="C16" s="64" t="s">
        <v>28</v>
      </c>
      <c r="D16" s="23">
        <f>'2020 Kunta'!D16</f>
        <v>25763958.27</v>
      </c>
      <c r="E16" s="90">
        <f>'2020 Kunta'!E16</f>
        <v>1.4872504002778175E-2</v>
      </c>
      <c r="F16" s="23">
        <f>'2020 Kunta'!F16</f>
        <v>25395314.867253002</v>
      </c>
      <c r="G16" s="23">
        <f>'2020 Kunta'!G16</f>
        <v>25166836.979429509</v>
      </c>
      <c r="H16" s="23">
        <f>'2020 Kunta'!H16</f>
        <v>228477.88782349229</v>
      </c>
      <c r="I16" s="23">
        <f>'2020 Kunta'!I16</f>
        <v>-2033753.7383498403</v>
      </c>
      <c r="J16" s="23">
        <f>'2020 Kunta'!J16</f>
        <v>-1805275.850526348</v>
      </c>
      <c r="K16" s="23">
        <f>'2020 Kunta'!K16</f>
        <v>990823.23678791313</v>
      </c>
      <c r="L16" s="23"/>
      <c r="M16" s="23"/>
      <c r="N16" s="23"/>
      <c r="O16" s="23"/>
      <c r="P16" s="23">
        <f>'2020 Kunta'!R16</f>
        <v>2504758.1771290838</v>
      </c>
      <c r="Q16" s="90">
        <f>'2020 Kunta'!S16</f>
        <v>0.18951983072842471</v>
      </c>
      <c r="R16" s="23">
        <f>'2020 Kunta'!T16</f>
        <v>2206764.06</v>
      </c>
      <c r="S16" s="90">
        <f>'2020 Kunta'!U16</f>
        <v>3.2533243662246747E-2</v>
      </c>
    </row>
    <row r="17" spans="1:19">
      <c r="A17" s="62">
        <v>17</v>
      </c>
      <c r="B17" s="63">
        <v>9</v>
      </c>
      <c r="C17" s="64" t="s">
        <v>29</v>
      </c>
      <c r="D17" s="23">
        <f>'2020 Kunta'!D17</f>
        <v>6897730.5899999999</v>
      </c>
      <c r="E17" s="90">
        <f>'2020 Kunta'!E17</f>
        <v>1.0277786858622795E-2</v>
      </c>
      <c r="F17" s="23">
        <f>'2020 Kunta'!F17</f>
        <v>6799034.4638348473</v>
      </c>
      <c r="G17" s="23">
        <f>'2020 Kunta'!G17</f>
        <v>6713417.6813272787</v>
      </c>
      <c r="H17" s="23">
        <f>'2020 Kunta'!H17</f>
        <v>85616.782507568598</v>
      </c>
      <c r="I17" s="23">
        <f>'2020 Kunta'!I17</f>
        <v>-544492.62906458473</v>
      </c>
      <c r="J17" s="23">
        <f>'2020 Kunta'!J17</f>
        <v>-458875.84655701614</v>
      </c>
      <c r="K17" s="23">
        <f>'2020 Kunta'!K17</f>
        <v>265271.03009761247</v>
      </c>
      <c r="L17" s="23"/>
      <c r="M17" s="23"/>
      <c r="N17" s="23"/>
      <c r="O17" s="23"/>
      <c r="P17" s="23">
        <f>'2020 Kunta'!R17</f>
        <v>358255.35855336068</v>
      </c>
      <c r="Q17" s="90">
        <f>'2020 Kunta'!S17</f>
        <v>0.40390740800807556</v>
      </c>
      <c r="R17" s="23">
        <f>'2020 Kunta'!T17</f>
        <v>742773.04</v>
      </c>
      <c r="S17" s="90">
        <f>'2020 Kunta'!U17</f>
        <v>-1.7698896776839113E-2</v>
      </c>
    </row>
    <row r="18" spans="1:19">
      <c r="A18" s="62">
        <v>14</v>
      </c>
      <c r="B18" s="63">
        <v>10</v>
      </c>
      <c r="C18" s="64" t="s">
        <v>30</v>
      </c>
      <c r="D18" s="23">
        <f>'2020 Kunta'!D18</f>
        <v>29833711.609999999</v>
      </c>
      <c r="E18" s="90">
        <f>'2020 Kunta'!E18</f>
        <v>1.2290793837631542E-2</v>
      </c>
      <c r="F18" s="23">
        <f>'2020 Kunta'!F18</f>
        <v>29406836.172257606</v>
      </c>
      <c r="G18" s="23">
        <f>'2020 Kunta'!G18</f>
        <v>29434400.783979129</v>
      </c>
      <c r="H18" s="23">
        <f>'2020 Kunta'!H18</f>
        <v>-27564.611721523106</v>
      </c>
      <c r="I18" s="23">
        <f>'2020 Kunta'!I18</f>
        <v>-2355011.6748302174</v>
      </c>
      <c r="J18" s="23">
        <f>'2020 Kunta'!J18</f>
        <v>-2382576.2865517405</v>
      </c>
      <c r="K18" s="23">
        <f>'2020 Kunta'!K18</f>
        <v>1147336.6938820672</v>
      </c>
      <c r="L18" s="23"/>
      <c r="M18" s="23"/>
      <c r="N18" s="23"/>
      <c r="O18" s="23"/>
      <c r="P18" s="23">
        <f>'2020 Kunta'!R18</f>
        <v>3304066.8385212333</v>
      </c>
      <c r="Q18" s="90">
        <f>'2020 Kunta'!S18</f>
        <v>0.40161327342462139</v>
      </c>
      <c r="R18" s="23">
        <f>'2020 Kunta'!T18</f>
        <v>2729017.16</v>
      </c>
      <c r="S18" s="90">
        <f>'2020 Kunta'!U18</f>
        <v>-1.3831356472727263E-2</v>
      </c>
    </row>
    <row r="19" spans="1:19">
      <c r="A19" s="62">
        <v>7</v>
      </c>
      <c r="B19" s="63">
        <v>16</v>
      </c>
      <c r="C19" s="64" t="s">
        <v>31</v>
      </c>
      <c r="D19" s="23">
        <f>'2020 Kunta'!D19</f>
        <v>26632284.100000001</v>
      </c>
      <c r="E19" s="90">
        <f>'2020 Kunta'!E19</f>
        <v>8.8896500232058528E-3</v>
      </c>
      <c r="F19" s="23">
        <f>'2020 Kunta'!F19</f>
        <v>26251216.263658222</v>
      </c>
      <c r="G19" s="23">
        <f>'2020 Kunta'!G19</f>
        <v>26324578.698951483</v>
      </c>
      <c r="H19" s="23">
        <f>'2020 Kunta'!H19</f>
        <v>-73362.435293260962</v>
      </c>
      <c r="I19" s="23">
        <f>'2020 Kunta'!I19</f>
        <v>-2102297.5888079642</v>
      </c>
      <c r="J19" s="23">
        <f>'2020 Kunta'!J19</f>
        <v>-2175660.0241012252</v>
      </c>
      <c r="K19" s="23">
        <f>'2020 Kunta'!K19</f>
        <v>1024217.0732648557</v>
      </c>
      <c r="L19" s="23"/>
      <c r="M19" s="23"/>
      <c r="N19" s="23"/>
      <c r="O19" s="23"/>
      <c r="P19" s="23">
        <f>'2020 Kunta'!R19</f>
        <v>2035522.6431641567</v>
      </c>
      <c r="Q19" s="90">
        <f>'2020 Kunta'!S19</f>
        <v>0.4348249522500065</v>
      </c>
      <c r="R19" s="23">
        <f>'2020 Kunta'!T19</f>
        <v>2948155.79</v>
      </c>
      <c r="S19" s="90">
        <f>'2020 Kunta'!U19</f>
        <v>-2.3858434661985228E-3</v>
      </c>
    </row>
    <row r="20" spans="1:19">
      <c r="A20" s="62">
        <v>1</v>
      </c>
      <c r="B20" s="63">
        <v>18</v>
      </c>
      <c r="C20" s="64" t="s">
        <v>32</v>
      </c>
      <c r="D20" s="23">
        <f>'2020 Kunta'!D20</f>
        <v>18344951.82</v>
      </c>
      <c r="E20" s="90">
        <f>'2020 Kunta'!E20</f>
        <v>2.164969264895622E-2</v>
      </c>
      <c r="F20" s="23">
        <f>'2020 Kunta'!F20</f>
        <v>18082463.21513259</v>
      </c>
      <c r="G20" s="23">
        <f>'2020 Kunta'!G20</f>
        <v>18013434.474155117</v>
      </c>
      <c r="H20" s="23">
        <f>'2020 Kunta'!H20</f>
        <v>69028.740977473557</v>
      </c>
      <c r="I20" s="23">
        <f>'2020 Kunta'!I20</f>
        <v>-1448112.6678122317</v>
      </c>
      <c r="J20" s="23">
        <f>'2020 Kunta'!J20</f>
        <v>-1379083.9268347581</v>
      </c>
      <c r="K20" s="23">
        <f>'2020 Kunta'!K20</f>
        <v>705505.12271927844</v>
      </c>
      <c r="L20" s="23"/>
      <c r="M20" s="23"/>
      <c r="N20" s="23"/>
      <c r="O20" s="23"/>
      <c r="P20" s="23">
        <f>'2020 Kunta'!R20</f>
        <v>1177088.6260597669</v>
      </c>
      <c r="Q20" s="90">
        <f>'2020 Kunta'!S20</f>
        <v>0.25920875940707711</v>
      </c>
      <c r="R20" s="23">
        <f>'2020 Kunta'!T20</f>
        <v>1198664.44</v>
      </c>
      <c r="S20" s="90">
        <f>'2020 Kunta'!U20</f>
        <v>6.9909186248313659E-3</v>
      </c>
    </row>
    <row r="21" spans="1:19">
      <c r="A21" s="62">
        <v>2</v>
      </c>
      <c r="B21" s="63">
        <v>19</v>
      </c>
      <c r="C21" s="64" t="s">
        <v>33</v>
      </c>
      <c r="D21" s="23">
        <f>'2020 Kunta'!D21</f>
        <v>13997686.49</v>
      </c>
      <c r="E21" s="90">
        <f>'2020 Kunta'!E21</f>
        <v>1.4750316190557111E-3</v>
      </c>
      <c r="F21" s="23">
        <f>'2020 Kunta'!F21</f>
        <v>13797400.698345548</v>
      </c>
      <c r="G21" s="23">
        <f>'2020 Kunta'!G21</f>
        <v>13737713.821777048</v>
      </c>
      <c r="H21" s="23">
        <f>'2020 Kunta'!H21</f>
        <v>59686.876568499953</v>
      </c>
      <c r="I21" s="23">
        <f>'2020 Kunta'!I21</f>
        <v>-1104948.5070946964</v>
      </c>
      <c r="J21" s="23">
        <f>'2020 Kunta'!J21</f>
        <v>-1045261.6305261964</v>
      </c>
      <c r="K21" s="23">
        <f>'2020 Kunta'!K21</f>
        <v>538319.18567085313</v>
      </c>
      <c r="L21" s="23"/>
      <c r="M21" s="23"/>
      <c r="N21" s="23"/>
      <c r="O21" s="23"/>
      <c r="P21" s="23">
        <f>'2020 Kunta'!R21</f>
        <v>624134.39190190751</v>
      </c>
      <c r="Q21" s="90">
        <f>'2020 Kunta'!S21</f>
        <v>5.7736222192771525E-2</v>
      </c>
      <c r="R21" s="23">
        <f>'2020 Kunta'!T21</f>
        <v>845675.95</v>
      </c>
      <c r="S21" s="90">
        <f>'2020 Kunta'!U21</f>
        <v>7.4292070680951783E-2</v>
      </c>
    </row>
    <row r="22" spans="1:19">
      <c r="A22" s="62">
        <v>6</v>
      </c>
      <c r="B22" s="63">
        <v>20</v>
      </c>
      <c r="C22" s="64" t="s">
        <v>34</v>
      </c>
      <c r="D22" s="23">
        <f>'2020 Kunta'!D22</f>
        <v>59227293.939999998</v>
      </c>
      <c r="E22" s="90">
        <f>'2020 Kunta'!E22</f>
        <v>1.5812963425360982E-2</v>
      </c>
      <c r="F22" s="23">
        <f>'2020 Kunta'!F22</f>
        <v>58379840.651001245</v>
      </c>
      <c r="G22" s="23">
        <f>'2020 Kunta'!G22</f>
        <v>58124238.774073891</v>
      </c>
      <c r="H22" s="23">
        <f>'2020 Kunta'!H22</f>
        <v>255601.87692735344</v>
      </c>
      <c r="I22" s="23">
        <f>'2020 Kunta'!I22</f>
        <v>-4675280.4518814273</v>
      </c>
      <c r="J22" s="23">
        <f>'2020 Kunta'!J22</f>
        <v>-4419678.5749540739</v>
      </c>
      <c r="K22" s="23">
        <f>'2020 Kunta'!K22</f>
        <v>2277747.0166978324</v>
      </c>
      <c r="L22" s="23"/>
      <c r="M22" s="23"/>
      <c r="N22" s="23"/>
      <c r="O22" s="23"/>
      <c r="P22" s="23">
        <f>'2020 Kunta'!R22</f>
        <v>2079472.2465969133</v>
      </c>
      <c r="Q22" s="90">
        <f>'2020 Kunta'!S22</f>
        <v>0.3220326634594517</v>
      </c>
      <c r="R22" s="23">
        <f>'2020 Kunta'!T22</f>
        <v>3602779.67</v>
      </c>
      <c r="S22" s="90">
        <f>'2020 Kunta'!U22</f>
        <v>8.60748943214662E-3</v>
      </c>
    </row>
    <row r="23" spans="1:19">
      <c r="A23" s="62">
        <v>21</v>
      </c>
      <c r="B23" s="63">
        <v>35</v>
      </c>
      <c r="C23" s="64" t="s">
        <v>35</v>
      </c>
      <c r="D23" s="23">
        <f>'2020 Kunta'!D23</f>
        <v>1534168.66</v>
      </c>
      <c r="E23" s="90">
        <f>'2020 Kunta'!E23</f>
        <v>0.11913089766657747</v>
      </c>
      <c r="F23" s="23">
        <f>'2020 Kunta'!F23</f>
        <v>1512217.0192900107</v>
      </c>
      <c r="G23" s="23">
        <f>'2020 Kunta'!G23</f>
        <v>1366576.1042760129</v>
      </c>
      <c r="H23" s="23">
        <f>'2020 Kunta'!H23</f>
        <v>145640.91501399782</v>
      </c>
      <c r="I23" s="23">
        <f>'2020 Kunta'!I23</f>
        <v>-121104.11043349998</v>
      </c>
      <c r="J23" s="23">
        <f>'2020 Kunta'!J23</f>
        <v>24536.804580497832</v>
      </c>
      <c r="K23" s="23">
        <f>'2020 Kunta'!K23</f>
        <v>59000.637306954282</v>
      </c>
      <c r="L23" s="23"/>
      <c r="M23" s="23"/>
      <c r="N23" s="23"/>
      <c r="O23" s="23"/>
      <c r="P23" s="23">
        <f>'2020 Kunta'!R23</f>
        <v>367707.71733830136</v>
      </c>
      <c r="Q23" s="90">
        <f>'2020 Kunta'!S23</f>
        <v>2.0470065326687616</v>
      </c>
      <c r="R23" s="23">
        <f>'2020 Kunta'!T23</f>
        <v>35124.800000000003</v>
      </c>
      <c r="S23" s="90">
        <f>'2020 Kunta'!U23</f>
        <v>-1.0769089519359065E-2</v>
      </c>
    </row>
    <row r="24" spans="1:19">
      <c r="A24" s="62">
        <v>21</v>
      </c>
      <c r="B24" s="63">
        <v>43</v>
      </c>
      <c r="C24" s="64" t="s">
        <v>36</v>
      </c>
      <c r="D24" s="23">
        <f>'2020 Kunta'!D24</f>
        <v>2738690.15</v>
      </c>
      <c r="E24" s="90">
        <f>'2020 Kunta'!E24</f>
        <v>3.5135052462471172E-2</v>
      </c>
      <c r="F24" s="23">
        <f>'2020 Kunta'!F24</f>
        <v>2699503.6226277179</v>
      </c>
      <c r="G24" s="23">
        <f>'2020 Kunta'!G24</f>
        <v>2634480.9828104936</v>
      </c>
      <c r="H24" s="23">
        <f>'2020 Kunta'!H24</f>
        <v>65022.63981722435</v>
      </c>
      <c r="I24" s="23">
        <f>'2020 Kunta'!I24</f>
        <v>-216186.55302783893</v>
      </c>
      <c r="J24" s="23">
        <f>'2020 Kunta'!J24</f>
        <v>-151163.91321061458</v>
      </c>
      <c r="K24" s="23">
        <f>'2020 Kunta'!K24</f>
        <v>105323.79421456713</v>
      </c>
      <c r="L24" s="23"/>
      <c r="M24" s="23"/>
      <c r="N24" s="23"/>
      <c r="O24" s="23"/>
      <c r="P24" s="23">
        <f>'2020 Kunta'!R24</f>
        <v>255329.2065309149</v>
      </c>
      <c r="Q24" s="90">
        <f>'2020 Kunta'!S24</f>
        <v>1.1468783004990724</v>
      </c>
      <c r="R24" s="23">
        <f>'2020 Kunta'!T24</f>
        <v>227996.09</v>
      </c>
      <c r="S24" s="90">
        <f>'2020 Kunta'!U24</f>
        <v>-1.9504412907878188E-2</v>
      </c>
    </row>
    <row r="25" spans="1:19">
      <c r="A25" s="62">
        <v>10</v>
      </c>
      <c r="B25" s="63">
        <v>46</v>
      </c>
      <c r="C25" s="64" t="s">
        <v>37</v>
      </c>
      <c r="D25" s="23">
        <f>'2020 Kunta'!D25</f>
        <v>3466425.34</v>
      </c>
      <c r="E25" s="90">
        <f>'2020 Kunta'!E25</f>
        <v>-2.3921189769874562E-2</v>
      </c>
      <c r="F25" s="23">
        <f>'2020 Kunta'!F25</f>
        <v>3416826.0191458748</v>
      </c>
      <c r="G25" s="23">
        <f>'2020 Kunta'!G25</f>
        <v>3452004.236474222</v>
      </c>
      <c r="H25" s="23">
        <f>'2020 Kunta'!H25</f>
        <v>-35178.217328347266</v>
      </c>
      <c r="I25" s="23">
        <f>'2020 Kunta'!I25</f>
        <v>-273632.46827427874</v>
      </c>
      <c r="J25" s="23">
        <f>'2020 Kunta'!J25</f>
        <v>-308810.68560262601</v>
      </c>
      <c r="K25" s="23">
        <f>'2020 Kunta'!K25</f>
        <v>133310.83444044262</v>
      </c>
      <c r="L25" s="23"/>
      <c r="M25" s="23"/>
      <c r="N25" s="23"/>
      <c r="O25" s="23"/>
      <c r="P25" s="23">
        <f>'2020 Kunta'!R25</f>
        <v>800168.0335724873</v>
      </c>
      <c r="Q25" s="90">
        <f>'2020 Kunta'!S25</f>
        <v>0.43495685405818807</v>
      </c>
      <c r="R25" s="23">
        <f>'2020 Kunta'!T25</f>
        <v>539948.21</v>
      </c>
      <c r="S25" s="90">
        <f>'2020 Kunta'!U25</f>
        <v>-5.0203674647619767E-4</v>
      </c>
    </row>
    <row r="26" spans="1:19">
      <c r="A26" s="62">
        <v>19</v>
      </c>
      <c r="B26" s="63">
        <v>47</v>
      </c>
      <c r="C26" s="64" t="s">
        <v>364</v>
      </c>
      <c r="D26" s="23">
        <f>'2020 Kunta'!D26</f>
        <v>5199563.1100000003</v>
      </c>
      <c r="E26" s="90">
        <f>'2020 Kunta'!E26</f>
        <v>1.0566791142223364E-2</v>
      </c>
      <c r="F26" s="23">
        <f>'2020 Kunta'!F26</f>
        <v>5125165.2004248984</v>
      </c>
      <c r="G26" s="23">
        <f>'2020 Kunta'!G26</f>
        <v>5131903.4691780349</v>
      </c>
      <c r="H26" s="23">
        <f>'2020 Kunta'!H26</f>
        <v>-6738.2687531365082</v>
      </c>
      <c r="I26" s="23">
        <f>'2020 Kunta'!I26</f>
        <v>-410442.7899598683</v>
      </c>
      <c r="J26" s="23">
        <f>'2020 Kunta'!J26</f>
        <v>-417181.05871300481</v>
      </c>
      <c r="K26" s="23">
        <f>'2020 Kunta'!K26</f>
        <v>199963.37117701859</v>
      </c>
      <c r="L26" s="23"/>
      <c r="M26" s="23"/>
      <c r="N26" s="23"/>
      <c r="O26" s="23"/>
      <c r="P26" s="23">
        <f>'2020 Kunta'!R26</f>
        <v>541021.97053662746</v>
      </c>
      <c r="Q26" s="90">
        <f>'2020 Kunta'!S26</f>
        <v>0.42586985187582416</v>
      </c>
      <c r="R26" s="23">
        <f>'2020 Kunta'!T26</f>
        <v>850352.86</v>
      </c>
      <c r="S26" s="90">
        <f>'2020 Kunta'!U26</f>
        <v>7.7572656679492091E-4</v>
      </c>
    </row>
    <row r="27" spans="1:19">
      <c r="A27" s="62">
        <v>1</v>
      </c>
      <c r="B27" s="63">
        <v>49</v>
      </c>
      <c r="C27" s="64" t="s">
        <v>365</v>
      </c>
      <c r="D27" s="23">
        <f>'2020 Kunta'!D27</f>
        <v>1342671547.71</v>
      </c>
      <c r="E27" s="90">
        <f>'2020 Kunta'!E27</f>
        <v>2.9058739292537883E-2</v>
      </c>
      <c r="F27" s="23">
        <f>'2020 Kunta'!F27</f>
        <v>1323459941.9880743</v>
      </c>
      <c r="G27" s="23">
        <f>'2020 Kunta'!G27</f>
        <v>1340474258.8012073</v>
      </c>
      <c r="H27" s="23">
        <f>'2020 Kunta'!H27</f>
        <v>-17014316.813133001</v>
      </c>
      <c r="I27" s="23">
        <f>'2020 Kunta'!I27</f>
        <v>-105987723.2727399</v>
      </c>
      <c r="J27" s="23">
        <f>'2020 Kunta'!J27</f>
        <v>-123002040.0858729</v>
      </c>
      <c r="K27" s="23">
        <f>'2020 Kunta'!K27</f>
        <v>51636093.914735995</v>
      </c>
      <c r="L27" s="23"/>
      <c r="M27" s="23"/>
      <c r="N27" s="23"/>
      <c r="O27" s="23"/>
      <c r="P27" s="23">
        <f>'2020 Kunta'!R27</f>
        <v>158956169.75957432</v>
      </c>
      <c r="Q27" s="90">
        <f>'2020 Kunta'!S27</f>
        <v>0.27865120975059776</v>
      </c>
      <c r="R27" s="23">
        <f>'2020 Kunta'!T27</f>
        <v>134536555.88999999</v>
      </c>
      <c r="S27" s="90">
        <f>'2020 Kunta'!U27</f>
        <v>7.7426518864025518E-2</v>
      </c>
    </row>
    <row r="28" spans="1:19">
      <c r="A28" s="62">
        <v>4</v>
      </c>
      <c r="B28" s="63">
        <v>50</v>
      </c>
      <c r="C28" s="64" t="s">
        <v>40</v>
      </c>
      <c r="D28" s="23">
        <f>'2020 Kunta'!D28</f>
        <v>40739543.810000002</v>
      </c>
      <c r="E28" s="90">
        <f>'2020 Kunta'!E28</f>
        <v>4.352971982714493E-2</v>
      </c>
      <c r="F28" s="23">
        <f>'2020 Kunta'!F28</f>
        <v>40156622.354411155</v>
      </c>
      <c r="G28" s="23">
        <f>'2020 Kunta'!G28</f>
        <v>39780853.445142828</v>
      </c>
      <c r="H28" s="23">
        <f>'2020 Kunta'!H28</f>
        <v>375768.90926832706</v>
      </c>
      <c r="I28" s="23">
        <f>'2020 Kunta'!I28</f>
        <v>-3215895.579940116</v>
      </c>
      <c r="J28" s="23">
        <f>'2020 Kunta'!J28</f>
        <v>-2840126.670671789</v>
      </c>
      <c r="K28" s="23">
        <f>'2020 Kunta'!K28</f>
        <v>1566750.1957604743</v>
      </c>
      <c r="L28" s="23"/>
      <c r="M28" s="23"/>
      <c r="N28" s="23"/>
      <c r="O28" s="23"/>
      <c r="P28" s="23">
        <f>'2020 Kunta'!R28</f>
        <v>2926817.7972848588</v>
      </c>
      <c r="Q28" s="90">
        <f>'2020 Kunta'!S28</f>
        <v>0.50906494453513695</v>
      </c>
      <c r="R28" s="23">
        <f>'2020 Kunta'!T28</f>
        <v>3139011.96</v>
      </c>
      <c r="S28" s="90">
        <f>'2020 Kunta'!U28</f>
        <v>-9.5505280432346407E-3</v>
      </c>
    </row>
    <row r="29" spans="1:19">
      <c r="A29" s="62">
        <v>4</v>
      </c>
      <c r="B29" s="63">
        <v>51</v>
      </c>
      <c r="C29" s="64" t="s">
        <v>366</v>
      </c>
      <c r="D29" s="23">
        <f>'2020 Kunta'!D29</f>
        <v>29663799.68</v>
      </c>
      <c r="E29" s="90">
        <f>'2020 Kunta'!E29</f>
        <v>2.4139698459321846E-2</v>
      </c>
      <c r="F29" s="23">
        <f>'2020 Kunta'!F29</f>
        <v>29239355.425827544</v>
      </c>
      <c r="G29" s="23">
        <f>'2020 Kunta'!G29</f>
        <v>28944884.574863225</v>
      </c>
      <c r="H29" s="23">
        <f>'2020 Kunta'!H29</f>
        <v>294470.85096431896</v>
      </c>
      <c r="I29" s="23">
        <f>'2020 Kunta'!I29</f>
        <v>-2341599.1774489395</v>
      </c>
      <c r="J29" s="23">
        <f>'2020 Kunta'!J29</f>
        <v>-2047128.3264846206</v>
      </c>
      <c r="K29" s="23">
        <f>'2020 Kunta'!K29</f>
        <v>1140802.2675067724</v>
      </c>
      <c r="L29" s="23"/>
      <c r="M29" s="23"/>
      <c r="N29" s="23"/>
      <c r="O29" s="23"/>
      <c r="P29" s="23">
        <f>'2020 Kunta'!R29</f>
        <v>3123402.1611059187</v>
      </c>
      <c r="Q29" s="90">
        <f>'2020 Kunta'!S29</f>
        <v>0.36337376891869866</v>
      </c>
      <c r="R29" s="23">
        <f>'2020 Kunta'!T29</f>
        <v>22222267.57</v>
      </c>
      <c r="S29" s="90">
        <f>'2020 Kunta'!U29</f>
        <v>1.8029514409263925E-2</v>
      </c>
    </row>
    <row r="30" spans="1:19">
      <c r="A30" s="62">
        <v>14</v>
      </c>
      <c r="B30" s="63">
        <v>52</v>
      </c>
      <c r="C30" s="64" t="s">
        <v>42</v>
      </c>
      <c r="D30" s="23">
        <f>'2020 Kunta'!D30</f>
        <v>6733453.1200000001</v>
      </c>
      <c r="E30" s="90">
        <f>'2020 Kunta'!E30</f>
        <v>-2.975512847402495E-3</v>
      </c>
      <c r="F30" s="23">
        <f>'2020 Kunta'!F30</f>
        <v>6637107.5567763336</v>
      </c>
      <c r="G30" s="23">
        <f>'2020 Kunta'!G30</f>
        <v>6660586.9863643283</v>
      </c>
      <c r="H30" s="23">
        <f>'2020 Kunta'!H30</f>
        <v>-23479.429587994702</v>
      </c>
      <c r="I30" s="23">
        <f>'2020 Kunta'!I30</f>
        <v>-531524.90433696844</v>
      </c>
      <c r="J30" s="23">
        <f>'2020 Kunta'!J30</f>
        <v>-555004.33392496314</v>
      </c>
      <c r="K30" s="23">
        <f>'2020 Kunta'!K30</f>
        <v>258953.29223874232</v>
      </c>
      <c r="L30" s="23"/>
      <c r="M30" s="23"/>
      <c r="N30" s="23"/>
      <c r="O30" s="23"/>
      <c r="P30" s="23">
        <f>'2020 Kunta'!R30</f>
        <v>776070.11074053368</v>
      </c>
      <c r="Q30" s="90">
        <f>'2020 Kunta'!S30</f>
        <v>0.25181185545908824</v>
      </c>
      <c r="R30" s="23">
        <f>'2020 Kunta'!T30</f>
        <v>770912.44</v>
      </c>
      <c r="S30" s="90">
        <f>'2020 Kunta'!U30</f>
        <v>-9.5494155298425643E-4</v>
      </c>
    </row>
    <row r="31" spans="1:19">
      <c r="A31" s="62">
        <v>21</v>
      </c>
      <c r="B31" s="63">
        <v>60</v>
      </c>
      <c r="C31" s="64" t="s">
        <v>43</v>
      </c>
      <c r="D31" s="23">
        <f>'2020 Kunta'!D31</f>
        <v>8237998.2199999997</v>
      </c>
      <c r="E31" s="90">
        <f>'2020 Kunta'!E31</f>
        <v>1.8340431329196827E-2</v>
      </c>
      <c r="F31" s="23">
        <f>'2020 Kunta'!F31</f>
        <v>8120124.8845513593</v>
      </c>
      <c r="G31" s="23">
        <f>'2020 Kunta'!G31</f>
        <v>8150445.9749246752</v>
      </c>
      <c r="H31" s="23">
        <f>'2020 Kunta'!H31</f>
        <v>-30321.090373315848</v>
      </c>
      <c r="I31" s="23">
        <f>'2020 Kunta'!I31</f>
        <v>-650290.59203038097</v>
      </c>
      <c r="J31" s="23">
        <f>'2020 Kunta'!J31</f>
        <v>-680611.68240369682</v>
      </c>
      <c r="K31" s="23">
        <f>'2020 Kunta'!K31</f>
        <v>316814.67480476038</v>
      </c>
      <c r="L31" s="23"/>
      <c r="M31" s="23"/>
      <c r="N31" s="23"/>
      <c r="O31" s="23"/>
      <c r="P31" s="23">
        <f>'2020 Kunta'!R31</f>
        <v>430865.45069801976</v>
      </c>
      <c r="Q31" s="90">
        <f>'2020 Kunta'!S31</f>
        <v>1.1970034008741415E-2</v>
      </c>
      <c r="R31" s="23">
        <f>'2020 Kunta'!T31</f>
        <v>187802.34</v>
      </c>
      <c r="S31" s="90">
        <f>'2020 Kunta'!U31</f>
        <v>8.2097881621003843E-2</v>
      </c>
    </row>
    <row r="32" spans="1:19">
      <c r="A32" s="62">
        <v>5</v>
      </c>
      <c r="B32" s="63">
        <v>61</v>
      </c>
      <c r="C32" s="64" t="s">
        <v>44</v>
      </c>
      <c r="D32" s="23">
        <f>'2020 Kunta'!D32</f>
        <v>52853238.530000001</v>
      </c>
      <c r="E32" s="90">
        <f>'2020 Kunta'!E32</f>
        <v>8.7756381307610987E-3</v>
      </c>
      <c r="F32" s="23">
        <f>'2020 Kunta'!F32</f>
        <v>52096988.364799827</v>
      </c>
      <c r="G32" s="23">
        <f>'2020 Kunta'!G32</f>
        <v>52309904.874550715</v>
      </c>
      <c r="H32" s="23">
        <f>'2020 Kunta'!H32</f>
        <v>-212916.50975088775</v>
      </c>
      <c r="I32" s="23">
        <f>'2020 Kunta'!I32</f>
        <v>-4172125.6616630643</v>
      </c>
      <c r="J32" s="23">
        <f>'2020 Kunta'!J32</f>
        <v>-4385042.1714139525</v>
      </c>
      <c r="K32" s="23">
        <f>'2020 Kunta'!K32</f>
        <v>2032615.3429613612</v>
      </c>
      <c r="L32" s="23"/>
      <c r="M32" s="23"/>
      <c r="N32" s="23"/>
      <c r="O32" s="23"/>
      <c r="P32" s="23">
        <f>'2020 Kunta'!R32</f>
        <v>4643037.1795707401</v>
      </c>
      <c r="Q32" s="90">
        <f>'2020 Kunta'!S32</f>
        <v>0.27879927664613291</v>
      </c>
      <c r="R32" s="23">
        <f>'2020 Kunta'!T32</f>
        <v>5105848.01</v>
      </c>
      <c r="S32" s="90">
        <f>'2020 Kunta'!U32</f>
        <v>-2.1092677682566174E-2</v>
      </c>
    </row>
    <row r="33" spans="1:19">
      <c r="A33" s="62">
        <v>21</v>
      </c>
      <c r="B33" s="63">
        <v>62</v>
      </c>
      <c r="C33" s="64" t="s">
        <v>45</v>
      </c>
      <c r="D33" s="23">
        <f>'2020 Kunta'!D33</f>
        <v>1450755.61</v>
      </c>
      <c r="E33" s="90">
        <f>'2020 Kunta'!E33</f>
        <v>5.9781254083575153E-3</v>
      </c>
      <c r="F33" s="23">
        <f>'2020 Kunta'!F33</f>
        <v>1429997.4842873281</v>
      </c>
      <c r="G33" s="23">
        <f>'2020 Kunta'!G33</f>
        <v>1441571.8009404351</v>
      </c>
      <c r="H33" s="23">
        <f>'2020 Kunta'!H33</f>
        <v>-11574.31665310706</v>
      </c>
      <c r="I33" s="23">
        <f>'2020 Kunta'!I33</f>
        <v>-114519.65627133827</v>
      </c>
      <c r="J33" s="23">
        <f>'2020 Kunta'!J33</f>
        <v>-126093.97292444533</v>
      </c>
      <c r="K33" s="23">
        <f>'2020 Kunta'!K33</f>
        <v>55792.761120957344</v>
      </c>
      <c r="L33" s="23"/>
      <c r="M33" s="23"/>
      <c r="N33" s="23"/>
      <c r="O33" s="23"/>
      <c r="P33" s="23">
        <f>'2020 Kunta'!R33</f>
        <v>321977.47236245929</v>
      </c>
      <c r="Q33" s="90">
        <f>'2020 Kunta'!S33</f>
        <v>0.26464370460943543</v>
      </c>
      <c r="R33" s="23">
        <f>'2020 Kunta'!T33</f>
        <v>160803.69</v>
      </c>
      <c r="S33" s="90">
        <f>'2020 Kunta'!U33</f>
        <v>0.11474211227136522</v>
      </c>
    </row>
    <row r="34" spans="1:19">
      <c r="A34" s="62">
        <v>21</v>
      </c>
      <c r="B34" s="63">
        <v>65</v>
      </c>
      <c r="C34" s="64" t="s">
        <v>46</v>
      </c>
      <c r="D34" s="23">
        <f>'2020 Kunta'!D34</f>
        <v>1124655.55</v>
      </c>
      <c r="E34" s="90">
        <f>'2020 Kunta'!E34</f>
        <v>-9.2009201906887439E-3</v>
      </c>
      <c r="F34" s="23">
        <f>'2020 Kunta'!F34</f>
        <v>1108563.4245383213</v>
      </c>
      <c r="G34" s="23">
        <f>'2020 Kunta'!G34</f>
        <v>1088809.9952563306</v>
      </c>
      <c r="H34" s="23">
        <f>'2020 Kunta'!H34</f>
        <v>19753.429281990742</v>
      </c>
      <c r="I34" s="23">
        <f>'2020 Kunta'!I34</f>
        <v>-88777.989981133273</v>
      </c>
      <c r="J34" s="23">
        <f>'2020 Kunta'!J34</f>
        <v>-69024.56069914253</v>
      </c>
      <c r="K34" s="23">
        <f>'2020 Kunta'!K34</f>
        <v>43251.694504568477</v>
      </c>
      <c r="L34" s="23"/>
      <c r="M34" s="23"/>
      <c r="N34" s="23"/>
      <c r="O34" s="23"/>
      <c r="P34" s="23">
        <f>'2020 Kunta'!R34</f>
        <v>9583.5216717326439</v>
      </c>
      <c r="Q34" s="90">
        <f>'2020 Kunta'!S34</f>
        <v>5.8472430701766109E-2</v>
      </c>
      <c r="R34" s="23">
        <f>'2020 Kunta'!T34</f>
        <v>123503.74</v>
      </c>
      <c r="S34" s="90">
        <f>'2020 Kunta'!U34</f>
        <v>-3.342936727750323E-3</v>
      </c>
    </row>
    <row r="35" spans="1:19">
      <c r="A35" s="62">
        <v>17</v>
      </c>
      <c r="B35" s="63">
        <v>69</v>
      </c>
      <c r="C35" s="64" t="s">
        <v>47</v>
      </c>
      <c r="D35" s="23">
        <f>'2020 Kunta'!D35</f>
        <v>20686681.780000001</v>
      </c>
      <c r="E35" s="90">
        <f>'2020 Kunta'!E35</f>
        <v>2.3350917459044052E-2</v>
      </c>
      <c r="F35" s="23">
        <f>'2020 Kunta'!F35</f>
        <v>20390686.549647398</v>
      </c>
      <c r="G35" s="23">
        <f>'2020 Kunta'!G35</f>
        <v>19928532.756925922</v>
      </c>
      <c r="H35" s="23">
        <f>'2020 Kunta'!H35</f>
        <v>462153.79272147641</v>
      </c>
      <c r="I35" s="23">
        <f>'2020 Kunta'!I35</f>
        <v>-1632964.0020073098</v>
      </c>
      <c r="J35" s="23">
        <f>'2020 Kunta'!J35</f>
        <v>-1170810.2092858334</v>
      </c>
      <c r="K35" s="23">
        <f>'2020 Kunta'!K35</f>
        <v>795562.73088394303</v>
      </c>
      <c r="L35" s="23"/>
      <c r="M35" s="23"/>
      <c r="N35" s="23"/>
      <c r="O35" s="23"/>
      <c r="P35" s="23">
        <f>'2020 Kunta'!R35</f>
        <v>1631458.3039499002</v>
      </c>
      <c r="Q35" s="90">
        <f>'2020 Kunta'!S35</f>
        <v>0.19115331914931932</v>
      </c>
      <c r="R35" s="23">
        <f>'2020 Kunta'!T35</f>
        <v>2208138.0099999998</v>
      </c>
      <c r="S35" s="90">
        <f>'2020 Kunta'!U35</f>
        <v>-2.01772824259151E-2</v>
      </c>
    </row>
    <row r="36" spans="1:19">
      <c r="A36" s="62">
        <v>17</v>
      </c>
      <c r="B36" s="63">
        <v>71</v>
      </c>
      <c r="C36" s="64" t="s">
        <v>48</v>
      </c>
      <c r="D36" s="23">
        <f>'2020 Kunta'!D36</f>
        <v>18726957.329999998</v>
      </c>
      <c r="E36" s="90">
        <f>'2020 Kunta'!E36</f>
        <v>1.3479396523863318E-2</v>
      </c>
      <c r="F36" s="23">
        <f>'2020 Kunta'!F36</f>
        <v>18459002.802171577</v>
      </c>
      <c r="G36" s="23">
        <f>'2020 Kunta'!G36</f>
        <v>18304540.924944911</v>
      </c>
      <c r="H36" s="23">
        <f>'2020 Kunta'!H36</f>
        <v>154461.87722666562</v>
      </c>
      <c r="I36" s="23">
        <f>'2020 Kunta'!I36</f>
        <v>-1478267.3950436204</v>
      </c>
      <c r="J36" s="23">
        <f>'2020 Kunta'!J36</f>
        <v>-1323805.5178169548</v>
      </c>
      <c r="K36" s="23">
        <f>'2020 Kunta'!K36</f>
        <v>720196.18578972854</v>
      </c>
      <c r="L36" s="23"/>
      <c r="M36" s="23"/>
      <c r="N36" s="23"/>
      <c r="O36" s="23"/>
      <c r="P36" s="23">
        <f>'2020 Kunta'!R36</f>
        <v>1415976.2267804637</v>
      </c>
      <c r="Q36" s="90">
        <f>'2020 Kunta'!S36</f>
        <v>7.4025350547969548E-2</v>
      </c>
      <c r="R36" s="23">
        <f>'2020 Kunta'!T36</f>
        <v>1664621.91</v>
      </c>
      <c r="S36" s="90">
        <f>'2020 Kunta'!U36</f>
        <v>6.7022896055437542E-3</v>
      </c>
    </row>
    <row r="37" spans="1:19">
      <c r="A37" s="62">
        <v>17</v>
      </c>
      <c r="B37" s="63">
        <v>72</v>
      </c>
      <c r="C37" s="64" t="s">
        <v>367</v>
      </c>
      <c r="D37" s="23">
        <f>'2020 Kunta'!D37</f>
        <v>3195983.58</v>
      </c>
      <c r="E37" s="90">
        <f>'2020 Kunta'!E37</f>
        <v>6.3869973577701522E-3</v>
      </c>
      <c r="F37" s="23">
        <f>'2020 Kunta'!F37</f>
        <v>3150253.8730307641</v>
      </c>
      <c r="G37" s="23">
        <f>'2020 Kunta'!G37</f>
        <v>3144921.971151033</v>
      </c>
      <c r="H37" s="23">
        <f>'2020 Kunta'!H37</f>
        <v>5331.9018797311001</v>
      </c>
      <c r="I37" s="23">
        <f>'2020 Kunta'!I37</f>
        <v>-252284.35341390214</v>
      </c>
      <c r="J37" s="23">
        <f>'2020 Kunta'!J37</f>
        <v>-246952.45153417104</v>
      </c>
      <c r="K37" s="23">
        <f>'2020 Kunta'!K37</f>
        <v>122910.25945124008</v>
      </c>
      <c r="L37" s="23"/>
      <c r="M37" s="23"/>
      <c r="N37" s="23"/>
      <c r="O37" s="23"/>
      <c r="P37" s="23">
        <f>'2020 Kunta'!R37</f>
        <v>144278.32791830547</v>
      </c>
      <c r="Q37" s="90">
        <f>'2020 Kunta'!S37</f>
        <v>0.50706272723886125</v>
      </c>
      <c r="R37" s="23">
        <f>'2020 Kunta'!T37</f>
        <v>343592.96000000002</v>
      </c>
      <c r="S37" s="90">
        <f>'2020 Kunta'!U37</f>
        <v>7.8250004502455894E-3</v>
      </c>
    </row>
    <row r="38" spans="1:19">
      <c r="A38" s="62">
        <v>16</v>
      </c>
      <c r="B38" s="63">
        <v>74</v>
      </c>
      <c r="C38" s="64" t="s">
        <v>50</v>
      </c>
      <c r="D38" s="23">
        <f>'2020 Kunta'!D38</f>
        <v>3117800.41</v>
      </c>
      <c r="E38" s="90">
        <f>'2020 Kunta'!E38</f>
        <v>4.0961102853170228E-2</v>
      </c>
      <c r="F38" s="23">
        <f>'2020 Kunta'!F38</f>
        <v>3073189.3863295144</v>
      </c>
      <c r="G38" s="23">
        <f>'2020 Kunta'!G38</f>
        <v>3113751.4437403283</v>
      </c>
      <c r="H38" s="23">
        <f>'2020 Kunta'!H38</f>
        <v>-40562.057410813868</v>
      </c>
      <c r="I38" s="23">
        <f>'2020 Kunta'!I38</f>
        <v>-246112.73519448086</v>
      </c>
      <c r="J38" s="23">
        <f>'2020 Kunta'!J38</f>
        <v>-286674.79260529473</v>
      </c>
      <c r="K38" s="23">
        <f>'2020 Kunta'!K38</f>
        <v>119903.51255505596</v>
      </c>
      <c r="L38" s="23"/>
      <c r="M38" s="23"/>
      <c r="N38" s="23"/>
      <c r="O38" s="23"/>
      <c r="P38" s="23">
        <f>'2020 Kunta'!R38</f>
        <v>514791.87936065422</v>
      </c>
      <c r="Q38" s="90">
        <f>'2020 Kunta'!S38</f>
        <v>0.25081514181924325</v>
      </c>
      <c r="R38" s="23">
        <f>'2020 Kunta'!T38</f>
        <v>396792.17</v>
      </c>
      <c r="S38" s="90">
        <f>'2020 Kunta'!U38</f>
        <v>-2.8809367279334919E-2</v>
      </c>
    </row>
    <row r="39" spans="1:19">
      <c r="A39" s="62">
        <v>8</v>
      </c>
      <c r="B39" s="63">
        <v>75</v>
      </c>
      <c r="C39" s="64" t="s">
        <v>368</v>
      </c>
      <c r="D39" s="23">
        <f>'2020 Kunta'!D39</f>
        <v>75007732.780000001</v>
      </c>
      <c r="E39" s="90">
        <f>'2020 Kunta'!E39</f>
        <v>3.2364942040677525E-2</v>
      </c>
      <c r="F39" s="23">
        <f>'2020 Kunta'!F39</f>
        <v>73934485.200781792</v>
      </c>
      <c r="G39" s="23">
        <f>'2020 Kunta'!G39</f>
        <v>72421730.190830246</v>
      </c>
      <c r="H39" s="23">
        <f>'2020 Kunta'!H39</f>
        <v>1512755.0099515468</v>
      </c>
      <c r="I39" s="23">
        <f>'2020 Kunta'!I39</f>
        <v>-5920955.75329741</v>
      </c>
      <c r="J39" s="23">
        <f>'2020 Kunta'!J39</f>
        <v>-4408200.7433458632</v>
      </c>
      <c r="K39" s="23">
        <f>'2020 Kunta'!K39</f>
        <v>2884626.8030072562</v>
      </c>
      <c r="L39" s="23"/>
      <c r="M39" s="23"/>
      <c r="N39" s="23"/>
      <c r="O39" s="23"/>
      <c r="P39" s="23">
        <f>'2020 Kunta'!R39</f>
        <v>10114975.932165816</v>
      </c>
      <c r="Q39" s="90">
        <f>'2020 Kunta'!S39</f>
        <v>0.853552436425836</v>
      </c>
      <c r="R39" s="23">
        <f>'2020 Kunta'!T39</f>
        <v>7039580.7000000002</v>
      </c>
      <c r="S39" s="90">
        <f>'2020 Kunta'!U39</f>
        <v>1.9950467530763127E-2</v>
      </c>
    </row>
    <row r="40" spans="1:19">
      <c r="A40" s="62">
        <v>21</v>
      </c>
      <c r="B40" s="63">
        <v>76</v>
      </c>
      <c r="C40" s="64" t="s">
        <v>52</v>
      </c>
      <c r="D40" s="23">
        <f>'2020 Kunta'!D40</f>
        <v>4269604.12</v>
      </c>
      <c r="E40" s="90">
        <f>'2020 Kunta'!E40</f>
        <v>3.4871673261078762E-2</v>
      </c>
      <c r="F40" s="23">
        <f>'2020 Kunta'!F40</f>
        <v>4208512.5216250662</v>
      </c>
      <c r="G40" s="23">
        <f>'2020 Kunta'!G40</f>
        <v>4159879.1029547732</v>
      </c>
      <c r="H40" s="23">
        <f>'2020 Kunta'!H40</f>
        <v>48633.418670292944</v>
      </c>
      <c r="I40" s="23">
        <f>'2020 Kunta'!I40</f>
        <v>-337033.74494418787</v>
      </c>
      <c r="J40" s="23">
        <f>'2020 Kunta'!J40</f>
        <v>-288400.32627389493</v>
      </c>
      <c r="K40" s="23">
        <f>'2020 Kunta'!K40</f>
        <v>164199.26354668054</v>
      </c>
      <c r="L40" s="23"/>
      <c r="M40" s="23"/>
      <c r="N40" s="23"/>
      <c r="O40" s="23"/>
      <c r="P40" s="23">
        <f>'2020 Kunta'!R40</f>
        <v>102749.18802649213</v>
      </c>
      <c r="Q40" s="90">
        <f>'2020 Kunta'!S40</f>
        <v>5.3729754139849151E-2</v>
      </c>
      <c r="R40" s="23">
        <f>'2020 Kunta'!T40</f>
        <v>94158.67</v>
      </c>
      <c r="S40" s="90">
        <f>'2020 Kunta'!U40</f>
        <v>-2.3091614260158821E-2</v>
      </c>
    </row>
    <row r="41" spans="1:19">
      <c r="A41" s="62">
        <v>13</v>
      </c>
      <c r="B41" s="63">
        <v>77</v>
      </c>
      <c r="C41" s="64" t="s">
        <v>53</v>
      </c>
      <c r="D41" s="23">
        <f>'2020 Kunta'!D41</f>
        <v>13419870.35</v>
      </c>
      <c r="E41" s="90">
        <f>'2020 Kunta'!E41</f>
        <v>3.1545572537532873E-2</v>
      </c>
      <c r="F41" s="23">
        <f>'2020 Kunta'!F41</f>
        <v>13227852.236230265</v>
      </c>
      <c r="G41" s="23">
        <f>'2020 Kunta'!G41</f>
        <v>12914337.274532722</v>
      </c>
      <c r="H41" s="23">
        <f>'2020 Kunta'!H41</f>
        <v>313514.96169754304</v>
      </c>
      <c r="I41" s="23">
        <f>'2020 Kunta'!I41</f>
        <v>-1059336.892509362</v>
      </c>
      <c r="J41" s="23">
        <f>'2020 Kunta'!J41</f>
        <v>-745821.93081181892</v>
      </c>
      <c r="K41" s="23">
        <f>'2020 Kunta'!K41</f>
        <v>516097.69112784485</v>
      </c>
      <c r="L41" s="23"/>
      <c r="M41" s="23"/>
      <c r="N41" s="23"/>
      <c r="O41" s="23"/>
      <c r="P41" s="23">
        <f>'2020 Kunta'!R41</f>
        <v>1246996.6747714072</v>
      </c>
      <c r="Q41" s="90">
        <f>'2020 Kunta'!S41</f>
        <v>0.42289893318848937</v>
      </c>
      <c r="R41" s="23">
        <f>'2020 Kunta'!T41</f>
        <v>1432145.04</v>
      </c>
      <c r="S41" s="90">
        <f>'2020 Kunta'!U41</f>
        <v>1.0003223925376892E-2</v>
      </c>
    </row>
    <row r="42" spans="1:19">
      <c r="A42" s="62">
        <v>1</v>
      </c>
      <c r="B42" s="63">
        <v>78</v>
      </c>
      <c r="C42" s="64" t="s">
        <v>369</v>
      </c>
      <c r="D42" s="23">
        <f>'2020 Kunta'!D42</f>
        <v>33919786.039999999</v>
      </c>
      <c r="E42" s="90">
        <f>'2020 Kunta'!E42</f>
        <v>-4.3183788597527251E-3</v>
      </c>
      <c r="F42" s="23">
        <f>'2020 Kunta'!F42</f>
        <v>33434445.037068941</v>
      </c>
      <c r="G42" s="23">
        <f>'2020 Kunta'!G42</f>
        <v>33520399.197977025</v>
      </c>
      <c r="H42" s="23">
        <f>'2020 Kunta'!H42</f>
        <v>-85954.160908084363</v>
      </c>
      <c r="I42" s="23">
        <f>'2020 Kunta'!I42</f>
        <v>-2677557.964499712</v>
      </c>
      <c r="J42" s="23">
        <f>'2020 Kunta'!J42</f>
        <v>-2763512.1254077964</v>
      </c>
      <c r="K42" s="23">
        <f>'2020 Kunta'!K42</f>
        <v>1304477.8229764719</v>
      </c>
      <c r="L42" s="23"/>
      <c r="M42" s="23"/>
      <c r="N42" s="23"/>
      <c r="O42" s="23"/>
      <c r="P42" s="23">
        <f>'2020 Kunta'!R42</f>
        <v>3677457.8666964122</v>
      </c>
      <c r="Q42" s="90">
        <f>'2020 Kunta'!S42</f>
        <v>0.24079755945578607</v>
      </c>
      <c r="R42" s="23">
        <f>'2020 Kunta'!T42</f>
        <v>2886795.85</v>
      </c>
      <c r="S42" s="90">
        <f>'2020 Kunta'!U42</f>
        <v>-7.3320631397677527E-4</v>
      </c>
    </row>
    <row r="43" spans="1:19">
      <c r="A43" s="62">
        <v>4</v>
      </c>
      <c r="B43" s="63">
        <v>79</v>
      </c>
      <c r="C43" s="64" t="s">
        <v>55</v>
      </c>
      <c r="D43" s="23">
        <f>'2020 Kunta'!D43</f>
        <v>25155614.77</v>
      </c>
      <c r="E43" s="90">
        <f>'2020 Kunta'!E43</f>
        <v>7.5689731537200711E-3</v>
      </c>
      <c r="F43" s="23">
        <f>'2020 Kunta'!F43</f>
        <v>24795675.845638227</v>
      </c>
      <c r="G43" s="23">
        <f>'2020 Kunta'!G43</f>
        <v>24792422.956337243</v>
      </c>
      <c r="H43" s="23">
        <f>'2020 Kunta'!H43</f>
        <v>3252.8893009833992</v>
      </c>
      <c r="I43" s="23">
        <f>'2020 Kunta'!I43</f>
        <v>-1985732.3569161315</v>
      </c>
      <c r="J43" s="23">
        <f>'2020 Kunta'!J43</f>
        <v>-1982479.4676151481</v>
      </c>
      <c r="K43" s="23">
        <f>'2020 Kunta'!K43</f>
        <v>967427.7294115969</v>
      </c>
      <c r="L43" s="23"/>
      <c r="M43" s="23"/>
      <c r="N43" s="23"/>
      <c r="O43" s="23"/>
      <c r="P43" s="23">
        <f>'2020 Kunta'!R43</f>
        <v>8568514.1635352094</v>
      </c>
      <c r="Q43" s="90">
        <f>'2020 Kunta'!S43</f>
        <v>8.4515980791358025E-2</v>
      </c>
      <c r="R43" s="23">
        <f>'2020 Kunta'!T43</f>
        <v>2824667.42</v>
      </c>
      <c r="S43" s="90">
        <f>'2020 Kunta'!U43</f>
        <v>-1.0126834328287648E-2</v>
      </c>
    </row>
    <row r="44" spans="1:19">
      <c r="A44" s="62">
        <v>7</v>
      </c>
      <c r="B44" s="63">
        <v>81</v>
      </c>
      <c r="C44" s="64" t="s">
        <v>56</v>
      </c>
      <c r="D44" s="23">
        <f>'2020 Kunta'!D44</f>
        <v>7295057.0099999998</v>
      </c>
      <c r="E44" s="90">
        <f>'2020 Kunta'!E44</f>
        <v>-7.8594529479601993E-3</v>
      </c>
      <c r="F44" s="23">
        <f>'2020 Kunta'!F44</f>
        <v>7190675.7417485612</v>
      </c>
      <c r="G44" s="23">
        <f>'2020 Kunta'!G44</f>
        <v>7170666.2431491222</v>
      </c>
      <c r="H44" s="23">
        <f>'2020 Kunta'!H44</f>
        <v>20009.498599438928</v>
      </c>
      <c r="I44" s="23">
        <f>'2020 Kunta'!I44</f>
        <v>-575856.75733834773</v>
      </c>
      <c r="J44" s="23">
        <f>'2020 Kunta'!J44</f>
        <v>-555847.2587389088</v>
      </c>
      <c r="K44" s="23">
        <f>'2020 Kunta'!K44</f>
        <v>280551.3005203511</v>
      </c>
      <c r="L44" s="23"/>
      <c r="M44" s="23"/>
      <c r="N44" s="23"/>
      <c r="O44" s="23"/>
      <c r="P44" s="23">
        <f>'2020 Kunta'!R44</f>
        <v>1726817.4660162639</v>
      </c>
      <c r="Q44" s="90">
        <f>'2020 Kunta'!S44</f>
        <v>0.38989387281218346</v>
      </c>
      <c r="R44" s="23">
        <f>'2020 Kunta'!T44</f>
        <v>1339499.0900000001</v>
      </c>
      <c r="S44" s="90">
        <f>'2020 Kunta'!U44</f>
        <v>-1.4593686831965158E-3</v>
      </c>
    </row>
    <row r="45" spans="1:19">
      <c r="A45" s="62">
        <v>5</v>
      </c>
      <c r="B45" s="63">
        <v>82</v>
      </c>
      <c r="C45" s="64" t="s">
        <v>57</v>
      </c>
      <c r="D45" s="23">
        <f>'2020 Kunta'!D45</f>
        <v>35407750.689999998</v>
      </c>
      <c r="E45" s="90">
        <f>'2020 Kunta'!E45</f>
        <v>2.55910565193187E-2</v>
      </c>
      <c r="F45" s="23">
        <f>'2020 Kunta'!F45</f>
        <v>34901119.156087838</v>
      </c>
      <c r="G45" s="23">
        <f>'2020 Kunta'!G45</f>
        <v>34936240.357595071</v>
      </c>
      <c r="H45" s="23">
        <f>'2020 Kunta'!H45</f>
        <v>-35121.201507233083</v>
      </c>
      <c r="I45" s="23">
        <f>'2020 Kunta'!I45</f>
        <v>-2795014.8256604294</v>
      </c>
      <c r="J45" s="23">
        <f>'2020 Kunta'!J45</f>
        <v>-2830136.0271676625</v>
      </c>
      <c r="K45" s="23">
        <f>'2020 Kunta'!K45</f>
        <v>1361701.5591465349</v>
      </c>
      <c r="L45" s="23"/>
      <c r="M45" s="23"/>
      <c r="N45" s="23"/>
      <c r="O45" s="23"/>
      <c r="P45" s="23">
        <f>'2020 Kunta'!R45</f>
        <v>1474016.8312544099</v>
      </c>
      <c r="Q45" s="90">
        <f>'2020 Kunta'!S45</f>
        <v>0.11878410602806211</v>
      </c>
      <c r="R45" s="23">
        <f>'2020 Kunta'!T45</f>
        <v>2572994.0099999998</v>
      </c>
      <c r="S45" s="90">
        <f>'2020 Kunta'!U45</f>
        <v>6.3926302568348969E-3</v>
      </c>
    </row>
    <row r="46" spans="1:19">
      <c r="A46" s="62">
        <v>5</v>
      </c>
      <c r="B46" s="63">
        <v>86</v>
      </c>
      <c r="C46" s="64" t="s">
        <v>58</v>
      </c>
      <c r="D46" s="23">
        <f>'2020 Kunta'!D46</f>
        <v>30435635.620000001</v>
      </c>
      <c r="E46" s="90">
        <f>'2020 Kunta'!E46</f>
        <v>1.2909347727023457E-2</v>
      </c>
      <c r="F46" s="23">
        <f>'2020 Kunta'!F46</f>
        <v>30000147.557096671</v>
      </c>
      <c r="G46" s="23">
        <f>'2020 Kunta'!G46</f>
        <v>29647456.695240874</v>
      </c>
      <c r="H46" s="23">
        <f>'2020 Kunta'!H46</f>
        <v>352690.86185579747</v>
      </c>
      <c r="I46" s="23">
        <f>'2020 Kunta'!I46</f>
        <v>-2402526.3149608634</v>
      </c>
      <c r="J46" s="23">
        <f>'2020 Kunta'!J46</f>
        <v>-2049835.453105066</v>
      </c>
      <c r="K46" s="23">
        <f>'2020 Kunta'!K46</f>
        <v>1170485.3222736532</v>
      </c>
      <c r="L46" s="23"/>
      <c r="M46" s="23"/>
      <c r="N46" s="23"/>
      <c r="O46" s="23"/>
      <c r="P46" s="23">
        <f>'2020 Kunta'!R46</f>
        <v>1363673.8555778384</v>
      </c>
      <c r="Q46" s="90">
        <f>'2020 Kunta'!S46</f>
        <v>0.27358530222962263</v>
      </c>
      <c r="R46" s="23">
        <f>'2020 Kunta'!T46</f>
        <v>1690552.17</v>
      </c>
      <c r="S46" s="90">
        <f>'2020 Kunta'!U46</f>
        <v>-1.1128095174448238E-2</v>
      </c>
    </row>
    <row r="47" spans="1:19">
      <c r="A47" s="62">
        <v>10</v>
      </c>
      <c r="B47" s="63">
        <v>90</v>
      </c>
      <c r="C47" s="64" t="s">
        <v>59</v>
      </c>
      <c r="D47" s="23">
        <f>'2020 Kunta'!D47</f>
        <v>8623844.3499999996</v>
      </c>
      <c r="E47" s="90">
        <f>'2020 Kunta'!E47</f>
        <v>2.343339614966955E-2</v>
      </c>
      <c r="F47" s="23">
        <f>'2020 Kunta'!F47</f>
        <v>8500450.1381080206</v>
      </c>
      <c r="G47" s="23">
        <f>'2020 Kunta'!G47</f>
        <v>8274565.6118736723</v>
      </c>
      <c r="H47" s="23">
        <f>'2020 Kunta'!H47</f>
        <v>225884.5262343483</v>
      </c>
      <c r="I47" s="23">
        <f>'2020 Kunta'!I47</f>
        <v>-680748.48988488317</v>
      </c>
      <c r="J47" s="23">
        <f>'2020 Kunta'!J47</f>
        <v>-454863.96365053486</v>
      </c>
      <c r="K47" s="23">
        <f>'2020 Kunta'!K47</f>
        <v>331653.43938519567</v>
      </c>
      <c r="L47" s="23"/>
      <c r="M47" s="23"/>
      <c r="N47" s="23"/>
      <c r="O47" s="23"/>
      <c r="P47" s="23">
        <f>'2020 Kunta'!R47</f>
        <v>2986695.5617424101</v>
      </c>
      <c r="Q47" s="90">
        <f>'2020 Kunta'!S47</f>
        <v>0.47516453578348683</v>
      </c>
      <c r="R47" s="23">
        <f>'2020 Kunta'!T47</f>
        <v>1351928.83</v>
      </c>
      <c r="S47" s="90">
        <f>'2020 Kunta'!U47</f>
        <v>-8.2554171929748454E-3</v>
      </c>
    </row>
    <row r="48" spans="1:19">
      <c r="A48" s="62">
        <v>1</v>
      </c>
      <c r="B48" s="63">
        <v>91</v>
      </c>
      <c r="C48" s="64" t="s">
        <v>370</v>
      </c>
      <c r="D48" s="23">
        <f>'2020 Kunta'!D48</f>
        <v>2753778516.71</v>
      </c>
      <c r="E48" s="90">
        <f>'2020 Kunta'!E48</f>
        <v>2.2079960029502521E-2</v>
      </c>
      <c r="F48" s="23">
        <f>'2020 Kunta'!F48</f>
        <v>2714376097.5563555</v>
      </c>
      <c r="G48" s="23">
        <f>'2020 Kunta'!G48</f>
        <v>2734563834.1477442</v>
      </c>
      <c r="H48" s="23">
        <f>'2020 Kunta'!H48</f>
        <v>-20187736.591388702</v>
      </c>
      <c r="I48" s="23">
        <f>'2020 Kunta'!I48</f>
        <v>-217377597.58242464</v>
      </c>
      <c r="J48" s="23">
        <f>'2020 Kunta'!J48</f>
        <v>-237565334.17381334</v>
      </c>
      <c r="K48" s="23">
        <f>'2020 Kunta'!K48</f>
        <v>105904058.48082523</v>
      </c>
      <c r="L48" s="23"/>
      <c r="M48" s="23"/>
      <c r="N48" s="23"/>
      <c r="O48" s="23"/>
      <c r="P48" s="23">
        <f>'2020 Kunta'!R48</f>
        <v>602340731.96109271</v>
      </c>
      <c r="Q48" s="90">
        <f>'2020 Kunta'!S48</f>
        <v>3.7107351209408002E-2</v>
      </c>
      <c r="R48" s="23">
        <f>'2020 Kunta'!T48</f>
        <v>282956012.30000001</v>
      </c>
      <c r="S48" s="90">
        <f>'2020 Kunta'!U48</f>
        <v>4.95595108873359E-3</v>
      </c>
    </row>
    <row r="49" spans="1:19">
      <c r="A49" s="62">
        <v>1</v>
      </c>
      <c r="B49" s="63">
        <v>92</v>
      </c>
      <c r="C49" s="64" t="s">
        <v>371</v>
      </c>
      <c r="D49" s="23">
        <f>'2020 Kunta'!D49</f>
        <v>894069857.98000002</v>
      </c>
      <c r="E49" s="90">
        <f>'2020 Kunta'!E49</f>
        <v>1.8560446892479376E-2</v>
      </c>
      <c r="F49" s="23">
        <f>'2020 Kunta'!F49</f>
        <v>881277066.15487683</v>
      </c>
      <c r="G49" s="23">
        <f>'2020 Kunta'!G49</f>
        <v>904338387.79706037</v>
      </c>
      <c r="H49" s="23">
        <f>'2020 Kunta'!H49</f>
        <v>-23061321.642183542</v>
      </c>
      <c r="I49" s="23">
        <f>'2020 Kunta'!I49</f>
        <v>-70576030.940479234</v>
      </c>
      <c r="J49" s="23">
        <f>'2020 Kunta'!J49</f>
        <v>-93637352.582662776</v>
      </c>
      <c r="K49" s="23">
        <f>'2020 Kunta'!K49</f>
        <v>34383893.240107059</v>
      </c>
      <c r="L49" s="23"/>
      <c r="M49" s="23"/>
      <c r="N49" s="23"/>
      <c r="O49" s="23"/>
      <c r="P49" s="23">
        <f>'2020 Kunta'!R49</f>
        <v>98138817.645772323</v>
      </c>
      <c r="Q49" s="90">
        <f>'2020 Kunta'!S49</f>
        <v>0.29353515438681033</v>
      </c>
      <c r="R49" s="23">
        <f>'2020 Kunta'!T49</f>
        <v>102363153.58</v>
      </c>
      <c r="S49" s="90">
        <f>'2020 Kunta'!U49</f>
        <v>0.24065376706724817</v>
      </c>
    </row>
    <row r="50" spans="1:19">
      <c r="A50" s="62">
        <v>10</v>
      </c>
      <c r="B50" s="63">
        <v>97</v>
      </c>
      <c r="C50" s="64" t="s">
        <v>62</v>
      </c>
      <c r="D50" s="23">
        <f>'2020 Kunta'!D50</f>
        <v>5676308.0899999999</v>
      </c>
      <c r="E50" s="90">
        <f>'2020 Kunta'!E50</f>
        <v>2.429017971855929E-2</v>
      </c>
      <c r="F50" s="23">
        <f>'2020 Kunta'!F50</f>
        <v>5595088.6784713576</v>
      </c>
      <c r="G50" s="23">
        <f>'2020 Kunta'!G50</f>
        <v>5507249.6466639526</v>
      </c>
      <c r="H50" s="23">
        <f>'2020 Kunta'!H50</f>
        <v>87839.031807404943</v>
      </c>
      <c r="I50" s="23">
        <f>'2020 Kunta'!I50</f>
        <v>-448076.05559217284</v>
      </c>
      <c r="J50" s="23">
        <f>'2020 Kunta'!J50</f>
        <v>-360237.02378476789</v>
      </c>
      <c r="K50" s="23">
        <f>'2020 Kunta'!K50</f>
        <v>218297.89878553536</v>
      </c>
      <c r="L50" s="23"/>
      <c r="M50" s="23"/>
      <c r="N50" s="23"/>
      <c r="O50" s="23"/>
      <c r="P50" s="23">
        <f>'2020 Kunta'!R50</f>
        <v>1263958.2812326846</v>
      </c>
      <c r="Q50" s="90">
        <f>'2020 Kunta'!S50</f>
        <v>0.44669967896099361</v>
      </c>
      <c r="R50" s="23">
        <f>'2020 Kunta'!T50</f>
        <v>1321143.69</v>
      </c>
      <c r="S50" s="90">
        <f>'2020 Kunta'!U50</f>
        <v>-2.8891610491066366E-4</v>
      </c>
    </row>
    <row r="51" spans="1:19">
      <c r="A51" s="62">
        <v>7</v>
      </c>
      <c r="B51" s="63">
        <v>98</v>
      </c>
      <c r="C51" s="64" t="s">
        <v>63</v>
      </c>
      <c r="D51" s="23">
        <f>'2020 Kunta'!D51</f>
        <v>87494687.379999995</v>
      </c>
      <c r="E51" s="90">
        <f>'2020 Kunta'!E51</f>
        <v>9.0066454161239484E-3</v>
      </c>
      <c r="F51" s="23">
        <f>'2020 Kunta'!F51</f>
        <v>86242770.304990396</v>
      </c>
      <c r="G51" s="23">
        <f>'2020 Kunta'!G51</f>
        <v>86479755.317683443</v>
      </c>
      <c r="H51" s="23">
        <f>'2020 Kunta'!H51</f>
        <v>-236985.01269304752</v>
      </c>
      <c r="I51" s="23">
        <f>'2020 Kunta'!I51</f>
        <v>-6906650.2002537819</v>
      </c>
      <c r="J51" s="23">
        <f>'2020 Kunta'!J51</f>
        <v>-7143635.2129468294</v>
      </c>
      <c r="K51" s="23">
        <f>'2020 Kunta'!K51</f>
        <v>3364846.676240101</v>
      </c>
      <c r="L51" s="23"/>
      <c r="M51" s="23"/>
      <c r="N51" s="23"/>
      <c r="O51" s="23"/>
      <c r="P51" s="23">
        <f>'2020 Kunta'!R51</f>
        <v>3994877.0136206755</v>
      </c>
      <c r="Q51" s="90">
        <f>'2020 Kunta'!S51</f>
        <v>0.42961652031006126</v>
      </c>
      <c r="R51" s="23">
        <f>'2020 Kunta'!T51</f>
        <v>5782486.54</v>
      </c>
      <c r="S51" s="90">
        <f>'2020 Kunta'!U51</f>
        <v>-1.0066648408823542E-2</v>
      </c>
    </row>
    <row r="52" spans="1:19">
      <c r="A52" s="62">
        <v>4</v>
      </c>
      <c r="B52" s="63">
        <v>102</v>
      </c>
      <c r="C52" s="64" t="s">
        <v>64</v>
      </c>
      <c r="D52" s="23">
        <f>'2020 Kunta'!D52</f>
        <v>30805584.670000002</v>
      </c>
      <c r="E52" s="90">
        <f>'2020 Kunta'!E52</f>
        <v>2.1782576089723449E-2</v>
      </c>
      <c r="F52" s="23">
        <f>'2020 Kunta'!F52</f>
        <v>30364803.193902716</v>
      </c>
      <c r="G52" s="23">
        <f>'2020 Kunta'!G52</f>
        <v>30154950.1676629</v>
      </c>
      <c r="H52" s="23">
        <f>'2020 Kunta'!H52</f>
        <v>209853.0262398161</v>
      </c>
      <c r="I52" s="23">
        <f>'2020 Kunta'!I52</f>
        <v>-2431729.3301013033</v>
      </c>
      <c r="J52" s="23">
        <f>'2020 Kunta'!J52</f>
        <v>-2221876.3038614872</v>
      </c>
      <c r="K52" s="23">
        <f>'2020 Kunta'!K52</f>
        <v>1184712.7213140575</v>
      </c>
      <c r="L52" s="23"/>
      <c r="M52" s="23"/>
      <c r="N52" s="23"/>
      <c r="O52" s="23"/>
      <c r="P52" s="23">
        <f>'2020 Kunta'!R52</f>
        <v>2589386.1810416165</v>
      </c>
      <c r="Q52" s="90">
        <f>'2020 Kunta'!S52</f>
        <v>0.35940783381761876</v>
      </c>
      <c r="R52" s="23">
        <f>'2020 Kunta'!T52</f>
        <v>2821212.59</v>
      </c>
      <c r="S52" s="90">
        <f>'2020 Kunta'!U52</f>
        <v>-2.8275335914644928E-2</v>
      </c>
    </row>
    <row r="53" spans="1:19">
      <c r="A53" s="62">
        <v>5</v>
      </c>
      <c r="B53" s="63">
        <v>103</v>
      </c>
      <c r="C53" s="64" t="s">
        <v>65</v>
      </c>
      <c r="D53" s="23">
        <f>'2020 Kunta'!D53</f>
        <v>6749715.6600000001</v>
      </c>
      <c r="E53" s="90">
        <f>'2020 Kunta'!E53</f>
        <v>1.8662857220214102E-2</v>
      </c>
      <c r="F53" s="23">
        <f>'2020 Kunta'!F53</f>
        <v>6653137.4043453</v>
      </c>
      <c r="G53" s="23">
        <f>'2020 Kunta'!G53</f>
        <v>6510959.3121272493</v>
      </c>
      <c r="H53" s="23">
        <f>'2020 Kunta'!H53</f>
        <v>142178.09221805073</v>
      </c>
      <c r="I53" s="23">
        <f>'2020 Kunta'!I53</f>
        <v>-532808.63570982101</v>
      </c>
      <c r="J53" s="23">
        <f>'2020 Kunta'!J53</f>
        <v>-390630.54349177028</v>
      </c>
      <c r="K53" s="23">
        <f>'2020 Kunta'!K53</f>
        <v>259578.71253916083</v>
      </c>
      <c r="L53" s="23"/>
      <c r="M53" s="23"/>
      <c r="N53" s="23"/>
      <c r="O53" s="23"/>
      <c r="P53" s="23">
        <f>'2020 Kunta'!R53</f>
        <v>538552.8788244637</v>
      </c>
      <c r="Q53" s="90">
        <f>'2020 Kunta'!S53</f>
        <v>0.41969921623671458</v>
      </c>
      <c r="R53" s="23">
        <f>'2020 Kunta'!T53</f>
        <v>589431.31000000006</v>
      </c>
      <c r="S53" s="90">
        <f>'2020 Kunta'!U53</f>
        <v>-1.0999387905906599E-2</v>
      </c>
    </row>
    <row r="54" spans="1:19">
      <c r="A54" s="62">
        <v>18</v>
      </c>
      <c r="B54" s="63">
        <v>105</v>
      </c>
      <c r="C54" s="64" t="s">
        <v>66</v>
      </c>
      <c r="D54" s="23">
        <f>'2020 Kunta'!D54</f>
        <v>6204327.5800000001</v>
      </c>
      <c r="E54" s="90">
        <f>'2020 Kunta'!E54</f>
        <v>1.6240779924076021E-2</v>
      </c>
      <c r="F54" s="23">
        <f>'2020 Kunta'!F54</f>
        <v>6115553.0055778911</v>
      </c>
      <c r="G54" s="23">
        <f>'2020 Kunta'!G54</f>
        <v>6096862.1448481465</v>
      </c>
      <c r="H54" s="23">
        <f>'2020 Kunta'!H54</f>
        <v>18690.860729744658</v>
      </c>
      <c r="I54" s="23">
        <f>'2020 Kunta'!I54</f>
        <v>-489756.82531145547</v>
      </c>
      <c r="J54" s="23">
        <f>'2020 Kunta'!J54</f>
        <v>-471065.96458171081</v>
      </c>
      <c r="K54" s="23">
        <f>'2020 Kunta'!K54</f>
        <v>238604.32742845459</v>
      </c>
      <c r="L54" s="23"/>
      <c r="M54" s="23"/>
      <c r="N54" s="23"/>
      <c r="O54" s="23"/>
      <c r="P54" s="23">
        <f>'2020 Kunta'!R54</f>
        <v>992084.71464751929</v>
      </c>
      <c r="Q54" s="90">
        <f>'2020 Kunta'!S54</f>
        <v>0.34128879959469893</v>
      </c>
      <c r="R54" s="23">
        <f>'2020 Kunta'!T54</f>
        <v>1155118.67</v>
      </c>
      <c r="S54" s="90">
        <f>'2020 Kunta'!U54</f>
        <v>-9.6132835162549002E-3</v>
      </c>
    </row>
    <row r="55" spans="1:19">
      <c r="A55" s="62">
        <v>1</v>
      </c>
      <c r="B55" s="63">
        <v>106</v>
      </c>
      <c r="C55" s="64" t="s">
        <v>372</v>
      </c>
      <c r="D55" s="23">
        <f>'2020 Kunta'!D55</f>
        <v>182976868.75</v>
      </c>
      <c r="E55" s="90">
        <f>'2020 Kunta'!E55</f>
        <v>2.4500450813976116E-2</v>
      </c>
      <c r="F55" s="23">
        <f>'2020 Kunta'!F55</f>
        <v>180358745.60241929</v>
      </c>
      <c r="G55" s="23">
        <f>'2020 Kunta'!G55</f>
        <v>179439786.3664085</v>
      </c>
      <c r="H55" s="23">
        <f>'2020 Kunta'!H55</f>
        <v>918959.23601078987</v>
      </c>
      <c r="I55" s="23">
        <f>'2020 Kunta'!I55</f>
        <v>-14443816.705182878</v>
      </c>
      <c r="J55" s="23">
        <f>'2020 Kunta'!J55</f>
        <v>-13524857.469172088</v>
      </c>
      <c r="K55" s="23">
        <f>'2020 Kunta'!K55</f>
        <v>7036874.2043530773</v>
      </c>
      <c r="L55" s="23"/>
      <c r="M55" s="23"/>
      <c r="N55" s="23"/>
      <c r="O55" s="23"/>
      <c r="P55" s="23">
        <f>'2020 Kunta'!R55</f>
        <v>17309948.805981096</v>
      </c>
      <c r="Q55" s="90">
        <f>'2020 Kunta'!S55</f>
        <v>0.45093956373815702</v>
      </c>
      <c r="R55" s="23">
        <f>'2020 Kunta'!T55</f>
        <v>13640434.189999999</v>
      </c>
      <c r="S55" s="90">
        <f>'2020 Kunta'!U55</f>
        <v>-1.4199372927464982E-2</v>
      </c>
    </row>
    <row r="56" spans="1:19">
      <c r="A56" s="62">
        <v>6</v>
      </c>
      <c r="B56" s="63">
        <v>108</v>
      </c>
      <c r="C56" s="64" t="s">
        <v>373</v>
      </c>
      <c r="D56" s="23">
        <f>'2020 Kunta'!D56</f>
        <v>35291242.390000001</v>
      </c>
      <c r="E56" s="90">
        <f>'2020 Kunta'!E56</f>
        <v>1.4777345518518281E-2</v>
      </c>
      <c r="F56" s="23">
        <f>'2020 Kunta'!F56</f>
        <v>34786277.914220378</v>
      </c>
      <c r="G56" s="23">
        <f>'2020 Kunta'!G56</f>
        <v>34618948.119734183</v>
      </c>
      <c r="H56" s="23">
        <f>'2020 Kunta'!H56</f>
        <v>167329.79448619485</v>
      </c>
      <c r="I56" s="23">
        <f>'2020 Kunta'!I56</f>
        <v>-2785817.9007085022</v>
      </c>
      <c r="J56" s="23">
        <f>'2020 Kunta'!J56</f>
        <v>-2618488.1062223073</v>
      </c>
      <c r="K56" s="23">
        <f>'2020 Kunta'!K56</f>
        <v>1357220.9149183119</v>
      </c>
      <c r="L56" s="23"/>
      <c r="M56" s="23"/>
      <c r="N56" s="23"/>
      <c r="O56" s="23"/>
      <c r="P56" s="23">
        <f>'2020 Kunta'!R56</f>
        <v>2073165.2976742657</v>
      </c>
      <c r="Q56" s="90">
        <f>'2020 Kunta'!S56</f>
        <v>0.25473354690065375</v>
      </c>
      <c r="R56" s="23">
        <f>'2020 Kunta'!T56</f>
        <v>2165168.88</v>
      </c>
      <c r="S56" s="90">
        <f>'2020 Kunta'!U56</f>
        <v>5.3858428169384354E-3</v>
      </c>
    </row>
    <row r="57" spans="1:19">
      <c r="A57" s="62">
        <v>5</v>
      </c>
      <c r="B57" s="63">
        <v>109</v>
      </c>
      <c r="C57" s="64" t="s">
        <v>374</v>
      </c>
      <c r="D57" s="23">
        <f>'2020 Kunta'!D57</f>
        <v>254509492.56</v>
      </c>
      <c r="E57" s="90">
        <f>'2020 Kunta'!E57</f>
        <v>3.5316448824203706E-2</v>
      </c>
      <c r="F57" s="23">
        <f>'2020 Kunta'!F57</f>
        <v>250867845.40370962</v>
      </c>
      <c r="G57" s="23">
        <f>'2020 Kunta'!G57</f>
        <v>250565736.48601565</v>
      </c>
      <c r="H57" s="23">
        <f>'2020 Kunta'!H57</f>
        <v>302108.91769397259</v>
      </c>
      <c r="I57" s="23">
        <f>'2020 Kunta'!I57</f>
        <v>-20090454.522360198</v>
      </c>
      <c r="J57" s="23">
        <f>'2020 Kunta'!J57</f>
        <v>-19788345.604666226</v>
      </c>
      <c r="K57" s="23">
        <f>'2020 Kunta'!K57</f>
        <v>9787856.2202603854</v>
      </c>
      <c r="L57" s="23"/>
      <c r="M57" s="23"/>
      <c r="N57" s="23"/>
      <c r="O57" s="23"/>
      <c r="P57" s="23">
        <f>'2020 Kunta'!R57</f>
        <v>21780822.954349149</v>
      </c>
      <c r="Q57" s="90">
        <f>'2020 Kunta'!S57</f>
        <v>0.38250175660058217</v>
      </c>
      <c r="R57" s="23">
        <f>'2020 Kunta'!T57</f>
        <v>28374363.32</v>
      </c>
      <c r="S57" s="90">
        <f>'2020 Kunta'!U57</f>
        <v>9.4456448237001389E-3</v>
      </c>
    </row>
    <row r="58" spans="1:19">
      <c r="A58" s="62">
        <v>7</v>
      </c>
      <c r="B58" s="63">
        <v>111</v>
      </c>
      <c r="C58" s="64" t="s">
        <v>70</v>
      </c>
      <c r="D58" s="23">
        <f>'2020 Kunta'!D58</f>
        <v>61565748.799999997</v>
      </c>
      <c r="E58" s="90">
        <f>'2020 Kunta'!E58</f>
        <v>-4.3479411407308932E-3</v>
      </c>
      <c r="F58" s="23">
        <f>'2020 Kunta'!F58</f>
        <v>60684835.747259721</v>
      </c>
      <c r="G58" s="23">
        <f>'2020 Kunta'!G58</f>
        <v>61470651.184382923</v>
      </c>
      <c r="H58" s="23">
        <f>'2020 Kunta'!H58</f>
        <v>-785815.43712320179</v>
      </c>
      <c r="I58" s="23">
        <f>'2020 Kunta'!I58</f>
        <v>-4859873.2564360416</v>
      </c>
      <c r="J58" s="23">
        <f>'2020 Kunta'!J58</f>
        <v>-5645688.6935592433</v>
      </c>
      <c r="K58" s="23">
        <f>'2020 Kunta'!K58</f>
        <v>2367678.6719654771</v>
      </c>
      <c r="L58" s="23"/>
      <c r="M58" s="23"/>
      <c r="N58" s="23"/>
      <c r="O58" s="23"/>
      <c r="P58" s="23">
        <f>'2020 Kunta'!R58</f>
        <v>4381371.4061521795</v>
      </c>
      <c r="Q58" s="90">
        <f>'2020 Kunta'!S58</f>
        <v>0.47091905153551883</v>
      </c>
      <c r="R58" s="23">
        <f>'2020 Kunta'!T58</f>
        <v>6256566.8899999997</v>
      </c>
      <c r="S58" s="90">
        <f>'2020 Kunta'!U58</f>
        <v>1.486311112599803E-2</v>
      </c>
    </row>
    <row r="59" spans="1:19">
      <c r="A59" s="62">
        <v>17</v>
      </c>
      <c r="B59" s="63">
        <v>139</v>
      </c>
      <c r="C59" s="64" t="s">
        <v>71</v>
      </c>
      <c r="D59" s="23">
        <f>'2020 Kunta'!D59</f>
        <v>29402068.940000001</v>
      </c>
      <c r="E59" s="90">
        <f>'2020 Kunta'!E59</f>
        <v>3.3399945320329971E-2</v>
      </c>
      <c r="F59" s="23">
        <f>'2020 Kunta'!F59</f>
        <v>28981369.658148408</v>
      </c>
      <c r="G59" s="23">
        <f>'2020 Kunta'!G59</f>
        <v>28564368.816187784</v>
      </c>
      <c r="H59" s="23">
        <f>'2020 Kunta'!H59</f>
        <v>417000.84196062386</v>
      </c>
      <c r="I59" s="23">
        <f>'2020 Kunta'!I59</f>
        <v>-2320938.6925444952</v>
      </c>
      <c r="J59" s="23">
        <f>'2020 Kunta'!J59</f>
        <v>-1903937.8505838714</v>
      </c>
      <c r="K59" s="23">
        <f>'2020 Kunta'!K59</f>
        <v>1130736.6985341792</v>
      </c>
      <c r="L59" s="23"/>
      <c r="M59" s="23"/>
      <c r="N59" s="23"/>
      <c r="O59" s="23"/>
      <c r="P59" s="23">
        <f>'2020 Kunta'!R59</f>
        <v>1777642.2759354785</v>
      </c>
      <c r="Q59" s="90">
        <f>'2020 Kunta'!S59</f>
        <v>0.30410969044007263</v>
      </c>
      <c r="R59" s="23">
        <f>'2020 Kunta'!T59</f>
        <v>4643332.13</v>
      </c>
      <c r="S59" s="90">
        <f>'2020 Kunta'!U59</f>
        <v>5.4426837255199922E-2</v>
      </c>
    </row>
    <row r="60" spans="1:19">
      <c r="A60" s="62">
        <v>11</v>
      </c>
      <c r="B60" s="63">
        <v>140</v>
      </c>
      <c r="C60" s="64" t="s">
        <v>375</v>
      </c>
      <c r="D60" s="23">
        <f>'2020 Kunta'!D60</f>
        <v>66429903.780000001</v>
      </c>
      <c r="E60" s="90">
        <f>'2020 Kunta'!E60</f>
        <v>1.363935746885514E-2</v>
      </c>
      <c r="F60" s="23">
        <f>'2020 Kunta'!F60</f>
        <v>65479392.002385058</v>
      </c>
      <c r="G60" s="23">
        <f>'2020 Kunta'!G60</f>
        <v>65517206.946052477</v>
      </c>
      <c r="H60" s="23">
        <f>'2020 Kunta'!H60</f>
        <v>-37814.943667419255</v>
      </c>
      <c r="I60" s="23">
        <f>'2020 Kunta'!I60</f>
        <v>-5243839.620253941</v>
      </c>
      <c r="J60" s="23">
        <f>'2020 Kunta'!J60</f>
        <v>-5281654.5639213603</v>
      </c>
      <c r="K60" s="23">
        <f>'2020 Kunta'!K60</f>
        <v>2554743.0093244449</v>
      </c>
      <c r="L60" s="23"/>
      <c r="M60" s="23"/>
      <c r="N60" s="23"/>
      <c r="O60" s="23"/>
      <c r="P60" s="23">
        <f>'2020 Kunta'!R60</f>
        <v>6344726.7129749386</v>
      </c>
      <c r="Q60" s="90">
        <f>'2020 Kunta'!S60</f>
        <v>8.6910810605577815E-2</v>
      </c>
      <c r="R60" s="23">
        <f>'2020 Kunta'!T60</f>
        <v>5858947.4400000004</v>
      </c>
      <c r="S60" s="90">
        <f>'2020 Kunta'!U60</f>
        <v>-5.1991029678100098E-3</v>
      </c>
    </row>
    <row r="61" spans="1:19">
      <c r="A61" s="62">
        <v>8</v>
      </c>
      <c r="B61" s="63">
        <v>142</v>
      </c>
      <c r="C61" s="64" t="s">
        <v>73</v>
      </c>
      <c r="D61" s="23">
        <f>'2020 Kunta'!D61</f>
        <v>21040634.07</v>
      </c>
      <c r="E61" s="90">
        <f>'2020 Kunta'!E61</f>
        <v>2.9954270649742432E-2</v>
      </c>
      <c r="F61" s="23">
        <f>'2020 Kunta'!F61</f>
        <v>20739574.315973349</v>
      </c>
      <c r="G61" s="23">
        <f>'2020 Kunta'!G61</f>
        <v>20852669.430269405</v>
      </c>
      <c r="H61" s="23">
        <f>'2020 Kunta'!H61</f>
        <v>-113095.11429605633</v>
      </c>
      <c r="I61" s="23">
        <f>'2020 Kunta'!I61</f>
        <v>-1660904.2659000363</v>
      </c>
      <c r="J61" s="23">
        <f>'2020 Kunta'!J61</f>
        <v>-1773999.3801960927</v>
      </c>
      <c r="K61" s="23">
        <f>'2020 Kunta'!K61</f>
        <v>809174.93091823126</v>
      </c>
      <c r="L61" s="23"/>
      <c r="M61" s="23"/>
      <c r="N61" s="23"/>
      <c r="O61" s="23"/>
      <c r="P61" s="23">
        <f>'2020 Kunta'!R61</f>
        <v>1673189.3895418386</v>
      </c>
      <c r="Q61" s="90">
        <f>'2020 Kunta'!S61</f>
        <v>0.1932968607024923</v>
      </c>
      <c r="R61" s="23">
        <f>'2020 Kunta'!T61</f>
        <v>3059035</v>
      </c>
      <c r="S61" s="90">
        <f>'2020 Kunta'!U61</f>
        <v>6.10713859381673E-3</v>
      </c>
    </row>
    <row r="62" spans="1:19">
      <c r="A62" s="62">
        <v>6</v>
      </c>
      <c r="B62" s="63">
        <v>143</v>
      </c>
      <c r="C62" s="64" t="s">
        <v>376</v>
      </c>
      <c r="D62" s="23">
        <f>'2020 Kunta'!D62</f>
        <v>21285184.91</v>
      </c>
      <c r="E62" s="90">
        <f>'2020 Kunta'!E62</f>
        <v>2.7270278855714869E-2</v>
      </c>
      <c r="F62" s="23">
        <f>'2020 Kunta'!F62</f>
        <v>20980626.002122164</v>
      </c>
      <c r="G62" s="23">
        <f>'2020 Kunta'!G62</f>
        <v>20879366.014097791</v>
      </c>
      <c r="H62" s="23">
        <f>'2020 Kunta'!H62</f>
        <v>101259.98802437261</v>
      </c>
      <c r="I62" s="23">
        <f>'2020 Kunta'!I62</f>
        <v>-1680208.6049249028</v>
      </c>
      <c r="J62" s="23">
        <f>'2020 Kunta'!J62</f>
        <v>-1578948.6169005302</v>
      </c>
      <c r="K62" s="23">
        <f>'2020 Kunta'!K62</f>
        <v>818579.80001127545</v>
      </c>
      <c r="L62" s="23"/>
      <c r="M62" s="23"/>
      <c r="N62" s="23"/>
      <c r="O62" s="23"/>
      <c r="P62" s="23">
        <f>'2020 Kunta'!R62</f>
        <v>2286946.7249399158</v>
      </c>
      <c r="Q62" s="90">
        <f>'2020 Kunta'!S62</f>
        <v>0.37770989985661685</v>
      </c>
      <c r="R62" s="23">
        <f>'2020 Kunta'!T62</f>
        <v>2898218.43</v>
      </c>
      <c r="S62" s="90">
        <f>'2020 Kunta'!U62</f>
        <v>6.892787573600323E-2</v>
      </c>
    </row>
    <row r="63" spans="1:19">
      <c r="A63" s="62">
        <v>14</v>
      </c>
      <c r="B63" s="63">
        <v>145</v>
      </c>
      <c r="C63" s="64" t="s">
        <v>75</v>
      </c>
      <c r="D63" s="23">
        <f>'2020 Kunta'!D63</f>
        <v>39094681.130000003</v>
      </c>
      <c r="E63" s="90">
        <f>'2020 Kunta'!E63</f>
        <v>4.6718947824123669E-2</v>
      </c>
      <c r="F63" s="23">
        <f>'2020 Kunta'!F63</f>
        <v>38535295.179672115</v>
      </c>
      <c r="G63" s="23">
        <f>'2020 Kunta'!G63</f>
        <v>38277972.120575659</v>
      </c>
      <c r="H63" s="23">
        <f>'2020 Kunta'!H63</f>
        <v>257323.05909645557</v>
      </c>
      <c r="I63" s="23">
        <f>'2020 Kunta'!I63</f>
        <v>-3086053.5118283462</v>
      </c>
      <c r="J63" s="23">
        <f>'2020 Kunta'!J63</f>
        <v>-2828730.4527318906</v>
      </c>
      <c r="K63" s="23">
        <f>'2020 Kunta'!K63</f>
        <v>1503492.5182099338</v>
      </c>
      <c r="L63" s="23"/>
      <c r="M63" s="23"/>
      <c r="N63" s="23"/>
      <c r="O63" s="23"/>
      <c r="P63" s="23">
        <f>'2020 Kunta'!R63</f>
        <v>2075654.316193383</v>
      </c>
      <c r="Q63" s="90">
        <f>'2020 Kunta'!S63</f>
        <v>0.33489181339534801</v>
      </c>
      <c r="R63" s="23">
        <f>'2020 Kunta'!T63</f>
        <v>2855433.07</v>
      </c>
      <c r="S63" s="90">
        <f>'2020 Kunta'!U63</f>
        <v>5.495447438699097E-2</v>
      </c>
    </row>
    <row r="64" spans="1:19">
      <c r="A64" s="62">
        <v>12</v>
      </c>
      <c r="B64" s="63">
        <v>146</v>
      </c>
      <c r="C64" s="64" t="s">
        <v>377</v>
      </c>
      <c r="D64" s="23">
        <f>'2020 Kunta'!D64</f>
        <v>13031725.710000001</v>
      </c>
      <c r="E64" s="90">
        <f>'2020 Kunta'!E64</f>
        <v>2.4836455047492212E-3</v>
      </c>
      <c r="F64" s="23">
        <f>'2020 Kunta'!F64</f>
        <v>12845261.360886618</v>
      </c>
      <c r="G64" s="23">
        <f>'2020 Kunta'!G64</f>
        <v>12764133.214849675</v>
      </c>
      <c r="H64" s="23">
        <f>'2020 Kunta'!H64</f>
        <v>81128.146036943421</v>
      </c>
      <c r="I64" s="23">
        <f>'2020 Kunta'!I64</f>
        <v>-1028697.555015184</v>
      </c>
      <c r="J64" s="23">
        <f>'2020 Kunta'!J64</f>
        <v>-947569.40897824056</v>
      </c>
      <c r="K64" s="23">
        <f>'2020 Kunta'!K64</f>
        <v>501170.53108060581</v>
      </c>
      <c r="L64" s="23"/>
      <c r="M64" s="23"/>
      <c r="N64" s="23"/>
      <c r="O64" s="23"/>
      <c r="P64" s="23">
        <f>'2020 Kunta'!R64</f>
        <v>3688525.2610871131</v>
      </c>
      <c r="Q64" s="90">
        <f>'2020 Kunta'!S64</f>
        <v>0.20272061735092173</v>
      </c>
      <c r="R64" s="23">
        <f>'2020 Kunta'!T64</f>
        <v>1472118.7</v>
      </c>
      <c r="S64" s="90">
        <f>'2020 Kunta'!U64</f>
        <v>-6.5843972527903638E-3</v>
      </c>
    </row>
    <row r="65" spans="1:19">
      <c r="A65" s="62">
        <v>19</v>
      </c>
      <c r="B65" s="63">
        <v>148</v>
      </c>
      <c r="C65" s="64" t="s">
        <v>378</v>
      </c>
      <c r="D65" s="23">
        <f>'2020 Kunta'!D65</f>
        <v>20896065.949999999</v>
      </c>
      <c r="E65" s="90">
        <f>'2020 Kunta'!E65</f>
        <v>2.2956676165517553E-3</v>
      </c>
      <c r="F65" s="23">
        <f>'2020 Kunta'!F65</f>
        <v>20597074.747828886</v>
      </c>
      <c r="G65" s="23">
        <f>'2020 Kunta'!G65</f>
        <v>20881124.983476002</v>
      </c>
      <c r="H65" s="23">
        <f>'2020 Kunta'!H65</f>
        <v>-284050.23564711586</v>
      </c>
      <c r="I65" s="23">
        <f>'2020 Kunta'!I65</f>
        <v>-1649492.3566190554</v>
      </c>
      <c r="J65" s="23">
        <f>'2020 Kunta'!J65</f>
        <v>-1933542.5922661712</v>
      </c>
      <c r="K65" s="23">
        <f>'2020 Kunta'!K65</f>
        <v>803615.16983285721</v>
      </c>
      <c r="L65" s="23"/>
      <c r="M65" s="23"/>
      <c r="N65" s="23"/>
      <c r="O65" s="23"/>
      <c r="P65" s="23">
        <f>'2020 Kunta'!R65</f>
        <v>3585739.5842085788</v>
      </c>
      <c r="Q65" s="90">
        <f>'2020 Kunta'!S65</f>
        <v>0.45369939740321685</v>
      </c>
      <c r="R65" s="23">
        <f>'2020 Kunta'!T65</f>
        <v>4735272.22</v>
      </c>
      <c r="S65" s="90">
        <f>'2020 Kunta'!U65</f>
        <v>1.2717172171152313E-2</v>
      </c>
    </row>
    <row r="66" spans="1:19">
      <c r="A66" s="62">
        <v>1</v>
      </c>
      <c r="B66" s="63">
        <v>149</v>
      </c>
      <c r="C66" s="64" t="s">
        <v>379</v>
      </c>
      <c r="D66" s="23">
        <f>'2020 Kunta'!D66</f>
        <v>22562708.890000001</v>
      </c>
      <c r="E66" s="90">
        <f>'2020 Kunta'!E66</f>
        <v>1.1629940749227075E-2</v>
      </c>
      <c r="F66" s="23">
        <f>'2020 Kunta'!F66</f>
        <v>22239870.539881855</v>
      </c>
      <c r="G66" s="23">
        <f>'2020 Kunta'!G66</f>
        <v>22347692.037411209</v>
      </c>
      <c r="H66" s="23">
        <f>'2020 Kunta'!H66</f>
        <v>-107821.49752935395</v>
      </c>
      <c r="I66" s="23">
        <f>'2020 Kunta'!I66</f>
        <v>-1781053.7135424679</v>
      </c>
      <c r="J66" s="23">
        <f>'2020 Kunta'!J66</f>
        <v>-1888875.2110718219</v>
      </c>
      <c r="K66" s="23">
        <f>'2020 Kunta'!K66</f>
        <v>867710.46664535766</v>
      </c>
      <c r="L66" s="23"/>
      <c r="M66" s="23"/>
      <c r="N66" s="23"/>
      <c r="O66" s="23"/>
      <c r="P66" s="23">
        <f>'2020 Kunta'!R66</f>
        <v>1505355.2853669683</v>
      </c>
      <c r="Q66" s="90">
        <f>'2020 Kunta'!S66</f>
        <v>0.40119252937273453</v>
      </c>
      <c r="R66" s="23">
        <f>'2020 Kunta'!T66</f>
        <v>2904160.11</v>
      </c>
      <c r="S66" s="90">
        <f>'2020 Kunta'!U66</f>
        <v>-7.4670826526478384E-3</v>
      </c>
    </row>
    <row r="67" spans="1:19">
      <c r="A67" s="62">
        <v>14</v>
      </c>
      <c r="B67" s="63">
        <v>151</v>
      </c>
      <c r="C67" s="64" t="s">
        <v>380</v>
      </c>
      <c r="D67" s="23">
        <f>'2020 Kunta'!D67</f>
        <v>5267673.17</v>
      </c>
      <c r="E67" s="90">
        <f>'2020 Kunta'!E67</f>
        <v>-1.164209993656462E-2</v>
      </c>
      <c r="F67" s="23">
        <f>'2020 Kunta'!F67</f>
        <v>5192300.7081446713</v>
      </c>
      <c r="G67" s="23">
        <f>'2020 Kunta'!G67</f>
        <v>5279710.5604202654</v>
      </c>
      <c r="H67" s="23">
        <f>'2020 Kunta'!H67</f>
        <v>-87409.852275594138</v>
      </c>
      <c r="I67" s="23">
        <f>'2020 Kunta'!I67</f>
        <v>-415819.25764750334</v>
      </c>
      <c r="J67" s="23">
        <f>'2020 Kunta'!J67</f>
        <v>-503229.10992309748</v>
      </c>
      <c r="K67" s="23">
        <f>'2020 Kunta'!K67</f>
        <v>202582.72917316935</v>
      </c>
      <c r="L67" s="23"/>
      <c r="M67" s="23"/>
      <c r="N67" s="23"/>
      <c r="O67" s="23"/>
      <c r="P67" s="23">
        <f>'2020 Kunta'!R67</f>
        <v>957786.7861367357</v>
      </c>
      <c r="Q67" s="90">
        <f>'2020 Kunta'!S67</f>
        <v>0.56205025086167315</v>
      </c>
      <c r="R67" s="23">
        <f>'2020 Kunta'!T67</f>
        <v>639330.39</v>
      </c>
      <c r="S67" s="90">
        <f>'2020 Kunta'!U67</f>
        <v>-8.3657965775806309E-3</v>
      </c>
    </row>
    <row r="68" spans="1:19">
      <c r="A68" s="62">
        <v>15</v>
      </c>
      <c r="B68" s="63">
        <v>152</v>
      </c>
      <c r="C68" s="64" t="s">
        <v>381</v>
      </c>
      <c r="D68" s="23">
        <f>'2020 Kunta'!D68</f>
        <v>13864112.73</v>
      </c>
      <c r="E68" s="90">
        <f>'2020 Kunta'!E68</f>
        <v>6.355846207659166E-3</v>
      </c>
      <c r="F68" s="23">
        <f>'2020 Kunta'!F68</f>
        <v>13665738.177483883</v>
      </c>
      <c r="G68" s="23">
        <f>'2020 Kunta'!G68</f>
        <v>13615361.104350343</v>
      </c>
      <c r="H68" s="23">
        <f>'2020 Kunta'!H68</f>
        <v>50377.073133539408</v>
      </c>
      <c r="I68" s="23">
        <f>'2020 Kunta'!I68</f>
        <v>-1094404.4699208057</v>
      </c>
      <c r="J68" s="23">
        <f>'2020 Kunta'!J68</f>
        <v>-1044027.3967872662</v>
      </c>
      <c r="K68" s="23">
        <f>'2020 Kunta'!K68</f>
        <v>533182.24266519549</v>
      </c>
      <c r="L68" s="23"/>
      <c r="M68" s="23"/>
      <c r="N68" s="23"/>
      <c r="O68" s="23"/>
      <c r="P68" s="23">
        <f>'2020 Kunta'!R68</f>
        <v>793568.13768324815</v>
      </c>
      <c r="Q68" s="90">
        <f>'2020 Kunta'!S68</f>
        <v>0.40292979920062222</v>
      </c>
      <c r="R68" s="23">
        <f>'2020 Kunta'!T68</f>
        <v>929202.67</v>
      </c>
      <c r="S68" s="90">
        <f>'2020 Kunta'!U68</f>
        <v>3.7737224850176165E-3</v>
      </c>
    </row>
    <row r="69" spans="1:19">
      <c r="A69" s="62">
        <v>9</v>
      </c>
      <c r="B69" s="63">
        <v>153</v>
      </c>
      <c r="C69" s="64" t="s">
        <v>81</v>
      </c>
      <c r="D69" s="23">
        <f>'2020 Kunta'!D69</f>
        <v>91572675.620000005</v>
      </c>
      <c r="E69" s="90">
        <f>'2020 Kunta'!E69</f>
        <v>5.5706579325414118E-3</v>
      </c>
      <c r="F69" s="23">
        <f>'2020 Kunta'!F69</f>
        <v>90262408.680990413</v>
      </c>
      <c r="G69" s="23">
        <f>'2020 Kunta'!G69</f>
        <v>90131805.0546287</v>
      </c>
      <c r="H69" s="23">
        <f>'2020 Kunta'!H69</f>
        <v>130603.62636171281</v>
      </c>
      <c r="I69" s="23">
        <f>'2020 Kunta'!I69</f>
        <v>-7228558.1827590922</v>
      </c>
      <c r="J69" s="23">
        <f>'2020 Kunta'!J69</f>
        <v>-7097954.5563973794</v>
      </c>
      <c r="K69" s="23">
        <f>'2020 Kunta'!K69</f>
        <v>3521676.8288585655</v>
      </c>
      <c r="L69" s="23"/>
      <c r="M69" s="23"/>
      <c r="N69" s="23"/>
      <c r="O69" s="23"/>
      <c r="P69" s="23">
        <f>'2020 Kunta'!R69</f>
        <v>4438676.5511189122</v>
      </c>
      <c r="Q69" s="90">
        <f>'2020 Kunta'!S69</f>
        <v>0.19494632279072799</v>
      </c>
      <c r="R69" s="23">
        <f>'2020 Kunta'!T69</f>
        <v>12224202.800000001</v>
      </c>
      <c r="S69" s="90">
        <f>'2020 Kunta'!U69</f>
        <v>-1.1641353799195397E-2</v>
      </c>
    </row>
    <row r="70" spans="1:19">
      <c r="A70" s="62">
        <v>5</v>
      </c>
      <c r="B70" s="63">
        <v>165</v>
      </c>
      <c r="C70" s="64" t="s">
        <v>82</v>
      </c>
      <c r="D70" s="23">
        <f>'2020 Kunta'!D70</f>
        <v>60071243.740000002</v>
      </c>
      <c r="E70" s="90">
        <f>'2020 Kunta'!E70</f>
        <v>1.6381569006167052E-2</v>
      </c>
      <c r="F70" s="23">
        <f>'2020 Kunta'!F70</f>
        <v>59211714.801648028</v>
      </c>
      <c r="G70" s="23">
        <f>'2020 Kunta'!G70</f>
        <v>59303259.05423215</v>
      </c>
      <c r="H70" s="23">
        <f>'2020 Kunta'!H70</f>
        <v>-91544.252584122121</v>
      </c>
      <c r="I70" s="23">
        <f>'2020 Kunta'!I70</f>
        <v>-4741900.1087968089</v>
      </c>
      <c r="J70" s="23">
        <f>'2020 Kunta'!J70</f>
        <v>-4833444.361380931</v>
      </c>
      <c r="K70" s="23">
        <f>'2020 Kunta'!K70</f>
        <v>2310203.4065025081</v>
      </c>
      <c r="L70" s="23"/>
      <c r="M70" s="23"/>
      <c r="N70" s="23"/>
      <c r="O70" s="23"/>
      <c r="P70" s="23">
        <f>'2020 Kunta'!R70</f>
        <v>2945871.4894324914</v>
      </c>
      <c r="Q70" s="90">
        <f>'2020 Kunta'!S70</f>
        <v>0.43343130693325982</v>
      </c>
      <c r="R70" s="23">
        <f>'2020 Kunta'!T70</f>
        <v>3875305.64</v>
      </c>
      <c r="S70" s="90">
        <f>'2020 Kunta'!U70</f>
        <v>1.4577870742375598E-2</v>
      </c>
    </row>
    <row r="71" spans="1:19">
      <c r="A71" s="62">
        <v>12</v>
      </c>
      <c r="B71" s="63">
        <v>167</v>
      </c>
      <c r="C71" s="64" t="s">
        <v>83</v>
      </c>
      <c r="D71" s="23">
        <f>'2020 Kunta'!D71</f>
        <v>234500115.81</v>
      </c>
      <c r="E71" s="90">
        <f>'2020 Kunta'!E71</f>
        <v>2.876127521351135E-2</v>
      </c>
      <c r="F71" s="23">
        <f>'2020 Kunta'!F71</f>
        <v>231144772.67014468</v>
      </c>
      <c r="G71" s="23">
        <f>'2020 Kunta'!G71</f>
        <v>230096876.16160777</v>
      </c>
      <c r="H71" s="23">
        <f>'2020 Kunta'!H71</f>
        <v>1047896.5085369051</v>
      </c>
      <c r="I71" s="23">
        <f>'2020 Kunta'!I71</f>
        <v>-18510955.582760226</v>
      </c>
      <c r="J71" s="23">
        <f>'2020 Kunta'!J71</f>
        <v>-17463059.074223321</v>
      </c>
      <c r="K71" s="23">
        <f>'2020 Kunta'!K71</f>
        <v>9018341.1003485005</v>
      </c>
      <c r="L71" s="23"/>
      <c r="M71" s="23"/>
      <c r="N71" s="23"/>
      <c r="O71" s="23"/>
      <c r="P71" s="23">
        <f>'2020 Kunta'!R71</f>
        <v>25880604.528654408</v>
      </c>
      <c r="Q71" s="90">
        <f>'2020 Kunta'!S71</f>
        <v>0.22552467967504897</v>
      </c>
      <c r="R71" s="23">
        <f>'2020 Kunta'!T71</f>
        <v>21961841.129999999</v>
      </c>
      <c r="S71" s="90">
        <f>'2020 Kunta'!U71</f>
        <v>-7.1346508157181798E-3</v>
      </c>
    </row>
    <row r="72" spans="1:19">
      <c r="A72" s="62">
        <v>5</v>
      </c>
      <c r="B72" s="63">
        <v>169</v>
      </c>
      <c r="C72" s="64" t="s">
        <v>382</v>
      </c>
      <c r="D72" s="23">
        <f>'2020 Kunta'!D72</f>
        <v>17768637.969999999</v>
      </c>
      <c r="E72" s="90">
        <f>'2020 Kunta'!E72</f>
        <v>8.5241025802369474E-3</v>
      </c>
      <c r="F72" s="23">
        <f>'2020 Kunta'!F72</f>
        <v>17514395.547512166</v>
      </c>
      <c r="G72" s="23">
        <f>'2020 Kunta'!G72</f>
        <v>17483016.76127176</v>
      </c>
      <c r="H72" s="23">
        <f>'2020 Kunta'!H72</f>
        <v>31378.786240406334</v>
      </c>
      <c r="I72" s="23">
        <f>'2020 Kunta'!I72</f>
        <v>-1402619.640901647</v>
      </c>
      <c r="J72" s="23">
        <f>'2020 Kunta'!J72</f>
        <v>-1371240.8546612407</v>
      </c>
      <c r="K72" s="23">
        <f>'2020 Kunta'!K72</f>
        <v>683341.40283281915</v>
      </c>
      <c r="L72" s="23"/>
      <c r="M72" s="23"/>
      <c r="N72" s="23"/>
      <c r="O72" s="23"/>
      <c r="P72" s="23">
        <f>'2020 Kunta'!R72</f>
        <v>1625993.7779694917</v>
      </c>
      <c r="Q72" s="90">
        <f>'2020 Kunta'!S72</f>
        <v>0.61097310578791397</v>
      </c>
      <c r="R72" s="23">
        <f>'2020 Kunta'!T72</f>
        <v>1149536.6200000001</v>
      </c>
      <c r="S72" s="90">
        <f>'2020 Kunta'!U72</f>
        <v>0.15567671885048551</v>
      </c>
    </row>
    <row r="73" spans="1:19">
      <c r="A73" s="62">
        <v>21</v>
      </c>
      <c r="B73" s="63">
        <v>170</v>
      </c>
      <c r="C73" s="64" t="s">
        <v>85</v>
      </c>
      <c r="D73" s="23">
        <f>'2020 Kunta'!D73</f>
        <v>17149949.43</v>
      </c>
      <c r="E73" s="90">
        <f>'2020 Kunta'!E73</f>
        <v>5.0897539583077966E-2</v>
      </c>
      <c r="F73" s="23">
        <f>'2020 Kunta'!F73</f>
        <v>16904559.507824268</v>
      </c>
      <c r="G73" s="23">
        <f>'2020 Kunta'!G73</f>
        <v>17060655.419219099</v>
      </c>
      <c r="H73" s="23">
        <f>'2020 Kunta'!H73</f>
        <v>-156095.91139483079</v>
      </c>
      <c r="I73" s="23">
        <f>'2020 Kunta'!I73</f>
        <v>-1353781.6433426947</v>
      </c>
      <c r="J73" s="23">
        <f>'2020 Kunta'!J73</f>
        <v>-1509877.5547375255</v>
      </c>
      <c r="K73" s="23">
        <f>'2020 Kunta'!K73</f>
        <v>659548.04874715488</v>
      </c>
      <c r="L73" s="23"/>
      <c r="M73" s="23"/>
      <c r="N73" s="23"/>
      <c r="O73" s="23"/>
      <c r="P73" s="23">
        <f>'2020 Kunta'!R73</f>
        <v>1326546.9510283652</v>
      </c>
      <c r="Q73" s="90">
        <f>'2020 Kunta'!S73</f>
        <v>0.11185482793036905</v>
      </c>
      <c r="R73" s="23">
        <f>'2020 Kunta'!T73</f>
        <v>329565.37</v>
      </c>
      <c r="S73" s="90">
        <f>'2020 Kunta'!U73</f>
        <v>1.8419854450780093E-2</v>
      </c>
    </row>
    <row r="74" spans="1:19">
      <c r="A74" s="62">
        <v>10</v>
      </c>
      <c r="B74" s="63">
        <v>171</v>
      </c>
      <c r="C74" s="64" t="s">
        <v>383</v>
      </c>
      <c r="D74" s="23">
        <f>'2020 Kunta'!D74</f>
        <v>14989752.24</v>
      </c>
      <c r="E74" s="90">
        <f>'2020 Kunta'!E74</f>
        <v>1.734531785021276E-2</v>
      </c>
      <c r="F74" s="23">
        <f>'2020 Kunta'!F74</f>
        <v>14775271.48303796</v>
      </c>
      <c r="G74" s="23">
        <f>'2020 Kunta'!G74</f>
        <v>14676425.096759424</v>
      </c>
      <c r="H74" s="23">
        <f>'2020 Kunta'!H74</f>
        <v>98846.386278536171</v>
      </c>
      <c r="I74" s="23">
        <f>'2020 Kunta'!I74</f>
        <v>-1183260.1316753295</v>
      </c>
      <c r="J74" s="23">
        <f>'2020 Kunta'!J74</f>
        <v>-1084413.7453967934</v>
      </c>
      <c r="K74" s="23">
        <f>'2020 Kunta'!K74</f>
        <v>576471.77803341753</v>
      </c>
      <c r="L74" s="23"/>
      <c r="M74" s="23"/>
      <c r="N74" s="23"/>
      <c r="O74" s="23"/>
      <c r="P74" s="23">
        <f>'2020 Kunta'!R74</f>
        <v>2055960.9048294174</v>
      </c>
      <c r="Q74" s="90">
        <f>'2020 Kunta'!S74</f>
        <v>0.51846339335537994</v>
      </c>
      <c r="R74" s="23">
        <f>'2020 Kunta'!T74</f>
        <v>1142906.2</v>
      </c>
      <c r="S74" s="90">
        <f>'2020 Kunta'!U74</f>
        <v>-4.1439416104538385E-4</v>
      </c>
    </row>
    <row r="75" spans="1:19">
      <c r="A75" s="62">
        <v>13</v>
      </c>
      <c r="B75" s="63">
        <v>172</v>
      </c>
      <c r="C75" s="64" t="s">
        <v>87</v>
      </c>
      <c r="D75" s="23">
        <f>'2020 Kunta'!D75</f>
        <v>11838301.74</v>
      </c>
      <c r="E75" s="90">
        <f>'2020 Kunta'!E75</f>
        <v>-6.3621376635832894E-3</v>
      </c>
      <c r="F75" s="23">
        <f>'2020 Kunta'!F75</f>
        <v>11668913.488767622</v>
      </c>
      <c r="G75" s="23">
        <f>'2020 Kunta'!G75</f>
        <v>11738735.556329846</v>
      </c>
      <c r="H75" s="23">
        <f>'2020 Kunta'!H75</f>
        <v>-69822.067562224343</v>
      </c>
      <c r="I75" s="23">
        <f>'2020 Kunta'!I75</f>
        <v>-934491.12776561023</v>
      </c>
      <c r="J75" s="23">
        <f>'2020 Kunta'!J75</f>
        <v>-1004313.1953278346</v>
      </c>
      <c r="K75" s="23">
        <f>'2020 Kunta'!K75</f>
        <v>455274.15955167921</v>
      </c>
      <c r="L75" s="23"/>
      <c r="M75" s="23"/>
      <c r="N75" s="23"/>
      <c r="O75" s="23"/>
      <c r="P75" s="23">
        <f>'2020 Kunta'!R75</f>
        <v>2080717.0994221091</v>
      </c>
      <c r="Q75" s="90">
        <f>'2020 Kunta'!S75</f>
        <v>0.41330151533282522</v>
      </c>
      <c r="R75" s="23">
        <f>'2020 Kunta'!T75</f>
        <v>1750148.87</v>
      </c>
      <c r="S75" s="90">
        <f>'2020 Kunta'!U75</f>
        <v>-5.9803202321532245E-3</v>
      </c>
    </row>
    <row r="76" spans="1:19">
      <c r="A76" s="62">
        <v>12</v>
      </c>
      <c r="B76" s="63">
        <v>176</v>
      </c>
      <c r="C76" s="64" t="s">
        <v>88</v>
      </c>
      <c r="D76" s="23">
        <f>'2020 Kunta'!D76</f>
        <v>11172615.52</v>
      </c>
      <c r="E76" s="90">
        <f>'2020 Kunta'!E76</f>
        <v>1.2664382609490765E-2</v>
      </c>
      <c r="F76" s="23">
        <f>'2020 Kunta'!F76</f>
        <v>11012752.235029824</v>
      </c>
      <c r="G76" s="23">
        <f>'2020 Kunta'!G76</f>
        <v>10848655.31269894</v>
      </c>
      <c r="H76" s="23">
        <f>'2020 Kunta'!H76</f>
        <v>164096.92233088426</v>
      </c>
      <c r="I76" s="23">
        <f>'2020 Kunta'!I76</f>
        <v>-881943.23026069102</v>
      </c>
      <c r="J76" s="23">
        <f>'2020 Kunta'!J76</f>
        <v>-717846.30792980676</v>
      </c>
      <c r="K76" s="23">
        <f>'2020 Kunta'!K76</f>
        <v>429673.38158606918</v>
      </c>
      <c r="L76" s="23"/>
      <c r="M76" s="23"/>
      <c r="N76" s="23"/>
      <c r="O76" s="23"/>
      <c r="P76" s="23">
        <f>'2020 Kunta'!R76</f>
        <v>2270654.1552960062</v>
      </c>
      <c r="Q76" s="90">
        <f>'2020 Kunta'!S76</f>
        <v>0.40591063672360983</v>
      </c>
      <c r="R76" s="23">
        <f>'2020 Kunta'!T76</f>
        <v>1239368.1100000001</v>
      </c>
      <c r="S76" s="90">
        <f>'2020 Kunta'!U76</f>
        <v>-9.688640941912019E-3</v>
      </c>
    </row>
    <row r="77" spans="1:19">
      <c r="A77" s="62">
        <v>6</v>
      </c>
      <c r="B77" s="63">
        <v>177</v>
      </c>
      <c r="C77" s="64" t="s">
        <v>89</v>
      </c>
      <c r="D77" s="23">
        <f>'2020 Kunta'!D77</f>
        <v>5647961.0300000003</v>
      </c>
      <c r="E77" s="90">
        <f>'2020 Kunta'!E77</f>
        <v>1.7211730251792678E-2</v>
      </c>
      <c r="F77" s="23">
        <f>'2020 Kunta'!F77</f>
        <v>5567147.222165742</v>
      </c>
      <c r="G77" s="23">
        <f>'2020 Kunta'!G77</f>
        <v>5468184.6261795172</v>
      </c>
      <c r="H77" s="23">
        <f>'2020 Kunta'!H77</f>
        <v>98962.595986224711</v>
      </c>
      <c r="I77" s="23">
        <f>'2020 Kunta'!I77</f>
        <v>-445838.39712983341</v>
      </c>
      <c r="J77" s="23">
        <f>'2020 Kunta'!J77</f>
        <v>-346875.8011436087</v>
      </c>
      <c r="K77" s="23">
        <f>'2020 Kunta'!K77</f>
        <v>217207.73533129139</v>
      </c>
      <c r="L77" s="23"/>
      <c r="M77" s="23"/>
      <c r="N77" s="23"/>
      <c r="O77" s="23"/>
      <c r="P77" s="23">
        <f>'2020 Kunta'!R77</f>
        <v>1410720.5887074294</v>
      </c>
      <c r="Q77" s="90">
        <f>'2020 Kunta'!S77</f>
        <v>0.39513904802257116</v>
      </c>
      <c r="R77" s="23">
        <f>'2020 Kunta'!T77</f>
        <v>529011.82999999996</v>
      </c>
      <c r="S77" s="90">
        <f>'2020 Kunta'!U77</f>
        <v>-1.2934117587219518E-2</v>
      </c>
    </row>
    <row r="78" spans="1:19">
      <c r="A78" s="62">
        <v>10</v>
      </c>
      <c r="B78" s="63">
        <v>178</v>
      </c>
      <c r="C78" s="64" t="s">
        <v>90</v>
      </c>
      <c r="D78" s="23">
        <f>'2020 Kunta'!D78</f>
        <v>16235422.84</v>
      </c>
      <c r="E78" s="90">
        <f>'2020 Kunta'!E78</f>
        <v>2.2243994630197328E-2</v>
      </c>
      <c r="F78" s="23">
        <f>'2020 Kunta'!F78</f>
        <v>16003118.414645335</v>
      </c>
      <c r="G78" s="23">
        <f>'2020 Kunta'!G78</f>
        <v>15710114.755557099</v>
      </c>
      <c r="H78" s="23">
        <f>'2020 Kunta'!H78</f>
        <v>293003.65908823535</v>
      </c>
      <c r="I78" s="23">
        <f>'2020 Kunta'!I78</f>
        <v>-1281590.8001600865</v>
      </c>
      <c r="J78" s="23">
        <f>'2020 Kunta'!J78</f>
        <v>-988587.14107185113</v>
      </c>
      <c r="K78" s="23">
        <f>'2020 Kunta'!K78</f>
        <v>624377.4361209292</v>
      </c>
      <c r="L78" s="23"/>
      <c r="M78" s="23"/>
      <c r="N78" s="23"/>
      <c r="O78" s="23"/>
      <c r="P78" s="23">
        <f>'2020 Kunta'!R78</f>
        <v>3490016.2425668584</v>
      </c>
      <c r="Q78" s="90">
        <f>'2020 Kunta'!S78</f>
        <v>0.4624491879057071</v>
      </c>
      <c r="R78" s="23">
        <f>'2020 Kunta'!T78</f>
        <v>1604317.61</v>
      </c>
      <c r="S78" s="90">
        <f>'2020 Kunta'!U78</f>
        <v>4.396249402719854E-2</v>
      </c>
    </row>
    <row r="79" spans="1:19">
      <c r="A79" s="62">
        <v>13</v>
      </c>
      <c r="B79" s="63">
        <v>179</v>
      </c>
      <c r="C79" s="64" t="s">
        <v>91</v>
      </c>
      <c r="D79" s="23">
        <f>'2020 Kunta'!D79</f>
        <v>472180962.56999999</v>
      </c>
      <c r="E79" s="90">
        <f>'2020 Kunta'!E79</f>
        <v>2.9104548041404055E-2</v>
      </c>
      <c r="F79" s="23">
        <f>'2020 Kunta'!F79</f>
        <v>465424764.82546151</v>
      </c>
      <c r="G79" s="23">
        <f>'2020 Kunta'!G79</f>
        <v>465003559.67997098</v>
      </c>
      <c r="H79" s="23">
        <f>'2020 Kunta'!H79</f>
        <v>421205.14549052715</v>
      </c>
      <c r="I79" s="23">
        <f>'2020 Kunta'!I79</f>
        <v>-37272991.507774375</v>
      </c>
      <c r="J79" s="23">
        <f>'2020 Kunta'!J79</f>
        <v>-36851786.362283848</v>
      </c>
      <c r="K79" s="23">
        <f>'2020 Kunta'!K79</f>
        <v>18159005.878689457</v>
      </c>
      <c r="L79" s="23"/>
      <c r="M79" s="23"/>
      <c r="N79" s="23"/>
      <c r="O79" s="23"/>
      <c r="P79" s="23">
        <f>'2020 Kunta'!R79</f>
        <v>34363304.01256644</v>
      </c>
      <c r="Q79" s="90">
        <f>'2020 Kunta'!S79</f>
        <v>0.3374860140547371</v>
      </c>
      <c r="R79" s="23">
        <f>'2020 Kunta'!T79</f>
        <v>52668980.920000002</v>
      </c>
      <c r="S79" s="90">
        <f>'2020 Kunta'!U79</f>
        <v>7.5702615446739951E-3</v>
      </c>
    </row>
    <row r="80" spans="1:19">
      <c r="A80" s="62">
        <v>4</v>
      </c>
      <c r="B80" s="63">
        <v>181</v>
      </c>
      <c r="C80" s="64" t="s">
        <v>92</v>
      </c>
      <c r="D80" s="23">
        <f>'2020 Kunta'!D80</f>
        <v>5085004.3499999996</v>
      </c>
      <c r="E80" s="90">
        <f>'2020 Kunta'!E80</f>
        <v>-6.1040133327290302E-3</v>
      </c>
      <c r="F80" s="23">
        <f>'2020 Kunta'!F80</f>
        <v>5012245.6035790341</v>
      </c>
      <c r="G80" s="23">
        <f>'2020 Kunta'!G80</f>
        <v>4945488.4907361018</v>
      </c>
      <c r="H80" s="23">
        <f>'2020 Kunta'!H80</f>
        <v>66757.112842932343</v>
      </c>
      <c r="I80" s="23">
        <f>'2020 Kunta'!I80</f>
        <v>-401399.75767542259</v>
      </c>
      <c r="J80" s="23">
        <f>'2020 Kunta'!J80</f>
        <v>-334642.64483249024</v>
      </c>
      <c r="K80" s="23">
        <f>'2020 Kunta'!K80</f>
        <v>195557.70182310647</v>
      </c>
      <c r="L80" s="23"/>
      <c r="M80" s="23"/>
      <c r="N80" s="23"/>
      <c r="O80" s="23"/>
      <c r="P80" s="23">
        <f>'2020 Kunta'!R80</f>
        <v>357504.55311435577</v>
      </c>
      <c r="Q80" s="90">
        <f>'2020 Kunta'!S80</f>
        <v>0.31959212401784409</v>
      </c>
      <c r="R80" s="23">
        <f>'2020 Kunta'!T80</f>
        <v>720607.48</v>
      </c>
      <c r="S80" s="90">
        <f>'2020 Kunta'!U80</f>
        <v>-2.0142311769775878E-2</v>
      </c>
    </row>
    <row r="81" spans="1:19">
      <c r="A81" s="62">
        <v>13</v>
      </c>
      <c r="B81" s="63">
        <v>182</v>
      </c>
      <c r="C81" s="64" t="s">
        <v>93</v>
      </c>
      <c r="D81" s="23">
        <f>'2020 Kunta'!D81</f>
        <v>70229560.459999993</v>
      </c>
      <c r="E81" s="90">
        <f>'2020 Kunta'!E81</f>
        <v>6.0422597380571652E-4</v>
      </c>
      <c r="F81" s="23">
        <f>'2020 Kunta'!F81</f>
        <v>69224681.323413804</v>
      </c>
      <c r="G81" s="23">
        <f>'2020 Kunta'!G81</f>
        <v>69125268.535790339</v>
      </c>
      <c r="H81" s="23">
        <f>'2020 Kunta'!H81</f>
        <v>99412.787623465061</v>
      </c>
      <c r="I81" s="23">
        <f>'2020 Kunta'!I81</f>
        <v>-5543776.6833563158</v>
      </c>
      <c r="J81" s="23">
        <f>'2020 Kunta'!J81</f>
        <v>-5444363.8957328508</v>
      </c>
      <c r="K81" s="23">
        <f>'2020 Kunta'!K81</f>
        <v>2700869.1631904915</v>
      </c>
      <c r="L81" s="23"/>
      <c r="M81" s="23"/>
      <c r="N81" s="23"/>
      <c r="O81" s="23"/>
      <c r="P81" s="23">
        <f>'2020 Kunta'!R81</f>
        <v>13574654.87088671</v>
      </c>
      <c r="Q81" s="90">
        <f>'2020 Kunta'!S81</f>
        <v>0.62089319002230758</v>
      </c>
      <c r="R81" s="23">
        <f>'2020 Kunta'!T81</f>
        <v>5874361.3300000001</v>
      </c>
      <c r="S81" s="90">
        <f>'2020 Kunta'!U81</f>
        <v>-5.8290784663176276E-2</v>
      </c>
    </row>
    <row r="82" spans="1:19">
      <c r="A82" s="62">
        <v>1</v>
      </c>
      <c r="B82" s="63">
        <v>186</v>
      </c>
      <c r="C82" s="64" t="s">
        <v>384</v>
      </c>
      <c r="D82" s="23">
        <f>'2020 Kunta'!D82</f>
        <v>182754821.25</v>
      </c>
      <c r="E82" s="90">
        <f>'2020 Kunta'!E82</f>
        <v>2.6007229288423028E-2</v>
      </c>
      <c r="F82" s="23">
        <f>'2020 Kunta'!F82</f>
        <v>180139875.26739967</v>
      </c>
      <c r="G82" s="23">
        <f>'2020 Kunta'!G82</f>
        <v>180393290.87199202</v>
      </c>
      <c r="H82" s="23">
        <f>'2020 Kunta'!H82</f>
        <v>-253415.60459235311</v>
      </c>
      <c r="I82" s="23">
        <f>'2020 Kunta'!I82</f>
        <v>-14426288.733413801</v>
      </c>
      <c r="J82" s="23">
        <f>'2020 Kunta'!J82</f>
        <v>-14679704.338006154</v>
      </c>
      <c r="K82" s="23">
        <f>'2020 Kunta'!K82</f>
        <v>7028334.7625342002</v>
      </c>
      <c r="L82" s="23"/>
      <c r="M82" s="23"/>
      <c r="N82" s="23"/>
      <c r="O82" s="23"/>
      <c r="P82" s="23">
        <f>'2020 Kunta'!R82</f>
        <v>5440861.1793229776</v>
      </c>
      <c r="Q82" s="90">
        <f>'2020 Kunta'!S82</f>
        <v>6.8540507434376785E-2</v>
      </c>
      <c r="R82" s="23">
        <f>'2020 Kunta'!T82</f>
        <v>16840701.620000001</v>
      </c>
      <c r="S82" s="90">
        <f>'2020 Kunta'!U82</f>
        <v>0.10303890480335021</v>
      </c>
    </row>
    <row r="83" spans="1:19">
      <c r="A83" s="62">
        <v>2</v>
      </c>
      <c r="B83" s="63">
        <v>202</v>
      </c>
      <c r="C83" s="64" t="s">
        <v>385</v>
      </c>
      <c r="D83" s="23">
        <f>'2020 Kunta'!D83</f>
        <v>137892141.58000001</v>
      </c>
      <c r="E83" s="90">
        <f>'2020 Kunta'!E83</f>
        <v>3.1334226876634563E-2</v>
      </c>
      <c r="F83" s="23">
        <f>'2020 Kunta'!F83</f>
        <v>135919112.91136903</v>
      </c>
      <c r="G83" s="23">
        <f>'2020 Kunta'!G83</f>
        <v>136352161.91688702</v>
      </c>
      <c r="H83" s="23">
        <f>'2020 Kunta'!H83</f>
        <v>-433049.0055179894</v>
      </c>
      <c r="I83" s="23">
        <f>'2020 Kunta'!I83</f>
        <v>-10884921.310943827</v>
      </c>
      <c r="J83" s="23">
        <f>'2020 Kunta'!J83</f>
        <v>-11317970.316461816</v>
      </c>
      <c r="K83" s="23">
        <f>'2020 Kunta'!K83</f>
        <v>5303018.1393750869</v>
      </c>
      <c r="L83" s="23"/>
      <c r="M83" s="23"/>
      <c r="N83" s="23"/>
      <c r="O83" s="23"/>
      <c r="P83" s="23">
        <f>'2020 Kunta'!R83</f>
        <v>6770890.3391880933</v>
      </c>
      <c r="Q83" s="90">
        <f>'2020 Kunta'!S83</f>
        <v>0.35113812307804704</v>
      </c>
      <c r="R83" s="23">
        <f>'2020 Kunta'!T83</f>
        <v>7778390.5499999998</v>
      </c>
      <c r="S83" s="90">
        <f>'2020 Kunta'!U83</f>
        <v>9.7877166052879883E-3</v>
      </c>
    </row>
    <row r="84" spans="1:19">
      <c r="A84" s="62">
        <v>11</v>
      </c>
      <c r="B84" s="63">
        <v>204</v>
      </c>
      <c r="C84" s="64" t="s">
        <v>96</v>
      </c>
      <c r="D84" s="23">
        <f>'2020 Kunta'!D84</f>
        <v>7524291.1200000001</v>
      </c>
      <c r="E84" s="90">
        <f>'2020 Kunta'!E84</f>
        <v>9.402867853727459E-3</v>
      </c>
      <c r="F84" s="23">
        <f>'2020 Kunta'!F84</f>
        <v>7416629.8572131535</v>
      </c>
      <c r="G84" s="23">
        <f>'2020 Kunta'!G84</f>
        <v>7250732.1442020368</v>
      </c>
      <c r="H84" s="23">
        <f>'2020 Kunta'!H84</f>
        <v>165897.71301111672</v>
      </c>
      <c r="I84" s="23">
        <f>'2020 Kunta'!I84</f>
        <v>-593952.02528142068</v>
      </c>
      <c r="J84" s="23">
        <f>'2020 Kunta'!J84</f>
        <v>-428054.31227030396</v>
      </c>
      <c r="K84" s="23">
        <f>'2020 Kunta'!K84</f>
        <v>289367.12301439972</v>
      </c>
      <c r="L84" s="23"/>
      <c r="M84" s="23"/>
      <c r="N84" s="23"/>
      <c r="O84" s="23"/>
      <c r="P84" s="23">
        <f>'2020 Kunta'!R84</f>
        <v>1547003.4571184798</v>
      </c>
      <c r="Q84" s="90">
        <f>'2020 Kunta'!S84</f>
        <v>0.58757468266622759</v>
      </c>
      <c r="R84" s="23">
        <f>'2020 Kunta'!T84</f>
        <v>1249861.6299999999</v>
      </c>
      <c r="S84" s="90">
        <f>'2020 Kunta'!U84</f>
        <v>3.2716579870173401E-2</v>
      </c>
    </row>
    <row r="85" spans="1:19">
      <c r="A85" s="62">
        <v>18</v>
      </c>
      <c r="B85" s="63">
        <v>205</v>
      </c>
      <c r="C85" s="64" t="s">
        <v>386</v>
      </c>
      <c r="D85" s="23">
        <f>'2020 Kunta'!D85</f>
        <v>126609296.70999999</v>
      </c>
      <c r="E85" s="90">
        <f>'2020 Kunta'!E85</f>
        <v>2.0135684876608551E-2</v>
      </c>
      <c r="F85" s="23">
        <f>'2020 Kunta'!F85</f>
        <v>124797708.54216297</v>
      </c>
      <c r="G85" s="23">
        <f>'2020 Kunta'!G85</f>
        <v>123941929.36586122</v>
      </c>
      <c r="H85" s="23">
        <f>'2020 Kunta'!H85</f>
        <v>855779.17630174756</v>
      </c>
      <c r="I85" s="23">
        <f>'2020 Kunta'!I85</f>
        <v>-9994276.8030964751</v>
      </c>
      <c r="J85" s="23">
        <f>'2020 Kunta'!J85</f>
        <v>-9138497.6267947275</v>
      </c>
      <c r="K85" s="23">
        <f>'2020 Kunta'!K85</f>
        <v>4869105.5876967721</v>
      </c>
      <c r="L85" s="23"/>
      <c r="M85" s="23"/>
      <c r="N85" s="23"/>
      <c r="O85" s="23"/>
      <c r="P85" s="23">
        <f>'2020 Kunta'!R85</f>
        <v>6789159.5564642819</v>
      </c>
      <c r="Q85" s="90">
        <f>'2020 Kunta'!S85</f>
        <v>0.26590022898759202</v>
      </c>
      <c r="R85" s="23">
        <f>'2020 Kunta'!T85</f>
        <v>10524226.24</v>
      </c>
      <c r="S85" s="90">
        <f>'2020 Kunta'!U85</f>
        <v>-1.5862322801902362E-2</v>
      </c>
    </row>
    <row r="86" spans="1:19">
      <c r="A86" s="62">
        <v>17</v>
      </c>
      <c r="B86" s="63">
        <v>208</v>
      </c>
      <c r="C86" s="64" t="s">
        <v>98</v>
      </c>
      <c r="D86" s="23">
        <f>'2020 Kunta'!D86</f>
        <v>36146037.310000002</v>
      </c>
      <c r="E86" s="90">
        <f>'2020 Kunta'!E86</f>
        <v>3.0049651111834219E-2</v>
      </c>
      <c r="F86" s="23">
        <f>'2020 Kunta'!F86</f>
        <v>35628842.00754936</v>
      </c>
      <c r="G86" s="23">
        <f>'2020 Kunta'!G86</f>
        <v>35258853.229383051</v>
      </c>
      <c r="H86" s="23">
        <f>'2020 Kunta'!H86</f>
        <v>369988.778166309</v>
      </c>
      <c r="I86" s="23">
        <f>'2020 Kunta'!I86</f>
        <v>-2853293.649033119</v>
      </c>
      <c r="J86" s="23">
        <f>'2020 Kunta'!J86</f>
        <v>-2483304.87086681</v>
      </c>
      <c r="K86" s="23">
        <f>'2020 Kunta'!K86</f>
        <v>1390094.3833717392</v>
      </c>
      <c r="L86" s="23"/>
      <c r="M86" s="23"/>
      <c r="N86" s="23"/>
      <c r="O86" s="23"/>
      <c r="P86" s="23">
        <f>'2020 Kunta'!R86</f>
        <v>2403939.0699574728</v>
      </c>
      <c r="Q86" s="90">
        <f>'2020 Kunta'!S86</f>
        <v>0.16686037728806458</v>
      </c>
      <c r="R86" s="23">
        <f>'2020 Kunta'!T86</f>
        <v>5322781.88</v>
      </c>
      <c r="S86" s="90">
        <f>'2020 Kunta'!U86</f>
        <v>-1.0849206296981384E-2</v>
      </c>
    </row>
    <row r="87" spans="1:19">
      <c r="A87" s="62">
        <v>6</v>
      </c>
      <c r="B87" s="63">
        <v>211</v>
      </c>
      <c r="C87" s="64" t="s">
        <v>99</v>
      </c>
      <c r="D87" s="23">
        <f>'2020 Kunta'!D87</f>
        <v>124567312.58</v>
      </c>
      <c r="E87" s="90">
        <f>'2020 Kunta'!E87</f>
        <v>2.0542245515889013E-2</v>
      </c>
      <c r="F87" s="23">
        <f>'2020 Kunta'!F87</f>
        <v>122784942.12669854</v>
      </c>
      <c r="G87" s="23">
        <f>'2020 Kunta'!G87</f>
        <v>123503661.7730359</v>
      </c>
      <c r="H87" s="23">
        <f>'2020 Kunta'!H87</f>
        <v>-718719.64633736014</v>
      </c>
      <c r="I87" s="23">
        <f>'2020 Kunta'!I87</f>
        <v>-9833086.7866200786</v>
      </c>
      <c r="J87" s="23">
        <f>'2020 Kunta'!J87</f>
        <v>-10551806.432957439</v>
      </c>
      <c r="K87" s="23">
        <f>'2020 Kunta'!K87</f>
        <v>4790575.5224035038</v>
      </c>
      <c r="L87" s="23"/>
      <c r="M87" s="23"/>
      <c r="N87" s="23"/>
      <c r="O87" s="23"/>
      <c r="P87" s="23">
        <f>'2020 Kunta'!R87</f>
        <v>5812019.9470318547</v>
      </c>
      <c r="Q87" s="90">
        <f>'2020 Kunta'!S87</f>
        <v>0.44554891085875603</v>
      </c>
      <c r="R87" s="23">
        <f>'2020 Kunta'!T87</f>
        <v>7680226.71</v>
      </c>
      <c r="S87" s="90">
        <f>'2020 Kunta'!U87</f>
        <v>3.2943098726014419E-2</v>
      </c>
    </row>
    <row r="88" spans="1:19">
      <c r="A88" s="62">
        <v>10</v>
      </c>
      <c r="B88" s="63">
        <v>213</v>
      </c>
      <c r="C88" s="64" t="s">
        <v>100</v>
      </c>
      <c r="D88" s="23">
        <f>'2020 Kunta'!D88</f>
        <v>14962720.529999999</v>
      </c>
      <c r="E88" s="90">
        <f>'2020 Kunta'!E88</f>
        <v>5.5220907182818912E-2</v>
      </c>
      <c r="F88" s="23">
        <f>'2020 Kunta'!F88</f>
        <v>14748626.556056781</v>
      </c>
      <c r="G88" s="23">
        <f>'2020 Kunta'!G88</f>
        <v>14509169.965555849</v>
      </c>
      <c r="H88" s="23">
        <f>'2020 Kunta'!H88</f>
        <v>239456.59050093219</v>
      </c>
      <c r="I88" s="23">
        <f>'2020 Kunta'!I88</f>
        <v>-1181126.3042296257</v>
      </c>
      <c r="J88" s="23">
        <f>'2020 Kunta'!J88</f>
        <v>-941669.71372869355</v>
      </c>
      <c r="K88" s="23">
        <f>'2020 Kunta'!K88</f>
        <v>575432.19994850422</v>
      </c>
      <c r="L88" s="23"/>
      <c r="M88" s="23"/>
      <c r="N88" s="23"/>
      <c r="O88" s="23"/>
      <c r="P88" s="23">
        <f>'2020 Kunta'!R88</f>
        <v>3503014.2467944636</v>
      </c>
      <c r="Q88" s="90">
        <f>'2020 Kunta'!S88</f>
        <v>0.37781105788541791</v>
      </c>
      <c r="R88" s="23">
        <f>'2020 Kunta'!T88</f>
        <v>1984616.35</v>
      </c>
      <c r="S88" s="90">
        <f>'2020 Kunta'!U88</f>
        <v>4.1772843945633298E-3</v>
      </c>
    </row>
    <row r="89" spans="1:19">
      <c r="A89" s="62">
        <v>4</v>
      </c>
      <c r="B89" s="63">
        <v>214</v>
      </c>
      <c r="C89" s="64" t="s">
        <v>101</v>
      </c>
      <c r="D89" s="23">
        <f>'2020 Kunta'!D89</f>
        <v>39655336.149999999</v>
      </c>
      <c r="E89" s="90">
        <f>'2020 Kunta'!E89</f>
        <v>2.3241746460246349E-2</v>
      </c>
      <c r="F89" s="23">
        <f>'2020 Kunta'!F89</f>
        <v>39087928.071543582</v>
      </c>
      <c r="G89" s="23">
        <f>'2020 Kunta'!G89</f>
        <v>38728882.43002788</v>
      </c>
      <c r="H89" s="23">
        <f>'2020 Kunta'!H89</f>
        <v>359045.64151570201</v>
      </c>
      <c r="I89" s="23">
        <f>'2020 Kunta'!I89</f>
        <v>-3130310.4629885764</v>
      </c>
      <c r="J89" s="23">
        <f>'2020 Kunta'!J89</f>
        <v>-2771264.8214728744</v>
      </c>
      <c r="K89" s="23">
        <f>'2020 Kunta'!K89</f>
        <v>1525054.0351094792</v>
      </c>
      <c r="L89" s="23"/>
      <c r="M89" s="23"/>
      <c r="N89" s="23"/>
      <c r="O89" s="23"/>
      <c r="P89" s="23">
        <f>'2020 Kunta'!R89</f>
        <v>3997757.0098348451</v>
      </c>
      <c r="Q89" s="90">
        <f>'2020 Kunta'!S89</f>
        <v>0.24370824421387516</v>
      </c>
      <c r="R89" s="23">
        <f>'2020 Kunta'!T89</f>
        <v>4263752.57</v>
      </c>
      <c r="S89" s="90">
        <f>'2020 Kunta'!U89</f>
        <v>8.9377911985866199E-4</v>
      </c>
    </row>
    <row r="90" spans="1:19">
      <c r="A90" s="62">
        <v>13</v>
      </c>
      <c r="B90" s="63">
        <v>216</v>
      </c>
      <c r="C90" s="64" t="s">
        <v>102</v>
      </c>
      <c r="D90" s="23">
        <f>'2020 Kunta'!D90</f>
        <v>3273812.27</v>
      </c>
      <c r="E90" s="90">
        <f>'2020 Kunta'!E90</f>
        <v>3.418070021472519E-2</v>
      </c>
      <c r="F90" s="23">
        <f>'2020 Kunta'!F90</f>
        <v>3226968.9518064223</v>
      </c>
      <c r="G90" s="23">
        <f>'2020 Kunta'!G90</f>
        <v>3146152.2559477701</v>
      </c>
      <c r="H90" s="23">
        <f>'2020 Kunta'!H90</f>
        <v>80816.695858652238</v>
      </c>
      <c r="I90" s="23">
        <f>'2020 Kunta'!I90</f>
        <v>-258427.98971309143</v>
      </c>
      <c r="J90" s="23">
        <f>'2020 Kunta'!J90</f>
        <v>-177611.29385443919</v>
      </c>
      <c r="K90" s="23">
        <f>'2020 Kunta'!K90</f>
        <v>125903.37385286353</v>
      </c>
      <c r="L90" s="23"/>
      <c r="M90" s="23"/>
      <c r="N90" s="23"/>
      <c r="O90" s="23"/>
      <c r="P90" s="23">
        <f>'2020 Kunta'!R90</f>
        <v>835056.66593537387</v>
      </c>
      <c r="Q90" s="90">
        <f>'2020 Kunta'!S90</f>
        <v>0.44826517827323098</v>
      </c>
      <c r="R90" s="23">
        <f>'2020 Kunta'!T90</f>
        <v>527472.77</v>
      </c>
      <c r="S90" s="90">
        <f>'2020 Kunta'!U90</f>
        <v>0.1423215311459054</v>
      </c>
    </row>
    <row r="91" spans="1:19">
      <c r="A91" s="62">
        <v>16</v>
      </c>
      <c r="B91" s="63">
        <v>217</v>
      </c>
      <c r="C91" s="64" t="s">
        <v>103</v>
      </c>
      <c r="D91" s="23">
        <f>'2020 Kunta'!D91</f>
        <v>16329999.91</v>
      </c>
      <c r="E91" s="90">
        <f>'2020 Kunta'!E91</f>
        <v>1.0484463220867157E-2</v>
      </c>
      <c r="F91" s="23">
        <f>'2020 Kunta'!F91</f>
        <v>16096342.229351982</v>
      </c>
      <c r="G91" s="23">
        <f>'2020 Kunta'!G91</f>
        <v>16116176.314705011</v>
      </c>
      <c r="H91" s="23">
        <f>'2020 Kunta'!H91</f>
        <v>-19834.085353028029</v>
      </c>
      <c r="I91" s="23">
        <f>'2020 Kunta'!I91</f>
        <v>-1289056.5190398851</v>
      </c>
      <c r="J91" s="23">
        <f>'2020 Kunta'!J91</f>
        <v>-1308890.6043929132</v>
      </c>
      <c r="K91" s="23">
        <f>'2020 Kunta'!K91</f>
        <v>628014.65512436302</v>
      </c>
      <c r="L91" s="23"/>
      <c r="M91" s="23"/>
      <c r="N91" s="23"/>
      <c r="O91" s="23"/>
      <c r="P91" s="23">
        <f>'2020 Kunta'!R91</f>
        <v>1282164.9695629163</v>
      </c>
      <c r="Q91" s="90">
        <f>'2020 Kunta'!S91</f>
        <v>0.22921827466146616</v>
      </c>
      <c r="R91" s="23">
        <f>'2020 Kunta'!T91</f>
        <v>1826658.78</v>
      </c>
      <c r="S91" s="90">
        <f>'2020 Kunta'!U91</f>
        <v>4.3569853936575864E-3</v>
      </c>
    </row>
    <row r="92" spans="1:19">
      <c r="A92" s="62">
        <v>14</v>
      </c>
      <c r="B92" s="63">
        <v>218</v>
      </c>
      <c r="C92" s="64" t="s">
        <v>387</v>
      </c>
      <c r="D92" s="23">
        <f>'2020 Kunta'!D92</f>
        <v>3399783.38</v>
      </c>
      <c r="E92" s="90">
        <f>'2020 Kunta'!E92</f>
        <v>-3.3429602486982679E-2</v>
      </c>
      <c r="F92" s="23">
        <f>'2020 Kunta'!F92</f>
        <v>3351137.6051283157</v>
      </c>
      <c r="G92" s="23">
        <f>'2020 Kunta'!G92</f>
        <v>3457014.8147820956</v>
      </c>
      <c r="H92" s="23">
        <f>'2020 Kunta'!H92</f>
        <v>-105877.20965377986</v>
      </c>
      <c r="I92" s="23">
        <f>'2020 Kunta'!I92</f>
        <v>-268371.88937329606</v>
      </c>
      <c r="J92" s="23">
        <f>'2020 Kunta'!J92</f>
        <v>-374249.09902707592</v>
      </c>
      <c r="K92" s="23">
        <f>'2020 Kunta'!K92</f>
        <v>130747.93623120362</v>
      </c>
      <c r="L92" s="23"/>
      <c r="M92" s="23"/>
      <c r="N92" s="23"/>
      <c r="O92" s="23"/>
      <c r="P92" s="23">
        <f>'2020 Kunta'!R92</f>
        <v>387684.50389851676</v>
      </c>
      <c r="Q92" s="90">
        <f>'2020 Kunta'!S92</f>
        <v>0.40272936009313343</v>
      </c>
      <c r="R92" s="23">
        <f>'2020 Kunta'!T92</f>
        <v>295493.75</v>
      </c>
      <c r="S92" s="90">
        <f>'2020 Kunta'!U92</f>
        <v>-1.1464742500354563E-2</v>
      </c>
    </row>
    <row r="93" spans="1:19">
      <c r="A93" s="62">
        <v>1</v>
      </c>
      <c r="B93" s="63">
        <v>224</v>
      </c>
      <c r="C93" s="64" t="s">
        <v>388</v>
      </c>
      <c r="D93" s="23">
        <f>'2020 Kunta'!D93</f>
        <v>28653363.170000002</v>
      </c>
      <c r="E93" s="90">
        <f>'2020 Kunta'!E93</f>
        <v>1.9333124698970083E-2</v>
      </c>
      <c r="F93" s="23">
        <f>'2020 Kunta'!F93</f>
        <v>28243376.739016145</v>
      </c>
      <c r="G93" s="23">
        <f>'2020 Kunta'!G93</f>
        <v>28059743.358243451</v>
      </c>
      <c r="H93" s="23">
        <f>'2020 Kunta'!H93</f>
        <v>183633.38077269495</v>
      </c>
      <c r="I93" s="23">
        <f>'2020 Kunta'!I93</f>
        <v>-2261837.4029559833</v>
      </c>
      <c r="J93" s="23">
        <f>'2020 Kunta'!J93</f>
        <v>-2078204.0221832884</v>
      </c>
      <c r="K93" s="23">
        <f>'2020 Kunta'!K93</f>
        <v>1101943.1774975848</v>
      </c>
      <c r="L93" s="23"/>
      <c r="M93" s="23"/>
      <c r="N93" s="23"/>
      <c r="O93" s="23"/>
      <c r="P93" s="23">
        <f>'2020 Kunta'!R93</f>
        <v>1504479.1929922905</v>
      </c>
      <c r="Q93" s="90">
        <f>'2020 Kunta'!S93</f>
        <v>0.25007330141544704</v>
      </c>
      <c r="R93" s="23">
        <f>'2020 Kunta'!T93</f>
        <v>2282636.81</v>
      </c>
      <c r="S93" s="90">
        <f>'2020 Kunta'!U93</f>
        <v>-6.3102547467552839E-3</v>
      </c>
    </row>
    <row r="94" spans="1:19">
      <c r="A94" s="62">
        <v>13</v>
      </c>
      <c r="B94" s="63">
        <v>226</v>
      </c>
      <c r="C94" s="64" t="s">
        <v>106</v>
      </c>
      <c r="D94" s="23">
        <f>'2020 Kunta'!D94</f>
        <v>10372922.02</v>
      </c>
      <c r="E94" s="90">
        <f>'2020 Kunta'!E94</f>
        <v>2.1487484102199916E-2</v>
      </c>
      <c r="F94" s="23">
        <f>'2020 Kunta'!F94</f>
        <v>10224501.143448018</v>
      </c>
      <c r="G94" s="23">
        <f>'2020 Kunta'!G94</f>
        <v>9997630.1518723704</v>
      </c>
      <c r="H94" s="23">
        <f>'2020 Kunta'!H94</f>
        <v>226870.99157564715</v>
      </c>
      <c r="I94" s="23">
        <f>'2020 Kunta'!I94</f>
        <v>-818817.07440703653</v>
      </c>
      <c r="J94" s="23">
        <f>'2020 Kunta'!J94</f>
        <v>-591946.08283138939</v>
      </c>
      <c r="K94" s="23">
        <f>'2020 Kunta'!K94</f>
        <v>398918.98842161172</v>
      </c>
      <c r="L94" s="23"/>
      <c r="M94" s="23"/>
      <c r="N94" s="23"/>
      <c r="O94" s="23"/>
      <c r="P94" s="23">
        <f>'2020 Kunta'!R94</f>
        <v>1822639.9836052351</v>
      </c>
      <c r="Q94" s="90">
        <f>'2020 Kunta'!S94</f>
        <v>0.40728981184058854</v>
      </c>
      <c r="R94" s="23">
        <f>'2020 Kunta'!T94</f>
        <v>1125848.73</v>
      </c>
      <c r="S94" s="90">
        <f>'2020 Kunta'!U94</f>
        <v>3.0380683100194705E-2</v>
      </c>
    </row>
    <row r="95" spans="1:19">
      <c r="A95" s="62">
        <v>4</v>
      </c>
      <c r="B95" s="63">
        <v>230</v>
      </c>
      <c r="C95" s="64" t="s">
        <v>107</v>
      </c>
      <c r="D95" s="23">
        <f>'2020 Kunta'!D95</f>
        <v>5640586.75</v>
      </c>
      <c r="E95" s="90">
        <f>'2020 Kunta'!E95</f>
        <v>2.0323236541357481E-2</v>
      </c>
      <c r="F95" s="23">
        <f>'2020 Kunta'!F95</f>
        <v>5559878.4569955477</v>
      </c>
      <c r="G95" s="23">
        <f>'2020 Kunta'!G95</f>
        <v>5445850.6839162968</v>
      </c>
      <c r="H95" s="23">
        <f>'2020 Kunta'!H95</f>
        <v>114027.77307925094</v>
      </c>
      <c r="I95" s="23">
        <f>'2020 Kunta'!I95</f>
        <v>-445256.28667302895</v>
      </c>
      <c r="J95" s="23">
        <f>'2020 Kunta'!J95</f>
        <v>-331228.51359377801</v>
      </c>
      <c r="K95" s="23">
        <f>'2020 Kunta'!K95</f>
        <v>216924.13729476262</v>
      </c>
      <c r="L95" s="23"/>
      <c r="M95" s="23"/>
      <c r="N95" s="23"/>
      <c r="O95" s="23"/>
      <c r="P95" s="23">
        <f>'2020 Kunta'!R95</f>
        <v>808153.87324190303</v>
      </c>
      <c r="Q95" s="90">
        <f>'2020 Kunta'!S95</f>
        <v>0.34416377466176695</v>
      </c>
      <c r="R95" s="23">
        <f>'2020 Kunta'!T95</f>
        <v>726964.35</v>
      </c>
      <c r="S95" s="90">
        <f>'2020 Kunta'!U95</f>
        <v>-4.3274025727333409E-3</v>
      </c>
    </row>
    <row r="96" spans="1:19">
      <c r="A96" s="62">
        <v>15</v>
      </c>
      <c r="B96" s="63">
        <v>231</v>
      </c>
      <c r="C96" s="64" t="s">
        <v>389</v>
      </c>
      <c r="D96" s="23">
        <f>'2020 Kunta'!D96</f>
        <v>4944148.75</v>
      </c>
      <c r="E96" s="90">
        <f>'2020 Kunta'!E96</f>
        <v>1.734012299366694E-2</v>
      </c>
      <c r="F96" s="23">
        <f>'2020 Kunta'!F96</f>
        <v>4873405.434870135</v>
      </c>
      <c r="G96" s="23">
        <f>'2020 Kunta'!G96</f>
        <v>4826204.5289251674</v>
      </c>
      <c r="H96" s="23">
        <f>'2020 Kunta'!H96</f>
        <v>47200.905944967642</v>
      </c>
      <c r="I96" s="23">
        <f>'2020 Kunta'!I96</f>
        <v>-390280.9070677085</v>
      </c>
      <c r="J96" s="23">
        <f>'2020 Kunta'!J96</f>
        <v>-343080.00112274085</v>
      </c>
      <c r="K96" s="23">
        <f>'2020 Kunta'!K96</f>
        <v>190140.71581307193</v>
      </c>
      <c r="L96" s="23"/>
      <c r="M96" s="23"/>
      <c r="N96" s="23"/>
      <c r="O96" s="23"/>
      <c r="P96" s="23">
        <f>'2020 Kunta'!R96</f>
        <v>956444.13162683742</v>
      </c>
      <c r="Q96" s="90">
        <f>'2020 Kunta'!S96</f>
        <v>-0.10151326043548392</v>
      </c>
      <c r="R96" s="23">
        <f>'2020 Kunta'!T96</f>
        <v>733188.3</v>
      </c>
      <c r="S96" s="90">
        <f>'2020 Kunta'!U96</f>
        <v>-1.2945828601042986E-2</v>
      </c>
    </row>
    <row r="97" spans="1:19">
      <c r="A97" s="62">
        <v>14</v>
      </c>
      <c r="B97" s="63">
        <v>232</v>
      </c>
      <c r="C97" s="64" t="s">
        <v>109</v>
      </c>
      <c r="D97" s="23">
        <f>'2020 Kunta'!D97</f>
        <v>38905166.5</v>
      </c>
      <c r="E97" s="90">
        <f>'2020 Kunta'!E97</f>
        <v>1.4263192312894191E-2</v>
      </c>
      <c r="F97" s="23">
        <f>'2020 Kunta'!F97</f>
        <v>38348492.218327269</v>
      </c>
      <c r="G97" s="23">
        <f>'2020 Kunta'!G97</f>
        <v>37990204.730300434</v>
      </c>
      <c r="H97" s="23">
        <f>'2020 Kunta'!H97</f>
        <v>358287.48802683502</v>
      </c>
      <c r="I97" s="23">
        <f>'2020 Kunta'!I97</f>
        <v>-3071093.6177315107</v>
      </c>
      <c r="J97" s="23">
        <f>'2020 Kunta'!J97</f>
        <v>-2712806.1297046756</v>
      </c>
      <c r="K97" s="23">
        <f>'2020 Kunta'!K97</f>
        <v>1496204.2165775751</v>
      </c>
      <c r="L97" s="23"/>
      <c r="M97" s="23"/>
      <c r="N97" s="23"/>
      <c r="O97" s="23"/>
      <c r="P97" s="23">
        <f>'2020 Kunta'!R97</f>
        <v>4668348.3471892728</v>
      </c>
      <c r="Q97" s="90">
        <f>'2020 Kunta'!S97</f>
        <v>0.21252727788650483</v>
      </c>
      <c r="R97" s="23">
        <f>'2020 Kunta'!T97</f>
        <v>3625355.36</v>
      </c>
      <c r="S97" s="90">
        <f>'2020 Kunta'!U97</f>
        <v>9.1056540012046661E-4</v>
      </c>
    </row>
    <row r="98" spans="1:19">
      <c r="A98" s="62">
        <v>14</v>
      </c>
      <c r="B98" s="63">
        <v>233</v>
      </c>
      <c r="C98" s="64" t="s">
        <v>110</v>
      </c>
      <c r="D98" s="23">
        <f>'2020 Kunta'!D98</f>
        <v>47112934.390000001</v>
      </c>
      <c r="E98" s="90">
        <f>'2020 Kunta'!E98</f>
        <v>3.3947212348015565E-3</v>
      </c>
      <c r="F98" s="23">
        <f>'2020 Kunta'!F98</f>
        <v>46438819.323327616</v>
      </c>
      <c r="G98" s="23">
        <f>'2020 Kunta'!G98</f>
        <v>46356739.596454255</v>
      </c>
      <c r="H98" s="23">
        <f>'2020 Kunta'!H98</f>
        <v>82079.726873360574</v>
      </c>
      <c r="I98" s="23">
        <f>'2020 Kunta'!I98</f>
        <v>-3718997.8898492157</v>
      </c>
      <c r="J98" s="23">
        <f>'2020 Kunta'!J98</f>
        <v>-3636918.1629758552</v>
      </c>
      <c r="K98" s="23">
        <f>'2020 Kunta'!K98</f>
        <v>1811856.301647254</v>
      </c>
      <c r="L98" s="23"/>
      <c r="M98" s="23"/>
      <c r="N98" s="23"/>
      <c r="O98" s="23"/>
      <c r="P98" s="23">
        <f>'2020 Kunta'!R98</f>
        <v>4060437.1246725749</v>
      </c>
      <c r="Q98" s="90">
        <f>'2020 Kunta'!S98</f>
        <v>0.24614796395587257</v>
      </c>
      <c r="R98" s="23">
        <f>'2020 Kunta'!T98</f>
        <v>4060338.14</v>
      </c>
      <c r="S98" s="90">
        <f>'2020 Kunta'!U98</f>
        <v>-4.6053906523706445E-3</v>
      </c>
    </row>
    <row r="99" spans="1:19">
      <c r="A99" s="62">
        <v>1</v>
      </c>
      <c r="B99" s="63">
        <v>235</v>
      </c>
      <c r="C99" s="64" t="s">
        <v>390</v>
      </c>
      <c r="D99" s="23">
        <f>'2020 Kunta'!D99</f>
        <v>64023555.850000001</v>
      </c>
      <c r="E99" s="90">
        <f>'2020 Kunta'!E99</f>
        <v>3.0118209809708363E-2</v>
      </c>
      <c r="F99" s="23">
        <f>'2020 Kunta'!F99</f>
        <v>63107475.283607036</v>
      </c>
      <c r="G99" s="23">
        <f>'2020 Kunta'!G99</f>
        <v>63717997.913569458</v>
      </c>
      <c r="H99" s="23">
        <f>'2020 Kunta'!H99</f>
        <v>-610522.62996242195</v>
      </c>
      <c r="I99" s="23">
        <f>'2020 Kunta'!I99</f>
        <v>-5053887.4767548405</v>
      </c>
      <c r="J99" s="23">
        <f>'2020 Kunta'!J99</f>
        <v>-5664410.1067172624</v>
      </c>
      <c r="K99" s="23">
        <f>'2020 Kunta'!K99</f>
        <v>2462200.3410025216</v>
      </c>
      <c r="L99" s="23"/>
      <c r="M99" s="23"/>
      <c r="N99" s="23"/>
      <c r="O99" s="23"/>
      <c r="P99" s="23">
        <f>'2020 Kunta'!R99</f>
        <v>1221455.3181759976</v>
      </c>
      <c r="Q99" s="90">
        <f>'2020 Kunta'!S99</f>
        <v>-0.33633408548350796</v>
      </c>
      <c r="R99" s="23">
        <f>'2020 Kunta'!T99</f>
        <v>4714651.9000000004</v>
      </c>
      <c r="S99" s="90">
        <f>'2020 Kunta'!U99</f>
        <v>-1.1683352248643919E-2</v>
      </c>
    </row>
    <row r="100" spans="1:19">
      <c r="A100" s="62">
        <v>16</v>
      </c>
      <c r="B100" s="63">
        <v>236</v>
      </c>
      <c r="C100" s="64" t="s">
        <v>391</v>
      </c>
      <c r="D100" s="23">
        <f>'2020 Kunta'!D100</f>
        <v>12791322.66</v>
      </c>
      <c r="E100" s="90">
        <f>'2020 Kunta'!E100</f>
        <v>3.4166400824854559E-2</v>
      </c>
      <c r="F100" s="23">
        <f>'2020 Kunta'!F100</f>
        <v>12608298.116115846</v>
      </c>
      <c r="G100" s="23">
        <f>'2020 Kunta'!G100</f>
        <v>12692019.445415089</v>
      </c>
      <c r="H100" s="23">
        <f>'2020 Kunta'!H100</f>
        <v>-83721.329299243167</v>
      </c>
      <c r="I100" s="23">
        <f>'2020 Kunta'!I100</f>
        <v>-1009720.6339798199</v>
      </c>
      <c r="J100" s="23">
        <f>'2020 Kunta'!J100</f>
        <v>-1093441.9632790631</v>
      </c>
      <c r="K100" s="23">
        <f>'2020 Kunta'!K100</f>
        <v>491925.17655711056</v>
      </c>
      <c r="L100" s="23"/>
      <c r="M100" s="23"/>
      <c r="N100" s="23"/>
      <c r="O100" s="23"/>
      <c r="P100" s="23">
        <f>'2020 Kunta'!R100</f>
        <v>901152.28129367752</v>
      </c>
      <c r="Q100" s="90">
        <f>'2020 Kunta'!S100</f>
        <v>-7.4310699406715308E-2</v>
      </c>
      <c r="R100" s="23">
        <f>'2020 Kunta'!T100</f>
        <v>950764.02</v>
      </c>
      <c r="S100" s="90">
        <f>'2020 Kunta'!U100</f>
        <v>-1.5558420613073221E-2</v>
      </c>
    </row>
    <row r="101" spans="1:19">
      <c r="A101" s="62">
        <v>11</v>
      </c>
      <c r="B101" s="63">
        <v>239</v>
      </c>
      <c r="C101" s="64" t="s">
        <v>113</v>
      </c>
      <c r="D101" s="23">
        <f>'2020 Kunta'!D101</f>
        <v>5824729.4400000004</v>
      </c>
      <c r="E101" s="90">
        <f>'2020 Kunta'!E101</f>
        <v>2.587729416842377E-3</v>
      </c>
      <c r="F101" s="23">
        <f>'2020 Kunta'!F101</f>
        <v>5741386.3427033983</v>
      </c>
      <c r="G101" s="23">
        <f>'2020 Kunta'!G101</f>
        <v>5730901.1124513922</v>
      </c>
      <c r="H101" s="23">
        <f>'2020 Kunta'!H101</f>
        <v>10485.230252006091</v>
      </c>
      <c r="I101" s="23">
        <f>'2020 Kunta'!I101</f>
        <v>-459792.13090366381</v>
      </c>
      <c r="J101" s="23">
        <f>'2020 Kunta'!J101</f>
        <v>-449306.90065165772</v>
      </c>
      <c r="K101" s="23">
        <f>'2020 Kunta'!K101</f>
        <v>224005.84633281385</v>
      </c>
      <c r="L101" s="23"/>
      <c r="M101" s="23"/>
      <c r="N101" s="23"/>
      <c r="O101" s="23"/>
      <c r="P101" s="23">
        <f>'2020 Kunta'!R101</f>
        <v>1416914.619057341</v>
      </c>
      <c r="Q101" s="90">
        <f>'2020 Kunta'!S101</f>
        <v>1.3132599912147667</v>
      </c>
      <c r="R101" s="23">
        <f>'2020 Kunta'!T101</f>
        <v>508029.3</v>
      </c>
      <c r="S101" s="90">
        <f>'2020 Kunta'!U101</f>
        <v>-2.3999074158978284E-2</v>
      </c>
    </row>
    <row r="102" spans="1:19">
      <c r="A102" s="62">
        <v>19</v>
      </c>
      <c r="B102" s="63">
        <v>240</v>
      </c>
      <c r="C102" s="64" t="s">
        <v>114</v>
      </c>
      <c r="D102" s="23">
        <f>'2020 Kunta'!D102</f>
        <v>76344802.129999995</v>
      </c>
      <c r="E102" s="90">
        <f>'2020 Kunta'!E102</f>
        <v>1.0092421110802219E-2</v>
      </c>
      <c r="F102" s="23">
        <f>'2020 Kunta'!F102</f>
        <v>75252423.10406357</v>
      </c>
      <c r="G102" s="23">
        <f>'2020 Kunta'!G102</f>
        <v>74859371.568770885</v>
      </c>
      <c r="H102" s="23">
        <f>'2020 Kunta'!H102</f>
        <v>393051.53529268503</v>
      </c>
      <c r="I102" s="23">
        <f>'2020 Kunta'!I102</f>
        <v>-6026501.2506351313</v>
      </c>
      <c r="J102" s="23">
        <f>'2020 Kunta'!J102</f>
        <v>-5633449.7153424462</v>
      </c>
      <c r="K102" s="23">
        <f>'2020 Kunta'!K102</f>
        <v>2936047.4491398623</v>
      </c>
      <c r="L102" s="23"/>
      <c r="M102" s="23"/>
      <c r="N102" s="23"/>
      <c r="O102" s="23"/>
      <c r="P102" s="23">
        <f>'2020 Kunta'!R102</f>
        <v>7014213.830371635</v>
      </c>
      <c r="Q102" s="90">
        <f>'2020 Kunta'!S102</f>
        <v>-8.8020756267631617E-3</v>
      </c>
      <c r="R102" s="23">
        <f>'2020 Kunta'!T102</f>
        <v>6719843.2699999996</v>
      </c>
      <c r="S102" s="90">
        <f>'2020 Kunta'!U102</f>
        <v>-2.1399261455223972E-2</v>
      </c>
    </row>
    <row r="103" spans="1:19">
      <c r="A103" s="62">
        <v>19</v>
      </c>
      <c r="B103" s="63">
        <v>241</v>
      </c>
      <c r="C103" s="64" t="s">
        <v>115</v>
      </c>
      <c r="D103" s="23">
        <f>'2020 Kunta'!D103</f>
        <v>31749142.09</v>
      </c>
      <c r="E103" s="90">
        <f>'2020 Kunta'!E103</f>
        <v>2.8533664505977052E-2</v>
      </c>
      <c r="F103" s="23">
        <f>'2020 Kunta'!F103</f>
        <v>31294859.72966937</v>
      </c>
      <c r="G103" s="23">
        <f>'2020 Kunta'!G103</f>
        <v>30782111.196347829</v>
      </c>
      <c r="H103" s="23">
        <f>'2020 Kunta'!H103</f>
        <v>512748.5333215408</v>
      </c>
      <c r="I103" s="23">
        <f>'2020 Kunta'!I103</f>
        <v>-2506211.8071400588</v>
      </c>
      <c r="J103" s="23">
        <f>'2020 Kunta'!J103</f>
        <v>-1993463.273818518</v>
      </c>
      <c r="K103" s="23">
        <f>'2020 Kunta'!K103</f>
        <v>1220999.7936335413</v>
      </c>
      <c r="L103" s="23"/>
      <c r="M103" s="23"/>
      <c r="N103" s="23"/>
      <c r="O103" s="23"/>
      <c r="P103" s="23">
        <f>'2020 Kunta'!R103</f>
        <v>1665400.2984606186</v>
      </c>
      <c r="Q103" s="90">
        <f>'2020 Kunta'!S103</f>
        <v>0.5715168117761884</v>
      </c>
      <c r="R103" s="23">
        <f>'2020 Kunta'!T103</f>
        <v>3899988</v>
      </c>
      <c r="S103" s="90">
        <f>'2020 Kunta'!U103</f>
        <v>-1.5204720276675965E-2</v>
      </c>
    </row>
    <row r="104" spans="1:19">
      <c r="A104" s="62">
        <v>17</v>
      </c>
      <c r="B104" s="63">
        <v>244</v>
      </c>
      <c r="C104" s="64" t="s">
        <v>116</v>
      </c>
      <c r="D104" s="23">
        <f>'2020 Kunta'!D104</f>
        <v>67818554.200000003</v>
      </c>
      <c r="E104" s="90">
        <f>'2020 Kunta'!E104</f>
        <v>5.0958633727550717E-2</v>
      </c>
      <c r="F104" s="23">
        <f>'2020 Kunta'!F104</f>
        <v>66848172.928315476</v>
      </c>
      <c r="G104" s="23">
        <f>'2020 Kunta'!G104</f>
        <v>66453250.947695233</v>
      </c>
      <c r="H104" s="23">
        <f>'2020 Kunta'!H104</f>
        <v>394921.98062024266</v>
      </c>
      <c r="I104" s="23">
        <f>'2020 Kunta'!I104</f>
        <v>-5353456.8208928891</v>
      </c>
      <c r="J104" s="23">
        <f>'2020 Kunta'!J104</f>
        <v>-4958534.8402726464</v>
      </c>
      <c r="K104" s="23">
        <f>'2020 Kunta'!K104</f>
        <v>2608147.346091805</v>
      </c>
      <c r="L104" s="23"/>
      <c r="M104" s="23"/>
      <c r="N104" s="23"/>
      <c r="O104" s="23"/>
      <c r="P104" s="23">
        <f>'2020 Kunta'!R104</f>
        <v>4600799.9072734322</v>
      </c>
      <c r="Q104" s="90">
        <f>'2020 Kunta'!S104</f>
        <v>0.2340323558122519</v>
      </c>
      <c r="R104" s="23">
        <f>'2020 Kunta'!T104</f>
        <v>4036715.53</v>
      </c>
      <c r="S104" s="90">
        <f>'2020 Kunta'!U104</f>
        <v>1.4466915569603778E-2</v>
      </c>
    </row>
    <row r="105" spans="1:19">
      <c r="A105" s="62">
        <v>1</v>
      </c>
      <c r="B105" s="63">
        <v>245</v>
      </c>
      <c r="C105" s="64" t="s">
        <v>392</v>
      </c>
      <c r="D105" s="23">
        <f>'2020 Kunta'!D105</f>
        <v>143820677.81</v>
      </c>
      <c r="E105" s="90">
        <f>'2020 Kunta'!E105</f>
        <v>1.9558419757236045E-2</v>
      </c>
      <c r="F105" s="23">
        <f>'2020 Kunta'!F105</f>
        <v>141762820.72540003</v>
      </c>
      <c r="G105" s="23">
        <f>'2020 Kunta'!G105</f>
        <v>143837506.78802997</v>
      </c>
      <c r="H105" s="23">
        <f>'2020 Kunta'!H105</f>
        <v>-2074686.0626299381</v>
      </c>
      <c r="I105" s="23">
        <f>'2020 Kunta'!I105</f>
        <v>-11352907.735791618</v>
      </c>
      <c r="J105" s="23">
        <f>'2020 Kunta'!J105</f>
        <v>-13427593.798421556</v>
      </c>
      <c r="K105" s="23">
        <f>'2020 Kunta'!K105</f>
        <v>5531016.1587501979</v>
      </c>
      <c r="L105" s="23"/>
      <c r="M105" s="23"/>
      <c r="N105" s="23"/>
      <c r="O105" s="23"/>
      <c r="P105" s="23">
        <f>'2020 Kunta'!R105</f>
        <v>8643491.6377445608</v>
      </c>
      <c r="Q105" s="90">
        <f>'2020 Kunta'!S105</f>
        <v>-5.5772129814475546E-2</v>
      </c>
      <c r="R105" s="23">
        <f>'2020 Kunta'!T105</f>
        <v>11199491.17</v>
      </c>
      <c r="S105" s="90">
        <f>'2020 Kunta'!U105</f>
        <v>2.2988647884334412E-2</v>
      </c>
    </row>
    <row r="106" spans="1:19">
      <c r="A106" s="62">
        <v>13</v>
      </c>
      <c r="B106" s="63">
        <v>249</v>
      </c>
      <c r="C106" s="64" t="s">
        <v>118</v>
      </c>
      <c r="D106" s="23">
        <f>'2020 Kunta'!D106</f>
        <v>30200606.879999999</v>
      </c>
      <c r="E106" s="90">
        <f>'2020 Kunta'!E106</f>
        <v>1.2177171028560307E-2</v>
      </c>
      <c r="F106" s="23">
        <f>'2020 Kunta'!F106</f>
        <v>29768481.724051766</v>
      </c>
      <c r="G106" s="23">
        <f>'2020 Kunta'!G106</f>
        <v>29518048.224941123</v>
      </c>
      <c r="H106" s="23">
        <f>'2020 Kunta'!H106</f>
        <v>250433.49911064282</v>
      </c>
      <c r="I106" s="23">
        <f>'2020 Kunta'!I106</f>
        <v>-2383973.6308746128</v>
      </c>
      <c r="J106" s="23">
        <f>'2020 Kunta'!J106</f>
        <v>-2133540.13176397</v>
      </c>
      <c r="K106" s="23">
        <f>'2020 Kunta'!K106</f>
        <v>1161446.651489275</v>
      </c>
      <c r="L106" s="23"/>
      <c r="M106" s="23"/>
      <c r="N106" s="23"/>
      <c r="O106" s="23"/>
      <c r="P106" s="23">
        <f>'2020 Kunta'!R106</f>
        <v>3604644.6269572135</v>
      </c>
      <c r="Q106" s="90">
        <f>'2020 Kunta'!S106</f>
        <v>0.46711841965125434</v>
      </c>
      <c r="R106" s="23">
        <f>'2020 Kunta'!T106</f>
        <v>2432283.33</v>
      </c>
      <c r="S106" s="90">
        <f>'2020 Kunta'!U106</f>
        <v>-3.3613010625331841E-3</v>
      </c>
    </row>
    <row r="107" spans="1:19">
      <c r="A107" s="62">
        <v>6</v>
      </c>
      <c r="B107" s="63">
        <v>250</v>
      </c>
      <c r="C107" s="64" t="s">
        <v>119</v>
      </c>
      <c r="D107" s="23">
        <f>'2020 Kunta'!D107</f>
        <v>4718936.97</v>
      </c>
      <c r="E107" s="90">
        <f>'2020 Kunta'!E107</f>
        <v>2.8096301679056968E-2</v>
      </c>
      <c r="F107" s="23">
        <f>'2020 Kunta'!F107</f>
        <v>4651416.0959270503</v>
      </c>
      <c r="G107" s="23">
        <f>'2020 Kunta'!G107</f>
        <v>4511356.9603695851</v>
      </c>
      <c r="H107" s="23">
        <f>'2020 Kunta'!H107</f>
        <v>140059.13555746526</v>
      </c>
      <c r="I107" s="23">
        <f>'2020 Kunta'!I107</f>
        <v>-372503.15356044739</v>
      </c>
      <c r="J107" s="23">
        <f>'2020 Kunta'!J107</f>
        <v>-232444.01800298213</v>
      </c>
      <c r="K107" s="23">
        <f>'2020 Kunta'!K107</f>
        <v>181479.58298232206</v>
      </c>
      <c r="L107" s="23"/>
      <c r="M107" s="23"/>
      <c r="N107" s="23"/>
      <c r="O107" s="23"/>
      <c r="P107" s="23">
        <f>'2020 Kunta'!R107</f>
        <v>922971.21873267856</v>
      </c>
      <c r="Q107" s="90">
        <f>'2020 Kunta'!S107</f>
        <v>0.40682186801676368</v>
      </c>
      <c r="R107" s="23">
        <f>'2020 Kunta'!T107</f>
        <v>544235.91</v>
      </c>
      <c r="S107" s="90">
        <f>'2020 Kunta'!U107</f>
        <v>-8.0407193377357578E-3</v>
      </c>
    </row>
    <row r="108" spans="1:19">
      <c r="A108" s="62">
        <v>13</v>
      </c>
      <c r="B108" s="63">
        <v>256</v>
      </c>
      <c r="C108" s="64" t="s">
        <v>120</v>
      </c>
      <c r="D108" s="23">
        <f>'2020 Kunta'!D108</f>
        <v>3855863.46</v>
      </c>
      <c r="E108" s="90">
        <f>'2020 Kunta'!E108</f>
        <v>3.8041424940631785E-2</v>
      </c>
      <c r="F108" s="23">
        <f>'2020 Kunta'!F108</f>
        <v>3800691.8667406929</v>
      </c>
      <c r="G108" s="23">
        <f>'2020 Kunta'!G108</f>
        <v>3743102.7371199331</v>
      </c>
      <c r="H108" s="23">
        <f>'2020 Kunta'!H108</f>
        <v>57589.129620759748</v>
      </c>
      <c r="I108" s="23">
        <f>'2020 Kunta'!I108</f>
        <v>-304373.9104123906</v>
      </c>
      <c r="J108" s="23">
        <f>'2020 Kunta'!J108</f>
        <v>-246784.78079163085</v>
      </c>
      <c r="K108" s="23">
        <f>'2020 Kunta'!K108</f>
        <v>148287.73878655417</v>
      </c>
      <c r="L108" s="23"/>
      <c r="M108" s="23"/>
      <c r="N108" s="23"/>
      <c r="O108" s="23"/>
      <c r="P108" s="23">
        <f>'2020 Kunta'!R108</f>
        <v>835340.68019540014</v>
      </c>
      <c r="Q108" s="90">
        <f>'2020 Kunta'!S108</f>
        <v>0.47023115746545385</v>
      </c>
      <c r="R108" s="23">
        <f>'2020 Kunta'!T108</f>
        <v>442499.54</v>
      </c>
      <c r="S108" s="90">
        <f>'2020 Kunta'!U108</f>
        <v>5.2068380473970999E-2</v>
      </c>
    </row>
    <row r="109" spans="1:19">
      <c r="A109" s="62">
        <v>1</v>
      </c>
      <c r="B109" s="63">
        <v>257</v>
      </c>
      <c r="C109" s="64" t="s">
        <v>393</v>
      </c>
      <c r="D109" s="23">
        <f>'2020 Kunta'!D109</f>
        <v>182249441.47999999</v>
      </c>
      <c r="E109" s="90">
        <f>'2020 Kunta'!E109</f>
        <v>2.1439576886656875E-2</v>
      </c>
      <c r="F109" s="23">
        <f>'2020 Kunta'!F109</f>
        <v>179641726.7200301</v>
      </c>
      <c r="G109" s="23">
        <f>'2020 Kunta'!G109</f>
        <v>180981589.6088666</v>
      </c>
      <c r="H109" s="23">
        <f>'2020 Kunta'!H109</f>
        <v>-1339862.888836503</v>
      </c>
      <c r="I109" s="23">
        <f>'2020 Kunta'!I109</f>
        <v>-14386395.096506281</v>
      </c>
      <c r="J109" s="23">
        <f>'2020 Kunta'!J109</f>
        <v>-15726257.985342784</v>
      </c>
      <c r="K109" s="23">
        <f>'2020 Kunta'!K109</f>
        <v>7008899.0060300594</v>
      </c>
      <c r="L109" s="23"/>
      <c r="M109" s="23"/>
      <c r="N109" s="23"/>
      <c r="O109" s="23"/>
      <c r="P109" s="23">
        <f>'2020 Kunta'!R109</f>
        <v>7034173.3905824972</v>
      </c>
      <c r="Q109" s="90">
        <f>'2020 Kunta'!S109</f>
        <v>7.8809557044402956E-2</v>
      </c>
      <c r="R109" s="23">
        <f>'2020 Kunta'!T109</f>
        <v>12114844.6</v>
      </c>
      <c r="S109" s="90">
        <f>'2020 Kunta'!U109</f>
        <v>1.9640823830018306E-3</v>
      </c>
    </row>
    <row r="110" spans="1:19">
      <c r="A110" s="62">
        <v>12</v>
      </c>
      <c r="B110" s="63">
        <v>260</v>
      </c>
      <c r="C110" s="64" t="s">
        <v>122</v>
      </c>
      <c r="D110" s="23">
        <f>'2020 Kunta'!D110</f>
        <v>27324241.899999999</v>
      </c>
      <c r="E110" s="90">
        <f>'2020 Kunta'!E110</f>
        <v>-6.3328041892650733E-3</v>
      </c>
      <c r="F110" s="23">
        <f>'2020 Kunta'!F110</f>
        <v>26933273.190691572</v>
      </c>
      <c r="G110" s="23">
        <f>'2020 Kunta'!G110</f>
        <v>27059722.55963435</v>
      </c>
      <c r="H110" s="23">
        <f>'2020 Kunta'!H110</f>
        <v>-126449.36894277856</v>
      </c>
      <c r="I110" s="23">
        <f>'2020 Kunta'!I110</f>
        <v>-2156919.3106638403</v>
      </c>
      <c r="J110" s="23">
        <f>'2020 Kunta'!J110</f>
        <v>-2283368.6796066188</v>
      </c>
      <c r="K110" s="23">
        <f>'2020 Kunta'!K110</f>
        <v>1050828.1964444402</v>
      </c>
      <c r="L110" s="23"/>
      <c r="M110" s="23"/>
      <c r="N110" s="23"/>
      <c r="O110" s="23"/>
      <c r="P110" s="23">
        <f>'2020 Kunta'!R110</f>
        <v>2892107.5900095208</v>
      </c>
      <c r="Q110" s="90">
        <f>'2020 Kunta'!S110</f>
        <v>0.37320055391672335</v>
      </c>
      <c r="R110" s="23">
        <f>'2020 Kunta'!T110</f>
        <v>2858504.77</v>
      </c>
      <c r="S110" s="90">
        <f>'2020 Kunta'!U110</f>
        <v>-2.2400513438429082E-2</v>
      </c>
    </row>
    <row r="111" spans="1:19">
      <c r="A111" s="62">
        <v>19</v>
      </c>
      <c r="B111" s="63">
        <v>261</v>
      </c>
      <c r="C111" s="64" t="s">
        <v>123</v>
      </c>
      <c r="D111" s="23">
        <f>'2020 Kunta'!D111</f>
        <v>21124841.510000002</v>
      </c>
      <c r="E111" s="90">
        <f>'2020 Kunta'!E111</f>
        <v>-2.0570118945109073E-3</v>
      </c>
      <c r="F111" s="23">
        <f>'2020 Kunta'!F111</f>
        <v>20822576.874452703</v>
      </c>
      <c r="G111" s="23">
        <f>'2020 Kunta'!G111</f>
        <v>21336880.905746393</v>
      </c>
      <c r="H111" s="23">
        <f>'2020 Kunta'!H111</f>
        <v>-514304.0312936902</v>
      </c>
      <c r="I111" s="23">
        <f>'2020 Kunta'!I111</f>
        <v>-1667551.4275706981</v>
      </c>
      <c r="J111" s="23">
        <f>'2020 Kunta'!J111</f>
        <v>-2181855.4588643881</v>
      </c>
      <c r="K111" s="23">
        <f>'2020 Kunta'!K111</f>
        <v>812413.35753684514</v>
      </c>
      <c r="L111" s="23"/>
      <c r="M111" s="23"/>
      <c r="N111" s="23"/>
      <c r="O111" s="23"/>
      <c r="P111" s="23">
        <f>'2020 Kunta'!R111</f>
        <v>3116985.9583106646</v>
      </c>
      <c r="Q111" s="90">
        <f>'2020 Kunta'!S111</f>
        <v>0.47324597972136173</v>
      </c>
      <c r="R111" s="23">
        <f>'2020 Kunta'!T111</f>
        <v>7545586.1900000004</v>
      </c>
      <c r="S111" s="90">
        <f>'2020 Kunta'!U111</f>
        <v>4.2051233050297565E-2</v>
      </c>
    </row>
    <row r="112" spans="1:19">
      <c r="A112" s="62">
        <v>11</v>
      </c>
      <c r="B112" s="63">
        <v>263</v>
      </c>
      <c r="C112" s="64" t="s">
        <v>124</v>
      </c>
      <c r="D112" s="23">
        <f>'2020 Kunta'!D112</f>
        <v>21197896.789999999</v>
      </c>
      <c r="E112" s="90">
        <f>'2020 Kunta'!E112</f>
        <v>5.7228401106498294E-2</v>
      </c>
      <c r="F112" s="23">
        <f>'2020 Kunta'!F112</f>
        <v>20894586.84352937</v>
      </c>
      <c r="G112" s="23">
        <f>'2020 Kunta'!G112</f>
        <v>20702936.416623235</v>
      </c>
      <c r="H112" s="23">
        <f>'2020 Kunta'!H112</f>
        <v>191650.42690613493</v>
      </c>
      <c r="I112" s="23">
        <f>'2020 Kunta'!I112</f>
        <v>-1673318.2607276663</v>
      </c>
      <c r="J112" s="23">
        <f>'2020 Kunta'!J112</f>
        <v>-1481667.8338215314</v>
      </c>
      <c r="K112" s="23">
        <f>'2020 Kunta'!K112</f>
        <v>815222.89744664729</v>
      </c>
      <c r="L112" s="23"/>
      <c r="M112" s="23"/>
      <c r="N112" s="23"/>
      <c r="O112" s="23"/>
      <c r="P112" s="23">
        <f>'2020 Kunta'!R112</f>
        <v>2622139.4384478703</v>
      </c>
      <c r="Q112" s="90">
        <f>'2020 Kunta'!S112</f>
        <v>0.46594841548189914</v>
      </c>
      <c r="R112" s="23">
        <f>'2020 Kunta'!T112</f>
        <v>1705930.22</v>
      </c>
      <c r="S112" s="90">
        <f>'2020 Kunta'!U112</f>
        <v>-1.1013390290161351E-2</v>
      </c>
    </row>
    <row r="113" spans="1:19">
      <c r="A113" s="62">
        <v>13</v>
      </c>
      <c r="B113" s="63">
        <v>265</v>
      </c>
      <c r="C113" s="64" t="s">
        <v>125</v>
      </c>
      <c r="D113" s="23">
        <f>'2020 Kunta'!D113</f>
        <v>2716767.56</v>
      </c>
      <c r="E113" s="90">
        <f>'2020 Kunta'!E113</f>
        <v>6.3313123019478335E-2</v>
      </c>
      <c r="F113" s="23">
        <f>'2020 Kunta'!F113</f>
        <v>2677894.7118415227</v>
      </c>
      <c r="G113" s="23">
        <f>'2020 Kunta'!G113</f>
        <v>2584039.3061442762</v>
      </c>
      <c r="H113" s="23">
        <f>'2020 Kunta'!H113</f>
        <v>93855.405697246548</v>
      </c>
      <c r="I113" s="23">
        <f>'2020 Kunta'!I113</f>
        <v>-214456.02897949325</v>
      </c>
      <c r="J113" s="23">
        <f>'2020 Kunta'!J113</f>
        <v>-120600.6232822467</v>
      </c>
      <c r="K113" s="23">
        <f>'2020 Kunta'!K113</f>
        <v>104480.70126452665</v>
      </c>
      <c r="L113" s="23"/>
      <c r="M113" s="23"/>
      <c r="N113" s="23"/>
      <c r="O113" s="23"/>
      <c r="P113" s="23">
        <f>'2020 Kunta'!R113</f>
        <v>889607.10162361036</v>
      </c>
      <c r="Q113" s="90">
        <f>'2020 Kunta'!S113</f>
        <v>0.4607003070448461</v>
      </c>
      <c r="R113" s="23">
        <f>'2020 Kunta'!T113</f>
        <v>508467.22</v>
      </c>
      <c r="S113" s="90">
        <f>'2020 Kunta'!U113</f>
        <v>-4.3169607750199734E-3</v>
      </c>
    </row>
    <row r="114" spans="1:19">
      <c r="A114" s="62">
        <v>4</v>
      </c>
      <c r="B114" s="63">
        <v>271</v>
      </c>
      <c r="C114" s="64" t="s">
        <v>394</v>
      </c>
      <c r="D114" s="23">
        <f>'2020 Kunta'!D114</f>
        <v>22692348.890000001</v>
      </c>
      <c r="E114" s="90">
        <f>'2020 Kunta'!E114</f>
        <v>2.2234284355266976E-3</v>
      </c>
      <c r="F114" s="23">
        <f>'2020 Kunta'!F114</f>
        <v>22367655.586918835</v>
      </c>
      <c r="G114" s="23">
        <f>'2020 Kunta'!G114</f>
        <v>22376871.053729296</v>
      </c>
      <c r="H114" s="23">
        <f>'2020 Kunta'!H114</f>
        <v>-9215.4668104611337</v>
      </c>
      <c r="I114" s="23">
        <f>'2020 Kunta'!I114</f>
        <v>-1791287.2278137077</v>
      </c>
      <c r="J114" s="23">
        <f>'2020 Kunta'!J114</f>
        <v>-1800502.6946241688</v>
      </c>
      <c r="K114" s="23">
        <f>'2020 Kunta'!K114</f>
        <v>872696.12618847052</v>
      </c>
      <c r="L114" s="23"/>
      <c r="M114" s="23"/>
      <c r="N114" s="23"/>
      <c r="O114" s="23"/>
      <c r="P114" s="23">
        <f>'2020 Kunta'!R114</f>
        <v>1509551.8251026145</v>
      </c>
      <c r="Q114" s="90">
        <f>'2020 Kunta'!S114</f>
        <v>0.26667365388374531</v>
      </c>
      <c r="R114" s="23">
        <f>'2020 Kunta'!T114</f>
        <v>2625544.23</v>
      </c>
      <c r="S114" s="90">
        <f>'2020 Kunta'!U114</f>
        <v>-1.8001992403177569E-2</v>
      </c>
    </row>
    <row r="115" spans="1:19">
      <c r="A115" s="62">
        <v>16</v>
      </c>
      <c r="B115" s="63">
        <v>272</v>
      </c>
      <c r="C115" s="64" t="s">
        <v>395</v>
      </c>
      <c r="D115" s="23">
        <f>'2020 Kunta'!D115</f>
        <v>166934285.69</v>
      </c>
      <c r="E115" s="90">
        <f>'2020 Kunta'!E115</f>
        <v>8.6737403423808868E-3</v>
      </c>
      <c r="F115" s="23">
        <f>'2020 Kunta'!F115</f>
        <v>164545707.72123507</v>
      </c>
      <c r="G115" s="23">
        <f>'2020 Kunta'!G115</f>
        <v>164569985.94006306</v>
      </c>
      <c r="H115" s="23">
        <f>'2020 Kunta'!H115</f>
        <v>-24278.218827992678</v>
      </c>
      <c r="I115" s="23">
        <f>'2020 Kunta'!I115</f>
        <v>-13177448.279603884</v>
      </c>
      <c r="J115" s="23">
        <f>'2020 Kunta'!J115</f>
        <v>-13201726.498431876</v>
      </c>
      <c r="K115" s="23">
        <f>'2020 Kunta'!K115</f>
        <v>6419912.9475706918</v>
      </c>
      <c r="L115" s="23"/>
      <c r="M115" s="23"/>
      <c r="N115" s="23"/>
      <c r="O115" s="23"/>
      <c r="P115" s="23">
        <f>'2020 Kunta'!R115</f>
        <v>22605601.281640425</v>
      </c>
      <c r="Q115" s="90">
        <f>'2020 Kunta'!S115</f>
        <v>0.45413332556091457</v>
      </c>
      <c r="R115" s="23">
        <f>'2020 Kunta'!T115</f>
        <v>16068909.640000001</v>
      </c>
      <c r="S115" s="90">
        <f>'2020 Kunta'!U115</f>
        <v>1.7081030123955454E-3</v>
      </c>
    </row>
    <row r="116" spans="1:19">
      <c r="A116" s="62">
        <v>19</v>
      </c>
      <c r="B116" s="63">
        <v>273</v>
      </c>
      <c r="C116" s="64" t="s">
        <v>128</v>
      </c>
      <c r="D116" s="23">
        <f>'2020 Kunta'!D116</f>
        <v>10855971.550000001</v>
      </c>
      <c r="E116" s="90">
        <f>'2020 Kunta'!E116</f>
        <v>2.576350212511902E-2</v>
      </c>
      <c r="F116" s="23">
        <f>'2020 Kunta'!F116</f>
        <v>10700638.962888315</v>
      </c>
      <c r="G116" s="23">
        <f>'2020 Kunta'!G116</f>
        <v>10678122.734597437</v>
      </c>
      <c r="H116" s="23">
        <f>'2020 Kunta'!H116</f>
        <v>22516.228290878236</v>
      </c>
      <c r="I116" s="23">
        <f>'2020 Kunta'!I116</f>
        <v>-856948.0082158203</v>
      </c>
      <c r="J116" s="23">
        <f>'2020 Kunta'!J116</f>
        <v>-834431.77992494206</v>
      </c>
      <c r="K116" s="23">
        <f>'2020 Kunta'!K116</f>
        <v>417495.97468388145</v>
      </c>
      <c r="L116" s="23"/>
      <c r="M116" s="23"/>
      <c r="N116" s="23"/>
      <c r="O116" s="23"/>
      <c r="P116" s="23">
        <f>'2020 Kunta'!R116</f>
        <v>1112555.7762628819</v>
      </c>
      <c r="Q116" s="90">
        <f>'2020 Kunta'!S116</f>
        <v>0.44236135501396689</v>
      </c>
      <c r="R116" s="23">
        <f>'2020 Kunta'!T116</f>
        <v>3755864.38</v>
      </c>
      <c r="S116" s="90">
        <f>'2020 Kunta'!U116</f>
        <v>-7.4990409507496025E-3</v>
      </c>
    </row>
    <row r="117" spans="1:19">
      <c r="A117" s="62">
        <v>13</v>
      </c>
      <c r="B117" s="63">
        <v>275</v>
      </c>
      <c r="C117" s="64" t="s">
        <v>129</v>
      </c>
      <c r="D117" s="23">
        <f>'2020 Kunta'!D117</f>
        <v>7215565.9299999997</v>
      </c>
      <c r="E117" s="90">
        <f>'2020 Kunta'!E117</f>
        <v>3.6771722091455405E-3</v>
      </c>
      <c r="F117" s="23">
        <f>'2020 Kunta'!F117</f>
        <v>7112322.0592676904</v>
      </c>
      <c r="G117" s="23">
        <f>'2020 Kunta'!G117</f>
        <v>7037527.1677387487</v>
      </c>
      <c r="H117" s="23">
        <f>'2020 Kunta'!H117</f>
        <v>74794.891528941691</v>
      </c>
      <c r="I117" s="23">
        <f>'2020 Kunta'!I117</f>
        <v>-569581.8954005487</v>
      </c>
      <c r="J117" s="23">
        <f>'2020 Kunta'!J117</f>
        <v>-494787.00387160701</v>
      </c>
      <c r="K117" s="23">
        <f>'2020 Kunta'!K117</f>
        <v>277494.25438031449</v>
      </c>
      <c r="L117" s="23"/>
      <c r="M117" s="23"/>
      <c r="N117" s="23"/>
      <c r="O117" s="23"/>
      <c r="P117" s="23">
        <f>'2020 Kunta'!R117</f>
        <v>1105949.9252359327</v>
      </c>
      <c r="Q117" s="90">
        <f>'2020 Kunta'!S117</f>
        <v>0.37161880866294039</v>
      </c>
      <c r="R117" s="23">
        <f>'2020 Kunta'!T117</f>
        <v>801168.14</v>
      </c>
      <c r="S117" s="90">
        <f>'2020 Kunta'!U117</f>
        <v>-4.5049557420739905E-3</v>
      </c>
    </row>
    <row r="118" spans="1:19">
      <c r="A118" s="62">
        <v>12</v>
      </c>
      <c r="B118" s="63">
        <v>276</v>
      </c>
      <c r="C118" s="64" t="s">
        <v>130</v>
      </c>
      <c r="D118" s="23">
        <f>'2020 Kunta'!D118</f>
        <v>49192117.960000001</v>
      </c>
      <c r="E118" s="90">
        <f>'2020 Kunta'!E118</f>
        <v>2.3324276705679159E-2</v>
      </c>
      <c r="F118" s="23">
        <f>'2020 Kunta'!F118</f>
        <v>48488252.910885163</v>
      </c>
      <c r="G118" s="23">
        <f>'2020 Kunta'!G118</f>
        <v>48241227.836972155</v>
      </c>
      <c r="H118" s="23">
        <f>'2020 Kunta'!H118</f>
        <v>247025.07391300797</v>
      </c>
      <c r="I118" s="23">
        <f>'2020 Kunta'!I118</f>
        <v>-3883124.3534107897</v>
      </c>
      <c r="J118" s="23">
        <f>'2020 Kunta'!J118</f>
        <v>-3636099.2794977818</v>
      </c>
      <c r="K118" s="23">
        <f>'2020 Kunta'!K118</f>
        <v>1891816.9727954629</v>
      </c>
      <c r="L118" s="23"/>
      <c r="M118" s="23"/>
      <c r="N118" s="23"/>
      <c r="O118" s="23"/>
      <c r="P118" s="23">
        <f>'2020 Kunta'!R118</f>
        <v>2757589.2747107628</v>
      </c>
      <c r="Q118" s="90">
        <f>'2020 Kunta'!S118</f>
        <v>0.97789271120309129</v>
      </c>
      <c r="R118" s="23">
        <f>'2020 Kunta'!T118</f>
        <v>2950853.9</v>
      </c>
      <c r="S118" s="90">
        <f>'2020 Kunta'!U118</f>
        <v>1.8091256977648129E-4</v>
      </c>
    </row>
    <row r="119" spans="1:19">
      <c r="A119" s="62">
        <v>15</v>
      </c>
      <c r="B119" s="63">
        <v>280</v>
      </c>
      <c r="C119" s="64" t="s">
        <v>131</v>
      </c>
      <c r="D119" s="23">
        <f>'2020 Kunta'!D119</f>
        <v>5753595.0499999998</v>
      </c>
      <c r="E119" s="90">
        <f>'2020 Kunta'!E119</f>
        <v>6.7006308750699128E-2</v>
      </c>
      <c r="F119" s="23">
        <f>'2020 Kunta'!F119</f>
        <v>5671269.7785866382</v>
      </c>
      <c r="G119" s="23">
        <f>'2020 Kunta'!G119</f>
        <v>5308521.8825745462</v>
      </c>
      <c r="H119" s="23">
        <f>'2020 Kunta'!H119</f>
        <v>362747.89601209201</v>
      </c>
      <c r="I119" s="23">
        <f>'2020 Kunta'!I119</f>
        <v>-454176.92884225573</v>
      </c>
      <c r="J119" s="23">
        <f>'2020 Kunta'!J119</f>
        <v>-91429.03283016372</v>
      </c>
      <c r="K119" s="23">
        <f>'2020 Kunta'!K119</f>
        <v>221270.17948348488</v>
      </c>
      <c r="L119" s="23"/>
      <c r="M119" s="23"/>
      <c r="N119" s="23"/>
      <c r="O119" s="23"/>
      <c r="P119" s="23">
        <f>'2020 Kunta'!R119</f>
        <v>737646.87510286889</v>
      </c>
      <c r="Q119" s="90">
        <f>'2020 Kunta'!S119</f>
        <v>-0.12047208658214326</v>
      </c>
      <c r="R119" s="23">
        <f>'2020 Kunta'!T119</f>
        <v>719246.44</v>
      </c>
      <c r="S119" s="90">
        <f>'2020 Kunta'!U119</f>
        <v>-1.386640266170891E-2</v>
      </c>
    </row>
    <row r="120" spans="1:19">
      <c r="A120" s="62">
        <v>2</v>
      </c>
      <c r="B120" s="63">
        <v>284</v>
      </c>
      <c r="C120" s="64" t="s">
        <v>396</v>
      </c>
      <c r="D120" s="23">
        <f>'2020 Kunta'!D120</f>
        <v>6345529.8499999996</v>
      </c>
      <c r="E120" s="90">
        <f>'2020 Kunta'!E120</f>
        <v>4.526104484823823E-2</v>
      </c>
      <c r="F120" s="23">
        <f>'2020 Kunta'!F120</f>
        <v>6254734.8839617064</v>
      </c>
      <c r="G120" s="23">
        <f>'2020 Kunta'!G120</f>
        <v>6175864.7141300514</v>
      </c>
      <c r="H120" s="23">
        <f>'2020 Kunta'!H120</f>
        <v>78870.169831654988</v>
      </c>
      <c r="I120" s="23">
        <f>'2020 Kunta'!I120</f>
        <v>-500903.0413341063</v>
      </c>
      <c r="J120" s="23">
        <f>'2020 Kunta'!J120</f>
        <v>-422032.87150245131</v>
      </c>
      <c r="K120" s="23">
        <f>'2020 Kunta'!K120</f>
        <v>244034.64557821301</v>
      </c>
      <c r="L120" s="23"/>
      <c r="M120" s="23"/>
      <c r="N120" s="23"/>
      <c r="O120" s="23"/>
      <c r="P120" s="23">
        <f>'2020 Kunta'!R120</f>
        <v>841798.11086710996</v>
      </c>
      <c r="Q120" s="90">
        <f>'2020 Kunta'!S120</f>
        <v>0.39807350786563056</v>
      </c>
      <c r="R120" s="23">
        <f>'2020 Kunta'!T120</f>
        <v>511103.9</v>
      </c>
      <c r="S120" s="90">
        <f>'2020 Kunta'!U120</f>
        <v>-2.5606897285509467E-2</v>
      </c>
    </row>
    <row r="121" spans="1:19">
      <c r="A121" s="62">
        <v>8</v>
      </c>
      <c r="B121" s="63">
        <v>285</v>
      </c>
      <c r="C121" s="64" t="s">
        <v>133</v>
      </c>
      <c r="D121" s="23">
        <f>'2020 Kunta'!D121</f>
        <v>199293007.81</v>
      </c>
      <c r="E121" s="90">
        <f>'2020 Kunta'!E121</f>
        <v>1.2943120022551602E-2</v>
      </c>
      <c r="F121" s="23">
        <f>'2020 Kunta'!F121</f>
        <v>196441425.30963904</v>
      </c>
      <c r="G121" s="23">
        <f>'2020 Kunta'!G121</f>
        <v>195098885.04738939</v>
      </c>
      <c r="H121" s="23">
        <f>'2020 Kunta'!H121</f>
        <v>1342540.2622496486</v>
      </c>
      <c r="I121" s="23">
        <f>'2020 Kunta'!I121</f>
        <v>-15731779.077306021</v>
      </c>
      <c r="J121" s="23">
        <f>'2020 Kunta'!J121</f>
        <v>-14389238.815056372</v>
      </c>
      <c r="K121" s="23">
        <f>'2020 Kunta'!K121</f>
        <v>7664355.8027119506</v>
      </c>
      <c r="L121" s="23"/>
      <c r="M121" s="23"/>
      <c r="N121" s="23"/>
      <c r="O121" s="23"/>
      <c r="P121" s="23">
        <f>'2020 Kunta'!R121</f>
        <v>12940786.577353677</v>
      </c>
      <c r="Q121" s="90">
        <f>'2020 Kunta'!S121</f>
        <v>0.36045224123601316</v>
      </c>
      <c r="R121" s="23">
        <f>'2020 Kunta'!T121</f>
        <v>15830162.789999999</v>
      </c>
      <c r="S121" s="90">
        <f>'2020 Kunta'!U121</f>
        <v>1.1458441182388146E-2</v>
      </c>
    </row>
    <row r="122" spans="1:19">
      <c r="A122" s="62">
        <v>8</v>
      </c>
      <c r="B122" s="63">
        <v>286</v>
      </c>
      <c r="C122" s="64" t="s">
        <v>134</v>
      </c>
      <c r="D122" s="23">
        <f>'2020 Kunta'!D122</f>
        <v>302189864.51999998</v>
      </c>
      <c r="E122" s="90">
        <f>'2020 Kunta'!E122</f>
        <v>3.4078347193774228E-2</v>
      </c>
      <c r="F122" s="23">
        <f>'2020 Kunta'!F122</f>
        <v>297865983.12084311</v>
      </c>
      <c r="G122" s="23">
        <f>'2020 Kunta'!G122</f>
        <v>297118214.59238434</v>
      </c>
      <c r="H122" s="23">
        <f>'2020 Kunta'!H122</f>
        <v>747768.52845877409</v>
      </c>
      <c r="I122" s="23">
        <f>'2020 Kunta'!I122</f>
        <v>-23854244.763880443</v>
      </c>
      <c r="J122" s="23">
        <f>'2020 Kunta'!J122</f>
        <v>-23106476.235421669</v>
      </c>
      <c r="K122" s="23">
        <f>'2020 Kunta'!K122</f>
        <v>11621534.88025376</v>
      </c>
      <c r="L122" s="23"/>
      <c r="M122" s="23"/>
      <c r="N122" s="23"/>
      <c r="O122" s="23"/>
      <c r="P122" s="23">
        <f>'2020 Kunta'!R122</f>
        <v>30685517.239033416</v>
      </c>
      <c r="Q122" s="90">
        <f>'2020 Kunta'!S122</f>
        <v>0.52197163786726852</v>
      </c>
      <c r="R122" s="23">
        <f>'2020 Kunta'!T122</f>
        <v>28589122.050000001</v>
      </c>
      <c r="S122" s="90">
        <f>'2020 Kunta'!U122</f>
        <v>-5.6444840825561338E-3</v>
      </c>
    </row>
    <row r="123" spans="1:19">
      <c r="A123" s="62">
        <v>15</v>
      </c>
      <c r="B123" s="63">
        <v>287</v>
      </c>
      <c r="C123" s="64" t="s">
        <v>397</v>
      </c>
      <c r="D123" s="23">
        <f>'2020 Kunta'!D123</f>
        <v>21174480.77</v>
      </c>
      <c r="E123" s="90">
        <f>'2020 Kunta'!E123</f>
        <v>2.2062446960596782E-2</v>
      </c>
      <c r="F123" s="23">
        <f>'2020 Kunta'!F123</f>
        <v>20871505.871475074</v>
      </c>
      <c r="G123" s="23">
        <f>'2020 Kunta'!G123</f>
        <v>20486692.497584485</v>
      </c>
      <c r="H123" s="23">
        <f>'2020 Kunta'!H123</f>
        <v>384813.37389058992</v>
      </c>
      <c r="I123" s="23">
        <f>'2020 Kunta'!I123</f>
        <v>-1671469.848394701</v>
      </c>
      <c r="J123" s="23">
        <f>'2020 Kunta'!J123</f>
        <v>-1286656.4745041111</v>
      </c>
      <c r="K123" s="23">
        <f>'2020 Kunta'!K123</f>
        <v>814322.37057550636</v>
      </c>
      <c r="L123" s="23"/>
      <c r="M123" s="23"/>
      <c r="N123" s="23"/>
      <c r="O123" s="23"/>
      <c r="P123" s="23">
        <f>'2020 Kunta'!R123</f>
        <v>1744818.7020954925</v>
      </c>
      <c r="Q123" s="90">
        <f>'2020 Kunta'!S123</f>
        <v>0.2525576160046159</v>
      </c>
      <c r="R123" s="23">
        <f>'2020 Kunta'!T123</f>
        <v>2819444.57</v>
      </c>
      <c r="S123" s="90">
        <f>'2020 Kunta'!U123</f>
        <v>-2.4108388754763621E-2</v>
      </c>
    </row>
    <row r="124" spans="1:19">
      <c r="A124" s="62">
        <v>15</v>
      </c>
      <c r="B124" s="63">
        <v>288</v>
      </c>
      <c r="C124" s="64" t="s">
        <v>398</v>
      </c>
      <c r="D124" s="23">
        <f>'2020 Kunta'!D124</f>
        <v>20756559.300000001</v>
      </c>
      <c r="E124" s="90">
        <f>'2020 Kunta'!E124</f>
        <v>1.9941378999250414E-2</v>
      </c>
      <c r="F124" s="23">
        <f>'2020 Kunta'!F124</f>
        <v>20459564.227679081</v>
      </c>
      <c r="G124" s="23">
        <f>'2020 Kunta'!G124</f>
        <v>20199734.034469634</v>
      </c>
      <c r="H124" s="23">
        <f>'2020 Kunta'!H124</f>
        <v>259830.19320944697</v>
      </c>
      <c r="I124" s="23">
        <f>'2020 Kunta'!I124</f>
        <v>-1638479.9893426914</v>
      </c>
      <c r="J124" s="23">
        <f>'2020 Kunta'!J124</f>
        <v>-1378649.7961332444</v>
      </c>
      <c r="K124" s="23">
        <f>'2020 Kunta'!K124</f>
        <v>798250.06137173274</v>
      </c>
      <c r="L124" s="23"/>
      <c r="M124" s="23"/>
      <c r="N124" s="23"/>
      <c r="O124" s="23"/>
      <c r="P124" s="23">
        <f>'2020 Kunta'!R124</f>
        <v>2634485.5841399631</v>
      </c>
      <c r="Q124" s="90">
        <f>'2020 Kunta'!S124</f>
        <v>0.14564294380863929</v>
      </c>
      <c r="R124" s="23">
        <f>'2020 Kunta'!T124</f>
        <v>1923010.96</v>
      </c>
      <c r="S124" s="90">
        <f>'2020 Kunta'!U124</f>
        <v>2.821924413793786E-2</v>
      </c>
    </row>
    <row r="125" spans="1:19">
      <c r="A125" s="62">
        <v>18</v>
      </c>
      <c r="B125" s="63">
        <v>290</v>
      </c>
      <c r="C125" s="64" t="s">
        <v>137</v>
      </c>
      <c r="D125" s="23">
        <f>'2020 Kunta'!D125</f>
        <v>24078209.550000001</v>
      </c>
      <c r="E125" s="90">
        <f>'2020 Kunta'!E125</f>
        <v>3.8132117803848287E-2</v>
      </c>
      <c r="F125" s="23">
        <f>'2020 Kunta'!F125</f>
        <v>23733686.670109183</v>
      </c>
      <c r="G125" s="23">
        <f>'2020 Kunta'!G125</f>
        <v>23468171.431619409</v>
      </c>
      <c r="H125" s="23">
        <f>'2020 Kunta'!H125</f>
        <v>265515.23848977312</v>
      </c>
      <c r="I125" s="23">
        <f>'2020 Kunta'!I125</f>
        <v>-1900684.2105509795</v>
      </c>
      <c r="J125" s="23">
        <f>'2020 Kunta'!J125</f>
        <v>-1635168.9720612064</v>
      </c>
      <c r="K125" s="23">
        <f>'2020 Kunta'!K125</f>
        <v>925993.17513133981</v>
      </c>
      <c r="L125" s="23"/>
      <c r="M125" s="23"/>
      <c r="N125" s="23"/>
      <c r="O125" s="23"/>
      <c r="P125" s="23">
        <f>'2020 Kunta'!R125</f>
        <v>3956262.0683574933</v>
      </c>
      <c r="Q125" s="90">
        <f>'2020 Kunta'!S125</f>
        <v>0.39561695680568132</v>
      </c>
      <c r="R125" s="23">
        <f>'2020 Kunta'!T125</f>
        <v>2210871.44</v>
      </c>
      <c r="S125" s="90">
        <f>'2020 Kunta'!U125</f>
        <v>4.6683623419221387E-3</v>
      </c>
    </row>
    <row r="126" spans="1:19">
      <c r="A126" s="62">
        <v>13</v>
      </c>
      <c r="B126" s="63">
        <v>291</v>
      </c>
      <c r="C126" s="64" t="s">
        <v>138</v>
      </c>
      <c r="D126" s="23">
        <f>'2020 Kunta'!D126</f>
        <v>6247744.0099999998</v>
      </c>
      <c r="E126" s="90">
        <f>'2020 Kunta'!E126</f>
        <v>7.5365026900227505E-2</v>
      </c>
      <c r="F126" s="23">
        <f>'2020 Kunta'!F126</f>
        <v>6158348.2119164253</v>
      </c>
      <c r="G126" s="23">
        <f>'2020 Kunta'!G126</f>
        <v>6037870.0882214075</v>
      </c>
      <c r="H126" s="23">
        <f>'2020 Kunta'!H126</f>
        <v>120478.12369501777</v>
      </c>
      <c r="I126" s="23">
        <f>'2020 Kunta'!I126</f>
        <v>-493184.02876726602</v>
      </c>
      <c r="J126" s="23">
        <f>'2020 Kunta'!J126</f>
        <v>-372705.90507224825</v>
      </c>
      <c r="K126" s="23">
        <f>'2020 Kunta'!K126</f>
        <v>240274.02457869667</v>
      </c>
      <c r="L126" s="23"/>
      <c r="M126" s="23"/>
      <c r="N126" s="23"/>
      <c r="O126" s="23"/>
      <c r="P126" s="23">
        <f>'2020 Kunta'!R126</f>
        <v>1446105.5588940878</v>
      </c>
      <c r="Q126" s="90">
        <f>'2020 Kunta'!S126</f>
        <v>0.43091495023100723</v>
      </c>
      <c r="R126" s="23">
        <f>'2020 Kunta'!T126</f>
        <v>1537374.62</v>
      </c>
      <c r="S126" s="90">
        <f>'2020 Kunta'!U126</f>
        <v>4.4118661936320969E-4</v>
      </c>
    </row>
    <row r="127" spans="1:19">
      <c r="A127" s="62">
        <v>21</v>
      </c>
      <c r="B127" s="63">
        <v>295</v>
      </c>
      <c r="C127" s="64" t="s">
        <v>139</v>
      </c>
      <c r="D127" s="23">
        <f>'2020 Kunta'!D127</f>
        <v>1084547.94</v>
      </c>
      <c r="E127" s="90">
        <f>'2020 Kunta'!E127</f>
        <v>3.7353221882205911E-3</v>
      </c>
      <c r="F127" s="23">
        <f>'2020 Kunta'!F127</f>
        <v>1069029.693973752</v>
      </c>
      <c r="G127" s="23">
        <f>'2020 Kunta'!G127</f>
        <v>1089899.1649956068</v>
      </c>
      <c r="H127" s="23">
        <f>'2020 Kunta'!H127</f>
        <v>-20869.471021854784</v>
      </c>
      <c r="I127" s="23">
        <f>'2020 Kunta'!I127</f>
        <v>-85611.977953053021</v>
      </c>
      <c r="J127" s="23">
        <f>'2020 Kunta'!J127</f>
        <v>-106481.44897490781</v>
      </c>
      <c r="K127" s="23">
        <f>'2020 Kunta'!K127</f>
        <v>41709.247045852448</v>
      </c>
      <c r="L127" s="23"/>
      <c r="M127" s="23"/>
      <c r="N127" s="23"/>
      <c r="O127" s="23"/>
      <c r="P127" s="23">
        <f>'2020 Kunta'!R127</f>
        <v>5736.4502992896596</v>
      </c>
      <c r="Q127" s="90">
        <f>'2020 Kunta'!S127</f>
        <v>-0.27066714667222458</v>
      </c>
      <c r="R127" s="23">
        <f>'2020 Kunta'!T127</f>
        <v>102733.6</v>
      </c>
      <c r="S127" s="90">
        <f>'2020 Kunta'!U127</f>
        <v>1.4149620968321397E-2</v>
      </c>
    </row>
    <row r="128" spans="1:19">
      <c r="A128" s="62">
        <v>11</v>
      </c>
      <c r="B128" s="63">
        <v>297</v>
      </c>
      <c r="C128" s="64" t="s">
        <v>140</v>
      </c>
      <c r="D128" s="23">
        <f>'2020 Kunta'!D128</f>
        <v>422328177.67000002</v>
      </c>
      <c r="E128" s="90">
        <f>'2020 Kunta'!E128</f>
        <v>4.341162586943037E-2</v>
      </c>
      <c r="F128" s="23">
        <f>'2020 Kunta'!F128</f>
        <v>416285298.12250859</v>
      </c>
      <c r="G128" s="23">
        <f>'2020 Kunta'!G128</f>
        <v>413960768.64461851</v>
      </c>
      <c r="H128" s="23">
        <f>'2020 Kunta'!H128</f>
        <v>2324529.4778900743</v>
      </c>
      <c r="I128" s="23">
        <f>'2020 Kunta'!I128</f>
        <v>-33337715.468471691</v>
      </c>
      <c r="J128" s="23">
        <f>'2020 Kunta'!J128</f>
        <v>-31013185.990581617</v>
      </c>
      <c r="K128" s="23">
        <f>'2020 Kunta'!K128</f>
        <v>16241781.158021193</v>
      </c>
      <c r="L128" s="23"/>
      <c r="M128" s="23"/>
      <c r="N128" s="23"/>
      <c r="O128" s="23"/>
      <c r="P128" s="23">
        <f>'2020 Kunta'!R128</f>
        <v>32438069.83266443</v>
      </c>
      <c r="Q128" s="90">
        <f>'2020 Kunta'!S128</f>
        <v>0.35627605122982997</v>
      </c>
      <c r="R128" s="23">
        <f>'2020 Kunta'!T128</f>
        <v>45186613.609999999</v>
      </c>
      <c r="S128" s="90">
        <f>'2020 Kunta'!U128</f>
        <v>9.3526472467040156E-2</v>
      </c>
    </row>
    <row r="129" spans="1:19">
      <c r="A129" s="62">
        <v>14</v>
      </c>
      <c r="B129" s="63">
        <v>300</v>
      </c>
      <c r="C129" s="64" t="s">
        <v>141</v>
      </c>
      <c r="D129" s="23">
        <f>'2020 Kunta'!D129</f>
        <v>9720710.1999999993</v>
      </c>
      <c r="E129" s="90">
        <f>'2020 Kunta'!E129</f>
        <v>3.1705127080770001E-3</v>
      </c>
      <c r="F129" s="23">
        <f>'2020 Kunta'!F129</f>
        <v>9581621.491359368</v>
      </c>
      <c r="G129" s="23">
        <f>'2020 Kunta'!G129</f>
        <v>9670867.3048734311</v>
      </c>
      <c r="H129" s="23">
        <f>'2020 Kunta'!H129</f>
        <v>-89245.813514063135</v>
      </c>
      <c r="I129" s="23">
        <f>'2020 Kunta'!I129</f>
        <v>-767332.818252753</v>
      </c>
      <c r="J129" s="23">
        <f>'2020 Kunta'!J129</f>
        <v>-856578.63176681614</v>
      </c>
      <c r="K129" s="23">
        <f>'2020 Kunta'!K129</f>
        <v>373836.40523344482</v>
      </c>
      <c r="L129" s="23"/>
      <c r="M129" s="23"/>
      <c r="N129" s="23"/>
      <c r="O129" s="23"/>
      <c r="P129" s="23">
        <f>'2020 Kunta'!R129</f>
        <v>977069.52204245375</v>
      </c>
      <c r="Q129" s="90">
        <f>'2020 Kunta'!S129</f>
        <v>0.38049010686143836</v>
      </c>
      <c r="R129" s="23">
        <f>'2020 Kunta'!T129</f>
        <v>906673.25</v>
      </c>
      <c r="S129" s="90">
        <f>'2020 Kunta'!U129</f>
        <v>-1.3383300318367652E-2</v>
      </c>
    </row>
    <row r="130" spans="1:19">
      <c r="A130" s="62">
        <v>14</v>
      </c>
      <c r="B130" s="63">
        <v>301</v>
      </c>
      <c r="C130" s="64" t="s">
        <v>142</v>
      </c>
      <c r="D130" s="23">
        <f>'2020 Kunta'!D130</f>
        <v>58950711.340000004</v>
      </c>
      <c r="E130" s="90">
        <f>'2020 Kunta'!E130</f>
        <v>6.6255064234033156E-3</v>
      </c>
      <c r="F130" s="23">
        <f>'2020 Kunta'!F130</f>
        <v>58107215.531049006</v>
      </c>
      <c r="G130" s="23">
        <f>'2020 Kunta'!G130</f>
        <v>58121231.632074744</v>
      </c>
      <c r="H130" s="23">
        <f>'2020 Kunta'!H130</f>
        <v>-14016.101025737822</v>
      </c>
      <c r="I130" s="23">
        <f>'2020 Kunta'!I130</f>
        <v>-4653447.5917743882</v>
      </c>
      <c r="J130" s="23">
        <f>'2020 Kunta'!J130</f>
        <v>-4667463.692800126</v>
      </c>
      <c r="K130" s="23">
        <f>'2020 Kunta'!K130</f>
        <v>2267110.2789691305</v>
      </c>
      <c r="L130" s="23"/>
      <c r="M130" s="23"/>
      <c r="N130" s="23"/>
      <c r="O130" s="23"/>
      <c r="P130" s="23">
        <f>'2020 Kunta'!R130</f>
        <v>4540944.3600604143</v>
      </c>
      <c r="Q130" s="90">
        <f>'2020 Kunta'!S130</f>
        <v>0.14296947331192045</v>
      </c>
      <c r="R130" s="23">
        <f>'2020 Kunta'!T130</f>
        <v>4851174.1399999997</v>
      </c>
      <c r="S130" s="90">
        <f>'2020 Kunta'!U130</f>
        <v>5.2448003591254899E-2</v>
      </c>
    </row>
    <row r="131" spans="1:19">
      <c r="A131" s="62">
        <v>2</v>
      </c>
      <c r="B131" s="63">
        <v>304</v>
      </c>
      <c r="C131" s="64" t="s">
        <v>399</v>
      </c>
      <c r="D131" s="23">
        <f>'2020 Kunta'!D131</f>
        <v>3055720.42</v>
      </c>
      <c r="E131" s="90">
        <f>'2020 Kunta'!E131</f>
        <v>3.5665850518263209E-2</v>
      </c>
      <c r="F131" s="23">
        <f>'2020 Kunta'!F131</f>
        <v>3011997.6673985887</v>
      </c>
      <c r="G131" s="23">
        <f>'2020 Kunta'!G131</f>
        <v>3002059.869527997</v>
      </c>
      <c r="H131" s="23">
        <f>'2020 Kunta'!H131</f>
        <v>9937.7978705917485</v>
      </c>
      <c r="I131" s="23">
        <f>'2020 Kunta'!I131</f>
        <v>-241212.26879812608</v>
      </c>
      <c r="J131" s="23">
        <f>'2020 Kunta'!J131</f>
        <v>-231274.47092753433</v>
      </c>
      <c r="K131" s="23">
        <f>'2020 Kunta'!K131</f>
        <v>117516.0573361432</v>
      </c>
      <c r="L131" s="23"/>
      <c r="M131" s="23"/>
      <c r="N131" s="23"/>
      <c r="O131" s="23"/>
      <c r="P131" s="23">
        <f>'2020 Kunta'!R131</f>
        <v>305358.16071098676</v>
      </c>
      <c r="Q131" s="90">
        <f>'2020 Kunta'!S131</f>
        <v>0.35150528146113591</v>
      </c>
      <c r="R131" s="23">
        <f>'2020 Kunta'!T131</f>
        <v>1468140.51</v>
      </c>
      <c r="S131" s="90">
        <f>'2020 Kunta'!U131</f>
        <v>1.6511953998900042E-2</v>
      </c>
    </row>
    <row r="132" spans="1:19">
      <c r="A132" s="62">
        <v>17</v>
      </c>
      <c r="B132" s="63">
        <v>305</v>
      </c>
      <c r="C132" s="64" t="s">
        <v>144</v>
      </c>
      <c r="D132" s="23">
        <f>'2020 Kunta'!D132</f>
        <v>42724257.909999996</v>
      </c>
      <c r="E132" s="90">
        <f>'2020 Kunta'!E132</f>
        <v>1.8473787219532856E-2</v>
      </c>
      <c r="F132" s="23">
        <f>'2020 Kunta'!F132</f>
        <v>42112938.187668264</v>
      </c>
      <c r="G132" s="23">
        <f>'2020 Kunta'!G132</f>
        <v>41980056.089302927</v>
      </c>
      <c r="H132" s="23">
        <f>'2020 Kunta'!H132</f>
        <v>132882.09836533666</v>
      </c>
      <c r="I132" s="23">
        <f>'2020 Kunta'!I132</f>
        <v>-3372564.818344011</v>
      </c>
      <c r="J132" s="23">
        <f>'2020 Kunta'!J132</f>
        <v>-3239682.7199786743</v>
      </c>
      <c r="K132" s="23">
        <f>'2020 Kunta'!K132</f>
        <v>1643077.7859565208</v>
      </c>
      <c r="L132" s="23"/>
      <c r="M132" s="23"/>
      <c r="N132" s="23"/>
      <c r="O132" s="23"/>
      <c r="P132" s="23">
        <f>'2020 Kunta'!R132</f>
        <v>5197504.0187069979</v>
      </c>
      <c r="Q132" s="90">
        <f>'2020 Kunta'!S132</f>
        <v>0.3592582444909953</v>
      </c>
      <c r="R132" s="23">
        <f>'2020 Kunta'!T132</f>
        <v>7556641.1200000001</v>
      </c>
      <c r="S132" s="90">
        <f>'2020 Kunta'!U132</f>
        <v>-1.1554286220119447E-2</v>
      </c>
    </row>
    <row r="133" spans="1:19">
      <c r="A133" s="62">
        <v>12</v>
      </c>
      <c r="B133" s="63">
        <v>309</v>
      </c>
      <c r="C133" s="64" t="s">
        <v>145</v>
      </c>
      <c r="D133" s="23">
        <f>'2020 Kunta'!D133</f>
        <v>18901898.739999998</v>
      </c>
      <c r="E133" s="90">
        <f>'2020 Kunta'!E133</f>
        <v>1.6266876544277498E-3</v>
      </c>
      <c r="F133" s="23">
        <f>'2020 Kunta'!F133</f>
        <v>18631441.064324964</v>
      </c>
      <c r="G133" s="23">
        <f>'2020 Kunta'!G133</f>
        <v>18656515.666364867</v>
      </c>
      <c r="H133" s="23">
        <f>'2020 Kunta'!H133</f>
        <v>-25074.602039903402</v>
      </c>
      <c r="I133" s="23">
        <f>'2020 Kunta'!I133</f>
        <v>-1492076.9092048809</v>
      </c>
      <c r="J133" s="23">
        <f>'2020 Kunta'!J133</f>
        <v>-1517151.5112447843</v>
      </c>
      <c r="K133" s="23">
        <f>'2020 Kunta'!K133</f>
        <v>726924.03452663147</v>
      </c>
      <c r="L133" s="23"/>
      <c r="M133" s="23"/>
      <c r="N133" s="23"/>
      <c r="O133" s="23"/>
      <c r="P133" s="23">
        <f>'2020 Kunta'!R133</f>
        <v>1668663.4848820653</v>
      </c>
      <c r="Q133" s="90">
        <f>'2020 Kunta'!S133</f>
        <v>0.36070121212938511</v>
      </c>
      <c r="R133" s="23">
        <f>'2020 Kunta'!T133</f>
        <v>1703026.26</v>
      </c>
      <c r="S133" s="90">
        <f>'2020 Kunta'!U133</f>
        <v>-1.1660921330687524E-2</v>
      </c>
    </row>
    <row r="134" spans="1:19">
      <c r="A134" s="62">
        <v>13</v>
      </c>
      <c r="B134" s="63">
        <v>312</v>
      </c>
      <c r="C134" s="64" t="s">
        <v>146</v>
      </c>
      <c r="D134" s="23">
        <f>'2020 Kunta'!D134</f>
        <v>3310216.6</v>
      </c>
      <c r="E134" s="90">
        <f>'2020 Kunta'!E134</f>
        <v>-4.0681215312530217E-3</v>
      </c>
      <c r="F134" s="23">
        <f>'2020 Kunta'!F134</f>
        <v>3262852.3907249635</v>
      </c>
      <c r="G134" s="23">
        <f>'2020 Kunta'!G134</f>
        <v>3380005.7441288293</v>
      </c>
      <c r="H134" s="23">
        <f>'2020 Kunta'!H134</f>
        <v>-117153.35340386583</v>
      </c>
      <c r="I134" s="23">
        <f>'2020 Kunta'!I134</f>
        <v>-261301.67245445156</v>
      </c>
      <c r="J134" s="23">
        <f>'2020 Kunta'!J134</f>
        <v>-378455.02585831739</v>
      </c>
      <c r="K134" s="23">
        <f>'2020 Kunta'!K134</f>
        <v>127303.40158562448</v>
      </c>
      <c r="L134" s="23"/>
      <c r="M134" s="23"/>
      <c r="N134" s="23"/>
      <c r="O134" s="23"/>
      <c r="P134" s="23">
        <f>'2020 Kunta'!R134</f>
        <v>1102720.1792031664</v>
      </c>
      <c r="Q134" s="90">
        <f>'2020 Kunta'!S134</f>
        <v>0.82108910150219061</v>
      </c>
      <c r="R134" s="23">
        <f>'2020 Kunta'!T134</f>
        <v>445748.85</v>
      </c>
      <c r="S134" s="90">
        <f>'2020 Kunta'!U134</f>
        <v>-1.4535609623772761E-2</v>
      </c>
    </row>
    <row r="135" spans="1:19">
      <c r="A135" s="62">
        <v>7</v>
      </c>
      <c r="B135" s="63">
        <v>316</v>
      </c>
      <c r="C135" s="64" t="s">
        <v>147</v>
      </c>
      <c r="D135" s="23">
        <f>'2020 Kunta'!D135</f>
        <v>14743760.75</v>
      </c>
      <c r="E135" s="90">
        <f>'2020 Kunta'!E135</f>
        <v>-1.4879129828134108E-2</v>
      </c>
      <c r="F135" s="23">
        <f>'2020 Kunta'!F135</f>
        <v>14532799.760418812</v>
      </c>
      <c r="G135" s="23">
        <f>'2020 Kunta'!G135</f>
        <v>14769485.508314867</v>
      </c>
      <c r="H135" s="23">
        <f>'2020 Kunta'!H135</f>
        <v>-236685.74789605476</v>
      </c>
      <c r="I135" s="23">
        <f>'2020 Kunta'!I135</f>
        <v>-1163842.0707102064</v>
      </c>
      <c r="J135" s="23">
        <f>'2020 Kunta'!J135</f>
        <v>-1400527.8186062612</v>
      </c>
      <c r="K135" s="23">
        <f>'2020 Kunta'!K135</f>
        <v>567011.50481802842</v>
      </c>
      <c r="L135" s="23"/>
      <c r="M135" s="23"/>
      <c r="N135" s="23"/>
      <c r="O135" s="23"/>
      <c r="P135" s="23">
        <f>'2020 Kunta'!R135</f>
        <v>991341.2386087731</v>
      </c>
      <c r="Q135" s="90">
        <f>'2020 Kunta'!S135</f>
        <v>0.66291795335237325</v>
      </c>
      <c r="R135" s="23">
        <f>'2020 Kunta'!T135</f>
        <v>1095942.23</v>
      </c>
      <c r="S135" s="90">
        <f>'2020 Kunta'!U135</f>
        <v>-3.0408402378062638E-3</v>
      </c>
    </row>
    <row r="136" spans="1:19">
      <c r="A136" s="62">
        <v>17</v>
      </c>
      <c r="B136" s="63">
        <v>317</v>
      </c>
      <c r="C136" s="64" t="s">
        <v>148</v>
      </c>
      <c r="D136" s="23">
        <f>'2020 Kunta'!D136</f>
        <v>6143347.3399999999</v>
      </c>
      <c r="E136" s="90">
        <f>'2020 Kunta'!E136</f>
        <v>2.5506425008737343E-2</v>
      </c>
      <c r="F136" s="23">
        <f>'2020 Kunta'!F136</f>
        <v>6055445.3008823777</v>
      </c>
      <c r="G136" s="23">
        <f>'2020 Kunta'!G136</f>
        <v>5918230.3574627917</v>
      </c>
      <c r="H136" s="23">
        <f>'2020 Kunta'!H136</f>
        <v>137214.94341958594</v>
      </c>
      <c r="I136" s="23">
        <f>'2020 Kunta'!I136</f>
        <v>-484943.17091232218</v>
      </c>
      <c r="J136" s="23">
        <f>'2020 Kunta'!J136</f>
        <v>-347728.22749273625</v>
      </c>
      <c r="K136" s="23">
        <f>'2020 Kunta'!K136</f>
        <v>236259.16609323927</v>
      </c>
      <c r="L136" s="23"/>
      <c r="M136" s="23"/>
      <c r="N136" s="23"/>
      <c r="O136" s="23"/>
      <c r="P136" s="23">
        <f>'2020 Kunta'!R136</f>
        <v>831253.16528860293</v>
      </c>
      <c r="Q136" s="90">
        <f>'2020 Kunta'!S136</f>
        <v>0.43149840006072981</v>
      </c>
      <c r="R136" s="23">
        <f>'2020 Kunta'!T136</f>
        <v>599122.96</v>
      </c>
      <c r="S136" s="90">
        <f>'2020 Kunta'!U136</f>
        <v>1.9188746301116888E-2</v>
      </c>
    </row>
    <row r="137" spans="1:19">
      <c r="A137" s="62">
        <v>21</v>
      </c>
      <c r="B137" s="63">
        <v>318</v>
      </c>
      <c r="C137" s="64" t="s">
        <v>149</v>
      </c>
      <c r="D137" s="23">
        <f>'2020 Kunta'!D137</f>
        <v>682528.75</v>
      </c>
      <c r="E137" s="90">
        <f>'2020 Kunta'!E137</f>
        <v>-2.2012910118089035E-2</v>
      </c>
      <c r="F137" s="23">
        <f>'2020 Kunta'!F137</f>
        <v>672762.79252421751</v>
      </c>
      <c r="G137" s="23">
        <f>'2020 Kunta'!G137</f>
        <v>688466.5772396191</v>
      </c>
      <c r="H137" s="23">
        <f>'2020 Kunta'!H137</f>
        <v>-15703.784715401591</v>
      </c>
      <c r="I137" s="23">
        <f>'2020 Kunta'!I137</f>
        <v>-53877.412092382794</v>
      </c>
      <c r="J137" s="23">
        <f>'2020 Kunta'!J137</f>
        <v>-69581.196807784378</v>
      </c>
      <c r="K137" s="23">
        <f>'2020 Kunta'!K137</f>
        <v>26248.503362282787</v>
      </c>
      <c r="L137" s="23"/>
      <c r="M137" s="23"/>
      <c r="N137" s="23"/>
      <c r="O137" s="23"/>
      <c r="P137" s="23">
        <f>'2020 Kunta'!R137</f>
        <v>5980.5380505363291</v>
      </c>
      <c r="Q137" s="90">
        <f>'2020 Kunta'!S137</f>
        <v>0.28071379787589534</v>
      </c>
      <c r="R137" s="23">
        <f>'2020 Kunta'!T137</f>
        <v>80095.55</v>
      </c>
      <c r="S137" s="90">
        <f>'2020 Kunta'!U137</f>
        <v>-6.0095706368097357E-3</v>
      </c>
    </row>
    <row r="138" spans="1:19">
      <c r="A138" s="62">
        <v>19</v>
      </c>
      <c r="B138" s="63">
        <v>320</v>
      </c>
      <c r="C138" s="64" t="s">
        <v>150</v>
      </c>
      <c r="D138" s="23">
        <f>'2020 Kunta'!D138</f>
        <v>23973319.350000001</v>
      </c>
      <c r="E138" s="90">
        <f>'2020 Kunta'!E138</f>
        <v>8.7613180697951876E-3</v>
      </c>
      <c r="F138" s="23">
        <f>'2020 Kunta'!F138</f>
        <v>23630297.290745426</v>
      </c>
      <c r="G138" s="23">
        <f>'2020 Kunta'!G138</f>
        <v>23588727.416483514</v>
      </c>
      <c r="H138" s="23">
        <f>'2020 Kunta'!H138</f>
        <v>41569.874261911958</v>
      </c>
      <c r="I138" s="23">
        <f>'2020 Kunta'!I138</f>
        <v>-1892404.3944555367</v>
      </c>
      <c r="J138" s="23">
        <f>'2020 Kunta'!J138</f>
        <v>-1850834.5201936248</v>
      </c>
      <c r="K138" s="23">
        <f>'2020 Kunta'!K138</f>
        <v>921959.3366045811</v>
      </c>
      <c r="L138" s="23"/>
      <c r="M138" s="23"/>
      <c r="N138" s="23"/>
      <c r="O138" s="23"/>
      <c r="P138" s="23">
        <f>'2020 Kunta'!R138</f>
        <v>1625176.3207968839</v>
      </c>
      <c r="Q138" s="90">
        <f>'2020 Kunta'!S138</f>
        <v>0.31309599091689577</v>
      </c>
      <c r="R138" s="23">
        <f>'2020 Kunta'!T138</f>
        <v>4354397.55</v>
      </c>
      <c r="S138" s="90">
        <f>'2020 Kunta'!U138</f>
        <v>-2.0147519142255099E-2</v>
      </c>
    </row>
    <row r="139" spans="1:19">
      <c r="A139" s="62">
        <v>2</v>
      </c>
      <c r="B139" s="63">
        <v>322</v>
      </c>
      <c r="C139" s="64" t="s">
        <v>400</v>
      </c>
      <c r="D139" s="23">
        <f>'2020 Kunta'!D139</f>
        <v>18800166.449999999</v>
      </c>
      <c r="E139" s="90">
        <f>'2020 Kunta'!E139</f>
        <v>6.4572504887165927E-3</v>
      </c>
      <c r="F139" s="23">
        <f>'2020 Kunta'!F139</f>
        <v>18531164.410029765</v>
      </c>
      <c r="G139" s="23">
        <f>'2020 Kunta'!G139</f>
        <v>18552923.301436383</v>
      </c>
      <c r="H139" s="23">
        <f>'2020 Kunta'!H139</f>
        <v>-21758.891406618059</v>
      </c>
      <c r="I139" s="23">
        <f>'2020 Kunta'!I139</f>
        <v>-1484046.3720129579</v>
      </c>
      <c r="J139" s="23">
        <f>'2020 Kunta'!J139</f>
        <v>-1505805.263419576</v>
      </c>
      <c r="K139" s="23">
        <f>'2020 Kunta'!K139</f>
        <v>723011.64203603286</v>
      </c>
      <c r="L139" s="23"/>
      <c r="M139" s="23"/>
      <c r="N139" s="23"/>
      <c r="O139" s="23"/>
      <c r="P139" s="23">
        <f>'2020 Kunta'!R139</f>
        <v>1468896.7870861625</v>
      </c>
      <c r="Q139" s="90">
        <f>'2020 Kunta'!S139</f>
        <v>0.36026885798311747</v>
      </c>
      <c r="R139" s="23">
        <f>'2020 Kunta'!T139</f>
        <v>3405112.71</v>
      </c>
      <c r="S139" s="90">
        <f>'2020 Kunta'!U139</f>
        <v>2.2677256527117162E-3</v>
      </c>
    </row>
    <row r="140" spans="1:19">
      <c r="A140" s="62">
        <v>7</v>
      </c>
      <c r="B140" s="63">
        <v>398</v>
      </c>
      <c r="C140" s="64" t="s">
        <v>401</v>
      </c>
      <c r="D140" s="23">
        <f>'2020 Kunta'!D140</f>
        <v>423928977</v>
      </c>
      <c r="E140" s="90">
        <f>'2020 Kunta'!E140</f>
        <v>1.0551857400726838E-2</v>
      </c>
      <c r="F140" s="23">
        <f>'2020 Kunta'!F140</f>
        <v>417863192.42735898</v>
      </c>
      <c r="G140" s="23">
        <f>'2020 Kunta'!G140</f>
        <v>421316935.59964007</v>
      </c>
      <c r="H140" s="23">
        <f>'2020 Kunta'!H140</f>
        <v>-3453743.1722810864</v>
      </c>
      <c r="I140" s="23">
        <f>'2020 Kunta'!I140</f>
        <v>-33464079.26659685</v>
      </c>
      <c r="J140" s="23">
        <f>'2020 Kunta'!J140</f>
        <v>-36917822.43887794</v>
      </c>
      <c r="K140" s="23">
        <f>'2020 Kunta'!K140</f>
        <v>16303344.259349663</v>
      </c>
      <c r="L140" s="23"/>
      <c r="M140" s="23"/>
      <c r="N140" s="23"/>
      <c r="O140" s="23"/>
      <c r="P140" s="23">
        <f>'2020 Kunta'!R140</f>
        <v>37924032.018392064</v>
      </c>
      <c r="Q140" s="90">
        <f>'2020 Kunta'!S140</f>
        <v>0.38245167875897201</v>
      </c>
      <c r="R140" s="23">
        <f>'2020 Kunta'!T140</f>
        <v>42453946.840000004</v>
      </c>
      <c r="S140" s="90">
        <f>'2020 Kunta'!U140</f>
        <v>5.2778012542153974E-4</v>
      </c>
    </row>
    <row r="141" spans="1:19">
      <c r="A141" s="62">
        <v>15</v>
      </c>
      <c r="B141" s="63">
        <v>399</v>
      </c>
      <c r="C141" s="64" t="s">
        <v>402</v>
      </c>
      <c r="D141" s="23">
        <f>'2020 Kunta'!D141</f>
        <v>29082562.550000001</v>
      </c>
      <c r="E141" s="90">
        <f>'2020 Kunta'!E141</f>
        <v>2.1234566757265538E-2</v>
      </c>
      <c r="F141" s="23">
        <f>'2020 Kunta'!F141</f>
        <v>28666434.9229219</v>
      </c>
      <c r="G141" s="23">
        <f>'2020 Kunta'!G141</f>
        <v>28480371.568886172</v>
      </c>
      <c r="H141" s="23">
        <f>'2020 Kunta'!H141</f>
        <v>186063.35403572768</v>
      </c>
      <c r="I141" s="23">
        <f>'2020 Kunta'!I141</f>
        <v>-2295717.516967379</v>
      </c>
      <c r="J141" s="23">
        <f>'2020 Kunta'!J141</f>
        <v>-2109654.1629316513</v>
      </c>
      <c r="K141" s="23">
        <f>'2020 Kunta'!K141</f>
        <v>1118449.2094691608</v>
      </c>
      <c r="L141" s="23"/>
      <c r="M141" s="23"/>
      <c r="N141" s="23"/>
      <c r="O141" s="23"/>
      <c r="P141" s="23">
        <f>'2020 Kunta'!R141</f>
        <v>1220625.2635966949</v>
      </c>
      <c r="Q141" s="90">
        <f>'2020 Kunta'!S141</f>
        <v>0.21920108822683715</v>
      </c>
      <c r="R141" s="23">
        <f>'2020 Kunta'!T141</f>
        <v>1487920.69</v>
      </c>
      <c r="S141" s="90">
        <f>'2020 Kunta'!U141</f>
        <v>-9.0671063624100379E-3</v>
      </c>
    </row>
    <row r="142" spans="1:19">
      <c r="A142" s="62">
        <v>2</v>
      </c>
      <c r="B142" s="63">
        <v>400</v>
      </c>
      <c r="C142" s="64" t="s">
        <v>154</v>
      </c>
      <c r="D142" s="23">
        <f>'2020 Kunta'!D142</f>
        <v>26676479.260000002</v>
      </c>
      <c r="E142" s="90">
        <f>'2020 Kunta'!E142</f>
        <v>2.7999754107159713E-3</v>
      </c>
      <c r="F142" s="23">
        <f>'2020 Kunta'!F142</f>
        <v>26294779.057544425</v>
      </c>
      <c r="G142" s="23">
        <f>'2020 Kunta'!G142</f>
        <v>26570701.246987563</v>
      </c>
      <c r="H142" s="23">
        <f>'2020 Kunta'!H142</f>
        <v>-275922.1894431375</v>
      </c>
      <c r="I142" s="23">
        <f>'2020 Kunta'!I142</f>
        <v>-2105786.2636041674</v>
      </c>
      <c r="J142" s="23">
        <f>'2020 Kunta'!J142</f>
        <v>-2381708.4530473049</v>
      </c>
      <c r="K142" s="23">
        <f>'2020 Kunta'!K142</f>
        <v>1025916.7185997323</v>
      </c>
      <c r="L142" s="23"/>
      <c r="M142" s="23"/>
      <c r="N142" s="23"/>
      <c r="O142" s="23"/>
      <c r="P142" s="23">
        <f>'2020 Kunta'!R142</f>
        <v>2451662.1693046913</v>
      </c>
      <c r="Q142" s="90">
        <f>'2020 Kunta'!S142</f>
        <v>0.25968629773798946</v>
      </c>
      <c r="R142" s="23">
        <f>'2020 Kunta'!T142</f>
        <v>2078556.45</v>
      </c>
      <c r="S142" s="90">
        <f>'2020 Kunta'!U142</f>
        <v>-3.7765453209666067E-3</v>
      </c>
    </row>
    <row r="143" spans="1:19">
      <c r="A143" s="62">
        <v>11</v>
      </c>
      <c r="B143" s="63">
        <v>402</v>
      </c>
      <c r="C143" s="64" t="s">
        <v>155</v>
      </c>
      <c r="D143" s="23">
        <f>'2020 Kunta'!D143</f>
        <v>27066399.219999999</v>
      </c>
      <c r="E143" s="90">
        <f>'2020 Kunta'!E143</f>
        <v>1.5965966202172499E-2</v>
      </c>
      <c r="F143" s="23">
        <f>'2020 Kunta'!F143</f>
        <v>26679119.850735229</v>
      </c>
      <c r="G143" s="23">
        <f>'2020 Kunta'!G143</f>
        <v>26428395.655450284</v>
      </c>
      <c r="H143" s="23">
        <f>'2020 Kunta'!H143</f>
        <v>250724.19528494403</v>
      </c>
      <c r="I143" s="23">
        <f>'2020 Kunta'!I143</f>
        <v>-2136565.7411982836</v>
      </c>
      <c r="J143" s="23">
        <f>'2020 Kunta'!J143</f>
        <v>-1885841.5459133396</v>
      </c>
      <c r="K143" s="23">
        <f>'2020 Kunta'!K143</f>
        <v>1040912.1534163331</v>
      </c>
      <c r="L143" s="23"/>
      <c r="M143" s="23"/>
      <c r="N143" s="23"/>
      <c r="O143" s="23"/>
      <c r="P143" s="23">
        <f>'2020 Kunta'!R143</f>
        <v>2223073.7502100756</v>
      </c>
      <c r="Q143" s="90">
        <f>'2020 Kunta'!S143</f>
        <v>0.44098564008698071</v>
      </c>
      <c r="R143" s="23">
        <f>'2020 Kunta'!T143</f>
        <v>2277618.7000000002</v>
      </c>
      <c r="S143" s="90">
        <f>'2020 Kunta'!U143</f>
        <v>1.5103880345996856E-3</v>
      </c>
    </row>
    <row r="144" spans="1:19">
      <c r="A144" s="62">
        <v>14</v>
      </c>
      <c r="B144" s="63">
        <v>403</v>
      </c>
      <c r="C144" s="64" t="s">
        <v>156</v>
      </c>
      <c r="D144" s="23">
        <f>'2020 Kunta'!D144</f>
        <v>8263926.9900000002</v>
      </c>
      <c r="E144" s="90">
        <f>'2020 Kunta'!E144</f>
        <v>1.617633102261018E-2</v>
      </c>
      <c r="F144" s="23">
        <f>'2020 Kunta'!F144</f>
        <v>8145682.6529412149</v>
      </c>
      <c r="G144" s="23">
        <f>'2020 Kunta'!G144</f>
        <v>7944052.2844039043</v>
      </c>
      <c r="H144" s="23">
        <f>'2020 Kunta'!H144</f>
        <v>201630.36853731051</v>
      </c>
      <c r="I144" s="23">
        <f>'2020 Kunta'!I144</f>
        <v>-652337.35566684115</v>
      </c>
      <c r="J144" s="23">
        <f>'2020 Kunta'!J144</f>
        <v>-450706.98712953064</v>
      </c>
      <c r="K144" s="23">
        <f>'2020 Kunta'!K144</f>
        <v>317811.83632583159</v>
      </c>
      <c r="L144" s="23"/>
      <c r="M144" s="23"/>
      <c r="N144" s="23"/>
      <c r="O144" s="23"/>
      <c r="P144" s="23">
        <f>'2020 Kunta'!R144</f>
        <v>737067.39439491206</v>
      </c>
      <c r="Q144" s="90">
        <f>'2020 Kunta'!S144</f>
        <v>8.3391194182933503E-3</v>
      </c>
      <c r="R144" s="23">
        <f>'2020 Kunta'!T144</f>
        <v>975692.92</v>
      </c>
      <c r="S144" s="90">
        <f>'2020 Kunta'!U144</f>
        <v>8.1702369949849807E-3</v>
      </c>
    </row>
    <row r="145" spans="1:19">
      <c r="A145" s="62">
        <v>9</v>
      </c>
      <c r="B145" s="63">
        <v>405</v>
      </c>
      <c r="C145" s="64" t="s">
        <v>403</v>
      </c>
      <c r="D145" s="23">
        <f>'2020 Kunta'!D145</f>
        <v>258893844.46000001</v>
      </c>
      <c r="E145" s="90">
        <f>'2020 Kunta'!E145</f>
        <v>3.0686105769805794E-2</v>
      </c>
      <c r="F145" s="23">
        <f>'2020 Kunta'!F145</f>
        <v>255189463.83758932</v>
      </c>
      <c r="G145" s="23">
        <f>'2020 Kunta'!G145</f>
        <v>252389193.4579497</v>
      </c>
      <c r="H145" s="23">
        <f>'2020 Kunta'!H145</f>
        <v>2800270.3796396255</v>
      </c>
      <c r="I145" s="23">
        <f>'2020 Kunta'!I145</f>
        <v>-20436546.220437855</v>
      </c>
      <c r="J145" s="23">
        <f>'2020 Kunta'!J145</f>
        <v>-17636275.840798229</v>
      </c>
      <c r="K145" s="23">
        <f>'2020 Kunta'!K145</f>
        <v>9956468.4224402662</v>
      </c>
      <c r="L145" s="23"/>
      <c r="M145" s="23"/>
      <c r="N145" s="23"/>
      <c r="O145" s="23"/>
      <c r="P145" s="23">
        <f>'2020 Kunta'!R145</f>
        <v>30086204.090151496</v>
      </c>
      <c r="Q145" s="90">
        <f>'2020 Kunta'!S145</f>
        <v>0.38060520548726662</v>
      </c>
      <c r="R145" s="23">
        <f>'2020 Kunta'!T145</f>
        <v>26797694.699999999</v>
      </c>
      <c r="S145" s="90">
        <f>'2020 Kunta'!U145</f>
        <v>-1.335834538799896E-2</v>
      </c>
    </row>
    <row r="146" spans="1:19">
      <c r="A146" s="62">
        <v>1</v>
      </c>
      <c r="B146" s="63">
        <v>407</v>
      </c>
      <c r="C146" s="64" t="s">
        <v>404</v>
      </c>
      <c r="D146" s="23">
        <f>'2020 Kunta'!D146</f>
        <v>7655428.7800000003</v>
      </c>
      <c r="E146" s="90">
        <f>'2020 Kunta'!E146</f>
        <v>1.1854361817007941E-2</v>
      </c>
      <c r="F146" s="23">
        <f>'2020 Kunta'!F146</f>
        <v>7545891.1349933082</v>
      </c>
      <c r="G146" s="23">
        <f>'2020 Kunta'!G146</f>
        <v>7622655.784660521</v>
      </c>
      <c r="H146" s="23">
        <f>'2020 Kunta'!H146</f>
        <v>-76764.64966721274</v>
      </c>
      <c r="I146" s="23">
        <f>'2020 Kunta'!I146</f>
        <v>-604303.76174475765</v>
      </c>
      <c r="J146" s="23">
        <f>'2020 Kunta'!J146</f>
        <v>-681068.41141197039</v>
      </c>
      <c r="K146" s="23">
        <f>'2020 Kunta'!K146</f>
        <v>294410.37915479223</v>
      </c>
      <c r="L146" s="23"/>
      <c r="M146" s="23"/>
      <c r="N146" s="23"/>
      <c r="O146" s="23"/>
      <c r="P146" s="23">
        <f>'2020 Kunta'!R146</f>
        <v>728072.15888361284</v>
      </c>
      <c r="Q146" s="90">
        <f>'2020 Kunta'!S146</f>
        <v>0.31526206875657037</v>
      </c>
      <c r="R146" s="23">
        <f>'2020 Kunta'!T146</f>
        <v>677853.71</v>
      </c>
      <c r="S146" s="90">
        <f>'2020 Kunta'!U146</f>
        <v>0.15779989129021388</v>
      </c>
    </row>
    <row r="147" spans="1:19">
      <c r="A147" s="62">
        <v>14</v>
      </c>
      <c r="B147" s="63">
        <v>408</v>
      </c>
      <c r="C147" s="64" t="s">
        <v>405</v>
      </c>
      <c r="D147" s="23">
        <f>'2020 Kunta'!D147</f>
        <v>45683071.93</v>
      </c>
      <c r="E147" s="90">
        <f>'2020 Kunta'!E147</f>
        <v>1.5395774661996153E-2</v>
      </c>
      <c r="F147" s="23">
        <f>'2020 Kunta'!F147</f>
        <v>45029416.039560966</v>
      </c>
      <c r="G147" s="23">
        <f>'2020 Kunta'!G147</f>
        <v>44773190.147419944</v>
      </c>
      <c r="H147" s="23">
        <f>'2020 Kunta'!H147</f>
        <v>256225.89214102179</v>
      </c>
      <c r="I147" s="23">
        <f>'2020 Kunta'!I147</f>
        <v>-3606127.4957554163</v>
      </c>
      <c r="J147" s="23">
        <f>'2020 Kunta'!J147</f>
        <v>-3349901.6036143946</v>
      </c>
      <c r="K147" s="23">
        <f>'2020 Kunta'!K147</f>
        <v>1756867.0435553247</v>
      </c>
      <c r="L147" s="23"/>
      <c r="M147" s="23"/>
      <c r="N147" s="23"/>
      <c r="O147" s="23"/>
      <c r="P147" s="23">
        <f>'2020 Kunta'!R147</f>
        <v>2694045.4358612918</v>
      </c>
      <c r="Q147" s="90">
        <f>'2020 Kunta'!S147</f>
        <v>0.15107992244995505</v>
      </c>
      <c r="R147" s="23">
        <f>'2020 Kunta'!T147</f>
        <v>3055546.85</v>
      </c>
      <c r="S147" s="90">
        <f>'2020 Kunta'!U147</f>
        <v>-6.2738299963561728E-3</v>
      </c>
    </row>
    <row r="148" spans="1:19">
      <c r="A148" s="62">
        <v>13</v>
      </c>
      <c r="B148" s="63">
        <v>410</v>
      </c>
      <c r="C148" s="64" t="s">
        <v>160</v>
      </c>
      <c r="D148" s="23">
        <f>'2020 Kunta'!D148</f>
        <v>63632140.359999999</v>
      </c>
      <c r="E148" s="90">
        <f>'2020 Kunta'!E148</f>
        <v>2.8178954982259752E-2</v>
      </c>
      <c r="F148" s="23">
        <f>'2020 Kunta'!F148</f>
        <v>62721660.359195963</v>
      </c>
      <c r="G148" s="23">
        <f>'2020 Kunta'!G148</f>
        <v>62126023.299343914</v>
      </c>
      <c r="H148" s="23">
        <f>'2020 Kunta'!H148</f>
        <v>595637.05985204875</v>
      </c>
      <c r="I148" s="23">
        <f>'2020 Kunta'!I148</f>
        <v>-5022989.9451064337</v>
      </c>
      <c r="J148" s="23">
        <f>'2020 Kunta'!J148</f>
        <v>-4427352.8852543849</v>
      </c>
      <c r="K148" s="23">
        <f>'2020 Kunta'!K148</f>
        <v>2447147.3915035962</v>
      </c>
      <c r="L148" s="23"/>
      <c r="M148" s="23"/>
      <c r="N148" s="23"/>
      <c r="O148" s="23"/>
      <c r="P148" s="23">
        <f>'2020 Kunta'!R148</f>
        <v>3356843.3303030962</v>
      </c>
      <c r="Q148" s="90">
        <f>'2020 Kunta'!S148</f>
        <v>0.32115671173328098</v>
      </c>
      <c r="R148" s="23">
        <f>'2020 Kunta'!T148</f>
        <v>5839640.2000000002</v>
      </c>
      <c r="S148" s="90">
        <f>'2020 Kunta'!U148</f>
        <v>1.1175631958471932E-2</v>
      </c>
    </row>
    <row r="149" spans="1:19">
      <c r="A149" s="62">
        <v>9</v>
      </c>
      <c r="B149" s="63">
        <v>416</v>
      </c>
      <c r="C149" s="64" t="s">
        <v>161</v>
      </c>
      <c r="D149" s="23">
        <f>'2020 Kunta'!D149</f>
        <v>9998816.6600000001</v>
      </c>
      <c r="E149" s="90">
        <f>'2020 Kunta'!E149</f>
        <v>8.212806391134575E-2</v>
      </c>
      <c r="F149" s="23">
        <f>'2020 Kunta'!F149</f>
        <v>9855748.6671722922</v>
      </c>
      <c r="G149" s="23">
        <f>'2020 Kunta'!G149</f>
        <v>9502980.1372153126</v>
      </c>
      <c r="H149" s="23">
        <f>'2020 Kunta'!H149</f>
        <v>352768.52995697968</v>
      </c>
      <c r="I149" s="23">
        <f>'2020 Kunta'!I149</f>
        <v>-789285.96872586326</v>
      </c>
      <c r="J149" s="23">
        <f>'2020 Kunta'!J149</f>
        <v>-436517.43876888358</v>
      </c>
      <c r="K149" s="23">
        <f>'2020 Kunta'!K149</f>
        <v>384531.74715183669</v>
      </c>
      <c r="L149" s="23"/>
      <c r="M149" s="23"/>
      <c r="N149" s="23"/>
      <c r="O149" s="23"/>
      <c r="P149" s="23">
        <f>'2020 Kunta'!R149</f>
        <v>535412.00176983455</v>
      </c>
      <c r="Q149" s="90">
        <f>'2020 Kunta'!S149</f>
        <v>0.30527360960159644</v>
      </c>
      <c r="R149" s="23">
        <f>'2020 Kunta'!T149</f>
        <v>942712.14</v>
      </c>
      <c r="S149" s="90">
        <f>'2020 Kunta'!U149</f>
        <v>3.499792186566264E-3</v>
      </c>
    </row>
    <row r="150" spans="1:19">
      <c r="A150" s="62">
        <v>21</v>
      </c>
      <c r="B150" s="63">
        <v>417</v>
      </c>
      <c r="C150" s="64" t="s">
        <v>162</v>
      </c>
      <c r="D150" s="23">
        <f>'2020 Kunta'!D150</f>
        <v>6537844.9900000002</v>
      </c>
      <c r="E150" s="90">
        <f>'2020 Kunta'!E150</f>
        <v>5.3426149263013034E-2</v>
      </c>
      <c r="F150" s="23">
        <f>'2020 Kunta'!F150</f>
        <v>6444298.2842303198</v>
      </c>
      <c r="G150" s="23">
        <f>'2020 Kunta'!G150</f>
        <v>6396167.1817228189</v>
      </c>
      <c r="H150" s="23">
        <f>'2020 Kunta'!H150</f>
        <v>48131.102507500909</v>
      </c>
      <c r="I150" s="23">
        <f>'2020 Kunta'!I150</f>
        <v>-516084.00191545079</v>
      </c>
      <c r="J150" s="23">
        <f>'2020 Kunta'!J150</f>
        <v>-467952.89940794988</v>
      </c>
      <c r="K150" s="23">
        <f>'2020 Kunta'!K150</f>
        <v>251430.64845561254</v>
      </c>
      <c r="L150" s="23"/>
      <c r="M150" s="23"/>
      <c r="N150" s="23"/>
      <c r="O150" s="23"/>
      <c r="P150" s="23">
        <f>'2020 Kunta'!R150</f>
        <v>112789.27910843948</v>
      </c>
      <c r="Q150" s="90">
        <f>'2020 Kunta'!S150</f>
        <v>0.28677692372920882</v>
      </c>
      <c r="R150" s="23">
        <f>'2020 Kunta'!T150</f>
        <v>330074.09999999998</v>
      </c>
      <c r="S150" s="90">
        <f>'2020 Kunta'!U150</f>
        <v>0.25158873427148776</v>
      </c>
    </row>
    <row r="151" spans="1:19">
      <c r="A151" s="62">
        <v>6</v>
      </c>
      <c r="B151" s="63">
        <v>418</v>
      </c>
      <c r="C151" s="64" t="s">
        <v>163</v>
      </c>
      <c r="D151" s="23">
        <f>'2020 Kunta'!D151</f>
        <v>92233863.230000004</v>
      </c>
      <c r="E151" s="90">
        <f>'2020 Kunta'!E151</f>
        <v>3.8408239876105199E-2</v>
      </c>
      <c r="F151" s="23">
        <f>'2020 Kunta'!F151</f>
        <v>90914135.693055481</v>
      </c>
      <c r="G151" s="23">
        <f>'2020 Kunta'!G151</f>
        <v>90565880.933986664</v>
      </c>
      <c r="H151" s="23">
        <f>'2020 Kunta'!H151</f>
        <v>348254.7590688169</v>
      </c>
      <c r="I151" s="23">
        <f>'2020 Kunta'!I151</f>
        <v>-7280750.9692671299</v>
      </c>
      <c r="J151" s="23">
        <f>'2020 Kunta'!J151</f>
        <v>-6932496.210198313</v>
      </c>
      <c r="K151" s="23">
        <f>'2020 Kunta'!K151</f>
        <v>3547104.6005153414</v>
      </c>
      <c r="L151" s="23"/>
      <c r="M151" s="23"/>
      <c r="N151" s="23"/>
      <c r="O151" s="23"/>
      <c r="P151" s="23">
        <f>'2020 Kunta'!R151</f>
        <v>5622536.6268427242</v>
      </c>
      <c r="Q151" s="90">
        <f>'2020 Kunta'!S151</f>
        <v>0.35988376873032069</v>
      </c>
      <c r="R151" s="23">
        <f>'2020 Kunta'!T151</f>
        <v>5934967.3700000001</v>
      </c>
      <c r="S151" s="90">
        <f>'2020 Kunta'!U151</f>
        <v>7.8665820217109772E-3</v>
      </c>
    </row>
    <row r="152" spans="1:19">
      <c r="A152" s="62">
        <v>11</v>
      </c>
      <c r="B152" s="63">
        <v>420</v>
      </c>
      <c r="C152" s="64" t="s">
        <v>164</v>
      </c>
      <c r="D152" s="23">
        <f>'2020 Kunta'!D152</f>
        <v>30536160.809999999</v>
      </c>
      <c r="E152" s="90">
        <f>'2020 Kunta'!E152</f>
        <v>1.4745414063344731E-2</v>
      </c>
      <c r="F152" s="23">
        <f>'2020 Kunta'!F152</f>
        <v>30099234.383173123</v>
      </c>
      <c r="G152" s="23">
        <f>'2020 Kunta'!G152</f>
        <v>29639723.192584809</v>
      </c>
      <c r="H152" s="23">
        <f>'2020 Kunta'!H152</f>
        <v>459511.19058831409</v>
      </c>
      <c r="I152" s="23">
        <f>'2020 Kunta'!I152</f>
        <v>-2410461.5661679297</v>
      </c>
      <c r="J152" s="23">
        <f>'2020 Kunta'!J152</f>
        <v>-1950950.3755796156</v>
      </c>
      <c r="K152" s="23">
        <f>'2020 Kunta'!K152</f>
        <v>1174351.2924437143</v>
      </c>
      <c r="L152" s="23"/>
      <c r="M152" s="23"/>
      <c r="N152" s="23"/>
      <c r="O152" s="23"/>
      <c r="P152" s="23">
        <f>'2020 Kunta'!R152</f>
        <v>3727622.572504824</v>
      </c>
      <c r="Q152" s="90">
        <f>'2020 Kunta'!S152</f>
        <v>0.45911322320264114</v>
      </c>
      <c r="R152" s="23">
        <f>'2020 Kunta'!T152</f>
        <v>2659432.02</v>
      </c>
      <c r="S152" s="90">
        <f>'2020 Kunta'!U152</f>
        <v>2.6824218385807841E-2</v>
      </c>
    </row>
    <row r="153" spans="1:19">
      <c r="A153" s="62">
        <v>16</v>
      </c>
      <c r="B153" s="63">
        <v>421</v>
      </c>
      <c r="C153" s="64" t="s">
        <v>165</v>
      </c>
      <c r="D153" s="23">
        <f>'2020 Kunta'!D153</f>
        <v>1889759.21</v>
      </c>
      <c r="E153" s="90">
        <f>'2020 Kunta'!E153</f>
        <v>4.5110522021354349E-2</v>
      </c>
      <c r="F153" s="23">
        <f>'2020 Kunta'!F153</f>
        <v>1862719.6045850951</v>
      </c>
      <c r="G153" s="23">
        <f>'2020 Kunta'!G153</f>
        <v>1774201.8542721176</v>
      </c>
      <c r="H153" s="23">
        <f>'2020 Kunta'!H153</f>
        <v>88517.75031297747</v>
      </c>
      <c r="I153" s="23">
        <f>'2020 Kunta'!I153</f>
        <v>-149173.69519239408</v>
      </c>
      <c r="J153" s="23">
        <f>'2020 Kunta'!J153</f>
        <v>-60655.944879416609</v>
      </c>
      <c r="K153" s="23">
        <f>'2020 Kunta'!K153</f>
        <v>72675.841094737567</v>
      </c>
      <c r="L153" s="23"/>
      <c r="M153" s="23"/>
      <c r="N153" s="23"/>
      <c r="O153" s="23"/>
      <c r="P153" s="23">
        <f>'2020 Kunta'!R153</f>
        <v>525482.03868178767</v>
      </c>
      <c r="Q153" s="90">
        <f>'2020 Kunta'!S153</f>
        <v>0.39667195049622084</v>
      </c>
      <c r="R153" s="23">
        <f>'2020 Kunta'!T153</f>
        <v>277291.83</v>
      </c>
      <c r="S153" s="90">
        <f>'2020 Kunta'!U153</f>
        <v>8.6926183678188718E-3</v>
      </c>
    </row>
    <row r="154" spans="1:19">
      <c r="A154" s="62">
        <v>12</v>
      </c>
      <c r="B154" s="63">
        <v>422</v>
      </c>
      <c r="C154" s="64" t="s">
        <v>166</v>
      </c>
      <c r="D154" s="23">
        <f>'2020 Kunta'!D154</f>
        <v>32164099.739999998</v>
      </c>
      <c r="E154" s="90">
        <f>'2020 Kunta'!E154</f>
        <v>1.8203972473061825E-2</v>
      </c>
      <c r="F154" s="23">
        <f>'2020 Kunta'!F154</f>
        <v>31703879.9612615</v>
      </c>
      <c r="G154" s="23">
        <f>'2020 Kunta'!G154</f>
        <v>31138132.56110568</v>
      </c>
      <c r="H154" s="23">
        <f>'2020 Kunta'!H154</f>
        <v>565747.40015581995</v>
      </c>
      <c r="I154" s="23">
        <f>'2020 Kunta'!I154</f>
        <v>-2538967.7083529187</v>
      </c>
      <c r="J154" s="23">
        <f>'2020 Kunta'!J154</f>
        <v>-1973220.3081970988</v>
      </c>
      <c r="K154" s="23">
        <f>'2020 Kunta'!K154</f>
        <v>1236958.1210611111</v>
      </c>
      <c r="L154" s="23"/>
      <c r="M154" s="23"/>
      <c r="N154" s="23"/>
      <c r="O154" s="23"/>
      <c r="P154" s="23">
        <f>'2020 Kunta'!R154</f>
        <v>5444400.1344291596</v>
      </c>
      <c r="Q154" s="90">
        <f>'2020 Kunta'!S154</f>
        <v>0.23957110066036869</v>
      </c>
      <c r="R154" s="23">
        <f>'2020 Kunta'!T154</f>
        <v>3342054.49</v>
      </c>
      <c r="S154" s="90">
        <f>'2020 Kunta'!U154</f>
        <v>-2.0462972796186918E-3</v>
      </c>
    </row>
    <row r="155" spans="1:19">
      <c r="A155" s="62">
        <v>2</v>
      </c>
      <c r="B155" s="63">
        <v>423</v>
      </c>
      <c r="C155" s="64" t="s">
        <v>406</v>
      </c>
      <c r="D155" s="23">
        <f>'2020 Kunta'!D155</f>
        <v>74786063.760000005</v>
      </c>
      <c r="E155" s="90">
        <f>'2020 Kunta'!E155</f>
        <v>2.8751798327412148E-2</v>
      </c>
      <c r="F155" s="23">
        <f>'2020 Kunta'!F155</f>
        <v>73715987.930283949</v>
      </c>
      <c r="G155" s="23">
        <f>'2020 Kunta'!G155</f>
        <v>73702138.658470184</v>
      </c>
      <c r="H155" s="23">
        <f>'2020 Kunta'!H155</f>
        <v>13849.271813765168</v>
      </c>
      <c r="I155" s="23">
        <f>'2020 Kunta'!I155</f>
        <v>-5903457.6579590747</v>
      </c>
      <c r="J155" s="23">
        <f>'2020 Kunta'!J155</f>
        <v>-5889608.3861453095</v>
      </c>
      <c r="K155" s="23">
        <f>'2020 Kunta'!K155</f>
        <v>2876101.9166683527</v>
      </c>
      <c r="L155" s="23"/>
      <c r="M155" s="23"/>
      <c r="N155" s="23"/>
      <c r="O155" s="23"/>
      <c r="P155" s="23">
        <f>'2020 Kunta'!R155</f>
        <v>4536358.2168922648</v>
      </c>
      <c r="Q155" s="90">
        <f>'2020 Kunta'!S155</f>
        <v>0.23602856714018383</v>
      </c>
      <c r="R155" s="23">
        <f>'2020 Kunta'!T155</f>
        <v>4410728.55</v>
      </c>
      <c r="S155" s="90">
        <f>'2020 Kunta'!U155</f>
        <v>2.1901507969056322E-2</v>
      </c>
    </row>
    <row r="156" spans="1:19">
      <c r="A156" s="62">
        <v>17</v>
      </c>
      <c r="B156" s="63">
        <v>425</v>
      </c>
      <c r="C156" s="64" t="s">
        <v>407</v>
      </c>
      <c r="D156" s="23">
        <f>'2020 Kunta'!D156</f>
        <v>33228603.23</v>
      </c>
      <c r="E156" s="90">
        <f>'2020 Kunta'!E156</f>
        <v>3.0925616045933246E-2</v>
      </c>
      <c r="F156" s="23">
        <f>'2020 Kunta'!F156</f>
        <v>32753152.011097018</v>
      </c>
      <c r="G156" s="23">
        <f>'2020 Kunta'!G156</f>
        <v>32485536.892927207</v>
      </c>
      <c r="H156" s="23">
        <f>'2020 Kunta'!H156</f>
        <v>267615.11816981062</v>
      </c>
      <c r="I156" s="23">
        <f>'2020 Kunta'!I156</f>
        <v>-2622997.4187563406</v>
      </c>
      <c r="J156" s="23">
        <f>'2020 Kunta'!J156</f>
        <v>-2355382.30058653</v>
      </c>
      <c r="K156" s="23">
        <f>'2020 Kunta'!K156</f>
        <v>1277896.5041496281</v>
      </c>
      <c r="L156" s="23"/>
      <c r="M156" s="23"/>
      <c r="N156" s="23"/>
      <c r="O156" s="23"/>
      <c r="P156" s="23">
        <f>'2020 Kunta'!R156</f>
        <v>1016366.3305734575</v>
      </c>
      <c r="Q156" s="90">
        <f>'2020 Kunta'!S156</f>
        <v>0.51337268347733533</v>
      </c>
      <c r="R156" s="23">
        <f>'2020 Kunta'!T156</f>
        <v>1438618.98</v>
      </c>
      <c r="S156" s="90">
        <f>'2020 Kunta'!U156</f>
        <v>6.535099356776719E-2</v>
      </c>
    </row>
    <row r="157" spans="1:19">
      <c r="A157" s="62">
        <v>12</v>
      </c>
      <c r="B157" s="63">
        <v>426</v>
      </c>
      <c r="C157" s="64" t="s">
        <v>169</v>
      </c>
      <c r="D157" s="23">
        <f>'2020 Kunta'!D157</f>
        <v>38090305.240000002</v>
      </c>
      <c r="E157" s="90">
        <f>'2020 Kunta'!E157</f>
        <v>2.4034339632675428E-2</v>
      </c>
      <c r="F157" s="23">
        <f>'2020 Kunta'!F157</f>
        <v>37545290.394525118</v>
      </c>
      <c r="G157" s="23">
        <f>'2020 Kunta'!G157</f>
        <v>37201759.128617741</v>
      </c>
      <c r="H157" s="23">
        <f>'2020 Kunta'!H157</f>
        <v>343531.265907377</v>
      </c>
      <c r="I157" s="23">
        <f>'2020 Kunta'!I157</f>
        <v>-3006770.1501806737</v>
      </c>
      <c r="J157" s="23">
        <f>'2020 Kunta'!J157</f>
        <v>-2663238.8842732967</v>
      </c>
      <c r="K157" s="23">
        <f>'2020 Kunta'!K157</f>
        <v>1464866.5058615003</v>
      </c>
      <c r="L157" s="23"/>
      <c r="M157" s="23"/>
      <c r="N157" s="23"/>
      <c r="O157" s="23"/>
      <c r="P157" s="23">
        <f>'2020 Kunta'!R157</f>
        <v>1671613.568486209</v>
      </c>
      <c r="Q157" s="90">
        <f>'2020 Kunta'!S157</f>
        <v>0.28541165387919842</v>
      </c>
      <c r="R157" s="23">
        <f>'2020 Kunta'!T157</f>
        <v>2695161.84</v>
      </c>
      <c r="S157" s="90">
        <f>'2020 Kunta'!U157</f>
        <v>6.5906714092435426E-2</v>
      </c>
    </row>
    <row r="158" spans="1:19">
      <c r="A158" s="62">
        <v>2</v>
      </c>
      <c r="B158" s="63">
        <v>430</v>
      </c>
      <c r="C158" s="64" t="s">
        <v>170</v>
      </c>
      <c r="D158" s="23">
        <f>'2020 Kunta'!D158</f>
        <v>48891343.840000004</v>
      </c>
      <c r="E158" s="90">
        <f>'2020 Kunta'!E158</f>
        <v>2.1462986823376218E-2</v>
      </c>
      <c r="F158" s="23">
        <f>'2020 Kunta'!F158</f>
        <v>48191782.415114529</v>
      </c>
      <c r="G158" s="23">
        <f>'2020 Kunta'!G158</f>
        <v>47666529.809086367</v>
      </c>
      <c r="H158" s="23">
        <f>'2020 Kunta'!H158</f>
        <v>525252.60602816194</v>
      </c>
      <c r="I158" s="23">
        <f>'2020 Kunta'!I158</f>
        <v>-3859381.8645999325</v>
      </c>
      <c r="J158" s="23">
        <f>'2020 Kunta'!J158</f>
        <v>-3334129.2585717705</v>
      </c>
      <c r="K158" s="23">
        <f>'2020 Kunta'!K158</f>
        <v>1880249.8842294391</v>
      </c>
      <c r="L158" s="23"/>
      <c r="M158" s="23"/>
      <c r="N158" s="23"/>
      <c r="O158" s="23"/>
      <c r="P158" s="23">
        <f>'2020 Kunta'!R158</f>
        <v>4384130.2382183215</v>
      </c>
      <c r="Q158" s="90">
        <f>'2020 Kunta'!S158</f>
        <v>0.34920332513922503</v>
      </c>
      <c r="R158" s="23">
        <f>'2020 Kunta'!T158</f>
        <v>4170605.33</v>
      </c>
      <c r="S158" s="90">
        <f>'2020 Kunta'!U158</f>
        <v>-1.4087328040623737E-2</v>
      </c>
    </row>
    <row r="159" spans="1:19">
      <c r="A159" s="62">
        <v>5</v>
      </c>
      <c r="B159" s="63">
        <v>433</v>
      </c>
      <c r="C159" s="64" t="s">
        <v>171</v>
      </c>
      <c r="D159" s="23">
        <f>'2020 Kunta'!D159</f>
        <v>26473354.420000002</v>
      </c>
      <c r="E159" s="90">
        <f>'2020 Kunta'!E159</f>
        <v>2.8538311114659098E-2</v>
      </c>
      <c r="F159" s="23">
        <f>'2020 Kunta'!F159</f>
        <v>26094560.627786797</v>
      </c>
      <c r="G159" s="23">
        <f>'2020 Kunta'!G159</f>
        <v>25762891.081856392</v>
      </c>
      <c r="H159" s="23">
        <f>'2020 Kunta'!H159</f>
        <v>331669.54593040422</v>
      </c>
      <c r="I159" s="23">
        <f>'2020 Kunta'!I159</f>
        <v>-2089752.0075953479</v>
      </c>
      <c r="J159" s="23">
        <f>'2020 Kunta'!J159</f>
        <v>-1758082.4616649437</v>
      </c>
      <c r="K159" s="23">
        <f>'2020 Kunta'!K159</f>
        <v>1018104.9992462205</v>
      </c>
      <c r="L159" s="23"/>
      <c r="M159" s="23"/>
      <c r="N159" s="23"/>
      <c r="O159" s="23"/>
      <c r="P159" s="23">
        <f>'2020 Kunta'!R159</f>
        <v>2057613.2265002474</v>
      </c>
      <c r="Q159" s="90">
        <f>'2020 Kunta'!S159</f>
        <v>0.41846636765529843</v>
      </c>
      <c r="R159" s="23">
        <f>'2020 Kunta'!T159</f>
        <v>2077975.42</v>
      </c>
      <c r="S159" s="90">
        <f>'2020 Kunta'!U159</f>
        <v>5.1774944598126371E-3</v>
      </c>
    </row>
    <row r="160" spans="1:19">
      <c r="A160" s="62">
        <v>1</v>
      </c>
      <c r="B160" s="63">
        <v>434</v>
      </c>
      <c r="C160" s="64" t="s">
        <v>408</v>
      </c>
      <c r="D160" s="23">
        <f>'2020 Kunta'!D160</f>
        <v>50174891.93</v>
      </c>
      <c r="E160" s="90">
        <f>'2020 Kunta'!E160</f>
        <v>4.1114636807917382E-2</v>
      </c>
      <c r="F160" s="23">
        <f>'2020 Kunta'!F160</f>
        <v>49456964.86694169</v>
      </c>
      <c r="G160" s="23">
        <f>'2020 Kunta'!G160</f>
        <v>49289587.499137707</v>
      </c>
      <c r="H160" s="23">
        <f>'2020 Kunta'!H160</f>
        <v>167377.36780398339</v>
      </c>
      <c r="I160" s="23">
        <f>'2020 Kunta'!I160</f>
        <v>-3960702.5040386678</v>
      </c>
      <c r="J160" s="23">
        <f>'2020 Kunta'!J160</f>
        <v>-3793325.1362346844</v>
      </c>
      <c r="K160" s="23">
        <f>'2020 Kunta'!K160</f>
        <v>1929612.224432715</v>
      </c>
      <c r="L160" s="23"/>
      <c r="M160" s="23"/>
      <c r="N160" s="23"/>
      <c r="O160" s="23"/>
      <c r="P160" s="23">
        <f>'2020 Kunta'!R160</f>
        <v>4032757.8736391938</v>
      </c>
      <c r="Q160" s="90">
        <f>'2020 Kunta'!S160</f>
        <v>-0.35053670751502608</v>
      </c>
      <c r="R160" s="23">
        <f>'2020 Kunta'!T160</f>
        <v>8274114.6900000004</v>
      </c>
      <c r="S160" s="90">
        <f>'2020 Kunta'!U160</f>
        <v>-4.1129325046799226E-3</v>
      </c>
    </row>
    <row r="161" spans="1:19">
      <c r="A161" s="62">
        <v>13</v>
      </c>
      <c r="B161" s="63">
        <v>435</v>
      </c>
      <c r="C161" s="64" t="s">
        <v>173</v>
      </c>
      <c r="D161" s="23">
        <f>'2020 Kunta'!D161</f>
        <v>1842023.12</v>
      </c>
      <c r="E161" s="90">
        <f>'2020 Kunta'!E161</f>
        <v>6.095977155991239E-2</v>
      </c>
      <c r="F161" s="23">
        <f>'2020 Kunta'!F161</f>
        <v>1815666.5460691173</v>
      </c>
      <c r="G161" s="23">
        <f>'2020 Kunta'!G161</f>
        <v>1704254.4990999603</v>
      </c>
      <c r="H161" s="23">
        <f>'2020 Kunta'!H161</f>
        <v>111412.04696915695</v>
      </c>
      <c r="I161" s="23">
        <f>'2020 Kunta'!I161</f>
        <v>-145405.50668369161</v>
      </c>
      <c r="J161" s="23">
        <f>'2020 Kunta'!J161</f>
        <v>-33993.459714534663</v>
      </c>
      <c r="K161" s="23">
        <f>'2020 Kunta'!K161</f>
        <v>70840.019645652472</v>
      </c>
      <c r="L161" s="23"/>
      <c r="M161" s="23"/>
      <c r="N161" s="23"/>
      <c r="O161" s="23"/>
      <c r="P161" s="23">
        <f>'2020 Kunta'!R161</f>
        <v>410355.48411759641</v>
      </c>
      <c r="Q161" s="90">
        <f>'2020 Kunta'!S161</f>
        <v>0.44578484168683885</v>
      </c>
      <c r="R161" s="23">
        <f>'2020 Kunta'!T161</f>
        <v>607524.27</v>
      </c>
      <c r="S161" s="90">
        <f>'2020 Kunta'!U161</f>
        <v>2.4593028090790003E-2</v>
      </c>
    </row>
    <row r="162" spans="1:19">
      <c r="A162" s="62">
        <v>17</v>
      </c>
      <c r="B162" s="63">
        <v>436</v>
      </c>
      <c r="C162" s="64" t="s">
        <v>174</v>
      </c>
      <c r="D162" s="23">
        <f>'2020 Kunta'!D162</f>
        <v>5507131.9500000002</v>
      </c>
      <c r="E162" s="90">
        <f>'2020 Kunta'!E162</f>
        <v>1.7440366786168227E-2</v>
      </c>
      <c r="F162" s="23">
        <f>'2020 Kunta'!F162</f>
        <v>5428333.193995622</v>
      </c>
      <c r="G162" s="23">
        <f>'2020 Kunta'!G162</f>
        <v>5360678.802826521</v>
      </c>
      <c r="H162" s="23">
        <f>'2020 Kunta'!H162</f>
        <v>67654.391169101</v>
      </c>
      <c r="I162" s="23">
        <f>'2020 Kunta'!I162</f>
        <v>-434721.6399562328</v>
      </c>
      <c r="J162" s="23">
        <f>'2020 Kunta'!J162</f>
        <v>-367067.2487871318</v>
      </c>
      <c r="K162" s="23">
        <f>'2020 Kunta'!K162</f>
        <v>211791.76922013899</v>
      </c>
      <c r="L162" s="23"/>
      <c r="M162" s="23"/>
      <c r="N162" s="23"/>
      <c r="O162" s="23"/>
      <c r="P162" s="23">
        <f>'2020 Kunta'!R162</f>
        <v>202834.50989170256</v>
      </c>
      <c r="Q162" s="90">
        <f>'2020 Kunta'!S162</f>
        <v>0.29264680683080213</v>
      </c>
      <c r="R162" s="23">
        <f>'2020 Kunta'!T162</f>
        <v>305823.03000000003</v>
      </c>
      <c r="S162" s="90">
        <f>'2020 Kunta'!U162</f>
        <v>-7.541661045701531E-3</v>
      </c>
    </row>
    <row r="163" spans="1:19">
      <c r="A163" s="62">
        <v>21</v>
      </c>
      <c r="B163" s="63">
        <v>438</v>
      </c>
      <c r="C163" s="64" t="s">
        <v>175</v>
      </c>
      <c r="D163" s="23">
        <f>'2020 Kunta'!D163</f>
        <v>1309894.98</v>
      </c>
      <c r="E163" s="90">
        <f>'2020 Kunta'!E163</f>
        <v>-1.2553181572400374E-2</v>
      </c>
      <c r="F163" s="23">
        <f>'2020 Kunta'!F163</f>
        <v>1291152.3575501458</v>
      </c>
      <c r="G163" s="23">
        <f>'2020 Kunta'!G163</f>
        <v>1278349.3803226112</v>
      </c>
      <c r="H163" s="23">
        <f>'2020 Kunta'!H163</f>
        <v>12802.977227534633</v>
      </c>
      <c r="I163" s="23">
        <f>'2020 Kunta'!I163</f>
        <v>-103400.40860579647</v>
      </c>
      <c r="J163" s="23">
        <f>'2020 Kunta'!J163</f>
        <v>-90597.431378261841</v>
      </c>
      <c r="K163" s="23">
        <f>'2020 Kunta'!K163</f>
        <v>50375.58166856318</v>
      </c>
      <c r="L163" s="23"/>
      <c r="M163" s="23"/>
      <c r="N163" s="23"/>
      <c r="O163" s="23"/>
      <c r="P163" s="23">
        <f>'2020 Kunta'!R163</f>
        <v>72861.13638497112</v>
      </c>
      <c r="Q163" s="90">
        <f>'2020 Kunta'!S163</f>
        <v>9.0853089909117779E-2</v>
      </c>
      <c r="R163" s="23">
        <f>'2020 Kunta'!T163</f>
        <v>76950.990000000005</v>
      </c>
      <c r="S163" s="90">
        <f>'2020 Kunta'!U163</f>
        <v>-1.3933283033258581E-2</v>
      </c>
    </row>
    <row r="164" spans="1:19">
      <c r="A164" s="62">
        <v>15</v>
      </c>
      <c r="B164" s="63">
        <v>440</v>
      </c>
      <c r="C164" s="64" t="s">
        <v>409</v>
      </c>
      <c r="D164" s="23">
        <f>'2020 Kunta'!D164</f>
        <v>15382463.99</v>
      </c>
      <c r="E164" s="90">
        <f>'2020 Kunta'!E164</f>
        <v>4.5703257695261401E-2</v>
      </c>
      <c r="F164" s="23">
        <f>'2020 Kunta'!F164</f>
        <v>15162364.119922591</v>
      </c>
      <c r="G164" s="23">
        <f>'2020 Kunta'!G164</f>
        <v>15009681.223937588</v>
      </c>
      <c r="H164" s="23">
        <f>'2020 Kunta'!H164</f>
        <v>152682.89598500356</v>
      </c>
      <c r="I164" s="23">
        <f>'2020 Kunta'!I164</f>
        <v>-1214259.9874151363</v>
      </c>
      <c r="J164" s="23">
        <f>'2020 Kunta'!J164</f>
        <v>-1061577.0914301327</v>
      </c>
      <c r="K164" s="23">
        <f>'2020 Kunta'!K164</f>
        <v>591574.57874369225</v>
      </c>
      <c r="L164" s="23"/>
      <c r="M164" s="23"/>
      <c r="N164" s="23"/>
      <c r="O164" s="23"/>
      <c r="P164" s="23">
        <f>'2020 Kunta'!R164</f>
        <v>486048.72007096483</v>
      </c>
      <c r="Q164" s="90">
        <f>'2020 Kunta'!S164</f>
        <v>0.39658979781578685</v>
      </c>
      <c r="R164" s="23">
        <f>'2020 Kunta'!T164</f>
        <v>1342197.48</v>
      </c>
      <c r="S164" s="90">
        <f>'2020 Kunta'!U164</f>
        <v>4.27285592926816E-2</v>
      </c>
    </row>
    <row r="165" spans="1:19">
      <c r="A165" s="62">
        <v>9</v>
      </c>
      <c r="B165" s="63">
        <v>441</v>
      </c>
      <c r="C165" s="64" t="s">
        <v>177</v>
      </c>
      <c r="D165" s="23">
        <f>'2020 Kunta'!D165</f>
        <v>13902832.039999999</v>
      </c>
      <c r="E165" s="90">
        <f>'2020 Kunta'!E165</f>
        <v>3.4691009835401188E-2</v>
      </c>
      <c r="F165" s="23">
        <f>'2020 Kunta'!F165</f>
        <v>13703903.47252854</v>
      </c>
      <c r="G165" s="23">
        <f>'2020 Kunta'!G165</f>
        <v>13435244.627557617</v>
      </c>
      <c r="H165" s="23">
        <f>'2020 Kunta'!H165</f>
        <v>268658.84497092292</v>
      </c>
      <c r="I165" s="23">
        <f>'2020 Kunta'!I165</f>
        <v>-1097460.8924096792</v>
      </c>
      <c r="J165" s="23">
        <f>'2020 Kunta'!J165</f>
        <v>-828802.04743875633</v>
      </c>
      <c r="K165" s="23">
        <f>'2020 Kunta'!K165</f>
        <v>534671.29926350038</v>
      </c>
      <c r="L165" s="23"/>
      <c r="M165" s="23"/>
      <c r="N165" s="23"/>
      <c r="O165" s="23"/>
      <c r="P165" s="23">
        <f>'2020 Kunta'!R165</f>
        <v>2669959.423304759</v>
      </c>
      <c r="Q165" s="90">
        <f>'2020 Kunta'!S165</f>
        <v>0.3799380797489107</v>
      </c>
      <c r="R165" s="23">
        <f>'2020 Kunta'!T165</f>
        <v>1615262.25</v>
      </c>
      <c r="S165" s="90">
        <f>'2020 Kunta'!U165</f>
        <v>-8.8483688980161013E-3</v>
      </c>
    </row>
    <row r="166" spans="1:19">
      <c r="A166" s="62">
        <v>1</v>
      </c>
      <c r="B166" s="63">
        <v>444</v>
      </c>
      <c r="C166" s="64" t="s">
        <v>410</v>
      </c>
      <c r="D166" s="23">
        <f>'2020 Kunta'!D166</f>
        <v>176060706.59999999</v>
      </c>
      <c r="E166" s="90">
        <f>'2020 Kunta'!E166</f>
        <v>1.4897515230713587E-2</v>
      </c>
      <c r="F166" s="23">
        <f>'2020 Kunta'!F166</f>
        <v>173541543.30642179</v>
      </c>
      <c r="G166" s="23">
        <f>'2020 Kunta'!G166</f>
        <v>173217959.88180259</v>
      </c>
      <c r="H166" s="23">
        <f>'2020 Kunta'!H166</f>
        <v>323583.42461919785</v>
      </c>
      <c r="I166" s="23">
        <f>'2020 Kunta'!I166</f>
        <v>-13897869.126779346</v>
      </c>
      <c r="J166" s="23">
        <f>'2020 Kunta'!J166</f>
        <v>-13574285.702160148</v>
      </c>
      <c r="K166" s="23">
        <f>'2020 Kunta'!K166</f>
        <v>6770894.338379127</v>
      </c>
      <c r="L166" s="23"/>
      <c r="M166" s="23"/>
      <c r="N166" s="23"/>
      <c r="O166" s="23"/>
      <c r="P166" s="23">
        <f>'2020 Kunta'!R166</f>
        <v>9042599.2409900855</v>
      </c>
      <c r="Q166" s="90">
        <f>'2020 Kunta'!S166</f>
        <v>0.32716952024668333</v>
      </c>
      <c r="R166" s="23">
        <f>'2020 Kunta'!T166</f>
        <v>13813935.84</v>
      </c>
      <c r="S166" s="90">
        <f>'2020 Kunta'!U166</f>
        <v>4.1746367570993925E-4</v>
      </c>
    </row>
    <row r="167" spans="1:19">
      <c r="A167" s="62">
        <v>2</v>
      </c>
      <c r="B167" s="63">
        <v>445</v>
      </c>
      <c r="C167" s="64" t="s">
        <v>411</v>
      </c>
      <c r="D167" s="23">
        <f>'2020 Kunta'!D167</f>
        <v>57306779.490000002</v>
      </c>
      <c r="E167" s="90">
        <f>'2020 Kunta'!E167</f>
        <v>2.6063127331997338E-2</v>
      </c>
      <c r="F167" s="23">
        <f>'2020 Kunta'!F167</f>
        <v>56486805.867535919</v>
      </c>
      <c r="G167" s="23">
        <f>'2020 Kunta'!G167</f>
        <v>56553801.100167312</v>
      </c>
      <c r="H167" s="23">
        <f>'2020 Kunta'!H167</f>
        <v>-66995.232631392777</v>
      </c>
      <c r="I167" s="23">
        <f>'2020 Kunta'!I167</f>
        <v>-4523679.0014633676</v>
      </c>
      <c r="J167" s="23">
        <f>'2020 Kunta'!J167</f>
        <v>-4590674.2340947604</v>
      </c>
      <c r="K167" s="23">
        <f>'2020 Kunta'!K167</f>
        <v>2203888.3990232837</v>
      </c>
      <c r="L167" s="23"/>
      <c r="M167" s="23"/>
      <c r="N167" s="23"/>
      <c r="O167" s="23"/>
      <c r="P167" s="23">
        <f>'2020 Kunta'!R167</f>
        <v>3033554.0209028549</v>
      </c>
      <c r="Q167" s="90">
        <f>'2020 Kunta'!S167</f>
        <v>0.33654426411864402</v>
      </c>
      <c r="R167" s="23">
        <f>'2020 Kunta'!T167</f>
        <v>9540678.7400000002</v>
      </c>
      <c r="S167" s="90">
        <f>'2020 Kunta'!U167</f>
        <v>-7.3413713186623042E-3</v>
      </c>
    </row>
    <row r="168" spans="1:19">
      <c r="A168" s="62">
        <v>15</v>
      </c>
      <c r="B168" s="63">
        <v>475</v>
      </c>
      <c r="C168" s="64" t="s">
        <v>412</v>
      </c>
      <c r="D168" s="23">
        <f>'2020 Kunta'!D168</f>
        <v>17911854.100000001</v>
      </c>
      <c r="E168" s="90">
        <f>'2020 Kunta'!E168</f>
        <v>2.5139252483051822E-2</v>
      </c>
      <c r="F168" s="23">
        <f>'2020 Kunta'!F168</f>
        <v>17655562.470595349</v>
      </c>
      <c r="G168" s="23">
        <f>'2020 Kunta'!G168</f>
        <v>17568437.084364105</v>
      </c>
      <c r="H168" s="23">
        <f>'2020 Kunta'!H168</f>
        <v>87125.38623124361</v>
      </c>
      <c r="I168" s="23">
        <f>'2020 Kunta'!I168</f>
        <v>-1413924.8268799465</v>
      </c>
      <c r="J168" s="23">
        <f>'2020 Kunta'!J168</f>
        <v>-1326799.4406487029</v>
      </c>
      <c r="K168" s="23">
        <f>'2020 Kunta'!K168</f>
        <v>688849.16945779754</v>
      </c>
      <c r="L168" s="23"/>
      <c r="M168" s="23"/>
      <c r="N168" s="23"/>
      <c r="O168" s="23"/>
      <c r="P168" s="23">
        <f>'2020 Kunta'!R168</f>
        <v>1340413.5457692044</v>
      </c>
      <c r="Q168" s="90">
        <f>'2020 Kunta'!S168</f>
        <v>0.23388115781553087</v>
      </c>
      <c r="R168" s="23">
        <f>'2020 Kunta'!T168</f>
        <v>1942829.9</v>
      </c>
      <c r="S168" s="90">
        <f>'2020 Kunta'!U168</f>
        <v>0.32614252693361312</v>
      </c>
    </row>
    <row r="169" spans="1:19">
      <c r="A169" s="62">
        <v>21</v>
      </c>
      <c r="B169" s="63">
        <v>478</v>
      </c>
      <c r="C169" s="64" t="s">
        <v>413</v>
      </c>
      <c r="D169" s="23">
        <f>'2020 Kunta'!D169</f>
        <v>41669610.390000001</v>
      </c>
      <c r="E169" s="90">
        <f>'2020 Kunta'!E169</f>
        <v>1.2466579349965645E-3</v>
      </c>
      <c r="F169" s="23">
        <f>'2020 Kunta'!F169</f>
        <v>41073381.083760284</v>
      </c>
      <c r="G169" s="23">
        <f>'2020 Kunta'!G169</f>
        <v>41615196.151861571</v>
      </c>
      <c r="H169" s="23">
        <f>'2020 Kunta'!H169</f>
        <v>-541815.06810128689</v>
      </c>
      <c r="I169" s="23">
        <f>'2020 Kunta'!I169</f>
        <v>-3289313.1178885368</v>
      </c>
      <c r="J169" s="23">
        <f>'2020 Kunta'!J169</f>
        <v>-3831128.1859898237</v>
      </c>
      <c r="K169" s="23">
        <f>'2020 Kunta'!K169</f>
        <v>1602518.4410575067</v>
      </c>
      <c r="L169" s="23"/>
      <c r="M169" s="23"/>
      <c r="N169" s="23"/>
      <c r="O169" s="23"/>
      <c r="P169" s="23">
        <f>'2020 Kunta'!R169</f>
        <v>6994183.800817539</v>
      </c>
      <c r="Q169" s="90">
        <f>'2020 Kunta'!S169</f>
        <v>6.2125984210216201E-2</v>
      </c>
      <c r="R169" s="23">
        <f>'2020 Kunta'!T169</f>
        <v>1508649.91</v>
      </c>
      <c r="S169" s="90">
        <f>'2020 Kunta'!U169</f>
        <v>-1.3819799945001709E-2</v>
      </c>
    </row>
    <row r="170" spans="1:19">
      <c r="A170" s="62">
        <v>2</v>
      </c>
      <c r="B170" s="63">
        <v>480</v>
      </c>
      <c r="C170" s="64" t="s">
        <v>182</v>
      </c>
      <c r="D170" s="23">
        <f>'2020 Kunta'!D170</f>
        <v>6248499.4500000002</v>
      </c>
      <c r="E170" s="90">
        <f>'2020 Kunta'!E170</f>
        <v>3.7490107231672898E-2</v>
      </c>
      <c r="F170" s="23">
        <f>'2020 Kunta'!F170</f>
        <v>6159092.8427088782</v>
      </c>
      <c r="G170" s="23">
        <f>'2020 Kunta'!G170</f>
        <v>6041523.1794272279</v>
      </c>
      <c r="H170" s="23">
        <f>'2020 Kunta'!H170</f>
        <v>117569.66328165028</v>
      </c>
      <c r="I170" s="23">
        <f>'2020 Kunta'!I170</f>
        <v>-493243.6616430842</v>
      </c>
      <c r="J170" s="23">
        <f>'2020 Kunta'!J170</f>
        <v>-375673.99836143391</v>
      </c>
      <c r="K170" s="23">
        <f>'2020 Kunta'!K170</f>
        <v>240303.07708290257</v>
      </c>
      <c r="L170" s="23"/>
      <c r="M170" s="23"/>
      <c r="N170" s="23"/>
      <c r="O170" s="23"/>
      <c r="P170" s="23">
        <f>'2020 Kunta'!R170</f>
        <v>371961.79512472451</v>
      </c>
      <c r="Q170" s="90">
        <f>'2020 Kunta'!S170</f>
        <v>0.22094839102784336</v>
      </c>
      <c r="R170" s="23">
        <f>'2020 Kunta'!T170</f>
        <v>532341.80000000005</v>
      </c>
      <c r="S170" s="90">
        <f>'2020 Kunta'!U170</f>
        <v>0.38580268510662585</v>
      </c>
    </row>
    <row r="171" spans="1:19">
      <c r="A171" s="62">
        <v>2</v>
      </c>
      <c r="B171" s="63">
        <v>481</v>
      </c>
      <c r="C171" s="64" t="s">
        <v>183</v>
      </c>
      <c r="D171" s="23">
        <f>'2020 Kunta'!D171</f>
        <v>38530693.57</v>
      </c>
      <c r="E171" s="90">
        <f>'2020 Kunta'!E171</f>
        <v>9.1669977271124914E-3</v>
      </c>
      <c r="F171" s="23">
        <f>'2020 Kunta'!F171</f>
        <v>37979377.431424111</v>
      </c>
      <c r="G171" s="23">
        <f>'2020 Kunta'!G171</f>
        <v>38302887.872129612</v>
      </c>
      <c r="H171" s="23">
        <f>'2020 Kunta'!H171</f>
        <v>-323510.44070550054</v>
      </c>
      <c r="I171" s="23">
        <f>'2020 Kunta'!I171</f>
        <v>-3041533.4968324979</v>
      </c>
      <c r="J171" s="23">
        <f>'2020 Kunta'!J171</f>
        <v>-3365043.9375379984</v>
      </c>
      <c r="K171" s="23">
        <f>'2020 Kunta'!K171</f>
        <v>1481802.8394016114</v>
      </c>
      <c r="L171" s="23"/>
      <c r="M171" s="23"/>
      <c r="N171" s="23"/>
      <c r="O171" s="23"/>
      <c r="P171" s="23">
        <f>'2020 Kunta'!R171</f>
        <v>2131447.7723567504</v>
      </c>
      <c r="Q171" s="90">
        <f>'2020 Kunta'!S171</f>
        <v>0.37411166143037766</v>
      </c>
      <c r="R171" s="23">
        <f>'2020 Kunta'!T171</f>
        <v>1987517.32</v>
      </c>
      <c r="S171" s="90">
        <f>'2020 Kunta'!U171</f>
        <v>3.4562113448686205E-3</v>
      </c>
    </row>
    <row r="172" spans="1:19">
      <c r="A172" s="62">
        <v>17</v>
      </c>
      <c r="B172" s="63">
        <v>483</v>
      </c>
      <c r="C172" s="64" t="s">
        <v>184</v>
      </c>
      <c r="D172" s="23">
        <f>'2020 Kunta'!D172</f>
        <v>2420921.92</v>
      </c>
      <c r="E172" s="90">
        <f>'2020 Kunta'!E172</f>
        <v>6.4606476609797348E-2</v>
      </c>
      <c r="F172" s="23">
        <f>'2020 Kunta'!F172</f>
        <v>2386282.1769519458</v>
      </c>
      <c r="G172" s="23">
        <f>'2020 Kunta'!G172</f>
        <v>2256038.224204517</v>
      </c>
      <c r="H172" s="23">
        <f>'2020 Kunta'!H172</f>
        <v>130243.95274742879</v>
      </c>
      <c r="I172" s="23">
        <f>'2020 Kunta'!I172</f>
        <v>-191102.58421688838</v>
      </c>
      <c r="J172" s="23">
        <f>'2020 Kunta'!J172</f>
        <v>-60858.631469459593</v>
      </c>
      <c r="K172" s="23">
        <f>'2020 Kunta'!K172</f>
        <v>93103.150829828184</v>
      </c>
      <c r="L172" s="23"/>
      <c r="M172" s="23"/>
      <c r="N172" s="23"/>
      <c r="O172" s="23"/>
      <c r="P172" s="23">
        <f>'2020 Kunta'!R172</f>
        <v>163795.14654478713</v>
      </c>
      <c r="Q172" s="90">
        <f>'2020 Kunta'!S172</f>
        <v>0.38704150811794635</v>
      </c>
      <c r="R172" s="23">
        <f>'2020 Kunta'!T172</f>
        <v>329478.25</v>
      </c>
      <c r="S172" s="90">
        <f>'2020 Kunta'!U172</f>
        <v>-7.6911273147057813E-3</v>
      </c>
    </row>
    <row r="173" spans="1:19">
      <c r="A173" s="62">
        <v>4</v>
      </c>
      <c r="B173" s="63">
        <v>484</v>
      </c>
      <c r="C173" s="64" t="s">
        <v>414</v>
      </c>
      <c r="D173" s="23">
        <f>'2020 Kunta'!D173</f>
        <v>8270585.5499999998</v>
      </c>
      <c r="E173" s="90">
        <f>'2020 Kunta'!E173</f>
        <v>1.7412798408620089E-2</v>
      </c>
      <c r="F173" s="23">
        <f>'2020 Kunta'!F173</f>
        <v>8152245.9389856346</v>
      </c>
      <c r="G173" s="23">
        <f>'2020 Kunta'!G173</f>
        <v>8047402.1699378742</v>
      </c>
      <c r="H173" s="23">
        <f>'2020 Kunta'!H173</f>
        <v>104843.7690477604</v>
      </c>
      <c r="I173" s="23">
        <f>'2020 Kunta'!I173</f>
        <v>-652862.96866272134</v>
      </c>
      <c r="J173" s="23">
        <f>'2020 Kunta'!J173</f>
        <v>-548019.19961496093</v>
      </c>
      <c r="K173" s="23">
        <f>'2020 Kunta'!K173</f>
        <v>318067.9093990142</v>
      </c>
      <c r="L173" s="23"/>
      <c r="M173" s="23"/>
      <c r="N173" s="23"/>
      <c r="O173" s="23"/>
      <c r="P173" s="23">
        <f>'2020 Kunta'!R173</f>
        <v>2506485.625152566</v>
      </c>
      <c r="Q173" s="90">
        <f>'2020 Kunta'!S173</f>
        <v>2.0529476465109076</v>
      </c>
      <c r="R173" s="23">
        <f>'2020 Kunta'!T173</f>
        <v>1219202.3400000001</v>
      </c>
      <c r="S173" s="90">
        <f>'2020 Kunta'!U173</f>
        <v>1.3657133579885183E-3</v>
      </c>
    </row>
    <row r="174" spans="1:19">
      <c r="A174" s="62">
        <v>8</v>
      </c>
      <c r="B174" s="63">
        <v>489</v>
      </c>
      <c r="C174" s="64" t="s">
        <v>186</v>
      </c>
      <c r="D174" s="23">
        <f>'2020 Kunta'!D174</f>
        <v>4567967.43</v>
      </c>
      <c r="E174" s="90">
        <f>'2020 Kunta'!E174</f>
        <v>-1.3966180711357024E-2</v>
      </c>
      <c r="F174" s="23">
        <f>'2020 Kunta'!F174</f>
        <v>4502606.7024524212</v>
      </c>
      <c r="G174" s="23">
        <f>'2020 Kunta'!G174</f>
        <v>4461245.2146827839</v>
      </c>
      <c r="H174" s="23">
        <f>'2020 Kunta'!H174</f>
        <v>41361.487769637257</v>
      </c>
      <c r="I174" s="23">
        <f>'2020 Kunta'!I174</f>
        <v>-360585.92938494199</v>
      </c>
      <c r="J174" s="23">
        <f>'2020 Kunta'!J174</f>
        <v>-319224.44161530474</v>
      </c>
      <c r="K174" s="23">
        <f>'2020 Kunta'!K174</f>
        <v>175673.63784331904</v>
      </c>
      <c r="L174" s="23"/>
      <c r="M174" s="23"/>
      <c r="N174" s="23"/>
      <c r="O174" s="23"/>
      <c r="P174" s="23">
        <f>'2020 Kunta'!R174</f>
        <v>997939.07310418948</v>
      </c>
      <c r="Q174" s="90">
        <f>'2020 Kunta'!S174</f>
        <v>0.29872241816189771</v>
      </c>
      <c r="R174" s="23">
        <f>'2020 Kunta'!T174</f>
        <v>487262.03</v>
      </c>
      <c r="S174" s="90">
        <f>'2020 Kunta'!U174</f>
        <v>-2.6743836306319935E-3</v>
      </c>
    </row>
    <row r="175" spans="1:19">
      <c r="A175" s="62">
        <v>10</v>
      </c>
      <c r="B175" s="63">
        <v>491</v>
      </c>
      <c r="C175" s="64" t="s">
        <v>415</v>
      </c>
      <c r="D175" s="23">
        <f>'2020 Kunta'!D175</f>
        <v>187652578.12</v>
      </c>
      <c r="E175" s="90">
        <f>'2020 Kunta'!E175</f>
        <v>8.4687931412368078E-2</v>
      </c>
      <c r="F175" s="23">
        <f>'2020 Kunta'!F175</f>
        <v>184967552.62013516</v>
      </c>
      <c r="G175" s="23">
        <f>'2020 Kunta'!G175</f>
        <v>184357894.5609251</v>
      </c>
      <c r="H175" s="23">
        <f>'2020 Kunta'!H175</f>
        <v>609658.05921006203</v>
      </c>
      <c r="I175" s="23">
        <f>'2020 Kunta'!I175</f>
        <v>-14812907.561138332</v>
      </c>
      <c r="J175" s="23">
        <f>'2020 Kunta'!J175</f>
        <v>-14203249.50192827</v>
      </c>
      <c r="K175" s="23">
        <f>'2020 Kunta'!K175</f>
        <v>7216691.3521574773</v>
      </c>
      <c r="L175" s="23"/>
      <c r="M175" s="23"/>
      <c r="N175" s="23"/>
      <c r="O175" s="23"/>
      <c r="P175" s="23">
        <f>'2020 Kunta'!R175</f>
        <v>20073740.127573308</v>
      </c>
      <c r="Q175" s="90">
        <f>'2020 Kunta'!S175</f>
        <v>0.52455622784418754</v>
      </c>
      <c r="R175" s="23">
        <f>'2020 Kunta'!T175</f>
        <v>21809179.32</v>
      </c>
      <c r="S175" s="90">
        <f>'2020 Kunta'!U175</f>
        <v>-4.53515475644517E-3</v>
      </c>
    </row>
    <row r="176" spans="1:19">
      <c r="A176" s="62">
        <v>17</v>
      </c>
      <c r="B176" s="63">
        <v>494</v>
      </c>
      <c r="C176" s="64" t="s">
        <v>188</v>
      </c>
      <c r="D176" s="23">
        <f>'2020 Kunta'!D176</f>
        <v>26567678.609999999</v>
      </c>
      <c r="E176" s="90">
        <f>'2020 Kunta'!E176</f>
        <v>-5.61539053038973E-3</v>
      </c>
      <c r="F176" s="23">
        <f>'2020 Kunta'!F176</f>
        <v>26187535.180825014</v>
      </c>
      <c r="G176" s="23">
        <f>'2020 Kunta'!G176</f>
        <v>26035908.967322916</v>
      </c>
      <c r="H176" s="23">
        <f>'2020 Kunta'!H176</f>
        <v>151626.21350209787</v>
      </c>
      <c r="I176" s="23">
        <f>'2020 Kunta'!I176</f>
        <v>-2097197.7646494061</v>
      </c>
      <c r="J176" s="23">
        <f>'2020 Kunta'!J176</f>
        <v>-1945571.5511473082</v>
      </c>
      <c r="K176" s="23">
        <f>'2020 Kunta'!K176</f>
        <v>1021732.4930600115</v>
      </c>
      <c r="L176" s="23"/>
      <c r="M176" s="23"/>
      <c r="N176" s="23"/>
      <c r="O176" s="23"/>
      <c r="P176" s="23">
        <f>'2020 Kunta'!R176</f>
        <v>939548.48976788844</v>
      </c>
      <c r="Q176" s="90">
        <f>'2020 Kunta'!S176</f>
        <v>0.26953715677694778</v>
      </c>
      <c r="R176" s="23">
        <f>'2020 Kunta'!T176</f>
        <v>3940088.89</v>
      </c>
      <c r="S176" s="90">
        <f>'2020 Kunta'!U176</f>
        <v>2.6168472743046678E-3</v>
      </c>
    </row>
    <row r="177" spans="1:19">
      <c r="A177" s="62">
        <v>13</v>
      </c>
      <c r="B177" s="63">
        <v>495</v>
      </c>
      <c r="C177" s="64" t="s">
        <v>189</v>
      </c>
      <c r="D177" s="23">
        <f>'2020 Kunta'!D177</f>
        <v>4092645.23</v>
      </c>
      <c r="E177" s="90">
        <f>'2020 Kunta'!E177</f>
        <v>3.484723159680625E-3</v>
      </c>
      <c r="F177" s="23">
        <f>'2020 Kunta'!F177</f>
        <v>4034085.6465690541</v>
      </c>
      <c r="G177" s="23">
        <f>'2020 Kunta'!G177</f>
        <v>4050763.3754251101</v>
      </c>
      <c r="H177" s="23">
        <f>'2020 Kunta'!H177</f>
        <v>-16677.728856055997</v>
      </c>
      <c r="I177" s="23">
        <f>'2020 Kunta'!I177</f>
        <v>-323064.97507194342</v>
      </c>
      <c r="J177" s="23">
        <f>'2020 Kunta'!J177</f>
        <v>-339742.70392799942</v>
      </c>
      <c r="K177" s="23">
        <f>'2020 Kunta'!K177</f>
        <v>157393.82711759114</v>
      </c>
      <c r="L177" s="23"/>
      <c r="M177" s="23"/>
      <c r="N177" s="23"/>
      <c r="O177" s="23"/>
      <c r="P177" s="23">
        <f>'2020 Kunta'!R177</f>
        <v>1532872.8315071412</v>
      </c>
      <c r="Q177" s="90">
        <f>'2020 Kunta'!S177</f>
        <v>0.42538780354745143</v>
      </c>
      <c r="R177" s="23">
        <f>'2020 Kunta'!T177</f>
        <v>465612.51</v>
      </c>
      <c r="S177" s="90">
        <f>'2020 Kunta'!U177</f>
        <v>0.15051201103750222</v>
      </c>
    </row>
    <row r="178" spans="1:19">
      <c r="A178" s="62">
        <v>19</v>
      </c>
      <c r="B178" s="63">
        <v>498</v>
      </c>
      <c r="C178" s="64" t="s">
        <v>190</v>
      </c>
      <c r="D178" s="23">
        <f>'2020 Kunta'!D178</f>
        <v>7671040.6900000004</v>
      </c>
      <c r="E178" s="90">
        <f>'2020 Kunta'!E178</f>
        <v>2.1193229457441731E-2</v>
      </c>
      <c r="F178" s="23">
        <f>'2020 Kunta'!F178</f>
        <v>7561279.6620967258</v>
      </c>
      <c r="G178" s="23">
        <f>'2020 Kunta'!G178</f>
        <v>7584057.8351409212</v>
      </c>
      <c r="H178" s="23">
        <f>'2020 Kunta'!H178</f>
        <v>-22778.173044195399</v>
      </c>
      <c r="I178" s="23">
        <f>'2020 Kunta'!I178</f>
        <v>-605536.13372706482</v>
      </c>
      <c r="J178" s="23">
        <f>'2020 Kunta'!J178</f>
        <v>-628314.30677126022</v>
      </c>
      <c r="K178" s="23">
        <f>'2020 Kunta'!K178</f>
        <v>295010.77770522202</v>
      </c>
      <c r="L178" s="23"/>
      <c r="M178" s="23"/>
      <c r="N178" s="23"/>
      <c r="O178" s="23"/>
      <c r="P178" s="23">
        <f>'2020 Kunta'!R178</f>
        <v>1260560.4170814836</v>
      </c>
      <c r="Q178" s="90">
        <f>'2020 Kunta'!S178</f>
        <v>0.8027111755256866</v>
      </c>
      <c r="R178" s="23">
        <f>'2020 Kunta'!T178</f>
        <v>1020718.56</v>
      </c>
      <c r="S178" s="90">
        <f>'2020 Kunta'!U178</f>
        <v>3.5315651372359813E-2</v>
      </c>
    </row>
    <row r="179" spans="1:19">
      <c r="A179" s="62">
        <v>15</v>
      </c>
      <c r="B179" s="63">
        <v>499</v>
      </c>
      <c r="C179" s="64" t="s">
        <v>416</v>
      </c>
      <c r="D179" s="23">
        <f>'2020 Kunta'!D179</f>
        <v>72393922.659999996</v>
      </c>
      <c r="E179" s="90">
        <f>'2020 Kunta'!E179</f>
        <v>2.055332420202971E-2</v>
      </c>
      <c r="F179" s="23">
        <f>'2020 Kunta'!F179</f>
        <v>71358074.763185903</v>
      </c>
      <c r="G179" s="23">
        <f>'2020 Kunta'!G179</f>
        <v>71376194.817349941</v>
      </c>
      <c r="H179" s="23">
        <f>'2020 Kunta'!H179</f>
        <v>-18120.054164037108</v>
      </c>
      <c r="I179" s="23">
        <f>'2020 Kunta'!I179</f>
        <v>-5714626.9723244747</v>
      </c>
      <c r="J179" s="23">
        <f>'2020 Kunta'!J179</f>
        <v>-5732747.0264885118</v>
      </c>
      <c r="K179" s="23">
        <f>'2020 Kunta'!K179</f>
        <v>2784105.6107158116</v>
      </c>
      <c r="L179" s="23"/>
      <c r="M179" s="23"/>
      <c r="N179" s="23"/>
      <c r="O179" s="23"/>
      <c r="P179" s="23">
        <f>'2020 Kunta'!R179</f>
        <v>3544520.64045972</v>
      </c>
      <c r="Q179" s="90">
        <f>'2020 Kunta'!S179</f>
        <v>0.49149447716907524</v>
      </c>
      <c r="R179" s="23">
        <f>'2020 Kunta'!T179</f>
        <v>4888165.72</v>
      </c>
      <c r="S179" s="90">
        <f>'2020 Kunta'!U179</f>
        <v>1.7814288225985075E-2</v>
      </c>
    </row>
    <row r="180" spans="1:19">
      <c r="A180" s="62">
        <v>13</v>
      </c>
      <c r="B180" s="63">
        <v>500</v>
      </c>
      <c r="C180" s="64" t="s">
        <v>192</v>
      </c>
      <c r="D180" s="23">
        <f>'2020 Kunta'!D180</f>
        <v>37543781.18</v>
      </c>
      <c r="E180" s="90">
        <f>'2020 Kunta'!E180</f>
        <v>1.7973900301810897E-2</v>
      </c>
      <c r="F180" s="23">
        <f>'2020 Kunta'!F180</f>
        <v>37006586.269918978</v>
      </c>
      <c r="G180" s="23">
        <f>'2020 Kunta'!G180</f>
        <v>37040850.199927866</v>
      </c>
      <c r="H180" s="23">
        <f>'2020 Kunta'!H180</f>
        <v>-34263.930008888245</v>
      </c>
      <c r="I180" s="23">
        <f>'2020 Kunta'!I180</f>
        <v>-2963628.6678635958</v>
      </c>
      <c r="J180" s="23">
        <f>'2020 Kunta'!J180</f>
        <v>-2997892.597872484</v>
      </c>
      <c r="K180" s="23">
        <f>'2020 Kunta'!K180</f>
        <v>1443848.4335436991</v>
      </c>
      <c r="L180" s="23"/>
      <c r="M180" s="23"/>
      <c r="N180" s="23"/>
      <c r="O180" s="23"/>
      <c r="P180" s="23">
        <f>'2020 Kunta'!R180</f>
        <v>2350340.5401278408</v>
      </c>
      <c r="Q180" s="90">
        <f>'2020 Kunta'!S180</f>
        <v>0.11276454790939572</v>
      </c>
      <c r="R180" s="23">
        <f>'2020 Kunta'!T180</f>
        <v>2366889.94</v>
      </c>
      <c r="S180" s="90">
        <f>'2020 Kunta'!U180</f>
        <v>3.1191548215825371E-3</v>
      </c>
    </row>
    <row r="181" spans="1:19">
      <c r="A181" s="62">
        <v>2</v>
      </c>
      <c r="B181" s="63">
        <v>503</v>
      </c>
      <c r="C181" s="64" t="s">
        <v>193</v>
      </c>
      <c r="D181" s="23">
        <f>'2020 Kunta'!D181</f>
        <v>25978864.949999999</v>
      </c>
      <c r="E181" s="90">
        <f>'2020 Kunta'!E181</f>
        <v>2.5804587124156786E-2</v>
      </c>
      <c r="F181" s="23">
        <f>'2020 Kunta'!F181</f>
        <v>25607146.556641776</v>
      </c>
      <c r="G181" s="23">
        <f>'2020 Kunta'!G181</f>
        <v>25396731.295857582</v>
      </c>
      <c r="H181" s="23">
        <f>'2020 Kunta'!H181</f>
        <v>210415.26078419387</v>
      </c>
      <c r="I181" s="23">
        <f>'2020 Kunta'!I181</f>
        <v>-2050718.0285130984</v>
      </c>
      <c r="J181" s="23">
        <f>'2020 Kunta'!J181</f>
        <v>-1840302.7677289045</v>
      </c>
      <c r="K181" s="23">
        <f>'2020 Kunta'!K181</f>
        <v>999088.0589108743</v>
      </c>
      <c r="L181" s="23"/>
      <c r="M181" s="23"/>
      <c r="N181" s="23"/>
      <c r="O181" s="23"/>
      <c r="P181" s="23">
        <f>'2020 Kunta'!R181</f>
        <v>1297425.0099453754</v>
      </c>
      <c r="Q181" s="90">
        <f>'2020 Kunta'!S181</f>
        <v>0.28562045259516422</v>
      </c>
      <c r="R181" s="23">
        <f>'2020 Kunta'!T181</f>
        <v>1790027.94</v>
      </c>
      <c r="S181" s="90">
        <f>'2020 Kunta'!U181</f>
        <v>1.3400730336882161E-2</v>
      </c>
    </row>
    <row r="182" spans="1:19">
      <c r="A182" s="62">
        <v>1</v>
      </c>
      <c r="B182" s="63">
        <v>504</v>
      </c>
      <c r="C182" s="64" t="s">
        <v>417</v>
      </c>
      <c r="D182" s="23">
        <f>'2020 Kunta'!D182</f>
        <v>5883291.5499999998</v>
      </c>
      <c r="E182" s="90">
        <f>'2020 Kunta'!E182</f>
        <v>2.674568946207323E-2</v>
      </c>
      <c r="F182" s="23">
        <f>'2020 Kunta'!F182</f>
        <v>5799110.5171937915</v>
      </c>
      <c r="G182" s="23">
        <f>'2020 Kunta'!G182</f>
        <v>5641454.0413813563</v>
      </c>
      <c r="H182" s="23">
        <f>'2020 Kunta'!H182</f>
        <v>157656.47581243515</v>
      </c>
      <c r="I182" s="23">
        <f>'2020 Kunta'!I182</f>
        <v>-464414.90310698777</v>
      </c>
      <c r="J182" s="23">
        <f>'2020 Kunta'!J182</f>
        <v>-306758.42729455262</v>
      </c>
      <c r="K182" s="23">
        <f>'2020 Kunta'!K182</f>
        <v>226258.01188809247</v>
      </c>
      <c r="L182" s="23"/>
      <c r="M182" s="23"/>
      <c r="N182" s="23"/>
      <c r="O182" s="23"/>
      <c r="P182" s="23">
        <f>'2020 Kunta'!R182</f>
        <v>581484.61179628735</v>
      </c>
      <c r="Q182" s="90">
        <f>'2020 Kunta'!S182</f>
        <v>0.32857496394229457</v>
      </c>
      <c r="R182" s="23">
        <f>'2020 Kunta'!T182</f>
        <v>400900.29</v>
      </c>
      <c r="S182" s="90">
        <f>'2020 Kunta'!U182</f>
        <v>-1.1590184586875996E-3</v>
      </c>
    </row>
    <row r="183" spans="1:19">
      <c r="A183" s="62">
        <v>1</v>
      </c>
      <c r="B183" s="63">
        <v>505</v>
      </c>
      <c r="C183" s="64" t="s">
        <v>195</v>
      </c>
      <c r="D183" s="23">
        <f>'2020 Kunta'!D183</f>
        <v>76211413.980000004</v>
      </c>
      <c r="E183" s="90">
        <f>'2020 Kunta'!E183</f>
        <v>2.4555522491776172E-2</v>
      </c>
      <c r="F183" s="23">
        <f>'2020 Kunta'!F183</f>
        <v>75120943.53740263</v>
      </c>
      <c r="G183" s="23">
        <f>'2020 Kunta'!G183</f>
        <v>74973201.731741354</v>
      </c>
      <c r="H183" s="23">
        <f>'2020 Kunta'!H183</f>
        <v>147741.80566127598</v>
      </c>
      <c r="I183" s="23">
        <f>'2020 Kunta'!I183</f>
        <v>-6015971.8651318979</v>
      </c>
      <c r="J183" s="23">
        <f>'2020 Kunta'!J183</f>
        <v>-5868230.0594706219</v>
      </c>
      <c r="K183" s="23">
        <f>'2020 Kunta'!K183</f>
        <v>2930917.6442726483</v>
      </c>
      <c r="L183" s="23"/>
      <c r="M183" s="23"/>
      <c r="N183" s="23"/>
      <c r="O183" s="23"/>
      <c r="P183" s="23">
        <f>'2020 Kunta'!R183</f>
        <v>5186275.148466846</v>
      </c>
      <c r="Q183" s="90">
        <f>'2020 Kunta'!S183</f>
        <v>0.8791928881256561</v>
      </c>
      <c r="R183" s="23">
        <f>'2020 Kunta'!T183</f>
        <v>8210873.29</v>
      </c>
      <c r="S183" s="90">
        <f>'2020 Kunta'!U183</f>
        <v>0.12877457436602757</v>
      </c>
    </row>
    <row r="184" spans="1:19">
      <c r="A184" s="62">
        <v>10</v>
      </c>
      <c r="B184" s="63">
        <v>507</v>
      </c>
      <c r="C184" s="64" t="s">
        <v>196</v>
      </c>
      <c r="D184" s="23">
        <f>'2020 Kunta'!D184</f>
        <v>16444150.67</v>
      </c>
      <c r="E184" s="90">
        <f>'2020 Kunta'!E184</f>
        <v>1.8661467989167901E-2</v>
      </c>
      <c r="F184" s="23">
        <f>'2020 Kunta'!F184</f>
        <v>16208859.664062772</v>
      </c>
      <c r="G184" s="23">
        <f>'2020 Kunta'!G184</f>
        <v>16258797.924469555</v>
      </c>
      <c r="H184" s="23">
        <f>'2020 Kunta'!H184</f>
        <v>-49938.260406782851</v>
      </c>
      <c r="I184" s="23">
        <f>'2020 Kunta'!I184</f>
        <v>-1298067.3446456615</v>
      </c>
      <c r="J184" s="23">
        <f>'2020 Kunta'!J184</f>
        <v>-1348005.6050524444</v>
      </c>
      <c r="K184" s="23">
        <f>'2020 Kunta'!K184</f>
        <v>632404.63372624188</v>
      </c>
      <c r="L184" s="23"/>
      <c r="M184" s="23"/>
      <c r="N184" s="23"/>
      <c r="O184" s="23"/>
      <c r="P184" s="23">
        <f>'2020 Kunta'!R184</f>
        <v>3303573.9363538329</v>
      </c>
      <c r="Q184" s="90">
        <f>'2020 Kunta'!S184</f>
        <v>0.49069352416411816</v>
      </c>
      <c r="R184" s="23">
        <f>'2020 Kunta'!T184</f>
        <v>2798097.84</v>
      </c>
      <c r="S184" s="90">
        <f>'2020 Kunta'!U184</f>
        <v>-2.2054814672062162E-2</v>
      </c>
    </row>
    <row r="185" spans="1:19">
      <c r="A185" s="62">
        <v>6</v>
      </c>
      <c r="B185" s="63">
        <v>508</v>
      </c>
      <c r="C185" s="64" t="s">
        <v>197</v>
      </c>
      <c r="D185" s="23">
        <f>'2020 Kunta'!D185</f>
        <v>34817332.659999996</v>
      </c>
      <c r="E185" s="90">
        <f>'2020 Kunta'!E185</f>
        <v>7.2486931520756581E-3</v>
      </c>
      <c r="F185" s="23">
        <f>'2020 Kunta'!F185</f>
        <v>34319149.118020654</v>
      </c>
      <c r="G185" s="23">
        <f>'2020 Kunta'!G185</f>
        <v>34331206.567427225</v>
      </c>
      <c r="H185" s="23">
        <f>'2020 Kunta'!H185</f>
        <v>-12057.449406571686</v>
      </c>
      <c r="I185" s="23">
        <f>'2020 Kunta'!I185</f>
        <v>-2748408.4438646692</v>
      </c>
      <c r="J185" s="23">
        <f>'2020 Kunta'!J185</f>
        <v>-2760465.8932712409</v>
      </c>
      <c r="K185" s="23">
        <f>'2020 Kunta'!K185</f>
        <v>1338995.424576222</v>
      </c>
      <c r="L185" s="23"/>
      <c r="M185" s="23"/>
      <c r="N185" s="23"/>
      <c r="O185" s="23"/>
      <c r="P185" s="23">
        <f>'2020 Kunta'!R185</f>
        <v>4750864.5676522562</v>
      </c>
      <c r="Q185" s="90">
        <f>'2020 Kunta'!S185</f>
        <v>1.278347891740474</v>
      </c>
      <c r="R185" s="23">
        <f>'2020 Kunta'!T185</f>
        <v>3081230.64</v>
      </c>
      <c r="S185" s="90">
        <f>'2020 Kunta'!U185</f>
        <v>-2.8393743751665257E-2</v>
      </c>
    </row>
    <row r="186" spans="1:19">
      <c r="A186" s="62">
        <v>2</v>
      </c>
      <c r="B186" s="63">
        <v>529</v>
      </c>
      <c r="C186" s="64" t="s">
        <v>418</v>
      </c>
      <c r="D186" s="23">
        <f>'2020 Kunta'!D186</f>
        <v>77402309.989999995</v>
      </c>
      <c r="E186" s="90">
        <f>'2020 Kunta'!E186</f>
        <v>1.6585511219062044E-2</v>
      </c>
      <c r="F186" s="23">
        <f>'2020 Kunta'!F186</f>
        <v>76294799.620818228</v>
      </c>
      <c r="G186" s="23">
        <f>'2020 Kunta'!G186</f>
        <v>76825931.134186462</v>
      </c>
      <c r="H186" s="23">
        <f>'2020 Kunta'!H186</f>
        <v>-531131.51336823404</v>
      </c>
      <c r="I186" s="23">
        <f>'2020 Kunta'!I186</f>
        <v>-6109978.7404319402</v>
      </c>
      <c r="J186" s="23">
        <f>'2020 Kunta'!J186</f>
        <v>-6641110.2538001742</v>
      </c>
      <c r="K186" s="23">
        <f>'2020 Kunta'!K186</f>
        <v>2976716.7962096385</v>
      </c>
      <c r="L186" s="23"/>
      <c r="M186" s="23"/>
      <c r="N186" s="23"/>
      <c r="O186" s="23"/>
      <c r="P186" s="23">
        <f>'2020 Kunta'!R186</f>
        <v>12098507.932682103</v>
      </c>
      <c r="Q186" s="90">
        <f>'2020 Kunta'!S186</f>
        <v>0.34199379005851616</v>
      </c>
      <c r="R186" s="23">
        <f>'2020 Kunta'!T186</f>
        <v>6931957.8600000003</v>
      </c>
      <c r="S186" s="90">
        <f>'2020 Kunta'!U186</f>
        <v>5.4458218259223479E-3</v>
      </c>
    </row>
    <row r="187" spans="1:19">
      <c r="A187" s="62">
        <v>4</v>
      </c>
      <c r="B187" s="63">
        <v>531</v>
      </c>
      <c r="C187" s="64" t="s">
        <v>199</v>
      </c>
      <c r="D187" s="23">
        <f>'2020 Kunta'!D187</f>
        <v>17787861.460000001</v>
      </c>
      <c r="E187" s="90">
        <f>'2020 Kunta'!E187</f>
        <v>4.5376785255122343E-3</v>
      </c>
      <c r="F187" s="23">
        <f>'2020 Kunta'!F187</f>
        <v>17533343.978350371</v>
      </c>
      <c r="G187" s="23">
        <f>'2020 Kunta'!G187</f>
        <v>17446867.45612951</v>
      </c>
      <c r="H187" s="23">
        <f>'2020 Kunta'!H187</f>
        <v>86476.522220861167</v>
      </c>
      <c r="I187" s="23">
        <f>'2020 Kunta'!I187</f>
        <v>-1404137.1035617678</v>
      </c>
      <c r="J187" s="23">
        <f>'2020 Kunta'!J187</f>
        <v>-1317660.5813409067</v>
      </c>
      <c r="K187" s="23">
        <f>'2020 Kunta'!K187</f>
        <v>684080.69453576917</v>
      </c>
      <c r="L187" s="23"/>
      <c r="M187" s="23"/>
      <c r="N187" s="23"/>
      <c r="O187" s="23"/>
      <c r="P187" s="23">
        <f>'2020 Kunta'!R187</f>
        <v>607188.81850369577</v>
      </c>
      <c r="Q187" s="90">
        <f>'2020 Kunta'!S187</f>
        <v>8.6554172780170413E-2</v>
      </c>
      <c r="R187" s="23">
        <f>'2020 Kunta'!T187</f>
        <v>1528505.06</v>
      </c>
      <c r="S187" s="90">
        <f>'2020 Kunta'!U187</f>
        <v>-7.7800883914737051E-3</v>
      </c>
    </row>
    <row r="188" spans="1:19">
      <c r="A188" s="62">
        <v>17</v>
      </c>
      <c r="B188" s="63">
        <v>535</v>
      </c>
      <c r="C188" s="64" t="s">
        <v>200</v>
      </c>
      <c r="D188" s="23">
        <f>'2020 Kunta'!D188</f>
        <v>29857778.109999999</v>
      </c>
      <c r="E188" s="90">
        <f>'2020 Kunta'!E188</f>
        <v>1.4415350154470596E-2</v>
      </c>
      <c r="F188" s="23">
        <f>'2020 Kunta'!F188</f>
        <v>29430558.316923723</v>
      </c>
      <c r="G188" s="23">
        <f>'2020 Kunta'!G188</f>
        <v>29323724.840673313</v>
      </c>
      <c r="H188" s="23">
        <f>'2020 Kunta'!H188</f>
        <v>106833.47625041008</v>
      </c>
      <c r="I188" s="23">
        <f>'2020 Kunta'!I188</f>
        <v>-2356911.4347130372</v>
      </c>
      <c r="J188" s="23">
        <f>'2020 Kunta'!J188</f>
        <v>-2250077.9584626271</v>
      </c>
      <c r="K188" s="23">
        <f>'2020 Kunta'!K188</f>
        <v>1148262.2367345379</v>
      </c>
      <c r="L188" s="23"/>
      <c r="M188" s="23"/>
      <c r="N188" s="23"/>
      <c r="O188" s="23"/>
      <c r="P188" s="23">
        <f>'2020 Kunta'!R188</f>
        <v>1779064.8667169488</v>
      </c>
      <c r="Q188" s="90">
        <f>'2020 Kunta'!S188</f>
        <v>0.58559353995342622</v>
      </c>
      <c r="R188" s="23">
        <f>'2020 Kunta'!T188</f>
        <v>2529535.77</v>
      </c>
      <c r="S188" s="90">
        <f>'2020 Kunta'!U188</f>
        <v>-3.7594228227237902E-3</v>
      </c>
    </row>
    <row r="189" spans="1:19">
      <c r="A189" s="62">
        <v>6</v>
      </c>
      <c r="B189" s="63">
        <v>536</v>
      </c>
      <c r="C189" s="64" t="s">
        <v>201</v>
      </c>
      <c r="D189" s="23">
        <f>'2020 Kunta'!D189</f>
        <v>129821959.90000001</v>
      </c>
      <c r="E189" s="90">
        <f>'2020 Kunta'!E189</f>
        <v>5.4464735979763423E-2</v>
      </c>
      <c r="F189" s="23">
        <f>'2020 Kunta'!F189</f>
        <v>127964403.36511979</v>
      </c>
      <c r="G189" s="23">
        <f>'2020 Kunta'!G189</f>
        <v>128353412.64119683</v>
      </c>
      <c r="H189" s="23">
        <f>'2020 Kunta'!H189</f>
        <v>-389009.27607704699</v>
      </c>
      <c r="I189" s="23">
        <f>'2020 Kunta'!I189</f>
        <v>-10247877.810528999</v>
      </c>
      <c r="J189" s="23">
        <f>'2020 Kunta'!J189</f>
        <v>-10636887.086606046</v>
      </c>
      <c r="K189" s="23">
        <f>'2020 Kunta'!K189</f>
        <v>4992657.3070120364</v>
      </c>
      <c r="L189" s="23"/>
      <c r="M189" s="23"/>
      <c r="N189" s="23"/>
      <c r="O189" s="23"/>
      <c r="P189" s="23">
        <f>'2020 Kunta'!R189</f>
        <v>10576279.909831993</v>
      </c>
      <c r="Q189" s="90">
        <f>'2020 Kunta'!S189</f>
        <v>0.17326620121176051</v>
      </c>
      <c r="R189" s="23">
        <f>'2020 Kunta'!T189</f>
        <v>9382012.4199999999</v>
      </c>
      <c r="S189" s="90">
        <f>'2020 Kunta'!U189</f>
        <v>8.528585647693987E-3</v>
      </c>
    </row>
    <row r="190" spans="1:19">
      <c r="A190" s="62">
        <v>2</v>
      </c>
      <c r="B190" s="63">
        <v>538</v>
      </c>
      <c r="C190" s="64" t="s">
        <v>419</v>
      </c>
      <c r="D190" s="23">
        <f>'2020 Kunta'!D190</f>
        <v>17245317.050000001</v>
      </c>
      <c r="E190" s="90">
        <f>'2020 Kunta'!E190</f>
        <v>2.4393979069677219E-2</v>
      </c>
      <c r="F190" s="23">
        <f>'2020 Kunta'!F190</f>
        <v>16998562.560952194</v>
      </c>
      <c r="G190" s="23">
        <f>'2020 Kunta'!G190</f>
        <v>16864360.39921888</v>
      </c>
      <c r="H190" s="23">
        <f>'2020 Kunta'!H190</f>
        <v>134202.16173331439</v>
      </c>
      <c r="I190" s="23">
        <f>'2020 Kunta'!I190</f>
        <v>-1361309.7666093113</v>
      </c>
      <c r="J190" s="23">
        <f>'2020 Kunta'!J190</f>
        <v>-1227107.6048759969</v>
      </c>
      <c r="K190" s="23">
        <f>'2020 Kunta'!K190</f>
        <v>663215.67050553928</v>
      </c>
      <c r="L190" s="23"/>
      <c r="M190" s="23"/>
      <c r="N190" s="23"/>
      <c r="O190" s="23"/>
      <c r="P190" s="23">
        <f>'2020 Kunta'!R190</f>
        <v>427548.4247745407</v>
      </c>
      <c r="Q190" s="90">
        <f>'2020 Kunta'!S190</f>
        <v>-1.2412289209092209E-2</v>
      </c>
      <c r="R190" s="23">
        <f>'2020 Kunta'!T190</f>
        <v>866437.43</v>
      </c>
      <c r="S190" s="90">
        <f>'2020 Kunta'!U190</f>
        <v>-1.1452474116667499E-2</v>
      </c>
    </row>
    <row r="191" spans="1:19">
      <c r="A191" s="62">
        <v>12</v>
      </c>
      <c r="B191" s="63">
        <v>541</v>
      </c>
      <c r="C191" s="64" t="s">
        <v>203</v>
      </c>
      <c r="D191" s="23">
        <f>'2020 Kunta'!D191</f>
        <v>25033593.629999999</v>
      </c>
      <c r="E191" s="90">
        <f>'2020 Kunta'!E191</f>
        <v>9.622835393887641E-3</v>
      </c>
      <c r="F191" s="23">
        <f>'2020 Kunta'!F191</f>
        <v>24675400.644200355</v>
      </c>
      <c r="G191" s="23">
        <f>'2020 Kunta'!G191</f>
        <v>24357216.168983594</v>
      </c>
      <c r="H191" s="23">
        <f>'2020 Kunta'!H191</f>
        <v>318184.47521676123</v>
      </c>
      <c r="I191" s="23">
        <f>'2020 Kunta'!I191</f>
        <v>-1976100.259742551</v>
      </c>
      <c r="J191" s="23">
        <f>'2020 Kunta'!J191</f>
        <v>-1657915.7845257898</v>
      </c>
      <c r="K191" s="23">
        <f>'2020 Kunta'!K191</f>
        <v>962735.0738955331</v>
      </c>
      <c r="L191" s="23"/>
      <c r="M191" s="23"/>
      <c r="N191" s="23"/>
      <c r="O191" s="23"/>
      <c r="P191" s="23">
        <f>'2020 Kunta'!R191</f>
        <v>4042181.8790656291</v>
      </c>
      <c r="Q191" s="90">
        <f>'2020 Kunta'!S191</f>
        <v>0.18724413874955492</v>
      </c>
      <c r="R191" s="23">
        <f>'2020 Kunta'!T191</f>
        <v>2132580.3199999998</v>
      </c>
      <c r="S191" s="90">
        <f>'2020 Kunta'!U191</f>
        <v>-1.9760414549307992E-4</v>
      </c>
    </row>
    <row r="192" spans="1:19">
      <c r="A192" s="62">
        <v>1</v>
      </c>
      <c r="B192" s="63">
        <v>543</v>
      </c>
      <c r="C192" s="64" t="s">
        <v>204</v>
      </c>
      <c r="D192" s="23">
        <f>'2020 Kunta'!D192</f>
        <v>180108570.59</v>
      </c>
      <c r="E192" s="90">
        <f>'2020 Kunta'!E192</f>
        <v>3.5073681849650651E-2</v>
      </c>
      <c r="F192" s="23">
        <f>'2020 Kunta'!F192</f>
        <v>177531488.46502593</v>
      </c>
      <c r="G192" s="23">
        <f>'2020 Kunta'!G192</f>
        <v>178552301.84482044</v>
      </c>
      <c r="H192" s="23">
        <f>'2020 Kunta'!H192</f>
        <v>-1020813.3797945082</v>
      </c>
      <c r="I192" s="23">
        <f>'2020 Kunta'!I192</f>
        <v>-14217399.163108435</v>
      </c>
      <c r="J192" s="23">
        <f>'2020 Kunta'!J192</f>
        <v>-15238212.542902943</v>
      </c>
      <c r="K192" s="23">
        <f>'2020 Kunta'!K192</f>
        <v>6926565.9808580391</v>
      </c>
      <c r="L192" s="23"/>
      <c r="M192" s="23"/>
      <c r="N192" s="23"/>
      <c r="O192" s="23"/>
      <c r="P192" s="23">
        <f>'2020 Kunta'!R192</f>
        <v>10879047.127551515</v>
      </c>
      <c r="Q192" s="90">
        <f>'2020 Kunta'!S192</f>
        <v>0.44270723615952101</v>
      </c>
      <c r="R192" s="23">
        <f>'2020 Kunta'!T192</f>
        <v>11968299.800000001</v>
      </c>
      <c r="S192" s="90">
        <f>'2020 Kunta'!U192</f>
        <v>7.3432978785281655E-4</v>
      </c>
    </row>
    <row r="193" spans="1:19">
      <c r="A193" s="62">
        <v>15</v>
      </c>
      <c r="B193" s="63">
        <v>545</v>
      </c>
      <c r="C193" s="64" t="s">
        <v>420</v>
      </c>
      <c r="D193" s="23">
        <f>'2020 Kunta'!D193</f>
        <v>27385565.719999999</v>
      </c>
      <c r="E193" s="90">
        <f>'2020 Kunta'!E193</f>
        <v>3.7647408518939329E-2</v>
      </c>
      <c r="F193" s="23">
        <f>'2020 Kunta'!F193</f>
        <v>26993719.559275247</v>
      </c>
      <c r="G193" s="23">
        <f>'2020 Kunta'!G193</f>
        <v>26555319.705724321</v>
      </c>
      <c r="H193" s="23">
        <f>'2020 Kunta'!H193</f>
        <v>438399.85355092585</v>
      </c>
      <c r="I193" s="23">
        <f>'2020 Kunta'!I193</f>
        <v>-2161760.0865596822</v>
      </c>
      <c r="J193" s="23">
        <f>'2020 Kunta'!J193</f>
        <v>-1723360.2330087563</v>
      </c>
      <c r="K193" s="23">
        <f>'2020 Kunta'!K193</f>
        <v>1053186.5710850074</v>
      </c>
      <c r="L193" s="23"/>
      <c r="M193" s="23"/>
      <c r="N193" s="23"/>
      <c r="O193" s="23"/>
      <c r="P193" s="23">
        <f>'2020 Kunta'!R193</f>
        <v>3503242.832465033</v>
      </c>
      <c r="Q193" s="90">
        <f>'2020 Kunta'!S193</f>
        <v>0.35150603461454444</v>
      </c>
      <c r="R193" s="23">
        <f>'2020 Kunta'!T193</f>
        <v>3986277.89</v>
      </c>
      <c r="S193" s="90">
        <f>'2020 Kunta'!U193</f>
        <v>0.12987740570829098</v>
      </c>
    </row>
    <row r="194" spans="1:19">
      <c r="A194" s="62">
        <v>7</v>
      </c>
      <c r="B194" s="63">
        <v>560</v>
      </c>
      <c r="C194" s="64" t="s">
        <v>206</v>
      </c>
      <c r="D194" s="23">
        <f>'2020 Kunta'!D194</f>
        <v>51396682.950000003</v>
      </c>
      <c r="E194" s="90">
        <f>'2020 Kunta'!E194</f>
        <v>7.0219343585331551E-3</v>
      </c>
      <c r="F194" s="23">
        <f>'2020 Kunta'!F194</f>
        <v>50661273.899339542</v>
      </c>
      <c r="G194" s="23">
        <f>'2020 Kunta'!G194</f>
        <v>51038599.321885034</v>
      </c>
      <c r="H194" s="23">
        <f>'2020 Kunta'!H194</f>
        <v>-377325.42254549265</v>
      </c>
      <c r="I194" s="23">
        <f>'2020 Kunta'!I194</f>
        <v>-4057148.1677199597</v>
      </c>
      <c r="J194" s="23">
        <f>'2020 Kunta'!J194</f>
        <v>-4434473.5902654529</v>
      </c>
      <c r="K194" s="23">
        <f>'2020 Kunta'!K194</f>
        <v>1976599.5281858197</v>
      </c>
      <c r="L194" s="23"/>
      <c r="M194" s="23"/>
      <c r="N194" s="23"/>
      <c r="O194" s="23"/>
      <c r="P194" s="23">
        <f>'2020 Kunta'!R194</f>
        <v>3153139.1412619422</v>
      </c>
      <c r="Q194" s="90">
        <f>'2020 Kunta'!S194</f>
        <v>0.35538506144885207</v>
      </c>
      <c r="R194" s="23">
        <f>'2020 Kunta'!T194</f>
        <v>4504547.7300000004</v>
      </c>
      <c r="S194" s="90">
        <f>'2020 Kunta'!U194</f>
        <v>-1.7558811159173127E-2</v>
      </c>
    </row>
    <row r="195" spans="1:19">
      <c r="A195" s="62">
        <v>2</v>
      </c>
      <c r="B195" s="63">
        <v>561</v>
      </c>
      <c r="C195" s="64" t="s">
        <v>207</v>
      </c>
      <c r="D195" s="23">
        <f>'2020 Kunta'!D195</f>
        <v>3808130.45</v>
      </c>
      <c r="E195" s="90">
        <f>'2020 Kunta'!E195</f>
        <v>-2.3105064596273039E-2</v>
      </c>
      <c r="F195" s="23">
        <f>'2020 Kunta'!F195</f>
        <v>3753641.8441545577</v>
      </c>
      <c r="G195" s="23">
        <f>'2020 Kunta'!G195</f>
        <v>3819952.8048915537</v>
      </c>
      <c r="H195" s="23">
        <f>'2020 Kunta'!H195</f>
        <v>-66310.960736996029</v>
      </c>
      <c r="I195" s="23">
        <f>'2020 Kunta'!I195</f>
        <v>-300605.96503253689</v>
      </c>
      <c r="J195" s="23">
        <f>'2020 Kunta'!J195</f>
        <v>-366916.92576953291</v>
      </c>
      <c r="K195" s="23">
        <f>'2020 Kunta'!K195</f>
        <v>146452.03578726383</v>
      </c>
      <c r="L195" s="23"/>
      <c r="M195" s="23"/>
      <c r="N195" s="23"/>
      <c r="O195" s="23"/>
      <c r="P195" s="23">
        <f>'2020 Kunta'!R195</f>
        <v>614166.86563753453</v>
      </c>
      <c r="Q195" s="90">
        <f>'2020 Kunta'!S195</f>
        <v>0.72948768908072936</v>
      </c>
      <c r="R195" s="23">
        <f>'2020 Kunta'!T195</f>
        <v>402970.84</v>
      </c>
      <c r="S195" s="90">
        <f>'2020 Kunta'!U195</f>
        <v>-5.5804758347957617E-2</v>
      </c>
    </row>
    <row r="196" spans="1:19">
      <c r="A196" s="62">
        <v>6</v>
      </c>
      <c r="B196" s="63">
        <v>562</v>
      </c>
      <c r="C196" s="64" t="s">
        <v>208</v>
      </c>
      <c r="D196" s="23">
        <f>'2020 Kunta'!D196</f>
        <v>30248662.93</v>
      </c>
      <c r="E196" s="90">
        <f>'2020 Kunta'!E196</f>
        <v>1.9443223239776319E-2</v>
      </c>
      <c r="F196" s="23">
        <f>'2020 Kunta'!F196</f>
        <v>29815850.164422497</v>
      </c>
      <c r="G196" s="23">
        <f>'2020 Kunta'!G196</f>
        <v>29595450.827726461</v>
      </c>
      <c r="H196" s="23">
        <f>'2020 Kunta'!H196</f>
        <v>220399.33669603616</v>
      </c>
      <c r="I196" s="23">
        <f>'2020 Kunta'!I196</f>
        <v>-2387767.0763659305</v>
      </c>
      <c r="J196" s="23">
        <f>'2020 Kunta'!J196</f>
        <v>-2167367.7396698943</v>
      </c>
      <c r="K196" s="23">
        <f>'2020 Kunta'!K196</f>
        <v>1163294.7778722341</v>
      </c>
      <c r="L196" s="23"/>
      <c r="M196" s="23"/>
      <c r="N196" s="23"/>
      <c r="O196" s="23"/>
      <c r="P196" s="23">
        <f>'2020 Kunta'!R196</f>
        <v>2449727.4366801414</v>
      </c>
      <c r="Q196" s="90">
        <f>'2020 Kunta'!S196</f>
        <v>0.30567515721779182</v>
      </c>
      <c r="R196" s="23">
        <f>'2020 Kunta'!T196</f>
        <v>2995506.55</v>
      </c>
      <c r="S196" s="90">
        <f>'2020 Kunta'!U196</f>
        <v>-2.4174444508160087E-2</v>
      </c>
    </row>
    <row r="197" spans="1:19">
      <c r="A197" s="62">
        <v>17</v>
      </c>
      <c r="B197" s="63">
        <v>563</v>
      </c>
      <c r="C197" s="64" t="s">
        <v>209</v>
      </c>
      <c r="D197" s="23">
        <f>'2020 Kunta'!D197</f>
        <v>22540329.399999999</v>
      </c>
      <c r="E197" s="90">
        <f>'2020 Kunta'!E197</f>
        <v>5.0564193508246813E-3</v>
      </c>
      <c r="F197" s="23">
        <f>'2020 Kunta'!F197</f>
        <v>22217811.266645867</v>
      </c>
      <c r="G197" s="23">
        <f>'2020 Kunta'!G197</f>
        <v>22109513.670849375</v>
      </c>
      <c r="H197" s="23">
        <f>'2020 Kunta'!H197</f>
        <v>108297.59579649195</v>
      </c>
      <c r="I197" s="23">
        <f>'2020 Kunta'!I197</f>
        <v>-1779287.122750289</v>
      </c>
      <c r="J197" s="23">
        <f>'2020 Kunta'!J197</f>
        <v>-1670989.5269537971</v>
      </c>
      <c r="K197" s="23">
        <f>'2020 Kunta'!K197</f>
        <v>866849.80236050347</v>
      </c>
      <c r="L197" s="23"/>
      <c r="M197" s="23"/>
      <c r="N197" s="23"/>
      <c r="O197" s="23"/>
      <c r="P197" s="23">
        <f>'2020 Kunta'!R197</f>
        <v>2103498.4787325859</v>
      </c>
      <c r="Q197" s="90">
        <f>'2020 Kunta'!S197</f>
        <v>0.90892717627299757</v>
      </c>
      <c r="R197" s="23">
        <f>'2020 Kunta'!T197</f>
        <v>2105596.4700000002</v>
      </c>
      <c r="S197" s="90">
        <f>'2020 Kunta'!U197</f>
        <v>-1.391468648686478E-2</v>
      </c>
    </row>
    <row r="198" spans="1:19">
      <c r="A198" s="62">
        <v>17</v>
      </c>
      <c r="B198" s="63">
        <v>564</v>
      </c>
      <c r="C198" s="64" t="s">
        <v>421</v>
      </c>
      <c r="D198" s="23">
        <f>'2020 Kunta'!D198</f>
        <v>726404478.53999996</v>
      </c>
      <c r="E198" s="90">
        <f>'2020 Kunta'!E198</f>
        <v>3.3593457981345276E-2</v>
      </c>
      <c r="F198" s="23">
        <f>'2020 Kunta'!F198</f>
        <v>716010725.53305399</v>
      </c>
      <c r="G198" s="23">
        <f>'2020 Kunta'!G198</f>
        <v>713440152.17901587</v>
      </c>
      <c r="H198" s="23">
        <f>'2020 Kunta'!H198</f>
        <v>2570573.3540381193</v>
      </c>
      <c r="I198" s="23">
        <f>'2020 Kunta'!I198</f>
        <v>-57340871.627828144</v>
      </c>
      <c r="J198" s="23">
        <f>'2020 Kunta'!J198</f>
        <v>-54770298.273790024</v>
      </c>
      <c r="K198" s="23">
        <f>'2020 Kunta'!K198</f>
        <v>27935864.089731697</v>
      </c>
      <c r="L198" s="23"/>
      <c r="M198" s="23"/>
      <c r="N198" s="23"/>
      <c r="O198" s="23"/>
      <c r="P198" s="23">
        <f>'2020 Kunta'!R198</f>
        <v>53265919.813540533</v>
      </c>
      <c r="Q198" s="90">
        <f>'2020 Kunta'!S198</f>
        <v>0.17913797959853506</v>
      </c>
      <c r="R198" s="23">
        <f>'2020 Kunta'!T198</f>
        <v>60167853.109999999</v>
      </c>
      <c r="S198" s="90">
        <f>'2020 Kunta'!U198</f>
        <v>5.8732651335047237E-5</v>
      </c>
    </row>
    <row r="199" spans="1:19">
      <c r="A199" s="62">
        <v>7</v>
      </c>
      <c r="B199" s="63">
        <v>576</v>
      </c>
      <c r="C199" s="64" t="s">
        <v>211</v>
      </c>
      <c r="D199" s="23">
        <f>'2020 Kunta'!D199</f>
        <v>8069829.8600000003</v>
      </c>
      <c r="E199" s="90">
        <f>'2020 Kunta'!E199</f>
        <v>6.7819208166717271E-3</v>
      </c>
      <c r="F199" s="23">
        <f>'2020 Kunta'!F199</f>
        <v>7954362.7602630891</v>
      </c>
      <c r="G199" s="23">
        <f>'2020 Kunta'!G199</f>
        <v>7872371.7978218039</v>
      </c>
      <c r="H199" s="23">
        <f>'2020 Kunta'!H199</f>
        <v>81990.962441285141</v>
      </c>
      <c r="I199" s="23">
        <f>'2020 Kunta'!I199</f>
        <v>-637015.72846951243</v>
      </c>
      <c r="J199" s="23">
        <f>'2020 Kunta'!J199</f>
        <v>-555024.76602822728</v>
      </c>
      <c r="K199" s="23">
        <f>'2020 Kunta'!K199</f>
        <v>310347.30216604064</v>
      </c>
      <c r="L199" s="23"/>
      <c r="M199" s="23"/>
      <c r="N199" s="23"/>
      <c r="O199" s="23"/>
      <c r="P199" s="23">
        <f>'2020 Kunta'!R199</f>
        <v>1539033.192424614</v>
      </c>
      <c r="Q199" s="90">
        <f>'2020 Kunta'!S199</f>
        <v>0.32937550831541329</v>
      </c>
      <c r="R199" s="23">
        <f>'2020 Kunta'!T199</f>
        <v>1479433.52</v>
      </c>
      <c r="S199" s="90">
        <f>'2020 Kunta'!U199</f>
        <v>-5.1617780840840233E-3</v>
      </c>
    </row>
    <row r="200" spans="1:19">
      <c r="A200" s="62">
        <v>2</v>
      </c>
      <c r="B200" s="63">
        <v>577</v>
      </c>
      <c r="C200" s="64" t="s">
        <v>422</v>
      </c>
      <c r="D200" s="23">
        <f>'2020 Kunta'!D200</f>
        <v>40345509.700000003</v>
      </c>
      <c r="E200" s="90">
        <f>'2020 Kunta'!E200</f>
        <v>1.329694696648076E-2</v>
      </c>
      <c r="F200" s="23">
        <f>'2020 Kunta'!F200</f>
        <v>39768226.278504618</v>
      </c>
      <c r="G200" s="23">
        <f>'2020 Kunta'!G200</f>
        <v>40094623.769175246</v>
      </c>
      <c r="H200" s="23">
        <f>'2020 Kunta'!H200</f>
        <v>-326397.49067062885</v>
      </c>
      <c r="I200" s="23">
        <f>'2020 Kunta'!I200</f>
        <v>-3184791.3398287287</v>
      </c>
      <c r="J200" s="23">
        <f>'2020 Kunta'!J200</f>
        <v>-3511188.8304993575</v>
      </c>
      <c r="K200" s="23">
        <f>'2020 Kunta'!K200</f>
        <v>1551596.5400922126</v>
      </c>
      <c r="L200" s="23"/>
      <c r="M200" s="23"/>
      <c r="N200" s="23"/>
      <c r="O200" s="23"/>
      <c r="P200" s="23">
        <f>'2020 Kunta'!R200</f>
        <v>1563505.3727572795</v>
      </c>
      <c r="Q200" s="90">
        <f>'2020 Kunta'!S200</f>
        <v>0.2192775877591493</v>
      </c>
      <c r="R200" s="23">
        <f>'2020 Kunta'!T200</f>
        <v>2401721.84</v>
      </c>
      <c r="S200" s="90">
        <f>'2020 Kunta'!U200</f>
        <v>-5.0042647672294827E-3</v>
      </c>
    </row>
    <row r="201" spans="1:19">
      <c r="A201" s="62">
        <v>18</v>
      </c>
      <c r="B201" s="63">
        <v>578</v>
      </c>
      <c r="C201" s="64" t="s">
        <v>213</v>
      </c>
      <c r="D201" s="23">
        <f>'2020 Kunta'!D201</f>
        <v>9335930.9299999997</v>
      </c>
      <c r="E201" s="90">
        <f>'2020 Kunta'!E201</f>
        <v>2.8509040723208035E-3</v>
      </c>
      <c r="F201" s="23">
        <f>'2020 Kunta'!F201</f>
        <v>9202347.8326444346</v>
      </c>
      <c r="G201" s="23">
        <f>'2020 Kunta'!G201</f>
        <v>9181824.1293304209</v>
      </c>
      <c r="H201" s="23">
        <f>'2020 Kunta'!H201</f>
        <v>20523.703314013779</v>
      </c>
      <c r="I201" s="23">
        <f>'2020 Kunta'!I201</f>
        <v>-736959.13612669439</v>
      </c>
      <c r="J201" s="23">
        <f>'2020 Kunta'!J201</f>
        <v>-716435.43281268061</v>
      </c>
      <c r="K201" s="23">
        <f>'2020 Kunta'!K201</f>
        <v>359038.66966211289</v>
      </c>
      <c r="L201" s="23"/>
      <c r="M201" s="23"/>
      <c r="N201" s="23"/>
      <c r="O201" s="23"/>
      <c r="P201" s="23">
        <f>'2020 Kunta'!R201</f>
        <v>818972.29706756433</v>
      </c>
      <c r="Q201" s="90">
        <f>'2020 Kunta'!S201</f>
        <v>0.39219075986990659</v>
      </c>
      <c r="R201" s="23">
        <f>'2020 Kunta'!T201</f>
        <v>1304801.76</v>
      </c>
      <c r="S201" s="90">
        <f>'2020 Kunta'!U201</f>
        <v>-4.8884483972094772E-3</v>
      </c>
    </row>
    <row r="202" spans="1:19">
      <c r="A202" s="62">
        <v>9</v>
      </c>
      <c r="B202" s="63">
        <v>580</v>
      </c>
      <c r="C202" s="64" t="s">
        <v>214</v>
      </c>
      <c r="D202" s="23">
        <f>'2020 Kunta'!D202</f>
        <v>13438206.550000001</v>
      </c>
      <c r="E202" s="90">
        <f>'2020 Kunta'!E202</f>
        <v>9.0313387388819777E-2</v>
      </c>
      <c r="F202" s="23">
        <f>'2020 Kunta'!F202</f>
        <v>13245926.072850751</v>
      </c>
      <c r="G202" s="23">
        <f>'2020 Kunta'!G202</f>
        <v>12715444.544953607</v>
      </c>
      <c r="H202" s="23">
        <f>'2020 Kunta'!H202</f>
        <v>530481.52789714374</v>
      </c>
      <c r="I202" s="23">
        <f>'2020 Kunta'!I202</f>
        <v>-1060784.3143265506</v>
      </c>
      <c r="J202" s="23">
        <f>'2020 Kunta'!J202</f>
        <v>-530302.78642940684</v>
      </c>
      <c r="K202" s="23">
        <f>'2020 Kunta'!K202</f>
        <v>516802.85967547237</v>
      </c>
      <c r="L202" s="23"/>
      <c r="M202" s="23"/>
      <c r="N202" s="23"/>
      <c r="O202" s="23"/>
      <c r="P202" s="23">
        <f>'2020 Kunta'!R202</f>
        <v>1814773.2466900239</v>
      </c>
      <c r="Q202" s="90">
        <f>'2020 Kunta'!S202</f>
        <v>0.29713223922895482</v>
      </c>
      <c r="R202" s="23">
        <f>'2020 Kunta'!T202</f>
        <v>1333399.81</v>
      </c>
      <c r="S202" s="90">
        <f>'2020 Kunta'!U202</f>
        <v>-1.8821600453487797E-2</v>
      </c>
    </row>
    <row r="203" spans="1:19">
      <c r="A203" s="62">
        <v>6</v>
      </c>
      <c r="B203" s="63">
        <v>581</v>
      </c>
      <c r="C203" s="64" t="s">
        <v>215</v>
      </c>
      <c r="D203" s="23">
        <f>'2020 Kunta'!D203</f>
        <v>19528356.809999999</v>
      </c>
      <c r="E203" s="90">
        <f>'2020 Kunta'!E203</f>
        <v>9.1243795360738122E-3</v>
      </c>
      <c r="F203" s="23">
        <f>'2020 Kunta'!F203</f>
        <v>19248935.463751409</v>
      </c>
      <c r="G203" s="23">
        <f>'2020 Kunta'!G203</f>
        <v>19277507.383241922</v>
      </c>
      <c r="H203" s="23">
        <f>'2020 Kunta'!H203</f>
        <v>-28571.91949051246</v>
      </c>
      <c r="I203" s="23">
        <f>'2020 Kunta'!I203</f>
        <v>-1541528.2174405982</v>
      </c>
      <c r="J203" s="23">
        <f>'2020 Kunta'!J203</f>
        <v>-1570100.1369311106</v>
      </c>
      <c r="K203" s="23">
        <f>'2020 Kunta'!K203</f>
        <v>751016.18706485676</v>
      </c>
      <c r="L203" s="23"/>
      <c r="M203" s="23"/>
      <c r="N203" s="23"/>
      <c r="O203" s="23"/>
      <c r="P203" s="23">
        <f>'2020 Kunta'!R203</f>
        <v>2640345.2106030695</v>
      </c>
      <c r="Q203" s="90">
        <f>'2020 Kunta'!S203</f>
        <v>0.31869093593311359</v>
      </c>
      <c r="R203" s="23">
        <f>'2020 Kunta'!T203</f>
        <v>1946349.29</v>
      </c>
      <c r="S203" s="90">
        <f>'2020 Kunta'!U203</f>
        <v>-9.1147778914958399E-3</v>
      </c>
    </row>
    <row r="204" spans="1:19">
      <c r="A204" s="62">
        <v>19</v>
      </c>
      <c r="B204" s="63">
        <v>583</v>
      </c>
      <c r="C204" s="64" t="s">
        <v>216</v>
      </c>
      <c r="D204" s="23">
        <f>'2020 Kunta'!D204</f>
        <v>2926074.95</v>
      </c>
      <c r="E204" s="90">
        <f>'2020 Kunta'!E204</f>
        <v>9.2871876239588591E-3</v>
      </c>
      <c r="F204" s="23">
        <f>'2020 Kunta'!F204</f>
        <v>2884207.2286290652</v>
      </c>
      <c r="G204" s="23">
        <f>'2020 Kunta'!G204</f>
        <v>2869682.020413504</v>
      </c>
      <c r="H204" s="23">
        <f>'2020 Kunta'!H204</f>
        <v>14525.20821556123</v>
      </c>
      <c r="I204" s="23">
        <f>'2020 Kunta'!I204</f>
        <v>-230978.32273636587</v>
      </c>
      <c r="J204" s="23">
        <f>'2020 Kunta'!J204</f>
        <v>-216453.11452080464</v>
      </c>
      <c r="K204" s="23">
        <f>'2020 Kunta'!K204</f>
        <v>112530.18742927155</v>
      </c>
      <c r="L204" s="23"/>
      <c r="M204" s="23"/>
      <c r="N204" s="23"/>
      <c r="O204" s="23"/>
      <c r="P204" s="23">
        <f>'2020 Kunta'!R204</f>
        <v>480810.26027978695</v>
      </c>
      <c r="Q204" s="90">
        <f>'2020 Kunta'!S204</f>
        <v>0.39157977410251266</v>
      </c>
      <c r="R204" s="23">
        <f>'2020 Kunta'!T204</f>
        <v>2007122.78</v>
      </c>
      <c r="S204" s="90">
        <f>'2020 Kunta'!U204</f>
        <v>-1.2329711355736128E-2</v>
      </c>
    </row>
    <row r="205" spans="1:19">
      <c r="A205" s="62">
        <v>16</v>
      </c>
      <c r="B205" s="63">
        <v>584</v>
      </c>
      <c r="C205" s="64" t="s">
        <v>217</v>
      </c>
      <c r="D205" s="23">
        <f>'2020 Kunta'!D205</f>
        <v>6475548.2999999998</v>
      </c>
      <c r="E205" s="90">
        <f>'2020 Kunta'!E205</f>
        <v>1.3977054666642674E-2</v>
      </c>
      <c r="F205" s="23">
        <f>'2020 Kunta'!F205</f>
        <v>6382892.9659497123</v>
      </c>
      <c r="G205" s="23">
        <f>'2020 Kunta'!G205</f>
        <v>6276599.0022609429</v>
      </c>
      <c r="H205" s="23">
        <f>'2020 Kunta'!H205</f>
        <v>106293.96368876938</v>
      </c>
      <c r="I205" s="23">
        <f>'2020 Kunta'!I205</f>
        <v>-511166.42966794997</v>
      </c>
      <c r="J205" s="23">
        <f>'2020 Kunta'!J205</f>
        <v>-404872.46597918059</v>
      </c>
      <c r="K205" s="23">
        <f>'2020 Kunta'!K205</f>
        <v>249034.85944756842</v>
      </c>
      <c r="L205" s="23"/>
      <c r="M205" s="23"/>
      <c r="N205" s="23"/>
      <c r="O205" s="23"/>
      <c r="P205" s="23">
        <f>'2020 Kunta'!R205</f>
        <v>849758.52667937812</v>
      </c>
      <c r="Q205" s="90">
        <f>'2020 Kunta'!S205</f>
        <v>0.39629989240495078</v>
      </c>
      <c r="R205" s="23">
        <f>'2020 Kunta'!T205</f>
        <v>816219.63</v>
      </c>
      <c r="S205" s="90">
        <f>'2020 Kunta'!U205</f>
        <v>-2.0370287045126334E-2</v>
      </c>
    </row>
    <row r="206" spans="1:19">
      <c r="A206" s="62">
        <v>10</v>
      </c>
      <c r="B206" s="63">
        <v>588</v>
      </c>
      <c r="C206" s="64" t="s">
        <v>1444</v>
      </c>
      <c r="D206" s="23">
        <f>'2020 Kunta'!D206</f>
        <v>4425405.16</v>
      </c>
      <c r="E206" s="90">
        <f>'2020 Kunta'!E206</f>
        <v>3.1777956960929776E-2</v>
      </c>
      <c r="F206" s="23">
        <f>'2020 Kunta'!F206</f>
        <v>4362084.2836183552</v>
      </c>
      <c r="G206" s="23">
        <f>'2020 Kunta'!G206</f>
        <v>4254340.7274047239</v>
      </c>
      <c r="H206" s="23">
        <f>'2020 Kunta'!H206</f>
        <v>107743.55621363129</v>
      </c>
      <c r="I206" s="23">
        <f>'2020 Kunta'!I206</f>
        <v>-349332.35776672733</v>
      </c>
      <c r="J206" s="23">
        <f>'2020 Kunta'!J206</f>
        <v>-241588.80155309604</v>
      </c>
      <c r="K206" s="23">
        <f>'2020 Kunta'!K206</f>
        <v>170191.01718678308</v>
      </c>
      <c r="L206" s="23"/>
      <c r="M206" s="23"/>
      <c r="N206" s="23"/>
      <c r="O206" s="23"/>
      <c r="P206" s="23">
        <f>'2020 Kunta'!R206</f>
        <v>1162198.9494341325</v>
      </c>
      <c r="Q206" s="90">
        <f>'2020 Kunta'!S206</f>
        <v>0.47112259381184773</v>
      </c>
      <c r="R206" s="23">
        <f>'2020 Kunta'!T206</f>
        <v>908602.21</v>
      </c>
      <c r="S206" s="90">
        <f>'2020 Kunta'!U206</f>
        <v>-4.0297018096735471E-3</v>
      </c>
    </row>
    <row r="207" spans="1:19">
      <c r="A207" s="62">
        <v>13</v>
      </c>
      <c r="B207" s="63">
        <v>592</v>
      </c>
      <c r="C207" s="64" t="s">
        <v>218</v>
      </c>
      <c r="D207" s="23">
        <f>'2020 Kunta'!D207</f>
        <v>11580389.800000001</v>
      </c>
      <c r="E207" s="90">
        <f>'2020 Kunta'!E207</f>
        <v>2.0374611725394232E-2</v>
      </c>
      <c r="F207" s="23">
        <f>'2020 Kunta'!F207</f>
        <v>11414691.879817465</v>
      </c>
      <c r="G207" s="23">
        <f>'2020 Kunta'!G207</f>
        <v>11242887.057452379</v>
      </c>
      <c r="H207" s="23">
        <f>'2020 Kunta'!H207</f>
        <v>171804.82236508653</v>
      </c>
      <c r="I207" s="23">
        <f>'2020 Kunta'!I207</f>
        <v>-914132.0910584738</v>
      </c>
      <c r="J207" s="23">
        <f>'2020 Kunta'!J207</f>
        <v>-742327.26869338728</v>
      </c>
      <c r="K207" s="23">
        <f>'2020 Kunta'!K207</f>
        <v>445355.45294149918</v>
      </c>
      <c r="L207" s="23"/>
      <c r="M207" s="23"/>
      <c r="N207" s="23"/>
      <c r="O207" s="23"/>
      <c r="P207" s="23">
        <f>'2020 Kunta'!R207</f>
        <v>1607245.6301951457</v>
      </c>
      <c r="Q207" s="90">
        <f>'2020 Kunta'!S207</f>
        <v>0.38489429159592503</v>
      </c>
      <c r="R207" s="23">
        <f>'2020 Kunta'!T207</f>
        <v>1058300</v>
      </c>
      <c r="S207" s="90">
        <f>'2020 Kunta'!U207</f>
        <v>-1.5158023632187212E-2</v>
      </c>
    </row>
    <row r="208" spans="1:19">
      <c r="A208" s="62">
        <v>10</v>
      </c>
      <c r="B208" s="63">
        <v>593</v>
      </c>
      <c r="C208" s="64" t="s">
        <v>219</v>
      </c>
      <c r="D208" s="23">
        <f>'2020 Kunta'!D208</f>
        <v>58275214.560000002</v>
      </c>
      <c r="E208" s="90">
        <f>'2020 Kunta'!E208</f>
        <v>7.8388856104754101E-3</v>
      </c>
      <c r="F208" s="23">
        <f>'2020 Kunta'!F208</f>
        <v>57441384.091635033</v>
      </c>
      <c r="G208" s="23">
        <f>'2020 Kunta'!G208</f>
        <v>57342781.34903954</v>
      </c>
      <c r="H208" s="23">
        <f>'2020 Kunta'!H208</f>
        <v>98602.742595493793</v>
      </c>
      <c r="I208" s="23">
        <f>'2020 Kunta'!I208</f>
        <v>-4600125.2688932819</v>
      </c>
      <c r="J208" s="23">
        <f>'2020 Kunta'!J208</f>
        <v>-4501522.5262977881</v>
      </c>
      <c r="K208" s="23">
        <f>'2020 Kunta'!K208</f>
        <v>2241132.2091793362</v>
      </c>
      <c r="L208" s="23"/>
      <c r="M208" s="23"/>
      <c r="N208" s="23"/>
      <c r="O208" s="23"/>
      <c r="P208" s="23">
        <f>'2020 Kunta'!R208</f>
        <v>6135159.9199018236</v>
      </c>
      <c r="Q208" s="90">
        <f>'2020 Kunta'!S208</f>
        <v>0.38093572272523457</v>
      </c>
      <c r="R208" s="23">
        <f>'2020 Kunta'!T208</f>
        <v>4391911.6100000003</v>
      </c>
      <c r="S208" s="90">
        <f>'2020 Kunta'!U208</f>
        <v>3.5386141748072752E-3</v>
      </c>
    </row>
    <row r="209" spans="1:19">
      <c r="A209" s="62">
        <v>11</v>
      </c>
      <c r="B209" s="63">
        <v>595</v>
      </c>
      <c r="C209" s="64" t="s">
        <v>220</v>
      </c>
      <c r="D209" s="23">
        <f>'2020 Kunta'!D209</f>
        <v>10786884.43</v>
      </c>
      <c r="E209" s="90">
        <f>'2020 Kunta'!E209</f>
        <v>-8.3396066767978949E-3</v>
      </c>
      <c r="F209" s="23">
        <f>'2020 Kunta'!F209</f>
        <v>10632540.375424189</v>
      </c>
      <c r="G209" s="23">
        <f>'2020 Kunta'!G209</f>
        <v>10670679.412200376</v>
      </c>
      <c r="H209" s="23">
        <f>'2020 Kunta'!H209</f>
        <v>-38139.036776186898</v>
      </c>
      <c r="I209" s="23">
        <f>'2020 Kunta'!I209</f>
        <v>-851494.4134265664</v>
      </c>
      <c r="J209" s="23">
        <f>'2020 Kunta'!J209</f>
        <v>-889633.4502027533</v>
      </c>
      <c r="K209" s="23">
        <f>'2020 Kunta'!K209</f>
        <v>414839.0411823836</v>
      </c>
      <c r="L209" s="23"/>
      <c r="M209" s="23"/>
      <c r="N209" s="23"/>
      <c r="O209" s="23"/>
      <c r="P209" s="23">
        <f>'2020 Kunta'!R209</f>
        <v>2155263.0551912263</v>
      </c>
      <c r="Q209" s="90">
        <f>'2020 Kunta'!S209</f>
        <v>0.51301649953710582</v>
      </c>
      <c r="R209" s="23">
        <f>'2020 Kunta'!T209</f>
        <v>1203297.71</v>
      </c>
      <c r="S209" s="90">
        <f>'2020 Kunta'!U209</f>
        <v>5.8714902892631482E-3</v>
      </c>
    </row>
    <row r="210" spans="1:19">
      <c r="A210" s="62">
        <v>15</v>
      </c>
      <c r="B210" s="63">
        <v>598</v>
      </c>
      <c r="C210" s="64" t="s">
        <v>423</v>
      </c>
      <c r="D210" s="23">
        <f>'2020 Kunta'!D210</f>
        <v>69958591.040000007</v>
      </c>
      <c r="E210" s="90">
        <f>'2020 Kunta'!E210</f>
        <v>1.9526965070783886E-2</v>
      </c>
      <c r="F210" s="23">
        <f>'2020 Kunta'!F210</f>
        <v>68957589.067317843</v>
      </c>
      <c r="G210" s="23">
        <f>'2020 Kunta'!G210</f>
        <v>68753156.079409897</v>
      </c>
      <c r="H210" s="23">
        <f>'2020 Kunta'!H210</f>
        <v>204432.98790794611</v>
      </c>
      <c r="I210" s="23">
        <f>'2020 Kunta'!I210</f>
        <v>-5522386.9161036201</v>
      </c>
      <c r="J210" s="23">
        <f>'2020 Kunta'!J210</f>
        <v>-5317953.928195674</v>
      </c>
      <c r="K210" s="23">
        <f>'2020 Kunta'!K210</f>
        <v>2690448.295597814</v>
      </c>
      <c r="L210" s="23"/>
      <c r="M210" s="23"/>
      <c r="N210" s="23"/>
      <c r="O210" s="23"/>
      <c r="P210" s="23">
        <f>'2020 Kunta'!R210</f>
        <v>8093224.7740003197</v>
      </c>
      <c r="Q210" s="90">
        <f>'2020 Kunta'!S210</f>
        <v>0.30159118914010663</v>
      </c>
      <c r="R210" s="23">
        <f>'2020 Kunta'!T210</f>
        <v>6848440.5</v>
      </c>
      <c r="S210" s="90">
        <f>'2020 Kunta'!U210</f>
        <v>0.12753786884103446</v>
      </c>
    </row>
    <row r="211" spans="1:19">
      <c r="A211" s="62">
        <v>15</v>
      </c>
      <c r="B211" s="63">
        <v>599</v>
      </c>
      <c r="C211" s="64" t="s">
        <v>424</v>
      </c>
      <c r="D211" s="23">
        <f>'2020 Kunta'!D211</f>
        <v>32528188.550000001</v>
      </c>
      <c r="E211" s="90">
        <f>'2020 Kunta'!E211</f>
        <v>4.644085643840512E-2</v>
      </c>
      <c r="F211" s="23">
        <f>'2020 Kunta'!F211</f>
        <v>32062759.209267415</v>
      </c>
      <c r="G211" s="23">
        <f>'2020 Kunta'!G211</f>
        <v>32165986.814146943</v>
      </c>
      <c r="H211" s="23">
        <f>'2020 Kunta'!H211</f>
        <v>-103227.60487952828</v>
      </c>
      <c r="I211" s="23">
        <f>'2020 Kunta'!I211</f>
        <v>-2567708.128232074</v>
      </c>
      <c r="J211" s="23">
        <f>'2020 Kunta'!J211</f>
        <v>-2670935.7331116023</v>
      </c>
      <c r="K211" s="23">
        <f>'2020 Kunta'!K211</f>
        <v>1250960.1485998111</v>
      </c>
      <c r="L211" s="23"/>
      <c r="M211" s="23"/>
      <c r="N211" s="23"/>
      <c r="O211" s="23"/>
      <c r="P211" s="23">
        <f>'2020 Kunta'!R211</f>
        <v>3402215.0664298069</v>
      </c>
      <c r="Q211" s="90">
        <f>'2020 Kunta'!S211</f>
        <v>0.30072968531693434</v>
      </c>
      <c r="R211" s="23">
        <f>'2020 Kunta'!T211</f>
        <v>2381762.12</v>
      </c>
      <c r="S211" s="90">
        <f>'2020 Kunta'!U211</f>
        <v>4.7720219884350712E-4</v>
      </c>
    </row>
    <row r="212" spans="1:19">
      <c r="A212" s="62">
        <v>13</v>
      </c>
      <c r="B212" s="63">
        <v>601</v>
      </c>
      <c r="C212" s="64" t="s">
        <v>223</v>
      </c>
      <c r="D212" s="23">
        <f>'2020 Kunta'!D212</f>
        <v>9924971.1899999995</v>
      </c>
      <c r="E212" s="90">
        <f>'2020 Kunta'!E212</f>
        <v>2.8683001149173215E-2</v>
      </c>
      <c r="F212" s="23">
        <f>'2020 Kunta'!F212</f>
        <v>9782959.8145232797</v>
      </c>
      <c r="G212" s="23">
        <f>'2020 Kunta'!G212</f>
        <v>9642387.9012345858</v>
      </c>
      <c r="H212" s="23">
        <f>'2020 Kunta'!H212</f>
        <v>140571.91328869388</v>
      </c>
      <c r="I212" s="23">
        <f>'2020 Kunta'!I212</f>
        <v>-783456.75959973375</v>
      </c>
      <c r="J212" s="23">
        <f>'2020 Kunta'!J212</f>
        <v>-642884.84631103987</v>
      </c>
      <c r="K212" s="23">
        <f>'2020 Kunta'!K212</f>
        <v>381691.81833186478</v>
      </c>
      <c r="L212" s="23"/>
      <c r="M212" s="23"/>
      <c r="N212" s="23"/>
      <c r="O212" s="23"/>
      <c r="P212" s="23">
        <f>'2020 Kunta'!R212</f>
        <v>2207178.5714864447</v>
      </c>
      <c r="Q212" s="90">
        <f>'2020 Kunta'!S212</f>
        <v>0.42101889173638152</v>
      </c>
      <c r="R212" s="23">
        <f>'2020 Kunta'!T212</f>
        <v>942947.1</v>
      </c>
      <c r="S212" s="90">
        <f>'2020 Kunta'!U212</f>
        <v>-4.6533430582292867E-3</v>
      </c>
    </row>
    <row r="213" spans="1:19">
      <c r="A213" s="62">
        <v>6</v>
      </c>
      <c r="B213" s="63">
        <v>604</v>
      </c>
      <c r="C213" s="64" t="s">
        <v>425</v>
      </c>
      <c r="D213" s="23">
        <f>'2020 Kunta'!D213</f>
        <v>85634322.430000007</v>
      </c>
      <c r="E213" s="90">
        <f>'2020 Kunta'!E213</f>
        <v>4.9252206934526255E-2</v>
      </c>
      <c r="F213" s="23">
        <f>'2020 Kunta'!F213</f>
        <v>84409024.372857615</v>
      </c>
      <c r="G213" s="23">
        <f>'2020 Kunta'!G213</f>
        <v>85229601.123348728</v>
      </c>
      <c r="H213" s="23">
        <f>'2020 Kunta'!H213</f>
        <v>-820576.75049111247</v>
      </c>
      <c r="I213" s="23">
        <f>'2020 Kunta'!I213</f>
        <v>-6759796.8273323122</v>
      </c>
      <c r="J213" s="23">
        <f>'2020 Kunta'!J213</f>
        <v>-7580373.5778234247</v>
      </c>
      <c r="K213" s="23">
        <f>'2020 Kunta'!K213</f>
        <v>3293301.2715298268</v>
      </c>
      <c r="L213" s="23"/>
      <c r="M213" s="23"/>
      <c r="N213" s="23"/>
      <c r="O213" s="23"/>
      <c r="P213" s="23">
        <f>'2020 Kunta'!R213</f>
        <v>5302712.2914148038</v>
      </c>
      <c r="Q213" s="90">
        <f>'2020 Kunta'!S213</f>
        <v>0.39338601590902122</v>
      </c>
      <c r="R213" s="23">
        <f>'2020 Kunta'!T213</f>
        <v>5896120.1500000004</v>
      </c>
      <c r="S213" s="90">
        <f>'2020 Kunta'!U213</f>
        <v>1.5846494732522975E-2</v>
      </c>
    </row>
    <row r="214" spans="1:19">
      <c r="A214" s="62">
        <v>12</v>
      </c>
      <c r="B214" s="63">
        <v>607</v>
      </c>
      <c r="C214" s="64" t="s">
        <v>225</v>
      </c>
      <c r="D214" s="23">
        <f>'2020 Kunta'!D214</f>
        <v>9710296.9600000009</v>
      </c>
      <c r="E214" s="90">
        <f>'2020 Kunta'!E214</f>
        <v>1.6280483956386371E-2</v>
      </c>
      <c r="F214" s="23">
        <f>'2020 Kunta'!F214</f>
        <v>9571357.2491254322</v>
      </c>
      <c r="G214" s="23">
        <f>'2020 Kunta'!G214</f>
        <v>9474139.0020207241</v>
      </c>
      <c r="H214" s="23">
        <f>'2020 Kunta'!H214</f>
        <v>97218.247104708105</v>
      </c>
      <c r="I214" s="23">
        <f>'2020 Kunta'!I214</f>
        <v>-766510.81856014393</v>
      </c>
      <c r="J214" s="23">
        <f>'2020 Kunta'!J214</f>
        <v>-669292.57145543583</v>
      </c>
      <c r="K214" s="23">
        <f>'2020 Kunta'!K214</f>
        <v>373435.93570721278</v>
      </c>
      <c r="L214" s="23"/>
      <c r="M214" s="23"/>
      <c r="N214" s="23"/>
      <c r="O214" s="23"/>
      <c r="P214" s="23">
        <f>'2020 Kunta'!R214</f>
        <v>1643878.6598196127</v>
      </c>
      <c r="Q214" s="90">
        <f>'2020 Kunta'!S214</f>
        <v>0.45886106604423627</v>
      </c>
      <c r="R214" s="23">
        <f>'2020 Kunta'!T214</f>
        <v>905462.58</v>
      </c>
      <c r="S214" s="90">
        <f>'2020 Kunta'!U214</f>
        <v>-8.3078649770090829E-3</v>
      </c>
    </row>
    <row r="215" spans="1:19">
      <c r="A215" s="62">
        <v>4</v>
      </c>
      <c r="B215" s="63">
        <v>608</v>
      </c>
      <c r="C215" s="64" t="s">
        <v>426</v>
      </c>
      <c r="D215" s="23">
        <f>'2020 Kunta'!D215</f>
        <v>5859075.8700000001</v>
      </c>
      <c r="E215" s="90">
        <f>'2020 Kunta'!E215</f>
        <v>1.3127447498289646E-2</v>
      </c>
      <c r="F215" s="23">
        <f>'2020 Kunta'!F215</f>
        <v>5775241.3270685812</v>
      </c>
      <c r="G215" s="23">
        <f>'2020 Kunta'!G215</f>
        <v>5656469.8760168143</v>
      </c>
      <c r="H215" s="23">
        <f>'2020 Kunta'!H215</f>
        <v>118771.45105176698</v>
      </c>
      <c r="I215" s="23">
        <f>'2020 Kunta'!I215</f>
        <v>-462503.36726258963</v>
      </c>
      <c r="J215" s="23">
        <f>'2020 Kunta'!J215</f>
        <v>-343731.91621082264</v>
      </c>
      <c r="K215" s="23">
        <f>'2020 Kunta'!K215</f>
        <v>225326.73191212083</v>
      </c>
      <c r="L215" s="23"/>
      <c r="M215" s="23"/>
      <c r="N215" s="23"/>
      <c r="O215" s="23"/>
      <c r="P215" s="23">
        <f>'2020 Kunta'!R215</f>
        <v>755578.48187963944</v>
      </c>
      <c r="Q215" s="90">
        <f>'2020 Kunta'!S215</f>
        <v>0.41542755810384557</v>
      </c>
      <c r="R215" s="23">
        <f>'2020 Kunta'!T215</f>
        <v>548981.43999999994</v>
      </c>
      <c r="S215" s="90">
        <f>'2020 Kunta'!U215</f>
        <v>-2.98445286550586E-2</v>
      </c>
    </row>
    <row r="216" spans="1:19">
      <c r="A216" s="62">
        <v>4</v>
      </c>
      <c r="B216" s="63">
        <v>609</v>
      </c>
      <c r="C216" s="64" t="s">
        <v>427</v>
      </c>
      <c r="D216" s="23">
        <f>'2020 Kunta'!D216</f>
        <v>279809405.41000003</v>
      </c>
      <c r="E216" s="90">
        <f>'2020 Kunta'!E216</f>
        <v>4.3911141693218081E-3</v>
      </c>
      <c r="F216" s="23">
        <f>'2020 Kunta'!F216</f>
        <v>275805754.64135766</v>
      </c>
      <c r="G216" s="23">
        <f>'2020 Kunta'!G216</f>
        <v>278629510.56730884</v>
      </c>
      <c r="H216" s="23">
        <f>'2020 Kunta'!H216</f>
        <v>-2823755.9259511828</v>
      </c>
      <c r="I216" s="23">
        <f>'2020 Kunta'!I216</f>
        <v>-22087577.472156558</v>
      </c>
      <c r="J216" s="23">
        <f>'2020 Kunta'!J216</f>
        <v>-24911333.398107741</v>
      </c>
      <c r="K216" s="23">
        <f>'2020 Kunta'!K216</f>
        <v>10760833.325633144</v>
      </c>
      <c r="L216" s="23"/>
      <c r="M216" s="23"/>
      <c r="N216" s="23"/>
      <c r="O216" s="23"/>
      <c r="P216" s="23">
        <f>'2020 Kunta'!R216</f>
        <v>20385762.774513308</v>
      </c>
      <c r="Q216" s="90">
        <f>'2020 Kunta'!S216</f>
        <v>0.23487411660711088</v>
      </c>
      <c r="R216" s="23">
        <f>'2020 Kunta'!T216</f>
        <v>24688171.329999998</v>
      </c>
      <c r="S216" s="90">
        <f>'2020 Kunta'!U216</f>
        <v>-1.508636417666287E-2</v>
      </c>
    </row>
    <row r="217" spans="1:19">
      <c r="A217" s="62">
        <v>1</v>
      </c>
      <c r="B217" s="63">
        <v>611</v>
      </c>
      <c r="C217" s="64" t="s">
        <v>428</v>
      </c>
      <c r="D217" s="23">
        <f>'2020 Kunta'!D217</f>
        <v>19109477.629999999</v>
      </c>
      <c r="E217" s="90">
        <f>'2020 Kunta'!E217</f>
        <v>1.4835707776401197E-2</v>
      </c>
      <c r="F217" s="23">
        <f>'2020 Kunta'!F217</f>
        <v>18836049.813341733</v>
      </c>
      <c r="G217" s="23">
        <f>'2020 Kunta'!G217</f>
        <v>18851302.146525469</v>
      </c>
      <c r="H217" s="23">
        <f>'2020 Kunta'!H217</f>
        <v>-15252.333183735609</v>
      </c>
      <c r="I217" s="23">
        <f>'2020 Kunta'!I217</f>
        <v>-1508462.7587360684</v>
      </c>
      <c r="J217" s="23">
        <f>'2020 Kunta'!J217</f>
        <v>-1523715.091919804</v>
      </c>
      <c r="K217" s="23">
        <f>'2020 Kunta'!K217</f>
        <v>734907.04651272588</v>
      </c>
      <c r="L217" s="23"/>
      <c r="M217" s="23"/>
      <c r="N217" s="23"/>
      <c r="O217" s="23"/>
      <c r="P217" s="23">
        <f>'2020 Kunta'!R217</f>
        <v>711643.30820364237</v>
      </c>
      <c r="Q217" s="90">
        <f>'2020 Kunta'!S217</f>
        <v>-1.3746158394520314E-2</v>
      </c>
      <c r="R217" s="23">
        <f>'2020 Kunta'!T217</f>
        <v>1201471.8500000001</v>
      </c>
      <c r="S217" s="90">
        <f>'2020 Kunta'!U217</f>
        <v>1.9968768656011271E-3</v>
      </c>
    </row>
    <row r="218" spans="1:19">
      <c r="A218" s="62">
        <v>19</v>
      </c>
      <c r="B218" s="63">
        <v>614</v>
      </c>
      <c r="C218" s="64" t="s">
        <v>229</v>
      </c>
      <c r="D218" s="23">
        <f>'2020 Kunta'!D218</f>
        <v>8480782.7899999991</v>
      </c>
      <c r="E218" s="90">
        <f>'2020 Kunta'!E218</f>
        <v>3.9230216422447617E-2</v>
      </c>
      <c r="F218" s="23">
        <f>'2020 Kunta'!F218</f>
        <v>8359435.5733611574</v>
      </c>
      <c r="G218" s="23">
        <f>'2020 Kunta'!G218</f>
        <v>8079137.1575784227</v>
      </c>
      <c r="H218" s="23">
        <f>'2020 Kunta'!H218</f>
        <v>280298.41578273475</v>
      </c>
      <c r="I218" s="23">
        <f>'2020 Kunta'!I218</f>
        <v>-669455.50534364709</v>
      </c>
      <c r="J218" s="23">
        <f>'2020 Kunta'!J218</f>
        <v>-389157.08956091234</v>
      </c>
      <c r="K218" s="23">
        <f>'2020 Kunta'!K218</f>
        <v>326151.61717085901</v>
      </c>
      <c r="L218" s="23"/>
      <c r="M218" s="23"/>
      <c r="N218" s="23"/>
      <c r="O218" s="23"/>
      <c r="P218" s="23">
        <f>'2020 Kunta'!R218</f>
        <v>897471.77714499854</v>
      </c>
      <c r="Q218" s="90">
        <f>'2020 Kunta'!S218</f>
        <v>0.38032926983600679</v>
      </c>
      <c r="R218" s="23">
        <f>'2020 Kunta'!T218</f>
        <v>1294309.97</v>
      </c>
      <c r="S218" s="90">
        <f>'2020 Kunta'!U218</f>
        <v>2.0918565172362236E-2</v>
      </c>
    </row>
    <row r="219" spans="1:19">
      <c r="A219" s="62">
        <v>17</v>
      </c>
      <c r="B219" s="63">
        <v>615</v>
      </c>
      <c r="C219" s="64" t="s">
        <v>230</v>
      </c>
      <c r="D219" s="23">
        <f>'2020 Kunta'!D219</f>
        <v>18749950.649999999</v>
      </c>
      <c r="E219" s="90">
        <f>'2020 Kunta'!E219</f>
        <v>2.9052842962469239E-2</v>
      </c>
      <c r="F219" s="23">
        <f>'2020 Kunta'!F219</f>
        <v>18481667.122425638</v>
      </c>
      <c r="G219" s="23">
        <f>'2020 Kunta'!G219</f>
        <v>18050851.827278495</v>
      </c>
      <c r="H219" s="23">
        <f>'2020 Kunta'!H219</f>
        <v>430815.2951471433</v>
      </c>
      <c r="I219" s="23">
        <f>'2020 Kunta'!I219</f>
        <v>-1480082.4403102293</v>
      </c>
      <c r="J219" s="23">
        <f>'2020 Kunta'!J219</f>
        <v>-1049267.145163086</v>
      </c>
      <c r="K219" s="23">
        <f>'2020 Kunta'!K219</f>
        <v>721080.45658027043</v>
      </c>
      <c r="L219" s="23"/>
      <c r="M219" s="23"/>
      <c r="N219" s="23"/>
      <c r="O219" s="23"/>
      <c r="P219" s="23">
        <f>'2020 Kunta'!R219</f>
        <v>3458654.8840784919</v>
      </c>
      <c r="Q219" s="90">
        <f>'2020 Kunta'!S219</f>
        <v>0.34022509555258695</v>
      </c>
      <c r="R219" s="23">
        <f>'2020 Kunta'!T219</f>
        <v>2451246.23</v>
      </c>
      <c r="S219" s="90">
        <f>'2020 Kunta'!U219</f>
        <v>6.0488767251090758E-2</v>
      </c>
    </row>
    <row r="220" spans="1:19">
      <c r="A220" s="62">
        <v>1</v>
      </c>
      <c r="B220" s="63">
        <v>616</v>
      </c>
      <c r="C220" s="64" t="s">
        <v>231</v>
      </c>
      <c r="D220" s="23">
        <f>'2020 Kunta'!D220</f>
        <v>6319933.4699999997</v>
      </c>
      <c r="E220" s="90">
        <f>'2020 Kunta'!E220</f>
        <v>1.6737223342044416E-2</v>
      </c>
      <c r="F220" s="23">
        <f>'2020 Kunta'!F220</f>
        <v>6229504.7495720405</v>
      </c>
      <c r="G220" s="23">
        <f>'2020 Kunta'!G220</f>
        <v>6120189.8551216563</v>
      </c>
      <c r="H220" s="23">
        <f>'2020 Kunta'!H220</f>
        <v>109314.89445038419</v>
      </c>
      <c r="I220" s="23">
        <f>'2020 Kunta'!I220</f>
        <v>-498882.51587882958</v>
      </c>
      <c r="J220" s="23">
        <f>'2020 Kunta'!J220</f>
        <v>-389567.62142844539</v>
      </c>
      <c r="K220" s="23">
        <f>'2020 Kunta'!K220</f>
        <v>243050.26702054456</v>
      </c>
      <c r="L220" s="23"/>
      <c r="M220" s="23"/>
      <c r="N220" s="23"/>
      <c r="O220" s="23"/>
      <c r="P220" s="23">
        <f>'2020 Kunta'!R220</f>
        <v>348457.78275748721</v>
      </c>
      <c r="Q220" s="90">
        <f>'2020 Kunta'!S220</f>
        <v>0.31026965053336553</v>
      </c>
      <c r="R220" s="23">
        <f>'2020 Kunta'!T220</f>
        <v>437908.13</v>
      </c>
      <c r="S220" s="90">
        <f>'2020 Kunta'!U220</f>
        <v>-2.3192968712070217E-3</v>
      </c>
    </row>
    <row r="221" spans="1:19">
      <c r="A221" s="62">
        <v>6</v>
      </c>
      <c r="B221" s="63">
        <v>619</v>
      </c>
      <c r="C221" s="64" t="s">
        <v>232</v>
      </c>
      <c r="D221" s="23">
        <f>'2020 Kunta'!D221</f>
        <v>7890858</v>
      </c>
      <c r="E221" s="90">
        <f>'2020 Kunta'!E221</f>
        <v>-7.4475040688812832E-3</v>
      </c>
      <c r="F221" s="23">
        <f>'2020 Kunta'!F221</f>
        <v>7777951.7177731516</v>
      </c>
      <c r="G221" s="23">
        <f>'2020 Kunta'!G221</f>
        <v>7803197.5941616502</v>
      </c>
      <c r="H221" s="23">
        <f>'2020 Kunta'!H221</f>
        <v>-25245.876388498582</v>
      </c>
      <c r="I221" s="23">
        <f>'2020 Kunta'!I221</f>
        <v>-622888.0588963842</v>
      </c>
      <c r="J221" s="23">
        <f>'2020 Kunta'!J221</f>
        <v>-648133.93528488278</v>
      </c>
      <c r="K221" s="23">
        <f>'2020 Kunta'!K221</f>
        <v>303464.45148910722</v>
      </c>
      <c r="L221" s="23"/>
      <c r="M221" s="23"/>
      <c r="N221" s="23"/>
      <c r="O221" s="23"/>
      <c r="P221" s="23">
        <f>'2020 Kunta'!R221</f>
        <v>632161.68849153665</v>
      </c>
      <c r="Q221" s="90">
        <f>'2020 Kunta'!S221</f>
        <v>0.36685961540705625</v>
      </c>
      <c r="R221" s="23">
        <f>'2020 Kunta'!T221</f>
        <v>655549.39</v>
      </c>
      <c r="S221" s="90">
        <f>'2020 Kunta'!U221</f>
        <v>-2.7314295274863287E-2</v>
      </c>
    </row>
    <row r="222" spans="1:19">
      <c r="A222" s="62">
        <v>18</v>
      </c>
      <c r="B222" s="63">
        <v>620</v>
      </c>
      <c r="C222" s="64" t="s">
        <v>233</v>
      </c>
      <c r="D222" s="23">
        <f>'2020 Kunta'!D222</f>
        <v>6551634.0199999996</v>
      </c>
      <c r="E222" s="90">
        <f>'2020 Kunta'!E222</f>
        <v>1.81541224245092E-2</v>
      </c>
      <c r="F222" s="23">
        <f>'2020 Kunta'!F222</f>
        <v>6457890.0139984796</v>
      </c>
      <c r="G222" s="23">
        <f>'2020 Kunta'!G222</f>
        <v>6299441.7537454311</v>
      </c>
      <c r="H222" s="23">
        <f>'2020 Kunta'!H222</f>
        <v>158448.2602530485</v>
      </c>
      <c r="I222" s="23">
        <f>'2020 Kunta'!I222</f>
        <v>-517172.4795094924</v>
      </c>
      <c r="J222" s="23">
        <f>'2020 Kunta'!J222</f>
        <v>-358724.2192564439</v>
      </c>
      <c r="K222" s="23">
        <f>'2020 Kunta'!K222</f>
        <v>251960.94318725221</v>
      </c>
      <c r="L222" s="23"/>
      <c r="M222" s="23"/>
      <c r="N222" s="23"/>
      <c r="O222" s="23"/>
      <c r="P222" s="23">
        <f>'2020 Kunta'!R222</f>
        <v>1549687.1628319698</v>
      </c>
      <c r="Q222" s="90">
        <f>'2020 Kunta'!S222</f>
        <v>0.27522904293442418</v>
      </c>
      <c r="R222" s="23">
        <f>'2020 Kunta'!T222</f>
        <v>809301.35</v>
      </c>
      <c r="S222" s="90">
        <f>'2020 Kunta'!U222</f>
        <v>-1.5900195495422986E-2</v>
      </c>
    </row>
    <row r="223" spans="1:19">
      <c r="A223" s="62">
        <v>10</v>
      </c>
      <c r="B223" s="63">
        <v>623</v>
      </c>
      <c r="C223" s="64" t="s">
        <v>234</v>
      </c>
      <c r="D223" s="23">
        <f>'2020 Kunta'!D223</f>
        <v>6021324.3499999996</v>
      </c>
      <c r="E223" s="90">
        <f>'2020 Kunta'!E223</f>
        <v>3.4866006190843457E-3</v>
      </c>
      <c r="F223" s="23">
        <f>'2020 Kunta'!F223</f>
        <v>5935168.2759152176</v>
      </c>
      <c r="G223" s="23">
        <f>'2020 Kunta'!G223</f>
        <v>5741299.900911049</v>
      </c>
      <c r="H223" s="23">
        <f>'2020 Kunta'!H223</f>
        <v>193868.3750041686</v>
      </c>
      <c r="I223" s="23">
        <f>'2020 Kunta'!I223</f>
        <v>-475310.92770355666</v>
      </c>
      <c r="J223" s="23">
        <f>'2020 Kunta'!J223</f>
        <v>-281442.55269938806</v>
      </c>
      <c r="K223" s="23">
        <f>'2020 Kunta'!K223</f>
        <v>231566.43943038324</v>
      </c>
      <c r="L223" s="23"/>
      <c r="M223" s="23"/>
      <c r="N223" s="23"/>
      <c r="O223" s="23"/>
      <c r="P223" s="23">
        <f>'2020 Kunta'!R223</f>
        <v>2082983.4874083668</v>
      </c>
      <c r="Q223" s="90">
        <f>'2020 Kunta'!S223</f>
        <v>0.46431846999781512</v>
      </c>
      <c r="R223" s="23">
        <f>'2020 Kunta'!T223</f>
        <v>1772423.01</v>
      </c>
      <c r="S223" s="90">
        <f>'2020 Kunta'!U223</f>
        <v>8.9813686280981742E-4</v>
      </c>
    </row>
    <row r="224" spans="1:19">
      <c r="A224" s="62">
        <v>8</v>
      </c>
      <c r="B224" s="63">
        <v>624</v>
      </c>
      <c r="C224" s="64" t="s">
        <v>429</v>
      </c>
      <c r="D224" s="23">
        <f>'2020 Kunta'!D224</f>
        <v>19107980.670000002</v>
      </c>
      <c r="E224" s="90">
        <f>'2020 Kunta'!E224</f>
        <v>3.1996718506356991E-2</v>
      </c>
      <c r="F224" s="23">
        <f>'2020 Kunta'!F224</f>
        <v>18834574.272582613</v>
      </c>
      <c r="G224" s="23">
        <f>'2020 Kunta'!G224</f>
        <v>18908553.121598184</v>
      </c>
      <c r="H224" s="23">
        <f>'2020 Kunta'!H224</f>
        <v>-73978.849015571177</v>
      </c>
      <c r="I224" s="23">
        <f>'2020 Kunta'!I224</f>
        <v>-1508344.5918005281</v>
      </c>
      <c r="J224" s="23">
        <f>'2020 Kunta'!J224</f>
        <v>-1582323.4408160993</v>
      </c>
      <c r="K224" s="23">
        <f>'2020 Kunta'!K224</f>
        <v>734849.47683585424</v>
      </c>
      <c r="L224" s="23"/>
      <c r="M224" s="23"/>
      <c r="N224" s="23"/>
      <c r="O224" s="23"/>
      <c r="P224" s="23">
        <f>'2020 Kunta'!R224</f>
        <v>1088602.8381297968</v>
      </c>
      <c r="Q224" s="90">
        <f>'2020 Kunta'!S224</f>
        <v>0.38952931312977301</v>
      </c>
      <c r="R224" s="23">
        <f>'2020 Kunta'!T224</f>
        <v>2107477.0099999998</v>
      </c>
      <c r="S224" s="90">
        <f>'2020 Kunta'!U224</f>
        <v>-1.3240647643330772E-2</v>
      </c>
    </row>
    <row r="225" spans="1:19">
      <c r="A225" s="62">
        <v>17</v>
      </c>
      <c r="B225" s="63">
        <v>625</v>
      </c>
      <c r="C225" s="64" t="s">
        <v>236</v>
      </c>
      <c r="D225" s="23">
        <f>'2020 Kunta'!D225</f>
        <v>9798972.3100000005</v>
      </c>
      <c r="E225" s="90">
        <f>'2020 Kunta'!E225</f>
        <v>4.2622773506371781E-2</v>
      </c>
      <c r="F225" s="23">
        <f>'2020 Kunta'!F225</f>
        <v>9658763.7885482237</v>
      </c>
      <c r="G225" s="23">
        <f>'2020 Kunta'!G225</f>
        <v>9240442.5291852914</v>
      </c>
      <c r="H225" s="23">
        <f>'2020 Kunta'!H225</f>
        <v>418321.25936293229</v>
      </c>
      <c r="I225" s="23">
        <f>'2020 Kunta'!I225</f>
        <v>-773510.66783299344</v>
      </c>
      <c r="J225" s="23">
        <f>'2020 Kunta'!J225</f>
        <v>-355189.40847006114</v>
      </c>
      <c r="K225" s="23">
        <f>'2020 Kunta'!K225</f>
        <v>376846.18798248563</v>
      </c>
      <c r="L225" s="23"/>
      <c r="M225" s="23"/>
      <c r="N225" s="23"/>
      <c r="O225" s="23"/>
      <c r="P225" s="23">
        <f>'2020 Kunta'!R225</f>
        <v>805800.90671508876</v>
      </c>
      <c r="Q225" s="90">
        <f>'2020 Kunta'!S225</f>
        <v>0.39914752553735533</v>
      </c>
      <c r="R225" s="23">
        <f>'2020 Kunta'!T225</f>
        <v>2483293.6</v>
      </c>
      <c r="S225" s="90">
        <f>'2020 Kunta'!U225</f>
        <v>0.37797970220068922</v>
      </c>
    </row>
    <row r="226" spans="1:19">
      <c r="A226" s="62">
        <v>17</v>
      </c>
      <c r="B226" s="63">
        <v>626</v>
      </c>
      <c r="C226" s="64" t="s">
        <v>237</v>
      </c>
      <c r="D226" s="23">
        <f>'2020 Kunta'!D226</f>
        <v>15357435.039999999</v>
      </c>
      <c r="E226" s="90">
        <f>'2020 Kunta'!E226</f>
        <v>3.2199211355870894E-2</v>
      </c>
      <c r="F226" s="23">
        <f>'2020 Kunta'!F226</f>
        <v>15137693.296465047</v>
      </c>
      <c r="G226" s="23">
        <f>'2020 Kunta'!G226</f>
        <v>15325381.445445998</v>
      </c>
      <c r="H226" s="23">
        <f>'2020 Kunta'!H226</f>
        <v>-187688.14898095094</v>
      </c>
      <c r="I226" s="23">
        <f>'2020 Kunta'!I226</f>
        <v>-1212284.2537139705</v>
      </c>
      <c r="J226" s="23">
        <f>'2020 Kunta'!J226</f>
        <v>-1399972.4026949215</v>
      </c>
      <c r="K226" s="23">
        <f>'2020 Kunta'!K226</f>
        <v>590612.02225324488</v>
      </c>
      <c r="L226" s="23"/>
      <c r="M226" s="23"/>
      <c r="N226" s="23"/>
      <c r="O226" s="23"/>
      <c r="P226" s="23">
        <f>'2020 Kunta'!R226</f>
        <v>5512840.9288265035</v>
      </c>
      <c r="Q226" s="90">
        <f>'2020 Kunta'!S226</f>
        <v>0.16239579248153557</v>
      </c>
      <c r="R226" s="23">
        <f>'2020 Kunta'!T226</f>
        <v>1306168.67</v>
      </c>
      <c r="S226" s="90">
        <f>'2020 Kunta'!U226</f>
        <v>-1.188070603974456E-2</v>
      </c>
    </row>
    <row r="227" spans="1:19">
      <c r="A227" s="62">
        <v>17</v>
      </c>
      <c r="B227" s="63">
        <v>630</v>
      </c>
      <c r="C227" s="64" t="s">
        <v>238</v>
      </c>
      <c r="D227" s="23">
        <f>'2020 Kunta'!D227</f>
        <v>3877964.41</v>
      </c>
      <c r="E227" s="90">
        <f>'2020 Kunta'!E227</f>
        <v>2.6756492462890913E-2</v>
      </c>
      <c r="F227" s="23">
        <f>'2020 Kunta'!F227</f>
        <v>3822476.5854641725</v>
      </c>
      <c r="G227" s="23">
        <f>'2020 Kunta'!G227</f>
        <v>3847349.0013991832</v>
      </c>
      <c r="H227" s="23">
        <f>'2020 Kunta'!H227</f>
        <v>-24872.415935010649</v>
      </c>
      <c r="I227" s="23">
        <f>'2020 Kunta'!I227</f>
        <v>-306118.5138313428</v>
      </c>
      <c r="J227" s="23">
        <f>'2020 Kunta'!J227</f>
        <v>-330990.92976635345</v>
      </c>
      <c r="K227" s="23">
        <f>'2020 Kunta'!K227</f>
        <v>149137.69105652763</v>
      </c>
      <c r="L227" s="23"/>
      <c r="M227" s="23"/>
      <c r="N227" s="23"/>
      <c r="O227" s="23"/>
      <c r="P227" s="23">
        <f>'2020 Kunta'!R227</f>
        <v>727558.64277798461</v>
      </c>
      <c r="Q227" s="90">
        <f>'2020 Kunta'!S227</f>
        <v>0.17079795719828761</v>
      </c>
      <c r="R227" s="23">
        <f>'2020 Kunta'!T227</f>
        <v>829842.43</v>
      </c>
      <c r="S227" s="90">
        <f>'2020 Kunta'!U227</f>
        <v>0.58846750775721324</v>
      </c>
    </row>
    <row r="228" spans="1:19">
      <c r="A228" s="62">
        <v>2</v>
      </c>
      <c r="B228" s="63">
        <v>631</v>
      </c>
      <c r="C228" s="64" t="s">
        <v>239</v>
      </c>
      <c r="D228" s="23">
        <f>'2020 Kunta'!D228</f>
        <v>7257548.6799999997</v>
      </c>
      <c r="E228" s="90">
        <f>'2020 Kunta'!E228</f>
        <v>-1.6969389279557379E-2</v>
      </c>
      <c r="F228" s="23">
        <f>'2020 Kunta'!F228</f>
        <v>7153704.0994057013</v>
      </c>
      <c r="G228" s="23">
        <f>'2020 Kunta'!G228</f>
        <v>7338452.0464701913</v>
      </c>
      <c r="H228" s="23">
        <f>'2020 Kunta'!H228</f>
        <v>-184747.94706449006</v>
      </c>
      <c r="I228" s="23">
        <f>'2020 Kunta'!I228</f>
        <v>-572895.92711352999</v>
      </c>
      <c r="J228" s="23">
        <f>'2020 Kunta'!J228</f>
        <v>-757643.87417802005</v>
      </c>
      <c r="K228" s="23">
        <f>'2020 Kunta'!K228</f>
        <v>279108.81545855902</v>
      </c>
      <c r="L228" s="23"/>
      <c r="M228" s="23"/>
      <c r="N228" s="23"/>
      <c r="O228" s="23"/>
      <c r="P228" s="23">
        <f>'2020 Kunta'!R228</f>
        <v>373137.24769122031</v>
      </c>
      <c r="Q228" s="90">
        <f>'2020 Kunta'!S228</f>
        <v>0.2211606885449191</v>
      </c>
      <c r="R228" s="23">
        <f>'2020 Kunta'!T228</f>
        <v>771631.97</v>
      </c>
      <c r="S228" s="90">
        <f>'2020 Kunta'!U228</f>
        <v>-9.6567175515519521E-3</v>
      </c>
    </row>
    <row r="229" spans="1:19">
      <c r="A229" s="62">
        <v>6</v>
      </c>
      <c r="B229" s="63">
        <v>635</v>
      </c>
      <c r="C229" s="64" t="s">
        <v>240</v>
      </c>
      <c r="D229" s="23">
        <f>'2020 Kunta'!D229</f>
        <v>20703115.210000001</v>
      </c>
      <c r="E229" s="90">
        <f>'2020 Kunta'!E229</f>
        <v>2.9893886901833699E-2</v>
      </c>
      <c r="F229" s="23">
        <f>'2020 Kunta'!F229</f>
        <v>20406884.842038084</v>
      </c>
      <c r="G229" s="23">
        <f>'2020 Kunta'!G229</f>
        <v>20019365.140602298</v>
      </c>
      <c r="H229" s="23">
        <f>'2020 Kunta'!H229</f>
        <v>387519.70143578574</v>
      </c>
      <c r="I229" s="23">
        <f>'2020 Kunta'!I229</f>
        <v>-1634261.2230843727</v>
      </c>
      <c r="J229" s="23">
        <f>'2020 Kunta'!J229</f>
        <v>-1246741.521648587</v>
      </c>
      <c r="K229" s="23">
        <f>'2020 Kunta'!K229</f>
        <v>796194.72322508437</v>
      </c>
      <c r="L229" s="23"/>
      <c r="M229" s="23"/>
      <c r="N229" s="23"/>
      <c r="O229" s="23"/>
      <c r="P229" s="23">
        <f>'2020 Kunta'!R229</f>
        <v>1582621.5938508692</v>
      </c>
      <c r="Q229" s="90">
        <f>'2020 Kunta'!S229</f>
        <v>0.34050949135290876</v>
      </c>
      <c r="R229" s="23">
        <f>'2020 Kunta'!T229</f>
        <v>2397257.83</v>
      </c>
      <c r="S229" s="90">
        <f>'2020 Kunta'!U229</f>
        <v>7.1146615653749912E-3</v>
      </c>
    </row>
    <row r="230" spans="1:19">
      <c r="A230" s="62">
        <v>2</v>
      </c>
      <c r="B230" s="63">
        <v>636</v>
      </c>
      <c r="C230" s="64" t="s">
        <v>241</v>
      </c>
      <c r="D230" s="23">
        <f>'2020 Kunta'!D230</f>
        <v>24617638.079999998</v>
      </c>
      <c r="E230" s="90">
        <f>'2020 Kunta'!E230</f>
        <v>1.4717146171994155E-2</v>
      </c>
      <c r="F230" s="23">
        <f>'2020 Kunta'!F230</f>
        <v>24265396.791052852</v>
      </c>
      <c r="G230" s="23">
        <f>'2020 Kunta'!G230</f>
        <v>24230757.202138379</v>
      </c>
      <c r="H230" s="23">
        <f>'2020 Kunta'!H230</f>
        <v>34639.58891447261</v>
      </c>
      <c r="I230" s="23">
        <f>'2020 Kunta'!I230</f>
        <v>-1943265.5863614462</v>
      </c>
      <c r="J230" s="23">
        <f>'2020 Kunta'!J230</f>
        <v>-1908625.9974469736</v>
      </c>
      <c r="K230" s="23">
        <f>'2020 Kunta'!K230</f>
        <v>946738.36950361519</v>
      </c>
      <c r="L230" s="23"/>
      <c r="M230" s="23"/>
      <c r="N230" s="23"/>
      <c r="O230" s="23"/>
      <c r="P230" s="23">
        <f>'2020 Kunta'!R230</f>
        <v>3362480.5552771008</v>
      </c>
      <c r="Q230" s="90">
        <f>'2020 Kunta'!S230</f>
        <v>1.0516658083546488</v>
      </c>
      <c r="R230" s="23">
        <f>'2020 Kunta'!T230</f>
        <v>1912029.06</v>
      </c>
      <c r="S230" s="90">
        <f>'2020 Kunta'!U230</f>
        <v>2.4037349624621562E-3</v>
      </c>
    </row>
    <row r="231" spans="1:19">
      <c r="A231" s="62">
        <v>1</v>
      </c>
      <c r="B231" s="63">
        <v>638</v>
      </c>
      <c r="C231" s="64" t="s">
        <v>430</v>
      </c>
      <c r="D231" s="23">
        <f>'2020 Kunta'!D231</f>
        <v>202587295.99000001</v>
      </c>
      <c r="E231" s="90">
        <f>'2020 Kunta'!E231</f>
        <v>1.8856151972732826E-2</v>
      </c>
      <c r="F231" s="23">
        <f>'2020 Kunta'!F231</f>
        <v>199688577.19204155</v>
      </c>
      <c r="G231" s="23">
        <f>'2020 Kunta'!G231</f>
        <v>200419656.11445877</v>
      </c>
      <c r="H231" s="23">
        <f>'2020 Kunta'!H231</f>
        <v>-731078.92241722345</v>
      </c>
      <c r="I231" s="23">
        <f>'2020 Kunta'!I231</f>
        <v>-15991823.393131437</v>
      </c>
      <c r="J231" s="23">
        <f>'2020 Kunta'!J231</f>
        <v>-16722902.31554866</v>
      </c>
      <c r="K231" s="23">
        <f>'2020 Kunta'!K231</f>
        <v>7791046.6334924251</v>
      </c>
      <c r="L231" s="23"/>
      <c r="M231" s="23"/>
      <c r="N231" s="23"/>
      <c r="O231" s="23"/>
      <c r="P231" s="23">
        <f>'2020 Kunta'!R231</f>
        <v>45183407.645149633</v>
      </c>
      <c r="Q231" s="90">
        <f>'2020 Kunta'!S231</f>
        <v>1.0850447172719235</v>
      </c>
      <c r="R231" s="23">
        <f>'2020 Kunta'!T231</f>
        <v>17248991.300000001</v>
      </c>
      <c r="S231" s="90">
        <f>'2020 Kunta'!U231</f>
        <v>-3.5673278152035248E-3</v>
      </c>
    </row>
    <row r="232" spans="1:19">
      <c r="A232" s="62">
        <v>17</v>
      </c>
      <c r="B232" s="63">
        <v>678</v>
      </c>
      <c r="C232" s="64" t="s">
        <v>431</v>
      </c>
      <c r="D232" s="23">
        <f>'2020 Kunta'!D232</f>
        <v>85252862.239999995</v>
      </c>
      <c r="E232" s="90">
        <f>'2020 Kunta'!E232</f>
        <v>1.1221459868314687E-2</v>
      </c>
      <c r="F232" s="23">
        <f>'2020 Kunta'!F232</f>
        <v>84033022.303111508</v>
      </c>
      <c r="G232" s="23">
        <f>'2020 Kunta'!G232</f>
        <v>84394106.568986937</v>
      </c>
      <c r="H232" s="23">
        <f>'2020 Kunta'!H232</f>
        <v>-361084.26587542892</v>
      </c>
      <c r="I232" s="23">
        <f>'2020 Kunta'!I232</f>
        <v>-6729685.1465372266</v>
      </c>
      <c r="J232" s="23">
        <f>'2020 Kunta'!J232</f>
        <v>-7090769.4124126555</v>
      </c>
      <c r="K232" s="23">
        <f>'2020 Kunta'!K232</f>
        <v>3278631.180226285</v>
      </c>
      <c r="L232" s="23"/>
      <c r="M232" s="23"/>
      <c r="N232" s="23"/>
      <c r="O232" s="23"/>
      <c r="P232" s="23">
        <f>'2020 Kunta'!R232</f>
        <v>7199089.9353668708</v>
      </c>
      <c r="Q232" s="90">
        <f>'2020 Kunta'!S232</f>
        <v>1.2082210876751023</v>
      </c>
      <c r="R232" s="23">
        <f>'2020 Kunta'!T232</f>
        <v>6862260.6399999997</v>
      </c>
      <c r="S232" s="90">
        <f>'2020 Kunta'!U232</f>
        <v>-2.1260833166353521E-2</v>
      </c>
    </row>
    <row r="233" spans="1:19">
      <c r="A233" s="62">
        <v>2</v>
      </c>
      <c r="B233" s="63">
        <v>680</v>
      </c>
      <c r="C233" s="64" t="s">
        <v>432</v>
      </c>
      <c r="D233" s="23">
        <f>'2020 Kunta'!D233</f>
        <v>89565512.060000002</v>
      </c>
      <c r="E233" s="90">
        <f>'2020 Kunta'!E233</f>
        <v>1.3460300380341073E-2</v>
      </c>
      <c r="F233" s="23">
        <f>'2020 Kunta'!F233</f>
        <v>88283964.605662525</v>
      </c>
      <c r="G233" s="23">
        <f>'2020 Kunta'!G233</f>
        <v>88418149.510151431</v>
      </c>
      <c r="H233" s="23">
        <f>'2020 Kunta'!H233</f>
        <v>-134184.90448890626</v>
      </c>
      <c r="I233" s="23">
        <f>'2020 Kunta'!I233</f>
        <v>-7070116.8302755021</v>
      </c>
      <c r="J233" s="23">
        <f>'2020 Kunta'!J233</f>
        <v>-7204301.7347644083</v>
      </c>
      <c r="K233" s="23">
        <f>'2020 Kunta'!K233</f>
        <v>3444485.8834906067</v>
      </c>
      <c r="L233" s="23"/>
      <c r="M233" s="23"/>
      <c r="N233" s="23"/>
      <c r="O233" s="23"/>
      <c r="P233" s="23">
        <f>'2020 Kunta'!R233</f>
        <v>6781591.9506971305</v>
      </c>
      <c r="Q233" s="90">
        <f>'2020 Kunta'!S233</f>
        <v>0.21380462914327114</v>
      </c>
      <c r="R233" s="23">
        <f>'2020 Kunta'!T233</f>
        <v>7617081.1500000004</v>
      </c>
      <c r="S233" s="90">
        <f>'2020 Kunta'!U233</f>
        <v>-3.6381776832298596E-2</v>
      </c>
    </row>
    <row r="234" spans="1:19">
      <c r="A234" s="62">
        <v>10</v>
      </c>
      <c r="B234" s="63">
        <v>681</v>
      </c>
      <c r="C234" s="64" t="s">
        <v>245</v>
      </c>
      <c r="D234" s="23">
        <f>'2020 Kunta'!D234</f>
        <v>9654354.8699999992</v>
      </c>
      <c r="E234" s="90">
        <f>'2020 Kunta'!E234</f>
        <v>3.4932623265439888E-2</v>
      </c>
      <c r="F234" s="23">
        <f>'2020 Kunta'!F234</f>
        <v>9516215.6060986128</v>
      </c>
      <c r="G234" s="23">
        <f>'2020 Kunta'!G234</f>
        <v>9370524.7741960175</v>
      </c>
      <c r="H234" s="23">
        <f>'2020 Kunta'!H234</f>
        <v>145690.83190259524</v>
      </c>
      <c r="I234" s="23">
        <f>'2020 Kunta'!I234</f>
        <v>-762094.86533291475</v>
      </c>
      <c r="J234" s="23">
        <f>'2020 Kunta'!J234</f>
        <v>-616404.03343031951</v>
      </c>
      <c r="K234" s="23">
        <f>'2020 Kunta'!K234</f>
        <v>371284.53016208642</v>
      </c>
      <c r="L234" s="23"/>
      <c r="M234" s="23"/>
      <c r="N234" s="23"/>
      <c r="O234" s="23"/>
      <c r="P234" s="23">
        <f>'2020 Kunta'!R234</f>
        <v>1551210.3038232396</v>
      </c>
      <c r="Q234" s="90">
        <f>'2020 Kunta'!S234</f>
        <v>0.48706064997696852</v>
      </c>
      <c r="R234" s="23">
        <f>'2020 Kunta'!T234</f>
        <v>1365059.79</v>
      </c>
      <c r="S234" s="90">
        <f>'2020 Kunta'!U234</f>
        <v>1.4056992762068177E-3</v>
      </c>
    </row>
    <row r="235" spans="1:19">
      <c r="A235" s="62">
        <v>19</v>
      </c>
      <c r="B235" s="63">
        <v>683</v>
      </c>
      <c r="C235" s="64" t="s">
        <v>246</v>
      </c>
      <c r="D235" s="23">
        <f>'2020 Kunta'!D235</f>
        <v>8570107.7200000007</v>
      </c>
      <c r="E235" s="90">
        <f>'2020 Kunta'!E235</f>
        <v>1.4816255433178993E-2</v>
      </c>
      <c r="F235" s="23">
        <f>'2020 Kunta'!F235</f>
        <v>8447482.398273414</v>
      </c>
      <c r="G235" s="23">
        <f>'2020 Kunta'!G235</f>
        <v>8251144.4874071963</v>
      </c>
      <c r="H235" s="23">
        <f>'2020 Kunta'!H235</f>
        <v>196337.91086621769</v>
      </c>
      <c r="I235" s="23">
        <f>'2020 Kunta'!I235</f>
        <v>-676506.63112220715</v>
      </c>
      <c r="J235" s="23">
        <f>'2020 Kunta'!J235</f>
        <v>-480168.72025598946</v>
      </c>
      <c r="K235" s="23">
        <f>'2020 Kunta'!K235</f>
        <v>329586.85081550875</v>
      </c>
      <c r="L235" s="23"/>
      <c r="M235" s="23"/>
      <c r="N235" s="23"/>
      <c r="O235" s="23"/>
      <c r="P235" s="23">
        <f>'2020 Kunta'!R235</f>
        <v>874485.86175855121</v>
      </c>
      <c r="Q235" s="90">
        <f>'2020 Kunta'!S235</f>
        <v>0.48281848365762015</v>
      </c>
      <c r="R235" s="23">
        <f>'2020 Kunta'!T235</f>
        <v>1033968.04</v>
      </c>
      <c r="S235" s="90">
        <f>'2020 Kunta'!U235</f>
        <v>3.3595242523714042E-3</v>
      </c>
    </row>
    <row r="236" spans="1:19">
      <c r="A236" s="62">
        <v>4</v>
      </c>
      <c r="B236" s="63">
        <v>684</v>
      </c>
      <c r="C236" s="64" t="s">
        <v>433</v>
      </c>
      <c r="D236" s="23">
        <f>'2020 Kunta'!D236</f>
        <v>161491920.53</v>
      </c>
      <c r="E236" s="90">
        <f>'2020 Kunta'!E236</f>
        <v>7.6897852866911531E-2</v>
      </c>
      <c r="F236" s="23">
        <f>'2020 Kunta'!F236</f>
        <v>159181214.60211283</v>
      </c>
      <c r="G236" s="23">
        <f>'2020 Kunta'!G236</f>
        <v>157952194.57929379</v>
      </c>
      <c r="H236" s="23">
        <f>'2020 Kunta'!H236</f>
        <v>1229020.0228190422</v>
      </c>
      <c r="I236" s="23">
        <f>'2020 Kunta'!I236</f>
        <v>-12747839.196495594</v>
      </c>
      <c r="J236" s="23">
        <f>'2020 Kunta'!J236</f>
        <v>-11518819.173676552</v>
      </c>
      <c r="K236" s="23">
        <f>'2020 Kunta'!K236</f>
        <v>6210611.9617865318</v>
      </c>
      <c r="L236" s="23"/>
      <c r="M236" s="23"/>
      <c r="N236" s="23"/>
      <c r="O236" s="23"/>
      <c r="P236" s="23">
        <f>'2020 Kunta'!R236</f>
        <v>18968976.878048014</v>
      </c>
      <c r="Q236" s="90">
        <f>'2020 Kunta'!S236</f>
        <v>0.16321212744827651</v>
      </c>
      <c r="R236" s="23">
        <f>'2020 Kunta'!T236</f>
        <v>8749658.7100000009</v>
      </c>
      <c r="S236" s="90">
        <f>'2020 Kunta'!U236</f>
        <v>-3.9575278618944054E-3</v>
      </c>
    </row>
    <row r="237" spans="1:19">
      <c r="A237" s="62">
        <v>11</v>
      </c>
      <c r="B237" s="63">
        <v>686</v>
      </c>
      <c r="C237" s="64" t="s">
        <v>248</v>
      </c>
      <c r="D237" s="23">
        <f>'2020 Kunta'!D237</f>
        <v>8843038.2699999996</v>
      </c>
      <c r="E237" s="90">
        <f>'2020 Kunta'!E237</f>
        <v>1.1878201776659214E-2</v>
      </c>
      <c r="F237" s="23">
        <f>'2020 Kunta'!F237</f>
        <v>8716507.7235555649</v>
      </c>
      <c r="G237" s="23">
        <f>'2020 Kunta'!G237</f>
        <v>8582035.4467208739</v>
      </c>
      <c r="H237" s="23">
        <f>'2020 Kunta'!H237</f>
        <v>134472.27683469094</v>
      </c>
      <c r="I237" s="23">
        <f>'2020 Kunta'!I237</f>
        <v>-698051.20593308588</v>
      </c>
      <c r="J237" s="23">
        <f>'2020 Kunta'!J237</f>
        <v>-563578.92909839493</v>
      </c>
      <c r="K237" s="23">
        <f>'2020 Kunta'!K237</f>
        <v>340083.13900753675</v>
      </c>
      <c r="L237" s="23"/>
      <c r="M237" s="23"/>
      <c r="N237" s="23"/>
      <c r="O237" s="23"/>
      <c r="P237" s="23">
        <f>'2020 Kunta'!R237</f>
        <v>1032705.3961002583</v>
      </c>
      <c r="Q237" s="90">
        <f>'2020 Kunta'!S237</f>
        <v>0.43998484069625454</v>
      </c>
      <c r="R237" s="23">
        <f>'2020 Kunta'!T237</f>
        <v>1182651.44</v>
      </c>
      <c r="S237" s="90">
        <f>'2020 Kunta'!U237</f>
        <v>7.2538857823789549E-4</v>
      </c>
    </row>
    <row r="238" spans="1:19">
      <c r="A238" s="62">
        <v>11</v>
      </c>
      <c r="B238" s="63">
        <v>687</v>
      </c>
      <c r="C238" s="64" t="s">
        <v>249</v>
      </c>
      <c r="D238" s="23">
        <f>'2020 Kunta'!D238</f>
        <v>3724440.23</v>
      </c>
      <c r="E238" s="90">
        <f>'2020 Kunta'!E238</f>
        <v>-9.1980985779408497E-3</v>
      </c>
      <c r="F238" s="23">
        <f>'2020 Kunta'!F238</f>
        <v>3671149.1050367318</v>
      </c>
      <c r="G238" s="23">
        <f>'2020 Kunta'!G238</f>
        <v>3668140.8285678606</v>
      </c>
      <c r="H238" s="23">
        <f>'2020 Kunta'!H238</f>
        <v>3008.2764688711613</v>
      </c>
      <c r="I238" s="23">
        <f>'2020 Kunta'!I238</f>
        <v>-293999.63164212345</v>
      </c>
      <c r="J238" s="23">
        <f>'2020 Kunta'!J238</f>
        <v>-290991.35517325229</v>
      </c>
      <c r="K238" s="23">
        <f>'2020 Kunta'!K238</f>
        <v>143233.50027347018</v>
      </c>
      <c r="L238" s="23"/>
      <c r="M238" s="23"/>
      <c r="N238" s="23"/>
      <c r="O238" s="23"/>
      <c r="P238" s="23">
        <f>'2020 Kunta'!R238</f>
        <v>2019931.4055075056</v>
      </c>
      <c r="Q238" s="90">
        <f>'2020 Kunta'!S238</f>
        <v>0.49308259425910084</v>
      </c>
      <c r="R238" s="23">
        <f>'2020 Kunta'!T238</f>
        <v>457542.74</v>
      </c>
      <c r="S238" s="90">
        <f>'2020 Kunta'!U238</f>
        <v>-1.9776113783272042E-2</v>
      </c>
    </row>
    <row r="239" spans="1:19">
      <c r="A239" s="62">
        <v>9</v>
      </c>
      <c r="B239" s="63">
        <v>689</v>
      </c>
      <c r="C239" s="64" t="s">
        <v>250</v>
      </c>
      <c r="D239" s="23">
        <f>'2020 Kunta'!D239</f>
        <v>10450471.279999999</v>
      </c>
      <c r="E239" s="90">
        <f>'2020 Kunta'!E239</f>
        <v>3.2020813710371243E-2</v>
      </c>
      <c r="F239" s="23">
        <f>'2020 Kunta'!F239</f>
        <v>10300940.790445726</v>
      </c>
      <c r="G239" s="23">
        <f>'2020 Kunta'!G239</f>
        <v>9971044.8700611368</v>
      </c>
      <c r="H239" s="23">
        <f>'2020 Kunta'!H239</f>
        <v>329895.92038458958</v>
      </c>
      <c r="I239" s="23">
        <f>'2020 Kunta'!I239</f>
        <v>-824938.65307823452</v>
      </c>
      <c r="J239" s="23">
        <f>'2020 Kunta'!J239</f>
        <v>-495042.73269364494</v>
      </c>
      <c r="K239" s="23">
        <f>'2020 Kunta'!K239</f>
        <v>401901.35658097873</v>
      </c>
      <c r="L239" s="23"/>
      <c r="M239" s="23"/>
      <c r="N239" s="23"/>
      <c r="O239" s="23"/>
      <c r="P239" s="23">
        <f>'2020 Kunta'!R239</f>
        <v>1877067.6518391378</v>
      </c>
      <c r="Q239" s="90">
        <f>'2020 Kunta'!S239</f>
        <v>0.37198617242226262</v>
      </c>
      <c r="R239" s="23">
        <f>'2020 Kunta'!T239</f>
        <v>855275.56</v>
      </c>
      <c r="S239" s="90">
        <f>'2020 Kunta'!U239</f>
        <v>0.1222690001483675</v>
      </c>
    </row>
    <row r="240" spans="1:19">
      <c r="A240" s="62">
        <v>17</v>
      </c>
      <c r="B240" s="63">
        <v>691</v>
      </c>
      <c r="C240" s="64" t="s">
        <v>251</v>
      </c>
      <c r="D240" s="23">
        <f>'2020 Kunta'!D240</f>
        <v>7467405.3899999997</v>
      </c>
      <c r="E240" s="90">
        <f>'2020 Kunta'!E240</f>
        <v>1.135325760293715E-2</v>
      </c>
      <c r="F240" s="23">
        <f>'2020 Kunta'!F240</f>
        <v>7360558.0762521634</v>
      </c>
      <c r="G240" s="23">
        <f>'2020 Kunta'!G240</f>
        <v>7355519.0182788828</v>
      </c>
      <c r="H240" s="23">
        <f>'2020 Kunta'!H240</f>
        <v>5039.057973280549</v>
      </c>
      <c r="I240" s="23">
        <f>'2020 Kunta'!I240</f>
        <v>-589461.58305845782</v>
      </c>
      <c r="J240" s="23">
        <f>'2020 Kunta'!J240</f>
        <v>-584422.52508517727</v>
      </c>
      <c r="K240" s="23">
        <f>'2020 Kunta'!K240</f>
        <v>287179.42722111498</v>
      </c>
      <c r="L240" s="23"/>
      <c r="M240" s="23"/>
      <c r="N240" s="23"/>
      <c r="O240" s="23"/>
      <c r="P240" s="23">
        <f>'2020 Kunta'!R240</f>
        <v>487657.75247151672</v>
      </c>
      <c r="Q240" s="90">
        <f>'2020 Kunta'!S240</f>
        <v>0.33304111689909477</v>
      </c>
      <c r="R240" s="23">
        <f>'2020 Kunta'!T240</f>
        <v>783911.89</v>
      </c>
      <c r="S240" s="90">
        <f>'2020 Kunta'!U240</f>
        <v>1.2684746602448449E-2</v>
      </c>
    </row>
    <row r="241" spans="1:19">
      <c r="A241" s="62">
        <v>5</v>
      </c>
      <c r="B241" s="63">
        <v>694</v>
      </c>
      <c r="C241" s="64" t="s">
        <v>252</v>
      </c>
      <c r="D241" s="23">
        <f>'2020 Kunta'!D241</f>
        <v>107427107.81</v>
      </c>
      <c r="E241" s="90">
        <f>'2020 Kunta'!E241</f>
        <v>1.1938358950378314E-2</v>
      </c>
      <c r="F241" s="23">
        <f>'2020 Kunta'!F241</f>
        <v>105889987.8474801</v>
      </c>
      <c r="G241" s="23">
        <f>'2020 Kunta'!G241</f>
        <v>106945232.8557843</v>
      </c>
      <c r="H241" s="23">
        <f>'2020 Kunta'!H241</f>
        <v>-1055245.0083041936</v>
      </c>
      <c r="I241" s="23">
        <f>'2020 Kunta'!I241</f>
        <v>-8480074.3666434623</v>
      </c>
      <c r="J241" s="23">
        <f>'2020 Kunta'!J241</f>
        <v>-9535319.3749476559</v>
      </c>
      <c r="K241" s="23">
        <f>'2020 Kunta'!K241</f>
        <v>4131402.2311164187</v>
      </c>
      <c r="L241" s="23"/>
      <c r="M241" s="23"/>
      <c r="N241" s="23"/>
      <c r="O241" s="23"/>
      <c r="P241" s="23">
        <f>'2020 Kunta'!R241</f>
        <v>9475676.7820848133</v>
      </c>
      <c r="Q241" s="90">
        <f>'2020 Kunta'!S241</f>
        <v>0.18464691331597427</v>
      </c>
      <c r="R241" s="23">
        <f>'2020 Kunta'!T241</f>
        <v>9823693.5500000007</v>
      </c>
      <c r="S241" s="90">
        <f>'2020 Kunta'!U241</f>
        <v>-2.9074720373885032E-3</v>
      </c>
    </row>
    <row r="242" spans="1:19">
      <c r="A242" s="62">
        <v>18</v>
      </c>
      <c r="B242" s="63">
        <v>697</v>
      </c>
      <c r="C242" s="64" t="s">
        <v>253</v>
      </c>
      <c r="D242" s="23">
        <f>'2020 Kunta'!D242</f>
        <v>3701994.33</v>
      </c>
      <c r="E242" s="90">
        <f>'2020 Kunta'!E242</f>
        <v>1.9347304808280619E-2</v>
      </c>
      <c r="F242" s="23">
        <f>'2020 Kunta'!F242</f>
        <v>3649024.3720277273</v>
      </c>
      <c r="G242" s="23">
        <f>'2020 Kunta'!G242</f>
        <v>3606227.0939908745</v>
      </c>
      <c r="H242" s="23">
        <f>'2020 Kunta'!H242</f>
        <v>42797.278036852833</v>
      </c>
      <c r="I242" s="23">
        <f>'2020 Kunta'!I242</f>
        <v>-292227.79858148762</v>
      </c>
      <c r="J242" s="23">
        <f>'2020 Kunta'!J242</f>
        <v>-249430.52054463478</v>
      </c>
      <c r="K242" s="23">
        <f>'2020 Kunta'!K242</f>
        <v>142370.28201106077</v>
      </c>
      <c r="L242" s="23"/>
      <c r="M242" s="23"/>
      <c r="N242" s="23"/>
      <c r="O242" s="23"/>
      <c r="P242" s="23">
        <f>'2020 Kunta'!R242</f>
        <v>597681.67019307509</v>
      </c>
      <c r="Q242" s="90">
        <f>'2020 Kunta'!S242</f>
        <v>0.3622721536603839</v>
      </c>
      <c r="R242" s="23">
        <f>'2020 Kunta'!T242</f>
        <v>825275.93</v>
      </c>
      <c r="S242" s="90">
        <f>'2020 Kunta'!U242</f>
        <v>-1.7422700176407124E-2</v>
      </c>
    </row>
    <row r="243" spans="1:19">
      <c r="A243" s="62">
        <v>19</v>
      </c>
      <c r="B243" s="63">
        <v>698</v>
      </c>
      <c r="C243" s="64" t="s">
        <v>254</v>
      </c>
      <c r="D243" s="23">
        <f>'2020 Kunta'!D243</f>
        <v>227114451.56</v>
      </c>
      <c r="E243" s="90">
        <f>'2020 Kunta'!E243</f>
        <v>4.8782249473716011E-2</v>
      </c>
      <c r="F243" s="23">
        <f>'2020 Kunta'!F243</f>
        <v>223864786.14140683</v>
      </c>
      <c r="G243" s="23">
        <f>'2020 Kunta'!G243</f>
        <v>223421146.13830268</v>
      </c>
      <c r="H243" s="23">
        <f>'2020 Kunta'!H243</f>
        <v>443640.0031041503</v>
      </c>
      <c r="I243" s="23">
        <f>'2020 Kunta'!I243</f>
        <v>-17927946.476736151</v>
      </c>
      <c r="J243" s="23">
        <f>'2020 Kunta'!J243</f>
        <v>-17484306.473632</v>
      </c>
      <c r="K243" s="23">
        <f>'2020 Kunta'!K243</f>
        <v>8734305.251457423</v>
      </c>
      <c r="L243" s="23"/>
      <c r="M243" s="23"/>
      <c r="N243" s="23"/>
      <c r="O243" s="23"/>
      <c r="P243" s="23">
        <f>'2020 Kunta'!R243</f>
        <v>12895904.536781752</v>
      </c>
      <c r="Q243" s="90">
        <f>'2020 Kunta'!S243</f>
        <v>0.26077917121680105</v>
      </c>
      <c r="R243" s="23">
        <f>'2020 Kunta'!T243</f>
        <v>32196010.690000001</v>
      </c>
      <c r="S243" s="90">
        <f>'2020 Kunta'!U243</f>
        <v>7.1372936554094935E-3</v>
      </c>
    </row>
    <row r="244" spans="1:19">
      <c r="A244" s="62">
        <v>9</v>
      </c>
      <c r="B244" s="63">
        <v>700</v>
      </c>
      <c r="C244" s="64" t="s">
        <v>255</v>
      </c>
      <c r="D244" s="23">
        <f>'2020 Kunta'!D244</f>
        <v>17495525.27</v>
      </c>
      <c r="E244" s="90">
        <f>'2020 Kunta'!E244</f>
        <v>5.0099208332099465E-3</v>
      </c>
      <c r="F244" s="23">
        <f>'2020 Kunta'!F244</f>
        <v>17245190.678521916</v>
      </c>
      <c r="G244" s="23">
        <f>'2020 Kunta'!G244</f>
        <v>17149665.232364606</v>
      </c>
      <c r="H244" s="23">
        <f>'2020 Kunta'!H244</f>
        <v>95525.446157310158</v>
      </c>
      <c r="I244" s="23">
        <f>'2020 Kunta'!I244</f>
        <v>-1381060.6875453768</v>
      </c>
      <c r="J244" s="23">
        <f>'2020 Kunta'!J244</f>
        <v>-1285535.2413880667</v>
      </c>
      <c r="K244" s="23">
        <f>'2020 Kunta'!K244</f>
        <v>672838.10956607817</v>
      </c>
      <c r="L244" s="23"/>
      <c r="M244" s="23"/>
      <c r="N244" s="23"/>
      <c r="O244" s="23"/>
      <c r="P244" s="23">
        <f>'2020 Kunta'!R244</f>
        <v>2593593.0277463766</v>
      </c>
      <c r="Q244" s="90">
        <f>'2020 Kunta'!S244</f>
        <v>0.30686120223157842</v>
      </c>
      <c r="R244" s="23">
        <f>'2020 Kunta'!T244</f>
        <v>1833132.36</v>
      </c>
      <c r="S244" s="90">
        <f>'2020 Kunta'!U244</f>
        <v>-5.0604464635223279E-3</v>
      </c>
    </row>
    <row r="245" spans="1:19">
      <c r="A245" s="62">
        <v>6</v>
      </c>
      <c r="B245" s="63">
        <v>702</v>
      </c>
      <c r="C245" s="64" t="s">
        <v>256</v>
      </c>
      <c r="D245" s="23">
        <f>'2020 Kunta'!D245</f>
        <v>12898423.140000001</v>
      </c>
      <c r="E245" s="90">
        <f>'2020 Kunta'!E245</f>
        <v>-8.3769205148696013E-3</v>
      </c>
      <c r="F245" s="23">
        <f>'2020 Kunta'!F245</f>
        <v>12713866.149704883</v>
      </c>
      <c r="G245" s="23">
        <f>'2020 Kunta'!G245</f>
        <v>12741749.584185939</v>
      </c>
      <c r="H245" s="23">
        <f>'2020 Kunta'!H245</f>
        <v>-27883.434481056407</v>
      </c>
      <c r="I245" s="23">
        <f>'2020 Kunta'!I245</f>
        <v>-1018174.9250206765</v>
      </c>
      <c r="J245" s="23">
        <f>'2020 Kunta'!J245</f>
        <v>-1046058.3595017329</v>
      </c>
      <c r="K245" s="23">
        <f>'2020 Kunta'!K245</f>
        <v>496044.0174255459</v>
      </c>
      <c r="L245" s="23"/>
      <c r="M245" s="23"/>
      <c r="N245" s="23"/>
      <c r="O245" s="23"/>
      <c r="P245" s="23">
        <f>'2020 Kunta'!R245</f>
        <v>2208026.7205226361</v>
      </c>
      <c r="Q245" s="90">
        <f>'2020 Kunta'!S245</f>
        <v>0.24716128968966933</v>
      </c>
      <c r="R245" s="23">
        <f>'2020 Kunta'!T245</f>
        <v>1926172.43</v>
      </c>
      <c r="S245" s="90">
        <f>'2020 Kunta'!U245</f>
        <v>-4.9082921679840519E-3</v>
      </c>
    </row>
    <row r="246" spans="1:19">
      <c r="A246" s="62">
        <v>2</v>
      </c>
      <c r="B246" s="63">
        <v>704</v>
      </c>
      <c r="C246" s="64" t="s">
        <v>257</v>
      </c>
      <c r="D246" s="23">
        <f>'2020 Kunta'!D246</f>
        <v>23607099.989999998</v>
      </c>
      <c r="E246" s="90">
        <f>'2020 Kunta'!E246</f>
        <v>2.9291802304583392E-2</v>
      </c>
      <c r="F246" s="23">
        <f>'2020 Kunta'!F246</f>
        <v>23269317.977698121</v>
      </c>
      <c r="G246" s="23">
        <f>'2020 Kunta'!G246</f>
        <v>23344337.999857377</v>
      </c>
      <c r="H246" s="23">
        <f>'2020 Kunta'!H246</f>
        <v>-75020.022159256041</v>
      </c>
      <c r="I246" s="23">
        <f>'2020 Kunta'!I246</f>
        <v>-1863495.7933527569</v>
      </c>
      <c r="J246" s="23">
        <f>'2020 Kunta'!J246</f>
        <v>-1938515.8155120129</v>
      </c>
      <c r="K246" s="23">
        <f>'2020 Kunta'!K246</f>
        <v>907875.37295866408</v>
      </c>
      <c r="L246" s="23"/>
      <c r="M246" s="23"/>
      <c r="N246" s="23"/>
      <c r="O246" s="23"/>
      <c r="P246" s="23">
        <f>'2020 Kunta'!R246</f>
        <v>1659005.6257786241</v>
      </c>
      <c r="Q246" s="90">
        <f>'2020 Kunta'!S246</f>
        <v>0.33366930208167678</v>
      </c>
      <c r="R246" s="23">
        <f>'2020 Kunta'!T246</f>
        <v>1202483.2</v>
      </c>
      <c r="S246" s="90">
        <f>'2020 Kunta'!U246</f>
        <v>-5.0352950560443865E-3</v>
      </c>
    </row>
    <row r="247" spans="1:19">
      <c r="A247" s="62">
        <v>12</v>
      </c>
      <c r="B247" s="63">
        <v>707</v>
      </c>
      <c r="C247" s="64" t="s">
        <v>258</v>
      </c>
      <c r="D247" s="23">
        <f>'2020 Kunta'!D247</f>
        <v>4947093.0199999996</v>
      </c>
      <c r="E247" s="90">
        <f>'2020 Kunta'!E247</f>
        <v>-1.3141344528332377E-3</v>
      </c>
      <c r="F247" s="23">
        <f>'2020 Kunta'!F247</f>
        <v>4876307.5768050281</v>
      </c>
      <c r="G247" s="23">
        <f>'2020 Kunta'!G247</f>
        <v>4854733.6209645262</v>
      </c>
      <c r="H247" s="23">
        <f>'2020 Kunta'!H247</f>
        <v>21573.955840501934</v>
      </c>
      <c r="I247" s="23">
        <f>'2020 Kunta'!I247</f>
        <v>-390513.3216701721</v>
      </c>
      <c r="J247" s="23">
        <f>'2020 Kunta'!J247</f>
        <v>-368939.36582967016</v>
      </c>
      <c r="K247" s="23">
        <f>'2020 Kunta'!K247</f>
        <v>190253.94574074086</v>
      </c>
      <c r="L247" s="23"/>
      <c r="M247" s="23"/>
      <c r="N247" s="23"/>
      <c r="O247" s="23"/>
      <c r="P247" s="23">
        <f>'2020 Kunta'!R247</f>
        <v>663095.88037107373</v>
      </c>
      <c r="Q247" s="90">
        <f>'2020 Kunta'!S247</f>
        <v>0.39221652883843827</v>
      </c>
      <c r="R247" s="23">
        <f>'2020 Kunta'!T247</f>
        <v>646744.12</v>
      </c>
      <c r="S247" s="90">
        <f>'2020 Kunta'!U247</f>
        <v>-1.0487716870016706E-2</v>
      </c>
    </row>
    <row r="248" spans="1:19">
      <c r="A248" s="62">
        <v>1</v>
      </c>
      <c r="B248" s="63">
        <v>710</v>
      </c>
      <c r="C248" s="64" t="s">
        <v>434</v>
      </c>
      <c r="D248" s="23">
        <f>'2020 Kunta'!D248</f>
        <v>101982236.63</v>
      </c>
      <c r="E248" s="90">
        <f>'2020 Kunta'!E248</f>
        <v>1.4000938443152977E-2</v>
      </c>
      <c r="F248" s="23">
        <f>'2020 Kunta'!F248</f>
        <v>100523024.56572613</v>
      </c>
      <c r="G248" s="23">
        <f>'2020 Kunta'!G248</f>
        <v>100905707.15005775</v>
      </c>
      <c r="H248" s="23">
        <f>'2020 Kunta'!H248</f>
        <v>-382682.58433161676</v>
      </c>
      <c r="I248" s="23">
        <f>'2020 Kunta'!I248</f>
        <v>-8050267.4634839995</v>
      </c>
      <c r="J248" s="23">
        <f>'2020 Kunta'!J248</f>
        <v>-8432950.0478156172</v>
      </c>
      <c r="K248" s="23">
        <f>'2020 Kunta'!K248</f>
        <v>3922004.869502821</v>
      </c>
      <c r="L248" s="23"/>
      <c r="M248" s="23"/>
      <c r="N248" s="23"/>
      <c r="O248" s="23"/>
      <c r="P248" s="23">
        <f>'2020 Kunta'!R248</f>
        <v>4827494.363532437</v>
      </c>
      <c r="Q248" s="90">
        <f>'2020 Kunta'!S248</f>
        <v>9.0722761101349914E-2</v>
      </c>
      <c r="R248" s="23">
        <f>'2020 Kunta'!T248</f>
        <v>11653246.210000001</v>
      </c>
      <c r="S248" s="90">
        <f>'2020 Kunta'!U248</f>
        <v>-4.0234014770175186E-3</v>
      </c>
    </row>
    <row r="249" spans="1:19">
      <c r="A249" s="62">
        <v>13</v>
      </c>
      <c r="B249" s="63">
        <v>729</v>
      </c>
      <c r="C249" s="64" t="s">
        <v>260</v>
      </c>
      <c r="D249" s="23">
        <f>'2020 Kunta'!D249</f>
        <v>25657692.359999999</v>
      </c>
      <c r="E249" s="90">
        <f>'2020 Kunta'!E249</f>
        <v>1.4408839797301454E-2</v>
      </c>
      <c r="F249" s="23">
        <f>'2020 Kunta'!F249</f>
        <v>25290569.462225407</v>
      </c>
      <c r="G249" s="23">
        <f>'2020 Kunta'!G249</f>
        <v>25152874.538884956</v>
      </c>
      <c r="H249" s="23">
        <f>'2020 Kunta'!H249</f>
        <v>137694.92334045097</v>
      </c>
      <c r="I249" s="23">
        <f>'2020 Kunta'!I249</f>
        <v>-2025365.3265438289</v>
      </c>
      <c r="J249" s="23">
        <f>'2020 Kunta'!J249</f>
        <v>-1887670.403203378</v>
      </c>
      <c r="K249" s="23">
        <f>'2020 Kunta'!K249</f>
        <v>986736.49158350809</v>
      </c>
      <c r="L249" s="23"/>
      <c r="M249" s="23"/>
      <c r="N249" s="23"/>
      <c r="O249" s="23"/>
      <c r="P249" s="23">
        <f>'2020 Kunta'!R249</f>
        <v>2859279.4352943734</v>
      </c>
      <c r="Q249" s="90">
        <f>'2020 Kunta'!S249</f>
        <v>0.30798243718384133</v>
      </c>
      <c r="R249" s="23">
        <f>'2020 Kunta'!T249</f>
        <v>2613786.7799999998</v>
      </c>
      <c r="S249" s="90">
        <f>'2020 Kunta'!U249</f>
        <v>7.0384768127392361E-2</v>
      </c>
    </row>
    <row r="250" spans="1:19">
      <c r="A250" s="62">
        <v>19</v>
      </c>
      <c r="B250" s="63">
        <v>732</v>
      </c>
      <c r="C250" s="64" t="s">
        <v>261</v>
      </c>
      <c r="D250" s="23">
        <f>'2020 Kunta'!D250</f>
        <v>8957516.7599999998</v>
      </c>
      <c r="E250" s="90">
        <f>'2020 Kunta'!E250</f>
        <v>-7.6992127839731195E-3</v>
      </c>
      <c r="F250" s="23">
        <f>'2020 Kunta'!F250</f>
        <v>8829348.1989441197</v>
      </c>
      <c r="G250" s="23">
        <f>'2020 Kunta'!G250</f>
        <v>8731659.1458859108</v>
      </c>
      <c r="H250" s="23">
        <f>'2020 Kunta'!H250</f>
        <v>97689.053058208898</v>
      </c>
      <c r="I250" s="23">
        <f>'2020 Kunta'!I250</f>
        <v>-707087.90186925523</v>
      </c>
      <c r="J250" s="23">
        <f>'2020 Kunta'!J250</f>
        <v>-609398.84881104634</v>
      </c>
      <c r="K250" s="23">
        <f>'2020 Kunta'!K250</f>
        <v>344485.72135981725</v>
      </c>
      <c r="L250" s="23"/>
      <c r="M250" s="23"/>
      <c r="N250" s="23"/>
      <c r="O250" s="23"/>
      <c r="P250" s="23">
        <f>'2020 Kunta'!R250</f>
        <v>1407325.2440375674</v>
      </c>
      <c r="Q250" s="90">
        <f>'2020 Kunta'!S250</f>
        <v>0.32460425334156739</v>
      </c>
      <c r="R250" s="23">
        <f>'2020 Kunta'!T250</f>
        <v>1339113.58</v>
      </c>
      <c r="S250" s="90">
        <f>'2020 Kunta'!U250</f>
        <v>-7.9576605275615275E-3</v>
      </c>
    </row>
    <row r="251" spans="1:19">
      <c r="A251" s="62">
        <v>2</v>
      </c>
      <c r="B251" s="63">
        <v>734</v>
      </c>
      <c r="C251" s="64" t="s">
        <v>262</v>
      </c>
      <c r="D251" s="23">
        <f>'2020 Kunta'!D251</f>
        <v>169983372.66</v>
      </c>
      <c r="E251" s="90">
        <f>'2020 Kunta'!E251</f>
        <v>2.3224450473042779E-2</v>
      </c>
      <c r="F251" s="23">
        <f>'2020 Kunta'!F251</f>
        <v>167551166.85330299</v>
      </c>
      <c r="G251" s="23">
        <f>'2020 Kunta'!G251</f>
        <v>165421448.35881418</v>
      </c>
      <c r="H251" s="23">
        <f>'2020 Kunta'!H251</f>
        <v>2129718.4944888055</v>
      </c>
      <c r="I251" s="23">
        <f>'2020 Kunta'!I251</f>
        <v>-13418136.917537751</v>
      </c>
      <c r="J251" s="23">
        <f>'2020 Kunta'!J251</f>
        <v>-11288418.423048945</v>
      </c>
      <c r="K251" s="23">
        <f>'2020 Kunta'!K251</f>
        <v>6537173.8975071413</v>
      </c>
      <c r="L251" s="23"/>
      <c r="M251" s="23"/>
      <c r="N251" s="23"/>
      <c r="O251" s="23"/>
      <c r="P251" s="23">
        <f>'2020 Kunta'!R251</f>
        <v>13755527.061946848</v>
      </c>
      <c r="Q251" s="90">
        <f>'2020 Kunta'!S251</f>
        <v>0.20241719799983815</v>
      </c>
      <c r="R251" s="23">
        <f>'2020 Kunta'!T251</f>
        <v>14726745.289999999</v>
      </c>
      <c r="S251" s="90">
        <f>'2020 Kunta'!U251</f>
        <v>-6.0474832699820569E-3</v>
      </c>
    </row>
    <row r="252" spans="1:19">
      <c r="A252" s="62">
        <v>21</v>
      </c>
      <c r="B252" s="63">
        <v>736</v>
      </c>
      <c r="C252" s="64" t="s">
        <v>263</v>
      </c>
      <c r="D252" s="23">
        <f>'2020 Kunta'!D252</f>
        <v>5591228.9199999999</v>
      </c>
      <c r="E252" s="90">
        <f>'2020 Kunta'!E252</f>
        <v>5.8159186012417541E-2</v>
      </c>
      <c r="F252" s="23">
        <f>'2020 Kunta'!F252</f>
        <v>5511226.8631341383</v>
      </c>
      <c r="G252" s="23">
        <f>'2020 Kunta'!G252</f>
        <v>5516392.3123586057</v>
      </c>
      <c r="H252" s="23">
        <f>'2020 Kunta'!H252</f>
        <v>-5165.4492244673893</v>
      </c>
      <c r="I252" s="23">
        <f>'2020 Kunta'!I252</f>
        <v>-441360.08135289297</v>
      </c>
      <c r="J252" s="23">
        <f>'2020 Kunta'!J252</f>
        <v>-446525.53057736036</v>
      </c>
      <c r="K252" s="23">
        <f>'2020 Kunta'!K252</f>
        <v>215025.94741380893</v>
      </c>
      <c r="L252" s="23"/>
      <c r="M252" s="23"/>
      <c r="N252" s="23"/>
      <c r="O252" s="23"/>
      <c r="P252" s="23">
        <f>'2020 Kunta'!R252</f>
        <v>985769.28779001173</v>
      </c>
      <c r="Q252" s="90">
        <f>'2020 Kunta'!S252</f>
        <v>0.21978246140571889</v>
      </c>
      <c r="R252" s="23">
        <f>'2020 Kunta'!T252</f>
        <v>70159.27</v>
      </c>
      <c r="S252" s="90">
        <f>'2020 Kunta'!U252</f>
        <v>-1.2028286476475469E-2</v>
      </c>
    </row>
    <row r="253" spans="1:19">
      <c r="A253" s="62">
        <v>2</v>
      </c>
      <c r="B253" s="63">
        <v>738</v>
      </c>
      <c r="C253" s="64" t="s">
        <v>435</v>
      </c>
      <c r="D253" s="23">
        <f>'2020 Kunta'!D253</f>
        <v>10414490.970000001</v>
      </c>
      <c r="E253" s="90">
        <f>'2020 Kunta'!E253</f>
        <v>3.8864635531341118E-2</v>
      </c>
      <c r="F253" s="23">
        <f>'2020 Kunta'!F253</f>
        <v>10265475.304440212</v>
      </c>
      <c r="G253" s="23">
        <f>'2020 Kunta'!G253</f>
        <v>9921412.1205552928</v>
      </c>
      <c r="H253" s="23">
        <f>'2020 Kunta'!H253</f>
        <v>344063.18388491869</v>
      </c>
      <c r="I253" s="23">
        <f>'2020 Kunta'!I253</f>
        <v>-822098.44160130888</v>
      </c>
      <c r="J253" s="23">
        <f>'2020 Kunta'!J253</f>
        <v>-478035.25771639019</v>
      </c>
      <c r="K253" s="23">
        <f>'2020 Kunta'!K253</f>
        <v>400517.63569301466</v>
      </c>
      <c r="L253" s="23"/>
      <c r="M253" s="23"/>
      <c r="N253" s="23"/>
      <c r="O253" s="23"/>
      <c r="P253" s="23">
        <f>'2020 Kunta'!R253</f>
        <v>605360.13313913962</v>
      </c>
      <c r="Q253" s="90">
        <f>'2020 Kunta'!S253</f>
        <v>0.29416534151721918</v>
      </c>
      <c r="R253" s="23">
        <f>'2020 Kunta'!T253</f>
        <v>1203677.21</v>
      </c>
      <c r="S253" s="90">
        <f>'2020 Kunta'!U253</f>
        <v>1.1324205701205514E-2</v>
      </c>
    </row>
    <row r="254" spans="1:19">
      <c r="A254" s="62">
        <v>9</v>
      </c>
      <c r="B254" s="63">
        <v>739</v>
      </c>
      <c r="C254" s="64" t="s">
        <v>265</v>
      </c>
      <c r="D254" s="23">
        <f>'2020 Kunta'!D254</f>
        <v>10319751.42</v>
      </c>
      <c r="E254" s="90">
        <f>'2020 Kunta'!E254</f>
        <v>3.2112282887476473E-2</v>
      </c>
      <c r="F254" s="23">
        <f>'2020 Kunta'!F254</f>
        <v>10172091.334577421</v>
      </c>
      <c r="G254" s="23">
        <f>'2020 Kunta'!G254</f>
        <v>9918009.4588880669</v>
      </c>
      <c r="H254" s="23">
        <f>'2020 Kunta'!H254</f>
        <v>254081.87568935379</v>
      </c>
      <c r="I254" s="23">
        <f>'2020 Kunta'!I254</f>
        <v>-814619.89688535826</v>
      </c>
      <c r="J254" s="23">
        <f>'2020 Kunta'!J254</f>
        <v>-560538.02119600447</v>
      </c>
      <c r="K254" s="23">
        <f>'2020 Kunta'!K254</f>
        <v>396874.16807833005</v>
      </c>
      <c r="L254" s="23"/>
      <c r="M254" s="23"/>
      <c r="N254" s="23"/>
      <c r="O254" s="23"/>
      <c r="P254" s="23">
        <f>'2020 Kunta'!R254</f>
        <v>1470931.6118329959</v>
      </c>
      <c r="Q254" s="90">
        <f>'2020 Kunta'!S254</f>
        <v>0.27694126281547637</v>
      </c>
      <c r="R254" s="23">
        <f>'2020 Kunta'!T254</f>
        <v>1368292</v>
      </c>
      <c r="S254" s="90">
        <f>'2020 Kunta'!U254</f>
        <v>-3.3919178625237967E-3</v>
      </c>
    </row>
    <row r="255" spans="1:19">
      <c r="A255" s="62">
        <v>10</v>
      </c>
      <c r="B255" s="63">
        <v>740</v>
      </c>
      <c r="C255" s="64" t="s">
        <v>436</v>
      </c>
      <c r="D255" s="23">
        <f>'2020 Kunta'!D255</f>
        <v>114322893.03</v>
      </c>
      <c r="E255" s="90">
        <f>'2020 Kunta'!E255</f>
        <v>2.3531111222366619E-2</v>
      </c>
      <c r="F255" s="23">
        <f>'2020 Kunta'!F255</f>
        <v>112687104.77662693</v>
      </c>
      <c r="G255" s="23">
        <f>'2020 Kunta'!G255</f>
        <v>112646891.35076493</v>
      </c>
      <c r="H255" s="23">
        <f>'2020 Kunta'!H255</f>
        <v>40213.425861999393</v>
      </c>
      <c r="I255" s="23">
        <f>'2020 Kunta'!I255</f>
        <v>-9024413.432211766</v>
      </c>
      <c r="J255" s="23">
        <f>'2020 Kunta'!J255</f>
        <v>-8984200.0063497666</v>
      </c>
      <c r="K255" s="23">
        <f>'2020 Kunta'!K255</f>
        <v>4396598.4467084352</v>
      </c>
      <c r="L255" s="23"/>
      <c r="M255" s="23"/>
      <c r="N255" s="23"/>
      <c r="O255" s="23"/>
      <c r="P255" s="23">
        <f>'2020 Kunta'!R255</f>
        <v>13038175.06711668</v>
      </c>
      <c r="Q255" s="90">
        <f>'2020 Kunta'!S255</f>
        <v>0.36837949349725663</v>
      </c>
      <c r="R255" s="23">
        <f>'2020 Kunta'!T255</f>
        <v>13663740.66</v>
      </c>
      <c r="S255" s="90">
        <f>'2020 Kunta'!U255</f>
        <v>-6.6272697529140556E-3</v>
      </c>
    </row>
    <row r="256" spans="1:19">
      <c r="A256" s="62">
        <v>19</v>
      </c>
      <c r="B256" s="63">
        <v>742</v>
      </c>
      <c r="C256" s="64" t="s">
        <v>267</v>
      </c>
      <c r="D256" s="23">
        <f>'2020 Kunta'!D256</f>
        <v>2952072.59</v>
      </c>
      <c r="E256" s="90">
        <f>'2020 Kunta'!E256</f>
        <v>4.9413956886598775E-2</v>
      </c>
      <c r="F256" s="23">
        <f>'2020 Kunta'!F256</f>
        <v>2909832.8815930458</v>
      </c>
      <c r="G256" s="23">
        <f>'2020 Kunta'!G256</f>
        <v>2802606.6547910799</v>
      </c>
      <c r="H256" s="23">
        <f>'2020 Kunta'!H256</f>
        <v>107226.22680196585</v>
      </c>
      <c r="I256" s="23">
        <f>'2020 Kunta'!I256</f>
        <v>-233030.52282861021</v>
      </c>
      <c r="J256" s="23">
        <f>'2020 Kunta'!J256</f>
        <v>-125804.29602664436</v>
      </c>
      <c r="K256" s="23">
        <f>'2020 Kunta'!K256</f>
        <v>113529.99753390293</v>
      </c>
      <c r="L256" s="23"/>
      <c r="M256" s="23"/>
      <c r="N256" s="23"/>
      <c r="O256" s="23"/>
      <c r="P256" s="23">
        <f>'2020 Kunta'!R256</f>
        <v>1278562.5693357445</v>
      </c>
      <c r="Q256" s="90">
        <f>'2020 Kunta'!S256</f>
        <v>0.34264260012738545</v>
      </c>
      <c r="R256" s="23">
        <f>'2020 Kunta'!T256</f>
        <v>428978.78</v>
      </c>
      <c r="S256" s="90">
        <f>'2020 Kunta'!U256</f>
        <v>6.636544122953203E-2</v>
      </c>
    </row>
    <row r="257" spans="1:19">
      <c r="A257" s="62">
        <v>14</v>
      </c>
      <c r="B257" s="63">
        <v>743</v>
      </c>
      <c r="C257" s="64" t="s">
        <v>268</v>
      </c>
      <c r="D257" s="23">
        <f>'2020 Kunta'!D257</f>
        <v>225535321.28</v>
      </c>
      <c r="E257" s="90">
        <f>'2020 Kunta'!E257</f>
        <v>2.5039967201731184E-2</v>
      </c>
      <c r="F257" s="23">
        <f>'2020 Kunta'!F257</f>
        <v>222308250.83511776</v>
      </c>
      <c r="G257" s="23">
        <f>'2020 Kunta'!G257</f>
        <v>222916164.91141066</v>
      </c>
      <c r="H257" s="23">
        <f>'2020 Kunta'!H257</f>
        <v>-607914.07629290223</v>
      </c>
      <c r="I257" s="23">
        <f>'2020 Kunta'!I257</f>
        <v>-17803293.188734554</v>
      </c>
      <c r="J257" s="23">
        <f>'2020 Kunta'!J257</f>
        <v>-18411207.265027456</v>
      </c>
      <c r="K257" s="23">
        <f>'2020 Kunta'!K257</f>
        <v>8673575.492507251</v>
      </c>
      <c r="L257" s="23"/>
      <c r="M257" s="23"/>
      <c r="N257" s="23"/>
      <c r="O257" s="23"/>
      <c r="P257" s="23">
        <f>'2020 Kunta'!R257</f>
        <v>19275556.300077111</v>
      </c>
      <c r="Q257" s="90">
        <f>'2020 Kunta'!S257</f>
        <v>0.34423300656221123</v>
      </c>
      <c r="R257" s="23">
        <f>'2020 Kunta'!T257</f>
        <v>26914451.879999999</v>
      </c>
      <c r="S257" s="90">
        <f>'2020 Kunta'!U257</f>
        <v>1.2312787202517272E-2</v>
      </c>
    </row>
    <row r="258" spans="1:19">
      <c r="A258" s="62">
        <v>17</v>
      </c>
      <c r="B258" s="63">
        <v>746</v>
      </c>
      <c r="C258" s="64" t="s">
        <v>269</v>
      </c>
      <c r="D258" s="23">
        <f>'2020 Kunta'!D258</f>
        <v>12645535.880000001</v>
      </c>
      <c r="E258" s="90">
        <f>'2020 Kunta'!E258</f>
        <v>-7.0317749731373391E-3</v>
      </c>
      <c r="F258" s="23">
        <f>'2020 Kunta'!F258</f>
        <v>12464597.325158814</v>
      </c>
      <c r="G258" s="23">
        <f>'2020 Kunta'!G258</f>
        <v>12622553.073959911</v>
      </c>
      <c r="H258" s="23">
        <f>'2020 Kunta'!H258</f>
        <v>-157955.74880109727</v>
      </c>
      <c r="I258" s="23">
        <f>'2020 Kunta'!I258</f>
        <v>-998212.52619142039</v>
      </c>
      <c r="J258" s="23">
        <f>'2020 Kunta'!J258</f>
        <v>-1156168.2749925177</v>
      </c>
      <c r="K258" s="23">
        <f>'2020 Kunta'!K258</f>
        <v>486318.54857989145</v>
      </c>
      <c r="L258" s="23"/>
      <c r="M258" s="23"/>
      <c r="N258" s="23"/>
      <c r="O258" s="23"/>
      <c r="P258" s="23">
        <f>'2020 Kunta'!R258</f>
        <v>2438648.8191452944</v>
      </c>
      <c r="Q258" s="90">
        <f>'2020 Kunta'!S258</f>
        <v>0.29583872997228111</v>
      </c>
      <c r="R258" s="23">
        <f>'2020 Kunta'!T258</f>
        <v>1119702.3700000001</v>
      </c>
      <c r="S258" s="90">
        <f>'2020 Kunta'!U258</f>
        <v>2.8448117143455409E-2</v>
      </c>
    </row>
    <row r="259" spans="1:19">
      <c r="A259" s="62">
        <v>4</v>
      </c>
      <c r="B259" s="63">
        <v>747</v>
      </c>
      <c r="C259" s="64" t="s">
        <v>270</v>
      </c>
      <c r="D259" s="23">
        <f>'2020 Kunta'!D259</f>
        <v>3478181.88</v>
      </c>
      <c r="E259" s="90">
        <f>'2020 Kunta'!E259</f>
        <v>1.0309260203595016E-2</v>
      </c>
      <c r="F259" s="23">
        <f>'2020 Kunta'!F259</f>
        <v>3428414.3407818833</v>
      </c>
      <c r="G259" s="23">
        <f>'2020 Kunta'!G259</f>
        <v>3414203.2888988731</v>
      </c>
      <c r="H259" s="23">
        <f>'2020 Kunta'!H259</f>
        <v>14211.051883010194</v>
      </c>
      <c r="I259" s="23">
        <f>'2020 Kunta'!I259</f>
        <v>-274560.50529888843</v>
      </c>
      <c r="J259" s="23">
        <f>'2020 Kunta'!J259</f>
        <v>-260349.45341587823</v>
      </c>
      <c r="K259" s="23">
        <f>'2020 Kunta'!K259</f>
        <v>133762.96422943511</v>
      </c>
      <c r="L259" s="23"/>
      <c r="M259" s="23"/>
      <c r="N259" s="23"/>
      <c r="O259" s="23"/>
      <c r="P259" s="23">
        <f>'2020 Kunta'!R259</f>
        <v>800133.44796501636</v>
      </c>
      <c r="Q259" s="90">
        <f>'2020 Kunta'!S259</f>
        <v>0.41518922914912593</v>
      </c>
      <c r="R259" s="23">
        <f>'2020 Kunta'!T259</f>
        <v>719910.63</v>
      </c>
      <c r="S259" s="90">
        <f>'2020 Kunta'!U259</f>
        <v>-1.7649074498270911E-2</v>
      </c>
    </row>
    <row r="260" spans="1:19">
      <c r="A260" s="62">
        <v>17</v>
      </c>
      <c r="B260" s="63">
        <v>748</v>
      </c>
      <c r="C260" s="64" t="s">
        <v>271</v>
      </c>
      <c r="D260" s="23">
        <f>'2020 Kunta'!D260</f>
        <v>14923263.390000001</v>
      </c>
      <c r="E260" s="90">
        <f>'2020 Kunta'!E260</f>
        <v>-1.9713263096555744E-3</v>
      </c>
      <c r="F260" s="23">
        <f>'2020 Kunta'!F260</f>
        <v>14709733.988247119</v>
      </c>
      <c r="G260" s="23">
        <f>'2020 Kunta'!G260</f>
        <v>14700102.613372553</v>
      </c>
      <c r="H260" s="23">
        <f>'2020 Kunta'!H260</f>
        <v>9631.3748745657504</v>
      </c>
      <c r="I260" s="23">
        <f>'2020 Kunta'!I260</f>
        <v>-1178011.6389620209</v>
      </c>
      <c r="J260" s="23">
        <f>'2020 Kunta'!J260</f>
        <v>-1168380.2640874551</v>
      </c>
      <c r="K260" s="23">
        <f>'2020 Kunta'!K260</f>
        <v>573914.76808654075</v>
      </c>
      <c r="L260" s="23"/>
      <c r="M260" s="23"/>
      <c r="N260" s="23"/>
      <c r="O260" s="23"/>
      <c r="P260" s="23">
        <f>'2020 Kunta'!R260</f>
        <v>1321123.4804632275</v>
      </c>
      <c r="Q260" s="90">
        <f>'2020 Kunta'!S260</f>
        <v>0.61170681536195515</v>
      </c>
      <c r="R260" s="23">
        <f>'2020 Kunta'!T260</f>
        <v>1336939.53</v>
      </c>
      <c r="S260" s="90">
        <f>'2020 Kunta'!U260</f>
        <v>-6.3027903758451242E-2</v>
      </c>
    </row>
    <row r="261" spans="1:19">
      <c r="A261" s="62">
        <v>11</v>
      </c>
      <c r="B261" s="63">
        <v>749</v>
      </c>
      <c r="C261" s="64" t="s">
        <v>272</v>
      </c>
      <c r="D261" s="23">
        <f>'2020 Kunta'!D261</f>
        <v>82073625.739999995</v>
      </c>
      <c r="E261" s="90">
        <f>'2020 Kunta'!E261</f>
        <v>5.0392837431008086E-2</v>
      </c>
      <c r="F261" s="23">
        <f>'2020 Kunta'!F261</f>
        <v>80899275.884612769</v>
      </c>
      <c r="G261" s="23">
        <f>'2020 Kunta'!G261</f>
        <v>80410378.808463857</v>
      </c>
      <c r="H261" s="23">
        <f>'2020 Kunta'!H261</f>
        <v>488897.07614891231</v>
      </c>
      <c r="I261" s="23">
        <f>'2020 Kunta'!I261</f>
        <v>-6478722.7730846135</v>
      </c>
      <c r="J261" s="23">
        <f>'2020 Kunta'!J261</f>
        <v>-5989825.6969357012</v>
      </c>
      <c r="K261" s="23">
        <f>'2020 Kunta'!K261</f>
        <v>3156364.9753818116</v>
      </c>
      <c r="L261" s="23"/>
      <c r="M261" s="23"/>
      <c r="N261" s="23"/>
      <c r="O261" s="23"/>
      <c r="P261" s="23">
        <f>'2020 Kunta'!R261</f>
        <v>5805270.7146123433</v>
      </c>
      <c r="Q261" s="90">
        <f>'2020 Kunta'!S261</f>
        <v>0.4939066733304851</v>
      </c>
      <c r="R261" s="23">
        <f>'2020 Kunta'!T261</f>
        <v>5724369.9400000004</v>
      </c>
      <c r="S261" s="90">
        <f>'2020 Kunta'!U261</f>
        <v>2.7231483651067645E-2</v>
      </c>
    </row>
    <row r="262" spans="1:19">
      <c r="A262" s="62">
        <v>19</v>
      </c>
      <c r="B262" s="63">
        <v>751</v>
      </c>
      <c r="C262" s="64" t="s">
        <v>273</v>
      </c>
      <c r="D262" s="23">
        <f>'2020 Kunta'!D262</f>
        <v>10658287.57</v>
      </c>
      <c r="E262" s="90">
        <f>'2020 Kunta'!E262</f>
        <v>2.7467907711069328E-2</v>
      </c>
      <c r="F262" s="23">
        <f>'2020 Kunta'!F262</f>
        <v>10505783.542626385</v>
      </c>
      <c r="G262" s="23">
        <f>'2020 Kunta'!G262</f>
        <v>10230589.248844171</v>
      </c>
      <c r="H262" s="23">
        <f>'2020 Kunta'!H262</f>
        <v>275194.2937822137</v>
      </c>
      <c r="I262" s="23">
        <f>'2020 Kunta'!I262</f>
        <v>-841343.24247588287</v>
      </c>
      <c r="J262" s="23">
        <f>'2020 Kunta'!J262</f>
        <v>-566148.94869366917</v>
      </c>
      <c r="K262" s="23">
        <f>'2020 Kunta'!K262</f>
        <v>409893.49843112373</v>
      </c>
      <c r="L262" s="23"/>
      <c r="M262" s="23"/>
      <c r="N262" s="23"/>
      <c r="O262" s="23"/>
      <c r="P262" s="23">
        <f>'2020 Kunta'!R262</f>
        <v>390174.89668018249</v>
      </c>
      <c r="Q262" s="90">
        <f>'2020 Kunta'!S262</f>
        <v>0.13635721583465421</v>
      </c>
      <c r="R262" s="23">
        <f>'2020 Kunta'!T262</f>
        <v>1627207.64</v>
      </c>
      <c r="S262" s="90">
        <f>'2020 Kunta'!U262</f>
        <v>1.5516814375656329E-2</v>
      </c>
    </row>
    <row r="263" spans="1:19">
      <c r="A263" s="62">
        <v>1</v>
      </c>
      <c r="B263" s="63">
        <v>753</v>
      </c>
      <c r="C263" s="64" t="s">
        <v>437</v>
      </c>
      <c r="D263" s="23">
        <f>'2020 Kunta'!D263</f>
        <v>93220496.780000001</v>
      </c>
      <c r="E263" s="90">
        <f>'2020 Kunta'!E263</f>
        <v>4.4892515279171263E-2</v>
      </c>
      <c r="F263" s="23">
        <f>'2020 Kunta'!F263</f>
        <v>91886652.004340664</v>
      </c>
      <c r="G263" s="23">
        <f>'2020 Kunta'!G263</f>
        <v>91905895.606883675</v>
      </c>
      <c r="H263" s="23">
        <f>'2020 Kunta'!H263</f>
        <v>-19243.602543011308</v>
      </c>
      <c r="I263" s="23">
        <f>'2020 Kunta'!I263</f>
        <v>-7358633.787181423</v>
      </c>
      <c r="J263" s="23">
        <f>'2020 Kunta'!J263</f>
        <v>-7377877.3897244344</v>
      </c>
      <c r="K263" s="23">
        <f>'2020 Kunta'!K263</f>
        <v>3585048.2828210555</v>
      </c>
      <c r="L263" s="23"/>
      <c r="M263" s="23"/>
      <c r="N263" s="23"/>
      <c r="O263" s="23"/>
      <c r="P263" s="23">
        <f>'2020 Kunta'!R263</f>
        <v>6352868.7604873683</v>
      </c>
      <c r="Q263" s="90">
        <f>'2020 Kunta'!S263</f>
        <v>0.40561963312987226</v>
      </c>
      <c r="R263" s="23">
        <f>'2020 Kunta'!T263</f>
        <v>10051239.310000001</v>
      </c>
      <c r="S263" s="90">
        <f>'2020 Kunta'!U263</f>
        <v>2.8016749707564514E-3</v>
      </c>
    </row>
    <row r="264" spans="1:19">
      <c r="A264" s="62">
        <v>1</v>
      </c>
      <c r="B264" s="63">
        <v>755</v>
      </c>
      <c r="C264" s="64" t="s">
        <v>438</v>
      </c>
      <c r="D264" s="23">
        <f>'2020 Kunta'!D264</f>
        <v>27583520.140000001</v>
      </c>
      <c r="E264" s="90">
        <f>'2020 Kunta'!E264</f>
        <v>2.1312473281258182E-2</v>
      </c>
      <c r="F264" s="23">
        <f>'2020 Kunta'!F264</f>
        <v>27188841.549948476</v>
      </c>
      <c r="G264" s="23">
        <f>'2020 Kunta'!G264</f>
        <v>27203447.251890313</v>
      </c>
      <c r="H264" s="23">
        <f>'2020 Kunta'!H264</f>
        <v>-14605.701941836625</v>
      </c>
      <c r="I264" s="23">
        <f>'2020 Kunta'!I264</f>
        <v>-2177386.2002755492</v>
      </c>
      <c r="J264" s="23">
        <f>'2020 Kunta'!J264</f>
        <v>-2191991.9022173858</v>
      </c>
      <c r="K264" s="23">
        <f>'2020 Kunta'!K264</f>
        <v>1060799.4478450685</v>
      </c>
      <c r="L264" s="23"/>
      <c r="M264" s="23"/>
      <c r="N264" s="23"/>
      <c r="O264" s="23"/>
      <c r="P264" s="23">
        <f>'2020 Kunta'!R264</f>
        <v>813346.29523770558</v>
      </c>
      <c r="Q264" s="90">
        <f>'2020 Kunta'!S264</f>
        <v>0.38125969688273642</v>
      </c>
      <c r="R264" s="23">
        <f>'2020 Kunta'!T264</f>
        <v>2289539.5299999998</v>
      </c>
      <c r="S264" s="90">
        <f>'2020 Kunta'!U264</f>
        <v>1.0310509591381134E-2</v>
      </c>
    </row>
    <row r="265" spans="1:19">
      <c r="A265" s="62">
        <v>19</v>
      </c>
      <c r="B265" s="63">
        <v>758</v>
      </c>
      <c r="C265" s="64" t="s">
        <v>276</v>
      </c>
      <c r="D265" s="23">
        <f>'2020 Kunta'!D265</f>
        <v>28951143.559999999</v>
      </c>
      <c r="E265" s="90">
        <f>'2020 Kunta'!E265</f>
        <v>4.9378194815138388E-2</v>
      </c>
      <c r="F265" s="23">
        <f>'2020 Kunta'!F265</f>
        <v>28536896.340549927</v>
      </c>
      <c r="G265" s="23">
        <f>'2020 Kunta'!G265</f>
        <v>28643468.774734698</v>
      </c>
      <c r="H265" s="23">
        <f>'2020 Kunta'!H265</f>
        <v>-106572.43418477103</v>
      </c>
      <c r="I265" s="23">
        <f>'2020 Kunta'!I265</f>
        <v>-2285343.5728939683</v>
      </c>
      <c r="J265" s="23">
        <f>'2020 Kunta'!J265</f>
        <v>-2391916.0070787393</v>
      </c>
      <c r="K265" s="23">
        <f>'2020 Kunta'!K265</f>
        <v>1113395.134016833</v>
      </c>
      <c r="L265" s="23"/>
      <c r="M265" s="23"/>
      <c r="N265" s="23"/>
      <c r="O265" s="23"/>
      <c r="P265" s="23">
        <f>'2020 Kunta'!R265</f>
        <v>5158324.7096238919</v>
      </c>
      <c r="Q265" s="90">
        <f>'2020 Kunta'!S265</f>
        <v>1.1498000864547837</v>
      </c>
      <c r="R265" s="23">
        <f>'2020 Kunta'!T265</f>
        <v>7833786.6500000004</v>
      </c>
      <c r="S265" s="90">
        <f>'2020 Kunta'!U265</f>
        <v>-3.4767596609260321E-2</v>
      </c>
    </row>
    <row r="266" spans="1:19">
      <c r="A266" s="62">
        <v>14</v>
      </c>
      <c r="B266" s="63">
        <v>759</v>
      </c>
      <c r="C266" s="64" t="s">
        <v>277</v>
      </c>
      <c r="D266" s="23">
        <f>'2020 Kunta'!D266</f>
        <v>4883513.0999999996</v>
      </c>
      <c r="E266" s="90">
        <f>'2020 Kunta'!E266</f>
        <v>-1.5601639089929842E-2</v>
      </c>
      <c r="F266" s="23">
        <f>'2020 Kunta'!F266</f>
        <v>4813637.3896112042</v>
      </c>
      <c r="G266" s="23">
        <f>'2020 Kunta'!G266</f>
        <v>4911430.0734874979</v>
      </c>
      <c r="H266" s="23">
        <f>'2020 Kunta'!H266</f>
        <v>-97792.683876293711</v>
      </c>
      <c r="I266" s="23">
        <f>'2020 Kunta'!I266</f>
        <v>-385494.45389260119</v>
      </c>
      <c r="J266" s="23">
        <f>'2020 Kunta'!J266</f>
        <v>-483287.1377688949</v>
      </c>
      <c r="K266" s="23">
        <f>'2020 Kunta'!K266</f>
        <v>187808.80662551138</v>
      </c>
      <c r="L266" s="23"/>
      <c r="M266" s="23"/>
      <c r="N266" s="23"/>
      <c r="O266" s="23"/>
      <c r="P266" s="23">
        <f>'2020 Kunta'!R266</f>
        <v>856791.31527139922</v>
      </c>
      <c r="Q266" s="90">
        <f>'2020 Kunta'!S266</f>
        <v>0.4774169942586648</v>
      </c>
      <c r="R266" s="23">
        <f>'2020 Kunta'!T266</f>
        <v>598416.72</v>
      </c>
      <c r="S266" s="90">
        <f>'2020 Kunta'!U266</f>
        <v>3.1381899205332298E-2</v>
      </c>
    </row>
    <row r="267" spans="1:19">
      <c r="A267" s="62">
        <v>2</v>
      </c>
      <c r="B267" s="63">
        <v>761</v>
      </c>
      <c r="C267" s="64" t="s">
        <v>278</v>
      </c>
      <c r="D267" s="23">
        <f>'2020 Kunta'!D267</f>
        <v>25746736.829999998</v>
      </c>
      <c r="E267" s="90">
        <f>'2020 Kunta'!E267</f>
        <v>3.7655046747881338E-2</v>
      </c>
      <c r="F267" s="23">
        <f>'2020 Kunta'!F267</f>
        <v>25378339.840097457</v>
      </c>
      <c r="G267" s="23">
        <f>'2020 Kunta'!G267</f>
        <v>25219033.650401898</v>
      </c>
      <c r="H267" s="23">
        <f>'2020 Kunta'!H267</f>
        <v>159306.18969555944</v>
      </c>
      <c r="I267" s="23">
        <f>'2020 Kunta'!I267</f>
        <v>-2032394.3133883213</v>
      </c>
      <c r="J267" s="23">
        <f>'2020 Kunta'!J267</f>
        <v>-1873088.1236927619</v>
      </c>
      <c r="K267" s="23">
        <f>'2020 Kunta'!K267</f>
        <v>990160.93937444384</v>
      </c>
      <c r="L267" s="23"/>
      <c r="M267" s="23"/>
      <c r="N267" s="23"/>
      <c r="O267" s="23"/>
      <c r="P267" s="23">
        <f>'2020 Kunta'!R267</f>
        <v>1779953.7855420792</v>
      </c>
      <c r="Q267" s="90">
        <f>'2020 Kunta'!S267</f>
        <v>0.4335034361839305</v>
      </c>
      <c r="R267" s="23">
        <f>'2020 Kunta'!T267</f>
        <v>1840037.79</v>
      </c>
      <c r="S267" s="90">
        <f>'2020 Kunta'!U267</f>
        <v>-2.8486511574989937E-3</v>
      </c>
    </row>
    <row r="268" spans="1:19">
      <c r="A268" s="62">
        <v>11</v>
      </c>
      <c r="B268" s="63">
        <v>762</v>
      </c>
      <c r="C268" s="64" t="s">
        <v>279</v>
      </c>
      <c r="D268" s="23">
        <f>'2020 Kunta'!D268</f>
        <v>10148741.32</v>
      </c>
      <c r="E268" s="90">
        <f>'2020 Kunta'!E268</f>
        <v>4.213111080406251E-2</v>
      </c>
      <c r="F268" s="23">
        <f>'2020 Kunta'!F268</f>
        <v>10003528.131304525</v>
      </c>
      <c r="G268" s="23">
        <f>'2020 Kunta'!G268</f>
        <v>9921205.4168091547</v>
      </c>
      <c r="H268" s="23">
        <f>'2020 Kunta'!H268</f>
        <v>82322.714495370165</v>
      </c>
      <c r="I268" s="23">
        <f>'2020 Kunta'!I268</f>
        <v>-801120.7122288004</v>
      </c>
      <c r="J268" s="23">
        <f>'2020 Kunta'!J268</f>
        <v>-718797.99773343024</v>
      </c>
      <c r="K268" s="23">
        <f>'2020 Kunta'!K268</f>
        <v>390297.50858254428</v>
      </c>
      <c r="L268" s="23"/>
      <c r="M268" s="23"/>
      <c r="N268" s="23"/>
      <c r="O268" s="23"/>
      <c r="P268" s="23">
        <f>'2020 Kunta'!R268</f>
        <v>3277525.7059217794</v>
      </c>
      <c r="Q268" s="90">
        <f>'2020 Kunta'!S268</f>
        <v>0.70980826856722246</v>
      </c>
      <c r="R268" s="23">
        <f>'2020 Kunta'!T268</f>
        <v>1073526.4099999999</v>
      </c>
      <c r="S268" s="90">
        <f>'2020 Kunta'!U268</f>
        <v>-8.5872583701782634E-2</v>
      </c>
    </row>
    <row r="269" spans="1:19">
      <c r="A269" s="62">
        <v>18</v>
      </c>
      <c r="B269" s="63">
        <v>765</v>
      </c>
      <c r="C269" s="64" t="s">
        <v>280</v>
      </c>
      <c r="D269" s="23">
        <f>'2020 Kunta'!D269</f>
        <v>31870202.109999999</v>
      </c>
      <c r="E269" s="90">
        <f>'2020 Kunta'!E269</f>
        <v>-5.5412107984962211E-2</v>
      </c>
      <c r="F269" s="23">
        <f>'2020 Kunta'!F269</f>
        <v>31414187.563285518</v>
      </c>
      <c r="G269" s="23">
        <f>'2020 Kunta'!G269</f>
        <v>31358256.150456596</v>
      </c>
      <c r="H269" s="23">
        <f>'2020 Kunta'!H269</f>
        <v>55931.412828922272</v>
      </c>
      <c r="I269" s="23">
        <f>'2020 Kunta'!I269</f>
        <v>-2515768.0354827507</v>
      </c>
      <c r="J269" s="23">
        <f>'2020 Kunta'!J269</f>
        <v>-2459836.6226538285</v>
      </c>
      <c r="K269" s="23">
        <f>'2020 Kunta'!K269</f>
        <v>1225655.4866604037</v>
      </c>
      <c r="L269" s="23"/>
      <c r="M269" s="23"/>
      <c r="N269" s="23"/>
      <c r="O269" s="23"/>
      <c r="P269" s="23">
        <f>'2020 Kunta'!R269</f>
        <v>4085093.2271429831</v>
      </c>
      <c r="Q269" s="90">
        <f>'2020 Kunta'!S269</f>
        <v>0.64021098708506541</v>
      </c>
      <c r="R269" s="23">
        <f>'2020 Kunta'!T269</f>
        <v>4729190.8</v>
      </c>
      <c r="S269" s="90">
        <f>'2020 Kunta'!U269</f>
        <v>8.7255049756844061E-2</v>
      </c>
    </row>
    <row r="270" spans="1:19">
      <c r="A270" s="62">
        <v>21</v>
      </c>
      <c r="B270" s="63">
        <v>766</v>
      </c>
      <c r="C270" s="64" t="s">
        <v>281</v>
      </c>
      <c r="D270" s="23">
        <f>'2020 Kunta'!D270</f>
        <v>311876.52</v>
      </c>
      <c r="E270" s="90">
        <f>'2020 Kunta'!E270</f>
        <v>3.7037981492571426E-4</v>
      </c>
      <c r="F270" s="23">
        <f>'2020 Kunta'!F270</f>
        <v>307414.03716390702</v>
      </c>
      <c r="G270" s="23">
        <f>'2020 Kunta'!G270</f>
        <v>303228.43297929078</v>
      </c>
      <c r="H270" s="23">
        <f>'2020 Kunta'!H270</f>
        <v>4185.6041846162407</v>
      </c>
      <c r="I270" s="23">
        <f>'2020 Kunta'!I270</f>
        <v>-24618.889372760143</v>
      </c>
      <c r="J270" s="23">
        <f>'2020 Kunta'!J270</f>
        <v>-20433.285188143902</v>
      </c>
      <c r="K270" s="23">
        <f>'2020 Kunta'!K270</f>
        <v>11994.061618411028</v>
      </c>
      <c r="L270" s="23"/>
      <c r="M270" s="23"/>
      <c r="N270" s="23"/>
      <c r="O270" s="23"/>
      <c r="P270" s="23">
        <f>'2020 Kunta'!R270</f>
        <v>12938.757888892129</v>
      </c>
      <c r="Q270" s="90">
        <f>'2020 Kunta'!S270</f>
        <v>0.2776409822925614</v>
      </c>
      <c r="R270" s="23">
        <f>'2020 Kunta'!T270</f>
        <v>23600.05</v>
      </c>
      <c r="S270" s="90">
        <f>'2020 Kunta'!U270</f>
        <v>-5.7740811750041088E-3</v>
      </c>
    </row>
    <row r="271" spans="1:19">
      <c r="A271" s="62">
        <v>10</v>
      </c>
      <c r="B271" s="63">
        <v>768</v>
      </c>
      <c r="C271" s="64" t="s">
        <v>282</v>
      </c>
      <c r="D271" s="23">
        <f>'2020 Kunta'!D271</f>
        <v>6516704.0199999996</v>
      </c>
      <c r="E271" s="90">
        <f>'2020 Kunta'!E271</f>
        <v>1.6710084150848292E-2</v>
      </c>
      <c r="F271" s="23">
        <f>'2020 Kunta'!F271</f>
        <v>6423459.8096402446</v>
      </c>
      <c r="G271" s="23">
        <f>'2020 Kunta'!G271</f>
        <v>6347933.6575754629</v>
      </c>
      <c r="H271" s="23">
        <f>'2020 Kunta'!H271</f>
        <v>75526.152064781636</v>
      </c>
      <c r="I271" s="23">
        <f>'2020 Kunta'!I271</f>
        <v>-514415.17733813782</v>
      </c>
      <c r="J271" s="23">
        <f>'2020 Kunta'!J271</f>
        <v>-438889.02527335618</v>
      </c>
      <c r="K271" s="23">
        <f>'2020 Kunta'!K271</f>
        <v>250617.61483303338</v>
      </c>
      <c r="L271" s="23"/>
      <c r="M271" s="23"/>
      <c r="N271" s="23"/>
      <c r="O271" s="23"/>
      <c r="P271" s="23">
        <f>'2020 Kunta'!R271</f>
        <v>1792358.5664362421</v>
      </c>
      <c r="Q271" s="90">
        <f>'2020 Kunta'!S271</f>
        <v>0.59601759664496234</v>
      </c>
      <c r="R271" s="23">
        <f>'2020 Kunta'!T271</f>
        <v>983375.34</v>
      </c>
      <c r="S271" s="90">
        <f>'2020 Kunta'!U271</f>
        <v>-4.2325632764863563E-3</v>
      </c>
    </row>
    <row r="272" spans="1:19">
      <c r="A272" s="62">
        <v>21</v>
      </c>
      <c r="B272" s="63">
        <v>771</v>
      </c>
      <c r="C272" s="64" t="s">
        <v>283</v>
      </c>
      <c r="D272" s="23">
        <f>'2020 Kunta'!D272</f>
        <v>3402719.87</v>
      </c>
      <c r="E272" s="90">
        <f>'2020 Kunta'!E272</f>
        <v>2.9131936741470854E-2</v>
      </c>
      <c r="F272" s="23">
        <f>'2020 Kunta'!F272</f>
        <v>3354032.0783832804</v>
      </c>
      <c r="G272" s="23">
        <f>'2020 Kunta'!G272</f>
        <v>3305526.8068297575</v>
      </c>
      <c r="H272" s="23">
        <f>'2020 Kunta'!H272</f>
        <v>48505.271553522907</v>
      </c>
      <c r="I272" s="23">
        <f>'2020 Kunta'!I272</f>
        <v>-268603.68983860267</v>
      </c>
      <c r="J272" s="23">
        <f>'2020 Kunta'!J272</f>
        <v>-220098.41828507977</v>
      </c>
      <c r="K272" s="23">
        <f>'2020 Kunta'!K272</f>
        <v>130860.86695776762</v>
      </c>
      <c r="L272" s="23"/>
      <c r="M272" s="23"/>
      <c r="N272" s="23"/>
      <c r="O272" s="23"/>
      <c r="P272" s="23">
        <f>'2020 Kunta'!R272</f>
        <v>60442.82548226737</v>
      </c>
      <c r="Q272" s="90">
        <f>'2020 Kunta'!S272</f>
        <v>0.62414190918935475</v>
      </c>
      <c r="R272" s="23">
        <f>'2020 Kunta'!T272</f>
        <v>106167.77</v>
      </c>
      <c r="S272" s="90">
        <f>'2020 Kunta'!U272</f>
        <v>3.117222278177989E-2</v>
      </c>
    </row>
    <row r="273" spans="1:19">
      <c r="A273" s="62">
        <v>18</v>
      </c>
      <c r="B273" s="63">
        <v>777</v>
      </c>
      <c r="C273" s="64" t="s">
        <v>284</v>
      </c>
      <c r="D273" s="23">
        <f>'2020 Kunta'!D273</f>
        <v>21906978.359999999</v>
      </c>
      <c r="E273" s="90">
        <f>'2020 Kunta'!E273</f>
        <v>4.4667488767595742E-3</v>
      </c>
      <c r="F273" s="23">
        <f>'2020 Kunta'!F273</f>
        <v>21593522.525228724</v>
      </c>
      <c r="G273" s="23">
        <f>'2020 Kunta'!G273</f>
        <v>21547525.935815178</v>
      </c>
      <c r="H273" s="23">
        <f>'2020 Kunta'!H273</f>
        <v>45996.589413546026</v>
      </c>
      <c r="I273" s="23">
        <f>'2020 Kunta'!I273</f>
        <v>-1729291.6976766651</v>
      </c>
      <c r="J273" s="23">
        <f>'2020 Kunta'!J273</f>
        <v>-1683295.1082631191</v>
      </c>
      <c r="K273" s="23">
        <f>'2020 Kunta'!K273</f>
        <v>842492.56187364447</v>
      </c>
      <c r="L273" s="23"/>
      <c r="M273" s="23"/>
      <c r="N273" s="23"/>
      <c r="O273" s="23"/>
      <c r="P273" s="23">
        <f>'2020 Kunta'!R273</f>
        <v>3522411.2755354666</v>
      </c>
      <c r="Q273" s="90">
        <f>'2020 Kunta'!S273</f>
        <v>0.36633177017787277</v>
      </c>
      <c r="R273" s="23">
        <f>'2020 Kunta'!T273</f>
        <v>3285155.89</v>
      </c>
      <c r="S273" s="90">
        <f>'2020 Kunta'!U273</f>
        <v>-1.388969068043E-2</v>
      </c>
    </row>
    <row r="274" spans="1:19">
      <c r="A274" s="62">
        <v>11</v>
      </c>
      <c r="B274" s="63">
        <v>778</v>
      </c>
      <c r="C274" s="64" t="s">
        <v>285</v>
      </c>
      <c r="D274" s="23">
        <f>'2020 Kunta'!D274</f>
        <v>21123091.530000001</v>
      </c>
      <c r="E274" s="90">
        <f>'2020 Kunta'!E274</f>
        <v>1.9504990061701033E-2</v>
      </c>
      <c r="F274" s="23">
        <f>'2020 Kunta'!F274</f>
        <v>20820851.934028342</v>
      </c>
      <c r="G274" s="23">
        <f>'2020 Kunta'!G274</f>
        <v>20601671.456374846</v>
      </c>
      <c r="H274" s="23">
        <f>'2020 Kunta'!H274</f>
        <v>219180.47765349597</v>
      </c>
      <c r="I274" s="23">
        <f>'2020 Kunta'!I274</f>
        <v>-1667413.2877581061</v>
      </c>
      <c r="J274" s="23">
        <f>'2020 Kunta'!J274</f>
        <v>-1448232.8101046102</v>
      </c>
      <c r="K274" s="23">
        <f>'2020 Kunta'!K274</f>
        <v>812346.05728624912</v>
      </c>
      <c r="L274" s="23"/>
      <c r="M274" s="23"/>
      <c r="N274" s="23"/>
      <c r="O274" s="23"/>
      <c r="P274" s="23">
        <f>'2020 Kunta'!R274</f>
        <v>2283372.0390074723</v>
      </c>
      <c r="Q274" s="90">
        <f>'2020 Kunta'!S274</f>
        <v>0.37783998341851177</v>
      </c>
      <c r="R274" s="23">
        <f>'2020 Kunta'!T274</f>
        <v>1860571.83</v>
      </c>
      <c r="S274" s="90">
        <f>'2020 Kunta'!U274</f>
        <v>3.1091084376178024E-3</v>
      </c>
    </row>
    <row r="275" spans="1:19">
      <c r="A275" s="62">
        <v>7</v>
      </c>
      <c r="B275" s="63">
        <v>781</v>
      </c>
      <c r="C275" s="64" t="s">
        <v>286</v>
      </c>
      <c r="D275" s="23">
        <f>'2020 Kunta'!D275</f>
        <v>9060063.8900000006</v>
      </c>
      <c r="E275" s="90">
        <f>'2020 Kunta'!E275</f>
        <v>1.4279403903421084E-2</v>
      </c>
      <c r="F275" s="23">
        <f>'2020 Kunta'!F275</f>
        <v>8930428.0341073181</v>
      </c>
      <c r="G275" s="23">
        <f>'2020 Kunta'!G275</f>
        <v>8753939.4246765766</v>
      </c>
      <c r="H275" s="23">
        <f>'2020 Kunta'!H275</f>
        <v>176488.60943074152</v>
      </c>
      <c r="I275" s="23">
        <f>'2020 Kunta'!I275</f>
        <v>-715182.7608505087</v>
      </c>
      <c r="J275" s="23">
        <f>'2020 Kunta'!J275</f>
        <v>-538694.15141976718</v>
      </c>
      <c r="K275" s="23">
        <f>'2020 Kunta'!K275</f>
        <v>348429.45074352087</v>
      </c>
      <c r="L275" s="23"/>
      <c r="M275" s="23"/>
      <c r="N275" s="23"/>
      <c r="O275" s="23"/>
      <c r="P275" s="23">
        <f>'2020 Kunta'!R275</f>
        <v>1878808.6134443469</v>
      </c>
      <c r="Q275" s="90">
        <f>'2020 Kunta'!S275</f>
        <v>0.41234165680851587</v>
      </c>
      <c r="R275" s="23">
        <f>'2020 Kunta'!T275</f>
        <v>2031588.88</v>
      </c>
      <c r="S275" s="90">
        <f>'2020 Kunta'!U275</f>
        <v>9.7679780950123973E-3</v>
      </c>
    </row>
    <row r="276" spans="1:19">
      <c r="A276" s="62">
        <v>4</v>
      </c>
      <c r="B276" s="63">
        <v>783</v>
      </c>
      <c r="C276" s="64" t="s">
        <v>287</v>
      </c>
      <c r="D276" s="23">
        <f>'2020 Kunta'!D276</f>
        <v>24411640.600000001</v>
      </c>
      <c r="E276" s="90">
        <f>'2020 Kunta'!E276</f>
        <v>1.6901106048696546E-2</v>
      </c>
      <c r="F276" s="23">
        <f>'2020 Kunta'!F276</f>
        <v>24062346.824443024</v>
      </c>
      <c r="G276" s="23">
        <f>'2020 Kunta'!G276</f>
        <v>23803961.667223807</v>
      </c>
      <c r="H276" s="23">
        <f>'2020 Kunta'!H276</f>
        <v>258385.15721921623</v>
      </c>
      <c r="I276" s="23">
        <f>'2020 Kunta'!I276</f>
        <v>-1927004.5700746565</v>
      </c>
      <c r="J276" s="23">
        <f>'2020 Kunta'!J276</f>
        <v>-1668619.4128554403</v>
      </c>
      <c r="K276" s="23">
        <f>'2020 Kunta'!K276</f>
        <v>938816.17494931747</v>
      </c>
      <c r="L276" s="23"/>
      <c r="M276" s="23"/>
      <c r="N276" s="23"/>
      <c r="O276" s="23"/>
      <c r="P276" s="23">
        <f>'2020 Kunta'!R276</f>
        <v>1604574.0638008341</v>
      </c>
      <c r="Q276" s="90">
        <f>'2020 Kunta'!S276</f>
        <v>0.16908876224573599</v>
      </c>
      <c r="R276" s="23">
        <f>'2020 Kunta'!T276</f>
        <v>2191590.0099999998</v>
      </c>
      <c r="S276" s="90">
        <f>'2020 Kunta'!U276</f>
        <v>5.6484811038181926E-2</v>
      </c>
    </row>
    <row r="277" spans="1:19">
      <c r="A277" s="62">
        <v>18</v>
      </c>
      <c r="B277" s="63">
        <v>785</v>
      </c>
      <c r="C277" s="64" t="s">
        <v>288</v>
      </c>
      <c r="D277" s="23">
        <f>'2020 Kunta'!D277</f>
        <v>7720162.8200000003</v>
      </c>
      <c r="E277" s="90">
        <f>'2020 Kunta'!E277</f>
        <v>4.9922928610333095E-3</v>
      </c>
      <c r="F277" s="23">
        <f>'2020 Kunta'!F277</f>
        <v>7609698.9284698088</v>
      </c>
      <c r="G277" s="23">
        <f>'2020 Kunta'!G277</f>
        <v>7520401.031473889</v>
      </c>
      <c r="H277" s="23">
        <f>'2020 Kunta'!H277</f>
        <v>89297.896995919757</v>
      </c>
      <c r="I277" s="23">
        <f>'2020 Kunta'!I277</f>
        <v>-609413.73337523441</v>
      </c>
      <c r="J277" s="23">
        <f>'2020 Kunta'!J277</f>
        <v>-520115.83637931466</v>
      </c>
      <c r="K277" s="23">
        <f>'2020 Kunta'!K277</f>
        <v>296899.9031002585</v>
      </c>
      <c r="L277" s="23"/>
      <c r="M277" s="23"/>
      <c r="N277" s="23"/>
      <c r="O277" s="23"/>
      <c r="P277" s="23">
        <f>'2020 Kunta'!R277</f>
        <v>846569.7794793091</v>
      </c>
      <c r="Q277" s="90">
        <f>'2020 Kunta'!S277</f>
        <v>0.3852609895882968</v>
      </c>
      <c r="R277" s="23">
        <f>'2020 Kunta'!T277</f>
        <v>2843134.6</v>
      </c>
      <c r="S277" s="90">
        <f>'2020 Kunta'!U277</f>
        <v>1.3155271427162551E-2</v>
      </c>
    </row>
    <row r="278" spans="1:19">
      <c r="A278" s="62">
        <v>6</v>
      </c>
      <c r="B278" s="63">
        <v>790</v>
      </c>
      <c r="C278" s="64" t="s">
        <v>289</v>
      </c>
      <c r="D278" s="23">
        <f>'2020 Kunta'!D278</f>
        <v>72963997.609999999</v>
      </c>
      <c r="E278" s="90">
        <f>'2020 Kunta'!E278</f>
        <v>1.0332573978872217E-2</v>
      </c>
      <c r="F278" s="23">
        <f>'2020 Kunta'!F278</f>
        <v>71919992.800059974</v>
      </c>
      <c r="G278" s="23">
        <f>'2020 Kunta'!G278</f>
        <v>71436558.273830861</v>
      </c>
      <c r="H278" s="23">
        <f>'2020 Kunta'!H278</f>
        <v>483434.52622911334</v>
      </c>
      <c r="I278" s="23">
        <f>'2020 Kunta'!I278</f>
        <v>-5759627.5133342044</v>
      </c>
      <c r="J278" s="23">
        <f>'2020 Kunta'!J278</f>
        <v>-5276192.9871050911</v>
      </c>
      <c r="K278" s="23">
        <f>'2020 Kunta'!K278</f>
        <v>2806029.396698202</v>
      </c>
      <c r="L278" s="23"/>
      <c r="M278" s="23"/>
      <c r="N278" s="23"/>
      <c r="O278" s="23"/>
      <c r="P278" s="23">
        <f>'2020 Kunta'!R278</f>
        <v>5961563.5328610335</v>
      </c>
      <c r="Q278" s="90">
        <f>'2020 Kunta'!S278</f>
        <v>0.28683402543080105</v>
      </c>
      <c r="R278" s="23">
        <f>'2020 Kunta'!T278</f>
        <v>5994225.0700000003</v>
      </c>
      <c r="S278" s="90">
        <f>'2020 Kunta'!U278</f>
        <v>6.2346367702628136E-3</v>
      </c>
    </row>
    <row r="279" spans="1:19">
      <c r="A279" s="62">
        <v>17</v>
      </c>
      <c r="B279" s="63">
        <v>791</v>
      </c>
      <c r="C279" s="64" t="s">
        <v>290</v>
      </c>
      <c r="D279" s="23">
        <f>'2020 Kunta'!D279</f>
        <v>14226772.550000001</v>
      </c>
      <c r="E279" s="90">
        <f>'2020 Kunta'!E279</f>
        <v>2.4550553751781834E-2</v>
      </c>
      <c r="F279" s="23">
        <f>'2020 Kunta'!F279</f>
        <v>14023208.882182447</v>
      </c>
      <c r="G279" s="23">
        <f>'2020 Kunta'!G279</f>
        <v>13761661.643288977</v>
      </c>
      <c r="H279" s="23">
        <f>'2020 Kunta'!H279</f>
        <v>261547.2388934698</v>
      </c>
      <c r="I279" s="23">
        <f>'2020 Kunta'!I279</f>
        <v>-1123032.088276061</v>
      </c>
      <c r="J279" s="23">
        <f>'2020 Kunta'!J279</f>
        <v>-861484.8493825912</v>
      </c>
      <c r="K279" s="23">
        <f>'2020 Kunta'!K279</f>
        <v>547129.31449863093</v>
      </c>
      <c r="L279" s="23"/>
      <c r="M279" s="23"/>
      <c r="N279" s="23"/>
      <c r="O279" s="23"/>
      <c r="P279" s="23">
        <f>'2020 Kunta'!R279</f>
        <v>1659755.5150425965</v>
      </c>
      <c r="Q279" s="90">
        <f>'2020 Kunta'!S279</f>
        <v>0.45506804923256827</v>
      </c>
      <c r="R279" s="23">
        <f>'2020 Kunta'!T279</f>
        <v>1321330.58</v>
      </c>
      <c r="S279" s="90">
        <f>'2020 Kunta'!U279</f>
        <v>-4.3329128316851651E-2</v>
      </c>
    </row>
    <row r="280" spans="1:19">
      <c r="A280" s="62">
        <v>9</v>
      </c>
      <c r="B280" s="63">
        <v>831</v>
      </c>
      <c r="C280" s="64" t="s">
        <v>291</v>
      </c>
      <c r="D280" s="23">
        <f>'2020 Kunta'!D280</f>
        <v>18028251.07</v>
      </c>
      <c r="E280" s="90">
        <f>'2020 Kunta'!E280</f>
        <v>3.8633194642801127E-2</v>
      </c>
      <c r="F280" s="23">
        <f>'2020 Kunta'!F280</f>
        <v>17770293.975427281</v>
      </c>
      <c r="G280" s="23">
        <f>'2020 Kunta'!G280</f>
        <v>17300654.368775781</v>
      </c>
      <c r="H280" s="23">
        <f>'2020 Kunta'!H280</f>
        <v>469639.60665149987</v>
      </c>
      <c r="I280" s="23">
        <f>'2020 Kunta'!I280</f>
        <v>-1423112.9636712461</v>
      </c>
      <c r="J280" s="23">
        <f>'2020 Kunta'!J280</f>
        <v>-953473.35701974621</v>
      </c>
      <c r="K280" s="23">
        <f>'2020 Kunta'!K280</f>
        <v>693325.53218743263</v>
      </c>
      <c r="L280" s="23"/>
      <c r="M280" s="23"/>
      <c r="N280" s="23"/>
      <c r="O280" s="23"/>
      <c r="P280" s="23">
        <f>'2020 Kunta'!R280</f>
        <v>1013777.2199320568</v>
      </c>
      <c r="Q280" s="90">
        <f>'2020 Kunta'!S280</f>
        <v>0.17985547974552696</v>
      </c>
      <c r="R280" s="23">
        <f>'2020 Kunta'!T280</f>
        <v>2096565.04</v>
      </c>
      <c r="S280" s="90">
        <f>'2020 Kunta'!U280</f>
        <v>4.4448610567204838E-4</v>
      </c>
    </row>
    <row r="281" spans="1:19">
      <c r="A281" s="62">
        <v>17</v>
      </c>
      <c r="B281" s="63">
        <v>832</v>
      </c>
      <c r="C281" s="64" t="s">
        <v>292</v>
      </c>
      <c r="D281" s="23">
        <f>'2020 Kunta'!D281</f>
        <v>10060882.6</v>
      </c>
      <c r="E281" s="90">
        <f>'2020 Kunta'!E281</f>
        <v>1.1130717319606243E-2</v>
      </c>
      <c r="F281" s="23">
        <f>'2020 Kunta'!F281</f>
        <v>9916926.5371375345</v>
      </c>
      <c r="G281" s="23">
        <f>'2020 Kunta'!G281</f>
        <v>9884316.7482672501</v>
      </c>
      <c r="H281" s="23">
        <f>'2020 Kunta'!H281</f>
        <v>32609.788870284334</v>
      </c>
      <c r="I281" s="23">
        <f>'2020 Kunta'!I281</f>
        <v>-794185.32604419009</v>
      </c>
      <c r="J281" s="23">
        <f>'2020 Kunta'!J281</f>
        <v>-761575.53717390576</v>
      </c>
      <c r="K281" s="23">
        <f>'2020 Kunta'!K281</f>
        <v>386918.66203970503</v>
      </c>
      <c r="L281" s="23"/>
      <c r="M281" s="23"/>
      <c r="N281" s="23"/>
      <c r="O281" s="23"/>
      <c r="P281" s="23">
        <f>'2020 Kunta'!R281</f>
        <v>1850313.9666321806</v>
      </c>
      <c r="Q281" s="90">
        <f>'2020 Kunta'!S281</f>
        <v>0.51228578482110487</v>
      </c>
      <c r="R281" s="23">
        <f>'2020 Kunta'!T281</f>
        <v>922818.89</v>
      </c>
      <c r="S281" s="90">
        <f>'2020 Kunta'!U281</f>
        <v>-6.0069321734255166E-3</v>
      </c>
    </row>
    <row r="282" spans="1:19">
      <c r="A282" s="62">
        <v>2</v>
      </c>
      <c r="B282" s="63">
        <v>833</v>
      </c>
      <c r="C282" s="64" t="s">
        <v>439</v>
      </c>
      <c r="D282" s="23">
        <f>'2020 Kunta'!D282</f>
        <v>5520463.3799999999</v>
      </c>
      <c r="E282" s="90">
        <f>'2020 Kunta'!E282</f>
        <v>1.1655716415817086E-2</v>
      </c>
      <c r="F282" s="23">
        <f>'2020 Kunta'!F282</f>
        <v>5441473.8713299343</v>
      </c>
      <c r="G282" s="23">
        <f>'2020 Kunta'!G282</f>
        <v>5411488.1736565446</v>
      </c>
      <c r="H282" s="23">
        <f>'2020 Kunta'!H282</f>
        <v>29985.697673389688</v>
      </c>
      <c r="I282" s="23">
        <f>'2020 Kunta'!I282</f>
        <v>-435773.99554988468</v>
      </c>
      <c r="J282" s="23">
        <f>'2020 Kunta'!J282</f>
        <v>-405788.29787649499</v>
      </c>
      <c r="K282" s="23">
        <f>'2020 Kunta'!K282</f>
        <v>212304.46569655708</v>
      </c>
      <c r="L282" s="23"/>
      <c r="M282" s="23"/>
      <c r="N282" s="23"/>
      <c r="O282" s="23"/>
      <c r="P282" s="23">
        <f>'2020 Kunta'!R282</f>
        <v>316836.00151617685</v>
      </c>
      <c r="Q282" s="90">
        <f>'2020 Kunta'!S282</f>
        <v>0.41731388032364647</v>
      </c>
      <c r="R282" s="23">
        <f>'2020 Kunta'!T282</f>
        <v>1235006.7</v>
      </c>
      <c r="S282" s="90">
        <f>'2020 Kunta'!U282</f>
        <v>3.3133061877554937E-4</v>
      </c>
    </row>
    <row r="283" spans="1:19">
      <c r="A283" s="62">
        <v>5</v>
      </c>
      <c r="B283" s="63">
        <v>834</v>
      </c>
      <c r="C283" s="64" t="s">
        <v>294</v>
      </c>
      <c r="D283" s="23">
        <f>'2020 Kunta'!D283</f>
        <v>19787317.09</v>
      </c>
      <c r="E283" s="90">
        <f>'2020 Kunta'!E283</f>
        <v>3.2576476767503859E-2</v>
      </c>
      <c r="F283" s="23">
        <f>'2020 Kunta'!F283</f>
        <v>19504190.412536576</v>
      </c>
      <c r="G283" s="23">
        <f>'2020 Kunta'!G283</f>
        <v>19530526.681269404</v>
      </c>
      <c r="H283" s="23">
        <f>'2020 Kunta'!H283</f>
        <v>-26336.268732827157</v>
      </c>
      <c r="I283" s="23">
        <f>'2020 Kunta'!I283</f>
        <v>-1561970.0079455681</v>
      </c>
      <c r="J283" s="23">
        <f>'2020 Kunta'!J283</f>
        <v>-1588306.2766783952</v>
      </c>
      <c r="K283" s="23">
        <f>'2020 Kunta'!K283</f>
        <v>760975.21044706262</v>
      </c>
      <c r="L283" s="23"/>
      <c r="M283" s="23"/>
      <c r="N283" s="23"/>
      <c r="O283" s="23"/>
      <c r="P283" s="23">
        <f>'2020 Kunta'!R283</f>
        <v>1698473.9880844341</v>
      </c>
      <c r="Q283" s="90">
        <f>'2020 Kunta'!S283</f>
        <v>0.37354745442447457</v>
      </c>
      <c r="R283" s="23">
        <f>'2020 Kunta'!T283</f>
        <v>1842478.58</v>
      </c>
      <c r="S283" s="90">
        <f>'2020 Kunta'!U283</f>
        <v>0.18781489790301209</v>
      </c>
    </row>
    <row r="284" spans="1:19">
      <c r="A284" s="62">
        <v>6</v>
      </c>
      <c r="B284" s="63">
        <v>837</v>
      </c>
      <c r="C284" s="64" t="s">
        <v>440</v>
      </c>
      <c r="D284" s="23">
        <f>'2020 Kunta'!D284</f>
        <v>866827840.45000005</v>
      </c>
      <c r="E284" s="90">
        <f>'2020 Kunta'!E284</f>
        <v>5.6700411784692095E-2</v>
      </c>
      <c r="F284" s="23">
        <f>'2020 Kunta'!F284</f>
        <v>854424840.82740688</v>
      </c>
      <c r="G284" s="23">
        <f>'2020 Kunta'!G284</f>
        <v>856335338.32665002</v>
      </c>
      <c r="H284" s="23">
        <f>'2020 Kunta'!H284</f>
        <v>-1910497.4992431402</v>
      </c>
      <c r="I284" s="23">
        <f>'2020 Kunta'!I284</f>
        <v>-68425602.252029523</v>
      </c>
      <c r="J284" s="23">
        <f>'2020 Kunta'!J284</f>
        <v>-70336099.751272663</v>
      </c>
      <c r="K284" s="23">
        <f>'2020 Kunta'!K284</f>
        <v>33336227.205919389</v>
      </c>
      <c r="L284" s="23"/>
      <c r="M284" s="23"/>
      <c r="N284" s="23"/>
      <c r="O284" s="23"/>
      <c r="P284" s="23">
        <f>'2020 Kunta'!R284</f>
        <v>100490999.69771516</v>
      </c>
      <c r="Q284" s="90">
        <f>'2020 Kunta'!S284</f>
        <v>0.39879806107029991</v>
      </c>
      <c r="R284" s="23">
        <f>'2020 Kunta'!T284</f>
        <v>93380917</v>
      </c>
      <c r="S284" s="90">
        <f>'2020 Kunta'!U284</f>
        <v>1.4573031590079166E-2</v>
      </c>
    </row>
    <row r="285" spans="1:19">
      <c r="A285" s="62">
        <v>11</v>
      </c>
      <c r="B285" s="63">
        <v>844</v>
      </c>
      <c r="C285" s="64" t="s">
        <v>296</v>
      </c>
      <c r="D285" s="23">
        <f>'2020 Kunta'!D285</f>
        <v>3922359.79</v>
      </c>
      <c r="E285" s="90">
        <f>'2020 Kunta'!E285</f>
        <v>7.5178596358373539E-2</v>
      </c>
      <c r="F285" s="23">
        <f>'2020 Kunta'!F285</f>
        <v>3866236.7345040096</v>
      </c>
      <c r="G285" s="23">
        <f>'2020 Kunta'!G285</f>
        <v>3686205.5434588827</v>
      </c>
      <c r="H285" s="23">
        <f>'2020 Kunta'!H285</f>
        <v>180031.19104512688</v>
      </c>
      <c r="I285" s="23">
        <f>'2020 Kunta'!I285</f>
        <v>-309622.99358147482</v>
      </c>
      <c r="J285" s="23">
        <f>'2020 Kunta'!J285</f>
        <v>-129591.80253634794</v>
      </c>
      <c r="K285" s="23">
        <f>'2020 Kunta'!K285</f>
        <v>150845.03639721815</v>
      </c>
      <c r="L285" s="23"/>
      <c r="M285" s="23"/>
      <c r="N285" s="23"/>
      <c r="O285" s="23"/>
      <c r="P285" s="23">
        <f>'2020 Kunta'!R285</f>
        <v>643654.8752285185</v>
      </c>
      <c r="Q285" s="90">
        <f>'2020 Kunta'!S285</f>
        <v>0.49050991086134021</v>
      </c>
      <c r="R285" s="23">
        <f>'2020 Kunta'!T285</f>
        <v>502779.44</v>
      </c>
      <c r="S285" s="90">
        <f>'2020 Kunta'!U285</f>
        <v>-4.9572186970708643E-2</v>
      </c>
    </row>
    <row r="286" spans="1:19">
      <c r="A286" s="62">
        <v>19</v>
      </c>
      <c r="B286" s="63">
        <v>845</v>
      </c>
      <c r="C286" s="64" t="s">
        <v>297</v>
      </c>
      <c r="D286" s="23">
        <f>'2020 Kunta'!D286</f>
        <v>8612525.7200000007</v>
      </c>
      <c r="E286" s="90">
        <f>'2020 Kunta'!E286</f>
        <v>4.4751510098125502E-2</v>
      </c>
      <c r="F286" s="23">
        <f>'2020 Kunta'!F286</f>
        <v>8489293.4606400784</v>
      </c>
      <c r="G286" s="23">
        <f>'2020 Kunta'!G286</f>
        <v>8330562.4517174009</v>
      </c>
      <c r="H286" s="23">
        <f>'2020 Kunta'!H286</f>
        <v>158731.00892267749</v>
      </c>
      <c r="I286" s="23">
        <f>'2020 Kunta'!I286</f>
        <v>-679855.02057266573</v>
      </c>
      <c r="J286" s="23">
        <f>'2020 Kunta'!J286</f>
        <v>-521124.01164998824</v>
      </c>
      <c r="K286" s="23">
        <f>'2020 Kunta'!K286</f>
        <v>331218.15061880829</v>
      </c>
      <c r="L286" s="23"/>
      <c r="M286" s="23"/>
      <c r="N286" s="23"/>
      <c r="O286" s="23"/>
      <c r="P286" s="23">
        <f>'2020 Kunta'!R286</f>
        <v>655538.5815730365</v>
      </c>
      <c r="Q286" s="90">
        <f>'2020 Kunta'!S286</f>
        <v>0.40441030495459396</v>
      </c>
      <c r="R286" s="23">
        <f>'2020 Kunta'!T286</f>
        <v>2739844.53</v>
      </c>
      <c r="S286" s="90">
        <f>'2020 Kunta'!U286</f>
        <v>-8.8605443255354022E-3</v>
      </c>
    </row>
    <row r="287" spans="1:19">
      <c r="A287" s="62">
        <v>14</v>
      </c>
      <c r="B287" s="63">
        <v>846</v>
      </c>
      <c r="C287" s="64" t="s">
        <v>441</v>
      </c>
      <c r="D287" s="23">
        <f>'2020 Kunta'!D287</f>
        <v>14831667.58</v>
      </c>
      <c r="E287" s="90">
        <f>'2020 Kunta'!E287</f>
        <v>9.0254587985867385E-3</v>
      </c>
      <c r="F287" s="23">
        <f>'2020 Kunta'!F287</f>
        <v>14619448.77620423</v>
      </c>
      <c r="G287" s="23">
        <f>'2020 Kunta'!G287</f>
        <v>14543144.906291587</v>
      </c>
      <c r="H287" s="23">
        <f>'2020 Kunta'!H287</f>
        <v>76303.869912642986</v>
      </c>
      <c r="I287" s="23">
        <f>'2020 Kunta'!I287</f>
        <v>-1170781.2545990096</v>
      </c>
      <c r="J287" s="23">
        <f>'2020 Kunta'!J287</f>
        <v>-1094477.3846863667</v>
      </c>
      <c r="K287" s="23">
        <f>'2020 Kunta'!K287</f>
        <v>570392.20156204491</v>
      </c>
      <c r="L287" s="23"/>
      <c r="M287" s="23"/>
      <c r="N287" s="23"/>
      <c r="O287" s="23"/>
      <c r="P287" s="23">
        <f>'2020 Kunta'!R287</f>
        <v>1146993.6505098559</v>
      </c>
      <c r="Q287" s="90">
        <f>'2020 Kunta'!S287</f>
        <v>0.33311842317553508</v>
      </c>
      <c r="R287" s="23">
        <f>'2020 Kunta'!T287</f>
        <v>1194090.6200000001</v>
      </c>
      <c r="S287" s="90">
        <f>'2020 Kunta'!U287</f>
        <v>7.133522955446403E-2</v>
      </c>
    </row>
    <row r="288" spans="1:19">
      <c r="A288" s="62">
        <v>12</v>
      </c>
      <c r="B288" s="63">
        <v>848</v>
      </c>
      <c r="C288" s="64" t="s">
        <v>299</v>
      </c>
      <c r="D288" s="23">
        <f>'2020 Kunta'!D288</f>
        <v>11755464.119999999</v>
      </c>
      <c r="E288" s="90">
        <f>'2020 Kunta'!E288</f>
        <v>7.5616025584002156E-3</v>
      </c>
      <c r="F288" s="23">
        <f>'2020 Kunta'!F288</f>
        <v>11587261.150229119</v>
      </c>
      <c r="G288" s="23">
        <f>'2020 Kunta'!G288</f>
        <v>11411428.124461267</v>
      </c>
      <c r="H288" s="23">
        <f>'2020 Kunta'!H288</f>
        <v>175833.02576785162</v>
      </c>
      <c r="I288" s="23">
        <f>'2020 Kunta'!I288</f>
        <v>-927952.09686106257</v>
      </c>
      <c r="J288" s="23">
        <f>'2020 Kunta'!J288</f>
        <v>-752119.07109321095</v>
      </c>
      <c r="K288" s="23">
        <f>'2020 Kunta'!K288</f>
        <v>452088.41309470788</v>
      </c>
      <c r="L288" s="23"/>
      <c r="M288" s="23"/>
      <c r="N288" s="23"/>
      <c r="O288" s="23"/>
      <c r="P288" s="23">
        <f>'2020 Kunta'!R288</f>
        <v>1296245.434591234</v>
      </c>
      <c r="Q288" s="90">
        <f>'2020 Kunta'!S288</f>
        <v>0.41731150133099715</v>
      </c>
      <c r="R288" s="23">
        <f>'2020 Kunta'!T288</f>
        <v>989856.24</v>
      </c>
      <c r="S288" s="90">
        <f>'2020 Kunta'!U288</f>
        <v>8.9897324767513886E-3</v>
      </c>
    </row>
    <row r="289" spans="1:19">
      <c r="A289" s="62">
        <v>16</v>
      </c>
      <c r="B289" s="63">
        <v>849</v>
      </c>
      <c r="C289" s="64" t="s">
        <v>300</v>
      </c>
      <c r="D289" s="23">
        <f>'2020 Kunta'!D289</f>
        <v>8253068.1500000004</v>
      </c>
      <c r="E289" s="90">
        <f>'2020 Kunta'!E289</f>
        <v>2.8561402552942594E-2</v>
      </c>
      <c r="F289" s="23">
        <f>'2020 Kunta'!F289</f>
        <v>8134979.1865715226</v>
      </c>
      <c r="G289" s="23">
        <f>'2020 Kunta'!G289</f>
        <v>7864157.3114487603</v>
      </c>
      <c r="H289" s="23">
        <f>'2020 Kunta'!H289</f>
        <v>270821.87512276229</v>
      </c>
      <c r="I289" s="23">
        <f>'2020 Kunta'!I289</f>
        <v>-651480.18122909742</v>
      </c>
      <c r="J289" s="23">
        <f>'2020 Kunta'!J289</f>
        <v>-380658.30610633513</v>
      </c>
      <c r="K289" s="23">
        <f>'2020 Kunta'!K289</f>
        <v>317394.23003708484</v>
      </c>
      <c r="L289" s="23"/>
      <c r="M289" s="23"/>
      <c r="N289" s="23"/>
      <c r="O289" s="23"/>
      <c r="P289" s="23">
        <f>'2020 Kunta'!R289</f>
        <v>825538.06543684879</v>
      </c>
      <c r="Q289" s="90">
        <f>'2020 Kunta'!S289</f>
        <v>0.42125387937788439</v>
      </c>
      <c r="R289" s="23">
        <f>'2020 Kunta'!T289</f>
        <v>798611.88</v>
      </c>
      <c r="S289" s="90">
        <f>'2020 Kunta'!U289</f>
        <v>-2.8193930763461661E-2</v>
      </c>
    </row>
    <row r="290" spans="1:19">
      <c r="A290" s="62">
        <v>13</v>
      </c>
      <c r="B290" s="63">
        <v>850</v>
      </c>
      <c r="C290" s="64" t="s">
        <v>301</v>
      </c>
      <c r="D290" s="23">
        <f>'2020 Kunta'!D290</f>
        <v>7130242.6799999997</v>
      </c>
      <c r="E290" s="90">
        <f>'2020 Kunta'!E290</f>
        <v>2.0403431373721137E-2</v>
      </c>
      <c r="F290" s="23">
        <f>'2020 Kunta'!F290</f>
        <v>7028219.656347312</v>
      </c>
      <c r="G290" s="23">
        <f>'2020 Kunta'!G290</f>
        <v>6969630.9497398268</v>
      </c>
      <c r="H290" s="23">
        <f>'2020 Kunta'!H290</f>
        <v>58588.70660748519</v>
      </c>
      <c r="I290" s="23">
        <f>'2020 Kunta'!I290</f>
        <v>-562846.65398938267</v>
      </c>
      <c r="J290" s="23">
        <f>'2020 Kunta'!J290</f>
        <v>-504257.94738189748</v>
      </c>
      <c r="K290" s="23">
        <f>'2020 Kunta'!K290</f>
        <v>274212.91624693054</v>
      </c>
      <c r="L290" s="23"/>
      <c r="M290" s="23"/>
      <c r="N290" s="23"/>
      <c r="O290" s="23"/>
      <c r="P290" s="23">
        <f>'2020 Kunta'!R290</f>
        <v>849882.8974400186</v>
      </c>
      <c r="Q290" s="90">
        <f>'2020 Kunta'!S290</f>
        <v>0.48455493358926605</v>
      </c>
      <c r="R290" s="23">
        <f>'2020 Kunta'!T290</f>
        <v>737185.36</v>
      </c>
      <c r="S290" s="90">
        <f>'2020 Kunta'!U290</f>
        <v>3.527529060152057E-2</v>
      </c>
    </row>
    <row r="291" spans="1:19">
      <c r="A291" s="62">
        <v>19</v>
      </c>
      <c r="B291" s="63">
        <v>851</v>
      </c>
      <c r="C291" s="64" t="s">
        <v>442</v>
      </c>
      <c r="D291" s="23">
        <f>'2020 Kunta'!D291</f>
        <v>77099423.510000005</v>
      </c>
      <c r="E291" s="90">
        <f>'2020 Kunta'!E291</f>
        <v>1.9974835947843106E-2</v>
      </c>
      <c r="F291" s="23">
        <f>'2020 Kunta'!F291</f>
        <v>75996246.989734724</v>
      </c>
      <c r="G291" s="23">
        <f>'2020 Kunta'!G291</f>
        <v>75028115.364453867</v>
      </c>
      <c r="H291" s="23">
        <f>'2020 Kunta'!H291</f>
        <v>968131.62528085709</v>
      </c>
      <c r="I291" s="23">
        <f>'2020 Kunta'!I291</f>
        <v>-6086069.5062785503</v>
      </c>
      <c r="J291" s="23">
        <f>'2020 Kunta'!J291</f>
        <v>-5117937.8809976932</v>
      </c>
      <c r="K291" s="23">
        <f>'2020 Kunta'!K291</f>
        <v>2965068.4710824261</v>
      </c>
      <c r="L291" s="23"/>
      <c r="M291" s="23"/>
      <c r="N291" s="23"/>
      <c r="O291" s="23"/>
      <c r="P291" s="23">
        <f>'2020 Kunta'!R291</f>
        <v>3863917.1221475364</v>
      </c>
      <c r="Q291" s="90">
        <f>'2020 Kunta'!S291</f>
        <v>0.26124612462423458</v>
      </c>
      <c r="R291" s="23">
        <f>'2020 Kunta'!T291</f>
        <v>6832881.6100000003</v>
      </c>
      <c r="S291" s="90">
        <f>'2020 Kunta'!U291</f>
        <v>-2.3680060942394832E-2</v>
      </c>
    </row>
    <row r="292" spans="1:19">
      <c r="A292" s="62">
        <v>2</v>
      </c>
      <c r="B292" s="63">
        <v>853</v>
      </c>
      <c r="C292" s="64" t="s">
        <v>443</v>
      </c>
      <c r="D292" s="23">
        <f>'2020 Kunta'!D292</f>
        <v>648073553.10000002</v>
      </c>
      <c r="E292" s="90">
        <f>'2020 Kunta'!E292</f>
        <v>2.1358572178052038E-2</v>
      </c>
      <c r="F292" s="23">
        <f>'2020 Kunta'!F292</f>
        <v>638800597.54940403</v>
      </c>
      <c r="G292" s="23">
        <f>'2020 Kunta'!G292</f>
        <v>643639304.24954331</v>
      </c>
      <c r="H292" s="23">
        <f>'2020 Kunta'!H292</f>
        <v>-4838706.7001392841</v>
      </c>
      <c r="I292" s="23">
        <f>'2020 Kunta'!I292</f>
        <v>-51157589.898657635</v>
      </c>
      <c r="J292" s="23">
        <f>'2020 Kunta'!J292</f>
        <v>-55996296.598796919</v>
      </c>
      <c r="K292" s="23">
        <f>'2020 Kunta'!K292</f>
        <v>24923434.855384335</v>
      </c>
      <c r="L292" s="23"/>
      <c r="M292" s="23"/>
      <c r="N292" s="23"/>
      <c r="O292" s="23"/>
      <c r="P292" s="23">
        <f>'2020 Kunta'!R292</f>
        <v>129025569.29500346</v>
      </c>
      <c r="Q292" s="90">
        <f>'2020 Kunta'!S292</f>
        <v>0.32644723424169508</v>
      </c>
      <c r="R292" s="23">
        <f>'2020 Kunta'!T292</f>
        <v>66160408.649999999</v>
      </c>
      <c r="S292" s="90">
        <f>'2020 Kunta'!U292</f>
        <v>0.14277112994777208</v>
      </c>
    </row>
    <row r="293" spans="1:19">
      <c r="A293" s="62">
        <v>19</v>
      </c>
      <c r="B293" s="63">
        <v>854</v>
      </c>
      <c r="C293" s="64" t="s">
        <v>304</v>
      </c>
      <c r="D293" s="23">
        <f>'2020 Kunta'!D293</f>
        <v>10095321.609999999</v>
      </c>
      <c r="E293" s="90">
        <f>'2020 Kunta'!E293</f>
        <v>1.9956165024312744E-2</v>
      </c>
      <c r="F293" s="23">
        <f>'2020 Kunta'!F293</f>
        <v>9950872.776822485</v>
      </c>
      <c r="G293" s="23">
        <f>'2020 Kunta'!G293</f>
        <v>9774133.7138945367</v>
      </c>
      <c r="H293" s="23">
        <f>'2020 Kunta'!H293</f>
        <v>176739.06292794831</v>
      </c>
      <c r="I293" s="23">
        <f>'2020 Kunta'!I293</f>
        <v>-796903.87047740805</v>
      </c>
      <c r="J293" s="23">
        <f>'2020 Kunta'!J293</f>
        <v>-620164.80754945974</v>
      </c>
      <c r="K293" s="23">
        <f>'2020 Kunta'!K293</f>
        <v>388243.10803524544</v>
      </c>
      <c r="L293" s="23"/>
      <c r="M293" s="23"/>
      <c r="N293" s="23"/>
      <c r="O293" s="23"/>
      <c r="P293" s="23">
        <f>'2020 Kunta'!R293</f>
        <v>922738.73931822146</v>
      </c>
      <c r="Q293" s="90">
        <f>'2020 Kunta'!S293</f>
        <v>0.20715486763661084</v>
      </c>
      <c r="R293" s="23">
        <f>'2020 Kunta'!T293</f>
        <v>941723.24</v>
      </c>
      <c r="S293" s="90">
        <f>'2020 Kunta'!U293</f>
        <v>4.1029915213594004E-2</v>
      </c>
    </row>
    <row r="294" spans="1:19">
      <c r="A294" s="62">
        <v>11</v>
      </c>
      <c r="B294" s="63">
        <v>857</v>
      </c>
      <c r="C294" s="64" t="s">
        <v>305</v>
      </c>
      <c r="D294" s="23">
        <f>'2020 Kunta'!D294</f>
        <v>6668771</v>
      </c>
      <c r="E294" s="90">
        <f>'2020 Kunta'!E294</f>
        <v>5.3812296452966368E-3</v>
      </c>
      <c r="F294" s="23">
        <f>'2020 Kunta'!F294</f>
        <v>6573350.9404029045</v>
      </c>
      <c r="G294" s="23">
        <f>'2020 Kunta'!G294</f>
        <v>6474350.8861642471</v>
      </c>
      <c r="H294" s="23">
        <f>'2020 Kunta'!H294</f>
        <v>99000.054238657467</v>
      </c>
      <c r="I294" s="23">
        <f>'2020 Kunta'!I294</f>
        <v>-526419.0311642281</v>
      </c>
      <c r="J294" s="23">
        <f>'2020 Kunta'!J294</f>
        <v>-427418.97692557063</v>
      </c>
      <c r="K294" s="23">
        <f>'2020 Kunta'!K294</f>
        <v>256465.76501838778</v>
      </c>
      <c r="L294" s="23"/>
      <c r="M294" s="23"/>
      <c r="N294" s="23"/>
      <c r="O294" s="23"/>
      <c r="P294" s="23">
        <f>'2020 Kunta'!R294</f>
        <v>1041274.1521340021</v>
      </c>
      <c r="Q294" s="90">
        <f>'2020 Kunta'!S294</f>
        <v>0.49754299169284155</v>
      </c>
      <c r="R294" s="23">
        <f>'2020 Kunta'!T294</f>
        <v>950753.28000000003</v>
      </c>
      <c r="S294" s="90">
        <f>'2020 Kunta'!U294</f>
        <v>2.5320556080443701E-3</v>
      </c>
    </row>
    <row r="295" spans="1:19">
      <c r="A295" s="62">
        <v>1</v>
      </c>
      <c r="B295" s="63">
        <v>858</v>
      </c>
      <c r="C295" s="64" t="s">
        <v>444</v>
      </c>
      <c r="D295" s="23">
        <f>'2020 Kunta'!D295</f>
        <v>170220943.40000001</v>
      </c>
      <c r="E295" s="90">
        <f>'2020 Kunta'!E295</f>
        <v>9.9462716853615518E-3</v>
      </c>
      <c r="F295" s="23">
        <f>'2020 Kunta'!F295</f>
        <v>167785338.31416008</v>
      </c>
      <c r="G295" s="23">
        <f>'2020 Kunta'!G295</f>
        <v>169215761.94904029</v>
      </c>
      <c r="H295" s="23">
        <f>'2020 Kunta'!H295</f>
        <v>-1430423.6348802149</v>
      </c>
      <c r="I295" s="23">
        <f>'2020 Kunta'!I295</f>
        <v>-13436890.261862181</v>
      </c>
      <c r="J295" s="23">
        <f>'2020 Kunta'!J295</f>
        <v>-14867313.896742396</v>
      </c>
      <c r="K295" s="23">
        <f>'2020 Kunta'!K295</f>
        <v>6546310.3278299235</v>
      </c>
      <c r="L295" s="23"/>
      <c r="M295" s="23"/>
      <c r="N295" s="23"/>
      <c r="O295" s="23"/>
      <c r="P295" s="23">
        <f>'2020 Kunta'!R295</f>
        <v>9870711.3001802992</v>
      </c>
      <c r="Q295" s="90">
        <f>'2020 Kunta'!S295</f>
        <v>0.26708414455953799</v>
      </c>
      <c r="R295" s="23">
        <f>'2020 Kunta'!T295</f>
        <v>13458636.640000001</v>
      </c>
      <c r="S295" s="90">
        <f>'2020 Kunta'!U295</f>
        <v>0.21415491553504951</v>
      </c>
    </row>
    <row r="296" spans="1:19">
      <c r="A296" s="62">
        <v>17</v>
      </c>
      <c r="B296" s="63">
        <v>859</v>
      </c>
      <c r="C296" s="64" t="s">
        <v>307</v>
      </c>
      <c r="D296" s="23">
        <f>'2020 Kunta'!D296</f>
        <v>19137247.059999999</v>
      </c>
      <c r="E296" s="90">
        <f>'2020 Kunta'!E296</f>
        <v>2.6758989155009516E-2</v>
      </c>
      <c r="F296" s="23">
        <f>'2020 Kunta'!F296</f>
        <v>18863421.904661849</v>
      </c>
      <c r="G296" s="23">
        <f>'2020 Kunta'!G296</f>
        <v>18384229.194153912</v>
      </c>
      <c r="H296" s="23">
        <f>'2020 Kunta'!H296</f>
        <v>479192.71050793678</v>
      </c>
      <c r="I296" s="23">
        <f>'2020 Kunta'!I296</f>
        <v>-1510654.8202773305</v>
      </c>
      <c r="J296" s="23">
        <f>'2020 Kunta'!J296</f>
        <v>-1031462.1097693937</v>
      </c>
      <c r="K296" s="23">
        <f>'2020 Kunta'!K296</f>
        <v>735974.99563094787</v>
      </c>
      <c r="L296" s="23"/>
      <c r="M296" s="23"/>
      <c r="N296" s="23"/>
      <c r="O296" s="23"/>
      <c r="P296" s="23">
        <f>'2020 Kunta'!R296</f>
        <v>486860.90923713666</v>
      </c>
      <c r="Q296" s="90">
        <f>'2020 Kunta'!S296</f>
        <v>0.21488121612175748</v>
      </c>
      <c r="R296" s="23">
        <f>'2020 Kunta'!T296</f>
        <v>929844.02</v>
      </c>
      <c r="S296" s="90">
        <f>'2020 Kunta'!U296</f>
        <v>-1.9656310537785604E-3</v>
      </c>
    </row>
    <row r="297" spans="1:19">
      <c r="A297" s="62">
        <v>4</v>
      </c>
      <c r="B297" s="63">
        <v>886</v>
      </c>
      <c r="C297" s="64" t="s">
        <v>445</v>
      </c>
      <c r="D297" s="23">
        <f>'2020 Kunta'!D297</f>
        <v>46948499.609999999</v>
      </c>
      <c r="E297" s="90">
        <f>'2020 Kunta'!E297</f>
        <v>3.2629955653988407E-2</v>
      </c>
      <c r="F297" s="23">
        <f>'2020 Kunta'!F297</f>
        <v>46276737.357138053</v>
      </c>
      <c r="G297" s="23">
        <f>'2020 Kunta'!G297</f>
        <v>46262562.189655244</v>
      </c>
      <c r="H297" s="23">
        <f>'2020 Kunta'!H297</f>
        <v>14175.167482808232</v>
      </c>
      <c r="I297" s="23">
        <f>'2020 Kunta'!I297</f>
        <v>-3706017.747394586</v>
      </c>
      <c r="J297" s="23">
        <f>'2020 Kunta'!J297</f>
        <v>-3691842.5799117777</v>
      </c>
      <c r="K297" s="23">
        <f>'2020 Kunta'!K297</f>
        <v>1805532.5140035741</v>
      </c>
      <c r="L297" s="23"/>
      <c r="M297" s="23"/>
      <c r="N297" s="23"/>
      <c r="O297" s="23"/>
      <c r="P297" s="23">
        <f>'2020 Kunta'!R297</f>
        <v>2563497.5941089489</v>
      </c>
      <c r="Q297" s="90">
        <f>'2020 Kunta'!S297</f>
        <v>0.10540666095165929</v>
      </c>
      <c r="R297" s="23">
        <f>'2020 Kunta'!T297</f>
        <v>2871111.87</v>
      </c>
      <c r="S297" s="90">
        <f>'2020 Kunta'!U297</f>
        <v>7.570841706153808E-2</v>
      </c>
    </row>
    <row r="298" spans="1:19">
      <c r="A298" s="62">
        <v>6</v>
      </c>
      <c r="B298" s="63">
        <v>887</v>
      </c>
      <c r="C298" s="64" t="s">
        <v>309</v>
      </c>
      <c r="D298" s="23">
        <f>'2020 Kunta'!D298</f>
        <v>13653469.98</v>
      </c>
      <c r="E298" s="90">
        <f>'2020 Kunta'!E298</f>
        <v>6.518215532482996E-3</v>
      </c>
      <c r="F298" s="23">
        <f>'2020 Kunta'!F298</f>
        <v>13458109.407684838</v>
      </c>
      <c r="G298" s="23">
        <f>'2020 Kunta'!G298</f>
        <v>13329758.140801527</v>
      </c>
      <c r="H298" s="23">
        <f>'2020 Kunta'!H298</f>
        <v>128351.26688331179</v>
      </c>
      <c r="I298" s="23">
        <f>'2020 Kunta'!I298</f>
        <v>-1077776.7655991595</v>
      </c>
      <c r="J298" s="23">
        <f>'2020 Kunta'!J298</f>
        <v>-949425.49871584773</v>
      </c>
      <c r="K298" s="23">
        <f>'2020 Kunta'!K298</f>
        <v>525081.40159203124</v>
      </c>
      <c r="L298" s="23"/>
      <c r="M298" s="23"/>
      <c r="N298" s="23"/>
      <c r="O298" s="23"/>
      <c r="P298" s="23">
        <f>'2020 Kunta'!R298</f>
        <v>1203144.643979595</v>
      </c>
      <c r="Q298" s="90">
        <f>'2020 Kunta'!S298</f>
        <v>0.50821171108332597</v>
      </c>
      <c r="R298" s="23">
        <f>'2020 Kunta'!T298</f>
        <v>1637868.3</v>
      </c>
      <c r="S298" s="90">
        <f>'2020 Kunta'!U298</f>
        <v>4.2693201180998841E-4</v>
      </c>
    </row>
    <row r="299" spans="1:19">
      <c r="A299" s="62">
        <v>17</v>
      </c>
      <c r="B299" s="63">
        <v>889</v>
      </c>
      <c r="C299" s="64" t="s">
        <v>310</v>
      </c>
      <c r="D299" s="23">
        <f>'2020 Kunta'!D299</f>
        <v>6790240.1699999999</v>
      </c>
      <c r="E299" s="90">
        <f>'2020 Kunta'!E299</f>
        <v>3.7790342758196704E-2</v>
      </c>
      <c r="F299" s="23">
        <f>'2020 Kunta'!F299</f>
        <v>6693082.0696993601</v>
      </c>
      <c r="G299" s="23">
        <f>'2020 Kunta'!G299</f>
        <v>6524832.3135508746</v>
      </c>
      <c r="H299" s="23">
        <f>'2020 Kunta'!H299</f>
        <v>168249.75614848547</v>
      </c>
      <c r="I299" s="23">
        <f>'2020 Kunta'!I299</f>
        <v>-536007.5569642178</v>
      </c>
      <c r="J299" s="23">
        <f>'2020 Kunta'!J299</f>
        <v>-367757.80081573233</v>
      </c>
      <c r="K299" s="23">
        <f>'2020 Kunta'!K299</f>
        <v>261137.19302366767</v>
      </c>
      <c r="L299" s="23"/>
      <c r="M299" s="23"/>
      <c r="N299" s="23"/>
      <c r="O299" s="23"/>
      <c r="P299" s="23">
        <f>'2020 Kunta'!R299</f>
        <v>1146410.0470142534</v>
      </c>
      <c r="Q299" s="90">
        <f>'2020 Kunta'!S299</f>
        <v>0.37867636718440911</v>
      </c>
      <c r="R299" s="23">
        <f>'2020 Kunta'!T299</f>
        <v>2824196.4</v>
      </c>
      <c r="S299" s="90">
        <f>'2020 Kunta'!U299</f>
        <v>8.1858750137291381E-3</v>
      </c>
    </row>
    <row r="300" spans="1:19">
      <c r="A300" s="62">
        <v>19</v>
      </c>
      <c r="B300" s="63">
        <v>890</v>
      </c>
      <c r="C300" s="64" t="s">
        <v>311</v>
      </c>
      <c r="D300" s="23">
        <f>'2020 Kunta'!D300</f>
        <v>3901204.77</v>
      </c>
      <c r="E300" s="90">
        <f>'2020 Kunta'!E300</f>
        <v>-7.989670716518682E-3</v>
      </c>
      <c r="F300" s="23">
        <f>'2020 Kunta'!F300</f>
        <v>3845384.4109482537</v>
      </c>
      <c r="G300" s="23">
        <f>'2020 Kunta'!G300</f>
        <v>3888828.87814862</v>
      </c>
      <c r="H300" s="23">
        <f>'2020 Kunta'!H300</f>
        <v>-43444.467200366315</v>
      </c>
      <c r="I300" s="23">
        <f>'2020 Kunta'!I300</f>
        <v>-307953.05992613413</v>
      </c>
      <c r="J300" s="23">
        <f>'2020 Kunta'!J300</f>
        <v>-351397.52712650044</v>
      </c>
      <c r="K300" s="23">
        <f>'2020 Kunta'!K300</f>
        <v>150031.4624435947</v>
      </c>
      <c r="L300" s="23"/>
      <c r="M300" s="23"/>
      <c r="N300" s="23"/>
      <c r="O300" s="23"/>
      <c r="P300" s="23">
        <f>'2020 Kunta'!R300</f>
        <v>179253.30977799036</v>
      </c>
      <c r="Q300" s="90">
        <f>'2020 Kunta'!S300</f>
        <v>0.22450918643204099</v>
      </c>
      <c r="R300" s="23">
        <f>'2020 Kunta'!T300</f>
        <v>649592.88</v>
      </c>
      <c r="S300" s="90">
        <f>'2020 Kunta'!U300</f>
        <v>-2.1210315640230126E-2</v>
      </c>
    </row>
    <row r="301" spans="1:19">
      <c r="A301" s="62">
        <v>13</v>
      </c>
      <c r="B301" s="63">
        <v>892</v>
      </c>
      <c r="C301" s="64" t="s">
        <v>312</v>
      </c>
      <c r="D301" s="23">
        <f>'2020 Kunta'!D301</f>
        <v>10478051.619999999</v>
      </c>
      <c r="E301" s="90">
        <f>'2020 Kunta'!E301</f>
        <v>1.3525253767196377E-2</v>
      </c>
      <c r="F301" s="23">
        <f>'2020 Kunta'!F301</f>
        <v>10328126.497358685</v>
      </c>
      <c r="G301" s="23">
        <f>'2020 Kunta'!G301</f>
        <v>10114757.63710098</v>
      </c>
      <c r="H301" s="23">
        <f>'2020 Kunta'!H301</f>
        <v>213368.86025770567</v>
      </c>
      <c r="I301" s="23">
        <f>'2020 Kunta'!I301</f>
        <v>-827115.78824481613</v>
      </c>
      <c r="J301" s="23">
        <f>'2020 Kunta'!J301</f>
        <v>-613746.92798711045</v>
      </c>
      <c r="K301" s="23">
        <f>'2020 Kunta'!K301</f>
        <v>402962.03372787236</v>
      </c>
      <c r="L301" s="23"/>
      <c r="M301" s="23"/>
      <c r="N301" s="23"/>
      <c r="O301" s="23"/>
      <c r="P301" s="23">
        <f>'2020 Kunta'!R301</f>
        <v>786477.17197667318</v>
      </c>
      <c r="Q301" s="90">
        <f>'2020 Kunta'!S301</f>
        <v>0.50854065818621952</v>
      </c>
      <c r="R301" s="23">
        <f>'2020 Kunta'!T301</f>
        <v>715397.15</v>
      </c>
      <c r="S301" s="90">
        <f>'2020 Kunta'!U301</f>
        <v>-1.8777441582583654E-3</v>
      </c>
    </row>
    <row r="302" spans="1:19">
      <c r="A302" s="62">
        <v>15</v>
      </c>
      <c r="B302" s="63">
        <v>893</v>
      </c>
      <c r="C302" s="64" t="s">
        <v>446</v>
      </c>
      <c r="D302" s="23">
        <f>'2020 Kunta'!D302</f>
        <v>22205073.170000002</v>
      </c>
      <c r="E302" s="90">
        <f>'2020 Kunta'!E302</f>
        <v>7.694410129725382E-3</v>
      </c>
      <c r="F302" s="23">
        <f>'2020 Kunta'!F302</f>
        <v>21887352.047886305</v>
      </c>
      <c r="G302" s="23">
        <f>'2020 Kunta'!G302</f>
        <v>22171127.287487254</v>
      </c>
      <c r="H302" s="23">
        <f>'2020 Kunta'!H302</f>
        <v>-283775.23960094899</v>
      </c>
      <c r="I302" s="23">
        <f>'2020 Kunta'!I302</f>
        <v>-1752822.6872810891</v>
      </c>
      <c r="J302" s="23">
        <f>'2020 Kunta'!J302</f>
        <v>-2036597.9268820381</v>
      </c>
      <c r="K302" s="23">
        <f>'2020 Kunta'!K302</f>
        <v>853956.61027096701</v>
      </c>
      <c r="L302" s="23"/>
      <c r="M302" s="23"/>
      <c r="N302" s="23"/>
      <c r="O302" s="23"/>
      <c r="P302" s="23">
        <f>'2020 Kunta'!R302</f>
        <v>3123191.44084848</v>
      </c>
      <c r="Q302" s="90">
        <f>'2020 Kunta'!S302</f>
        <v>0.16590234549562832</v>
      </c>
      <c r="R302" s="23">
        <f>'2020 Kunta'!T302</f>
        <v>2669636.5299999998</v>
      </c>
      <c r="S302" s="90">
        <f>'2020 Kunta'!U302</f>
        <v>1.6497831819536568E-2</v>
      </c>
    </row>
    <row r="303" spans="1:19">
      <c r="A303" s="62">
        <v>2</v>
      </c>
      <c r="B303" s="63">
        <v>895</v>
      </c>
      <c r="C303" s="64" t="s">
        <v>447</v>
      </c>
      <c r="D303" s="23">
        <f>'2020 Kunta'!D303</f>
        <v>56066772.520000003</v>
      </c>
      <c r="E303" s="90">
        <f>'2020 Kunta'!E303</f>
        <v>-1.5020857938956689E-2</v>
      </c>
      <c r="F303" s="23">
        <f>'2020 Kunta'!F303</f>
        <v>55264541.527921371</v>
      </c>
      <c r="G303" s="23">
        <f>'2020 Kunta'!G303</f>
        <v>56585897.819363609</v>
      </c>
      <c r="H303" s="23">
        <f>'2020 Kunta'!H303</f>
        <v>-1321356.2914422378</v>
      </c>
      <c r="I303" s="23">
        <f>'2020 Kunta'!I303</f>
        <v>-4425795.4082519207</v>
      </c>
      <c r="J303" s="23">
        <f>'2020 Kunta'!J303</f>
        <v>-5747151.6996941585</v>
      </c>
      <c r="K303" s="23">
        <f>'2020 Kunta'!K303</f>
        <v>2156200.5512640513</v>
      </c>
      <c r="L303" s="23"/>
      <c r="M303" s="23"/>
      <c r="N303" s="23"/>
      <c r="O303" s="23"/>
      <c r="P303" s="23">
        <f>'2020 Kunta'!R303</f>
        <v>4624218.9444064191</v>
      </c>
      <c r="Q303" s="90">
        <f>'2020 Kunta'!S303</f>
        <v>0.21842673798542234</v>
      </c>
      <c r="R303" s="23">
        <f>'2020 Kunta'!T303</f>
        <v>5281861.6399999997</v>
      </c>
      <c r="S303" s="90">
        <f>'2020 Kunta'!U303</f>
        <v>-4.5825774761431015E-3</v>
      </c>
    </row>
    <row r="304" spans="1:19">
      <c r="A304" s="62">
        <v>15</v>
      </c>
      <c r="B304" s="63">
        <v>905</v>
      </c>
      <c r="C304" s="64" t="s">
        <v>448</v>
      </c>
      <c r="D304" s="23">
        <f>'2020 Kunta'!D304</f>
        <v>249591237.25999999</v>
      </c>
      <c r="E304" s="90">
        <f>'2020 Kunta'!E304</f>
        <v>3.8168946381330837E-2</v>
      </c>
      <c r="F304" s="23">
        <f>'2020 Kunta'!F304</f>
        <v>246019962.92260528</v>
      </c>
      <c r="G304" s="23">
        <f>'2020 Kunta'!G304</f>
        <v>248081715.95503488</v>
      </c>
      <c r="H304" s="23">
        <f>'2020 Kunta'!H304</f>
        <v>-2061753.0324296057</v>
      </c>
      <c r="I304" s="23">
        <f>'2020 Kunta'!I304</f>
        <v>-19702217.59084098</v>
      </c>
      <c r="J304" s="23">
        <f>'2020 Kunta'!J304</f>
        <v>-21763970.623270586</v>
      </c>
      <c r="K304" s="23">
        <f>'2020 Kunta'!K304</f>
        <v>9598711.3076415174</v>
      </c>
      <c r="L304" s="23"/>
      <c r="M304" s="23"/>
      <c r="N304" s="23"/>
      <c r="O304" s="23"/>
      <c r="P304" s="23">
        <f>'2020 Kunta'!R304</f>
        <v>31352931.51041944</v>
      </c>
      <c r="Q304" s="90">
        <f>'2020 Kunta'!S304</f>
        <v>0.29518899450974456</v>
      </c>
      <c r="R304" s="23">
        <f>'2020 Kunta'!T304</f>
        <v>24517860.399999999</v>
      </c>
      <c r="S304" s="90">
        <f>'2020 Kunta'!U304</f>
        <v>2.3440989064446471E-2</v>
      </c>
    </row>
    <row r="305" spans="1:19">
      <c r="A305" s="62">
        <v>6</v>
      </c>
      <c r="B305" s="63">
        <v>908</v>
      </c>
      <c r="C305" s="64" t="s">
        <v>316</v>
      </c>
      <c r="D305" s="23">
        <f>'2020 Kunta'!D305</f>
        <v>74998202.719999999</v>
      </c>
      <c r="E305" s="90">
        <f>'2020 Kunta'!E305</f>
        <v>2.2415833165955634E-2</v>
      </c>
      <c r="F305" s="23">
        <f>'2020 Kunta'!F305</f>
        <v>73925091.501573473</v>
      </c>
      <c r="G305" s="23">
        <f>'2020 Kunta'!G305</f>
        <v>73183775.351551622</v>
      </c>
      <c r="H305" s="23">
        <f>'2020 Kunta'!H305</f>
        <v>741316.15002185106</v>
      </c>
      <c r="I305" s="23">
        <f>'2020 Kunta'!I305</f>
        <v>-5920203.4700128064</v>
      </c>
      <c r="J305" s="23">
        <f>'2020 Kunta'!J305</f>
        <v>-5178887.3199909553</v>
      </c>
      <c r="K305" s="23">
        <f>'2020 Kunta'!K305</f>
        <v>2884260.298575094</v>
      </c>
      <c r="L305" s="23"/>
      <c r="M305" s="23"/>
      <c r="N305" s="23"/>
      <c r="O305" s="23"/>
      <c r="P305" s="23">
        <f>'2020 Kunta'!R305</f>
        <v>5989215.0695996871</v>
      </c>
      <c r="Q305" s="90">
        <f>'2020 Kunta'!S305</f>
        <v>0.37909261648084547</v>
      </c>
      <c r="R305" s="23">
        <f>'2020 Kunta'!T305</f>
        <v>5786662.4299999997</v>
      </c>
      <c r="S305" s="90">
        <f>'2020 Kunta'!U305</f>
        <v>0.16862261924185251</v>
      </c>
    </row>
    <row r="306" spans="1:19">
      <c r="A306" s="62">
        <v>11</v>
      </c>
      <c r="B306" s="63">
        <v>915</v>
      </c>
      <c r="C306" s="64" t="s">
        <v>317</v>
      </c>
      <c r="D306" s="23">
        <f>'2020 Kunta'!D306</f>
        <v>70818173.989999995</v>
      </c>
      <c r="E306" s="90">
        <f>'2020 Kunta'!E306</f>
        <v>1.1407217350408727E-2</v>
      </c>
      <c r="F306" s="23">
        <f>'2020 Kunta'!F306</f>
        <v>69804872.681155637</v>
      </c>
      <c r="G306" s="23">
        <f>'2020 Kunta'!G306</f>
        <v>69195879.727993369</v>
      </c>
      <c r="H306" s="23">
        <f>'2020 Kunta'!H306</f>
        <v>608992.9531622678</v>
      </c>
      <c r="I306" s="23">
        <f>'2020 Kunta'!I306</f>
        <v>-5590240.6216431083</v>
      </c>
      <c r="J306" s="23">
        <f>'2020 Kunta'!J306</f>
        <v>-4981247.6684808405</v>
      </c>
      <c r="K306" s="23">
        <f>'2020 Kunta'!K306</f>
        <v>2723505.9007950099</v>
      </c>
      <c r="L306" s="23"/>
      <c r="M306" s="23"/>
      <c r="N306" s="23"/>
      <c r="O306" s="23"/>
      <c r="P306" s="23">
        <f>'2020 Kunta'!R306</f>
        <v>5656773.4006700991</v>
      </c>
      <c r="Q306" s="90">
        <f>'2020 Kunta'!S306</f>
        <v>0.4609278652103308</v>
      </c>
      <c r="R306" s="23">
        <f>'2020 Kunta'!T306</f>
        <v>6275802.9500000002</v>
      </c>
      <c r="S306" s="90">
        <f>'2020 Kunta'!U306</f>
        <v>5.3349051307458817E-2</v>
      </c>
    </row>
    <row r="307" spans="1:19">
      <c r="A307" s="62">
        <v>2</v>
      </c>
      <c r="B307" s="63">
        <v>918</v>
      </c>
      <c r="C307" s="64" t="s">
        <v>318</v>
      </c>
      <c r="D307" s="23">
        <f>'2020 Kunta'!D307</f>
        <v>7307843.9500000002</v>
      </c>
      <c r="E307" s="90">
        <f>'2020 Kunta'!E307</f>
        <v>4.5910102176855982E-3</v>
      </c>
      <c r="F307" s="23">
        <f>'2020 Kunta'!F307</f>
        <v>7203279.7199139362</v>
      </c>
      <c r="G307" s="23">
        <f>'2020 Kunta'!G307</f>
        <v>7339678.3561948873</v>
      </c>
      <c r="H307" s="23">
        <f>'2020 Kunta'!H307</f>
        <v>-136398.63628095109</v>
      </c>
      <c r="I307" s="23">
        <f>'2020 Kunta'!I307</f>
        <v>-576866.13201418461</v>
      </c>
      <c r="J307" s="23">
        <f>'2020 Kunta'!J307</f>
        <v>-713264.7682951357</v>
      </c>
      <c r="K307" s="23">
        <f>'2020 Kunta'!K307</f>
        <v>281043.05714977271</v>
      </c>
      <c r="L307" s="23"/>
      <c r="M307" s="23"/>
      <c r="N307" s="23"/>
      <c r="O307" s="23"/>
      <c r="P307" s="23">
        <f>'2020 Kunta'!R307</f>
        <v>1044453.7375837476</v>
      </c>
      <c r="Q307" s="90">
        <f>'2020 Kunta'!S307</f>
        <v>1.2936111965049881</v>
      </c>
      <c r="R307" s="23">
        <f>'2020 Kunta'!T307</f>
        <v>920916.25</v>
      </c>
      <c r="S307" s="90">
        <f>'2020 Kunta'!U307</f>
        <v>0.19525711293276271</v>
      </c>
    </row>
    <row r="308" spans="1:19">
      <c r="A308" s="62">
        <v>11</v>
      </c>
      <c r="B308" s="63">
        <v>921</v>
      </c>
      <c r="C308" s="64" t="s">
        <v>319</v>
      </c>
      <c r="D308" s="23">
        <f>'2020 Kunta'!D308</f>
        <v>5156655.33</v>
      </c>
      <c r="E308" s="90">
        <f>'2020 Kunta'!E308</f>
        <v>5.4360352092384323E-2</v>
      </c>
      <c r="F308" s="23">
        <f>'2020 Kunta'!F308</f>
        <v>5082871.3660716712</v>
      </c>
      <c r="G308" s="23">
        <f>'2020 Kunta'!G308</f>
        <v>4821440.4050838444</v>
      </c>
      <c r="H308" s="23">
        <f>'2020 Kunta'!H308</f>
        <v>261430.96098782681</v>
      </c>
      <c r="I308" s="23">
        <f>'2020 Kunta'!I308</f>
        <v>-407055.73828617792</v>
      </c>
      <c r="J308" s="23">
        <f>'2020 Kunta'!J308</f>
        <v>-145624.77729835111</v>
      </c>
      <c r="K308" s="23">
        <f>'2020 Kunta'!K308</f>
        <v>198313.23554888851</v>
      </c>
      <c r="L308" s="23"/>
      <c r="M308" s="23"/>
      <c r="N308" s="23"/>
      <c r="O308" s="23"/>
      <c r="P308" s="23">
        <f>'2020 Kunta'!R308</f>
        <v>782261.16352158994</v>
      </c>
      <c r="Q308" s="90">
        <f>'2020 Kunta'!S308</f>
        <v>0.4161045636045988</v>
      </c>
      <c r="R308" s="23">
        <f>'2020 Kunta'!T308</f>
        <v>890766.31</v>
      </c>
      <c r="S308" s="90">
        <f>'2020 Kunta'!U308</f>
        <v>0.19157671881911509</v>
      </c>
    </row>
    <row r="309" spans="1:19">
      <c r="A309" s="62">
        <v>6</v>
      </c>
      <c r="B309" s="63">
        <v>922</v>
      </c>
      <c r="C309" s="64" t="s">
        <v>320</v>
      </c>
      <c r="D309" s="23">
        <f>'2020 Kunta'!D309</f>
        <v>16282465.91</v>
      </c>
      <c r="E309" s="90">
        <f>'2020 Kunta'!E309</f>
        <v>5.4113394208433307E-2</v>
      </c>
      <c r="F309" s="23">
        <f>'2020 Kunta'!F309</f>
        <v>16049488.369232761</v>
      </c>
      <c r="G309" s="23">
        <f>'2020 Kunta'!G309</f>
        <v>15761510.449513193</v>
      </c>
      <c r="H309" s="23">
        <f>'2020 Kunta'!H309</f>
        <v>287977.91971956752</v>
      </c>
      <c r="I309" s="23">
        <f>'2020 Kunta'!I309</f>
        <v>-1285304.2830990555</v>
      </c>
      <c r="J309" s="23">
        <f>'2020 Kunta'!J309</f>
        <v>-997326.363379488</v>
      </c>
      <c r="K309" s="23">
        <f>'2020 Kunta'!K309</f>
        <v>626186.60559703864</v>
      </c>
      <c r="L309" s="23"/>
      <c r="M309" s="23"/>
      <c r="N309" s="23"/>
      <c r="O309" s="23"/>
      <c r="P309" s="23">
        <f>'2020 Kunta'!R309</f>
        <v>676756.27914706233</v>
      </c>
      <c r="Q309" s="90">
        <f>'2020 Kunta'!S309</f>
        <v>0.3395152870271021</v>
      </c>
      <c r="R309" s="23">
        <f>'2020 Kunta'!T309</f>
        <v>1309169.74</v>
      </c>
      <c r="S309" s="90">
        <f>'2020 Kunta'!U309</f>
        <v>2.6445886012083086E-4</v>
      </c>
    </row>
    <row r="310" spans="1:19">
      <c r="A310" s="62">
        <v>16</v>
      </c>
      <c r="B310" s="63">
        <v>924</v>
      </c>
      <c r="C310" s="64" t="s">
        <v>449</v>
      </c>
      <c r="D310" s="23">
        <f>'2020 Kunta'!D310</f>
        <v>9175802.2699999996</v>
      </c>
      <c r="E310" s="90">
        <f>'2020 Kunta'!E310</f>
        <v>3.8536921074013408E-2</v>
      </c>
      <c r="F310" s="23">
        <f>'2020 Kunta'!F310</f>
        <v>9044510.3723693006</v>
      </c>
      <c r="G310" s="23">
        <f>'2020 Kunta'!G310</f>
        <v>8935930.1479367074</v>
      </c>
      <c r="H310" s="23">
        <f>'2020 Kunta'!H310</f>
        <v>108580.22443259321</v>
      </c>
      <c r="I310" s="23">
        <f>'2020 Kunta'!I310</f>
        <v>-724318.90990527708</v>
      </c>
      <c r="J310" s="23">
        <f>'2020 Kunta'!J310</f>
        <v>-615738.68547268386</v>
      </c>
      <c r="K310" s="23">
        <f>'2020 Kunta'!K310</f>
        <v>352880.48559967178</v>
      </c>
      <c r="L310" s="23"/>
      <c r="M310" s="23"/>
      <c r="N310" s="23"/>
      <c r="O310" s="23"/>
      <c r="P310" s="23">
        <f>'2020 Kunta'!R310</f>
        <v>790796.25012289512</v>
      </c>
      <c r="Q310" s="90">
        <f>'2020 Kunta'!S310</f>
        <v>0.30048607059091981</v>
      </c>
      <c r="R310" s="23">
        <f>'2020 Kunta'!T310</f>
        <v>781157.61</v>
      </c>
      <c r="S310" s="90">
        <f>'2020 Kunta'!U310</f>
        <v>8.7603321134909651E-2</v>
      </c>
    </row>
    <row r="311" spans="1:19">
      <c r="A311" s="62">
        <v>11</v>
      </c>
      <c r="B311" s="63">
        <v>925</v>
      </c>
      <c r="C311" s="64" t="s">
        <v>322</v>
      </c>
      <c r="D311" s="23">
        <f>'2020 Kunta'!D311</f>
        <v>9796503.2300000004</v>
      </c>
      <c r="E311" s="90">
        <f>'2020 Kunta'!E311</f>
        <v>-8.611775233627883E-4</v>
      </c>
      <c r="F311" s="23">
        <f>'2020 Kunta'!F311</f>
        <v>9656330.0373607967</v>
      </c>
      <c r="G311" s="23">
        <f>'2020 Kunta'!G311</f>
        <v>9613550.7411120385</v>
      </c>
      <c r="H311" s="23">
        <f>'2020 Kunta'!H311</f>
        <v>42779.296248758212</v>
      </c>
      <c r="I311" s="23">
        <f>'2020 Kunta'!I311</f>
        <v>-773315.7637492473</v>
      </c>
      <c r="J311" s="23">
        <f>'2020 Kunta'!J311</f>
        <v>-730536.46750048909</v>
      </c>
      <c r="K311" s="23">
        <f>'2020 Kunta'!K311</f>
        <v>376751.23278143106</v>
      </c>
      <c r="L311" s="23"/>
      <c r="M311" s="23"/>
      <c r="N311" s="23"/>
      <c r="O311" s="23"/>
      <c r="P311" s="23">
        <f>'2020 Kunta'!R311</f>
        <v>4267740.7363720452</v>
      </c>
      <c r="Q311" s="90">
        <f>'2020 Kunta'!S311</f>
        <v>0.34214454411545758</v>
      </c>
      <c r="R311" s="23">
        <f>'2020 Kunta'!T311</f>
        <v>1100424.6299999999</v>
      </c>
      <c r="S311" s="90">
        <f>'2020 Kunta'!U311</f>
        <v>-1.1422523227939685E-3</v>
      </c>
    </row>
    <row r="312" spans="1:19">
      <c r="A312" s="62">
        <v>1</v>
      </c>
      <c r="B312" s="63">
        <v>927</v>
      </c>
      <c r="C312" s="64" t="s">
        <v>450</v>
      </c>
      <c r="D312" s="23">
        <f>'2020 Kunta'!D312</f>
        <v>119997747.45</v>
      </c>
      <c r="E312" s="90">
        <f>'2020 Kunta'!E312</f>
        <v>2.7435150453689383E-2</v>
      </c>
      <c r="F312" s="23">
        <f>'2020 Kunta'!F312</f>
        <v>118280760.58492452</v>
      </c>
      <c r="G312" s="23">
        <f>'2020 Kunta'!G312</f>
        <v>117205515.89277588</v>
      </c>
      <c r="H312" s="23">
        <f>'2020 Kunta'!H312</f>
        <v>1075244.6921486408</v>
      </c>
      <c r="I312" s="23">
        <f>'2020 Kunta'!I312</f>
        <v>-9472374.7380917296</v>
      </c>
      <c r="J312" s="23">
        <f>'2020 Kunta'!J312</f>
        <v>-8397130.0459430888</v>
      </c>
      <c r="K312" s="23">
        <f>'2020 Kunta'!K312</f>
        <v>4614840.4406520389</v>
      </c>
      <c r="L312" s="23"/>
      <c r="M312" s="23"/>
      <c r="N312" s="23"/>
      <c r="O312" s="23"/>
      <c r="P312" s="23">
        <f>'2020 Kunta'!R312</f>
        <v>4567164.1442672741</v>
      </c>
      <c r="Q312" s="90">
        <f>'2020 Kunta'!S312</f>
        <v>0.26588674510577892</v>
      </c>
      <c r="R312" s="23">
        <f>'2020 Kunta'!T312</f>
        <v>7314340.1299999999</v>
      </c>
      <c r="S312" s="90">
        <f>'2020 Kunta'!U312</f>
        <v>-2.4840293002340585E-3</v>
      </c>
    </row>
    <row r="313" spans="1:19">
      <c r="A313" s="62">
        <v>13</v>
      </c>
      <c r="B313" s="63">
        <v>931</v>
      </c>
      <c r="C313" s="64" t="s">
        <v>324</v>
      </c>
      <c r="D313" s="23">
        <f>'2020 Kunta'!D313</f>
        <v>16720851.949999999</v>
      </c>
      <c r="E313" s="90">
        <f>'2020 Kunta'!E313</f>
        <v>1.8191529225709546E-2</v>
      </c>
      <c r="F313" s="23">
        <f>'2020 Kunta'!F313</f>
        <v>16481601.765883135</v>
      </c>
      <c r="G313" s="23">
        <f>'2020 Kunta'!G313</f>
        <v>16282890.836110987</v>
      </c>
      <c r="H313" s="23">
        <f>'2020 Kunta'!H313</f>
        <v>198710.92977214791</v>
      </c>
      <c r="I313" s="23">
        <f>'2020 Kunta'!I313</f>
        <v>-1319909.573107173</v>
      </c>
      <c r="J313" s="23">
        <f>'2020 Kunta'!J313</f>
        <v>-1121198.6433350251</v>
      </c>
      <c r="K313" s="23">
        <f>'2020 Kunta'!K313</f>
        <v>643045.93561781489</v>
      </c>
      <c r="L313" s="23"/>
      <c r="M313" s="23"/>
      <c r="N313" s="23"/>
      <c r="O313" s="23"/>
      <c r="P313" s="23">
        <f>'2020 Kunta'!R313</f>
        <v>3001430.4047875786</v>
      </c>
      <c r="Q313" s="90">
        <f>'2020 Kunta'!S313</f>
        <v>0.35243477217709041</v>
      </c>
      <c r="R313" s="23">
        <f>'2020 Kunta'!T313</f>
        <v>1841336.24</v>
      </c>
      <c r="S313" s="90">
        <f>'2020 Kunta'!U313</f>
        <v>-1.3477672108794914E-2</v>
      </c>
    </row>
    <row r="314" spans="1:19">
      <c r="A314" s="62">
        <v>14</v>
      </c>
      <c r="B314" s="63">
        <v>934</v>
      </c>
      <c r="C314" s="64" t="s">
        <v>325</v>
      </c>
      <c r="D314" s="23">
        <f>'2020 Kunta'!D314</f>
        <v>8924597.2400000002</v>
      </c>
      <c r="E314" s="90">
        <f>'2020 Kunta'!E314</f>
        <v>5.2552543318207245E-3</v>
      </c>
      <c r="F314" s="23">
        <f>'2020 Kunta'!F314</f>
        <v>8796899.7076479569</v>
      </c>
      <c r="G314" s="23">
        <f>'2020 Kunta'!G314</f>
        <v>8703972.7691192776</v>
      </c>
      <c r="H314" s="23">
        <f>'2020 Kunta'!H314</f>
        <v>92926.938528679311</v>
      </c>
      <c r="I314" s="23">
        <f>'2020 Kunta'!I314</f>
        <v>-704489.30284331925</v>
      </c>
      <c r="J314" s="23">
        <f>'2020 Kunta'!J314</f>
        <v>-611562.36431463994</v>
      </c>
      <c r="K314" s="23">
        <f>'2020 Kunta'!K314</f>
        <v>343219.71149370586</v>
      </c>
      <c r="L314" s="23"/>
      <c r="M314" s="23"/>
      <c r="N314" s="23"/>
      <c r="O314" s="23"/>
      <c r="P314" s="23">
        <f>'2020 Kunta'!R314</f>
        <v>783825.99047683144</v>
      </c>
      <c r="Q314" s="90">
        <f>'2020 Kunta'!S314</f>
        <v>0.34066788565120731</v>
      </c>
      <c r="R314" s="23">
        <f>'2020 Kunta'!T314</f>
        <v>795423.73</v>
      </c>
      <c r="S314" s="90">
        <f>'2020 Kunta'!U314</f>
        <v>-4.372681252025723E-3</v>
      </c>
    </row>
    <row r="315" spans="1:19">
      <c r="A315" s="62">
        <v>8</v>
      </c>
      <c r="B315" s="63">
        <v>935</v>
      </c>
      <c r="C315" s="64" t="s">
        <v>326</v>
      </c>
      <c r="D315" s="23">
        <f>'2020 Kunta'!D315</f>
        <v>8864423.0399999991</v>
      </c>
      <c r="E315" s="90">
        <f>'2020 Kunta'!E315</f>
        <v>5.9816098451119792E-3</v>
      </c>
      <c r="F315" s="23">
        <f>'2020 Kunta'!F315</f>
        <v>8737586.5097351763</v>
      </c>
      <c r="G315" s="23">
        <f>'2020 Kunta'!G315</f>
        <v>8745279.7302349228</v>
      </c>
      <c r="H315" s="23">
        <f>'2020 Kunta'!H315</f>
        <v>-7693.2204997465014</v>
      </c>
      <c r="I315" s="23">
        <f>'2020 Kunta'!I315</f>
        <v>-699739.27557966241</v>
      </c>
      <c r="J315" s="23">
        <f>'2020 Kunta'!J315</f>
        <v>-707432.49607940891</v>
      </c>
      <c r="K315" s="23">
        <f>'2020 Kunta'!K315</f>
        <v>340905.54862361029</v>
      </c>
      <c r="L315" s="23"/>
      <c r="M315" s="23"/>
      <c r="N315" s="23"/>
      <c r="O315" s="23"/>
      <c r="P315" s="23">
        <f>'2020 Kunta'!R315</f>
        <v>1216824.053387505</v>
      </c>
      <c r="Q315" s="90">
        <f>'2020 Kunta'!S315</f>
        <v>0.238142616574744</v>
      </c>
      <c r="R315" s="23">
        <f>'2020 Kunta'!T315</f>
        <v>1532970.78</v>
      </c>
      <c r="S315" s="90">
        <f>'2020 Kunta'!U315</f>
        <v>5.3614936181574313E-2</v>
      </c>
    </row>
    <row r="316" spans="1:19">
      <c r="A316" s="62">
        <v>6</v>
      </c>
      <c r="B316" s="63">
        <v>936</v>
      </c>
      <c r="C316" s="64" t="s">
        <v>451</v>
      </c>
      <c r="D316" s="23">
        <f>'2020 Kunta'!D316</f>
        <v>18921979.25</v>
      </c>
      <c r="E316" s="90">
        <f>'2020 Kunta'!E316</f>
        <v>1.8375172847604926E-2</v>
      </c>
      <c r="F316" s="23">
        <f>'2020 Kunta'!F316</f>
        <v>18651234.252498958</v>
      </c>
      <c r="G316" s="23">
        <f>'2020 Kunta'!G316</f>
        <v>18145031.221613523</v>
      </c>
      <c r="H316" s="23">
        <f>'2020 Kunta'!H316</f>
        <v>506203.03088543564</v>
      </c>
      <c r="I316" s="23">
        <f>'2020 Kunta'!I316</f>
        <v>-1493662.0232565533</v>
      </c>
      <c r="J316" s="23">
        <f>'2020 Kunta'!J316</f>
        <v>-987458.9923711177</v>
      </c>
      <c r="K316" s="23">
        <f>'2020 Kunta'!K316</f>
        <v>727696.28526955098</v>
      </c>
      <c r="L316" s="23"/>
      <c r="M316" s="23"/>
      <c r="N316" s="23"/>
      <c r="O316" s="23"/>
      <c r="P316" s="23">
        <f>'2020 Kunta'!R316</f>
        <v>3281937.0887025101</v>
      </c>
      <c r="Q316" s="90">
        <f>'2020 Kunta'!S316</f>
        <v>0.4384594886303832</v>
      </c>
      <c r="R316" s="23">
        <f>'2020 Kunta'!T316</f>
        <v>1922109.24</v>
      </c>
      <c r="S316" s="90">
        <f>'2020 Kunta'!U316</f>
        <v>-5.5606745460449192E-3</v>
      </c>
    </row>
    <row r="317" spans="1:19">
      <c r="A317" s="62">
        <v>21</v>
      </c>
      <c r="B317" s="63">
        <v>941</v>
      </c>
      <c r="C317" s="64" t="s">
        <v>328</v>
      </c>
      <c r="D317" s="23">
        <f>'2020 Kunta'!D317</f>
        <v>1308980.8</v>
      </c>
      <c r="E317" s="90">
        <f>'2020 Kunta'!E317</f>
        <v>-6.1552389002103025E-3</v>
      </c>
      <c r="F317" s="23">
        <f>'2020 Kunta'!F317</f>
        <v>1290251.2580877866</v>
      </c>
      <c r="G317" s="23">
        <f>'2020 Kunta'!G317</f>
        <v>1320445.3932384269</v>
      </c>
      <c r="H317" s="23">
        <f>'2020 Kunta'!H317</f>
        <v>-30194.135150640272</v>
      </c>
      <c r="I317" s="23">
        <f>'2020 Kunta'!I317</f>
        <v>-103328.24512171379</v>
      </c>
      <c r="J317" s="23">
        <f>'2020 Kunta'!J317</f>
        <v>-133522.38027235406</v>
      </c>
      <c r="K317" s="23">
        <f>'2020 Kunta'!K317</f>
        <v>50340.424385000064</v>
      </c>
      <c r="L317" s="23"/>
      <c r="M317" s="23"/>
      <c r="N317" s="23"/>
      <c r="O317" s="23"/>
      <c r="P317" s="23">
        <f>'2020 Kunta'!R317</f>
        <v>24395.356397769829</v>
      </c>
      <c r="Q317" s="90">
        <f>'2020 Kunta'!S317</f>
        <v>0.21261054102546195</v>
      </c>
      <c r="R317" s="23">
        <f>'2020 Kunta'!T317</f>
        <v>77859.740000000005</v>
      </c>
      <c r="S317" s="90">
        <f>'2020 Kunta'!U317</f>
        <v>-1.0736957687073279E-2</v>
      </c>
    </row>
    <row r="318" spans="1:19">
      <c r="A318" s="62">
        <v>15</v>
      </c>
      <c r="B318" s="63">
        <v>946</v>
      </c>
      <c r="C318" s="64" t="s">
        <v>452</v>
      </c>
      <c r="D318" s="23">
        <f>'2020 Kunta'!D318</f>
        <v>20187177.239999998</v>
      </c>
      <c r="E318" s="90">
        <f>'2020 Kunta'!E318</f>
        <v>4.1560910018951569E-2</v>
      </c>
      <c r="F318" s="23">
        <f>'2020 Kunta'!F318</f>
        <v>19898329.166593678</v>
      </c>
      <c r="G318" s="23">
        <f>'2020 Kunta'!G318</f>
        <v>19488756.624260962</v>
      </c>
      <c r="H318" s="23">
        <f>'2020 Kunta'!H318</f>
        <v>409572.54233271629</v>
      </c>
      <c r="I318" s="23">
        <f>'2020 Kunta'!I318</f>
        <v>-1593534.1436407631</v>
      </c>
      <c r="J318" s="23">
        <f>'2020 Kunta'!J318</f>
        <v>-1183961.6013080468</v>
      </c>
      <c r="K318" s="23">
        <f>'2020 Kunta'!K318</f>
        <v>776352.92236281396</v>
      </c>
      <c r="L318" s="23"/>
      <c r="M318" s="23"/>
      <c r="N318" s="23"/>
      <c r="O318" s="23"/>
      <c r="P318" s="23">
        <f>'2020 Kunta'!R318</f>
        <v>2226833.73254281</v>
      </c>
      <c r="Q318" s="90">
        <f>'2020 Kunta'!S318</f>
        <v>0.22008427050234536</v>
      </c>
      <c r="R318" s="23">
        <f>'2020 Kunta'!T318</f>
        <v>2009260.97</v>
      </c>
      <c r="S318" s="90">
        <f>'2020 Kunta'!U318</f>
        <v>2.9578357771814279E-2</v>
      </c>
    </row>
    <row r="319" spans="1:19">
      <c r="A319" s="62">
        <v>19</v>
      </c>
      <c r="B319" s="63">
        <v>976</v>
      </c>
      <c r="C319" s="64" t="s">
        <v>453</v>
      </c>
      <c r="D319" s="23">
        <f>'2020 Kunta'!D319</f>
        <v>10827038.68</v>
      </c>
      <c r="E319" s="90">
        <f>'2020 Kunta'!E319</f>
        <v>1.4546816773093774E-2</v>
      </c>
      <c r="F319" s="23">
        <f>'2020 Kunta'!F319</f>
        <v>10672120.07864067</v>
      </c>
      <c r="G319" s="23">
        <f>'2020 Kunta'!G319</f>
        <v>10444746.255061315</v>
      </c>
      <c r="H319" s="23">
        <f>'2020 Kunta'!H319</f>
        <v>227373.82357935421</v>
      </c>
      <c r="I319" s="23">
        <f>'2020 Kunta'!I319</f>
        <v>-854664.10712007096</v>
      </c>
      <c r="J319" s="23">
        <f>'2020 Kunta'!J319</f>
        <v>-627290.28354071674</v>
      </c>
      <c r="K319" s="23">
        <f>'2020 Kunta'!K319</f>
        <v>416383.28230942029</v>
      </c>
      <c r="L319" s="23"/>
      <c r="M319" s="23"/>
      <c r="N319" s="23"/>
      <c r="O319" s="23"/>
      <c r="P319" s="23">
        <f>'2020 Kunta'!R319</f>
        <v>889403.93981018837</v>
      </c>
      <c r="Q319" s="90">
        <f>'2020 Kunta'!S319</f>
        <v>0.29288338391739255</v>
      </c>
      <c r="R319" s="23">
        <f>'2020 Kunta'!T319</f>
        <v>1275786.6000000001</v>
      </c>
      <c r="S319" s="90">
        <f>'2020 Kunta'!U319</f>
        <v>-3.9148741122918551E-4</v>
      </c>
    </row>
    <row r="320" spans="1:19">
      <c r="A320" s="62">
        <v>17</v>
      </c>
      <c r="B320" s="63">
        <v>977</v>
      </c>
      <c r="C320" s="64" t="s">
        <v>331</v>
      </c>
      <c r="D320" s="23">
        <f>'2020 Kunta'!D320</f>
        <v>49517857.380000003</v>
      </c>
      <c r="E320" s="90">
        <f>'2020 Kunta'!E320</f>
        <v>2.4094218312684212E-2</v>
      </c>
      <c r="F320" s="23">
        <f>'2020 Kunta'!F320</f>
        <v>48809331.490848899</v>
      </c>
      <c r="G320" s="23">
        <f>'2020 Kunta'!G320</f>
        <v>48783527.040186517</v>
      </c>
      <c r="H320" s="23">
        <f>'2020 Kunta'!H320</f>
        <v>25804.450662381947</v>
      </c>
      <c r="I320" s="23">
        <f>'2020 Kunta'!I320</f>
        <v>-3908837.5515230657</v>
      </c>
      <c r="J320" s="23">
        <f>'2020 Kunta'!J320</f>
        <v>-3883033.1008606837</v>
      </c>
      <c r="K320" s="23">
        <f>'2020 Kunta'!K320</f>
        <v>1904344.1700177018</v>
      </c>
      <c r="L320" s="23"/>
      <c r="M320" s="23"/>
      <c r="N320" s="23"/>
      <c r="O320" s="23"/>
      <c r="P320" s="23">
        <f>'2020 Kunta'!R320</f>
        <v>3818295.0411932389</v>
      </c>
      <c r="Q320" s="90">
        <f>'2020 Kunta'!S320</f>
        <v>0.18081090947001721</v>
      </c>
      <c r="R320" s="23">
        <f>'2020 Kunta'!T320</f>
        <v>5040701.21</v>
      </c>
      <c r="S320" s="90">
        <f>'2020 Kunta'!U320</f>
        <v>-2.002443098699902E-3</v>
      </c>
    </row>
    <row r="321" spans="1:19">
      <c r="A321" s="62">
        <v>6</v>
      </c>
      <c r="B321" s="63">
        <v>980</v>
      </c>
      <c r="C321" s="64" t="s">
        <v>332</v>
      </c>
      <c r="D321" s="23">
        <f>'2020 Kunta'!D321</f>
        <v>120782716.92</v>
      </c>
      <c r="E321" s="90">
        <f>'2020 Kunta'!E321</f>
        <v>2.8798597436333617E-2</v>
      </c>
      <c r="F321" s="23">
        <f>'2020 Kunta'!F321</f>
        <v>119054498.32517862</v>
      </c>
      <c r="G321" s="23">
        <f>'2020 Kunta'!G321</f>
        <v>118955847.43944086</v>
      </c>
      <c r="H321" s="23">
        <f>'2020 Kunta'!H321</f>
        <v>98650.885737761855</v>
      </c>
      <c r="I321" s="23">
        <f>'2020 Kunta'!I321</f>
        <v>-9534338.6093793921</v>
      </c>
      <c r="J321" s="23">
        <f>'2020 Kunta'!J321</f>
        <v>-9435687.7236416303</v>
      </c>
      <c r="K321" s="23">
        <f>'2020 Kunta'!K321</f>
        <v>4645028.581111447</v>
      </c>
      <c r="L321" s="23"/>
      <c r="M321" s="23"/>
      <c r="N321" s="23"/>
      <c r="O321" s="23"/>
      <c r="P321" s="23">
        <f>'2020 Kunta'!R321</f>
        <v>8288839.8246371616</v>
      </c>
      <c r="Q321" s="90">
        <f>'2020 Kunta'!S321</f>
        <v>0.44337658267738567</v>
      </c>
      <c r="R321" s="23">
        <f>'2020 Kunta'!T321</f>
        <v>7324092.6799999997</v>
      </c>
      <c r="S321" s="90">
        <f>'2020 Kunta'!U321</f>
        <v>-1.0428624863552782E-2</v>
      </c>
    </row>
    <row r="322" spans="1:19">
      <c r="A322" s="62">
        <v>5</v>
      </c>
      <c r="B322" s="63">
        <v>981</v>
      </c>
      <c r="C322" s="64" t="s">
        <v>333</v>
      </c>
      <c r="D322" s="23">
        <f>'2020 Kunta'!D322</f>
        <v>7494984.0499999998</v>
      </c>
      <c r="E322" s="90">
        <f>'2020 Kunta'!E322</f>
        <v>3.5541861903394256E-2</v>
      </c>
      <c r="F322" s="23">
        <f>'2020 Kunta'!F322</f>
        <v>7387742.1272033881</v>
      </c>
      <c r="G322" s="23">
        <f>'2020 Kunta'!G322</f>
        <v>7403800.2432907345</v>
      </c>
      <c r="H322" s="23">
        <f>'2020 Kunta'!H322</f>
        <v>-16058.116087346338</v>
      </c>
      <c r="I322" s="23">
        <f>'2020 Kunta'!I322</f>
        <v>-591638.58560930379</v>
      </c>
      <c r="J322" s="23">
        <f>'2020 Kunta'!J322</f>
        <v>-607696.70169665013</v>
      </c>
      <c r="K322" s="23">
        <f>'2020 Kunta'!K322</f>
        <v>288240.03975902969</v>
      </c>
      <c r="L322" s="23"/>
      <c r="M322" s="23"/>
      <c r="N322" s="23"/>
      <c r="O322" s="23"/>
      <c r="P322" s="23">
        <f>'2020 Kunta'!R322</f>
        <v>378854.40893679723</v>
      </c>
      <c r="Q322" s="90">
        <f>'2020 Kunta'!S322</f>
        <v>0.36139298584831381</v>
      </c>
      <c r="R322" s="23">
        <f>'2020 Kunta'!T322</f>
        <v>510923.55</v>
      </c>
      <c r="S322" s="90">
        <f>'2020 Kunta'!U322</f>
        <v>-3.7076754053750105E-2</v>
      </c>
    </row>
    <row r="323" spans="1:19">
      <c r="A323" s="62">
        <v>14</v>
      </c>
      <c r="B323" s="63">
        <v>989</v>
      </c>
      <c r="C323" s="64" t="s">
        <v>454</v>
      </c>
      <c r="D323" s="23">
        <f>'2020 Kunta'!D323</f>
        <v>17322939.390000001</v>
      </c>
      <c r="E323" s="90">
        <f>'2020 Kunta'!E323</f>
        <v>6.2489948329975675E-3</v>
      </c>
      <c r="F323" s="23">
        <f>'2020 Kunta'!F323</f>
        <v>17075074.242285278</v>
      </c>
      <c r="G323" s="23">
        <f>'2020 Kunta'!G323</f>
        <v>17039354.995686576</v>
      </c>
      <c r="H323" s="23">
        <f>'2020 Kunta'!H323</f>
        <v>35719.246598701924</v>
      </c>
      <c r="I323" s="23">
        <f>'2020 Kunta'!I323</f>
        <v>-1367437.1140650122</v>
      </c>
      <c r="J323" s="23">
        <f>'2020 Kunta'!J323</f>
        <v>-1331717.8674663103</v>
      </c>
      <c r="K323" s="23">
        <f>'2020 Kunta'!K323</f>
        <v>666200.8491554911</v>
      </c>
      <c r="L323" s="23"/>
      <c r="M323" s="23"/>
      <c r="N323" s="23"/>
      <c r="O323" s="23"/>
      <c r="P323" s="23">
        <f>'2020 Kunta'!R323</f>
        <v>1713997.886876208</v>
      </c>
      <c r="Q323" s="90">
        <f>'2020 Kunta'!S323</f>
        <v>0.1106934277816729</v>
      </c>
      <c r="R323" s="23">
        <f>'2020 Kunta'!T323</f>
        <v>2085181.32</v>
      </c>
      <c r="S323" s="90">
        <f>'2020 Kunta'!U323</f>
        <v>-3.944685703996087E-3</v>
      </c>
    </row>
    <row r="324" spans="1:19">
      <c r="A324" s="62">
        <v>13</v>
      </c>
      <c r="B324" s="63">
        <v>992</v>
      </c>
      <c r="C324" s="64" t="s">
        <v>1822</v>
      </c>
      <c r="D324" s="23">
        <f>'2020 Kunta'!D324</f>
        <v>62463204.68</v>
      </c>
      <c r="E324" s="90">
        <f>'2020 Kunta'!E324</f>
        <v>2.2115202945547363E-2</v>
      </c>
      <c r="F324" s="23">
        <f>'2020 Kunta'!F324</f>
        <v>61569450.386564046</v>
      </c>
      <c r="G324" s="23">
        <f>'2020 Kunta'!G324</f>
        <v>61158093.257323049</v>
      </c>
      <c r="H324" s="23">
        <f>'2020 Kunta'!H324</f>
        <v>411357.12924099714</v>
      </c>
      <c r="I324" s="23">
        <f>'2020 Kunta'!I324</f>
        <v>-4930716.5729725128</v>
      </c>
      <c r="J324" s="23">
        <f>'2020 Kunta'!J324</f>
        <v>-4519359.4437315157</v>
      </c>
      <c r="K324" s="23">
        <f>'2020 Kunta'!K324</f>
        <v>2402192.7839112091</v>
      </c>
      <c r="L324" s="23"/>
      <c r="M324" s="23"/>
      <c r="N324" s="23"/>
      <c r="O324" s="23"/>
      <c r="P324" s="23">
        <f>'2020 Kunta'!R324</f>
        <v>10021699.923079241</v>
      </c>
      <c r="Q324" s="90">
        <f>'2020 Kunta'!S324</f>
        <v>8.9116710193079207E-2</v>
      </c>
      <c r="R324" s="23">
        <f>'2020 Kunta'!T324</f>
        <v>5497209.9500000002</v>
      </c>
      <c r="S324" s="90">
        <f>'2020 Kunta'!U324</f>
        <v>2.5130189778626466E-2</v>
      </c>
    </row>
  </sheetData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48333-43BB-40A8-93A6-2EA7F4EF393A}">
  <dimension ref="A1:K290"/>
  <sheetViews>
    <sheetView showGridLines="0" workbookViewId="0">
      <pane ySplit="15" topLeftCell="A16" activePane="bottomLeft" state="frozen"/>
      <selection pane="bottomLeft"/>
    </sheetView>
  </sheetViews>
  <sheetFormatPr defaultRowHeight="12.5"/>
  <cols>
    <col min="1" max="1" width="5.453125" style="1" customWidth="1"/>
    <col min="2" max="2" width="4.54296875" style="1" customWidth="1"/>
    <col min="3" max="3" width="33.1796875" style="19" bestFit="1" customWidth="1"/>
    <col min="4" max="4" width="13.453125" style="1" customWidth="1"/>
    <col min="5" max="5" width="10.54296875" style="1" customWidth="1"/>
    <col min="6" max="6" width="15.54296875" style="1" customWidth="1"/>
    <col min="7" max="7" width="13.453125" style="1" customWidth="1"/>
    <col min="8" max="8" width="11.453125" style="1" customWidth="1"/>
    <col min="9" max="9" width="12.453125" style="1" customWidth="1"/>
    <col min="10" max="10" width="13.453125" style="1" customWidth="1"/>
    <col min="11" max="11" width="10.54296875" style="1" customWidth="1"/>
  </cols>
  <sheetData>
    <row r="1" spans="1:11" ht="14">
      <c r="A1" s="33" t="s">
        <v>0</v>
      </c>
      <c r="B1" s="33"/>
      <c r="C1" s="46"/>
      <c r="D1" s="33" t="s">
        <v>456</v>
      </c>
      <c r="E1" s="34"/>
      <c r="F1" s="33"/>
      <c r="G1" s="33"/>
      <c r="H1" s="33"/>
      <c r="I1" s="33"/>
      <c r="J1" s="33"/>
      <c r="K1" s="35" t="s">
        <v>2</v>
      </c>
    </row>
    <row r="2" spans="1:11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f>'2020 Kunta'!K2</f>
        <v>44502</v>
      </c>
    </row>
    <row r="3" spans="1:11">
      <c r="A3" s="38" t="s">
        <v>457</v>
      </c>
      <c r="B3" s="38"/>
      <c r="C3" s="48"/>
      <c r="D3" s="38"/>
      <c r="E3" s="38"/>
      <c r="F3" s="38"/>
      <c r="G3" s="39"/>
      <c r="H3" s="38"/>
      <c r="I3" s="38"/>
      <c r="J3" s="38" t="s">
        <v>458</v>
      </c>
      <c r="K3" s="45">
        <f>'2020 Kunta'!K3</f>
        <v>2020</v>
      </c>
    </row>
    <row r="4" spans="1:11">
      <c r="A4" s="40"/>
      <c r="B4" s="40"/>
      <c r="C4" s="49"/>
      <c r="D4" s="41"/>
      <c r="E4" s="42"/>
      <c r="F4" s="41"/>
      <c r="G4" s="40"/>
      <c r="H4" s="40"/>
      <c r="I4" s="40"/>
    </row>
    <row r="6" spans="1:11">
      <c r="A6" s="7"/>
      <c r="B6" s="8"/>
      <c r="C6" s="50"/>
      <c r="D6" s="8"/>
      <c r="E6" s="8"/>
      <c r="F6" s="8"/>
      <c r="G6" s="8"/>
      <c r="H6" s="8"/>
      <c r="I6" s="8"/>
      <c r="J6" s="8"/>
      <c r="K6" s="9"/>
    </row>
    <row r="7" spans="1:11">
      <c r="A7" s="79" t="s">
        <v>459</v>
      </c>
      <c r="B7" s="38"/>
      <c r="C7" s="48"/>
      <c r="D7" s="96">
        <f>'2020 Kunta'!D7</f>
        <v>32308724334.570004</v>
      </c>
      <c r="E7" s="38"/>
      <c r="F7" s="38"/>
      <c r="K7" s="12"/>
    </row>
    <row r="8" spans="1:11">
      <c r="A8" s="79" t="s">
        <v>460</v>
      </c>
      <c r="B8" s="38"/>
      <c r="C8" s="48"/>
      <c r="D8" s="96">
        <f>'2020 Kunta'!D8</f>
        <v>31846435195.91</v>
      </c>
      <c r="E8" s="38"/>
      <c r="F8" s="38" t="s">
        <v>8</v>
      </c>
      <c r="K8" s="12"/>
    </row>
    <row r="9" spans="1:11">
      <c r="A9" s="79" t="s">
        <v>461</v>
      </c>
      <c r="B9" s="38"/>
      <c r="C9" s="48"/>
      <c r="D9" s="96">
        <f>'2020 Kunta'!D9</f>
        <v>2550384075.6199999</v>
      </c>
      <c r="E9" s="38"/>
      <c r="F9" s="38" t="s">
        <v>10</v>
      </c>
      <c r="K9" s="12"/>
    </row>
    <row r="10" spans="1:11">
      <c r="A10" s="79" t="s">
        <v>462</v>
      </c>
      <c r="B10" s="38"/>
      <c r="C10" s="48"/>
      <c r="D10" s="96">
        <f>'2020 Kunta'!D10</f>
        <v>1242520054.03</v>
      </c>
      <c r="E10" s="38"/>
      <c r="F10" s="38"/>
      <c r="K10" s="12"/>
    </row>
    <row r="11" spans="1:1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1" ht="34.75" customHeight="1">
      <c r="A12" s="17" t="s">
        <v>463</v>
      </c>
      <c r="B12" s="17" t="s">
        <v>13</v>
      </c>
      <c r="C12" s="17" t="s">
        <v>14</v>
      </c>
      <c r="D12" s="17" t="s">
        <v>464</v>
      </c>
      <c r="E12" s="17" t="s">
        <v>16</v>
      </c>
      <c r="F12" s="18" t="s">
        <v>465</v>
      </c>
      <c r="G12" s="17" t="s">
        <v>466</v>
      </c>
      <c r="H12" s="17" t="s">
        <v>467</v>
      </c>
      <c r="I12" s="17" t="s">
        <v>1251</v>
      </c>
      <c r="J12" s="17" t="s">
        <v>21</v>
      </c>
      <c r="K12" s="17" t="s">
        <v>22</v>
      </c>
    </row>
    <row r="13" spans="1:11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</row>
    <row r="14" spans="1:11" hidden="1">
      <c r="A14" s="20"/>
      <c r="B14" s="20"/>
      <c r="C14" s="53"/>
      <c r="D14" s="23">
        <v>20854751711.700001</v>
      </c>
      <c r="E14" s="21"/>
      <c r="F14" s="23"/>
      <c r="G14" s="23">
        <v>21584599630.75</v>
      </c>
      <c r="H14" s="23"/>
      <c r="I14" s="23">
        <v>1494228630.75</v>
      </c>
      <c r="J14" s="23"/>
      <c r="K14" s="23">
        <v>752249216.99000001</v>
      </c>
    </row>
    <row r="15" spans="1:11">
      <c r="A15" s="86"/>
      <c r="B15" s="87"/>
      <c r="C15" s="88"/>
      <c r="D15" s="89">
        <v>913460214.58999956</v>
      </c>
      <c r="E15" s="90">
        <v>2.7424460355935931E-3</v>
      </c>
      <c r="F15" s="89">
        <v>900389975.99345028</v>
      </c>
      <c r="G15" s="89">
        <v>910808046.60302603</v>
      </c>
      <c r="H15" s="89">
        <v>-10418070.609576076</v>
      </c>
      <c r="I15" s="89">
        <v>-72106665.706700087</v>
      </c>
      <c r="J15" s="89">
        <v>-82524736.316276178</v>
      </c>
      <c r="K15" s="89">
        <v>35129602.253351487</v>
      </c>
    </row>
    <row r="16" spans="1:11" ht="23">
      <c r="A16" s="86" t="s">
        <v>469</v>
      </c>
      <c r="B16" s="87"/>
      <c r="C16" s="88" t="s">
        <v>470</v>
      </c>
      <c r="D16" s="89">
        <v>201372.93</v>
      </c>
      <c r="E16" s="90">
        <v>-2.9375461337584841E-2</v>
      </c>
      <c r="F16" s="89">
        <v>198491.58694865787</v>
      </c>
      <c r="G16" s="89">
        <v>202857.71840195643</v>
      </c>
      <c r="H16" s="89">
        <v>-4366.1314532985562</v>
      </c>
      <c r="I16" s="89">
        <v>-15895.963846007297</v>
      </c>
      <c r="J16" s="89">
        <v>-20262.095299305853</v>
      </c>
      <c r="K16" s="89">
        <v>7744.344879505421</v>
      </c>
    </row>
    <row r="17" spans="1:11">
      <c r="A17" s="24" t="s">
        <v>469</v>
      </c>
      <c r="B17" s="25"/>
      <c r="C17" s="26" t="s">
        <v>472</v>
      </c>
      <c r="D17" s="89">
        <v>2905458.31</v>
      </c>
      <c r="E17" s="90">
        <v>3.6470476651655481E-3</v>
      </c>
      <c r="F17" s="89">
        <v>2863885.5816671369</v>
      </c>
      <c r="G17" s="89">
        <v>2864642.4096214483</v>
      </c>
      <c r="H17" s="89">
        <v>-756.82795431138948</v>
      </c>
      <c r="I17" s="89">
        <v>-229350.88768803963</v>
      </c>
      <c r="J17" s="89">
        <v>-230107.71564235102</v>
      </c>
      <c r="K17" s="89">
        <v>111737.31834594141</v>
      </c>
    </row>
    <row r="18" spans="1:11">
      <c r="A18" s="24" t="s">
        <v>469</v>
      </c>
      <c r="B18" s="25"/>
      <c r="C18" s="26" t="s">
        <v>474</v>
      </c>
      <c r="D18" s="89">
        <v>1728862.57</v>
      </c>
      <c r="E18" s="90">
        <v>1.6961181589683072E-3</v>
      </c>
      <c r="F18" s="89">
        <v>1704125.1529460049</v>
      </c>
      <c r="G18" s="89">
        <v>1709418.5683084768</v>
      </c>
      <c r="H18" s="89">
        <v>-5293.4153624719474</v>
      </c>
      <c r="I18" s="89">
        <v>-136472.84621341736</v>
      </c>
      <c r="J18" s="89">
        <v>-141766.26157588931</v>
      </c>
      <c r="K18" s="89">
        <v>66488.122268211926</v>
      </c>
    </row>
    <row r="19" spans="1:11">
      <c r="A19" s="24" t="s">
        <v>469</v>
      </c>
      <c r="B19" s="25"/>
      <c r="C19" s="26" t="s">
        <v>476</v>
      </c>
      <c r="D19" s="89">
        <v>477888.7</v>
      </c>
      <c r="E19" s="90">
        <v>-1.1999742233134714E-2</v>
      </c>
      <c r="F19" s="89">
        <v>471050.83313745836</v>
      </c>
      <c r="G19" s="89">
        <v>475109.26430896478</v>
      </c>
      <c r="H19" s="89">
        <v>-4058.4311715064105</v>
      </c>
      <c r="I19" s="89">
        <v>-37723.548530656168</v>
      </c>
      <c r="J19" s="89">
        <v>-41781.979702162578</v>
      </c>
      <c r="K19" s="89">
        <v>18378.512478407611</v>
      </c>
    </row>
    <row r="20" spans="1:11">
      <c r="A20" s="24" t="s">
        <v>469</v>
      </c>
      <c r="B20" s="25"/>
      <c r="C20" s="26" t="s">
        <v>478</v>
      </c>
      <c r="D20" s="89">
        <v>2036341.14</v>
      </c>
      <c r="E20" s="90">
        <v>1.644487679992146E-3</v>
      </c>
      <c r="F20" s="89">
        <v>2007204.1681443434</v>
      </c>
      <c r="G20" s="89">
        <v>2028229.3464265666</v>
      </c>
      <c r="H20" s="89">
        <v>-21025.178282223176</v>
      </c>
      <c r="I20" s="89">
        <v>-160744.57048212629</v>
      </c>
      <c r="J20" s="89">
        <v>-181769.74876434947</v>
      </c>
      <c r="K20" s="89">
        <v>78313.048732444979</v>
      </c>
    </row>
    <row r="21" spans="1:11">
      <c r="A21" s="24" t="s">
        <v>469</v>
      </c>
      <c r="B21" s="25"/>
      <c r="C21" s="26" t="s">
        <v>480</v>
      </c>
      <c r="D21" s="89">
        <v>1489658.3</v>
      </c>
      <c r="E21" s="90">
        <v>-5.1241846408164315E-3</v>
      </c>
      <c r="F21" s="89">
        <v>1468343.5354406368</v>
      </c>
      <c r="G21" s="89">
        <v>1492457.0783856774</v>
      </c>
      <c r="H21" s="89">
        <v>-24113.542945040623</v>
      </c>
      <c r="I21" s="89">
        <v>-117590.55439926653</v>
      </c>
      <c r="J21" s="89">
        <v>-141704.09734430717</v>
      </c>
      <c r="K21" s="89">
        <v>57288.870096977538</v>
      </c>
    </row>
    <row r="22" spans="1:11">
      <c r="A22" s="24" t="s">
        <v>469</v>
      </c>
      <c r="B22" s="25"/>
      <c r="C22" s="26" t="s">
        <v>1563</v>
      </c>
      <c r="D22" s="89">
        <v>980509.87</v>
      </c>
      <c r="E22" s="90">
        <v>9.1555993790786161E-3</v>
      </c>
      <c r="F22" s="89">
        <v>966480.25191430759</v>
      </c>
      <c r="G22" s="89">
        <v>966553.41552973154</v>
      </c>
      <c r="H22" s="89">
        <v>-73.163615423953161</v>
      </c>
      <c r="I22" s="89">
        <v>-77399.427242645354</v>
      </c>
      <c r="J22" s="89">
        <v>-77472.590858069307</v>
      </c>
      <c r="K22" s="89">
        <v>37708.179500785067</v>
      </c>
    </row>
    <row r="23" spans="1:11">
      <c r="A23" s="24" t="s">
        <v>469</v>
      </c>
      <c r="B23" s="25"/>
      <c r="C23" s="26" t="s">
        <v>484</v>
      </c>
      <c r="D23" s="89">
        <v>223625.05</v>
      </c>
      <c r="E23" s="90">
        <v>4.3485708576916249E-2</v>
      </c>
      <c r="F23" s="89">
        <v>220425.31265733167</v>
      </c>
      <c r="G23" s="89">
        <v>213410.15826828979</v>
      </c>
      <c r="H23" s="89">
        <v>7015.1543890418834</v>
      </c>
      <c r="I23" s="89">
        <v>-17652.500313034001</v>
      </c>
      <c r="J23" s="89">
        <v>-10637.345923992118</v>
      </c>
      <c r="K23" s="89">
        <v>8600.1108038535458</v>
      </c>
    </row>
    <row r="24" spans="1:11">
      <c r="A24" s="24" t="s">
        <v>469</v>
      </c>
      <c r="B24" s="25"/>
      <c r="C24" s="26" t="s">
        <v>1823</v>
      </c>
      <c r="D24" s="89">
        <v>221460.82</v>
      </c>
      <c r="E24" s="90">
        <v>1.786477983504553E-2</v>
      </c>
      <c r="F24" s="89">
        <v>218292.04952597688</v>
      </c>
      <c r="G24" s="89">
        <v>222014.83512696254</v>
      </c>
      <c r="H24" s="89">
        <v>-3722.7856009856623</v>
      </c>
      <c r="I24" s="89">
        <v>-17481.660459661238</v>
      </c>
      <c r="J24" s="89">
        <v>-21204.4460606469</v>
      </c>
      <c r="K24" s="89">
        <v>8516.8794404395467</v>
      </c>
    </row>
    <row r="25" spans="1:11">
      <c r="A25" s="24" t="s">
        <v>469</v>
      </c>
      <c r="B25" s="25"/>
      <c r="C25" s="26" t="s">
        <v>488</v>
      </c>
      <c r="D25" s="89">
        <v>337770.63</v>
      </c>
      <c r="E25" s="90">
        <v>6.7345498022063355E-2</v>
      </c>
      <c r="F25" s="89">
        <v>332937.64148611209</v>
      </c>
      <c r="G25" s="89">
        <v>334773.69102365914</v>
      </c>
      <c r="H25" s="89">
        <v>-1836.0495375470491</v>
      </c>
      <c r="I25" s="89">
        <v>-26662.917020292189</v>
      </c>
      <c r="J25" s="89">
        <v>-28498.966557839238</v>
      </c>
      <c r="K25" s="89">
        <v>12989.890194713957</v>
      </c>
    </row>
    <row r="26" spans="1:11">
      <c r="A26" s="24" t="s">
        <v>469</v>
      </c>
      <c r="B26" s="25"/>
      <c r="C26" s="26" t="s">
        <v>490</v>
      </c>
      <c r="D26" s="89">
        <v>42912436.450000003</v>
      </c>
      <c r="E26" s="90">
        <v>-3.4213450310549565E-4</v>
      </c>
      <c r="F26" s="89">
        <v>42298424.17644681</v>
      </c>
      <c r="G26" s="89">
        <v>43243641.177880049</v>
      </c>
      <c r="H26" s="89">
        <v>-945217.00143323839</v>
      </c>
      <c r="I26" s="89">
        <v>-3387419.2442513788</v>
      </c>
      <c r="J26" s="89">
        <v>-4332636.2456846172</v>
      </c>
      <c r="K26" s="89">
        <v>1650314.7046063207</v>
      </c>
    </row>
    <row r="27" spans="1:11">
      <c r="A27" s="24" t="s">
        <v>469</v>
      </c>
      <c r="B27" s="25"/>
      <c r="C27" s="26" t="s">
        <v>492</v>
      </c>
      <c r="D27" s="89">
        <v>1890476.27</v>
      </c>
      <c r="E27" s="90">
        <v>1.224061912101293E-2</v>
      </c>
      <c r="F27" s="89">
        <v>1863426.4045374889</v>
      </c>
      <c r="G27" s="89">
        <v>1867540.9476126747</v>
      </c>
      <c r="H27" s="89">
        <v>-4114.5430751857348</v>
      </c>
      <c r="I27" s="89">
        <v>-149230.29843015509</v>
      </c>
      <c r="J27" s="89">
        <v>-153344.84150534082</v>
      </c>
      <c r="K27" s="89">
        <v>72703.417591435995</v>
      </c>
    </row>
    <row r="28" spans="1:11">
      <c r="A28" s="24" t="s">
        <v>469</v>
      </c>
      <c r="B28" s="25"/>
      <c r="C28" s="26" t="s">
        <v>494</v>
      </c>
      <c r="D28" s="89">
        <v>2231644.7400000002</v>
      </c>
      <c r="E28" s="90">
        <v>9.9700958267081585E-3</v>
      </c>
      <c r="F28" s="89">
        <v>2199713.2680555675</v>
      </c>
      <c r="G28" s="89">
        <v>2200151.4695256515</v>
      </c>
      <c r="H28" s="89">
        <v>-438.20147008402273</v>
      </c>
      <c r="I28" s="89">
        <v>-176161.43393341079</v>
      </c>
      <c r="J28" s="89">
        <v>-176599.63540349482</v>
      </c>
      <c r="K28" s="89">
        <v>85823.980984406444</v>
      </c>
    </row>
    <row r="29" spans="1:11">
      <c r="A29" s="24" t="s">
        <v>469</v>
      </c>
      <c r="B29" s="25"/>
      <c r="C29" s="26" t="s">
        <v>1787</v>
      </c>
      <c r="D29" s="89">
        <v>447943.67</v>
      </c>
      <c r="E29" s="90">
        <v>-9.8260158268710374E-3</v>
      </c>
      <c r="F29" s="89">
        <v>441534.27137354511</v>
      </c>
      <c r="G29" s="89">
        <v>448213.28485438676</v>
      </c>
      <c r="H29" s="89">
        <v>-6679.0134808416478</v>
      </c>
      <c r="I29" s="89">
        <v>-35359.749611667379</v>
      </c>
      <c r="J29" s="89">
        <v>-42038.763092509027</v>
      </c>
      <c r="K29" s="89">
        <v>17226.89473243184</v>
      </c>
    </row>
    <row r="30" spans="1:11">
      <c r="A30" s="24" t="s">
        <v>469</v>
      </c>
      <c r="B30" s="25"/>
      <c r="C30" s="26" t="s">
        <v>1824</v>
      </c>
      <c r="D30" s="89">
        <v>776529.95</v>
      </c>
      <c r="E30" s="90">
        <v>2.4073057415919585E-2</v>
      </c>
      <c r="F30" s="89">
        <v>765418.97706241824</v>
      </c>
      <c r="G30" s="89">
        <v>759992.53377189662</v>
      </c>
      <c r="H30" s="89">
        <v>5426.4432905216236</v>
      </c>
      <c r="I30" s="89">
        <v>-61297.672981874246</v>
      </c>
      <c r="J30" s="89">
        <v>-55871.229691352622</v>
      </c>
      <c r="K30" s="89">
        <v>29863.575715291525</v>
      </c>
    </row>
    <row r="31" spans="1:11">
      <c r="A31" s="24" t="s">
        <v>469</v>
      </c>
      <c r="B31" s="25"/>
      <c r="C31" s="26" t="s">
        <v>496</v>
      </c>
      <c r="D31" s="89">
        <v>2590023.7400000002</v>
      </c>
      <c r="E31" s="90">
        <v>1.3637289107291117E-3</v>
      </c>
      <c r="F31" s="89">
        <v>2552964.4048348414</v>
      </c>
      <c r="G31" s="89">
        <v>2570946.161499586</v>
      </c>
      <c r="H31" s="89">
        <v>-17981.756664744578</v>
      </c>
      <c r="I31" s="89">
        <v>-204451.1331852827</v>
      </c>
      <c r="J31" s="89">
        <v>-222432.88985002728</v>
      </c>
      <c r="K31" s="89">
        <v>99606.42221706007</v>
      </c>
    </row>
    <row r="32" spans="1:11">
      <c r="A32" s="24" t="s">
        <v>469</v>
      </c>
      <c r="B32" s="25"/>
      <c r="C32" s="26" t="s">
        <v>498</v>
      </c>
      <c r="D32" s="89">
        <v>1355903.97</v>
      </c>
      <c r="E32" s="90">
        <v>1.9127353694188942E-2</v>
      </c>
      <c r="F32" s="89">
        <v>1336503.0282634583</v>
      </c>
      <c r="G32" s="89">
        <v>1319081.4878058236</v>
      </c>
      <c r="H32" s="89">
        <v>17421.540457634721</v>
      </c>
      <c r="I32" s="89">
        <v>-107032.26340192679</v>
      </c>
      <c r="J32" s="89">
        <v>-89610.722944292065</v>
      </c>
      <c r="K32" s="89">
        <v>52144.982779813421</v>
      </c>
    </row>
    <row r="33" spans="1:11">
      <c r="A33" s="24" t="s">
        <v>469</v>
      </c>
      <c r="B33" s="25"/>
      <c r="C33" s="26" t="s">
        <v>500</v>
      </c>
      <c r="D33" s="89">
        <v>1190437.51</v>
      </c>
      <c r="E33" s="90">
        <v>-6.4973808460767613E-3</v>
      </c>
      <c r="F33" s="89">
        <v>1173404.1438593995</v>
      </c>
      <c r="G33" s="89">
        <v>1188713.3423785181</v>
      </c>
      <c r="H33" s="89">
        <v>-15309.198519118596</v>
      </c>
      <c r="I33" s="89">
        <v>-93970.68225550947</v>
      </c>
      <c r="J33" s="89">
        <v>-109279.88077462807</v>
      </c>
      <c r="K33" s="89">
        <v>45781.519069815804</v>
      </c>
    </row>
    <row r="34" spans="1:11">
      <c r="A34" s="24" t="s">
        <v>469</v>
      </c>
      <c r="B34" s="25"/>
      <c r="C34" s="26" t="s">
        <v>502</v>
      </c>
      <c r="D34" s="89">
        <v>202227.02</v>
      </c>
      <c r="E34" s="90">
        <v>4.6670451498249443E-2</v>
      </c>
      <c r="F34" s="89">
        <v>199333.45620832939</v>
      </c>
      <c r="G34" s="89">
        <v>200291.69889226175</v>
      </c>
      <c r="H34" s="89">
        <v>-958.2426839323598</v>
      </c>
      <c r="I34" s="89">
        <v>-15963.383949400719</v>
      </c>
      <c r="J34" s="89">
        <v>-16921.626633333079</v>
      </c>
      <c r="K34" s="89">
        <v>7777.191238338939</v>
      </c>
    </row>
    <row r="35" spans="1:11">
      <c r="A35" s="24" t="s">
        <v>469</v>
      </c>
      <c r="B35" s="25"/>
      <c r="C35" s="26" t="s">
        <v>504</v>
      </c>
      <c r="D35" s="89">
        <v>4635965.4800000004</v>
      </c>
      <c r="E35" s="90">
        <v>2.8481185165905032E-3</v>
      </c>
      <c r="F35" s="89">
        <v>4569631.8028664356</v>
      </c>
      <c r="G35" s="89">
        <v>4578635.6935055982</v>
      </c>
      <c r="H35" s="89">
        <v>-9003.8906391626224</v>
      </c>
      <c r="I35" s="89">
        <v>-365953.55523415125</v>
      </c>
      <c r="J35" s="89">
        <v>-374957.44587331387</v>
      </c>
      <c r="K35" s="89">
        <v>178288.68818962853</v>
      </c>
    </row>
    <row r="36" spans="1:11">
      <c r="A36" s="24" t="s">
        <v>469</v>
      </c>
      <c r="B36" s="25"/>
      <c r="C36" s="26" t="s">
        <v>1825</v>
      </c>
      <c r="D36" s="89">
        <v>357775.41</v>
      </c>
      <c r="E36" s="90">
        <v>5.5519670853305669E-3</v>
      </c>
      <c r="F36" s="89">
        <v>352656.1832422397</v>
      </c>
      <c r="G36" s="89">
        <v>356603.48288061714</v>
      </c>
      <c r="H36" s="89">
        <v>-3947.2996383774444</v>
      </c>
      <c r="I36" s="89">
        <v>-28242.053101926049</v>
      </c>
      <c r="J36" s="89">
        <v>-32189.352740303493</v>
      </c>
      <c r="K36" s="89">
        <v>13759.228534075817</v>
      </c>
    </row>
    <row r="37" spans="1:11">
      <c r="A37" s="24" t="s">
        <v>469</v>
      </c>
      <c r="B37" s="25"/>
      <c r="C37" s="26" t="s">
        <v>506</v>
      </c>
      <c r="D37" s="89">
        <v>1551115.58</v>
      </c>
      <c r="E37" s="90">
        <v>-2.8457552273654207E-2</v>
      </c>
      <c r="F37" s="89">
        <v>1528921.4544129041</v>
      </c>
      <c r="G37" s="89">
        <v>1567575.6077060432</v>
      </c>
      <c r="H37" s="89">
        <v>-38654.153293139068</v>
      </c>
      <c r="I37" s="89">
        <v>-122441.86535230253</v>
      </c>
      <c r="J37" s="89">
        <v>-161096.0186454416</v>
      </c>
      <c r="K37" s="89">
        <v>59652.377305599526</v>
      </c>
    </row>
    <row r="38" spans="1:11">
      <c r="A38" s="24" t="s">
        <v>469</v>
      </c>
      <c r="B38" s="25"/>
      <c r="C38" s="26" t="s">
        <v>508</v>
      </c>
      <c r="D38" s="89">
        <v>838025.58</v>
      </c>
      <c r="E38" s="90">
        <v>1.401585620113277E-4</v>
      </c>
      <c r="F38" s="89">
        <v>826034.69730399933</v>
      </c>
      <c r="G38" s="89">
        <v>827593.70887962449</v>
      </c>
      <c r="H38" s="89">
        <v>-1559.0115756251616</v>
      </c>
      <c r="I38" s="89">
        <v>-66152.01120482925</v>
      </c>
      <c r="J38" s="89">
        <v>-67711.022780454412</v>
      </c>
      <c r="K38" s="89">
        <v>32228.557777689188</v>
      </c>
    </row>
    <row r="39" spans="1:11">
      <c r="A39" s="24" t="s">
        <v>469</v>
      </c>
      <c r="B39" s="25"/>
      <c r="C39" s="26" t="s">
        <v>510</v>
      </c>
      <c r="D39" s="89">
        <v>1411806.53</v>
      </c>
      <c r="E39" s="90">
        <v>-1.3024762128043488E-2</v>
      </c>
      <c r="F39" s="89">
        <v>1391605.7069049848</v>
      </c>
      <c r="G39" s="89">
        <v>1414566.8690986938</v>
      </c>
      <c r="H39" s="89">
        <v>-22961.162193709053</v>
      </c>
      <c r="I39" s="89">
        <v>-111445.09621247016</v>
      </c>
      <c r="J39" s="89">
        <v>-134406.2584061792</v>
      </c>
      <c r="K39" s="89">
        <v>54294.868091047872</v>
      </c>
    </row>
    <row r="40" spans="1:11">
      <c r="A40" s="24" t="s">
        <v>469</v>
      </c>
      <c r="B40" s="25"/>
      <c r="C40" s="26" t="s">
        <v>512</v>
      </c>
      <c r="D40" s="89">
        <v>1886936.57</v>
      </c>
      <c r="E40" s="90">
        <v>-4.3219420838874756E-3</v>
      </c>
      <c r="F40" s="89">
        <v>1859937.3523082635</v>
      </c>
      <c r="G40" s="89">
        <v>1893521.200657198</v>
      </c>
      <c r="H40" s="89">
        <v>-33583.848348934436</v>
      </c>
      <c r="I40" s="89">
        <v>-148950.88181131901</v>
      </c>
      <c r="J40" s="89">
        <v>-182534.73016025344</v>
      </c>
      <c r="K40" s="89">
        <v>72567.288780229908</v>
      </c>
    </row>
    <row r="41" spans="1:11">
      <c r="A41" s="24" t="s">
        <v>469</v>
      </c>
      <c r="B41" s="25"/>
      <c r="C41" s="26" t="s">
        <v>514</v>
      </c>
      <c r="D41" s="89">
        <v>1539039.63</v>
      </c>
      <c r="E41" s="90">
        <v>-1.5152200340656452E-2</v>
      </c>
      <c r="F41" s="89">
        <v>1517018.2930524736</v>
      </c>
      <c r="G41" s="89">
        <v>1530402.9810616432</v>
      </c>
      <c r="H41" s="89">
        <v>-13384.688009169651</v>
      </c>
      <c r="I41" s="89">
        <v>-121488.61476094351</v>
      </c>
      <c r="J41" s="89">
        <v>-134873.30277011317</v>
      </c>
      <c r="K41" s="89">
        <v>59187.963734482175</v>
      </c>
    </row>
    <row r="42" spans="1:11">
      <c r="A42" s="24" t="s">
        <v>469</v>
      </c>
      <c r="B42" s="25"/>
      <c r="C42" s="26" t="s">
        <v>516</v>
      </c>
      <c r="D42" s="89">
        <v>3031076.71</v>
      </c>
      <c r="E42" s="90">
        <v>-1.8271159929196923E-2</v>
      </c>
      <c r="F42" s="89">
        <v>2987706.5717374072</v>
      </c>
      <c r="G42" s="89">
        <v>3055959.2792648976</v>
      </c>
      <c r="H42" s="89">
        <v>-68252.707527490333</v>
      </c>
      <c r="I42" s="89">
        <v>-239266.94514816237</v>
      </c>
      <c r="J42" s="89">
        <v>-307519.6526756527</v>
      </c>
      <c r="K42" s="89">
        <v>116568.31629989512</v>
      </c>
    </row>
    <row r="43" spans="1:11">
      <c r="A43" s="24" t="s">
        <v>469</v>
      </c>
      <c r="B43" s="25"/>
      <c r="C43" s="26" t="s">
        <v>1826</v>
      </c>
      <c r="D43" s="89">
        <v>522300.04</v>
      </c>
      <c r="E43" s="90">
        <v>2.1733325323110009E-3</v>
      </c>
      <c r="F43" s="89">
        <v>514826.71381375578</v>
      </c>
      <c r="G43" s="89">
        <v>506489.97150421154</v>
      </c>
      <c r="H43" s="89">
        <v>8336.7423095442355</v>
      </c>
      <c r="I43" s="89">
        <v>-41229.288130277309</v>
      </c>
      <c r="J43" s="89">
        <v>-32892.545820733074</v>
      </c>
      <c r="K43" s="89">
        <v>20086.471604398248</v>
      </c>
    </row>
    <row r="44" spans="1:11">
      <c r="A44" s="24" t="s">
        <v>518</v>
      </c>
      <c r="B44" s="25"/>
      <c r="C44" s="26" t="s">
        <v>519</v>
      </c>
      <c r="D44" s="89">
        <v>6996467.2699999996</v>
      </c>
      <c r="E44" s="90">
        <v>9.8052055325204002E-4</v>
      </c>
      <c r="F44" s="89">
        <v>6896358.3707931545</v>
      </c>
      <c r="G44" s="89">
        <v>7022999.3010619748</v>
      </c>
      <c r="H44" s="89">
        <v>-126640.93026882038</v>
      </c>
      <c r="I44" s="89">
        <v>-552286.69898031163</v>
      </c>
      <c r="J44" s="89">
        <v>-678927.62924913201</v>
      </c>
      <c r="K44" s="89">
        <v>269068.21824091137</v>
      </c>
    </row>
    <row r="45" spans="1:11">
      <c r="A45" s="24" t="s">
        <v>469</v>
      </c>
      <c r="B45" s="25"/>
      <c r="C45" s="26" t="s">
        <v>521</v>
      </c>
      <c r="D45" s="89">
        <v>80688927.099999994</v>
      </c>
      <c r="E45" s="90">
        <v>-2.2084336014605022E-4</v>
      </c>
      <c r="F45" s="89">
        <v>79534390.19466801</v>
      </c>
      <c r="G45" s="89">
        <v>80791566.186802</v>
      </c>
      <c r="H45" s="89">
        <v>-1257175.9921339899</v>
      </c>
      <c r="I45" s="89">
        <v>-6369417.5178099573</v>
      </c>
      <c r="J45" s="89">
        <v>-7626593.5099439472</v>
      </c>
      <c r="K45" s="89">
        <v>3103112.6150852111</v>
      </c>
    </row>
    <row r="46" spans="1:11">
      <c r="A46" s="24" t="s">
        <v>469</v>
      </c>
      <c r="B46" s="25"/>
      <c r="C46" s="26" t="s">
        <v>523</v>
      </c>
      <c r="D46" s="89">
        <v>382093.71</v>
      </c>
      <c r="E46" s="90">
        <v>5.9818863410792122E-3</v>
      </c>
      <c r="F46" s="89">
        <v>376626.5250299545</v>
      </c>
      <c r="G46" s="89">
        <v>371638.1913058933</v>
      </c>
      <c r="H46" s="89">
        <v>4988.3337240612018</v>
      </c>
      <c r="I46" s="89">
        <v>-30161.689557513007</v>
      </c>
      <c r="J46" s="89">
        <v>-25173.355833451806</v>
      </c>
      <c r="K46" s="89">
        <v>14694.455041845642</v>
      </c>
    </row>
    <row r="47" spans="1:11">
      <c r="A47" s="24" t="s">
        <v>469</v>
      </c>
      <c r="B47" s="25"/>
      <c r="C47" s="26" t="s">
        <v>525</v>
      </c>
      <c r="D47" s="89">
        <v>6388790.71</v>
      </c>
      <c r="E47" s="90">
        <v>-1.4648706939314304E-2</v>
      </c>
      <c r="F47" s="89">
        <v>6297376.7462724149</v>
      </c>
      <c r="G47" s="89">
        <v>6387819.07471391</v>
      </c>
      <c r="H47" s="89">
        <v>-90442.328441495076</v>
      </c>
      <c r="I47" s="89">
        <v>-504317.96441491565</v>
      </c>
      <c r="J47" s="89">
        <v>-594760.29285641073</v>
      </c>
      <c r="K47" s="89">
        <v>245698.35986008798</v>
      </c>
    </row>
    <row r="48" spans="1:11">
      <c r="A48" s="24" t="s">
        <v>469</v>
      </c>
      <c r="B48" s="25"/>
      <c r="C48" s="26" t="s">
        <v>527</v>
      </c>
      <c r="D48" s="89">
        <v>1877571.84</v>
      </c>
      <c r="E48" s="90">
        <v>7.6542308454845109E-2</v>
      </c>
      <c r="F48" s="89">
        <v>1850706.617476895</v>
      </c>
      <c r="G48" s="89">
        <v>1857232.1488988074</v>
      </c>
      <c r="H48" s="89">
        <v>-6525.5314219123684</v>
      </c>
      <c r="I48" s="89">
        <v>-148211.64933599267</v>
      </c>
      <c r="J48" s="89">
        <v>-154737.18075790504</v>
      </c>
      <c r="K48" s="89">
        <v>72207.142563837013</v>
      </c>
    </row>
    <row r="49" spans="1:11">
      <c r="A49" s="24" t="s">
        <v>469</v>
      </c>
      <c r="B49" s="25"/>
      <c r="C49" s="26" t="s">
        <v>529</v>
      </c>
      <c r="D49" s="89">
        <v>455479.05</v>
      </c>
      <c r="E49" s="90">
        <v>9.1954005161201113E-3</v>
      </c>
      <c r="F49" s="89">
        <v>448961.83144560241</v>
      </c>
      <c r="G49" s="89">
        <v>443206.93734542857</v>
      </c>
      <c r="H49" s="89">
        <v>5754.8941001738422</v>
      </c>
      <c r="I49" s="89">
        <v>-35954.576970269787</v>
      </c>
      <c r="J49" s="89">
        <v>-30199.682870095945</v>
      </c>
      <c r="K49" s="89">
        <v>17516.688308550179</v>
      </c>
    </row>
    <row r="50" spans="1:11">
      <c r="A50" s="24" t="s">
        <v>469</v>
      </c>
      <c r="B50" s="25"/>
      <c r="C50" s="26" t="s">
        <v>531</v>
      </c>
      <c r="D50" s="89">
        <v>404980.68</v>
      </c>
      <c r="E50" s="90">
        <v>6.1120121418918316E-3</v>
      </c>
      <c r="F50" s="89">
        <v>399186.01699218753</v>
      </c>
      <c r="G50" s="89">
        <v>398283.0609820229</v>
      </c>
      <c r="H50" s="89">
        <v>902.95601016463479</v>
      </c>
      <c r="I50" s="89">
        <v>-31968.339774424745</v>
      </c>
      <c r="J50" s="89">
        <v>-31065.38376426011</v>
      </c>
      <c r="K50" s="89">
        <v>15574.635853272946</v>
      </c>
    </row>
    <row r="51" spans="1:11">
      <c r="A51" s="24" t="s">
        <v>469</v>
      </c>
      <c r="B51" s="25"/>
      <c r="C51" s="26" t="s">
        <v>533</v>
      </c>
      <c r="D51" s="89">
        <v>7154534.6100000003</v>
      </c>
      <c r="E51" s="90">
        <v>2.0018357867701564E-3</v>
      </c>
      <c r="F51" s="89">
        <v>7052164.005449973</v>
      </c>
      <c r="G51" s="89">
        <v>7108964.1880053133</v>
      </c>
      <c r="H51" s="89">
        <v>-56800.18255534023</v>
      </c>
      <c r="I51" s="89">
        <v>-564764.20885154686</v>
      </c>
      <c r="J51" s="89">
        <v>-621564.39140688709</v>
      </c>
      <c r="K51" s="89">
        <v>275147.12862447707</v>
      </c>
    </row>
    <row r="52" spans="1:11">
      <c r="A52" s="24" t="s">
        <v>469</v>
      </c>
      <c r="B52" s="25"/>
      <c r="C52" s="26" t="s">
        <v>535</v>
      </c>
      <c r="D52" s="89">
        <v>1835336.03</v>
      </c>
      <c r="E52" s="90">
        <v>4.0034405137889806E-3</v>
      </c>
      <c r="F52" s="89">
        <v>1809075.1382459875</v>
      </c>
      <c r="G52" s="89">
        <v>1815638.6421578056</v>
      </c>
      <c r="H52" s="89">
        <v>-6563.5039118181448</v>
      </c>
      <c r="I52" s="89">
        <v>-144877.64158844273</v>
      </c>
      <c r="J52" s="89">
        <v>-151441.14550026087</v>
      </c>
      <c r="K52" s="89">
        <v>70582.849373559337</v>
      </c>
    </row>
    <row r="53" spans="1:11">
      <c r="A53" s="24" t="s">
        <v>469</v>
      </c>
      <c r="B53" s="25"/>
      <c r="C53" s="26" t="s">
        <v>537</v>
      </c>
      <c r="D53" s="89">
        <v>10947647.890000001</v>
      </c>
      <c r="E53" s="90">
        <v>1.0053788745646219E-2</v>
      </c>
      <c r="F53" s="89">
        <v>10791003.552668307</v>
      </c>
      <c r="G53" s="89">
        <v>10849896.112233188</v>
      </c>
      <c r="H53" s="89">
        <v>-58892.559564881027</v>
      </c>
      <c r="I53" s="89">
        <v>-864184.74945097184</v>
      </c>
      <c r="J53" s="89">
        <v>-923077.30901585286</v>
      </c>
      <c r="K53" s="89">
        <v>421021.63820901763</v>
      </c>
    </row>
    <row r="54" spans="1:11">
      <c r="A54" s="24" t="s">
        <v>469</v>
      </c>
      <c r="B54" s="25"/>
      <c r="C54" s="26" t="s">
        <v>539</v>
      </c>
      <c r="D54" s="89">
        <v>1578657.31</v>
      </c>
      <c r="E54" s="90">
        <v>2.8498880438889485E-2</v>
      </c>
      <c r="F54" s="89">
        <v>1556069.1037767557</v>
      </c>
      <c r="G54" s="89">
        <v>1542759.3673450786</v>
      </c>
      <c r="H54" s="89">
        <v>13309.736431677127</v>
      </c>
      <c r="I54" s="89">
        <v>-124615.95272510131</v>
      </c>
      <c r="J54" s="89">
        <v>-111306.21629342418</v>
      </c>
      <c r="K54" s="89">
        <v>60711.56959970887</v>
      </c>
    </row>
    <row r="55" spans="1:11">
      <c r="A55" s="24" t="s">
        <v>469</v>
      </c>
      <c r="B55" s="25"/>
      <c r="C55" s="26" t="s">
        <v>541</v>
      </c>
      <c r="D55" s="89">
        <v>1218904.6299999999</v>
      </c>
      <c r="E55" s="90">
        <v>-1.5275770451886772E-2</v>
      </c>
      <c r="F55" s="89">
        <v>1201463.9422874099</v>
      </c>
      <c r="G55" s="89">
        <v>1231679.892249774</v>
      </c>
      <c r="H55" s="89">
        <v>-30215.949962364044</v>
      </c>
      <c r="I55" s="89">
        <v>-96217.818006674977</v>
      </c>
      <c r="J55" s="89">
        <v>-126433.76796903902</v>
      </c>
      <c r="K55" s="89">
        <v>46876.299758591929</v>
      </c>
    </row>
    <row r="56" spans="1:11">
      <c r="A56" s="24" t="s">
        <v>469</v>
      </c>
      <c r="B56" s="25"/>
      <c r="C56" s="26" t="s">
        <v>543</v>
      </c>
      <c r="D56" s="89">
        <v>1326916.3500000001</v>
      </c>
      <c r="E56" s="90">
        <v>9.0409891692111444E-4</v>
      </c>
      <c r="F56" s="89">
        <v>1307930.1774057753</v>
      </c>
      <c r="G56" s="89">
        <v>1314241.3627653704</v>
      </c>
      <c r="H56" s="89">
        <v>-6311.1853595951106</v>
      </c>
      <c r="I56" s="89">
        <v>-104744.04045407675</v>
      </c>
      <c r="J56" s="89">
        <v>-111055.22581367186</v>
      </c>
      <c r="K56" s="89">
        <v>51030.184844877229</v>
      </c>
    </row>
    <row r="57" spans="1:11">
      <c r="A57" s="24" t="s">
        <v>469</v>
      </c>
      <c r="B57" s="25"/>
      <c r="C57" s="26" t="s">
        <v>545</v>
      </c>
      <c r="D57" s="89">
        <v>2697113.59</v>
      </c>
      <c r="E57" s="90">
        <v>2.462728330397046E-2</v>
      </c>
      <c r="F57" s="89">
        <v>2658521.9605231537</v>
      </c>
      <c r="G57" s="89">
        <v>2668752.099533591</v>
      </c>
      <c r="H57" s="89">
        <v>-10230.139010437299</v>
      </c>
      <c r="I57" s="89">
        <v>-212904.58511585917</v>
      </c>
      <c r="J57" s="89">
        <v>-223134.72412629647</v>
      </c>
      <c r="K57" s="89">
        <v>103724.8542798726</v>
      </c>
    </row>
    <row r="58" spans="1:11">
      <c r="A58" s="24" t="s">
        <v>469</v>
      </c>
      <c r="B58" s="25"/>
      <c r="C58" s="26" t="s">
        <v>547</v>
      </c>
      <c r="D58" s="89">
        <v>674907.07</v>
      </c>
      <c r="E58" s="90">
        <v>-6.5889882050716997E-3</v>
      </c>
      <c r="F58" s="89">
        <v>665250.16727505985</v>
      </c>
      <c r="G58" s="89">
        <v>667668.29396637157</v>
      </c>
      <c r="H58" s="89">
        <v>-2418.1266913117142</v>
      </c>
      <c r="I58" s="89">
        <v>-53275.772389738362</v>
      </c>
      <c r="J58" s="89">
        <v>-55693.899081050076</v>
      </c>
      <c r="K58" s="89">
        <v>25955.39088444761</v>
      </c>
    </row>
    <row r="59" spans="1:11">
      <c r="A59" s="24" t="s">
        <v>469</v>
      </c>
      <c r="B59" s="25"/>
      <c r="C59" s="26" t="s">
        <v>549</v>
      </c>
      <c r="D59" s="89">
        <v>5033233.3</v>
      </c>
      <c r="E59" s="90">
        <v>-9.2186211596696488E-3</v>
      </c>
      <c r="F59" s="89">
        <v>4961215.3192578079</v>
      </c>
      <c r="G59" s="89">
        <v>5014498.7855712669</v>
      </c>
      <c r="H59" s="89">
        <v>-53283.466313458979</v>
      </c>
      <c r="I59" s="89">
        <v>-397313.0577447525</v>
      </c>
      <c r="J59" s="89">
        <v>-450596.52405821148</v>
      </c>
      <c r="K59" s="89">
        <v>193566.70498964869</v>
      </c>
    </row>
    <row r="60" spans="1:11">
      <c r="A60" s="24" t="s">
        <v>469</v>
      </c>
      <c r="B60" s="25"/>
      <c r="C60" s="26" t="s">
        <v>551</v>
      </c>
      <c r="D60" s="89">
        <v>1218053.24</v>
      </c>
      <c r="E60" s="90">
        <v>7.8918120280191406E-3</v>
      </c>
      <c r="F60" s="89">
        <v>1200624.734394809</v>
      </c>
      <c r="G60" s="89">
        <v>1210585.760052057</v>
      </c>
      <c r="H60" s="89">
        <v>-9961.0256572479848</v>
      </c>
      <c r="I60" s="89">
        <v>-96150.611035713926</v>
      </c>
      <c r="J60" s="89">
        <v>-106111.63669296191</v>
      </c>
      <c r="K60" s="89">
        <v>46843.55723561746</v>
      </c>
    </row>
    <row r="61" spans="1:11">
      <c r="A61" s="24" t="s">
        <v>469</v>
      </c>
      <c r="B61" s="25"/>
      <c r="C61" s="26" t="s">
        <v>553</v>
      </c>
      <c r="D61" s="89">
        <v>368145.88</v>
      </c>
      <c r="E61" s="90">
        <v>-2.0268285294361754E-2</v>
      </c>
      <c r="F61" s="89">
        <v>362878.26745039754</v>
      </c>
      <c r="G61" s="89">
        <v>371677.17389028793</v>
      </c>
      <c r="H61" s="89">
        <v>-8798.9064398903865</v>
      </c>
      <c r="I61" s="89">
        <v>-29060.676618930564</v>
      </c>
      <c r="J61" s="89">
        <v>-37859.58305882095</v>
      </c>
      <c r="K61" s="89">
        <v>14158.053223385175</v>
      </c>
    </row>
    <row r="62" spans="1:11">
      <c r="A62" s="24" t="s">
        <v>469</v>
      </c>
      <c r="B62" s="25"/>
      <c r="C62" s="26" t="s">
        <v>555</v>
      </c>
      <c r="D62" s="89">
        <v>939996.63</v>
      </c>
      <c r="E62" s="90">
        <v>6.0554480457779558E-3</v>
      </c>
      <c r="F62" s="89">
        <v>926546.69530353649</v>
      </c>
      <c r="G62" s="89">
        <v>926699.36999613233</v>
      </c>
      <c r="H62" s="89">
        <v>-152.67469259584323</v>
      </c>
      <c r="I62" s="89">
        <v>-74201.395618808834</v>
      </c>
      <c r="J62" s="89">
        <v>-74354.070311404677</v>
      </c>
      <c r="K62" s="89">
        <v>36150.1324348454</v>
      </c>
    </row>
    <row r="63" spans="1:11">
      <c r="A63" s="24" t="s">
        <v>469</v>
      </c>
      <c r="B63" s="25"/>
      <c r="C63" s="26" t="s">
        <v>557</v>
      </c>
      <c r="D63" s="89">
        <v>2863140.71</v>
      </c>
      <c r="E63" s="90">
        <v>-3.7468689812701905E-3</v>
      </c>
      <c r="F63" s="89">
        <v>2822173.4827278275</v>
      </c>
      <c r="G63" s="89">
        <v>2859981.1672813478</v>
      </c>
      <c r="H63" s="89">
        <v>-37807.684553520288</v>
      </c>
      <c r="I63" s="89">
        <v>-226010.42360654761</v>
      </c>
      <c r="J63" s="89">
        <v>-263818.10816006793</v>
      </c>
      <c r="K63" s="89">
        <v>110109.87969828922</v>
      </c>
    </row>
    <row r="64" spans="1:11">
      <c r="A64" s="24" t="s">
        <v>518</v>
      </c>
      <c r="B64" s="25"/>
      <c r="C64" s="26" t="s">
        <v>559</v>
      </c>
      <c r="D64" s="89">
        <v>1717174.39</v>
      </c>
      <c r="E64" s="90">
        <v>1.8376502052869892E-2</v>
      </c>
      <c r="F64" s="89">
        <v>1692604.2131814517</v>
      </c>
      <c r="G64" s="89">
        <v>1679241.6761084255</v>
      </c>
      <c r="H64" s="89">
        <v>13362.537073026178</v>
      </c>
      <c r="I64" s="89">
        <v>-135550.2053862435</v>
      </c>
      <c r="J64" s="89">
        <v>-122187.66831321732</v>
      </c>
      <c r="K64" s="89">
        <v>66038.621449339509</v>
      </c>
    </row>
    <row r="65" spans="1:11">
      <c r="A65" s="24" t="s">
        <v>469</v>
      </c>
      <c r="B65" s="25"/>
      <c r="C65" s="26" t="s">
        <v>561</v>
      </c>
      <c r="D65" s="89">
        <v>11343599.92</v>
      </c>
      <c r="E65" s="90">
        <v>1.22663912472043E-2</v>
      </c>
      <c r="F65" s="89">
        <v>11181290.106030978</v>
      </c>
      <c r="G65" s="89">
        <v>11258682.702689441</v>
      </c>
      <c r="H65" s="89">
        <v>-77392.596658462659</v>
      </c>
      <c r="I65" s="89">
        <v>-895440.38621224451</v>
      </c>
      <c r="J65" s="89">
        <v>-972832.98287070717</v>
      </c>
      <c r="K65" s="89">
        <v>436249.05271830782</v>
      </c>
    </row>
    <row r="66" spans="1:11">
      <c r="A66" s="24" t="s">
        <v>469</v>
      </c>
      <c r="B66" s="25"/>
      <c r="C66" s="26" t="s">
        <v>563</v>
      </c>
      <c r="D66" s="89">
        <v>1195772.42</v>
      </c>
      <c r="E66" s="90">
        <v>-1.4835967894762936E-3</v>
      </c>
      <c r="F66" s="89">
        <v>1178662.7193398688</v>
      </c>
      <c r="G66" s="89">
        <v>1184717.80963968</v>
      </c>
      <c r="H66" s="89">
        <v>-6055.0902998112142</v>
      </c>
      <c r="I66" s="89">
        <v>-94391.809049869073</v>
      </c>
      <c r="J66" s="89">
        <v>-100446.89934968029</v>
      </c>
      <c r="K66" s="89">
        <v>45986.687574545424</v>
      </c>
    </row>
    <row r="67" spans="1:11">
      <c r="A67" s="24" t="s">
        <v>469</v>
      </c>
      <c r="B67" s="25"/>
      <c r="C67" s="26" t="s">
        <v>565</v>
      </c>
      <c r="D67" s="89">
        <v>1146771.74</v>
      </c>
      <c r="E67" s="90">
        <v>-2.4542596000528549E-3</v>
      </c>
      <c r="F67" s="89">
        <v>1130363.1652003757</v>
      </c>
      <c r="G67" s="89">
        <v>1177070.665280401</v>
      </c>
      <c r="H67" s="89">
        <v>-46707.500080025289</v>
      </c>
      <c r="I67" s="89">
        <v>-90523.796414259254</v>
      </c>
      <c r="J67" s="89">
        <v>-137231.29649428453</v>
      </c>
      <c r="K67" s="89">
        <v>44102.232870279644</v>
      </c>
    </row>
    <row r="68" spans="1:11">
      <c r="A68" s="24" t="s">
        <v>469</v>
      </c>
      <c r="B68" s="25"/>
      <c r="C68" s="26" t="s">
        <v>567</v>
      </c>
      <c r="D68" s="89">
        <v>829486.87</v>
      </c>
      <c r="E68" s="90">
        <v>-5.6512270607929072E-3</v>
      </c>
      <c r="F68" s="89">
        <v>817618.16337168589</v>
      </c>
      <c r="G68" s="89">
        <v>825421.70493089024</v>
      </c>
      <c r="H68" s="89">
        <v>-7803.5415592043428</v>
      </c>
      <c r="I68" s="89">
        <v>-65477.983044979053</v>
      </c>
      <c r="J68" s="89">
        <v>-73281.524604183389</v>
      </c>
      <c r="K68" s="89">
        <v>31900.178411773017</v>
      </c>
    </row>
    <row r="69" spans="1:11">
      <c r="A69" s="24" t="s">
        <v>469</v>
      </c>
      <c r="B69" s="25"/>
      <c r="C69" s="26" t="s">
        <v>1564</v>
      </c>
      <c r="D69" s="89">
        <v>881994.7</v>
      </c>
      <c r="E69" s="90">
        <v>-1.685221296081052E-2</v>
      </c>
      <c r="F69" s="89">
        <v>869374.68548183423</v>
      </c>
      <c r="G69" s="89">
        <v>875230.60917144665</v>
      </c>
      <c r="H69" s="89">
        <v>-5855.9236896124203</v>
      </c>
      <c r="I69" s="89">
        <v>-69622.842869545828</v>
      </c>
      <c r="J69" s="89">
        <v>-75478.766559158248</v>
      </c>
      <c r="K69" s="89">
        <v>33919.510128277521</v>
      </c>
    </row>
    <row r="70" spans="1:11">
      <c r="A70" s="24" t="s">
        <v>469</v>
      </c>
      <c r="B70" s="25"/>
      <c r="C70" s="26" t="s">
        <v>569</v>
      </c>
      <c r="D70" s="89">
        <v>655192.66</v>
      </c>
      <c r="E70" s="90">
        <v>7.9687654179643186E-3</v>
      </c>
      <c r="F70" s="89">
        <v>645817.84076197562</v>
      </c>
      <c r="G70" s="89">
        <v>640596.89288201765</v>
      </c>
      <c r="H70" s="89">
        <v>5220.9478799579665</v>
      </c>
      <c r="I70" s="89">
        <v>-51719.557517136753</v>
      </c>
      <c r="J70" s="89">
        <v>-46498.609637178786</v>
      </c>
      <c r="K70" s="89">
        <v>25197.21951486</v>
      </c>
    </row>
    <row r="71" spans="1:11">
      <c r="A71" s="24" t="s">
        <v>469</v>
      </c>
      <c r="B71" s="25"/>
      <c r="C71" s="26" t="s">
        <v>571</v>
      </c>
      <c r="D71" s="89">
        <v>1062640.92</v>
      </c>
      <c r="E71" s="90">
        <v>1.2112421872901624E-2</v>
      </c>
      <c r="F71" s="89">
        <v>1047436.1304043289</v>
      </c>
      <c r="G71" s="89">
        <v>1035888.404834973</v>
      </c>
      <c r="H71" s="89">
        <v>11547.725569355884</v>
      </c>
      <c r="I71" s="89">
        <v>-83882.682968400622</v>
      </c>
      <c r="J71" s="89">
        <v>-72334.957399044739</v>
      </c>
      <c r="K71" s="89">
        <v>40866.75288259911</v>
      </c>
    </row>
    <row r="72" spans="1:11">
      <c r="A72" s="24" t="s">
        <v>518</v>
      </c>
      <c r="B72" s="25"/>
      <c r="C72" s="26" t="s">
        <v>573</v>
      </c>
      <c r="D72" s="89">
        <v>632597.03</v>
      </c>
      <c r="E72" s="90">
        <v>3.9020579717405246E-2</v>
      </c>
      <c r="F72" s="89">
        <v>623545.52016354806</v>
      </c>
      <c r="G72" s="89">
        <v>615154.83631223219</v>
      </c>
      <c r="H72" s="89">
        <v>8390.6838513158727</v>
      </c>
      <c r="I72" s="89">
        <v>-49935.905079057025</v>
      </c>
      <c r="J72" s="89">
        <v>-41545.221227741153</v>
      </c>
      <c r="K72" s="89">
        <v>24328.242977200749</v>
      </c>
    </row>
    <row r="73" spans="1:11">
      <c r="A73" s="24" t="s">
        <v>469</v>
      </c>
      <c r="B73" s="25"/>
      <c r="C73" s="26" t="s">
        <v>575</v>
      </c>
      <c r="D73" s="89">
        <v>21149907.18</v>
      </c>
      <c r="E73" s="90">
        <v>7.6823485658064072E-3</v>
      </c>
      <c r="F73" s="89">
        <v>20847283.892502401</v>
      </c>
      <c r="G73" s="89">
        <v>21133325.998497378</v>
      </c>
      <c r="H73" s="89">
        <v>-286042.10599497706</v>
      </c>
      <c r="I73" s="89">
        <v>-1669530.0598729439</v>
      </c>
      <c r="J73" s="89">
        <v>-1955572.165867921</v>
      </c>
      <c r="K73" s="89">
        <v>813377.32619497529</v>
      </c>
    </row>
    <row r="74" spans="1:11">
      <c r="A74" s="24" t="s">
        <v>469</v>
      </c>
      <c r="B74" s="25"/>
      <c r="C74" s="26" t="s">
        <v>577</v>
      </c>
      <c r="D74" s="89">
        <v>3539114.61</v>
      </c>
      <c r="E74" s="90">
        <v>-1.4031111517942119E-2</v>
      </c>
      <c r="F74" s="89">
        <v>3488475.215273872</v>
      </c>
      <c r="G74" s="89">
        <v>3522318.7749933661</v>
      </c>
      <c r="H74" s="89">
        <v>-33843.559719494078</v>
      </c>
      <c r="I74" s="89">
        <v>-279370.40935659135</v>
      </c>
      <c r="J74" s="89">
        <v>-313213.96907608543</v>
      </c>
      <c r="K74" s="89">
        <v>136106.29843810847</v>
      </c>
    </row>
    <row r="75" spans="1:11">
      <c r="A75" s="24" t="s">
        <v>469</v>
      </c>
      <c r="B75" s="25"/>
      <c r="C75" s="26" t="s">
        <v>579</v>
      </c>
      <c r="D75" s="89">
        <v>6972067.6399999997</v>
      </c>
      <c r="E75" s="90">
        <v>7.0919908651922992E-3</v>
      </c>
      <c r="F75" s="89">
        <v>6872307.8627151325</v>
      </c>
      <c r="G75" s="89">
        <v>6963450.3977326546</v>
      </c>
      <c r="H75" s="89">
        <v>-91142.535017522052</v>
      </c>
      <c r="I75" s="89">
        <v>-550360.64250223408</v>
      </c>
      <c r="J75" s="89">
        <v>-641503.17751975614</v>
      </c>
      <c r="K75" s="89">
        <v>268129.86396632082</v>
      </c>
    </row>
    <row r="76" spans="1:11">
      <c r="A76" s="24" t="s">
        <v>518</v>
      </c>
      <c r="B76" s="25"/>
      <c r="C76" s="26" t="s">
        <v>1827</v>
      </c>
      <c r="D76" s="89">
        <v>376373.09</v>
      </c>
      <c r="E76" s="90">
        <v>2.288855028120329E-2</v>
      </c>
      <c r="F76" s="89">
        <v>370987.75847811345</v>
      </c>
      <c r="G76" s="89">
        <v>362928.31611783785</v>
      </c>
      <c r="H76" s="89">
        <v>8059.4423602755996</v>
      </c>
      <c r="I76" s="89">
        <v>-29710.115611120378</v>
      </c>
      <c r="J76" s="89">
        <v>-21650.673250844779</v>
      </c>
      <c r="K76" s="89">
        <v>14474.453007785769</v>
      </c>
    </row>
    <row r="77" spans="1:11">
      <c r="A77" s="24" t="s">
        <v>469</v>
      </c>
      <c r="B77" s="25"/>
      <c r="C77" s="26" t="s">
        <v>583</v>
      </c>
      <c r="D77" s="89">
        <v>6734996.8300000001</v>
      </c>
      <c r="E77" s="90">
        <v>2.2944815851317912E-3</v>
      </c>
      <c r="F77" s="89">
        <v>6638629.1786134327</v>
      </c>
      <c r="G77" s="89">
        <v>6680615.8998897523</v>
      </c>
      <c r="H77" s="89">
        <v>-41986.721276319586</v>
      </c>
      <c r="I77" s="89">
        <v>-531646.76162110642</v>
      </c>
      <c r="J77" s="89">
        <v>-573633.482897426</v>
      </c>
      <c r="K77" s="89">
        <v>259012.65981428459</v>
      </c>
    </row>
    <row r="78" spans="1:11">
      <c r="A78" s="24" t="s">
        <v>469</v>
      </c>
      <c r="B78" s="25"/>
      <c r="C78" s="26" t="s">
        <v>585</v>
      </c>
      <c r="D78" s="89">
        <v>2446326.21</v>
      </c>
      <c r="E78" s="90">
        <v>1.661949567561094E-2</v>
      </c>
      <c r="F78" s="89">
        <v>2411322.9698599298</v>
      </c>
      <c r="G78" s="89">
        <v>2415281.8709515603</v>
      </c>
      <c r="H78" s="89">
        <v>-3958.9010916305706</v>
      </c>
      <c r="I78" s="89">
        <v>-193107.94648367114</v>
      </c>
      <c r="J78" s="89">
        <v>-197066.84757530171</v>
      </c>
      <c r="K78" s="89">
        <v>94080.142042991603</v>
      </c>
    </row>
    <row r="79" spans="1:11">
      <c r="A79" s="24" t="s">
        <v>469</v>
      </c>
      <c r="B79" s="25"/>
      <c r="C79" s="26" t="s">
        <v>587</v>
      </c>
      <c r="D79" s="89">
        <v>5556923.7999999998</v>
      </c>
      <c r="E79" s="90">
        <v>-2.7355695567514715E-3</v>
      </c>
      <c r="F79" s="89">
        <v>5477412.5976851322</v>
      </c>
      <c r="G79" s="89">
        <v>5592299.9265994336</v>
      </c>
      <c r="H79" s="89">
        <v>-114887.32891430147</v>
      </c>
      <c r="I79" s="89">
        <v>-438652.10592018242</v>
      </c>
      <c r="J79" s="89">
        <v>-553539.43483448389</v>
      </c>
      <c r="K79" s="89">
        <v>213706.65052314533</v>
      </c>
    </row>
    <row r="80" spans="1:11">
      <c r="A80" s="24" t="s">
        <v>469</v>
      </c>
      <c r="B80" s="25"/>
      <c r="C80" s="26" t="s">
        <v>589</v>
      </c>
      <c r="D80" s="89">
        <v>892292.66</v>
      </c>
      <c r="E80" s="90">
        <v>3.3210052281966718E-3</v>
      </c>
      <c r="F80" s="89">
        <v>879525.29719878058</v>
      </c>
      <c r="G80" s="89">
        <v>878318.06628782151</v>
      </c>
      <c r="H80" s="89">
        <v>1207.2309109590715</v>
      </c>
      <c r="I80" s="89">
        <v>-70435.742596672164</v>
      </c>
      <c r="J80" s="89">
        <v>-69228.511685713092</v>
      </c>
      <c r="K80" s="89">
        <v>34315.546247905673</v>
      </c>
    </row>
    <row r="81" spans="1:11">
      <c r="A81" s="24" t="s">
        <v>469</v>
      </c>
      <c r="B81" s="25"/>
      <c r="C81" s="26" t="s">
        <v>591</v>
      </c>
      <c r="D81" s="89">
        <v>2832526.1</v>
      </c>
      <c r="E81" s="90">
        <v>2.4112146999233364E-3</v>
      </c>
      <c r="F81" s="89">
        <v>2791996.9216442988</v>
      </c>
      <c r="G81" s="89">
        <v>2791791.8834179286</v>
      </c>
      <c r="H81" s="89">
        <v>205.03822637023404</v>
      </c>
      <c r="I81" s="89">
        <v>-223593.76942309004</v>
      </c>
      <c r="J81" s="89">
        <v>-223388.7311967198</v>
      </c>
      <c r="K81" s="89">
        <v>108932.51142842518</v>
      </c>
    </row>
    <row r="82" spans="1:11">
      <c r="A82" s="24" t="s">
        <v>469</v>
      </c>
      <c r="B82" s="25"/>
      <c r="C82" s="26" t="s">
        <v>593</v>
      </c>
      <c r="D82" s="89">
        <v>1032940.43</v>
      </c>
      <c r="E82" s="90">
        <v>5.1547854914422153E-3</v>
      </c>
      <c r="F82" s="89">
        <v>1018160.6096416687</v>
      </c>
      <c r="G82" s="89">
        <v>1027213.2314334931</v>
      </c>
      <c r="H82" s="89">
        <v>-9052.6217918243492</v>
      </c>
      <c r="I82" s="89">
        <v>-81538.187532749478</v>
      </c>
      <c r="J82" s="89">
        <v>-90590.809324573827</v>
      </c>
      <c r="K82" s="89">
        <v>39724.539588834654</v>
      </c>
    </row>
    <row r="83" spans="1:11">
      <c r="A83" s="24" t="s">
        <v>469</v>
      </c>
      <c r="B83" s="25"/>
      <c r="C83" s="26" t="s">
        <v>1788</v>
      </c>
      <c r="D83" s="89">
        <v>254927.63</v>
      </c>
      <c r="E83" s="90">
        <v>-4.879311682942522E-2</v>
      </c>
      <c r="F83" s="89">
        <v>251279.99992730049</v>
      </c>
      <c r="G83" s="89">
        <v>260579.26754737663</v>
      </c>
      <c r="H83" s="89">
        <v>-9299.2676200761343</v>
      </c>
      <c r="I83" s="89">
        <v>-20123.461429638657</v>
      </c>
      <c r="J83" s="89">
        <v>-29422.729049714791</v>
      </c>
      <c r="K83" s="89">
        <v>9803.9368351791509</v>
      </c>
    </row>
    <row r="84" spans="1:11">
      <c r="A84" s="24" t="s">
        <v>469</v>
      </c>
      <c r="B84" s="25"/>
      <c r="C84" s="26" t="s">
        <v>595</v>
      </c>
      <c r="D84" s="89">
        <v>1304227.24</v>
      </c>
      <c r="E84" s="90">
        <v>-3.9363701081911451E-3</v>
      </c>
      <c r="F84" s="89">
        <v>1285565.7143652232</v>
      </c>
      <c r="G84" s="89">
        <v>1295539.1035788378</v>
      </c>
      <c r="H84" s="89">
        <v>-9973.3892136146314</v>
      </c>
      <c r="I84" s="89">
        <v>-102953.00889756077</v>
      </c>
      <c r="J84" s="89">
        <v>-112926.3981111754</v>
      </c>
      <c r="K84" s="89">
        <v>50157.613279031531</v>
      </c>
    </row>
    <row r="85" spans="1:11">
      <c r="A85" s="24" t="s">
        <v>469</v>
      </c>
      <c r="B85" s="25"/>
      <c r="C85" s="26" t="s">
        <v>1828</v>
      </c>
      <c r="D85" s="89">
        <v>732790.9</v>
      </c>
      <c r="E85" s="90">
        <v>7.072324439717903E-2</v>
      </c>
      <c r="F85" s="89">
        <v>722305.76692972227</v>
      </c>
      <c r="G85" s="89">
        <v>708758.39710001589</v>
      </c>
      <c r="H85" s="89">
        <v>13547.369829706382</v>
      </c>
      <c r="I85" s="89">
        <v>-57845.002568533659</v>
      </c>
      <c r="J85" s="89">
        <v>-44297.632738827277</v>
      </c>
      <c r="K85" s="89">
        <v>28181.471333625475</v>
      </c>
    </row>
    <row r="86" spans="1:11">
      <c r="A86" s="24" t="s">
        <v>469</v>
      </c>
      <c r="B86" s="25"/>
      <c r="C86" s="26" t="s">
        <v>1789</v>
      </c>
      <c r="D86" s="89">
        <v>431426.06</v>
      </c>
      <c r="E86" s="90">
        <v>2.0055168079639918E-2</v>
      </c>
      <c r="F86" s="89">
        <v>425253.0034717521</v>
      </c>
      <c r="G86" s="89">
        <v>418416.3817713781</v>
      </c>
      <c r="H86" s="89">
        <v>6836.6217003740021</v>
      </c>
      <c r="I86" s="89">
        <v>-34055.883538990936</v>
      </c>
      <c r="J86" s="89">
        <v>-27219.261838616934</v>
      </c>
      <c r="K86" s="89">
        <v>16591.665019951779</v>
      </c>
    </row>
    <row r="87" spans="1:11">
      <c r="A87" s="24" t="s">
        <v>469</v>
      </c>
      <c r="B87" s="25"/>
      <c r="C87" s="26" t="s">
        <v>597</v>
      </c>
      <c r="D87" s="89">
        <v>237199.41</v>
      </c>
      <c r="E87" s="90">
        <v>-1.5616747936587294E-2</v>
      </c>
      <c r="F87" s="89">
        <v>233805.44402956916</v>
      </c>
      <c r="G87" s="89">
        <v>233400.39111352366</v>
      </c>
      <c r="H87" s="89">
        <v>405.05291604550439</v>
      </c>
      <c r="I87" s="89">
        <v>-18724.032299943501</v>
      </c>
      <c r="J87" s="89">
        <v>-18318.979383897997</v>
      </c>
      <c r="K87" s="89">
        <v>9122.1498155447553</v>
      </c>
    </row>
    <row r="88" spans="1:11">
      <c r="A88" s="24" t="s">
        <v>469</v>
      </c>
      <c r="B88" s="25"/>
      <c r="C88" s="26" t="s">
        <v>599</v>
      </c>
      <c r="D88" s="89">
        <v>2727721.6</v>
      </c>
      <c r="E88" s="90">
        <v>5.9226124346465348E-3</v>
      </c>
      <c r="F88" s="89">
        <v>2688692.0160427336</v>
      </c>
      <c r="G88" s="89">
        <v>2683343.6998441946</v>
      </c>
      <c r="H88" s="89">
        <v>5348.3161985389888</v>
      </c>
      <c r="I88" s="89">
        <v>-215320.71830892653</v>
      </c>
      <c r="J88" s="89">
        <v>-209972.40211038754</v>
      </c>
      <c r="K88" s="89">
        <v>104901.96872874787</v>
      </c>
    </row>
    <row r="89" spans="1:11">
      <c r="A89" s="24" t="s">
        <v>469</v>
      </c>
      <c r="B89" s="25"/>
      <c r="C89" s="26" t="s">
        <v>601</v>
      </c>
      <c r="D89" s="89">
        <v>3153991.82</v>
      </c>
      <c r="E89" s="90">
        <v>-6.3193464636759344E-3</v>
      </c>
      <c r="F89" s="89">
        <v>3108862.9518122706</v>
      </c>
      <c r="G89" s="89">
        <v>3132541.6592777641</v>
      </c>
      <c r="H89" s="89">
        <v>-23678.707465493586</v>
      </c>
      <c r="I89" s="89">
        <v>-248969.61047010019</v>
      </c>
      <c r="J89" s="89">
        <v>-272648.31793559378</v>
      </c>
      <c r="K89" s="89">
        <v>121295.35186888814</v>
      </c>
    </row>
    <row r="90" spans="1:11">
      <c r="A90" s="24" t="s">
        <v>469</v>
      </c>
      <c r="B90" s="25"/>
      <c r="C90" s="26" t="s">
        <v>603</v>
      </c>
      <c r="D90" s="89">
        <v>2322698.39</v>
      </c>
      <c r="E90" s="90">
        <v>-6.4098692473065766E-3</v>
      </c>
      <c r="F90" s="89">
        <v>2289464.0775907305</v>
      </c>
      <c r="G90" s="89">
        <v>2368084.2533806148</v>
      </c>
      <c r="H90" s="89">
        <v>-78620.175789884292</v>
      </c>
      <c r="I90" s="89">
        <v>-183349.02130400226</v>
      </c>
      <c r="J90" s="89">
        <v>-261969.19709388656</v>
      </c>
      <c r="K90" s="89">
        <v>89325.697268406366</v>
      </c>
    </row>
    <row r="91" spans="1:11">
      <c r="A91" s="24" t="s">
        <v>469</v>
      </c>
      <c r="B91" s="25"/>
      <c r="C91" s="26" t="s">
        <v>605</v>
      </c>
      <c r="D91" s="89">
        <v>1385613.55</v>
      </c>
      <c r="E91" s="90">
        <v>7.840433594115126E-4</v>
      </c>
      <c r="F91" s="89">
        <v>1365787.508961922</v>
      </c>
      <c r="G91" s="89">
        <v>1370891.0730015482</v>
      </c>
      <c r="H91" s="89">
        <v>-5103.5640396261588</v>
      </c>
      <c r="I91" s="89">
        <v>-109377.47638343358</v>
      </c>
      <c r="J91" s="89">
        <v>-114481.04042305973</v>
      </c>
      <c r="K91" s="89">
        <v>53287.545654303329</v>
      </c>
    </row>
    <row r="92" spans="1:11">
      <c r="A92" s="24" t="s">
        <v>469</v>
      </c>
      <c r="B92" s="25"/>
      <c r="C92" s="26" t="s">
        <v>607</v>
      </c>
      <c r="D92" s="89">
        <v>2960640.66</v>
      </c>
      <c r="E92" s="90">
        <v>4.1229263008091266E-5</v>
      </c>
      <c r="F92" s="89">
        <v>2918278.3554280205</v>
      </c>
      <c r="G92" s="89">
        <v>2931040.0429763952</v>
      </c>
      <c r="H92" s="89">
        <v>-12761.687548374757</v>
      </c>
      <c r="I92" s="89">
        <v>-233706.86860631756</v>
      </c>
      <c r="J92" s="89">
        <v>-246468.55615469231</v>
      </c>
      <c r="K92" s="89">
        <v>113859.50601864189</v>
      </c>
    </row>
    <row r="93" spans="1:11">
      <c r="A93" s="24" t="s">
        <v>469</v>
      </c>
      <c r="B93" s="25"/>
      <c r="C93" s="26" t="s">
        <v>609</v>
      </c>
      <c r="D93" s="89">
        <v>1493944.73</v>
      </c>
      <c r="E93" s="90">
        <v>1.7505855131909831E-2</v>
      </c>
      <c r="F93" s="89">
        <v>1472568.6330892849</v>
      </c>
      <c r="G93" s="89">
        <v>1464602.5645428542</v>
      </c>
      <c r="H93" s="89">
        <v>7966.0685464306735</v>
      </c>
      <c r="I93" s="89">
        <v>-117928.91634448152</v>
      </c>
      <c r="J93" s="89">
        <v>-109962.84779805085</v>
      </c>
      <c r="K93" s="89">
        <v>57453.716445599763</v>
      </c>
    </row>
    <row r="94" spans="1:11">
      <c r="A94" s="24" t="s">
        <v>469</v>
      </c>
      <c r="B94" s="25"/>
      <c r="C94" s="26" t="s">
        <v>611</v>
      </c>
      <c r="D94" s="89">
        <v>1446530.16</v>
      </c>
      <c r="E94" s="90">
        <v>-7.7417781561976984E-3</v>
      </c>
      <c r="F94" s="89">
        <v>1425832.4941068096</v>
      </c>
      <c r="G94" s="89">
        <v>1440630.4610794813</v>
      </c>
      <c r="H94" s="89">
        <v>-14797.966972671682</v>
      </c>
      <c r="I94" s="89">
        <v>-114186.10796157731</v>
      </c>
      <c r="J94" s="89">
        <v>-128984.07493424899</v>
      </c>
      <c r="K94" s="89">
        <v>55630.259924440477</v>
      </c>
    </row>
    <row r="95" spans="1:11">
      <c r="A95" s="24" t="s">
        <v>469</v>
      </c>
      <c r="B95" s="25"/>
      <c r="C95" s="26" t="s">
        <v>613</v>
      </c>
      <c r="D95" s="89">
        <v>3429441.24</v>
      </c>
      <c r="E95" s="90">
        <v>3.7571778914634812E-2</v>
      </c>
      <c r="F95" s="89">
        <v>3380371.1058620103</v>
      </c>
      <c r="G95" s="89">
        <v>3403758.8004862457</v>
      </c>
      <c r="H95" s="89">
        <v>-23387.694624235388</v>
      </c>
      <c r="I95" s="89">
        <v>-270713.01968465396</v>
      </c>
      <c r="J95" s="89">
        <v>-294100.71430888935</v>
      </c>
      <c r="K95" s="89">
        <v>131888.51007212698</v>
      </c>
    </row>
    <row r="96" spans="1:11">
      <c r="A96" s="24" t="s">
        <v>469</v>
      </c>
      <c r="B96" s="25"/>
      <c r="C96" s="26" t="s">
        <v>615</v>
      </c>
      <c r="D96" s="89">
        <v>5423758.0899999999</v>
      </c>
      <c r="E96" s="90">
        <v>-2.4570244597375002E-3</v>
      </c>
      <c r="F96" s="89">
        <v>5346152.2882431196</v>
      </c>
      <c r="G96" s="89">
        <v>5473296.6618160326</v>
      </c>
      <c r="H96" s="89">
        <v>-127144.373572913</v>
      </c>
      <c r="I96" s="89">
        <v>-428140.27937185788</v>
      </c>
      <c r="J96" s="89">
        <v>-555284.65294477087</v>
      </c>
      <c r="K96" s="89">
        <v>208585.40019240719</v>
      </c>
    </row>
    <row r="97" spans="1:11">
      <c r="A97" s="24" t="s">
        <v>469</v>
      </c>
      <c r="B97" s="25"/>
      <c r="C97" s="26" t="s">
        <v>617</v>
      </c>
      <c r="D97" s="89">
        <v>1844367.32</v>
      </c>
      <c r="E97" s="90">
        <v>4.4445038418748695E-2</v>
      </c>
      <c r="F97" s="89">
        <v>1817977.2041010831</v>
      </c>
      <c r="G97" s="89">
        <v>1838439.0821500288</v>
      </c>
      <c r="H97" s="89">
        <v>-20461.878048945684</v>
      </c>
      <c r="I97" s="89">
        <v>-145590.55299775084</v>
      </c>
      <c r="J97" s="89">
        <v>-166052.43104669653</v>
      </c>
      <c r="K97" s="89">
        <v>70930.172245937603</v>
      </c>
    </row>
    <row r="98" spans="1:11">
      <c r="A98" s="24" t="s">
        <v>469</v>
      </c>
      <c r="B98" s="25"/>
      <c r="C98" s="26" t="s">
        <v>619</v>
      </c>
      <c r="D98" s="89">
        <v>306927.05</v>
      </c>
      <c r="E98" s="90">
        <v>5.3988336566987982E-3</v>
      </c>
      <c r="F98" s="89">
        <v>302535.38661810238</v>
      </c>
      <c r="G98" s="89">
        <v>299108.3606155825</v>
      </c>
      <c r="H98" s="89">
        <v>3427.0260025198804</v>
      </c>
      <c r="I98" s="89">
        <v>-24228.188417190304</v>
      </c>
      <c r="J98" s="89">
        <v>-20801.162414670423</v>
      </c>
      <c r="K98" s="89">
        <v>11803.716259425753</v>
      </c>
    </row>
    <row r="99" spans="1:11">
      <c r="A99" s="24" t="s">
        <v>469</v>
      </c>
      <c r="B99" s="25"/>
      <c r="C99" s="26" t="s">
        <v>621</v>
      </c>
      <c r="D99" s="89">
        <v>303657.13</v>
      </c>
      <c r="E99" s="90">
        <v>2.939254350161935E-2</v>
      </c>
      <c r="F99" s="89">
        <v>299312.25424377999</v>
      </c>
      <c r="G99" s="89">
        <v>298136.89275307569</v>
      </c>
      <c r="H99" s="89">
        <v>1175.3614907042938</v>
      </c>
      <c r="I99" s="89">
        <v>-23970.06767524482</v>
      </c>
      <c r="J99" s="89">
        <v>-22794.706184540526</v>
      </c>
      <c r="K99" s="89">
        <v>11677.962573424402</v>
      </c>
    </row>
    <row r="100" spans="1:11">
      <c r="A100" s="24" t="s">
        <v>469</v>
      </c>
      <c r="B100" s="25"/>
      <c r="C100" s="26" t="s">
        <v>623</v>
      </c>
      <c r="D100" s="89">
        <v>6979042.0300000003</v>
      </c>
      <c r="E100" s="90">
        <v>-4.2651366160977311E-3</v>
      </c>
      <c r="F100" s="89">
        <v>6879182.4597083777</v>
      </c>
      <c r="G100" s="89">
        <v>6989047.2005895581</v>
      </c>
      <c r="H100" s="89">
        <v>-109864.74088118039</v>
      </c>
      <c r="I100" s="89">
        <v>-550911.18646704592</v>
      </c>
      <c r="J100" s="89">
        <v>-660775.92734822631</v>
      </c>
      <c r="K100" s="89">
        <v>268398.08314297075</v>
      </c>
    </row>
    <row r="101" spans="1:11">
      <c r="A101" s="24" t="s">
        <v>469</v>
      </c>
      <c r="B101" s="25"/>
      <c r="C101" s="26" t="s">
        <v>625</v>
      </c>
      <c r="D101" s="89">
        <v>2008924.93</v>
      </c>
      <c r="E101" s="90">
        <v>-1.9391996511423759E-2</v>
      </c>
      <c r="F101" s="89">
        <v>1980180.2427785178</v>
      </c>
      <c r="G101" s="89">
        <v>2006804.5909079332</v>
      </c>
      <c r="H101" s="89">
        <v>-26624.348129415419</v>
      </c>
      <c r="I101" s="89">
        <v>-158580.39139929455</v>
      </c>
      <c r="J101" s="89">
        <v>-185204.73952870996</v>
      </c>
      <c r="K101" s="89">
        <v>77258.683652049396</v>
      </c>
    </row>
    <row r="102" spans="1:11">
      <c r="A102" s="24" t="s">
        <v>469</v>
      </c>
      <c r="B102" s="25"/>
      <c r="C102" s="26" t="s">
        <v>627</v>
      </c>
      <c r="D102" s="89">
        <v>1061164.97</v>
      </c>
      <c r="E102" s="90">
        <v>-1.0836231065806889E-2</v>
      </c>
      <c r="F102" s="89">
        <v>1045981.299023781</v>
      </c>
      <c r="G102" s="89">
        <v>1072581.9464468597</v>
      </c>
      <c r="H102" s="89">
        <v>-26600.647423078772</v>
      </c>
      <c r="I102" s="89">
        <v>-83766.174518935673</v>
      </c>
      <c r="J102" s="89">
        <v>-110366.82194201445</v>
      </c>
      <c r="K102" s="89">
        <v>40809.991202541591</v>
      </c>
    </row>
    <row r="103" spans="1:11">
      <c r="A103" s="24" t="s">
        <v>469</v>
      </c>
      <c r="B103" s="25"/>
      <c r="C103" s="26" t="s">
        <v>629</v>
      </c>
      <c r="D103" s="89">
        <v>1172399.9099999999</v>
      </c>
      <c r="E103" s="90">
        <v>1.4305065173365605E-3</v>
      </c>
      <c r="F103" s="89">
        <v>1155624.6347230666</v>
      </c>
      <c r="G103" s="89">
        <v>1155863.0464000774</v>
      </c>
      <c r="H103" s="89">
        <v>-238.41167701082304</v>
      </c>
      <c r="I103" s="89">
        <v>-92546.831306582317</v>
      </c>
      <c r="J103" s="89">
        <v>-92785.24298359314</v>
      </c>
      <c r="K103" s="89">
        <v>45087.833999044044</v>
      </c>
    </row>
    <row r="104" spans="1:11">
      <c r="A104" s="24" t="s">
        <v>469</v>
      </c>
      <c r="B104" s="25"/>
      <c r="C104" s="26" t="s">
        <v>631</v>
      </c>
      <c r="D104" s="89">
        <v>1355143.17</v>
      </c>
      <c r="E104" s="90">
        <v>-1.1961555614238617E-2</v>
      </c>
      <c r="F104" s="89">
        <v>1335753.1141645247</v>
      </c>
      <c r="G104" s="89">
        <v>1355083.3617871201</v>
      </c>
      <c r="H104" s="89">
        <v>-19330.247622595401</v>
      </c>
      <c r="I104" s="89">
        <v>-106972.20741876139</v>
      </c>
      <c r="J104" s="89">
        <v>-126302.45504135679</v>
      </c>
      <c r="K104" s="89">
        <v>52115.72414219848</v>
      </c>
    </row>
    <row r="105" spans="1:11">
      <c r="A105" s="24" t="s">
        <v>469</v>
      </c>
      <c r="B105" s="25"/>
      <c r="C105" s="26" t="s">
        <v>633</v>
      </c>
      <c r="D105" s="89">
        <v>10441695.33</v>
      </c>
      <c r="E105" s="90">
        <v>-4.7486142538212261E-3</v>
      </c>
      <c r="F105" s="89">
        <v>10292290.411060166</v>
      </c>
      <c r="G105" s="89">
        <v>10437062.528383464</v>
      </c>
      <c r="H105" s="89">
        <v>-144772.11732329801</v>
      </c>
      <c r="I105" s="89">
        <v>-824245.89768199343</v>
      </c>
      <c r="J105" s="89">
        <v>-969018.01500529144</v>
      </c>
      <c r="K105" s="89">
        <v>401563.85350424791</v>
      </c>
    </row>
    <row r="106" spans="1:11">
      <c r="A106" s="24" t="s">
        <v>469</v>
      </c>
      <c r="B106" s="25"/>
      <c r="C106" s="26" t="s">
        <v>635</v>
      </c>
      <c r="D106" s="89">
        <v>576408.41</v>
      </c>
      <c r="E106" s="90">
        <v>-3.6404104277845128E-3</v>
      </c>
      <c r="F106" s="89">
        <v>568160.87460937595</v>
      </c>
      <c r="G106" s="89">
        <v>583514.63990450825</v>
      </c>
      <c r="H106" s="89">
        <v>-15353.765295132296</v>
      </c>
      <c r="I106" s="89">
        <v>-45500.491281993818</v>
      </c>
      <c r="J106" s="89">
        <v>-60854.256577126114</v>
      </c>
      <c r="K106" s="89">
        <v>22167.356448989252</v>
      </c>
    </row>
    <row r="107" spans="1:11">
      <c r="A107" s="24" t="s">
        <v>469</v>
      </c>
      <c r="B107" s="25"/>
      <c r="C107" s="26" t="s">
        <v>1829</v>
      </c>
      <c r="D107" s="89">
        <v>389841.81</v>
      </c>
      <c r="E107" s="90">
        <v>-4.1524603130972282E-2</v>
      </c>
      <c r="F107" s="89">
        <v>384263.76139949478</v>
      </c>
      <c r="G107" s="89">
        <v>389784.94866480271</v>
      </c>
      <c r="H107" s="89">
        <v>-5521.1872653079336</v>
      </c>
      <c r="I107" s="89">
        <v>-30773.308594268583</v>
      </c>
      <c r="J107" s="89">
        <v>-36294.49585957652</v>
      </c>
      <c r="K107" s="89">
        <v>14992.429345347586</v>
      </c>
    </row>
    <row r="108" spans="1:11">
      <c r="A108" s="24" t="s">
        <v>469</v>
      </c>
      <c r="B108" s="25"/>
      <c r="C108" s="26" t="s">
        <v>637</v>
      </c>
      <c r="D108" s="89">
        <v>2438703.5699999998</v>
      </c>
      <c r="E108" s="90">
        <v>-7.9836864133042695E-6</v>
      </c>
      <c r="F108" s="89">
        <v>2403809.3983469247</v>
      </c>
      <c r="G108" s="89">
        <v>2430192.5273208893</v>
      </c>
      <c r="H108" s="89">
        <v>-26383.128973964602</v>
      </c>
      <c r="I108" s="89">
        <v>-192506.23100060632</v>
      </c>
      <c r="J108" s="89">
        <v>-218889.35997457092</v>
      </c>
      <c r="K108" s="89">
        <v>93786.992645739869</v>
      </c>
    </row>
    <row r="109" spans="1:11">
      <c r="A109" s="24" t="s">
        <v>469</v>
      </c>
      <c r="B109" s="25"/>
      <c r="C109" s="26" t="s">
        <v>639</v>
      </c>
      <c r="D109" s="89">
        <v>418192.92</v>
      </c>
      <c r="E109" s="90">
        <v>3.8048136611234629E-2</v>
      </c>
      <c r="F109" s="89">
        <v>412209.20975571609</v>
      </c>
      <c r="G109" s="89">
        <v>395675.87294862169</v>
      </c>
      <c r="H109" s="89">
        <v>16533.336807094398</v>
      </c>
      <c r="I109" s="89">
        <v>-33011.286755256639</v>
      </c>
      <c r="J109" s="89">
        <v>-16477.949948162241</v>
      </c>
      <c r="K109" s="89">
        <v>16082.748553380141</v>
      </c>
    </row>
    <row r="110" spans="1:11">
      <c r="A110" s="24" t="s">
        <v>469</v>
      </c>
      <c r="B110" s="25"/>
      <c r="C110" s="26" t="s">
        <v>641</v>
      </c>
      <c r="D110" s="89">
        <v>8225497.3600000003</v>
      </c>
      <c r="E110" s="90">
        <v>-1.5281349107435727E-2</v>
      </c>
      <c r="F110" s="89">
        <v>8107802.8930124613</v>
      </c>
      <c r="G110" s="89">
        <v>8230232.6499368995</v>
      </c>
      <c r="H110" s="89">
        <v>-122429.75692443829</v>
      </c>
      <c r="I110" s="89">
        <v>-649303.79991982272</v>
      </c>
      <c r="J110" s="89">
        <v>-771733.55684426101</v>
      </c>
      <c r="K110" s="89">
        <v>316333.92016147036</v>
      </c>
    </row>
    <row r="111" spans="1:11">
      <c r="A111" s="24" t="s">
        <v>469</v>
      </c>
      <c r="B111" s="25"/>
      <c r="C111" s="26" t="s">
        <v>643</v>
      </c>
      <c r="D111" s="89">
        <v>15494369.380000001</v>
      </c>
      <c r="E111" s="90">
        <v>-5.4733305484554462E-3</v>
      </c>
      <c r="F111" s="89">
        <v>15272668.312493106</v>
      </c>
      <c r="G111" s="89">
        <v>15399221.274152663</v>
      </c>
      <c r="H111" s="89">
        <v>-126552.96165955625</v>
      </c>
      <c r="I111" s="89">
        <v>-1223093.5681432579</v>
      </c>
      <c r="J111" s="89">
        <v>-1349646.5298028141</v>
      </c>
      <c r="K111" s="89">
        <v>595878.20552230428</v>
      </c>
    </row>
    <row r="112" spans="1:11">
      <c r="A112" s="24" t="s">
        <v>469</v>
      </c>
      <c r="B112" s="25"/>
      <c r="C112" s="26" t="s">
        <v>645</v>
      </c>
      <c r="D112" s="89">
        <v>1508156.13</v>
      </c>
      <c r="E112" s="90">
        <v>-2.0435459046538762E-2</v>
      </c>
      <c r="F112" s="89">
        <v>1486576.689379483</v>
      </c>
      <c r="G112" s="89">
        <v>1507637.8804216285</v>
      </c>
      <c r="H112" s="89">
        <v>-21061.191042145481</v>
      </c>
      <c r="I112" s="89">
        <v>-119050.73495536009</v>
      </c>
      <c r="J112" s="89">
        <v>-140111.92599750558</v>
      </c>
      <c r="K112" s="89">
        <v>58000.254566789154</v>
      </c>
    </row>
    <row r="113" spans="1:11">
      <c r="A113" s="24" t="s">
        <v>469</v>
      </c>
      <c r="B113" s="25"/>
      <c r="C113" s="26" t="s">
        <v>647</v>
      </c>
      <c r="D113" s="89">
        <v>1599374.65</v>
      </c>
      <c r="E113" s="90">
        <v>6.799073397797617E-3</v>
      </c>
      <c r="F113" s="89">
        <v>1576490.0098734931</v>
      </c>
      <c r="G113" s="89">
        <v>1570272.6014128393</v>
      </c>
      <c r="H113" s="89">
        <v>6217.4084606538527</v>
      </c>
      <c r="I113" s="89">
        <v>-126251.33682377553</v>
      </c>
      <c r="J113" s="89">
        <v>-120033.92836312168</v>
      </c>
      <c r="K113" s="89">
        <v>61508.31137600408</v>
      </c>
    </row>
    <row r="114" spans="1:11">
      <c r="A114" s="24" t="s">
        <v>469</v>
      </c>
      <c r="B114" s="25"/>
      <c r="C114" s="26" t="s">
        <v>649</v>
      </c>
      <c r="D114" s="89">
        <v>1492870.88</v>
      </c>
      <c r="E114" s="90">
        <v>-1.9910563177091278E-3</v>
      </c>
      <c r="F114" s="89">
        <v>1471510.1482639168</v>
      </c>
      <c r="G114" s="89">
        <v>1478518.4363636831</v>
      </c>
      <c r="H114" s="89">
        <v>-7008.2880997662432</v>
      </c>
      <c r="I114" s="89">
        <v>-117844.14883985199</v>
      </c>
      <c r="J114" s="89">
        <v>-124852.43693961823</v>
      </c>
      <c r="K114" s="89">
        <v>57412.418616994597</v>
      </c>
    </row>
    <row r="115" spans="1:11">
      <c r="A115" s="24" t="s">
        <v>469</v>
      </c>
      <c r="B115" s="25"/>
      <c r="C115" s="26" t="s">
        <v>651</v>
      </c>
      <c r="D115" s="89">
        <v>20394612.210000001</v>
      </c>
      <c r="E115" s="90">
        <v>9.9734529063217892E-3</v>
      </c>
      <c r="F115" s="89">
        <v>20102796.054888684</v>
      </c>
      <c r="G115" s="89">
        <v>20241041.510542143</v>
      </c>
      <c r="H115" s="89">
        <v>-138245.45565345883</v>
      </c>
      <c r="I115" s="89">
        <v>-1609908.6324239261</v>
      </c>
      <c r="J115" s="89">
        <v>-1748154.088077385</v>
      </c>
      <c r="K115" s="89">
        <v>784330.39951304405</v>
      </c>
    </row>
    <row r="116" spans="1:11">
      <c r="A116" s="24" t="s">
        <v>518</v>
      </c>
      <c r="B116" s="25"/>
      <c r="C116" s="26" t="s">
        <v>653</v>
      </c>
      <c r="D116" s="89">
        <v>1610385.58</v>
      </c>
      <c r="E116" s="90">
        <v>2.4536670550088235E-2</v>
      </c>
      <c r="F116" s="89">
        <v>1587343.3900645676</v>
      </c>
      <c r="G116" s="89">
        <v>1574909.9805821187</v>
      </c>
      <c r="H116" s="89">
        <v>12433.409482448827</v>
      </c>
      <c r="I116" s="89">
        <v>-127120.5169324968</v>
      </c>
      <c r="J116" s="89">
        <v>-114687.10745004797</v>
      </c>
      <c r="K116" s="89">
        <v>61931.766700233085</v>
      </c>
    </row>
    <row r="117" spans="1:11">
      <c r="A117" s="24" t="s">
        <v>469</v>
      </c>
      <c r="B117" s="25"/>
      <c r="C117" s="26" t="s">
        <v>655</v>
      </c>
      <c r="D117" s="89">
        <v>734023.86</v>
      </c>
      <c r="E117" s="90">
        <v>-1.202275385694318E-2</v>
      </c>
      <c r="F117" s="89">
        <v>723521.08513085381</v>
      </c>
      <c r="G117" s="89">
        <v>741448.02653903572</v>
      </c>
      <c r="H117" s="89">
        <v>-17926.941408181912</v>
      </c>
      <c r="I117" s="89">
        <v>-57942.329888464752</v>
      </c>
      <c r="J117" s="89">
        <v>-75869.271296646664</v>
      </c>
      <c r="K117" s="89">
        <v>28228.888170946331</v>
      </c>
    </row>
    <row r="118" spans="1:11">
      <c r="A118" s="24" t="s">
        <v>469</v>
      </c>
      <c r="B118" s="25"/>
      <c r="C118" s="26" t="s">
        <v>657</v>
      </c>
      <c r="D118" s="89">
        <v>4151374.37</v>
      </c>
      <c r="E118" s="90">
        <v>-3.5926737548146459E-3</v>
      </c>
      <c r="F118" s="89">
        <v>4091974.4611119521</v>
      </c>
      <c r="G118" s="89">
        <v>4137327.2444525091</v>
      </c>
      <c r="H118" s="89">
        <v>-45352.783340557013</v>
      </c>
      <c r="I118" s="89">
        <v>-327700.93227903731</v>
      </c>
      <c r="J118" s="89">
        <v>-373053.71561959432</v>
      </c>
      <c r="K118" s="89">
        <v>159652.41626677202</v>
      </c>
    </row>
    <row r="119" spans="1:11">
      <c r="A119" s="24" t="s">
        <v>469</v>
      </c>
      <c r="B119" s="25"/>
      <c r="C119" s="26" t="s">
        <v>659</v>
      </c>
      <c r="D119" s="89">
        <v>222568.5</v>
      </c>
      <c r="E119" s="90">
        <v>3.3066424711104325E-2</v>
      </c>
      <c r="F119" s="89">
        <v>219383.88029504445</v>
      </c>
      <c r="G119" s="89">
        <v>220390.22681423675</v>
      </c>
      <c r="H119" s="89">
        <v>-1006.3465191923024</v>
      </c>
      <c r="I119" s="89">
        <v>-17569.098434730404</v>
      </c>
      <c r="J119" s="89">
        <v>-18575.444953922706</v>
      </c>
      <c r="K119" s="89">
        <v>8559.4782939007855</v>
      </c>
    </row>
    <row r="120" spans="1:11">
      <c r="A120" s="24" t="s">
        <v>469</v>
      </c>
      <c r="B120" s="25"/>
      <c r="C120" s="26" t="s">
        <v>661</v>
      </c>
      <c r="D120" s="89">
        <v>2745329.79</v>
      </c>
      <c r="E120" s="90">
        <v>4.3407073620729264E-3</v>
      </c>
      <c r="F120" s="89">
        <v>2706048.2593888151</v>
      </c>
      <c r="G120" s="89">
        <v>2730265.0693346057</v>
      </c>
      <c r="H120" s="89">
        <v>-24216.809945790563</v>
      </c>
      <c r="I120" s="89">
        <v>-216710.6725179338</v>
      </c>
      <c r="J120" s="89">
        <v>-240927.48246372436</v>
      </c>
      <c r="K120" s="89">
        <v>105579.1396675819</v>
      </c>
    </row>
    <row r="121" spans="1:11">
      <c r="A121" s="24" t="s">
        <v>469</v>
      </c>
      <c r="B121" s="25"/>
      <c r="C121" s="26" t="s">
        <v>1830</v>
      </c>
      <c r="D121" s="89">
        <v>243525.18</v>
      </c>
      <c r="E121" s="90">
        <v>-4.0507476904723783E-2</v>
      </c>
      <c r="F121" s="89">
        <v>240040.70179719568</v>
      </c>
      <c r="G121" s="89">
        <v>252108.38839074987</v>
      </c>
      <c r="H121" s="89">
        <v>-12067.686593554186</v>
      </c>
      <c r="I121" s="89">
        <v>-19223.375539465105</v>
      </c>
      <c r="J121" s="89">
        <v>-31291.062133019292</v>
      </c>
      <c r="K121" s="89">
        <v>9365.4245422343301</v>
      </c>
    </row>
    <row r="122" spans="1:11">
      <c r="A122" s="24" t="s">
        <v>469</v>
      </c>
      <c r="B122" s="25"/>
      <c r="C122" s="26" t="s">
        <v>663</v>
      </c>
      <c r="D122" s="89">
        <v>418048.62</v>
      </c>
      <c r="E122" s="90">
        <v>2.0343104406766566E-2</v>
      </c>
      <c r="F122" s="89">
        <v>412066.9744711786</v>
      </c>
      <c r="G122" s="89">
        <v>404737.22896186123</v>
      </c>
      <c r="H122" s="89">
        <v>7329.7455093173776</v>
      </c>
      <c r="I122" s="89">
        <v>-32999.896010815573</v>
      </c>
      <c r="J122" s="89">
        <v>-25670.150501498196</v>
      </c>
      <c r="K122" s="89">
        <v>16077.199103580147</v>
      </c>
    </row>
    <row r="123" spans="1:11">
      <c r="A123" s="24" t="s">
        <v>469</v>
      </c>
      <c r="B123" s="25"/>
      <c r="C123" s="26" t="s">
        <v>665</v>
      </c>
      <c r="D123" s="89">
        <v>18573030.98</v>
      </c>
      <c r="E123" s="90">
        <v>-1.315932916677709E-2</v>
      </c>
      <c r="F123" s="89">
        <v>18307278.906190552</v>
      </c>
      <c r="G123" s="89">
        <v>18744418.760474518</v>
      </c>
      <c r="H123" s="89">
        <v>-437139.85428396612</v>
      </c>
      <c r="I123" s="89">
        <v>-1466116.7663839101</v>
      </c>
      <c r="J123" s="89">
        <v>-1903256.6206678762</v>
      </c>
      <c r="K123" s="89">
        <v>714276.52846317797</v>
      </c>
    </row>
    <row r="124" spans="1:11">
      <c r="A124" s="24" t="s">
        <v>469</v>
      </c>
      <c r="B124" s="25"/>
      <c r="C124" s="26" t="s">
        <v>667</v>
      </c>
      <c r="D124" s="89">
        <v>1560853.25</v>
      </c>
      <c r="E124" s="90">
        <v>1.2159283405299703E-2</v>
      </c>
      <c r="F124" s="89">
        <v>1538519.7930350928</v>
      </c>
      <c r="G124" s="89">
        <v>1551752.1395124088</v>
      </c>
      <c r="H124" s="89">
        <v>-13232.346477315994</v>
      </c>
      <c r="I124" s="89">
        <v>-123210.53694219471</v>
      </c>
      <c r="J124" s="89">
        <v>-136442.8834195107</v>
      </c>
      <c r="K124" s="89">
        <v>60026.86594616712</v>
      </c>
    </row>
    <row r="125" spans="1:11">
      <c r="A125" s="24" t="s">
        <v>469</v>
      </c>
      <c r="B125" s="25"/>
      <c r="C125" s="26" t="s">
        <v>669</v>
      </c>
      <c r="D125" s="89">
        <v>1583238.12</v>
      </c>
      <c r="E125" s="90">
        <v>-6.5605271086017769E-3</v>
      </c>
      <c r="F125" s="89">
        <v>1560584.3692913922</v>
      </c>
      <c r="G125" s="89">
        <v>1577979.2215375616</v>
      </c>
      <c r="H125" s="89">
        <v>-17394.852246169467</v>
      </c>
      <c r="I125" s="89">
        <v>-124977.55242047958</v>
      </c>
      <c r="J125" s="89">
        <v>-142372.40466664906</v>
      </c>
      <c r="K125" s="89">
        <v>60887.737133584887</v>
      </c>
    </row>
    <row r="126" spans="1:11">
      <c r="A126" s="24" t="s">
        <v>518</v>
      </c>
      <c r="B126" s="25"/>
      <c r="C126" s="26" t="s">
        <v>1831</v>
      </c>
      <c r="D126" s="89">
        <v>284748.95</v>
      </c>
      <c r="E126" s="90">
        <v>1.0614239225605893E-2</v>
      </c>
      <c r="F126" s="89">
        <v>280674.6217948164</v>
      </c>
      <c r="G126" s="89">
        <v>287068.38904753706</v>
      </c>
      <c r="H126" s="89">
        <v>-6393.7672527206596</v>
      </c>
      <c r="I126" s="89">
        <v>-22477.494936328032</v>
      </c>
      <c r="J126" s="89">
        <v>-28871.262189048692</v>
      </c>
      <c r="K126" s="89">
        <v>10950.796975924446</v>
      </c>
    </row>
    <row r="127" spans="1:11">
      <c r="A127" s="24" t="s">
        <v>469</v>
      </c>
      <c r="B127" s="25"/>
      <c r="C127" s="26" t="s">
        <v>1790</v>
      </c>
      <c r="D127" s="89">
        <v>580799.67000000004</v>
      </c>
      <c r="E127" s="90">
        <v>1.2701388941319003E-2</v>
      </c>
      <c r="F127" s="89">
        <v>572489.30229875888</v>
      </c>
      <c r="G127" s="89">
        <v>563600.91493518907</v>
      </c>
      <c r="H127" s="89">
        <v>8888.387363569811</v>
      </c>
      <c r="I127" s="89">
        <v>-45847.128291240384</v>
      </c>
      <c r="J127" s="89">
        <v>-36958.740927670573</v>
      </c>
      <c r="K127" s="89">
        <v>22336.234320983156</v>
      </c>
    </row>
    <row r="128" spans="1:11">
      <c r="A128" s="24" t="s">
        <v>518</v>
      </c>
      <c r="B128" s="25"/>
      <c r="C128" s="26" t="s">
        <v>581</v>
      </c>
      <c r="D128" s="89">
        <v>917731.29</v>
      </c>
      <c r="E128" s="90">
        <v>2.2950038502829839E-2</v>
      </c>
      <c r="F128" s="89">
        <v>904599.93875313317</v>
      </c>
      <c r="G128" s="89">
        <v>893650.97326755559</v>
      </c>
      <c r="H128" s="89">
        <v>10948.965485577588</v>
      </c>
      <c r="I128" s="89">
        <v>-72443.8155922429</v>
      </c>
      <c r="J128" s="89">
        <v>-61494.850106665312</v>
      </c>
      <c r="K128" s="89">
        <v>35293.858099365214</v>
      </c>
    </row>
    <row r="129" spans="1:11">
      <c r="A129" s="24" t="s">
        <v>469</v>
      </c>
      <c r="B129" s="25"/>
      <c r="C129" s="26" t="s">
        <v>671</v>
      </c>
      <c r="D129" s="89">
        <v>12139951.59</v>
      </c>
      <c r="E129" s="90">
        <v>1.2340183348547029E-2</v>
      </c>
      <c r="F129" s="89">
        <v>11966247.184162153</v>
      </c>
      <c r="G129" s="89">
        <v>11956623.341539148</v>
      </c>
      <c r="H129" s="89">
        <v>9623.8426230046898</v>
      </c>
      <c r="I129" s="89">
        <v>-958302.74489683786</v>
      </c>
      <c r="J129" s="89">
        <v>-948678.90227383317</v>
      </c>
      <c r="K129" s="89">
        <v>466874.92670171801</v>
      </c>
    </row>
    <row r="130" spans="1:11">
      <c r="A130" s="24" t="s">
        <v>469</v>
      </c>
      <c r="B130" s="25"/>
      <c r="C130" s="26" t="s">
        <v>673</v>
      </c>
      <c r="D130" s="89">
        <v>3116638.44</v>
      </c>
      <c r="E130" s="90">
        <v>6.9368063288173243E-3</v>
      </c>
      <c r="F130" s="89">
        <v>3072044.0423685024</v>
      </c>
      <c r="G130" s="89">
        <v>3081606.267645169</v>
      </c>
      <c r="H130" s="89">
        <v>-9562.2252766666934</v>
      </c>
      <c r="I130" s="89">
        <v>-246021.0116787623</v>
      </c>
      <c r="J130" s="89">
        <v>-255583.23695542899</v>
      </c>
      <c r="K130" s="89">
        <v>119858.82583167343</v>
      </c>
    </row>
    <row r="131" spans="1:11">
      <c r="A131" s="24" t="s">
        <v>469</v>
      </c>
      <c r="B131" s="25"/>
      <c r="C131" s="26" t="s">
        <v>675</v>
      </c>
      <c r="D131" s="89">
        <v>3278999.85</v>
      </c>
      <c r="E131" s="90">
        <v>-3.9000643841546889E-4</v>
      </c>
      <c r="F131" s="89">
        <v>3232082.3053570865</v>
      </c>
      <c r="G131" s="89">
        <v>3265417.2592573678</v>
      </c>
      <c r="H131" s="89">
        <v>-33334.95390028134</v>
      </c>
      <c r="I131" s="89">
        <v>-258837.4865810581</v>
      </c>
      <c r="J131" s="89">
        <v>-292172.44048133946</v>
      </c>
      <c r="K131" s="89">
        <v>126102.87638088469</v>
      </c>
    </row>
    <row r="132" spans="1:11">
      <c r="A132" s="24" t="s">
        <v>469</v>
      </c>
      <c r="B132" s="25"/>
      <c r="C132" s="26" t="s">
        <v>677</v>
      </c>
      <c r="D132" s="89">
        <v>580547.04</v>
      </c>
      <c r="E132" s="90">
        <v>2.7805707455172968E-2</v>
      </c>
      <c r="F132" s="89">
        <v>572240.28705321008</v>
      </c>
      <c r="G132" s="89">
        <v>565262.9574586302</v>
      </c>
      <c r="H132" s="89">
        <v>6977.3295945798745</v>
      </c>
      <c r="I132" s="89">
        <v>-45827.186199985037</v>
      </c>
      <c r="J132" s="89">
        <v>-38849.856605405163</v>
      </c>
      <c r="K132" s="89">
        <v>22326.518745771984</v>
      </c>
    </row>
    <row r="133" spans="1:11">
      <c r="A133" s="24" t="s">
        <v>469</v>
      </c>
      <c r="B133" s="25"/>
      <c r="C133" s="26" t="s">
        <v>679</v>
      </c>
      <c r="D133" s="89">
        <v>4141431.45</v>
      </c>
      <c r="E133" s="90">
        <v>1.0137243202929191E-2</v>
      </c>
      <c r="F133" s="89">
        <v>4082173.8093078416</v>
      </c>
      <c r="G133" s="89">
        <v>4135290.7687411089</v>
      </c>
      <c r="H133" s="89">
        <v>-53116.959433267359</v>
      </c>
      <c r="I133" s="89">
        <v>-326916.05867738818</v>
      </c>
      <c r="J133" s="89">
        <v>-380033.01811065554</v>
      </c>
      <c r="K133" s="89">
        <v>159270.03417803085</v>
      </c>
    </row>
    <row r="134" spans="1:11">
      <c r="A134" s="24" t="s">
        <v>469</v>
      </c>
      <c r="B134" s="25"/>
      <c r="C134" s="26" t="s">
        <v>681</v>
      </c>
      <c r="D134" s="89">
        <v>1724949.41</v>
      </c>
      <c r="E134" s="90">
        <v>-1.605396151764249E-3</v>
      </c>
      <c r="F134" s="89">
        <v>1700267.9843663748</v>
      </c>
      <c r="G134" s="89">
        <v>1691540.1350000969</v>
      </c>
      <c r="H134" s="89">
        <v>8727.8493662779219</v>
      </c>
      <c r="I134" s="89">
        <v>-136163.94943228771</v>
      </c>
      <c r="J134" s="89">
        <v>-127436.10006600979</v>
      </c>
      <c r="K134" s="89">
        <v>66337.63103481385</v>
      </c>
    </row>
    <row r="135" spans="1:11">
      <c r="A135" s="24" t="s">
        <v>469</v>
      </c>
      <c r="B135" s="25"/>
      <c r="C135" s="26" t="s">
        <v>683</v>
      </c>
      <c r="D135" s="89">
        <v>4284375.1399999997</v>
      </c>
      <c r="E135" s="90">
        <v>1.5435274553756706E-2</v>
      </c>
      <c r="F135" s="89">
        <v>4223072.1905967118</v>
      </c>
      <c r="G135" s="89">
        <v>4245839.9132359419</v>
      </c>
      <c r="H135" s="89">
        <v>-22767.72263923008</v>
      </c>
      <c r="I135" s="89">
        <v>-338199.73880388215</v>
      </c>
      <c r="J135" s="89">
        <v>-360967.46144311223</v>
      </c>
      <c r="K135" s="89">
        <v>164767.32338025435</v>
      </c>
    </row>
    <row r="136" spans="1:11">
      <c r="A136" s="24" t="s">
        <v>469</v>
      </c>
      <c r="B136" s="25"/>
      <c r="C136" s="26" t="s">
        <v>685</v>
      </c>
      <c r="D136" s="89">
        <v>1698275.55</v>
      </c>
      <c r="E136" s="90">
        <v>7.0390749950537401E-3</v>
      </c>
      <c r="F136" s="89">
        <v>1673975.7870911686</v>
      </c>
      <c r="G136" s="89">
        <v>1657261.600923778</v>
      </c>
      <c r="H136" s="89">
        <v>16714.186167390551</v>
      </c>
      <c r="I136" s="89">
        <v>-134058.36992766682</v>
      </c>
      <c r="J136" s="89">
        <v>-117344.18376027627</v>
      </c>
      <c r="K136" s="89">
        <v>65311.815046996402</v>
      </c>
    </row>
    <row r="137" spans="1:11">
      <c r="A137" s="24" t="s">
        <v>469</v>
      </c>
      <c r="B137" s="25"/>
      <c r="C137" s="26" t="s">
        <v>687</v>
      </c>
      <c r="D137" s="89">
        <v>1915209.58</v>
      </c>
      <c r="E137" s="90">
        <v>1.3361098187982146E-2</v>
      </c>
      <c r="F137" s="89">
        <v>1887805.8181577462</v>
      </c>
      <c r="G137" s="89">
        <v>1907537.4435247623</v>
      </c>
      <c r="H137" s="89">
        <v>-19731.625367016066</v>
      </c>
      <c r="I137" s="89">
        <v>-151182.69491935594</v>
      </c>
      <c r="J137" s="89">
        <v>-170914.32028637201</v>
      </c>
      <c r="K137" s="89">
        <v>73654.604439895309</v>
      </c>
    </row>
    <row r="138" spans="1:11">
      <c r="A138" s="24" t="s">
        <v>469</v>
      </c>
      <c r="B138" s="25"/>
      <c r="C138" s="26" t="s">
        <v>689</v>
      </c>
      <c r="D138" s="89">
        <v>1869318.12</v>
      </c>
      <c r="E138" s="90">
        <v>6.2190441135545615E-3</v>
      </c>
      <c r="F138" s="89">
        <v>1842570.9957673145</v>
      </c>
      <c r="G138" s="89">
        <v>1856702.7872621217</v>
      </c>
      <c r="H138" s="89">
        <v>-14131.791494807228</v>
      </c>
      <c r="I138" s="89">
        <v>-147560.11769906874</v>
      </c>
      <c r="J138" s="89">
        <v>-161691.90919387597</v>
      </c>
      <c r="K138" s="89">
        <v>71889.723265131513</v>
      </c>
    </row>
    <row r="139" spans="1:11">
      <c r="A139" s="24" t="s">
        <v>469</v>
      </c>
      <c r="B139" s="25"/>
      <c r="C139" s="26" t="s">
        <v>691</v>
      </c>
      <c r="D139" s="89">
        <v>8181674.3399999999</v>
      </c>
      <c r="E139" s="90">
        <v>-3.8132337733565169E-3</v>
      </c>
      <c r="F139" s="89">
        <v>8064606.9143638778</v>
      </c>
      <c r="G139" s="89">
        <v>8148839.017498658</v>
      </c>
      <c r="H139" s="89">
        <v>-84232.103134780191</v>
      </c>
      <c r="I139" s="89">
        <v>-645844.50108783552</v>
      </c>
      <c r="J139" s="89">
        <v>-730076.60422261572</v>
      </c>
      <c r="K139" s="89">
        <v>314648.5864845881</v>
      </c>
    </row>
    <row r="140" spans="1:11">
      <c r="A140" s="24" t="s">
        <v>469</v>
      </c>
      <c r="B140" s="25"/>
      <c r="C140" s="26" t="s">
        <v>693</v>
      </c>
      <c r="D140" s="89">
        <v>2941679.19</v>
      </c>
      <c r="E140" s="90">
        <v>4.9452421732243401E-3</v>
      </c>
      <c r="F140" s="89">
        <v>2899588.1954786205</v>
      </c>
      <c r="G140" s="89">
        <v>2894035.6425782028</v>
      </c>
      <c r="H140" s="89">
        <v>5552.5529004177079</v>
      </c>
      <c r="I140" s="89">
        <v>-232210.0892646893</v>
      </c>
      <c r="J140" s="89">
        <v>-226657.5363642716</v>
      </c>
      <c r="K140" s="89">
        <v>113130.29100894621</v>
      </c>
    </row>
    <row r="141" spans="1:11">
      <c r="A141" s="24" t="s">
        <v>469</v>
      </c>
      <c r="B141" s="25"/>
      <c r="C141" s="26" t="s">
        <v>695</v>
      </c>
      <c r="D141" s="89">
        <v>1469533.44</v>
      </c>
      <c r="E141" s="90">
        <v>1.2910325322574634E-2</v>
      </c>
      <c r="F141" s="89">
        <v>1448506.6318482843</v>
      </c>
      <c r="G141" s="89">
        <v>1445895.3869928701</v>
      </c>
      <c r="H141" s="89">
        <v>2611.2448554141447</v>
      </c>
      <c r="I141" s="89">
        <v>-116001.9394500479</v>
      </c>
      <c r="J141" s="89">
        <v>-113390.69459463375</v>
      </c>
      <c r="K141" s="89">
        <v>56514.913753929024</v>
      </c>
    </row>
    <row r="142" spans="1:11">
      <c r="A142" s="24" t="s">
        <v>469</v>
      </c>
      <c r="B142" s="25"/>
      <c r="C142" s="26" t="s">
        <v>697</v>
      </c>
      <c r="D142" s="89">
        <v>3126737.63</v>
      </c>
      <c r="E142" s="90">
        <v>-1.1656809257613698E-2</v>
      </c>
      <c r="F142" s="89">
        <v>3081998.7281844956</v>
      </c>
      <c r="G142" s="89">
        <v>3111477.6748263901</v>
      </c>
      <c r="H142" s="89">
        <v>-29478.946641894523</v>
      </c>
      <c r="I142" s="89">
        <v>-246818.22091196934</v>
      </c>
      <c r="J142" s="89">
        <v>-276297.16755386384</v>
      </c>
      <c r="K142" s="89">
        <v>120247.21770918969</v>
      </c>
    </row>
    <row r="143" spans="1:11">
      <c r="A143" s="24" t="s">
        <v>469</v>
      </c>
      <c r="B143" s="25"/>
      <c r="C143" s="26" t="s">
        <v>699</v>
      </c>
      <c r="D143" s="89">
        <v>409786.13</v>
      </c>
      <c r="E143" s="90">
        <v>-1.6131388454728723E-3</v>
      </c>
      <c r="F143" s="89">
        <v>403922.70824707684</v>
      </c>
      <c r="G143" s="89">
        <v>406543.63456068904</v>
      </c>
      <c r="H143" s="89">
        <v>-2620.9263136122026</v>
      </c>
      <c r="I143" s="89">
        <v>-32347.672088176136</v>
      </c>
      <c r="J143" s="89">
        <v>-34968.598401788338</v>
      </c>
      <c r="K143" s="89">
        <v>15759.442530621385</v>
      </c>
    </row>
    <row r="144" spans="1:11">
      <c r="A144" s="24" t="s">
        <v>469</v>
      </c>
      <c r="B144" s="25"/>
      <c r="C144" s="26" t="s">
        <v>701</v>
      </c>
      <c r="D144" s="89">
        <v>1289383.1399999999</v>
      </c>
      <c r="E144" s="90">
        <v>3.7987615327192747E-2</v>
      </c>
      <c r="F144" s="89">
        <v>1270934.0110582067</v>
      </c>
      <c r="G144" s="89">
        <v>1271400.6865661549</v>
      </c>
      <c r="H144" s="89">
        <v>-466.6755079482682</v>
      </c>
      <c r="I144" s="89">
        <v>-101781.24625336366</v>
      </c>
      <c r="J144" s="89">
        <v>-102247.92176131193</v>
      </c>
      <c r="K144" s="89">
        <v>49586.742954872934</v>
      </c>
    </row>
    <row r="145" spans="1:11">
      <c r="A145" s="24" t="s">
        <v>469</v>
      </c>
      <c r="B145" s="25"/>
      <c r="C145" s="26" t="s">
        <v>703</v>
      </c>
      <c r="D145" s="89">
        <v>868201.71</v>
      </c>
      <c r="E145" s="90">
        <v>1.1878476548043304E-2</v>
      </c>
      <c r="F145" s="89">
        <v>855779.05237530416</v>
      </c>
      <c r="G145" s="89">
        <v>851499.96092122805</v>
      </c>
      <c r="H145" s="89">
        <v>4279.091454076115</v>
      </c>
      <c r="I145" s="89">
        <v>-68534.052681270085</v>
      </c>
      <c r="J145" s="89">
        <v>-64254.96122719397</v>
      </c>
      <c r="K145" s="89">
        <v>33389.063104044573</v>
      </c>
    </row>
    <row r="146" spans="1:11">
      <c r="A146" s="24" t="s">
        <v>469</v>
      </c>
      <c r="B146" s="25"/>
      <c r="C146" s="26" t="s">
        <v>705</v>
      </c>
      <c r="D146" s="89">
        <v>1288828.48</v>
      </c>
      <c r="E146" s="90">
        <v>9.0704092601427977E-3</v>
      </c>
      <c r="F146" s="89">
        <v>1270387.2874066369</v>
      </c>
      <c r="G146" s="89">
        <v>1281186.1349764441</v>
      </c>
      <c r="H146" s="89">
        <v>-10798.8475698072</v>
      </c>
      <c r="I146" s="89">
        <v>-101737.46253672001</v>
      </c>
      <c r="J146" s="89">
        <v>-112536.31010652721</v>
      </c>
      <c r="K146" s="89">
        <v>49565.411992807349</v>
      </c>
    </row>
    <row r="147" spans="1:11">
      <c r="A147" s="24" t="s">
        <v>469</v>
      </c>
      <c r="B147" s="25"/>
      <c r="C147" s="26" t="s">
        <v>707</v>
      </c>
      <c r="D147" s="89">
        <v>2683733.06</v>
      </c>
      <c r="E147" s="90">
        <v>6.3442088340742497E-2</v>
      </c>
      <c r="F147" s="89">
        <v>2645332.8857358219</v>
      </c>
      <c r="G147" s="89">
        <v>2685644.4920507185</v>
      </c>
      <c r="H147" s="89">
        <v>-40311.606314896606</v>
      </c>
      <c r="I147" s="89">
        <v>-211848.35366945562</v>
      </c>
      <c r="J147" s="89">
        <v>-252159.95998435223</v>
      </c>
      <c r="K147" s="89">
        <v>103210.26952912894</v>
      </c>
    </row>
    <row r="148" spans="1:11">
      <c r="A148" s="24" t="s">
        <v>469</v>
      </c>
      <c r="B148" s="25"/>
      <c r="C148" s="26" t="s">
        <v>1791</v>
      </c>
      <c r="D148" s="89">
        <v>869600.92</v>
      </c>
      <c r="E148" s="90">
        <v>1.4736826273140657E-3</v>
      </c>
      <c r="F148" s="89">
        <v>857158.24178956379</v>
      </c>
      <c r="G148" s="89">
        <v>859724.92190527194</v>
      </c>
      <c r="H148" s="89">
        <v>-2566.68011570815</v>
      </c>
      <c r="I148" s="89">
        <v>-68644.503433379476</v>
      </c>
      <c r="J148" s="89">
        <v>-71211.183549087626</v>
      </c>
      <c r="K148" s="89">
        <v>33442.873538241729</v>
      </c>
    </row>
    <row r="149" spans="1:11">
      <c r="A149" s="24" t="s">
        <v>469</v>
      </c>
      <c r="B149" s="25"/>
      <c r="C149" s="26" t="s">
        <v>709</v>
      </c>
      <c r="D149" s="89">
        <v>1974777.09</v>
      </c>
      <c r="E149" s="90">
        <v>-1.4010593687345807E-2</v>
      </c>
      <c r="F149" s="89">
        <v>1946521.0068898168</v>
      </c>
      <c r="G149" s="89">
        <v>1982835.8574343326</v>
      </c>
      <c r="H149" s="89">
        <v>-36314.850544515764</v>
      </c>
      <c r="I149" s="89">
        <v>-155884.83132545918</v>
      </c>
      <c r="J149" s="89">
        <v>-192199.68186997494</v>
      </c>
      <c r="K149" s="89">
        <v>75945.435392463711</v>
      </c>
    </row>
    <row r="150" spans="1:11">
      <c r="A150" s="24" t="s">
        <v>469</v>
      </c>
      <c r="B150" s="25"/>
      <c r="C150" s="26" t="s">
        <v>711</v>
      </c>
      <c r="D150" s="89">
        <v>562241.22</v>
      </c>
      <c r="E150" s="90">
        <v>1.4601905860868847E-2</v>
      </c>
      <c r="F150" s="89">
        <v>554196.3957407258</v>
      </c>
      <c r="G150" s="89">
        <v>548272.83523810201</v>
      </c>
      <c r="H150" s="89">
        <v>5923.5605026237899</v>
      </c>
      <c r="I150" s="89">
        <v>-44382.162517350444</v>
      </c>
      <c r="J150" s="89">
        <v>-38458.602014726654</v>
      </c>
      <c r="K150" s="89">
        <v>21622.518543847382</v>
      </c>
    </row>
    <row r="151" spans="1:11">
      <c r="A151" s="24" t="s">
        <v>469</v>
      </c>
      <c r="B151" s="25"/>
      <c r="C151" s="26" t="s">
        <v>713</v>
      </c>
      <c r="D151" s="89">
        <v>9187685.6400000006</v>
      </c>
      <c r="E151" s="90">
        <v>-1.5963751851000407E-2</v>
      </c>
      <c r="F151" s="89">
        <v>9056223.709259212</v>
      </c>
      <c r="G151" s="89">
        <v>9173024.0854196101</v>
      </c>
      <c r="H151" s="89">
        <v>-116800.37616039813</v>
      </c>
      <c r="I151" s="89">
        <v>-725256.95862855262</v>
      </c>
      <c r="J151" s="89">
        <v>-842057.33478895074</v>
      </c>
      <c r="K151" s="89">
        <v>353337.4929819986</v>
      </c>
    </row>
    <row r="152" spans="1:11">
      <c r="A152" s="24" t="s">
        <v>469</v>
      </c>
      <c r="B152" s="25"/>
      <c r="C152" s="26" t="s">
        <v>715</v>
      </c>
      <c r="D152" s="89">
        <v>1516682.34</v>
      </c>
      <c r="E152" s="90">
        <v>5.5741426464006594E-3</v>
      </c>
      <c r="F152" s="89">
        <v>1494980.9021679524</v>
      </c>
      <c r="G152" s="89">
        <v>1503845.8222004017</v>
      </c>
      <c r="H152" s="89">
        <v>-8864.9200324492995</v>
      </c>
      <c r="I152" s="89">
        <v>-119723.77639098636</v>
      </c>
      <c r="J152" s="89">
        <v>-128588.69642343566</v>
      </c>
      <c r="K152" s="89">
        <v>58328.153211135686</v>
      </c>
    </row>
    <row r="153" spans="1:11">
      <c r="A153" s="24" t="s">
        <v>469</v>
      </c>
      <c r="B153" s="25"/>
      <c r="C153" s="26" t="s">
        <v>1832</v>
      </c>
      <c r="D153" s="89">
        <v>294780.64</v>
      </c>
      <c r="E153" s="90">
        <v>-1.9810690324384428E-3</v>
      </c>
      <c r="F153" s="89">
        <v>290562.77343405102</v>
      </c>
      <c r="G153" s="89">
        <v>294261.22235317051</v>
      </c>
      <c r="H153" s="89">
        <v>-3698.448919119488</v>
      </c>
      <c r="I153" s="89">
        <v>-23269.37585872586</v>
      </c>
      <c r="J153" s="89">
        <v>-26967.824777845348</v>
      </c>
      <c r="K153" s="89">
        <v>11336.592956964627</v>
      </c>
    </row>
    <row r="154" spans="1:11">
      <c r="A154" s="24" t="s">
        <v>469</v>
      </c>
      <c r="B154" s="25"/>
      <c r="C154" s="26" t="s">
        <v>717</v>
      </c>
      <c r="D154" s="89">
        <v>477810.03</v>
      </c>
      <c r="E154" s="90">
        <v>7.0904084061830241E-2</v>
      </c>
      <c r="F154" s="89">
        <v>470973.28878656053</v>
      </c>
      <c r="G154" s="89">
        <v>476174.27215785778</v>
      </c>
      <c r="H154" s="89">
        <v>-5200.9833712972468</v>
      </c>
      <c r="I154" s="89">
        <v>-37717.338483080435</v>
      </c>
      <c r="J154" s="89">
        <v>-42918.321854377682</v>
      </c>
      <c r="K154" s="89">
        <v>18375.487009136887</v>
      </c>
    </row>
    <row r="155" spans="1:11">
      <c r="A155" s="24" t="s">
        <v>469</v>
      </c>
      <c r="B155" s="25"/>
      <c r="C155" s="26" t="s">
        <v>719</v>
      </c>
      <c r="D155" s="89">
        <v>4812604.03</v>
      </c>
      <c r="E155" s="90">
        <v>1.673429704993179E-3</v>
      </c>
      <c r="F155" s="89">
        <v>4743742.9215049231</v>
      </c>
      <c r="G155" s="89">
        <v>4808353.141201878</v>
      </c>
      <c r="H155" s="89">
        <v>-64610.219696954824</v>
      </c>
      <c r="I155" s="89">
        <v>-379897.03812736407</v>
      </c>
      <c r="J155" s="89">
        <v>-444507.25782431889</v>
      </c>
      <c r="K155" s="89">
        <v>185081.80507090827</v>
      </c>
    </row>
    <row r="156" spans="1:11">
      <c r="A156" s="24" t="s">
        <v>469</v>
      </c>
      <c r="B156" s="25"/>
      <c r="C156" s="26" t="s">
        <v>721</v>
      </c>
      <c r="D156" s="89">
        <v>1957169.2</v>
      </c>
      <c r="E156" s="90">
        <v>-9.3844734921143536E-3</v>
      </c>
      <c r="F156" s="89">
        <v>1929165.0592511874</v>
      </c>
      <c r="G156" s="89">
        <v>1968149.6241676868</v>
      </c>
      <c r="H156" s="89">
        <v>-38984.564916499425</v>
      </c>
      <c r="I156" s="89">
        <v>-154494.90079783328</v>
      </c>
      <c r="J156" s="89">
        <v>-193479.46571433271</v>
      </c>
      <c r="K156" s="89">
        <v>75268.275990947353</v>
      </c>
    </row>
    <row r="157" spans="1:11">
      <c r="A157" s="24" t="s">
        <v>469</v>
      </c>
      <c r="B157" s="25"/>
      <c r="C157" s="26" t="s">
        <v>723</v>
      </c>
      <c r="D157" s="89">
        <v>1591480.73</v>
      </c>
      <c r="E157" s="90">
        <v>-5.0423805779031827E-4</v>
      </c>
      <c r="F157" s="89">
        <v>1568709.0399683241</v>
      </c>
      <c r="G157" s="89">
        <v>1569603.6129026096</v>
      </c>
      <c r="H157" s="89">
        <v>-894.57293428550474</v>
      </c>
      <c r="I157" s="89">
        <v>-125628.20705691326</v>
      </c>
      <c r="J157" s="89">
        <v>-126522.77999119877</v>
      </c>
      <c r="K157" s="89">
        <v>61204.729166959281</v>
      </c>
    </row>
    <row r="158" spans="1:11">
      <c r="A158" s="24" t="s">
        <v>469</v>
      </c>
      <c r="B158" s="25"/>
      <c r="C158" s="26" t="s">
        <v>725</v>
      </c>
      <c r="D158" s="89">
        <v>350773.79</v>
      </c>
      <c r="E158" s="90">
        <v>9.325012666421495E-3</v>
      </c>
      <c r="F158" s="89">
        <v>345754.74586924497</v>
      </c>
      <c r="G158" s="89">
        <v>340055.55796671472</v>
      </c>
      <c r="H158" s="89">
        <v>5699.1879025302478</v>
      </c>
      <c r="I158" s="89">
        <v>-27689.359657064906</v>
      </c>
      <c r="J158" s="89">
        <v>-21990.171754534658</v>
      </c>
      <c r="K158" s="89">
        <v>13489.962153558621</v>
      </c>
    </row>
    <row r="159" spans="1:11">
      <c r="A159" s="24" t="s">
        <v>469</v>
      </c>
      <c r="B159" s="25"/>
      <c r="C159" s="26" t="s">
        <v>727</v>
      </c>
      <c r="D159" s="89">
        <v>3096434.45</v>
      </c>
      <c r="E159" s="90">
        <v>1.0696235541462373E-2</v>
      </c>
      <c r="F159" s="89">
        <v>3052129.1410071584</v>
      </c>
      <c r="G159" s="89">
        <v>3065971.1545555722</v>
      </c>
      <c r="H159" s="89">
        <v>-13842.013548413757</v>
      </c>
      <c r="I159" s="89">
        <v>-244426.15037051649</v>
      </c>
      <c r="J159" s="89">
        <v>-258268.16391893025</v>
      </c>
      <c r="K159" s="89">
        <v>119081.82632880042</v>
      </c>
    </row>
    <row r="160" spans="1:11">
      <c r="A160" s="24" t="s">
        <v>469</v>
      </c>
      <c r="B160" s="25"/>
      <c r="C160" s="26" t="s">
        <v>729</v>
      </c>
      <c r="D160" s="89">
        <v>1963496.6</v>
      </c>
      <c r="E160" s="90">
        <v>-1.1774404984236986E-2</v>
      </c>
      <c r="F160" s="89">
        <v>1935401.9236959713</v>
      </c>
      <c r="G160" s="89">
        <v>1963467.3421617099</v>
      </c>
      <c r="H160" s="89">
        <v>-28065.41846573865</v>
      </c>
      <c r="I160" s="89">
        <v>-154994.37270619371</v>
      </c>
      <c r="J160" s="89">
        <v>-183059.79117193236</v>
      </c>
      <c r="K160" s="89">
        <v>75511.613403729614</v>
      </c>
    </row>
    <row r="161" spans="1:11">
      <c r="A161" s="24" t="s">
        <v>469</v>
      </c>
      <c r="B161" s="25"/>
      <c r="C161" s="26" t="s">
        <v>731</v>
      </c>
      <c r="D161" s="89">
        <v>1413958.74</v>
      </c>
      <c r="E161" s="90">
        <v>9.9952898237976484E-2</v>
      </c>
      <c r="F161" s="89">
        <v>1393727.1220244188</v>
      </c>
      <c r="G161" s="89">
        <v>1408682.5937136149</v>
      </c>
      <c r="H161" s="89">
        <v>-14955.471689196071</v>
      </c>
      <c r="I161" s="89">
        <v>-111614.98723182919</v>
      </c>
      <c r="J161" s="89">
        <v>-126570.45892102526</v>
      </c>
      <c r="K161" s="89">
        <v>54377.637192600501</v>
      </c>
    </row>
    <row r="162" spans="1:11">
      <c r="A162" s="24" t="s">
        <v>469</v>
      </c>
      <c r="B162" s="25"/>
      <c r="C162" s="26" t="s">
        <v>733</v>
      </c>
      <c r="D162" s="89">
        <v>3766200.24</v>
      </c>
      <c r="E162" s="90">
        <v>-1.2443022869941256E-3</v>
      </c>
      <c r="F162" s="89">
        <v>3712311.5922483536</v>
      </c>
      <c r="G162" s="89">
        <v>3783377.6740580839</v>
      </c>
      <c r="H162" s="89">
        <v>-71066.081809730269</v>
      </c>
      <c r="I162" s="89">
        <v>-297296.08071881364</v>
      </c>
      <c r="J162" s="89">
        <v>-368362.16252854391</v>
      </c>
      <c r="K162" s="89">
        <v>144839.49527792088</v>
      </c>
    </row>
    <row r="163" spans="1:11">
      <c r="A163" s="24" t="s">
        <v>469</v>
      </c>
      <c r="B163" s="25"/>
      <c r="C163" s="26" t="s">
        <v>735</v>
      </c>
      <c r="D163" s="89">
        <v>1094853.26</v>
      </c>
      <c r="E163" s="90">
        <v>-2.0009698102303686E-2</v>
      </c>
      <c r="F163" s="89">
        <v>1079187.5603801939</v>
      </c>
      <c r="G163" s="89">
        <v>1095238.7520101334</v>
      </c>
      <c r="H163" s="89">
        <v>-16051.19162993948</v>
      </c>
      <c r="I163" s="89">
        <v>-86425.458663402416</v>
      </c>
      <c r="J163" s="89">
        <v>-102476.6502933419</v>
      </c>
      <c r="K163" s="89">
        <v>42105.566214340812</v>
      </c>
    </row>
    <row r="164" spans="1:11">
      <c r="A164" s="24" t="s">
        <v>469</v>
      </c>
      <c r="B164" s="25"/>
      <c r="C164" s="26" t="s">
        <v>737</v>
      </c>
      <c r="D164" s="89">
        <v>635650.06999999995</v>
      </c>
      <c r="E164" s="90">
        <v>8.077031906635046E-2</v>
      </c>
      <c r="F164" s="89">
        <v>626554.87576371594</v>
      </c>
      <c r="G164" s="89">
        <v>594819.77154055436</v>
      </c>
      <c r="H164" s="89">
        <v>31735.104223161587</v>
      </c>
      <c r="I164" s="89">
        <v>-50176.9057610276</v>
      </c>
      <c r="J164" s="89">
        <v>-18441.801537866013</v>
      </c>
      <c r="K164" s="89">
        <v>24445.65595168011</v>
      </c>
    </row>
    <row r="165" spans="1:11">
      <c r="A165" s="24" t="s">
        <v>469</v>
      </c>
      <c r="B165" s="25"/>
      <c r="C165" s="26" t="s">
        <v>739</v>
      </c>
      <c r="D165" s="89">
        <v>1989267.71</v>
      </c>
      <c r="E165" s="90">
        <v>-8.4956037395345074E-4</v>
      </c>
      <c r="F165" s="89">
        <v>1960804.2879627491</v>
      </c>
      <c r="G165" s="89">
        <v>1978070.2364920916</v>
      </c>
      <c r="H165" s="89">
        <v>-17265.948529342422</v>
      </c>
      <c r="I165" s="89">
        <v>-157028.69098736224</v>
      </c>
      <c r="J165" s="89">
        <v>-174294.63951670466</v>
      </c>
      <c r="K165" s="89">
        <v>76502.711679787215</v>
      </c>
    </row>
    <row r="166" spans="1:11">
      <c r="A166" s="24" t="s">
        <v>469</v>
      </c>
      <c r="B166" s="25"/>
      <c r="C166" s="26" t="s">
        <v>741</v>
      </c>
      <c r="D166" s="89">
        <v>5919219.0300000003</v>
      </c>
      <c r="E166" s="90">
        <v>1.4613253278561888E-2</v>
      </c>
      <c r="F166" s="89">
        <v>5834523.9291169643</v>
      </c>
      <c r="G166" s="89">
        <v>5917639.650037989</v>
      </c>
      <c r="H166" s="89">
        <v>-83115.72092102468</v>
      </c>
      <c r="I166" s="89">
        <v>-467250.94429265335</v>
      </c>
      <c r="J166" s="89">
        <v>-550366.66521367803</v>
      </c>
      <c r="K166" s="89">
        <v>227639.70105441453</v>
      </c>
    </row>
    <row r="167" spans="1:11">
      <c r="A167" s="24" t="s">
        <v>469</v>
      </c>
      <c r="B167" s="25"/>
      <c r="C167" s="26" t="s">
        <v>743</v>
      </c>
      <c r="D167" s="89">
        <v>904483.13</v>
      </c>
      <c r="E167" s="90">
        <v>1.032573274584192E-2</v>
      </c>
      <c r="F167" s="89">
        <v>891541.33995065384</v>
      </c>
      <c r="G167" s="89">
        <v>891993.30262273806</v>
      </c>
      <c r="H167" s="89">
        <v>-451.96267208422069</v>
      </c>
      <c r="I167" s="89">
        <v>-71398.033160681123</v>
      </c>
      <c r="J167" s="89">
        <v>-71849.995832765344</v>
      </c>
      <c r="K167" s="89">
        <v>34784.363997755485</v>
      </c>
    </row>
    <row r="168" spans="1:11">
      <c r="A168" s="24" t="s">
        <v>469</v>
      </c>
      <c r="B168" s="25"/>
      <c r="C168" s="26" t="s">
        <v>745</v>
      </c>
      <c r="D168" s="89">
        <v>1546186.39</v>
      </c>
      <c r="E168" s="90">
        <v>4.7595915594761617E-2</v>
      </c>
      <c r="F168" s="89">
        <v>1524062.7936908721</v>
      </c>
      <c r="G168" s="89">
        <v>1529543.3604272592</v>
      </c>
      <c r="H168" s="89">
        <v>-5480.5667363870889</v>
      </c>
      <c r="I168" s="89">
        <v>-122052.76525811358</v>
      </c>
      <c r="J168" s="89">
        <v>-127533.33199450067</v>
      </c>
      <c r="K168" s="89">
        <v>59462.811869288846</v>
      </c>
    </row>
    <row r="169" spans="1:11">
      <c r="A169" s="24" t="s">
        <v>469</v>
      </c>
      <c r="B169" s="25"/>
      <c r="C169" s="26" t="s">
        <v>747</v>
      </c>
      <c r="D169" s="89">
        <v>8183434.2599999998</v>
      </c>
      <c r="E169" s="90">
        <v>-6.0099102245741998E-3</v>
      </c>
      <c r="F169" s="89">
        <v>8066341.6525618201</v>
      </c>
      <c r="G169" s="89">
        <v>8230278.2814200353</v>
      </c>
      <c r="H169" s="89">
        <v>-163936.62885821518</v>
      </c>
      <c r="I169" s="89">
        <v>-645983.42554352991</v>
      </c>
      <c r="J169" s="89">
        <v>-809920.05440174509</v>
      </c>
      <c r="K169" s="89">
        <v>314716.26900497614</v>
      </c>
    </row>
    <row r="170" spans="1:11">
      <c r="A170" s="24" t="s">
        <v>469</v>
      </c>
      <c r="B170" s="25"/>
      <c r="C170" s="26" t="s">
        <v>749</v>
      </c>
      <c r="D170" s="89">
        <v>1558441.49</v>
      </c>
      <c r="E170" s="90">
        <v>2.1412747807984633E-2</v>
      </c>
      <c r="F170" s="89">
        <v>1536142.5416848776</v>
      </c>
      <c r="G170" s="89">
        <v>1521940.2991774359</v>
      </c>
      <c r="H170" s="89">
        <v>14202.242507441668</v>
      </c>
      <c r="I170" s="89">
        <v>-123020.15758104995</v>
      </c>
      <c r="J170" s="89">
        <v>-108817.91507360828</v>
      </c>
      <c r="K170" s="89">
        <v>59934.115141942355</v>
      </c>
    </row>
    <row r="171" spans="1:11">
      <c r="A171" s="24" t="s">
        <v>469</v>
      </c>
      <c r="B171" s="25"/>
      <c r="C171" s="26" t="s">
        <v>751</v>
      </c>
      <c r="D171" s="89">
        <v>2970113.67</v>
      </c>
      <c r="E171" s="90">
        <v>-1.5833026856027388E-2</v>
      </c>
      <c r="F171" s="89">
        <v>2927615.8209358249</v>
      </c>
      <c r="G171" s="89">
        <v>3007836.5539610176</v>
      </c>
      <c r="H171" s="89">
        <v>-80220.733025192749</v>
      </c>
      <c r="I171" s="89">
        <v>-234454.64848156128</v>
      </c>
      <c r="J171" s="89">
        <v>-314675.38150675403</v>
      </c>
      <c r="K171" s="89">
        <v>114223.81643755968</v>
      </c>
    </row>
    <row r="172" spans="1:11">
      <c r="A172" s="24" t="s">
        <v>469</v>
      </c>
      <c r="B172" s="25"/>
      <c r="C172" s="26" t="s">
        <v>753</v>
      </c>
      <c r="D172" s="89">
        <v>1986058.72</v>
      </c>
      <c r="E172" s="90">
        <v>-8.7213335372859913E-4</v>
      </c>
      <c r="F172" s="89">
        <v>1957641.213771981</v>
      </c>
      <c r="G172" s="89">
        <v>1976051.5215376006</v>
      </c>
      <c r="H172" s="89">
        <v>-18410.307765619596</v>
      </c>
      <c r="I172" s="89">
        <v>-156775.37993397389</v>
      </c>
      <c r="J172" s="89">
        <v>-175185.68769959349</v>
      </c>
      <c r="K172" s="89">
        <v>76379.30122300495</v>
      </c>
    </row>
    <row r="173" spans="1:11">
      <c r="A173" s="24" t="s">
        <v>469</v>
      </c>
      <c r="B173" s="25"/>
      <c r="C173" s="26" t="s">
        <v>755</v>
      </c>
      <c r="D173" s="89">
        <v>1466423.19</v>
      </c>
      <c r="E173" s="90">
        <v>-6.9967094487848325E-3</v>
      </c>
      <c r="F173" s="89">
        <v>1445440.8848369701</v>
      </c>
      <c r="G173" s="89">
        <v>1456961.3404358781</v>
      </c>
      <c r="H173" s="89">
        <v>-11520.455598908011</v>
      </c>
      <c r="I173" s="89">
        <v>-115756.42272864922</v>
      </c>
      <c r="J173" s="89">
        <v>-127276.87832755724</v>
      </c>
      <c r="K173" s="89">
        <v>56395.300612969702</v>
      </c>
    </row>
    <row r="174" spans="1:11">
      <c r="A174" s="24" t="s">
        <v>469</v>
      </c>
      <c r="B174" s="25"/>
      <c r="C174" s="26" t="s">
        <v>757</v>
      </c>
      <c r="D174" s="89">
        <v>30954577.25</v>
      </c>
      <c r="E174" s="90">
        <v>1.5233718327570811E-2</v>
      </c>
      <c r="F174" s="89">
        <v>30511663.914694604</v>
      </c>
      <c r="G174" s="89">
        <v>30752635.005975109</v>
      </c>
      <c r="H174" s="89">
        <v>-240971.09128050506</v>
      </c>
      <c r="I174" s="89">
        <v>-2443490.4971310692</v>
      </c>
      <c r="J174" s="89">
        <v>-2684461.5884115743</v>
      </c>
      <c r="K174" s="89">
        <v>1190442.6370679142</v>
      </c>
    </row>
    <row r="175" spans="1:11">
      <c r="A175" s="24" t="s">
        <v>518</v>
      </c>
      <c r="B175" s="25"/>
      <c r="C175" s="26" t="s">
        <v>1833</v>
      </c>
      <c r="D175" s="89">
        <v>654614.77</v>
      </c>
      <c r="E175" s="90">
        <v>-5.9972273323699588E-3</v>
      </c>
      <c r="F175" s="89">
        <v>645248.21949668543</v>
      </c>
      <c r="G175" s="89">
        <v>656062.77783655573</v>
      </c>
      <c r="H175" s="89">
        <v>-10814.558339870302</v>
      </c>
      <c r="I175" s="89">
        <v>-51673.940072195313</v>
      </c>
      <c r="J175" s="89">
        <v>-62488.498412065615</v>
      </c>
      <c r="K175" s="89">
        <v>25174.995179829377</v>
      </c>
    </row>
    <row r="176" spans="1:11">
      <c r="A176" s="24" t="s">
        <v>469</v>
      </c>
      <c r="B176" s="25"/>
      <c r="C176" s="26" t="s">
        <v>1565</v>
      </c>
      <c r="D176" s="89">
        <v>923045.14</v>
      </c>
      <c r="E176" s="90">
        <v>-1.1418182784808439E-2</v>
      </c>
      <c r="F176" s="89">
        <v>909837.75557045371</v>
      </c>
      <c r="G176" s="89">
        <v>921812.33834127919</v>
      </c>
      <c r="H176" s="89">
        <v>-11974.58277082548</v>
      </c>
      <c r="I176" s="89">
        <v>-72863.27995363003</v>
      </c>
      <c r="J176" s="89">
        <v>-84837.86272445551</v>
      </c>
      <c r="K176" s="89">
        <v>35498.216684394298</v>
      </c>
    </row>
    <row r="177" spans="1:11">
      <c r="A177" s="24" t="s">
        <v>469</v>
      </c>
      <c r="B177" s="25"/>
      <c r="C177" s="26" t="s">
        <v>761</v>
      </c>
      <c r="D177" s="89">
        <v>2604204.14</v>
      </c>
      <c r="E177" s="90">
        <v>-2.4876268120443967E-4</v>
      </c>
      <c r="F177" s="89">
        <v>2566941.9046883057</v>
      </c>
      <c r="G177" s="89">
        <v>2608010.4930672445</v>
      </c>
      <c r="H177" s="89">
        <v>-41068.588378938846</v>
      </c>
      <c r="I177" s="89">
        <v>-205570.50472008588</v>
      </c>
      <c r="J177" s="89">
        <v>-246639.09309902473</v>
      </c>
      <c r="K177" s="89">
        <v>100151.76814875673</v>
      </c>
    </row>
    <row r="178" spans="1:11">
      <c r="A178" s="24" t="s">
        <v>469</v>
      </c>
      <c r="B178" s="25"/>
      <c r="C178" s="26" t="s">
        <v>763</v>
      </c>
      <c r="D178" s="89">
        <v>786018.47</v>
      </c>
      <c r="E178" s="90">
        <v>-3.3253913589911255E-3</v>
      </c>
      <c r="F178" s="89">
        <v>774771.73064550443</v>
      </c>
      <c r="G178" s="89">
        <v>776993.76785059331</v>
      </c>
      <c r="H178" s="89">
        <v>-2222.0372050888836</v>
      </c>
      <c r="I178" s="89">
        <v>-62046.67718453503</v>
      </c>
      <c r="J178" s="89">
        <v>-64268.714389623914</v>
      </c>
      <c r="K178" s="89">
        <v>30228.482613532935</v>
      </c>
    </row>
    <row r="179" spans="1:11">
      <c r="A179" s="24" t="s">
        <v>469</v>
      </c>
      <c r="B179" s="25"/>
      <c r="C179" s="26" t="s">
        <v>765</v>
      </c>
      <c r="D179" s="89">
        <v>3214052.62</v>
      </c>
      <c r="E179" s="90">
        <v>8.1128292521324141E-3</v>
      </c>
      <c r="F179" s="89">
        <v>3168064.3723080936</v>
      </c>
      <c r="G179" s="89">
        <v>3188135.6519071241</v>
      </c>
      <c r="H179" s="89">
        <v>-20071.279599030502</v>
      </c>
      <c r="I179" s="89">
        <v>-253710.68617159731</v>
      </c>
      <c r="J179" s="89">
        <v>-273781.96577062784</v>
      </c>
      <c r="K179" s="89">
        <v>123605.15363290381</v>
      </c>
    </row>
    <row r="180" spans="1:11">
      <c r="A180" s="24" t="s">
        <v>469</v>
      </c>
      <c r="B180" s="25"/>
      <c r="C180" s="26" t="s">
        <v>767</v>
      </c>
      <c r="D180" s="89">
        <v>919923.6</v>
      </c>
      <c r="E180" s="90">
        <v>1.5132479335179472E-2</v>
      </c>
      <c r="F180" s="89">
        <v>906760.88010201952</v>
      </c>
      <c r="G180" s="89">
        <v>883531.98695060052</v>
      </c>
      <c r="H180" s="89">
        <v>23228.893151419004</v>
      </c>
      <c r="I180" s="89">
        <v>-72616.872022912299</v>
      </c>
      <c r="J180" s="89">
        <v>-49387.978871493295</v>
      </c>
      <c r="K180" s="89">
        <v>35378.169355713268</v>
      </c>
    </row>
    <row r="181" spans="1:11">
      <c r="A181" s="24" t="s">
        <v>469</v>
      </c>
      <c r="B181" s="25"/>
      <c r="C181" s="26" t="s">
        <v>769</v>
      </c>
      <c r="D181" s="89">
        <v>1271336.58</v>
      </c>
      <c r="E181" s="90">
        <v>9.1496112417159825E-3</v>
      </c>
      <c r="F181" s="89">
        <v>1253145.6701259667</v>
      </c>
      <c r="G181" s="89">
        <v>1259144.6713294555</v>
      </c>
      <c r="H181" s="89">
        <v>-5999.0012034887914</v>
      </c>
      <c r="I181" s="89">
        <v>-100356.68802051281</v>
      </c>
      <c r="J181" s="89">
        <v>-106355.6892240016</v>
      </c>
      <c r="K181" s="89">
        <v>48892.71330288006</v>
      </c>
    </row>
    <row r="182" spans="1:11">
      <c r="A182" s="24" t="s">
        <v>469</v>
      </c>
      <c r="B182" s="25"/>
      <c r="C182" s="26" t="s">
        <v>771</v>
      </c>
      <c r="D182" s="89">
        <v>394619.22</v>
      </c>
      <c r="E182" s="90">
        <v>3.3760459323486369E-3</v>
      </c>
      <c r="F182" s="89">
        <v>388972.81386451272</v>
      </c>
      <c r="G182" s="89">
        <v>388031.73425589647</v>
      </c>
      <c r="H182" s="89">
        <v>941.07960861624451</v>
      </c>
      <c r="I182" s="89">
        <v>-31150.427488240843</v>
      </c>
      <c r="J182" s="89">
        <v>-30209.347879624598</v>
      </c>
      <c r="K182" s="89">
        <v>15176.157668070991</v>
      </c>
    </row>
    <row r="183" spans="1:11">
      <c r="A183" s="24" t="s">
        <v>469</v>
      </c>
      <c r="B183" s="25"/>
      <c r="C183" s="26" t="s">
        <v>773</v>
      </c>
      <c r="D183" s="89">
        <v>586470.82999999996</v>
      </c>
      <c r="E183" s="90">
        <v>3.45839932776415E-3</v>
      </c>
      <c r="F183" s="89">
        <v>578079.31654863723</v>
      </c>
      <c r="G183" s="89">
        <v>573787.48320920183</v>
      </c>
      <c r="H183" s="89">
        <v>4291.8333394353976</v>
      </c>
      <c r="I183" s="89">
        <v>-46294.797967223756</v>
      </c>
      <c r="J183" s="89">
        <v>-42002.964627788358</v>
      </c>
      <c r="K183" s="89">
        <v>22554.33423593625</v>
      </c>
    </row>
    <row r="184" spans="1:11">
      <c r="A184" s="24" t="s">
        <v>469</v>
      </c>
      <c r="B184" s="25"/>
      <c r="C184" s="26" t="s">
        <v>775</v>
      </c>
      <c r="D184" s="89">
        <v>510826.37</v>
      </c>
      <c r="E184" s="90">
        <v>2.607429836461117E-3</v>
      </c>
      <c r="F184" s="89">
        <v>503517.21473448427</v>
      </c>
      <c r="G184" s="89">
        <v>503752.35575853678</v>
      </c>
      <c r="H184" s="89">
        <v>-235.14102405251469</v>
      </c>
      <c r="I184" s="89">
        <v>-40323.580280165494</v>
      </c>
      <c r="J184" s="89">
        <v>-40558.721304218008</v>
      </c>
      <c r="K184" s="89">
        <v>19645.220352238215</v>
      </c>
    </row>
    <row r="185" spans="1:11">
      <c r="A185" s="24" t="s">
        <v>469</v>
      </c>
      <c r="B185" s="25"/>
      <c r="C185" s="26" t="s">
        <v>777</v>
      </c>
      <c r="D185" s="89">
        <v>667180.41</v>
      </c>
      <c r="E185" s="90">
        <v>-4.9810423338413345E-3</v>
      </c>
      <c r="F185" s="89">
        <v>657634.06413144118</v>
      </c>
      <c r="G185" s="89">
        <v>657522.52989284636</v>
      </c>
      <c r="H185" s="89">
        <v>111.534238594817</v>
      </c>
      <c r="I185" s="89">
        <v>-52665.845782371674</v>
      </c>
      <c r="J185" s="89">
        <v>-52554.311543776857</v>
      </c>
      <c r="K185" s="89">
        <v>25658.241114581924</v>
      </c>
    </row>
    <row r="186" spans="1:11">
      <c r="A186" s="24" t="s">
        <v>469</v>
      </c>
      <c r="B186" s="25"/>
      <c r="C186" s="26" t="s">
        <v>779</v>
      </c>
      <c r="D186" s="89">
        <v>2960426.47</v>
      </c>
      <c r="E186" s="90">
        <v>-1.2738398751101832E-2</v>
      </c>
      <c r="F186" s="89">
        <v>2918067.2301640213</v>
      </c>
      <c r="G186" s="89">
        <v>2961739.5568335871</v>
      </c>
      <c r="H186" s="89">
        <v>-43672.326669565868</v>
      </c>
      <c r="I186" s="89">
        <v>-233689.96088939565</v>
      </c>
      <c r="J186" s="89">
        <v>-277362.28755896154</v>
      </c>
      <c r="K186" s="89">
        <v>113851.2687584017</v>
      </c>
    </row>
    <row r="187" spans="1:11">
      <c r="A187" s="24" t="s">
        <v>469</v>
      </c>
      <c r="B187" s="25"/>
      <c r="C187" s="26" t="s">
        <v>781</v>
      </c>
      <c r="D187" s="89">
        <v>6351599.9900000002</v>
      </c>
      <c r="E187" s="90">
        <v>3.776828057790782E-3</v>
      </c>
      <c r="F187" s="89">
        <v>6260718.169409262</v>
      </c>
      <c r="G187" s="89">
        <v>6348477.0854641106</v>
      </c>
      <c r="H187" s="89">
        <v>-87758.916054848582</v>
      </c>
      <c r="I187" s="89">
        <v>-501382.20566855889</v>
      </c>
      <c r="J187" s="89">
        <v>-589141.12172340741</v>
      </c>
      <c r="K187" s="89">
        <v>244268.08935651471</v>
      </c>
    </row>
    <row r="188" spans="1:11">
      <c r="A188" s="24" t="s">
        <v>469</v>
      </c>
      <c r="B188" s="25"/>
      <c r="C188" s="26" t="s">
        <v>783</v>
      </c>
      <c r="D188" s="89">
        <v>733225.93</v>
      </c>
      <c r="E188" s="90">
        <v>2.5804836591095226E-2</v>
      </c>
      <c r="F188" s="89">
        <v>722734.57230624568</v>
      </c>
      <c r="G188" s="89">
        <v>718710.6144636377</v>
      </c>
      <c r="H188" s="89">
        <v>4023.9578426079825</v>
      </c>
      <c r="I188" s="89">
        <v>-57879.342939664617</v>
      </c>
      <c r="J188" s="89">
        <v>-53855.385097056635</v>
      </c>
      <c r="K188" s="89">
        <v>28198.201597980922</v>
      </c>
    </row>
    <row r="189" spans="1:11">
      <c r="A189" s="24" t="s">
        <v>469</v>
      </c>
      <c r="B189" s="25"/>
      <c r="C189" s="26" t="s">
        <v>785</v>
      </c>
      <c r="D189" s="89">
        <v>3837121.24</v>
      </c>
      <c r="E189" s="90">
        <v>7.3748059735874172E-3</v>
      </c>
      <c r="F189" s="89">
        <v>3782217.8196543199</v>
      </c>
      <c r="G189" s="89">
        <v>3857610.1693107141</v>
      </c>
      <c r="H189" s="89">
        <v>-75392.349656394217</v>
      </c>
      <c r="I189" s="89">
        <v>-302894.43821365014</v>
      </c>
      <c r="J189" s="89">
        <v>-378286.78787004435</v>
      </c>
      <c r="K189" s="89">
        <v>147566.95563319008</v>
      </c>
    </row>
    <row r="190" spans="1:11">
      <c r="A190" s="24" t="s">
        <v>469</v>
      </c>
      <c r="B190" s="25"/>
      <c r="C190" s="26" t="s">
        <v>789</v>
      </c>
      <c r="D190" s="89">
        <v>1370253.14</v>
      </c>
      <c r="E190" s="90">
        <v>-9.046787275936885E-3</v>
      </c>
      <c r="F190" s="89">
        <v>1350646.8832726497</v>
      </c>
      <c r="G190" s="89">
        <v>1372827.6330702354</v>
      </c>
      <c r="H190" s="89">
        <v>-22180.749797585653</v>
      </c>
      <c r="I190" s="89">
        <v>-108164.95729251183</v>
      </c>
      <c r="J190" s="89">
        <v>-130345.70709009748</v>
      </c>
      <c r="K190" s="89">
        <v>52696.819221854814</v>
      </c>
    </row>
    <row r="191" spans="1:11">
      <c r="A191" s="24" t="s">
        <v>469</v>
      </c>
      <c r="B191" s="25"/>
      <c r="C191" s="26" t="s">
        <v>1783</v>
      </c>
      <c r="D191" s="89">
        <v>570175.5</v>
      </c>
      <c r="E191" s="90">
        <v>1.4184502294016799E-3</v>
      </c>
      <c r="F191" s="89">
        <v>562017.14815513918</v>
      </c>
      <c r="G191" s="89">
        <v>562177.2308775438</v>
      </c>
      <c r="H191" s="89">
        <v>-160.08272240462247</v>
      </c>
      <c r="I191" s="89">
        <v>-45008.478219386954</v>
      </c>
      <c r="J191" s="89">
        <v>-45168.560941791577</v>
      </c>
      <c r="K191" s="89">
        <v>21927.652906696261</v>
      </c>
    </row>
    <row r="192" spans="1:11">
      <c r="A192" s="24" t="s">
        <v>469</v>
      </c>
      <c r="B192" s="25"/>
      <c r="C192" s="26" t="s">
        <v>793</v>
      </c>
      <c r="D192" s="89">
        <v>14081329.75</v>
      </c>
      <c r="E192" s="90">
        <v>-8.8990078408364148E-3</v>
      </c>
      <c r="F192" s="89">
        <v>13879847.149390178</v>
      </c>
      <c r="G192" s="89">
        <v>14164656.761738492</v>
      </c>
      <c r="H192" s="89">
        <v>-284809.61234831437</v>
      </c>
      <c r="I192" s="89">
        <v>-1111551.1335595453</v>
      </c>
      <c r="J192" s="89">
        <v>-1396360.7459078596</v>
      </c>
      <c r="K192" s="89">
        <v>541535.91520985391</v>
      </c>
    </row>
    <row r="193" spans="1:11">
      <c r="A193" s="24" t="s">
        <v>469</v>
      </c>
      <c r="B193" s="25"/>
      <c r="C193" s="26" t="s">
        <v>795</v>
      </c>
      <c r="D193" s="89">
        <v>1024272.35</v>
      </c>
      <c r="E193" s="90">
        <v>-2.697346626231667E-3</v>
      </c>
      <c r="F193" s="89">
        <v>1009616.5567990253</v>
      </c>
      <c r="G193" s="89">
        <v>1010670.0427214331</v>
      </c>
      <c r="H193" s="89">
        <v>-1053.4859224078245</v>
      </c>
      <c r="I193" s="89">
        <v>-80853.947171871274</v>
      </c>
      <c r="J193" s="89">
        <v>-81907.433094279098</v>
      </c>
      <c r="K193" s="89">
        <v>39391.184946961264</v>
      </c>
    </row>
    <row r="194" spans="1:11">
      <c r="A194" s="24" t="s">
        <v>469</v>
      </c>
      <c r="B194" s="25"/>
      <c r="C194" s="26" t="s">
        <v>797</v>
      </c>
      <c r="D194" s="89">
        <v>9521662.2699999996</v>
      </c>
      <c r="E194" s="90">
        <v>8.8207937812279091E-4</v>
      </c>
      <c r="F194" s="89">
        <v>9385421.6371657308</v>
      </c>
      <c r="G194" s="89">
        <v>9510349.405185828</v>
      </c>
      <c r="H194" s="89">
        <v>-124927.76802009717</v>
      </c>
      <c r="I194" s="89">
        <v>-751620.38511239702</v>
      </c>
      <c r="J194" s="89">
        <v>-876548.15313249419</v>
      </c>
      <c r="K194" s="89">
        <v>366181.47456589359</v>
      </c>
    </row>
    <row r="195" spans="1:11">
      <c r="A195" s="24" t="s">
        <v>469</v>
      </c>
      <c r="B195" s="25"/>
      <c r="C195" s="26" t="s">
        <v>799</v>
      </c>
      <c r="D195" s="89">
        <v>546326.15</v>
      </c>
      <c r="E195" s="90">
        <v>3.6643351245488454E-2</v>
      </c>
      <c r="F195" s="89">
        <v>538509.04639988358</v>
      </c>
      <c r="G195" s="89">
        <v>523788.85765253816</v>
      </c>
      <c r="H195" s="89">
        <v>14720.188747345412</v>
      </c>
      <c r="I195" s="89">
        <v>-43125.859709785022</v>
      </c>
      <c r="J195" s="89">
        <v>-28405.67096243961</v>
      </c>
      <c r="K195" s="89">
        <v>21010.461149333285</v>
      </c>
    </row>
    <row r="196" spans="1:11">
      <c r="A196" s="24" t="s">
        <v>469</v>
      </c>
      <c r="B196" s="25"/>
      <c r="C196" s="26" t="s">
        <v>800</v>
      </c>
      <c r="D196" s="89">
        <v>1177354.32</v>
      </c>
      <c r="E196" s="90">
        <v>2.2166524593261627E-2</v>
      </c>
      <c r="F196" s="89">
        <v>1160508.1545849186</v>
      </c>
      <c r="G196" s="89">
        <v>1142344.0136451533</v>
      </c>
      <c r="H196" s="89">
        <v>18164.140939765377</v>
      </c>
      <c r="I196" s="89">
        <v>-92937.922215565457</v>
      </c>
      <c r="J196" s="89">
        <v>-74773.78127580008</v>
      </c>
      <c r="K196" s="89">
        <v>45278.369339193639</v>
      </c>
    </row>
    <row r="197" spans="1:11">
      <c r="A197" s="24" t="s">
        <v>469</v>
      </c>
      <c r="B197" s="25"/>
      <c r="C197" s="26" t="s">
        <v>1566</v>
      </c>
      <c r="D197" s="89">
        <v>364172.5</v>
      </c>
      <c r="E197" s="90">
        <v>-1.7489626259152846E-3</v>
      </c>
      <c r="F197" s="89">
        <v>358961.74052818376</v>
      </c>
      <c r="G197" s="89">
        <v>363701.59214940388</v>
      </c>
      <c r="H197" s="89">
        <v>-4739.8516212201212</v>
      </c>
      <c r="I197" s="89">
        <v>-28747.026195179722</v>
      </c>
      <c r="J197" s="89">
        <v>-33486.877816399843</v>
      </c>
      <c r="K197" s="89">
        <v>14005.246065753166</v>
      </c>
    </row>
    <row r="198" spans="1:11">
      <c r="A198" s="24" t="s">
        <v>469</v>
      </c>
      <c r="B198" s="25"/>
      <c r="C198" s="26" t="s">
        <v>802</v>
      </c>
      <c r="D198" s="89">
        <v>529918.94999999995</v>
      </c>
      <c r="E198" s="90">
        <v>-2.3974916076171859E-2</v>
      </c>
      <c r="F198" s="89">
        <v>522336.60869743756</v>
      </c>
      <c r="G198" s="89">
        <v>532249.90008226165</v>
      </c>
      <c r="H198" s="89">
        <v>-9913.291384824086</v>
      </c>
      <c r="I198" s="89">
        <v>-41830.709174833719</v>
      </c>
      <c r="J198" s="89">
        <v>-51744.000559657805</v>
      </c>
      <c r="K198" s="89">
        <v>20379.477554333589</v>
      </c>
    </row>
    <row r="199" spans="1:11">
      <c r="A199" s="24" t="s">
        <v>469</v>
      </c>
      <c r="B199" s="25"/>
      <c r="C199" s="26" t="s">
        <v>804</v>
      </c>
      <c r="D199" s="89">
        <v>459275.16</v>
      </c>
      <c r="E199" s="90">
        <v>1.4973402192310692E-2</v>
      </c>
      <c r="F199" s="89">
        <v>452703.62483427516</v>
      </c>
      <c r="G199" s="89">
        <v>446271.71534144314</v>
      </c>
      <c r="H199" s="89">
        <v>6431.9094928320264</v>
      </c>
      <c r="I199" s="89">
        <v>-36254.234065766519</v>
      </c>
      <c r="J199" s="89">
        <v>-29822.324572934493</v>
      </c>
      <c r="K199" s="89">
        <v>17662.678065170094</v>
      </c>
    </row>
    <row r="200" spans="1:11">
      <c r="A200" s="24" t="s">
        <v>469</v>
      </c>
      <c r="B200" s="25"/>
      <c r="C200" s="26" t="s">
        <v>1792</v>
      </c>
      <c r="D200" s="89">
        <v>431376.39</v>
      </c>
      <c r="E200" s="90">
        <v>1.8884838241762125E-2</v>
      </c>
      <c r="F200" s="89">
        <v>425204.0441745728</v>
      </c>
      <c r="G200" s="89">
        <v>415149.76871223637</v>
      </c>
      <c r="H200" s="89">
        <v>10054.275462336431</v>
      </c>
      <c r="I200" s="89">
        <v>-34051.962691614724</v>
      </c>
      <c r="J200" s="89">
        <v>-23997.687229278294</v>
      </c>
      <c r="K200" s="89">
        <v>16589.754824722637</v>
      </c>
    </row>
    <row r="201" spans="1:11">
      <c r="A201" s="24" t="s">
        <v>469</v>
      </c>
      <c r="B201" s="25"/>
      <c r="C201" s="26" t="s">
        <v>806</v>
      </c>
      <c r="D201" s="89">
        <v>1016754.8</v>
      </c>
      <c r="E201" s="90">
        <v>-6.0661498052567708E-3</v>
      </c>
      <c r="F201" s="89">
        <v>1002206.5716065475</v>
      </c>
      <c r="G201" s="89">
        <v>1015522.6458321246</v>
      </c>
      <c r="H201" s="89">
        <v>-13316.074225577177</v>
      </c>
      <c r="I201" s="89">
        <v>-80260.527276701891</v>
      </c>
      <c r="J201" s="89">
        <v>-93576.601502279067</v>
      </c>
      <c r="K201" s="89">
        <v>39102.077072089873</v>
      </c>
    </row>
    <row r="202" spans="1:11">
      <c r="A202" s="24" t="s">
        <v>469</v>
      </c>
      <c r="B202" s="25"/>
      <c r="C202" s="26" t="s">
        <v>808</v>
      </c>
      <c r="D202" s="89">
        <v>618648.41</v>
      </c>
      <c r="E202" s="90">
        <v>6.4122935501291778E-3</v>
      </c>
      <c r="F202" s="89">
        <v>609796.48388770001</v>
      </c>
      <c r="G202" s="89">
        <v>602489.68610099843</v>
      </c>
      <c r="H202" s="89">
        <v>7306.797786701587</v>
      </c>
      <c r="I202" s="89">
        <v>-48834.829779503627</v>
      </c>
      <c r="J202" s="89">
        <v>-41528.03199280204</v>
      </c>
      <c r="K202" s="89">
        <v>23791.810777137078</v>
      </c>
    </row>
    <row r="203" spans="1:11">
      <c r="A203" s="24" t="s">
        <v>469</v>
      </c>
      <c r="B203" s="25"/>
      <c r="C203" s="26" t="s">
        <v>810</v>
      </c>
      <c r="D203" s="89">
        <v>967367.1</v>
      </c>
      <c r="E203" s="90">
        <v>-2.1214862401643608E-2</v>
      </c>
      <c r="F203" s="89">
        <v>953525.53513980762</v>
      </c>
      <c r="G203" s="89">
        <v>968630.96868403314</v>
      </c>
      <c r="H203" s="89">
        <v>-15105.433544225525</v>
      </c>
      <c r="I203" s="89">
        <v>-76361.964080360383</v>
      </c>
      <c r="J203" s="89">
        <v>-91467.397624585908</v>
      </c>
      <c r="K203" s="89">
        <v>37202.738458873333</v>
      </c>
    </row>
    <row r="204" spans="1:11">
      <c r="A204" s="24" t="s">
        <v>469</v>
      </c>
      <c r="B204" s="25"/>
      <c r="C204" s="26" t="s">
        <v>812</v>
      </c>
      <c r="D204" s="89">
        <v>453572.11</v>
      </c>
      <c r="E204" s="90">
        <v>1.0245692783390936E-2</v>
      </c>
      <c r="F204" s="89">
        <v>447082.17688222154</v>
      </c>
      <c r="G204" s="89">
        <v>476925.05123067263</v>
      </c>
      <c r="H204" s="89">
        <v>-29842.874348451092</v>
      </c>
      <c r="I204" s="89">
        <v>-35804.047058943048</v>
      </c>
      <c r="J204" s="89">
        <v>-65646.92140739414</v>
      </c>
      <c r="K204" s="89">
        <v>17443.351733348518</v>
      </c>
    </row>
    <row r="205" spans="1:11">
      <c r="A205" s="24" t="s">
        <v>469</v>
      </c>
      <c r="B205" s="25"/>
      <c r="C205" s="26" t="s">
        <v>814</v>
      </c>
      <c r="D205" s="89">
        <v>1254979.75</v>
      </c>
      <c r="E205" s="90">
        <v>1.729132144740686E-2</v>
      </c>
      <c r="F205" s="89">
        <v>1237022.8817047551</v>
      </c>
      <c r="G205" s="89">
        <v>1225149.9450404581</v>
      </c>
      <c r="H205" s="89">
        <v>11872.936664297013</v>
      </c>
      <c r="I205" s="89">
        <v>-99065.513589494265</v>
      </c>
      <c r="J205" s="89">
        <v>-87192.576925197252</v>
      </c>
      <c r="K205" s="89">
        <v>48263.666823517415</v>
      </c>
    </row>
    <row r="206" spans="1:11">
      <c r="A206" s="24" t="s">
        <v>469</v>
      </c>
      <c r="B206" s="25"/>
      <c r="C206" s="26" t="s">
        <v>816</v>
      </c>
      <c r="D206" s="89">
        <v>1767764.88</v>
      </c>
      <c r="E206" s="90">
        <v>-1.3649451049382311E-3</v>
      </c>
      <c r="F206" s="89">
        <v>1742470.8295365407</v>
      </c>
      <c r="G206" s="89">
        <v>1753536.6527930531</v>
      </c>
      <c r="H206" s="89">
        <v>-11065.823256512405</v>
      </c>
      <c r="I206" s="89">
        <v>-139543.71434492921</v>
      </c>
      <c r="J206" s="89">
        <v>-150609.53760144161</v>
      </c>
      <c r="K206" s="89">
        <v>67984.216630296403</v>
      </c>
    </row>
    <row r="207" spans="1:11">
      <c r="A207" s="24" t="s">
        <v>469</v>
      </c>
      <c r="B207" s="25"/>
      <c r="C207" s="26" t="s">
        <v>818</v>
      </c>
      <c r="D207" s="89">
        <v>6231420.6500000004</v>
      </c>
      <c r="E207" s="90">
        <v>-3.7418296237133886E-3</v>
      </c>
      <c r="F207" s="89">
        <v>6142258.4145899713</v>
      </c>
      <c r="G207" s="89">
        <v>6228662.290711185</v>
      </c>
      <c r="H207" s="89">
        <v>-86403.87612121366</v>
      </c>
      <c r="I207" s="89">
        <v>-491895.49638902949</v>
      </c>
      <c r="J207" s="89">
        <v>-578299.37251024321</v>
      </c>
      <c r="K207" s="89">
        <v>239646.26527940892</v>
      </c>
    </row>
    <row r="208" spans="1:11">
      <c r="A208" s="24" t="s">
        <v>469</v>
      </c>
      <c r="B208" s="25"/>
      <c r="C208" s="26" t="s">
        <v>820</v>
      </c>
      <c r="D208" s="89">
        <v>5086648.0599999996</v>
      </c>
      <c r="E208" s="90">
        <v>-3.9843226976655766E-3</v>
      </c>
      <c r="F208" s="89">
        <v>5013865.7945668856</v>
      </c>
      <c r="G208" s="89">
        <v>5090021.713664324</v>
      </c>
      <c r="H208" s="89">
        <v>-76155.919097438455</v>
      </c>
      <c r="I208" s="89">
        <v>-401529.50875335204</v>
      </c>
      <c r="J208" s="89">
        <v>-477685.4278507905</v>
      </c>
      <c r="K208" s="89">
        <v>195620.91517120588</v>
      </c>
    </row>
    <row r="209" spans="1:11">
      <c r="A209" s="24" t="s">
        <v>469</v>
      </c>
      <c r="B209" s="25"/>
      <c r="C209" s="26" t="s">
        <v>822</v>
      </c>
      <c r="D209" s="89">
        <v>3332574.68</v>
      </c>
      <c r="E209" s="90">
        <v>-7.8031016710837786E-3</v>
      </c>
      <c r="F209" s="89">
        <v>3284890.5603057761</v>
      </c>
      <c r="G209" s="89">
        <v>3321299.1583102592</v>
      </c>
      <c r="H209" s="89">
        <v>-36408.598004483152</v>
      </c>
      <c r="I209" s="89">
        <v>-263066.57318537968</v>
      </c>
      <c r="J209" s="89">
        <v>-299475.17118986283</v>
      </c>
      <c r="K209" s="89">
        <v>128163.24249057418</v>
      </c>
    </row>
    <row r="210" spans="1:11">
      <c r="A210" s="24" t="s">
        <v>469</v>
      </c>
      <c r="B210" s="25"/>
      <c r="C210" s="26" t="s">
        <v>824</v>
      </c>
      <c r="D210" s="89">
        <v>555496.67000000004</v>
      </c>
      <c r="E210" s="90">
        <v>1.3576958431272157E-2</v>
      </c>
      <c r="F210" s="89">
        <v>547548.35008357349</v>
      </c>
      <c r="G210" s="89">
        <v>536577.96883891453</v>
      </c>
      <c r="H210" s="89">
        <v>10970.381244658958</v>
      </c>
      <c r="I210" s="89">
        <v>-43849.761648189</v>
      </c>
      <c r="J210" s="89">
        <v>-32879.380403530042</v>
      </c>
      <c r="K210" s="89">
        <v>21363.138490842903</v>
      </c>
    </row>
    <row r="211" spans="1:11">
      <c r="A211" s="24" t="s">
        <v>469</v>
      </c>
      <c r="B211" s="25"/>
      <c r="C211" s="26" t="s">
        <v>826</v>
      </c>
      <c r="D211" s="89">
        <v>6296738.4299999997</v>
      </c>
      <c r="E211" s="90">
        <v>-4.1383652500028845E-3</v>
      </c>
      <c r="F211" s="89">
        <v>6206641.5956270806</v>
      </c>
      <c r="G211" s="89">
        <v>6273585.7116705673</v>
      </c>
      <c r="H211" s="89">
        <v>-66944.116043486632</v>
      </c>
      <c r="I211" s="89">
        <v>-497051.54725138453</v>
      </c>
      <c r="J211" s="89">
        <v>-563995.6632948711</v>
      </c>
      <c r="K211" s="89">
        <v>242158.23853760038</v>
      </c>
    </row>
    <row r="212" spans="1:11">
      <c r="A212" s="24" t="s">
        <v>469</v>
      </c>
      <c r="B212" s="25"/>
      <c r="C212" s="26" t="s">
        <v>828</v>
      </c>
      <c r="D212" s="89">
        <v>533240.07999999996</v>
      </c>
      <c r="E212" s="90">
        <v>5.1417966775165524E-2</v>
      </c>
      <c r="F212" s="89">
        <v>525610.21833386086</v>
      </c>
      <c r="G212" s="89">
        <v>528388.62044949271</v>
      </c>
      <c r="H212" s="89">
        <v>-2778.4021156318486</v>
      </c>
      <c r="I212" s="89">
        <v>-42092.872328579804</v>
      </c>
      <c r="J212" s="89">
        <v>-44871.274444211653</v>
      </c>
      <c r="K212" s="89">
        <v>20507.200660461469</v>
      </c>
    </row>
    <row r="213" spans="1:11">
      <c r="A213" s="24" t="s">
        <v>469</v>
      </c>
      <c r="B213" s="25"/>
      <c r="C213" s="26" t="s">
        <v>830</v>
      </c>
      <c r="D213" s="89">
        <v>237311.81</v>
      </c>
      <c r="E213" s="90">
        <v>-3.5100625498536986E-2</v>
      </c>
      <c r="F213" s="89">
        <v>233916.23575501621</v>
      </c>
      <c r="G213" s="89">
        <v>237128.32844826989</v>
      </c>
      <c r="H213" s="89">
        <v>-3212.0926932536822</v>
      </c>
      <c r="I213" s="89">
        <v>-18732.904924165094</v>
      </c>
      <c r="J213" s="89">
        <v>-21944.997617418776</v>
      </c>
      <c r="K213" s="89">
        <v>9126.4724638990119</v>
      </c>
    </row>
    <row r="214" spans="1:11">
      <c r="A214" s="24" t="s">
        <v>469</v>
      </c>
      <c r="B214" s="25"/>
      <c r="C214" s="26" t="s">
        <v>832</v>
      </c>
      <c r="D214" s="89">
        <v>515417.63</v>
      </c>
      <c r="E214" s="90">
        <v>4.1439490278585289E-3</v>
      </c>
      <c r="F214" s="89">
        <v>508042.78072537447</v>
      </c>
      <c r="G214" s="89">
        <v>515328.7260308612</v>
      </c>
      <c r="H214" s="89">
        <v>-7285.9453054867336</v>
      </c>
      <c r="I214" s="89">
        <v>-40686.004876994972</v>
      </c>
      <c r="J214" s="89">
        <v>-47971.950182481705</v>
      </c>
      <c r="K214" s="89">
        <v>19821.789769346455</v>
      </c>
    </row>
    <row r="215" spans="1:11">
      <c r="A215" s="24" t="s">
        <v>469</v>
      </c>
      <c r="B215" s="25"/>
      <c r="C215" s="26" t="s">
        <v>834</v>
      </c>
      <c r="D215" s="89">
        <v>4510486.18</v>
      </c>
      <c r="E215" s="90">
        <v>3.2084463733041968E-3</v>
      </c>
      <c r="F215" s="89">
        <v>4445947.9224848626</v>
      </c>
      <c r="G215" s="89">
        <v>4503239.5498926276</v>
      </c>
      <c r="H215" s="89">
        <v>-57291.627407765016</v>
      </c>
      <c r="I215" s="89">
        <v>-356048.47804119228</v>
      </c>
      <c r="J215" s="89">
        <v>-413340.1054489573</v>
      </c>
      <c r="K215" s="89">
        <v>173463.03970530181</v>
      </c>
    </row>
    <row r="216" spans="1:11">
      <c r="A216" s="24" t="s">
        <v>469</v>
      </c>
      <c r="B216" s="25"/>
      <c r="C216" s="26" t="s">
        <v>1567</v>
      </c>
      <c r="D216" s="89">
        <v>224676.53</v>
      </c>
      <c r="E216" s="90">
        <v>-2.3792068496547469E-2</v>
      </c>
      <c r="F216" s="89">
        <v>221461.74756367572</v>
      </c>
      <c r="G216" s="89">
        <v>230885.10361202477</v>
      </c>
      <c r="H216" s="89">
        <v>-9423.3560483490583</v>
      </c>
      <c r="I216" s="89">
        <v>-17735.501975992374</v>
      </c>
      <c r="J216" s="89">
        <v>-27158.858024341433</v>
      </c>
      <c r="K216" s="89">
        <v>8640.5483331376581</v>
      </c>
    </row>
    <row r="217" spans="1:11">
      <c r="A217" s="24" t="s">
        <v>469</v>
      </c>
      <c r="B217" s="25"/>
      <c r="C217" s="26" t="s">
        <v>838</v>
      </c>
      <c r="D217" s="89">
        <v>9451444.5600000005</v>
      </c>
      <c r="E217" s="90">
        <v>6.9847091604675615E-3</v>
      </c>
      <c r="F217" s="89">
        <v>9316208.6367401015</v>
      </c>
      <c r="G217" s="89">
        <v>9407837.9595406558</v>
      </c>
      <c r="H217" s="89">
        <v>-91629.322800554335</v>
      </c>
      <c r="I217" s="89">
        <v>-746077.54387991654</v>
      </c>
      <c r="J217" s="89">
        <v>-837706.86668047088</v>
      </c>
      <c r="K217" s="89">
        <v>363481.06114444172</v>
      </c>
    </row>
    <row r="218" spans="1:11">
      <c r="A218" s="24" t="s">
        <v>469</v>
      </c>
      <c r="B218" s="25"/>
      <c r="C218" s="26" t="s">
        <v>840</v>
      </c>
      <c r="D218" s="89">
        <v>1708683.65</v>
      </c>
      <c r="E218" s="90">
        <v>-4.426072591429131E-3</v>
      </c>
      <c r="F218" s="89">
        <v>1684234.9628707548</v>
      </c>
      <c r="G218" s="89">
        <v>1674456.4727931824</v>
      </c>
      <c r="H218" s="89">
        <v>9778.4900775724091</v>
      </c>
      <c r="I218" s="89">
        <v>-134879.96387927505</v>
      </c>
      <c r="J218" s="89">
        <v>-125101.47380170264</v>
      </c>
      <c r="K218" s="89">
        <v>65712.086900519018</v>
      </c>
    </row>
    <row r="219" spans="1:11">
      <c r="A219" s="24" t="s">
        <v>469</v>
      </c>
      <c r="B219" s="25"/>
      <c r="C219" s="26" t="s">
        <v>842</v>
      </c>
      <c r="D219" s="89">
        <v>768561.34</v>
      </c>
      <c r="E219" s="90">
        <v>-2.8200717321561264E-2</v>
      </c>
      <c r="F219" s="89">
        <v>757564.38585855113</v>
      </c>
      <c r="G219" s="89">
        <v>773874.6146141967</v>
      </c>
      <c r="H219" s="89">
        <v>-16310.22875564557</v>
      </c>
      <c r="I219" s="89">
        <v>-60668.647340429132</v>
      </c>
      <c r="J219" s="89">
        <v>-76978.876096074702</v>
      </c>
      <c r="K219" s="89">
        <v>29557.121098723772</v>
      </c>
    </row>
    <row r="220" spans="1:11">
      <c r="A220" s="24" t="s">
        <v>469</v>
      </c>
      <c r="B220" s="25"/>
      <c r="C220" s="26" t="s">
        <v>844</v>
      </c>
      <c r="D220" s="89">
        <v>1287250.27</v>
      </c>
      <c r="E220" s="90">
        <v>1.9048633336728349E-2</v>
      </c>
      <c r="F220" s="89">
        <v>1268831.6592125283</v>
      </c>
      <c r="G220" s="89">
        <v>1274805.0138019433</v>
      </c>
      <c r="H220" s="89">
        <v>-5973.3545894150157</v>
      </c>
      <c r="I220" s="89">
        <v>-101612.8818937239</v>
      </c>
      <c r="J220" s="89">
        <v>-107586.23648313891</v>
      </c>
      <c r="K220" s="89">
        <v>49504.717625732861</v>
      </c>
    </row>
    <row r="221" spans="1:11">
      <c r="A221" s="24" t="s">
        <v>469</v>
      </c>
      <c r="B221" s="25"/>
      <c r="C221" s="26" t="s">
        <v>846</v>
      </c>
      <c r="D221" s="89">
        <v>1977882.61</v>
      </c>
      <c r="E221" s="90">
        <v>8.4488402099043292E-3</v>
      </c>
      <c r="F221" s="89">
        <v>1949582.0915803004</v>
      </c>
      <c r="G221" s="89">
        <v>1952439.0050910267</v>
      </c>
      <c r="H221" s="89">
        <v>-2856.9135107262991</v>
      </c>
      <c r="I221" s="89">
        <v>-156129.97467041152</v>
      </c>
      <c r="J221" s="89">
        <v>-158986.88818113782</v>
      </c>
      <c r="K221" s="89">
        <v>76064.866628381074</v>
      </c>
    </row>
    <row r="222" spans="1:11">
      <c r="A222" s="24" t="s">
        <v>518</v>
      </c>
      <c r="B222" s="25"/>
      <c r="C222" s="26" t="s">
        <v>848</v>
      </c>
      <c r="D222" s="89">
        <v>512318.32</v>
      </c>
      <c r="E222" s="90">
        <v>1.7937754507626025E-2</v>
      </c>
      <c r="F222" s="89">
        <v>504987.8171791528</v>
      </c>
      <c r="G222" s="89">
        <v>500516.16368815163</v>
      </c>
      <c r="H222" s="89">
        <v>4471.6534910011687</v>
      </c>
      <c r="I222" s="89">
        <v>-40441.35173663708</v>
      </c>
      <c r="J222" s="89">
        <v>-35969.698245635911</v>
      </c>
      <c r="K222" s="89">
        <v>19702.597355904887</v>
      </c>
    </row>
    <row r="223" spans="1:11">
      <c r="A223" s="24" t="s">
        <v>469</v>
      </c>
      <c r="B223" s="25"/>
      <c r="C223" s="26" t="s">
        <v>850</v>
      </c>
      <c r="D223" s="89">
        <v>582266.62</v>
      </c>
      <c r="E223" s="90">
        <v>-2.2044527825587079E-2</v>
      </c>
      <c r="F223" s="89">
        <v>573935.26245573885</v>
      </c>
      <c r="G223" s="89">
        <v>581011.10182681051</v>
      </c>
      <c r="H223" s="89">
        <v>-7075.8393710716628</v>
      </c>
      <c r="I223" s="89">
        <v>-45962.926299264102</v>
      </c>
      <c r="J223" s="89">
        <v>-53038.765670335764</v>
      </c>
      <c r="K223" s="89">
        <v>22392.64988151053</v>
      </c>
    </row>
    <row r="224" spans="1:11">
      <c r="A224" s="24" t="s">
        <v>469</v>
      </c>
      <c r="B224" s="25"/>
      <c r="C224" s="26" t="s">
        <v>852</v>
      </c>
      <c r="D224" s="89">
        <v>8266360.1399999997</v>
      </c>
      <c r="E224" s="90">
        <v>7.7168547940826837E-3</v>
      </c>
      <c r="F224" s="89">
        <v>8148080.9882327765</v>
      </c>
      <c r="G224" s="89">
        <v>8140357.8462111047</v>
      </c>
      <c r="H224" s="89">
        <v>7723.1420216718689</v>
      </c>
      <c r="I224" s="89">
        <v>-652529.42351047788</v>
      </c>
      <c r="J224" s="89">
        <v>-644806.28148880601</v>
      </c>
      <c r="K224" s="89">
        <v>317905.40974080638</v>
      </c>
    </row>
    <row r="225" spans="1:11">
      <c r="A225" s="24" t="s">
        <v>469</v>
      </c>
      <c r="B225" s="25"/>
      <c r="C225" s="26" t="s">
        <v>854</v>
      </c>
      <c r="D225" s="89">
        <v>442829.31</v>
      </c>
      <c r="E225" s="90">
        <v>1.3565033734855847E-2</v>
      </c>
      <c r="F225" s="89">
        <v>436493.09015506296</v>
      </c>
      <c r="G225" s="89">
        <v>433115.45743148105</v>
      </c>
      <c r="H225" s="89">
        <v>3377.632723581919</v>
      </c>
      <c r="I225" s="89">
        <v>-34956.032579514824</v>
      </c>
      <c r="J225" s="89">
        <v>-31578.399855932905</v>
      </c>
      <c r="K225" s="89">
        <v>17030.20807907706</v>
      </c>
    </row>
    <row r="226" spans="1:11">
      <c r="A226" s="24" t="s">
        <v>469</v>
      </c>
      <c r="B226" s="25"/>
      <c r="C226" s="26" t="s">
        <v>856</v>
      </c>
      <c r="D226" s="89">
        <v>4411464.4400000004</v>
      </c>
      <c r="E226" s="90">
        <v>-3.0277465388861557E-3</v>
      </c>
      <c r="F226" s="89">
        <v>4348343.0343054179</v>
      </c>
      <c r="G226" s="89">
        <v>4362266.684217114</v>
      </c>
      <c r="H226" s="89">
        <v>-13923.649911696091</v>
      </c>
      <c r="I226" s="89">
        <v>-348231.90607688349</v>
      </c>
      <c r="J226" s="89">
        <v>-362155.55598857958</v>
      </c>
      <c r="K226" s="89">
        <v>169654.88880275146</v>
      </c>
    </row>
    <row r="227" spans="1:11">
      <c r="A227" s="24" t="s">
        <v>469</v>
      </c>
      <c r="B227" s="25"/>
      <c r="C227" s="26" t="s">
        <v>858</v>
      </c>
      <c r="D227" s="89">
        <v>6386625.4800000004</v>
      </c>
      <c r="E227" s="90">
        <v>5.1951021312369283E-2</v>
      </c>
      <c r="F227" s="89">
        <v>6295242.4974495526</v>
      </c>
      <c r="G227" s="89">
        <v>6370214.1570619242</v>
      </c>
      <c r="H227" s="89">
        <v>-74971.659612371586</v>
      </c>
      <c r="I227" s="89">
        <v>-504147.04562360491</v>
      </c>
      <c r="J227" s="89">
        <v>-579118.70523597649</v>
      </c>
      <c r="K227" s="89">
        <v>245615.0900389484</v>
      </c>
    </row>
    <row r="228" spans="1:11">
      <c r="A228" s="24" t="s">
        <v>469</v>
      </c>
      <c r="B228" s="25"/>
      <c r="C228" s="26" t="s">
        <v>860</v>
      </c>
      <c r="D228" s="89">
        <v>13773394.779999999</v>
      </c>
      <c r="E228" s="90">
        <v>1.4472463431820293E-2</v>
      </c>
      <c r="F228" s="89">
        <v>13576318.264587801</v>
      </c>
      <c r="G228" s="89">
        <v>13730854.190716656</v>
      </c>
      <c r="H228" s="89">
        <v>-154535.92612885498</v>
      </c>
      <c r="I228" s="89">
        <v>-1087243.3820159722</v>
      </c>
      <c r="J228" s="89">
        <v>-1241779.3081448271</v>
      </c>
      <c r="K228" s="89">
        <v>529693.43663966993</v>
      </c>
    </row>
    <row r="229" spans="1:11">
      <c r="A229" s="24" t="s">
        <v>469</v>
      </c>
      <c r="B229" s="25"/>
      <c r="C229" s="26" t="s">
        <v>862</v>
      </c>
      <c r="D229" s="89">
        <v>906217.16</v>
      </c>
      <c r="E229" s="90">
        <v>3.204010444202976E-2</v>
      </c>
      <c r="F229" s="89">
        <v>893250.55859546666</v>
      </c>
      <c r="G229" s="89">
        <v>918323.21487635223</v>
      </c>
      <c r="H229" s="89">
        <v>-25072.656280885567</v>
      </c>
      <c r="I229" s="89">
        <v>-71534.913913163051</v>
      </c>
      <c r="J229" s="89">
        <v>-96607.570194048618</v>
      </c>
      <c r="K229" s="89">
        <v>34851.050847628554</v>
      </c>
    </row>
    <row r="230" spans="1:11">
      <c r="A230" s="24" t="s">
        <v>469</v>
      </c>
      <c r="B230" s="25"/>
      <c r="C230" s="26" t="s">
        <v>1793</v>
      </c>
      <c r="D230" s="89">
        <v>227486.16</v>
      </c>
      <c r="E230" s="90">
        <v>-3.7128516116723409E-3</v>
      </c>
      <c r="F230" s="89">
        <v>224231.17599399431</v>
      </c>
      <c r="G230" s="89">
        <v>226352.37628730014</v>
      </c>
      <c r="H230" s="89">
        <v>-2121.2002933058247</v>
      </c>
      <c r="I230" s="89">
        <v>-17957.28837449518</v>
      </c>
      <c r="J230" s="89">
        <v>-20078.488667801004</v>
      </c>
      <c r="K230" s="89">
        <v>8748.6003126356209</v>
      </c>
    </row>
    <row r="231" spans="1:11">
      <c r="A231" s="24" t="s">
        <v>469</v>
      </c>
      <c r="B231" s="25"/>
      <c r="C231" s="26" t="s">
        <v>864</v>
      </c>
      <c r="D231" s="89">
        <v>1273677.3400000001</v>
      </c>
      <c r="E231" s="90">
        <v>2.2937712208939143E-2</v>
      </c>
      <c r="F231" s="89">
        <v>1255452.9373791469</v>
      </c>
      <c r="G231" s="89">
        <v>1240542.692108854</v>
      </c>
      <c r="H231" s="89">
        <v>14910.245270292973</v>
      </c>
      <c r="I231" s="89">
        <v>-100541.46278806563</v>
      </c>
      <c r="J231" s="89">
        <v>-85631.21751777266</v>
      </c>
      <c r="K231" s="89">
        <v>48982.733608589231</v>
      </c>
    </row>
    <row r="232" spans="1:11">
      <c r="A232" s="24" t="s">
        <v>469</v>
      </c>
      <c r="B232" s="25"/>
      <c r="C232" s="26" t="s">
        <v>866</v>
      </c>
      <c r="D232" s="89">
        <v>3223646.38</v>
      </c>
      <c r="E232" s="90">
        <v>-5.4733288357533549E-3</v>
      </c>
      <c r="F232" s="89">
        <v>3177520.8600654327</v>
      </c>
      <c r="G232" s="89">
        <v>3203987.3551502037</v>
      </c>
      <c r="H232" s="89">
        <v>-26466.495084770955</v>
      </c>
      <c r="I232" s="89">
        <v>-254467.99780284421</v>
      </c>
      <c r="J232" s="89">
        <v>-280934.49288761517</v>
      </c>
      <c r="K232" s="89">
        <v>123974.10782218438</v>
      </c>
    </row>
    <row r="233" spans="1:11">
      <c r="A233" s="24" t="s">
        <v>469</v>
      </c>
      <c r="B233" s="25"/>
      <c r="C233" s="26" t="s">
        <v>868</v>
      </c>
      <c r="D233" s="89">
        <v>579075.94999999995</v>
      </c>
      <c r="E233" s="90">
        <v>2.1790954380035643E-2</v>
      </c>
      <c r="F233" s="89">
        <v>570790.24613338872</v>
      </c>
      <c r="G233" s="89">
        <v>558599.66795129178</v>
      </c>
      <c r="H233" s="89">
        <v>12190.578182096942</v>
      </c>
      <c r="I233" s="89">
        <v>-45711.061388898343</v>
      </c>
      <c r="J233" s="89">
        <v>-33520.4832068014</v>
      </c>
      <c r="K233" s="89">
        <v>22269.943970260738</v>
      </c>
    </row>
    <row r="234" spans="1:11">
      <c r="A234" s="24" t="s">
        <v>469</v>
      </c>
      <c r="B234" s="25"/>
      <c r="C234" s="26" t="s">
        <v>870</v>
      </c>
      <c r="D234" s="89">
        <v>4159567.96</v>
      </c>
      <c r="E234" s="90">
        <v>2.42206913468066E-2</v>
      </c>
      <c r="F234" s="89">
        <v>4100050.8131911848</v>
      </c>
      <c r="G234" s="89">
        <v>4138932.270392233</v>
      </c>
      <c r="H234" s="89">
        <v>-38881.457201048266</v>
      </c>
      <c r="I234" s="89">
        <v>-328347.71737775445</v>
      </c>
      <c r="J234" s="89">
        <v>-367229.17457880272</v>
      </c>
      <c r="K234" s="89">
        <v>159967.52310243889</v>
      </c>
    </row>
    <row r="235" spans="1:11">
      <c r="A235" s="24" t="s">
        <v>469</v>
      </c>
      <c r="B235" s="25"/>
      <c r="C235" s="26" t="s">
        <v>872</v>
      </c>
      <c r="D235" s="89">
        <v>1274142.57</v>
      </c>
      <c r="E235" s="90">
        <v>-2.5423634075902868E-3</v>
      </c>
      <c r="F235" s="89">
        <v>1255911.5106391977</v>
      </c>
      <c r="G235" s="89">
        <v>1271179.815614854</v>
      </c>
      <c r="H235" s="89">
        <v>-15268.304975656327</v>
      </c>
      <c r="I235" s="89">
        <v>-100578.18708492161</v>
      </c>
      <c r="J235" s="89">
        <v>-115846.49206057793</v>
      </c>
      <c r="K235" s="89">
        <v>49000.625296256942</v>
      </c>
    </row>
    <row r="236" spans="1:11">
      <c r="A236" s="24" t="s">
        <v>469</v>
      </c>
      <c r="B236" s="25"/>
      <c r="C236" s="26" t="s">
        <v>874</v>
      </c>
      <c r="D236" s="89">
        <v>1487720.86</v>
      </c>
      <c r="E236" s="90">
        <v>-6.0652353324857078E-3</v>
      </c>
      <c r="F236" s="89">
        <v>1466433.8172862763</v>
      </c>
      <c r="G236" s="89">
        <v>1481553.3398557692</v>
      </c>
      <c r="H236" s="89">
        <v>-15119.522569492925</v>
      </c>
      <c r="I236" s="89">
        <v>-117437.61688083342</v>
      </c>
      <c r="J236" s="89">
        <v>-132557.13945032633</v>
      </c>
      <c r="K236" s="89">
        <v>57214.360561145942</v>
      </c>
    </row>
    <row r="237" spans="1:11">
      <c r="A237" s="24" t="s">
        <v>469</v>
      </c>
      <c r="B237" s="25"/>
      <c r="C237" s="26" t="s">
        <v>876</v>
      </c>
      <c r="D237" s="89">
        <v>356412.32</v>
      </c>
      <c r="E237" s="90">
        <v>-2.9417042112340308E-2</v>
      </c>
      <c r="F237" s="89">
        <v>351312.59700523241</v>
      </c>
      <c r="G237" s="89">
        <v>362422.63549036387</v>
      </c>
      <c r="H237" s="89">
        <v>-11110.038485131459</v>
      </c>
      <c r="I237" s="89">
        <v>-28134.453588134133</v>
      </c>
      <c r="J237" s="89">
        <v>-39244.492073265588</v>
      </c>
      <c r="K237" s="89">
        <v>13706.807192926315</v>
      </c>
    </row>
    <row r="238" spans="1:11">
      <c r="A238" s="24" t="s">
        <v>469</v>
      </c>
      <c r="B238" s="25"/>
      <c r="C238" s="26" t="s">
        <v>878</v>
      </c>
      <c r="D238" s="89">
        <v>1635509.47</v>
      </c>
      <c r="E238" s="90">
        <v>4.5197599715927073E-3</v>
      </c>
      <c r="F238" s="89">
        <v>1612107.7950738382</v>
      </c>
      <c r="G238" s="89">
        <v>1613917.0657131819</v>
      </c>
      <c r="H238" s="89">
        <v>-1809.2706393436529</v>
      </c>
      <c r="I238" s="89">
        <v>-129103.74500148832</v>
      </c>
      <c r="J238" s="89">
        <v>-130913.01564083197</v>
      </c>
      <c r="K238" s="89">
        <v>62897.974367146198</v>
      </c>
    </row>
    <row r="239" spans="1:11">
      <c r="A239" s="24" t="s">
        <v>469</v>
      </c>
      <c r="B239" s="25"/>
      <c r="C239" s="26" t="s">
        <v>880</v>
      </c>
      <c r="D239" s="89">
        <v>1948158.92</v>
      </c>
      <c r="E239" s="90">
        <v>-2.5283229919285111E-3</v>
      </c>
      <c r="F239" s="89">
        <v>1920283.7027746651</v>
      </c>
      <c r="G239" s="89">
        <v>1946726.3259419275</v>
      </c>
      <c r="H239" s="89">
        <v>-26442.623167262413</v>
      </c>
      <c r="I239" s="89">
        <v>-153783.64787460072</v>
      </c>
      <c r="J239" s="89">
        <v>-180226.27104186313</v>
      </c>
      <c r="K239" s="89">
        <v>74921.761115383342</v>
      </c>
    </row>
    <row r="240" spans="1:11">
      <c r="A240" s="24" t="s">
        <v>469</v>
      </c>
      <c r="B240" s="25"/>
      <c r="C240" s="26" t="s">
        <v>1794</v>
      </c>
      <c r="D240" s="89">
        <v>429388.36</v>
      </c>
      <c r="E240" s="90">
        <v>-2.0733798606097475E-2</v>
      </c>
      <c r="F240" s="89">
        <v>423244.45988684584</v>
      </c>
      <c r="G240" s="89">
        <v>428653.22664956353</v>
      </c>
      <c r="H240" s="89">
        <v>-5408.7667627176852</v>
      </c>
      <c r="I240" s="89">
        <v>-33895.031702902503</v>
      </c>
      <c r="J240" s="89">
        <v>-39303.798465620188</v>
      </c>
      <c r="K240" s="89">
        <v>16513.299712554366</v>
      </c>
    </row>
    <row r="241" spans="1:11">
      <c r="A241" s="24" t="s">
        <v>469</v>
      </c>
      <c r="B241" s="25"/>
      <c r="C241" s="26" t="s">
        <v>1834</v>
      </c>
      <c r="D241" s="89">
        <v>365746.74</v>
      </c>
      <c r="E241" s="90">
        <v>6.009951766634547E-4</v>
      </c>
      <c r="F241" s="89">
        <v>360513.45552700735</v>
      </c>
      <c r="G241" s="89">
        <v>363965.81756372337</v>
      </c>
      <c r="H241" s="89">
        <v>-3452.3620367160183</v>
      </c>
      <c r="I241" s="89">
        <v>-28871.293454562292</v>
      </c>
      <c r="J241" s="89">
        <v>-32323.65549127831</v>
      </c>
      <c r="K241" s="89">
        <v>14065.787755657129</v>
      </c>
    </row>
    <row r="242" spans="1:11">
      <c r="A242" s="24" t="s">
        <v>469</v>
      </c>
      <c r="B242" s="25"/>
      <c r="C242" s="26" t="s">
        <v>882</v>
      </c>
      <c r="D242" s="89">
        <v>1439147.16</v>
      </c>
      <c r="E242" s="90">
        <v>-1.0676860460499316E-2</v>
      </c>
      <c r="F242" s="89">
        <v>1418555.1337066707</v>
      </c>
      <c r="G242" s="89">
        <v>1426260.3692858114</v>
      </c>
      <c r="H242" s="89">
        <v>-7705.2355791407172</v>
      </c>
      <c r="I242" s="89">
        <v>-113603.30916595433</v>
      </c>
      <c r="J242" s="89">
        <v>-121308.54474509505</v>
      </c>
      <c r="K242" s="89">
        <v>55346.326536544751</v>
      </c>
    </row>
    <row r="243" spans="1:11">
      <c r="A243" s="24" t="s">
        <v>469</v>
      </c>
      <c r="B243" s="25"/>
      <c r="C243" s="26" t="s">
        <v>884</v>
      </c>
      <c r="D243" s="89">
        <v>1144295.1499999999</v>
      </c>
      <c r="E243" s="90">
        <v>-4.7561775806040929E-3</v>
      </c>
      <c r="F243" s="89">
        <v>1127922.0114697269</v>
      </c>
      <c r="G243" s="89">
        <v>1144431.1302839441</v>
      </c>
      <c r="H243" s="89">
        <v>-16509.11881421716</v>
      </c>
      <c r="I243" s="89">
        <v>-90328.299506599506</v>
      </c>
      <c r="J243" s="89">
        <v>-106837.41832081667</v>
      </c>
      <c r="K243" s="89">
        <v>44006.988851706075</v>
      </c>
    </row>
    <row r="244" spans="1:11">
      <c r="A244" s="24" t="s">
        <v>469</v>
      </c>
      <c r="B244" s="25"/>
      <c r="C244" s="26" t="s">
        <v>886</v>
      </c>
      <c r="D244" s="89">
        <v>1467846.31</v>
      </c>
      <c r="E244" s="90">
        <v>6.9764914423693369E-3</v>
      </c>
      <c r="F244" s="89">
        <v>1446843.6421351749</v>
      </c>
      <c r="G244" s="89">
        <v>1439844.4337352628</v>
      </c>
      <c r="H244" s="89">
        <v>6999.2083999121096</v>
      </c>
      <c r="I244" s="89">
        <v>-115868.76088685414</v>
      </c>
      <c r="J244" s="89">
        <v>-108869.55248694203</v>
      </c>
      <c r="K244" s="89">
        <v>56450.030571385272</v>
      </c>
    </row>
    <row r="245" spans="1:11">
      <c r="A245" s="24" t="s">
        <v>469</v>
      </c>
      <c r="B245" s="25"/>
      <c r="C245" s="26" t="s">
        <v>888</v>
      </c>
      <c r="D245" s="89">
        <v>3992317.91</v>
      </c>
      <c r="E245" s="90">
        <v>-1.3072852254197853E-3</v>
      </c>
      <c r="F245" s="89">
        <v>3935193.8592711999</v>
      </c>
      <c r="G245" s="89">
        <v>3960569.5503532039</v>
      </c>
      <c r="H245" s="89">
        <v>-25375.691082003992</v>
      </c>
      <c r="I245" s="89">
        <v>-315145.34331465216</v>
      </c>
      <c r="J245" s="89">
        <v>-340521.03439665615</v>
      </c>
      <c r="K245" s="89">
        <v>153535.4665776889</v>
      </c>
    </row>
    <row r="246" spans="1:11">
      <c r="A246" s="24" t="s">
        <v>469</v>
      </c>
      <c r="B246" s="25"/>
      <c r="C246" s="26" t="s">
        <v>890</v>
      </c>
      <c r="D246" s="89">
        <v>1027107.81</v>
      </c>
      <c r="E246" s="90">
        <v>-2.187913369224026E-2</v>
      </c>
      <c r="F246" s="89">
        <v>1012411.4456409835</v>
      </c>
      <c r="G246" s="89">
        <v>1019881.6820623621</v>
      </c>
      <c r="H246" s="89">
        <v>-7470.2364213785622</v>
      </c>
      <c r="I246" s="89">
        <v>-81077.772537310419</v>
      </c>
      <c r="J246" s="89">
        <v>-88548.008958688981</v>
      </c>
      <c r="K246" s="89">
        <v>39500.230289510742</v>
      </c>
    </row>
    <row r="247" spans="1:11">
      <c r="A247" s="24" t="s">
        <v>518</v>
      </c>
      <c r="B247" s="25"/>
      <c r="C247" s="26" t="s">
        <v>892</v>
      </c>
      <c r="D247" s="89">
        <v>557244.17000000004</v>
      </c>
      <c r="E247" s="90">
        <v>9.1776088048367566E-3</v>
      </c>
      <c r="F247" s="89">
        <v>549270.84599299275</v>
      </c>
      <c r="G247" s="89">
        <v>544799.65091399068</v>
      </c>
      <c r="H247" s="89">
        <v>4471.1950790020637</v>
      </c>
      <c r="I247" s="89">
        <v>-43987.70569469464</v>
      </c>
      <c r="J247" s="89">
        <v>-39516.510615692576</v>
      </c>
      <c r="K247" s="89">
        <v>21430.343366279416</v>
      </c>
    </row>
    <row r="248" spans="1:11">
      <c r="A248" s="24" t="s">
        <v>469</v>
      </c>
      <c r="B248" s="25"/>
      <c r="C248" s="26" t="s">
        <v>894</v>
      </c>
      <c r="D248" s="89">
        <v>2232673.7599999998</v>
      </c>
      <c r="E248" s="90">
        <v>1.0006953645071315E-2</v>
      </c>
      <c r="F248" s="89">
        <v>2200727.5643306519</v>
      </c>
      <c r="G248" s="89">
        <v>2175635.158254433</v>
      </c>
      <c r="H248" s="89">
        <v>25092.406076218933</v>
      </c>
      <c r="I248" s="89">
        <v>-176242.66265028357</v>
      </c>
      <c r="J248" s="89">
        <v>-151150.25657406464</v>
      </c>
      <c r="K248" s="89">
        <v>85863.55475317419</v>
      </c>
    </row>
    <row r="249" spans="1:11">
      <c r="A249" s="24" t="s">
        <v>469</v>
      </c>
      <c r="B249" s="25"/>
      <c r="C249" s="26" t="s">
        <v>896</v>
      </c>
      <c r="D249" s="89">
        <v>671387.06</v>
      </c>
      <c r="E249" s="90">
        <v>-2.1264877186533138E-4</v>
      </c>
      <c r="F249" s="89">
        <v>661780.5233116179</v>
      </c>
      <c r="G249" s="89">
        <v>663669.7555609796</v>
      </c>
      <c r="H249" s="89">
        <v>-1889.2322493616957</v>
      </c>
      <c r="I249" s="89">
        <v>-52997.910058899841</v>
      </c>
      <c r="J249" s="89">
        <v>-54887.142308261537</v>
      </c>
      <c r="K249" s="89">
        <v>25820.019305858041</v>
      </c>
    </row>
    <row r="250" spans="1:11">
      <c r="A250" s="24" t="s">
        <v>469</v>
      </c>
      <c r="B250" s="25"/>
      <c r="C250" s="26" t="s">
        <v>898</v>
      </c>
      <c r="D250" s="89">
        <v>324368.26</v>
      </c>
      <c r="E250" s="90">
        <v>-1.1105301006442025E-2</v>
      </c>
      <c r="F250" s="89">
        <v>319727.03919625579</v>
      </c>
      <c r="G250" s="89">
        <v>322350.54251040786</v>
      </c>
      <c r="H250" s="89">
        <v>-2623.5033141520689</v>
      </c>
      <c r="I250" s="89">
        <v>-25604.961569324612</v>
      </c>
      <c r="J250" s="89">
        <v>-28228.464883476681</v>
      </c>
      <c r="K250" s="89">
        <v>12474.465527243823</v>
      </c>
    </row>
    <row r="251" spans="1:11">
      <c r="A251" s="24" t="s">
        <v>469</v>
      </c>
      <c r="B251" s="25"/>
      <c r="C251" s="26" t="s">
        <v>900</v>
      </c>
      <c r="D251" s="89">
        <v>1284169.3700000001</v>
      </c>
      <c r="E251" s="90">
        <v>8.1267378521188149E-3</v>
      </c>
      <c r="F251" s="89">
        <v>1265794.8422469606</v>
      </c>
      <c r="G251" s="89">
        <v>1272788.2115443503</v>
      </c>
      <c r="H251" s="89">
        <v>-6993.3692973896395</v>
      </c>
      <c r="I251" s="89">
        <v>-101369.68200080303</v>
      </c>
      <c r="J251" s="89">
        <v>-108363.05129819267</v>
      </c>
      <c r="K251" s="89">
        <v>49386.233219019079</v>
      </c>
    </row>
    <row r="252" spans="1:11">
      <c r="A252" s="24" t="s">
        <v>469</v>
      </c>
      <c r="B252" s="25"/>
      <c r="C252" s="26" t="s">
        <v>902</v>
      </c>
      <c r="D252" s="89">
        <v>31947238.32</v>
      </c>
      <c r="E252" s="90">
        <v>8.4119040522692146E-3</v>
      </c>
      <c r="F252" s="89">
        <v>31490121.501255281</v>
      </c>
      <c r="G252" s="89">
        <v>31989191.364506394</v>
      </c>
      <c r="H252" s="89">
        <v>-499069.8632511124</v>
      </c>
      <c r="I252" s="89">
        <v>-2521849.1150449011</v>
      </c>
      <c r="J252" s="89">
        <v>-3020918.9782960135</v>
      </c>
      <c r="K252" s="89">
        <v>1228618.1240836659</v>
      </c>
    </row>
    <row r="253" spans="1:11">
      <c r="A253" s="24" t="s">
        <v>518</v>
      </c>
      <c r="B253" s="25"/>
      <c r="C253" s="26" t="s">
        <v>904</v>
      </c>
      <c r="D253" s="89">
        <v>1104530.2</v>
      </c>
      <c r="E253" s="90">
        <v>-1.788254901731845E-3</v>
      </c>
      <c r="F253" s="89">
        <v>1088726.0379571298</v>
      </c>
      <c r="G253" s="89">
        <v>1116105.00003459</v>
      </c>
      <c r="H253" s="89">
        <v>-27378.962077460252</v>
      </c>
      <c r="I253" s="89">
        <v>-87189.336352325045</v>
      </c>
      <c r="J253" s="89">
        <v>-114568.2984297853</v>
      </c>
      <c r="K253" s="89">
        <v>42477.719317234434</v>
      </c>
    </row>
    <row r="254" spans="1:11">
      <c r="A254" s="24" t="s">
        <v>469</v>
      </c>
      <c r="B254" s="25"/>
      <c r="C254" s="26" t="s">
        <v>906</v>
      </c>
      <c r="D254" s="89">
        <v>608266</v>
      </c>
      <c r="E254" s="90">
        <v>1.6447127382081206E-2</v>
      </c>
      <c r="F254" s="89">
        <v>599562.6305229424</v>
      </c>
      <c r="G254" s="89">
        <v>588945.51504398813</v>
      </c>
      <c r="H254" s="89">
        <v>10617.115478954278</v>
      </c>
      <c r="I254" s="89">
        <v>-48015.263743520416</v>
      </c>
      <c r="J254" s="89">
        <v>-37398.148264566138</v>
      </c>
      <c r="K254" s="89">
        <v>23392.526902584399</v>
      </c>
    </row>
    <row r="255" spans="1:11">
      <c r="A255" s="24" t="s">
        <v>469</v>
      </c>
      <c r="B255" s="25"/>
      <c r="C255" s="26" t="s">
        <v>908</v>
      </c>
      <c r="D255" s="89">
        <v>958108.66</v>
      </c>
      <c r="E255" s="90">
        <v>-3.0454236535839563E-3</v>
      </c>
      <c r="F255" s="89">
        <v>944399.56945877534</v>
      </c>
      <c r="G255" s="89">
        <v>948738.82986541837</v>
      </c>
      <c r="H255" s="89">
        <v>-4339.2604066430358</v>
      </c>
      <c r="I255" s="89">
        <v>-75631.12191845497</v>
      </c>
      <c r="J255" s="89">
        <v>-79970.382325098006</v>
      </c>
      <c r="K255" s="89">
        <v>36846.679914131462</v>
      </c>
    </row>
    <row r="256" spans="1:11">
      <c r="A256" s="24" t="s">
        <v>469</v>
      </c>
      <c r="B256" s="25"/>
      <c r="C256" s="26" t="s">
        <v>1568</v>
      </c>
      <c r="D256" s="89">
        <v>724632.65</v>
      </c>
      <c r="E256" s="90">
        <v>-1.8877803568120743E-2</v>
      </c>
      <c r="F256" s="89">
        <v>714264.249188366</v>
      </c>
      <c r="G256" s="89">
        <v>718563.70112572075</v>
      </c>
      <c r="H256" s="89">
        <v>-4299.4519373547519</v>
      </c>
      <c r="I256" s="89">
        <v>-57201.00713654243</v>
      </c>
      <c r="J256" s="89">
        <v>-61500.459073897182</v>
      </c>
      <c r="K256" s="89">
        <v>27867.723593980303</v>
      </c>
    </row>
    <row r="257" spans="1:11">
      <c r="A257" s="24" t="s">
        <v>469</v>
      </c>
      <c r="B257" s="25"/>
      <c r="C257" s="26" t="s">
        <v>910</v>
      </c>
      <c r="D257" s="89">
        <v>800398.28</v>
      </c>
      <c r="E257" s="90">
        <v>2.160668316004255E-2</v>
      </c>
      <c r="F257" s="89">
        <v>788945.78724248696</v>
      </c>
      <c r="G257" s="89">
        <v>769417.12003412133</v>
      </c>
      <c r="H257" s="89">
        <v>19528.66720836563</v>
      </c>
      <c r="I257" s="89">
        <v>-63181.7897335378</v>
      </c>
      <c r="J257" s="89">
        <v>-43653.12252517217</v>
      </c>
      <c r="K257" s="89">
        <v>30781.497400285862</v>
      </c>
    </row>
    <row r="258" spans="1:11">
      <c r="A258" s="24" t="s">
        <v>469</v>
      </c>
      <c r="B258" s="25"/>
      <c r="C258" s="26" t="s">
        <v>1569</v>
      </c>
      <c r="D258" s="89">
        <v>425450.47</v>
      </c>
      <c r="E258" s="90">
        <v>1.5927060307114882E-3</v>
      </c>
      <c r="F258" s="89">
        <v>419362.91515623458</v>
      </c>
      <c r="G258" s="89">
        <v>424410.86493009591</v>
      </c>
      <c r="H258" s="89">
        <v>-5047.9497738613281</v>
      </c>
      <c r="I258" s="89">
        <v>-33584.182786568243</v>
      </c>
      <c r="J258" s="89">
        <v>-38632.132560429571</v>
      </c>
      <c r="K258" s="89">
        <v>16361.857419602897</v>
      </c>
    </row>
    <row r="259" spans="1:11">
      <c r="A259" s="24" t="s">
        <v>469</v>
      </c>
      <c r="B259" s="25"/>
      <c r="C259" s="26" t="s">
        <v>912</v>
      </c>
      <c r="D259" s="89">
        <v>3836225.71</v>
      </c>
      <c r="E259" s="90">
        <v>-1.4465860616319492E-3</v>
      </c>
      <c r="F259" s="89">
        <v>3781335.1033385759</v>
      </c>
      <c r="G259" s="89">
        <v>3805342.720909962</v>
      </c>
      <c r="H259" s="89">
        <v>-24007.617571386043</v>
      </c>
      <c r="I259" s="89">
        <v>-302823.74692210951</v>
      </c>
      <c r="J259" s="89">
        <v>-326831.36449349555</v>
      </c>
      <c r="K259" s="89">
        <v>147532.51558620887</v>
      </c>
    </row>
    <row r="260" spans="1:11">
      <c r="A260" s="24" t="s">
        <v>469</v>
      </c>
      <c r="B260" s="25"/>
      <c r="C260" s="26" t="s">
        <v>914</v>
      </c>
      <c r="D260" s="89">
        <v>31533877.16</v>
      </c>
      <c r="E260" s="90">
        <v>2.2918942496843453E-3</v>
      </c>
      <c r="F260" s="89">
        <v>31082674.916298017</v>
      </c>
      <c r="G260" s="89">
        <v>31635708.492155049</v>
      </c>
      <c r="H260" s="89">
        <v>-553033.57585703209</v>
      </c>
      <c r="I260" s="89">
        <v>-2489219.2374605429</v>
      </c>
      <c r="J260" s="89">
        <v>-3042252.813317575</v>
      </c>
      <c r="K260" s="89">
        <v>1212721.1940303941</v>
      </c>
    </row>
    <row r="261" spans="1:11">
      <c r="A261" s="24" t="s">
        <v>518</v>
      </c>
      <c r="B261" s="25"/>
      <c r="C261" s="26" t="s">
        <v>916</v>
      </c>
      <c r="D261" s="89">
        <v>689403.05</v>
      </c>
      <c r="E261" s="90">
        <v>3.003176245917194E-2</v>
      </c>
      <c r="F261" s="89">
        <v>679538.73165447288</v>
      </c>
      <c r="G261" s="89">
        <v>674928.5270674536</v>
      </c>
      <c r="H261" s="89">
        <v>4610.2045870192815</v>
      </c>
      <c r="I261" s="89">
        <v>-54420.055158988653</v>
      </c>
      <c r="J261" s="89">
        <v>-49809.850571969371</v>
      </c>
      <c r="K261" s="89">
        <v>26512.873305180194</v>
      </c>
    </row>
    <row r="262" spans="1:11">
      <c r="A262" s="24" t="s">
        <v>469</v>
      </c>
      <c r="B262" s="25"/>
      <c r="C262" s="26" t="s">
        <v>918</v>
      </c>
      <c r="D262" s="89">
        <v>7864542.6299999999</v>
      </c>
      <c r="E262" s="90">
        <v>-7.4687267421111869E-3</v>
      </c>
      <c r="F262" s="89">
        <v>7752012.8810464814</v>
      </c>
      <c r="G262" s="89">
        <v>7881577.6977981832</v>
      </c>
      <c r="H262" s="89">
        <v>-129564.81675170176</v>
      </c>
      <c r="I262" s="89">
        <v>-620810.77785312617</v>
      </c>
      <c r="J262" s="89">
        <v>-750375.59460482793</v>
      </c>
      <c r="K262" s="89">
        <v>302452.42221132998</v>
      </c>
    </row>
    <row r="263" spans="1:11">
      <c r="A263" s="24" t="s">
        <v>469</v>
      </c>
      <c r="B263" s="25"/>
      <c r="C263" s="26" t="s">
        <v>920</v>
      </c>
      <c r="D263" s="89">
        <v>1265004.32</v>
      </c>
      <c r="E263" s="90">
        <v>1.9297212523331275E-2</v>
      </c>
      <c r="F263" s="89">
        <v>1246904.0152204563</v>
      </c>
      <c r="G263" s="89">
        <v>1223107.2758343415</v>
      </c>
      <c r="H263" s="89">
        <v>23796.739386114758</v>
      </c>
      <c r="I263" s="89">
        <v>-99856.832473774135</v>
      </c>
      <c r="J263" s="89">
        <v>-76060.093087659377</v>
      </c>
      <c r="K263" s="89">
        <v>48649.188985551526</v>
      </c>
    </row>
    <row r="264" spans="1:11">
      <c r="A264" s="24" t="s">
        <v>469</v>
      </c>
      <c r="B264" s="25"/>
      <c r="C264" s="26" t="s">
        <v>1570</v>
      </c>
      <c r="D264" s="89">
        <v>743158.52</v>
      </c>
      <c r="E264" s="90">
        <v>2.8433212591321366E-2</v>
      </c>
      <c r="F264" s="89">
        <v>732525.04191708344</v>
      </c>
      <c r="G264" s="89">
        <v>722665.98056762072</v>
      </c>
      <c r="H264" s="89">
        <v>9859.0613494627178</v>
      </c>
      <c r="I264" s="89">
        <v>-58663.401112415115</v>
      </c>
      <c r="J264" s="89">
        <v>-48804.339762952397</v>
      </c>
      <c r="K264" s="89">
        <v>28580.18641841695</v>
      </c>
    </row>
    <row r="265" spans="1:11">
      <c r="A265" s="24" t="s">
        <v>469</v>
      </c>
      <c r="B265" s="25"/>
      <c r="C265" s="26" t="s">
        <v>924</v>
      </c>
      <c r="D265" s="89">
        <v>2667772.9900000002</v>
      </c>
      <c r="E265" s="90">
        <v>-6.4849282353126592E-3</v>
      </c>
      <c r="F265" s="89">
        <v>2629601.1802771408</v>
      </c>
      <c r="G265" s="89">
        <v>2663103.9966749963</v>
      </c>
      <c r="H265" s="89">
        <v>-33502.816397855524</v>
      </c>
      <c r="I265" s="89">
        <v>-210588.49865468408</v>
      </c>
      <c r="J265" s="89">
        <v>-244091.3150525396</v>
      </c>
      <c r="K265" s="89">
        <v>102596.48153696413</v>
      </c>
    </row>
    <row r="266" spans="1:11">
      <c r="A266" s="24" t="s">
        <v>469</v>
      </c>
      <c r="B266" s="25"/>
      <c r="C266" s="26" t="s">
        <v>926</v>
      </c>
      <c r="D266" s="89">
        <v>864040</v>
      </c>
      <c r="E266" s="90">
        <v>-4.1543053245565176E-3</v>
      </c>
      <c r="F266" s="89">
        <v>851676.89017147617</v>
      </c>
      <c r="G266" s="89">
        <v>855144.01283488213</v>
      </c>
      <c r="H266" s="89">
        <v>-3467.1226634059567</v>
      </c>
      <c r="I266" s="89">
        <v>-68205.535875671791</v>
      </c>
      <c r="J266" s="89">
        <v>-71672.658539077747</v>
      </c>
      <c r="K266" s="89">
        <v>33229.013202955648</v>
      </c>
    </row>
    <row r="267" spans="1:11">
      <c r="A267" s="24" t="s">
        <v>469</v>
      </c>
      <c r="B267" s="25"/>
      <c r="C267" s="26" t="s">
        <v>1571</v>
      </c>
      <c r="D267" s="89">
        <v>517337.15</v>
      </c>
      <c r="E267" s="90">
        <v>1.9344299531797393E-2</v>
      </c>
      <c r="F267" s="89">
        <v>509934.83528792008</v>
      </c>
      <c r="G267" s="89">
        <v>509516.76880468265</v>
      </c>
      <c r="H267" s="89">
        <v>418.06648323743138</v>
      </c>
      <c r="I267" s="89">
        <v>-40837.52782758067</v>
      </c>
      <c r="J267" s="89">
        <v>-40419.461344343239</v>
      </c>
      <c r="K267" s="89">
        <v>19895.610142735808</v>
      </c>
    </row>
    <row r="268" spans="1:11">
      <c r="A268" s="24" t="s">
        <v>469</v>
      </c>
      <c r="B268" s="25"/>
      <c r="C268" s="26" t="s">
        <v>928</v>
      </c>
      <c r="D268" s="89">
        <v>1567142.64</v>
      </c>
      <c r="E268" s="90">
        <v>-1.1308066863155553E-2</v>
      </c>
      <c r="F268" s="89">
        <v>1544719.1913456751</v>
      </c>
      <c r="G268" s="89">
        <v>1580250.8678865943</v>
      </c>
      <c r="H268" s="89">
        <v>-35531.676540919114</v>
      </c>
      <c r="I268" s="89">
        <v>-123707.00841953498</v>
      </c>
      <c r="J268" s="89">
        <v>-159238.68496045409</v>
      </c>
      <c r="K268" s="89">
        <v>60268.741580800393</v>
      </c>
    </row>
    <row r="269" spans="1:11">
      <c r="A269" s="24" t="s">
        <v>469</v>
      </c>
      <c r="B269" s="25"/>
      <c r="C269" s="26" t="s">
        <v>930</v>
      </c>
      <c r="D269" s="89">
        <v>2839442.07</v>
      </c>
      <c r="E269" s="90">
        <v>-1.9843339015435335E-2</v>
      </c>
      <c r="F269" s="89">
        <v>2798813.9345396725</v>
      </c>
      <c r="G269" s="89">
        <v>2847375.5839163624</v>
      </c>
      <c r="H269" s="89">
        <v>-48561.649376689922</v>
      </c>
      <c r="I269" s="89">
        <v>-224139.70183356878</v>
      </c>
      <c r="J269" s="89">
        <v>-272701.35121025867</v>
      </c>
      <c r="K269" s="89">
        <v>109198.48390474713</v>
      </c>
    </row>
    <row r="270" spans="1:11">
      <c r="A270" s="24" t="s">
        <v>469</v>
      </c>
      <c r="B270" s="25"/>
      <c r="C270" s="26" t="s">
        <v>932</v>
      </c>
      <c r="D270" s="89">
        <v>607225.63</v>
      </c>
      <c r="E270" s="90">
        <v>5.4554186236689839E-2</v>
      </c>
      <c r="F270" s="89">
        <v>598537.14664924704</v>
      </c>
      <c r="G270" s="89">
        <v>597880.2687387499</v>
      </c>
      <c r="H270" s="89">
        <v>656.87791049713269</v>
      </c>
      <c r="I270" s="89">
        <v>-47933.139081052272</v>
      </c>
      <c r="J270" s="89">
        <v>-47276.261170555139</v>
      </c>
      <c r="K270" s="89">
        <v>23352.516638631387</v>
      </c>
    </row>
    <row r="271" spans="1:11">
      <c r="A271" s="24" t="s">
        <v>469</v>
      </c>
      <c r="B271" s="25"/>
      <c r="C271" s="26" t="s">
        <v>1572</v>
      </c>
      <c r="D271" s="89">
        <v>508593.73</v>
      </c>
      <c r="E271" s="90">
        <v>-1.1877107704158618E-2</v>
      </c>
      <c r="F271" s="89">
        <v>501316.52044709894</v>
      </c>
      <c r="G271" s="89">
        <v>499699.98859759059</v>
      </c>
      <c r="H271" s="89">
        <v>1616.5318495083484</v>
      </c>
      <c r="I271" s="89">
        <v>-40147.340282459991</v>
      </c>
      <c r="J271" s="89">
        <v>-38530.808432951642</v>
      </c>
      <c r="K271" s="89">
        <v>19559.358095817857</v>
      </c>
    </row>
    <row r="272" spans="1:11">
      <c r="A272" s="24" t="s">
        <v>469</v>
      </c>
      <c r="B272" s="25"/>
      <c r="C272" s="26" t="s">
        <v>934</v>
      </c>
      <c r="D272" s="89">
        <v>11412429.560000001</v>
      </c>
      <c r="E272" s="90">
        <v>-5.7241101603848765E-3</v>
      </c>
      <c r="F272" s="89">
        <v>11249134.897645744</v>
      </c>
      <c r="G272" s="89">
        <v>11505294.637761356</v>
      </c>
      <c r="H272" s="89">
        <v>-256159.74011561275</v>
      </c>
      <c r="I272" s="89">
        <v>-900873.65606124408</v>
      </c>
      <c r="J272" s="89">
        <v>-1157033.3961768569</v>
      </c>
      <c r="K272" s="89">
        <v>438896.08412462549</v>
      </c>
    </row>
    <row r="273" spans="1:11">
      <c r="A273" s="24" t="s">
        <v>469</v>
      </c>
      <c r="B273" s="25"/>
      <c r="C273" s="26" t="s">
        <v>936</v>
      </c>
      <c r="D273" s="89">
        <v>25892958.559999999</v>
      </c>
      <c r="E273" s="90">
        <v>-2.6551705285763338E-3</v>
      </c>
      <c r="F273" s="89">
        <v>25522469.357575696</v>
      </c>
      <c r="G273" s="89">
        <v>26157952.058738824</v>
      </c>
      <c r="H273" s="89">
        <v>-635482.70116312802</v>
      </c>
      <c r="I273" s="89">
        <v>-2043936.7552328168</v>
      </c>
      <c r="J273" s="89">
        <v>-2679419.4563959446</v>
      </c>
      <c r="K273" s="89">
        <v>995784.29453940038</v>
      </c>
    </row>
    <row r="274" spans="1:11">
      <c r="A274" s="24" t="s">
        <v>469</v>
      </c>
      <c r="B274" s="25"/>
      <c r="C274" s="26" t="s">
        <v>938</v>
      </c>
      <c r="D274" s="89">
        <v>3321356.92</v>
      </c>
      <c r="E274" s="90">
        <v>1.4332373725089997E-3</v>
      </c>
      <c r="F274" s="89">
        <v>3273833.3095401977</v>
      </c>
      <c r="G274" s="89">
        <v>3280727.487116741</v>
      </c>
      <c r="H274" s="89">
        <v>-6894.1775765432976</v>
      </c>
      <c r="I274" s="89">
        <v>-262181.06634295959</v>
      </c>
      <c r="J274" s="89">
        <v>-269075.24391950289</v>
      </c>
      <c r="K274" s="89">
        <v>127731.83295496518</v>
      </c>
    </row>
    <row r="275" spans="1:11">
      <c r="A275" s="24" t="s">
        <v>469</v>
      </c>
      <c r="B275" s="25"/>
      <c r="C275" s="26" t="s">
        <v>940</v>
      </c>
      <c r="D275" s="89">
        <v>450089.81</v>
      </c>
      <c r="E275" s="90">
        <v>-7.4829234574274039E-3</v>
      </c>
      <c r="F275" s="89">
        <v>443649.70334552869</v>
      </c>
      <c r="G275" s="89">
        <v>456885.54367011751</v>
      </c>
      <c r="H275" s="89">
        <v>-13235.840324588818</v>
      </c>
      <c r="I275" s="89">
        <v>-35529.161477743277</v>
      </c>
      <c r="J275" s="89">
        <v>-48765.001802332095</v>
      </c>
      <c r="K275" s="89">
        <v>17309.430395590251</v>
      </c>
    </row>
    <row r="276" spans="1:11">
      <c r="A276" s="24" t="s">
        <v>469</v>
      </c>
      <c r="B276" s="25"/>
      <c r="C276" s="26" t="s">
        <v>942</v>
      </c>
      <c r="D276" s="89">
        <v>859279.86</v>
      </c>
      <c r="E276" s="90">
        <v>2.0243274061030103E-2</v>
      </c>
      <c r="F276" s="89">
        <v>846984.86059879337</v>
      </c>
      <c r="G276" s="89">
        <v>837418.04879350332</v>
      </c>
      <c r="H276" s="89">
        <v>9566.8118052900536</v>
      </c>
      <c r="I276" s="89">
        <v>-67829.780239887317</v>
      </c>
      <c r="J276" s="89">
        <v>-58262.968434597264</v>
      </c>
      <c r="K276" s="89">
        <v>33045.949045152869</v>
      </c>
    </row>
    <row r="277" spans="1:11">
      <c r="A277" s="24" t="s">
        <v>469</v>
      </c>
      <c r="B277" s="25"/>
      <c r="C277" s="26" t="s">
        <v>944</v>
      </c>
      <c r="D277" s="89">
        <v>657459.9</v>
      </c>
      <c r="E277" s="90">
        <v>-1.2793063220960521E-3</v>
      </c>
      <c r="F277" s="89">
        <v>648052.6399755216</v>
      </c>
      <c r="G277" s="89">
        <v>653187.17467182071</v>
      </c>
      <c r="H277" s="89">
        <v>-5134.5346962991171</v>
      </c>
      <c r="I277" s="89">
        <v>-51898.528767494085</v>
      </c>
      <c r="J277" s="89">
        <v>-57033.063463793202</v>
      </c>
      <c r="K277" s="89">
        <v>25284.412408585136</v>
      </c>
    </row>
    <row r="278" spans="1:11">
      <c r="A278" s="24" t="s">
        <v>469</v>
      </c>
      <c r="B278" s="25"/>
      <c r="C278" s="26" t="s">
        <v>946</v>
      </c>
      <c r="D278" s="89">
        <v>632674.25</v>
      </c>
      <c r="E278" s="90">
        <v>-1.8929310145533451E-3</v>
      </c>
      <c r="F278" s="89">
        <v>623621.63526175986</v>
      </c>
      <c r="G278" s="89">
        <v>621206.06281225325</v>
      </c>
      <c r="H278" s="89">
        <v>2415.5724495066097</v>
      </c>
      <c r="I278" s="89">
        <v>-49942.000666622778</v>
      </c>
      <c r="J278" s="89">
        <v>-47526.428217116169</v>
      </c>
      <c r="K278" s="89">
        <v>24331.21268276939</v>
      </c>
    </row>
    <row r="279" spans="1:11">
      <c r="A279" s="24" t="s">
        <v>469</v>
      </c>
      <c r="B279" s="25"/>
      <c r="C279" s="26" t="s">
        <v>948</v>
      </c>
      <c r="D279" s="89">
        <v>5265262.96</v>
      </c>
      <c r="E279" s="90">
        <v>6.1560931691311271E-3</v>
      </c>
      <c r="F279" s="89">
        <v>5189924.9846162926</v>
      </c>
      <c r="G279" s="89">
        <v>5197903.647875485</v>
      </c>
      <c r="H279" s="89">
        <v>-7978.6632591923699</v>
      </c>
      <c r="I279" s="89">
        <v>-415629.00064016232</v>
      </c>
      <c r="J279" s="89">
        <v>-423607.66389935469</v>
      </c>
      <c r="K279" s="89">
        <v>202490.03797841922</v>
      </c>
    </row>
    <row r="280" spans="1:11">
      <c r="A280" s="24" t="s">
        <v>469</v>
      </c>
      <c r="B280" s="25"/>
      <c r="C280" s="26" t="s">
        <v>950</v>
      </c>
      <c r="D280" s="89">
        <v>964995.82</v>
      </c>
      <c r="E280" s="90">
        <v>1.2152182491178554E-2</v>
      </c>
      <c r="F280" s="89">
        <v>951188.18458181736</v>
      </c>
      <c r="G280" s="89">
        <v>947277.62051625317</v>
      </c>
      <c r="H280" s="89">
        <v>3910.564065564191</v>
      </c>
      <c r="I280" s="89">
        <v>-76174.780126942409</v>
      </c>
      <c r="J280" s="89">
        <v>-72264.216061378218</v>
      </c>
      <c r="K280" s="89">
        <v>37111.544423379717</v>
      </c>
    </row>
    <row r="281" spans="1:11">
      <c r="A281" s="24" t="s">
        <v>469</v>
      </c>
      <c r="B281" s="25"/>
      <c r="C281" s="26" t="s">
        <v>1795</v>
      </c>
      <c r="D281" s="89">
        <v>575381.98</v>
      </c>
      <c r="E281" s="90">
        <v>-5.8571602486463537E-3</v>
      </c>
      <c r="F281" s="89">
        <v>567149.13127529563</v>
      </c>
      <c r="G281" s="89">
        <v>567216.91396100773</v>
      </c>
      <c r="H281" s="89">
        <v>-67.782685712096281</v>
      </c>
      <c r="I281" s="89">
        <v>-45419.4670143802</v>
      </c>
      <c r="J281" s="89">
        <v>-45487.249700092296</v>
      </c>
      <c r="K281" s="89">
        <v>22127.88228573071</v>
      </c>
    </row>
    <row r="282" spans="1:11">
      <c r="A282" s="24" t="s">
        <v>469</v>
      </c>
      <c r="B282" s="25"/>
      <c r="C282" s="26" t="s">
        <v>952</v>
      </c>
      <c r="D282" s="89">
        <v>1176208.73</v>
      </c>
      <c r="E282" s="90">
        <v>6.0059615460539284E-3</v>
      </c>
      <c r="F282" s="89">
        <v>1159378.9562508003</v>
      </c>
      <c r="G282" s="89">
        <v>1145116.2400965991</v>
      </c>
      <c r="H282" s="89">
        <v>14262.716154201189</v>
      </c>
      <c r="I282" s="89">
        <v>-92847.49170326993</v>
      </c>
      <c r="J282" s="89">
        <v>-78584.775549068741</v>
      </c>
      <c r="K282" s="89">
        <v>45234.312553355972</v>
      </c>
    </row>
    <row r="283" spans="1:11">
      <c r="A283" s="24" t="s">
        <v>469</v>
      </c>
      <c r="B283" s="25"/>
      <c r="C283" s="26" t="s">
        <v>954</v>
      </c>
      <c r="D283" s="89">
        <v>1506959.2</v>
      </c>
      <c r="E283" s="90">
        <v>-1.499881972041317E-4</v>
      </c>
      <c r="F283" s="89">
        <v>1485396.8856433679</v>
      </c>
      <c r="G283" s="89">
        <v>1483304.7326485822</v>
      </c>
      <c r="H283" s="89">
        <v>2092.1529947856907</v>
      </c>
      <c r="I283" s="89">
        <v>-118956.25176933206</v>
      </c>
      <c r="J283" s="89">
        <v>-116864.09877454636</v>
      </c>
      <c r="K283" s="89">
        <v>57954.223361320641</v>
      </c>
    </row>
    <row r="284" spans="1:11">
      <c r="A284" s="24" t="s">
        <v>469</v>
      </c>
      <c r="B284" s="25"/>
      <c r="C284" s="26" t="s">
        <v>956</v>
      </c>
      <c r="D284" s="89">
        <v>663319.79</v>
      </c>
      <c r="E284" s="90">
        <v>8.9221312703446909E-3</v>
      </c>
      <c r="F284" s="89">
        <v>653828.68378361722</v>
      </c>
      <c r="G284" s="89">
        <v>640150.87018159626</v>
      </c>
      <c r="H284" s="89">
        <v>13677.813602020964</v>
      </c>
      <c r="I284" s="89">
        <v>-52361.096400500071</v>
      </c>
      <c r="J284" s="89">
        <v>-38683.282798479107</v>
      </c>
      <c r="K284" s="89">
        <v>25509.77045008538</v>
      </c>
    </row>
    <row r="285" spans="1:11">
      <c r="A285" s="24" t="s">
        <v>469</v>
      </c>
      <c r="B285" s="25"/>
      <c r="C285" s="26" t="s">
        <v>958</v>
      </c>
      <c r="D285" s="89">
        <v>3373137.29</v>
      </c>
      <c r="E285" s="90">
        <v>6.9500637994668324E-3</v>
      </c>
      <c r="F285" s="89">
        <v>3324872.7805062737</v>
      </c>
      <c r="G285" s="89">
        <v>3353921.1147114164</v>
      </c>
      <c r="H285" s="89">
        <v>-29048.334205142688</v>
      </c>
      <c r="I285" s="89">
        <v>-266268.50197521102</v>
      </c>
      <c r="J285" s="89">
        <v>-295316.83618035371</v>
      </c>
      <c r="K285" s="89">
        <v>129723.1882144253</v>
      </c>
    </row>
    <row r="286" spans="1:11">
      <c r="A286" s="24" t="s">
        <v>469</v>
      </c>
      <c r="B286" s="25"/>
      <c r="C286" s="26" t="s">
        <v>960</v>
      </c>
      <c r="D286" s="89">
        <v>6934436.7699999996</v>
      </c>
      <c r="E286" s="90">
        <v>-8.123037897109997E-3</v>
      </c>
      <c r="F286" s="89">
        <v>6835215.4337349376</v>
      </c>
      <c r="G286" s="89">
        <v>6932360.7847891031</v>
      </c>
      <c r="H286" s="89">
        <v>-97145.351054165512</v>
      </c>
      <c r="I286" s="89">
        <v>-547390.13922250422</v>
      </c>
      <c r="J286" s="89">
        <v>-644535.49027666973</v>
      </c>
      <c r="K286" s="89">
        <v>266682.6662948372</v>
      </c>
    </row>
    <row r="287" spans="1:11">
      <c r="A287" s="24" t="s">
        <v>469</v>
      </c>
      <c r="B287" s="25"/>
      <c r="C287" s="26" t="s">
        <v>962</v>
      </c>
      <c r="D287" s="89">
        <v>6353821.5899999999</v>
      </c>
      <c r="E287" s="90">
        <v>7.7505632935053193E-3</v>
      </c>
      <c r="F287" s="89">
        <v>6262907.9816624047</v>
      </c>
      <c r="G287" s="89">
        <v>6335197.1398214195</v>
      </c>
      <c r="H287" s="89">
        <v>-72289.158159014769</v>
      </c>
      <c r="I287" s="89">
        <v>-501557.57419142983</v>
      </c>
      <c r="J287" s="89">
        <v>-573846.73235044465</v>
      </c>
      <c r="K287" s="89">
        <v>244353.52703964477</v>
      </c>
    </row>
    <row r="288" spans="1:11">
      <c r="A288" s="24" t="s">
        <v>469</v>
      </c>
      <c r="B288" s="25"/>
      <c r="C288" s="26" t="s">
        <v>964</v>
      </c>
      <c r="D288" s="89">
        <v>475333.36</v>
      </c>
      <c r="E288" s="90">
        <v>-2.0134402233334847E-2</v>
      </c>
      <c r="F288" s="89">
        <v>468532.05620059109</v>
      </c>
      <c r="G288" s="89">
        <v>480988.62133059208</v>
      </c>
      <c r="H288" s="89">
        <v>-12456.565130000992</v>
      </c>
      <c r="I288" s="89">
        <v>-37521.835260385647</v>
      </c>
      <c r="J288" s="89">
        <v>-49978.40039038664</v>
      </c>
      <c r="K288" s="89">
        <v>18280.239913945268</v>
      </c>
    </row>
    <row r="289" spans="1:11">
      <c r="A289" s="24" t="s">
        <v>469</v>
      </c>
      <c r="B289" s="25"/>
      <c r="C289" s="26" t="s">
        <v>966</v>
      </c>
      <c r="D289" s="89">
        <v>1107328.06</v>
      </c>
      <c r="E289" s="90">
        <v>-1.1162374936150909E-2</v>
      </c>
      <c r="F289" s="89">
        <v>1091483.864798405</v>
      </c>
      <c r="G289" s="89">
        <v>1101653.6641631632</v>
      </c>
      <c r="H289" s="89">
        <v>-10169.79936475819</v>
      </c>
      <c r="I289" s="89">
        <v>-87410.193651298614</v>
      </c>
      <c r="J289" s="89">
        <v>-97579.993016056804</v>
      </c>
      <c r="K289" s="89">
        <v>42585.318649302426</v>
      </c>
    </row>
    <row r="290" spans="1:11">
      <c r="A290" s="24" t="s">
        <v>469</v>
      </c>
      <c r="B290" s="25"/>
      <c r="C290" s="26" t="s">
        <v>968</v>
      </c>
      <c r="D290" s="89">
        <v>3075335.41</v>
      </c>
      <c r="E290" s="90">
        <v>1.5289081146757644E-2</v>
      </c>
      <c r="F290" s="89">
        <v>3031331.9964619945</v>
      </c>
      <c r="G290" s="89">
        <v>3020696.7081750287</v>
      </c>
      <c r="H290" s="89">
        <v>10635.288286965806</v>
      </c>
      <c r="I290" s="89">
        <v>-242760.63566094029</v>
      </c>
      <c r="J290" s="89">
        <v>-232125.34737397448</v>
      </c>
      <c r="K290" s="89">
        <v>118270.40523865449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3F67F-813C-4810-B809-D04F25BE186E}">
  <dimension ref="A1:K290"/>
  <sheetViews>
    <sheetView showGridLines="0" workbookViewId="0">
      <pane ySplit="15" topLeftCell="A16" activePane="bottomLeft" state="frozen"/>
      <selection pane="bottomLeft"/>
    </sheetView>
  </sheetViews>
  <sheetFormatPr defaultRowHeight="12.5"/>
  <cols>
    <col min="1" max="1" width="5.453125" style="1" customWidth="1"/>
    <col min="2" max="2" width="4.54296875" style="1" customWidth="1"/>
    <col min="3" max="3" width="32.81640625" style="19" customWidth="1"/>
    <col min="4" max="4" width="13.453125" style="1" customWidth="1"/>
    <col min="5" max="5" width="10.54296875" style="1" customWidth="1"/>
    <col min="6" max="6" width="15.54296875" style="1" customWidth="1"/>
    <col min="7" max="7" width="13.453125" style="1" customWidth="1"/>
    <col min="8" max="8" width="11.453125" style="1" customWidth="1"/>
    <col min="9" max="9" width="13.81640625" style="1" customWidth="1"/>
    <col min="10" max="10" width="14.1796875" style="1" customWidth="1"/>
    <col min="11" max="11" width="10" style="1" customWidth="1"/>
  </cols>
  <sheetData>
    <row r="1" spans="1:11" ht="14">
      <c r="A1" s="33" t="s">
        <v>336</v>
      </c>
      <c r="B1" s="33"/>
      <c r="C1" s="46"/>
      <c r="D1" s="33" t="s">
        <v>970</v>
      </c>
      <c r="E1" s="34"/>
      <c r="F1" s="33"/>
      <c r="G1" s="33"/>
      <c r="H1" s="33"/>
      <c r="I1" s="33"/>
      <c r="J1" s="33"/>
      <c r="K1" s="35" t="s">
        <v>2</v>
      </c>
    </row>
    <row r="2" spans="1:11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>
        <f>'2020 Kunta'!K2</f>
        <v>44502</v>
      </c>
    </row>
    <row r="3" spans="1:11">
      <c r="A3" s="38" t="s">
        <v>972</v>
      </c>
      <c r="B3" s="38"/>
      <c r="C3" s="48"/>
      <c r="D3" s="38"/>
      <c r="E3" s="38"/>
      <c r="F3" s="38"/>
      <c r="G3" s="39"/>
      <c r="H3" s="38"/>
      <c r="I3" s="38"/>
      <c r="J3" s="38" t="s">
        <v>339</v>
      </c>
      <c r="K3" s="45">
        <f>'2020 Kunta'!K3</f>
        <v>2020</v>
      </c>
    </row>
    <row r="4" spans="1:11">
      <c r="A4" s="40"/>
      <c r="B4" s="40"/>
      <c r="C4" s="49"/>
      <c r="D4" s="41"/>
      <c r="E4" s="42"/>
      <c r="F4" s="41"/>
      <c r="G4" s="40"/>
      <c r="H4" s="40"/>
      <c r="I4" s="40"/>
    </row>
    <row r="6" spans="1:11">
      <c r="A6" s="7"/>
      <c r="B6" s="8"/>
      <c r="C6" s="50"/>
      <c r="D6" s="8"/>
      <c r="E6" s="8"/>
      <c r="F6" s="8"/>
      <c r="G6" s="8"/>
      <c r="H6" s="8"/>
      <c r="I6" s="8"/>
      <c r="J6" s="8"/>
      <c r="K6" s="9"/>
    </row>
    <row r="7" spans="1:11">
      <c r="A7" s="79" t="s">
        <v>340</v>
      </c>
      <c r="D7" s="96">
        <f>'2020 Kunta'!D7</f>
        <v>32308724334.570004</v>
      </c>
      <c r="K7" s="12"/>
    </row>
    <row r="8" spans="1:11">
      <c r="A8" s="79" t="s">
        <v>341</v>
      </c>
      <c r="D8" s="96">
        <f>'2020 Kunta'!D8</f>
        <v>31846435195.91</v>
      </c>
      <c r="F8" s="38" t="s">
        <v>342</v>
      </c>
      <c r="K8" s="12"/>
    </row>
    <row r="9" spans="1:11">
      <c r="A9" s="97" t="s">
        <v>343</v>
      </c>
      <c r="D9" s="96">
        <f>'2020 Kunta'!D9</f>
        <v>2550384075.6199999</v>
      </c>
      <c r="F9" s="1" t="s">
        <v>344</v>
      </c>
      <c r="K9" s="12"/>
    </row>
    <row r="10" spans="1:11">
      <c r="A10" s="79" t="s">
        <v>345</v>
      </c>
      <c r="D10" s="96">
        <f>'2020 Kunta'!D10</f>
        <v>1242520054.03</v>
      </c>
      <c r="K10" s="12"/>
    </row>
    <row r="11" spans="1:1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1" ht="34.75" customHeight="1">
      <c r="A12" s="17"/>
      <c r="B12" s="17"/>
      <c r="C12" s="17" t="s">
        <v>348</v>
      </c>
      <c r="D12" s="17" t="s">
        <v>980</v>
      </c>
      <c r="E12" s="17" t="s">
        <v>350</v>
      </c>
      <c r="F12" s="18" t="s">
        <v>981</v>
      </c>
      <c r="G12" s="17" t="s">
        <v>982</v>
      </c>
      <c r="H12" s="17" t="s">
        <v>353</v>
      </c>
      <c r="I12" s="17" t="s">
        <v>983</v>
      </c>
      <c r="J12" s="17" t="s">
        <v>355</v>
      </c>
      <c r="K12" s="17" t="s">
        <v>356</v>
      </c>
    </row>
    <row r="13" spans="1:11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</row>
    <row r="14" spans="1:11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</row>
    <row r="15" spans="1:11">
      <c r="A15" s="24"/>
      <c r="B15" s="25"/>
      <c r="C15" s="26"/>
      <c r="D15" s="23">
        <f>'2020 Srk'!D15</f>
        <v>913460214.58999956</v>
      </c>
      <c r="E15" s="70">
        <f>'2020 Srk'!E15</f>
        <v>2.7424460355935931E-3</v>
      </c>
      <c r="F15" s="23">
        <f>'2020 Srk'!F15</f>
        <v>900389975.99345028</v>
      </c>
      <c r="G15" s="23">
        <f>'2020 Srk'!G15</f>
        <v>910808046.60302603</v>
      </c>
      <c r="H15" s="23">
        <f>'2020 Srk'!H15</f>
        <v>-10418070.609576076</v>
      </c>
      <c r="I15" s="23">
        <f>'2020 Srk'!I15</f>
        <v>-72106665.706700087</v>
      </c>
      <c r="J15" s="23">
        <f>'2020 Srk'!J15</f>
        <v>-82524736.316276178</v>
      </c>
      <c r="K15" s="23">
        <f>'2020 Srk'!K15</f>
        <v>35129602.253351487</v>
      </c>
    </row>
    <row r="16" spans="1:11">
      <c r="A16" s="86" t="s">
        <v>469</v>
      </c>
      <c r="B16" s="25"/>
      <c r="C16" s="26" t="s">
        <v>991</v>
      </c>
      <c r="D16" s="23">
        <f>'2020 Srk'!D16</f>
        <v>201372.93</v>
      </c>
      <c r="E16" s="70">
        <f>'2020 Srk'!E16</f>
        <v>-2.9375461337584841E-2</v>
      </c>
      <c r="F16" s="23">
        <f>'2020 Srk'!F16</f>
        <v>198491.58694865787</v>
      </c>
      <c r="G16" s="23">
        <f>'2020 Srk'!G16</f>
        <v>202857.71840195643</v>
      </c>
      <c r="H16" s="23">
        <f>'2020 Srk'!H16</f>
        <v>-4366.1314532985562</v>
      </c>
      <c r="I16" s="23">
        <f>'2020 Srk'!I16</f>
        <v>-15895.963846007297</v>
      </c>
      <c r="J16" s="23">
        <f>'2020 Srk'!J16</f>
        <v>-20262.095299305853</v>
      </c>
      <c r="K16" s="23">
        <f>'2020 Srk'!K16</f>
        <v>7744.344879505421</v>
      </c>
    </row>
    <row r="17" spans="1:11">
      <c r="A17" s="24" t="s">
        <v>469</v>
      </c>
      <c r="B17" s="25"/>
      <c r="C17" s="26" t="s">
        <v>1579</v>
      </c>
      <c r="D17" s="23">
        <f>'2020 Srk'!D17</f>
        <v>2905458.31</v>
      </c>
      <c r="E17" s="70">
        <f>'2020 Srk'!E17</f>
        <v>3.6470476651655481E-3</v>
      </c>
      <c r="F17" s="23">
        <f>'2020 Srk'!F17</f>
        <v>2863885.5816671369</v>
      </c>
      <c r="G17" s="23">
        <f>'2020 Srk'!G17</f>
        <v>2864642.4096214483</v>
      </c>
      <c r="H17" s="23">
        <f>'2020 Srk'!H17</f>
        <v>-756.82795431138948</v>
      </c>
      <c r="I17" s="23">
        <f>'2020 Srk'!I17</f>
        <v>-229350.88768803963</v>
      </c>
      <c r="J17" s="23">
        <f>'2020 Srk'!J17</f>
        <v>-230107.71564235102</v>
      </c>
      <c r="K17" s="23">
        <f>'2020 Srk'!K17</f>
        <v>111737.31834594141</v>
      </c>
    </row>
    <row r="18" spans="1:11">
      <c r="A18" s="24" t="s">
        <v>469</v>
      </c>
      <c r="B18" s="25"/>
      <c r="C18" s="26" t="s">
        <v>1580</v>
      </c>
      <c r="D18" s="23">
        <f>'2020 Srk'!D18</f>
        <v>1728862.57</v>
      </c>
      <c r="E18" s="70">
        <f>'2020 Srk'!E18</f>
        <v>1.6961181589683072E-3</v>
      </c>
      <c r="F18" s="23">
        <f>'2020 Srk'!F18</f>
        <v>1704125.1529460049</v>
      </c>
      <c r="G18" s="23">
        <f>'2020 Srk'!G18</f>
        <v>1709418.5683084768</v>
      </c>
      <c r="H18" s="23">
        <f>'2020 Srk'!H18</f>
        <v>-5293.4153624719474</v>
      </c>
      <c r="I18" s="23">
        <f>'2020 Srk'!I18</f>
        <v>-136472.84621341736</v>
      </c>
      <c r="J18" s="23">
        <f>'2020 Srk'!J18</f>
        <v>-141766.26157588931</v>
      </c>
      <c r="K18" s="23">
        <f>'2020 Srk'!K18</f>
        <v>66488.122268211926</v>
      </c>
    </row>
    <row r="19" spans="1:11">
      <c r="A19" s="24" t="s">
        <v>469</v>
      </c>
      <c r="B19" s="25"/>
      <c r="C19" s="26" t="s">
        <v>1581</v>
      </c>
      <c r="D19" s="23">
        <f>'2020 Srk'!D19</f>
        <v>477888.7</v>
      </c>
      <c r="E19" s="70">
        <f>'2020 Srk'!E19</f>
        <v>-1.1999742233134714E-2</v>
      </c>
      <c r="F19" s="23">
        <f>'2020 Srk'!F19</f>
        <v>471050.83313745836</v>
      </c>
      <c r="G19" s="23">
        <f>'2020 Srk'!G19</f>
        <v>475109.26430896478</v>
      </c>
      <c r="H19" s="23">
        <f>'2020 Srk'!H19</f>
        <v>-4058.4311715064105</v>
      </c>
      <c r="I19" s="23">
        <f>'2020 Srk'!I19</f>
        <v>-37723.548530656168</v>
      </c>
      <c r="J19" s="23">
        <f>'2020 Srk'!J19</f>
        <v>-41781.979702162578</v>
      </c>
      <c r="K19" s="23">
        <f>'2020 Srk'!K19</f>
        <v>18378.512478407611</v>
      </c>
    </row>
    <row r="20" spans="1:11">
      <c r="A20" s="24" t="s">
        <v>469</v>
      </c>
      <c r="B20" s="25"/>
      <c r="C20" s="26" t="s">
        <v>1582</v>
      </c>
      <c r="D20" s="23">
        <f>'2020 Srk'!D20</f>
        <v>2036341.14</v>
      </c>
      <c r="E20" s="70">
        <f>'2020 Srk'!E20</f>
        <v>1.644487679992146E-3</v>
      </c>
      <c r="F20" s="23">
        <f>'2020 Srk'!F20</f>
        <v>2007204.1681443434</v>
      </c>
      <c r="G20" s="23">
        <f>'2020 Srk'!G20</f>
        <v>2028229.3464265666</v>
      </c>
      <c r="H20" s="23">
        <f>'2020 Srk'!H20</f>
        <v>-21025.178282223176</v>
      </c>
      <c r="I20" s="23">
        <f>'2020 Srk'!I20</f>
        <v>-160744.57048212629</v>
      </c>
      <c r="J20" s="23">
        <f>'2020 Srk'!J20</f>
        <v>-181769.74876434947</v>
      </c>
      <c r="K20" s="23">
        <f>'2020 Srk'!K20</f>
        <v>78313.048732444979</v>
      </c>
    </row>
    <row r="21" spans="1:11">
      <c r="A21" s="24" t="s">
        <v>469</v>
      </c>
      <c r="B21" s="25"/>
      <c r="C21" s="26" t="s">
        <v>1583</v>
      </c>
      <c r="D21" s="23">
        <f>'2020 Srk'!D21</f>
        <v>1489658.3</v>
      </c>
      <c r="E21" s="70">
        <f>'2020 Srk'!E21</f>
        <v>-5.1241846408164315E-3</v>
      </c>
      <c r="F21" s="23">
        <f>'2020 Srk'!F21</f>
        <v>1468343.5354406368</v>
      </c>
      <c r="G21" s="23">
        <f>'2020 Srk'!G21</f>
        <v>1492457.0783856774</v>
      </c>
      <c r="H21" s="23">
        <f>'2020 Srk'!H21</f>
        <v>-24113.542945040623</v>
      </c>
      <c r="I21" s="23">
        <f>'2020 Srk'!I21</f>
        <v>-117590.55439926653</v>
      </c>
      <c r="J21" s="23">
        <f>'2020 Srk'!J21</f>
        <v>-141704.09734430717</v>
      </c>
      <c r="K21" s="23">
        <f>'2020 Srk'!K21</f>
        <v>57288.870096977538</v>
      </c>
    </row>
    <row r="22" spans="1:11">
      <c r="A22" s="24" t="s">
        <v>469</v>
      </c>
      <c r="B22" s="25"/>
      <c r="C22" s="26" t="s">
        <v>1584</v>
      </c>
      <c r="D22" s="23">
        <f>'2020 Srk'!D22</f>
        <v>980509.87</v>
      </c>
      <c r="E22" s="70">
        <f>'2020 Srk'!E22</f>
        <v>9.1555993790786161E-3</v>
      </c>
      <c r="F22" s="23">
        <f>'2020 Srk'!F22</f>
        <v>966480.25191430759</v>
      </c>
      <c r="G22" s="23">
        <f>'2020 Srk'!G22</f>
        <v>966553.41552973154</v>
      </c>
      <c r="H22" s="23">
        <f>'2020 Srk'!H22</f>
        <v>-73.163615423953161</v>
      </c>
      <c r="I22" s="23">
        <f>'2020 Srk'!I22</f>
        <v>-77399.427242645354</v>
      </c>
      <c r="J22" s="23">
        <f>'2020 Srk'!J22</f>
        <v>-77472.590858069307</v>
      </c>
      <c r="K22" s="23">
        <f>'2020 Srk'!K22</f>
        <v>37708.179500785067</v>
      </c>
    </row>
    <row r="23" spans="1:11">
      <c r="A23" s="24" t="s">
        <v>469</v>
      </c>
      <c r="B23" s="25"/>
      <c r="C23" s="26" t="s">
        <v>998</v>
      </c>
      <c r="D23" s="23">
        <f>'2020 Srk'!D23</f>
        <v>223625.05</v>
      </c>
      <c r="E23" s="70">
        <f>'2020 Srk'!E23</f>
        <v>4.3485708576916249E-2</v>
      </c>
      <c r="F23" s="23">
        <f>'2020 Srk'!F23</f>
        <v>220425.31265733167</v>
      </c>
      <c r="G23" s="23">
        <f>'2020 Srk'!G23</f>
        <v>213410.15826828979</v>
      </c>
      <c r="H23" s="23">
        <f>'2020 Srk'!H23</f>
        <v>7015.1543890418834</v>
      </c>
      <c r="I23" s="23">
        <f>'2020 Srk'!I23</f>
        <v>-17652.500313034001</v>
      </c>
      <c r="J23" s="23">
        <f>'2020 Srk'!J23</f>
        <v>-10637.345923992118</v>
      </c>
      <c r="K23" s="23">
        <f>'2020 Srk'!K23</f>
        <v>8600.1108038535458</v>
      </c>
    </row>
    <row r="24" spans="1:11">
      <c r="A24" s="24" t="s">
        <v>469</v>
      </c>
      <c r="B24" s="25"/>
      <c r="C24" s="26" t="s">
        <v>1835</v>
      </c>
      <c r="D24" s="23">
        <f>'2020 Srk'!D24</f>
        <v>221460.82</v>
      </c>
      <c r="E24" s="70">
        <f>'2020 Srk'!E24</f>
        <v>1.786477983504553E-2</v>
      </c>
      <c r="F24" s="23">
        <f>'2020 Srk'!F24</f>
        <v>218292.04952597688</v>
      </c>
      <c r="G24" s="23">
        <f>'2020 Srk'!G24</f>
        <v>222014.83512696254</v>
      </c>
      <c r="H24" s="23">
        <f>'2020 Srk'!H24</f>
        <v>-3722.7856009856623</v>
      </c>
      <c r="I24" s="23">
        <f>'2020 Srk'!I24</f>
        <v>-17481.660459661238</v>
      </c>
      <c r="J24" s="23">
        <f>'2020 Srk'!J24</f>
        <v>-21204.4460606469</v>
      </c>
      <c r="K24" s="23">
        <f>'2020 Srk'!K24</f>
        <v>8516.8794404395467</v>
      </c>
    </row>
    <row r="25" spans="1:11">
      <c r="A25" s="24" t="s">
        <v>469</v>
      </c>
      <c r="B25" s="25"/>
      <c r="C25" s="26" t="s">
        <v>1585</v>
      </c>
      <c r="D25" s="23">
        <f>'2020 Srk'!D25</f>
        <v>337770.63</v>
      </c>
      <c r="E25" s="70">
        <f>'2020 Srk'!E25</f>
        <v>6.7345498022063355E-2</v>
      </c>
      <c r="F25" s="23">
        <f>'2020 Srk'!F25</f>
        <v>332937.64148611209</v>
      </c>
      <c r="G25" s="23">
        <f>'2020 Srk'!G25</f>
        <v>334773.69102365914</v>
      </c>
      <c r="H25" s="23">
        <f>'2020 Srk'!H25</f>
        <v>-1836.0495375470491</v>
      </c>
      <c r="I25" s="23">
        <f>'2020 Srk'!I25</f>
        <v>-26662.917020292189</v>
      </c>
      <c r="J25" s="23">
        <f>'2020 Srk'!J25</f>
        <v>-28498.966557839238</v>
      </c>
      <c r="K25" s="23">
        <f>'2020 Srk'!K25</f>
        <v>12989.890194713957</v>
      </c>
    </row>
    <row r="26" spans="1:11">
      <c r="A26" s="24" t="s">
        <v>469</v>
      </c>
      <c r="B26" s="25"/>
      <c r="C26" s="26" t="s">
        <v>1001</v>
      </c>
      <c r="D26" s="23">
        <f>'2020 Srk'!D26</f>
        <v>42912436.450000003</v>
      </c>
      <c r="E26" s="70">
        <f>'2020 Srk'!E26</f>
        <v>-3.4213450310549565E-4</v>
      </c>
      <c r="F26" s="23">
        <f>'2020 Srk'!F26</f>
        <v>42298424.17644681</v>
      </c>
      <c r="G26" s="23">
        <f>'2020 Srk'!G26</f>
        <v>43243641.177880049</v>
      </c>
      <c r="H26" s="23">
        <f>'2020 Srk'!H26</f>
        <v>-945217.00143323839</v>
      </c>
      <c r="I26" s="23">
        <f>'2020 Srk'!I26</f>
        <v>-3387419.2442513788</v>
      </c>
      <c r="J26" s="23">
        <f>'2020 Srk'!J26</f>
        <v>-4332636.2456846172</v>
      </c>
      <c r="K26" s="23">
        <f>'2020 Srk'!K26</f>
        <v>1650314.7046063207</v>
      </c>
    </row>
    <row r="27" spans="1:11">
      <c r="A27" s="24" t="s">
        <v>469</v>
      </c>
      <c r="B27" s="25"/>
      <c r="C27" s="26" t="s">
        <v>1586</v>
      </c>
      <c r="D27" s="23">
        <f>'2020 Srk'!D27</f>
        <v>1890476.27</v>
      </c>
      <c r="E27" s="70">
        <f>'2020 Srk'!E27</f>
        <v>1.224061912101293E-2</v>
      </c>
      <c r="F27" s="23">
        <f>'2020 Srk'!F27</f>
        <v>1863426.4045374889</v>
      </c>
      <c r="G27" s="23">
        <f>'2020 Srk'!G27</f>
        <v>1867540.9476126747</v>
      </c>
      <c r="H27" s="23">
        <f>'2020 Srk'!H27</f>
        <v>-4114.5430751857348</v>
      </c>
      <c r="I27" s="23">
        <f>'2020 Srk'!I27</f>
        <v>-149230.29843015509</v>
      </c>
      <c r="J27" s="23">
        <f>'2020 Srk'!J27</f>
        <v>-153344.84150534082</v>
      </c>
      <c r="K27" s="23">
        <f>'2020 Srk'!K27</f>
        <v>72703.417591435995</v>
      </c>
    </row>
    <row r="28" spans="1:11">
      <c r="A28" s="24" t="s">
        <v>469</v>
      </c>
      <c r="B28" s="25"/>
      <c r="C28" s="26" t="s">
        <v>1587</v>
      </c>
      <c r="D28" s="23">
        <f>'2020 Srk'!D28</f>
        <v>2231644.7400000002</v>
      </c>
      <c r="E28" s="70">
        <f>'2020 Srk'!E28</f>
        <v>9.9700958267081585E-3</v>
      </c>
      <c r="F28" s="23">
        <f>'2020 Srk'!F28</f>
        <v>2199713.2680555675</v>
      </c>
      <c r="G28" s="23">
        <f>'2020 Srk'!G28</f>
        <v>2200151.4695256515</v>
      </c>
      <c r="H28" s="23">
        <f>'2020 Srk'!H28</f>
        <v>-438.20147008402273</v>
      </c>
      <c r="I28" s="23">
        <f>'2020 Srk'!I28</f>
        <v>-176161.43393341079</v>
      </c>
      <c r="J28" s="23">
        <f>'2020 Srk'!J28</f>
        <v>-176599.63540349482</v>
      </c>
      <c r="K28" s="23">
        <f>'2020 Srk'!K28</f>
        <v>85823.980984406444</v>
      </c>
    </row>
    <row r="29" spans="1:11">
      <c r="A29" s="24" t="s">
        <v>469</v>
      </c>
      <c r="B29" s="25"/>
      <c r="C29" s="26" t="s">
        <v>1805</v>
      </c>
      <c r="D29" s="23">
        <f>'2020 Srk'!D29</f>
        <v>447943.67</v>
      </c>
      <c r="E29" s="70">
        <f>'2020 Srk'!E29</f>
        <v>-9.8260158268710374E-3</v>
      </c>
      <c r="F29" s="23">
        <f>'2020 Srk'!F29</f>
        <v>441534.27137354511</v>
      </c>
      <c r="G29" s="23">
        <f>'2020 Srk'!G29</f>
        <v>448213.28485438676</v>
      </c>
      <c r="H29" s="23">
        <f>'2020 Srk'!H29</f>
        <v>-6679.0134808416478</v>
      </c>
      <c r="I29" s="23">
        <f>'2020 Srk'!I29</f>
        <v>-35359.749611667379</v>
      </c>
      <c r="J29" s="23">
        <f>'2020 Srk'!J29</f>
        <v>-42038.763092509027</v>
      </c>
      <c r="K29" s="23">
        <f>'2020 Srk'!K29</f>
        <v>17226.89473243184</v>
      </c>
    </row>
    <row r="30" spans="1:11">
      <c r="A30" s="24" t="s">
        <v>469</v>
      </c>
      <c r="B30" s="25"/>
      <c r="C30" s="26" t="s">
        <v>1836</v>
      </c>
      <c r="D30" s="23">
        <f>'2020 Srk'!D30</f>
        <v>776529.95</v>
      </c>
      <c r="E30" s="70">
        <f>'2020 Srk'!E30</f>
        <v>2.4073057415919585E-2</v>
      </c>
      <c r="F30" s="23">
        <f>'2020 Srk'!F30</f>
        <v>765418.97706241824</v>
      </c>
      <c r="G30" s="23">
        <f>'2020 Srk'!G30</f>
        <v>759992.53377189662</v>
      </c>
      <c r="H30" s="23">
        <f>'2020 Srk'!H30</f>
        <v>5426.4432905216236</v>
      </c>
      <c r="I30" s="23">
        <f>'2020 Srk'!I30</f>
        <v>-61297.672981874246</v>
      </c>
      <c r="J30" s="23">
        <f>'2020 Srk'!J30</f>
        <v>-55871.229691352622</v>
      </c>
      <c r="K30" s="23">
        <f>'2020 Srk'!K30</f>
        <v>29863.575715291525</v>
      </c>
    </row>
    <row r="31" spans="1:11">
      <c r="A31" s="24" t="s">
        <v>469</v>
      </c>
      <c r="B31" s="25"/>
      <c r="C31" s="26" t="s">
        <v>1588</v>
      </c>
      <c r="D31" s="23">
        <f>'2020 Srk'!D31</f>
        <v>2590023.7400000002</v>
      </c>
      <c r="E31" s="70">
        <f>'2020 Srk'!E31</f>
        <v>1.3637289107291117E-3</v>
      </c>
      <c r="F31" s="23">
        <f>'2020 Srk'!F31</f>
        <v>2552964.4048348414</v>
      </c>
      <c r="G31" s="23">
        <f>'2020 Srk'!G31</f>
        <v>2570946.161499586</v>
      </c>
      <c r="H31" s="23">
        <f>'2020 Srk'!H31</f>
        <v>-17981.756664744578</v>
      </c>
      <c r="I31" s="23">
        <f>'2020 Srk'!I31</f>
        <v>-204451.1331852827</v>
      </c>
      <c r="J31" s="23">
        <f>'2020 Srk'!J31</f>
        <v>-222432.88985002728</v>
      </c>
      <c r="K31" s="23">
        <f>'2020 Srk'!K31</f>
        <v>99606.42221706007</v>
      </c>
    </row>
    <row r="32" spans="1:11">
      <c r="A32" s="24" t="s">
        <v>469</v>
      </c>
      <c r="B32" s="25"/>
      <c r="C32" s="26" t="s">
        <v>1589</v>
      </c>
      <c r="D32" s="23">
        <f>'2020 Srk'!D32</f>
        <v>1355903.97</v>
      </c>
      <c r="E32" s="70">
        <f>'2020 Srk'!E32</f>
        <v>1.9127353694188942E-2</v>
      </c>
      <c r="F32" s="23">
        <f>'2020 Srk'!F32</f>
        <v>1336503.0282634583</v>
      </c>
      <c r="G32" s="23">
        <f>'2020 Srk'!G32</f>
        <v>1319081.4878058236</v>
      </c>
      <c r="H32" s="23">
        <f>'2020 Srk'!H32</f>
        <v>17421.540457634721</v>
      </c>
      <c r="I32" s="23">
        <f>'2020 Srk'!I32</f>
        <v>-107032.26340192679</v>
      </c>
      <c r="J32" s="23">
        <f>'2020 Srk'!J32</f>
        <v>-89610.722944292065</v>
      </c>
      <c r="K32" s="23">
        <f>'2020 Srk'!K32</f>
        <v>52144.982779813421</v>
      </c>
    </row>
    <row r="33" spans="1:11">
      <c r="A33" s="24" t="s">
        <v>469</v>
      </c>
      <c r="B33" s="25"/>
      <c r="C33" s="26" t="s">
        <v>1590</v>
      </c>
      <c r="D33" s="23">
        <f>'2020 Srk'!D33</f>
        <v>1190437.51</v>
      </c>
      <c r="E33" s="70">
        <f>'2020 Srk'!E33</f>
        <v>-6.4973808460767613E-3</v>
      </c>
      <c r="F33" s="23">
        <f>'2020 Srk'!F33</f>
        <v>1173404.1438593995</v>
      </c>
      <c r="G33" s="23">
        <f>'2020 Srk'!G33</f>
        <v>1188713.3423785181</v>
      </c>
      <c r="H33" s="23">
        <f>'2020 Srk'!H33</f>
        <v>-15309.198519118596</v>
      </c>
      <c r="I33" s="23">
        <f>'2020 Srk'!I33</f>
        <v>-93970.68225550947</v>
      </c>
      <c r="J33" s="23">
        <f>'2020 Srk'!J33</f>
        <v>-109279.88077462807</v>
      </c>
      <c r="K33" s="23">
        <f>'2020 Srk'!K33</f>
        <v>45781.519069815804</v>
      </c>
    </row>
    <row r="34" spans="1:11">
      <c r="A34" s="24" t="s">
        <v>469</v>
      </c>
      <c r="B34" s="25"/>
      <c r="C34" s="26" t="s">
        <v>1591</v>
      </c>
      <c r="D34" s="23">
        <f>'2020 Srk'!D34</f>
        <v>202227.02</v>
      </c>
      <c r="E34" s="70">
        <f>'2020 Srk'!E34</f>
        <v>4.6670451498249443E-2</v>
      </c>
      <c r="F34" s="23">
        <f>'2020 Srk'!F34</f>
        <v>199333.45620832939</v>
      </c>
      <c r="G34" s="23">
        <f>'2020 Srk'!G34</f>
        <v>200291.69889226175</v>
      </c>
      <c r="H34" s="23">
        <f>'2020 Srk'!H34</f>
        <v>-958.2426839323598</v>
      </c>
      <c r="I34" s="23">
        <f>'2020 Srk'!I34</f>
        <v>-15963.383949400719</v>
      </c>
      <c r="J34" s="23">
        <f>'2020 Srk'!J34</f>
        <v>-16921.626633333079</v>
      </c>
      <c r="K34" s="23">
        <f>'2020 Srk'!K34</f>
        <v>7777.191238338939</v>
      </c>
    </row>
    <row r="35" spans="1:11">
      <c r="A35" s="24" t="s">
        <v>469</v>
      </c>
      <c r="B35" s="25"/>
      <c r="C35" s="26" t="s">
        <v>1009</v>
      </c>
      <c r="D35" s="23">
        <f>'2020 Srk'!D35</f>
        <v>4635965.4800000004</v>
      </c>
      <c r="E35" s="70">
        <f>'2020 Srk'!E35</f>
        <v>2.8481185165905032E-3</v>
      </c>
      <c r="F35" s="23">
        <f>'2020 Srk'!F35</f>
        <v>4569631.8028664356</v>
      </c>
      <c r="G35" s="23">
        <f>'2020 Srk'!G35</f>
        <v>4578635.6935055982</v>
      </c>
      <c r="H35" s="23">
        <f>'2020 Srk'!H35</f>
        <v>-9003.8906391626224</v>
      </c>
      <c r="I35" s="23">
        <f>'2020 Srk'!I35</f>
        <v>-365953.55523415125</v>
      </c>
      <c r="J35" s="23">
        <f>'2020 Srk'!J35</f>
        <v>-374957.44587331387</v>
      </c>
      <c r="K35" s="23">
        <f>'2020 Srk'!K35</f>
        <v>178288.68818962853</v>
      </c>
    </row>
    <row r="36" spans="1:11">
      <c r="A36" s="24" t="s">
        <v>469</v>
      </c>
      <c r="B36" s="25"/>
      <c r="C36" s="26" t="s">
        <v>1837</v>
      </c>
      <c r="D36" s="23">
        <f>'2020 Srk'!D36</f>
        <v>357775.41</v>
      </c>
      <c r="E36" s="70">
        <f>'2020 Srk'!E36</f>
        <v>5.5519670853305669E-3</v>
      </c>
      <c r="F36" s="23">
        <f>'2020 Srk'!F36</f>
        <v>352656.1832422397</v>
      </c>
      <c r="G36" s="23">
        <f>'2020 Srk'!G36</f>
        <v>356603.48288061714</v>
      </c>
      <c r="H36" s="23">
        <f>'2020 Srk'!H36</f>
        <v>-3947.2996383774444</v>
      </c>
      <c r="I36" s="23">
        <f>'2020 Srk'!I36</f>
        <v>-28242.053101926049</v>
      </c>
      <c r="J36" s="23">
        <f>'2020 Srk'!J36</f>
        <v>-32189.352740303493</v>
      </c>
      <c r="K36" s="23">
        <f>'2020 Srk'!K36</f>
        <v>13759.228534075817</v>
      </c>
    </row>
    <row r="37" spans="1:11">
      <c r="A37" s="24" t="s">
        <v>469</v>
      </c>
      <c r="B37" s="25"/>
      <c r="C37" s="26" t="s">
        <v>1010</v>
      </c>
      <c r="D37" s="23">
        <f>'2020 Srk'!D37</f>
        <v>1551115.58</v>
      </c>
      <c r="E37" s="70">
        <f>'2020 Srk'!E37</f>
        <v>-2.8457552273654207E-2</v>
      </c>
      <c r="F37" s="23">
        <f>'2020 Srk'!F37</f>
        <v>1528921.4544129041</v>
      </c>
      <c r="G37" s="23">
        <f>'2020 Srk'!G37</f>
        <v>1567575.6077060432</v>
      </c>
      <c r="H37" s="23">
        <f>'2020 Srk'!H37</f>
        <v>-38654.153293139068</v>
      </c>
      <c r="I37" s="23">
        <f>'2020 Srk'!I37</f>
        <v>-122441.86535230253</v>
      </c>
      <c r="J37" s="23">
        <f>'2020 Srk'!J37</f>
        <v>-161096.0186454416</v>
      </c>
      <c r="K37" s="23">
        <f>'2020 Srk'!K37</f>
        <v>59652.377305599526</v>
      </c>
    </row>
    <row r="38" spans="1:11">
      <c r="A38" s="24" t="s">
        <v>469</v>
      </c>
      <c r="B38" s="25"/>
      <c r="C38" s="26" t="s">
        <v>1592</v>
      </c>
      <c r="D38" s="23">
        <f>'2020 Srk'!D38</f>
        <v>838025.58</v>
      </c>
      <c r="E38" s="70">
        <f>'2020 Srk'!E38</f>
        <v>1.401585620113277E-4</v>
      </c>
      <c r="F38" s="23">
        <f>'2020 Srk'!F38</f>
        <v>826034.69730399933</v>
      </c>
      <c r="G38" s="23">
        <f>'2020 Srk'!G38</f>
        <v>827593.70887962449</v>
      </c>
      <c r="H38" s="23">
        <f>'2020 Srk'!H38</f>
        <v>-1559.0115756251616</v>
      </c>
      <c r="I38" s="23">
        <f>'2020 Srk'!I38</f>
        <v>-66152.01120482925</v>
      </c>
      <c r="J38" s="23">
        <f>'2020 Srk'!J38</f>
        <v>-67711.022780454412</v>
      </c>
      <c r="K38" s="23">
        <f>'2020 Srk'!K38</f>
        <v>32228.557777689188</v>
      </c>
    </row>
    <row r="39" spans="1:11">
      <c r="A39" s="24" t="s">
        <v>469</v>
      </c>
      <c r="B39" s="25"/>
      <c r="C39" s="26" t="s">
        <v>1593</v>
      </c>
      <c r="D39" s="23">
        <f>'2020 Srk'!D39</f>
        <v>1411806.53</v>
      </c>
      <c r="E39" s="70">
        <f>'2020 Srk'!E39</f>
        <v>-1.3024762128043488E-2</v>
      </c>
      <c r="F39" s="23">
        <f>'2020 Srk'!F39</f>
        <v>1391605.7069049848</v>
      </c>
      <c r="G39" s="23">
        <f>'2020 Srk'!G39</f>
        <v>1414566.8690986938</v>
      </c>
      <c r="H39" s="23">
        <f>'2020 Srk'!H39</f>
        <v>-22961.162193709053</v>
      </c>
      <c r="I39" s="23">
        <f>'2020 Srk'!I39</f>
        <v>-111445.09621247016</v>
      </c>
      <c r="J39" s="23">
        <f>'2020 Srk'!J39</f>
        <v>-134406.2584061792</v>
      </c>
      <c r="K39" s="23">
        <f>'2020 Srk'!K39</f>
        <v>54294.868091047872</v>
      </c>
    </row>
    <row r="40" spans="1:11">
      <c r="A40" s="24" t="s">
        <v>469</v>
      </c>
      <c r="B40" s="25"/>
      <c r="C40" s="26" t="s">
        <v>1594</v>
      </c>
      <c r="D40" s="23">
        <f>'2020 Srk'!D40</f>
        <v>1886936.57</v>
      </c>
      <c r="E40" s="70">
        <f>'2020 Srk'!E40</f>
        <v>-4.3219420838874756E-3</v>
      </c>
      <c r="F40" s="23">
        <f>'2020 Srk'!F40</f>
        <v>1859937.3523082635</v>
      </c>
      <c r="G40" s="23">
        <f>'2020 Srk'!G40</f>
        <v>1893521.200657198</v>
      </c>
      <c r="H40" s="23">
        <f>'2020 Srk'!H40</f>
        <v>-33583.848348934436</v>
      </c>
      <c r="I40" s="23">
        <f>'2020 Srk'!I40</f>
        <v>-148950.88181131901</v>
      </c>
      <c r="J40" s="23">
        <f>'2020 Srk'!J40</f>
        <v>-182534.73016025344</v>
      </c>
      <c r="K40" s="23">
        <f>'2020 Srk'!K40</f>
        <v>72567.288780229908</v>
      </c>
    </row>
    <row r="41" spans="1:11">
      <c r="A41" s="24" t="s">
        <v>469</v>
      </c>
      <c r="B41" s="25"/>
      <c r="C41" s="26" t="s">
        <v>1595</v>
      </c>
      <c r="D41" s="23">
        <f>'2020 Srk'!D41</f>
        <v>1539039.63</v>
      </c>
      <c r="E41" s="70">
        <f>'2020 Srk'!E41</f>
        <v>-1.5152200340656452E-2</v>
      </c>
      <c r="F41" s="23">
        <f>'2020 Srk'!F41</f>
        <v>1517018.2930524736</v>
      </c>
      <c r="G41" s="23">
        <f>'2020 Srk'!G41</f>
        <v>1530402.9810616432</v>
      </c>
      <c r="H41" s="23">
        <f>'2020 Srk'!H41</f>
        <v>-13384.688009169651</v>
      </c>
      <c r="I41" s="23">
        <f>'2020 Srk'!I41</f>
        <v>-121488.61476094351</v>
      </c>
      <c r="J41" s="23">
        <f>'2020 Srk'!J41</f>
        <v>-134873.30277011317</v>
      </c>
      <c r="K41" s="23">
        <f>'2020 Srk'!K41</f>
        <v>59187.963734482175</v>
      </c>
    </row>
    <row r="42" spans="1:11">
      <c r="A42" s="24" t="s">
        <v>469</v>
      </c>
      <c r="B42" s="25"/>
      <c r="C42" s="26" t="s">
        <v>1596</v>
      </c>
      <c r="D42" s="23">
        <f>'2020 Srk'!D42</f>
        <v>3031076.71</v>
      </c>
      <c r="E42" s="70">
        <f>'2020 Srk'!E42</f>
        <v>-1.8271159929196923E-2</v>
      </c>
      <c r="F42" s="23">
        <f>'2020 Srk'!F42</f>
        <v>2987706.5717374072</v>
      </c>
      <c r="G42" s="23">
        <f>'2020 Srk'!G42</f>
        <v>3055959.2792648976</v>
      </c>
      <c r="H42" s="23">
        <f>'2020 Srk'!H42</f>
        <v>-68252.707527490333</v>
      </c>
      <c r="I42" s="23">
        <f>'2020 Srk'!I42</f>
        <v>-239266.94514816237</v>
      </c>
      <c r="J42" s="23">
        <f>'2020 Srk'!J42</f>
        <v>-307519.6526756527</v>
      </c>
      <c r="K42" s="23">
        <f>'2020 Srk'!K42</f>
        <v>116568.31629989512</v>
      </c>
    </row>
    <row r="43" spans="1:11">
      <c r="A43" s="24" t="s">
        <v>469</v>
      </c>
      <c r="B43" s="25"/>
      <c r="C43" s="26" t="s">
        <v>1838</v>
      </c>
      <c r="D43" s="23">
        <f>'2020 Srk'!D43</f>
        <v>522300.04</v>
      </c>
      <c r="E43" s="70">
        <f>'2020 Srk'!E43</f>
        <v>2.1733325323110009E-3</v>
      </c>
      <c r="F43" s="23">
        <f>'2020 Srk'!F43</f>
        <v>514826.71381375578</v>
      </c>
      <c r="G43" s="23">
        <f>'2020 Srk'!G43</f>
        <v>506489.97150421154</v>
      </c>
      <c r="H43" s="23">
        <f>'2020 Srk'!H43</f>
        <v>8336.7423095442355</v>
      </c>
      <c r="I43" s="23">
        <f>'2020 Srk'!I43</f>
        <v>-41229.288130277309</v>
      </c>
      <c r="J43" s="23">
        <f>'2020 Srk'!J43</f>
        <v>-32892.545820733074</v>
      </c>
      <c r="K43" s="23">
        <f>'2020 Srk'!K43</f>
        <v>20086.471604398248</v>
      </c>
    </row>
    <row r="44" spans="1:11">
      <c r="A44" s="24" t="s">
        <v>518</v>
      </c>
      <c r="B44" s="25"/>
      <c r="C44" s="26" t="s">
        <v>1597</v>
      </c>
      <c r="D44" s="23">
        <f>'2020 Srk'!D44</f>
        <v>6996467.2699999996</v>
      </c>
      <c r="E44" s="70">
        <f>'2020 Srk'!E44</f>
        <v>9.8052055325204002E-4</v>
      </c>
      <c r="F44" s="23">
        <f>'2020 Srk'!F44</f>
        <v>6896358.3707931545</v>
      </c>
      <c r="G44" s="23">
        <f>'2020 Srk'!G44</f>
        <v>7022999.3010619748</v>
      </c>
      <c r="H44" s="23">
        <f>'2020 Srk'!H44</f>
        <v>-126640.93026882038</v>
      </c>
      <c r="I44" s="23">
        <f>'2020 Srk'!I44</f>
        <v>-552286.69898031163</v>
      </c>
      <c r="J44" s="23">
        <f>'2020 Srk'!J44</f>
        <v>-678927.62924913201</v>
      </c>
      <c r="K44" s="23">
        <f>'2020 Srk'!K44</f>
        <v>269068.21824091137</v>
      </c>
    </row>
    <row r="45" spans="1:11">
      <c r="A45" s="24" t="s">
        <v>469</v>
      </c>
      <c r="B45" s="25"/>
      <c r="C45" s="26" t="s">
        <v>1019</v>
      </c>
      <c r="D45" s="23">
        <f>'2020 Srk'!D45</f>
        <v>80688927.099999994</v>
      </c>
      <c r="E45" s="70">
        <f>'2020 Srk'!E45</f>
        <v>-2.2084336014605022E-4</v>
      </c>
      <c r="F45" s="23">
        <f>'2020 Srk'!F45</f>
        <v>79534390.19466801</v>
      </c>
      <c r="G45" s="23">
        <f>'2020 Srk'!G45</f>
        <v>80791566.186802</v>
      </c>
      <c r="H45" s="23">
        <f>'2020 Srk'!H45</f>
        <v>-1257175.9921339899</v>
      </c>
      <c r="I45" s="23">
        <f>'2020 Srk'!I45</f>
        <v>-6369417.5178099573</v>
      </c>
      <c r="J45" s="23">
        <f>'2020 Srk'!J45</f>
        <v>-7626593.5099439472</v>
      </c>
      <c r="K45" s="23">
        <f>'2020 Srk'!K45</f>
        <v>3103112.6150852111</v>
      </c>
    </row>
    <row r="46" spans="1:11">
      <c r="A46" s="24" t="s">
        <v>469</v>
      </c>
      <c r="B46" s="25"/>
      <c r="C46" s="26" t="s">
        <v>1598</v>
      </c>
      <c r="D46" s="23">
        <f>'2020 Srk'!D46</f>
        <v>382093.71</v>
      </c>
      <c r="E46" s="70">
        <f>'2020 Srk'!E46</f>
        <v>5.9818863410792122E-3</v>
      </c>
      <c r="F46" s="23">
        <f>'2020 Srk'!F46</f>
        <v>376626.5250299545</v>
      </c>
      <c r="G46" s="23">
        <f>'2020 Srk'!G46</f>
        <v>371638.1913058933</v>
      </c>
      <c r="H46" s="23">
        <f>'2020 Srk'!H46</f>
        <v>4988.3337240612018</v>
      </c>
      <c r="I46" s="23">
        <f>'2020 Srk'!I46</f>
        <v>-30161.689557513007</v>
      </c>
      <c r="J46" s="23">
        <f>'2020 Srk'!J46</f>
        <v>-25173.355833451806</v>
      </c>
      <c r="K46" s="23">
        <f>'2020 Srk'!K46</f>
        <v>14694.455041845642</v>
      </c>
    </row>
    <row r="47" spans="1:11">
      <c r="A47" s="24" t="s">
        <v>469</v>
      </c>
      <c r="B47" s="25"/>
      <c r="C47" s="26" t="s">
        <v>1599</v>
      </c>
      <c r="D47" s="23">
        <f>'2020 Srk'!D47</f>
        <v>6388790.71</v>
      </c>
      <c r="E47" s="70">
        <f>'2020 Srk'!E47</f>
        <v>-1.4648706939314304E-2</v>
      </c>
      <c r="F47" s="23">
        <f>'2020 Srk'!F47</f>
        <v>6297376.7462724149</v>
      </c>
      <c r="G47" s="23">
        <f>'2020 Srk'!G47</f>
        <v>6387819.07471391</v>
      </c>
      <c r="H47" s="23">
        <f>'2020 Srk'!H47</f>
        <v>-90442.328441495076</v>
      </c>
      <c r="I47" s="23">
        <f>'2020 Srk'!I47</f>
        <v>-504317.96441491565</v>
      </c>
      <c r="J47" s="23">
        <f>'2020 Srk'!J47</f>
        <v>-594760.29285641073</v>
      </c>
      <c r="K47" s="23">
        <f>'2020 Srk'!K47</f>
        <v>245698.35986008798</v>
      </c>
    </row>
    <row r="48" spans="1:11">
      <c r="A48" s="24" t="s">
        <v>469</v>
      </c>
      <c r="B48" s="25"/>
      <c r="C48" s="26" t="s">
        <v>1600</v>
      </c>
      <c r="D48" s="23">
        <f>'2020 Srk'!D48</f>
        <v>1877571.84</v>
      </c>
      <c r="E48" s="70">
        <f>'2020 Srk'!E48</f>
        <v>7.6542308454845109E-2</v>
      </c>
      <c r="F48" s="23">
        <f>'2020 Srk'!F48</f>
        <v>1850706.617476895</v>
      </c>
      <c r="G48" s="23">
        <f>'2020 Srk'!G48</f>
        <v>1857232.1488988074</v>
      </c>
      <c r="H48" s="23">
        <f>'2020 Srk'!H48</f>
        <v>-6525.5314219123684</v>
      </c>
      <c r="I48" s="23">
        <f>'2020 Srk'!I48</f>
        <v>-148211.64933599267</v>
      </c>
      <c r="J48" s="23">
        <f>'2020 Srk'!J48</f>
        <v>-154737.18075790504</v>
      </c>
      <c r="K48" s="23">
        <f>'2020 Srk'!K48</f>
        <v>72207.142563837013</v>
      </c>
    </row>
    <row r="49" spans="1:11">
      <c r="A49" s="24" t="s">
        <v>469</v>
      </c>
      <c r="B49" s="25"/>
      <c r="C49" s="26" t="s">
        <v>1601</v>
      </c>
      <c r="D49" s="23">
        <f>'2020 Srk'!D49</f>
        <v>455479.05</v>
      </c>
      <c r="E49" s="70">
        <f>'2020 Srk'!E49</f>
        <v>9.1954005161201113E-3</v>
      </c>
      <c r="F49" s="23">
        <f>'2020 Srk'!F49</f>
        <v>448961.83144560241</v>
      </c>
      <c r="G49" s="23">
        <f>'2020 Srk'!G49</f>
        <v>443206.93734542857</v>
      </c>
      <c r="H49" s="23">
        <f>'2020 Srk'!H49</f>
        <v>5754.8941001738422</v>
      </c>
      <c r="I49" s="23">
        <f>'2020 Srk'!I49</f>
        <v>-35954.576970269787</v>
      </c>
      <c r="J49" s="23">
        <f>'2020 Srk'!J49</f>
        <v>-30199.682870095945</v>
      </c>
      <c r="K49" s="23">
        <f>'2020 Srk'!K49</f>
        <v>17516.688308550179</v>
      </c>
    </row>
    <row r="50" spans="1:11">
      <c r="A50" s="24" t="s">
        <v>469</v>
      </c>
      <c r="B50" s="25"/>
      <c r="C50" s="26" t="s">
        <v>1602</v>
      </c>
      <c r="D50" s="23">
        <f>'2020 Srk'!D50</f>
        <v>404980.68</v>
      </c>
      <c r="E50" s="70">
        <f>'2020 Srk'!E50</f>
        <v>6.1120121418918316E-3</v>
      </c>
      <c r="F50" s="23">
        <f>'2020 Srk'!F50</f>
        <v>399186.01699218753</v>
      </c>
      <c r="G50" s="23">
        <f>'2020 Srk'!G50</f>
        <v>398283.0609820229</v>
      </c>
      <c r="H50" s="23">
        <f>'2020 Srk'!H50</f>
        <v>902.95601016463479</v>
      </c>
      <c r="I50" s="23">
        <f>'2020 Srk'!I50</f>
        <v>-31968.339774424745</v>
      </c>
      <c r="J50" s="23">
        <f>'2020 Srk'!J50</f>
        <v>-31065.38376426011</v>
      </c>
      <c r="K50" s="23">
        <f>'2020 Srk'!K50</f>
        <v>15574.635853272946</v>
      </c>
    </row>
    <row r="51" spans="1:11">
      <c r="A51" s="24" t="s">
        <v>469</v>
      </c>
      <c r="B51" s="25"/>
      <c r="C51" s="26" t="s">
        <v>1603</v>
      </c>
      <c r="D51" s="23">
        <f>'2020 Srk'!D51</f>
        <v>7154534.6100000003</v>
      </c>
      <c r="E51" s="70">
        <f>'2020 Srk'!E51</f>
        <v>2.0018357867701564E-3</v>
      </c>
      <c r="F51" s="23">
        <f>'2020 Srk'!F51</f>
        <v>7052164.005449973</v>
      </c>
      <c r="G51" s="23">
        <f>'2020 Srk'!G51</f>
        <v>7108964.1880053133</v>
      </c>
      <c r="H51" s="23">
        <f>'2020 Srk'!H51</f>
        <v>-56800.18255534023</v>
      </c>
      <c r="I51" s="23">
        <f>'2020 Srk'!I51</f>
        <v>-564764.20885154686</v>
      </c>
      <c r="J51" s="23">
        <f>'2020 Srk'!J51</f>
        <v>-621564.39140688709</v>
      </c>
      <c r="K51" s="23">
        <f>'2020 Srk'!K51</f>
        <v>275147.12862447707</v>
      </c>
    </row>
    <row r="52" spans="1:11">
      <c r="A52" s="24" t="s">
        <v>469</v>
      </c>
      <c r="B52" s="25"/>
      <c r="C52" s="26" t="s">
        <v>1604</v>
      </c>
      <c r="D52" s="23">
        <f>'2020 Srk'!D52</f>
        <v>1835336.03</v>
      </c>
      <c r="E52" s="70">
        <f>'2020 Srk'!E52</f>
        <v>4.0034405137889806E-3</v>
      </c>
      <c r="F52" s="23">
        <f>'2020 Srk'!F52</f>
        <v>1809075.1382459875</v>
      </c>
      <c r="G52" s="23">
        <f>'2020 Srk'!G52</f>
        <v>1815638.6421578056</v>
      </c>
      <c r="H52" s="23">
        <f>'2020 Srk'!H52</f>
        <v>-6563.5039118181448</v>
      </c>
      <c r="I52" s="23">
        <f>'2020 Srk'!I52</f>
        <v>-144877.64158844273</v>
      </c>
      <c r="J52" s="23">
        <f>'2020 Srk'!J52</f>
        <v>-151441.14550026087</v>
      </c>
      <c r="K52" s="23">
        <f>'2020 Srk'!K52</f>
        <v>70582.849373559337</v>
      </c>
    </row>
    <row r="53" spans="1:11">
      <c r="A53" s="24" t="s">
        <v>469</v>
      </c>
      <c r="B53" s="25"/>
      <c r="C53" s="26" t="s">
        <v>1028</v>
      </c>
      <c r="D53" s="23">
        <f>'2020 Srk'!D53</f>
        <v>10947647.890000001</v>
      </c>
      <c r="E53" s="70">
        <f>'2020 Srk'!E53</f>
        <v>1.0053788745646219E-2</v>
      </c>
      <c r="F53" s="23">
        <f>'2020 Srk'!F53</f>
        <v>10791003.552668307</v>
      </c>
      <c r="G53" s="23">
        <f>'2020 Srk'!G53</f>
        <v>10849896.112233188</v>
      </c>
      <c r="H53" s="23">
        <f>'2020 Srk'!H53</f>
        <v>-58892.559564881027</v>
      </c>
      <c r="I53" s="23">
        <f>'2020 Srk'!I53</f>
        <v>-864184.74945097184</v>
      </c>
      <c r="J53" s="23">
        <f>'2020 Srk'!J53</f>
        <v>-923077.30901585286</v>
      </c>
      <c r="K53" s="23">
        <f>'2020 Srk'!K53</f>
        <v>421021.63820901763</v>
      </c>
    </row>
    <row r="54" spans="1:11">
      <c r="A54" s="24" t="s">
        <v>469</v>
      </c>
      <c r="B54" s="25"/>
      <c r="C54" s="26" t="s">
        <v>1605</v>
      </c>
      <c r="D54" s="23">
        <f>'2020 Srk'!D54</f>
        <v>1578657.31</v>
      </c>
      <c r="E54" s="70">
        <f>'2020 Srk'!E54</f>
        <v>2.8498880438889485E-2</v>
      </c>
      <c r="F54" s="23">
        <f>'2020 Srk'!F54</f>
        <v>1556069.1037767557</v>
      </c>
      <c r="G54" s="23">
        <f>'2020 Srk'!G54</f>
        <v>1542759.3673450786</v>
      </c>
      <c r="H54" s="23">
        <f>'2020 Srk'!H54</f>
        <v>13309.736431677127</v>
      </c>
      <c r="I54" s="23">
        <f>'2020 Srk'!I54</f>
        <v>-124615.95272510131</v>
      </c>
      <c r="J54" s="23">
        <f>'2020 Srk'!J54</f>
        <v>-111306.21629342418</v>
      </c>
      <c r="K54" s="23">
        <f>'2020 Srk'!K54</f>
        <v>60711.56959970887</v>
      </c>
    </row>
    <row r="55" spans="1:11">
      <c r="A55" s="24" t="s">
        <v>469</v>
      </c>
      <c r="B55" s="25"/>
      <c r="C55" s="26" t="s">
        <v>1606</v>
      </c>
      <c r="D55" s="23">
        <f>'2020 Srk'!D55</f>
        <v>1218904.6299999999</v>
      </c>
      <c r="E55" s="70">
        <f>'2020 Srk'!E55</f>
        <v>-1.5275770451886772E-2</v>
      </c>
      <c r="F55" s="23">
        <f>'2020 Srk'!F55</f>
        <v>1201463.9422874099</v>
      </c>
      <c r="G55" s="23">
        <f>'2020 Srk'!G55</f>
        <v>1231679.892249774</v>
      </c>
      <c r="H55" s="23">
        <f>'2020 Srk'!H55</f>
        <v>-30215.949962364044</v>
      </c>
      <c r="I55" s="23">
        <f>'2020 Srk'!I55</f>
        <v>-96217.818006674977</v>
      </c>
      <c r="J55" s="23">
        <f>'2020 Srk'!J55</f>
        <v>-126433.76796903902</v>
      </c>
      <c r="K55" s="23">
        <f>'2020 Srk'!K55</f>
        <v>46876.299758591929</v>
      </c>
    </row>
    <row r="56" spans="1:11">
      <c r="A56" s="24" t="s">
        <v>469</v>
      </c>
      <c r="B56" s="25"/>
      <c r="C56" s="26" t="s">
        <v>1607</v>
      </c>
      <c r="D56" s="23">
        <f>'2020 Srk'!D56</f>
        <v>1326916.3500000001</v>
      </c>
      <c r="E56" s="70">
        <f>'2020 Srk'!E56</f>
        <v>9.0409891692111444E-4</v>
      </c>
      <c r="F56" s="23">
        <f>'2020 Srk'!F56</f>
        <v>1307930.1774057753</v>
      </c>
      <c r="G56" s="23">
        <f>'2020 Srk'!G56</f>
        <v>1314241.3627653704</v>
      </c>
      <c r="H56" s="23">
        <f>'2020 Srk'!H56</f>
        <v>-6311.1853595951106</v>
      </c>
      <c r="I56" s="23">
        <f>'2020 Srk'!I56</f>
        <v>-104744.04045407675</v>
      </c>
      <c r="J56" s="23">
        <f>'2020 Srk'!J56</f>
        <v>-111055.22581367186</v>
      </c>
      <c r="K56" s="23">
        <f>'2020 Srk'!K56</f>
        <v>51030.184844877229</v>
      </c>
    </row>
    <row r="57" spans="1:11">
      <c r="A57" s="24" t="s">
        <v>469</v>
      </c>
      <c r="B57" s="25"/>
      <c r="C57" s="26" t="s">
        <v>1608</v>
      </c>
      <c r="D57" s="23">
        <f>'2020 Srk'!D57</f>
        <v>2697113.59</v>
      </c>
      <c r="E57" s="70">
        <f>'2020 Srk'!E57</f>
        <v>2.462728330397046E-2</v>
      </c>
      <c r="F57" s="23">
        <f>'2020 Srk'!F57</f>
        <v>2658521.9605231537</v>
      </c>
      <c r="G57" s="23">
        <f>'2020 Srk'!G57</f>
        <v>2668752.099533591</v>
      </c>
      <c r="H57" s="23">
        <f>'2020 Srk'!H57</f>
        <v>-10230.139010437299</v>
      </c>
      <c r="I57" s="23">
        <f>'2020 Srk'!I57</f>
        <v>-212904.58511585917</v>
      </c>
      <c r="J57" s="23">
        <f>'2020 Srk'!J57</f>
        <v>-223134.72412629647</v>
      </c>
      <c r="K57" s="23">
        <f>'2020 Srk'!K57</f>
        <v>103724.8542798726</v>
      </c>
    </row>
    <row r="58" spans="1:11">
      <c r="A58" s="24" t="s">
        <v>469</v>
      </c>
      <c r="B58" s="25"/>
      <c r="C58" s="26" t="s">
        <v>1609</v>
      </c>
      <c r="D58" s="23">
        <f>'2020 Srk'!D58</f>
        <v>674907.07</v>
      </c>
      <c r="E58" s="70">
        <f>'2020 Srk'!E58</f>
        <v>-6.5889882050716997E-3</v>
      </c>
      <c r="F58" s="23">
        <f>'2020 Srk'!F58</f>
        <v>665250.16727505985</v>
      </c>
      <c r="G58" s="23">
        <f>'2020 Srk'!G58</f>
        <v>667668.29396637157</v>
      </c>
      <c r="H58" s="23">
        <f>'2020 Srk'!H58</f>
        <v>-2418.1266913117142</v>
      </c>
      <c r="I58" s="23">
        <f>'2020 Srk'!I58</f>
        <v>-53275.772389738362</v>
      </c>
      <c r="J58" s="23">
        <f>'2020 Srk'!J58</f>
        <v>-55693.899081050076</v>
      </c>
      <c r="K58" s="23">
        <f>'2020 Srk'!K58</f>
        <v>25955.39088444761</v>
      </c>
    </row>
    <row r="59" spans="1:11">
      <c r="A59" s="24" t="s">
        <v>469</v>
      </c>
      <c r="B59" s="25"/>
      <c r="C59" s="26" t="s">
        <v>1610</v>
      </c>
      <c r="D59" s="23">
        <f>'2020 Srk'!D59</f>
        <v>5033233.3</v>
      </c>
      <c r="E59" s="70">
        <f>'2020 Srk'!E59</f>
        <v>-9.2186211596696488E-3</v>
      </c>
      <c r="F59" s="23">
        <f>'2020 Srk'!F59</f>
        <v>4961215.3192578079</v>
      </c>
      <c r="G59" s="23">
        <f>'2020 Srk'!G59</f>
        <v>5014498.7855712669</v>
      </c>
      <c r="H59" s="23">
        <f>'2020 Srk'!H59</f>
        <v>-53283.466313458979</v>
      </c>
      <c r="I59" s="23">
        <f>'2020 Srk'!I59</f>
        <v>-397313.0577447525</v>
      </c>
      <c r="J59" s="23">
        <f>'2020 Srk'!J59</f>
        <v>-450596.52405821148</v>
      </c>
      <c r="K59" s="23">
        <f>'2020 Srk'!K59</f>
        <v>193566.70498964869</v>
      </c>
    </row>
    <row r="60" spans="1:11">
      <c r="A60" s="24" t="s">
        <v>469</v>
      </c>
      <c r="B60" s="25"/>
      <c r="C60" s="26" t="s">
        <v>1611</v>
      </c>
      <c r="D60" s="23">
        <f>'2020 Srk'!D60</f>
        <v>1218053.24</v>
      </c>
      <c r="E60" s="70">
        <f>'2020 Srk'!E60</f>
        <v>7.8918120280191406E-3</v>
      </c>
      <c r="F60" s="23">
        <f>'2020 Srk'!F60</f>
        <v>1200624.734394809</v>
      </c>
      <c r="G60" s="23">
        <f>'2020 Srk'!G60</f>
        <v>1210585.760052057</v>
      </c>
      <c r="H60" s="23">
        <f>'2020 Srk'!H60</f>
        <v>-9961.0256572479848</v>
      </c>
      <c r="I60" s="23">
        <f>'2020 Srk'!I60</f>
        <v>-96150.611035713926</v>
      </c>
      <c r="J60" s="23">
        <f>'2020 Srk'!J60</f>
        <v>-106111.63669296191</v>
      </c>
      <c r="K60" s="23">
        <f>'2020 Srk'!K60</f>
        <v>46843.55723561746</v>
      </c>
    </row>
    <row r="61" spans="1:11">
      <c r="A61" s="24" t="s">
        <v>469</v>
      </c>
      <c r="B61" s="25"/>
      <c r="C61" s="26" t="s">
        <v>1612</v>
      </c>
      <c r="D61" s="23">
        <f>'2020 Srk'!D61</f>
        <v>368145.88</v>
      </c>
      <c r="E61" s="70">
        <f>'2020 Srk'!E61</f>
        <v>-2.0268285294361754E-2</v>
      </c>
      <c r="F61" s="23">
        <f>'2020 Srk'!F61</f>
        <v>362878.26745039754</v>
      </c>
      <c r="G61" s="23">
        <f>'2020 Srk'!G61</f>
        <v>371677.17389028793</v>
      </c>
      <c r="H61" s="23">
        <f>'2020 Srk'!H61</f>
        <v>-8798.9064398903865</v>
      </c>
      <c r="I61" s="23">
        <f>'2020 Srk'!I61</f>
        <v>-29060.676618930564</v>
      </c>
      <c r="J61" s="23">
        <f>'2020 Srk'!J61</f>
        <v>-37859.58305882095</v>
      </c>
      <c r="K61" s="23">
        <f>'2020 Srk'!K61</f>
        <v>14158.053223385175</v>
      </c>
    </row>
    <row r="62" spans="1:11">
      <c r="A62" s="24" t="s">
        <v>469</v>
      </c>
      <c r="B62" s="25"/>
      <c r="C62" s="26" t="s">
        <v>1613</v>
      </c>
      <c r="D62" s="23">
        <f>'2020 Srk'!D62</f>
        <v>939996.63</v>
      </c>
      <c r="E62" s="70">
        <f>'2020 Srk'!E62</f>
        <v>6.0554480457779558E-3</v>
      </c>
      <c r="F62" s="23">
        <f>'2020 Srk'!F62</f>
        <v>926546.69530353649</v>
      </c>
      <c r="G62" s="23">
        <f>'2020 Srk'!G62</f>
        <v>926699.36999613233</v>
      </c>
      <c r="H62" s="23">
        <f>'2020 Srk'!H62</f>
        <v>-152.67469259584323</v>
      </c>
      <c r="I62" s="23">
        <f>'2020 Srk'!I62</f>
        <v>-74201.395618808834</v>
      </c>
      <c r="J62" s="23">
        <f>'2020 Srk'!J62</f>
        <v>-74354.070311404677</v>
      </c>
      <c r="K62" s="23">
        <f>'2020 Srk'!K62</f>
        <v>36150.1324348454</v>
      </c>
    </row>
    <row r="63" spans="1:11">
      <c r="A63" s="24" t="s">
        <v>469</v>
      </c>
      <c r="B63" s="25"/>
      <c r="C63" s="26" t="s">
        <v>1614</v>
      </c>
      <c r="D63" s="23">
        <f>'2020 Srk'!D63</f>
        <v>2863140.71</v>
      </c>
      <c r="E63" s="70">
        <f>'2020 Srk'!E63</f>
        <v>-3.7468689812701905E-3</v>
      </c>
      <c r="F63" s="23">
        <f>'2020 Srk'!F63</f>
        <v>2822173.4827278275</v>
      </c>
      <c r="G63" s="23">
        <f>'2020 Srk'!G63</f>
        <v>2859981.1672813478</v>
      </c>
      <c r="H63" s="23">
        <f>'2020 Srk'!H63</f>
        <v>-37807.684553520288</v>
      </c>
      <c r="I63" s="23">
        <f>'2020 Srk'!I63</f>
        <v>-226010.42360654761</v>
      </c>
      <c r="J63" s="23">
        <f>'2020 Srk'!J63</f>
        <v>-263818.10816006793</v>
      </c>
      <c r="K63" s="23">
        <f>'2020 Srk'!K63</f>
        <v>110109.87969828922</v>
      </c>
    </row>
    <row r="64" spans="1:11">
      <c r="A64" s="24" t="s">
        <v>518</v>
      </c>
      <c r="B64" s="25"/>
      <c r="C64" s="26" t="s">
        <v>1615</v>
      </c>
      <c r="D64" s="23">
        <f>'2020 Srk'!D64</f>
        <v>1717174.39</v>
      </c>
      <c r="E64" s="70">
        <f>'2020 Srk'!E64</f>
        <v>1.8376502052869892E-2</v>
      </c>
      <c r="F64" s="23">
        <f>'2020 Srk'!F64</f>
        <v>1692604.2131814517</v>
      </c>
      <c r="G64" s="23">
        <f>'2020 Srk'!G64</f>
        <v>1679241.6761084255</v>
      </c>
      <c r="H64" s="23">
        <f>'2020 Srk'!H64</f>
        <v>13362.537073026178</v>
      </c>
      <c r="I64" s="23">
        <f>'2020 Srk'!I64</f>
        <v>-135550.2053862435</v>
      </c>
      <c r="J64" s="23">
        <f>'2020 Srk'!J64</f>
        <v>-122187.66831321732</v>
      </c>
      <c r="K64" s="23">
        <f>'2020 Srk'!K64</f>
        <v>66038.621449339509</v>
      </c>
    </row>
    <row r="65" spans="1:11">
      <c r="A65" s="24" t="s">
        <v>469</v>
      </c>
      <c r="B65" s="25"/>
      <c r="C65" s="26" t="s">
        <v>1041</v>
      </c>
      <c r="D65" s="23">
        <f>'2020 Srk'!D65</f>
        <v>11343599.92</v>
      </c>
      <c r="E65" s="70">
        <f>'2020 Srk'!E65</f>
        <v>1.22663912472043E-2</v>
      </c>
      <c r="F65" s="23">
        <f>'2020 Srk'!F65</f>
        <v>11181290.106030978</v>
      </c>
      <c r="G65" s="23">
        <f>'2020 Srk'!G65</f>
        <v>11258682.702689441</v>
      </c>
      <c r="H65" s="23">
        <f>'2020 Srk'!H65</f>
        <v>-77392.596658462659</v>
      </c>
      <c r="I65" s="23">
        <f>'2020 Srk'!I65</f>
        <v>-895440.38621224451</v>
      </c>
      <c r="J65" s="23">
        <f>'2020 Srk'!J65</f>
        <v>-972832.98287070717</v>
      </c>
      <c r="K65" s="23">
        <f>'2020 Srk'!K65</f>
        <v>436249.05271830782</v>
      </c>
    </row>
    <row r="66" spans="1:11">
      <c r="A66" s="24" t="s">
        <v>469</v>
      </c>
      <c r="B66" s="25"/>
      <c r="C66" s="26" t="s">
        <v>1616</v>
      </c>
      <c r="D66" s="23">
        <f>'2020 Srk'!D66</f>
        <v>1195772.42</v>
      </c>
      <c r="E66" s="70">
        <f>'2020 Srk'!E66</f>
        <v>-1.4835967894762936E-3</v>
      </c>
      <c r="F66" s="23">
        <f>'2020 Srk'!F66</f>
        <v>1178662.7193398688</v>
      </c>
      <c r="G66" s="23">
        <f>'2020 Srk'!G66</f>
        <v>1184717.80963968</v>
      </c>
      <c r="H66" s="23">
        <f>'2020 Srk'!H66</f>
        <v>-6055.0902998112142</v>
      </c>
      <c r="I66" s="23">
        <f>'2020 Srk'!I66</f>
        <v>-94391.809049869073</v>
      </c>
      <c r="J66" s="23">
        <f>'2020 Srk'!J66</f>
        <v>-100446.89934968029</v>
      </c>
      <c r="K66" s="23">
        <f>'2020 Srk'!K66</f>
        <v>45986.687574545424</v>
      </c>
    </row>
    <row r="67" spans="1:11">
      <c r="A67" s="24" t="s">
        <v>469</v>
      </c>
      <c r="B67" s="25"/>
      <c r="C67" s="26" t="s">
        <v>1617</v>
      </c>
      <c r="D67" s="23">
        <f>'2020 Srk'!D67</f>
        <v>1146771.74</v>
      </c>
      <c r="E67" s="70">
        <f>'2020 Srk'!E67</f>
        <v>-2.4542596000528549E-3</v>
      </c>
      <c r="F67" s="23">
        <f>'2020 Srk'!F67</f>
        <v>1130363.1652003757</v>
      </c>
      <c r="G67" s="23">
        <f>'2020 Srk'!G67</f>
        <v>1177070.665280401</v>
      </c>
      <c r="H67" s="23">
        <f>'2020 Srk'!H67</f>
        <v>-46707.500080025289</v>
      </c>
      <c r="I67" s="23">
        <f>'2020 Srk'!I67</f>
        <v>-90523.796414259254</v>
      </c>
      <c r="J67" s="23">
        <f>'2020 Srk'!J67</f>
        <v>-137231.29649428453</v>
      </c>
      <c r="K67" s="23">
        <f>'2020 Srk'!K67</f>
        <v>44102.232870279644</v>
      </c>
    </row>
    <row r="68" spans="1:11">
      <c r="A68" s="24" t="s">
        <v>469</v>
      </c>
      <c r="B68" s="25"/>
      <c r="C68" s="26" t="s">
        <v>1618</v>
      </c>
      <c r="D68" s="23">
        <f>'2020 Srk'!D68</f>
        <v>829486.87</v>
      </c>
      <c r="E68" s="70">
        <f>'2020 Srk'!E68</f>
        <v>-5.6512270607929072E-3</v>
      </c>
      <c r="F68" s="23">
        <f>'2020 Srk'!F68</f>
        <v>817618.16337168589</v>
      </c>
      <c r="G68" s="23">
        <f>'2020 Srk'!G68</f>
        <v>825421.70493089024</v>
      </c>
      <c r="H68" s="23">
        <f>'2020 Srk'!H68</f>
        <v>-7803.5415592043428</v>
      </c>
      <c r="I68" s="23">
        <f>'2020 Srk'!I68</f>
        <v>-65477.983044979053</v>
      </c>
      <c r="J68" s="23">
        <f>'2020 Srk'!J68</f>
        <v>-73281.524604183389</v>
      </c>
      <c r="K68" s="23">
        <f>'2020 Srk'!K68</f>
        <v>31900.178411773017</v>
      </c>
    </row>
    <row r="69" spans="1:11">
      <c r="A69" s="24" t="s">
        <v>469</v>
      </c>
      <c r="B69" s="25"/>
      <c r="C69" s="26" t="s">
        <v>1619</v>
      </c>
      <c r="D69" s="23">
        <f>'2020 Srk'!D69</f>
        <v>881994.7</v>
      </c>
      <c r="E69" s="70">
        <f>'2020 Srk'!E69</f>
        <v>-1.685221296081052E-2</v>
      </c>
      <c r="F69" s="23">
        <f>'2020 Srk'!F69</f>
        <v>869374.68548183423</v>
      </c>
      <c r="G69" s="23">
        <f>'2020 Srk'!G69</f>
        <v>875230.60917144665</v>
      </c>
      <c r="H69" s="23">
        <f>'2020 Srk'!H69</f>
        <v>-5855.9236896124203</v>
      </c>
      <c r="I69" s="23">
        <f>'2020 Srk'!I69</f>
        <v>-69622.842869545828</v>
      </c>
      <c r="J69" s="23">
        <f>'2020 Srk'!J69</f>
        <v>-75478.766559158248</v>
      </c>
      <c r="K69" s="23">
        <f>'2020 Srk'!K69</f>
        <v>33919.510128277521</v>
      </c>
    </row>
    <row r="70" spans="1:11">
      <c r="A70" s="24" t="s">
        <v>469</v>
      </c>
      <c r="B70" s="25"/>
      <c r="C70" s="26" t="s">
        <v>1620</v>
      </c>
      <c r="D70" s="23">
        <f>'2020 Srk'!D70</f>
        <v>655192.66</v>
      </c>
      <c r="E70" s="70">
        <f>'2020 Srk'!E70</f>
        <v>7.9687654179643186E-3</v>
      </c>
      <c r="F70" s="23">
        <f>'2020 Srk'!F70</f>
        <v>645817.84076197562</v>
      </c>
      <c r="G70" s="23">
        <f>'2020 Srk'!G70</f>
        <v>640596.89288201765</v>
      </c>
      <c r="H70" s="23">
        <f>'2020 Srk'!H70</f>
        <v>5220.9478799579665</v>
      </c>
      <c r="I70" s="23">
        <f>'2020 Srk'!I70</f>
        <v>-51719.557517136753</v>
      </c>
      <c r="J70" s="23">
        <f>'2020 Srk'!J70</f>
        <v>-46498.609637178786</v>
      </c>
      <c r="K70" s="23">
        <f>'2020 Srk'!K70</f>
        <v>25197.21951486</v>
      </c>
    </row>
    <row r="71" spans="1:11">
      <c r="A71" s="24" t="s">
        <v>469</v>
      </c>
      <c r="B71" s="25"/>
      <c r="C71" s="26" t="s">
        <v>1621</v>
      </c>
      <c r="D71" s="23">
        <f>'2020 Srk'!D71</f>
        <v>1062640.92</v>
      </c>
      <c r="E71" s="70">
        <f>'2020 Srk'!E71</f>
        <v>1.2112421872901624E-2</v>
      </c>
      <c r="F71" s="23">
        <f>'2020 Srk'!F71</f>
        <v>1047436.1304043289</v>
      </c>
      <c r="G71" s="23">
        <f>'2020 Srk'!G71</f>
        <v>1035888.404834973</v>
      </c>
      <c r="H71" s="23">
        <f>'2020 Srk'!H71</f>
        <v>11547.725569355884</v>
      </c>
      <c r="I71" s="23">
        <f>'2020 Srk'!I71</f>
        <v>-83882.682968400622</v>
      </c>
      <c r="J71" s="23">
        <f>'2020 Srk'!J71</f>
        <v>-72334.957399044739</v>
      </c>
      <c r="K71" s="23">
        <f>'2020 Srk'!K71</f>
        <v>40866.75288259911</v>
      </c>
    </row>
    <row r="72" spans="1:11">
      <c r="A72" s="24" t="s">
        <v>518</v>
      </c>
      <c r="B72" s="25"/>
      <c r="C72" s="26" t="s">
        <v>1622</v>
      </c>
      <c r="D72" s="23">
        <f>'2020 Srk'!D72</f>
        <v>632597.03</v>
      </c>
      <c r="E72" s="70">
        <f>'2020 Srk'!E72</f>
        <v>3.9020579717405246E-2</v>
      </c>
      <c r="F72" s="23">
        <f>'2020 Srk'!F72</f>
        <v>623545.52016354806</v>
      </c>
      <c r="G72" s="23">
        <f>'2020 Srk'!G72</f>
        <v>615154.83631223219</v>
      </c>
      <c r="H72" s="23">
        <f>'2020 Srk'!H72</f>
        <v>8390.6838513158727</v>
      </c>
      <c r="I72" s="23">
        <f>'2020 Srk'!I72</f>
        <v>-49935.905079057025</v>
      </c>
      <c r="J72" s="23">
        <f>'2020 Srk'!J72</f>
        <v>-41545.221227741153</v>
      </c>
      <c r="K72" s="23">
        <f>'2020 Srk'!K72</f>
        <v>24328.242977200749</v>
      </c>
    </row>
    <row r="73" spans="1:11">
      <c r="A73" s="24" t="s">
        <v>469</v>
      </c>
      <c r="B73" s="25"/>
      <c r="C73" s="26" t="s">
        <v>1048</v>
      </c>
      <c r="D73" s="23">
        <f>'2020 Srk'!D73</f>
        <v>21149907.18</v>
      </c>
      <c r="E73" s="70">
        <f>'2020 Srk'!E73</f>
        <v>7.6823485658064072E-3</v>
      </c>
      <c r="F73" s="23">
        <f>'2020 Srk'!F73</f>
        <v>20847283.892502401</v>
      </c>
      <c r="G73" s="23">
        <f>'2020 Srk'!G73</f>
        <v>21133325.998497378</v>
      </c>
      <c r="H73" s="23">
        <f>'2020 Srk'!H73</f>
        <v>-286042.10599497706</v>
      </c>
      <c r="I73" s="23">
        <f>'2020 Srk'!I73</f>
        <v>-1669530.0598729439</v>
      </c>
      <c r="J73" s="23">
        <f>'2020 Srk'!J73</f>
        <v>-1955572.165867921</v>
      </c>
      <c r="K73" s="23">
        <f>'2020 Srk'!K73</f>
        <v>813377.32619497529</v>
      </c>
    </row>
    <row r="74" spans="1:11">
      <c r="A74" s="24" t="s">
        <v>469</v>
      </c>
      <c r="B74" s="25"/>
      <c r="C74" s="26" t="s">
        <v>1049</v>
      </c>
      <c r="D74" s="23">
        <f>'2020 Srk'!D74</f>
        <v>3539114.61</v>
      </c>
      <c r="E74" s="70">
        <f>'2020 Srk'!E74</f>
        <v>-1.4031111517942119E-2</v>
      </c>
      <c r="F74" s="23">
        <f>'2020 Srk'!F74</f>
        <v>3488475.215273872</v>
      </c>
      <c r="G74" s="23">
        <f>'2020 Srk'!G74</f>
        <v>3522318.7749933661</v>
      </c>
      <c r="H74" s="23">
        <f>'2020 Srk'!H74</f>
        <v>-33843.559719494078</v>
      </c>
      <c r="I74" s="23">
        <f>'2020 Srk'!I74</f>
        <v>-279370.40935659135</v>
      </c>
      <c r="J74" s="23">
        <f>'2020 Srk'!J74</f>
        <v>-313213.96907608543</v>
      </c>
      <c r="K74" s="23">
        <f>'2020 Srk'!K74</f>
        <v>136106.29843810847</v>
      </c>
    </row>
    <row r="75" spans="1:11">
      <c r="A75" s="24" t="s">
        <v>469</v>
      </c>
      <c r="B75" s="25"/>
      <c r="C75" s="26" t="s">
        <v>1623</v>
      </c>
      <c r="D75" s="23">
        <f>'2020 Srk'!D75</f>
        <v>6972067.6399999997</v>
      </c>
      <c r="E75" s="70">
        <f>'2020 Srk'!E75</f>
        <v>7.0919908651922992E-3</v>
      </c>
      <c r="F75" s="23">
        <f>'2020 Srk'!F75</f>
        <v>6872307.8627151325</v>
      </c>
      <c r="G75" s="23">
        <f>'2020 Srk'!G75</f>
        <v>6963450.3977326546</v>
      </c>
      <c r="H75" s="23">
        <f>'2020 Srk'!H75</f>
        <v>-91142.535017522052</v>
      </c>
      <c r="I75" s="23">
        <f>'2020 Srk'!I75</f>
        <v>-550360.64250223408</v>
      </c>
      <c r="J75" s="23">
        <f>'2020 Srk'!J75</f>
        <v>-641503.17751975614</v>
      </c>
      <c r="K75" s="23">
        <f>'2020 Srk'!K75</f>
        <v>268129.86396632082</v>
      </c>
    </row>
    <row r="76" spans="1:11">
      <c r="A76" s="24" t="s">
        <v>518</v>
      </c>
      <c r="B76" s="25"/>
      <c r="C76" s="26" t="s">
        <v>1839</v>
      </c>
      <c r="D76" s="23">
        <f>'2020 Srk'!D76</f>
        <v>376373.09</v>
      </c>
      <c r="E76" s="70">
        <f>'2020 Srk'!E76</f>
        <v>2.288855028120329E-2</v>
      </c>
      <c r="F76" s="23">
        <f>'2020 Srk'!F76</f>
        <v>370987.75847811345</v>
      </c>
      <c r="G76" s="23">
        <f>'2020 Srk'!G76</f>
        <v>362928.31611783785</v>
      </c>
      <c r="H76" s="23">
        <f>'2020 Srk'!H76</f>
        <v>8059.4423602755996</v>
      </c>
      <c r="I76" s="23">
        <f>'2020 Srk'!I76</f>
        <v>-29710.115611120378</v>
      </c>
      <c r="J76" s="23">
        <f>'2020 Srk'!J76</f>
        <v>-21650.673250844779</v>
      </c>
      <c r="K76" s="23">
        <f>'2020 Srk'!K76</f>
        <v>14474.453007785769</v>
      </c>
    </row>
    <row r="77" spans="1:11">
      <c r="A77" s="24" t="s">
        <v>469</v>
      </c>
      <c r="B77" s="25"/>
      <c r="C77" s="26" t="s">
        <v>1625</v>
      </c>
      <c r="D77" s="23">
        <f>'2020 Srk'!D77</f>
        <v>6734996.8300000001</v>
      </c>
      <c r="E77" s="70">
        <f>'2020 Srk'!E77</f>
        <v>2.2944815851317912E-3</v>
      </c>
      <c r="F77" s="23">
        <f>'2020 Srk'!F77</f>
        <v>6638629.1786134327</v>
      </c>
      <c r="G77" s="23">
        <f>'2020 Srk'!G77</f>
        <v>6680615.8998897523</v>
      </c>
      <c r="H77" s="23">
        <f>'2020 Srk'!H77</f>
        <v>-41986.721276319586</v>
      </c>
      <c r="I77" s="23">
        <f>'2020 Srk'!I77</f>
        <v>-531646.76162110642</v>
      </c>
      <c r="J77" s="23">
        <f>'2020 Srk'!J77</f>
        <v>-573633.482897426</v>
      </c>
      <c r="K77" s="23">
        <f>'2020 Srk'!K77</f>
        <v>259012.65981428459</v>
      </c>
    </row>
    <row r="78" spans="1:11">
      <c r="A78" s="24" t="s">
        <v>469</v>
      </c>
      <c r="B78" s="25"/>
      <c r="C78" s="26" t="s">
        <v>1626</v>
      </c>
      <c r="D78" s="23">
        <f>'2020 Srk'!D78</f>
        <v>2446326.21</v>
      </c>
      <c r="E78" s="70">
        <f>'2020 Srk'!E78</f>
        <v>1.661949567561094E-2</v>
      </c>
      <c r="F78" s="23">
        <f>'2020 Srk'!F78</f>
        <v>2411322.9698599298</v>
      </c>
      <c r="G78" s="23">
        <f>'2020 Srk'!G78</f>
        <v>2415281.8709515603</v>
      </c>
      <c r="H78" s="23">
        <f>'2020 Srk'!H78</f>
        <v>-3958.9010916305706</v>
      </c>
      <c r="I78" s="23">
        <f>'2020 Srk'!I78</f>
        <v>-193107.94648367114</v>
      </c>
      <c r="J78" s="23">
        <f>'2020 Srk'!J78</f>
        <v>-197066.84757530171</v>
      </c>
      <c r="K78" s="23">
        <f>'2020 Srk'!K78</f>
        <v>94080.142042991603</v>
      </c>
    </row>
    <row r="79" spans="1:11">
      <c r="A79" s="24" t="s">
        <v>469</v>
      </c>
      <c r="B79" s="25"/>
      <c r="C79" s="26" t="s">
        <v>1627</v>
      </c>
      <c r="D79" s="23">
        <f>'2020 Srk'!D79</f>
        <v>5556923.7999999998</v>
      </c>
      <c r="E79" s="70">
        <f>'2020 Srk'!E79</f>
        <v>-2.7355695567514715E-3</v>
      </c>
      <c r="F79" s="23">
        <f>'2020 Srk'!F79</f>
        <v>5477412.5976851322</v>
      </c>
      <c r="G79" s="23">
        <f>'2020 Srk'!G79</f>
        <v>5592299.9265994336</v>
      </c>
      <c r="H79" s="23">
        <f>'2020 Srk'!H79</f>
        <v>-114887.32891430147</v>
      </c>
      <c r="I79" s="23">
        <f>'2020 Srk'!I79</f>
        <v>-438652.10592018242</v>
      </c>
      <c r="J79" s="23">
        <f>'2020 Srk'!J79</f>
        <v>-553539.43483448389</v>
      </c>
      <c r="K79" s="23">
        <f>'2020 Srk'!K79</f>
        <v>213706.65052314533</v>
      </c>
    </row>
    <row r="80" spans="1:11">
      <c r="A80" s="24" t="s">
        <v>469</v>
      </c>
      <c r="B80" s="25"/>
      <c r="C80" s="26" t="s">
        <v>1628</v>
      </c>
      <c r="D80" s="23">
        <f>'2020 Srk'!D80</f>
        <v>892292.66</v>
      </c>
      <c r="E80" s="70">
        <f>'2020 Srk'!E80</f>
        <v>3.3210052281966718E-3</v>
      </c>
      <c r="F80" s="23">
        <f>'2020 Srk'!F80</f>
        <v>879525.29719878058</v>
      </c>
      <c r="G80" s="23">
        <f>'2020 Srk'!G80</f>
        <v>878318.06628782151</v>
      </c>
      <c r="H80" s="23">
        <f>'2020 Srk'!H80</f>
        <v>1207.2309109590715</v>
      </c>
      <c r="I80" s="23">
        <f>'2020 Srk'!I80</f>
        <v>-70435.742596672164</v>
      </c>
      <c r="J80" s="23">
        <f>'2020 Srk'!J80</f>
        <v>-69228.511685713092</v>
      </c>
      <c r="K80" s="23">
        <f>'2020 Srk'!K80</f>
        <v>34315.546247905673</v>
      </c>
    </row>
    <row r="81" spans="1:11">
      <c r="A81" s="24" t="s">
        <v>469</v>
      </c>
      <c r="B81" s="25"/>
      <c r="C81" s="26" t="s">
        <v>1629</v>
      </c>
      <c r="D81" s="23">
        <f>'2020 Srk'!D81</f>
        <v>2832526.1</v>
      </c>
      <c r="E81" s="70">
        <f>'2020 Srk'!E81</f>
        <v>2.4112146999233364E-3</v>
      </c>
      <c r="F81" s="23">
        <f>'2020 Srk'!F81</f>
        <v>2791996.9216442988</v>
      </c>
      <c r="G81" s="23">
        <f>'2020 Srk'!G81</f>
        <v>2791791.8834179286</v>
      </c>
      <c r="H81" s="23">
        <f>'2020 Srk'!H81</f>
        <v>205.03822637023404</v>
      </c>
      <c r="I81" s="23">
        <f>'2020 Srk'!I81</f>
        <v>-223593.76942309004</v>
      </c>
      <c r="J81" s="23">
        <f>'2020 Srk'!J81</f>
        <v>-223388.7311967198</v>
      </c>
      <c r="K81" s="23">
        <f>'2020 Srk'!K81</f>
        <v>108932.51142842518</v>
      </c>
    </row>
    <row r="82" spans="1:11">
      <c r="A82" s="24" t="s">
        <v>469</v>
      </c>
      <c r="B82" s="25"/>
      <c r="C82" s="26" t="s">
        <v>1630</v>
      </c>
      <c r="D82" s="23">
        <f>'2020 Srk'!D82</f>
        <v>1032940.43</v>
      </c>
      <c r="E82" s="70">
        <f>'2020 Srk'!E82</f>
        <v>5.1547854914422153E-3</v>
      </c>
      <c r="F82" s="23">
        <f>'2020 Srk'!F82</f>
        <v>1018160.6096416687</v>
      </c>
      <c r="G82" s="23">
        <f>'2020 Srk'!G82</f>
        <v>1027213.2314334931</v>
      </c>
      <c r="H82" s="23">
        <f>'2020 Srk'!H82</f>
        <v>-9052.6217918243492</v>
      </c>
      <c r="I82" s="23">
        <f>'2020 Srk'!I82</f>
        <v>-81538.187532749478</v>
      </c>
      <c r="J82" s="23">
        <f>'2020 Srk'!J82</f>
        <v>-90590.809324573827</v>
      </c>
      <c r="K82" s="23">
        <f>'2020 Srk'!K82</f>
        <v>39724.539588834654</v>
      </c>
    </row>
    <row r="83" spans="1:11">
      <c r="A83" s="24" t="s">
        <v>469</v>
      </c>
      <c r="B83" s="25"/>
      <c r="C83" s="26" t="s">
        <v>1806</v>
      </c>
      <c r="D83" s="23">
        <f>'2020 Srk'!D83</f>
        <v>254927.63</v>
      </c>
      <c r="E83" s="70">
        <f>'2020 Srk'!E83</f>
        <v>-4.879311682942522E-2</v>
      </c>
      <c r="F83" s="23">
        <f>'2020 Srk'!F83</f>
        <v>251279.99992730049</v>
      </c>
      <c r="G83" s="23">
        <f>'2020 Srk'!G83</f>
        <v>260579.26754737663</v>
      </c>
      <c r="H83" s="23">
        <f>'2020 Srk'!H83</f>
        <v>-9299.2676200761343</v>
      </c>
      <c r="I83" s="23">
        <f>'2020 Srk'!I83</f>
        <v>-20123.461429638657</v>
      </c>
      <c r="J83" s="23">
        <f>'2020 Srk'!J83</f>
        <v>-29422.729049714791</v>
      </c>
      <c r="K83" s="23">
        <f>'2020 Srk'!K83</f>
        <v>9803.9368351791509</v>
      </c>
    </row>
    <row r="84" spans="1:11">
      <c r="A84" s="24" t="s">
        <v>469</v>
      </c>
      <c r="B84" s="25"/>
      <c r="C84" s="26" t="s">
        <v>1631</v>
      </c>
      <c r="D84" s="23">
        <f>'2020 Srk'!D84</f>
        <v>1304227.24</v>
      </c>
      <c r="E84" s="70">
        <f>'2020 Srk'!E84</f>
        <v>-3.9363701081911451E-3</v>
      </c>
      <c r="F84" s="23">
        <f>'2020 Srk'!F84</f>
        <v>1285565.7143652232</v>
      </c>
      <c r="G84" s="23">
        <f>'2020 Srk'!G84</f>
        <v>1295539.1035788378</v>
      </c>
      <c r="H84" s="23">
        <f>'2020 Srk'!H84</f>
        <v>-9973.3892136146314</v>
      </c>
      <c r="I84" s="23">
        <f>'2020 Srk'!I84</f>
        <v>-102953.00889756077</v>
      </c>
      <c r="J84" s="23">
        <f>'2020 Srk'!J84</f>
        <v>-112926.3981111754</v>
      </c>
      <c r="K84" s="23">
        <f>'2020 Srk'!K84</f>
        <v>50157.613279031531</v>
      </c>
    </row>
    <row r="85" spans="1:11">
      <c r="A85" s="24" t="s">
        <v>469</v>
      </c>
      <c r="B85" s="25"/>
      <c r="C85" s="26" t="s">
        <v>1840</v>
      </c>
      <c r="D85" s="23">
        <f>'2020 Srk'!D85</f>
        <v>732790.9</v>
      </c>
      <c r="E85" s="70">
        <f>'2020 Srk'!E85</f>
        <v>7.072324439717903E-2</v>
      </c>
      <c r="F85" s="23">
        <f>'2020 Srk'!F85</f>
        <v>722305.76692972227</v>
      </c>
      <c r="G85" s="23">
        <f>'2020 Srk'!G85</f>
        <v>708758.39710001589</v>
      </c>
      <c r="H85" s="23">
        <f>'2020 Srk'!H85</f>
        <v>13547.369829706382</v>
      </c>
      <c r="I85" s="23">
        <f>'2020 Srk'!I85</f>
        <v>-57845.002568533659</v>
      </c>
      <c r="J85" s="23">
        <f>'2020 Srk'!J85</f>
        <v>-44297.632738827277</v>
      </c>
      <c r="K85" s="23">
        <f>'2020 Srk'!K85</f>
        <v>28181.471333625475</v>
      </c>
    </row>
    <row r="86" spans="1:11">
      <c r="A86" s="24" t="s">
        <v>469</v>
      </c>
      <c r="B86" s="25"/>
      <c r="C86" s="26" t="s">
        <v>1807</v>
      </c>
      <c r="D86" s="23">
        <f>'2020 Srk'!D86</f>
        <v>431426.06</v>
      </c>
      <c r="E86" s="70">
        <f>'2020 Srk'!E86</f>
        <v>2.0055168079639918E-2</v>
      </c>
      <c r="F86" s="23">
        <f>'2020 Srk'!F86</f>
        <v>425253.0034717521</v>
      </c>
      <c r="G86" s="23">
        <f>'2020 Srk'!G86</f>
        <v>418416.3817713781</v>
      </c>
      <c r="H86" s="23">
        <f>'2020 Srk'!H86</f>
        <v>6836.6217003740021</v>
      </c>
      <c r="I86" s="23">
        <f>'2020 Srk'!I86</f>
        <v>-34055.883538990936</v>
      </c>
      <c r="J86" s="23">
        <f>'2020 Srk'!J86</f>
        <v>-27219.261838616934</v>
      </c>
      <c r="K86" s="23">
        <f>'2020 Srk'!K86</f>
        <v>16591.665019951779</v>
      </c>
    </row>
    <row r="87" spans="1:11">
      <c r="A87" s="24" t="s">
        <v>469</v>
      </c>
      <c r="B87" s="25"/>
      <c r="C87" s="26" t="s">
        <v>1632</v>
      </c>
      <c r="D87" s="23">
        <f>'2020 Srk'!D87</f>
        <v>237199.41</v>
      </c>
      <c r="E87" s="70">
        <f>'2020 Srk'!E87</f>
        <v>-1.5616747936587294E-2</v>
      </c>
      <c r="F87" s="23">
        <f>'2020 Srk'!F87</f>
        <v>233805.44402956916</v>
      </c>
      <c r="G87" s="23">
        <f>'2020 Srk'!G87</f>
        <v>233400.39111352366</v>
      </c>
      <c r="H87" s="23">
        <f>'2020 Srk'!H87</f>
        <v>405.05291604550439</v>
      </c>
      <c r="I87" s="23">
        <f>'2020 Srk'!I87</f>
        <v>-18724.032299943501</v>
      </c>
      <c r="J87" s="23">
        <f>'2020 Srk'!J87</f>
        <v>-18318.979383897997</v>
      </c>
      <c r="K87" s="23">
        <f>'2020 Srk'!K87</f>
        <v>9122.1498155447553</v>
      </c>
    </row>
    <row r="88" spans="1:11">
      <c r="A88" s="24" t="s">
        <v>469</v>
      </c>
      <c r="B88" s="25"/>
      <c r="C88" s="26" t="s">
        <v>1633</v>
      </c>
      <c r="D88" s="23">
        <f>'2020 Srk'!D88</f>
        <v>2727721.6</v>
      </c>
      <c r="E88" s="70">
        <f>'2020 Srk'!E88</f>
        <v>5.9226124346465348E-3</v>
      </c>
      <c r="F88" s="23">
        <f>'2020 Srk'!F88</f>
        <v>2688692.0160427336</v>
      </c>
      <c r="G88" s="23">
        <f>'2020 Srk'!G88</f>
        <v>2683343.6998441946</v>
      </c>
      <c r="H88" s="23">
        <f>'2020 Srk'!H88</f>
        <v>5348.3161985389888</v>
      </c>
      <c r="I88" s="23">
        <f>'2020 Srk'!I88</f>
        <v>-215320.71830892653</v>
      </c>
      <c r="J88" s="23">
        <f>'2020 Srk'!J88</f>
        <v>-209972.40211038754</v>
      </c>
      <c r="K88" s="23">
        <f>'2020 Srk'!K88</f>
        <v>104901.96872874787</v>
      </c>
    </row>
    <row r="89" spans="1:11">
      <c r="A89" s="24" t="s">
        <v>469</v>
      </c>
      <c r="B89" s="25"/>
      <c r="C89" s="26" t="s">
        <v>1634</v>
      </c>
      <c r="D89" s="23">
        <f>'2020 Srk'!D89</f>
        <v>3153991.82</v>
      </c>
      <c r="E89" s="70">
        <f>'2020 Srk'!E89</f>
        <v>-6.3193464636759344E-3</v>
      </c>
      <c r="F89" s="23">
        <f>'2020 Srk'!F89</f>
        <v>3108862.9518122706</v>
      </c>
      <c r="G89" s="23">
        <f>'2020 Srk'!G89</f>
        <v>3132541.6592777641</v>
      </c>
      <c r="H89" s="23">
        <f>'2020 Srk'!H89</f>
        <v>-23678.707465493586</v>
      </c>
      <c r="I89" s="23">
        <f>'2020 Srk'!I89</f>
        <v>-248969.61047010019</v>
      </c>
      <c r="J89" s="23">
        <f>'2020 Srk'!J89</f>
        <v>-272648.31793559378</v>
      </c>
      <c r="K89" s="23">
        <f>'2020 Srk'!K89</f>
        <v>121295.35186888814</v>
      </c>
    </row>
    <row r="90" spans="1:11">
      <c r="A90" s="24" t="s">
        <v>469</v>
      </c>
      <c r="B90" s="25"/>
      <c r="C90" s="26" t="s">
        <v>1635</v>
      </c>
      <c r="D90" s="23">
        <f>'2020 Srk'!D90</f>
        <v>2322698.39</v>
      </c>
      <c r="E90" s="70">
        <f>'2020 Srk'!E90</f>
        <v>-6.4098692473065766E-3</v>
      </c>
      <c r="F90" s="23">
        <f>'2020 Srk'!F90</f>
        <v>2289464.0775907305</v>
      </c>
      <c r="G90" s="23">
        <f>'2020 Srk'!G90</f>
        <v>2368084.2533806148</v>
      </c>
      <c r="H90" s="23">
        <f>'2020 Srk'!H90</f>
        <v>-78620.175789884292</v>
      </c>
      <c r="I90" s="23">
        <f>'2020 Srk'!I90</f>
        <v>-183349.02130400226</v>
      </c>
      <c r="J90" s="23">
        <f>'2020 Srk'!J90</f>
        <v>-261969.19709388656</v>
      </c>
      <c r="K90" s="23">
        <f>'2020 Srk'!K90</f>
        <v>89325.697268406366</v>
      </c>
    </row>
    <row r="91" spans="1:11">
      <c r="A91" s="24" t="s">
        <v>469</v>
      </c>
      <c r="B91" s="25"/>
      <c r="C91" s="26" t="s">
        <v>1636</v>
      </c>
      <c r="D91" s="23">
        <f>'2020 Srk'!D91</f>
        <v>1385613.55</v>
      </c>
      <c r="E91" s="70">
        <f>'2020 Srk'!E91</f>
        <v>7.840433594115126E-4</v>
      </c>
      <c r="F91" s="23">
        <f>'2020 Srk'!F91</f>
        <v>1365787.508961922</v>
      </c>
      <c r="G91" s="23">
        <f>'2020 Srk'!G91</f>
        <v>1370891.0730015482</v>
      </c>
      <c r="H91" s="23">
        <f>'2020 Srk'!H91</f>
        <v>-5103.5640396261588</v>
      </c>
      <c r="I91" s="23">
        <f>'2020 Srk'!I91</f>
        <v>-109377.47638343358</v>
      </c>
      <c r="J91" s="23">
        <f>'2020 Srk'!J91</f>
        <v>-114481.04042305973</v>
      </c>
      <c r="K91" s="23">
        <f>'2020 Srk'!K91</f>
        <v>53287.545654303329</v>
      </c>
    </row>
    <row r="92" spans="1:11">
      <c r="A92" s="24" t="s">
        <v>469</v>
      </c>
      <c r="B92" s="25"/>
      <c r="C92" s="26" t="s">
        <v>1637</v>
      </c>
      <c r="D92" s="23">
        <f>'2020 Srk'!D92</f>
        <v>2960640.66</v>
      </c>
      <c r="E92" s="70">
        <f>'2020 Srk'!E92</f>
        <v>4.1229263008091266E-5</v>
      </c>
      <c r="F92" s="23">
        <f>'2020 Srk'!F92</f>
        <v>2918278.3554280205</v>
      </c>
      <c r="G92" s="23">
        <f>'2020 Srk'!G92</f>
        <v>2931040.0429763952</v>
      </c>
      <c r="H92" s="23">
        <f>'2020 Srk'!H92</f>
        <v>-12761.687548374757</v>
      </c>
      <c r="I92" s="23">
        <f>'2020 Srk'!I92</f>
        <v>-233706.86860631756</v>
      </c>
      <c r="J92" s="23">
        <f>'2020 Srk'!J92</f>
        <v>-246468.55615469231</v>
      </c>
      <c r="K92" s="23">
        <f>'2020 Srk'!K92</f>
        <v>113859.50601864189</v>
      </c>
    </row>
    <row r="93" spans="1:11">
      <c r="A93" s="24" t="s">
        <v>469</v>
      </c>
      <c r="B93" s="25"/>
      <c r="C93" s="26" t="s">
        <v>1638</v>
      </c>
      <c r="D93" s="23">
        <f>'2020 Srk'!D93</f>
        <v>1493944.73</v>
      </c>
      <c r="E93" s="70">
        <f>'2020 Srk'!E93</f>
        <v>1.7505855131909831E-2</v>
      </c>
      <c r="F93" s="23">
        <f>'2020 Srk'!F93</f>
        <v>1472568.6330892849</v>
      </c>
      <c r="G93" s="23">
        <f>'2020 Srk'!G93</f>
        <v>1464602.5645428542</v>
      </c>
      <c r="H93" s="23">
        <f>'2020 Srk'!H93</f>
        <v>7966.0685464306735</v>
      </c>
      <c r="I93" s="23">
        <f>'2020 Srk'!I93</f>
        <v>-117928.91634448152</v>
      </c>
      <c r="J93" s="23">
        <f>'2020 Srk'!J93</f>
        <v>-109962.84779805085</v>
      </c>
      <c r="K93" s="23">
        <f>'2020 Srk'!K93</f>
        <v>57453.716445599763</v>
      </c>
    </row>
    <row r="94" spans="1:11">
      <c r="A94" s="24" t="s">
        <v>469</v>
      </c>
      <c r="B94" s="25"/>
      <c r="C94" s="26" t="s">
        <v>1067</v>
      </c>
      <c r="D94" s="23">
        <f>'2020 Srk'!D94</f>
        <v>1446530.16</v>
      </c>
      <c r="E94" s="70">
        <f>'2020 Srk'!E94</f>
        <v>-7.7417781561976984E-3</v>
      </c>
      <c r="F94" s="23">
        <f>'2020 Srk'!F94</f>
        <v>1425832.4941068096</v>
      </c>
      <c r="G94" s="23">
        <f>'2020 Srk'!G94</f>
        <v>1440630.4610794813</v>
      </c>
      <c r="H94" s="23">
        <f>'2020 Srk'!H94</f>
        <v>-14797.966972671682</v>
      </c>
      <c r="I94" s="23">
        <f>'2020 Srk'!I94</f>
        <v>-114186.10796157731</v>
      </c>
      <c r="J94" s="23">
        <f>'2020 Srk'!J94</f>
        <v>-128984.07493424899</v>
      </c>
      <c r="K94" s="23">
        <f>'2020 Srk'!K94</f>
        <v>55630.259924440477</v>
      </c>
    </row>
    <row r="95" spans="1:11">
      <c r="A95" s="24" t="s">
        <v>469</v>
      </c>
      <c r="B95" s="25"/>
      <c r="C95" s="26" t="s">
        <v>1639</v>
      </c>
      <c r="D95" s="23">
        <f>'2020 Srk'!D95</f>
        <v>3429441.24</v>
      </c>
      <c r="E95" s="70">
        <f>'2020 Srk'!E95</f>
        <v>3.7571778914634812E-2</v>
      </c>
      <c r="F95" s="23">
        <f>'2020 Srk'!F95</f>
        <v>3380371.1058620103</v>
      </c>
      <c r="G95" s="23">
        <f>'2020 Srk'!G95</f>
        <v>3403758.8004862457</v>
      </c>
      <c r="H95" s="23">
        <f>'2020 Srk'!H95</f>
        <v>-23387.694624235388</v>
      </c>
      <c r="I95" s="23">
        <f>'2020 Srk'!I95</f>
        <v>-270713.01968465396</v>
      </c>
      <c r="J95" s="23">
        <f>'2020 Srk'!J95</f>
        <v>-294100.71430888935</v>
      </c>
      <c r="K95" s="23">
        <f>'2020 Srk'!K95</f>
        <v>131888.51007212698</v>
      </c>
    </row>
    <row r="96" spans="1:11">
      <c r="A96" s="24" t="s">
        <v>469</v>
      </c>
      <c r="B96" s="25"/>
      <c r="C96" s="26" t="s">
        <v>1640</v>
      </c>
      <c r="D96" s="23">
        <f>'2020 Srk'!D96</f>
        <v>5423758.0899999999</v>
      </c>
      <c r="E96" s="70">
        <f>'2020 Srk'!E96</f>
        <v>-2.4570244597375002E-3</v>
      </c>
      <c r="F96" s="23">
        <f>'2020 Srk'!F96</f>
        <v>5346152.2882431196</v>
      </c>
      <c r="G96" s="23">
        <f>'2020 Srk'!G96</f>
        <v>5473296.6618160326</v>
      </c>
      <c r="H96" s="23">
        <f>'2020 Srk'!H96</f>
        <v>-127144.373572913</v>
      </c>
      <c r="I96" s="23">
        <f>'2020 Srk'!I96</f>
        <v>-428140.27937185788</v>
      </c>
      <c r="J96" s="23">
        <f>'2020 Srk'!J96</f>
        <v>-555284.65294477087</v>
      </c>
      <c r="K96" s="23">
        <f>'2020 Srk'!K96</f>
        <v>208585.40019240719</v>
      </c>
    </row>
    <row r="97" spans="1:11">
      <c r="A97" s="24" t="s">
        <v>469</v>
      </c>
      <c r="B97" s="25"/>
      <c r="C97" s="26" t="s">
        <v>1641</v>
      </c>
      <c r="D97" s="23">
        <f>'2020 Srk'!D97</f>
        <v>1844367.32</v>
      </c>
      <c r="E97" s="70">
        <f>'2020 Srk'!E97</f>
        <v>4.4445038418748695E-2</v>
      </c>
      <c r="F97" s="23">
        <f>'2020 Srk'!F97</f>
        <v>1817977.2041010831</v>
      </c>
      <c r="G97" s="23">
        <f>'2020 Srk'!G97</f>
        <v>1838439.0821500288</v>
      </c>
      <c r="H97" s="23">
        <f>'2020 Srk'!H97</f>
        <v>-20461.878048945684</v>
      </c>
      <c r="I97" s="23">
        <f>'2020 Srk'!I97</f>
        <v>-145590.55299775084</v>
      </c>
      <c r="J97" s="23">
        <f>'2020 Srk'!J97</f>
        <v>-166052.43104669653</v>
      </c>
      <c r="K97" s="23">
        <f>'2020 Srk'!K97</f>
        <v>70930.172245937603</v>
      </c>
    </row>
    <row r="98" spans="1:11">
      <c r="A98" s="24" t="s">
        <v>469</v>
      </c>
      <c r="B98" s="25"/>
      <c r="C98" s="26" t="s">
        <v>1642</v>
      </c>
      <c r="D98" s="23">
        <f>'2020 Srk'!D98</f>
        <v>306927.05</v>
      </c>
      <c r="E98" s="70">
        <f>'2020 Srk'!E98</f>
        <v>5.3988336566987982E-3</v>
      </c>
      <c r="F98" s="23">
        <f>'2020 Srk'!F98</f>
        <v>302535.38661810238</v>
      </c>
      <c r="G98" s="23">
        <f>'2020 Srk'!G98</f>
        <v>299108.3606155825</v>
      </c>
      <c r="H98" s="23">
        <f>'2020 Srk'!H98</f>
        <v>3427.0260025198804</v>
      </c>
      <c r="I98" s="23">
        <f>'2020 Srk'!I98</f>
        <v>-24228.188417190304</v>
      </c>
      <c r="J98" s="23">
        <f>'2020 Srk'!J98</f>
        <v>-20801.162414670423</v>
      </c>
      <c r="K98" s="23">
        <f>'2020 Srk'!K98</f>
        <v>11803.716259425753</v>
      </c>
    </row>
    <row r="99" spans="1:11">
      <c r="A99" s="24" t="s">
        <v>469</v>
      </c>
      <c r="B99" s="25"/>
      <c r="C99" s="26" t="s">
        <v>1643</v>
      </c>
      <c r="D99" s="23">
        <f>'2020 Srk'!D99</f>
        <v>303657.13</v>
      </c>
      <c r="E99" s="70">
        <f>'2020 Srk'!E99</f>
        <v>2.939254350161935E-2</v>
      </c>
      <c r="F99" s="23">
        <f>'2020 Srk'!F99</f>
        <v>299312.25424377999</v>
      </c>
      <c r="G99" s="23">
        <f>'2020 Srk'!G99</f>
        <v>298136.89275307569</v>
      </c>
      <c r="H99" s="23">
        <f>'2020 Srk'!H99</f>
        <v>1175.3614907042938</v>
      </c>
      <c r="I99" s="23">
        <f>'2020 Srk'!I99</f>
        <v>-23970.06767524482</v>
      </c>
      <c r="J99" s="23">
        <f>'2020 Srk'!J99</f>
        <v>-22794.706184540526</v>
      </c>
      <c r="K99" s="23">
        <f>'2020 Srk'!K99</f>
        <v>11677.962573424402</v>
      </c>
    </row>
    <row r="100" spans="1:11">
      <c r="A100" s="24" t="s">
        <v>469</v>
      </c>
      <c r="B100" s="25"/>
      <c r="C100" s="26" t="s">
        <v>1073</v>
      </c>
      <c r="D100" s="23">
        <f>'2020 Srk'!D100</f>
        <v>6979042.0300000003</v>
      </c>
      <c r="E100" s="70">
        <f>'2020 Srk'!E100</f>
        <v>-4.2651366160977311E-3</v>
      </c>
      <c r="F100" s="23">
        <f>'2020 Srk'!F100</f>
        <v>6879182.4597083777</v>
      </c>
      <c r="G100" s="23">
        <f>'2020 Srk'!G100</f>
        <v>6989047.2005895581</v>
      </c>
      <c r="H100" s="23">
        <f>'2020 Srk'!H100</f>
        <v>-109864.74088118039</v>
      </c>
      <c r="I100" s="23">
        <f>'2020 Srk'!I100</f>
        <v>-550911.18646704592</v>
      </c>
      <c r="J100" s="23">
        <f>'2020 Srk'!J100</f>
        <v>-660775.92734822631</v>
      </c>
      <c r="K100" s="23">
        <f>'2020 Srk'!K100</f>
        <v>268398.08314297075</v>
      </c>
    </row>
    <row r="101" spans="1:11">
      <c r="A101" s="24" t="s">
        <v>469</v>
      </c>
      <c r="B101" s="25"/>
      <c r="C101" s="26" t="s">
        <v>1644</v>
      </c>
      <c r="D101" s="23">
        <f>'2020 Srk'!D101</f>
        <v>2008924.93</v>
      </c>
      <c r="E101" s="70">
        <f>'2020 Srk'!E101</f>
        <v>-1.9391996511423759E-2</v>
      </c>
      <c r="F101" s="23">
        <f>'2020 Srk'!F101</f>
        <v>1980180.2427785178</v>
      </c>
      <c r="G101" s="23">
        <f>'2020 Srk'!G101</f>
        <v>2006804.5909079332</v>
      </c>
      <c r="H101" s="23">
        <f>'2020 Srk'!H101</f>
        <v>-26624.348129415419</v>
      </c>
      <c r="I101" s="23">
        <f>'2020 Srk'!I101</f>
        <v>-158580.39139929455</v>
      </c>
      <c r="J101" s="23">
        <f>'2020 Srk'!J101</f>
        <v>-185204.73952870996</v>
      </c>
      <c r="K101" s="23">
        <f>'2020 Srk'!K101</f>
        <v>77258.683652049396</v>
      </c>
    </row>
    <row r="102" spans="1:11">
      <c r="A102" s="24" t="s">
        <v>469</v>
      </c>
      <c r="B102" s="25"/>
      <c r="C102" s="26" t="s">
        <v>1645</v>
      </c>
      <c r="D102" s="23">
        <f>'2020 Srk'!D102</f>
        <v>1061164.97</v>
      </c>
      <c r="E102" s="70">
        <f>'2020 Srk'!E102</f>
        <v>-1.0836231065806889E-2</v>
      </c>
      <c r="F102" s="23">
        <f>'2020 Srk'!F102</f>
        <v>1045981.299023781</v>
      </c>
      <c r="G102" s="23">
        <f>'2020 Srk'!G102</f>
        <v>1072581.9464468597</v>
      </c>
      <c r="H102" s="23">
        <f>'2020 Srk'!H102</f>
        <v>-26600.647423078772</v>
      </c>
      <c r="I102" s="23">
        <f>'2020 Srk'!I102</f>
        <v>-83766.174518935673</v>
      </c>
      <c r="J102" s="23">
        <f>'2020 Srk'!J102</f>
        <v>-110366.82194201445</v>
      </c>
      <c r="K102" s="23">
        <f>'2020 Srk'!K102</f>
        <v>40809.991202541591</v>
      </c>
    </row>
    <row r="103" spans="1:11">
      <c r="A103" s="24" t="s">
        <v>469</v>
      </c>
      <c r="B103" s="25"/>
      <c r="C103" s="26" t="s">
        <v>1646</v>
      </c>
      <c r="D103" s="23">
        <f>'2020 Srk'!D103</f>
        <v>1172399.9099999999</v>
      </c>
      <c r="E103" s="70">
        <f>'2020 Srk'!E103</f>
        <v>1.4305065173365605E-3</v>
      </c>
      <c r="F103" s="23">
        <f>'2020 Srk'!F103</f>
        <v>1155624.6347230666</v>
      </c>
      <c r="G103" s="23">
        <f>'2020 Srk'!G103</f>
        <v>1155863.0464000774</v>
      </c>
      <c r="H103" s="23">
        <f>'2020 Srk'!H103</f>
        <v>-238.41167701082304</v>
      </c>
      <c r="I103" s="23">
        <f>'2020 Srk'!I103</f>
        <v>-92546.831306582317</v>
      </c>
      <c r="J103" s="23">
        <f>'2020 Srk'!J103</f>
        <v>-92785.24298359314</v>
      </c>
      <c r="K103" s="23">
        <f>'2020 Srk'!K103</f>
        <v>45087.833999044044</v>
      </c>
    </row>
    <row r="104" spans="1:11">
      <c r="A104" s="24" t="s">
        <v>469</v>
      </c>
      <c r="B104" s="25"/>
      <c r="C104" s="26" t="s">
        <v>1647</v>
      </c>
      <c r="D104" s="23">
        <f>'2020 Srk'!D104</f>
        <v>1355143.17</v>
      </c>
      <c r="E104" s="70">
        <f>'2020 Srk'!E104</f>
        <v>-1.1961555614238617E-2</v>
      </c>
      <c r="F104" s="23">
        <f>'2020 Srk'!F104</f>
        <v>1335753.1141645247</v>
      </c>
      <c r="G104" s="23">
        <f>'2020 Srk'!G104</f>
        <v>1355083.3617871201</v>
      </c>
      <c r="H104" s="23">
        <f>'2020 Srk'!H104</f>
        <v>-19330.247622595401</v>
      </c>
      <c r="I104" s="23">
        <f>'2020 Srk'!I104</f>
        <v>-106972.20741876139</v>
      </c>
      <c r="J104" s="23">
        <f>'2020 Srk'!J104</f>
        <v>-126302.45504135679</v>
      </c>
      <c r="K104" s="23">
        <f>'2020 Srk'!K104</f>
        <v>52115.72414219848</v>
      </c>
    </row>
    <row r="105" spans="1:11">
      <c r="A105" s="24" t="s">
        <v>469</v>
      </c>
      <c r="B105" s="25"/>
      <c r="C105" s="26" t="s">
        <v>1078</v>
      </c>
      <c r="D105" s="23">
        <f>'2020 Srk'!D105</f>
        <v>10441695.33</v>
      </c>
      <c r="E105" s="70">
        <f>'2020 Srk'!E105</f>
        <v>-4.7486142538212261E-3</v>
      </c>
      <c r="F105" s="23">
        <f>'2020 Srk'!F105</f>
        <v>10292290.411060166</v>
      </c>
      <c r="G105" s="23">
        <f>'2020 Srk'!G105</f>
        <v>10437062.528383464</v>
      </c>
      <c r="H105" s="23">
        <f>'2020 Srk'!H105</f>
        <v>-144772.11732329801</v>
      </c>
      <c r="I105" s="23">
        <f>'2020 Srk'!I105</f>
        <v>-824245.89768199343</v>
      </c>
      <c r="J105" s="23">
        <f>'2020 Srk'!J105</f>
        <v>-969018.01500529144</v>
      </c>
      <c r="K105" s="23">
        <f>'2020 Srk'!K105</f>
        <v>401563.85350424791</v>
      </c>
    </row>
    <row r="106" spans="1:11">
      <c r="A106" s="24" t="s">
        <v>469</v>
      </c>
      <c r="B106" s="25"/>
      <c r="C106" s="26" t="s">
        <v>1648</v>
      </c>
      <c r="D106" s="23">
        <f>'2020 Srk'!D106</f>
        <v>576408.41</v>
      </c>
      <c r="E106" s="70">
        <f>'2020 Srk'!E106</f>
        <v>-3.6404104277845128E-3</v>
      </c>
      <c r="F106" s="23">
        <f>'2020 Srk'!F106</f>
        <v>568160.87460937595</v>
      </c>
      <c r="G106" s="23">
        <f>'2020 Srk'!G106</f>
        <v>583514.63990450825</v>
      </c>
      <c r="H106" s="23">
        <f>'2020 Srk'!H106</f>
        <v>-15353.765295132296</v>
      </c>
      <c r="I106" s="23">
        <f>'2020 Srk'!I106</f>
        <v>-45500.491281993818</v>
      </c>
      <c r="J106" s="23">
        <f>'2020 Srk'!J106</f>
        <v>-60854.256577126114</v>
      </c>
      <c r="K106" s="23">
        <f>'2020 Srk'!K106</f>
        <v>22167.356448989252</v>
      </c>
    </row>
    <row r="107" spans="1:11">
      <c r="A107" s="24" t="s">
        <v>469</v>
      </c>
      <c r="B107" s="25"/>
      <c r="C107" s="26" t="s">
        <v>1841</v>
      </c>
      <c r="D107" s="23">
        <f>'2020 Srk'!D107</f>
        <v>389841.81</v>
      </c>
      <c r="E107" s="70">
        <f>'2020 Srk'!E107</f>
        <v>-4.1524603130972282E-2</v>
      </c>
      <c r="F107" s="23">
        <f>'2020 Srk'!F107</f>
        <v>384263.76139949478</v>
      </c>
      <c r="G107" s="23">
        <f>'2020 Srk'!G107</f>
        <v>389784.94866480271</v>
      </c>
      <c r="H107" s="23">
        <f>'2020 Srk'!H107</f>
        <v>-5521.1872653079336</v>
      </c>
      <c r="I107" s="23">
        <f>'2020 Srk'!I107</f>
        <v>-30773.308594268583</v>
      </c>
      <c r="J107" s="23">
        <f>'2020 Srk'!J107</f>
        <v>-36294.49585957652</v>
      </c>
      <c r="K107" s="23">
        <f>'2020 Srk'!K107</f>
        <v>14992.429345347586</v>
      </c>
    </row>
    <row r="108" spans="1:11">
      <c r="A108" s="24" t="s">
        <v>469</v>
      </c>
      <c r="B108" s="25"/>
      <c r="C108" s="26" t="s">
        <v>1649</v>
      </c>
      <c r="D108" s="23">
        <f>'2020 Srk'!D108</f>
        <v>2438703.5699999998</v>
      </c>
      <c r="E108" s="70">
        <f>'2020 Srk'!E108</f>
        <v>-7.9836864133042695E-6</v>
      </c>
      <c r="F108" s="23">
        <f>'2020 Srk'!F108</f>
        <v>2403809.3983469247</v>
      </c>
      <c r="G108" s="23">
        <f>'2020 Srk'!G108</f>
        <v>2430192.5273208893</v>
      </c>
      <c r="H108" s="23">
        <f>'2020 Srk'!H108</f>
        <v>-26383.128973964602</v>
      </c>
      <c r="I108" s="23">
        <f>'2020 Srk'!I108</f>
        <v>-192506.23100060632</v>
      </c>
      <c r="J108" s="23">
        <f>'2020 Srk'!J108</f>
        <v>-218889.35997457092</v>
      </c>
      <c r="K108" s="23">
        <f>'2020 Srk'!K108</f>
        <v>93786.992645739869</v>
      </c>
    </row>
    <row r="109" spans="1:11">
      <c r="A109" s="24" t="s">
        <v>469</v>
      </c>
      <c r="B109" s="25"/>
      <c r="C109" s="26" t="s">
        <v>1650</v>
      </c>
      <c r="D109" s="23">
        <f>'2020 Srk'!D109</f>
        <v>418192.92</v>
      </c>
      <c r="E109" s="70">
        <f>'2020 Srk'!E109</f>
        <v>3.8048136611234629E-2</v>
      </c>
      <c r="F109" s="23">
        <f>'2020 Srk'!F109</f>
        <v>412209.20975571609</v>
      </c>
      <c r="G109" s="23">
        <f>'2020 Srk'!G109</f>
        <v>395675.87294862169</v>
      </c>
      <c r="H109" s="23">
        <f>'2020 Srk'!H109</f>
        <v>16533.336807094398</v>
      </c>
      <c r="I109" s="23">
        <f>'2020 Srk'!I109</f>
        <v>-33011.286755256639</v>
      </c>
      <c r="J109" s="23">
        <f>'2020 Srk'!J109</f>
        <v>-16477.949948162241</v>
      </c>
      <c r="K109" s="23">
        <f>'2020 Srk'!K109</f>
        <v>16082.748553380141</v>
      </c>
    </row>
    <row r="110" spans="1:11">
      <c r="A110" s="24" t="s">
        <v>469</v>
      </c>
      <c r="B110" s="25"/>
      <c r="C110" s="26" t="s">
        <v>1082</v>
      </c>
      <c r="D110" s="23">
        <f>'2020 Srk'!D110</f>
        <v>8225497.3600000003</v>
      </c>
      <c r="E110" s="70">
        <f>'2020 Srk'!E110</f>
        <v>-1.5281349107435727E-2</v>
      </c>
      <c r="F110" s="23">
        <f>'2020 Srk'!F110</f>
        <v>8107802.8930124613</v>
      </c>
      <c r="G110" s="23">
        <f>'2020 Srk'!G110</f>
        <v>8230232.6499368995</v>
      </c>
      <c r="H110" s="23">
        <f>'2020 Srk'!H110</f>
        <v>-122429.75692443829</v>
      </c>
      <c r="I110" s="23">
        <f>'2020 Srk'!I110</f>
        <v>-649303.79991982272</v>
      </c>
      <c r="J110" s="23">
        <f>'2020 Srk'!J110</f>
        <v>-771733.55684426101</v>
      </c>
      <c r="K110" s="23">
        <f>'2020 Srk'!K110</f>
        <v>316333.92016147036</v>
      </c>
    </row>
    <row r="111" spans="1:11">
      <c r="A111" s="24" t="s">
        <v>469</v>
      </c>
      <c r="B111" s="25"/>
      <c r="C111" s="26" t="s">
        <v>1083</v>
      </c>
      <c r="D111" s="23">
        <f>'2020 Srk'!D111</f>
        <v>15494369.380000001</v>
      </c>
      <c r="E111" s="70">
        <f>'2020 Srk'!E111</f>
        <v>-5.4733305484554462E-3</v>
      </c>
      <c r="F111" s="23">
        <f>'2020 Srk'!F111</f>
        <v>15272668.312493106</v>
      </c>
      <c r="G111" s="23">
        <f>'2020 Srk'!G111</f>
        <v>15399221.274152663</v>
      </c>
      <c r="H111" s="23">
        <f>'2020 Srk'!H111</f>
        <v>-126552.96165955625</v>
      </c>
      <c r="I111" s="23">
        <f>'2020 Srk'!I111</f>
        <v>-1223093.5681432579</v>
      </c>
      <c r="J111" s="23">
        <f>'2020 Srk'!J111</f>
        <v>-1349646.5298028141</v>
      </c>
      <c r="K111" s="23">
        <f>'2020 Srk'!K111</f>
        <v>595878.20552230428</v>
      </c>
    </row>
    <row r="112" spans="1:11">
      <c r="A112" s="24" t="s">
        <v>469</v>
      </c>
      <c r="B112" s="25"/>
      <c r="C112" s="26" t="s">
        <v>1084</v>
      </c>
      <c r="D112" s="23">
        <f>'2020 Srk'!D112</f>
        <v>1508156.13</v>
      </c>
      <c r="E112" s="70">
        <f>'2020 Srk'!E112</f>
        <v>-2.0435459046538762E-2</v>
      </c>
      <c r="F112" s="23">
        <f>'2020 Srk'!F112</f>
        <v>1486576.689379483</v>
      </c>
      <c r="G112" s="23">
        <f>'2020 Srk'!G112</f>
        <v>1507637.8804216285</v>
      </c>
      <c r="H112" s="23">
        <f>'2020 Srk'!H112</f>
        <v>-21061.191042145481</v>
      </c>
      <c r="I112" s="23">
        <f>'2020 Srk'!I112</f>
        <v>-119050.73495536009</v>
      </c>
      <c r="J112" s="23">
        <f>'2020 Srk'!J112</f>
        <v>-140111.92599750558</v>
      </c>
      <c r="K112" s="23">
        <f>'2020 Srk'!K112</f>
        <v>58000.254566789154</v>
      </c>
    </row>
    <row r="113" spans="1:11">
      <c r="A113" s="24" t="s">
        <v>469</v>
      </c>
      <c r="B113" s="25"/>
      <c r="C113" s="26" t="s">
        <v>1085</v>
      </c>
      <c r="D113" s="23">
        <f>'2020 Srk'!D113</f>
        <v>1599374.65</v>
      </c>
      <c r="E113" s="70">
        <f>'2020 Srk'!E113</f>
        <v>6.799073397797617E-3</v>
      </c>
      <c r="F113" s="23">
        <f>'2020 Srk'!F113</f>
        <v>1576490.0098734931</v>
      </c>
      <c r="G113" s="23">
        <f>'2020 Srk'!G113</f>
        <v>1570272.6014128393</v>
      </c>
      <c r="H113" s="23">
        <f>'2020 Srk'!H113</f>
        <v>6217.4084606538527</v>
      </c>
      <c r="I113" s="23">
        <f>'2020 Srk'!I113</f>
        <v>-126251.33682377553</v>
      </c>
      <c r="J113" s="23">
        <f>'2020 Srk'!J113</f>
        <v>-120033.92836312168</v>
      </c>
      <c r="K113" s="23">
        <f>'2020 Srk'!K113</f>
        <v>61508.31137600408</v>
      </c>
    </row>
    <row r="114" spans="1:11">
      <c r="A114" s="24" t="s">
        <v>469</v>
      </c>
      <c r="B114" s="25"/>
      <c r="C114" s="26" t="s">
        <v>1651</v>
      </c>
      <c r="D114" s="23">
        <f>'2020 Srk'!D114</f>
        <v>1492870.88</v>
      </c>
      <c r="E114" s="70">
        <f>'2020 Srk'!E114</f>
        <v>-1.9910563177091278E-3</v>
      </c>
      <c r="F114" s="23">
        <f>'2020 Srk'!F114</f>
        <v>1471510.1482639168</v>
      </c>
      <c r="G114" s="23">
        <f>'2020 Srk'!G114</f>
        <v>1478518.4363636831</v>
      </c>
      <c r="H114" s="23">
        <f>'2020 Srk'!H114</f>
        <v>-7008.2880997662432</v>
      </c>
      <c r="I114" s="23">
        <f>'2020 Srk'!I114</f>
        <v>-117844.14883985199</v>
      </c>
      <c r="J114" s="23">
        <f>'2020 Srk'!J114</f>
        <v>-124852.43693961823</v>
      </c>
      <c r="K114" s="23">
        <f>'2020 Srk'!K114</f>
        <v>57412.418616994597</v>
      </c>
    </row>
    <row r="115" spans="1:11">
      <c r="A115" s="24" t="s">
        <v>469</v>
      </c>
      <c r="B115" s="25"/>
      <c r="C115" s="26" t="s">
        <v>1087</v>
      </c>
      <c r="D115" s="23">
        <f>'2020 Srk'!D115</f>
        <v>20394612.210000001</v>
      </c>
      <c r="E115" s="70">
        <f>'2020 Srk'!E115</f>
        <v>9.9734529063217892E-3</v>
      </c>
      <c r="F115" s="23">
        <f>'2020 Srk'!F115</f>
        <v>20102796.054888684</v>
      </c>
      <c r="G115" s="23">
        <f>'2020 Srk'!G115</f>
        <v>20241041.510542143</v>
      </c>
      <c r="H115" s="23">
        <f>'2020 Srk'!H115</f>
        <v>-138245.45565345883</v>
      </c>
      <c r="I115" s="23">
        <f>'2020 Srk'!I115</f>
        <v>-1609908.6324239261</v>
      </c>
      <c r="J115" s="23">
        <f>'2020 Srk'!J115</f>
        <v>-1748154.088077385</v>
      </c>
      <c r="K115" s="23">
        <f>'2020 Srk'!K115</f>
        <v>784330.39951304405</v>
      </c>
    </row>
    <row r="116" spans="1:11">
      <c r="A116" s="24" t="s">
        <v>518</v>
      </c>
      <c r="B116" s="25"/>
      <c r="C116" s="26" t="s">
        <v>1652</v>
      </c>
      <c r="D116" s="23">
        <f>'2020 Srk'!D116</f>
        <v>1610385.58</v>
      </c>
      <c r="E116" s="70">
        <f>'2020 Srk'!E116</f>
        <v>2.4536670550088235E-2</v>
      </c>
      <c r="F116" s="23">
        <f>'2020 Srk'!F116</f>
        <v>1587343.3900645676</v>
      </c>
      <c r="G116" s="23">
        <f>'2020 Srk'!G116</f>
        <v>1574909.9805821187</v>
      </c>
      <c r="H116" s="23">
        <f>'2020 Srk'!H116</f>
        <v>12433.409482448827</v>
      </c>
      <c r="I116" s="23">
        <f>'2020 Srk'!I116</f>
        <v>-127120.5169324968</v>
      </c>
      <c r="J116" s="23">
        <f>'2020 Srk'!J116</f>
        <v>-114687.10745004797</v>
      </c>
      <c r="K116" s="23">
        <f>'2020 Srk'!K116</f>
        <v>61931.766700233085</v>
      </c>
    </row>
    <row r="117" spans="1:11">
      <c r="A117" s="24" t="s">
        <v>469</v>
      </c>
      <c r="B117" s="25"/>
      <c r="C117" s="26" t="s">
        <v>1653</v>
      </c>
      <c r="D117" s="23">
        <f>'2020 Srk'!D117</f>
        <v>734023.86</v>
      </c>
      <c r="E117" s="70">
        <f>'2020 Srk'!E117</f>
        <v>-1.202275385694318E-2</v>
      </c>
      <c r="F117" s="23">
        <f>'2020 Srk'!F117</f>
        <v>723521.08513085381</v>
      </c>
      <c r="G117" s="23">
        <f>'2020 Srk'!G117</f>
        <v>741448.02653903572</v>
      </c>
      <c r="H117" s="23">
        <f>'2020 Srk'!H117</f>
        <v>-17926.941408181912</v>
      </c>
      <c r="I117" s="23">
        <f>'2020 Srk'!I117</f>
        <v>-57942.329888464752</v>
      </c>
      <c r="J117" s="23">
        <f>'2020 Srk'!J117</f>
        <v>-75869.271296646664</v>
      </c>
      <c r="K117" s="23">
        <f>'2020 Srk'!K117</f>
        <v>28228.888170946331</v>
      </c>
    </row>
    <row r="118" spans="1:11">
      <c r="A118" s="24" t="s">
        <v>469</v>
      </c>
      <c r="B118" s="25"/>
      <c r="C118" s="26" t="s">
        <v>1654</v>
      </c>
      <c r="D118" s="23">
        <f>'2020 Srk'!D118</f>
        <v>4151374.37</v>
      </c>
      <c r="E118" s="70">
        <f>'2020 Srk'!E118</f>
        <v>-3.5926737548146459E-3</v>
      </c>
      <c r="F118" s="23">
        <f>'2020 Srk'!F118</f>
        <v>4091974.4611119521</v>
      </c>
      <c r="G118" s="23">
        <f>'2020 Srk'!G118</f>
        <v>4137327.2444525091</v>
      </c>
      <c r="H118" s="23">
        <f>'2020 Srk'!H118</f>
        <v>-45352.783340557013</v>
      </c>
      <c r="I118" s="23">
        <f>'2020 Srk'!I118</f>
        <v>-327700.93227903731</v>
      </c>
      <c r="J118" s="23">
        <f>'2020 Srk'!J118</f>
        <v>-373053.71561959432</v>
      </c>
      <c r="K118" s="23">
        <f>'2020 Srk'!K118</f>
        <v>159652.41626677202</v>
      </c>
    </row>
    <row r="119" spans="1:11">
      <c r="A119" s="24" t="s">
        <v>469</v>
      </c>
      <c r="B119" s="25"/>
      <c r="C119" s="26" t="s">
        <v>1655</v>
      </c>
      <c r="D119" s="23">
        <f>'2020 Srk'!D119</f>
        <v>222568.5</v>
      </c>
      <c r="E119" s="70">
        <f>'2020 Srk'!E119</f>
        <v>3.3066424711104325E-2</v>
      </c>
      <c r="F119" s="23">
        <f>'2020 Srk'!F119</f>
        <v>219383.88029504445</v>
      </c>
      <c r="G119" s="23">
        <f>'2020 Srk'!G119</f>
        <v>220390.22681423675</v>
      </c>
      <c r="H119" s="23">
        <f>'2020 Srk'!H119</f>
        <v>-1006.3465191923024</v>
      </c>
      <c r="I119" s="23">
        <f>'2020 Srk'!I119</f>
        <v>-17569.098434730404</v>
      </c>
      <c r="J119" s="23">
        <f>'2020 Srk'!J119</f>
        <v>-18575.444953922706</v>
      </c>
      <c r="K119" s="23">
        <f>'2020 Srk'!K119</f>
        <v>8559.4782939007855</v>
      </c>
    </row>
    <row r="120" spans="1:11">
      <c r="A120" s="24" t="s">
        <v>469</v>
      </c>
      <c r="B120" s="25"/>
      <c r="C120" s="26" t="s">
        <v>1656</v>
      </c>
      <c r="D120" s="23">
        <f>'2020 Srk'!D120</f>
        <v>2745329.79</v>
      </c>
      <c r="E120" s="70">
        <f>'2020 Srk'!E120</f>
        <v>4.3407073620729264E-3</v>
      </c>
      <c r="F120" s="23">
        <f>'2020 Srk'!F120</f>
        <v>2706048.2593888151</v>
      </c>
      <c r="G120" s="23">
        <f>'2020 Srk'!G120</f>
        <v>2730265.0693346057</v>
      </c>
      <c r="H120" s="23">
        <f>'2020 Srk'!H120</f>
        <v>-24216.809945790563</v>
      </c>
      <c r="I120" s="23">
        <f>'2020 Srk'!I120</f>
        <v>-216710.6725179338</v>
      </c>
      <c r="J120" s="23">
        <f>'2020 Srk'!J120</f>
        <v>-240927.48246372436</v>
      </c>
      <c r="K120" s="23">
        <f>'2020 Srk'!K120</f>
        <v>105579.1396675819</v>
      </c>
    </row>
    <row r="121" spans="1:11">
      <c r="A121" s="24" t="s">
        <v>469</v>
      </c>
      <c r="B121" s="25"/>
      <c r="C121" s="26" t="s">
        <v>1842</v>
      </c>
      <c r="D121" s="23">
        <f>'2020 Srk'!D121</f>
        <v>243525.18</v>
      </c>
      <c r="E121" s="70">
        <f>'2020 Srk'!E121</f>
        <v>-4.0507476904723783E-2</v>
      </c>
      <c r="F121" s="23">
        <f>'2020 Srk'!F121</f>
        <v>240040.70179719568</v>
      </c>
      <c r="G121" s="23">
        <f>'2020 Srk'!G121</f>
        <v>252108.38839074987</v>
      </c>
      <c r="H121" s="23">
        <f>'2020 Srk'!H121</f>
        <v>-12067.686593554186</v>
      </c>
      <c r="I121" s="23">
        <f>'2020 Srk'!I121</f>
        <v>-19223.375539465105</v>
      </c>
      <c r="J121" s="23">
        <f>'2020 Srk'!J121</f>
        <v>-31291.062133019292</v>
      </c>
      <c r="K121" s="23">
        <f>'2020 Srk'!K121</f>
        <v>9365.4245422343301</v>
      </c>
    </row>
    <row r="122" spans="1:11">
      <c r="A122" s="24" t="s">
        <v>469</v>
      </c>
      <c r="B122" s="25"/>
      <c r="C122" s="26" t="s">
        <v>1657</v>
      </c>
      <c r="D122" s="23">
        <f>'2020 Srk'!D122</f>
        <v>418048.62</v>
      </c>
      <c r="E122" s="70">
        <f>'2020 Srk'!E122</f>
        <v>2.0343104406766566E-2</v>
      </c>
      <c r="F122" s="23">
        <f>'2020 Srk'!F122</f>
        <v>412066.9744711786</v>
      </c>
      <c r="G122" s="23">
        <f>'2020 Srk'!G122</f>
        <v>404737.22896186123</v>
      </c>
      <c r="H122" s="23">
        <f>'2020 Srk'!H122</f>
        <v>7329.7455093173776</v>
      </c>
      <c r="I122" s="23">
        <f>'2020 Srk'!I122</f>
        <v>-32999.896010815573</v>
      </c>
      <c r="J122" s="23">
        <f>'2020 Srk'!J122</f>
        <v>-25670.150501498196</v>
      </c>
      <c r="K122" s="23">
        <f>'2020 Srk'!K122</f>
        <v>16077.199103580147</v>
      </c>
    </row>
    <row r="123" spans="1:11">
      <c r="A123" s="24" t="s">
        <v>469</v>
      </c>
      <c r="B123" s="25"/>
      <c r="C123" s="26" t="s">
        <v>1094</v>
      </c>
      <c r="D123" s="23">
        <f>'2020 Srk'!D123</f>
        <v>18573030.98</v>
      </c>
      <c r="E123" s="70">
        <f>'2020 Srk'!E123</f>
        <v>-1.315932916677709E-2</v>
      </c>
      <c r="F123" s="23">
        <f>'2020 Srk'!F123</f>
        <v>18307278.906190552</v>
      </c>
      <c r="G123" s="23">
        <f>'2020 Srk'!G123</f>
        <v>18744418.760474518</v>
      </c>
      <c r="H123" s="23">
        <f>'2020 Srk'!H123</f>
        <v>-437139.85428396612</v>
      </c>
      <c r="I123" s="23">
        <f>'2020 Srk'!I123</f>
        <v>-1466116.7663839101</v>
      </c>
      <c r="J123" s="23">
        <f>'2020 Srk'!J123</f>
        <v>-1903256.6206678762</v>
      </c>
      <c r="K123" s="23">
        <f>'2020 Srk'!K123</f>
        <v>714276.52846317797</v>
      </c>
    </row>
    <row r="124" spans="1:11">
      <c r="A124" s="24" t="s">
        <v>469</v>
      </c>
      <c r="B124" s="25"/>
      <c r="C124" s="26" t="s">
        <v>1658</v>
      </c>
      <c r="D124" s="23">
        <f>'2020 Srk'!D124</f>
        <v>1560853.25</v>
      </c>
      <c r="E124" s="70">
        <f>'2020 Srk'!E124</f>
        <v>1.2159283405299703E-2</v>
      </c>
      <c r="F124" s="23">
        <f>'2020 Srk'!F124</f>
        <v>1538519.7930350928</v>
      </c>
      <c r="G124" s="23">
        <f>'2020 Srk'!G124</f>
        <v>1551752.1395124088</v>
      </c>
      <c r="H124" s="23">
        <f>'2020 Srk'!H124</f>
        <v>-13232.346477315994</v>
      </c>
      <c r="I124" s="23">
        <f>'2020 Srk'!I124</f>
        <v>-123210.53694219471</v>
      </c>
      <c r="J124" s="23">
        <f>'2020 Srk'!J124</f>
        <v>-136442.8834195107</v>
      </c>
      <c r="K124" s="23">
        <f>'2020 Srk'!K124</f>
        <v>60026.86594616712</v>
      </c>
    </row>
    <row r="125" spans="1:11">
      <c r="A125" s="24" t="s">
        <v>469</v>
      </c>
      <c r="B125" s="25"/>
      <c r="C125" s="26" t="s">
        <v>1659</v>
      </c>
      <c r="D125" s="23">
        <f>'2020 Srk'!D125</f>
        <v>1583238.12</v>
      </c>
      <c r="E125" s="70">
        <f>'2020 Srk'!E125</f>
        <v>-6.5605271086017769E-3</v>
      </c>
      <c r="F125" s="23">
        <f>'2020 Srk'!F125</f>
        <v>1560584.3692913922</v>
      </c>
      <c r="G125" s="23">
        <f>'2020 Srk'!G125</f>
        <v>1577979.2215375616</v>
      </c>
      <c r="H125" s="23">
        <f>'2020 Srk'!H125</f>
        <v>-17394.852246169467</v>
      </c>
      <c r="I125" s="23">
        <f>'2020 Srk'!I125</f>
        <v>-124977.55242047958</v>
      </c>
      <c r="J125" s="23">
        <f>'2020 Srk'!J125</f>
        <v>-142372.40466664906</v>
      </c>
      <c r="K125" s="23">
        <f>'2020 Srk'!K125</f>
        <v>60887.737133584887</v>
      </c>
    </row>
    <row r="126" spans="1:11">
      <c r="A126" s="24" t="s">
        <v>518</v>
      </c>
      <c r="B126" s="25"/>
      <c r="C126" s="26" t="s">
        <v>1843</v>
      </c>
      <c r="D126" s="23">
        <f>'2020 Srk'!D126</f>
        <v>284748.95</v>
      </c>
      <c r="E126" s="70">
        <f>'2020 Srk'!E126</f>
        <v>1.0614239225605893E-2</v>
      </c>
      <c r="F126" s="23">
        <f>'2020 Srk'!F126</f>
        <v>280674.6217948164</v>
      </c>
      <c r="G126" s="23">
        <f>'2020 Srk'!G126</f>
        <v>287068.38904753706</v>
      </c>
      <c r="H126" s="23">
        <f>'2020 Srk'!H126</f>
        <v>-6393.7672527206596</v>
      </c>
      <c r="I126" s="23">
        <f>'2020 Srk'!I126</f>
        <v>-22477.494936328032</v>
      </c>
      <c r="J126" s="23">
        <f>'2020 Srk'!J126</f>
        <v>-28871.262189048692</v>
      </c>
      <c r="K126" s="23">
        <f>'2020 Srk'!K126</f>
        <v>10950.796975924446</v>
      </c>
    </row>
    <row r="127" spans="1:11">
      <c r="A127" s="24" t="s">
        <v>469</v>
      </c>
      <c r="B127" s="25"/>
      <c r="C127" s="26" t="s">
        <v>1808</v>
      </c>
      <c r="D127" s="23">
        <f>'2020 Srk'!D127</f>
        <v>580799.67000000004</v>
      </c>
      <c r="E127" s="70">
        <f>'2020 Srk'!E127</f>
        <v>1.2701388941319003E-2</v>
      </c>
      <c r="F127" s="23">
        <f>'2020 Srk'!F127</f>
        <v>572489.30229875888</v>
      </c>
      <c r="G127" s="23">
        <f>'2020 Srk'!G127</f>
        <v>563600.91493518907</v>
      </c>
      <c r="H127" s="23">
        <f>'2020 Srk'!H127</f>
        <v>8888.387363569811</v>
      </c>
      <c r="I127" s="23">
        <f>'2020 Srk'!I127</f>
        <v>-45847.128291240384</v>
      </c>
      <c r="J127" s="23">
        <f>'2020 Srk'!J127</f>
        <v>-36958.740927670573</v>
      </c>
      <c r="K127" s="23">
        <f>'2020 Srk'!K127</f>
        <v>22336.234320983156</v>
      </c>
    </row>
    <row r="128" spans="1:11">
      <c r="A128" s="24" t="s">
        <v>518</v>
      </c>
      <c r="B128" s="25"/>
      <c r="C128" s="26" t="s">
        <v>1844</v>
      </c>
      <c r="D128" s="23">
        <f>'2020 Srk'!D128</f>
        <v>917731.29</v>
      </c>
      <c r="E128" s="70">
        <f>'2020 Srk'!E128</f>
        <v>2.2950038502829839E-2</v>
      </c>
      <c r="F128" s="23">
        <f>'2020 Srk'!F128</f>
        <v>904599.93875313317</v>
      </c>
      <c r="G128" s="23">
        <f>'2020 Srk'!G128</f>
        <v>893650.97326755559</v>
      </c>
      <c r="H128" s="23">
        <f>'2020 Srk'!H128</f>
        <v>10948.965485577588</v>
      </c>
      <c r="I128" s="23">
        <f>'2020 Srk'!I128</f>
        <v>-72443.8155922429</v>
      </c>
      <c r="J128" s="23">
        <f>'2020 Srk'!J128</f>
        <v>-61494.850106665312</v>
      </c>
      <c r="K128" s="23">
        <f>'2020 Srk'!K128</f>
        <v>35293.858099365214</v>
      </c>
    </row>
    <row r="129" spans="1:11">
      <c r="A129" s="24" t="s">
        <v>469</v>
      </c>
      <c r="B129" s="25"/>
      <c r="C129" s="26" t="s">
        <v>1097</v>
      </c>
      <c r="D129" s="23">
        <f>'2020 Srk'!D129</f>
        <v>12139951.59</v>
      </c>
      <c r="E129" s="70">
        <f>'2020 Srk'!E129</f>
        <v>1.2340183348547029E-2</v>
      </c>
      <c r="F129" s="23">
        <f>'2020 Srk'!F129</f>
        <v>11966247.184162153</v>
      </c>
      <c r="G129" s="23">
        <f>'2020 Srk'!G129</f>
        <v>11956623.341539148</v>
      </c>
      <c r="H129" s="23">
        <f>'2020 Srk'!H129</f>
        <v>9623.8426230046898</v>
      </c>
      <c r="I129" s="23">
        <f>'2020 Srk'!I129</f>
        <v>-958302.74489683786</v>
      </c>
      <c r="J129" s="23">
        <f>'2020 Srk'!J129</f>
        <v>-948678.90227383317</v>
      </c>
      <c r="K129" s="23">
        <f>'2020 Srk'!K129</f>
        <v>466874.92670171801</v>
      </c>
    </row>
    <row r="130" spans="1:11">
      <c r="A130" s="24" t="s">
        <v>469</v>
      </c>
      <c r="B130" s="25"/>
      <c r="C130" s="26" t="s">
        <v>1098</v>
      </c>
      <c r="D130" s="23">
        <f>'2020 Srk'!D130</f>
        <v>3116638.44</v>
      </c>
      <c r="E130" s="70">
        <f>'2020 Srk'!E130</f>
        <v>6.9368063288173243E-3</v>
      </c>
      <c r="F130" s="23">
        <f>'2020 Srk'!F130</f>
        <v>3072044.0423685024</v>
      </c>
      <c r="G130" s="23">
        <f>'2020 Srk'!G130</f>
        <v>3081606.267645169</v>
      </c>
      <c r="H130" s="23">
        <f>'2020 Srk'!H130</f>
        <v>-9562.2252766666934</v>
      </c>
      <c r="I130" s="23">
        <f>'2020 Srk'!I130</f>
        <v>-246021.0116787623</v>
      </c>
      <c r="J130" s="23">
        <f>'2020 Srk'!J130</f>
        <v>-255583.23695542899</v>
      </c>
      <c r="K130" s="23">
        <f>'2020 Srk'!K130</f>
        <v>119858.82583167343</v>
      </c>
    </row>
    <row r="131" spans="1:11">
      <c r="A131" s="24" t="s">
        <v>469</v>
      </c>
      <c r="B131" s="25"/>
      <c r="C131" s="26" t="s">
        <v>1660</v>
      </c>
      <c r="D131" s="23">
        <f>'2020 Srk'!D131</f>
        <v>3278999.85</v>
      </c>
      <c r="E131" s="70">
        <f>'2020 Srk'!E131</f>
        <v>-3.9000643841546889E-4</v>
      </c>
      <c r="F131" s="23">
        <f>'2020 Srk'!F131</f>
        <v>3232082.3053570865</v>
      </c>
      <c r="G131" s="23">
        <f>'2020 Srk'!G131</f>
        <v>3265417.2592573678</v>
      </c>
      <c r="H131" s="23">
        <f>'2020 Srk'!H131</f>
        <v>-33334.95390028134</v>
      </c>
      <c r="I131" s="23">
        <f>'2020 Srk'!I131</f>
        <v>-258837.4865810581</v>
      </c>
      <c r="J131" s="23">
        <f>'2020 Srk'!J131</f>
        <v>-292172.44048133946</v>
      </c>
      <c r="K131" s="23">
        <f>'2020 Srk'!K131</f>
        <v>126102.87638088469</v>
      </c>
    </row>
    <row r="132" spans="1:11">
      <c r="A132" s="24" t="s">
        <v>469</v>
      </c>
      <c r="B132" s="25"/>
      <c r="C132" s="26" t="s">
        <v>1661</v>
      </c>
      <c r="D132" s="23">
        <f>'2020 Srk'!D132</f>
        <v>580547.04</v>
      </c>
      <c r="E132" s="70">
        <f>'2020 Srk'!E132</f>
        <v>2.7805707455172968E-2</v>
      </c>
      <c r="F132" s="23">
        <f>'2020 Srk'!F132</f>
        <v>572240.28705321008</v>
      </c>
      <c r="G132" s="23">
        <f>'2020 Srk'!G132</f>
        <v>565262.9574586302</v>
      </c>
      <c r="H132" s="23">
        <f>'2020 Srk'!H132</f>
        <v>6977.3295945798745</v>
      </c>
      <c r="I132" s="23">
        <f>'2020 Srk'!I132</f>
        <v>-45827.186199985037</v>
      </c>
      <c r="J132" s="23">
        <f>'2020 Srk'!J132</f>
        <v>-38849.856605405163</v>
      </c>
      <c r="K132" s="23">
        <f>'2020 Srk'!K132</f>
        <v>22326.518745771984</v>
      </c>
    </row>
    <row r="133" spans="1:11">
      <c r="A133" s="24" t="s">
        <v>469</v>
      </c>
      <c r="B133" s="25"/>
      <c r="C133" s="26" t="s">
        <v>1662</v>
      </c>
      <c r="D133" s="23">
        <f>'2020 Srk'!D133</f>
        <v>4141431.45</v>
      </c>
      <c r="E133" s="70">
        <f>'2020 Srk'!E133</f>
        <v>1.0137243202929191E-2</v>
      </c>
      <c r="F133" s="23">
        <f>'2020 Srk'!F133</f>
        <v>4082173.8093078416</v>
      </c>
      <c r="G133" s="23">
        <f>'2020 Srk'!G133</f>
        <v>4135290.7687411089</v>
      </c>
      <c r="H133" s="23">
        <f>'2020 Srk'!H133</f>
        <v>-53116.959433267359</v>
      </c>
      <c r="I133" s="23">
        <f>'2020 Srk'!I133</f>
        <v>-326916.05867738818</v>
      </c>
      <c r="J133" s="23">
        <f>'2020 Srk'!J133</f>
        <v>-380033.01811065554</v>
      </c>
      <c r="K133" s="23">
        <f>'2020 Srk'!K133</f>
        <v>159270.03417803085</v>
      </c>
    </row>
    <row r="134" spans="1:11">
      <c r="A134" s="24" t="s">
        <v>469</v>
      </c>
      <c r="B134" s="25"/>
      <c r="C134" s="26" t="s">
        <v>1663</v>
      </c>
      <c r="D134" s="23">
        <f>'2020 Srk'!D134</f>
        <v>1724949.41</v>
      </c>
      <c r="E134" s="70">
        <f>'2020 Srk'!E134</f>
        <v>-1.605396151764249E-3</v>
      </c>
      <c r="F134" s="23">
        <f>'2020 Srk'!F134</f>
        <v>1700267.9843663748</v>
      </c>
      <c r="G134" s="23">
        <f>'2020 Srk'!G134</f>
        <v>1691540.1350000969</v>
      </c>
      <c r="H134" s="23">
        <f>'2020 Srk'!H134</f>
        <v>8727.8493662779219</v>
      </c>
      <c r="I134" s="23">
        <f>'2020 Srk'!I134</f>
        <v>-136163.94943228771</v>
      </c>
      <c r="J134" s="23">
        <f>'2020 Srk'!J134</f>
        <v>-127436.10006600979</v>
      </c>
      <c r="K134" s="23">
        <f>'2020 Srk'!K134</f>
        <v>66337.63103481385</v>
      </c>
    </row>
    <row r="135" spans="1:11">
      <c r="A135" s="24" t="s">
        <v>469</v>
      </c>
      <c r="B135" s="25"/>
      <c r="C135" s="26" t="s">
        <v>1664</v>
      </c>
      <c r="D135" s="23">
        <f>'2020 Srk'!D135</f>
        <v>4284375.1399999997</v>
      </c>
      <c r="E135" s="70">
        <f>'2020 Srk'!E135</f>
        <v>1.5435274553756706E-2</v>
      </c>
      <c r="F135" s="23">
        <f>'2020 Srk'!F135</f>
        <v>4223072.1905967118</v>
      </c>
      <c r="G135" s="23">
        <f>'2020 Srk'!G135</f>
        <v>4245839.9132359419</v>
      </c>
      <c r="H135" s="23">
        <f>'2020 Srk'!H135</f>
        <v>-22767.72263923008</v>
      </c>
      <c r="I135" s="23">
        <f>'2020 Srk'!I135</f>
        <v>-338199.73880388215</v>
      </c>
      <c r="J135" s="23">
        <f>'2020 Srk'!J135</f>
        <v>-360967.46144311223</v>
      </c>
      <c r="K135" s="23">
        <f>'2020 Srk'!K135</f>
        <v>164767.32338025435</v>
      </c>
    </row>
    <row r="136" spans="1:11">
      <c r="A136" s="24" t="s">
        <v>469</v>
      </c>
      <c r="B136" s="25"/>
      <c r="C136" s="26" t="s">
        <v>1665</v>
      </c>
      <c r="D136" s="23">
        <f>'2020 Srk'!D136</f>
        <v>1698275.55</v>
      </c>
      <c r="E136" s="70">
        <f>'2020 Srk'!E136</f>
        <v>7.0390749950537401E-3</v>
      </c>
      <c r="F136" s="23">
        <f>'2020 Srk'!F136</f>
        <v>1673975.7870911686</v>
      </c>
      <c r="G136" s="23">
        <f>'2020 Srk'!G136</f>
        <v>1657261.600923778</v>
      </c>
      <c r="H136" s="23">
        <f>'2020 Srk'!H136</f>
        <v>16714.186167390551</v>
      </c>
      <c r="I136" s="23">
        <f>'2020 Srk'!I136</f>
        <v>-134058.36992766682</v>
      </c>
      <c r="J136" s="23">
        <f>'2020 Srk'!J136</f>
        <v>-117344.18376027627</v>
      </c>
      <c r="K136" s="23">
        <f>'2020 Srk'!K136</f>
        <v>65311.815046996402</v>
      </c>
    </row>
    <row r="137" spans="1:11">
      <c r="A137" s="24" t="s">
        <v>469</v>
      </c>
      <c r="B137" s="25"/>
      <c r="C137" s="26" t="s">
        <v>1666</v>
      </c>
      <c r="D137" s="23">
        <f>'2020 Srk'!D137</f>
        <v>1915209.58</v>
      </c>
      <c r="E137" s="70">
        <f>'2020 Srk'!E137</f>
        <v>1.3361098187982146E-2</v>
      </c>
      <c r="F137" s="23">
        <f>'2020 Srk'!F137</f>
        <v>1887805.8181577462</v>
      </c>
      <c r="G137" s="23">
        <f>'2020 Srk'!G137</f>
        <v>1907537.4435247623</v>
      </c>
      <c r="H137" s="23">
        <f>'2020 Srk'!H137</f>
        <v>-19731.625367016066</v>
      </c>
      <c r="I137" s="23">
        <f>'2020 Srk'!I137</f>
        <v>-151182.69491935594</v>
      </c>
      <c r="J137" s="23">
        <f>'2020 Srk'!J137</f>
        <v>-170914.32028637201</v>
      </c>
      <c r="K137" s="23">
        <f>'2020 Srk'!K137</f>
        <v>73654.604439895309</v>
      </c>
    </row>
    <row r="138" spans="1:11">
      <c r="A138" s="24" t="s">
        <v>469</v>
      </c>
      <c r="B138" s="25"/>
      <c r="C138" s="26" t="s">
        <v>1667</v>
      </c>
      <c r="D138" s="23">
        <f>'2020 Srk'!D138</f>
        <v>1869318.12</v>
      </c>
      <c r="E138" s="70">
        <f>'2020 Srk'!E138</f>
        <v>6.2190441135545615E-3</v>
      </c>
      <c r="F138" s="23">
        <f>'2020 Srk'!F138</f>
        <v>1842570.9957673145</v>
      </c>
      <c r="G138" s="23">
        <f>'2020 Srk'!G138</f>
        <v>1856702.7872621217</v>
      </c>
      <c r="H138" s="23">
        <f>'2020 Srk'!H138</f>
        <v>-14131.791494807228</v>
      </c>
      <c r="I138" s="23">
        <f>'2020 Srk'!I138</f>
        <v>-147560.11769906874</v>
      </c>
      <c r="J138" s="23">
        <f>'2020 Srk'!J138</f>
        <v>-161691.90919387597</v>
      </c>
      <c r="K138" s="23">
        <f>'2020 Srk'!K138</f>
        <v>71889.723265131513</v>
      </c>
    </row>
    <row r="139" spans="1:11">
      <c r="A139" s="24" t="s">
        <v>469</v>
      </c>
      <c r="B139" s="25"/>
      <c r="C139" s="26" t="s">
        <v>1109</v>
      </c>
      <c r="D139" s="23">
        <f>'2020 Srk'!D139</f>
        <v>8181674.3399999999</v>
      </c>
      <c r="E139" s="70">
        <f>'2020 Srk'!E139</f>
        <v>-3.8132337733565169E-3</v>
      </c>
      <c r="F139" s="23">
        <f>'2020 Srk'!F139</f>
        <v>8064606.9143638778</v>
      </c>
      <c r="G139" s="23">
        <f>'2020 Srk'!G139</f>
        <v>8148839.017498658</v>
      </c>
      <c r="H139" s="23">
        <f>'2020 Srk'!H139</f>
        <v>-84232.103134780191</v>
      </c>
      <c r="I139" s="23">
        <f>'2020 Srk'!I139</f>
        <v>-645844.50108783552</v>
      </c>
      <c r="J139" s="23">
        <f>'2020 Srk'!J139</f>
        <v>-730076.60422261572</v>
      </c>
      <c r="K139" s="23">
        <f>'2020 Srk'!K139</f>
        <v>314648.5864845881</v>
      </c>
    </row>
    <row r="140" spans="1:11">
      <c r="A140" s="24" t="s">
        <v>469</v>
      </c>
      <c r="B140" s="25"/>
      <c r="C140" s="26" t="s">
        <v>1668</v>
      </c>
      <c r="D140" s="23">
        <f>'2020 Srk'!D140</f>
        <v>2941679.19</v>
      </c>
      <c r="E140" s="70">
        <f>'2020 Srk'!E140</f>
        <v>4.9452421732243401E-3</v>
      </c>
      <c r="F140" s="23">
        <f>'2020 Srk'!F140</f>
        <v>2899588.1954786205</v>
      </c>
      <c r="G140" s="23">
        <f>'2020 Srk'!G140</f>
        <v>2894035.6425782028</v>
      </c>
      <c r="H140" s="23">
        <f>'2020 Srk'!H140</f>
        <v>5552.5529004177079</v>
      </c>
      <c r="I140" s="23">
        <f>'2020 Srk'!I140</f>
        <v>-232210.0892646893</v>
      </c>
      <c r="J140" s="23">
        <f>'2020 Srk'!J140</f>
        <v>-226657.5363642716</v>
      </c>
      <c r="K140" s="23">
        <f>'2020 Srk'!K140</f>
        <v>113130.29100894621</v>
      </c>
    </row>
    <row r="141" spans="1:11">
      <c r="A141" s="24" t="s">
        <v>469</v>
      </c>
      <c r="B141" s="25"/>
      <c r="C141" s="26" t="s">
        <v>1669</v>
      </c>
      <c r="D141" s="23">
        <f>'2020 Srk'!D141</f>
        <v>1469533.44</v>
      </c>
      <c r="E141" s="70">
        <f>'2020 Srk'!E141</f>
        <v>1.2910325322574634E-2</v>
      </c>
      <c r="F141" s="23">
        <f>'2020 Srk'!F141</f>
        <v>1448506.6318482843</v>
      </c>
      <c r="G141" s="23">
        <f>'2020 Srk'!G141</f>
        <v>1445895.3869928701</v>
      </c>
      <c r="H141" s="23">
        <f>'2020 Srk'!H141</f>
        <v>2611.2448554141447</v>
      </c>
      <c r="I141" s="23">
        <f>'2020 Srk'!I141</f>
        <v>-116001.9394500479</v>
      </c>
      <c r="J141" s="23">
        <f>'2020 Srk'!J141</f>
        <v>-113390.69459463375</v>
      </c>
      <c r="K141" s="23">
        <f>'2020 Srk'!K141</f>
        <v>56514.913753929024</v>
      </c>
    </row>
    <row r="142" spans="1:11">
      <c r="A142" s="24" t="s">
        <v>469</v>
      </c>
      <c r="B142" s="25"/>
      <c r="C142" s="26" t="s">
        <v>1113</v>
      </c>
      <c r="D142" s="23">
        <f>'2020 Srk'!D142</f>
        <v>3126737.63</v>
      </c>
      <c r="E142" s="70">
        <f>'2020 Srk'!E142</f>
        <v>-1.1656809257613698E-2</v>
      </c>
      <c r="F142" s="23">
        <f>'2020 Srk'!F142</f>
        <v>3081998.7281844956</v>
      </c>
      <c r="G142" s="23">
        <f>'2020 Srk'!G142</f>
        <v>3111477.6748263901</v>
      </c>
      <c r="H142" s="23">
        <f>'2020 Srk'!H142</f>
        <v>-29478.946641894523</v>
      </c>
      <c r="I142" s="23">
        <f>'2020 Srk'!I142</f>
        <v>-246818.22091196934</v>
      </c>
      <c r="J142" s="23">
        <f>'2020 Srk'!J142</f>
        <v>-276297.16755386384</v>
      </c>
      <c r="K142" s="23">
        <f>'2020 Srk'!K142</f>
        <v>120247.21770918969</v>
      </c>
    </row>
    <row r="143" spans="1:11">
      <c r="A143" s="24" t="s">
        <v>469</v>
      </c>
      <c r="B143" s="25"/>
      <c r="C143" s="26" t="s">
        <v>1670</v>
      </c>
      <c r="D143" s="23">
        <f>'2020 Srk'!D143</f>
        <v>409786.13</v>
      </c>
      <c r="E143" s="70">
        <f>'2020 Srk'!E143</f>
        <v>-1.6131388454728723E-3</v>
      </c>
      <c r="F143" s="23">
        <f>'2020 Srk'!F143</f>
        <v>403922.70824707684</v>
      </c>
      <c r="G143" s="23">
        <f>'2020 Srk'!G143</f>
        <v>406543.63456068904</v>
      </c>
      <c r="H143" s="23">
        <f>'2020 Srk'!H143</f>
        <v>-2620.9263136122026</v>
      </c>
      <c r="I143" s="23">
        <f>'2020 Srk'!I143</f>
        <v>-32347.672088176136</v>
      </c>
      <c r="J143" s="23">
        <f>'2020 Srk'!J143</f>
        <v>-34968.598401788338</v>
      </c>
      <c r="K143" s="23">
        <f>'2020 Srk'!K143</f>
        <v>15759.442530621385</v>
      </c>
    </row>
    <row r="144" spans="1:11">
      <c r="A144" s="24" t="s">
        <v>469</v>
      </c>
      <c r="B144" s="25"/>
      <c r="C144" s="26" t="s">
        <v>1671</v>
      </c>
      <c r="D144" s="23">
        <f>'2020 Srk'!D144</f>
        <v>1289383.1399999999</v>
      </c>
      <c r="E144" s="70">
        <f>'2020 Srk'!E144</f>
        <v>3.7987615327192747E-2</v>
      </c>
      <c r="F144" s="23">
        <f>'2020 Srk'!F144</f>
        <v>1270934.0110582067</v>
      </c>
      <c r="G144" s="23">
        <f>'2020 Srk'!G144</f>
        <v>1271400.6865661549</v>
      </c>
      <c r="H144" s="23">
        <f>'2020 Srk'!H144</f>
        <v>-466.6755079482682</v>
      </c>
      <c r="I144" s="23">
        <f>'2020 Srk'!I144</f>
        <v>-101781.24625336366</v>
      </c>
      <c r="J144" s="23">
        <f>'2020 Srk'!J144</f>
        <v>-102247.92176131193</v>
      </c>
      <c r="K144" s="23">
        <f>'2020 Srk'!K144</f>
        <v>49586.742954872934</v>
      </c>
    </row>
    <row r="145" spans="1:11">
      <c r="A145" s="24" t="s">
        <v>469</v>
      </c>
      <c r="B145" s="25"/>
      <c r="C145" s="26" t="s">
        <v>1672</v>
      </c>
      <c r="D145" s="23">
        <f>'2020 Srk'!D145</f>
        <v>868201.71</v>
      </c>
      <c r="E145" s="70">
        <f>'2020 Srk'!E145</f>
        <v>1.1878476548043304E-2</v>
      </c>
      <c r="F145" s="23">
        <f>'2020 Srk'!F145</f>
        <v>855779.05237530416</v>
      </c>
      <c r="G145" s="23">
        <f>'2020 Srk'!G145</f>
        <v>851499.96092122805</v>
      </c>
      <c r="H145" s="23">
        <f>'2020 Srk'!H145</f>
        <v>4279.091454076115</v>
      </c>
      <c r="I145" s="23">
        <f>'2020 Srk'!I145</f>
        <v>-68534.052681270085</v>
      </c>
      <c r="J145" s="23">
        <f>'2020 Srk'!J145</f>
        <v>-64254.96122719397</v>
      </c>
      <c r="K145" s="23">
        <f>'2020 Srk'!K145</f>
        <v>33389.063104044573</v>
      </c>
    </row>
    <row r="146" spans="1:11">
      <c r="A146" s="24" t="s">
        <v>469</v>
      </c>
      <c r="B146" s="25"/>
      <c r="C146" s="26" t="s">
        <v>1117</v>
      </c>
      <c r="D146" s="23">
        <f>'2020 Srk'!D146</f>
        <v>1288828.48</v>
      </c>
      <c r="E146" s="70">
        <f>'2020 Srk'!E146</f>
        <v>9.0704092601427977E-3</v>
      </c>
      <c r="F146" s="23">
        <f>'2020 Srk'!F146</f>
        <v>1270387.2874066369</v>
      </c>
      <c r="G146" s="23">
        <f>'2020 Srk'!G146</f>
        <v>1281186.1349764441</v>
      </c>
      <c r="H146" s="23">
        <f>'2020 Srk'!H146</f>
        <v>-10798.8475698072</v>
      </c>
      <c r="I146" s="23">
        <f>'2020 Srk'!I146</f>
        <v>-101737.46253672001</v>
      </c>
      <c r="J146" s="23">
        <f>'2020 Srk'!J146</f>
        <v>-112536.31010652721</v>
      </c>
      <c r="K146" s="23">
        <f>'2020 Srk'!K146</f>
        <v>49565.411992807349</v>
      </c>
    </row>
    <row r="147" spans="1:11">
      <c r="A147" s="24" t="s">
        <v>469</v>
      </c>
      <c r="B147" s="25"/>
      <c r="C147" s="26" t="s">
        <v>1673</v>
      </c>
      <c r="D147" s="23">
        <f>'2020 Srk'!D147</f>
        <v>2683733.06</v>
      </c>
      <c r="E147" s="70">
        <f>'2020 Srk'!E147</f>
        <v>6.3442088340742497E-2</v>
      </c>
      <c r="F147" s="23">
        <f>'2020 Srk'!F147</f>
        <v>2645332.8857358219</v>
      </c>
      <c r="G147" s="23">
        <f>'2020 Srk'!G147</f>
        <v>2685644.4920507185</v>
      </c>
      <c r="H147" s="23">
        <f>'2020 Srk'!H147</f>
        <v>-40311.606314896606</v>
      </c>
      <c r="I147" s="23">
        <f>'2020 Srk'!I147</f>
        <v>-211848.35366945562</v>
      </c>
      <c r="J147" s="23">
        <f>'2020 Srk'!J147</f>
        <v>-252159.95998435223</v>
      </c>
      <c r="K147" s="23">
        <f>'2020 Srk'!K147</f>
        <v>103210.26952912894</v>
      </c>
    </row>
    <row r="148" spans="1:11">
      <c r="A148" s="24" t="s">
        <v>469</v>
      </c>
      <c r="B148" s="25"/>
      <c r="C148" s="26" t="s">
        <v>1809</v>
      </c>
      <c r="D148" s="23">
        <f>'2020 Srk'!D148</f>
        <v>869600.92</v>
      </c>
      <c r="E148" s="70">
        <f>'2020 Srk'!E148</f>
        <v>1.4736826273140657E-3</v>
      </c>
      <c r="F148" s="23">
        <f>'2020 Srk'!F148</f>
        <v>857158.24178956379</v>
      </c>
      <c r="G148" s="23">
        <f>'2020 Srk'!G148</f>
        <v>859724.92190527194</v>
      </c>
      <c r="H148" s="23">
        <f>'2020 Srk'!H148</f>
        <v>-2566.68011570815</v>
      </c>
      <c r="I148" s="23">
        <f>'2020 Srk'!I148</f>
        <v>-68644.503433379476</v>
      </c>
      <c r="J148" s="23">
        <f>'2020 Srk'!J148</f>
        <v>-71211.183549087626</v>
      </c>
      <c r="K148" s="23">
        <f>'2020 Srk'!K148</f>
        <v>33442.873538241729</v>
      </c>
    </row>
    <row r="149" spans="1:11">
      <c r="A149" s="24" t="s">
        <v>469</v>
      </c>
      <c r="B149" s="25"/>
      <c r="C149" s="26" t="s">
        <v>1674</v>
      </c>
      <c r="D149" s="23">
        <f>'2020 Srk'!D149</f>
        <v>1974777.09</v>
      </c>
      <c r="E149" s="70">
        <f>'2020 Srk'!E149</f>
        <v>-1.4010593687345807E-2</v>
      </c>
      <c r="F149" s="23">
        <f>'2020 Srk'!F149</f>
        <v>1946521.0068898168</v>
      </c>
      <c r="G149" s="23">
        <f>'2020 Srk'!G149</f>
        <v>1982835.8574343326</v>
      </c>
      <c r="H149" s="23">
        <f>'2020 Srk'!H149</f>
        <v>-36314.850544515764</v>
      </c>
      <c r="I149" s="23">
        <f>'2020 Srk'!I149</f>
        <v>-155884.83132545918</v>
      </c>
      <c r="J149" s="23">
        <f>'2020 Srk'!J149</f>
        <v>-192199.68186997494</v>
      </c>
      <c r="K149" s="23">
        <f>'2020 Srk'!K149</f>
        <v>75945.435392463711</v>
      </c>
    </row>
    <row r="150" spans="1:11">
      <c r="A150" s="24" t="s">
        <v>469</v>
      </c>
      <c r="B150" s="25"/>
      <c r="C150" s="26" t="s">
        <v>1675</v>
      </c>
      <c r="D150" s="23">
        <f>'2020 Srk'!D150</f>
        <v>562241.22</v>
      </c>
      <c r="E150" s="70">
        <f>'2020 Srk'!E150</f>
        <v>1.4601905860868847E-2</v>
      </c>
      <c r="F150" s="23">
        <f>'2020 Srk'!F150</f>
        <v>554196.3957407258</v>
      </c>
      <c r="G150" s="23">
        <f>'2020 Srk'!G150</f>
        <v>548272.83523810201</v>
      </c>
      <c r="H150" s="23">
        <f>'2020 Srk'!H150</f>
        <v>5923.5605026237899</v>
      </c>
      <c r="I150" s="23">
        <f>'2020 Srk'!I150</f>
        <v>-44382.162517350444</v>
      </c>
      <c r="J150" s="23">
        <f>'2020 Srk'!J150</f>
        <v>-38458.602014726654</v>
      </c>
      <c r="K150" s="23">
        <f>'2020 Srk'!K150</f>
        <v>21622.518543847382</v>
      </c>
    </row>
    <row r="151" spans="1:11">
      <c r="A151" s="24" t="s">
        <v>469</v>
      </c>
      <c r="B151" s="25"/>
      <c r="C151" s="26" t="s">
        <v>1121</v>
      </c>
      <c r="D151" s="23">
        <f>'2020 Srk'!D151</f>
        <v>9187685.6400000006</v>
      </c>
      <c r="E151" s="70">
        <f>'2020 Srk'!E151</f>
        <v>-1.5963751851000407E-2</v>
      </c>
      <c r="F151" s="23">
        <f>'2020 Srk'!F151</f>
        <v>9056223.709259212</v>
      </c>
      <c r="G151" s="23">
        <f>'2020 Srk'!G151</f>
        <v>9173024.0854196101</v>
      </c>
      <c r="H151" s="23">
        <f>'2020 Srk'!H151</f>
        <v>-116800.37616039813</v>
      </c>
      <c r="I151" s="23">
        <f>'2020 Srk'!I151</f>
        <v>-725256.95862855262</v>
      </c>
      <c r="J151" s="23">
        <f>'2020 Srk'!J151</f>
        <v>-842057.33478895074</v>
      </c>
      <c r="K151" s="23">
        <f>'2020 Srk'!K151</f>
        <v>353337.4929819986</v>
      </c>
    </row>
    <row r="152" spans="1:11">
      <c r="A152" s="24" t="s">
        <v>469</v>
      </c>
      <c r="B152" s="25"/>
      <c r="C152" s="26" t="s">
        <v>1676</v>
      </c>
      <c r="D152" s="23">
        <f>'2020 Srk'!D152</f>
        <v>1516682.34</v>
      </c>
      <c r="E152" s="70">
        <f>'2020 Srk'!E152</f>
        <v>5.5741426464006594E-3</v>
      </c>
      <c r="F152" s="23">
        <f>'2020 Srk'!F152</f>
        <v>1494980.9021679524</v>
      </c>
      <c r="G152" s="23">
        <f>'2020 Srk'!G152</f>
        <v>1503845.8222004017</v>
      </c>
      <c r="H152" s="23">
        <f>'2020 Srk'!H152</f>
        <v>-8864.9200324492995</v>
      </c>
      <c r="I152" s="23">
        <f>'2020 Srk'!I152</f>
        <v>-119723.77639098636</v>
      </c>
      <c r="J152" s="23">
        <f>'2020 Srk'!J152</f>
        <v>-128588.69642343566</v>
      </c>
      <c r="K152" s="23">
        <f>'2020 Srk'!K152</f>
        <v>58328.153211135686</v>
      </c>
    </row>
    <row r="153" spans="1:11">
      <c r="A153" s="24" t="s">
        <v>469</v>
      </c>
      <c r="B153" s="25"/>
      <c r="C153" s="26" t="s">
        <v>1845</v>
      </c>
      <c r="D153" s="23">
        <f>'2020 Srk'!D153</f>
        <v>294780.64</v>
      </c>
      <c r="E153" s="70">
        <f>'2020 Srk'!E153</f>
        <v>-1.9810690324384428E-3</v>
      </c>
      <c r="F153" s="23">
        <f>'2020 Srk'!F153</f>
        <v>290562.77343405102</v>
      </c>
      <c r="G153" s="23">
        <f>'2020 Srk'!G153</f>
        <v>294261.22235317051</v>
      </c>
      <c r="H153" s="23">
        <f>'2020 Srk'!H153</f>
        <v>-3698.448919119488</v>
      </c>
      <c r="I153" s="23">
        <f>'2020 Srk'!I153</f>
        <v>-23269.37585872586</v>
      </c>
      <c r="J153" s="23">
        <f>'2020 Srk'!J153</f>
        <v>-26967.824777845348</v>
      </c>
      <c r="K153" s="23">
        <f>'2020 Srk'!K153</f>
        <v>11336.592956964627</v>
      </c>
    </row>
    <row r="154" spans="1:11">
      <c r="A154" s="24" t="s">
        <v>469</v>
      </c>
      <c r="B154" s="25"/>
      <c r="C154" s="26" t="s">
        <v>1677</v>
      </c>
      <c r="D154" s="23">
        <f>'2020 Srk'!D154</f>
        <v>477810.03</v>
      </c>
      <c r="E154" s="70">
        <f>'2020 Srk'!E154</f>
        <v>7.0904084061830241E-2</v>
      </c>
      <c r="F154" s="23">
        <f>'2020 Srk'!F154</f>
        <v>470973.28878656053</v>
      </c>
      <c r="G154" s="23">
        <f>'2020 Srk'!G154</f>
        <v>476174.27215785778</v>
      </c>
      <c r="H154" s="23">
        <f>'2020 Srk'!H154</f>
        <v>-5200.9833712972468</v>
      </c>
      <c r="I154" s="23">
        <f>'2020 Srk'!I154</f>
        <v>-37717.338483080435</v>
      </c>
      <c r="J154" s="23">
        <f>'2020 Srk'!J154</f>
        <v>-42918.321854377682</v>
      </c>
      <c r="K154" s="23">
        <f>'2020 Srk'!K154</f>
        <v>18375.487009136887</v>
      </c>
    </row>
    <row r="155" spans="1:11">
      <c r="A155" s="24" t="s">
        <v>469</v>
      </c>
      <c r="B155" s="25"/>
      <c r="C155" s="26" t="s">
        <v>1124</v>
      </c>
      <c r="D155" s="23">
        <f>'2020 Srk'!D155</f>
        <v>4812604.03</v>
      </c>
      <c r="E155" s="70">
        <f>'2020 Srk'!E155</f>
        <v>1.673429704993179E-3</v>
      </c>
      <c r="F155" s="23">
        <f>'2020 Srk'!F155</f>
        <v>4743742.9215049231</v>
      </c>
      <c r="G155" s="23">
        <f>'2020 Srk'!G155</f>
        <v>4808353.141201878</v>
      </c>
      <c r="H155" s="23">
        <f>'2020 Srk'!H155</f>
        <v>-64610.219696954824</v>
      </c>
      <c r="I155" s="23">
        <f>'2020 Srk'!I155</f>
        <v>-379897.03812736407</v>
      </c>
      <c r="J155" s="23">
        <f>'2020 Srk'!J155</f>
        <v>-444507.25782431889</v>
      </c>
      <c r="K155" s="23">
        <f>'2020 Srk'!K155</f>
        <v>185081.80507090827</v>
      </c>
    </row>
    <row r="156" spans="1:11">
      <c r="A156" s="24" t="s">
        <v>469</v>
      </c>
      <c r="B156" s="25"/>
      <c r="C156" s="26" t="s">
        <v>1678</v>
      </c>
      <c r="D156" s="23">
        <f>'2020 Srk'!D156</f>
        <v>1957169.2</v>
      </c>
      <c r="E156" s="70">
        <f>'2020 Srk'!E156</f>
        <v>-9.3844734921143536E-3</v>
      </c>
      <c r="F156" s="23">
        <f>'2020 Srk'!F156</f>
        <v>1929165.0592511874</v>
      </c>
      <c r="G156" s="23">
        <f>'2020 Srk'!G156</f>
        <v>1968149.6241676868</v>
      </c>
      <c r="H156" s="23">
        <f>'2020 Srk'!H156</f>
        <v>-38984.564916499425</v>
      </c>
      <c r="I156" s="23">
        <f>'2020 Srk'!I156</f>
        <v>-154494.90079783328</v>
      </c>
      <c r="J156" s="23">
        <f>'2020 Srk'!J156</f>
        <v>-193479.46571433271</v>
      </c>
      <c r="K156" s="23">
        <f>'2020 Srk'!K156</f>
        <v>75268.275990947353</v>
      </c>
    </row>
    <row r="157" spans="1:11">
      <c r="A157" s="24" t="s">
        <v>469</v>
      </c>
      <c r="B157" s="25"/>
      <c r="C157" s="26" t="s">
        <v>1679</v>
      </c>
      <c r="D157" s="23">
        <f>'2020 Srk'!D157</f>
        <v>1591480.73</v>
      </c>
      <c r="E157" s="70">
        <f>'2020 Srk'!E157</f>
        <v>-5.0423805779031827E-4</v>
      </c>
      <c r="F157" s="23">
        <f>'2020 Srk'!F157</f>
        <v>1568709.0399683241</v>
      </c>
      <c r="G157" s="23">
        <f>'2020 Srk'!G157</f>
        <v>1569603.6129026096</v>
      </c>
      <c r="H157" s="23">
        <f>'2020 Srk'!H157</f>
        <v>-894.57293428550474</v>
      </c>
      <c r="I157" s="23">
        <f>'2020 Srk'!I157</f>
        <v>-125628.20705691326</v>
      </c>
      <c r="J157" s="23">
        <f>'2020 Srk'!J157</f>
        <v>-126522.77999119877</v>
      </c>
      <c r="K157" s="23">
        <f>'2020 Srk'!K157</f>
        <v>61204.729166959281</v>
      </c>
    </row>
    <row r="158" spans="1:11">
      <c r="A158" s="24" t="s">
        <v>469</v>
      </c>
      <c r="B158" s="25"/>
      <c r="C158" s="26" t="s">
        <v>1680</v>
      </c>
      <c r="D158" s="23">
        <f>'2020 Srk'!D158</f>
        <v>350773.79</v>
      </c>
      <c r="E158" s="70">
        <f>'2020 Srk'!E158</f>
        <v>9.325012666421495E-3</v>
      </c>
      <c r="F158" s="23">
        <f>'2020 Srk'!F158</f>
        <v>345754.74586924497</v>
      </c>
      <c r="G158" s="23">
        <f>'2020 Srk'!G158</f>
        <v>340055.55796671472</v>
      </c>
      <c r="H158" s="23">
        <f>'2020 Srk'!H158</f>
        <v>5699.1879025302478</v>
      </c>
      <c r="I158" s="23">
        <f>'2020 Srk'!I158</f>
        <v>-27689.359657064906</v>
      </c>
      <c r="J158" s="23">
        <f>'2020 Srk'!J158</f>
        <v>-21990.171754534658</v>
      </c>
      <c r="K158" s="23">
        <f>'2020 Srk'!K158</f>
        <v>13489.962153558621</v>
      </c>
    </row>
    <row r="159" spans="1:11">
      <c r="A159" s="24" t="s">
        <v>469</v>
      </c>
      <c r="B159" s="25"/>
      <c r="C159" s="26" t="s">
        <v>1681</v>
      </c>
      <c r="D159" s="23">
        <f>'2020 Srk'!D159</f>
        <v>3096434.45</v>
      </c>
      <c r="E159" s="70">
        <f>'2020 Srk'!E159</f>
        <v>1.0696235541462373E-2</v>
      </c>
      <c r="F159" s="23">
        <f>'2020 Srk'!F159</f>
        <v>3052129.1410071584</v>
      </c>
      <c r="G159" s="23">
        <f>'2020 Srk'!G159</f>
        <v>3065971.1545555722</v>
      </c>
      <c r="H159" s="23">
        <f>'2020 Srk'!H159</f>
        <v>-13842.013548413757</v>
      </c>
      <c r="I159" s="23">
        <f>'2020 Srk'!I159</f>
        <v>-244426.15037051649</v>
      </c>
      <c r="J159" s="23">
        <f>'2020 Srk'!J159</f>
        <v>-258268.16391893025</v>
      </c>
      <c r="K159" s="23">
        <f>'2020 Srk'!K159</f>
        <v>119081.82632880042</v>
      </c>
    </row>
    <row r="160" spans="1:11">
      <c r="A160" s="24" t="s">
        <v>469</v>
      </c>
      <c r="B160" s="25"/>
      <c r="C160" s="26" t="s">
        <v>1129</v>
      </c>
      <c r="D160" s="23">
        <f>'2020 Srk'!D160</f>
        <v>1963496.6</v>
      </c>
      <c r="E160" s="70">
        <f>'2020 Srk'!E160</f>
        <v>-1.1774404984236986E-2</v>
      </c>
      <c r="F160" s="23">
        <f>'2020 Srk'!F160</f>
        <v>1935401.9236959713</v>
      </c>
      <c r="G160" s="23">
        <f>'2020 Srk'!G160</f>
        <v>1963467.3421617099</v>
      </c>
      <c r="H160" s="23">
        <f>'2020 Srk'!H160</f>
        <v>-28065.41846573865</v>
      </c>
      <c r="I160" s="23">
        <f>'2020 Srk'!I160</f>
        <v>-154994.37270619371</v>
      </c>
      <c r="J160" s="23">
        <f>'2020 Srk'!J160</f>
        <v>-183059.79117193236</v>
      </c>
      <c r="K160" s="23">
        <f>'2020 Srk'!K160</f>
        <v>75511.613403729614</v>
      </c>
    </row>
    <row r="161" spans="1:11">
      <c r="A161" s="24" t="s">
        <v>469</v>
      </c>
      <c r="B161" s="25"/>
      <c r="C161" s="26" t="s">
        <v>1682</v>
      </c>
      <c r="D161" s="23">
        <f>'2020 Srk'!D161</f>
        <v>1413958.74</v>
      </c>
      <c r="E161" s="70">
        <f>'2020 Srk'!E161</f>
        <v>9.9952898237976484E-2</v>
      </c>
      <c r="F161" s="23">
        <f>'2020 Srk'!F161</f>
        <v>1393727.1220244188</v>
      </c>
      <c r="G161" s="23">
        <f>'2020 Srk'!G161</f>
        <v>1408682.5937136149</v>
      </c>
      <c r="H161" s="23">
        <f>'2020 Srk'!H161</f>
        <v>-14955.471689196071</v>
      </c>
      <c r="I161" s="23">
        <f>'2020 Srk'!I161</f>
        <v>-111614.98723182919</v>
      </c>
      <c r="J161" s="23">
        <f>'2020 Srk'!J161</f>
        <v>-126570.45892102526</v>
      </c>
      <c r="K161" s="23">
        <f>'2020 Srk'!K161</f>
        <v>54377.637192600501</v>
      </c>
    </row>
    <row r="162" spans="1:11">
      <c r="A162" s="24" t="s">
        <v>469</v>
      </c>
      <c r="B162" s="25"/>
      <c r="C162" s="26" t="s">
        <v>1131</v>
      </c>
      <c r="D162" s="23">
        <f>'2020 Srk'!D162</f>
        <v>3766200.24</v>
      </c>
      <c r="E162" s="70">
        <f>'2020 Srk'!E162</f>
        <v>-1.2443022869941256E-3</v>
      </c>
      <c r="F162" s="23">
        <f>'2020 Srk'!F162</f>
        <v>3712311.5922483536</v>
      </c>
      <c r="G162" s="23">
        <f>'2020 Srk'!G162</f>
        <v>3783377.6740580839</v>
      </c>
      <c r="H162" s="23">
        <f>'2020 Srk'!H162</f>
        <v>-71066.081809730269</v>
      </c>
      <c r="I162" s="23">
        <f>'2020 Srk'!I162</f>
        <v>-297296.08071881364</v>
      </c>
      <c r="J162" s="23">
        <f>'2020 Srk'!J162</f>
        <v>-368362.16252854391</v>
      </c>
      <c r="K162" s="23">
        <f>'2020 Srk'!K162</f>
        <v>144839.49527792088</v>
      </c>
    </row>
    <row r="163" spans="1:11">
      <c r="A163" s="24" t="s">
        <v>469</v>
      </c>
      <c r="B163" s="25"/>
      <c r="C163" s="26" t="s">
        <v>1683</v>
      </c>
      <c r="D163" s="23">
        <f>'2020 Srk'!D163</f>
        <v>1094853.26</v>
      </c>
      <c r="E163" s="70">
        <f>'2020 Srk'!E163</f>
        <v>-2.0009698102303686E-2</v>
      </c>
      <c r="F163" s="23">
        <f>'2020 Srk'!F163</f>
        <v>1079187.5603801939</v>
      </c>
      <c r="G163" s="23">
        <f>'2020 Srk'!G163</f>
        <v>1095238.7520101334</v>
      </c>
      <c r="H163" s="23">
        <f>'2020 Srk'!H163</f>
        <v>-16051.19162993948</v>
      </c>
      <c r="I163" s="23">
        <f>'2020 Srk'!I163</f>
        <v>-86425.458663402416</v>
      </c>
      <c r="J163" s="23">
        <f>'2020 Srk'!J163</f>
        <v>-102476.6502933419</v>
      </c>
      <c r="K163" s="23">
        <f>'2020 Srk'!K163</f>
        <v>42105.566214340812</v>
      </c>
    </row>
    <row r="164" spans="1:11">
      <c r="A164" s="24" t="s">
        <v>469</v>
      </c>
      <c r="B164" s="25"/>
      <c r="C164" s="26" t="s">
        <v>1684</v>
      </c>
      <c r="D164" s="23">
        <f>'2020 Srk'!D164</f>
        <v>635650.06999999995</v>
      </c>
      <c r="E164" s="70">
        <f>'2020 Srk'!E164</f>
        <v>8.077031906635046E-2</v>
      </c>
      <c r="F164" s="23">
        <f>'2020 Srk'!F164</f>
        <v>626554.87576371594</v>
      </c>
      <c r="G164" s="23">
        <f>'2020 Srk'!G164</f>
        <v>594819.77154055436</v>
      </c>
      <c r="H164" s="23">
        <f>'2020 Srk'!H164</f>
        <v>31735.104223161587</v>
      </c>
      <c r="I164" s="23">
        <f>'2020 Srk'!I164</f>
        <v>-50176.9057610276</v>
      </c>
      <c r="J164" s="23">
        <f>'2020 Srk'!J164</f>
        <v>-18441.801537866013</v>
      </c>
      <c r="K164" s="23">
        <f>'2020 Srk'!K164</f>
        <v>24445.65595168011</v>
      </c>
    </row>
    <row r="165" spans="1:11">
      <c r="A165" s="24" t="s">
        <v>469</v>
      </c>
      <c r="B165" s="25"/>
      <c r="C165" s="26" t="s">
        <v>1685</v>
      </c>
      <c r="D165" s="23">
        <f>'2020 Srk'!D165</f>
        <v>1989267.71</v>
      </c>
      <c r="E165" s="70">
        <f>'2020 Srk'!E165</f>
        <v>-8.4956037395345074E-4</v>
      </c>
      <c r="F165" s="23">
        <f>'2020 Srk'!F165</f>
        <v>1960804.2879627491</v>
      </c>
      <c r="G165" s="23">
        <f>'2020 Srk'!G165</f>
        <v>1978070.2364920916</v>
      </c>
      <c r="H165" s="23">
        <f>'2020 Srk'!H165</f>
        <v>-17265.948529342422</v>
      </c>
      <c r="I165" s="23">
        <f>'2020 Srk'!I165</f>
        <v>-157028.69098736224</v>
      </c>
      <c r="J165" s="23">
        <f>'2020 Srk'!J165</f>
        <v>-174294.63951670466</v>
      </c>
      <c r="K165" s="23">
        <f>'2020 Srk'!K165</f>
        <v>76502.711679787215</v>
      </c>
    </row>
    <row r="166" spans="1:11">
      <c r="A166" s="24" t="s">
        <v>469</v>
      </c>
      <c r="B166" s="25"/>
      <c r="C166" s="26" t="s">
        <v>1686</v>
      </c>
      <c r="D166" s="23">
        <f>'2020 Srk'!D166</f>
        <v>5919219.0300000003</v>
      </c>
      <c r="E166" s="70">
        <f>'2020 Srk'!E166</f>
        <v>1.4613253278561888E-2</v>
      </c>
      <c r="F166" s="23">
        <f>'2020 Srk'!F166</f>
        <v>5834523.9291169643</v>
      </c>
      <c r="G166" s="23">
        <f>'2020 Srk'!G166</f>
        <v>5917639.650037989</v>
      </c>
      <c r="H166" s="23">
        <f>'2020 Srk'!H166</f>
        <v>-83115.72092102468</v>
      </c>
      <c r="I166" s="23">
        <f>'2020 Srk'!I166</f>
        <v>-467250.94429265335</v>
      </c>
      <c r="J166" s="23">
        <f>'2020 Srk'!J166</f>
        <v>-550366.66521367803</v>
      </c>
      <c r="K166" s="23">
        <f>'2020 Srk'!K166</f>
        <v>227639.70105441453</v>
      </c>
    </row>
    <row r="167" spans="1:11">
      <c r="A167" s="24" t="s">
        <v>469</v>
      </c>
      <c r="B167" s="25"/>
      <c r="C167" s="26" t="s">
        <v>1687</v>
      </c>
      <c r="D167" s="23">
        <f>'2020 Srk'!D167</f>
        <v>904483.13</v>
      </c>
      <c r="E167" s="70">
        <f>'2020 Srk'!E167</f>
        <v>1.032573274584192E-2</v>
      </c>
      <c r="F167" s="23">
        <f>'2020 Srk'!F167</f>
        <v>891541.33995065384</v>
      </c>
      <c r="G167" s="23">
        <f>'2020 Srk'!G167</f>
        <v>891993.30262273806</v>
      </c>
      <c r="H167" s="23">
        <f>'2020 Srk'!H167</f>
        <v>-451.96267208422069</v>
      </c>
      <c r="I167" s="23">
        <f>'2020 Srk'!I167</f>
        <v>-71398.033160681123</v>
      </c>
      <c r="J167" s="23">
        <f>'2020 Srk'!J167</f>
        <v>-71849.995832765344</v>
      </c>
      <c r="K167" s="23">
        <f>'2020 Srk'!K167</f>
        <v>34784.363997755485</v>
      </c>
    </row>
    <row r="168" spans="1:11">
      <c r="A168" s="24" t="s">
        <v>469</v>
      </c>
      <c r="B168" s="25"/>
      <c r="C168" s="26" t="s">
        <v>1688</v>
      </c>
      <c r="D168" s="23">
        <f>'2020 Srk'!D168</f>
        <v>1546186.39</v>
      </c>
      <c r="E168" s="70">
        <f>'2020 Srk'!E168</f>
        <v>4.7595915594761617E-2</v>
      </c>
      <c r="F168" s="23">
        <f>'2020 Srk'!F168</f>
        <v>1524062.7936908721</v>
      </c>
      <c r="G168" s="23">
        <f>'2020 Srk'!G168</f>
        <v>1529543.3604272592</v>
      </c>
      <c r="H168" s="23">
        <f>'2020 Srk'!H168</f>
        <v>-5480.5667363870889</v>
      </c>
      <c r="I168" s="23">
        <f>'2020 Srk'!I168</f>
        <v>-122052.76525811358</v>
      </c>
      <c r="J168" s="23">
        <f>'2020 Srk'!J168</f>
        <v>-127533.33199450067</v>
      </c>
      <c r="K168" s="23">
        <f>'2020 Srk'!K168</f>
        <v>59462.811869288846</v>
      </c>
    </row>
    <row r="169" spans="1:11">
      <c r="A169" s="24" t="s">
        <v>469</v>
      </c>
      <c r="B169" s="25"/>
      <c r="C169" s="26" t="s">
        <v>1689</v>
      </c>
      <c r="D169" s="23">
        <f>'2020 Srk'!D169</f>
        <v>8183434.2599999998</v>
      </c>
      <c r="E169" s="70">
        <f>'2020 Srk'!E169</f>
        <v>-6.0099102245741998E-3</v>
      </c>
      <c r="F169" s="23">
        <f>'2020 Srk'!F169</f>
        <v>8066341.6525618201</v>
      </c>
      <c r="G169" s="23">
        <f>'2020 Srk'!G169</f>
        <v>8230278.2814200353</v>
      </c>
      <c r="H169" s="23">
        <f>'2020 Srk'!H169</f>
        <v>-163936.62885821518</v>
      </c>
      <c r="I169" s="23">
        <f>'2020 Srk'!I169</f>
        <v>-645983.42554352991</v>
      </c>
      <c r="J169" s="23">
        <f>'2020 Srk'!J169</f>
        <v>-809920.05440174509</v>
      </c>
      <c r="K169" s="23">
        <f>'2020 Srk'!K169</f>
        <v>314716.26900497614</v>
      </c>
    </row>
    <row r="170" spans="1:11">
      <c r="A170" s="24" t="s">
        <v>469</v>
      </c>
      <c r="B170" s="25"/>
      <c r="C170" s="26" t="s">
        <v>1139</v>
      </c>
      <c r="D170" s="23">
        <f>'2020 Srk'!D170</f>
        <v>1558441.49</v>
      </c>
      <c r="E170" s="70">
        <f>'2020 Srk'!E170</f>
        <v>2.1412747807984633E-2</v>
      </c>
      <c r="F170" s="23">
        <f>'2020 Srk'!F170</f>
        <v>1536142.5416848776</v>
      </c>
      <c r="G170" s="23">
        <f>'2020 Srk'!G170</f>
        <v>1521940.2991774359</v>
      </c>
      <c r="H170" s="23">
        <f>'2020 Srk'!H170</f>
        <v>14202.242507441668</v>
      </c>
      <c r="I170" s="23">
        <f>'2020 Srk'!I170</f>
        <v>-123020.15758104995</v>
      </c>
      <c r="J170" s="23">
        <f>'2020 Srk'!J170</f>
        <v>-108817.91507360828</v>
      </c>
      <c r="K170" s="23">
        <f>'2020 Srk'!K170</f>
        <v>59934.115141942355</v>
      </c>
    </row>
    <row r="171" spans="1:11">
      <c r="A171" s="24" t="s">
        <v>469</v>
      </c>
      <c r="B171" s="25"/>
      <c r="C171" s="26" t="s">
        <v>1690</v>
      </c>
      <c r="D171" s="23">
        <f>'2020 Srk'!D171</f>
        <v>2970113.67</v>
      </c>
      <c r="E171" s="70">
        <f>'2020 Srk'!E171</f>
        <v>-1.5833026856027388E-2</v>
      </c>
      <c r="F171" s="23">
        <f>'2020 Srk'!F171</f>
        <v>2927615.8209358249</v>
      </c>
      <c r="G171" s="23">
        <f>'2020 Srk'!G171</f>
        <v>3007836.5539610176</v>
      </c>
      <c r="H171" s="23">
        <f>'2020 Srk'!H171</f>
        <v>-80220.733025192749</v>
      </c>
      <c r="I171" s="23">
        <f>'2020 Srk'!I171</f>
        <v>-234454.64848156128</v>
      </c>
      <c r="J171" s="23">
        <f>'2020 Srk'!J171</f>
        <v>-314675.38150675403</v>
      </c>
      <c r="K171" s="23">
        <f>'2020 Srk'!K171</f>
        <v>114223.81643755968</v>
      </c>
    </row>
    <row r="172" spans="1:11">
      <c r="A172" s="24" t="s">
        <v>469</v>
      </c>
      <c r="B172" s="25"/>
      <c r="C172" s="26" t="s">
        <v>1691</v>
      </c>
      <c r="D172" s="23">
        <f>'2020 Srk'!D172</f>
        <v>1986058.72</v>
      </c>
      <c r="E172" s="70">
        <f>'2020 Srk'!E172</f>
        <v>-8.7213335372859913E-4</v>
      </c>
      <c r="F172" s="23">
        <f>'2020 Srk'!F172</f>
        <v>1957641.213771981</v>
      </c>
      <c r="G172" s="23">
        <f>'2020 Srk'!G172</f>
        <v>1976051.5215376006</v>
      </c>
      <c r="H172" s="23">
        <f>'2020 Srk'!H172</f>
        <v>-18410.307765619596</v>
      </c>
      <c r="I172" s="23">
        <f>'2020 Srk'!I172</f>
        <v>-156775.37993397389</v>
      </c>
      <c r="J172" s="23">
        <f>'2020 Srk'!J172</f>
        <v>-175185.68769959349</v>
      </c>
      <c r="K172" s="23">
        <f>'2020 Srk'!K172</f>
        <v>76379.30122300495</v>
      </c>
    </row>
    <row r="173" spans="1:11">
      <c r="A173" s="24" t="s">
        <v>469</v>
      </c>
      <c r="B173" s="25"/>
      <c r="C173" s="26" t="s">
        <v>1692</v>
      </c>
      <c r="D173" s="23">
        <f>'2020 Srk'!D173</f>
        <v>1466423.19</v>
      </c>
      <c r="E173" s="70">
        <f>'2020 Srk'!E173</f>
        <v>-6.9967094487848325E-3</v>
      </c>
      <c r="F173" s="23">
        <f>'2020 Srk'!F173</f>
        <v>1445440.8848369701</v>
      </c>
      <c r="G173" s="23">
        <f>'2020 Srk'!G173</f>
        <v>1456961.3404358781</v>
      </c>
      <c r="H173" s="23">
        <f>'2020 Srk'!H173</f>
        <v>-11520.455598908011</v>
      </c>
      <c r="I173" s="23">
        <f>'2020 Srk'!I173</f>
        <v>-115756.42272864922</v>
      </c>
      <c r="J173" s="23">
        <f>'2020 Srk'!J173</f>
        <v>-127276.87832755724</v>
      </c>
      <c r="K173" s="23">
        <f>'2020 Srk'!K173</f>
        <v>56395.300612969702</v>
      </c>
    </row>
    <row r="174" spans="1:11">
      <c r="A174" s="24" t="s">
        <v>469</v>
      </c>
      <c r="B174" s="25"/>
      <c r="C174" s="26" t="s">
        <v>1143</v>
      </c>
      <c r="D174" s="23">
        <f>'2020 Srk'!D174</f>
        <v>30954577.25</v>
      </c>
      <c r="E174" s="70">
        <f>'2020 Srk'!E174</f>
        <v>1.5233718327570811E-2</v>
      </c>
      <c r="F174" s="23">
        <f>'2020 Srk'!F174</f>
        <v>30511663.914694604</v>
      </c>
      <c r="G174" s="23">
        <f>'2020 Srk'!G174</f>
        <v>30752635.005975109</v>
      </c>
      <c r="H174" s="23">
        <f>'2020 Srk'!H174</f>
        <v>-240971.09128050506</v>
      </c>
      <c r="I174" s="23">
        <f>'2020 Srk'!I174</f>
        <v>-2443490.4971310692</v>
      </c>
      <c r="J174" s="23">
        <f>'2020 Srk'!J174</f>
        <v>-2684461.5884115743</v>
      </c>
      <c r="K174" s="23">
        <f>'2020 Srk'!K174</f>
        <v>1190442.6370679142</v>
      </c>
    </row>
    <row r="175" spans="1:11">
      <c r="A175" s="24" t="s">
        <v>518</v>
      </c>
      <c r="B175" s="25"/>
      <c r="C175" s="26" t="s">
        <v>1705</v>
      </c>
      <c r="D175" s="23">
        <f>'2020 Srk'!D175</f>
        <v>654614.77</v>
      </c>
      <c r="E175" s="70">
        <f>'2020 Srk'!E175</f>
        <v>-5.9972273323699588E-3</v>
      </c>
      <c r="F175" s="23">
        <f>'2020 Srk'!F175</f>
        <v>645248.21949668543</v>
      </c>
      <c r="G175" s="23">
        <f>'2020 Srk'!G175</f>
        <v>656062.77783655573</v>
      </c>
      <c r="H175" s="23">
        <f>'2020 Srk'!H175</f>
        <v>-10814.558339870302</v>
      </c>
      <c r="I175" s="23">
        <f>'2020 Srk'!I175</f>
        <v>-51673.940072195313</v>
      </c>
      <c r="J175" s="23">
        <f>'2020 Srk'!J175</f>
        <v>-62488.498412065615</v>
      </c>
      <c r="K175" s="23">
        <f>'2020 Srk'!K175</f>
        <v>25174.995179829377</v>
      </c>
    </row>
    <row r="176" spans="1:11">
      <c r="A176" s="24" t="s">
        <v>469</v>
      </c>
      <c r="B176" s="25"/>
      <c r="C176" s="26" t="s">
        <v>1693</v>
      </c>
      <c r="D176" s="23">
        <f>'2020 Srk'!D176</f>
        <v>923045.14</v>
      </c>
      <c r="E176" s="70">
        <f>'2020 Srk'!E176</f>
        <v>-1.1418182784808439E-2</v>
      </c>
      <c r="F176" s="23">
        <f>'2020 Srk'!F176</f>
        <v>909837.75557045371</v>
      </c>
      <c r="G176" s="23">
        <f>'2020 Srk'!G176</f>
        <v>921812.33834127919</v>
      </c>
      <c r="H176" s="23">
        <f>'2020 Srk'!H176</f>
        <v>-11974.58277082548</v>
      </c>
      <c r="I176" s="23">
        <f>'2020 Srk'!I176</f>
        <v>-72863.27995363003</v>
      </c>
      <c r="J176" s="23">
        <f>'2020 Srk'!J176</f>
        <v>-84837.86272445551</v>
      </c>
      <c r="K176" s="23">
        <f>'2020 Srk'!K176</f>
        <v>35498.216684394298</v>
      </c>
    </row>
    <row r="177" spans="1:11">
      <c r="A177" s="24" t="s">
        <v>469</v>
      </c>
      <c r="B177" s="25"/>
      <c r="C177" s="26" t="s">
        <v>1694</v>
      </c>
      <c r="D177" s="23">
        <f>'2020 Srk'!D177</f>
        <v>2604204.14</v>
      </c>
      <c r="E177" s="70">
        <f>'2020 Srk'!E177</f>
        <v>-2.4876268120443967E-4</v>
      </c>
      <c r="F177" s="23">
        <f>'2020 Srk'!F177</f>
        <v>2566941.9046883057</v>
      </c>
      <c r="G177" s="23">
        <f>'2020 Srk'!G177</f>
        <v>2608010.4930672445</v>
      </c>
      <c r="H177" s="23">
        <f>'2020 Srk'!H177</f>
        <v>-41068.588378938846</v>
      </c>
      <c r="I177" s="23">
        <f>'2020 Srk'!I177</f>
        <v>-205570.50472008588</v>
      </c>
      <c r="J177" s="23">
        <f>'2020 Srk'!J177</f>
        <v>-246639.09309902473</v>
      </c>
      <c r="K177" s="23">
        <f>'2020 Srk'!K177</f>
        <v>100151.76814875673</v>
      </c>
    </row>
    <row r="178" spans="1:11">
      <c r="A178" s="24" t="s">
        <v>469</v>
      </c>
      <c r="B178" s="25"/>
      <c r="C178" s="26" t="s">
        <v>1695</v>
      </c>
      <c r="D178" s="23">
        <f>'2020 Srk'!D178</f>
        <v>786018.47</v>
      </c>
      <c r="E178" s="70">
        <f>'2020 Srk'!E178</f>
        <v>-3.3253913589911255E-3</v>
      </c>
      <c r="F178" s="23">
        <f>'2020 Srk'!F178</f>
        <v>774771.73064550443</v>
      </c>
      <c r="G178" s="23">
        <f>'2020 Srk'!G178</f>
        <v>776993.76785059331</v>
      </c>
      <c r="H178" s="23">
        <f>'2020 Srk'!H178</f>
        <v>-2222.0372050888836</v>
      </c>
      <c r="I178" s="23">
        <f>'2020 Srk'!I178</f>
        <v>-62046.67718453503</v>
      </c>
      <c r="J178" s="23">
        <f>'2020 Srk'!J178</f>
        <v>-64268.714389623914</v>
      </c>
      <c r="K178" s="23">
        <f>'2020 Srk'!K178</f>
        <v>30228.482613532935</v>
      </c>
    </row>
    <row r="179" spans="1:11">
      <c r="A179" s="24" t="s">
        <v>469</v>
      </c>
      <c r="B179" s="25"/>
      <c r="C179" s="26" t="s">
        <v>1147</v>
      </c>
      <c r="D179" s="23">
        <f>'2020 Srk'!D179</f>
        <v>3214052.62</v>
      </c>
      <c r="E179" s="70">
        <f>'2020 Srk'!E179</f>
        <v>8.1128292521324141E-3</v>
      </c>
      <c r="F179" s="23">
        <f>'2020 Srk'!F179</f>
        <v>3168064.3723080936</v>
      </c>
      <c r="G179" s="23">
        <f>'2020 Srk'!G179</f>
        <v>3188135.6519071241</v>
      </c>
      <c r="H179" s="23">
        <f>'2020 Srk'!H179</f>
        <v>-20071.279599030502</v>
      </c>
      <c r="I179" s="23">
        <f>'2020 Srk'!I179</f>
        <v>-253710.68617159731</v>
      </c>
      <c r="J179" s="23">
        <f>'2020 Srk'!J179</f>
        <v>-273781.96577062784</v>
      </c>
      <c r="K179" s="23">
        <f>'2020 Srk'!K179</f>
        <v>123605.15363290381</v>
      </c>
    </row>
    <row r="180" spans="1:11">
      <c r="A180" s="24" t="s">
        <v>469</v>
      </c>
      <c r="B180" s="25"/>
      <c r="C180" s="26" t="s">
        <v>1696</v>
      </c>
      <c r="D180" s="23">
        <f>'2020 Srk'!D180</f>
        <v>919923.6</v>
      </c>
      <c r="E180" s="70">
        <f>'2020 Srk'!E180</f>
        <v>1.5132479335179472E-2</v>
      </c>
      <c r="F180" s="23">
        <f>'2020 Srk'!F180</f>
        <v>906760.88010201952</v>
      </c>
      <c r="G180" s="23">
        <f>'2020 Srk'!G180</f>
        <v>883531.98695060052</v>
      </c>
      <c r="H180" s="23">
        <f>'2020 Srk'!H180</f>
        <v>23228.893151419004</v>
      </c>
      <c r="I180" s="23">
        <f>'2020 Srk'!I180</f>
        <v>-72616.872022912299</v>
      </c>
      <c r="J180" s="23">
        <f>'2020 Srk'!J180</f>
        <v>-49387.978871493295</v>
      </c>
      <c r="K180" s="23">
        <f>'2020 Srk'!K180</f>
        <v>35378.169355713268</v>
      </c>
    </row>
    <row r="181" spans="1:11">
      <c r="A181" s="24" t="s">
        <v>469</v>
      </c>
      <c r="B181" s="25"/>
      <c r="C181" s="26" t="s">
        <v>1697</v>
      </c>
      <c r="D181" s="23">
        <f>'2020 Srk'!D181</f>
        <v>1271336.58</v>
      </c>
      <c r="E181" s="70">
        <f>'2020 Srk'!E181</f>
        <v>9.1496112417159825E-3</v>
      </c>
      <c r="F181" s="23">
        <f>'2020 Srk'!F181</f>
        <v>1253145.6701259667</v>
      </c>
      <c r="G181" s="23">
        <f>'2020 Srk'!G181</f>
        <v>1259144.6713294555</v>
      </c>
      <c r="H181" s="23">
        <f>'2020 Srk'!H181</f>
        <v>-5999.0012034887914</v>
      </c>
      <c r="I181" s="23">
        <f>'2020 Srk'!I181</f>
        <v>-100356.68802051281</v>
      </c>
      <c r="J181" s="23">
        <f>'2020 Srk'!J181</f>
        <v>-106355.6892240016</v>
      </c>
      <c r="K181" s="23">
        <f>'2020 Srk'!K181</f>
        <v>48892.71330288006</v>
      </c>
    </row>
    <row r="182" spans="1:11">
      <c r="A182" s="24" t="s">
        <v>469</v>
      </c>
      <c r="B182" s="25"/>
      <c r="C182" s="26" t="s">
        <v>1698</v>
      </c>
      <c r="D182" s="23">
        <f>'2020 Srk'!D182</f>
        <v>394619.22</v>
      </c>
      <c r="E182" s="70">
        <f>'2020 Srk'!E182</f>
        <v>3.3760459323486369E-3</v>
      </c>
      <c r="F182" s="23">
        <f>'2020 Srk'!F182</f>
        <v>388972.81386451272</v>
      </c>
      <c r="G182" s="23">
        <f>'2020 Srk'!G182</f>
        <v>388031.73425589647</v>
      </c>
      <c r="H182" s="23">
        <f>'2020 Srk'!H182</f>
        <v>941.07960861624451</v>
      </c>
      <c r="I182" s="23">
        <f>'2020 Srk'!I182</f>
        <v>-31150.427488240843</v>
      </c>
      <c r="J182" s="23">
        <f>'2020 Srk'!J182</f>
        <v>-30209.347879624598</v>
      </c>
      <c r="K182" s="23">
        <f>'2020 Srk'!K182</f>
        <v>15176.157668070991</v>
      </c>
    </row>
    <row r="183" spans="1:11">
      <c r="A183" s="24" t="s">
        <v>469</v>
      </c>
      <c r="B183" s="25"/>
      <c r="C183" s="26" t="s">
        <v>1699</v>
      </c>
      <c r="D183" s="23">
        <f>'2020 Srk'!D183</f>
        <v>586470.82999999996</v>
      </c>
      <c r="E183" s="70">
        <f>'2020 Srk'!E183</f>
        <v>3.45839932776415E-3</v>
      </c>
      <c r="F183" s="23">
        <f>'2020 Srk'!F183</f>
        <v>578079.31654863723</v>
      </c>
      <c r="G183" s="23">
        <f>'2020 Srk'!G183</f>
        <v>573787.48320920183</v>
      </c>
      <c r="H183" s="23">
        <f>'2020 Srk'!H183</f>
        <v>4291.8333394353976</v>
      </c>
      <c r="I183" s="23">
        <f>'2020 Srk'!I183</f>
        <v>-46294.797967223756</v>
      </c>
      <c r="J183" s="23">
        <f>'2020 Srk'!J183</f>
        <v>-42002.964627788358</v>
      </c>
      <c r="K183" s="23">
        <f>'2020 Srk'!K183</f>
        <v>22554.33423593625</v>
      </c>
    </row>
    <row r="184" spans="1:11">
      <c r="A184" s="24" t="s">
        <v>469</v>
      </c>
      <c r="B184" s="25"/>
      <c r="C184" s="26" t="s">
        <v>1700</v>
      </c>
      <c r="D184" s="23">
        <f>'2020 Srk'!D184</f>
        <v>510826.37</v>
      </c>
      <c r="E184" s="70">
        <f>'2020 Srk'!E184</f>
        <v>2.607429836461117E-3</v>
      </c>
      <c r="F184" s="23">
        <f>'2020 Srk'!F184</f>
        <v>503517.21473448427</v>
      </c>
      <c r="G184" s="23">
        <f>'2020 Srk'!G184</f>
        <v>503752.35575853678</v>
      </c>
      <c r="H184" s="23">
        <f>'2020 Srk'!H184</f>
        <v>-235.14102405251469</v>
      </c>
      <c r="I184" s="23">
        <f>'2020 Srk'!I184</f>
        <v>-40323.580280165494</v>
      </c>
      <c r="J184" s="23">
        <f>'2020 Srk'!J184</f>
        <v>-40558.721304218008</v>
      </c>
      <c r="K184" s="23">
        <f>'2020 Srk'!K184</f>
        <v>19645.220352238215</v>
      </c>
    </row>
    <row r="185" spans="1:11">
      <c r="A185" s="24" t="s">
        <v>469</v>
      </c>
      <c r="B185" s="25"/>
      <c r="C185" s="26" t="s">
        <v>1701</v>
      </c>
      <c r="D185" s="23">
        <f>'2020 Srk'!D185</f>
        <v>667180.41</v>
      </c>
      <c r="E185" s="70">
        <f>'2020 Srk'!E185</f>
        <v>-4.9810423338413345E-3</v>
      </c>
      <c r="F185" s="23">
        <f>'2020 Srk'!F185</f>
        <v>657634.06413144118</v>
      </c>
      <c r="G185" s="23">
        <f>'2020 Srk'!G185</f>
        <v>657522.52989284636</v>
      </c>
      <c r="H185" s="23">
        <f>'2020 Srk'!H185</f>
        <v>111.534238594817</v>
      </c>
      <c r="I185" s="23">
        <f>'2020 Srk'!I185</f>
        <v>-52665.845782371674</v>
      </c>
      <c r="J185" s="23">
        <f>'2020 Srk'!J185</f>
        <v>-52554.311543776857</v>
      </c>
      <c r="K185" s="23">
        <f>'2020 Srk'!K185</f>
        <v>25658.241114581924</v>
      </c>
    </row>
    <row r="186" spans="1:11">
      <c r="A186" s="24" t="s">
        <v>469</v>
      </c>
      <c r="B186" s="25"/>
      <c r="C186" s="26" t="s">
        <v>1702</v>
      </c>
      <c r="D186" s="23">
        <f>'2020 Srk'!D186</f>
        <v>2960426.47</v>
      </c>
      <c r="E186" s="70">
        <f>'2020 Srk'!E186</f>
        <v>-1.2738398751101832E-2</v>
      </c>
      <c r="F186" s="23">
        <f>'2020 Srk'!F186</f>
        <v>2918067.2301640213</v>
      </c>
      <c r="G186" s="23">
        <f>'2020 Srk'!G186</f>
        <v>2961739.5568335871</v>
      </c>
      <c r="H186" s="23">
        <f>'2020 Srk'!H186</f>
        <v>-43672.326669565868</v>
      </c>
      <c r="I186" s="23">
        <f>'2020 Srk'!I186</f>
        <v>-233689.96088939565</v>
      </c>
      <c r="J186" s="23">
        <f>'2020 Srk'!J186</f>
        <v>-277362.28755896154</v>
      </c>
      <c r="K186" s="23">
        <f>'2020 Srk'!K186</f>
        <v>113851.2687584017</v>
      </c>
    </row>
    <row r="187" spans="1:11">
      <c r="A187" s="24" t="s">
        <v>469</v>
      </c>
      <c r="B187" s="25"/>
      <c r="C187" s="26" t="s">
        <v>1155</v>
      </c>
      <c r="D187" s="23">
        <f>'2020 Srk'!D187</f>
        <v>6351599.9900000002</v>
      </c>
      <c r="E187" s="70">
        <f>'2020 Srk'!E187</f>
        <v>3.776828057790782E-3</v>
      </c>
      <c r="F187" s="23">
        <f>'2020 Srk'!F187</f>
        <v>6260718.169409262</v>
      </c>
      <c r="G187" s="23">
        <f>'2020 Srk'!G187</f>
        <v>6348477.0854641106</v>
      </c>
      <c r="H187" s="23">
        <f>'2020 Srk'!H187</f>
        <v>-87758.916054848582</v>
      </c>
      <c r="I187" s="23">
        <f>'2020 Srk'!I187</f>
        <v>-501382.20566855889</v>
      </c>
      <c r="J187" s="23">
        <f>'2020 Srk'!J187</f>
        <v>-589141.12172340741</v>
      </c>
      <c r="K187" s="23">
        <f>'2020 Srk'!K187</f>
        <v>244268.08935651471</v>
      </c>
    </row>
    <row r="188" spans="1:11">
      <c r="A188" s="24" t="s">
        <v>469</v>
      </c>
      <c r="B188" s="25"/>
      <c r="C188" s="26" t="s">
        <v>1703</v>
      </c>
      <c r="D188" s="23">
        <f>'2020 Srk'!D188</f>
        <v>733225.93</v>
      </c>
      <c r="E188" s="70">
        <f>'2020 Srk'!E188</f>
        <v>2.5804836591095226E-2</v>
      </c>
      <c r="F188" s="23">
        <f>'2020 Srk'!F188</f>
        <v>722734.57230624568</v>
      </c>
      <c r="G188" s="23">
        <f>'2020 Srk'!G188</f>
        <v>718710.6144636377</v>
      </c>
      <c r="H188" s="23">
        <f>'2020 Srk'!H188</f>
        <v>4023.9578426079825</v>
      </c>
      <c r="I188" s="23">
        <f>'2020 Srk'!I188</f>
        <v>-57879.342939664617</v>
      </c>
      <c r="J188" s="23">
        <f>'2020 Srk'!J188</f>
        <v>-53855.385097056635</v>
      </c>
      <c r="K188" s="23">
        <f>'2020 Srk'!K188</f>
        <v>28198.201597980922</v>
      </c>
    </row>
    <row r="189" spans="1:11">
      <c r="A189" s="24" t="s">
        <v>469</v>
      </c>
      <c r="B189" s="25"/>
      <c r="C189" s="26" t="s">
        <v>1704</v>
      </c>
      <c r="D189" s="23">
        <f>'2020 Srk'!D189</f>
        <v>3837121.24</v>
      </c>
      <c r="E189" s="70">
        <f>'2020 Srk'!E189</f>
        <v>7.3748059735874172E-3</v>
      </c>
      <c r="F189" s="23">
        <f>'2020 Srk'!F189</f>
        <v>3782217.8196543199</v>
      </c>
      <c r="G189" s="23">
        <f>'2020 Srk'!G189</f>
        <v>3857610.1693107141</v>
      </c>
      <c r="H189" s="23">
        <f>'2020 Srk'!H189</f>
        <v>-75392.349656394217</v>
      </c>
      <c r="I189" s="23">
        <f>'2020 Srk'!I189</f>
        <v>-302894.43821365014</v>
      </c>
      <c r="J189" s="23">
        <f>'2020 Srk'!J189</f>
        <v>-378286.78787004435</v>
      </c>
      <c r="K189" s="23">
        <f>'2020 Srk'!K189</f>
        <v>147566.95563319008</v>
      </c>
    </row>
    <row r="190" spans="1:11">
      <c r="A190" s="24" t="s">
        <v>469</v>
      </c>
      <c r="B190" s="25"/>
      <c r="C190" s="26" t="s">
        <v>1159</v>
      </c>
      <c r="D190" s="23">
        <f>'2020 Srk'!D190</f>
        <v>1370253.14</v>
      </c>
      <c r="E190" s="70">
        <f>'2020 Srk'!E190</f>
        <v>-9.046787275936885E-3</v>
      </c>
      <c r="F190" s="23">
        <f>'2020 Srk'!F190</f>
        <v>1350646.8832726497</v>
      </c>
      <c r="G190" s="23">
        <f>'2020 Srk'!G190</f>
        <v>1372827.6330702354</v>
      </c>
      <c r="H190" s="23">
        <f>'2020 Srk'!H190</f>
        <v>-22180.749797585653</v>
      </c>
      <c r="I190" s="23">
        <f>'2020 Srk'!I190</f>
        <v>-108164.95729251183</v>
      </c>
      <c r="J190" s="23">
        <f>'2020 Srk'!J190</f>
        <v>-130345.70709009748</v>
      </c>
      <c r="K190" s="23">
        <f>'2020 Srk'!K190</f>
        <v>52696.819221854814</v>
      </c>
    </row>
    <row r="191" spans="1:11">
      <c r="A191" s="24" t="s">
        <v>469</v>
      </c>
      <c r="B191" s="25"/>
      <c r="C191" s="26" t="s">
        <v>1784</v>
      </c>
      <c r="D191" s="23">
        <f>'2020 Srk'!D191</f>
        <v>570175.5</v>
      </c>
      <c r="E191" s="70">
        <f>'2020 Srk'!E191</f>
        <v>1.4184502294016799E-3</v>
      </c>
      <c r="F191" s="23">
        <f>'2020 Srk'!F191</f>
        <v>562017.14815513918</v>
      </c>
      <c r="G191" s="23">
        <f>'2020 Srk'!G191</f>
        <v>562177.2308775438</v>
      </c>
      <c r="H191" s="23">
        <f>'2020 Srk'!H191</f>
        <v>-160.08272240462247</v>
      </c>
      <c r="I191" s="23">
        <f>'2020 Srk'!I191</f>
        <v>-45008.478219386954</v>
      </c>
      <c r="J191" s="23">
        <f>'2020 Srk'!J191</f>
        <v>-45168.560941791577</v>
      </c>
      <c r="K191" s="23">
        <f>'2020 Srk'!K191</f>
        <v>21927.652906696261</v>
      </c>
    </row>
    <row r="192" spans="1:11">
      <c r="A192" s="24" t="s">
        <v>469</v>
      </c>
      <c r="B192" s="25"/>
      <c r="C192" s="26" t="s">
        <v>1161</v>
      </c>
      <c r="D192" s="23">
        <f>'2020 Srk'!D192</f>
        <v>14081329.75</v>
      </c>
      <c r="E192" s="70">
        <f>'2020 Srk'!E192</f>
        <v>-8.8990078408364148E-3</v>
      </c>
      <c r="F192" s="23">
        <f>'2020 Srk'!F192</f>
        <v>13879847.149390178</v>
      </c>
      <c r="G192" s="23">
        <f>'2020 Srk'!G192</f>
        <v>14164656.761738492</v>
      </c>
      <c r="H192" s="23">
        <f>'2020 Srk'!H192</f>
        <v>-284809.61234831437</v>
      </c>
      <c r="I192" s="23">
        <f>'2020 Srk'!I192</f>
        <v>-1111551.1335595453</v>
      </c>
      <c r="J192" s="23">
        <f>'2020 Srk'!J192</f>
        <v>-1396360.7459078596</v>
      </c>
      <c r="K192" s="23">
        <f>'2020 Srk'!K192</f>
        <v>541535.91520985391</v>
      </c>
    </row>
    <row r="193" spans="1:11">
      <c r="A193" s="24" t="s">
        <v>469</v>
      </c>
      <c r="B193" s="25"/>
      <c r="C193" s="26" t="s">
        <v>1706</v>
      </c>
      <c r="D193" s="23">
        <f>'2020 Srk'!D193</f>
        <v>1024272.35</v>
      </c>
      <c r="E193" s="70">
        <f>'2020 Srk'!E193</f>
        <v>-2.697346626231667E-3</v>
      </c>
      <c r="F193" s="23">
        <f>'2020 Srk'!F193</f>
        <v>1009616.5567990253</v>
      </c>
      <c r="G193" s="23">
        <f>'2020 Srk'!G193</f>
        <v>1010670.0427214331</v>
      </c>
      <c r="H193" s="23">
        <f>'2020 Srk'!H193</f>
        <v>-1053.4859224078245</v>
      </c>
      <c r="I193" s="23">
        <f>'2020 Srk'!I193</f>
        <v>-80853.947171871274</v>
      </c>
      <c r="J193" s="23">
        <f>'2020 Srk'!J193</f>
        <v>-81907.433094279098</v>
      </c>
      <c r="K193" s="23">
        <f>'2020 Srk'!K193</f>
        <v>39391.184946961264</v>
      </c>
    </row>
    <row r="194" spans="1:11">
      <c r="A194" s="24" t="s">
        <v>469</v>
      </c>
      <c r="B194" s="25"/>
      <c r="C194" s="26" t="s">
        <v>1163</v>
      </c>
      <c r="D194" s="23">
        <f>'2020 Srk'!D194</f>
        <v>9521662.2699999996</v>
      </c>
      <c r="E194" s="70">
        <f>'2020 Srk'!E194</f>
        <v>8.8207937812279091E-4</v>
      </c>
      <c r="F194" s="23">
        <f>'2020 Srk'!F194</f>
        <v>9385421.6371657308</v>
      </c>
      <c r="G194" s="23">
        <f>'2020 Srk'!G194</f>
        <v>9510349.405185828</v>
      </c>
      <c r="H194" s="23">
        <f>'2020 Srk'!H194</f>
        <v>-124927.76802009717</v>
      </c>
      <c r="I194" s="23">
        <f>'2020 Srk'!I194</f>
        <v>-751620.38511239702</v>
      </c>
      <c r="J194" s="23">
        <f>'2020 Srk'!J194</f>
        <v>-876548.15313249419</v>
      </c>
      <c r="K194" s="23">
        <f>'2020 Srk'!K194</f>
        <v>366181.47456589359</v>
      </c>
    </row>
    <row r="195" spans="1:11">
      <c r="A195" s="24" t="s">
        <v>469</v>
      </c>
      <c r="B195" s="25"/>
      <c r="C195" s="26" t="s">
        <v>1707</v>
      </c>
      <c r="D195" s="23">
        <f>'2020 Srk'!D195</f>
        <v>546326.15</v>
      </c>
      <c r="E195" s="70">
        <f>'2020 Srk'!E195</f>
        <v>3.6643351245488454E-2</v>
      </c>
      <c r="F195" s="23">
        <f>'2020 Srk'!F195</f>
        <v>538509.04639988358</v>
      </c>
      <c r="G195" s="23">
        <f>'2020 Srk'!G195</f>
        <v>523788.85765253816</v>
      </c>
      <c r="H195" s="23">
        <f>'2020 Srk'!H195</f>
        <v>14720.188747345412</v>
      </c>
      <c r="I195" s="23">
        <f>'2020 Srk'!I195</f>
        <v>-43125.859709785022</v>
      </c>
      <c r="J195" s="23">
        <f>'2020 Srk'!J195</f>
        <v>-28405.67096243961</v>
      </c>
      <c r="K195" s="23">
        <f>'2020 Srk'!K195</f>
        <v>21010.461149333285</v>
      </c>
    </row>
    <row r="196" spans="1:11">
      <c r="A196" s="24" t="s">
        <v>469</v>
      </c>
      <c r="B196" s="25"/>
      <c r="C196" s="26" t="s">
        <v>1708</v>
      </c>
      <c r="D196" s="23">
        <f>'2020 Srk'!D196</f>
        <v>1177354.32</v>
      </c>
      <c r="E196" s="70">
        <f>'2020 Srk'!E196</f>
        <v>2.2166524593261627E-2</v>
      </c>
      <c r="F196" s="23">
        <f>'2020 Srk'!F196</f>
        <v>1160508.1545849186</v>
      </c>
      <c r="G196" s="23">
        <f>'2020 Srk'!G196</f>
        <v>1142344.0136451533</v>
      </c>
      <c r="H196" s="23">
        <f>'2020 Srk'!H196</f>
        <v>18164.140939765377</v>
      </c>
      <c r="I196" s="23">
        <f>'2020 Srk'!I196</f>
        <v>-92937.922215565457</v>
      </c>
      <c r="J196" s="23">
        <f>'2020 Srk'!J196</f>
        <v>-74773.78127580008</v>
      </c>
      <c r="K196" s="23">
        <f>'2020 Srk'!K196</f>
        <v>45278.369339193639</v>
      </c>
    </row>
    <row r="197" spans="1:11">
      <c r="A197" s="24" t="s">
        <v>469</v>
      </c>
      <c r="B197" s="25"/>
      <c r="C197" s="26" t="s">
        <v>1709</v>
      </c>
      <c r="D197" s="23">
        <f>'2020 Srk'!D197</f>
        <v>364172.5</v>
      </c>
      <c r="E197" s="70">
        <f>'2020 Srk'!E197</f>
        <v>-1.7489626259152846E-3</v>
      </c>
      <c r="F197" s="23">
        <f>'2020 Srk'!F197</f>
        <v>358961.74052818376</v>
      </c>
      <c r="G197" s="23">
        <f>'2020 Srk'!G197</f>
        <v>363701.59214940388</v>
      </c>
      <c r="H197" s="23">
        <f>'2020 Srk'!H197</f>
        <v>-4739.8516212201212</v>
      </c>
      <c r="I197" s="23">
        <f>'2020 Srk'!I197</f>
        <v>-28747.026195179722</v>
      </c>
      <c r="J197" s="23">
        <f>'2020 Srk'!J197</f>
        <v>-33486.877816399843</v>
      </c>
      <c r="K197" s="23">
        <f>'2020 Srk'!K197</f>
        <v>14005.246065753166</v>
      </c>
    </row>
    <row r="198" spans="1:11">
      <c r="A198" s="24" t="s">
        <v>469</v>
      </c>
      <c r="B198" s="25"/>
      <c r="C198" s="26" t="s">
        <v>1710</v>
      </c>
      <c r="D198" s="23">
        <f>'2020 Srk'!D198</f>
        <v>529918.94999999995</v>
      </c>
      <c r="E198" s="70">
        <f>'2020 Srk'!E198</f>
        <v>-2.3974916076171859E-2</v>
      </c>
      <c r="F198" s="23">
        <f>'2020 Srk'!F198</f>
        <v>522336.60869743756</v>
      </c>
      <c r="G198" s="23">
        <f>'2020 Srk'!G198</f>
        <v>532249.90008226165</v>
      </c>
      <c r="H198" s="23">
        <f>'2020 Srk'!H198</f>
        <v>-9913.291384824086</v>
      </c>
      <c r="I198" s="23">
        <f>'2020 Srk'!I198</f>
        <v>-41830.709174833719</v>
      </c>
      <c r="J198" s="23">
        <f>'2020 Srk'!J198</f>
        <v>-51744.000559657805</v>
      </c>
      <c r="K198" s="23">
        <f>'2020 Srk'!K198</f>
        <v>20379.477554333589</v>
      </c>
    </row>
    <row r="199" spans="1:11">
      <c r="A199" s="24" t="s">
        <v>469</v>
      </c>
      <c r="B199" s="25"/>
      <c r="C199" s="26" t="s">
        <v>1711</v>
      </c>
      <c r="D199" s="23">
        <f>'2020 Srk'!D199</f>
        <v>459275.16</v>
      </c>
      <c r="E199" s="70">
        <f>'2020 Srk'!E199</f>
        <v>1.4973402192310692E-2</v>
      </c>
      <c r="F199" s="23">
        <f>'2020 Srk'!F199</f>
        <v>452703.62483427516</v>
      </c>
      <c r="G199" s="23">
        <f>'2020 Srk'!G199</f>
        <v>446271.71534144314</v>
      </c>
      <c r="H199" s="23">
        <f>'2020 Srk'!H199</f>
        <v>6431.9094928320264</v>
      </c>
      <c r="I199" s="23">
        <f>'2020 Srk'!I199</f>
        <v>-36254.234065766519</v>
      </c>
      <c r="J199" s="23">
        <f>'2020 Srk'!J199</f>
        <v>-29822.324572934493</v>
      </c>
      <c r="K199" s="23">
        <f>'2020 Srk'!K199</f>
        <v>17662.678065170094</v>
      </c>
    </row>
    <row r="200" spans="1:11">
      <c r="A200" s="24" t="s">
        <v>469</v>
      </c>
      <c r="B200" s="25"/>
      <c r="C200" s="26" t="s">
        <v>1810</v>
      </c>
      <c r="D200" s="23">
        <f>'2020 Srk'!D200</f>
        <v>431376.39</v>
      </c>
      <c r="E200" s="70">
        <f>'2020 Srk'!E200</f>
        <v>1.8884838241762125E-2</v>
      </c>
      <c r="F200" s="23">
        <f>'2020 Srk'!F200</f>
        <v>425204.0441745728</v>
      </c>
      <c r="G200" s="23">
        <f>'2020 Srk'!G200</f>
        <v>415149.76871223637</v>
      </c>
      <c r="H200" s="23">
        <f>'2020 Srk'!H200</f>
        <v>10054.275462336431</v>
      </c>
      <c r="I200" s="23">
        <f>'2020 Srk'!I200</f>
        <v>-34051.962691614724</v>
      </c>
      <c r="J200" s="23">
        <f>'2020 Srk'!J200</f>
        <v>-23997.687229278294</v>
      </c>
      <c r="K200" s="23">
        <f>'2020 Srk'!K200</f>
        <v>16589.754824722637</v>
      </c>
    </row>
    <row r="201" spans="1:11">
      <c r="A201" s="24" t="s">
        <v>469</v>
      </c>
      <c r="B201" s="25"/>
      <c r="C201" s="26" t="s">
        <v>1712</v>
      </c>
      <c r="D201" s="23">
        <f>'2020 Srk'!D201</f>
        <v>1016754.8</v>
      </c>
      <c r="E201" s="70">
        <f>'2020 Srk'!E201</f>
        <v>-6.0661498052567708E-3</v>
      </c>
      <c r="F201" s="23">
        <f>'2020 Srk'!F201</f>
        <v>1002206.5716065475</v>
      </c>
      <c r="G201" s="23">
        <f>'2020 Srk'!G201</f>
        <v>1015522.6458321246</v>
      </c>
      <c r="H201" s="23">
        <f>'2020 Srk'!H201</f>
        <v>-13316.074225577177</v>
      </c>
      <c r="I201" s="23">
        <f>'2020 Srk'!I201</f>
        <v>-80260.527276701891</v>
      </c>
      <c r="J201" s="23">
        <f>'2020 Srk'!J201</f>
        <v>-93576.601502279067</v>
      </c>
      <c r="K201" s="23">
        <f>'2020 Srk'!K201</f>
        <v>39102.077072089873</v>
      </c>
    </row>
    <row r="202" spans="1:11">
      <c r="A202" s="24" t="s">
        <v>469</v>
      </c>
      <c r="B202" s="25"/>
      <c r="C202" s="26" t="s">
        <v>1713</v>
      </c>
      <c r="D202" s="23">
        <f>'2020 Srk'!D202</f>
        <v>618648.41</v>
      </c>
      <c r="E202" s="70">
        <f>'2020 Srk'!E202</f>
        <v>6.4122935501291778E-3</v>
      </c>
      <c r="F202" s="23">
        <f>'2020 Srk'!F202</f>
        <v>609796.48388770001</v>
      </c>
      <c r="G202" s="23">
        <f>'2020 Srk'!G202</f>
        <v>602489.68610099843</v>
      </c>
      <c r="H202" s="23">
        <f>'2020 Srk'!H202</f>
        <v>7306.797786701587</v>
      </c>
      <c r="I202" s="23">
        <f>'2020 Srk'!I202</f>
        <v>-48834.829779503627</v>
      </c>
      <c r="J202" s="23">
        <f>'2020 Srk'!J202</f>
        <v>-41528.03199280204</v>
      </c>
      <c r="K202" s="23">
        <f>'2020 Srk'!K202</f>
        <v>23791.810777137078</v>
      </c>
    </row>
    <row r="203" spans="1:11">
      <c r="A203" s="24" t="s">
        <v>469</v>
      </c>
      <c r="B203" s="25"/>
      <c r="C203" s="26" t="s">
        <v>1714</v>
      </c>
      <c r="D203" s="23">
        <f>'2020 Srk'!D203</f>
        <v>967367.1</v>
      </c>
      <c r="E203" s="70">
        <f>'2020 Srk'!E203</f>
        <v>-2.1214862401643608E-2</v>
      </c>
      <c r="F203" s="23">
        <f>'2020 Srk'!F203</f>
        <v>953525.53513980762</v>
      </c>
      <c r="G203" s="23">
        <f>'2020 Srk'!G203</f>
        <v>968630.96868403314</v>
      </c>
      <c r="H203" s="23">
        <f>'2020 Srk'!H203</f>
        <v>-15105.433544225525</v>
      </c>
      <c r="I203" s="23">
        <f>'2020 Srk'!I203</f>
        <v>-76361.964080360383</v>
      </c>
      <c r="J203" s="23">
        <f>'2020 Srk'!J203</f>
        <v>-91467.397624585908</v>
      </c>
      <c r="K203" s="23">
        <f>'2020 Srk'!K203</f>
        <v>37202.738458873333</v>
      </c>
    </row>
    <row r="204" spans="1:11">
      <c r="A204" s="24" t="s">
        <v>469</v>
      </c>
      <c r="B204" s="25"/>
      <c r="C204" s="26" t="s">
        <v>1715</v>
      </c>
      <c r="D204" s="23">
        <f>'2020 Srk'!D204</f>
        <v>453572.11</v>
      </c>
      <c r="E204" s="70">
        <f>'2020 Srk'!E204</f>
        <v>1.0245692783390936E-2</v>
      </c>
      <c r="F204" s="23">
        <f>'2020 Srk'!F204</f>
        <v>447082.17688222154</v>
      </c>
      <c r="G204" s="23">
        <f>'2020 Srk'!G204</f>
        <v>476925.05123067263</v>
      </c>
      <c r="H204" s="23">
        <f>'2020 Srk'!H204</f>
        <v>-29842.874348451092</v>
      </c>
      <c r="I204" s="23">
        <f>'2020 Srk'!I204</f>
        <v>-35804.047058943048</v>
      </c>
      <c r="J204" s="23">
        <f>'2020 Srk'!J204</f>
        <v>-65646.92140739414</v>
      </c>
      <c r="K204" s="23">
        <f>'2020 Srk'!K204</f>
        <v>17443.351733348518</v>
      </c>
    </row>
    <row r="205" spans="1:11">
      <c r="A205" s="24" t="s">
        <v>469</v>
      </c>
      <c r="B205" s="25"/>
      <c r="C205" s="26" t="s">
        <v>1716</v>
      </c>
      <c r="D205" s="23">
        <f>'2020 Srk'!D205</f>
        <v>1254979.75</v>
      </c>
      <c r="E205" s="70">
        <f>'2020 Srk'!E205</f>
        <v>1.729132144740686E-2</v>
      </c>
      <c r="F205" s="23">
        <f>'2020 Srk'!F205</f>
        <v>1237022.8817047551</v>
      </c>
      <c r="G205" s="23">
        <f>'2020 Srk'!G205</f>
        <v>1225149.9450404581</v>
      </c>
      <c r="H205" s="23">
        <f>'2020 Srk'!H205</f>
        <v>11872.936664297013</v>
      </c>
      <c r="I205" s="23">
        <f>'2020 Srk'!I205</f>
        <v>-99065.513589494265</v>
      </c>
      <c r="J205" s="23">
        <f>'2020 Srk'!J205</f>
        <v>-87192.576925197252</v>
      </c>
      <c r="K205" s="23">
        <f>'2020 Srk'!K205</f>
        <v>48263.666823517415</v>
      </c>
    </row>
    <row r="206" spans="1:11">
      <c r="A206" s="24" t="s">
        <v>469</v>
      </c>
      <c r="B206" s="25"/>
      <c r="C206" s="26" t="s">
        <v>1174</v>
      </c>
      <c r="D206" s="23">
        <f>'2020 Srk'!D206</f>
        <v>1767764.88</v>
      </c>
      <c r="E206" s="70">
        <f>'2020 Srk'!E206</f>
        <v>-1.3649451049382311E-3</v>
      </c>
      <c r="F206" s="23">
        <f>'2020 Srk'!F206</f>
        <v>1742470.8295365407</v>
      </c>
      <c r="G206" s="23">
        <f>'2020 Srk'!G206</f>
        <v>1753536.6527930531</v>
      </c>
      <c r="H206" s="23">
        <f>'2020 Srk'!H206</f>
        <v>-11065.823256512405</v>
      </c>
      <c r="I206" s="23">
        <f>'2020 Srk'!I206</f>
        <v>-139543.71434492921</v>
      </c>
      <c r="J206" s="23">
        <f>'2020 Srk'!J206</f>
        <v>-150609.53760144161</v>
      </c>
      <c r="K206" s="23">
        <f>'2020 Srk'!K206</f>
        <v>67984.216630296403</v>
      </c>
    </row>
    <row r="207" spans="1:11">
      <c r="A207" s="24" t="s">
        <v>469</v>
      </c>
      <c r="B207" s="25"/>
      <c r="C207" s="26" t="s">
        <v>1717</v>
      </c>
      <c r="D207" s="23">
        <f>'2020 Srk'!D207</f>
        <v>6231420.6500000004</v>
      </c>
      <c r="E207" s="70">
        <f>'2020 Srk'!E207</f>
        <v>-3.7418296237133886E-3</v>
      </c>
      <c r="F207" s="23">
        <f>'2020 Srk'!F207</f>
        <v>6142258.4145899713</v>
      </c>
      <c r="G207" s="23">
        <f>'2020 Srk'!G207</f>
        <v>6228662.290711185</v>
      </c>
      <c r="H207" s="23">
        <f>'2020 Srk'!H207</f>
        <v>-86403.87612121366</v>
      </c>
      <c r="I207" s="23">
        <f>'2020 Srk'!I207</f>
        <v>-491895.49638902949</v>
      </c>
      <c r="J207" s="23">
        <f>'2020 Srk'!J207</f>
        <v>-578299.37251024321</v>
      </c>
      <c r="K207" s="23">
        <f>'2020 Srk'!K207</f>
        <v>239646.26527940892</v>
      </c>
    </row>
    <row r="208" spans="1:11">
      <c r="A208" s="24" t="s">
        <v>469</v>
      </c>
      <c r="B208" s="25"/>
      <c r="C208" s="26" t="s">
        <v>1176</v>
      </c>
      <c r="D208" s="23">
        <f>'2020 Srk'!D208</f>
        <v>5086648.0599999996</v>
      </c>
      <c r="E208" s="70">
        <f>'2020 Srk'!E208</f>
        <v>-3.9843226976655766E-3</v>
      </c>
      <c r="F208" s="23">
        <f>'2020 Srk'!F208</f>
        <v>5013865.7945668856</v>
      </c>
      <c r="G208" s="23">
        <f>'2020 Srk'!G208</f>
        <v>5090021.713664324</v>
      </c>
      <c r="H208" s="23">
        <f>'2020 Srk'!H208</f>
        <v>-76155.919097438455</v>
      </c>
      <c r="I208" s="23">
        <f>'2020 Srk'!I208</f>
        <v>-401529.50875335204</v>
      </c>
      <c r="J208" s="23">
        <f>'2020 Srk'!J208</f>
        <v>-477685.4278507905</v>
      </c>
      <c r="K208" s="23">
        <f>'2020 Srk'!K208</f>
        <v>195620.91517120588</v>
      </c>
    </row>
    <row r="209" spans="1:11">
      <c r="A209" s="24" t="s">
        <v>469</v>
      </c>
      <c r="B209" s="25"/>
      <c r="C209" s="26" t="s">
        <v>1718</v>
      </c>
      <c r="D209" s="23">
        <f>'2020 Srk'!D209</f>
        <v>3332574.68</v>
      </c>
      <c r="E209" s="70">
        <f>'2020 Srk'!E209</f>
        <v>-7.8031016710837786E-3</v>
      </c>
      <c r="F209" s="23">
        <f>'2020 Srk'!F209</f>
        <v>3284890.5603057761</v>
      </c>
      <c r="G209" s="23">
        <f>'2020 Srk'!G209</f>
        <v>3321299.1583102592</v>
      </c>
      <c r="H209" s="23">
        <f>'2020 Srk'!H209</f>
        <v>-36408.598004483152</v>
      </c>
      <c r="I209" s="23">
        <f>'2020 Srk'!I209</f>
        <v>-263066.57318537968</v>
      </c>
      <c r="J209" s="23">
        <f>'2020 Srk'!J209</f>
        <v>-299475.17118986283</v>
      </c>
      <c r="K209" s="23">
        <f>'2020 Srk'!K209</f>
        <v>128163.24249057418</v>
      </c>
    </row>
    <row r="210" spans="1:11">
      <c r="A210" s="24" t="s">
        <v>469</v>
      </c>
      <c r="B210" s="25"/>
      <c r="C210" s="26" t="s">
        <v>1719</v>
      </c>
      <c r="D210" s="23">
        <f>'2020 Srk'!D210</f>
        <v>555496.67000000004</v>
      </c>
      <c r="E210" s="70">
        <f>'2020 Srk'!E210</f>
        <v>1.3576958431272157E-2</v>
      </c>
      <c r="F210" s="23">
        <f>'2020 Srk'!F210</f>
        <v>547548.35008357349</v>
      </c>
      <c r="G210" s="23">
        <f>'2020 Srk'!G210</f>
        <v>536577.96883891453</v>
      </c>
      <c r="H210" s="23">
        <f>'2020 Srk'!H210</f>
        <v>10970.381244658958</v>
      </c>
      <c r="I210" s="23">
        <f>'2020 Srk'!I210</f>
        <v>-43849.761648189</v>
      </c>
      <c r="J210" s="23">
        <f>'2020 Srk'!J210</f>
        <v>-32879.380403530042</v>
      </c>
      <c r="K210" s="23">
        <f>'2020 Srk'!K210</f>
        <v>21363.138490842903</v>
      </c>
    </row>
    <row r="211" spans="1:11">
      <c r="A211" s="24" t="s">
        <v>469</v>
      </c>
      <c r="B211" s="25"/>
      <c r="C211" s="26" t="s">
        <v>1179</v>
      </c>
      <c r="D211" s="23">
        <f>'2020 Srk'!D211</f>
        <v>6296738.4299999997</v>
      </c>
      <c r="E211" s="70">
        <f>'2020 Srk'!E211</f>
        <v>-4.1383652500028845E-3</v>
      </c>
      <c r="F211" s="23">
        <f>'2020 Srk'!F211</f>
        <v>6206641.5956270806</v>
      </c>
      <c r="G211" s="23">
        <f>'2020 Srk'!G211</f>
        <v>6273585.7116705673</v>
      </c>
      <c r="H211" s="23">
        <f>'2020 Srk'!H211</f>
        <v>-66944.116043486632</v>
      </c>
      <c r="I211" s="23">
        <f>'2020 Srk'!I211</f>
        <v>-497051.54725138453</v>
      </c>
      <c r="J211" s="23">
        <f>'2020 Srk'!J211</f>
        <v>-563995.6632948711</v>
      </c>
      <c r="K211" s="23">
        <f>'2020 Srk'!K211</f>
        <v>242158.23853760038</v>
      </c>
    </row>
    <row r="212" spans="1:11">
      <c r="A212" s="24" t="s">
        <v>469</v>
      </c>
      <c r="B212" s="25"/>
      <c r="C212" s="26" t="s">
        <v>1720</v>
      </c>
      <c r="D212" s="23">
        <f>'2020 Srk'!D212</f>
        <v>533240.07999999996</v>
      </c>
      <c r="E212" s="70">
        <f>'2020 Srk'!E212</f>
        <v>5.1417966775165524E-2</v>
      </c>
      <c r="F212" s="23">
        <f>'2020 Srk'!F212</f>
        <v>525610.21833386086</v>
      </c>
      <c r="G212" s="23">
        <f>'2020 Srk'!G212</f>
        <v>528388.62044949271</v>
      </c>
      <c r="H212" s="23">
        <f>'2020 Srk'!H212</f>
        <v>-2778.4021156318486</v>
      </c>
      <c r="I212" s="23">
        <f>'2020 Srk'!I212</f>
        <v>-42092.872328579804</v>
      </c>
      <c r="J212" s="23">
        <f>'2020 Srk'!J212</f>
        <v>-44871.274444211653</v>
      </c>
      <c r="K212" s="23">
        <f>'2020 Srk'!K212</f>
        <v>20507.200660461469</v>
      </c>
    </row>
    <row r="213" spans="1:11">
      <c r="A213" s="24" t="s">
        <v>469</v>
      </c>
      <c r="B213" s="25"/>
      <c r="C213" s="26" t="s">
        <v>1721</v>
      </c>
      <c r="D213" s="23">
        <f>'2020 Srk'!D213</f>
        <v>237311.81</v>
      </c>
      <c r="E213" s="70">
        <f>'2020 Srk'!E213</f>
        <v>-3.5100625498536986E-2</v>
      </c>
      <c r="F213" s="23">
        <f>'2020 Srk'!F213</f>
        <v>233916.23575501621</v>
      </c>
      <c r="G213" s="23">
        <f>'2020 Srk'!G213</f>
        <v>237128.32844826989</v>
      </c>
      <c r="H213" s="23">
        <f>'2020 Srk'!H213</f>
        <v>-3212.0926932536822</v>
      </c>
      <c r="I213" s="23">
        <f>'2020 Srk'!I213</f>
        <v>-18732.904924165094</v>
      </c>
      <c r="J213" s="23">
        <f>'2020 Srk'!J213</f>
        <v>-21944.997617418776</v>
      </c>
      <c r="K213" s="23">
        <f>'2020 Srk'!K213</f>
        <v>9126.4724638990119</v>
      </c>
    </row>
    <row r="214" spans="1:11">
      <c r="A214" s="24" t="s">
        <v>469</v>
      </c>
      <c r="B214" s="25"/>
      <c r="C214" s="26" t="s">
        <v>1722</v>
      </c>
      <c r="D214" s="23">
        <f>'2020 Srk'!D214</f>
        <v>515417.63</v>
      </c>
      <c r="E214" s="70">
        <f>'2020 Srk'!E214</f>
        <v>4.1439490278585289E-3</v>
      </c>
      <c r="F214" s="23">
        <f>'2020 Srk'!F214</f>
        <v>508042.78072537447</v>
      </c>
      <c r="G214" s="23">
        <f>'2020 Srk'!G214</f>
        <v>515328.7260308612</v>
      </c>
      <c r="H214" s="23">
        <f>'2020 Srk'!H214</f>
        <v>-7285.9453054867336</v>
      </c>
      <c r="I214" s="23">
        <f>'2020 Srk'!I214</f>
        <v>-40686.004876994972</v>
      </c>
      <c r="J214" s="23">
        <f>'2020 Srk'!J214</f>
        <v>-47971.950182481705</v>
      </c>
      <c r="K214" s="23">
        <f>'2020 Srk'!K214</f>
        <v>19821.789769346455</v>
      </c>
    </row>
    <row r="215" spans="1:11">
      <c r="A215" s="24" t="s">
        <v>469</v>
      </c>
      <c r="B215" s="25"/>
      <c r="C215" s="26" t="s">
        <v>1723</v>
      </c>
      <c r="D215" s="23">
        <f>'2020 Srk'!D215</f>
        <v>4510486.18</v>
      </c>
      <c r="E215" s="70">
        <f>'2020 Srk'!E215</f>
        <v>3.2084463733041968E-3</v>
      </c>
      <c r="F215" s="23">
        <f>'2020 Srk'!F215</f>
        <v>4445947.9224848626</v>
      </c>
      <c r="G215" s="23">
        <f>'2020 Srk'!G215</f>
        <v>4503239.5498926276</v>
      </c>
      <c r="H215" s="23">
        <f>'2020 Srk'!H215</f>
        <v>-57291.627407765016</v>
      </c>
      <c r="I215" s="23">
        <f>'2020 Srk'!I215</f>
        <v>-356048.47804119228</v>
      </c>
      <c r="J215" s="23">
        <f>'2020 Srk'!J215</f>
        <v>-413340.1054489573</v>
      </c>
      <c r="K215" s="23">
        <f>'2020 Srk'!K215</f>
        <v>173463.03970530181</v>
      </c>
    </row>
    <row r="216" spans="1:11">
      <c r="A216" s="24" t="s">
        <v>469</v>
      </c>
      <c r="B216" s="25"/>
      <c r="C216" s="26" t="s">
        <v>1567</v>
      </c>
      <c r="D216" s="23">
        <f>'2020 Srk'!D216</f>
        <v>224676.53</v>
      </c>
      <c r="E216" s="70">
        <f>'2020 Srk'!E216</f>
        <v>-2.3792068496547469E-2</v>
      </c>
      <c r="F216" s="23">
        <f>'2020 Srk'!F216</f>
        <v>221461.74756367572</v>
      </c>
      <c r="G216" s="23">
        <f>'2020 Srk'!G216</f>
        <v>230885.10361202477</v>
      </c>
      <c r="H216" s="23">
        <f>'2020 Srk'!H216</f>
        <v>-9423.3560483490583</v>
      </c>
      <c r="I216" s="23">
        <f>'2020 Srk'!I216</f>
        <v>-17735.501975992374</v>
      </c>
      <c r="J216" s="23">
        <f>'2020 Srk'!J216</f>
        <v>-27158.858024341433</v>
      </c>
      <c r="K216" s="23">
        <f>'2020 Srk'!K216</f>
        <v>8640.5483331376581</v>
      </c>
    </row>
    <row r="217" spans="1:11">
      <c r="A217" s="24" t="s">
        <v>469</v>
      </c>
      <c r="B217" s="25"/>
      <c r="C217" s="26" t="s">
        <v>1724</v>
      </c>
      <c r="D217" s="23">
        <f>'2020 Srk'!D217</f>
        <v>9451444.5600000005</v>
      </c>
      <c r="E217" s="70">
        <f>'2020 Srk'!E217</f>
        <v>6.9847091604675615E-3</v>
      </c>
      <c r="F217" s="23">
        <f>'2020 Srk'!F217</f>
        <v>9316208.6367401015</v>
      </c>
      <c r="G217" s="23">
        <f>'2020 Srk'!G217</f>
        <v>9407837.9595406558</v>
      </c>
      <c r="H217" s="23">
        <f>'2020 Srk'!H217</f>
        <v>-91629.322800554335</v>
      </c>
      <c r="I217" s="23">
        <f>'2020 Srk'!I217</f>
        <v>-746077.54387991654</v>
      </c>
      <c r="J217" s="23">
        <f>'2020 Srk'!J217</f>
        <v>-837706.86668047088</v>
      </c>
      <c r="K217" s="23">
        <f>'2020 Srk'!K217</f>
        <v>363481.06114444172</v>
      </c>
    </row>
    <row r="218" spans="1:11">
      <c r="A218" s="24" t="s">
        <v>469</v>
      </c>
      <c r="B218" s="25"/>
      <c r="C218" s="26" t="s">
        <v>1725</v>
      </c>
      <c r="D218" s="23">
        <f>'2020 Srk'!D218</f>
        <v>1708683.65</v>
      </c>
      <c r="E218" s="70">
        <f>'2020 Srk'!E218</f>
        <v>-4.426072591429131E-3</v>
      </c>
      <c r="F218" s="23">
        <f>'2020 Srk'!F218</f>
        <v>1684234.9628707548</v>
      </c>
      <c r="G218" s="23">
        <f>'2020 Srk'!G218</f>
        <v>1674456.4727931824</v>
      </c>
      <c r="H218" s="23">
        <f>'2020 Srk'!H218</f>
        <v>9778.4900775724091</v>
      </c>
      <c r="I218" s="23">
        <f>'2020 Srk'!I218</f>
        <v>-134879.96387927505</v>
      </c>
      <c r="J218" s="23">
        <f>'2020 Srk'!J218</f>
        <v>-125101.47380170264</v>
      </c>
      <c r="K218" s="23">
        <f>'2020 Srk'!K218</f>
        <v>65712.086900519018</v>
      </c>
    </row>
    <row r="219" spans="1:11">
      <c r="A219" s="24" t="s">
        <v>469</v>
      </c>
      <c r="B219" s="25"/>
      <c r="C219" s="26" t="s">
        <v>1726</v>
      </c>
      <c r="D219" s="23">
        <f>'2020 Srk'!D219</f>
        <v>768561.34</v>
      </c>
      <c r="E219" s="70">
        <f>'2020 Srk'!E219</f>
        <v>-2.8200717321561264E-2</v>
      </c>
      <c r="F219" s="23">
        <f>'2020 Srk'!F219</f>
        <v>757564.38585855113</v>
      </c>
      <c r="G219" s="23">
        <f>'2020 Srk'!G219</f>
        <v>773874.6146141967</v>
      </c>
      <c r="H219" s="23">
        <f>'2020 Srk'!H219</f>
        <v>-16310.22875564557</v>
      </c>
      <c r="I219" s="23">
        <f>'2020 Srk'!I219</f>
        <v>-60668.647340429132</v>
      </c>
      <c r="J219" s="23">
        <f>'2020 Srk'!J219</f>
        <v>-76978.876096074702</v>
      </c>
      <c r="K219" s="23">
        <f>'2020 Srk'!K219</f>
        <v>29557.121098723772</v>
      </c>
    </row>
    <row r="220" spans="1:11">
      <c r="A220" s="24" t="s">
        <v>469</v>
      </c>
      <c r="B220" s="25"/>
      <c r="C220" s="26" t="s">
        <v>1187</v>
      </c>
      <c r="D220" s="23">
        <f>'2020 Srk'!D220</f>
        <v>1287250.27</v>
      </c>
      <c r="E220" s="70">
        <f>'2020 Srk'!E220</f>
        <v>1.9048633336728349E-2</v>
      </c>
      <c r="F220" s="23">
        <f>'2020 Srk'!F220</f>
        <v>1268831.6592125283</v>
      </c>
      <c r="G220" s="23">
        <f>'2020 Srk'!G220</f>
        <v>1274805.0138019433</v>
      </c>
      <c r="H220" s="23">
        <f>'2020 Srk'!H220</f>
        <v>-5973.3545894150157</v>
      </c>
      <c r="I220" s="23">
        <f>'2020 Srk'!I220</f>
        <v>-101612.8818937239</v>
      </c>
      <c r="J220" s="23">
        <f>'2020 Srk'!J220</f>
        <v>-107586.23648313891</v>
      </c>
      <c r="K220" s="23">
        <f>'2020 Srk'!K220</f>
        <v>49504.717625732861</v>
      </c>
    </row>
    <row r="221" spans="1:11">
      <c r="A221" s="24" t="s">
        <v>469</v>
      </c>
      <c r="B221" s="25"/>
      <c r="C221" s="26" t="s">
        <v>1727</v>
      </c>
      <c r="D221" s="23">
        <f>'2020 Srk'!D221</f>
        <v>1977882.61</v>
      </c>
      <c r="E221" s="70">
        <f>'2020 Srk'!E221</f>
        <v>8.4488402099043292E-3</v>
      </c>
      <c r="F221" s="23">
        <f>'2020 Srk'!F221</f>
        <v>1949582.0915803004</v>
      </c>
      <c r="G221" s="23">
        <f>'2020 Srk'!G221</f>
        <v>1952439.0050910267</v>
      </c>
      <c r="H221" s="23">
        <f>'2020 Srk'!H221</f>
        <v>-2856.9135107262991</v>
      </c>
      <c r="I221" s="23">
        <f>'2020 Srk'!I221</f>
        <v>-156129.97467041152</v>
      </c>
      <c r="J221" s="23">
        <f>'2020 Srk'!J221</f>
        <v>-158986.88818113782</v>
      </c>
      <c r="K221" s="23">
        <f>'2020 Srk'!K221</f>
        <v>76064.866628381074</v>
      </c>
    </row>
    <row r="222" spans="1:11">
      <c r="A222" s="24" t="s">
        <v>518</v>
      </c>
      <c r="B222" s="25"/>
      <c r="C222" s="26" t="s">
        <v>1728</v>
      </c>
      <c r="D222" s="23">
        <f>'2020 Srk'!D222</f>
        <v>512318.32</v>
      </c>
      <c r="E222" s="70">
        <f>'2020 Srk'!E222</f>
        <v>1.7937754507626025E-2</v>
      </c>
      <c r="F222" s="23">
        <f>'2020 Srk'!F222</f>
        <v>504987.8171791528</v>
      </c>
      <c r="G222" s="23">
        <f>'2020 Srk'!G222</f>
        <v>500516.16368815163</v>
      </c>
      <c r="H222" s="23">
        <f>'2020 Srk'!H222</f>
        <v>4471.6534910011687</v>
      </c>
      <c r="I222" s="23">
        <f>'2020 Srk'!I222</f>
        <v>-40441.35173663708</v>
      </c>
      <c r="J222" s="23">
        <f>'2020 Srk'!J222</f>
        <v>-35969.698245635911</v>
      </c>
      <c r="K222" s="23">
        <f>'2020 Srk'!K222</f>
        <v>19702.597355904887</v>
      </c>
    </row>
    <row r="223" spans="1:11">
      <c r="A223" s="24" t="s">
        <v>469</v>
      </c>
      <c r="B223" s="25"/>
      <c r="C223" s="26" t="s">
        <v>1729</v>
      </c>
      <c r="D223" s="23">
        <f>'2020 Srk'!D223</f>
        <v>582266.62</v>
      </c>
      <c r="E223" s="70">
        <f>'2020 Srk'!E223</f>
        <v>-2.2044527825587079E-2</v>
      </c>
      <c r="F223" s="23">
        <f>'2020 Srk'!F223</f>
        <v>573935.26245573885</v>
      </c>
      <c r="G223" s="23">
        <f>'2020 Srk'!G223</f>
        <v>581011.10182681051</v>
      </c>
      <c r="H223" s="23">
        <f>'2020 Srk'!H223</f>
        <v>-7075.8393710716628</v>
      </c>
      <c r="I223" s="23">
        <f>'2020 Srk'!I223</f>
        <v>-45962.926299264102</v>
      </c>
      <c r="J223" s="23">
        <f>'2020 Srk'!J223</f>
        <v>-53038.765670335764</v>
      </c>
      <c r="K223" s="23">
        <f>'2020 Srk'!K223</f>
        <v>22392.64988151053</v>
      </c>
    </row>
    <row r="224" spans="1:11">
      <c r="A224" s="24" t="s">
        <v>469</v>
      </c>
      <c r="B224" s="25"/>
      <c r="C224" s="26" t="s">
        <v>1191</v>
      </c>
      <c r="D224" s="23">
        <f>'2020 Srk'!D224</f>
        <v>8266360.1399999997</v>
      </c>
      <c r="E224" s="70">
        <f>'2020 Srk'!E224</f>
        <v>7.7168547940826837E-3</v>
      </c>
      <c r="F224" s="23">
        <f>'2020 Srk'!F224</f>
        <v>8148080.9882327765</v>
      </c>
      <c r="G224" s="23">
        <f>'2020 Srk'!G224</f>
        <v>8140357.8462111047</v>
      </c>
      <c r="H224" s="23">
        <f>'2020 Srk'!H224</f>
        <v>7723.1420216718689</v>
      </c>
      <c r="I224" s="23">
        <f>'2020 Srk'!I224</f>
        <v>-652529.42351047788</v>
      </c>
      <c r="J224" s="23">
        <f>'2020 Srk'!J224</f>
        <v>-644806.28148880601</v>
      </c>
      <c r="K224" s="23">
        <f>'2020 Srk'!K224</f>
        <v>317905.40974080638</v>
      </c>
    </row>
    <row r="225" spans="1:11">
      <c r="A225" s="24" t="s">
        <v>469</v>
      </c>
      <c r="B225" s="25"/>
      <c r="C225" s="26" t="s">
        <v>1730</v>
      </c>
      <c r="D225" s="23">
        <f>'2020 Srk'!D225</f>
        <v>442829.31</v>
      </c>
      <c r="E225" s="70">
        <f>'2020 Srk'!E225</f>
        <v>1.3565033734855847E-2</v>
      </c>
      <c r="F225" s="23">
        <f>'2020 Srk'!F225</f>
        <v>436493.09015506296</v>
      </c>
      <c r="G225" s="23">
        <f>'2020 Srk'!G225</f>
        <v>433115.45743148105</v>
      </c>
      <c r="H225" s="23">
        <f>'2020 Srk'!H225</f>
        <v>3377.632723581919</v>
      </c>
      <c r="I225" s="23">
        <f>'2020 Srk'!I225</f>
        <v>-34956.032579514824</v>
      </c>
      <c r="J225" s="23">
        <f>'2020 Srk'!J225</f>
        <v>-31578.399855932905</v>
      </c>
      <c r="K225" s="23">
        <f>'2020 Srk'!K225</f>
        <v>17030.20807907706</v>
      </c>
    </row>
    <row r="226" spans="1:11">
      <c r="A226" s="24" t="s">
        <v>469</v>
      </c>
      <c r="B226" s="25"/>
      <c r="C226" s="26" t="s">
        <v>1193</v>
      </c>
      <c r="D226" s="23">
        <f>'2020 Srk'!D226</f>
        <v>4411464.4400000004</v>
      </c>
      <c r="E226" s="70">
        <f>'2020 Srk'!E226</f>
        <v>-3.0277465388861557E-3</v>
      </c>
      <c r="F226" s="23">
        <f>'2020 Srk'!F226</f>
        <v>4348343.0343054179</v>
      </c>
      <c r="G226" s="23">
        <f>'2020 Srk'!G226</f>
        <v>4362266.684217114</v>
      </c>
      <c r="H226" s="23">
        <f>'2020 Srk'!H226</f>
        <v>-13923.649911696091</v>
      </c>
      <c r="I226" s="23">
        <f>'2020 Srk'!I226</f>
        <v>-348231.90607688349</v>
      </c>
      <c r="J226" s="23">
        <f>'2020 Srk'!J226</f>
        <v>-362155.55598857958</v>
      </c>
      <c r="K226" s="23">
        <f>'2020 Srk'!K226</f>
        <v>169654.88880275146</v>
      </c>
    </row>
    <row r="227" spans="1:11">
      <c r="A227" s="24" t="s">
        <v>469</v>
      </c>
      <c r="B227" s="25"/>
      <c r="C227" s="26" t="s">
        <v>1731</v>
      </c>
      <c r="D227" s="23">
        <f>'2020 Srk'!D227</f>
        <v>6386625.4800000004</v>
      </c>
      <c r="E227" s="70">
        <f>'2020 Srk'!E227</f>
        <v>5.1951021312369283E-2</v>
      </c>
      <c r="F227" s="23">
        <f>'2020 Srk'!F227</f>
        <v>6295242.4974495526</v>
      </c>
      <c r="G227" s="23">
        <f>'2020 Srk'!G227</f>
        <v>6370214.1570619242</v>
      </c>
      <c r="H227" s="23">
        <f>'2020 Srk'!H227</f>
        <v>-74971.659612371586</v>
      </c>
      <c r="I227" s="23">
        <f>'2020 Srk'!I227</f>
        <v>-504147.04562360491</v>
      </c>
      <c r="J227" s="23">
        <f>'2020 Srk'!J227</f>
        <v>-579118.70523597649</v>
      </c>
      <c r="K227" s="23">
        <f>'2020 Srk'!K227</f>
        <v>245615.0900389484</v>
      </c>
    </row>
    <row r="228" spans="1:11">
      <c r="A228" s="24" t="s">
        <v>469</v>
      </c>
      <c r="B228" s="25"/>
      <c r="C228" s="26" t="s">
        <v>1195</v>
      </c>
      <c r="D228" s="23">
        <f>'2020 Srk'!D228</f>
        <v>13773394.779999999</v>
      </c>
      <c r="E228" s="70">
        <f>'2020 Srk'!E228</f>
        <v>1.4472463431820293E-2</v>
      </c>
      <c r="F228" s="23">
        <f>'2020 Srk'!F228</f>
        <v>13576318.264587801</v>
      </c>
      <c r="G228" s="23">
        <f>'2020 Srk'!G228</f>
        <v>13730854.190716656</v>
      </c>
      <c r="H228" s="23">
        <f>'2020 Srk'!H228</f>
        <v>-154535.92612885498</v>
      </c>
      <c r="I228" s="23">
        <f>'2020 Srk'!I228</f>
        <v>-1087243.3820159722</v>
      </c>
      <c r="J228" s="23">
        <f>'2020 Srk'!J228</f>
        <v>-1241779.3081448271</v>
      </c>
      <c r="K228" s="23">
        <f>'2020 Srk'!K228</f>
        <v>529693.43663966993</v>
      </c>
    </row>
    <row r="229" spans="1:11">
      <c r="A229" s="24" t="s">
        <v>469</v>
      </c>
      <c r="B229" s="25"/>
      <c r="C229" s="26" t="s">
        <v>1732</v>
      </c>
      <c r="D229" s="23">
        <f>'2020 Srk'!D229</f>
        <v>906217.16</v>
      </c>
      <c r="E229" s="70">
        <f>'2020 Srk'!E229</f>
        <v>3.204010444202976E-2</v>
      </c>
      <c r="F229" s="23">
        <f>'2020 Srk'!F229</f>
        <v>893250.55859546666</v>
      </c>
      <c r="G229" s="23">
        <f>'2020 Srk'!G229</f>
        <v>918323.21487635223</v>
      </c>
      <c r="H229" s="23">
        <f>'2020 Srk'!H229</f>
        <v>-25072.656280885567</v>
      </c>
      <c r="I229" s="23">
        <f>'2020 Srk'!I229</f>
        <v>-71534.913913163051</v>
      </c>
      <c r="J229" s="23">
        <f>'2020 Srk'!J229</f>
        <v>-96607.570194048618</v>
      </c>
      <c r="K229" s="23">
        <f>'2020 Srk'!K229</f>
        <v>34851.050847628554</v>
      </c>
    </row>
    <row r="230" spans="1:11">
      <c r="A230" s="24" t="s">
        <v>469</v>
      </c>
      <c r="B230" s="25"/>
      <c r="C230" s="26" t="s">
        <v>1811</v>
      </c>
      <c r="D230" s="23">
        <f>'2020 Srk'!D230</f>
        <v>227486.16</v>
      </c>
      <c r="E230" s="70">
        <f>'2020 Srk'!E230</f>
        <v>-3.7128516116723409E-3</v>
      </c>
      <c r="F230" s="23">
        <f>'2020 Srk'!F230</f>
        <v>224231.17599399431</v>
      </c>
      <c r="G230" s="23">
        <f>'2020 Srk'!G230</f>
        <v>226352.37628730014</v>
      </c>
      <c r="H230" s="23">
        <f>'2020 Srk'!H230</f>
        <v>-2121.2002933058247</v>
      </c>
      <c r="I230" s="23">
        <f>'2020 Srk'!I230</f>
        <v>-17957.28837449518</v>
      </c>
      <c r="J230" s="23">
        <f>'2020 Srk'!J230</f>
        <v>-20078.488667801004</v>
      </c>
      <c r="K230" s="23">
        <f>'2020 Srk'!K230</f>
        <v>8748.6003126356209</v>
      </c>
    </row>
    <row r="231" spans="1:11">
      <c r="A231" s="24" t="s">
        <v>469</v>
      </c>
      <c r="B231" s="25"/>
      <c r="C231" s="26" t="s">
        <v>1733</v>
      </c>
      <c r="D231" s="23">
        <f>'2020 Srk'!D231</f>
        <v>1273677.3400000001</v>
      </c>
      <c r="E231" s="70">
        <f>'2020 Srk'!E231</f>
        <v>2.2937712208939143E-2</v>
      </c>
      <c r="F231" s="23">
        <f>'2020 Srk'!F231</f>
        <v>1255452.9373791469</v>
      </c>
      <c r="G231" s="23">
        <f>'2020 Srk'!G231</f>
        <v>1240542.692108854</v>
      </c>
      <c r="H231" s="23">
        <f>'2020 Srk'!H231</f>
        <v>14910.245270292973</v>
      </c>
      <c r="I231" s="23">
        <f>'2020 Srk'!I231</f>
        <v>-100541.46278806563</v>
      </c>
      <c r="J231" s="23">
        <f>'2020 Srk'!J231</f>
        <v>-85631.21751777266</v>
      </c>
      <c r="K231" s="23">
        <f>'2020 Srk'!K231</f>
        <v>48982.733608589231</v>
      </c>
    </row>
    <row r="232" spans="1:11">
      <c r="A232" s="24" t="s">
        <v>469</v>
      </c>
      <c r="B232" s="25"/>
      <c r="C232" s="26" t="s">
        <v>1734</v>
      </c>
      <c r="D232" s="23">
        <f>'2020 Srk'!D232</f>
        <v>3223646.38</v>
      </c>
      <c r="E232" s="70">
        <f>'2020 Srk'!E232</f>
        <v>-5.4733288357533549E-3</v>
      </c>
      <c r="F232" s="23">
        <f>'2020 Srk'!F232</f>
        <v>3177520.8600654327</v>
      </c>
      <c r="G232" s="23">
        <f>'2020 Srk'!G232</f>
        <v>3203987.3551502037</v>
      </c>
      <c r="H232" s="23">
        <f>'2020 Srk'!H232</f>
        <v>-26466.495084770955</v>
      </c>
      <c r="I232" s="23">
        <f>'2020 Srk'!I232</f>
        <v>-254467.99780284421</v>
      </c>
      <c r="J232" s="23">
        <f>'2020 Srk'!J232</f>
        <v>-280934.49288761517</v>
      </c>
      <c r="K232" s="23">
        <f>'2020 Srk'!K232</f>
        <v>123974.10782218438</v>
      </c>
    </row>
    <row r="233" spans="1:11">
      <c r="A233" s="24" t="s">
        <v>469</v>
      </c>
      <c r="B233" s="25"/>
      <c r="C233" s="26" t="s">
        <v>1735</v>
      </c>
      <c r="D233" s="23">
        <f>'2020 Srk'!D233</f>
        <v>579075.94999999995</v>
      </c>
      <c r="E233" s="70">
        <f>'2020 Srk'!E233</f>
        <v>2.1790954380035643E-2</v>
      </c>
      <c r="F233" s="23">
        <f>'2020 Srk'!F233</f>
        <v>570790.24613338872</v>
      </c>
      <c r="G233" s="23">
        <f>'2020 Srk'!G233</f>
        <v>558599.66795129178</v>
      </c>
      <c r="H233" s="23">
        <f>'2020 Srk'!H233</f>
        <v>12190.578182096942</v>
      </c>
      <c r="I233" s="23">
        <f>'2020 Srk'!I233</f>
        <v>-45711.061388898343</v>
      </c>
      <c r="J233" s="23">
        <f>'2020 Srk'!J233</f>
        <v>-33520.4832068014</v>
      </c>
      <c r="K233" s="23">
        <f>'2020 Srk'!K233</f>
        <v>22269.943970260738</v>
      </c>
    </row>
    <row r="234" spans="1:11">
      <c r="A234" s="24" t="s">
        <v>469</v>
      </c>
      <c r="B234" s="25"/>
      <c r="C234" s="26" t="s">
        <v>1200</v>
      </c>
      <c r="D234" s="23">
        <f>'2020 Srk'!D234</f>
        <v>4159567.96</v>
      </c>
      <c r="E234" s="70">
        <f>'2020 Srk'!E234</f>
        <v>2.42206913468066E-2</v>
      </c>
      <c r="F234" s="23">
        <f>'2020 Srk'!F234</f>
        <v>4100050.8131911848</v>
      </c>
      <c r="G234" s="23">
        <f>'2020 Srk'!G234</f>
        <v>4138932.270392233</v>
      </c>
      <c r="H234" s="23">
        <f>'2020 Srk'!H234</f>
        <v>-38881.457201048266</v>
      </c>
      <c r="I234" s="23">
        <f>'2020 Srk'!I234</f>
        <v>-328347.71737775445</v>
      </c>
      <c r="J234" s="23">
        <f>'2020 Srk'!J234</f>
        <v>-367229.17457880272</v>
      </c>
      <c r="K234" s="23">
        <f>'2020 Srk'!K234</f>
        <v>159967.52310243889</v>
      </c>
    </row>
    <row r="235" spans="1:11">
      <c r="A235" s="24" t="s">
        <v>469</v>
      </c>
      <c r="B235" s="25"/>
      <c r="C235" s="26" t="s">
        <v>1202</v>
      </c>
      <c r="D235" s="23">
        <f>'2020 Srk'!D235</f>
        <v>1274142.57</v>
      </c>
      <c r="E235" s="70">
        <f>'2020 Srk'!E235</f>
        <v>-2.5423634075902868E-3</v>
      </c>
      <c r="F235" s="23">
        <f>'2020 Srk'!F235</f>
        <v>1255911.5106391977</v>
      </c>
      <c r="G235" s="23">
        <f>'2020 Srk'!G235</f>
        <v>1271179.815614854</v>
      </c>
      <c r="H235" s="23">
        <f>'2020 Srk'!H235</f>
        <v>-15268.304975656327</v>
      </c>
      <c r="I235" s="23">
        <f>'2020 Srk'!I235</f>
        <v>-100578.18708492161</v>
      </c>
      <c r="J235" s="23">
        <f>'2020 Srk'!J235</f>
        <v>-115846.49206057793</v>
      </c>
      <c r="K235" s="23">
        <f>'2020 Srk'!K235</f>
        <v>49000.625296256942</v>
      </c>
    </row>
    <row r="236" spans="1:11">
      <c r="A236" s="24" t="s">
        <v>469</v>
      </c>
      <c r="B236" s="25"/>
      <c r="C236" s="26" t="s">
        <v>1736</v>
      </c>
      <c r="D236" s="23">
        <f>'2020 Srk'!D236</f>
        <v>1487720.86</v>
      </c>
      <c r="E236" s="70">
        <f>'2020 Srk'!E236</f>
        <v>-6.0652353324857078E-3</v>
      </c>
      <c r="F236" s="23">
        <f>'2020 Srk'!F236</f>
        <v>1466433.8172862763</v>
      </c>
      <c r="G236" s="23">
        <f>'2020 Srk'!G236</f>
        <v>1481553.3398557692</v>
      </c>
      <c r="H236" s="23">
        <f>'2020 Srk'!H236</f>
        <v>-15119.522569492925</v>
      </c>
      <c r="I236" s="23">
        <f>'2020 Srk'!I236</f>
        <v>-117437.61688083342</v>
      </c>
      <c r="J236" s="23">
        <f>'2020 Srk'!J236</f>
        <v>-132557.13945032633</v>
      </c>
      <c r="K236" s="23">
        <f>'2020 Srk'!K236</f>
        <v>57214.360561145942</v>
      </c>
    </row>
    <row r="237" spans="1:11">
      <c r="A237" s="24" t="s">
        <v>469</v>
      </c>
      <c r="B237" s="25"/>
      <c r="C237" s="26" t="s">
        <v>1737</v>
      </c>
      <c r="D237" s="23">
        <f>'2020 Srk'!D237</f>
        <v>356412.32</v>
      </c>
      <c r="E237" s="70">
        <f>'2020 Srk'!E237</f>
        <v>-2.9417042112340308E-2</v>
      </c>
      <c r="F237" s="23">
        <f>'2020 Srk'!F237</f>
        <v>351312.59700523241</v>
      </c>
      <c r="G237" s="23">
        <f>'2020 Srk'!G237</f>
        <v>362422.63549036387</v>
      </c>
      <c r="H237" s="23">
        <f>'2020 Srk'!H237</f>
        <v>-11110.038485131459</v>
      </c>
      <c r="I237" s="23">
        <f>'2020 Srk'!I237</f>
        <v>-28134.453588134133</v>
      </c>
      <c r="J237" s="23">
        <f>'2020 Srk'!J237</f>
        <v>-39244.492073265588</v>
      </c>
      <c r="K237" s="23">
        <f>'2020 Srk'!K237</f>
        <v>13706.807192926315</v>
      </c>
    </row>
    <row r="238" spans="1:11">
      <c r="A238" s="24" t="s">
        <v>469</v>
      </c>
      <c r="B238" s="25"/>
      <c r="C238" s="26" t="s">
        <v>1738</v>
      </c>
      <c r="D238" s="23">
        <f>'2020 Srk'!D238</f>
        <v>1635509.47</v>
      </c>
      <c r="E238" s="70">
        <f>'2020 Srk'!E238</f>
        <v>4.5197599715927073E-3</v>
      </c>
      <c r="F238" s="23">
        <f>'2020 Srk'!F238</f>
        <v>1612107.7950738382</v>
      </c>
      <c r="G238" s="23">
        <f>'2020 Srk'!G238</f>
        <v>1613917.0657131819</v>
      </c>
      <c r="H238" s="23">
        <f>'2020 Srk'!H238</f>
        <v>-1809.2706393436529</v>
      </c>
      <c r="I238" s="23">
        <f>'2020 Srk'!I238</f>
        <v>-129103.74500148832</v>
      </c>
      <c r="J238" s="23">
        <f>'2020 Srk'!J238</f>
        <v>-130913.01564083197</v>
      </c>
      <c r="K238" s="23">
        <f>'2020 Srk'!K238</f>
        <v>62897.974367146198</v>
      </c>
    </row>
    <row r="239" spans="1:11">
      <c r="A239" s="24" t="s">
        <v>469</v>
      </c>
      <c r="B239" s="25"/>
      <c r="C239" s="26" t="s">
        <v>1739</v>
      </c>
      <c r="D239" s="23">
        <f>'2020 Srk'!D239</f>
        <v>1948158.92</v>
      </c>
      <c r="E239" s="70">
        <f>'2020 Srk'!E239</f>
        <v>-2.5283229919285111E-3</v>
      </c>
      <c r="F239" s="23">
        <f>'2020 Srk'!F239</f>
        <v>1920283.7027746651</v>
      </c>
      <c r="G239" s="23">
        <f>'2020 Srk'!G239</f>
        <v>1946726.3259419275</v>
      </c>
      <c r="H239" s="23">
        <f>'2020 Srk'!H239</f>
        <v>-26442.623167262413</v>
      </c>
      <c r="I239" s="23">
        <f>'2020 Srk'!I239</f>
        <v>-153783.64787460072</v>
      </c>
      <c r="J239" s="23">
        <f>'2020 Srk'!J239</f>
        <v>-180226.27104186313</v>
      </c>
      <c r="K239" s="23">
        <f>'2020 Srk'!K239</f>
        <v>74921.761115383342</v>
      </c>
    </row>
    <row r="240" spans="1:11">
      <c r="A240" s="24" t="s">
        <v>469</v>
      </c>
      <c r="B240" s="25"/>
      <c r="C240" s="26" t="s">
        <v>1812</v>
      </c>
      <c r="D240" s="23">
        <f>'2020 Srk'!D240</f>
        <v>429388.36</v>
      </c>
      <c r="E240" s="70">
        <f>'2020 Srk'!E240</f>
        <v>-2.0733798606097475E-2</v>
      </c>
      <c r="F240" s="23">
        <f>'2020 Srk'!F240</f>
        <v>423244.45988684584</v>
      </c>
      <c r="G240" s="23">
        <f>'2020 Srk'!G240</f>
        <v>428653.22664956353</v>
      </c>
      <c r="H240" s="23">
        <f>'2020 Srk'!H240</f>
        <v>-5408.7667627176852</v>
      </c>
      <c r="I240" s="23">
        <f>'2020 Srk'!I240</f>
        <v>-33895.031702902503</v>
      </c>
      <c r="J240" s="23">
        <f>'2020 Srk'!J240</f>
        <v>-39303.798465620188</v>
      </c>
      <c r="K240" s="23">
        <f>'2020 Srk'!K240</f>
        <v>16513.299712554366</v>
      </c>
    </row>
    <row r="241" spans="1:11">
      <c r="A241" s="24" t="s">
        <v>469</v>
      </c>
      <c r="B241" s="25"/>
      <c r="C241" s="26" t="s">
        <v>1846</v>
      </c>
      <c r="D241" s="23">
        <f>'2020 Srk'!D241</f>
        <v>365746.74</v>
      </c>
      <c r="E241" s="70">
        <f>'2020 Srk'!E241</f>
        <v>6.009951766634547E-4</v>
      </c>
      <c r="F241" s="23">
        <f>'2020 Srk'!F241</f>
        <v>360513.45552700735</v>
      </c>
      <c r="G241" s="23">
        <f>'2020 Srk'!G241</f>
        <v>363965.81756372337</v>
      </c>
      <c r="H241" s="23">
        <f>'2020 Srk'!H241</f>
        <v>-3452.3620367160183</v>
      </c>
      <c r="I241" s="23">
        <f>'2020 Srk'!I241</f>
        <v>-28871.293454562292</v>
      </c>
      <c r="J241" s="23">
        <f>'2020 Srk'!J241</f>
        <v>-32323.65549127831</v>
      </c>
      <c r="K241" s="23">
        <f>'2020 Srk'!K241</f>
        <v>14065.787755657129</v>
      </c>
    </row>
    <row r="242" spans="1:11">
      <c r="A242" s="24" t="s">
        <v>469</v>
      </c>
      <c r="B242" s="25"/>
      <c r="C242" s="26" t="s">
        <v>1740</v>
      </c>
      <c r="D242" s="23">
        <f>'2020 Srk'!D242</f>
        <v>1439147.16</v>
      </c>
      <c r="E242" s="70">
        <f>'2020 Srk'!E242</f>
        <v>-1.0676860460499316E-2</v>
      </c>
      <c r="F242" s="23">
        <f>'2020 Srk'!F242</f>
        <v>1418555.1337066707</v>
      </c>
      <c r="G242" s="23">
        <f>'2020 Srk'!G242</f>
        <v>1426260.3692858114</v>
      </c>
      <c r="H242" s="23">
        <f>'2020 Srk'!H242</f>
        <v>-7705.2355791407172</v>
      </c>
      <c r="I242" s="23">
        <f>'2020 Srk'!I242</f>
        <v>-113603.30916595433</v>
      </c>
      <c r="J242" s="23">
        <f>'2020 Srk'!J242</f>
        <v>-121308.54474509505</v>
      </c>
      <c r="K242" s="23">
        <f>'2020 Srk'!K242</f>
        <v>55346.326536544751</v>
      </c>
    </row>
    <row r="243" spans="1:11">
      <c r="A243" s="24" t="s">
        <v>469</v>
      </c>
      <c r="B243" s="25"/>
      <c r="C243" s="26" t="s">
        <v>1741</v>
      </c>
      <c r="D243" s="23">
        <f>'2020 Srk'!D243</f>
        <v>1144295.1499999999</v>
      </c>
      <c r="E243" s="70">
        <f>'2020 Srk'!E243</f>
        <v>-4.7561775806040929E-3</v>
      </c>
      <c r="F243" s="23">
        <f>'2020 Srk'!F243</f>
        <v>1127922.0114697269</v>
      </c>
      <c r="G243" s="23">
        <f>'2020 Srk'!G243</f>
        <v>1144431.1302839441</v>
      </c>
      <c r="H243" s="23">
        <f>'2020 Srk'!H243</f>
        <v>-16509.11881421716</v>
      </c>
      <c r="I243" s="23">
        <f>'2020 Srk'!I243</f>
        <v>-90328.299506599506</v>
      </c>
      <c r="J243" s="23">
        <f>'2020 Srk'!J243</f>
        <v>-106837.41832081667</v>
      </c>
      <c r="K243" s="23">
        <f>'2020 Srk'!K243</f>
        <v>44006.988851706075</v>
      </c>
    </row>
    <row r="244" spans="1:11">
      <c r="A244" s="24" t="s">
        <v>469</v>
      </c>
      <c r="B244" s="25"/>
      <c r="C244" s="26" t="s">
        <v>1742</v>
      </c>
      <c r="D244" s="23">
        <f>'2020 Srk'!D244</f>
        <v>1467846.31</v>
      </c>
      <c r="E244" s="70">
        <f>'2020 Srk'!E244</f>
        <v>6.9764914423693369E-3</v>
      </c>
      <c r="F244" s="23">
        <f>'2020 Srk'!F244</f>
        <v>1446843.6421351749</v>
      </c>
      <c r="G244" s="23">
        <f>'2020 Srk'!G244</f>
        <v>1439844.4337352628</v>
      </c>
      <c r="H244" s="23">
        <f>'2020 Srk'!H244</f>
        <v>6999.2083999121096</v>
      </c>
      <c r="I244" s="23">
        <f>'2020 Srk'!I244</f>
        <v>-115868.76088685414</v>
      </c>
      <c r="J244" s="23">
        <f>'2020 Srk'!J244</f>
        <v>-108869.55248694203</v>
      </c>
      <c r="K244" s="23">
        <f>'2020 Srk'!K244</f>
        <v>56450.030571385272</v>
      </c>
    </row>
    <row r="245" spans="1:11">
      <c r="A245" s="24" t="s">
        <v>469</v>
      </c>
      <c r="B245" s="25"/>
      <c r="C245" s="26" t="s">
        <v>1743</v>
      </c>
      <c r="D245" s="23">
        <f>'2020 Srk'!D245</f>
        <v>3992317.91</v>
      </c>
      <c r="E245" s="70">
        <f>'2020 Srk'!E245</f>
        <v>-1.3072852254197853E-3</v>
      </c>
      <c r="F245" s="23">
        <f>'2020 Srk'!F245</f>
        <v>3935193.8592711999</v>
      </c>
      <c r="G245" s="23">
        <f>'2020 Srk'!G245</f>
        <v>3960569.5503532039</v>
      </c>
      <c r="H245" s="23">
        <f>'2020 Srk'!H245</f>
        <v>-25375.691082003992</v>
      </c>
      <c r="I245" s="23">
        <f>'2020 Srk'!I245</f>
        <v>-315145.34331465216</v>
      </c>
      <c r="J245" s="23">
        <f>'2020 Srk'!J245</f>
        <v>-340521.03439665615</v>
      </c>
      <c r="K245" s="23">
        <f>'2020 Srk'!K245</f>
        <v>153535.4665776889</v>
      </c>
    </row>
    <row r="246" spans="1:11">
      <c r="A246" s="24" t="s">
        <v>469</v>
      </c>
      <c r="B246" s="25"/>
      <c r="C246" s="26" t="s">
        <v>1744</v>
      </c>
      <c r="D246" s="23">
        <f>'2020 Srk'!D246</f>
        <v>1027107.81</v>
      </c>
      <c r="E246" s="70">
        <f>'2020 Srk'!E246</f>
        <v>-2.187913369224026E-2</v>
      </c>
      <c r="F246" s="23">
        <f>'2020 Srk'!F246</f>
        <v>1012411.4456409835</v>
      </c>
      <c r="G246" s="23">
        <f>'2020 Srk'!G246</f>
        <v>1019881.6820623621</v>
      </c>
      <c r="H246" s="23">
        <f>'2020 Srk'!H246</f>
        <v>-7470.2364213785622</v>
      </c>
      <c r="I246" s="23">
        <f>'2020 Srk'!I246</f>
        <v>-81077.772537310419</v>
      </c>
      <c r="J246" s="23">
        <f>'2020 Srk'!J246</f>
        <v>-88548.008958688981</v>
      </c>
      <c r="K246" s="23">
        <f>'2020 Srk'!K246</f>
        <v>39500.230289510742</v>
      </c>
    </row>
    <row r="247" spans="1:11">
      <c r="A247" s="24" t="s">
        <v>518</v>
      </c>
      <c r="B247" s="25"/>
      <c r="C247" s="26" t="s">
        <v>1745</v>
      </c>
      <c r="D247" s="23">
        <f>'2020 Srk'!D247</f>
        <v>557244.17000000004</v>
      </c>
      <c r="E247" s="70">
        <f>'2020 Srk'!E247</f>
        <v>9.1776088048367566E-3</v>
      </c>
      <c r="F247" s="23">
        <f>'2020 Srk'!F247</f>
        <v>549270.84599299275</v>
      </c>
      <c r="G247" s="23">
        <f>'2020 Srk'!G247</f>
        <v>544799.65091399068</v>
      </c>
      <c r="H247" s="23">
        <f>'2020 Srk'!H247</f>
        <v>4471.1950790020637</v>
      </c>
      <c r="I247" s="23">
        <f>'2020 Srk'!I247</f>
        <v>-43987.70569469464</v>
      </c>
      <c r="J247" s="23">
        <f>'2020 Srk'!J247</f>
        <v>-39516.510615692576</v>
      </c>
      <c r="K247" s="23">
        <f>'2020 Srk'!K247</f>
        <v>21430.343366279416</v>
      </c>
    </row>
    <row r="248" spans="1:11">
      <c r="A248" s="24" t="s">
        <v>469</v>
      </c>
      <c r="B248" s="25"/>
      <c r="C248" s="26" t="s">
        <v>1746</v>
      </c>
      <c r="D248" s="23">
        <f>'2020 Srk'!D248</f>
        <v>2232673.7599999998</v>
      </c>
      <c r="E248" s="70">
        <f>'2020 Srk'!E248</f>
        <v>1.0006953645071315E-2</v>
      </c>
      <c r="F248" s="23">
        <f>'2020 Srk'!F248</f>
        <v>2200727.5643306519</v>
      </c>
      <c r="G248" s="23">
        <f>'2020 Srk'!G248</f>
        <v>2175635.158254433</v>
      </c>
      <c r="H248" s="23">
        <f>'2020 Srk'!H248</f>
        <v>25092.406076218933</v>
      </c>
      <c r="I248" s="23">
        <f>'2020 Srk'!I248</f>
        <v>-176242.66265028357</v>
      </c>
      <c r="J248" s="23">
        <f>'2020 Srk'!J248</f>
        <v>-151150.25657406464</v>
      </c>
      <c r="K248" s="23">
        <f>'2020 Srk'!K248</f>
        <v>85863.55475317419</v>
      </c>
    </row>
    <row r="249" spans="1:11">
      <c r="A249" s="24" t="s">
        <v>469</v>
      </c>
      <c r="B249" s="25"/>
      <c r="C249" s="26" t="s">
        <v>1747</v>
      </c>
      <c r="D249" s="23">
        <f>'2020 Srk'!D249</f>
        <v>671387.06</v>
      </c>
      <c r="E249" s="70">
        <f>'2020 Srk'!E249</f>
        <v>-2.1264877186533138E-4</v>
      </c>
      <c r="F249" s="23">
        <f>'2020 Srk'!F249</f>
        <v>661780.5233116179</v>
      </c>
      <c r="G249" s="23">
        <f>'2020 Srk'!G249</f>
        <v>663669.7555609796</v>
      </c>
      <c r="H249" s="23">
        <f>'2020 Srk'!H249</f>
        <v>-1889.2322493616957</v>
      </c>
      <c r="I249" s="23">
        <f>'2020 Srk'!I249</f>
        <v>-52997.910058899841</v>
      </c>
      <c r="J249" s="23">
        <f>'2020 Srk'!J249</f>
        <v>-54887.142308261537</v>
      </c>
      <c r="K249" s="23">
        <f>'2020 Srk'!K249</f>
        <v>25820.019305858041</v>
      </c>
    </row>
    <row r="250" spans="1:11">
      <c r="A250" s="24" t="s">
        <v>469</v>
      </c>
      <c r="B250" s="25"/>
      <c r="C250" s="26" t="s">
        <v>1748</v>
      </c>
      <c r="D250" s="23">
        <f>'2020 Srk'!D250</f>
        <v>324368.26</v>
      </c>
      <c r="E250" s="70">
        <f>'2020 Srk'!E250</f>
        <v>-1.1105301006442025E-2</v>
      </c>
      <c r="F250" s="23">
        <f>'2020 Srk'!F250</f>
        <v>319727.03919625579</v>
      </c>
      <c r="G250" s="23">
        <f>'2020 Srk'!G250</f>
        <v>322350.54251040786</v>
      </c>
      <c r="H250" s="23">
        <f>'2020 Srk'!H250</f>
        <v>-2623.5033141520689</v>
      </c>
      <c r="I250" s="23">
        <f>'2020 Srk'!I250</f>
        <v>-25604.961569324612</v>
      </c>
      <c r="J250" s="23">
        <f>'2020 Srk'!J250</f>
        <v>-28228.464883476681</v>
      </c>
      <c r="K250" s="23">
        <f>'2020 Srk'!K250</f>
        <v>12474.465527243823</v>
      </c>
    </row>
    <row r="251" spans="1:11">
      <c r="A251" s="24" t="s">
        <v>469</v>
      </c>
      <c r="B251" s="25"/>
      <c r="C251" s="26" t="s">
        <v>1749</v>
      </c>
      <c r="D251" s="23">
        <f>'2020 Srk'!D251</f>
        <v>1284169.3700000001</v>
      </c>
      <c r="E251" s="70">
        <f>'2020 Srk'!E251</f>
        <v>8.1267378521188149E-3</v>
      </c>
      <c r="F251" s="23">
        <f>'2020 Srk'!F251</f>
        <v>1265794.8422469606</v>
      </c>
      <c r="G251" s="23">
        <f>'2020 Srk'!G251</f>
        <v>1272788.2115443503</v>
      </c>
      <c r="H251" s="23">
        <f>'2020 Srk'!H251</f>
        <v>-6993.3692973896395</v>
      </c>
      <c r="I251" s="23">
        <f>'2020 Srk'!I251</f>
        <v>-101369.68200080303</v>
      </c>
      <c r="J251" s="23">
        <f>'2020 Srk'!J251</f>
        <v>-108363.05129819267</v>
      </c>
      <c r="K251" s="23">
        <f>'2020 Srk'!K251</f>
        <v>49386.233219019079</v>
      </c>
    </row>
    <row r="252" spans="1:11">
      <c r="A252" s="24" t="s">
        <v>469</v>
      </c>
      <c r="B252" s="25"/>
      <c r="C252" s="26" t="s">
        <v>1217</v>
      </c>
      <c r="D252" s="23">
        <f>'2020 Srk'!D252</f>
        <v>31947238.32</v>
      </c>
      <c r="E252" s="70">
        <f>'2020 Srk'!E252</f>
        <v>8.4119040522692146E-3</v>
      </c>
      <c r="F252" s="23">
        <f>'2020 Srk'!F252</f>
        <v>31490121.501255281</v>
      </c>
      <c r="G252" s="23">
        <f>'2020 Srk'!G252</f>
        <v>31989191.364506394</v>
      </c>
      <c r="H252" s="23">
        <f>'2020 Srk'!H252</f>
        <v>-499069.8632511124</v>
      </c>
      <c r="I252" s="23">
        <f>'2020 Srk'!I252</f>
        <v>-2521849.1150449011</v>
      </c>
      <c r="J252" s="23">
        <f>'2020 Srk'!J252</f>
        <v>-3020918.9782960135</v>
      </c>
      <c r="K252" s="23">
        <f>'2020 Srk'!K252</f>
        <v>1228618.1240836659</v>
      </c>
    </row>
    <row r="253" spans="1:11">
      <c r="A253" s="24" t="s">
        <v>518</v>
      </c>
      <c r="B253" s="25"/>
      <c r="C253" s="26" t="s">
        <v>1750</v>
      </c>
      <c r="D253" s="23">
        <f>'2020 Srk'!D253</f>
        <v>1104530.2</v>
      </c>
      <c r="E253" s="70">
        <f>'2020 Srk'!E253</f>
        <v>-1.788254901731845E-3</v>
      </c>
      <c r="F253" s="23">
        <f>'2020 Srk'!F253</f>
        <v>1088726.0379571298</v>
      </c>
      <c r="G253" s="23">
        <f>'2020 Srk'!G253</f>
        <v>1116105.00003459</v>
      </c>
      <c r="H253" s="23">
        <f>'2020 Srk'!H253</f>
        <v>-27378.962077460252</v>
      </c>
      <c r="I253" s="23">
        <f>'2020 Srk'!I253</f>
        <v>-87189.336352325045</v>
      </c>
      <c r="J253" s="23">
        <f>'2020 Srk'!J253</f>
        <v>-114568.2984297853</v>
      </c>
      <c r="K253" s="23">
        <f>'2020 Srk'!K253</f>
        <v>42477.719317234434</v>
      </c>
    </row>
    <row r="254" spans="1:11">
      <c r="A254" s="24" t="s">
        <v>469</v>
      </c>
      <c r="B254" s="25"/>
      <c r="C254" s="26" t="s">
        <v>1751</v>
      </c>
      <c r="D254" s="23">
        <f>'2020 Srk'!D254</f>
        <v>608266</v>
      </c>
      <c r="E254" s="70">
        <f>'2020 Srk'!E254</f>
        <v>1.6447127382081206E-2</v>
      </c>
      <c r="F254" s="23">
        <f>'2020 Srk'!F254</f>
        <v>599562.6305229424</v>
      </c>
      <c r="G254" s="23">
        <f>'2020 Srk'!G254</f>
        <v>588945.51504398813</v>
      </c>
      <c r="H254" s="23">
        <f>'2020 Srk'!H254</f>
        <v>10617.115478954278</v>
      </c>
      <c r="I254" s="23">
        <f>'2020 Srk'!I254</f>
        <v>-48015.263743520416</v>
      </c>
      <c r="J254" s="23">
        <f>'2020 Srk'!J254</f>
        <v>-37398.148264566138</v>
      </c>
      <c r="K254" s="23">
        <f>'2020 Srk'!K254</f>
        <v>23392.526902584399</v>
      </c>
    </row>
    <row r="255" spans="1:11">
      <c r="A255" s="24" t="s">
        <v>469</v>
      </c>
      <c r="B255" s="25"/>
      <c r="C255" s="26" t="s">
        <v>1752</v>
      </c>
      <c r="D255" s="23">
        <f>'2020 Srk'!D255</f>
        <v>958108.66</v>
      </c>
      <c r="E255" s="70">
        <f>'2020 Srk'!E255</f>
        <v>-3.0454236535839563E-3</v>
      </c>
      <c r="F255" s="23">
        <f>'2020 Srk'!F255</f>
        <v>944399.56945877534</v>
      </c>
      <c r="G255" s="23">
        <f>'2020 Srk'!G255</f>
        <v>948738.82986541837</v>
      </c>
      <c r="H255" s="23">
        <f>'2020 Srk'!H255</f>
        <v>-4339.2604066430358</v>
      </c>
      <c r="I255" s="23">
        <f>'2020 Srk'!I255</f>
        <v>-75631.12191845497</v>
      </c>
      <c r="J255" s="23">
        <f>'2020 Srk'!J255</f>
        <v>-79970.382325098006</v>
      </c>
      <c r="K255" s="23">
        <f>'2020 Srk'!K255</f>
        <v>36846.679914131462</v>
      </c>
    </row>
    <row r="256" spans="1:11">
      <c r="A256" s="24" t="s">
        <v>469</v>
      </c>
      <c r="B256" s="25"/>
      <c r="C256" s="26" t="s">
        <v>1753</v>
      </c>
      <c r="D256" s="23">
        <f>'2020 Srk'!D256</f>
        <v>724632.65</v>
      </c>
      <c r="E256" s="70">
        <f>'2020 Srk'!E256</f>
        <v>-1.8877803568120743E-2</v>
      </c>
      <c r="F256" s="23">
        <f>'2020 Srk'!F256</f>
        <v>714264.249188366</v>
      </c>
      <c r="G256" s="23">
        <f>'2020 Srk'!G256</f>
        <v>718563.70112572075</v>
      </c>
      <c r="H256" s="23">
        <f>'2020 Srk'!H256</f>
        <v>-4299.4519373547519</v>
      </c>
      <c r="I256" s="23">
        <f>'2020 Srk'!I256</f>
        <v>-57201.00713654243</v>
      </c>
      <c r="J256" s="23">
        <f>'2020 Srk'!J256</f>
        <v>-61500.459073897182</v>
      </c>
      <c r="K256" s="23">
        <f>'2020 Srk'!K256</f>
        <v>27867.723593980303</v>
      </c>
    </row>
    <row r="257" spans="1:11">
      <c r="A257" s="24" t="s">
        <v>469</v>
      </c>
      <c r="B257" s="25"/>
      <c r="C257" s="26" t="s">
        <v>1754</v>
      </c>
      <c r="D257" s="23">
        <f>'2020 Srk'!D257</f>
        <v>800398.28</v>
      </c>
      <c r="E257" s="70">
        <f>'2020 Srk'!E257</f>
        <v>2.160668316004255E-2</v>
      </c>
      <c r="F257" s="23">
        <f>'2020 Srk'!F257</f>
        <v>788945.78724248696</v>
      </c>
      <c r="G257" s="23">
        <f>'2020 Srk'!G257</f>
        <v>769417.12003412133</v>
      </c>
      <c r="H257" s="23">
        <f>'2020 Srk'!H257</f>
        <v>19528.66720836563</v>
      </c>
      <c r="I257" s="23">
        <f>'2020 Srk'!I257</f>
        <v>-63181.7897335378</v>
      </c>
      <c r="J257" s="23">
        <f>'2020 Srk'!J257</f>
        <v>-43653.12252517217</v>
      </c>
      <c r="K257" s="23">
        <f>'2020 Srk'!K257</f>
        <v>30781.497400285862</v>
      </c>
    </row>
    <row r="258" spans="1:11">
      <c r="A258" s="24" t="s">
        <v>469</v>
      </c>
      <c r="B258" s="25"/>
      <c r="C258" s="26" t="s">
        <v>1755</v>
      </c>
      <c r="D258" s="23">
        <f>'2020 Srk'!D258</f>
        <v>425450.47</v>
      </c>
      <c r="E258" s="70">
        <f>'2020 Srk'!E258</f>
        <v>1.5927060307114882E-3</v>
      </c>
      <c r="F258" s="23">
        <f>'2020 Srk'!F258</f>
        <v>419362.91515623458</v>
      </c>
      <c r="G258" s="23">
        <f>'2020 Srk'!G258</f>
        <v>424410.86493009591</v>
      </c>
      <c r="H258" s="23">
        <f>'2020 Srk'!H258</f>
        <v>-5047.9497738613281</v>
      </c>
      <c r="I258" s="23">
        <f>'2020 Srk'!I258</f>
        <v>-33584.182786568243</v>
      </c>
      <c r="J258" s="23">
        <f>'2020 Srk'!J258</f>
        <v>-38632.132560429571</v>
      </c>
      <c r="K258" s="23">
        <f>'2020 Srk'!K258</f>
        <v>16361.857419602897</v>
      </c>
    </row>
    <row r="259" spans="1:11">
      <c r="A259" s="24" t="s">
        <v>469</v>
      </c>
      <c r="B259" s="25"/>
      <c r="C259" s="26" t="s">
        <v>1756</v>
      </c>
      <c r="D259" s="23">
        <f>'2020 Srk'!D259</f>
        <v>3836225.71</v>
      </c>
      <c r="E259" s="70">
        <f>'2020 Srk'!E259</f>
        <v>-1.4465860616319492E-3</v>
      </c>
      <c r="F259" s="23">
        <f>'2020 Srk'!F259</f>
        <v>3781335.1033385759</v>
      </c>
      <c r="G259" s="23">
        <f>'2020 Srk'!G259</f>
        <v>3805342.720909962</v>
      </c>
      <c r="H259" s="23">
        <f>'2020 Srk'!H259</f>
        <v>-24007.617571386043</v>
      </c>
      <c r="I259" s="23">
        <f>'2020 Srk'!I259</f>
        <v>-302823.74692210951</v>
      </c>
      <c r="J259" s="23">
        <f>'2020 Srk'!J259</f>
        <v>-326831.36449349555</v>
      </c>
      <c r="K259" s="23">
        <f>'2020 Srk'!K259</f>
        <v>147532.51558620887</v>
      </c>
    </row>
    <row r="260" spans="1:11">
      <c r="A260" s="24" t="s">
        <v>469</v>
      </c>
      <c r="B260" s="25"/>
      <c r="C260" s="26" t="s">
        <v>1224</v>
      </c>
      <c r="D260" s="23">
        <f>'2020 Srk'!D260</f>
        <v>31533877.16</v>
      </c>
      <c r="E260" s="70">
        <f>'2020 Srk'!E260</f>
        <v>2.2918942496843453E-3</v>
      </c>
      <c r="F260" s="23">
        <f>'2020 Srk'!F260</f>
        <v>31082674.916298017</v>
      </c>
      <c r="G260" s="23">
        <f>'2020 Srk'!G260</f>
        <v>31635708.492155049</v>
      </c>
      <c r="H260" s="23">
        <f>'2020 Srk'!H260</f>
        <v>-553033.57585703209</v>
      </c>
      <c r="I260" s="23">
        <f>'2020 Srk'!I260</f>
        <v>-2489219.2374605429</v>
      </c>
      <c r="J260" s="23">
        <f>'2020 Srk'!J260</f>
        <v>-3042252.813317575</v>
      </c>
      <c r="K260" s="23">
        <f>'2020 Srk'!K260</f>
        <v>1212721.1940303941</v>
      </c>
    </row>
    <row r="261" spans="1:11">
      <c r="A261" s="24" t="s">
        <v>518</v>
      </c>
      <c r="B261" s="25"/>
      <c r="C261" s="26" t="s">
        <v>1757</v>
      </c>
      <c r="D261" s="23">
        <f>'2020 Srk'!D261</f>
        <v>689403.05</v>
      </c>
      <c r="E261" s="70">
        <f>'2020 Srk'!E261</f>
        <v>3.003176245917194E-2</v>
      </c>
      <c r="F261" s="23">
        <f>'2020 Srk'!F261</f>
        <v>679538.73165447288</v>
      </c>
      <c r="G261" s="23">
        <f>'2020 Srk'!G261</f>
        <v>674928.5270674536</v>
      </c>
      <c r="H261" s="23">
        <f>'2020 Srk'!H261</f>
        <v>4610.2045870192815</v>
      </c>
      <c r="I261" s="23">
        <f>'2020 Srk'!I261</f>
        <v>-54420.055158988653</v>
      </c>
      <c r="J261" s="23">
        <f>'2020 Srk'!J261</f>
        <v>-49809.850571969371</v>
      </c>
      <c r="K261" s="23">
        <f>'2020 Srk'!K261</f>
        <v>26512.873305180194</v>
      </c>
    </row>
    <row r="262" spans="1:11">
      <c r="A262" s="24" t="s">
        <v>469</v>
      </c>
      <c r="B262" s="25"/>
      <c r="C262" s="26" t="s">
        <v>1758</v>
      </c>
      <c r="D262" s="23">
        <f>'2020 Srk'!D262</f>
        <v>7864542.6299999999</v>
      </c>
      <c r="E262" s="70">
        <f>'2020 Srk'!E262</f>
        <v>-7.4687267421111869E-3</v>
      </c>
      <c r="F262" s="23">
        <f>'2020 Srk'!F262</f>
        <v>7752012.8810464814</v>
      </c>
      <c r="G262" s="23">
        <f>'2020 Srk'!G262</f>
        <v>7881577.6977981832</v>
      </c>
      <c r="H262" s="23">
        <f>'2020 Srk'!H262</f>
        <v>-129564.81675170176</v>
      </c>
      <c r="I262" s="23">
        <f>'2020 Srk'!I262</f>
        <v>-620810.77785312617</v>
      </c>
      <c r="J262" s="23">
        <f>'2020 Srk'!J262</f>
        <v>-750375.59460482793</v>
      </c>
      <c r="K262" s="23">
        <f>'2020 Srk'!K262</f>
        <v>302452.42221132998</v>
      </c>
    </row>
    <row r="263" spans="1:11">
      <c r="A263" s="24" t="s">
        <v>469</v>
      </c>
      <c r="B263" s="25"/>
      <c r="C263" s="26" t="s">
        <v>1759</v>
      </c>
      <c r="D263" s="23">
        <f>'2020 Srk'!D263</f>
        <v>1265004.32</v>
      </c>
      <c r="E263" s="70">
        <f>'2020 Srk'!E263</f>
        <v>1.9297212523331275E-2</v>
      </c>
      <c r="F263" s="23">
        <f>'2020 Srk'!F263</f>
        <v>1246904.0152204563</v>
      </c>
      <c r="G263" s="23">
        <f>'2020 Srk'!G263</f>
        <v>1223107.2758343415</v>
      </c>
      <c r="H263" s="23">
        <f>'2020 Srk'!H263</f>
        <v>23796.739386114758</v>
      </c>
      <c r="I263" s="23">
        <f>'2020 Srk'!I263</f>
        <v>-99856.832473774135</v>
      </c>
      <c r="J263" s="23">
        <f>'2020 Srk'!J263</f>
        <v>-76060.093087659377</v>
      </c>
      <c r="K263" s="23">
        <f>'2020 Srk'!K263</f>
        <v>48649.188985551526</v>
      </c>
    </row>
    <row r="264" spans="1:11">
      <c r="A264" s="24" t="s">
        <v>469</v>
      </c>
      <c r="B264" s="25"/>
      <c r="C264" s="26" t="s">
        <v>1570</v>
      </c>
      <c r="D264" s="23">
        <f>'2020 Srk'!D264</f>
        <v>743158.52</v>
      </c>
      <c r="E264" s="70">
        <f>'2020 Srk'!E264</f>
        <v>2.8433212591321366E-2</v>
      </c>
      <c r="F264" s="23">
        <f>'2020 Srk'!F264</f>
        <v>732525.04191708344</v>
      </c>
      <c r="G264" s="23">
        <f>'2020 Srk'!G264</f>
        <v>722665.98056762072</v>
      </c>
      <c r="H264" s="23">
        <f>'2020 Srk'!H264</f>
        <v>9859.0613494627178</v>
      </c>
      <c r="I264" s="23">
        <f>'2020 Srk'!I264</f>
        <v>-58663.401112415115</v>
      </c>
      <c r="J264" s="23">
        <f>'2020 Srk'!J264</f>
        <v>-48804.339762952397</v>
      </c>
      <c r="K264" s="23">
        <f>'2020 Srk'!K264</f>
        <v>28580.18641841695</v>
      </c>
    </row>
    <row r="265" spans="1:11">
      <c r="A265" s="24" t="s">
        <v>469</v>
      </c>
      <c r="B265" s="25"/>
      <c r="C265" s="26" t="s">
        <v>1760</v>
      </c>
      <c r="D265" s="23">
        <f>'2020 Srk'!D265</f>
        <v>2667772.9900000002</v>
      </c>
      <c r="E265" s="70">
        <f>'2020 Srk'!E265</f>
        <v>-6.4849282353126592E-3</v>
      </c>
      <c r="F265" s="23">
        <f>'2020 Srk'!F265</f>
        <v>2629601.1802771408</v>
      </c>
      <c r="G265" s="23">
        <f>'2020 Srk'!G265</f>
        <v>2663103.9966749963</v>
      </c>
      <c r="H265" s="23">
        <f>'2020 Srk'!H265</f>
        <v>-33502.816397855524</v>
      </c>
      <c r="I265" s="23">
        <f>'2020 Srk'!I265</f>
        <v>-210588.49865468408</v>
      </c>
      <c r="J265" s="23">
        <f>'2020 Srk'!J265</f>
        <v>-244091.3150525396</v>
      </c>
      <c r="K265" s="23">
        <f>'2020 Srk'!K265</f>
        <v>102596.48153696413</v>
      </c>
    </row>
    <row r="266" spans="1:11">
      <c r="A266" s="24" t="s">
        <v>469</v>
      </c>
      <c r="B266" s="25"/>
      <c r="C266" s="26" t="s">
        <v>1761</v>
      </c>
      <c r="D266" s="23">
        <f>'2020 Srk'!D266</f>
        <v>864040</v>
      </c>
      <c r="E266" s="70">
        <f>'2020 Srk'!E266</f>
        <v>-4.1543053245565176E-3</v>
      </c>
      <c r="F266" s="23">
        <f>'2020 Srk'!F266</f>
        <v>851676.89017147617</v>
      </c>
      <c r="G266" s="23">
        <f>'2020 Srk'!G266</f>
        <v>855144.01283488213</v>
      </c>
      <c r="H266" s="23">
        <f>'2020 Srk'!H266</f>
        <v>-3467.1226634059567</v>
      </c>
      <c r="I266" s="23">
        <f>'2020 Srk'!I266</f>
        <v>-68205.535875671791</v>
      </c>
      <c r="J266" s="23">
        <f>'2020 Srk'!J266</f>
        <v>-71672.658539077747</v>
      </c>
      <c r="K266" s="23">
        <f>'2020 Srk'!K266</f>
        <v>33229.013202955648</v>
      </c>
    </row>
    <row r="267" spans="1:11">
      <c r="A267" s="24" t="s">
        <v>469</v>
      </c>
      <c r="B267" s="25"/>
      <c r="C267" s="26" t="s">
        <v>1762</v>
      </c>
      <c r="D267" s="23">
        <f>'2020 Srk'!D267</f>
        <v>517337.15</v>
      </c>
      <c r="E267" s="70">
        <f>'2020 Srk'!E267</f>
        <v>1.9344299531797393E-2</v>
      </c>
      <c r="F267" s="23">
        <f>'2020 Srk'!F267</f>
        <v>509934.83528792008</v>
      </c>
      <c r="G267" s="23">
        <f>'2020 Srk'!G267</f>
        <v>509516.76880468265</v>
      </c>
      <c r="H267" s="23">
        <f>'2020 Srk'!H267</f>
        <v>418.06648323743138</v>
      </c>
      <c r="I267" s="23">
        <f>'2020 Srk'!I267</f>
        <v>-40837.52782758067</v>
      </c>
      <c r="J267" s="23">
        <f>'2020 Srk'!J267</f>
        <v>-40419.461344343239</v>
      </c>
      <c r="K267" s="23">
        <f>'2020 Srk'!K267</f>
        <v>19895.610142735808</v>
      </c>
    </row>
    <row r="268" spans="1:11">
      <c r="A268" s="24" t="s">
        <v>469</v>
      </c>
      <c r="B268" s="25"/>
      <c r="C268" s="26" t="s">
        <v>1230</v>
      </c>
      <c r="D268" s="23">
        <f>'2020 Srk'!D268</f>
        <v>1567142.64</v>
      </c>
      <c r="E268" s="70">
        <f>'2020 Srk'!E268</f>
        <v>-1.1308066863155553E-2</v>
      </c>
      <c r="F268" s="23">
        <f>'2020 Srk'!F268</f>
        <v>1544719.1913456751</v>
      </c>
      <c r="G268" s="23">
        <f>'2020 Srk'!G268</f>
        <v>1580250.8678865943</v>
      </c>
      <c r="H268" s="23">
        <f>'2020 Srk'!H268</f>
        <v>-35531.676540919114</v>
      </c>
      <c r="I268" s="23">
        <f>'2020 Srk'!I268</f>
        <v>-123707.00841953498</v>
      </c>
      <c r="J268" s="23">
        <f>'2020 Srk'!J268</f>
        <v>-159238.68496045409</v>
      </c>
      <c r="K268" s="23">
        <f>'2020 Srk'!K268</f>
        <v>60268.741580800393</v>
      </c>
    </row>
    <row r="269" spans="1:11">
      <c r="A269" s="24" t="s">
        <v>469</v>
      </c>
      <c r="B269" s="25"/>
      <c r="C269" s="26" t="s">
        <v>1231</v>
      </c>
      <c r="D269" s="23">
        <f>'2020 Srk'!D269</f>
        <v>2839442.07</v>
      </c>
      <c r="E269" s="70">
        <f>'2020 Srk'!E269</f>
        <v>-1.9843339015435335E-2</v>
      </c>
      <c r="F269" s="23">
        <f>'2020 Srk'!F269</f>
        <v>2798813.9345396725</v>
      </c>
      <c r="G269" s="23">
        <f>'2020 Srk'!G269</f>
        <v>2847375.5839163624</v>
      </c>
      <c r="H269" s="23">
        <f>'2020 Srk'!H269</f>
        <v>-48561.649376689922</v>
      </c>
      <c r="I269" s="23">
        <f>'2020 Srk'!I269</f>
        <v>-224139.70183356878</v>
      </c>
      <c r="J269" s="23">
        <f>'2020 Srk'!J269</f>
        <v>-272701.35121025867</v>
      </c>
      <c r="K269" s="23">
        <f>'2020 Srk'!K269</f>
        <v>109198.48390474713</v>
      </c>
    </row>
    <row r="270" spans="1:11">
      <c r="A270" s="24" t="s">
        <v>469</v>
      </c>
      <c r="B270" s="25"/>
      <c r="C270" s="26" t="s">
        <v>1763</v>
      </c>
      <c r="D270" s="23">
        <f>'2020 Srk'!D270</f>
        <v>607225.63</v>
      </c>
      <c r="E270" s="70">
        <f>'2020 Srk'!E270</f>
        <v>5.4554186236689839E-2</v>
      </c>
      <c r="F270" s="23">
        <f>'2020 Srk'!F270</f>
        <v>598537.14664924704</v>
      </c>
      <c r="G270" s="23">
        <f>'2020 Srk'!G270</f>
        <v>597880.2687387499</v>
      </c>
      <c r="H270" s="23">
        <f>'2020 Srk'!H270</f>
        <v>656.87791049713269</v>
      </c>
      <c r="I270" s="23">
        <f>'2020 Srk'!I270</f>
        <v>-47933.139081052272</v>
      </c>
      <c r="J270" s="23">
        <f>'2020 Srk'!J270</f>
        <v>-47276.261170555139</v>
      </c>
      <c r="K270" s="23">
        <f>'2020 Srk'!K270</f>
        <v>23352.516638631387</v>
      </c>
    </row>
    <row r="271" spans="1:11">
      <c r="A271" s="24" t="s">
        <v>469</v>
      </c>
      <c r="B271" s="25"/>
      <c r="C271" s="26" t="s">
        <v>1764</v>
      </c>
      <c r="D271" s="23">
        <f>'2020 Srk'!D271</f>
        <v>508593.73</v>
      </c>
      <c r="E271" s="70">
        <f>'2020 Srk'!E271</f>
        <v>-1.1877107704158618E-2</v>
      </c>
      <c r="F271" s="23">
        <f>'2020 Srk'!F271</f>
        <v>501316.52044709894</v>
      </c>
      <c r="G271" s="23">
        <f>'2020 Srk'!G271</f>
        <v>499699.98859759059</v>
      </c>
      <c r="H271" s="23">
        <f>'2020 Srk'!H271</f>
        <v>1616.5318495083484</v>
      </c>
      <c r="I271" s="23">
        <f>'2020 Srk'!I271</f>
        <v>-40147.340282459991</v>
      </c>
      <c r="J271" s="23">
        <f>'2020 Srk'!J271</f>
        <v>-38530.808432951642</v>
      </c>
      <c r="K271" s="23">
        <f>'2020 Srk'!K271</f>
        <v>19559.358095817857</v>
      </c>
    </row>
    <row r="272" spans="1:11">
      <c r="A272" s="24" t="s">
        <v>469</v>
      </c>
      <c r="B272" s="25"/>
      <c r="C272" s="26" t="s">
        <v>1765</v>
      </c>
      <c r="D272" s="23">
        <f>'2020 Srk'!D272</f>
        <v>11412429.560000001</v>
      </c>
      <c r="E272" s="70">
        <f>'2020 Srk'!E272</f>
        <v>-5.7241101603848765E-3</v>
      </c>
      <c r="F272" s="23">
        <f>'2020 Srk'!F272</f>
        <v>11249134.897645744</v>
      </c>
      <c r="G272" s="23">
        <f>'2020 Srk'!G272</f>
        <v>11505294.637761356</v>
      </c>
      <c r="H272" s="23">
        <f>'2020 Srk'!H272</f>
        <v>-256159.74011561275</v>
      </c>
      <c r="I272" s="23">
        <f>'2020 Srk'!I272</f>
        <v>-900873.65606124408</v>
      </c>
      <c r="J272" s="23">
        <f>'2020 Srk'!J272</f>
        <v>-1157033.3961768569</v>
      </c>
      <c r="K272" s="23">
        <f>'2020 Srk'!K272</f>
        <v>438896.08412462549</v>
      </c>
    </row>
    <row r="273" spans="1:11">
      <c r="A273" s="24" t="s">
        <v>469</v>
      </c>
      <c r="B273" s="25"/>
      <c r="C273" s="26" t="s">
        <v>1766</v>
      </c>
      <c r="D273" s="23">
        <f>'2020 Srk'!D273</f>
        <v>25892958.559999999</v>
      </c>
      <c r="E273" s="70">
        <f>'2020 Srk'!E273</f>
        <v>-2.6551705285763338E-3</v>
      </c>
      <c r="F273" s="23">
        <f>'2020 Srk'!F273</f>
        <v>25522469.357575696</v>
      </c>
      <c r="G273" s="23">
        <f>'2020 Srk'!G273</f>
        <v>26157952.058738824</v>
      </c>
      <c r="H273" s="23">
        <f>'2020 Srk'!H273</f>
        <v>-635482.70116312802</v>
      </c>
      <c r="I273" s="23">
        <f>'2020 Srk'!I273</f>
        <v>-2043936.7552328168</v>
      </c>
      <c r="J273" s="23">
        <f>'2020 Srk'!J273</f>
        <v>-2679419.4563959446</v>
      </c>
      <c r="K273" s="23">
        <f>'2020 Srk'!K273</f>
        <v>995784.29453940038</v>
      </c>
    </row>
    <row r="274" spans="1:11">
      <c r="A274" s="24" t="s">
        <v>469</v>
      </c>
      <c r="B274" s="25"/>
      <c r="C274" s="26" t="s">
        <v>1767</v>
      </c>
      <c r="D274" s="23">
        <f>'2020 Srk'!D274</f>
        <v>3321356.92</v>
      </c>
      <c r="E274" s="70">
        <f>'2020 Srk'!E274</f>
        <v>1.4332373725089997E-3</v>
      </c>
      <c r="F274" s="23">
        <f>'2020 Srk'!F274</f>
        <v>3273833.3095401977</v>
      </c>
      <c r="G274" s="23">
        <f>'2020 Srk'!G274</f>
        <v>3280727.487116741</v>
      </c>
      <c r="H274" s="23">
        <f>'2020 Srk'!H274</f>
        <v>-6894.1775765432976</v>
      </c>
      <c r="I274" s="23">
        <f>'2020 Srk'!I274</f>
        <v>-262181.06634295959</v>
      </c>
      <c r="J274" s="23">
        <f>'2020 Srk'!J274</f>
        <v>-269075.24391950289</v>
      </c>
      <c r="K274" s="23">
        <f>'2020 Srk'!K274</f>
        <v>127731.83295496518</v>
      </c>
    </row>
    <row r="275" spans="1:11">
      <c r="A275" s="24" t="s">
        <v>469</v>
      </c>
      <c r="B275" s="25"/>
      <c r="C275" s="26" t="s">
        <v>1768</v>
      </c>
      <c r="D275" s="23">
        <f>'2020 Srk'!D275</f>
        <v>450089.81</v>
      </c>
      <c r="E275" s="70">
        <f>'2020 Srk'!E275</f>
        <v>-7.4829234574274039E-3</v>
      </c>
      <c r="F275" s="23">
        <f>'2020 Srk'!F275</f>
        <v>443649.70334552869</v>
      </c>
      <c r="G275" s="23">
        <f>'2020 Srk'!G275</f>
        <v>456885.54367011751</v>
      </c>
      <c r="H275" s="23">
        <f>'2020 Srk'!H275</f>
        <v>-13235.840324588818</v>
      </c>
      <c r="I275" s="23">
        <f>'2020 Srk'!I275</f>
        <v>-35529.161477743277</v>
      </c>
      <c r="J275" s="23">
        <f>'2020 Srk'!J275</f>
        <v>-48765.001802332095</v>
      </c>
      <c r="K275" s="23">
        <f>'2020 Srk'!K275</f>
        <v>17309.430395590251</v>
      </c>
    </row>
    <row r="276" spans="1:11">
      <c r="A276" s="24" t="s">
        <v>469</v>
      </c>
      <c r="B276" s="25"/>
      <c r="C276" s="26" t="s">
        <v>1769</v>
      </c>
      <c r="D276" s="23">
        <f>'2020 Srk'!D276</f>
        <v>859279.86</v>
      </c>
      <c r="E276" s="70">
        <f>'2020 Srk'!E276</f>
        <v>2.0243274061030103E-2</v>
      </c>
      <c r="F276" s="23">
        <f>'2020 Srk'!F276</f>
        <v>846984.86059879337</v>
      </c>
      <c r="G276" s="23">
        <f>'2020 Srk'!G276</f>
        <v>837418.04879350332</v>
      </c>
      <c r="H276" s="23">
        <f>'2020 Srk'!H276</f>
        <v>9566.8118052900536</v>
      </c>
      <c r="I276" s="23">
        <f>'2020 Srk'!I276</f>
        <v>-67829.780239887317</v>
      </c>
      <c r="J276" s="23">
        <f>'2020 Srk'!J276</f>
        <v>-58262.968434597264</v>
      </c>
      <c r="K276" s="23">
        <f>'2020 Srk'!K276</f>
        <v>33045.949045152869</v>
      </c>
    </row>
    <row r="277" spans="1:11">
      <c r="A277" s="24" t="s">
        <v>469</v>
      </c>
      <c r="B277" s="25"/>
      <c r="C277" s="26" t="s">
        <v>1770</v>
      </c>
      <c r="D277" s="23">
        <f>'2020 Srk'!D277</f>
        <v>657459.9</v>
      </c>
      <c r="E277" s="70">
        <f>'2020 Srk'!E277</f>
        <v>-1.2793063220960521E-3</v>
      </c>
      <c r="F277" s="23">
        <f>'2020 Srk'!F277</f>
        <v>648052.6399755216</v>
      </c>
      <c r="G277" s="23">
        <f>'2020 Srk'!G277</f>
        <v>653187.17467182071</v>
      </c>
      <c r="H277" s="23">
        <f>'2020 Srk'!H277</f>
        <v>-5134.5346962991171</v>
      </c>
      <c r="I277" s="23">
        <f>'2020 Srk'!I277</f>
        <v>-51898.528767494085</v>
      </c>
      <c r="J277" s="23">
        <f>'2020 Srk'!J277</f>
        <v>-57033.063463793202</v>
      </c>
      <c r="K277" s="23">
        <f>'2020 Srk'!K277</f>
        <v>25284.412408585136</v>
      </c>
    </row>
    <row r="278" spans="1:11">
      <c r="A278" s="24" t="s">
        <v>469</v>
      </c>
      <c r="B278" s="25"/>
      <c r="C278" s="26" t="s">
        <v>1771</v>
      </c>
      <c r="D278" s="23">
        <f>'2020 Srk'!D278</f>
        <v>632674.25</v>
      </c>
      <c r="E278" s="70">
        <f>'2020 Srk'!E278</f>
        <v>-1.8929310145533451E-3</v>
      </c>
      <c r="F278" s="23">
        <f>'2020 Srk'!F278</f>
        <v>623621.63526175986</v>
      </c>
      <c r="G278" s="23">
        <f>'2020 Srk'!G278</f>
        <v>621206.06281225325</v>
      </c>
      <c r="H278" s="23">
        <f>'2020 Srk'!H278</f>
        <v>2415.5724495066097</v>
      </c>
      <c r="I278" s="23">
        <f>'2020 Srk'!I278</f>
        <v>-49942.000666622778</v>
      </c>
      <c r="J278" s="23">
        <f>'2020 Srk'!J278</f>
        <v>-47526.428217116169</v>
      </c>
      <c r="K278" s="23">
        <f>'2020 Srk'!K278</f>
        <v>24331.21268276939</v>
      </c>
    </row>
    <row r="279" spans="1:11">
      <c r="A279" s="24" t="s">
        <v>469</v>
      </c>
      <c r="B279" s="25"/>
      <c r="C279" s="26" t="s">
        <v>1772</v>
      </c>
      <c r="D279" s="23">
        <f>'2020 Srk'!D279</f>
        <v>5265262.96</v>
      </c>
      <c r="E279" s="70">
        <f>'2020 Srk'!E279</f>
        <v>6.1560931691311271E-3</v>
      </c>
      <c r="F279" s="23">
        <f>'2020 Srk'!F279</f>
        <v>5189924.9846162926</v>
      </c>
      <c r="G279" s="23">
        <f>'2020 Srk'!G279</f>
        <v>5197903.647875485</v>
      </c>
      <c r="H279" s="23">
        <f>'2020 Srk'!H279</f>
        <v>-7978.6632591923699</v>
      </c>
      <c r="I279" s="23">
        <f>'2020 Srk'!I279</f>
        <v>-415629.00064016232</v>
      </c>
      <c r="J279" s="23">
        <f>'2020 Srk'!J279</f>
        <v>-423607.66389935469</v>
      </c>
      <c r="K279" s="23">
        <f>'2020 Srk'!K279</f>
        <v>202490.03797841922</v>
      </c>
    </row>
    <row r="280" spans="1:11">
      <c r="A280" s="24" t="s">
        <v>469</v>
      </c>
      <c r="B280" s="25"/>
      <c r="C280" s="26" t="s">
        <v>1773</v>
      </c>
      <c r="D280" s="23">
        <f>'2020 Srk'!D280</f>
        <v>964995.82</v>
      </c>
      <c r="E280" s="70">
        <f>'2020 Srk'!E280</f>
        <v>1.2152182491178554E-2</v>
      </c>
      <c r="F280" s="23">
        <f>'2020 Srk'!F280</f>
        <v>951188.18458181736</v>
      </c>
      <c r="G280" s="23">
        <f>'2020 Srk'!G280</f>
        <v>947277.62051625317</v>
      </c>
      <c r="H280" s="23">
        <f>'2020 Srk'!H280</f>
        <v>3910.564065564191</v>
      </c>
      <c r="I280" s="23">
        <f>'2020 Srk'!I280</f>
        <v>-76174.780126942409</v>
      </c>
      <c r="J280" s="23">
        <f>'2020 Srk'!J280</f>
        <v>-72264.216061378218</v>
      </c>
      <c r="K280" s="23">
        <f>'2020 Srk'!K280</f>
        <v>37111.544423379717</v>
      </c>
    </row>
    <row r="281" spans="1:11">
      <c r="A281" s="24" t="s">
        <v>469</v>
      </c>
      <c r="B281" s="25"/>
      <c r="C281" s="26" t="s">
        <v>1813</v>
      </c>
      <c r="D281" s="23">
        <f>'2020 Srk'!D281</f>
        <v>575381.98</v>
      </c>
      <c r="E281" s="70">
        <f>'2020 Srk'!E281</f>
        <v>-5.8571602486463537E-3</v>
      </c>
      <c r="F281" s="23">
        <f>'2020 Srk'!F281</f>
        <v>567149.13127529563</v>
      </c>
      <c r="G281" s="23">
        <f>'2020 Srk'!G281</f>
        <v>567216.91396100773</v>
      </c>
      <c r="H281" s="23">
        <f>'2020 Srk'!H281</f>
        <v>-67.782685712096281</v>
      </c>
      <c r="I281" s="23">
        <f>'2020 Srk'!I281</f>
        <v>-45419.4670143802</v>
      </c>
      <c r="J281" s="23">
        <f>'2020 Srk'!J281</f>
        <v>-45487.249700092296</v>
      </c>
      <c r="K281" s="23">
        <f>'2020 Srk'!K281</f>
        <v>22127.88228573071</v>
      </c>
    </row>
    <row r="282" spans="1:11">
      <c r="A282" s="24" t="s">
        <v>469</v>
      </c>
      <c r="B282" s="25"/>
      <c r="C282" s="26" t="s">
        <v>1774</v>
      </c>
      <c r="D282" s="23">
        <f>'2020 Srk'!D282</f>
        <v>1176208.73</v>
      </c>
      <c r="E282" s="70">
        <f>'2020 Srk'!E282</f>
        <v>6.0059615460539284E-3</v>
      </c>
      <c r="F282" s="23">
        <f>'2020 Srk'!F282</f>
        <v>1159378.9562508003</v>
      </c>
      <c r="G282" s="23">
        <f>'2020 Srk'!G282</f>
        <v>1145116.2400965991</v>
      </c>
      <c r="H282" s="23">
        <f>'2020 Srk'!H282</f>
        <v>14262.716154201189</v>
      </c>
      <c r="I282" s="23">
        <f>'2020 Srk'!I282</f>
        <v>-92847.49170326993</v>
      </c>
      <c r="J282" s="23">
        <f>'2020 Srk'!J282</f>
        <v>-78584.775549068741</v>
      </c>
      <c r="K282" s="23">
        <f>'2020 Srk'!K282</f>
        <v>45234.312553355972</v>
      </c>
    </row>
    <row r="283" spans="1:11">
      <c r="A283" s="24" t="s">
        <v>469</v>
      </c>
      <c r="B283" s="25"/>
      <c r="C283" s="26" t="s">
        <v>1775</v>
      </c>
      <c r="D283" s="23">
        <f>'2020 Srk'!D283</f>
        <v>1506959.2</v>
      </c>
      <c r="E283" s="70">
        <f>'2020 Srk'!E283</f>
        <v>-1.499881972041317E-4</v>
      </c>
      <c r="F283" s="23">
        <f>'2020 Srk'!F283</f>
        <v>1485396.8856433679</v>
      </c>
      <c r="G283" s="23">
        <f>'2020 Srk'!G283</f>
        <v>1483304.7326485822</v>
      </c>
      <c r="H283" s="23">
        <f>'2020 Srk'!H283</f>
        <v>2092.1529947856907</v>
      </c>
      <c r="I283" s="23">
        <f>'2020 Srk'!I283</f>
        <v>-118956.25176933206</v>
      </c>
      <c r="J283" s="23">
        <f>'2020 Srk'!J283</f>
        <v>-116864.09877454636</v>
      </c>
      <c r="K283" s="23">
        <f>'2020 Srk'!K283</f>
        <v>57954.223361320641</v>
      </c>
    </row>
    <row r="284" spans="1:11">
      <c r="A284" s="24" t="s">
        <v>469</v>
      </c>
      <c r="B284" s="25"/>
      <c r="C284" s="26" t="s">
        <v>1776</v>
      </c>
      <c r="D284" s="23">
        <f>'2020 Srk'!D284</f>
        <v>663319.79</v>
      </c>
      <c r="E284" s="70">
        <f>'2020 Srk'!E284</f>
        <v>8.9221312703446909E-3</v>
      </c>
      <c r="F284" s="23">
        <f>'2020 Srk'!F284</f>
        <v>653828.68378361722</v>
      </c>
      <c r="G284" s="23">
        <f>'2020 Srk'!G284</f>
        <v>640150.87018159626</v>
      </c>
      <c r="H284" s="23">
        <f>'2020 Srk'!H284</f>
        <v>13677.813602020964</v>
      </c>
      <c r="I284" s="23">
        <f>'2020 Srk'!I284</f>
        <v>-52361.096400500071</v>
      </c>
      <c r="J284" s="23">
        <f>'2020 Srk'!J284</f>
        <v>-38683.282798479107</v>
      </c>
      <c r="K284" s="23">
        <f>'2020 Srk'!K284</f>
        <v>25509.77045008538</v>
      </c>
    </row>
    <row r="285" spans="1:11">
      <c r="A285" s="24" t="s">
        <v>469</v>
      </c>
      <c r="B285" s="25"/>
      <c r="C285" s="26" t="s">
        <v>1777</v>
      </c>
      <c r="D285" s="23">
        <f>'2020 Srk'!D285</f>
        <v>3373137.29</v>
      </c>
      <c r="E285" s="70">
        <f>'2020 Srk'!E285</f>
        <v>6.9500637994668324E-3</v>
      </c>
      <c r="F285" s="23">
        <f>'2020 Srk'!F285</f>
        <v>3324872.7805062737</v>
      </c>
      <c r="G285" s="23">
        <f>'2020 Srk'!G285</f>
        <v>3353921.1147114164</v>
      </c>
      <c r="H285" s="23">
        <f>'2020 Srk'!H285</f>
        <v>-29048.334205142688</v>
      </c>
      <c r="I285" s="23">
        <f>'2020 Srk'!I285</f>
        <v>-266268.50197521102</v>
      </c>
      <c r="J285" s="23">
        <f>'2020 Srk'!J285</f>
        <v>-295316.83618035371</v>
      </c>
      <c r="K285" s="23">
        <f>'2020 Srk'!K285</f>
        <v>129723.1882144253</v>
      </c>
    </row>
    <row r="286" spans="1:11">
      <c r="A286" s="24" t="s">
        <v>469</v>
      </c>
      <c r="B286" s="25"/>
      <c r="C286" s="26" t="s">
        <v>1246</v>
      </c>
      <c r="D286" s="23">
        <f>'2020 Srk'!D286</f>
        <v>6934436.7699999996</v>
      </c>
      <c r="E286" s="70">
        <f>'2020 Srk'!E286</f>
        <v>-8.123037897109997E-3</v>
      </c>
      <c r="F286" s="23">
        <f>'2020 Srk'!F286</f>
        <v>6835215.4337349376</v>
      </c>
      <c r="G286" s="23">
        <f>'2020 Srk'!G286</f>
        <v>6932360.7847891031</v>
      </c>
      <c r="H286" s="23">
        <f>'2020 Srk'!H286</f>
        <v>-97145.351054165512</v>
      </c>
      <c r="I286" s="23">
        <f>'2020 Srk'!I286</f>
        <v>-547390.13922250422</v>
      </c>
      <c r="J286" s="23">
        <f>'2020 Srk'!J286</f>
        <v>-644535.49027666973</v>
      </c>
      <c r="K286" s="23">
        <f>'2020 Srk'!K286</f>
        <v>266682.6662948372</v>
      </c>
    </row>
    <row r="287" spans="1:11">
      <c r="A287" s="24" t="s">
        <v>469</v>
      </c>
      <c r="B287" s="25"/>
      <c r="C287" s="26" t="s">
        <v>1778</v>
      </c>
      <c r="D287" s="23">
        <f>'2020 Srk'!D287</f>
        <v>6353821.5899999999</v>
      </c>
      <c r="E287" s="70">
        <f>'2020 Srk'!E287</f>
        <v>7.7505632935053193E-3</v>
      </c>
      <c r="F287" s="23">
        <f>'2020 Srk'!F287</f>
        <v>6262907.9816624047</v>
      </c>
      <c r="G287" s="23">
        <f>'2020 Srk'!G287</f>
        <v>6335197.1398214195</v>
      </c>
      <c r="H287" s="23">
        <f>'2020 Srk'!H287</f>
        <v>-72289.158159014769</v>
      </c>
      <c r="I287" s="23">
        <f>'2020 Srk'!I287</f>
        <v>-501557.57419142983</v>
      </c>
      <c r="J287" s="23">
        <f>'2020 Srk'!J287</f>
        <v>-573846.73235044465</v>
      </c>
      <c r="K287" s="23">
        <f>'2020 Srk'!K287</f>
        <v>244353.52703964477</v>
      </c>
    </row>
    <row r="288" spans="1:11">
      <c r="A288" s="24" t="s">
        <v>469</v>
      </c>
      <c r="B288" s="25"/>
      <c r="C288" s="26" t="s">
        <v>1779</v>
      </c>
      <c r="D288" s="23">
        <f>'2020 Srk'!D288</f>
        <v>475333.36</v>
      </c>
      <c r="E288" s="70">
        <f>'2020 Srk'!E288</f>
        <v>-2.0134402233334847E-2</v>
      </c>
      <c r="F288" s="23">
        <f>'2020 Srk'!F288</f>
        <v>468532.05620059109</v>
      </c>
      <c r="G288" s="23">
        <f>'2020 Srk'!G288</f>
        <v>480988.62133059208</v>
      </c>
      <c r="H288" s="23">
        <f>'2020 Srk'!H288</f>
        <v>-12456.565130000992</v>
      </c>
      <c r="I288" s="23">
        <f>'2020 Srk'!I288</f>
        <v>-37521.835260385647</v>
      </c>
      <c r="J288" s="23">
        <f>'2020 Srk'!J288</f>
        <v>-49978.40039038664</v>
      </c>
      <c r="K288" s="23">
        <f>'2020 Srk'!K288</f>
        <v>18280.239913945268</v>
      </c>
    </row>
    <row r="289" spans="1:11">
      <c r="A289" s="24" t="s">
        <v>469</v>
      </c>
      <c r="B289" s="25"/>
      <c r="C289" s="26" t="s">
        <v>1780</v>
      </c>
      <c r="D289" s="23">
        <f>'2020 Srk'!D289</f>
        <v>1107328.06</v>
      </c>
      <c r="E289" s="70">
        <f>'2020 Srk'!E289</f>
        <v>-1.1162374936150909E-2</v>
      </c>
      <c r="F289" s="23">
        <f>'2020 Srk'!F289</f>
        <v>1091483.864798405</v>
      </c>
      <c r="G289" s="23">
        <f>'2020 Srk'!G289</f>
        <v>1101653.6641631632</v>
      </c>
      <c r="H289" s="23">
        <f>'2020 Srk'!H289</f>
        <v>-10169.79936475819</v>
      </c>
      <c r="I289" s="23">
        <f>'2020 Srk'!I289</f>
        <v>-87410.193651298614</v>
      </c>
      <c r="J289" s="23">
        <f>'2020 Srk'!J289</f>
        <v>-97579.993016056804</v>
      </c>
      <c r="K289" s="23">
        <f>'2020 Srk'!K289</f>
        <v>42585.318649302426</v>
      </c>
    </row>
    <row r="290" spans="1:11">
      <c r="A290" s="24" t="s">
        <v>469</v>
      </c>
      <c r="B290" s="25"/>
      <c r="C290" s="26" t="s">
        <v>1781</v>
      </c>
      <c r="D290" s="23">
        <f>'2020 Srk'!D290</f>
        <v>3075335.41</v>
      </c>
      <c r="E290" s="70">
        <f>'2020 Srk'!E290</f>
        <v>1.5289081146757644E-2</v>
      </c>
      <c r="F290" s="23">
        <f>'2020 Srk'!F290</f>
        <v>3031331.9964619945</v>
      </c>
      <c r="G290" s="23">
        <f>'2020 Srk'!G290</f>
        <v>3020696.7081750287</v>
      </c>
      <c r="H290" s="23">
        <f>'2020 Srk'!H290</f>
        <v>10635.288286965806</v>
      </c>
      <c r="I290" s="23">
        <f>'2020 Srk'!I290</f>
        <v>-242760.63566094029</v>
      </c>
      <c r="J290" s="23">
        <f>'2020 Srk'!J290</f>
        <v>-232125.34737397448</v>
      </c>
      <c r="K290" s="23">
        <f>'2020 Srk'!K290</f>
        <v>118270.40523865449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26"/>
  <sheetViews>
    <sheetView showGridLines="0" workbookViewId="0">
      <pane ySplit="15" topLeftCell="A16" activePane="bottomLeft" state="frozen"/>
      <selection activeCell="D15" sqref="D15"/>
      <selection pane="bottomLeft" activeCell="D15" sqref="D15"/>
    </sheetView>
  </sheetViews>
  <sheetFormatPr defaultRowHeight="12.5"/>
  <cols>
    <col min="1" max="2" width="4.54296875" style="1" customWidth="1"/>
    <col min="3" max="3" width="25.54296875" style="19" customWidth="1"/>
    <col min="4" max="4" width="13.453125" style="1" customWidth="1"/>
    <col min="5" max="5" width="9" style="1" customWidth="1"/>
    <col min="6" max="6" width="17.1796875" style="1" customWidth="1"/>
    <col min="7" max="7" width="13.453125" style="1" customWidth="1"/>
    <col min="8" max="8" width="12.54296875" style="1" customWidth="1"/>
    <col min="9" max="9" width="14.81640625" style="1" customWidth="1"/>
    <col min="10" max="10" width="13.453125" style="1" customWidth="1"/>
    <col min="11" max="11" width="10.54296875" style="1" customWidth="1"/>
    <col min="12" max="12" width="3.81640625" style="1" hidden="1" customWidth="1"/>
    <col min="13" max="13" width="8.453125" style="1" hidden="1" customWidth="1"/>
    <col min="14" max="14" width="2.81640625" style="1" hidden="1" customWidth="1"/>
    <col min="15" max="16" width="2.1796875" style="1" hidden="1" customWidth="1"/>
    <col min="17" max="17" width="1.54296875" style="1" hidden="1" customWidth="1"/>
    <col min="18" max="18" width="13.1796875" style="1" customWidth="1"/>
    <col min="19" max="19" width="9.1796875" style="1" customWidth="1"/>
    <col min="20" max="20" width="13.81640625" customWidth="1"/>
    <col min="21" max="21" width="9.54296875" customWidth="1"/>
  </cols>
  <sheetData>
    <row r="1" spans="1:21" ht="14">
      <c r="A1" s="33" t="s">
        <v>0</v>
      </c>
      <c r="B1" s="33"/>
      <c r="C1" s="46"/>
      <c r="D1" s="33" t="s">
        <v>1</v>
      </c>
      <c r="E1" s="34"/>
      <c r="F1" s="33"/>
      <c r="G1" s="33"/>
      <c r="H1" s="33"/>
      <c r="I1" s="33"/>
      <c r="J1" s="33"/>
      <c r="K1" s="35" t="s">
        <v>2</v>
      </c>
    </row>
    <row r="2" spans="1:21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v>44137</v>
      </c>
    </row>
    <row r="3" spans="1:21">
      <c r="A3" s="38" t="s">
        <v>1814</v>
      </c>
      <c r="B3" s="38"/>
      <c r="C3" s="48" t="s">
        <v>4</v>
      </c>
      <c r="D3" s="38" t="s">
        <v>4</v>
      </c>
      <c r="E3" s="38"/>
      <c r="F3" s="38"/>
      <c r="G3" s="39"/>
      <c r="H3" s="38"/>
      <c r="I3" s="74"/>
      <c r="J3" s="40" t="s">
        <v>5</v>
      </c>
      <c r="K3" s="75">
        <v>2019</v>
      </c>
      <c r="O3" s="2"/>
      <c r="Q3" s="3"/>
      <c r="R3" s="4"/>
      <c r="S3" s="4"/>
    </row>
    <row r="4" spans="1:21">
      <c r="A4" s="40"/>
      <c r="B4" s="40"/>
      <c r="C4" s="49"/>
      <c r="D4" s="41"/>
      <c r="E4" s="42"/>
      <c r="F4" s="41"/>
      <c r="G4" s="40"/>
      <c r="H4" s="40"/>
      <c r="I4" s="76"/>
      <c r="O4" s="2"/>
      <c r="Q4" s="3"/>
      <c r="R4" s="2"/>
      <c r="S4" s="2"/>
    </row>
    <row r="5" spans="1:21">
      <c r="R5" s="77"/>
    </row>
    <row r="6" spans="1:2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O6" s="4"/>
      <c r="Q6" s="3"/>
      <c r="R6" s="4"/>
      <c r="S6" s="4"/>
    </row>
    <row r="7" spans="1:21">
      <c r="A7" s="79" t="s">
        <v>6</v>
      </c>
      <c r="B7" s="38"/>
      <c r="C7" s="48"/>
      <c r="D7" s="11">
        <v>31601952709.38002</v>
      </c>
      <c r="E7" s="38"/>
      <c r="F7" s="38"/>
      <c r="K7" s="12"/>
      <c r="O7" s="2"/>
      <c r="Q7" s="3"/>
      <c r="R7" s="2"/>
      <c r="S7" s="80"/>
    </row>
    <row r="8" spans="1:21">
      <c r="A8" s="79" t="s">
        <v>7</v>
      </c>
      <c r="B8" s="38"/>
      <c r="C8" s="48"/>
      <c r="D8" s="11">
        <v>31333644369</v>
      </c>
      <c r="E8" s="38"/>
      <c r="F8" s="38" t="s">
        <v>8</v>
      </c>
      <c r="K8" s="12"/>
      <c r="Q8" s="13"/>
    </row>
    <row r="9" spans="1:21">
      <c r="A9" s="79" t="s">
        <v>9</v>
      </c>
      <c r="B9" s="38"/>
      <c r="C9" s="48"/>
      <c r="D9" s="11">
        <v>2553534428.1500001</v>
      </c>
      <c r="E9" s="38"/>
      <c r="F9" s="38" t="s">
        <v>10</v>
      </c>
      <c r="K9" s="12"/>
      <c r="Q9" s="13"/>
      <c r="S9" s="81"/>
    </row>
    <row r="10" spans="1:21">
      <c r="A10" s="79" t="s">
        <v>11</v>
      </c>
      <c r="B10" s="38"/>
      <c r="C10" s="48"/>
      <c r="D10" s="11">
        <v>1289072687.72</v>
      </c>
      <c r="E10" s="38"/>
      <c r="F10" s="38"/>
      <c r="K10" s="12"/>
      <c r="Q10" s="13"/>
    </row>
    <row r="11" spans="1:2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21" ht="44.5" customHeight="1">
      <c r="A12" s="82" t="s">
        <v>12</v>
      </c>
      <c r="B12" s="82" t="s">
        <v>13</v>
      </c>
      <c r="C12" s="82" t="s">
        <v>14</v>
      </c>
      <c r="D12" s="103" t="s">
        <v>1815</v>
      </c>
      <c r="E12" s="69" t="s">
        <v>16</v>
      </c>
      <c r="F12" s="83" t="s">
        <v>17</v>
      </c>
      <c r="G12" s="82" t="s">
        <v>18</v>
      </c>
      <c r="H12" s="82" t="s">
        <v>19</v>
      </c>
      <c r="I12" s="82" t="s">
        <v>20</v>
      </c>
      <c r="J12" s="82" t="s">
        <v>21</v>
      </c>
      <c r="K12" s="82" t="s">
        <v>22</v>
      </c>
      <c r="L12" s="82" t="s">
        <v>357</v>
      </c>
      <c r="M12" s="82" t="s">
        <v>1816</v>
      </c>
      <c r="N12" s="84"/>
      <c r="O12" s="84"/>
      <c r="P12" s="84">
        <v>2017</v>
      </c>
      <c r="Q12" s="84"/>
      <c r="R12" s="85" t="s">
        <v>24</v>
      </c>
      <c r="S12" s="85" t="s">
        <v>16</v>
      </c>
      <c r="T12" s="104" t="s">
        <v>1847</v>
      </c>
      <c r="U12" s="104" t="s">
        <v>16</v>
      </c>
    </row>
    <row r="13" spans="1:21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  <c r="L13" s="20"/>
      <c r="M13" s="22"/>
      <c r="P13" s="1" t="s">
        <v>989</v>
      </c>
    </row>
    <row r="14" spans="1:21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  <c r="R14" s="23"/>
      <c r="S14" s="23"/>
    </row>
    <row r="15" spans="1:21">
      <c r="A15" s="86"/>
      <c r="B15" s="87"/>
      <c r="C15" s="88" t="s">
        <v>27</v>
      </c>
      <c r="D15" s="89">
        <v>19622248898.710026</v>
      </c>
      <c r="E15" s="90">
        <v>3.4407867838036177E-2</v>
      </c>
      <c r="F15" s="89">
        <v>19455651186.063789</v>
      </c>
      <c r="G15" s="89">
        <v>19245124371.4398</v>
      </c>
      <c r="H15" s="89">
        <v>210526814.62398544</v>
      </c>
      <c r="I15" s="89">
        <v>-1585537722.3481529</v>
      </c>
      <c r="J15" s="89">
        <v>-1375010907.7241669</v>
      </c>
      <c r="K15" s="89">
        <v>800409562.0161798</v>
      </c>
      <c r="L15" s="89">
        <v>11338181422.459999</v>
      </c>
      <c r="M15" s="91">
        <v>0.61619880108859759</v>
      </c>
      <c r="N15" s="92"/>
      <c r="O15" s="92"/>
      <c r="P15" s="89">
        <v>18532240243.250008</v>
      </c>
      <c r="Q15" s="92"/>
      <c r="R15" s="89">
        <v>1823562315.7251885</v>
      </c>
      <c r="S15" s="90">
        <v>-1.6295060813256379E-2</v>
      </c>
      <c r="T15" s="89">
        <v>1941615042.7799988</v>
      </c>
      <c r="U15" s="90">
        <v>1.903254687766287E-2</v>
      </c>
    </row>
    <row r="16" spans="1:21">
      <c r="A16" s="24">
        <v>14</v>
      </c>
      <c r="B16" s="25" t="s">
        <v>1253</v>
      </c>
      <c r="C16" s="93" t="s">
        <v>28</v>
      </c>
      <c r="D16" s="89">
        <v>25386398.949999999</v>
      </c>
      <c r="E16" s="90">
        <v>1.3239602556917029E-2</v>
      </c>
      <c r="F16" s="89">
        <v>25170862.187663224</v>
      </c>
      <c r="G16" s="89">
        <v>24977074.8936175</v>
      </c>
      <c r="H16" s="89">
        <v>193787.29404572397</v>
      </c>
      <c r="I16" s="89">
        <v>-2051298.6751712589</v>
      </c>
      <c r="J16" s="89">
        <v>-1857511.3811255349</v>
      </c>
      <c r="K16" s="89">
        <v>1035534.5388608011</v>
      </c>
      <c r="L16" s="23"/>
      <c r="M16" s="22">
        <v>1.2937558320172419E-3</v>
      </c>
      <c r="N16" s="27">
        <v>7</v>
      </c>
      <c r="O16" s="1" t="s">
        <v>28</v>
      </c>
      <c r="P16" s="23">
        <v>24376125.649999999</v>
      </c>
      <c r="R16" s="23">
        <v>1949850.410750417</v>
      </c>
      <c r="S16" s="90">
        <v>-7.4008121135258453E-2</v>
      </c>
      <c r="T16" s="23">
        <v>2140599.04</v>
      </c>
      <c r="U16" s="90">
        <v>-6.3825582973010553E-3</v>
      </c>
    </row>
    <row r="17" spans="1:21">
      <c r="A17" s="24">
        <v>17</v>
      </c>
      <c r="B17" s="25" t="s">
        <v>1254</v>
      </c>
      <c r="C17" s="93" t="s">
        <v>29</v>
      </c>
      <c r="D17" s="89">
        <v>6827558.4000000004</v>
      </c>
      <c r="E17" s="90">
        <v>1.7347488134957567E-2</v>
      </c>
      <c r="F17" s="89">
        <v>6769590.7522410713</v>
      </c>
      <c r="G17" s="89">
        <v>6836378.1725312602</v>
      </c>
      <c r="H17" s="89">
        <v>-66787.420290188864</v>
      </c>
      <c r="I17" s="89">
        <v>-551687.5996536091</v>
      </c>
      <c r="J17" s="89">
        <v>-618475.01994379796</v>
      </c>
      <c r="K17" s="89">
        <v>278502.38047603006</v>
      </c>
      <c r="L17" s="23"/>
      <c r="M17" s="22">
        <v>3.4794984179661723E-4</v>
      </c>
      <c r="N17" s="27">
        <v>13</v>
      </c>
      <c r="O17" s="1" t="s">
        <v>29</v>
      </c>
      <c r="P17" s="23">
        <v>6512246.8899999997</v>
      </c>
      <c r="R17" s="23">
        <v>250468.7069941478</v>
      </c>
      <c r="S17" s="90">
        <v>-1.8479794291999196E-2</v>
      </c>
      <c r="T17" s="23">
        <v>756323.17</v>
      </c>
      <c r="U17" s="90">
        <v>-1.7773839816119463E-2</v>
      </c>
    </row>
    <row r="18" spans="1:21">
      <c r="A18" s="24">
        <v>14</v>
      </c>
      <c r="B18" s="25" t="s">
        <v>1255</v>
      </c>
      <c r="C18" s="93" t="s">
        <v>30</v>
      </c>
      <c r="D18" s="89">
        <v>29471483.68</v>
      </c>
      <c r="E18" s="90">
        <v>8.4518208619104307E-3</v>
      </c>
      <c r="F18" s="89">
        <v>29221263.544952124</v>
      </c>
      <c r="G18" s="89">
        <v>29117557.553948727</v>
      </c>
      <c r="H18" s="89">
        <v>103705.99100339785</v>
      </c>
      <c r="I18" s="89">
        <v>-2381386.0148965861</v>
      </c>
      <c r="J18" s="89">
        <v>-2277680.0238931882</v>
      </c>
      <c r="K18" s="89">
        <v>1202168.8984806736</v>
      </c>
      <c r="L18" s="23"/>
      <c r="M18" s="22">
        <v>1.5019422000063136E-3</v>
      </c>
      <c r="N18" s="27">
        <v>15</v>
      </c>
      <c r="O18" s="1" t="s">
        <v>30</v>
      </c>
      <c r="P18" s="23">
        <v>28891021.460000001</v>
      </c>
      <c r="R18" s="23">
        <v>2482758.7568594362</v>
      </c>
      <c r="S18" s="90">
        <v>5.3207395127286894E-2</v>
      </c>
      <c r="T18" s="23">
        <v>2768842.88</v>
      </c>
      <c r="U18" s="90">
        <v>-1.3770124674580053E-2</v>
      </c>
    </row>
    <row r="19" spans="1:21">
      <c r="A19" s="24">
        <v>7</v>
      </c>
      <c r="B19" s="25" t="s">
        <v>1256</v>
      </c>
      <c r="C19" s="93" t="s">
        <v>31</v>
      </c>
      <c r="D19" s="89">
        <v>26397618.510000002</v>
      </c>
      <c r="E19" s="90">
        <v>4.8275194779418662E-2</v>
      </c>
      <c r="F19" s="89">
        <v>26173496.245229296</v>
      </c>
      <c r="G19" s="89">
        <v>25158974.035639036</v>
      </c>
      <c r="H19" s="89">
        <v>1014522.2095902599</v>
      </c>
      <c r="I19" s="89">
        <v>-2133008.308263402</v>
      </c>
      <c r="J19" s="89">
        <v>-1118486.098673142</v>
      </c>
      <c r="K19" s="89">
        <v>1076783.1138482995</v>
      </c>
      <c r="L19" s="23"/>
      <c r="M19" s="22">
        <v>1.3452901676186256E-3</v>
      </c>
      <c r="N19" s="27">
        <v>26</v>
      </c>
      <c r="O19" s="1" t="s">
        <v>31</v>
      </c>
      <c r="P19" s="23">
        <v>24721253.309999999</v>
      </c>
      <c r="R19" s="23">
        <v>1478005.98285773</v>
      </c>
      <c r="S19" s="90">
        <v>4.183555555173557E-2</v>
      </c>
      <c r="T19" s="23">
        <v>2964879.59</v>
      </c>
      <c r="U19" s="90">
        <v>5.8033956148244581E-3</v>
      </c>
    </row>
    <row r="20" spans="1:21">
      <c r="A20" s="24">
        <v>1</v>
      </c>
      <c r="B20" s="25" t="s">
        <v>1257</v>
      </c>
      <c r="C20" s="93" t="s">
        <v>32</v>
      </c>
      <c r="D20" s="89">
        <v>17956205.489999998</v>
      </c>
      <c r="E20" s="90">
        <v>6.7334771237224311E-2</v>
      </c>
      <c r="F20" s="89">
        <v>17803752.895097073</v>
      </c>
      <c r="G20" s="89">
        <v>17493437.000176221</v>
      </c>
      <c r="H20" s="89">
        <v>310315.89492085204</v>
      </c>
      <c r="I20" s="89">
        <v>-1450916.3196121554</v>
      </c>
      <c r="J20" s="89">
        <v>-1140600.4246913034</v>
      </c>
      <c r="K20" s="89">
        <v>732450.12057044567</v>
      </c>
      <c r="L20" s="23"/>
      <c r="M20" s="22">
        <v>9.1509416594855479E-4</v>
      </c>
      <c r="N20" s="27">
        <v>30</v>
      </c>
      <c r="O20" s="1" t="s">
        <v>32</v>
      </c>
      <c r="P20" s="23">
        <v>16522095.939999999</v>
      </c>
      <c r="R20" s="23">
        <v>911877.49725812965</v>
      </c>
      <c r="S20" s="90">
        <v>-2.4504946668869265E-2</v>
      </c>
      <c r="T20" s="23">
        <v>1190884.95</v>
      </c>
      <c r="U20" s="90">
        <v>-5.7369012843314637E-3</v>
      </c>
    </row>
    <row r="21" spans="1:21">
      <c r="A21" s="24">
        <v>2</v>
      </c>
      <c r="B21" s="25" t="s">
        <v>1258</v>
      </c>
      <c r="C21" s="93" t="s">
        <v>33</v>
      </c>
      <c r="D21" s="89">
        <v>13977069.869999999</v>
      </c>
      <c r="E21" s="90">
        <v>5.3557936802682615E-2</v>
      </c>
      <c r="F21" s="89">
        <v>13858401.113841709</v>
      </c>
      <c r="G21" s="89">
        <v>13384420.118192298</v>
      </c>
      <c r="H21" s="89">
        <v>473980.99564941041</v>
      </c>
      <c r="I21" s="89">
        <v>-1129389.9920022774</v>
      </c>
      <c r="J21" s="89">
        <v>-655408.99635286699</v>
      </c>
      <c r="K21" s="89">
        <v>570137.52249629912</v>
      </c>
      <c r="L21" s="23"/>
      <c r="M21" s="22">
        <v>7.1230723563591412E-4</v>
      </c>
      <c r="N21" s="27">
        <v>33</v>
      </c>
      <c r="O21" s="1" t="s">
        <v>33</v>
      </c>
      <c r="P21" s="23">
        <v>12975255.380000001</v>
      </c>
      <c r="R21" s="23">
        <v>573614.66313730064</v>
      </c>
      <c r="S21" s="90">
        <v>-2.78808303891942E-2</v>
      </c>
      <c r="T21" s="23">
        <v>787462.42</v>
      </c>
      <c r="U21" s="90">
        <v>2.7346610450882602E-2</v>
      </c>
    </row>
    <row r="22" spans="1:21">
      <c r="A22" s="24">
        <v>6</v>
      </c>
      <c r="B22" s="25" t="s">
        <v>1259</v>
      </c>
      <c r="C22" s="93" t="s">
        <v>34</v>
      </c>
      <c r="D22" s="89">
        <v>58305314.140000001</v>
      </c>
      <c r="E22" s="90">
        <v>4.2412129837878121E-2</v>
      </c>
      <c r="F22" s="89">
        <v>57810287.702358514</v>
      </c>
      <c r="G22" s="89">
        <v>57274619.818205446</v>
      </c>
      <c r="H22" s="89">
        <v>535667.88415306807</v>
      </c>
      <c r="I22" s="89">
        <v>-4711247.6994625526</v>
      </c>
      <c r="J22" s="89">
        <v>-4175579.8153094845</v>
      </c>
      <c r="K22" s="89">
        <v>2378327.3362250165</v>
      </c>
      <c r="L22" s="23"/>
      <c r="M22" s="22">
        <v>2.9713879607262046E-3</v>
      </c>
      <c r="N22" s="27">
        <v>1982</v>
      </c>
      <c r="O22" s="1" t="s">
        <v>34</v>
      </c>
      <c r="P22" s="23">
        <v>53197594.479999997</v>
      </c>
      <c r="R22" s="23">
        <v>1517712.0635887063</v>
      </c>
      <c r="S22" s="90">
        <v>-3.5108583404117488E-2</v>
      </c>
      <c r="T22" s="23">
        <v>3622894.57</v>
      </c>
      <c r="U22" s="90">
        <v>1.4070720478271515E-2</v>
      </c>
    </row>
    <row r="23" spans="1:21">
      <c r="A23" s="24">
        <v>21</v>
      </c>
      <c r="B23" s="25" t="s">
        <v>1260</v>
      </c>
      <c r="C23" s="93" t="s">
        <v>35</v>
      </c>
      <c r="D23" s="89">
        <v>1370857.21</v>
      </c>
      <c r="E23" s="90">
        <v>-7.9135996834719391E-3</v>
      </c>
      <c r="F23" s="89">
        <v>1359218.2955855781</v>
      </c>
      <c r="G23" s="89">
        <v>1387275.1677530524</v>
      </c>
      <c r="H23" s="89">
        <v>-28056.872167474357</v>
      </c>
      <c r="I23" s="89">
        <v>-110769.45510312199</v>
      </c>
      <c r="J23" s="89">
        <v>-138826.32727059635</v>
      </c>
      <c r="K23" s="89">
        <v>55918.525175519411</v>
      </c>
      <c r="L23" s="23"/>
      <c r="M23" s="22">
        <v>6.9862390242645466E-5</v>
      </c>
      <c r="N23" s="27">
        <v>36</v>
      </c>
      <c r="O23" s="1" t="s">
        <v>35</v>
      </c>
      <c r="P23" s="23">
        <v>1374555.94</v>
      </c>
      <c r="R23" s="23">
        <v>179446.20539310292</v>
      </c>
      <c r="S23" s="90">
        <v>0.48697928902144261</v>
      </c>
      <c r="T23" s="23">
        <v>35624.04</v>
      </c>
      <c r="U23" s="90">
        <v>4.3240061497913596E-2</v>
      </c>
    </row>
    <row r="24" spans="1:21">
      <c r="A24" s="24">
        <v>21</v>
      </c>
      <c r="B24" s="25" t="s">
        <v>1261</v>
      </c>
      <c r="C24" s="93" t="s">
        <v>36</v>
      </c>
      <c r="D24" s="89">
        <v>2645732.21</v>
      </c>
      <c r="E24" s="90">
        <v>3.435139763423245E-2</v>
      </c>
      <c r="F24" s="89">
        <v>2623269.2937086164</v>
      </c>
      <c r="G24" s="89">
        <v>2619686.7442015656</v>
      </c>
      <c r="H24" s="89">
        <v>3582.549507050775</v>
      </c>
      <c r="I24" s="89">
        <v>-213783.25409287427</v>
      </c>
      <c r="J24" s="89">
        <v>-210200.70458582349</v>
      </c>
      <c r="K24" s="89">
        <v>107921.84781416264</v>
      </c>
      <c r="L24" s="23"/>
      <c r="M24" s="22">
        <v>1.3483328152941385E-4</v>
      </c>
      <c r="N24" s="27">
        <v>40</v>
      </c>
      <c r="O24" s="1" t="s">
        <v>36</v>
      </c>
      <c r="P24" s="23">
        <v>2625457.94</v>
      </c>
      <c r="R24" s="23">
        <v>185607.59069554799</v>
      </c>
      <c r="S24" s="90">
        <v>0.56063974931100757</v>
      </c>
      <c r="T24" s="23">
        <v>233428.39</v>
      </c>
      <c r="U24" s="90">
        <v>6.7571758090578804E-3</v>
      </c>
    </row>
    <row r="25" spans="1:21">
      <c r="A25" s="24">
        <v>10</v>
      </c>
      <c r="B25" s="25" t="s">
        <v>1262</v>
      </c>
      <c r="C25" s="93" t="s">
        <v>37</v>
      </c>
      <c r="D25" s="89">
        <v>3551378.54</v>
      </c>
      <c r="E25" s="90">
        <v>5.8894597448191366E-3</v>
      </c>
      <c r="F25" s="89">
        <v>3521226.4639276317</v>
      </c>
      <c r="G25" s="89">
        <v>3545554.2816120372</v>
      </c>
      <c r="H25" s="89">
        <v>-24327.817684405483</v>
      </c>
      <c r="I25" s="89">
        <v>-286962.24732313363</v>
      </c>
      <c r="J25" s="89">
        <v>-311290.06500753912</v>
      </c>
      <c r="K25" s="89">
        <v>144863.99374650361</v>
      </c>
      <c r="L25" s="23"/>
      <c r="M25" s="22">
        <v>1.8098733526071361E-4</v>
      </c>
      <c r="N25" s="27">
        <v>47</v>
      </c>
      <c r="O25" s="1" t="s">
        <v>37</v>
      </c>
      <c r="P25" s="23">
        <v>3498871.34</v>
      </c>
      <c r="R25" s="23">
        <v>572540.26138575352</v>
      </c>
      <c r="S25" s="90">
        <v>2.6747555299992287E-2</v>
      </c>
      <c r="T25" s="23">
        <v>540238.67000000004</v>
      </c>
      <c r="U25" s="90">
        <v>-3.3938632604828545E-3</v>
      </c>
    </row>
    <row r="26" spans="1:21">
      <c r="A26" s="24">
        <v>19</v>
      </c>
      <c r="B26" s="25" t="s">
        <v>1263</v>
      </c>
      <c r="C26" s="93" t="s">
        <v>38</v>
      </c>
      <c r="D26" s="89">
        <v>5145194.91</v>
      </c>
      <c r="E26" s="90">
        <v>4.2953010010502446E-3</v>
      </c>
      <c r="F26" s="89">
        <v>5101510.9414829509</v>
      </c>
      <c r="G26" s="89">
        <v>5066109.6336870594</v>
      </c>
      <c r="H26" s="89">
        <v>35401.307795891538</v>
      </c>
      <c r="I26" s="89">
        <v>-415747.48443716968</v>
      </c>
      <c r="J26" s="89">
        <v>-380346.17664127814</v>
      </c>
      <c r="K26" s="89">
        <v>209877.22791915675</v>
      </c>
      <c r="L26" s="23"/>
      <c r="M26" s="22">
        <v>2.6221229465386343E-4</v>
      </c>
      <c r="N26" s="27">
        <v>50</v>
      </c>
      <c r="O26" s="1" t="s">
        <v>364</v>
      </c>
      <c r="P26" s="23">
        <v>4969027.5999999996</v>
      </c>
      <c r="R26" s="23">
        <v>372475.77522992867</v>
      </c>
      <c r="S26" s="90">
        <v>-1.8335654783773081E-2</v>
      </c>
      <c r="T26" s="23">
        <v>850844.33</v>
      </c>
      <c r="U26" s="90">
        <v>1.5894990484099925E-3</v>
      </c>
    </row>
    <row r="27" spans="1:21">
      <c r="A27" s="24">
        <v>1</v>
      </c>
      <c r="B27" s="25" t="s">
        <v>1264</v>
      </c>
      <c r="C27" s="93" t="s">
        <v>39</v>
      </c>
      <c r="D27" s="89">
        <v>1304756955.5</v>
      </c>
      <c r="E27" s="90">
        <v>4.1840277307620299E-2</v>
      </c>
      <c r="F27" s="89">
        <v>1293679248.4814212</v>
      </c>
      <c r="G27" s="89">
        <v>1286934085.7462299</v>
      </c>
      <c r="H27" s="89">
        <v>6745162.7351913452</v>
      </c>
      <c r="I27" s="89">
        <v>-105428352.38306357</v>
      </c>
      <c r="J27" s="89">
        <v>-98683189.647872224</v>
      </c>
      <c r="K27" s="89">
        <v>53222235.059813999</v>
      </c>
      <c r="L27" s="23"/>
      <c r="M27" s="22">
        <v>6.6493752180759216E-2</v>
      </c>
      <c r="N27" s="27">
        <v>52</v>
      </c>
      <c r="O27" s="1" t="s">
        <v>365</v>
      </c>
      <c r="P27" s="23">
        <v>1218378489.4100001</v>
      </c>
      <c r="R27" s="23">
        <v>122761182.57451175</v>
      </c>
      <c r="S27" s="90">
        <v>-1.2503038751291884E-2</v>
      </c>
      <c r="T27" s="23">
        <v>125150476.43000001</v>
      </c>
      <c r="U27" s="90">
        <v>1.7239044469248954E-2</v>
      </c>
    </row>
    <row r="28" spans="1:21">
      <c r="A28" s="24">
        <v>4</v>
      </c>
      <c r="B28" s="25" t="s">
        <v>1265</v>
      </c>
      <c r="C28" s="93" t="s">
        <v>40</v>
      </c>
      <c r="D28" s="89">
        <v>39040137.560000002</v>
      </c>
      <c r="E28" s="90">
        <v>1.7769645584803317E-2</v>
      </c>
      <c r="F28" s="89">
        <v>38708677.203316979</v>
      </c>
      <c r="G28" s="89">
        <v>38245448.836362451</v>
      </c>
      <c r="H28" s="89">
        <v>463228.3669545278</v>
      </c>
      <c r="I28" s="89">
        <v>-3154562.5125115165</v>
      </c>
      <c r="J28" s="89">
        <v>-2691334.1455569887</v>
      </c>
      <c r="K28" s="89">
        <v>1592483.0821764444</v>
      </c>
      <c r="L28" s="23"/>
      <c r="M28" s="22">
        <v>1.9895852795224975E-3</v>
      </c>
      <c r="N28" s="27">
        <v>61</v>
      </c>
      <c r="O28" s="1" t="s">
        <v>40</v>
      </c>
      <c r="P28" s="23">
        <v>38140220.710000001</v>
      </c>
      <c r="R28" s="23">
        <v>1972704.2506746359</v>
      </c>
      <c r="S28" s="90">
        <v>1.7124753508805934E-2</v>
      </c>
      <c r="T28" s="23">
        <v>3172283.14</v>
      </c>
      <c r="U28" s="90">
        <v>-6.5214075261605942E-3</v>
      </c>
    </row>
    <row r="29" spans="1:21">
      <c r="A29" s="24">
        <v>4</v>
      </c>
      <c r="B29" s="25" t="s">
        <v>1266</v>
      </c>
      <c r="C29" s="93" t="s">
        <v>41</v>
      </c>
      <c r="D29" s="89">
        <v>28964602.899999999</v>
      </c>
      <c r="E29" s="90">
        <v>-6.347395774165987E-3</v>
      </c>
      <c r="F29" s="89">
        <v>28718686.307271264</v>
      </c>
      <c r="G29" s="89">
        <v>29284149.124045223</v>
      </c>
      <c r="H29" s="89">
        <v>-565462.8167739585</v>
      </c>
      <c r="I29" s="89">
        <v>-2340428.4976633759</v>
      </c>
      <c r="J29" s="89">
        <v>-2905891.3144373344</v>
      </c>
      <c r="K29" s="89">
        <v>1181492.7657290963</v>
      </c>
      <c r="L29" s="23"/>
      <c r="M29" s="22">
        <v>1.4761102587942476E-3</v>
      </c>
      <c r="N29" s="27">
        <v>59</v>
      </c>
      <c r="O29" s="1" t="s">
        <v>366</v>
      </c>
      <c r="P29" s="23">
        <v>28460651.18</v>
      </c>
      <c r="R29" s="23">
        <v>2460620.0967678083</v>
      </c>
      <c r="S29" s="90">
        <v>7.4067546274472873E-2</v>
      </c>
      <c r="T29" s="23">
        <v>21863072.050000001</v>
      </c>
      <c r="U29" s="90">
        <v>5.1594065055456051E-2</v>
      </c>
    </row>
    <row r="30" spans="1:21">
      <c r="A30" s="24">
        <v>14</v>
      </c>
      <c r="B30" s="25" t="s">
        <v>1267</v>
      </c>
      <c r="C30" s="93" t="s">
        <v>42</v>
      </c>
      <c r="D30" s="89">
        <v>6753548.3899999997</v>
      </c>
      <c r="E30" s="90">
        <v>1.2406517872482148E-2</v>
      </c>
      <c r="F30" s="89">
        <v>6696209.1054038545</v>
      </c>
      <c r="G30" s="89">
        <v>6668631.894972479</v>
      </c>
      <c r="H30" s="89">
        <v>27577.210431375541</v>
      </c>
      <c r="I30" s="89">
        <v>-545707.36449850001</v>
      </c>
      <c r="J30" s="89">
        <v>-518130.15406712447</v>
      </c>
      <c r="K30" s="89">
        <v>275483.44416578847</v>
      </c>
      <c r="L30" s="23"/>
      <c r="M30" s="22">
        <v>3.4417810236032529E-4</v>
      </c>
      <c r="N30" s="27">
        <v>64</v>
      </c>
      <c r="O30" s="1" t="s">
        <v>42</v>
      </c>
      <c r="P30" s="23">
        <v>6587349.2699999996</v>
      </c>
      <c r="R30" s="23">
        <v>549434.91171817679</v>
      </c>
      <c r="S30" s="90">
        <v>-0.11375386479497818</v>
      </c>
      <c r="T30" s="23">
        <v>772596.28</v>
      </c>
      <c r="U30" s="90">
        <v>5.3963209136402845E-3</v>
      </c>
    </row>
    <row r="31" spans="1:21">
      <c r="A31" s="24">
        <v>21</v>
      </c>
      <c r="B31" s="25" t="s">
        <v>1268</v>
      </c>
      <c r="C31" s="93" t="s">
        <v>43</v>
      </c>
      <c r="D31" s="89">
        <v>8089630.9000000004</v>
      </c>
      <c r="E31" s="90">
        <v>2.0281765070202518E-3</v>
      </c>
      <c r="F31" s="89">
        <v>8020947.9467335809</v>
      </c>
      <c r="G31" s="89">
        <v>7974186.4911070876</v>
      </c>
      <c r="H31" s="89">
        <v>46761.45562649332</v>
      </c>
      <c r="I31" s="89">
        <v>-653666.91748907848</v>
      </c>
      <c r="J31" s="89">
        <v>-606905.46186258516</v>
      </c>
      <c r="K31" s="89">
        <v>329983.47737639991</v>
      </c>
      <c r="L31" s="23"/>
      <c r="M31" s="22">
        <v>4.1226828493301883E-4</v>
      </c>
      <c r="N31" s="27">
        <v>67</v>
      </c>
      <c r="O31" s="1" t="s">
        <v>43</v>
      </c>
      <c r="P31" s="23">
        <v>7878978.1500000004</v>
      </c>
      <c r="R31" s="23">
        <v>421796.37927529879</v>
      </c>
      <c r="S31" s="90">
        <v>-9.3304172138164443E-3</v>
      </c>
      <c r="T31" s="23">
        <v>173869.28</v>
      </c>
      <c r="U31" s="90">
        <v>-1.0447175918258389E-2</v>
      </c>
    </row>
    <row r="32" spans="1:21">
      <c r="A32" s="24">
        <v>5</v>
      </c>
      <c r="B32" s="25" t="s">
        <v>1269</v>
      </c>
      <c r="C32" s="93" t="s">
        <v>44</v>
      </c>
      <c r="D32" s="89">
        <v>52393452.549999997</v>
      </c>
      <c r="E32" s="90">
        <v>1.2457475230585491E-2</v>
      </c>
      <c r="F32" s="89">
        <v>51948619.26929272</v>
      </c>
      <c r="G32" s="89">
        <v>51802110.893166699</v>
      </c>
      <c r="H32" s="89">
        <v>146508.37612602115</v>
      </c>
      <c r="I32" s="89">
        <v>-4233551.2025608979</v>
      </c>
      <c r="J32" s="89">
        <v>-4087042.8264348768</v>
      </c>
      <c r="K32" s="89">
        <v>2137177.0699951723</v>
      </c>
      <c r="L32" s="23"/>
      <c r="M32" s="22">
        <v>2.6701043708320491E-3</v>
      </c>
      <c r="N32" s="27">
        <v>69</v>
      </c>
      <c r="O32" s="1" t="s">
        <v>44</v>
      </c>
      <c r="P32" s="23">
        <v>51113570.140000001</v>
      </c>
      <c r="R32" s="23">
        <v>3499094.0350768934</v>
      </c>
      <c r="S32" s="90">
        <v>-3.6268987751930881E-2</v>
      </c>
      <c r="T32" s="23">
        <v>5306534.4800000004</v>
      </c>
      <c r="U32" s="90">
        <v>-1.4502843324215475E-2</v>
      </c>
    </row>
    <row r="33" spans="1:21">
      <c r="A33" s="24">
        <v>21</v>
      </c>
      <c r="B33" s="25" t="s">
        <v>1270</v>
      </c>
      <c r="C33" s="93" t="s">
        <v>45</v>
      </c>
      <c r="D33" s="89">
        <v>1442134.35</v>
      </c>
      <c r="E33" s="90">
        <v>3.9972891398818433E-2</v>
      </c>
      <c r="F33" s="89">
        <v>1429890.275160325</v>
      </c>
      <c r="G33" s="89">
        <v>1406986.0241342809</v>
      </c>
      <c r="H33" s="89">
        <v>22904.251026044134</v>
      </c>
      <c r="I33" s="89">
        <v>-116528.86600420989</v>
      </c>
      <c r="J33" s="89">
        <v>-93624.614978165759</v>
      </c>
      <c r="K33" s="89">
        <v>58825.985207428217</v>
      </c>
      <c r="L33" s="23"/>
      <c r="M33" s="22">
        <v>7.3494855632720395E-5</v>
      </c>
      <c r="N33" s="27">
        <v>70</v>
      </c>
      <c r="O33" s="1" t="s">
        <v>45</v>
      </c>
      <c r="P33" s="23">
        <v>1337035.81</v>
      </c>
      <c r="R33" s="23">
        <v>265661.8322352228</v>
      </c>
      <c r="S33" s="90">
        <v>4.3450528467638305E-2</v>
      </c>
      <c r="T33" s="23">
        <v>144269.19</v>
      </c>
      <c r="U33" s="90">
        <v>1.6540740422359645E-2</v>
      </c>
    </row>
    <row r="34" spans="1:21">
      <c r="A34" s="24">
        <v>21</v>
      </c>
      <c r="B34" s="25" t="s">
        <v>1271</v>
      </c>
      <c r="C34" s="93" t="s">
        <v>46</v>
      </c>
      <c r="D34" s="89">
        <v>1135099.51</v>
      </c>
      <c r="E34" s="90">
        <v>9.2125423043638799E-2</v>
      </c>
      <c r="F34" s="89">
        <v>1125462.2363639353</v>
      </c>
      <c r="G34" s="89">
        <v>1152363.4061379465</v>
      </c>
      <c r="H34" s="89">
        <v>-26901.169774011243</v>
      </c>
      <c r="I34" s="89">
        <v>-91719.511918036151</v>
      </c>
      <c r="J34" s="89">
        <v>-118620.68169204739</v>
      </c>
      <c r="K34" s="89">
        <v>46301.75197215088</v>
      </c>
      <c r="L34" s="23"/>
      <c r="M34" s="22">
        <v>5.7847574753504525E-5</v>
      </c>
      <c r="N34" s="27">
        <v>72</v>
      </c>
      <c r="O34" s="1" t="s">
        <v>46</v>
      </c>
      <c r="P34" s="23">
        <v>1038546.39</v>
      </c>
      <c r="R34" s="23">
        <v>7056.5716354730439</v>
      </c>
      <c r="S34" s="90">
        <v>-0.22062193969350041</v>
      </c>
      <c r="T34" s="23">
        <v>123979.82</v>
      </c>
      <c r="U34" s="90">
        <v>7.9015269510804842E-3</v>
      </c>
    </row>
    <row r="35" spans="1:21">
      <c r="A35" s="24">
        <v>17</v>
      </c>
      <c r="B35" s="25" t="s">
        <v>1272</v>
      </c>
      <c r="C35" s="93" t="s">
        <v>47</v>
      </c>
      <c r="D35" s="89">
        <v>20214651.129999999</v>
      </c>
      <c r="E35" s="90">
        <v>3.1858262262526527E-2</v>
      </c>
      <c r="F35" s="89">
        <v>20043023.776907936</v>
      </c>
      <c r="G35" s="89">
        <v>19943054.580307376</v>
      </c>
      <c r="H35" s="89">
        <v>99969.196600560099</v>
      </c>
      <c r="I35" s="89">
        <v>-1633405.6343985011</v>
      </c>
      <c r="J35" s="89">
        <v>-1533436.437797941</v>
      </c>
      <c r="K35" s="89">
        <v>824574.1933452331</v>
      </c>
      <c r="L35" s="23"/>
      <c r="M35" s="22">
        <v>1.0301903331441748E-3</v>
      </c>
      <c r="N35" s="27">
        <v>74</v>
      </c>
      <c r="O35" s="1" t="s">
        <v>47</v>
      </c>
      <c r="P35" s="23">
        <v>19171159.789999999</v>
      </c>
      <c r="R35" s="23">
        <v>1149666.9942486179</v>
      </c>
      <c r="S35" s="90">
        <v>-0.16061007946071559</v>
      </c>
      <c r="T35" s="23">
        <v>2253860.58</v>
      </c>
      <c r="U35" s="90">
        <v>-8.0488061909833597E-4</v>
      </c>
    </row>
    <row r="36" spans="1:21">
      <c r="A36" s="24">
        <v>17</v>
      </c>
      <c r="B36" s="25" t="s">
        <v>1273</v>
      </c>
      <c r="C36" s="93" t="s">
        <v>48</v>
      </c>
      <c r="D36" s="89">
        <v>18477886.57</v>
      </c>
      <c r="E36" s="90">
        <v>2.4229531617320221E-2</v>
      </c>
      <c r="F36" s="89">
        <v>18321004.774595775</v>
      </c>
      <c r="G36" s="89">
        <v>17968075.653524168</v>
      </c>
      <c r="H36" s="89">
        <v>352929.12107160687</v>
      </c>
      <c r="I36" s="89">
        <v>-1493069.7463495822</v>
      </c>
      <c r="J36" s="89">
        <v>-1140140.6252779753</v>
      </c>
      <c r="K36" s="89">
        <v>753729.97115792765</v>
      </c>
      <c r="L36" s="23"/>
      <c r="M36" s="22">
        <v>9.4168036830960511E-4</v>
      </c>
      <c r="N36" s="27">
        <v>77</v>
      </c>
      <c r="O36" s="1" t="s">
        <v>48</v>
      </c>
      <c r="P36" s="23">
        <v>17589565.460000001</v>
      </c>
      <c r="R36" s="23">
        <v>1244864.6107781969</v>
      </c>
      <c r="S36" s="90">
        <v>-5.5763702321600661E-2</v>
      </c>
      <c r="T36" s="23">
        <v>1655538.29</v>
      </c>
      <c r="U36" s="90">
        <v>-2.8080189214643614E-2</v>
      </c>
    </row>
    <row r="37" spans="1:21">
      <c r="A37" s="24">
        <v>17</v>
      </c>
      <c r="B37" s="25" t="s">
        <v>1274</v>
      </c>
      <c r="C37" s="93" t="s">
        <v>49</v>
      </c>
      <c r="D37" s="89">
        <v>3175700.39</v>
      </c>
      <c r="E37" s="90">
        <v>2.702206056180545E-2</v>
      </c>
      <c r="F37" s="89">
        <v>3148737.9136928897</v>
      </c>
      <c r="G37" s="89">
        <v>3144674.4919300722</v>
      </c>
      <c r="H37" s="89">
        <v>4063.4217628175393</v>
      </c>
      <c r="I37" s="89">
        <v>-256606.30385499599</v>
      </c>
      <c r="J37" s="89">
        <v>-252542.88209217845</v>
      </c>
      <c r="K37" s="89">
        <v>129539.73682504965</v>
      </c>
      <c r="L37" s="23"/>
      <c r="M37" s="22">
        <v>1.6184181570588334E-4</v>
      </c>
      <c r="N37" s="27">
        <v>80</v>
      </c>
      <c r="O37" s="1" t="s">
        <v>367</v>
      </c>
      <c r="P37" s="23">
        <v>3029862.85</v>
      </c>
      <c r="R37" s="23">
        <v>92276.150433515344</v>
      </c>
      <c r="S37" s="90">
        <v>-3.612726223040108E-2</v>
      </c>
      <c r="T37" s="23">
        <v>340842.84</v>
      </c>
      <c r="U37" s="90">
        <v>-2.9044364239565468E-3</v>
      </c>
    </row>
    <row r="38" spans="1:21">
      <c r="A38" s="24">
        <v>16</v>
      </c>
      <c r="B38" s="25" t="s">
        <v>1275</v>
      </c>
      <c r="C38" s="93" t="s">
        <v>50</v>
      </c>
      <c r="D38" s="89">
        <v>2995117.11</v>
      </c>
      <c r="E38" s="90">
        <v>4.4608289353120334E-2</v>
      </c>
      <c r="F38" s="89">
        <v>2969687.8300938443</v>
      </c>
      <c r="G38" s="89">
        <v>2883294.9107669252</v>
      </c>
      <c r="H38" s="89">
        <v>86392.919326919131</v>
      </c>
      <c r="I38" s="89">
        <v>-242014.62254754998</v>
      </c>
      <c r="J38" s="89">
        <v>-155621.70322063085</v>
      </c>
      <c r="K38" s="89">
        <v>122173.57890918772</v>
      </c>
      <c r="L38" s="23"/>
      <c r="M38" s="22">
        <v>1.5263882980288257E-4</v>
      </c>
      <c r="N38" s="27">
        <v>85</v>
      </c>
      <c r="O38" s="1" t="s">
        <v>50</v>
      </c>
      <c r="P38" s="23">
        <v>2792358.21</v>
      </c>
      <c r="R38" s="23">
        <v>391417.16077585507</v>
      </c>
      <c r="S38" s="90">
        <v>-4.8954478313870009E-2</v>
      </c>
      <c r="T38" s="23">
        <v>408070.13</v>
      </c>
      <c r="U38" s="90">
        <v>-5.4681252528524737E-2</v>
      </c>
    </row>
    <row r="39" spans="1:21">
      <c r="A39" s="24">
        <v>8</v>
      </c>
      <c r="B39" s="25" t="s">
        <v>1276</v>
      </c>
      <c r="C39" s="93" t="s">
        <v>51</v>
      </c>
      <c r="D39" s="89">
        <v>72656218.480000004</v>
      </c>
      <c r="E39" s="90">
        <v>2.9446741863028869E-2</v>
      </c>
      <c r="F39" s="89">
        <v>72039349.339731008</v>
      </c>
      <c r="G39" s="89">
        <v>70641952.190468341</v>
      </c>
      <c r="H39" s="89">
        <v>1397397.1492626667</v>
      </c>
      <c r="I39" s="89">
        <v>-5870844.6599503849</v>
      </c>
      <c r="J39" s="89">
        <v>-4473447.5106877182</v>
      </c>
      <c r="K39" s="89">
        <v>2963713.910241548</v>
      </c>
      <c r="L39" s="23"/>
      <c r="M39" s="22">
        <v>3.7027467572677895E-3</v>
      </c>
      <c r="N39" s="27">
        <v>86</v>
      </c>
      <c r="O39" s="1" t="s">
        <v>368</v>
      </c>
      <c r="P39" s="23">
        <v>68900829.239999995</v>
      </c>
      <c r="R39" s="23">
        <v>7331879.6648223372</v>
      </c>
      <c r="S39" s="90">
        <v>0.3435546962693159</v>
      </c>
      <c r="T39" s="23">
        <v>6982240.6200000001</v>
      </c>
      <c r="U39" s="90">
        <v>1.2261638214106307E-2</v>
      </c>
    </row>
    <row r="40" spans="1:21">
      <c r="A40" s="24">
        <v>21</v>
      </c>
      <c r="B40" s="25" t="s">
        <v>1277</v>
      </c>
      <c r="C40" s="93" t="s">
        <v>52</v>
      </c>
      <c r="D40" s="89">
        <v>4125732.91</v>
      </c>
      <c r="E40" s="90">
        <v>3.9297194437373673E-2</v>
      </c>
      <c r="F40" s="89">
        <v>4090704.4242569418</v>
      </c>
      <c r="G40" s="89">
        <v>4090541.5625873441</v>
      </c>
      <c r="H40" s="89">
        <v>162.86166959768161</v>
      </c>
      <c r="I40" s="89">
        <v>-333371.83698491682</v>
      </c>
      <c r="J40" s="89">
        <v>-333208.97531531914</v>
      </c>
      <c r="K40" s="89">
        <v>168292.43623068806</v>
      </c>
      <c r="L40" s="23"/>
      <c r="M40" s="22">
        <v>2.1025790322490648E-4</v>
      </c>
      <c r="N40" s="27">
        <v>89</v>
      </c>
      <c r="O40" s="1" t="s">
        <v>52</v>
      </c>
      <c r="P40" s="23">
        <v>4017029.02</v>
      </c>
      <c r="R40" s="23">
        <v>95228.641809040462</v>
      </c>
      <c r="S40" s="90">
        <v>-2.3396143095168354E-2</v>
      </c>
      <c r="T40" s="23">
        <v>97223.24</v>
      </c>
      <c r="U40" s="90">
        <v>3.7125332024791291E-2</v>
      </c>
    </row>
    <row r="41" spans="1:21">
      <c r="A41" s="24">
        <v>13</v>
      </c>
      <c r="B41" s="25" t="s">
        <v>1278</v>
      </c>
      <c r="C41" s="93" t="s">
        <v>53</v>
      </c>
      <c r="D41" s="89">
        <v>13009478.890000001</v>
      </c>
      <c r="E41" s="90">
        <v>4.7646760463204707E-3</v>
      </c>
      <c r="F41" s="89">
        <v>12899025.218915658</v>
      </c>
      <c r="G41" s="89">
        <v>12876038.988283906</v>
      </c>
      <c r="H41" s="89">
        <v>22986.23063175194</v>
      </c>
      <c r="I41" s="89">
        <v>-1051205.6816047737</v>
      </c>
      <c r="J41" s="89">
        <v>-1028219.4509730218</v>
      </c>
      <c r="K41" s="89">
        <v>530668.59737408627</v>
      </c>
      <c r="L41" s="23"/>
      <c r="M41" s="22">
        <v>6.629963240785947E-4</v>
      </c>
      <c r="N41" s="27">
        <v>93</v>
      </c>
      <c r="O41" s="1" t="s">
        <v>53</v>
      </c>
      <c r="P41" s="23">
        <v>12742767.15</v>
      </c>
      <c r="R41" s="23">
        <v>911947.85470616352</v>
      </c>
      <c r="S41" s="90">
        <v>4.0587882740587666E-2</v>
      </c>
      <c r="T41" s="23">
        <v>1419019.54</v>
      </c>
      <c r="U41" s="90">
        <v>6.4741028121539257E-2</v>
      </c>
    </row>
    <row r="42" spans="1:21">
      <c r="A42" s="24">
        <v>1</v>
      </c>
      <c r="B42" s="25" t="s">
        <v>1279</v>
      </c>
      <c r="C42" s="93" t="s">
        <v>54</v>
      </c>
      <c r="D42" s="89">
        <v>34066899.82</v>
      </c>
      <c r="E42" s="90">
        <v>2.2843336978856099E-2</v>
      </c>
      <c r="F42" s="89">
        <v>33777663.473225653</v>
      </c>
      <c r="G42" s="89">
        <v>33129906.176214907</v>
      </c>
      <c r="H42" s="89">
        <v>647757.29701074585</v>
      </c>
      <c r="I42" s="89">
        <v>-2752709.6933122925</v>
      </c>
      <c r="J42" s="89">
        <v>-2104952.3963015466</v>
      </c>
      <c r="K42" s="89">
        <v>1389620.1452203528</v>
      </c>
      <c r="L42" s="23"/>
      <c r="M42" s="22">
        <v>1.7361363621393861E-3</v>
      </c>
      <c r="N42" s="27">
        <v>91</v>
      </c>
      <c r="O42" s="1" t="s">
        <v>369</v>
      </c>
      <c r="P42" s="23">
        <v>32915651.43</v>
      </c>
      <c r="R42" s="23">
        <v>3143424.6232455974</v>
      </c>
      <c r="S42" s="90">
        <v>6.0611363131723328E-2</v>
      </c>
      <c r="T42" s="23">
        <v>2890629.84</v>
      </c>
      <c r="U42" s="90">
        <v>-4.8496056880344973E-3</v>
      </c>
    </row>
    <row r="43" spans="1:21">
      <c r="A43" s="24">
        <v>4</v>
      </c>
      <c r="B43" s="25" t="s">
        <v>1280</v>
      </c>
      <c r="C43" s="93" t="s">
        <v>55</v>
      </c>
      <c r="D43" s="89">
        <v>24966642.920000002</v>
      </c>
      <c r="E43" s="90">
        <v>3.5264345071559067E-2</v>
      </c>
      <c r="F43" s="89">
        <v>24754669.989455827</v>
      </c>
      <c r="G43" s="89">
        <v>24757566.929549292</v>
      </c>
      <c r="H43" s="89">
        <v>-2896.9400934651494</v>
      </c>
      <c r="I43" s="89">
        <v>-2017381.1041943741</v>
      </c>
      <c r="J43" s="89">
        <v>-2020278.0442878392</v>
      </c>
      <c r="K43" s="89">
        <v>1018412.3047142333</v>
      </c>
      <c r="L43" s="23"/>
      <c r="M43" s="22">
        <v>1.2723639909409832E-3</v>
      </c>
      <c r="N43" s="27">
        <v>96</v>
      </c>
      <c r="O43" s="1" t="s">
        <v>55</v>
      </c>
      <c r="P43" s="23">
        <v>23920144.699999999</v>
      </c>
      <c r="R43" s="23">
        <v>5965731.3256542534</v>
      </c>
      <c r="S43" s="90">
        <v>-0.24491798271005261</v>
      </c>
      <c r="T43" s="23">
        <v>2854214.85</v>
      </c>
      <c r="U43" s="90">
        <v>0.26160323503408067</v>
      </c>
    </row>
    <row r="44" spans="1:21">
      <c r="A44" s="24">
        <v>7</v>
      </c>
      <c r="B44" s="25" t="s">
        <v>1281</v>
      </c>
      <c r="C44" s="93" t="s">
        <v>56</v>
      </c>
      <c r="D44" s="89">
        <v>7352846.3600000003</v>
      </c>
      <c r="E44" s="90">
        <v>4.2747947537941311E-2</v>
      </c>
      <c r="F44" s="89">
        <v>7290418.8884426709</v>
      </c>
      <c r="G44" s="89">
        <v>6843235.2103448045</v>
      </c>
      <c r="H44" s="89">
        <v>447183.67809786648</v>
      </c>
      <c r="I44" s="89">
        <v>-594132.47332606872</v>
      </c>
      <c r="J44" s="89">
        <v>-146948.79522820225</v>
      </c>
      <c r="K44" s="89">
        <v>299929.35901280795</v>
      </c>
      <c r="L44" s="23"/>
      <c r="M44" s="22">
        <v>3.7471985998930934E-4</v>
      </c>
      <c r="N44" s="27">
        <v>99</v>
      </c>
      <c r="O44" s="1" t="s">
        <v>56</v>
      </c>
      <c r="P44" s="23">
        <v>7146706.6600000001</v>
      </c>
      <c r="R44" s="23">
        <v>1233689.7445603323</v>
      </c>
      <c r="S44" s="90">
        <v>-7.0184888322853967E-3</v>
      </c>
      <c r="T44" s="23">
        <v>1342211.53</v>
      </c>
      <c r="U44" s="90">
        <v>1.5449044419306723E-3</v>
      </c>
    </row>
    <row r="45" spans="1:21">
      <c r="A45" s="24">
        <v>5</v>
      </c>
      <c r="B45" s="25" t="s">
        <v>1282</v>
      </c>
      <c r="C45" s="93" t="s">
        <v>57</v>
      </c>
      <c r="D45" s="89">
        <v>34524238.939999998</v>
      </c>
      <c r="E45" s="90">
        <v>2.1164380044452979E-2</v>
      </c>
      <c r="F45" s="89">
        <v>34231119.671768032</v>
      </c>
      <c r="G45" s="89">
        <v>33691247.963881068</v>
      </c>
      <c r="H45" s="89">
        <v>539871.70788696408</v>
      </c>
      <c r="I45" s="89">
        <v>-2789664.0929027074</v>
      </c>
      <c r="J45" s="89">
        <v>-2249792.3850157433</v>
      </c>
      <c r="K45" s="89">
        <v>1408275.4281403513</v>
      </c>
      <c r="L45" s="23"/>
      <c r="M45" s="22">
        <v>1.7594435336242033E-3</v>
      </c>
      <c r="N45" s="27">
        <v>102</v>
      </c>
      <c r="O45" s="1" t="s">
        <v>57</v>
      </c>
      <c r="P45" s="23">
        <v>33620693.759999998</v>
      </c>
      <c r="R45" s="23">
        <v>1153706.3821671775</v>
      </c>
      <c r="S45" s="90">
        <v>-0.12433268330231373</v>
      </c>
      <c r="T45" s="23">
        <v>2558202.0499999998</v>
      </c>
      <c r="U45" s="90">
        <v>0.11099120717305921</v>
      </c>
    </row>
    <row r="46" spans="1:21">
      <c r="A46" s="24">
        <v>5</v>
      </c>
      <c r="B46" s="25" t="s">
        <v>1283</v>
      </c>
      <c r="C46" s="93" t="s">
        <v>58</v>
      </c>
      <c r="D46" s="89">
        <v>30047738.91</v>
      </c>
      <c r="E46" s="90">
        <v>1.8674506159247262E-2</v>
      </c>
      <c r="F46" s="89">
        <v>29792626.226513155</v>
      </c>
      <c r="G46" s="89">
        <v>29494323.202793278</v>
      </c>
      <c r="H46" s="89">
        <v>298303.023719877</v>
      </c>
      <c r="I46" s="89">
        <v>-2427949.1998598282</v>
      </c>
      <c r="J46" s="89">
        <v>-2129646.1761399512</v>
      </c>
      <c r="K46" s="89">
        <v>1225674.8787908182</v>
      </c>
      <c r="L46" s="23"/>
      <c r="M46" s="22">
        <v>1.5313096406587396E-3</v>
      </c>
      <c r="N46" s="27">
        <v>114</v>
      </c>
      <c r="O46" s="1" t="s">
        <v>58</v>
      </c>
      <c r="P46" s="23">
        <v>28874835.300000001</v>
      </c>
      <c r="R46" s="23">
        <v>1097529.9492520189</v>
      </c>
      <c r="S46" s="90">
        <v>2.5023693463637642E-2</v>
      </c>
      <c r="T46" s="23">
        <v>1716598.27</v>
      </c>
      <c r="U46" s="90">
        <v>-2.0063928705246092E-2</v>
      </c>
    </row>
    <row r="47" spans="1:21">
      <c r="A47" s="24">
        <v>10</v>
      </c>
      <c r="B47" s="25" t="s">
        <v>1284</v>
      </c>
      <c r="C47" s="93" t="s">
        <v>59</v>
      </c>
      <c r="D47" s="89">
        <v>8426385.5199999996</v>
      </c>
      <c r="E47" s="90">
        <v>-6.2670733720401328E-3</v>
      </c>
      <c r="F47" s="89">
        <v>8354843.4372981815</v>
      </c>
      <c r="G47" s="89">
        <v>8252644.1956374487</v>
      </c>
      <c r="H47" s="89">
        <v>102199.24166073278</v>
      </c>
      <c r="I47" s="89">
        <v>-680877.72069217719</v>
      </c>
      <c r="J47" s="89">
        <v>-578678.47903144441</v>
      </c>
      <c r="K47" s="89">
        <v>343720.00774519198</v>
      </c>
      <c r="L47" s="23"/>
      <c r="M47" s="22">
        <v>4.2943016182788065E-4</v>
      </c>
      <c r="N47" s="27">
        <v>124</v>
      </c>
      <c r="O47" s="1" t="s">
        <v>59</v>
      </c>
      <c r="P47" s="23">
        <v>8212927.3600000003</v>
      </c>
      <c r="R47" s="23">
        <v>2102407.8434577025</v>
      </c>
      <c r="S47" s="90">
        <v>3.8404292070704837E-2</v>
      </c>
      <c r="T47" s="23">
        <v>1364425</v>
      </c>
      <c r="U47" s="90">
        <v>-8.2857429085462231E-3</v>
      </c>
    </row>
    <row r="48" spans="1:21">
      <c r="A48" s="24">
        <v>1</v>
      </c>
      <c r="B48" s="25" t="s">
        <v>1285</v>
      </c>
      <c r="C48" s="93" t="s">
        <v>60</v>
      </c>
      <c r="D48" s="89">
        <v>2694288729.2600002</v>
      </c>
      <c r="E48" s="90">
        <v>4.2067912651982953E-2</v>
      </c>
      <c r="F48" s="89">
        <v>2671413556.1939459</v>
      </c>
      <c r="G48" s="89">
        <v>2633297827.6210675</v>
      </c>
      <c r="H48" s="89">
        <v>38115728.572878361</v>
      </c>
      <c r="I48" s="89">
        <v>-217706769.35099113</v>
      </c>
      <c r="J48" s="89">
        <v>-179591040.77811277</v>
      </c>
      <c r="K48" s="89">
        <v>109902512.84978363</v>
      </c>
      <c r="L48" s="23"/>
      <c r="M48" s="22">
        <v>0.13730784596444109</v>
      </c>
      <c r="N48" s="27">
        <v>127</v>
      </c>
      <c r="O48" s="1" t="s">
        <v>370</v>
      </c>
      <c r="P48" s="23">
        <v>2564167531.1199999</v>
      </c>
      <c r="R48" s="23">
        <v>556985466.32082796</v>
      </c>
      <c r="S48" s="90">
        <v>-4.0985125217393503E-2</v>
      </c>
      <c r="T48" s="23">
        <v>282148965.07999998</v>
      </c>
      <c r="U48" s="90">
        <v>1.6147131444015139E-2</v>
      </c>
    </row>
    <row r="49" spans="1:21">
      <c r="A49" s="24">
        <v>1</v>
      </c>
      <c r="B49" s="25" t="s">
        <v>1286</v>
      </c>
      <c r="C49" s="93" t="s">
        <v>61</v>
      </c>
      <c r="D49" s="89">
        <v>877777907.74000001</v>
      </c>
      <c r="E49" s="90">
        <v>4.9387952511316113E-2</v>
      </c>
      <c r="F49" s="89">
        <v>870325357.70887291</v>
      </c>
      <c r="G49" s="89">
        <v>864906148.36155391</v>
      </c>
      <c r="H49" s="89">
        <v>5419209.3473190069</v>
      </c>
      <c r="I49" s="89">
        <v>-70927139.480791211</v>
      </c>
      <c r="J49" s="89">
        <v>-65507930.133472204</v>
      </c>
      <c r="K49" s="89">
        <v>35805367.382117018</v>
      </c>
      <c r="L49" s="23"/>
      <c r="M49" s="22">
        <v>4.4733807642084567E-2</v>
      </c>
      <c r="N49" s="27">
        <v>1191</v>
      </c>
      <c r="O49" s="1" t="s">
        <v>371</v>
      </c>
      <c r="P49" s="23">
        <v>806053054.75</v>
      </c>
      <c r="R49" s="23">
        <v>70655335.484773204</v>
      </c>
      <c r="S49" s="90">
        <v>-6.8715494164248714E-2</v>
      </c>
      <c r="T49" s="23">
        <v>82597146.659999996</v>
      </c>
      <c r="U49" s="90">
        <v>-2.0616335581827849E-3</v>
      </c>
    </row>
    <row r="50" spans="1:21">
      <c r="A50" s="24">
        <v>10</v>
      </c>
      <c r="B50" s="25" t="s">
        <v>1287</v>
      </c>
      <c r="C50" s="93" t="s">
        <v>62</v>
      </c>
      <c r="D50" s="89">
        <v>5541699.2199999997</v>
      </c>
      <c r="E50" s="90">
        <v>-1.0125704371878874E-2</v>
      </c>
      <c r="F50" s="89">
        <v>5494648.8325040992</v>
      </c>
      <c r="G50" s="89">
        <v>5443887.5760735478</v>
      </c>
      <c r="H50" s="89">
        <v>50761.25643055141</v>
      </c>
      <c r="I50" s="89">
        <v>-447786.24532659835</v>
      </c>
      <c r="J50" s="89">
        <v>-397024.98889604694</v>
      </c>
      <c r="K50" s="89">
        <v>226051.00304263365</v>
      </c>
      <c r="L50" s="23"/>
      <c r="M50" s="22">
        <v>2.8241916859816782E-4</v>
      </c>
      <c r="N50" s="27">
        <v>134</v>
      </c>
      <c r="O50" s="1" t="s">
        <v>62</v>
      </c>
      <c r="P50" s="23">
        <v>5577909.8200000003</v>
      </c>
      <c r="R50" s="23">
        <v>896298.03719299415</v>
      </c>
      <c r="S50" s="90">
        <v>2.5883608591798168E-2</v>
      </c>
      <c r="T50" s="23">
        <v>1323210.7</v>
      </c>
      <c r="U50" s="90">
        <v>1.6291936335535162E-3</v>
      </c>
    </row>
    <row r="51" spans="1:21">
      <c r="A51" s="24">
        <v>7</v>
      </c>
      <c r="B51" s="25" t="s">
        <v>1288</v>
      </c>
      <c r="C51" s="93" t="s">
        <v>63</v>
      </c>
      <c r="D51" s="89">
        <v>86713687.939999998</v>
      </c>
      <c r="E51" s="90">
        <v>4.2664964768005742E-2</v>
      </c>
      <c r="F51" s="89">
        <v>85977467.431306347</v>
      </c>
      <c r="G51" s="89">
        <v>83412437.445112228</v>
      </c>
      <c r="H51" s="89">
        <v>2565029.9861941189</v>
      </c>
      <c r="I51" s="89">
        <v>-7006731.1847132202</v>
      </c>
      <c r="J51" s="89">
        <v>-4441701.1985191014</v>
      </c>
      <c r="K51" s="89">
        <v>3537131.005887202</v>
      </c>
      <c r="L51" s="23"/>
      <c r="M51" s="22">
        <v>4.4191513616821257E-3</v>
      </c>
      <c r="N51" s="27">
        <v>137</v>
      </c>
      <c r="O51" s="1" t="s">
        <v>63</v>
      </c>
      <c r="P51" s="23">
        <v>80931733.409999996</v>
      </c>
      <c r="R51" s="23">
        <v>2836400.8587190364</v>
      </c>
      <c r="S51" s="90">
        <v>1.5041392268354992E-2</v>
      </c>
      <c r="T51" s="23">
        <v>5859502.75</v>
      </c>
      <c r="U51" s="90">
        <v>1.2499935244616012E-2</v>
      </c>
    </row>
    <row r="52" spans="1:21">
      <c r="A52" s="24">
        <v>4</v>
      </c>
      <c r="B52" s="25" t="s">
        <v>1848</v>
      </c>
      <c r="C52" s="93" t="s">
        <v>1818</v>
      </c>
      <c r="D52" s="89">
        <v>4531396.82</v>
      </c>
      <c r="E52" s="90">
        <v>2.9680971348910345E-2</v>
      </c>
      <c r="F52" s="89">
        <v>4492924.1480243653</v>
      </c>
      <c r="G52" s="89">
        <v>4435716.339776176</v>
      </c>
      <c r="H52" s="89">
        <v>57207.808248189278</v>
      </c>
      <c r="I52" s="89">
        <v>-366150.72156743426</v>
      </c>
      <c r="J52" s="89">
        <v>-308942.91331924498</v>
      </c>
      <c r="K52" s="89">
        <v>184839.83985424609</v>
      </c>
      <c r="L52" s="23"/>
      <c r="M52" s="22">
        <v>2.3093157381659225E-4</v>
      </c>
      <c r="N52" s="27">
        <v>139</v>
      </c>
      <c r="O52" s="1" t="s">
        <v>1818</v>
      </c>
      <c r="P52" s="23">
        <v>4315339.28</v>
      </c>
      <c r="R52" s="23">
        <v>622047.24342801655</v>
      </c>
      <c r="S52" s="90">
        <v>-9.4735618913744601E-2</v>
      </c>
      <c r="T52" s="23">
        <v>693053.51</v>
      </c>
      <c r="U52" s="90">
        <v>4.6232651616692655E-2</v>
      </c>
    </row>
    <row r="53" spans="1:21">
      <c r="A53" s="24">
        <v>4</v>
      </c>
      <c r="B53" s="25" t="s">
        <v>1289</v>
      </c>
      <c r="C53" s="93" t="s">
        <v>64</v>
      </c>
      <c r="D53" s="89">
        <v>30148864.73</v>
      </c>
      <c r="E53" s="90">
        <v>4.7442754371854967E-2</v>
      </c>
      <c r="F53" s="89">
        <v>29892893.463463455</v>
      </c>
      <c r="G53" s="89">
        <v>29104776.866853654</v>
      </c>
      <c r="H53" s="89">
        <v>788116.59660980105</v>
      </c>
      <c r="I53" s="89">
        <v>-2436120.4753920599</v>
      </c>
      <c r="J53" s="89">
        <v>-1648003.8787822588</v>
      </c>
      <c r="K53" s="89">
        <v>1229799.8939056783</v>
      </c>
      <c r="L53" s="23"/>
      <c r="M53" s="22">
        <v>1.5364632711382027E-3</v>
      </c>
      <c r="N53" s="27">
        <v>144</v>
      </c>
      <c r="O53" s="1" t="s">
        <v>64</v>
      </c>
      <c r="P53" s="23">
        <v>28798574.309999999</v>
      </c>
      <c r="R53" s="23">
        <v>2031519.2692246912</v>
      </c>
      <c r="S53" s="90">
        <v>6.6531994862416566E-2</v>
      </c>
      <c r="T53" s="23">
        <v>2901700.57</v>
      </c>
      <c r="U53" s="90">
        <v>0.16424221775127212</v>
      </c>
    </row>
    <row r="54" spans="1:21">
      <c r="A54" s="24">
        <v>5</v>
      </c>
      <c r="B54" s="25" t="s">
        <v>1290</v>
      </c>
      <c r="C54" s="93" t="s">
        <v>65</v>
      </c>
      <c r="D54" s="89">
        <v>6626054.5499999998</v>
      </c>
      <c r="E54" s="90">
        <v>-3.8367110157035977E-3</v>
      </c>
      <c r="F54" s="89">
        <v>6569797.7194197085</v>
      </c>
      <c r="G54" s="89">
        <v>6549237.0678845039</v>
      </c>
      <c r="H54" s="89">
        <v>20560.651535204612</v>
      </c>
      <c r="I54" s="89">
        <v>-535405.47230813501</v>
      </c>
      <c r="J54" s="89">
        <v>-514844.8207729304</v>
      </c>
      <c r="K54" s="89">
        <v>270282.85328749882</v>
      </c>
      <c r="L54" s="23"/>
      <c r="M54" s="22">
        <v>3.3768069012902997E-4</v>
      </c>
      <c r="N54" s="27">
        <v>147</v>
      </c>
      <c r="O54" s="1" t="s">
        <v>65</v>
      </c>
      <c r="P54" s="23">
        <v>6457454.0999999996</v>
      </c>
      <c r="R54" s="23">
        <v>392100.96989063727</v>
      </c>
      <c r="S54" s="90">
        <v>3.3631907890763202E-2</v>
      </c>
      <c r="T54" s="23">
        <v>619608.37</v>
      </c>
      <c r="U54" s="90">
        <v>3.3120622739891692E-2</v>
      </c>
    </row>
    <row r="55" spans="1:21">
      <c r="A55" s="24">
        <v>18</v>
      </c>
      <c r="B55" s="25" t="s">
        <v>1291</v>
      </c>
      <c r="C55" s="93" t="s">
        <v>66</v>
      </c>
      <c r="D55" s="89">
        <v>6105174.7800000003</v>
      </c>
      <c r="E55" s="90">
        <v>2.7849785606111066E-3</v>
      </c>
      <c r="F55" s="89">
        <v>6053340.3466022965</v>
      </c>
      <c r="G55" s="89">
        <v>6048681.0055455407</v>
      </c>
      <c r="H55" s="89">
        <v>4659.3410567557439</v>
      </c>
      <c r="I55" s="89">
        <v>-493316.79386937956</v>
      </c>
      <c r="J55" s="89">
        <v>-488657.45281262381</v>
      </c>
      <c r="K55" s="89">
        <v>249035.68887118172</v>
      </c>
      <c r="L55" s="23"/>
      <c r="M55" s="22">
        <v>3.1113532457542912E-4</v>
      </c>
      <c r="N55" s="27">
        <v>149</v>
      </c>
      <c r="O55" s="1" t="s">
        <v>66</v>
      </c>
      <c r="P55" s="23">
        <v>6014585.1799999997</v>
      </c>
      <c r="R55" s="23">
        <v>737541.71437994635</v>
      </c>
      <c r="S55" s="90">
        <v>-2.8508391209611794E-3</v>
      </c>
      <c r="T55" s="23">
        <v>1166819.08</v>
      </c>
      <c r="U55" s="90">
        <v>-1.2558363083461366E-2</v>
      </c>
    </row>
    <row r="56" spans="1:21">
      <c r="A56" s="24">
        <v>1</v>
      </c>
      <c r="B56" s="25" t="s">
        <v>1292</v>
      </c>
      <c r="C56" s="93" t="s">
        <v>67</v>
      </c>
      <c r="D56" s="89">
        <v>178601062.21000001</v>
      </c>
      <c r="E56" s="90">
        <v>3.2627829700562438E-2</v>
      </c>
      <c r="F56" s="89">
        <v>177084695.32494199</v>
      </c>
      <c r="G56" s="89">
        <v>173911331.90688792</v>
      </c>
      <c r="H56" s="89">
        <v>3173363.418054074</v>
      </c>
      <c r="I56" s="89">
        <v>-14431512.047735807</v>
      </c>
      <c r="J56" s="89">
        <v>-11258148.629681733</v>
      </c>
      <c r="K56" s="89">
        <v>7285301.4308940275</v>
      </c>
      <c r="L56" s="23"/>
      <c r="M56" s="22">
        <v>9.1019670136658661E-3</v>
      </c>
      <c r="N56" s="27">
        <v>152</v>
      </c>
      <c r="O56" s="1" t="s">
        <v>372</v>
      </c>
      <c r="P56" s="23">
        <v>170786706.77000001</v>
      </c>
      <c r="R56" s="23">
        <v>13765280.574229889</v>
      </c>
      <c r="S56" s="90">
        <v>0.15382144771019335</v>
      </c>
      <c r="T56" s="23">
        <v>13837603.779999999</v>
      </c>
      <c r="U56" s="90">
        <v>6.2400698211857453E-3</v>
      </c>
    </row>
    <row r="57" spans="1:21">
      <c r="A57" s="24">
        <v>6</v>
      </c>
      <c r="B57" s="25" t="s">
        <v>1293</v>
      </c>
      <c r="C57" s="93" t="s">
        <v>68</v>
      </c>
      <c r="D57" s="89">
        <v>34777325.829999998</v>
      </c>
      <c r="E57" s="90">
        <v>2.350902388670284E-2</v>
      </c>
      <c r="F57" s="89">
        <v>34482057.791910283</v>
      </c>
      <c r="G57" s="89">
        <v>34053256.451357596</v>
      </c>
      <c r="H57" s="89">
        <v>428801.34055268764</v>
      </c>
      <c r="I57" s="89">
        <v>-2810114.2876381921</v>
      </c>
      <c r="J57" s="89">
        <v>-2381312.9470855044</v>
      </c>
      <c r="K57" s="89">
        <v>1418599.0749263347</v>
      </c>
      <c r="L57" s="23"/>
      <c r="M57" s="22">
        <v>1.7723414889659398E-3</v>
      </c>
      <c r="N57" s="27">
        <v>157</v>
      </c>
      <c r="O57" s="1" t="s">
        <v>373</v>
      </c>
      <c r="P57" s="23">
        <v>33726477.979999997</v>
      </c>
      <c r="R57" s="23">
        <v>1837963.9350137676</v>
      </c>
      <c r="S57" s="90">
        <v>0.11238356625128532</v>
      </c>
      <c r="T57" s="23">
        <v>2157661.1</v>
      </c>
      <c r="U57" s="90">
        <v>3.4080214340039827E-3</v>
      </c>
    </row>
    <row r="58" spans="1:21">
      <c r="A58" s="24">
        <v>5</v>
      </c>
      <c r="B58" s="25" t="s">
        <v>1294</v>
      </c>
      <c r="C58" s="93" t="s">
        <v>69</v>
      </c>
      <c r="D58" s="89">
        <v>245827730.11000001</v>
      </c>
      <c r="E58" s="90">
        <v>2.971857773191422E-2</v>
      </c>
      <c r="F58" s="89">
        <v>243740592.30267003</v>
      </c>
      <c r="G58" s="89">
        <v>240851434.38718647</v>
      </c>
      <c r="H58" s="89">
        <v>2889157.9154835641</v>
      </c>
      <c r="I58" s="89">
        <v>-19863632.415459257</v>
      </c>
      <c r="J58" s="89">
        <v>-16974474.499975692</v>
      </c>
      <c r="K58" s="89">
        <v>10027538.984163659</v>
      </c>
      <c r="L58" s="23"/>
      <c r="M58" s="22">
        <v>1.2528009983919878E-2</v>
      </c>
      <c r="N58" s="27">
        <v>160</v>
      </c>
      <c r="O58" s="1" t="s">
        <v>374</v>
      </c>
      <c r="P58" s="23">
        <v>235096445.78999999</v>
      </c>
      <c r="R58" s="23">
        <v>15231967.530634739</v>
      </c>
      <c r="S58" s="90">
        <v>-3.3176023159368406E-2</v>
      </c>
      <c r="T58" s="23">
        <v>28136500.25</v>
      </c>
      <c r="U58" s="90">
        <v>6.3584891657255671E-3</v>
      </c>
    </row>
    <row r="59" spans="1:21">
      <c r="A59" s="24">
        <v>7</v>
      </c>
      <c r="B59" s="25" t="s">
        <v>1295</v>
      </c>
      <c r="C59" s="93" t="s">
        <v>70</v>
      </c>
      <c r="D59" s="89">
        <v>61834602.009999998</v>
      </c>
      <c r="E59" s="90">
        <v>3.857210301623204E-2</v>
      </c>
      <c r="F59" s="89">
        <v>61309611.051500216</v>
      </c>
      <c r="G59" s="89">
        <v>59408507.661436073</v>
      </c>
      <c r="H59" s="89">
        <v>1901103.3900641426</v>
      </c>
      <c r="I59" s="89">
        <v>-4996424.953089105</v>
      </c>
      <c r="J59" s="89">
        <v>-3095321.5630249623</v>
      </c>
      <c r="K59" s="89">
        <v>2522290.2312447322</v>
      </c>
      <c r="L59" s="23"/>
      <c r="M59" s="22">
        <v>3.1512494989330724E-3</v>
      </c>
      <c r="N59" s="27">
        <v>117</v>
      </c>
      <c r="O59" s="1" t="s">
        <v>70</v>
      </c>
      <c r="P59" s="23">
        <v>59497190.210000001</v>
      </c>
      <c r="R59" s="23">
        <v>3164515.9002963915</v>
      </c>
      <c r="S59" s="90">
        <v>6.2394920480147498E-2</v>
      </c>
      <c r="T59" s="23">
        <v>6228861.8200000003</v>
      </c>
      <c r="U59" s="90">
        <v>-1.3369547861773912E-2</v>
      </c>
    </row>
    <row r="60" spans="1:21">
      <c r="A60" s="24">
        <v>17</v>
      </c>
      <c r="B60" s="25" t="s">
        <v>1296</v>
      </c>
      <c r="C60" s="93" t="s">
        <v>71</v>
      </c>
      <c r="D60" s="89">
        <v>28451781.010000002</v>
      </c>
      <c r="E60" s="90">
        <v>5.9208305463224642E-2</v>
      </c>
      <c r="F60" s="89">
        <v>28210218.401073527</v>
      </c>
      <c r="G60" s="89">
        <v>28028614.530664422</v>
      </c>
      <c r="H60" s="89">
        <v>181603.87040910497</v>
      </c>
      <c r="I60" s="89">
        <v>-2298990.9205722851</v>
      </c>
      <c r="J60" s="89">
        <v>-2117387.0501631801</v>
      </c>
      <c r="K60" s="89">
        <v>1160574.289641771</v>
      </c>
      <c r="L60" s="23"/>
      <c r="M60" s="22">
        <v>1.4499755434184934E-3</v>
      </c>
      <c r="N60" s="27">
        <v>2004</v>
      </c>
      <c r="O60" s="1" t="s">
        <v>71</v>
      </c>
      <c r="P60" s="23">
        <v>26250573.800000001</v>
      </c>
      <c r="R60" s="23">
        <v>1393325.8981410605</v>
      </c>
      <c r="S60" s="90">
        <v>2.2168425169039052E-2</v>
      </c>
      <c r="T60" s="23">
        <v>4413362.7300000004</v>
      </c>
      <c r="U60" s="90">
        <v>2.2635837095604128E-2</v>
      </c>
    </row>
    <row r="61" spans="1:21">
      <c r="A61" s="24">
        <v>11</v>
      </c>
      <c r="B61" s="25" t="s">
        <v>1297</v>
      </c>
      <c r="C61" s="93" t="s">
        <v>72</v>
      </c>
      <c r="D61" s="89">
        <v>65536034.380000003</v>
      </c>
      <c r="E61" s="90">
        <v>1.1846334979032758E-2</v>
      </c>
      <c r="F61" s="89">
        <v>64979617.351555862</v>
      </c>
      <c r="G61" s="89">
        <v>64918594.616322495</v>
      </c>
      <c r="H61" s="89">
        <v>61022.735233366489</v>
      </c>
      <c r="I61" s="89">
        <v>-5295512.0087905219</v>
      </c>
      <c r="J61" s="89">
        <v>-5234489.2735571554</v>
      </c>
      <c r="K61" s="89">
        <v>2673275.0585903372</v>
      </c>
      <c r="L61" s="23"/>
      <c r="M61" s="22">
        <v>3.3398839612267055E-3</v>
      </c>
      <c r="N61" s="27">
        <v>168</v>
      </c>
      <c r="O61" s="1" t="s">
        <v>375</v>
      </c>
      <c r="P61" s="23">
        <v>63238050.490000002</v>
      </c>
      <c r="R61" s="23">
        <v>5586637.9609693093</v>
      </c>
      <c r="S61" s="90">
        <v>-4.2956857022782624E-2</v>
      </c>
      <c r="T61" s="23">
        <v>5890240.7199999997</v>
      </c>
      <c r="U61" s="90">
        <v>-3.1044344057873374E-3</v>
      </c>
    </row>
    <row r="62" spans="1:21">
      <c r="A62" s="24">
        <v>8</v>
      </c>
      <c r="B62" s="25" t="s">
        <v>1298</v>
      </c>
      <c r="C62" s="93" t="s">
        <v>73</v>
      </c>
      <c r="D62" s="89">
        <v>20428707.050000001</v>
      </c>
      <c r="E62" s="90">
        <v>2.311823466700158E-2</v>
      </c>
      <c r="F62" s="89">
        <v>20255262.309572041</v>
      </c>
      <c r="G62" s="89">
        <v>20006553.868170943</v>
      </c>
      <c r="H62" s="89">
        <v>248708.44140109792</v>
      </c>
      <c r="I62" s="89">
        <v>-1650702.0073883603</v>
      </c>
      <c r="J62" s="89">
        <v>-1401993.5659872624</v>
      </c>
      <c r="K62" s="89">
        <v>833305.73100223613</v>
      </c>
      <c r="L62" s="23"/>
      <c r="M62" s="22">
        <v>1.0410991704086982E-3</v>
      </c>
      <c r="N62" s="27">
        <v>171</v>
      </c>
      <c r="O62" s="1" t="s">
        <v>73</v>
      </c>
      <c r="P62" s="23">
        <v>19247008.48</v>
      </c>
      <c r="R62" s="23">
        <v>1315517.2699599403</v>
      </c>
      <c r="S62" s="90">
        <v>-6.1790232322139316E-2</v>
      </c>
      <c r="T62" s="23">
        <v>3047095.96</v>
      </c>
      <c r="U62" s="90">
        <v>3.1036548932192876E-2</v>
      </c>
    </row>
    <row r="63" spans="1:21">
      <c r="A63" s="24">
        <v>6</v>
      </c>
      <c r="B63" s="25" t="s">
        <v>1299</v>
      </c>
      <c r="C63" s="93" t="s">
        <v>74</v>
      </c>
      <c r="D63" s="89">
        <v>20720140.890000001</v>
      </c>
      <c r="E63" s="90">
        <v>3.2490964149746171E-2</v>
      </c>
      <c r="F63" s="89">
        <v>20544221.804690249</v>
      </c>
      <c r="G63" s="89">
        <v>20413930.811840706</v>
      </c>
      <c r="H63" s="89">
        <v>130290.99284954369</v>
      </c>
      <c r="I63" s="89">
        <v>-1674250.7529615117</v>
      </c>
      <c r="J63" s="89">
        <v>-1543959.760111968</v>
      </c>
      <c r="K63" s="89">
        <v>845193.58511290478</v>
      </c>
      <c r="L63" s="23"/>
      <c r="M63" s="22">
        <v>1.0559513844186407E-3</v>
      </c>
      <c r="N63" s="27">
        <v>174</v>
      </c>
      <c r="O63" s="1" t="s">
        <v>376</v>
      </c>
      <c r="P63" s="23">
        <v>20097319.420000002</v>
      </c>
      <c r="R63" s="23">
        <v>1695917.1434414913</v>
      </c>
      <c r="S63" s="90">
        <v>2.165993303463698E-2</v>
      </c>
      <c r="T63" s="23">
        <v>2936973.27</v>
      </c>
      <c r="U63" s="90">
        <v>-3.4526117537546641E-3</v>
      </c>
    </row>
    <row r="64" spans="1:21">
      <c r="A64" s="24">
        <v>14</v>
      </c>
      <c r="B64" s="25" t="s">
        <v>1300</v>
      </c>
      <c r="C64" s="93" t="s">
        <v>75</v>
      </c>
      <c r="D64" s="89">
        <v>37349740.549999997</v>
      </c>
      <c r="E64" s="90">
        <v>3.479138592208475E-2</v>
      </c>
      <c r="F64" s="89">
        <v>37032632.079116791</v>
      </c>
      <c r="G64" s="89">
        <v>36415707.089673191</v>
      </c>
      <c r="H64" s="89">
        <v>616924.98944360018</v>
      </c>
      <c r="I64" s="89">
        <v>-3017973.2643099125</v>
      </c>
      <c r="J64" s="89">
        <v>-2401048.2748663123</v>
      </c>
      <c r="K64" s="89">
        <v>1523530.2349573614</v>
      </c>
      <c r="L64" s="23"/>
      <c r="M64" s="22">
        <v>1.9034383236498128E-3</v>
      </c>
      <c r="N64" s="27">
        <v>178</v>
      </c>
      <c r="O64" s="1" t="s">
        <v>75</v>
      </c>
      <c r="P64" s="23">
        <v>34133251.32</v>
      </c>
      <c r="R64" s="23">
        <v>1555758.2162802459</v>
      </c>
      <c r="S64" s="90">
        <v>5.369826434831193E-4</v>
      </c>
      <c r="T64" s="23">
        <v>2714321.11</v>
      </c>
      <c r="U64" s="90">
        <v>2.9782009373728879E-3</v>
      </c>
    </row>
    <row r="65" spans="1:21">
      <c r="A65" s="24">
        <v>12</v>
      </c>
      <c r="B65" s="25" t="s">
        <v>1301</v>
      </c>
      <c r="C65" s="93" t="s">
        <v>76</v>
      </c>
      <c r="D65" s="89">
        <v>12999439.710000001</v>
      </c>
      <c r="E65" s="90">
        <v>7.0838472329264324E-3</v>
      </c>
      <c r="F65" s="89">
        <v>12889071.274019621</v>
      </c>
      <c r="G65" s="89">
        <v>12798558.11756449</v>
      </c>
      <c r="H65" s="89">
        <v>90513.156455131248</v>
      </c>
      <c r="I65" s="89">
        <v>-1050394.4851576383</v>
      </c>
      <c r="J65" s="89">
        <v>-959881.32870250707</v>
      </c>
      <c r="K65" s="89">
        <v>530259.08999762405</v>
      </c>
      <c r="L65" s="23"/>
      <c r="M65" s="22">
        <v>6.6248470178433981E-4</v>
      </c>
      <c r="N65" s="27">
        <v>181</v>
      </c>
      <c r="O65" s="1" t="s">
        <v>377</v>
      </c>
      <c r="P65" s="23">
        <v>12922074.130000001</v>
      </c>
      <c r="R65" s="23">
        <v>2838410.9419959821</v>
      </c>
      <c r="S65" s="90">
        <v>-7.4476892847178067E-2</v>
      </c>
      <c r="T65" s="23">
        <v>1480723.6</v>
      </c>
      <c r="U65" s="90">
        <v>9.5233279623796463E-4</v>
      </c>
    </row>
    <row r="66" spans="1:21">
      <c r="A66" s="24">
        <v>19</v>
      </c>
      <c r="B66" s="25" t="s">
        <v>1302</v>
      </c>
      <c r="C66" s="93" t="s">
        <v>77</v>
      </c>
      <c r="D66" s="89">
        <v>20848205.399999999</v>
      </c>
      <c r="E66" s="90">
        <v>2.4788157341485872E-2</v>
      </c>
      <c r="F66" s="89">
        <v>20671199.015545931</v>
      </c>
      <c r="G66" s="89">
        <v>20750905.241534866</v>
      </c>
      <c r="H66" s="89">
        <v>-79706.225988935679</v>
      </c>
      <c r="I66" s="89">
        <v>-1684598.7570331744</v>
      </c>
      <c r="J66" s="89">
        <v>-1764304.9830221101</v>
      </c>
      <c r="K66" s="89">
        <v>850417.45414484094</v>
      </c>
      <c r="L66" s="23"/>
      <c r="M66" s="22">
        <v>1.0624778794529799E-3</v>
      </c>
      <c r="N66" s="27">
        <v>186</v>
      </c>
      <c r="O66" s="1" t="s">
        <v>378</v>
      </c>
      <c r="P66" s="23">
        <v>20056594.469999999</v>
      </c>
      <c r="R66" s="23">
        <v>2601002.4269599239</v>
      </c>
      <c r="S66" s="90">
        <v>5.4475812289218606E-2</v>
      </c>
      <c r="T66" s="23">
        <v>4677232.1500000004</v>
      </c>
      <c r="U66" s="90">
        <v>2.0548384016424892E-2</v>
      </c>
    </row>
    <row r="67" spans="1:21">
      <c r="A67" s="24">
        <v>1</v>
      </c>
      <c r="B67" s="25" t="s">
        <v>1303</v>
      </c>
      <c r="C67" s="93" t="s">
        <v>78</v>
      </c>
      <c r="D67" s="89">
        <v>22303322.57</v>
      </c>
      <c r="E67" s="90">
        <v>2.1191014653963336E-2</v>
      </c>
      <c r="F67" s="89">
        <v>22113961.883375697</v>
      </c>
      <c r="G67" s="89">
        <v>21735872.631377593</v>
      </c>
      <c r="H67" s="89">
        <v>378089.25199810416</v>
      </c>
      <c r="I67" s="89">
        <v>-1802176.6745991455</v>
      </c>
      <c r="J67" s="89">
        <v>-1424087.4226010414</v>
      </c>
      <c r="K67" s="89">
        <v>909773.02050902543</v>
      </c>
      <c r="L67" s="23"/>
      <c r="M67" s="22">
        <v>1.1366343728045479E-3</v>
      </c>
      <c r="N67" s="27">
        <v>191</v>
      </c>
      <c r="O67" s="1" t="s">
        <v>379</v>
      </c>
      <c r="P67" s="23">
        <v>21596254.010000002</v>
      </c>
      <c r="R67" s="23">
        <v>1094306.0186628615</v>
      </c>
      <c r="S67" s="90">
        <v>1.8585733948005112E-2</v>
      </c>
      <c r="T67" s="23">
        <v>2929457.43</v>
      </c>
      <c r="U67" s="90">
        <v>7.9866286075849224E-3</v>
      </c>
    </row>
    <row r="68" spans="1:21">
      <c r="A68" s="24">
        <v>14</v>
      </c>
      <c r="B68" s="25" t="s">
        <v>1304</v>
      </c>
      <c r="C68" s="93" t="s">
        <v>79</v>
      </c>
      <c r="D68" s="89">
        <v>5329722.33</v>
      </c>
      <c r="E68" s="90">
        <v>4.2106219533375899E-2</v>
      </c>
      <c r="F68" s="89">
        <v>5284471.6783646606</v>
      </c>
      <c r="G68" s="89">
        <v>5028285.2662474308</v>
      </c>
      <c r="H68" s="89">
        <v>256186.41211722977</v>
      </c>
      <c r="I68" s="89">
        <v>-430657.86431910127</v>
      </c>
      <c r="J68" s="89">
        <v>-174471.45220187149</v>
      </c>
      <c r="K68" s="89">
        <v>217404.2709295981</v>
      </c>
      <c r="L68" s="23"/>
      <c r="M68" s="22">
        <v>2.716162840208585E-4</v>
      </c>
      <c r="N68" s="27">
        <v>194</v>
      </c>
      <c r="O68" s="1" t="s">
        <v>380</v>
      </c>
      <c r="P68" s="23">
        <v>5172410.04</v>
      </c>
      <c r="R68" s="23">
        <v>631843.24873132154</v>
      </c>
      <c r="S68" s="90">
        <v>3.0470371351639436E-2</v>
      </c>
      <c r="T68" s="23">
        <v>645032.1</v>
      </c>
      <c r="U68" s="90">
        <v>0.40548339598789984</v>
      </c>
    </row>
    <row r="69" spans="1:21">
      <c r="A69" s="24">
        <v>15</v>
      </c>
      <c r="B69" s="25" t="s">
        <v>1305</v>
      </c>
      <c r="C69" s="93" t="s">
        <v>80</v>
      </c>
      <c r="D69" s="89">
        <v>13776551.09</v>
      </c>
      <c r="E69" s="90">
        <v>1.1745056689929312E-2</v>
      </c>
      <c r="F69" s="89">
        <v>13659584.787534099</v>
      </c>
      <c r="G69" s="89">
        <v>13571940.761042733</v>
      </c>
      <c r="H69" s="89">
        <v>87644.026491366327</v>
      </c>
      <c r="I69" s="89">
        <v>-1113187.4613254734</v>
      </c>
      <c r="J69" s="89">
        <v>-1025543.4348341071</v>
      </c>
      <c r="K69" s="89">
        <v>561958.17721817608</v>
      </c>
      <c r="L69" s="23"/>
      <c r="M69" s="22">
        <v>7.0208828565545699E-4</v>
      </c>
      <c r="N69" s="27">
        <v>197</v>
      </c>
      <c r="O69" s="1" t="s">
        <v>381</v>
      </c>
      <c r="P69" s="23">
        <v>13313238.49</v>
      </c>
      <c r="R69" s="23">
        <v>603453.29311516439</v>
      </c>
      <c r="S69" s="90">
        <v>6.6830391916431031E-2</v>
      </c>
      <c r="T69" s="23">
        <v>925163.13</v>
      </c>
      <c r="U69" s="90">
        <v>-1.62034885003981E-3</v>
      </c>
    </row>
    <row r="70" spans="1:21">
      <c r="A70" s="24">
        <v>9</v>
      </c>
      <c r="B70" s="25" t="s">
        <v>1306</v>
      </c>
      <c r="C70" s="93" t="s">
        <v>81</v>
      </c>
      <c r="D70" s="89">
        <v>91065381.530000001</v>
      </c>
      <c r="E70" s="90">
        <v>3.8808530693619225E-3</v>
      </c>
      <c r="F70" s="89">
        <v>90292214.073891014</v>
      </c>
      <c r="G70" s="89">
        <v>90524261.460209697</v>
      </c>
      <c r="H70" s="89">
        <v>-232047.38631868362</v>
      </c>
      <c r="I70" s="89">
        <v>-7358361.3357046936</v>
      </c>
      <c r="J70" s="89">
        <v>-7590408.7220233772</v>
      </c>
      <c r="K70" s="89">
        <v>3714640.5858736997</v>
      </c>
      <c r="L70" s="23"/>
      <c r="M70" s="22">
        <v>4.6409247991949934E-3</v>
      </c>
      <c r="N70" s="27">
        <v>184</v>
      </c>
      <c r="O70" s="1" t="s">
        <v>81</v>
      </c>
      <c r="P70" s="23">
        <v>89511427.239999995</v>
      </c>
      <c r="R70" s="23">
        <v>3168464.6214004746</v>
      </c>
      <c r="S70" s="90">
        <v>-0.14701035215539804</v>
      </c>
      <c r="T70" s="23">
        <v>12444399.5</v>
      </c>
      <c r="U70" s="90">
        <v>1.6372809076558914E-2</v>
      </c>
    </row>
    <row r="71" spans="1:21">
      <c r="A71" s="24">
        <v>5</v>
      </c>
      <c r="B71" s="25" t="s">
        <v>1307</v>
      </c>
      <c r="C71" s="93" t="s">
        <v>82</v>
      </c>
      <c r="D71" s="89">
        <v>59103043.159999996</v>
      </c>
      <c r="E71" s="90">
        <v>2.8474335709123944E-2</v>
      </c>
      <c r="F71" s="89">
        <v>58601243.807045408</v>
      </c>
      <c r="G71" s="89">
        <v>57506739.112274259</v>
      </c>
      <c r="H71" s="89">
        <v>1094504.6947711483</v>
      </c>
      <c r="I71" s="89">
        <v>-4775706.6439979561</v>
      </c>
      <c r="J71" s="89">
        <v>-3681201.9492268078</v>
      </c>
      <c r="K71" s="89">
        <v>2410867.4359251973</v>
      </c>
      <c r="L71" s="23"/>
      <c r="M71" s="22">
        <v>3.0120422722741762E-3</v>
      </c>
      <c r="N71" s="27">
        <v>205</v>
      </c>
      <c r="O71" s="1" t="s">
        <v>82</v>
      </c>
      <c r="P71" s="23">
        <v>57135620.240000002</v>
      </c>
      <c r="R71" s="23">
        <v>1883066.6858760172</v>
      </c>
      <c r="S71" s="90">
        <v>-8.3718773795614876E-2</v>
      </c>
      <c r="T71" s="23">
        <v>3824711.39</v>
      </c>
      <c r="U71" s="90">
        <v>1.690416613816903E-2</v>
      </c>
    </row>
    <row r="72" spans="1:21">
      <c r="A72" s="24">
        <v>12</v>
      </c>
      <c r="B72" s="25" t="s">
        <v>1308</v>
      </c>
      <c r="C72" s="93" t="s">
        <v>83</v>
      </c>
      <c r="D72" s="89">
        <v>227944151.34</v>
      </c>
      <c r="E72" s="90">
        <v>2.5757412261706802E-2</v>
      </c>
      <c r="F72" s="89">
        <v>226008849.50888202</v>
      </c>
      <c r="G72" s="89">
        <v>226008091.4277187</v>
      </c>
      <c r="H72" s="89">
        <v>758.0811633169651</v>
      </c>
      <c r="I72" s="89">
        <v>-18418584.55693965</v>
      </c>
      <c r="J72" s="89">
        <v>-18417826.475776333</v>
      </c>
      <c r="K72" s="89">
        <v>9298051.3742333502</v>
      </c>
      <c r="L72" s="23"/>
      <c r="M72" s="22">
        <v>1.1616617061410588E-2</v>
      </c>
      <c r="N72" s="27">
        <v>210</v>
      </c>
      <c r="O72" s="1" t="s">
        <v>83</v>
      </c>
      <c r="P72" s="23">
        <v>216671101.41999999</v>
      </c>
      <c r="R72" s="23">
        <v>20019278.695165422</v>
      </c>
      <c r="S72" s="90">
        <v>-5.2026776149895482E-2</v>
      </c>
      <c r="T72" s="23">
        <v>22164774.41</v>
      </c>
      <c r="U72" s="90">
        <v>9.0990111439264165E-3</v>
      </c>
    </row>
    <row r="73" spans="1:21">
      <c r="A73" s="24">
        <v>5</v>
      </c>
      <c r="B73" s="25" t="s">
        <v>1309</v>
      </c>
      <c r="C73" s="93" t="s">
        <v>84</v>
      </c>
      <c r="D73" s="89">
        <v>17618456.440000001</v>
      </c>
      <c r="E73" s="90">
        <v>2.6160351399456161E-2</v>
      </c>
      <c r="F73" s="89">
        <v>17468871.417487424</v>
      </c>
      <c r="G73" s="89">
        <v>17052165.54346348</v>
      </c>
      <c r="H73" s="89">
        <v>416705.87402394414</v>
      </c>
      <c r="I73" s="89">
        <v>-1423625.1634237608</v>
      </c>
      <c r="J73" s="89">
        <v>-1006919.2893998167</v>
      </c>
      <c r="K73" s="89">
        <v>718673.02648824535</v>
      </c>
      <c r="L73" s="23"/>
      <c r="M73" s="22">
        <v>8.9788161035701905E-4</v>
      </c>
      <c r="N73" s="27">
        <v>214</v>
      </c>
      <c r="O73" s="1" t="s">
        <v>382</v>
      </c>
      <c r="P73" s="23">
        <v>16208822.779999999</v>
      </c>
      <c r="R73" s="23">
        <v>805095.38184288121</v>
      </c>
      <c r="S73" s="90">
        <v>-0.20234196138032945</v>
      </c>
      <c r="T73" s="23">
        <v>995193.07</v>
      </c>
      <c r="U73" s="90">
        <v>-1.5317918874969139E-2</v>
      </c>
    </row>
    <row r="74" spans="1:21">
      <c r="A74" s="24">
        <v>21</v>
      </c>
      <c r="B74" s="25" t="s">
        <v>1310</v>
      </c>
      <c r="C74" s="93" t="s">
        <v>85</v>
      </c>
      <c r="D74" s="89">
        <v>16319335.41</v>
      </c>
      <c r="E74" s="90">
        <v>6.1984280782169998E-2</v>
      </c>
      <c r="F74" s="89">
        <v>16180780.244114244</v>
      </c>
      <c r="G74" s="89">
        <v>16090765.73292602</v>
      </c>
      <c r="H74" s="89">
        <v>90014.511188223958</v>
      </c>
      <c r="I74" s="89">
        <v>-1318652.2110576229</v>
      </c>
      <c r="J74" s="89">
        <v>-1228637.699869399</v>
      </c>
      <c r="K74" s="89">
        <v>665680.68600801274</v>
      </c>
      <c r="L74" s="23"/>
      <c r="M74" s="22">
        <v>8.3167507935712909E-4</v>
      </c>
      <c r="N74" s="27">
        <v>216</v>
      </c>
      <c r="O74" s="1" t="s">
        <v>85</v>
      </c>
      <c r="P74" s="23">
        <v>14846123.59</v>
      </c>
      <c r="R74" s="23">
        <v>1109430.3761760963</v>
      </c>
      <c r="S74" s="90">
        <v>-7.0122984303160107E-2</v>
      </c>
      <c r="T74" s="23">
        <v>323850.96000000002</v>
      </c>
      <c r="U74" s="90">
        <v>0.14824625361172639</v>
      </c>
    </row>
    <row r="75" spans="1:21">
      <c r="A75" s="24">
        <v>10</v>
      </c>
      <c r="B75" s="25" t="s">
        <v>1311</v>
      </c>
      <c r="C75" s="93" t="s">
        <v>86</v>
      </c>
      <c r="D75" s="89">
        <v>14734183.15</v>
      </c>
      <c r="E75" s="90">
        <v>3.9293960650470972E-2</v>
      </c>
      <c r="F75" s="89">
        <v>14609086.316136997</v>
      </c>
      <c r="G75" s="89">
        <v>14353802.806319032</v>
      </c>
      <c r="H75" s="89">
        <v>255283.50981796533</v>
      </c>
      <c r="I75" s="89">
        <v>-1190567.060529303</v>
      </c>
      <c r="J75" s="89">
        <v>-935283.55071133771</v>
      </c>
      <c r="K75" s="89">
        <v>601020.86884307151</v>
      </c>
      <c r="L75" s="23"/>
      <c r="M75" s="22">
        <v>7.5089166517343646E-4</v>
      </c>
      <c r="N75" s="27">
        <v>218</v>
      </c>
      <c r="O75" s="1" t="s">
        <v>383</v>
      </c>
      <c r="P75" s="23">
        <v>14111941.529999999</v>
      </c>
      <c r="R75" s="23">
        <v>1375542.5091496287</v>
      </c>
      <c r="S75" s="90">
        <v>1.5929311321811745E-2</v>
      </c>
      <c r="T75" s="23">
        <v>1143446.3999999999</v>
      </c>
      <c r="U75" s="90">
        <v>-6.1334998158762977E-3</v>
      </c>
    </row>
    <row r="76" spans="1:21">
      <c r="A76" s="24">
        <v>13</v>
      </c>
      <c r="B76" s="25" t="s">
        <v>1312</v>
      </c>
      <c r="C76" s="93" t="s">
        <v>87</v>
      </c>
      <c r="D76" s="89">
        <v>11914100.890000001</v>
      </c>
      <c r="E76" s="90">
        <v>-1.3716419508762789E-2</v>
      </c>
      <c r="F76" s="89">
        <v>11812947.247175669</v>
      </c>
      <c r="G76" s="89">
        <v>11938757.167608734</v>
      </c>
      <c r="H76" s="89">
        <v>-125809.92043306492</v>
      </c>
      <c r="I76" s="89">
        <v>-962695.78917626361</v>
      </c>
      <c r="J76" s="89">
        <v>-1088505.7096093285</v>
      </c>
      <c r="K76" s="89">
        <v>485987.12229200243</v>
      </c>
      <c r="L76" s="23"/>
      <c r="M76" s="22">
        <v>6.0717305908718948E-4</v>
      </c>
      <c r="N76" s="27">
        <v>221</v>
      </c>
      <c r="O76" s="1" t="s">
        <v>87</v>
      </c>
      <c r="P76" s="23">
        <v>11867372.199999999</v>
      </c>
      <c r="R76" s="23">
        <v>1556391.4333125502</v>
      </c>
      <c r="S76" s="90">
        <v>5.7159751204321818E-2</v>
      </c>
      <c r="T76" s="23">
        <v>1761816.59</v>
      </c>
      <c r="U76" s="90">
        <v>-2.7047853630231988E-2</v>
      </c>
    </row>
    <row r="77" spans="1:21">
      <c r="A77" s="24">
        <v>12</v>
      </c>
      <c r="B77" s="25" t="s">
        <v>1313</v>
      </c>
      <c r="C77" s="93" t="s">
        <v>88</v>
      </c>
      <c r="D77" s="89">
        <v>11032890.77</v>
      </c>
      <c r="E77" s="90">
        <v>-4.6731630508350941E-3</v>
      </c>
      <c r="F77" s="89">
        <v>10939218.817531882</v>
      </c>
      <c r="G77" s="89">
        <v>10946118.671191553</v>
      </c>
      <c r="H77" s="89">
        <v>-6899.8536596708</v>
      </c>
      <c r="I77" s="89">
        <v>-891491.31644802308</v>
      </c>
      <c r="J77" s="89">
        <v>-898391.17010769388</v>
      </c>
      <c r="K77" s="89">
        <v>450041.75181819318</v>
      </c>
      <c r="L77" s="23"/>
      <c r="M77" s="22">
        <v>5.6226433712831488E-4</v>
      </c>
      <c r="N77" s="27">
        <v>232</v>
      </c>
      <c r="O77" s="1" t="s">
        <v>88</v>
      </c>
      <c r="P77" s="23">
        <v>11135144.029999999</v>
      </c>
      <c r="R77" s="23">
        <v>1628460.6708036752</v>
      </c>
      <c r="S77" s="90">
        <v>8.2866090501099166E-3</v>
      </c>
      <c r="T77" s="23">
        <v>1253646.6399999999</v>
      </c>
      <c r="U77" s="90">
        <v>4.2040347811100887E-3</v>
      </c>
    </row>
    <row r="78" spans="1:21">
      <c r="A78" s="24">
        <v>6</v>
      </c>
      <c r="B78" s="25" t="s">
        <v>1314</v>
      </c>
      <c r="C78" s="93" t="s">
        <v>89</v>
      </c>
      <c r="D78" s="89">
        <v>5552394.71</v>
      </c>
      <c r="E78" s="90">
        <v>3.6887059296537572E-3</v>
      </c>
      <c r="F78" s="89">
        <v>5505253.5151670389</v>
      </c>
      <c r="G78" s="89">
        <v>5530336.6747500552</v>
      </c>
      <c r="H78" s="89">
        <v>-25083.159583016299</v>
      </c>
      <c r="I78" s="89">
        <v>-448650.47362894716</v>
      </c>
      <c r="J78" s="89">
        <v>-473733.63321196346</v>
      </c>
      <c r="K78" s="89">
        <v>226487.28190703085</v>
      </c>
      <c r="L78" s="23"/>
      <c r="M78" s="22">
        <v>2.8296423812894438E-4</v>
      </c>
      <c r="N78" s="27">
        <v>234</v>
      </c>
      <c r="O78" s="1" t="s">
        <v>89</v>
      </c>
      <c r="P78" s="23">
        <v>5537488.8399999999</v>
      </c>
      <c r="R78" s="23">
        <v>1071394.5146446358</v>
      </c>
      <c r="S78" s="90">
        <v>5.9560862145975557E-2</v>
      </c>
      <c r="T78" s="23">
        <v>537191.55000000005</v>
      </c>
      <c r="U78" s="90">
        <v>-3.2387222389427595E-2</v>
      </c>
    </row>
    <row r="79" spans="1:21">
      <c r="A79" s="24">
        <v>10</v>
      </c>
      <c r="B79" s="25" t="s">
        <v>1315</v>
      </c>
      <c r="C79" s="93" t="s">
        <v>90</v>
      </c>
      <c r="D79" s="89">
        <v>15882140.59</v>
      </c>
      <c r="E79" s="90">
        <v>3.7932050011872942E-3</v>
      </c>
      <c r="F79" s="89">
        <v>15747297.315517148</v>
      </c>
      <c r="G79" s="89">
        <v>15686079.257643383</v>
      </c>
      <c r="H79" s="89">
        <v>61218.057873765007</v>
      </c>
      <c r="I79" s="89">
        <v>-1283325.5325151454</v>
      </c>
      <c r="J79" s="89">
        <v>-1222107.4746413804</v>
      </c>
      <c r="K79" s="89">
        <v>647847.10759412625</v>
      </c>
      <c r="L79" s="23"/>
      <c r="M79" s="22">
        <v>8.0939451293190448E-4</v>
      </c>
      <c r="N79" s="27">
        <v>236</v>
      </c>
      <c r="O79" s="1" t="s">
        <v>90</v>
      </c>
      <c r="P79" s="23">
        <v>14899928.57</v>
      </c>
      <c r="R79" s="23">
        <v>2447282.2830237914</v>
      </c>
      <c r="S79" s="90">
        <v>2.5504106179129016E-2</v>
      </c>
      <c r="T79" s="23">
        <v>1538015.57</v>
      </c>
      <c r="U79" s="90">
        <v>-6.8720576733050098E-4</v>
      </c>
    </row>
    <row r="80" spans="1:21">
      <c r="A80" s="24">
        <v>13</v>
      </c>
      <c r="B80" s="25" t="s">
        <v>1316</v>
      </c>
      <c r="C80" s="93" t="s">
        <v>91</v>
      </c>
      <c r="D80" s="89">
        <v>458827009.81999999</v>
      </c>
      <c r="E80" s="90">
        <v>3.6845978383873046E-2</v>
      </c>
      <c r="F80" s="89">
        <v>454931455.81235826</v>
      </c>
      <c r="G80" s="89">
        <v>450863448.018399</v>
      </c>
      <c r="H80" s="89">
        <v>4068007.79395926</v>
      </c>
      <c r="I80" s="89">
        <v>-37074625.638330489</v>
      </c>
      <c r="J80" s="89">
        <v>-33006617.844371229</v>
      </c>
      <c r="K80" s="89">
        <v>18715975.312868625</v>
      </c>
      <c r="L80" s="23"/>
      <c r="M80" s="22">
        <v>2.3382998156249227E-2</v>
      </c>
      <c r="N80" s="27">
        <v>239</v>
      </c>
      <c r="O80" s="1" t="s">
        <v>91</v>
      </c>
      <c r="P80" s="23">
        <v>430964116.19</v>
      </c>
      <c r="R80" s="23">
        <v>25410354.321318556</v>
      </c>
      <c r="S80" s="90">
        <v>-1.098004125242269E-2</v>
      </c>
      <c r="T80" s="23">
        <v>52412459.890000001</v>
      </c>
      <c r="U80" s="90">
        <v>2.8734257484741121E-2</v>
      </c>
    </row>
    <row r="81" spans="1:21">
      <c r="A81" s="24">
        <v>4</v>
      </c>
      <c r="B81" s="25" t="s">
        <v>1317</v>
      </c>
      <c r="C81" s="93" t="s">
        <v>92</v>
      </c>
      <c r="D81" s="89">
        <v>5116233.91</v>
      </c>
      <c r="E81" s="90">
        <v>1.172876998233896E-2</v>
      </c>
      <c r="F81" s="89">
        <v>5072795.8274861742</v>
      </c>
      <c r="G81" s="89">
        <v>4958862.3291023364</v>
      </c>
      <c r="H81" s="89">
        <v>113933.49838383775</v>
      </c>
      <c r="I81" s="89">
        <v>-413407.34706484515</v>
      </c>
      <c r="J81" s="89">
        <v>-299473.8486810074</v>
      </c>
      <c r="K81" s="89">
        <v>208695.88211902909</v>
      </c>
      <c r="L81" s="23"/>
      <c r="M81" s="22">
        <v>2.6073636800806984E-4</v>
      </c>
      <c r="N81" s="27">
        <v>245</v>
      </c>
      <c r="O81" s="1" t="s">
        <v>92</v>
      </c>
      <c r="P81" s="23">
        <v>4907127.7699999996</v>
      </c>
      <c r="R81" s="23">
        <v>274202.37768604705</v>
      </c>
      <c r="S81" s="90">
        <v>1.2113817374887592E-2</v>
      </c>
      <c r="T81" s="23">
        <v>735458.31</v>
      </c>
      <c r="U81" s="90">
        <v>9.7620787623076133E-4</v>
      </c>
    </row>
    <row r="82" spans="1:21">
      <c r="A82" s="24">
        <v>13</v>
      </c>
      <c r="B82" s="25" t="s">
        <v>1318</v>
      </c>
      <c r="C82" s="93" t="s">
        <v>93</v>
      </c>
      <c r="D82" s="89">
        <v>70187151.560000002</v>
      </c>
      <c r="E82" s="90">
        <v>1.324459011241319E-2</v>
      </c>
      <c r="F82" s="89">
        <v>69591245.404318839</v>
      </c>
      <c r="G82" s="89">
        <v>69174567.268006742</v>
      </c>
      <c r="H82" s="89">
        <v>416678.13631209731</v>
      </c>
      <c r="I82" s="89">
        <v>-5671336.5015904456</v>
      </c>
      <c r="J82" s="89">
        <v>-5254658.3652783483</v>
      </c>
      <c r="K82" s="89">
        <v>2862998.4019311951</v>
      </c>
      <c r="L82" s="23"/>
      <c r="M82" s="22">
        <v>3.5769167908482769E-3</v>
      </c>
      <c r="N82" s="27">
        <v>248</v>
      </c>
      <c r="O82" s="1" t="s">
        <v>93</v>
      </c>
      <c r="P82" s="23">
        <v>69254826.709999993</v>
      </c>
      <c r="R82" s="23">
        <v>9355094.2165082339</v>
      </c>
      <c r="S82" s="90">
        <v>0.11705296759156347</v>
      </c>
      <c r="T82" s="23">
        <v>6236736.5599999996</v>
      </c>
      <c r="U82" s="90">
        <v>6.5715874642395811E-3</v>
      </c>
    </row>
    <row r="83" spans="1:21">
      <c r="A83" s="24">
        <v>1</v>
      </c>
      <c r="B83" s="25" t="s">
        <v>1319</v>
      </c>
      <c r="C83" s="93" t="s">
        <v>94</v>
      </c>
      <c r="D83" s="89">
        <v>178122352.38999999</v>
      </c>
      <c r="E83" s="90">
        <v>4.7928482803907491E-2</v>
      </c>
      <c r="F83" s="89">
        <v>176610049.86889151</v>
      </c>
      <c r="G83" s="89">
        <v>175187672.40422669</v>
      </c>
      <c r="H83" s="89">
        <v>1422377.4646648169</v>
      </c>
      <c r="I83" s="89">
        <v>-14392830.830226716</v>
      </c>
      <c r="J83" s="89">
        <v>-12970453.365561899</v>
      </c>
      <c r="K83" s="89">
        <v>7265774.4174850676</v>
      </c>
      <c r="L83" s="23"/>
      <c r="M83" s="22">
        <v>9.0775707366401726E-3</v>
      </c>
      <c r="N83" s="27">
        <v>257</v>
      </c>
      <c r="O83" s="1" t="s">
        <v>384</v>
      </c>
      <c r="P83" s="23">
        <v>162386637.83000001</v>
      </c>
      <c r="R83" s="23">
        <v>4379741.7107558316</v>
      </c>
      <c r="S83" s="90">
        <v>-0.13985465245322082</v>
      </c>
      <c r="T83" s="23">
        <v>15258383.439999999</v>
      </c>
      <c r="U83" s="90">
        <v>3.0979290340489518E-2</v>
      </c>
    </row>
    <row r="84" spans="1:21">
      <c r="A84" s="24">
        <v>2</v>
      </c>
      <c r="B84" s="25" t="s">
        <v>1320</v>
      </c>
      <c r="C84" s="93" t="s">
        <v>95</v>
      </c>
      <c r="D84" s="89">
        <v>133702671.73</v>
      </c>
      <c r="E84" s="90">
        <v>3.4833507771223626E-2</v>
      </c>
      <c r="F84" s="89">
        <v>132567503.20778388</v>
      </c>
      <c r="G84" s="89">
        <v>132016711.11478518</v>
      </c>
      <c r="H84" s="89">
        <v>550792.09299869835</v>
      </c>
      <c r="I84" s="89">
        <v>-10803584.782811694</v>
      </c>
      <c r="J84" s="89">
        <v>-10252792.689812995</v>
      </c>
      <c r="K84" s="89">
        <v>5453854.8293940937</v>
      </c>
      <c r="L84" s="23"/>
      <c r="M84" s="22">
        <v>6.8138301792099714E-3</v>
      </c>
      <c r="N84" s="27">
        <v>260</v>
      </c>
      <c r="O84" s="1" t="s">
        <v>385</v>
      </c>
      <c r="P84" s="23">
        <v>124268893.72</v>
      </c>
      <c r="R84" s="23">
        <v>5167380.2854730254</v>
      </c>
      <c r="S84" s="90">
        <v>3.1156044536046812E-2</v>
      </c>
      <c r="T84" s="23">
        <v>7728435.0300000003</v>
      </c>
      <c r="U84" s="90">
        <v>3.1156719918043363E-2</v>
      </c>
    </row>
    <row r="85" spans="1:21">
      <c r="A85" s="24">
        <v>11</v>
      </c>
      <c r="B85" s="25" t="s">
        <v>1321</v>
      </c>
      <c r="C85" s="93" t="s">
        <v>96</v>
      </c>
      <c r="D85" s="89">
        <v>7454200.2599999998</v>
      </c>
      <c r="E85" s="90">
        <v>3.5784391633235657E-2</v>
      </c>
      <c r="F85" s="89">
        <v>7390912.2689377489</v>
      </c>
      <c r="G85" s="89">
        <v>7197185.7642470142</v>
      </c>
      <c r="H85" s="89">
        <v>193726.50469073467</v>
      </c>
      <c r="I85" s="89">
        <v>-602322.17841984448</v>
      </c>
      <c r="J85" s="89">
        <v>-408595.67372910981</v>
      </c>
      <c r="K85" s="89">
        <v>304063.67772043403</v>
      </c>
      <c r="L85" s="23"/>
      <c r="M85" s="22">
        <v>3.7988511400902889E-4</v>
      </c>
      <c r="N85" s="27">
        <v>261</v>
      </c>
      <c r="O85" s="1" t="s">
        <v>96</v>
      </c>
      <c r="P85" s="23">
        <v>7052680.4699999997</v>
      </c>
      <c r="R85" s="23">
        <v>1049303.1826301648</v>
      </c>
      <c r="S85" s="90">
        <v>7.682187749446312E-2</v>
      </c>
      <c r="T85" s="23">
        <v>1213064.6299999999</v>
      </c>
      <c r="U85" s="90">
        <v>2.8639817663845379E-2</v>
      </c>
    </row>
    <row r="86" spans="1:21">
      <c r="A86" s="24">
        <v>18</v>
      </c>
      <c r="B86" s="25" t="s">
        <v>1322</v>
      </c>
      <c r="C86" s="93" t="s">
        <v>97</v>
      </c>
      <c r="D86" s="89">
        <v>124110251.79000001</v>
      </c>
      <c r="E86" s="90">
        <v>2.0593211157594826E-2</v>
      </c>
      <c r="F86" s="89">
        <v>123056525.26910572</v>
      </c>
      <c r="G86" s="89">
        <v>122011738.68524258</v>
      </c>
      <c r="H86" s="89">
        <v>1044786.5838631392</v>
      </c>
      <c r="I86" s="89">
        <v>-10028487.914864287</v>
      </c>
      <c r="J86" s="89">
        <v>-8983701.3310011476</v>
      </c>
      <c r="K86" s="89">
        <v>5062571.2062740428</v>
      </c>
      <c r="L86" s="23"/>
      <c r="M86" s="22">
        <v>6.324975920479689E-3</v>
      </c>
      <c r="N86" s="27">
        <v>265</v>
      </c>
      <c r="O86" s="1" t="s">
        <v>386</v>
      </c>
      <c r="P86" s="23">
        <v>119578457</v>
      </c>
      <c r="R86" s="23">
        <v>5215077.0138974497</v>
      </c>
      <c r="S86" s="90">
        <v>-2.7601703690281809E-2</v>
      </c>
      <c r="T86" s="23">
        <v>10699796.34</v>
      </c>
      <c r="U86" s="90">
        <v>2.9709474177437301E-3</v>
      </c>
    </row>
    <row r="87" spans="1:21">
      <c r="A87" s="24">
        <v>17</v>
      </c>
      <c r="B87" s="25" t="s">
        <v>1323</v>
      </c>
      <c r="C87" s="93" t="s">
        <v>98</v>
      </c>
      <c r="D87" s="89">
        <v>35091548.520000003</v>
      </c>
      <c r="E87" s="90">
        <v>7.7873851692965568E-2</v>
      </c>
      <c r="F87" s="89">
        <v>34793612.654094741</v>
      </c>
      <c r="G87" s="89">
        <v>34168908.101755328</v>
      </c>
      <c r="H87" s="89">
        <v>624704.55233941227</v>
      </c>
      <c r="I87" s="89">
        <v>-2835504.4419871909</v>
      </c>
      <c r="J87" s="89">
        <v>-2210799.8896477786</v>
      </c>
      <c r="K87" s="89">
        <v>1431416.5071674976</v>
      </c>
      <c r="L87" s="23"/>
      <c r="M87" s="22">
        <v>1.7883550810685587E-3</v>
      </c>
      <c r="N87" s="27">
        <v>269</v>
      </c>
      <c r="O87" s="1" t="s">
        <v>98</v>
      </c>
      <c r="P87" s="23">
        <v>31854925.98</v>
      </c>
      <c r="R87" s="23">
        <v>1790445.8202138622</v>
      </c>
      <c r="S87" s="90">
        <v>-0.13092627371560428</v>
      </c>
      <c r="T87" s="23">
        <v>5407435.9500000002</v>
      </c>
      <c r="U87" s="90">
        <v>3.4469660528784196E-3</v>
      </c>
    </row>
    <row r="88" spans="1:21">
      <c r="A88" s="24">
        <v>6</v>
      </c>
      <c r="B88" s="25" t="s">
        <v>1324</v>
      </c>
      <c r="C88" s="93" t="s">
        <v>99</v>
      </c>
      <c r="D88" s="89">
        <v>122059927.58</v>
      </c>
      <c r="E88" s="90">
        <v>4.2157429875093744E-2</v>
      </c>
      <c r="F88" s="89">
        <v>121023608.81523663</v>
      </c>
      <c r="G88" s="89">
        <v>119255398.08641674</v>
      </c>
      <c r="H88" s="89">
        <v>1768210.7288198918</v>
      </c>
      <c r="I88" s="89">
        <v>-9862815.4481261633</v>
      </c>
      <c r="J88" s="89">
        <v>-8094604.7193062715</v>
      </c>
      <c r="K88" s="89">
        <v>4978936.5978563922</v>
      </c>
      <c r="L88" s="23"/>
      <c r="M88" s="22">
        <v>6.2204861537570374E-3</v>
      </c>
      <c r="N88" s="27">
        <v>1862</v>
      </c>
      <c r="O88" s="1" t="s">
        <v>99</v>
      </c>
      <c r="P88" s="23">
        <v>113150437.65000001</v>
      </c>
      <c r="R88" s="23">
        <v>4138530.2668533688</v>
      </c>
      <c r="S88" s="90">
        <v>2.9323363362003807E-2</v>
      </c>
      <c r="T88" s="23">
        <v>7458660.2199999997</v>
      </c>
      <c r="U88" s="90">
        <v>2.0721181576402126E-2</v>
      </c>
    </row>
    <row r="89" spans="1:21">
      <c r="A89" s="24">
        <v>10</v>
      </c>
      <c r="B89" s="25" t="s">
        <v>1325</v>
      </c>
      <c r="C89" s="93" t="s">
        <v>100</v>
      </c>
      <c r="D89" s="89">
        <v>14179704.390000001</v>
      </c>
      <c r="E89" s="90">
        <v>1.3734896452478385E-2</v>
      </c>
      <c r="F89" s="89">
        <v>14059315.216997063</v>
      </c>
      <c r="G89" s="89">
        <v>13866241.051955665</v>
      </c>
      <c r="H89" s="89">
        <v>193074.16504139826</v>
      </c>
      <c r="I89" s="89">
        <v>-1145763.4809417145</v>
      </c>
      <c r="J89" s="89">
        <v>-952689.31590031623</v>
      </c>
      <c r="K89" s="89">
        <v>578403.17075301963</v>
      </c>
      <c r="L89" s="23"/>
      <c r="M89" s="22">
        <v>7.226340091390941E-4</v>
      </c>
      <c r="N89" s="27">
        <v>284</v>
      </c>
      <c r="O89" s="1" t="s">
        <v>100</v>
      </c>
      <c r="P89" s="23">
        <v>13706400.119999999</v>
      </c>
      <c r="R89" s="23">
        <v>2538845.2482946343</v>
      </c>
      <c r="S89" s="90">
        <v>-1.4174048646278248E-3</v>
      </c>
      <c r="T89" s="23">
        <v>1978637.52</v>
      </c>
      <c r="U89" s="90">
        <v>6.9153245389716567E-2</v>
      </c>
    </row>
    <row r="90" spans="1:21">
      <c r="A90" s="24">
        <v>4</v>
      </c>
      <c r="B90" s="25" t="s">
        <v>1326</v>
      </c>
      <c r="C90" s="93" t="s">
        <v>101</v>
      </c>
      <c r="D90" s="89">
        <v>34223214.479999997</v>
      </c>
      <c r="E90" s="90">
        <v>9.4883725649781425E-3</v>
      </c>
      <c r="F90" s="89">
        <v>33932650.983369209</v>
      </c>
      <c r="G90" s="89">
        <v>33948468.67366755</v>
      </c>
      <c r="H90" s="89">
        <v>-15817.690298341215</v>
      </c>
      <c r="I90" s="89">
        <v>-2765340.3959022649</v>
      </c>
      <c r="J90" s="89">
        <v>-2781158.0862006061</v>
      </c>
      <c r="K90" s="89">
        <v>1395996.3638277689</v>
      </c>
      <c r="L90" s="23"/>
      <c r="M90" s="22">
        <v>1.7441025570850773E-3</v>
      </c>
      <c r="N90" s="27">
        <v>287</v>
      </c>
      <c r="O90" s="1" t="s">
        <v>101</v>
      </c>
      <c r="P90" s="23">
        <v>33732212.969999999</v>
      </c>
      <c r="R90" s="23">
        <v>2361533.9618989592</v>
      </c>
      <c r="S90" s="90">
        <v>-6.5568217715351151E-2</v>
      </c>
      <c r="T90" s="23">
        <v>3573661.24</v>
      </c>
      <c r="U90" s="90">
        <v>-2.3785348344596002E-4</v>
      </c>
    </row>
    <row r="91" spans="1:21">
      <c r="A91" s="24">
        <v>13</v>
      </c>
      <c r="B91" s="25" t="s">
        <v>1327</v>
      </c>
      <c r="C91" s="93" t="s">
        <v>102</v>
      </c>
      <c r="D91" s="89">
        <v>3165609.52</v>
      </c>
      <c r="E91" s="90">
        <v>-1.4367208043319812E-2</v>
      </c>
      <c r="F91" s="89">
        <v>3138732.7176576471</v>
      </c>
      <c r="G91" s="89">
        <v>3117205.9259147155</v>
      </c>
      <c r="H91" s="89">
        <v>21526.791742931586</v>
      </c>
      <c r="I91" s="89">
        <v>-255790.9306977753</v>
      </c>
      <c r="J91" s="89">
        <v>-234264.13895484371</v>
      </c>
      <c r="K91" s="89">
        <v>129128.12096599319</v>
      </c>
      <c r="L91" s="23"/>
      <c r="M91" s="22">
        <v>1.61327559156999E-4</v>
      </c>
      <c r="N91" s="27">
        <v>289</v>
      </c>
      <c r="O91" s="1" t="s">
        <v>102</v>
      </c>
      <c r="P91" s="23">
        <v>3079557.43</v>
      </c>
      <c r="R91" s="23">
        <v>611190.07372807781</v>
      </c>
      <c r="S91" s="90">
        <v>6.0006269269309742E-2</v>
      </c>
      <c r="T91" s="23">
        <v>462285.18</v>
      </c>
      <c r="U91" s="90">
        <v>2.0708663451430631E-2</v>
      </c>
    </row>
    <row r="92" spans="1:21">
      <c r="A92" s="24">
        <v>16</v>
      </c>
      <c r="B92" s="25" t="s">
        <v>1328</v>
      </c>
      <c r="C92" s="93" t="s">
        <v>103</v>
      </c>
      <c r="D92" s="89">
        <v>16160565.060000001</v>
      </c>
      <c r="E92" s="90">
        <v>3.783275858503643E-2</v>
      </c>
      <c r="F92" s="89">
        <v>16023357.893381942</v>
      </c>
      <c r="G92" s="89">
        <v>15722071.48924285</v>
      </c>
      <c r="H92" s="89">
        <v>301286.40413909219</v>
      </c>
      <c r="I92" s="89">
        <v>-1305823.0812053373</v>
      </c>
      <c r="J92" s="89">
        <v>-1004536.6770662451</v>
      </c>
      <c r="K92" s="89">
        <v>659204.29754914402</v>
      </c>
      <c r="L92" s="23"/>
      <c r="M92" s="22">
        <v>8.2358373616708131E-4</v>
      </c>
      <c r="N92" s="27">
        <v>293</v>
      </c>
      <c r="O92" s="1" t="s">
        <v>103</v>
      </c>
      <c r="P92" s="23">
        <v>14764978.65</v>
      </c>
      <c r="R92" s="23">
        <v>886603.5787219028</v>
      </c>
      <c r="S92" s="90">
        <v>-0.15000850341689165</v>
      </c>
      <c r="T92" s="23">
        <v>1819312.89</v>
      </c>
      <c r="U92" s="90">
        <v>0.38682864387254257</v>
      </c>
    </row>
    <row r="93" spans="1:21">
      <c r="A93" s="24">
        <v>14</v>
      </c>
      <c r="B93" s="25" t="s">
        <v>1329</v>
      </c>
      <c r="C93" s="93" t="s">
        <v>104</v>
      </c>
      <c r="D93" s="89">
        <v>3517367.58</v>
      </c>
      <c r="E93" s="90">
        <v>1.1419687409603307E-2</v>
      </c>
      <c r="F93" s="89">
        <v>3487504.2653315947</v>
      </c>
      <c r="G93" s="89">
        <v>3380127.041540015</v>
      </c>
      <c r="H93" s="89">
        <v>107377.22379157972</v>
      </c>
      <c r="I93" s="89">
        <v>-284214.05773835984</v>
      </c>
      <c r="J93" s="89">
        <v>-176836.83394678013</v>
      </c>
      <c r="K93" s="89">
        <v>143476.65543794003</v>
      </c>
      <c r="L93" s="23"/>
      <c r="M93" s="22">
        <v>1.7925404973490237E-4</v>
      </c>
      <c r="N93" s="27">
        <v>299</v>
      </c>
      <c r="O93" s="1" t="s">
        <v>387</v>
      </c>
      <c r="P93" s="23">
        <v>3551660.52</v>
      </c>
      <c r="R93" s="23">
        <v>268312.29875039204</v>
      </c>
      <c r="S93" s="90">
        <v>-2.9186012475297618E-2</v>
      </c>
      <c r="T93" s="23">
        <v>299366.33</v>
      </c>
      <c r="U93" s="90">
        <v>8.5202942180488961E-2</v>
      </c>
    </row>
    <row r="94" spans="1:21">
      <c r="A94" s="24">
        <v>1</v>
      </c>
      <c r="B94" s="25" t="s">
        <v>1330</v>
      </c>
      <c r="C94" s="93" t="s">
        <v>105</v>
      </c>
      <c r="D94" s="89">
        <v>28109910.760000002</v>
      </c>
      <c r="E94" s="90">
        <v>1.7815606930927652E-2</v>
      </c>
      <c r="F94" s="89">
        <v>27871250.7134641</v>
      </c>
      <c r="G94" s="89">
        <v>27533803.137950335</v>
      </c>
      <c r="H94" s="89">
        <v>337447.57551376522</v>
      </c>
      <c r="I94" s="89">
        <v>-2271366.7588198963</v>
      </c>
      <c r="J94" s="89">
        <v>-1933919.183306131</v>
      </c>
      <c r="K94" s="89">
        <v>1146629.0880249038</v>
      </c>
      <c r="L94" s="23"/>
      <c r="M94" s="22">
        <v>1.4325529609324219E-3</v>
      </c>
      <c r="N94" s="27">
        <v>307</v>
      </c>
      <c r="O94" s="1" t="s">
        <v>388</v>
      </c>
      <c r="P94" s="23">
        <v>27273576.75</v>
      </c>
      <c r="R94" s="23">
        <v>1159087.4576063612</v>
      </c>
      <c r="S94" s="90">
        <v>-3.6913045053561078E-2</v>
      </c>
      <c r="T94" s="23">
        <v>2298771.0499999998</v>
      </c>
      <c r="U94" s="90">
        <v>1.2382459233917231E-2</v>
      </c>
    </row>
    <row r="95" spans="1:21">
      <c r="A95" s="24">
        <v>13</v>
      </c>
      <c r="B95" s="25" t="s">
        <v>1331</v>
      </c>
      <c r="C95" s="93" t="s">
        <v>106</v>
      </c>
      <c r="D95" s="89">
        <v>10154722.58</v>
      </c>
      <c r="E95" s="90">
        <v>1.9843424198106918E-2</v>
      </c>
      <c r="F95" s="89">
        <v>10068506.491155256</v>
      </c>
      <c r="G95" s="89">
        <v>10015303.212305183</v>
      </c>
      <c r="H95" s="89">
        <v>53203.278850072995</v>
      </c>
      <c r="I95" s="89">
        <v>-820532.64096701157</v>
      </c>
      <c r="J95" s="89">
        <v>-767329.36211693857</v>
      </c>
      <c r="K95" s="89">
        <v>414220.46446408919</v>
      </c>
      <c r="L95" s="23"/>
      <c r="M95" s="22">
        <v>5.1751063970387082E-4</v>
      </c>
      <c r="N95" s="27">
        <v>311</v>
      </c>
      <c r="O95" s="1" t="s">
        <v>106</v>
      </c>
      <c r="P95" s="23">
        <v>9399470.3800000008</v>
      </c>
      <c r="R95" s="23">
        <v>1315327.5949840555</v>
      </c>
      <c r="S95" s="90">
        <v>1.5585711003892389E-2</v>
      </c>
      <c r="T95" s="23">
        <v>1094189.78</v>
      </c>
      <c r="U95" s="90">
        <v>-1.3578424452586058E-2</v>
      </c>
    </row>
    <row r="96" spans="1:21">
      <c r="A96" s="24">
        <v>4</v>
      </c>
      <c r="B96" s="25" t="s">
        <v>1332</v>
      </c>
      <c r="C96" s="93" t="s">
        <v>107</v>
      </c>
      <c r="D96" s="89">
        <v>5528235.1200000001</v>
      </c>
      <c r="E96" s="90">
        <v>2.9120578379887574E-2</v>
      </c>
      <c r="F96" s="89">
        <v>5481299.0460200692</v>
      </c>
      <c r="G96" s="89">
        <v>5394098.5148121966</v>
      </c>
      <c r="H96" s="89">
        <v>87200.531207872555</v>
      </c>
      <c r="I96" s="89">
        <v>-446698.30486892373</v>
      </c>
      <c r="J96" s="89">
        <v>-359497.77366105118</v>
      </c>
      <c r="K96" s="89">
        <v>225501.79003246484</v>
      </c>
      <c r="L96" s="23"/>
      <c r="M96" s="22">
        <v>2.8173300361934706E-4</v>
      </c>
      <c r="N96" s="27">
        <v>316</v>
      </c>
      <c r="O96" s="1" t="s">
        <v>107</v>
      </c>
      <c r="P96" s="23">
        <v>5103121.97</v>
      </c>
      <c r="R96" s="23">
        <v>609116.16101374105</v>
      </c>
      <c r="S96" s="90">
        <v>1.3113845400873902E-2</v>
      </c>
      <c r="T96" s="23">
        <v>730672.4</v>
      </c>
      <c r="U96" s="90">
        <v>3.7323439394132407E-3</v>
      </c>
    </row>
    <row r="97" spans="1:21">
      <c r="A97" s="24">
        <v>15</v>
      </c>
      <c r="B97" s="25" t="s">
        <v>1333</v>
      </c>
      <c r="C97" s="93" t="s">
        <v>108</v>
      </c>
      <c r="D97" s="89">
        <v>4859877.87</v>
      </c>
      <c r="E97" s="90">
        <v>7.9054478803661787E-3</v>
      </c>
      <c r="F97" s="89">
        <v>4818616.3132303692</v>
      </c>
      <c r="G97" s="89">
        <v>4827410.4315956542</v>
      </c>
      <c r="H97" s="89">
        <v>-8794.1183652849868</v>
      </c>
      <c r="I97" s="89">
        <v>-392692.99501121725</v>
      </c>
      <c r="J97" s="89">
        <v>-401487.11337650224</v>
      </c>
      <c r="K97" s="89">
        <v>198238.88370076462</v>
      </c>
      <c r="L97" s="23"/>
      <c r="M97" s="22">
        <v>2.4767180841944627E-4</v>
      </c>
      <c r="N97" s="27">
        <v>320</v>
      </c>
      <c r="O97" s="1" t="s">
        <v>389</v>
      </c>
      <c r="P97" s="23">
        <v>4890658.3899999997</v>
      </c>
      <c r="R97" s="23">
        <v>661680.97204104054</v>
      </c>
      <c r="S97" s="90">
        <v>-0.37841473480545484</v>
      </c>
      <c r="T97" s="23">
        <v>746986.23</v>
      </c>
      <c r="U97" s="90">
        <v>-0.14931892899123744</v>
      </c>
    </row>
    <row r="98" spans="1:21">
      <c r="A98" s="24">
        <v>14</v>
      </c>
      <c r="B98" s="25" t="s">
        <v>1334</v>
      </c>
      <c r="C98" s="93" t="s">
        <v>109</v>
      </c>
      <c r="D98" s="89">
        <v>38358058.140000001</v>
      </c>
      <c r="E98" s="90">
        <v>1.8306757598120837E-2</v>
      </c>
      <c r="F98" s="89">
        <v>38032388.80512093</v>
      </c>
      <c r="G98" s="89">
        <v>37421657.438618094</v>
      </c>
      <c r="H98" s="89">
        <v>610731.36650283635</v>
      </c>
      <c r="I98" s="89">
        <v>-3099448.4093508716</v>
      </c>
      <c r="J98" s="89">
        <v>-2488717.0428480352</v>
      </c>
      <c r="K98" s="89">
        <v>1564660.4359221538</v>
      </c>
      <c r="L98" s="23"/>
      <c r="M98" s="22">
        <v>1.9548247674364009E-3</v>
      </c>
      <c r="N98" s="27">
        <v>322</v>
      </c>
      <c r="O98" s="1" t="s">
        <v>109</v>
      </c>
      <c r="P98" s="23">
        <v>37420121.579999998</v>
      </c>
      <c r="R98" s="23">
        <v>3750618.8291260642</v>
      </c>
      <c r="S98" s="90">
        <v>-2.5837983575454526E-2</v>
      </c>
      <c r="T98" s="23">
        <v>3624043.98</v>
      </c>
      <c r="U98" s="90">
        <v>2.22453813295731E-3</v>
      </c>
    </row>
    <row r="99" spans="1:21">
      <c r="A99" s="24">
        <v>14</v>
      </c>
      <c r="B99" s="25" t="s">
        <v>1335</v>
      </c>
      <c r="C99" s="93" t="s">
        <v>110</v>
      </c>
      <c r="D99" s="89">
        <v>46953540.210000001</v>
      </c>
      <c r="E99" s="90">
        <v>1.5041586679845009E-2</v>
      </c>
      <c r="F99" s="89">
        <v>46554893.121177152</v>
      </c>
      <c r="G99" s="89">
        <v>46013822.19390405</v>
      </c>
      <c r="H99" s="89">
        <v>541070.9272731021</v>
      </c>
      <c r="I99" s="89">
        <v>-3793989.6484362716</v>
      </c>
      <c r="J99" s="89">
        <v>-3252918.7211631695</v>
      </c>
      <c r="K99" s="89">
        <v>1915278.0473121982</v>
      </c>
      <c r="L99" s="23"/>
      <c r="M99" s="22">
        <v>2.3928725220220166E-3</v>
      </c>
      <c r="N99" s="27">
        <v>324</v>
      </c>
      <c r="O99" s="1" t="s">
        <v>110</v>
      </c>
      <c r="P99" s="23">
        <v>45670177.780000001</v>
      </c>
      <c r="R99" s="23">
        <v>3097186.361198843</v>
      </c>
      <c r="S99" s="90">
        <v>-4.9473650374265543E-2</v>
      </c>
      <c r="T99" s="23">
        <v>4080740.81</v>
      </c>
      <c r="U99" s="90">
        <v>6.0110351702447051E-3</v>
      </c>
    </row>
    <row r="100" spans="1:21">
      <c r="A100" s="24">
        <v>1</v>
      </c>
      <c r="B100" s="25" t="s">
        <v>1336</v>
      </c>
      <c r="C100" s="93" t="s">
        <v>111</v>
      </c>
      <c r="D100" s="89">
        <v>62151659.140000001</v>
      </c>
      <c r="E100" s="90">
        <v>1.1122558817004746E-2</v>
      </c>
      <c r="F100" s="89">
        <v>61623976.28859289</v>
      </c>
      <c r="G100" s="89">
        <v>62085261.972936273</v>
      </c>
      <c r="H100" s="89">
        <v>-461285.68434338272</v>
      </c>
      <c r="I100" s="89">
        <v>-5022044.1388587598</v>
      </c>
      <c r="J100" s="89">
        <v>-5483329.8232021425</v>
      </c>
      <c r="K100" s="89">
        <v>2535223.2828978524</v>
      </c>
      <c r="L100" s="23"/>
      <c r="M100" s="22">
        <v>3.1674075413489367E-3</v>
      </c>
      <c r="N100" s="27">
        <v>327</v>
      </c>
      <c r="O100" s="1" t="s">
        <v>390</v>
      </c>
      <c r="P100" s="23">
        <v>59742578.899999999</v>
      </c>
      <c r="R100" s="23">
        <v>1002030.95623112</v>
      </c>
      <c r="S100" s="90">
        <v>-0.45555618691477962</v>
      </c>
      <c r="T100" s="23">
        <v>4771209.3099999996</v>
      </c>
      <c r="U100" s="90">
        <v>-7.5975051800422078E-3</v>
      </c>
    </row>
    <row r="101" spans="1:21">
      <c r="A101" s="24">
        <v>16</v>
      </c>
      <c r="B101" s="25" t="s">
        <v>1337</v>
      </c>
      <c r="C101" s="93" t="s">
        <v>112</v>
      </c>
      <c r="D101" s="89">
        <v>12368727.75</v>
      </c>
      <c r="E101" s="90">
        <v>1.9715145220353003E-2</v>
      </c>
      <c r="F101" s="89">
        <v>12263714.213471616</v>
      </c>
      <c r="G101" s="89">
        <v>12161887.064083645</v>
      </c>
      <c r="H101" s="89">
        <v>101827.14938797057</v>
      </c>
      <c r="I101" s="89">
        <v>-999431.02986368956</v>
      </c>
      <c r="J101" s="89">
        <v>-897603.88047571899</v>
      </c>
      <c r="K101" s="89">
        <v>504531.76963450527</v>
      </c>
      <c r="L101" s="23"/>
      <c r="M101" s="22">
        <v>6.3034200686411257E-4</v>
      </c>
      <c r="N101" s="27">
        <v>330</v>
      </c>
      <c r="O101" s="1" t="s">
        <v>391</v>
      </c>
      <c r="P101" s="23">
        <v>11915766.83</v>
      </c>
      <c r="R101" s="23">
        <v>741844.39872774587</v>
      </c>
      <c r="S101" s="90">
        <v>-0.23795629566459719</v>
      </c>
      <c r="T101" s="23">
        <v>966856.45</v>
      </c>
      <c r="U101" s="90">
        <v>1.049157816776658E-2</v>
      </c>
    </row>
    <row r="102" spans="1:21">
      <c r="A102" s="24">
        <v>11</v>
      </c>
      <c r="B102" s="25" t="s">
        <v>1338</v>
      </c>
      <c r="C102" s="93" t="s">
        <v>113</v>
      </c>
      <c r="D102" s="89">
        <v>5809695.5199999996</v>
      </c>
      <c r="E102" s="90">
        <v>-6.0657783769693108E-3</v>
      </c>
      <c r="F102" s="89">
        <v>5760369.7780934945</v>
      </c>
      <c r="G102" s="89">
        <v>5741220.8985874178</v>
      </c>
      <c r="H102" s="89">
        <v>19148.879506076686</v>
      </c>
      <c r="I102" s="89">
        <v>-469441.16598799441</v>
      </c>
      <c r="J102" s="89">
        <v>-450292.28648191772</v>
      </c>
      <c r="K102" s="89">
        <v>236982.81836167481</v>
      </c>
      <c r="L102" s="23"/>
      <c r="M102" s="22">
        <v>2.9607694561360553E-4</v>
      </c>
      <c r="N102" s="27">
        <v>334</v>
      </c>
      <c r="O102" s="1" t="s">
        <v>113</v>
      </c>
      <c r="P102" s="23">
        <v>5799257.0099999998</v>
      </c>
      <c r="R102" s="23">
        <v>793016.56748468534</v>
      </c>
      <c r="S102" s="90">
        <v>0.29468174952787973</v>
      </c>
      <c r="T102" s="23">
        <v>521235.76</v>
      </c>
      <c r="U102" s="90">
        <v>-6.7628717662624682E-2</v>
      </c>
    </row>
    <row r="103" spans="1:21">
      <c r="A103" s="24">
        <v>19</v>
      </c>
      <c r="B103" s="25" t="s">
        <v>1339</v>
      </c>
      <c r="C103" s="93" t="s">
        <v>114</v>
      </c>
      <c r="D103" s="89">
        <v>75581996.790000007</v>
      </c>
      <c r="E103" s="90">
        <v>1.6765689649812288E-2</v>
      </c>
      <c r="F103" s="89">
        <v>74940287.073267415</v>
      </c>
      <c r="G103" s="89">
        <v>74260139.495970637</v>
      </c>
      <c r="H103" s="89">
        <v>680147.57729677856</v>
      </c>
      <c r="I103" s="89">
        <v>-6107256.4953969326</v>
      </c>
      <c r="J103" s="89">
        <v>-5427108.918100154</v>
      </c>
      <c r="K103" s="89">
        <v>3083059.0957884248</v>
      </c>
      <c r="L103" s="23"/>
      <c r="M103" s="22">
        <v>3.8518519044455093E-3</v>
      </c>
      <c r="N103" s="27">
        <v>339</v>
      </c>
      <c r="O103" s="1" t="s">
        <v>114</v>
      </c>
      <c r="P103" s="23">
        <v>71485057.909999996</v>
      </c>
      <c r="R103" s="23">
        <v>4563855.3655744242</v>
      </c>
      <c r="S103" s="90">
        <v>-0.35506899634148303</v>
      </c>
      <c r="T103" s="23">
        <v>7085797.5599999996</v>
      </c>
      <c r="U103" s="90">
        <v>4.1249533727745646E-2</v>
      </c>
    </row>
    <row r="104" spans="1:21">
      <c r="A104" s="24">
        <v>19</v>
      </c>
      <c r="B104" s="25" t="s">
        <v>1340</v>
      </c>
      <c r="C104" s="93" t="s">
        <v>115</v>
      </c>
      <c r="D104" s="89">
        <v>30868354.809999999</v>
      </c>
      <c r="E104" s="90">
        <v>8.77609263017054E-3</v>
      </c>
      <c r="F104" s="89">
        <v>30606274.895967524</v>
      </c>
      <c r="G104" s="89">
        <v>30341574.407146417</v>
      </c>
      <c r="H104" s="89">
        <v>264700.48882110789</v>
      </c>
      <c r="I104" s="89">
        <v>-2494257.4742948865</v>
      </c>
      <c r="J104" s="89">
        <v>-2229556.9854737786</v>
      </c>
      <c r="K104" s="89">
        <v>1259148.5553552662</v>
      </c>
      <c r="L104" s="23"/>
      <c r="M104" s="22">
        <v>1.5731303261589601E-3</v>
      </c>
      <c r="N104" s="27">
        <v>342</v>
      </c>
      <c r="O104" s="1" t="s">
        <v>115</v>
      </c>
      <c r="P104" s="23">
        <v>29582196.780000001</v>
      </c>
      <c r="R104" s="23">
        <v>1049953.4450235907</v>
      </c>
      <c r="S104" s="90">
        <v>-9.2355021419996408E-3</v>
      </c>
      <c r="T104" s="23">
        <v>3958892.38</v>
      </c>
      <c r="U104" s="90">
        <v>-2.0479118352439984E-3</v>
      </c>
    </row>
    <row r="105" spans="1:21">
      <c r="A105" s="24">
        <v>17</v>
      </c>
      <c r="B105" s="25" t="s">
        <v>1341</v>
      </c>
      <c r="C105" s="93" t="s">
        <v>116</v>
      </c>
      <c r="D105" s="89">
        <v>64530184.18</v>
      </c>
      <c r="E105" s="90">
        <v>4.7948570883061592E-2</v>
      </c>
      <c r="F105" s="89">
        <v>63982307.066804603</v>
      </c>
      <c r="G105" s="89">
        <v>63601308.192371063</v>
      </c>
      <c r="H105" s="89">
        <v>380998.87443353981</v>
      </c>
      <c r="I105" s="89">
        <v>-5214236.236407659</v>
      </c>
      <c r="J105" s="89">
        <v>-4833237.3619741192</v>
      </c>
      <c r="K105" s="89">
        <v>2632245.5047307475</v>
      </c>
      <c r="L105" s="23"/>
      <c r="M105" s="22">
        <v>3.2886232619464039E-3</v>
      </c>
      <c r="N105" s="27">
        <v>347</v>
      </c>
      <c r="O105" s="1" t="s">
        <v>116</v>
      </c>
      <c r="P105" s="23">
        <v>59470646.539999999</v>
      </c>
      <c r="R105" s="23">
        <v>3792836.7432852988</v>
      </c>
      <c r="S105" s="90">
        <v>1.7319456585847659E-2</v>
      </c>
      <c r="T105" s="23">
        <v>3973661.24</v>
      </c>
      <c r="U105" s="90">
        <v>2.5899655738982119E-2</v>
      </c>
    </row>
    <row r="106" spans="1:21">
      <c r="A106" s="24">
        <v>1</v>
      </c>
      <c r="B106" s="25" t="s">
        <v>1342</v>
      </c>
      <c r="C106" s="93" t="s">
        <v>117</v>
      </c>
      <c r="D106" s="89">
        <v>141061733.22</v>
      </c>
      <c r="E106" s="90">
        <v>4.4248189776493696E-2</v>
      </c>
      <c r="F106" s="89">
        <v>139864084.45824632</v>
      </c>
      <c r="G106" s="89">
        <v>139257873.91273338</v>
      </c>
      <c r="H106" s="89">
        <v>606210.54551294446</v>
      </c>
      <c r="I106" s="89">
        <v>-11398219.457649687</v>
      </c>
      <c r="J106" s="89">
        <v>-10792008.912136743</v>
      </c>
      <c r="K106" s="89">
        <v>5754037.7092702258</v>
      </c>
      <c r="L106" s="23"/>
      <c r="M106" s="22">
        <v>7.1888667781231461E-3</v>
      </c>
      <c r="N106" s="27">
        <v>348</v>
      </c>
      <c r="O106" s="1" t="s">
        <v>392</v>
      </c>
      <c r="P106" s="23">
        <v>131997712.31</v>
      </c>
      <c r="R106" s="23">
        <v>7346056.8719347771</v>
      </c>
      <c r="S106" s="90">
        <v>-0.19750583153700063</v>
      </c>
      <c r="T106" s="23">
        <v>10962951.029999999</v>
      </c>
      <c r="U106" s="90">
        <v>2.6090815900978059E-2</v>
      </c>
    </row>
    <row r="107" spans="1:21">
      <c r="A107" s="24">
        <v>13</v>
      </c>
      <c r="B107" s="25" t="s">
        <v>1343</v>
      </c>
      <c r="C107" s="93" t="s">
        <v>118</v>
      </c>
      <c r="D107" s="89">
        <v>29837273.300000001</v>
      </c>
      <c r="E107" s="90">
        <v>1.6938025199120021E-2</v>
      </c>
      <c r="F107" s="89">
        <v>29583947.521235328</v>
      </c>
      <c r="G107" s="89">
        <v>29180525.67637964</v>
      </c>
      <c r="H107" s="89">
        <v>403421.84485568851</v>
      </c>
      <c r="I107" s="89">
        <v>-2410942.9348983262</v>
      </c>
      <c r="J107" s="89">
        <v>-2007521.0900426377</v>
      </c>
      <c r="K107" s="89">
        <v>1217089.7931775865</v>
      </c>
      <c r="L107" s="23"/>
      <c r="M107" s="22">
        <v>1.5205837747762701E-3</v>
      </c>
      <c r="N107" s="27">
        <v>360</v>
      </c>
      <c r="O107" s="1" t="s">
        <v>118</v>
      </c>
      <c r="P107" s="23">
        <v>28117232.77</v>
      </c>
      <c r="R107" s="23">
        <v>2562882.6528150295</v>
      </c>
      <c r="S107" s="90">
        <v>4.3113187699607147E-2</v>
      </c>
      <c r="T107" s="23">
        <v>2440957.92</v>
      </c>
      <c r="U107" s="90">
        <v>-4.417951441190171E-4</v>
      </c>
    </row>
    <row r="108" spans="1:21">
      <c r="A108" s="24">
        <v>6</v>
      </c>
      <c r="B108" s="25" t="s">
        <v>1344</v>
      </c>
      <c r="C108" s="93" t="s">
        <v>119</v>
      </c>
      <c r="D108" s="89">
        <v>4589975.63</v>
      </c>
      <c r="E108" s="90">
        <v>-4.3196897681430091E-3</v>
      </c>
      <c r="F108" s="89">
        <v>4551005.6095396979</v>
      </c>
      <c r="G108" s="89">
        <v>4519923.3814634113</v>
      </c>
      <c r="H108" s="89">
        <v>31082.228076286614</v>
      </c>
      <c r="I108" s="89">
        <v>-370884.06856882572</v>
      </c>
      <c r="J108" s="89">
        <v>-339801.84049253911</v>
      </c>
      <c r="K108" s="89">
        <v>187229.32333789568</v>
      </c>
      <c r="L108" s="23"/>
      <c r="M108" s="22">
        <v>2.3391689982598003E-4</v>
      </c>
      <c r="N108" s="27">
        <v>363</v>
      </c>
      <c r="O108" s="1" t="s">
        <v>119</v>
      </c>
      <c r="P108" s="23">
        <v>4615666.0999999996</v>
      </c>
      <c r="R108" s="23">
        <v>650115.69452003995</v>
      </c>
      <c r="S108" s="90">
        <v>-9.0731355117213974E-3</v>
      </c>
      <c r="T108" s="23">
        <v>549336.97</v>
      </c>
      <c r="U108" s="90">
        <v>-1.3504861434416093E-2</v>
      </c>
    </row>
    <row r="109" spans="1:21">
      <c r="A109" s="24">
        <v>13</v>
      </c>
      <c r="B109" s="25" t="s">
        <v>1345</v>
      </c>
      <c r="C109" s="93" t="s">
        <v>120</v>
      </c>
      <c r="D109" s="89">
        <v>3714556.44</v>
      </c>
      <c r="E109" s="90">
        <v>5.0305462896854225E-2</v>
      </c>
      <c r="F109" s="89">
        <v>3683018.9434778788</v>
      </c>
      <c r="G109" s="89">
        <v>3569391.2926585022</v>
      </c>
      <c r="H109" s="89">
        <v>113627.65081937658</v>
      </c>
      <c r="I109" s="89">
        <v>-300147.52069516608</v>
      </c>
      <c r="J109" s="89">
        <v>-186519.8698757895</v>
      </c>
      <c r="K109" s="89">
        <v>151520.17021964511</v>
      </c>
      <c r="L109" s="23"/>
      <c r="M109" s="22">
        <v>1.8930329847381542E-4</v>
      </c>
      <c r="N109" s="27">
        <v>381</v>
      </c>
      <c r="O109" s="1" t="s">
        <v>120</v>
      </c>
      <c r="P109" s="23">
        <v>3686872.19</v>
      </c>
      <c r="R109" s="23">
        <v>590906.63799426949</v>
      </c>
      <c r="S109" s="90">
        <v>4.0018008136650352E-2</v>
      </c>
      <c r="T109" s="23">
        <v>420828.43</v>
      </c>
      <c r="U109" s="90">
        <v>1.2454806798877227E-2</v>
      </c>
    </row>
    <row r="110" spans="1:21">
      <c r="A110" s="24">
        <v>1</v>
      </c>
      <c r="B110" s="25" t="s">
        <v>1346</v>
      </c>
      <c r="C110" s="93" t="s">
        <v>121</v>
      </c>
      <c r="D110" s="89">
        <v>178424104.18000001</v>
      </c>
      <c r="E110" s="90">
        <v>5.1891730681338455E-2</v>
      </c>
      <c r="F110" s="89">
        <v>176909239.71208</v>
      </c>
      <c r="G110" s="89">
        <v>174086016.05178261</v>
      </c>
      <c r="H110" s="89">
        <v>2823223.6602973938</v>
      </c>
      <c r="I110" s="89">
        <v>-14417213.297715575</v>
      </c>
      <c r="J110" s="89">
        <v>-11593989.637418181</v>
      </c>
      <c r="K110" s="89">
        <v>7278083.1502566393</v>
      </c>
      <c r="L110" s="23"/>
      <c r="M110" s="22">
        <v>9.0929487797766998E-3</v>
      </c>
      <c r="N110" s="27">
        <v>383</v>
      </c>
      <c r="O110" s="1" t="s">
        <v>393</v>
      </c>
      <c r="P110" s="23">
        <v>167470135</v>
      </c>
      <c r="R110" s="23">
        <v>5956259.5448795157</v>
      </c>
      <c r="S110" s="90">
        <v>-8.650677706412635E-2</v>
      </c>
      <c r="T110" s="23">
        <v>12120400.77</v>
      </c>
      <c r="U110" s="90">
        <v>1.5704537230501803E-2</v>
      </c>
    </row>
    <row r="111" spans="1:21">
      <c r="A111" s="24">
        <v>12</v>
      </c>
      <c r="B111" s="25" t="s">
        <v>1347</v>
      </c>
      <c r="C111" s="93" t="s">
        <v>122</v>
      </c>
      <c r="D111" s="89">
        <v>27498383.780000001</v>
      </c>
      <c r="E111" s="90">
        <v>-7.7267934085099022E-3</v>
      </c>
      <c r="F111" s="89">
        <v>27264915.747723795</v>
      </c>
      <c r="G111" s="89">
        <v>27010853.448892765</v>
      </c>
      <c r="H111" s="89">
        <v>254062.29883103073</v>
      </c>
      <c r="I111" s="89">
        <v>-2221953.5085839671</v>
      </c>
      <c r="J111" s="89">
        <v>-1967891.2097529364</v>
      </c>
      <c r="K111" s="89">
        <v>1121684.3406236486</v>
      </c>
      <c r="L111" s="23"/>
      <c r="M111" s="22">
        <v>1.401387981670529E-3</v>
      </c>
      <c r="N111" s="27">
        <v>389</v>
      </c>
      <c r="O111" s="1" t="s">
        <v>122</v>
      </c>
      <c r="P111" s="23">
        <v>27719041.59</v>
      </c>
      <c r="R111" s="23">
        <v>2097367.8565745801</v>
      </c>
      <c r="S111" s="90">
        <v>-4.1495301335373602E-3</v>
      </c>
      <c r="T111" s="23">
        <v>2925437.78</v>
      </c>
      <c r="U111" s="90">
        <v>-2.6970706109890052E-3</v>
      </c>
    </row>
    <row r="112" spans="1:21">
      <c r="A112" s="24">
        <v>19</v>
      </c>
      <c r="B112" s="25" t="s">
        <v>1348</v>
      </c>
      <c r="C112" s="93" t="s">
        <v>123</v>
      </c>
      <c r="D112" s="89">
        <v>21168385.129999999</v>
      </c>
      <c r="E112" s="90">
        <v>4.9747350845892546E-2</v>
      </c>
      <c r="F112" s="89">
        <v>20988660.340997655</v>
      </c>
      <c r="G112" s="89">
        <v>20416149.774680734</v>
      </c>
      <c r="H112" s="89">
        <v>572510.56631692126</v>
      </c>
      <c r="I112" s="89">
        <v>-1710470.2584327729</v>
      </c>
      <c r="J112" s="89">
        <v>-1137959.6921158517</v>
      </c>
      <c r="K112" s="89">
        <v>863477.87952108867</v>
      </c>
      <c r="L112" s="23"/>
      <c r="M112" s="22">
        <v>1.0787950575528382E-3</v>
      </c>
      <c r="N112" s="27">
        <v>391</v>
      </c>
      <c r="O112" s="1" t="s">
        <v>123</v>
      </c>
      <c r="P112" s="23">
        <v>19063898.100000001</v>
      </c>
      <c r="R112" s="23">
        <v>2526176.9183087116</v>
      </c>
      <c r="S112" s="90">
        <v>0.19399960049235321</v>
      </c>
      <c r="T112" s="23">
        <v>7346461.4500000002</v>
      </c>
      <c r="U112" s="90">
        <v>1.9034381838682224E-2</v>
      </c>
    </row>
    <row r="113" spans="1:21">
      <c r="A113" s="24">
        <v>11</v>
      </c>
      <c r="B113" s="25" t="s">
        <v>1349</v>
      </c>
      <c r="C113" s="93" t="s">
        <v>124</v>
      </c>
      <c r="D113" s="89">
        <v>20050442.050000001</v>
      </c>
      <c r="E113" s="90">
        <v>3.4086792897167761E-3</v>
      </c>
      <c r="F113" s="89">
        <v>19880208.872329164</v>
      </c>
      <c r="G113" s="89">
        <v>19854948.476422485</v>
      </c>
      <c r="H113" s="89">
        <v>25260.395906679332</v>
      </c>
      <c r="I113" s="89">
        <v>-1620137.0385287788</v>
      </c>
      <c r="J113" s="89">
        <v>-1594876.6426220995</v>
      </c>
      <c r="K113" s="89">
        <v>817875.95409241645</v>
      </c>
      <c r="L113" s="23"/>
      <c r="M113" s="22">
        <v>1.0218218183603881E-3</v>
      </c>
      <c r="N113" s="27">
        <v>397</v>
      </c>
      <c r="O113" s="1" t="s">
        <v>124</v>
      </c>
      <c r="P113" s="23">
        <v>19855921.079999998</v>
      </c>
      <c r="R113" s="23">
        <v>1838290.5168795118</v>
      </c>
      <c r="S113" s="90">
        <v>2.7725311210026637E-2</v>
      </c>
      <c r="T113" s="23">
        <v>1726944.55</v>
      </c>
      <c r="U113" s="90">
        <v>-6.7492196637908286E-4</v>
      </c>
    </row>
    <row r="114" spans="1:21">
      <c r="A114" s="24">
        <v>13</v>
      </c>
      <c r="B114" s="25" t="s">
        <v>1350</v>
      </c>
      <c r="C114" s="93" t="s">
        <v>125</v>
      </c>
      <c r="D114" s="89">
        <v>2555002.38</v>
      </c>
      <c r="E114" s="90">
        <v>2.7192510319023588E-2</v>
      </c>
      <c r="F114" s="89">
        <v>2533309.7822498195</v>
      </c>
      <c r="G114" s="89">
        <v>2447469.8242512993</v>
      </c>
      <c r="H114" s="89">
        <v>85839.957998520229</v>
      </c>
      <c r="I114" s="89">
        <v>-206452.00634702123</v>
      </c>
      <c r="J114" s="89">
        <v>-120612.048348501</v>
      </c>
      <c r="K114" s="89">
        <v>104220.89468351121</v>
      </c>
      <c r="L114" s="23"/>
      <c r="M114" s="22">
        <v>1.3020945729456967E-4</v>
      </c>
      <c r="N114" s="27">
        <v>400</v>
      </c>
      <c r="O114" s="1" t="s">
        <v>125</v>
      </c>
      <c r="P114" s="23">
        <v>2420937.73</v>
      </c>
      <c r="R114" s="23">
        <v>633771.00654072221</v>
      </c>
      <c r="S114" s="90">
        <v>4.062737601867239E-2</v>
      </c>
      <c r="T114" s="23">
        <v>510408.23</v>
      </c>
      <c r="U114" s="90">
        <v>0.1386567025698402</v>
      </c>
    </row>
    <row r="115" spans="1:21">
      <c r="A115" s="24">
        <v>4</v>
      </c>
      <c r="B115" s="25" t="s">
        <v>1351</v>
      </c>
      <c r="C115" s="93" t="s">
        <v>126</v>
      </c>
      <c r="D115" s="89">
        <v>22642006.010000002</v>
      </c>
      <c r="E115" s="90">
        <v>1.1663585771631846E-2</v>
      </c>
      <c r="F115" s="89">
        <v>22449769.817784756</v>
      </c>
      <c r="G115" s="89">
        <v>22139498.700307366</v>
      </c>
      <c r="H115" s="89">
        <v>310271.11747739092</v>
      </c>
      <c r="I115" s="89">
        <v>-1829543.3323572143</v>
      </c>
      <c r="J115" s="89">
        <v>-1519272.2148798234</v>
      </c>
      <c r="K115" s="89">
        <v>923588.22921786795</v>
      </c>
      <c r="L115" s="23"/>
      <c r="M115" s="22">
        <v>1.1538945473007682E-3</v>
      </c>
      <c r="N115" s="27">
        <v>406</v>
      </c>
      <c r="O115" s="1" t="s">
        <v>394</v>
      </c>
      <c r="P115" s="23">
        <v>22274720.68</v>
      </c>
      <c r="R115" s="23">
        <v>1189772.7342978069</v>
      </c>
      <c r="S115" s="90">
        <v>-1.6548278878647515E-3</v>
      </c>
      <c r="T115" s="23">
        <v>2674884.38</v>
      </c>
      <c r="U115" s="90">
        <v>4.473270514466221E-2</v>
      </c>
    </row>
    <row r="116" spans="1:21">
      <c r="A116" s="24">
        <v>16</v>
      </c>
      <c r="B116" s="25" t="s">
        <v>1352</v>
      </c>
      <c r="C116" s="93" t="s">
        <v>127</v>
      </c>
      <c r="D116" s="89">
        <v>165498792.13999999</v>
      </c>
      <c r="E116" s="90">
        <v>3.2336919192937241E-2</v>
      </c>
      <c r="F116" s="89">
        <v>164093666.74593532</v>
      </c>
      <c r="G116" s="89">
        <v>161787856.18653727</v>
      </c>
      <c r="H116" s="89">
        <v>2305810.5593980551</v>
      </c>
      <c r="I116" s="89">
        <v>-13372808.555000888</v>
      </c>
      <c r="J116" s="89">
        <v>-11066997.995602833</v>
      </c>
      <c r="K116" s="89">
        <v>6750847.7960287668</v>
      </c>
      <c r="L116" s="23"/>
      <c r="M116" s="22">
        <v>8.4342418136832392E-3</v>
      </c>
      <c r="N116" s="27">
        <v>408</v>
      </c>
      <c r="O116" s="1" t="s">
        <v>395</v>
      </c>
      <c r="P116" s="23">
        <v>155760238.94999999</v>
      </c>
      <c r="R116" s="23">
        <v>16122447.297009142</v>
      </c>
      <c r="S116" s="90">
        <v>3.7096408633073175E-2</v>
      </c>
      <c r="T116" s="23">
        <v>16052630.5</v>
      </c>
      <c r="U116" s="90">
        <v>5.4411705366863572E-4</v>
      </c>
    </row>
    <row r="117" spans="1:21">
      <c r="A117" s="24">
        <v>19</v>
      </c>
      <c r="B117" s="25" t="s">
        <v>1353</v>
      </c>
      <c r="C117" s="93" t="s">
        <v>128</v>
      </c>
      <c r="D117" s="89">
        <v>10583308.460000001</v>
      </c>
      <c r="E117" s="90">
        <v>1.6762496068626564E-2</v>
      </c>
      <c r="F117" s="89">
        <v>10493453.571767427</v>
      </c>
      <c r="G117" s="89">
        <v>10451291.882377967</v>
      </c>
      <c r="H117" s="89">
        <v>42161.689389459789</v>
      </c>
      <c r="I117" s="89">
        <v>-855163.6908285009</v>
      </c>
      <c r="J117" s="89">
        <v>-813002.00143904111</v>
      </c>
      <c r="K117" s="89">
        <v>431702.87630525552</v>
      </c>
      <c r="L117" s="23"/>
      <c r="M117" s="22">
        <v>5.3935247252397003E-4</v>
      </c>
      <c r="N117" s="27">
        <v>410</v>
      </c>
      <c r="O117" s="1" t="s">
        <v>128</v>
      </c>
      <c r="P117" s="23">
        <v>10064460.130000001</v>
      </c>
      <c r="R117" s="23">
        <v>815573.9269255657</v>
      </c>
      <c r="S117" s="90">
        <v>5.7342327865874676E-2</v>
      </c>
      <c r="T117" s="23">
        <v>3795353.08</v>
      </c>
      <c r="U117" s="90">
        <v>2.6645462744601112E-4</v>
      </c>
    </row>
    <row r="118" spans="1:21">
      <c r="A118" s="24">
        <v>13</v>
      </c>
      <c r="B118" s="25" t="s">
        <v>1354</v>
      </c>
      <c r="C118" s="93" t="s">
        <v>129</v>
      </c>
      <c r="D118" s="89">
        <v>7189130.2599999998</v>
      </c>
      <c r="E118" s="90">
        <v>-1.1970026679583134E-2</v>
      </c>
      <c r="F118" s="89">
        <v>7128092.778342613</v>
      </c>
      <c r="G118" s="89">
        <v>7218971.2450354835</v>
      </c>
      <c r="H118" s="89">
        <v>-90878.466692870483</v>
      </c>
      <c r="I118" s="89">
        <v>-580903.71174804249</v>
      </c>
      <c r="J118" s="89">
        <v>-671782.17844091298</v>
      </c>
      <c r="K118" s="89">
        <v>293251.22886715416</v>
      </c>
      <c r="L118" s="23"/>
      <c r="M118" s="22">
        <v>3.6637646872742581E-4</v>
      </c>
      <c r="N118" s="27">
        <v>416</v>
      </c>
      <c r="O118" s="1" t="s">
        <v>129</v>
      </c>
      <c r="P118" s="23">
        <v>7081927.4900000002</v>
      </c>
      <c r="R118" s="23">
        <v>839340.60033793433</v>
      </c>
      <c r="S118" s="90">
        <v>4.0965172136846029E-2</v>
      </c>
      <c r="T118" s="23">
        <v>805320.12</v>
      </c>
      <c r="U118" s="90">
        <v>-6.1052467890213569E-3</v>
      </c>
    </row>
    <row r="119" spans="1:21">
      <c r="A119" s="24">
        <v>12</v>
      </c>
      <c r="B119" s="25" t="s">
        <v>1355</v>
      </c>
      <c r="C119" s="93" t="s">
        <v>130</v>
      </c>
      <c r="D119" s="89">
        <v>48070899.009999998</v>
      </c>
      <c r="E119" s="90">
        <v>3.0547136973274824E-2</v>
      </c>
      <c r="F119" s="89">
        <v>47662765.27052635</v>
      </c>
      <c r="G119" s="89">
        <v>47214590.936861038</v>
      </c>
      <c r="H119" s="89">
        <v>448174.33366531134</v>
      </c>
      <c r="I119" s="89">
        <v>-3884275.6567293438</v>
      </c>
      <c r="J119" s="89">
        <v>-3436101.3230640325</v>
      </c>
      <c r="K119" s="89">
        <v>1960856.1394228183</v>
      </c>
      <c r="L119" s="23"/>
      <c r="M119" s="22">
        <v>2.4498159848110068E-3</v>
      </c>
      <c r="N119" s="27">
        <v>420</v>
      </c>
      <c r="O119" s="1" t="s">
        <v>130</v>
      </c>
      <c r="P119" s="23">
        <v>44827789.990000002</v>
      </c>
      <c r="R119" s="23">
        <v>1901679.6762199095</v>
      </c>
      <c r="S119" s="90">
        <v>0.36398788794713788</v>
      </c>
      <c r="T119" s="23">
        <v>2956482.61</v>
      </c>
      <c r="U119" s="90">
        <v>2.4720330202497642E-2</v>
      </c>
    </row>
    <row r="120" spans="1:21">
      <c r="A120" s="24">
        <v>15</v>
      </c>
      <c r="B120" s="25" t="s">
        <v>1356</v>
      </c>
      <c r="C120" s="93" t="s">
        <v>131</v>
      </c>
      <c r="D120" s="89">
        <v>5392278.3799999999</v>
      </c>
      <c r="E120" s="90">
        <v>1.4552144975749748E-2</v>
      </c>
      <c r="F120" s="89">
        <v>5346496.6121355277</v>
      </c>
      <c r="G120" s="89">
        <v>5416834.7047446147</v>
      </c>
      <c r="H120" s="89">
        <v>-70338.092609087005</v>
      </c>
      <c r="I120" s="89">
        <v>-435712.58447620913</v>
      </c>
      <c r="J120" s="89">
        <v>-506050.67708529613</v>
      </c>
      <c r="K120" s="89">
        <v>219955.9896872403</v>
      </c>
      <c r="L120" s="23"/>
      <c r="M120" s="22">
        <v>2.7480430035491446E-4</v>
      </c>
      <c r="N120" s="27">
        <v>428</v>
      </c>
      <c r="O120" s="1" t="s">
        <v>131</v>
      </c>
      <c r="P120" s="23">
        <v>5180862.93</v>
      </c>
      <c r="R120" s="23">
        <v>662684.47234366706</v>
      </c>
      <c r="S120" s="90">
        <v>-0.20985296503349615</v>
      </c>
      <c r="T120" s="23">
        <v>730267.6</v>
      </c>
      <c r="U120" s="90">
        <v>2.2609153265085169E-4</v>
      </c>
    </row>
    <row r="121" spans="1:21">
      <c r="A121" s="24">
        <v>2</v>
      </c>
      <c r="B121" s="25" t="s">
        <v>1357</v>
      </c>
      <c r="C121" s="93" t="s">
        <v>132</v>
      </c>
      <c r="D121" s="89">
        <v>6070760.8700000001</v>
      </c>
      <c r="E121" s="90">
        <v>3.9505627676389432E-2</v>
      </c>
      <c r="F121" s="89">
        <v>6019218.6191507289</v>
      </c>
      <c r="G121" s="89">
        <v>5848192.9978936296</v>
      </c>
      <c r="H121" s="89">
        <v>171025.62125709932</v>
      </c>
      <c r="I121" s="89">
        <v>-490536.04469225119</v>
      </c>
      <c r="J121" s="89">
        <v>-319510.42343515187</v>
      </c>
      <c r="K121" s="89">
        <v>247631.91386187705</v>
      </c>
      <c r="L121" s="23"/>
      <c r="M121" s="22">
        <v>3.093815036868223E-4</v>
      </c>
      <c r="N121" s="27">
        <v>434</v>
      </c>
      <c r="O121" s="1" t="s">
        <v>396</v>
      </c>
      <c r="P121" s="23">
        <v>5842888.6200000001</v>
      </c>
      <c r="R121" s="23">
        <v>546310.35195768566</v>
      </c>
      <c r="S121" s="90">
        <v>-9.2677899504857719E-2</v>
      </c>
      <c r="T121" s="23">
        <v>524629.6</v>
      </c>
      <c r="U121" s="90">
        <v>-5.8626350600867738E-3</v>
      </c>
    </row>
    <row r="122" spans="1:21">
      <c r="A122" s="24">
        <v>8</v>
      </c>
      <c r="B122" s="25" t="s">
        <v>1358</v>
      </c>
      <c r="C122" s="93" t="s">
        <v>133</v>
      </c>
      <c r="D122" s="89">
        <v>196746494.31999999</v>
      </c>
      <c r="E122" s="90">
        <v>2.5298410322521114E-2</v>
      </c>
      <c r="F122" s="89">
        <v>195076068.25955856</v>
      </c>
      <c r="G122" s="89">
        <v>191546005.02580127</v>
      </c>
      <c r="H122" s="89">
        <v>3530063.2337572873</v>
      </c>
      <c r="I122" s="89">
        <v>-15897718.456961602</v>
      </c>
      <c r="J122" s="89">
        <v>-12367655.223204315</v>
      </c>
      <c r="K122" s="89">
        <v>8025470.2791606626</v>
      </c>
      <c r="L122" s="23"/>
      <c r="M122" s="22">
        <v>1.0026704652234545E-2</v>
      </c>
      <c r="N122" s="27">
        <v>438</v>
      </c>
      <c r="O122" s="1" t="s">
        <v>133</v>
      </c>
      <c r="P122" s="23">
        <v>188310099.93000001</v>
      </c>
      <c r="R122" s="23">
        <v>9086362.311740445</v>
      </c>
      <c r="S122" s="90">
        <v>-4.4759613505842677E-2</v>
      </c>
      <c r="T122" s="23">
        <v>15648885.050000001</v>
      </c>
      <c r="U122" s="90">
        <v>-1.6647232319610961E-4</v>
      </c>
    </row>
    <row r="123" spans="1:21">
      <c r="A123" s="24">
        <v>8</v>
      </c>
      <c r="B123" s="25" t="s">
        <v>1359</v>
      </c>
      <c r="C123" s="93" t="s">
        <v>134</v>
      </c>
      <c r="D123" s="89">
        <v>292231111.25</v>
      </c>
      <c r="E123" s="90">
        <v>1.9954507356716222E-2</v>
      </c>
      <c r="F123" s="89">
        <v>289749997.33947814</v>
      </c>
      <c r="G123" s="89">
        <v>286069505.32955533</v>
      </c>
      <c r="H123" s="89">
        <v>3680492.0099228024</v>
      </c>
      <c r="I123" s="89">
        <v>-23613167.528470982</v>
      </c>
      <c r="J123" s="89">
        <v>-19932675.518548179</v>
      </c>
      <c r="K123" s="89">
        <v>11920375.537509948</v>
      </c>
      <c r="L123" s="23"/>
      <c r="M123" s="22">
        <v>1.4892844992360248E-2</v>
      </c>
      <c r="N123" s="27">
        <v>440</v>
      </c>
      <c r="O123" s="1" t="s">
        <v>134</v>
      </c>
      <c r="P123" s="23">
        <v>283642392.69</v>
      </c>
      <c r="R123" s="23">
        <v>22335063.451814916</v>
      </c>
      <c r="S123" s="90">
        <v>0.10779729860271048</v>
      </c>
      <c r="T123" s="23">
        <v>28931303.149999999</v>
      </c>
      <c r="U123" s="90">
        <v>-7.9790895714704213E-4</v>
      </c>
    </row>
    <row r="124" spans="1:21">
      <c r="A124" s="24">
        <v>15</v>
      </c>
      <c r="B124" s="25" t="s">
        <v>1360</v>
      </c>
      <c r="C124" s="93" t="s">
        <v>135</v>
      </c>
      <c r="D124" s="89">
        <v>20717404.140000001</v>
      </c>
      <c r="E124" s="90">
        <v>3.1170095551184218E-2</v>
      </c>
      <c r="F124" s="89">
        <v>20541508.290369935</v>
      </c>
      <c r="G124" s="89">
        <v>20165707.197697878</v>
      </c>
      <c r="H124" s="89">
        <v>375801.09267205745</v>
      </c>
      <c r="I124" s="89">
        <v>-1674029.6151916243</v>
      </c>
      <c r="J124" s="89">
        <v>-1298228.5225195668</v>
      </c>
      <c r="K124" s="89">
        <v>845081.95056580694</v>
      </c>
      <c r="L124" s="23"/>
      <c r="M124" s="22">
        <v>1.0558119126376983E-3</v>
      </c>
      <c r="N124" s="27">
        <v>443</v>
      </c>
      <c r="O124" s="1" t="s">
        <v>397</v>
      </c>
      <c r="P124" s="23">
        <v>19663455.899999999</v>
      </c>
      <c r="R124" s="23">
        <v>1334800.4693964433</v>
      </c>
      <c r="S124" s="90">
        <v>-4.1783257033458421E-2</v>
      </c>
      <c r="T124" s="23">
        <v>2893228.04</v>
      </c>
      <c r="U124" s="90">
        <v>2.3183438553779689E-2</v>
      </c>
    </row>
    <row r="125" spans="1:21">
      <c r="A125" s="24">
        <v>15</v>
      </c>
      <c r="B125" s="25" t="s">
        <v>1361</v>
      </c>
      <c r="C125" s="93" t="s">
        <v>136</v>
      </c>
      <c r="D125" s="89">
        <v>20350737.530000001</v>
      </c>
      <c r="E125" s="90">
        <v>2.862456573006833E-2</v>
      </c>
      <c r="F125" s="89">
        <v>20177954.769947235</v>
      </c>
      <c r="G125" s="89">
        <v>19934638.687419742</v>
      </c>
      <c r="H125" s="89">
        <v>243316.0825274922</v>
      </c>
      <c r="I125" s="89">
        <v>-1644401.8317157591</v>
      </c>
      <c r="J125" s="89">
        <v>-1401085.7491882669</v>
      </c>
      <c r="K125" s="89">
        <v>830125.28264099278</v>
      </c>
      <c r="L125" s="23"/>
      <c r="M125" s="22">
        <v>1.0371256442138937E-3</v>
      </c>
      <c r="N125" s="27">
        <v>446</v>
      </c>
      <c r="O125" s="1" t="s">
        <v>398</v>
      </c>
      <c r="P125" s="23">
        <v>18723689.43</v>
      </c>
      <c r="R125" s="23">
        <v>2063975.2688028642</v>
      </c>
      <c r="S125" s="90">
        <v>-0.10245145498814112</v>
      </c>
      <c r="T125" s="23">
        <v>1871727.8</v>
      </c>
      <c r="U125" s="90">
        <v>3.7366204625057797E-3</v>
      </c>
    </row>
    <row r="126" spans="1:21">
      <c r="A126" s="24">
        <v>18</v>
      </c>
      <c r="B126" s="25" t="s">
        <v>1362</v>
      </c>
      <c r="C126" s="93" t="s">
        <v>137</v>
      </c>
      <c r="D126" s="89">
        <v>23193781.539999999</v>
      </c>
      <c r="E126" s="90">
        <v>-2.1043521664133591E-3</v>
      </c>
      <c r="F126" s="89">
        <v>22996860.63801134</v>
      </c>
      <c r="G126" s="89">
        <v>23053890.370055143</v>
      </c>
      <c r="H126" s="89">
        <v>-57029.732043802738</v>
      </c>
      <c r="I126" s="89">
        <v>-1874128.4826934307</v>
      </c>
      <c r="J126" s="89">
        <v>-1931158.2147372335</v>
      </c>
      <c r="K126" s="89">
        <v>946095.66007242096</v>
      </c>
      <c r="L126" s="23"/>
      <c r="M126" s="22">
        <v>1.1820144398191161E-3</v>
      </c>
      <c r="N126" s="27">
        <v>455</v>
      </c>
      <c r="O126" s="1" t="s">
        <v>137</v>
      </c>
      <c r="P126" s="23">
        <v>22974107.030000001</v>
      </c>
      <c r="R126" s="23">
        <v>2773917.0981880017</v>
      </c>
      <c r="S126" s="90">
        <v>-2.1468832925006565E-2</v>
      </c>
      <c r="T126" s="23">
        <v>2200767.42</v>
      </c>
      <c r="U126" s="90">
        <v>1.3127962883833444E-2</v>
      </c>
    </row>
    <row r="127" spans="1:21">
      <c r="A127" s="24">
        <v>13</v>
      </c>
      <c r="B127" s="25" t="s">
        <v>1363</v>
      </c>
      <c r="C127" s="93" t="s">
        <v>138</v>
      </c>
      <c r="D127" s="89">
        <v>5809882.0899999999</v>
      </c>
      <c r="E127" s="90">
        <v>2.6691555141078682E-2</v>
      </c>
      <c r="F127" s="89">
        <v>5760554.7640683716</v>
      </c>
      <c r="G127" s="89">
        <v>5689403.4012173163</v>
      </c>
      <c r="H127" s="89">
        <v>71151.362851055339</v>
      </c>
      <c r="I127" s="89">
        <v>-469456.24141458725</v>
      </c>
      <c r="J127" s="89">
        <v>-398304.87856353191</v>
      </c>
      <c r="K127" s="89">
        <v>236990.42872340025</v>
      </c>
      <c r="L127" s="23"/>
      <c r="M127" s="22">
        <v>2.9608645369807454E-4</v>
      </c>
      <c r="N127" s="27">
        <v>451</v>
      </c>
      <c r="O127" s="1" t="s">
        <v>138</v>
      </c>
      <c r="P127" s="23">
        <v>5668192.7300000004</v>
      </c>
      <c r="R127" s="23">
        <v>1067978.1890751589</v>
      </c>
      <c r="S127" s="90">
        <v>5.6759617490832026E-2</v>
      </c>
      <c r="T127" s="23">
        <v>1539463.54</v>
      </c>
      <c r="U127" s="90">
        <v>0.12017209219594838</v>
      </c>
    </row>
    <row r="128" spans="1:21">
      <c r="A128" s="24">
        <v>21</v>
      </c>
      <c r="B128" s="25" t="s">
        <v>1364</v>
      </c>
      <c r="C128" s="93" t="s">
        <v>139</v>
      </c>
      <c r="D128" s="89">
        <v>1080511.8799999999</v>
      </c>
      <c r="E128" s="90">
        <v>4.5393232458881272E-2</v>
      </c>
      <c r="F128" s="89">
        <v>1071338.0687501132</v>
      </c>
      <c r="G128" s="89">
        <v>1020528.5306562725</v>
      </c>
      <c r="H128" s="89">
        <v>50809.538093840703</v>
      </c>
      <c r="I128" s="89">
        <v>-87308.664466994291</v>
      </c>
      <c r="J128" s="89">
        <v>-36499.126373153587</v>
      </c>
      <c r="K128" s="89">
        <v>44075.072387902313</v>
      </c>
      <c r="L128" s="23"/>
      <c r="M128" s="22">
        <v>5.5065649486845167E-5</v>
      </c>
      <c r="N128" s="27">
        <v>463</v>
      </c>
      <c r="O128" s="1" t="s">
        <v>139</v>
      </c>
      <c r="P128" s="23">
        <v>1007971.35</v>
      </c>
      <c r="R128" s="23">
        <v>4547.6161087604223</v>
      </c>
      <c r="S128" s="90">
        <v>-0.42181564218340706</v>
      </c>
      <c r="T128" s="23">
        <v>101317.62</v>
      </c>
      <c r="U128" s="90">
        <v>1.5517577326283449E-2</v>
      </c>
    </row>
    <row r="129" spans="1:21">
      <c r="A129" s="24">
        <v>11</v>
      </c>
      <c r="B129" s="25" t="s">
        <v>1365</v>
      </c>
      <c r="C129" s="93" t="s">
        <v>140</v>
      </c>
      <c r="D129" s="89">
        <v>404757017.45999998</v>
      </c>
      <c r="E129" s="90">
        <v>3.6126284349813798E-2</v>
      </c>
      <c r="F129" s="89">
        <v>401320530.96783376</v>
      </c>
      <c r="G129" s="89">
        <v>396296361.23910105</v>
      </c>
      <c r="H129" s="89">
        <v>5024169.7287327051</v>
      </c>
      <c r="I129" s="89">
        <v>-32705604.89170789</v>
      </c>
      <c r="J129" s="89">
        <v>-27681435.162975185</v>
      </c>
      <c r="K129" s="89">
        <v>16510410.64357473</v>
      </c>
      <c r="L129" s="23"/>
      <c r="M129" s="22">
        <v>2.0627453027904915E-2</v>
      </c>
      <c r="N129" s="27">
        <v>466</v>
      </c>
      <c r="O129" s="1" t="s">
        <v>140</v>
      </c>
      <c r="P129" s="23">
        <v>376458892.86000001</v>
      </c>
      <c r="R129" s="23">
        <v>22808985.056427259</v>
      </c>
      <c r="S129" s="90">
        <v>-4.6327961420805308E-2</v>
      </c>
      <c r="T129" s="23">
        <v>41326917.07</v>
      </c>
      <c r="U129" s="90">
        <v>2.2154467015791601E-2</v>
      </c>
    </row>
    <row r="130" spans="1:21">
      <c r="A130" s="24">
        <v>14</v>
      </c>
      <c r="B130" s="25" t="s">
        <v>1366</v>
      </c>
      <c r="C130" s="93" t="s">
        <v>141</v>
      </c>
      <c r="D130" s="89">
        <v>9689987.9700000007</v>
      </c>
      <c r="E130" s="90">
        <v>1.8869400608176656E-2</v>
      </c>
      <c r="F130" s="89">
        <v>9607717.5921394136</v>
      </c>
      <c r="G130" s="89">
        <v>9439440.9783007763</v>
      </c>
      <c r="H130" s="89">
        <v>168276.61383863725</v>
      </c>
      <c r="I130" s="89">
        <v>-782980.66316674021</v>
      </c>
      <c r="J130" s="89">
        <v>-614704.04932810296</v>
      </c>
      <c r="K130" s="89">
        <v>395263.51271182008</v>
      </c>
      <c r="L130" s="23"/>
      <c r="M130" s="22">
        <v>4.9382657513008228E-4</v>
      </c>
      <c r="N130" s="27">
        <v>473</v>
      </c>
      <c r="O130" s="1" t="s">
        <v>141</v>
      </c>
      <c r="P130" s="23">
        <v>9348168.3499999996</v>
      </c>
      <c r="R130" s="23">
        <v>685662.8884709765</v>
      </c>
      <c r="S130" s="90">
        <v>-3.1234919499317781E-2</v>
      </c>
      <c r="T130" s="23">
        <v>919610.07</v>
      </c>
      <c r="U130" s="90">
        <v>0.10979368200747741</v>
      </c>
    </row>
    <row r="131" spans="1:21">
      <c r="A131" s="24">
        <v>14</v>
      </c>
      <c r="B131" s="25" t="s">
        <v>1367</v>
      </c>
      <c r="C131" s="93" t="s">
        <v>142</v>
      </c>
      <c r="D131" s="89">
        <v>58562703.770000003</v>
      </c>
      <c r="E131" s="90">
        <v>3.0976188630040591E-2</v>
      </c>
      <c r="F131" s="89">
        <v>58065492.031181358</v>
      </c>
      <c r="G131" s="89">
        <v>56698957.733494505</v>
      </c>
      <c r="H131" s="89">
        <v>1366534.2976868525</v>
      </c>
      <c r="I131" s="89">
        <v>-4732045.5687492415</v>
      </c>
      <c r="J131" s="89">
        <v>-3365511.271062389</v>
      </c>
      <c r="K131" s="89">
        <v>2388826.4957290706</v>
      </c>
      <c r="L131" s="23"/>
      <c r="M131" s="22">
        <v>2.9845051947052785E-3</v>
      </c>
      <c r="N131" s="27">
        <v>476</v>
      </c>
      <c r="O131" s="1" t="s">
        <v>142</v>
      </c>
      <c r="P131" s="23">
        <v>56200275.600000001</v>
      </c>
      <c r="R131" s="23">
        <v>3275719.1109191459</v>
      </c>
      <c r="S131" s="90">
        <v>-0.17549156077410377</v>
      </c>
      <c r="T131" s="23">
        <v>4603752.54</v>
      </c>
      <c r="U131" s="90">
        <v>8.2367581388993472E-3</v>
      </c>
    </row>
    <row r="132" spans="1:21">
      <c r="A132" s="24">
        <v>2</v>
      </c>
      <c r="B132" s="25" t="s">
        <v>1368</v>
      </c>
      <c r="C132" s="93" t="s">
        <v>143</v>
      </c>
      <c r="D132" s="89">
        <v>2950488.73</v>
      </c>
      <c r="E132" s="90">
        <v>4.8255735584874282E-2</v>
      </c>
      <c r="F132" s="89">
        <v>2925438.3560013934</v>
      </c>
      <c r="G132" s="89">
        <v>2815661.770188374</v>
      </c>
      <c r="H132" s="89">
        <v>109776.58581301942</v>
      </c>
      <c r="I132" s="89">
        <v>-238408.51295519134</v>
      </c>
      <c r="J132" s="89">
        <v>-128631.92714217192</v>
      </c>
      <c r="K132" s="89">
        <v>120353.14628325973</v>
      </c>
      <c r="L132" s="23"/>
      <c r="M132" s="22">
        <v>1.5036445339320744E-4</v>
      </c>
      <c r="N132" s="27">
        <v>481</v>
      </c>
      <c r="O132" s="1" t="s">
        <v>399</v>
      </c>
      <c r="P132" s="23">
        <v>2640033.9500000002</v>
      </c>
      <c r="R132" s="23">
        <v>221215.05930328686</v>
      </c>
      <c r="S132" s="90">
        <v>-2.0909346941931806E-2</v>
      </c>
      <c r="T132" s="23">
        <v>1446444.14</v>
      </c>
      <c r="U132" s="90">
        <v>-2.0446765803392442E-3</v>
      </c>
    </row>
    <row r="133" spans="1:21">
      <c r="A133" s="24">
        <v>17</v>
      </c>
      <c r="B133" s="25" t="s">
        <v>1369</v>
      </c>
      <c r="C133" s="93" t="s">
        <v>144</v>
      </c>
      <c r="D133" s="89">
        <v>41949295.549999997</v>
      </c>
      <c r="E133" s="90">
        <v>1.7898744308752823E-2</v>
      </c>
      <c r="F133" s="89">
        <v>41593135.727452368</v>
      </c>
      <c r="G133" s="89">
        <v>41160288.430486605</v>
      </c>
      <c r="H133" s="89">
        <v>432847.29696576297</v>
      </c>
      <c r="I133" s="89">
        <v>-3389631.375271623</v>
      </c>
      <c r="J133" s="89">
        <v>-2956784.0783058601</v>
      </c>
      <c r="K133" s="89">
        <v>1711150.3095993339</v>
      </c>
      <c r="L133" s="23"/>
      <c r="M133" s="22">
        <v>2.1378434126761974E-3</v>
      </c>
      <c r="N133" s="27">
        <v>485</v>
      </c>
      <c r="O133" s="1" t="s">
        <v>144</v>
      </c>
      <c r="P133" s="23">
        <v>40361545.700000003</v>
      </c>
      <c r="R133" s="23">
        <v>3561534.456870608</v>
      </c>
      <c r="S133" s="90">
        <v>-6.858271660471793E-2</v>
      </c>
      <c r="T133" s="23">
        <v>7646235.1299999999</v>
      </c>
      <c r="U133" s="90">
        <v>2.1015810428357096E-2</v>
      </c>
    </row>
    <row r="134" spans="1:21">
      <c r="A134" s="24">
        <v>12</v>
      </c>
      <c r="B134" s="25" t="s">
        <v>1370</v>
      </c>
      <c r="C134" s="93" t="s">
        <v>145</v>
      </c>
      <c r="D134" s="89">
        <v>18871201.190000001</v>
      </c>
      <c r="E134" s="90">
        <v>1.3705002633174201E-2</v>
      </c>
      <c r="F134" s="89">
        <v>18710980.056868456</v>
      </c>
      <c r="G134" s="89">
        <v>18275716.664651383</v>
      </c>
      <c r="H134" s="89">
        <v>435263.39221707359</v>
      </c>
      <c r="I134" s="89">
        <v>-1524850.770531883</v>
      </c>
      <c r="J134" s="89">
        <v>-1089587.3783148094</v>
      </c>
      <c r="K134" s="89">
        <v>769773.63589553349</v>
      </c>
      <c r="L134" s="23"/>
      <c r="M134" s="22">
        <v>9.6172468749189095E-4</v>
      </c>
      <c r="N134" s="27">
        <v>761</v>
      </c>
      <c r="O134" s="1" t="s">
        <v>145</v>
      </c>
      <c r="P134" s="23">
        <v>18619643.149999999</v>
      </c>
      <c r="R134" s="23">
        <v>1294033.7682697205</v>
      </c>
      <c r="S134" s="90">
        <v>5.521175058577521E-2</v>
      </c>
      <c r="T134" s="23">
        <v>1725325.42</v>
      </c>
      <c r="U134" s="90">
        <v>-2.3771771851836543E-2</v>
      </c>
    </row>
    <row r="135" spans="1:21">
      <c r="A135" s="24">
        <v>13</v>
      </c>
      <c r="B135" s="25" t="s">
        <v>1371</v>
      </c>
      <c r="C135" s="93" t="s">
        <v>146</v>
      </c>
      <c r="D135" s="89">
        <v>3323737.97</v>
      </c>
      <c r="E135" s="90">
        <v>-1.1762132182703833E-2</v>
      </c>
      <c r="F135" s="89">
        <v>3295518.6182786091</v>
      </c>
      <c r="G135" s="89">
        <v>3376420.4305860759</v>
      </c>
      <c r="H135" s="89">
        <v>-80901.812307466753</v>
      </c>
      <c r="I135" s="89">
        <v>-268568.19306691823</v>
      </c>
      <c r="J135" s="89">
        <v>-349470.00537438499</v>
      </c>
      <c r="K135" s="89">
        <v>135578.32573406736</v>
      </c>
      <c r="L135" s="23"/>
      <c r="M135" s="22">
        <v>1.6938618948098778E-4</v>
      </c>
      <c r="N135" s="27">
        <v>498</v>
      </c>
      <c r="O135" s="1" t="s">
        <v>146</v>
      </c>
      <c r="P135" s="23">
        <v>3306559.76</v>
      </c>
      <c r="R135" s="23">
        <v>703676.38983754988</v>
      </c>
      <c r="S135" s="90">
        <v>0.16208756190855178</v>
      </c>
      <c r="T135" s="23">
        <v>463891.04</v>
      </c>
      <c r="U135" s="90">
        <v>0.19632371055978637</v>
      </c>
    </row>
    <row r="136" spans="1:21">
      <c r="A136" s="24">
        <v>7</v>
      </c>
      <c r="B136" s="25" t="s">
        <v>1372</v>
      </c>
      <c r="C136" s="93" t="s">
        <v>147</v>
      </c>
      <c r="D136" s="89">
        <v>14966448.48</v>
      </c>
      <c r="E136" s="90">
        <v>5.69160656431138E-2</v>
      </c>
      <c r="F136" s="89">
        <v>14839379.656437716</v>
      </c>
      <c r="G136" s="89">
        <v>14290905.890848292</v>
      </c>
      <c r="H136" s="89">
        <v>548473.76558942348</v>
      </c>
      <c r="I136" s="89">
        <v>-1209334.8095375653</v>
      </c>
      <c r="J136" s="89">
        <v>-660861.04394814186</v>
      </c>
      <c r="K136" s="89">
        <v>610495.18506525864</v>
      </c>
      <c r="L136" s="23"/>
      <c r="M136" s="22">
        <v>7.6272850055346614E-4</v>
      </c>
      <c r="N136" s="27">
        <v>504</v>
      </c>
      <c r="O136" s="1" t="s">
        <v>147</v>
      </c>
      <c r="P136" s="23">
        <v>14011715.029999999</v>
      </c>
      <c r="R136" s="23">
        <v>674859.21219157905</v>
      </c>
      <c r="S136" s="90">
        <v>0.13203754290857161</v>
      </c>
      <c r="T136" s="23">
        <v>1101221.55</v>
      </c>
      <c r="U136" s="90">
        <v>-1.0746388023847864E-2</v>
      </c>
    </row>
    <row r="137" spans="1:21">
      <c r="A137" s="24">
        <v>17</v>
      </c>
      <c r="B137" s="25" t="s">
        <v>1373</v>
      </c>
      <c r="C137" s="93" t="s">
        <v>148</v>
      </c>
      <c r="D137" s="89">
        <v>5990549.8300000001</v>
      </c>
      <c r="E137" s="90">
        <v>-1.1684145531822177E-2</v>
      </c>
      <c r="F137" s="89">
        <v>5939688.5905812718</v>
      </c>
      <c r="G137" s="89">
        <v>6127911.2580703208</v>
      </c>
      <c r="H137" s="89">
        <v>-188222.66748904902</v>
      </c>
      <c r="I137" s="89">
        <v>-484054.74734833988</v>
      </c>
      <c r="J137" s="89">
        <v>-672277.4148373889</v>
      </c>
      <c r="K137" s="89">
        <v>244360.03184026625</v>
      </c>
      <c r="L137" s="23"/>
      <c r="M137" s="22">
        <v>3.0529374389873433E-4</v>
      </c>
      <c r="N137" s="27">
        <v>508</v>
      </c>
      <c r="O137" s="1" t="s">
        <v>148</v>
      </c>
      <c r="P137" s="23">
        <v>5839709.54</v>
      </c>
      <c r="R137" s="23">
        <v>593485.20219798281</v>
      </c>
      <c r="S137" s="90">
        <v>2.2038956219995631E-2</v>
      </c>
      <c r="T137" s="23">
        <v>588026.82999999996</v>
      </c>
      <c r="U137" s="90">
        <v>-1.4136271971833647E-2</v>
      </c>
    </row>
    <row r="138" spans="1:21">
      <c r="A138" s="24">
        <v>21</v>
      </c>
      <c r="B138" s="25" t="s">
        <v>1374</v>
      </c>
      <c r="C138" s="93" t="s">
        <v>149</v>
      </c>
      <c r="D138" s="89">
        <v>697891.37</v>
      </c>
      <c r="E138" s="90">
        <v>-2.8829130287432503E-2</v>
      </c>
      <c r="F138" s="89">
        <v>691966.10085691127</v>
      </c>
      <c r="G138" s="89">
        <v>724186.33204753115</v>
      </c>
      <c r="H138" s="89">
        <v>-32220.231190619874</v>
      </c>
      <c r="I138" s="89">
        <v>-56391.757078821727</v>
      </c>
      <c r="J138" s="89">
        <v>-88611.988269441601</v>
      </c>
      <c r="K138" s="89">
        <v>28467.630223225609</v>
      </c>
      <c r="L138" s="23"/>
      <c r="M138" s="22">
        <v>3.5566329507005677E-5</v>
      </c>
      <c r="N138" s="27">
        <v>510</v>
      </c>
      <c r="O138" s="1" t="s">
        <v>149</v>
      </c>
      <c r="P138" s="23">
        <v>744810.09</v>
      </c>
      <c r="R138" s="23">
        <v>4351.889967406114</v>
      </c>
      <c r="S138" s="90">
        <v>-6.8056171368249707E-2</v>
      </c>
      <c r="T138" s="23">
        <v>81128.800000000003</v>
      </c>
      <c r="U138" s="90">
        <v>4.7113025315559387E-3</v>
      </c>
    </row>
    <row r="139" spans="1:21">
      <c r="A139" s="24">
        <v>19</v>
      </c>
      <c r="B139" s="25" t="s">
        <v>1375</v>
      </c>
      <c r="C139" s="93" t="s">
        <v>150</v>
      </c>
      <c r="D139" s="89">
        <v>23765105.699999999</v>
      </c>
      <c r="E139" s="90">
        <v>1.5714884450681588E-2</v>
      </c>
      <c r="F139" s="89">
        <v>23563334.115567807</v>
      </c>
      <c r="G139" s="89">
        <v>23121729.433464471</v>
      </c>
      <c r="H139" s="89">
        <v>441604.68210333586</v>
      </c>
      <c r="I139" s="89">
        <v>-1920293.2221198287</v>
      </c>
      <c r="J139" s="89">
        <v>-1478688.5400164928</v>
      </c>
      <c r="K139" s="89">
        <v>969400.49750646879</v>
      </c>
      <c r="L139" s="23"/>
      <c r="M139" s="22">
        <v>1.2111305805300597E-3</v>
      </c>
      <c r="N139" s="27">
        <v>336</v>
      </c>
      <c r="O139" s="1" t="s">
        <v>150</v>
      </c>
      <c r="P139" s="23">
        <v>23140733.010000002</v>
      </c>
      <c r="R139" s="23">
        <v>1116980.5196280456</v>
      </c>
      <c r="S139" s="90">
        <v>-9.7511683202054389E-2</v>
      </c>
      <c r="T139" s="23">
        <v>4446467.2</v>
      </c>
      <c r="U139" s="90">
        <v>-1.9994216016753996E-2</v>
      </c>
    </row>
    <row r="140" spans="1:21">
      <c r="A140" s="24">
        <v>2</v>
      </c>
      <c r="B140" s="25" t="s">
        <v>1376</v>
      </c>
      <c r="C140" s="93" t="s">
        <v>151</v>
      </c>
      <c r="D140" s="89">
        <v>18679547.93</v>
      </c>
      <c r="E140" s="90">
        <v>2.4180606585018971E-2</v>
      </c>
      <c r="F140" s="89">
        <v>18520953.98011855</v>
      </c>
      <c r="G140" s="89">
        <v>18248810.056267671</v>
      </c>
      <c r="H140" s="89">
        <v>272143.92385087907</v>
      </c>
      <c r="I140" s="89">
        <v>-1509364.6009847741</v>
      </c>
      <c r="J140" s="89">
        <v>-1237220.677133895</v>
      </c>
      <c r="K140" s="89">
        <v>761955.92332408309</v>
      </c>
      <c r="L140" s="23"/>
      <c r="M140" s="22">
        <v>9.5195754708972229E-4</v>
      </c>
      <c r="N140" s="27">
        <v>2102</v>
      </c>
      <c r="O140" s="1" t="s">
        <v>400</v>
      </c>
      <c r="P140" s="23">
        <v>18101813.75</v>
      </c>
      <c r="R140" s="23">
        <v>1007173.0339473435</v>
      </c>
      <c r="S140" s="90">
        <v>-6.7309476932920997E-2</v>
      </c>
      <c r="T140" s="23">
        <v>3403397.16</v>
      </c>
      <c r="U140" s="90">
        <v>6.5551150649998391E-3</v>
      </c>
    </row>
    <row r="141" spans="1:21">
      <c r="A141" s="24">
        <v>7</v>
      </c>
      <c r="B141" s="25" t="s">
        <v>1377</v>
      </c>
      <c r="C141" s="93" t="s">
        <v>152</v>
      </c>
      <c r="D141" s="89">
        <v>419502447</v>
      </c>
      <c r="E141" s="90">
        <v>4.85761922063217E-2</v>
      </c>
      <c r="F141" s="89">
        <v>415940768.18935746</v>
      </c>
      <c r="G141" s="89">
        <v>405603699.83469141</v>
      </c>
      <c r="H141" s="89">
        <v>10337068.354666054</v>
      </c>
      <c r="I141" s="89">
        <v>-33897080.694944382</v>
      </c>
      <c r="J141" s="89">
        <v>-23560012.340278327</v>
      </c>
      <c r="K141" s="89">
        <v>17111890.262999382</v>
      </c>
      <c r="L141" s="23"/>
      <c r="M141" s="22">
        <v>2.1378917837882396E-2</v>
      </c>
      <c r="N141" s="27">
        <v>515</v>
      </c>
      <c r="O141" s="1" t="s">
        <v>401</v>
      </c>
      <c r="P141" s="23">
        <v>382723686.69</v>
      </c>
      <c r="R141" s="23">
        <v>28241939.865520742</v>
      </c>
      <c r="S141" s="90">
        <v>2.95086018165025E-2</v>
      </c>
      <c r="T141" s="23">
        <v>42498712.030000001</v>
      </c>
      <c r="U141" s="90">
        <v>-3.0642740415252057E-3</v>
      </c>
    </row>
    <row r="142" spans="1:21">
      <c r="A142" s="24">
        <v>15</v>
      </c>
      <c r="B142" s="25" t="s">
        <v>1378</v>
      </c>
      <c r="C142" s="93" t="s">
        <v>153</v>
      </c>
      <c r="D142" s="89">
        <v>28477847.789999999</v>
      </c>
      <c r="E142" s="90">
        <v>2.7494348227712795E-2</v>
      </c>
      <c r="F142" s="89">
        <v>28236063.867708962</v>
      </c>
      <c r="G142" s="89">
        <v>28030030.97181816</v>
      </c>
      <c r="H142" s="89">
        <v>206032.89589080215</v>
      </c>
      <c r="I142" s="89">
        <v>-2301097.1961171264</v>
      </c>
      <c r="J142" s="89">
        <v>-2095064.3002263242</v>
      </c>
      <c r="K142" s="89">
        <v>1161637.5775488133</v>
      </c>
      <c r="L142" s="23"/>
      <c r="M142" s="22">
        <v>1.4513039732093167E-3</v>
      </c>
      <c r="N142" s="27">
        <v>519</v>
      </c>
      <c r="O142" s="1" t="s">
        <v>402</v>
      </c>
      <c r="P142" s="23">
        <v>27083483.510000002</v>
      </c>
      <c r="R142" s="23">
        <v>935167.62589360971</v>
      </c>
      <c r="S142" s="90">
        <v>-6.5923489241564326E-2</v>
      </c>
      <c r="T142" s="23">
        <v>1502755.15</v>
      </c>
      <c r="U142" s="90">
        <v>4.6967785808633256E-2</v>
      </c>
    </row>
    <row r="143" spans="1:21">
      <c r="A143" s="24">
        <v>2</v>
      </c>
      <c r="B143" s="25" t="s">
        <v>1379</v>
      </c>
      <c r="C143" s="93" t="s">
        <v>154</v>
      </c>
      <c r="D143" s="89">
        <v>26601994.329999998</v>
      </c>
      <c r="E143" s="90">
        <v>4.5504594180517666E-2</v>
      </c>
      <c r="F143" s="89">
        <v>26376136.864319958</v>
      </c>
      <c r="G143" s="89">
        <v>26122985.409553699</v>
      </c>
      <c r="H143" s="89">
        <v>253151.4547662586</v>
      </c>
      <c r="I143" s="89">
        <v>-2149522.4995683106</v>
      </c>
      <c r="J143" s="89">
        <v>-1896371.044802052</v>
      </c>
      <c r="K143" s="89">
        <v>1085119.791331972</v>
      </c>
      <c r="L143" s="23"/>
      <c r="M143" s="22">
        <v>1.3557056822242645E-3</v>
      </c>
      <c r="N143" s="27">
        <v>521</v>
      </c>
      <c r="O143" s="1" t="s">
        <v>154</v>
      </c>
      <c r="P143" s="23">
        <v>24716277.859999999</v>
      </c>
      <c r="R143" s="23">
        <v>1838400.2237250286</v>
      </c>
      <c r="S143" s="90">
        <v>-5.5413261835478678E-2</v>
      </c>
      <c r="T143" s="23">
        <v>2087564.92</v>
      </c>
      <c r="U143" s="90">
        <v>-1.4835790692202422E-2</v>
      </c>
    </row>
    <row r="144" spans="1:21">
      <c r="A144" s="24">
        <v>11</v>
      </c>
      <c r="B144" s="25" t="s">
        <v>1380</v>
      </c>
      <c r="C144" s="93" t="s">
        <v>155</v>
      </c>
      <c r="D144" s="89">
        <v>26641049.129999999</v>
      </c>
      <c r="E144" s="90">
        <v>2.0532325151049413E-2</v>
      </c>
      <c r="F144" s="89">
        <v>26414860.079475559</v>
      </c>
      <c r="G144" s="89">
        <v>26170636.337497383</v>
      </c>
      <c r="H144" s="89">
        <v>244223.74197817594</v>
      </c>
      <c r="I144" s="89">
        <v>-2152678.246850817</v>
      </c>
      <c r="J144" s="89">
        <v>-1908454.5048726411</v>
      </c>
      <c r="K144" s="89">
        <v>1086712.8725085484</v>
      </c>
      <c r="L144" s="23"/>
      <c r="M144" s="22">
        <v>1.3576960147392379E-3</v>
      </c>
      <c r="N144" s="27">
        <v>535</v>
      </c>
      <c r="O144" s="1" t="s">
        <v>155</v>
      </c>
      <c r="P144" s="23">
        <v>24630319.140000001</v>
      </c>
      <c r="R144" s="23">
        <v>1580369.7230699069</v>
      </c>
      <c r="S144" s="90">
        <v>2.4388001863085096E-2</v>
      </c>
      <c r="T144" s="23">
        <v>2274482.5</v>
      </c>
      <c r="U144" s="90">
        <v>1.8169739025926113E-3</v>
      </c>
    </row>
    <row r="145" spans="1:21">
      <c r="A145" s="24">
        <v>14</v>
      </c>
      <c r="B145" s="25" t="s">
        <v>1381</v>
      </c>
      <c r="C145" s="93" t="s">
        <v>156</v>
      </c>
      <c r="D145" s="89">
        <v>8132375</v>
      </c>
      <c r="E145" s="90">
        <v>3.1338998980335431E-2</v>
      </c>
      <c r="F145" s="89">
        <v>8063329.1388260378</v>
      </c>
      <c r="G145" s="89">
        <v>8020871.3138073254</v>
      </c>
      <c r="H145" s="89">
        <v>42457.825018712319</v>
      </c>
      <c r="I145" s="89">
        <v>-657120.77149468521</v>
      </c>
      <c r="J145" s="89">
        <v>-614662.94647597289</v>
      </c>
      <c r="K145" s="89">
        <v>331727.04848980199</v>
      </c>
      <c r="L145" s="23"/>
      <c r="M145" s="22">
        <v>4.144466336136744E-4</v>
      </c>
      <c r="N145" s="27">
        <v>538</v>
      </c>
      <c r="O145" s="1" t="s">
        <v>156</v>
      </c>
      <c r="P145" s="23">
        <v>7776666.7400000002</v>
      </c>
      <c r="R145" s="23">
        <v>611977.96834587911</v>
      </c>
      <c r="S145" s="90">
        <v>-0.16278846358158794</v>
      </c>
      <c r="T145" s="23">
        <v>967565.02</v>
      </c>
      <c r="U145" s="90">
        <v>-5.99573898238559E-3</v>
      </c>
    </row>
    <row r="146" spans="1:21">
      <c r="A146" s="24">
        <v>9</v>
      </c>
      <c r="B146" s="25" t="s">
        <v>1382</v>
      </c>
      <c r="C146" s="93" t="s">
        <v>157</v>
      </c>
      <c r="D146" s="89">
        <v>251185926.55000001</v>
      </c>
      <c r="E146" s="90">
        <v>1.9668683266448994E-2</v>
      </c>
      <c r="F146" s="89">
        <v>249053296.33884716</v>
      </c>
      <c r="G146" s="89">
        <v>248199634.71786374</v>
      </c>
      <c r="H146" s="89">
        <v>853661.6209834218</v>
      </c>
      <c r="I146" s="89">
        <v>-20296591.074949611</v>
      </c>
      <c r="J146" s="89">
        <v>-19442929.453966189</v>
      </c>
      <c r="K146" s="89">
        <v>10246104.740202917</v>
      </c>
      <c r="L146" s="23"/>
      <c r="M146" s="22">
        <v>1.2801077381426605E-2</v>
      </c>
      <c r="N146" s="27">
        <v>540</v>
      </c>
      <c r="O146" s="1" t="s">
        <v>403</v>
      </c>
      <c r="P146" s="23">
        <v>241381876.55000001</v>
      </c>
      <c r="R146" s="23">
        <v>20589846.590669051</v>
      </c>
      <c r="S146" s="90">
        <v>-5.516663723732651E-2</v>
      </c>
      <c r="T146" s="23">
        <v>27177367.66</v>
      </c>
      <c r="U146" s="90">
        <v>5.6838598931330253E-4</v>
      </c>
    </row>
    <row r="147" spans="1:21">
      <c r="A147" s="24">
        <v>1</v>
      </c>
      <c r="B147" s="25" t="s">
        <v>1383</v>
      </c>
      <c r="C147" s="93" t="s">
        <v>158</v>
      </c>
      <c r="D147" s="89">
        <v>7565741.7400000002</v>
      </c>
      <c r="E147" s="90">
        <v>-1.6437020957029702E-3</v>
      </c>
      <c r="F147" s="89">
        <v>7501506.7343764165</v>
      </c>
      <c r="G147" s="89">
        <v>7525064.9481632328</v>
      </c>
      <c r="H147" s="89">
        <v>-23558.213786816224</v>
      </c>
      <c r="I147" s="89">
        <v>-611335.07113461231</v>
      </c>
      <c r="J147" s="89">
        <v>-634893.28492142854</v>
      </c>
      <c r="K147" s="89">
        <v>308613.55717687623</v>
      </c>
      <c r="L147" s="23"/>
      <c r="M147" s="22">
        <v>3.8556955316662887E-4</v>
      </c>
      <c r="N147" s="27">
        <v>532</v>
      </c>
      <c r="O147" s="1" t="s">
        <v>404</v>
      </c>
      <c r="P147" s="23">
        <v>7387860.5199999996</v>
      </c>
      <c r="R147" s="23">
        <v>577284.85578731168</v>
      </c>
      <c r="S147" s="90">
        <v>4.2864865000330266E-2</v>
      </c>
      <c r="T147" s="23">
        <v>585678.52</v>
      </c>
      <c r="U147" s="90">
        <v>4.8022990570363966E-2</v>
      </c>
    </row>
    <row r="148" spans="1:21">
      <c r="A148" s="24">
        <v>14</v>
      </c>
      <c r="B148" s="25" t="s">
        <v>1384</v>
      </c>
      <c r="C148" s="93" t="s">
        <v>159</v>
      </c>
      <c r="D148" s="89">
        <v>44990409.719999999</v>
      </c>
      <c r="E148" s="90">
        <v>2.3891112912308499E-2</v>
      </c>
      <c r="F148" s="89">
        <v>44608430.091209292</v>
      </c>
      <c r="G148" s="89">
        <v>44227545.560607687</v>
      </c>
      <c r="H148" s="89">
        <v>380884.53060160577</v>
      </c>
      <c r="I148" s="89">
        <v>-3635362.7009414081</v>
      </c>
      <c r="J148" s="89">
        <v>-3254478.1703398023</v>
      </c>
      <c r="K148" s="89">
        <v>1835200.1508492287</v>
      </c>
      <c r="L148" s="23"/>
      <c r="M148" s="22">
        <v>2.2928263703228067E-3</v>
      </c>
      <c r="N148" s="27">
        <v>543</v>
      </c>
      <c r="O148" s="1" t="s">
        <v>405</v>
      </c>
      <c r="P148" s="23">
        <v>41762704</v>
      </c>
      <c r="R148" s="23">
        <v>2210058.1842883788</v>
      </c>
      <c r="S148" s="90">
        <v>-5.5712435463343035E-2</v>
      </c>
      <c r="T148" s="23">
        <v>3076732.94</v>
      </c>
      <c r="U148" s="90">
        <v>4.5136352752916942E-3</v>
      </c>
    </row>
    <row r="149" spans="1:21">
      <c r="A149" s="24">
        <v>13</v>
      </c>
      <c r="B149" s="25" t="s">
        <v>1385</v>
      </c>
      <c r="C149" s="93" t="s">
        <v>160</v>
      </c>
      <c r="D149" s="89">
        <v>61888195.68</v>
      </c>
      <c r="E149" s="90">
        <v>3.5273991553537831E-2</v>
      </c>
      <c r="F149" s="89">
        <v>61362749.69807858</v>
      </c>
      <c r="G149" s="89">
        <v>60257533.266256258</v>
      </c>
      <c r="H149" s="89">
        <v>1105216.4318223223</v>
      </c>
      <c r="I149" s="89">
        <v>-5000755.4855322894</v>
      </c>
      <c r="J149" s="89">
        <v>-3895539.0537099671</v>
      </c>
      <c r="K149" s="89">
        <v>2524476.3662873041</v>
      </c>
      <c r="L149" s="23"/>
      <c r="M149" s="22">
        <v>3.1539807694554601E-3</v>
      </c>
      <c r="N149" s="27">
        <v>547</v>
      </c>
      <c r="O149" s="1" t="s">
        <v>160</v>
      </c>
      <c r="P149" s="23">
        <v>58623093.740000002</v>
      </c>
      <c r="R149" s="23">
        <v>2580242.990450114</v>
      </c>
      <c r="S149" s="90">
        <v>1.5509217830587119E-2</v>
      </c>
      <c r="T149" s="23">
        <v>5776725.6600000001</v>
      </c>
      <c r="U149" s="90">
        <v>0.18815447073214742</v>
      </c>
    </row>
    <row r="150" spans="1:21">
      <c r="A150" s="24">
        <v>9</v>
      </c>
      <c r="B150" s="25" t="s">
        <v>1386</v>
      </c>
      <c r="C150" s="93" t="s">
        <v>161</v>
      </c>
      <c r="D150" s="89">
        <v>9239956.8900000006</v>
      </c>
      <c r="E150" s="90">
        <v>1.5302453957703577E-2</v>
      </c>
      <c r="F150" s="89">
        <v>9161507.3865424823</v>
      </c>
      <c r="G150" s="89">
        <v>9135275.6366350446</v>
      </c>
      <c r="H150" s="89">
        <v>26231.749907437712</v>
      </c>
      <c r="I150" s="89">
        <v>-746616.7755587307</v>
      </c>
      <c r="J150" s="89">
        <v>-720385.02565129299</v>
      </c>
      <c r="K150" s="89">
        <v>376906.33145824069</v>
      </c>
      <c r="L150" s="23"/>
      <c r="M150" s="22">
        <v>4.7089184005852863E-4</v>
      </c>
      <c r="N150" s="27">
        <v>558</v>
      </c>
      <c r="O150" s="1" t="s">
        <v>161</v>
      </c>
      <c r="P150" s="23">
        <v>9033053.8200000003</v>
      </c>
      <c r="R150" s="23">
        <v>378347.72080268839</v>
      </c>
      <c r="S150" s="90">
        <v>-7.7631256706569784E-2</v>
      </c>
      <c r="T150" s="23">
        <v>940953.98</v>
      </c>
      <c r="U150" s="90">
        <v>0.11598678735110268</v>
      </c>
    </row>
    <row r="151" spans="1:21">
      <c r="A151" s="24">
        <v>21</v>
      </c>
      <c r="B151" s="25" t="s">
        <v>1387</v>
      </c>
      <c r="C151" s="93" t="s">
        <v>162</v>
      </c>
      <c r="D151" s="89">
        <v>6206267.9900000002</v>
      </c>
      <c r="E151" s="90">
        <v>6.7216547944040084E-3</v>
      </c>
      <c r="F151" s="89">
        <v>6153575.2504195031</v>
      </c>
      <c r="G151" s="89">
        <v>6247796.8358297683</v>
      </c>
      <c r="H151" s="89">
        <v>-94221.585410265252</v>
      </c>
      <c r="I151" s="89">
        <v>-501485.434413879</v>
      </c>
      <c r="J151" s="89">
        <v>-595707.0198241442</v>
      </c>
      <c r="K151" s="89">
        <v>253159.37379417894</v>
      </c>
      <c r="L151" s="23"/>
      <c r="M151" s="22">
        <v>3.1628729316587168E-4</v>
      </c>
      <c r="N151" s="27">
        <v>562</v>
      </c>
      <c r="O151" s="1" t="s">
        <v>162</v>
      </c>
      <c r="P151" s="23">
        <v>6013472</v>
      </c>
      <c r="R151" s="23">
        <v>87867.436853246356</v>
      </c>
      <c r="S151" s="90">
        <v>2.4515714945347877E-3</v>
      </c>
      <c r="T151" s="23">
        <v>264734.53000000003</v>
      </c>
      <c r="U151" s="90">
        <v>8.1151546159517141E-2</v>
      </c>
    </row>
    <row r="152" spans="1:21">
      <c r="A152" s="24">
        <v>6</v>
      </c>
      <c r="B152" s="25" t="s">
        <v>1388</v>
      </c>
      <c r="C152" s="93" t="s">
        <v>163</v>
      </c>
      <c r="D152" s="89">
        <v>88822352.989999995</v>
      </c>
      <c r="E152" s="90">
        <v>5.3286160130880056E-2</v>
      </c>
      <c r="F152" s="89">
        <v>88068229.3971145</v>
      </c>
      <c r="G152" s="89">
        <v>86659088.002061665</v>
      </c>
      <c r="H152" s="89">
        <v>1409141.3950528353</v>
      </c>
      <c r="I152" s="89">
        <v>-7177117.7697489429</v>
      </c>
      <c r="J152" s="89">
        <v>-5767976.3746961076</v>
      </c>
      <c r="K152" s="89">
        <v>3623145.3907735487</v>
      </c>
      <c r="L152" s="23"/>
      <c r="M152" s="22">
        <v>4.5266143268542077E-3</v>
      </c>
      <c r="N152" s="27">
        <v>563</v>
      </c>
      <c r="O152" s="1" t="s">
        <v>163</v>
      </c>
      <c r="P152" s="23">
        <v>81365536.709999993</v>
      </c>
      <c r="R152" s="23">
        <v>3866982.2508279374</v>
      </c>
      <c r="S152" s="90">
        <v>-6.4719939437354879E-2</v>
      </c>
      <c r="T152" s="23">
        <v>5919437.9299999997</v>
      </c>
      <c r="U152" s="90">
        <v>2.4671204714335149E-2</v>
      </c>
    </row>
    <row r="153" spans="1:21">
      <c r="A153" s="24">
        <v>11</v>
      </c>
      <c r="B153" s="25" t="s">
        <v>1389</v>
      </c>
      <c r="C153" s="93" t="s">
        <v>164</v>
      </c>
      <c r="D153" s="89">
        <v>30092435.390000001</v>
      </c>
      <c r="E153" s="90">
        <v>1.4297172311177775E-2</v>
      </c>
      <c r="F153" s="89">
        <v>29836943.222419884</v>
      </c>
      <c r="G153" s="89">
        <v>29571929.166821111</v>
      </c>
      <c r="H153" s="89">
        <v>265014.05559877306</v>
      </c>
      <c r="I153" s="89">
        <v>-2431560.8121404597</v>
      </c>
      <c r="J153" s="89">
        <v>-2166546.7565416866</v>
      </c>
      <c r="K153" s="89">
        <v>1227498.0892783182</v>
      </c>
      <c r="L153" s="23"/>
      <c r="M153" s="22">
        <v>1.5335874876186231E-3</v>
      </c>
      <c r="N153" s="27">
        <v>568</v>
      </c>
      <c r="O153" s="1" t="s">
        <v>164</v>
      </c>
      <c r="P153" s="23">
        <v>27822885.77</v>
      </c>
      <c r="R153" s="23">
        <v>2498670.420132814</v>
      </c>
      <c r="S153" s="90">
        <v>-2.1938788188199942E-2</v>
      </c>
      <c r="T153" s="23">
        <v>2595681.11</v>
      </c>
      <c r="U153" s="90">
        <v>2.1396558275819544E-2</v>
      </c>
    </row>
    <row r="154" spans="1:21">
      <c r="A154" s="24">
        <v>16</v>
      </c>
      <c r="B154" s="25" t="s">
        <v>1390</v>
      </c>
      <c r="C154" s="93" t="s">
        <v>165</v>
      </c>
      <c r="D154" s="89">
        <v>1808190.78</v>
      </c>
      <c r="E154" s="90">
        <v>-4.8029373180283885E-3</v>
      </c>
      <c r="F154" s="89">
        <v>1792838.7961610947</v>
      </c>
      <c r="G154" s="89">
        <v>1716337.9268181159</v>
      </c>
      <c r="H154" s="89">
        <v>76500.869342978811</v>
      </c>
      <c r="I154" s="89">
        <v>-146107.34506994288</v>
      </c>
      <c r="J154" s="89">
        <v>-69606.475726964069</v>
      </c>
      <c r="K154" s="89">
        <v>73757.763329393056</v>
      </c>
      <c r="L154" s="23"/>
      <c r="M154" s="22">
        <v>9.2150027722809647E-5</v>
      </c>
      <c r="N154" s="27">
        <v>570</v>
      </c>
      <c r="O154" s="1" t="s">
        <v>165</v>
      </c>
      <c r="P154" s="23">
        <v>1812986.38</v>
      </c>
      <c r="R154" s="23">
        <v>361161.28211777029</v>
      </c>
      <c r="S154" s="90">
        <v>-4.0074074454517383E-2</v>
      </c>
      <c r="T154" s="23">
        <v>275018.03999999998</v>
      </c>
      <c r="U154" s="90">
        <v>-5.2569265475279625E-3</v>
      </c>
    </row>
    <row r="155" spans="1:21">
      <c r="A155" s="24">
        <v>12</v>
      </c>
      <c r="B155" s="25" t="s">
        <v>1391</v>
      </c>
      <c r="C155" s="93" t="s">
        <v>166</v>
      </c>
      <c r="D155" s="89">
        <v>31589053.48</v>
      </c>
      <c r="E155" s="90">
        <v>1.2131273922332486E-2</v>
      </c>
      <c r="F155" s="89">
        <v>31320854.657245651</v>
      </c>
      <c r="G155" s="89">
        <v>30980560.64908915</v>
      </c>
      <c r="H155" s="89">
        <v>340294.00815650076</v>
      </c>
      <c r="I155" s="89">
        <v>-2552492.1309659816</v>
      </c>
      <c r="J155" s="89">
        <v>-2212198.1228094809</v>
      </c>
      <c r="K155" s="89">
        <v>1288546.5163014382</v>
      </c>
      <c r="L155" s="23"/>
      <c r="M155" s="22">
        <v>1.6098589740178393E-3</v>
      </c>
      <c r="N155" s="27">
        <v>574</v>
      </c>
      <c r="O155" s="1" t="s">
        <v>166</v>
      </c>
      <c r="P155" s="23">
        <v>31206954.649999999</v>
      </c>
      <c r="R155" s="23">
        <v>4012422.3385988134</v>
      </c>
      <c r="S155" s="90">
        <v>-8.6458994239102194E-2</v>
      </c>
      <c r="T155" s="23">
        <v>3351495.78</v>
      </c>
      <c r="U155" s="90">
        <v>8.2399677078817124E-3</v>
      </c>
    </row>
    <row r="156" spans="1:21">
      <c r="A156" s="24">
        <v>2</v>
      </c>
      <c r="B156" s="25" t="s">
        <v>1392</v>
      </c>
      <c r="C156" s="93" t="s">
        <v>167</v>
      </c>
      <c r="D156" s="89">
        <v>72695925.180000007</v>
      </c>
      <c r="E156" s="90">
        <v>4.2388997696924058E-2</v>
      </c>
      <c r="F156" s="89">
        <v>72078718.920095488</v>
      </c>
      <c r="G156" s="89">
        <v>71350392.161755159</v>
      </c>
      <c r="H156" s="89">
        <v>728326.75834032893</v>
      </c>
      <c r="I156" s="89">
        <v>-5874053.0827466166</v>
      </c>
      <c r="J156" s="89">
        <v>-5145726.3244062876</v>
      </c>
      <c r="K156" s="89">
        <v>2965333.5830181069</v>
      </c>
      <c r="L156" s="23"/>
      <c r="M156" s="22">
        <v>3.7047703122744034E-3</v>
      </c>
      <c r="N156" s="27">
        <v>572</v>
      </c>
      <c r="O156" s="1" t="s">
        <v>406</v>
      </c>
      <c r="P156" s="23">
        <v>66953912.119999997</v>
      </c>
      <c r="R156" s="23">
        <v>3687311.632585953</v>
      </c>
      <c r="S156" s="90">
        <v>4.6875259658947233E-3</v>
      </c>
      <c r="T156" s="23">
        <v>4316626.51</v>
      </c>
      <c r="U156" s="90">
        <v>0.15586610024416547</v>
      </c>
    </row>
    <row r="157" spans="1:21">
      <c r="A157" s="24">
        <v>17</v>
      </c>
      <c r="B157" s="25" t="s">
        <v>1393</v>
      </c>
      <c r="C157" s="93" t="s">
        <v>168</v>
      </c>
      <c r="D157" s="89">
        <v>32231814.510000002</v>
      </c>
      <c r="E157" s="90">
        <v>4.1258446446896357E-2</v>
      </c>
      <c r="F157" s="89">
        <v>31958158.488229934</v>
      </c>
      <c r="G157" s="89">
        <v>31362711.083732825</v>
      </c>
      <c r="H157" s="89">
        <v>595447.40449710935</v>
      </c>
      <c r="I157" s="89">
        <v>-2604429.1879659742</v>
      </c>
      <c r="J157" s="89">
        <v>-2008981.7834688649</v>
      </c>
      <c r="K157" s="89">
        <v>1314765.329300859</v>
      </c>
      <c r="L157" s="23"/>
      <c r="M157" s="22">
        <v>1.642615720368267E-3</v>
      </c>
      <c r="N157" s="27">
        <v>581</v>
      </c>
      <c r="O157" s="1" t="s">
        <v>407</v>
      </c>
      <c r="P157" s="23">
        <v>28807032.77</v>
      </c>
      <c r="R157" s="23">
        <v>665495.50625969819</v>
      </c>
      <c r="S157" s="90">
        <v>-9.0750845887487275E-3</v>
      </c>
      <c r="T157" s="23">
        <v>1333386.1100000001</v>
      </c>
      <c r="U157" s="90">
        <v>8.5341987948868159E-3</v>
      </c>
    </row>
    <row r="158" spans="1:21">
      <c r="A158" s="24">
        <v>12</v>
      </c>
      <c r="B158" s="25" t="s">
        <v>1394</v>
      </c>
      <c r="C158" s="93" t="s">
        <v>169</v>
      </c>
      <c r="D158" s="89">
        <v>37196316.340000004</v>
      </c>
      <c r="E158" s="90">
        <v>2.4806695600642303E-2</v>
      </c>
      <c r="F158" s="89">
        <v>36880510.478342809</v>
      </c>
      <c r="G158" s="89">
        <v>36658007.054534487</v>
      </c>
      <c r="H158" s="89">
        <v>222503.42380832136</v>
      </c>
      <c r="I158" s="89">
        <v>-3005576.1189198932</v>
      </c>
      <c r="J158" s="89">
        <v>-2783072.6951115718</v>
      </c>
      <c r="K158" s="89">
        <v>1517271.9204612668</v>
      </c>
      <c r="L158" s="23"/>
      <c r="M158" s="22">
        <v>1.8956194334302479E-3</v>
      </c>
      <c r="N158" s="27">
        <v>583</v>
      </c>
      <c r="O158" s="1" t="s">
        <v>169</v>
      </c>
      <c r="P158" s="23">
        <v>35641336.240000002</v>
      </c>
      <c r="R158" s="23">
        <v>1281062.4297898174</v>
      </c>
      <c r="S158" s="90">
        <v>-1.4908345060960171E-2</v>
      </c>
      <c r="T158" s="23">
        <v>2527200.31</v>
      </c>
      <c r="U158" s="90">
        <v>4.148791663369944E-2</v>
      </c>
    </row>
    <row r="159" spans="1:21">
      <c r="A159" s="24">
        <v>2</v>
      </c>
      <c r="B159" s="25" t="s">
        <v>1395</v>
      </c>
      <c r="C159" s="93" t="s">
        <v>170</v>
      </c>
      <c r="D159" s="89">
        <v>47864038.609999999</v>
      </c>
      <c r="E159" s="90">
        <v>4.559123542111343E-2</v>
      </c>
      <c r="F159" s="89">
        <v>47457661.166130133</v>
      </c>
      <c r="G159" s="89">
        <v>47068699.422538467</v>
      </c>
      <c r="H159" s="89">
        <v>388961.74359166622</v>
      </c>
      <c r="I159" s="89">
        <v>-3867560.7037617671</v>
      </c>
      <c r="J159" s="89">
        <v>-3478598.9601701009</v>
      </c>
      <c r="K159" s="89">
        <v>1952418.1136380485</v>
      </c>
      <c r="L159" s="23"/>
      <c r="M159" s="22">
        <v>2.4392738496527072E-3</v>
      </c>
      <c r="N159" s="27">
        <v>1863</v>
      </c>
      <c r="O159" s="1" t="s">
        <v>170</v>
      </c>
      <c r="P159" s="23">
        <v>45268410.329999998</v>
      </c>
      <c r="R159" s="23">
        <v>3187756.5248511676</v>
      </c>
      <c r="S159" s="90">
        <v>-1.897720428777161E-2</v>
      </c>
      <c r="T159" s="23">
        <v>4231515.46</v>
      </c>
      <c r="U159" s="90">
        <v>2.25369583401136E-4</v>
      </c>
    </row>
    <row r="160" spans="1:21">
      <c r="A160" s="24">
        <v>5</v>
      </c>
      <c r="B160" s="25" t="s">
        <v>1396</v>
      </c>
      <c r="C160" s="93" t="s">
        <v>171</v>
      </c>
      <c r="D160" s="89">
        <v>25738812.190000001</v>
      </c>
      <c r="E160" s="90">
        <v>1.3482955232571259E-2</v>
      </c>
      <c r="F160" s="89">
        <v>25520283.352698054</v>
      </c>
      <c r="G160" s="89">
        <v>25134611.632697225</v>
      </c>
      <c r="H160" s="89">
        <v>385671.72000082955</v>
      </c>
      <c r="I160" s="89">
        <v>-2079774.742759601</v>
      </c>
      <c r="J160" s="89">
        <v>-1694103.0227587714</v>
      </c>
      <c r="K160" s="89">
        <v>1049909.7987269447</v>
      </c>
      <c r="L160" s="23"/>
      <c r="M160" s="22">
        <v>1.3117157122439762E-3</v>
      </c>
      <c r="N160" s="27">
        <v>595</v>
      </c>
      <c r="O160" s="1" t="s">
        <v>171</v>
      </c>
      <c r="P160" s="23">
        <v>24597048.559999999</v>
      </c>
      <c r="R160" s="23">
        <v>1404021.4995776021</v>
      </c>
      <c r="S160" s="90">
        <v>-3.2103190742418741E-2</v>
      </c>
      <c r="T160" s="23">
        <v>2088566.91</v>
      </c>
      <c r="U160" s="90">
        <v>-8.237179899632241E-3</v>
      </c>
    </row>
    <row r="161" spans="1:21">
      <c r="A161" s="24">
        <v>1</v>
      </c>
      <c r="B161" s="25" t="s">
        <v>1397</v>
      </c>
      <c r="C161" s="93" t="s">
        <v>172</v>
      </c>
      <c r="D161" s="89">
        <v>48193436.299999997</v>
      </c>
      <c r="E161" s="90">
        <v>2.0871705168598043E-2</v>
      </c>
      <c r="F161" s="89">
        <v>47784262.188837394</v>
      </c>
      <c r="G161" s="89">
        <v>47064960.094873093</v>
      </c>
      <c r="H161" s="89">
        <v>719302.09396430105</v>
      </c>
      <c r="I161" s="89">
        <v>-3894177.0445209383</v>
      </c>
      <c r="J161" s="89">
        <v>-3174874.9505566373</v>
      </c>
      <c r="K161" s="89">
        <v>1965854.5480723998</v>
      </c>
      <c r="L161" s="23"/>
      <c r="M161" s="22">
        <v>2.456060798574839E-3</v>
      </c>
      <c r="N161" s="27">
        <v>599</v>
      </c>
      <c r="O161" s="1" t="s">
        <v>408</v>
      </c>
      <c r="P161" s="23">
        <v>46366592.659999996</v>
      </c>
      <c r="R161" s="23">
        <v>3333099.2364632953</v>
      </c>
      <c r="S161" s="90">
        <v>-0.46321458611668687</v>
      </c>
      <c r="T161" s="23">
        <v>8312303.7599999998</v>
      </c>
      <c r="U161" s="90">
        <v>1.093045392202896E-2</v>
      </c>
    </row>
    <row r="162" spans="1:21">
      <c r="A162" s="24">
        <v>13</v>
      </c>
      <c r="B162" s="25" t="s">
        <v>1398</v>
      </c>
      <c r="C162" s="93" t="s">
        <v>173</v>
      </c>
      <c r="D162" s="89">
        <v>1736185.64</v>
      </c>
      <c r="E162" s="90">
        <v>1.5694594478034229E-2</v>
      </c>
      <c r="F162" s="89">
        <v>1721444.9974851545</v>
      </c>
      <c r="G162" s="89">
        <v>1660309.596235543</v>
      </c>
      <c r="H162" s="89">
        <v>61135.401249611517</v>
      </c>
      <c r="I162" s="89">
        <v>-140289.10954238998</v>
      </c>
      <c r="J162" s="89">
        <v>-79153.708292778465</v>
      </c>
      <c r="K162" s="89">
        <v>70820.607508578716</v>
      </c>
      <c r="L162" s="23"/>
      <c r="M162" s="22">
        <v>8.8480461590421342E-5</v>
      </c>
      <c r="N162" s="27">
        <v>601</v>
      </c>
      <c r="O162" s="1" t="s">
        <v>173</v>
      </c>
      <c r="P162" s="23">
        <v>1629898.82</v>
      </c>
      <c r="R162" s="23">
        <v>297163.20445134811</v>
      </c>
      <c r="S162" s="90">
        <v>4.6980174827455201E-2</v>
      </c>
      <c r="T162" s="23">
        <v>593283.74</v>
      </c>
      <c r="U162" s="90">
        <v>-9.7170919515154885E-4</v>
      </c>
    </row>
    <row r="163" spans="1:21">
      <c r="A163" s="24">
        <v>17</v>
      </c>
      <c r="B163" s="25" t="s">
        <v>1399</v>
      </c>
      <c r="C163" s="93" t="s">
        <v>174</v>
      </c>
      <c r="D163" s="89">
        <v>5412731.9199999999</v>
      </c>
      <c r="E163" s="90">
        <v>7.5619041614489735E-3</v>
      </c>
      <c r="F163" s="89">
        <v>5366776.4965572553</v>
      </c>
      <c r="G163" s="89">
        <v>5353167.9842990171</v>
      </c>
      <c r="H163" s="89">
        <v>13608.512258238159</v>
      </c>
      <c r="I163" s="89">
        <v>-437365.2930619049</v>
      </c>
      <c r="J163" s="89">
        <v>-423756.78080366674</v>
      </c>
      <c r="K163" s="89">
        <v>220790.30837709023</v>
      </c>
      <c r="L163" s="23"/>
      <c r="M163" s="22">
        <v>2.7584666507598094E-4</v>
      </c>
      <c r="N163" s="27">
        <v>605</v>
      </c>
      <c r="O163" s="1" t="s">
        <v>174</v>
      </c>
      <c r="P163" s="23">
        <v>5172851.1100000003</v>
      </c>
      <c r="R163" s="23">
        <v>148497.55408865429</v>
      </c>
      <c r="S163" s="90">
        <v>-5.3637917840648086E-2</v>
      </c>
      <c r="T163" s="23">
        <v>308250.58</v>
      </c>
      <c r="U163" s="90">
        <v>1.0546181070389515E-2</v>
      </c>
    </row>
    <row r="164" spans="1:21">
      <c r="A164" s="24">
        <v>21</v>
      </c>
      <c r="B164" s="25" t="s">
        <v>1400</v>
      </c>
      <c r="C164" s="93" t="s">
        <v>175</v>
      </c>
      <c r="D164" s="89">
        <v>1326547.3700000001</v>
      </c>
      <c r="E164" s="90">
        <v>3.5605532335868162E-2</v>
      </c>
      <c r="F164" s="89">
        <v>1315284.6570102887</v>
      </c>
      <c r="G164" s="89">
        <v>1264631.7636711779</v>
      </c>
      <c r="H164" s="89">
        <v>50652.893339110771</v>
      </c>
      <c r="I164" s="89">
        <v>-107189.08451696408</v>
      </c>
      <c r="J164" s="89">
        <v>-56536.19117785331</v>
      </c>
      <c r="K164" s="89">
        <v>54111.086088874326</v>
      </c>
      <c r="L164" s="23"/>
      <c r="M164" s="22">
        <v>6.7604247446234766E-5</v>
      </c>
      <c r="N164" s="27">
        <v>606</v>
      </c>
      <c r="O164" s="1" t="s">
        <v>175</v>
      </c>
      <c r="P164" s="23">
        <v>1258855.3600000001</v>
      </c>
      <c r="R164" s="23">
        <v>64571.628840820224</v>
      </c>
      <c r="S164" s="90">
        <v>-3.3254704273284585E-2</v>
      </c>
      <c r="T164" s="23">
        <v>78124.3</v>
      </c>
      <c r="U164" s="90">
        <v>-2.2926324670515141E-2</v>
      </c>
    </row>
    <row r="165" spans="1:21">
      <c r="A165" s="24">
        <v>15</v>
      </c>
      <c r="B165" s="25" t="s">
        <v>1401</v>
      </c>
      <c r="C165" s="93" t="s">
        <v>176</v>
      </c>
      <c r="D165" s="89">
        <v>14710161.68</v>
      </c>
      <c r="E165" s="90">
        <v>5.8316122113980962E-2</v>
      </c>
      <c r="F165" s="89">
        <v>14585268.794317303</v>
      </c>
      <c r="G165" s="89">
        <v>14253495.29358265</v>
      </c>
      <c r="H165" s="89">
        <v>331773.50073465332</v>
      </c>
      <c r="I165" s="89">
        <v>-1188626.0522876964</v>
      </c>
      <c r="J165" s="89">
        <v>-856852.55155304307</v>
      </c>
      <c r="K165" s="89">
        <v>600041.01101021376</v>
      </c>
      <c r="L165" s="23"/>
      <c r="M165" s="22">
        <v>7.4966746961236698E-4</v>
      </c>
      <c r="N165" s="27">
        <v>607</v>
      </c>
      <c r="O165" s="1" t="s">
        <v>409</v>
      </c>
      <c r="P165" s="23">
        <v>13331675.18</v>
      </c>
      <c r="R165" s="23">
        <v>330547.26954250311</v>
      </c>
      <c r="S165" s="90">
        <v>-5.022084150016104E-2</v>
      </c>
      <c r="T165" s="23">
        <v>1288384.05</v>
      </c>
      <c r="U165" s="90">
        <v>0.10209883995219005</v>
      </c>
    </row>
    <row r="166" spans="1:21">
      <c r="A166" s="24">
        <v>9</v>
      </c>
      <c r="B166" s="25" t="s">
        <v>1402</v>
      </c>
      <c r="C166" s="93" t="s">
        <v>177</v>
      </c>
      <c r="D166" s="89">
        <v>13436699.369999999</v>
      </c>
      <c r="E166" s="90">
        <v>1.4656959736240038E-2</v>
      </c>
      <c r="F166" s="89">
        <v>13322618.492109189</v>
      </c>
      <c r="G166" s="89">
        <v>13139910.813053155</v>
      </c>
      <c r="H166" s="89">
        <v>182707.67905603349</v>
      </c>
      <c r="I166" s="89">
        <v>-1085726.4029704176</v>
      </c>
      <c r="J166" s="89">
        <v>-903018.72391438414</v>
      </c>
      <c r="K166" s="89">
        <v>548095.31329468719</v>
      </c>
      <c r="L166" s="23"/>
      <c r="M166" s="22">
        <v>6.8476857262183297E-4</v>
      </c>
      <c r="N166" s="27">
        <v>611</v>
      </c>
      <c r="O166" s="1" t="s">
        <v>177</v>
      </c>
      <c r="P166" s="23">
        <v>12766949.380000001</v>
      </c>
      <c r="R166" s="23">
        <v>2091676.7006298865</v>
      </c>
      <c r="S166" s="90">
        <v>8.1059249263834232E-2</v>
      </c>
      <c r="T166" s="23">
        <v>1631733.37</v>
      </c>
      <c r="U166" s="90">
        <v>6.6423917549085498E-2</v>
      </c>
    </row>
    <row r="167" spans="1:21">
      <c r="A167" s="24">
        <v>1</v>
      </c>
      <c r="B167" s="25" t="s">
        <v>1403</v>
      </c>
      <c r="C167" s="93" t="s">
        <v>178</v>
      </c>
      <c r="D167" s="89">
        <v>173476340.18000001</v>
      </c>
      <c r="E167" s="90">
        <v>2.4574652195564095E-2</v>
      </c>
      <c r="F167" s="89">
        <v>172003483.44367939</v>
      </c>
      <c r="G167" s="89">
        <v>169270643.44548127</v>
      </c>
      <c r="H167" s="89">
        <v>2732839.9981981218</v>
      </c>
      <c r="I167" s="89">
        <v>-14017418.83461548</v>
      </c>
      <c r="J167" s="89">
        <v>-11284578.836417358</v>
      </c>
      <c r="K167" s="89">
        <v>7076259.3105610907</v>
      </c>
      <c r="L167" s="23"/>
      <c r="M167" s="22">
        <v>8.8407980693489419E-3</v>
      </c>
      <c r="N167" s="27">
        <v>584</v>
      </c>
      <c r="O167" s="1" t="s">
        <v>410</v>
      </c>
      <c r="P167" s="23">
        <v>167201972.78</v>
      </c>
      <c r="R167" s="23">
        <v>6858160.6098735323</v>
      </c>
      <c r="S167" s="90">
        <v>6.5625473173103188E-3</v>
      </c>
      <c r="T167" s="23">
        <v>13884961.91</v>
      </c>
      <c r="U167" s="90">
        <v>-7.055553201940068E-5</v>
      </c>
    </row>
    <row r="168" spans="1:21">
      <c r="A168" s="24">
        <v>2</v>
      </c>
      <c r="B168" s="25" t="s">
        <v>1404</v>
      </c>
      <c r="C168" s="93" t="s">
        <v>179</v>
      </c>
      <c r="D168" s="89">
        <v>55851124.520000003</v>
      </c>
      <c r="E168" s="90">
        <v>2.3042697962400549E-2</v>
      </c>
      <c r="F168" s="89">
        <v>55376934.755015284</v>
      </c>
      <c r="G168" s="89">
        <v>54939314.42781578</v>
      </c>
      <c r="H168" s="89">
        <v>437620.32719950378</v>
      </c>
      <c r="I168" s="89">
        <v>-4512941.6724423226</v>
      </c>
      <c r="J168" s="89">
        <v>-4075321.3452428188</v>
      </c>
      <c r="K168" s="89">
        <v>2278218.6866513179</v>
      </c>
      <c r="L168" s="23"/>
      <c r="M168" s="22">
        <v>2.8463161795726521E-3</v>
      </c>
      <c r="N168" s="27">
        <v>2183</v>
      </c>
      <c r="O168" s="1" t="s">
        <v>411</v>
      </c>
      <c r="P168" s="23">
        <v>53614442.210000001</v>
      </c>
      <c r="R168" s="23">
        <v>2449307.0543246819</v>
      </c>
      <c r="S168" s="90">
        <v>7.9132684622074345E-2</v>
      </c>
      <c r="T168" s="23">
        <v>9637858.9299999997</v>
      </c>
      <c r="U168" s="90">
        <v>1.1382339848402534E-2</v>
      </c>
    </row>
    <row r="169" spans="1:21">
      <c r="A169" s="24">
        <v>15</v>
      </c>
      <c r="B169" s="25" t="s">
        <v>1405</v>
      </c>
      <c r="C169" s="93" t="s">
        <v>180</v>
      </c>
      <c r="D169" s="89">
        <v>17472605.850000001</v>
      </c>
      <c r="E169" s="90">
        <v>1.8354518903389572E-2</v>
      </c>
      <c r="F169" s="89">
        <v>17324259.134819448</v>
      </c>
      <c r="G169" s="89">
        <v>17340732.711826161</v>
      </c>
      <c r="H169" s="89">
        <v>-16473.577006712556</v>
      </c>
      <c r="I169" s="89">
        <v>-1411839.9896923781</v>
      </c>
      <c r="J169" s="89">
        <v>-1428313.5666990906</v>
      </c>
      <c r="K169" s="89">
        <v>712723.64691079163</v>
      </c>
      <c r="L169" s="23"/>
      <c r="M169" s="22">
        <v>8.9044869118690357E-4</v>
      </c>
      <c r="N169" s="27">
        <v>628</v>
      </c>
      <c r="O169" s="1" t="s">
        <v>412</v>
      </c>
      <c r="P169" s="23">
        <v>16592375.460000001</v>
      </c>
      <c r="R169" s="23">
        <v>1039271.6249428497</v>
      </c>
      <c r="S169" s="90">
        <v>-4.3326830054202126E-2</v>
      </c>
      <c r="T169" s="23">
        <v>1473337.38</v>
      </c>
      <c r="U169" s="90">
        <v>1.6556745330762235E-2</v>
      </c>
    </row>
    <row r="170" spans="1:21">
      <c r="A170" s="24">
        <v>21</v>
      </c>
      <c r="B170" s="25" t="s">
        <v>1406</v>
      </c>
      <c r="C170" s="93" t="s">
        <v>181</v>
      </c>
      <c r="D170" s="89">
        <v>41617727.32</v>
      </c>
      <c r="E170" s="90">
        <v>7.6667184698273605E-3</v>
      </c>
      <c r="F170" s="89">
        <v>41264382.593162812</v>
      </c>
      <c r="G170" s="89">
        <v>41380102.39203231</v>
      </c>
      <c r="H170" s="89">
        <v>-115719.79886949807</v>
      </c>
      <c r="I170" s="89">
        <v>-3362839.6482422217</v>
      </c>
      <c r="J170" s="89">
        <v>-3478559.4471117198</v>
      </c>
      <c r="K170" s="89">
        <v>1697625.3368440333</v>
      </c>
      <c r="L170" s="23"/>
      <c r="M170" s="22">
        <v>2.1209458474831583E-3</v>
      </c>
      <c r="N170" s="27">
        <v>633</v>
      </c>
      <c r="O170" s="1" t="s">
        <v>413</v>
      </c>
      <c r="P170" s="23">
        <v>41114952.579999998</v>
      </c>
      <c r="R170" s="23">
        <v>6924606.1990823662</v>
      </c>
      <c r="S170" s="90">
        <v>5.1560036727778202E-2</v>
      </c>
      <c r="T170" s="23">
        <v>1537573.12</v>
      </c>
      <c r="U170" s="90">
        <v>-1.2946420054054109E-2</v>
      </c>
    </row>
    <row r="171" spans="1:21">
      <c r="A171" s="24">
        <v>2</v>
      </c>
      <c r="B171" s="25" t="s">
        <v>1407</v>
      </c>
      <c r="C171" s="93" t="s">
        <v>182</v>
      </c>
      <c r="D171" s="89">
        <v>6022707.5</v>
      </c>
      <c r="E171" s="90">
        <v>3.7946890905196318E-2</v>
      </c>
      <c r="F171" s="89">
        <v>5971573.2340646023</v>
      </c>
      <c r="G171" s="89">
        <v>5945611.8174618576</v>
      </c>
      <c r="H171" s="89">
        <v>25961.416602744721</v>
      </c>
      <c r="I171" s="89">
        <v>-486653.18543313938</v>
      </c>
      <c r="J171" s="89">
        <v>-460691.76883039466</v>
      </c>
      <c r="K171" s="89">
        <v>245671.77274687827</v>
      </c>
      <c r="L171" s="23"/>
      <c r="M171" s="22">
        <v>3.0693258102520223E-4</v>
      </c>
      <c r="N171" s="27">
        <v>638</v>
      </c>
      <c r="O171" s="1" t="s">
        <v>182</v>
      </c>
      <c r="P171" s="23">
        <v>5578537.8700000001</v>
      </c>
      <c r="R171" s="23">
        <v>274136.55357873708</v>
      </c>
      <c r="S171" s="90">
        <v>-0.1001587033914465</v>
      </c>
      <c r="T171" s="23">
        <v>384609.84</v>
      </c>
      <c r="U171" s="90">
        <v>2.8780728621327967E-2</v>
      </c>
    </row>
    <row r="172" spans="1:21">
      <c r="A172" s="24">
        <v>2</v>
      </c>
      <c r="B172" s="25" t="s">
        <v>1408</v>
      </c>
      <c r="C172" s="93" t="s">
        <v>183</v>
      </c>
      <c r="D172" s="89">
        <v>38180691.259999998</v>
      </c>
      <c r="E172" s="90">
        <v>3.9058838567301413E-2</v>
      </c>
      <c r="F172" s="89">
        <v>37856527.813495889</v>
      </c>
      <c r="G172" s="89">
        <v>36760845.301125713</v>
      </c>
      <c r="H172" s="89">
        <v>1095682.5123701766</v>
      </c>
      <c r="I172" s="89">
        <v>-3085116.6230002409</v>
      </c>
      <c r="J172" s="89">
        <v>-1989434.1106300643</v>
      </c>
      <c r="K172" s="89">
        <v>1557425.4779176044</v>
      </c>
      <c r="L172" s="23"/>
      <c r="M172" s="22">
        <v>1.9457856975053462E-3</v>
      </c>
      <c r="N172" s="27">
        <v>641</v>
      </c>
      <c r="O172" s="1" t="s">
        <v>183</v>
      </c>
      <c r="P172" s="23">
        <v>36060103.93</v>
      </c>
      <c r="R172" s="23">
        <v>1561544.9350473976</v>
      </c>
      <c r="S172" s="90">
        <v>6.7040501412898301E-3</v>
      </c>
      <c r="T172" s="23">
        <v>1981270.76</v>
      </c>
      <c r="U172" s="90">
        <v>-4.4329041665471802E-3</v>
      </c>
    </row>
    <row r="173" spans="1:21">
      <c r="A173" s="24">
        <v>17</v>
      </c>
      <c r="B173" s="25" t="s">
        <v>1409</v>
      </c>
      <c r="C173" s="93" t="s">
        <v>184</v>
      </c>
      <c r="D173" s="89">
        <v>2274006.38</v>
      </c>
      <c r="E173" s="90">
        <v>4.3265904931766297E-2</v>
      </c>
      <c r="F173" s="89">
        <v>2254699.5073063299</v>
      </c>
      <c r="G173" s="89">
        <v>2221853.4577075993</v>
      </c>
      <c r="H173" s="89">
        <v>32846.049598730635</v>
      </c>
      <c r="I173" s="89">
        <v>-183746.67016823945</v>
      </c>
      <c r="J173" s="89">
        <v>-150900.62056950881</v>
      </c>
      <c r="K173" s="89">
        <v>92758.809657004138</v>
      </c>
      <c r="L173" s="23"/>
      <c r="M173" s="22">
        <v>1.1588918231230336E-4</v>
      </c>
      <c r="N173" s="27">
        <v>646</v>
      </c>
      <c r="O173" s="1" t="s">
        <v>184</v>
      </c>
      <c r="P173" s="23">
        <v>2180649.61</v>
      </c>
      <c r="R173" s="23">
        <v>106711.21396632791</v>
      </c>
      <c r="S173" s="90">
        <v>-9.6353669353196669E-2</v>
      </c>
      <c r="T173" s="23">
        <v>331992.61</v>
      </c>
      <c r="U173" s="90">
        <v>-8.5969695419577663E-3</v>
      </c>
    </row>
    <row r="174" spans="1:21">
      <c r="A174" s="24">
        <v>4</v>
      </c>
      <c r="B174" s="25" t="s">
        <v>1410</v>
      </c>
      <c r="C174" s="93" t="s">
        <v>185</v>
      </c>
      <c r="D174" s="89">
        <v>8129036.2800000003</v>
      </c>
      <c r="E174" s="90">
        <v>6.5030383770201095E-2</v>
      </c>
      <c r="F174" s="89">
        <v>8060018.7653788738</v>
      </c>
      <c r="G174" s="89">
        <v>7999971.1087399423</v>
      </c>
      <c r="H174" s="89">
        <v>60047.656638931483</v>
      </c>
      <c r="I174" s="89">
        <v>-656850.99270777428</v>
      </c>
      <c r="J174" s="89">
        <v>-596803.33606884279</v>
      </c>
      <c r="K174" s="89">
        <v>331590.85903329833</v>
      </c>
      <c r="L174" s="23"/>
      <c r="M174" s="22">
        <v>4.1427648390161874E-4</v>
      </c>
      <c r="N174" s="27">
        <v>647</v>
      </c>
      <c r="O174" s="1" t="s">
        <v>414</v>
      </c>
      <c r="P174" s="23">
        <v>7523274.2199999997</v>
      </c>
      <c r="R174" s="23">
        <v>1010408.3885551248</v>
      </c>
      <c r="S174" s="90">
        <v>0.23069682941687897</v>
      </c>
      <c r="T174" s="23">
        <v>1219108.4099999999</v>
      </c>
      <c r="U174" s="90">
        <v>0.18784784209650307</v>
      </c>
    </row>
    <row r="175" spans="1:21">
      <c r="A175" s="24">
        <v>8</v>
      </c>
      <c r="B175" s="25" t="s">
        <v>1411</v>
      </c>
      <c r="C175" s="93" t="s">
        <v>186</v>
      </c>
      <c r="D175" s="89">
        <v>4632668.1100000003</v>
      </c>
      <c r="E175" s="90">
        <v>2.6405964625323186E-2</v>
      </c>
      <c r="F175" s="89">
        <v>4593335.619898634</v>
      </c>
      <c r="G175" s="89">
        <v>4562972.8001698852</v>
      </c>
      <c r="H175" s="89">
        <v>30362.819728748873</v>
      </c>
      <c r="I175" s="89">
        <v>-374333.7515205614</v>
      </c>
      <c r="J175" s="89">
        <v>-343970.93179181253</v>
      </c>
      <c r="K175" s="89">
        <v>188970.78882406792</v>
      </c>
      <c r="L175" s="23"/>
      <c r="M175" s="22">
        <v>2.3609261781938531E-4</v>
      </c>
      <c r="N175" s="27">
        <v>658</v>
      </c>
      <c r="O175" s="1" t="s">
        <v>186</v>
      </c>
      <c r="P175" s="23">
        <v>4449911.62</v>
      </c>
      <c r="R175" s="23">
        <v>757974.38769038313</v>
      </c>
      <c r="S175" s="90">
        <v>-1.3568707532446322E-2</v>
      </c>
      <c r="T175" s="23">
        <v>489618.74</v>
      </c>
      <c r="U175" s="90">
        <v>-1.7924597066635406E-2</v>
      </c>
    </row>
    <row r="176" spans="1:21">
      <c r="A176" s="24">
        <v>10</v>
      </c>
      <c r="B176" s="25" t="s">
        <v>1412</v>
      </c>
      <c r="C176" s="93" t="s">
        <v>187</v>
      </c>
      <c r="D176" s="89">
        <v>173001443.72</v>
      </c>
      <c r="E176" s="90">
        <v>1.7830318986614246E-2</v>
      </c>
      <c r="F176" s="89">
        <v>171532618.97126594</v>
      </c>
      <c r="G176" s="89">
        <v>170461516.34548649</v>
      </c>
      <c r="H176" s="89">
        <v>1071102.6257794499</v>
      </c>
      <c r="I176" s="89">
        <v>-13979045.748256907</v>
      </c>
      <c r="J176" s="89">
        <v>-12907943.122477457</v>
      </c>
      <c r="K176" s="89">
        <v>7056887.847610346</v>
      </c>
      <c r="L176" s="23"/>
      <c r="M176" s="22">
        <v>8.8165961309038931E-3</v>
      </c>
      <c r="N176" s="27">
        <v>663</v>
      </c>
      <c r="O176" s="1" t="s">
        <v>415</v>
      </c>
      <c r="P176" s="23">
        <v>166980312.15000001</v>
      </c>
      <c r="R176" s="23">
        <v>14213816.196123313</v>
      </c>
      <c r="S176" s="90">
        <v>7.9507947473464347E-2</v>
      </c>
      <c r="T176" s="23">
        <v>21940988.170000002</v>
      </c>
      <c r="U176" s="90">
        <v>0.11347611012322534</v>
      </c>
    </row>
    <row r="177" spans="1:21">
      <c r="A177" s="24">
        <v>17</v>
      </c>
      <c r="B177" s="25" t="s">
        <v>1413</v>
      </c>
      <c r="C177" s="93" t="s">
        <v>188</v>
      </c>
      <c r="D177" s="89">
        <v>26717708.98</v>
      </c>
      <c r="E177" s="90">
        <v>4.0172334614659411E-2</v>
      </c>
      <c r="F177" s="89">
        <v>26490869.068520341</v>
      </c>
      <c r="G177" s="89">
        <v>26456870.996786244</v>
      </c>
      <c r="H177" s="89">
        <v>33998.071734096855</v>
      </c>
      <c r="I177" s="89">
        <v>-2158872.597182014</v>
      </c>
      <c r="J177" s="89">
        <v>-2124874.5254479172</v>
      </c>
      <c r="K177" s="89">
        <v>1089839.8982271326</v>
      </c>
      <c r="L177" s="23"/>
      <c r="M177" s="22">
        <v>1.3616027968005459E-3</v>
      </c>
      <c r="N177" s="27">
        <v>673</v>
      </c>
      <c r="O177" s="1" t="s">
        <v>188</v>
      </c>
      <c r="P177" s="23">
        <v>24484383.640000001</v>
      </c>
      <c r="R177" s="23">
        <v>724945.91784560529</v>
      </c>
      <c r="S177" s="90">
        <v>-2.0438232425734504E-2</v>
      </c>
      <c r="T177" s="23">
        <v>3931100.72</v>
      </c>
      <c r="U177" s="90">
        <v>4.4429345640333295E-2</v>
      </c>
    </row>
    <row r="178" spans="1:21">
      <c r="A178" s="24">
        <v>13</v>
      </c>
      <c r="B178" s="25" t="s">
        <v>1414</v>
      </c>
      <c r="C178" s="93" t="s">
        <v>189</v>
      </c>
      <c r="D178" s="89">
        <v>4078433.02</v>
      </c>
      <c r="E178" s="90">
        <v>4.9560485720125946E-3</v>
      </c>
      <c r="F178" s="89">
        <v>4043806.1219405495</v>
      </c>
      <c r="G178" s="89">
        <v>3969612.8990869648</v>
      </c>
      <c r="H178" s="89">
        <v>74193.222853584681</v>
      </c>
      <c r="I178" s="89">
        <v>-329549.86121419619</v>
      </c>
      <c r="J178" s="89">
        <v>-255356.63836061151</v>
      </c>
      <c r="K178" s="89">
        <v>166363.03025720647</v>
      </c>
      <c r="L178" s="23"/>
      <c r="M178" s="22">
        <v>2.0784737983158076E-4</v>
      </c>
      <c r="N178" s="27">
        <v>675</v>
      </c>
      <c r="O178" s="1" t="s">
        <v>189</v>
      </c>
      <c r="P178" s="23">
        <v>3891809</v>
      </c>
      <c r="R178" s="23">
        <v>1124411.9344098021</v>
      </c>
      <c r="S178" s="90">
        <v>4.5568180561403659E-2</v>
      </c>
      <c r="T178" s="23">
        <v>405154.13</v>
      </c>
      <c r="U178" s="90">
        <v>-1.091068039570009E-2</v>
      </c>
    </row>
    <row r="179" spans="1:21">
      <c r="A179" s="24">
        <v>19</v>
      </c>
      <c r="B179" s="25" t="s">
        <v>1415</v>
      </c>
      <c r="C179" s="93" t="s">
        <v>190</v>
      </c>
      <c r="D179" s="89">
        <v>7511840.5300000003</v>
      </c>
      <c r="E179" s="90">
        <v>6.1182915508341207E-2</v>
      </c>
      <c r="F179" s="89">
        <v>7448063.1588882003</v>
      </c>
      <c r="G179" s="89">
        <v>7049381.284561919</v>
      </c>
      <c r="H179" s="89">
        <v>398681.87432628125</v>
      </c>
      <c r="I179" s="89">
        <v>-606979.68851886992</v>
      </c>
      <c r="J179" s="89">
        <v>-208297.81419258867</v>
      </c>
      <c r="K179" s="89">
        <v>306414.87729512842</v>
      </c>
      <c r="L179" s="23"/>
      <c r="M179" s="22">
        <v>3.8282260961911615E-4</v>
      </c>
      <c r="N179" s="27">
        <v>679</v>
      </c>
      <c r="O179" s="1" t="s">
        <v>190</v>
      </c>
      <c r="P179" s="23">
        <v>6962226.3200000003</v>
      </c>
      <c r="R179" s="23">
        <v>790679.9023419955</v>
      </c>
      <c r="S179" s="90">
        <v>0.13074111871254868</v>
      </c>
      <c r="T179" s="23">
        <v>985818.09</v>
      </c>
      <c r="U179" s="90">
        <v>1.8869766741705929E-2</v>
      </c>
    </row>
    <row r="180" spans="1:21">
      <c r="A180" s="24">
        <v>15</v>
      </c>
      <c r="B180" s="25" t="s">
        <v>1416</v>
      </c>
      <c r="C180" s="93" t="s">
        <v>191</v>
      </c>
      <c r="D180" s="89">
        <v>70935953.019999996</v>
      </c>
      <c r="E180" s="90">
        <v>2.6125011832085265E-2</v>
      </c>
      <c r="F180" s="89">
        <v>70333689.356007412</v>
      </c>
      <c r="G180" s="89">
        <v>70066315.124419078</v>
      </c>
      <c r="H180" s="89">
        <v>267374.23158833385</v>
      </c>
      <c r="I180" s="89">
        <v>-5731841.9496411737</v>
      </c>
      <c r="J180" s="89">
        <v>-5464467.7180528399</v>
      </c>
      <c r="K180" s="89">
        <v>2893542.7015030487</v>
      </c>
      <c r="L180" s="23"/>
      <c r="M180" s="22">
        <v>3.6150776287759427E-3</v>
      </c>
      <c r="N180" s="27">
        <v>681</v>
      </c>
      <c r="O180" s="1" t="s">
        <v>416</v>
      </c>
      <c r="P180" s="23">
        <v>67565127.269999996</v>
      </c>
      <c r="R180" s="23">
        <v>2385274.7046023877</v>
      </c>
      <c r="S180" s="90">
        <v>3.6968067942013683E-3</v>
      </c>
      <c r="T180" s="23">
        <v>4804819.5599999996</v>
      </c>
      <c r="U180" s="90">
        <v>1.436319174361711E-2</v>
      </c>
    </row>
    <row r="181" spans="1:21">
      <c r="A181" s="24">
        <v>13</v>
      </c>
      <c r="B181" s="25" t="s">
        <v>1417</v>
      </c>
      <c r="C181" s="93" t="s">
        <v>192</v>
      </c>
      <c r="D181" s="89">
        <v>36880887.780000001</v>
      </c>
      <c r="E181" s="90">
        <v>5.0433350660680221E-2</v>
      </c>
      <c r="F181" s="89">
        <v>36567759.984290831</v>
      </c>
      <c r="G181" s="89">
        <v>35735611.337560624</v>
      </c>
      <c r="H181" s="89">
        <v>832148.64673020691</v>
      </c>
      <c r="I181" s="89">
        <v>-2980088.5265869452</v>
      </c>
      <c r="J181" s="89">
        <v>-2147939.8798567383</v>
      </c>
      <c r="K181" s="89">
        <v>1504405.2996748188</v>
      </c>
      <c r="L181" s="23"/>
      <c r="M181" s="22">
        <v>1.8795443871076655E-3</v>
      </c>
      <c r="N181" s="27">
        <v>683</v>
      </c>
      <c r="O181" s="1" t="s">
        <v>192</v>
      </c>
      <c r="P181" s="23">
        <v>33800098.210000001</v>
      </c>
      <c r="R181" s="23">
        <v>1899367.1284498705</v>
      </c>
      <c r="S181" s="90">
        <v>-0.10074801165258962</v>
      </c>
      <c r="T181" s="23">
        <v>2360713.58</v>
      </c>
      <c r="U181" s="90">
        <v>1.299439002926106E-2</v>
      </c>
    </row>
    <row r="182" spans="1:21">
      <c r="A182" s="24">
        <v>2</v>
      </c>
      <c r="B182" s="25" t="s">
        <v>1418</v>
      </c>
      <c r="C182" s="93" t="s">
        <v>193</v>
      </c>
      <c r="D182" s="89">
        <v>25325354.629999999</v>
      </c>
      <c r="E182" s="90">
        <v>2.6694946283294163E-2</v>
      </c>
      <c r="F182" s="89">
        <v>25110336.148933355</v>
      </c>
      <c r="G182" s="89">
        <v>24689439.189274397</v>
      </c>
      <c r="H182" s="89">
        <v>420896.95965895802</v>
      </c>
      <c r="I182" s="89">
        <v>-2046366.1074215218</v>
      </c>
      <c r="J182" s="89">
        <v>-1625469.1477625638</v>
      </c>
      <c r="K182" s="89">
        <v>1033044.4849588762</v>
      </c>
      <c r="L182" s="23"/>
      <c r="M182" s="22">
        <v>1.290644857311177E-3</v>
      </c>
      <c r="N182" s="27">
        <v>2007</v>
      </c>
      <c r="O182" s="1" t="s">
        <v>193</v>
      </c>
      <c r="P182" s="23">
        <v>24372751.530000001</v>
      </c>
      <c r="R182" s="23">
        <v>964168.3131720809</v>
      </c>
      <c r="S182" s="90">
        <v>-4.4604124587983018E-2</v>
      </c>
      <c r="T182" s="23">
        <v>1776610.37</v>
      </c>
      <c r="U182" s="90">
        <v>9.2836879903347214E-2</v>
      </c>
    </row>
    <row r="183" spans="1:21">
      <c r="A183" s="24">
        <v>1</v>
      </c>
      <c r="B183" s="25" t="s">
        <v>1419</v>
      </c>
      <c r="C183" s="93" t="s">
        <v>194</v>
      </c>
      <c r="D183" s="89">
        <v>5730037.7400000002</v>
      </c>
      <c r="E183" s="90">
        <v>5.1676309911838914E-3</v>
      </c>
      <c r="F183" s="89">
        <v>5681388.3122107508</v>
      </c>
      <c r="G183" s="89">
        <v>5620022.8033458386</v>
      </c>
      <c r="H183" s="89">
        <v>61365.508864912204</v>
      </c>
      <c r="I183" s="89">
        <v>-463004.57374413538</v>
      </c>
      <c r="J183" s="89">
        <v>-401639.06487922318</v>
      </c>
      <c r="K183" s="89">
        <v>233733.50432381383</v>
      </c>
      <c r="L183" s="23"/>
      <c r="M183" s="22">
        <v>2.920173813704246E-4</v>
      </c>
      <c r="N183" s="27">
        <v>690</v>
      </c>
      <c r="O183" s="1" t="s">
        <v>417</v>
      </c>
      <c r="P183" s="23">
        <v>5518687.1399999997</v>
      </c>
      <c r="R183" s="23">
        <v>435562.47007723252</v>
      </c>
      <c r="S183" s="90">
        <v>-4.8276751643341331E-3</v>
      </c>
      <c r="T183" s="23">
        <v>401805.95</v>
      </c>
      <c r="U183" s="90">
        <v>-5.3986892398381059E-3</v>
      </c>
    </row>
    <row r="184" spans="1:21">
      <c r="A184" s="24">
        <v>1</v>
      </c>
      <c r="B184" s="25" t="s">
        <v>1420</v>
      </c>
      <c r="C184" s="93" t="s">
        <v>195</v>
      </c>
      <c r="D184" s="89">
        <v>74384855</v>
      </c>
      <c r="E184" s="90">
        <v>3.6962300285855898E-2</v>
      </c>
      <c r="F184" s="89">
        <v>73753309.311099127</v>
      </c>
      <c r="G184" s="89">
        <v>72072809.866872951</v>
      </c>
      <c r="H184" s="89">
        <v>1680499.4442261755</v>
      </c>
      <c r="I184" s="89">
        <v>-6010523.7775090663</v>
      </c>
      <c r="J184" s="89">
        <v>-4330024.3332828907</v>
      </c>
      <c r="K184" s="89">
        <v>3034226.5822089966</v>
      </c>
      <c r="L184" s="23"/>
      <c r="M184" s="22">
        <v>3.7908424963914349E-3</v>
      </c>
      <c r="N184" s="27">
        <v>693</v>
      </c>
      <c r="O184" s="1" t="s">
        <v>195</v>
      </c>
      <c r="P184" s="23">
        <v>69517776.25</v>
      </c>
      <c r="R184" s="23">
        <v>3424190.0089643439</v>
      </c>
      <c r="S184" s="90">
        <v>0.24071965490279412</v>
      </c>
      <c r="T184" s="23">
        <v>7204624.8300000001</v>
      </c>
      <c r="U184" s="90">
        <v>-2.0479985830440639E-2</v>
      </c>
    </row>
    <row r="185" spans="1:21">
      <c r="A185" s="24">
        <v>10</v>
      </c>
      <c r="B185" s="25" t="s">
        <v>1421</v>
      </c>
      <c r="C185" s="93" t="s">
        <v>196</v>
      </c>
      <c r="D185" s="89">
        <v>16142900.449999999</v>
      </c>
      <c r="E185" s="90">
        <v>1.8880376269573063E-2</v>
      </c>
      <c r="F185" s="89">
        <v>16005843.260259513</v>
      </c>
      <c r="G185" s="89">
        <v>15660009.812169831</v>
      </c>
      <c r="H185" s="89">
        <v>345833.44808968157</v>
      </c>
      <c r="I185" s="89">
        <v>-1304395.7266931126</v>
      </c>
      <c r="J185" s="89">
        <v>-958562.27860343107</v>
      </c>
      <c r="K185" s="89">
        <v>658483.74187653628</v>
      </c>
      <c r="L185" s="23"/>
      <c r="M185" s="22">
        <v>8.226835024532402E-4</v>
      </c>
      <c r="N185" s="27">
        <v>696</v>
      </c>
      <c r="O185" s="1" t="s">
        <v>196</v>
      </c>
      <c r="P185" s="23">
        <v>15662676.550000001</v>
      </c>
      <c r="R185" s="23">
        <v>2242585.0853154724</v>
      </c>
      <c r="S185" s="90">
        <v>1.1936505273588915E-2</v>
      </c>
      <c r="T185" s="23">
        <v>2867702.5</v>
      </c>
      <c r="U185" s="90">
        <v>-3.6006270795783113E-3</v>
      </c>
    </row>
    <row r="186" spans="1:21">
      <c r="A186" s="24">
        <v>6</v>
      </c>
      <c r="B186" s="25" t="s">
        <v>1422</v>
      </c>
      <c r="C186" s="93" t="s">
        <v>197</v>
      </c>
      <c r="D186" s="89">
        <v>34566768.759999998</v>
      </c>
      <c r="E186" s="90">
        <v>1.7790354902211813E-3</v>
      </c>
      <c r="F186" s="89">
        <v>34273288.40315032</v>
      </c>
      <c r="G186" s="89">
        <v>33945733.941494361</v>
      </c>
      <c r="H186" s="89">
        <v>327554.46165595949</v>
      </c>
      <c r="I186" s="89">
        <v>-2793100.6324289748</v>
      </c>
      <c r="J186" s="89">
        <v>-2465546.1707730154</v>
      </c>
      <c r="K186" s="89">
        <v>1410010.2585756674</v>
      </c>
      <c r="L186" s="23"/>
      <c r="M186" s="22">
        <v>1.7616109620479043E-3</v>
      </c>
      <c r="N186" s="27">
        <v>2162</v>
      </c>
      <c r="O186" s="1" t="s">
        <v>197</v>
      </c>
      <c r="P186" s="23">
        <v>34598456.560000002</v>
      </c>
      <c r="R186" s="23">
        <v>2471839.9337256532</v>
      </c>
      <c r="S186" s="90">
        <v>0.18540767086248233</v>
      </c>
      <c r="T186" s="23">
        <v>3172763.59</v>
      </c>
      <c r="U186" s="90">
        <v>-9.3244101023229886E-3</v>
      </c>
    </row>
    <row r="187" spans="1:21">
      <c r="A187" s="24">
        <v>2</v>
      </c>
      <c r="B187" s="25" t="s">
        <v>1423</v>
      </c>
      <c r="C187" s="93" t="s">
        <v>198</v>
      </c>
      <c r="D187" s="89">
        <v>76139497.5</v>
      </c>
      <c r="E187" s="90">
        <v>3.5534178857910881E-2</v>
      </c>
      <c r="F187" s="89">
        <v>75493054.46530962</v>
      </c>
      <c r="G187" s="89">
        <v>74174423.636532679</v>
      </c>
      <c r="H187" s="89">
        <v>1318630.8287769407</v>
      </c>
      <c r="I187" s="89">
        <v>-6152304.2577866446</v>
      </c>
      <c r="J187" s="89">
        <v>-4833673.4290097039</v>
      </c>
      <c r="K187" s="89">
        <v>3105800.0619956236</v>
      </c>
      <c r="L187" s="23"/>
      <c r="M187" s="22">
        <v>3.8802635667823703E-3</v>
      </c>
      <c r="N187" s="27">
        <v>701</v>
      </c>
      <c r="O187" s="1" t="s">
        <v>418</v>
      </c>
      <c r="P187" s="23">
        <v>71625047.629999995</v>
      </c>
      <c r="R187" s="23">
        <v>9586473.3883816004</v>
      </c>
      <c r="S187" s="90">
        <v>6.335325209951792E-2</v>
      </c>
      <c r="T187" s="23">
        <v>6900548.8799999999</v>
      </c>
      <c r="U187" s="90">
        <v>8.304277046088604E-3</v>
      </c>
    </row>
    <row r="188" spans="1:21">
      <c r="A188" s="24">
        <v>4</v>
      </c>
      <c r="B188" s="25" t="s">
        <v>1424</v>
      </c>
      <c r="C188" s="93" t="s">
        <v>199</v>
      </c>
      <c r="D188" s="89">
        <v>17707510.469999999</v>
      </c>
      <c r="E188" s="90">
        <v>1.1994097227517431E-2</v>
      </c>
      <c r="F188" s="89">
        <v>17557169.356899817</v>
      </c>
      <c r="G188" s="89">
        <v>17410215.308856808</v>
      </c>
      <c r="H188" s="89">
        <v>146954.04804300889</v>
      </c>
      <c r="I188" s="89">
        <v>-1430821.0014044626</v>
      </c>
      <c r="J188" s="89">
        <v>-1283866.9533614537</v>
      </c>
      <c r="K188" s="89">
        <v>722305.62219712767</v>
      </c>
      <c r="L188" s="23"/>
      <c r="M188" s="22">
        <v>9.02420031536961E-4</v>
      </c>
      <c r="N188" s="27">
        <v>703</v>
      </c>
      <c r="O188" s="1" t="s">
        <v>199</v>
      </c>
      <c r="P188" s="23">
        <v>17051267.350000001</v>
      </c>
      <c r="R188" s="23">
        <v>483760.40465208306</v>
      </c>
      <c r="S188" s="90">
        <v>-0.13431889672167063</v>
      </c>
      <c r="T188" s="23">
        <v>1543958.46</v>
      </c>
      <c r="U188" s="90">
        <v>0.12087876762336158</v>
      </c>
    </row>
    <row r="189" spans="1:21">
      <c r="A189" s="24">
        <v>17</v>
      </c>
      <c r="B189" s="25" t="s">
        <v>1425</v>
      </c>
      <c r="C189" s="93" t="s">
        <v>200</v>
      </c>
      <c r="D189" s="89">
        <v>29433484.129999999</v>
      </c>
      <c r="E189" s="90">
        <v>5.2837796923258074E-2</v>
      </c>
      <c r="F189" s="89">
        <v>29183586.620464839</v>
      </c>
      <c r="G189" s="89">
        <v>28719348.987529516</v>
      </c>
      <c r="H189" s="89">
        <v>464237.63293532282</v>
      </c>
      <c r="I189" s="89">
        <v>-2378315.5350413839</v>
      </c>
      <c r="J189" s="89">
        <v>-1914077.9021060611</v>
      </c>
      <c r="K189" s="89">
        <v>1200618.8619211887</v>
      </c>
      <c r="L189" s="23"/>
      <c r="M189" s="22">
        <v>1.5000056457307993E-3</v>
      </c>
      <c r="N189" s="27">
        <v>716</v>
      </c>
      <c r="O189" s="1" t="s">
        <v>200</v>
      </c>
      <c r="P189" s="23">
        <v>27162322.559999999</v>
      </c>
      <c r="R189" s="23">
        <v>1196408.6384493459</v>
      </c>
      <c r="S189" s="90">
        <v>6.6300528867436093E-2</v>
      </c>
      <c r="T189" s="23">
        <v>2539827.7400000002</v>
      </c>
      <c r="U189" s="90">
        <v>2.3834189864910815E-3</v>
      </c>
    </row>
    <row r="190" spans="1:21">
      <c r="A190" s="24">
        <v>6</v>
      </c>
      <c r="B190" s="25" t="s">
        <v>1426</v>
      </c>
      <c r="C190" s="93" t="s">
        <v>201</v>
      </c>
      <c r="D190" s="89">
        <v>123116454.7</v>
      </c>
      <c r="E190" s="90">
        <v>3.6879002031628749E-2</v>
      </c>
      <c r="F190" s="89">
        <v>122071165.76049013</v>
      </c>
      <c r="G190" s="89">
        <v>120704671.42233238</v>
      </c>
      <c r="H190" s="89">
        <v>1366494.3381577581</v>
      </c>
      <c r="I190" s="89">
        <v>-9948186.0706318226</v>
      </c>
      <c r="J190" s="89">
        <v>-8581691.7324740645</v>
      </c>
      <c r="K190" s="89">
        <v>5022033.3098460669</v>
      </c>
      <c r="L190" s="23"/>
      <c r="M190" s="22">
        <v>6.2743294785183226E-3</v>
      </c>
      <c r="N190" s="27">
        <v>717</v>
      </c>
      <c r="O190" s="1" t="s">
        <v>201</v>
      </c>
      <c r="P190" s="23">
        <v>113058244.36</v>
      </c>
      <c r="R190" s="23">
        <v>8816916.1338082086</v>
      </c>
      <c r="S190" s="90">
        <v>-2.1906588431038765E-2</v>
      </c>
      <c r="T190" s="23">
        <v>9377036.8200000003</v>
      </c>
      <c r="U190" s="90">
        <v>1.8887371470652559E-2</v>
      </c>
    </row>
    <row r="191" spans="1:21">
      <c r="A191" s="24">
        <v>2</v>
      </c>
      <c r="B191" s="25" t="s">
        <v>1427</v>
      </c>
      <c r="C191" s="93" t="s">
        <v>202</v>
      </c>
      <c r="D191" s="89">
        <v>16834652.879999999</v>
      </c>
      <c r="E191" s="90">
        <v>2.3436865259240935E-2</v>
      </c>
      <c r="F191" s="89">
        <v>16691722.542224834</v>
      </c>
      <c r="G191" s="89">
        <v>16340478.9196952</v>
      </c>
      <c r="H191" s="89">
        <v>351243.62252963334</v>
      </c>
      <c r="I191" s="89">
        <v>-1360291.4386450236</v>
      </c>
      <c r="J191" s="89">
        <v>-1009047.8161153903</v>
      </c>
      <c r="K191" s="89">
        <v>686700.95909654244</v>
      </c>
      <c r="L191" s="23"/>
      <c r="M191" s="22">
        <v>8.5793697587368363E-4</v>
      </c>
      <c r="N191" s="27">
        <v>722</v>
      </c>
      <c r="O191" s="1" t="s">
        <v>419</v>
      </c>
      <c r="P191" s="23">
        <v>15859404.460000001</v>
      </c>
      <c r="R191" s="23">
        <v>388792.90049764561</v>
      </c>
      <c r="S191" s="90">
        <v>-0.10193309500156722</v>
      </c>
      <c r="T191" s="23">
        <v>877686.66</v>
      </c>
      <c r="U191" s="90">
        <v>1.3415693835863163E-3</v>
      </c>
    </row>
    <row r="192" spans="1:21">
      <c r="A192" s="24">
        <v>12</v>
      </c>
      <c r="B192" s="25" t="s">
        <v>1428</v>
      </c>
      <c r="C192" s="93" t="s">
        <v>203</v>
      </c>
      <c r="D192" s="89">
        <v>24794995.469999999</v>
      </c>
      <c r="E192" s="90">
        <v>-6.2814490036483539E-3</v>
      </c>
      <c r="F192" s="89">
        <v>24584479.868465312</v>
      </c>
      <c r="G192" s="89">
        <v>24714854.300519317</v>
      </c>
      <c r="H192" s="89">
        <v>-130374.43205400556</v>
      </c>
      <c r="I192" s="89">
        <v>-2003511.4652796537</v>
      </c>
      <c r="J192" s="89">
        <v>-2133885.8973336592</v>
      </c>
      <c r="K192" s="89">
        <v>1011410.6475145465</v>
      </c>
      <c r="L192" s="23"/>
      <c r="M192" s="22">
        <v>1.2636163977937326E-3</v>
      </c>
      <c r="N192" s="27">
        <v>730</v>
      </c>
      <c r="O192" s="1" t="s">
        <v>203</v>
      </c>
      <c r="P192" s="23">
        <v>19420180.41</v>
      </c>
      <c r="R192" s="23">
        <v>3103115.7895319806</v>
      </c>
      <c r="S192" s="90">
        <v>-8.8572423704335379E-2</v>
      </c>
      <c r="T192" s="23">
        <v>2134854.34</v>
      </c>
      <c r="U192" s="90">
        <v>9.8930671186476804E-3</v>
      </c>
    </row>
    <row r="193" spans="1:21">
      <c r="A193" s="24">
        <v>1</v>
      </c>
      <c r="B193" s="25" t="s">
        <v>1429</v>
      </c>
      <c r="C193" s="93" t="s">
        <v>204</v>
      </c>
      <c r="D193" s="89">
        <v>174005555.11000001</v>
      </c>
      <c r="E193" s="90">
        <v>3.7782799169700176E-2</v>
      </c>
      <c r="F193" s="89">
        <v>172528205.20894119</v>
      </c>
      <c r="G193" s="89">
        <v>171520973.91372132</v>
      </c>
      <c r="H193" s="89">
        <v>1007231.2952198684</v>
      </c>
      <c r="I193" s="89">
        <v>-14060181.019473914</v>
      </c>
      <c r="J193" s="89">
        <v>-13052949.724254046</v>
      </c>
      <c r="K193" s="89">
        <v>7097846.4738123715</v>
      </c>
      <c r="L193" s="23"/>
      <c r="M193" s="22">
        <v>8.8677682159785057E-3</v>
      </c>
      <c r="N193" s="27">
        <v>732</v>
      </c>
      <c r="O193" s="1" t="s">
        <v>204</v>
      </c>
      <c r="P193" s="23">
        <v>163128457.65000001</v>
      </c>
      <c r="R193" s="23">
        <v>8331484.5584316924</v>
      </c>
      <c r="S193" s="90">
        <v>0.10486634716012699</v>
      </c>
      <c r="T193" s="23">
        <v>11974601.33</v>
      </c>
      <c r="U193" s="90">
        <v>0.23326989411801446</v>
      </c>
    </row>
    <row r="194" spans="1:21">
      <c r="A194" s="24">
        <v>15</v>
      </c>
      <c r="B194" s="25" t="s">
        <v>1430</v>
      </c>
      <c r="C194" s="93" t="s">
        <v>205</v>
      </c>
      <c r="D194" s="89">
        <v>26391976.210000001</v>
      </c>
      <c r="E194" s="90">
        <v>1.820126407162026E-2</v>
      </c>
      <c r="F194" s="89">
        <v>26167901.849742122</v>
      </c>
      <c r="G194" s="89">
        <v>26105541.628823426</v>
      </c>
      <c r="H194" s="89">
        <v>62360.220918696374</v>
      </c>
      <c r="I194" s="89">
        <v>-2132552.3931673807</v>
      </c>
      <c r="J194" s="89">
        <v>-2070192.1722486843</v>
      </c>
      <c r="K194" s="89">
        <v>1076552.9592470061</v>
      </c>
      <c r="L194" s="23"/>
      <c r="M194" s="22">
        <v>1.3450026215769293E-3</v>
      </c>
      <c r="N194" s="27">
        <v>740</v>
      </c>
      <c r="O194" s="1" t="s">
        <v>420</v>
      </c>
      <c r="P194" s="23">
        <v>25147356.550000001</v>
      </c>
      <c r="R194" s="23">
        <v>2514114.6053107502</v>
      </c>
      <c r="S194" s="90">
        <v>-3.0086915670880177E-2</v>
      </c>
      <c r="T194" s="23">
        <v>3531433.8</v>
      </c>
      <c r="U194" s="90">
        <v>0.12555426857812968</v>
      </c>
    </row>
    <row r="195" spans="1:21">
      <c r="A195" s="24">
        <v>7</v>
      </c>
      <c r="B195" s="25" t="s">
        <v>1431</v>
      </c>
      <c r="C195" s="93" t="s">
        <v>206</v>
      </c>
      <c r="D195" s="89">
        <v>51038295.390000001</v>
      </c>
      <c r="E195" s="90">
        <v>4.9310538041489327E-2</v>
      </c>
      <c r="F195" s="89">
        <v>50604967.726426497</v>
      </c>
      <c r="G195" s="89">
        <v>48753989.190208137</v>
      </c>
      <c r="H195" s="89">
        <v>1850978.5362183601</v>
      </c>
      <c r="I195" s="89">
        <v>-4124050.3595137261</v>
      </c>
      <c r="J195" s="89">
        <v>-2273071.823295366</v>
      </c>
      <c r="K195" s="89">
        <v>2081898.9642847714</v>
      </c>
      <c r="L195" s="23"/>
      <c r="M195" s="22">
        <v>2.6010420953000591E-3</v>
      </c>
      <c r="N195" s="27">
        <v>744</v>
      </c>
      <c r="O195" s="1" t="s">
        <v>206</v>
      </c>
      <c r="P195" s="23">
        <v>47788223.93</v>
      </c>
      <c r="R195" s="23">
        <v>2227235.1936245915</v>
      </c>
      <c r="S195" s="90">
        <v>-4.2617158796312782E-2</v>
      </c>
      <c r="T195" s="23">
        <v>4589204.76</v>
      </c>
      <c r="U195" s="90">
        <v>-3.1062245345979345E-2</v>
      </c>
    </row>
    <row r="196" spans="1:21">
      <c r="A196" s="24">
        <v>2</v>
      </c>
      <c r="B196" s="25" t="s">
        <v>1432</v>
      </c>
      <c r="C196" s="93" t="s">
        <v>207</v>
      </c>
      <c r="D196" s="89">
        <v>3898198.58</v>
      </c>
      <c r="E196" s="90">
        <v>0.11239999939274847</v>
      </c>
      <c r="F196" s="89">
        <v>3865101.9166042251</v>
      </c>
      <c r="G196" s="89">
        <v>3762968.3761486295</v>
      </c>
      <c r="H196" s="89">
        <v>102133.54045559559</v>
      </c>
      <c r="I196" s="89">
        <v>-314986.36724561849</v>
      </c>
      <c r="J196" s="89">
        <v>-212852.8267900229</v>
      </c>
      <c r="K196" s="89">
        <v>159011.10184546793</v>
      </c>
      <c r="L196" s="23"/>
      <c r="M196" s="22">
        <v>1.9866217170735559E-4</v>
      </c>
      <c r="N196" s="27">
        <v>747</v>
      </c>
      <c r="O196" s="1" t="s">
        <v>207</v>
      </c>
      <c r="P196" s="23">
        <v>3271627.12</v>
      </c>
      <c r="R196" s="23">
        <v>421104.73984080082</v>
      </c>
      <c r="S196" s="90">
        <v>0.18582669322644563</v>
      </c>
      <c r="T196" s="23">
        <v>426857.07</v>
      </c>
      <c r="U196" s="90">
        <v>5.3411482658829224E-2</v>
      </c>
    </row>
    <row r="197" spans="1:21">
      <c r="A197" s="24">
        <v>6</v>
      </c>
      <c r="B197" s="25" t="s">
        <v>1433</v>
      </c>
      <c r="C197" s="93" t="s">
        <v>208</v>
      </c>
      <c r="D197" s="89">
        <v>29671748.5</v>
      </c>
      <c r="E197" s="90">
        <v>3.6528562669395637E-2</v>
      </c>
      <c r="F197" s="89">
        <v>29419828.06744251</v>
      </c>
      <c r="G197" s="89">
        <v>28728043.934720535</v>
      </c>
      <c r="H197" s="89">
        <v>691784.13272197545</v>
      </c>
      <c r="I197" s="89">
        <v>-2397568.0248286962</v>
      </c>
      <c r="J197" s="89">
        <v>-1705783.8921067207</v>
      </c>
      <c r="K197" s="89">
        <v>1210337.8844970516</v>
      </c>
      <c r="L197" s="23"/>
      <c r="M197" s="22">
        <v>1.5121482075355099E-3</v>
      </c>
      <c r="N197" s="27">
        <v>750</v>
      </c>
      <c r="O197" s="1" t="s">
        <v>208</v>
      </c>
      <c r="P197" s="23">
        <v>27936628.649999999</v>
      </c>
      <c r="R197" s="23">
        <v>1869554.4291809471</v>
      </c>
      <c r="S197" s="90">
        <v>-3.5500534883484702E-3</v>
      </c>
      <c r="T197" s="23">
        <v>3070581.84</v>
      </c>
      <c r="U197" s="90">
        <v>1.5712294591467835E-3</v>
      </c>
    </row>
    <row r="198" spans="1:21">
      <c r="A198" s="24">
        <v>17</v>
      </c>
      <c r="B198" s="25" t="s">
        <v>1434</v>
      </c>
      <c r="C198" s="93" t="s">
        <v>209</v>
      </c>
      <c r="D198" s="89">
        <v>22426929.440000001</v>
      </c>
      <c r="E198" s="90">
        <v>4.9429920541695926E-2</v>
      </c>
      <c r="F198" s="89">
        <v>22236519.300689839</v>
      </c>
      <c r="G198" s="89">
        <v>21966975.782879591</v>
      </c>
      <c r="H198" s="89">
        <v>269543.51781024784</v>
      </c>
      <c r="I198" s="89">
        <v>-1812164.4877258698</v>
      </c>
      <c r="J198" s="89">
        <v>-1542620.9699156219</v>
      </c>
      <c r="K198" s="89">
        <v>914815.05830956495</v>
      </c>
      <c r="L198" s="23"/>
      <c r="M198" s="22">
        <v>1.1429336951012969E-3</v>
      </c>
      <c r="N198" s="27">
        <v>752</v>
      </c>
      <c r="O198" s="1" t="s">
        <v>209</v>
      </c>
      <c r="P198" s="23">
        <v>21008928.57</v>
      </c>
      <c r="R198" s="23">
        <v>1389537.6572986012</v>
      </c>
      <c r="S198" s="90">
        <v>0.26100694784920075</v>
      </c>
      <c r="T198" s="23">
        <v>2137722.4900000002</v>
      </c>
      <c r="U198" s="90">
        <v>-6.1335286771579955E-3</v>
      </c>
    </row>
    <row r="199" spans="1:21">
      <c r="A199" s="24">
        <v>17</v>
      </c>
      <c r="B199" s="25" t="s">
        <v>1435</v>
      </c>
      <c r="C199" s="93" t="s">
        <v>210</v>
      </c>
      <c r="D199" s="89">
        <v>702795158.89999998</v>
      </c>
      <c r="E199" s="90">
        <v>3.715817457389381E-2</v>
      </c>
      <c r="F199" s="89">
        <v>696828255.38471174</v>
      </c>
      <c r="G199" s="89">
        <v>690829862.64465344</v>
      </c>
      <c r="H199" s="89">
        <v>5998392.7400583029</v>
      </c>
      <c r="I199" s="89">
        <v>-56787998.219351403</v>
      </c>
      <c r="J199" s="89">
        <v>-50789605.479293101</v>
      </c>
      <c r="K199" s="89">
        <v>28667660.278186675</v>
      </c>
      <c r="L199" s="23"/>
      <c r="M199" s="22">
        <v>3.5816239133843727E-2</v>
      </c>
      <c r="N199" s="27">
        <v>755</v>
      </c>
      <c r="O199" s="1" t="s">
        <v>421</v>
      </c>
      <c r="P199" s="23">
        <v>654152316.60000002</v>
      </c>
      <c r="R199" s="23">
        <v>43041217.432094492</v>
      </c>
      <c r="S199" s="90">
        <v>-4.720439748343952E-2</v>
      </c>
      <c r="T199" s="23">
        <v>60257353.689999998</v>
      </c>
      <c r="U199" s="90">
        <v>2.8944423156906485E-2</v>
      </c>
    </row>
    <row r="200" spans="1:21">
      <c r="A200" s="24">
        <v>7</v>
      </c>
      <c r="B200" s="25" t="s">
        <v>1436</v>
      </c>
      <c r="C200" s="93" t="s">
        <v>211</v>
      </c>
      <c r="D200" s="89">
        <v>8015469.5800000001</v>
      </c>
      <c r="E200" s="90">
        <v>1.6824710259389697E-2</v>
      </c>
      <c r="F200" s="89">
        <v>7947416.2745554289</v>
      </c>
      <c r="G200" s="89">
        <v>7799257.933132885</v>
      </c>
      <c r="H200" s="89">
        <v>148158.34142254386</v>
      </c>
      <c r="I200" s="89">
        <v>-647674.45602321345</v>
      </c>
      <c r="J200" s="89">
        <v>-499516.11460066959</v>
      </c>
      <c r="K200" s="89">
        <v>326958.3689922308</v>
      </c>
      <c r="L200" s="23"/>
      <c r="M200" s="22">
        <v>4.0848883435205737E-4</v>
      </c>
      <c r="N200" s="27">
        <v>764</v>
      </c>
      <c r="O200" s="1" t="s">
        <v>211</v>
      </c>
      <c r="P200" s="23">
        <v>8015323.1600000001</v>
      </c>
      <c r="R200" s="23">
        <v>1161849.8941098328</v>
      </c>
      <c r="S200" s="90">
        <v>3.5747124694476273E-3</v>
      </c>
      <c r="T200" s="23">
        <v>1489037.47</v>
      </c>
      <c r="U200" s="90">
        <v>4.2954097368204103E-3</v>
      </c>
    </row>
    <row r="201" spans="1:21">
      <c r="A201" s="24">
        <v>2</v>
      </c>
      <c r="B201" s="25" t="s">
        <v>1437</v>
      </c>
      <c r="C201" s="93" t="s">
        <v>212</v>
      </c>
      <c r="D201" s="89">
        <v>39816077.43</v>
      </c>
      <c r="E201" s="90">
        <v>3.0770648408681156E-2</v>
      </c>
      <c r="F201" s="89">
        <v>39478029.153239086</v>
      </c>
      <c r="G201" s="89">
        <v>39404149.661955908</v>
      </c>
      <c r="H201" s="89">
        <v>73879.491283178329</v>
      </c>
      <c r="I201" s="89">
        <v>-3217260.8270884855</v>
      </c>
      <c r="J201" s="89">
        <v>-3143381.3358053071</v>
      </c>
      <c r="K201" s="89">
        <v>1624134.3824276819</v>
      </c>
      <c r="L201" s="23"/>
      <c r="M201" s="22">
        <v>2.0291291602471482E-3</v>
      </c>
      <c r="N201" s="27">
        <v>766</v>
      </c>
      <c r="O201" s="1" t="s">
        <v>422</v>
      </c>
      <c r="P201" s="23">
        <v>37260576.530000001</v>
      </c>
      <c r="R201" s="23">
        <v>1235087.1015050451</v>
      </c>
      <c r="S201" s="90">
        <v>-3.6834763708042062E-2</v>
      </c>
      <c r="T201" s="23">
        <v>2415330.63</v>
      </c>
      <c r="U201" s="90">
        <v>-1.1412877281511635E-2</v>
      </c>
    </row>
    <row r="202" spans="1:21">
      <c r="A202" s="24">
        <v>18</v>
      </c>
      <c r="B202" s="25" t="s">
        <v>1438</v>
      </c>
      <c r="C202" s="93" t="s">
        <v>213</v>
      </c>
      <c r="D202" s="89">
        <v>9309390.75</v>
      </c>
      <c r="E202" s="90">
        <v>6.3048845930246955E-3</v>
      </c>
      <c r="F202" s="89">
        <v>9230351.7360171638</v>
      </c>
      <c r="G202" s="89">
        <v>9076645.365237454</v>
      </c>
      <c r="H202" s="89">
        <v>153706.37077970989</v>
      </c>
      <c r="I202" s="89">
        <v>-752227.24379845813</v>
      </c>
      <c r="J202" s="89">
        <v>-598520.87301874824</v>
      </c>
      <c r="K202" s="89">
        <v>379738.60240529536</v>
      </c>
      <c r="L202" s="23"/>
      <c r="M202" s="22">
        <v>4.7443036718446694E-4</v>
      </c>
      <c r="N202" s="27">
        <v>770</v>
      </c>
      <c r="O202" s="1" t="s">
        <v>213</v>
      </c>
      <c r="P202" s="23">
        <v>8945205.0700000003</v>
      </c>
      <c r="R202" s="23">
        <v>596540.31117858482</v>
      </c>
      <c r="S202" s="90">
        <v>1.4073262412476195E-2</v>
      </c>
      <c r="T202" s="23">
        <v>1311884.32</v>
      </c>
      <c r="U202" s="90">
        <v>1.1850243078349587E-2</v>
      </c>
    </row>
    <row r="203" spans="1:21">
      <c r="A203" s="24">
        <v>9</v>
      </c>
      <c r="B203" s="25" t="s">
        <v>1439</v>
      </c>
      <c r="C203" s="93" t="s">
        <v>214</v>
      </c>
      <c r="D203" s="89">
        <v>12325086.26</v>
      </c>
      <c r="E203" s="90">
        <v>-8.2699491329574215E-4</v>
      </c>
      <c r="F203" s="89">
        <v>12220443.250440668</v>
      </c>
      <c r="G203" s="89">
        <v>12145324.710049585</v>
      </c>
      <c r="H203" s="89">
        <v>75118.540391083807</v>
      </c>
      <c r="I203" s="89">
        <v>-995904.66400156706</v>
      </c>
      <c r="J203" s="89">
        <v>-920786.12361048325</v>
      </c>
      <c r="K203" s="89">
        <v>502751.59315845766</v>
      </c>
      <c r="L203" s="23"/>
      <c r="M203" s="22">
        <v>6.2811792489342322E-4</v>
      </c>
      <c r="N203" s="27">
        <v>1864</v>
      </c>
      <c r="O203" s="1" t="s">
        <v>214</v>
      </c>
      <c r="P203" s="23">
        <v>12328355.23</v>
      </c>
      <c r="R203" s="23">
        <v>1384435.2916471185</v>
      </c>
      <c r="S203" s="90">
        <v>-1.0457282640031984E-2</v>
      </c>
      <c r="T203" s="23">
        <v>1375845.03</v>
      </c>
      <c r="U203" s="90">
        <v>1.0192878188272969E-2</v>
      </c>
    </row>
    <row r="204" spans="1:21">
      <c r="A204" s="24">
        <v>6</v>
      </c>
      <c r="B204" s="25" t="s">
        <v>1440</v>
      </c>
      <c r="C204" s="93" t="s">
        <v>215</v>
      </c>
      <c r="D204" s="89">
        <v>19351783.789999999</v>
      </c>
      <c r="E204" s="90">
        <v>2.6690542270409567E-2</v>
      </c>
      <c r="F204" s="89">
        <v>19187482.392556708</v>
      </c>
      <c r="G204" s="89">
        <v>18772135.025250487</v>
      </c>
      <c r="H204" s="89">
        <v>415347.36730622128</v>
      </c>
      <c r="I204" s="89">
        <v>-1563683.3143925536</v>
      </c>
      <c r="J204" s="89">
        <v>-1148335.9470863324</v>
      </c>
      <c r="K204" s="89">
        <v>789377.04172145203</v>
      </c>
      <c r="L204" s="23"/>
      <c r="M204" s="22">
        <v>9.8621640617718351E-4</v>
      </c>
      <c r="N204" s="27">
        <v>777</v>
      </c>
      <c r="O204" s="1" t="s">
        <v>215</v>
      </c>
      <c r="P204" s="23">
        <v>17680929.280000001</v>
      </c>
      <c r="R204" s="23">
        <v>2011487.7059014989</v>
      </c>
      <c r="S204" s="90">
        <v>4.6150764154611057E-3</v>
      </c>
      <c r="T204" s="23">
        <v>1970168.97</v>
      </c>
      <c r="U204" s="90">
        <v>-6.6671822478959752E-3</v>
      </c>
    </row>
    <row r="205" spans="1:21">
      <c r="A205" s="24">
        <v>19</v>
      </c>
      <c r="B205" s="25" t="s">
        <v>1441</v>
      </c>
      <c r="C205" s="93" t="s">
        <v>216</v>
      </c>
      <c r="D205" s="89">
        <v>2899150</v>
      </c>
      <c r="E205" s="90">
        <v>2.8377117969038856E-2</v>
      </c>
      <c r="F205" s="89">
        <v>2874535.5044285967</v>
      </c>
      <c r="G205" s="89">
        <v>2836973.8209173065</v>
      </c>
      <c r="H205" s="89">
        <v>37561.683511290234</v>
      </c>
      <c r="I205" s="89">
        <v>-234260.18656036112</v>
      </c>
      <c r="J205" s="89">
        <v>-196698.50304907089</v>
      </c>
      <c r="K205" s="89">
        <v>118258.99231518585</v>
      </c>
      <c r="L205" s="23"/>
      <c r="M205" s="22">
        <v>1.4774810038163319E-4</v>
      </c>
      <c r="N205" s="27">
        <v>784</v>
      </c>
      <c r="O205" s="1" t="s">
        <v>216</v>
      </c>
      <c r="P205" s="23">
        <v>2715661.8</v>
      </c>
      <c r="R205" s="23">
        <v>341208.2362559145</v>
      </c>
      <c r="S205" s="90">
        <v>-1.2461838783095036E-2</v>
      </c>
      <c r="T205" s="23">
        <v>2032875.58</v>
      </c>
      <c r="U205" s="90">
        <v>7.2571576894087109E-4</v>
      </c>
    </row>
    <row r="206" spans="1:21">
      <c r="A206" s="24">
        <v>16</v>
      </c>
      <c r="B206" s="25" t="s">
        <v>1442</v>
      </c>
      <c r="C206" s="93" t="s">
        <v>217</v>
      </c>
      <c r="D206" s="89">
        <v>6386286.8200000003</v>
      </c>
      <c r="E206" s="90">
        <v>2.0902826694618293E-2</v>
      </c>
      <c r="F206" s="89">
        <v>6332065.6763376854</v>
      </c>
      <c r="G206" s="89">
        <v>6256056.8432099894</v>
      </c>
      <c r="H206" s="89">
        <v>76008.833127696067</v>
      </c>
      <c r="I206" s="89">
        <v>-516031.50643505011</v>
      </c>
      <c r="J206" s="89">
        <v>-440022.67330735404</v>
      </c>
      <c r="K206" s="89">
        <v>260502.50727590939</v>
      </c>
      <c r="L206" s="23"/>
      <c r="M206" s="22">
        <v>3.2546151325294002E-4</v>
      </c>
      <c r="N206" s="27">
        <v>791</v>
      </c>
      <c r="O206" s="1" t="s">
        <v>217</v>
      </c>
      <c r="P206" s="23">
        <v>6370475.6100000003</v>
      </c>
      <c r="R206" s="23">
        <v>617484.16398904042</v>
      </c>
      <c r="S206" s="90">
        <v>1.4633033585283117E-2</v>
      </c>
      <c r="T206" s="23">
        <v>833955.52</v>
      </c>
      <c r="U206" s="90">
        <v>7.3759315342785348E-2</v>
      </c>
    </row>
    <row r="207" spans="1:21">
      <c r="A207" s="24">
        <v>10</v>
      </c>
      <c r="B207" s="25" t="s">
        <v>1443</v>
      </c>
      <c r="C207" s="93" t="s">
        <v>1444</v>
      </c>
      <c r="D207" s="89">
        <v>4289106.13</v>
      </c>
      <c r="E207" s="90">
        <v>4.4222291939736147E-2</v>
      </c>
      <c r="F207" s="89">
        <v>4252690.5654924149</v>
      </c>
      <c r="G207" s="89">
        <v>4087747.1705286107</v>
      </c>
      <c r="H207" s="89">
        <v>164943.39496380417</v>
      </c>
      <c r="I207" s="89">
        <v>-346572.89281030244</v>
      </c>
      <c r="J207" s="89">
        <v>-181629.49784649827</v>
      </c>
      <c r="K207" s="89">
        <v>174956.5799860947</v>
      </c>
      <c r="L207" s="23"/>
      <c r="M207" s="22">
        <v>2.1858382044486079E-4</v>
      </c>
      <c r="N207" s="27">
        <v>800</v>
      </c>
      <c r="O207" s="1" t="s">
        <v>1444</v>
      </c>
      <c r="P207" s="23">
        <v>3922989.11</v>
      </c>
      <c r="R207" s="23">
        <v>812418.90311541059</v>
      </c>
      <c r="S207" s="90">
        <v>2.8367651334428423E-2</v>
      </c>
      <c r="T207" s="23">
        <v>912909.8</v>
      </c>
      <c r="U207" s="90">
        <v>8.6994295145109923E-2</v>
      </c>
    </row>
    <row r="208" spans="1:21">
      <c r="A208" s="24">
        <v>13</v>
      </c>
      <c r="B208" s="25" t="s">
        <v>1445</v>
      </c>
      <c r="C208" s="93" t="s">
        <v>218</v>
      </c>
      <c r="D208" s="89">
        <v>11349155.17</v>
      </c>
      <c r="E208" s="90">
        <v>2.4450519343637067E-2</v>
      </c>
      <c r="F208" s="89">
        <v>11252798.055096965</v>
      </c>
      <c r="G208" s="89">
        <v>11135300.168275243</v>
      </c>
      <c r="H208" s="89">
        <v>117497.88682172261</v>
      </c>
      <c r="I208" s="89">
        <v>-917046.44720924646</v>
      </c>
      <c r="J208" s="89">
        <v>-799548.56038752384</v>
      </c>
      <c r="K208" s="89">
        <v>462942.46728623274</v>
      </c>
      <c r="L208" s="23"/>
      <c r="M208" s="22">
        <v>5.7838197999547842E-4</v>
      </c>
      <c r="N208" s="27">
        <v>807</v>
      </c>
      <c r="O208" s="1" t="s">
        <v>218</v>
      </c>
      <c r="P208" s="23">
        <v>10689158.630000001</v>
      </c>
      <c r="R208" s="23">
        <v>1136231.2603449661</v>
      </c>
      <c r="S208" s="90">
        <v>-2.0958491457505946E-2</v>
      </c>
      <c r="T208" s="23">
        <v>1078475.71</v>
      </c>
      <c r="U208" s="90">
        <v>0.1192586291439135</v>
      </c>
    </row>
    <row r="209" spans="1:21">
      <c r="A209" s="24">
        <v>10</v>
      </c>
      <c r="B209" s="25" t="s">
        <v>1446</v>
      </c>
      <c r="C209" s="93" t="s">
        <v>219</v>
      </c>
      <c r="D209" s="89">
        <v>57821954.869999997</v>
      </c>
      <c r="E209" s="90">
        <v>1.1227804232137206E-2</v>
      </c>
      <c r="F209" s="89">
        <v>57331032.271280542</v>
      </c>
      <c r="G209" s="89">
        <v>56873528.332155399</v>
      </c>
      <c r="H209" s="89">
        <v>457503.93912514299</v>
      </c>
      <c r="I209" s="89">
        <v>-4672190.7921739062</v>
      </c>
      <c r="J209" s="89">
        <v>-4214686.8530487632</v>
      </c>
      <c r="K209" s="89">
        <v>2358610.66747852</v>
      </c>
      <c r="L209" s="23"/>
      <c r="M209" s="22">
        <v>2.9467547358346491E-3</v>
      </c>
      <c r="N209" s="27">
        <v>2005</v>
      </c>
      <c r="O209" s="1" t="s">
        <v>219</v>
      </c>
      <c r="P209" s="23">
        <v>56944462.560000002</v>
      </c>
      <c r="R209" s="23">
        <v>4350657.7913416708</v>
      </c>
      <c r="S209" s="90">
        <v>-2.0729884818923461E-2</v>
      </c>
      <c r="T209" s="23">
        <v>4375231.18</v>
      </c>
      <c r="U209" s="90">
        <v>4.8738768822427225E-3</v>
      </c>
    </row>
    <row r="210" spans="1:21">
      <c r="A210" s="24">
        <v>11</v>
      </c>
      <c r="B210" s="25" t="s">
        <v>1447</v>
      </c>
      <c r="C210" s="93" t="s">
        <v>220</v>
      </c>
      <c r="D210" s="89">
        <v>10877599.33</v>
      </c>
      <c r="E210" s="90">
        <v>-1.3169287335484392E-2</v>
      </c>
      <c r="F210" s="89">
        <v>10785245.839999212</v>
      </c>
      <c r="G210" s="89">
        <v>10828427.037610449</v>
      </c>
      <c r="H210" s="89">
        <v>-43181.197611236945</v>
      </c>
      <c r="I210" s="89">
        <v>-878943.29316339584</v>
      </c>
      <c r="J210" s="89">
        <v>-922124.49077463278</v>
      </c>
      <c r="K210" s="89">
        <v>443707.27129473834</v>
      </c>
      <c r="L210" s="23"/>
      <c r="M210" s="22">
        <v>5.5435028809134603E-4</v>
      </c>
      <c r="N210" s="27">
        <v>815</v>
      </c>
      <c r="O210" s="1" t="s">
        <v>220</v>
      </c>
      <c r="P210" s="23">
        <v>10211453.869999999</v>
      </c>
      <c r="R210" s="23">
        <v>1455471.4714540977</v>
      </c>
      <c r="S210" s="90">
        <v>2.1755718222624454E-2</v>
      </c>
      <c r="T210" s="23">
        <v>1198523.8600000001</v>
      </c>
      <c r="U210" s="90">
        <v>1.0652520859988357E-2</v>
      </c>
    </row>
    <row r="211" spans="1:21">
      <c r="A211" s="24">
        <v>15</v>
      </c>
      <c r="B211" s="25" t="s">
        <v>1448</v>
      </c>
      <c r="C211" s="93" t="s">
        <v>221</v>
      </c>
      <c r="D211" s="89">
        <v>68618676.540000007</v>
      </c>
      <c r="E211" s="90">
        <v>2.3728890152463933E-2</v>
      </c>
      <c r="F211" s="89">
        <v>68036087.122477844</v>
      </c>
      <c r="G211" s="89">
        <v>67369216.791945845</v>
      </c>
      <c r="H211" s="89">
        <v>666870.33053199947</v>
      </c>
      <c r="I211" s="89">
        <v>-5544598.9230586467</v>
      </c>
      <c r="J211" s="89">
        <v>-4877728.5925266473</v>
      </c>
      <c r="K211" s="89">
        <v>2799018.8647093405</v>
      </c>
      <c r="L211" s="23"/>
      <c r="M211" s="22">
        <v>3.496983291477412E-3</v>
      </c>
      <c r="N211" s="27">
        <v>819</v>
      </c>
      <c r="O211" s="1" t="s">
        <v>423</v>
      </c>
      <c r="P211" s="23">
        <v>65564191.979999997</v>
      </c>
      <c r="R211" s="23">
        <v>6319608.4358969769</v>
      </c>
      <c r="S211" s="90">
        <v>1.6349710859849376E-2</v>
      </c>
      <c r="T211" s="23">
        <v>6099530.5499999998</v>
      </c>
      <c r="U211" s="90">
        <v>1.3637570607534011E-2</v>
      </c>
    </row>
    <row r="212" spans="1:21">
      <c r="A212" s="24">
        <v>15</v>
      </c>
      <c r="B212" s="25" t="s">
        <v>1449</v>
      </c>
      <c r="C212" s="93" t="s">
        <v>222</v>
      </c>
      <c r="D212" s="89">
        <v>31084593.41</v>
      </c>
      <c r="E212" s="90">
        <v>3.0886835483805442E-2</v>
      </c>
      <c r="F212" s="89">
        <v>30820677.577142324</v>
      </c>
      <c r="G212" s="89">
        <v>30292160.625810307</v>
      </c>
      <c r="H212" s="89">
        <v>528516.95133201778</v>
      </c>
      <c r="I212" s="89">
        <v>-2511730.2145041032</v>
      </c>
      <c r="J212" s="89">
        <v>-1983213.2631720854</v>
      </c>
      <c r="K212" s="89">
        <v>1267969.1265349726</v>
      </c>
      <c r="L212" s="23"/>
      <c r="M212" s="22">
        <v>1.584150398379847E-3</v>
      </c>
      <c r="N212" s="27">
        <v>782</v>
      </c>
      <c r="O212" s="1" t="s">
        <v>424</v>
      </c>
      <c r="P212" s="23">
        <v>29343486.010000002</v>
      </c>
      <c r="R212" s="23">
        <v>2516207.5580561273</v>
      </c>
      <c r="S212" s="90">
        <v>-3.8007356596378328E-2</v>
      </c>
      <c r="T212" s="23">
        <v>2397801.39</v>
      </c>
      <c r="U212" s="90">
        <v>1.580929722966129E-2</v>
      </c>
    </row>
    <row r="213" spans="1:21">
      <c r="A213" s="24">
        <v>13</v>
      </c>
      <c r="B213" s="25" t="s">
        <v>1450</v>
      </c>
      <c r="C213" s="93" t="s">
        <v>223</v>
      </c>
      <c r="D213" s="89">
        <v>9648230.9700000007</v>
      </c>
      <c r="E213" s="90">
        <v>-8.1921335491286218E-4</v>
      </c>
      <c r="F213" s="89">
        <v>9566315.119325513</v>
      </c>
      <c r="G213" s="89">
        <v>9575956.2680295855</v>
      </c>
      <c r="H213" s="89">
        <v>-9641.1487040724605</v>
      </c>
      <c r="I213" s="89">
        <v>-779606.56986001215</v>
      </c>
      <c r="J213" s="89">
        <v>-789247.71856408461</v>
      </c>
      <c r="K213" s="89">
        <v>393560.20631439151</v>
      </c>
      <c r="L213" s="23"/>
      <c r="M213" s="22">
        <v>4.9169853159054973E-4</v>
      </c>
      <c r="N213" s="27">
        <v>821</v>
      </c>
      <c r="O213" s="1" t="s">
        <v>223</v>
      </c>
      <c r="P213" s="23">
        <v>9448769.4499999993</v>
      </c>
      <c r="R213" s="23">
        <v>1547426.4800307371</v>
      </c>
      <c r="S213" s="90">
        <v>-3.7406623534209649E-3</v>
      </c>
      <c r="T213" s="23">
        <v>947577.77</v>
      </c>
      <c r="U213" s="90">
        <v>-8.0369006367786433E-3</v>
      </c>
    </row>
    <row r="214" spans="1:21">
      <c r="A214" s="24">
        <v>6</v>
      </c>
      <c r="B214" s="25" t="s">
        <v>1451</v>
      </c>
      <c r="C214" s="93" t="s">
        <v>224</v>
      </c>
      <c r="D214" s="89">
        <v>81614622.170000002</v>
      </c>
      <c r="E214" s="90">
        <v>3.8017448880774074E-2</v>
      </c>
      <c r="F214" s="89">
        <v>80921693.982094839</v>
      </c>
      <c r="G214" s="89">
        <v>80023421.080625042</v>
      </c>
      <c r="H214" s="89">
        <v>898272.9014697969</v>
      </c>
      <c r="I214" s="89">
        <v>-6594711.0758662308</v>
      </c>
      <c r="J214" s="89">
        <v>-5696438.1743964339</v>
      </c>
      <c r="K214" s="89">
        <v>3329135.4279733114</v>
      </c>
      <c r="L214" s="23"/>
      <c r="M214" s="22">
        <v>4.1592899260066655E-3</v>
      </c>
      <c r="N214" s="27">
        <v>829</v>
      </c>
      <c r="O214" s="1" t="s">
        <v>425</v>
      </c>
      <c r="P214" s="23">
        <v>75542831.680000007</v>
      </c>
      <c r="R214" s="23">
        <v>3850853.7125343322</v>
      </c>
      <c r="S214" s="90">
        <v>1.1883243419389844E-2</v>
      </c>
      <c r="T214" s="23">
        <v>5802931.2599999998</v>
      </c>
      <c r="U214" s="90">
        <v>5.58005689000316E-2</v>
      </c>
    </row>
    <row r="215" spans="1:21">
      <c r="A215" s="24">
        <v>12</v>
      </c>
      <c r="B215" s="25" t="s">
        <v>1452</v>
      </c>
      <c r="C215" s="93" t="s">
        <v>225</v>
      </c>
      <c r="D215" s="89">
        <v>9554741.1500000004</v>
      </c>
      <c r="E215" s="90">
        <v>-4.9855168880740264E-3</v>
      </c>
      <c r="F215" s="89">
        <v>9473619.0508597083</v>
      </c>
      <c r="G215" s="89">
        <v>9471768.9382199217</v>
      </c>
      <c r="H215" s="89">
        <v>1850.1126397866756</v>
      </c>
      <c r="I215" s="89">
        <v>-772052.30648119608</v>
      </c>
      <c r="J215" s="89">
        <v>-770202.1938414094</v>
      </c>
      <c r="K215" s="89">
        <v>389746.67065568874</v>
      </c>
      <c r="L215" s="23"/>
      <c r="M215" s="22">
        <v>4.8693405120491223E-4</v>
      </c>
      <c r="N215" s="27">
        <v>840</v>
      </c>
      <c r="O215" s="1" t="s">
        <v>225</v>
      </c>
      <c r="P215" s="23">
        <v>9493415.9499999993</v>
      </c>
      <c r="R215" s="23">
        <v>1123276.4232252978</v>
      </c>
      <c r="S215" s="90">
        <v>-3.1476894841897529E-3</v>
      </c>
      <c r="T215" s="23">
        <v>912026.55</v>
      </c>
      <c r="U215" s="90">
        <v>-3.6867650915376471E-3</v>
      </c>
    </row>
    <row r="216" spans="1:21">
      <c r="A216" s="24">
        <v>4</v>
      </c>
      <c r="B216" s="25" t="s">
        <v>1453</v>
      </c>
      <c r="C216" s="93" t="s">
        <v>226</v>
      </c>
      <c r="D216" s="89">
        <v>5783157.7699999996</v>
      </c>
      <c r="E216" s="90">
        <v>5.9130744143639946E-2</v>
      </c>
      <c r="F216" s="89">
        <v>5734057.3401090344</v>
      </c>
      <c r="G216" s="89">
        <v>5733767.2619183604</v>
      </c>
      <c r="H216" s="89">
        <v>290.07819067407399</v>
      </c>
      <c r="I216" s="89">
        <v>-467296.83462677052</v>
      </c>
      <c r="J216" s="89">
        <v>-467006.75643609645</v>
      </c>
      <c r="K216" s="89">
        <v>235900.31915559291</v>
      </c>
      <c r="L216" s="23"/>
      <c r="M216" s="22">
        <v>2.9472451398678294E-4</v>
      </c>
      <c r="N216" s="27">
        <v>842</v>
      </c>
      <c r="O216" s="1" t="s">
        <v>426</v>
      </c>
      <c r="P216" s="23">
        <v>5288675.71</v>
      </c>
      <c r="R216" s="23">
        <v>560943.97581420187</v>
      </c>
      <c r="S216" s="90">
        <v>5.0818122750927452E-2</v>
      </c>
      <c r="T216" s="23">
        <v>566845.55000000005</v>
      </c>
      <c r="U216" s="90">
        <v>-1.7104288299195747E-2</v>
      </c>
    </row>
    <row r="217" spans="1:21">
      <c r="A217" s="24">
        <v>4</v>
      </c>
      <c r="B217" s="25" t="s">
        <v>1454</v>
      </c>
      <c r="C217" s="93" t="s">
        <v>227</v>
      </c>
      <c r="D217" s="89">
        <v>278586102.02999997</v>
      </c>
      <c r="E217" s="90">
        <v>4.7388211973201644E-2</v>
      </c>
      <c r="F217" s="89">
        <v>276220837.59915918</v>
      </c>
      <c r="G217" s="89">
        <v>275047185.58841509</v>
      </c>
      <c r="H217" s="89">
        <v>1173652.0107440948</v>
      </c>
      <c r="I217" s="89">
        <v>-22510609.052540082</v>
      </c>
      <c r="J217" s="89">
        <v>-21336957.041795988</v>
      </c>
      <c r="K217" s="89">
        <v>11363783.074033197</v>
      </c>
      <c r="L217" s="23"/>
      <c r="M217" s="22">
        <v>1.4197460416900242E-2</v>
      </c>
      <c r="N217" s="27">
        <v>846</v>
      </c>
      <c r="O217" s="1" t="s">
        <v>427</v>
      </c>
      <c r="P217" s="23">
        <v>262638209.88</v>
      </c>
      <c r="R217" s="23">
        <v>16364525.878325257</v>
      </c>
      <c r="S217" s="90">
        <v>-8.7135977587398106E-3</v>
      </c>
      <c r="T217" s="23">
        <v>25296358.059999999</v>
      </c>
      <c r="U217" s="90">
        <v>-1.2786350417527403E-3</v>
      </c>
    </row>
    <row r="218" spans="1:21">
      <c r="A218" s="24">
        <v>1</v>
      </c>
      <c r="B218" s="25" t="s">
        <v>1455</v>
      </c>
      <c r="C218" s="93" t="s">
        <v>228</v>
      </c>
      <c r="D218" s="89">
        <v>18830119.48</v>
      </c>
      <c r="E218" s="90">
        <v>4.1395002880033394E-2</v>
      </c>
      <c r="F218" s="89">
        <v>18670247.140676592</v>
      </c>
      <c r="G218" s="89">
        <v>18089437.332322907</v>
      </c>
      <c r="H218" s="89">
        <v>580809.80835368484</v>
      </c>
      <c r="I218" s="89">
        <v>-1521531.2427224151</v>
      </c>
      <c r="J218" s="89">
        <v>-940721.43436873029</v>
      </c>
      <c r="K218" s="89">
        <v>768097.87519767904</v>
      </c>
      <c r="L218" s="23"/>
      <c r="M218" s="22">
        <v>9.5963105845823311E-4</v>
      </c>
      <c r="N218" s="27">
        <v>847</v>
      </c>
      <c r="O218" s="1" t="s">
        <v>428</v>
      </c>
      <c r="P218" s="23">
        <v>17495315.260000002</v>
      </c>
      <c r="R218" s="23">
        <v>571094.30702848139</v>
      </c>
      <c r="S218" s="90">
        <v>-0.20853052683426299</v>
      </c>
      <c r="T218" s="23">
        <v>1199848.52</v>
      </c>
      <c r="U218" s="90">
        <v>1.0752691614108523E-2</v>
      </c>
    </row>
    <row r="219" spans="1:21">
      <c r="A219" s="24">
        <v>19</v>
      </c>
      <c r="B219" s="25" t="s">
        <v>1456</v>
      </c>
      <c r="C219" s="93" t="s">
        <v>229</v>
      </c>
      <c r="D219" s="89">
        <v>8160639.1500000004</v>
      </c>
      <c r="E219" s="90">
        <v>2.2696271683922742E-2</v>
      </c>
      <c r="F219" s="89">
        <v>8091353.3192504719</v>
      </c>
      <c r="G219" s="89">
        <v>7892985.5378466705</v>
      </c>
      <c r="H219" s="89">
        <v>198367.7814038014</v>
      </c>
      <c r="I219" s="89">
        <v>-659404.60125581187</v>
      </c>
      <c r="J219" s="89">
        <v>-461036.81985201046</v>
      </c>
      <c r="K219" s="89">
        <v>332879.96913814562</v>
      </c>
      <c r="L219" s="23"/>
      <c r="M219" s="22">
        <v>4.1588704700084016E-4</v>
      </c>
      <c r="N219" s="27">
        <v>853</v>
      </c>
      <c r="O219" s="1" t="s">
        <v>229</v>
      </c>
      <c r="P219" s="23">
        <v>7956674.6200000001</v>
      </c>
      <c r="R219" s="23">
        <v>685613.74705753033</v>
      </c>
      <c r="S219" s="90">
        <v>5.4487446809762252E-2</v>
      </c>
      <c r="T219" s="23">
        <v>1269451.53</v>
      </c>
      <c r="U219" s="90">
        <v>-2.9507736234996029E-3</v>
      </c>
    </row>
    <row r="220" spans="1:21">
      <c r="A220" s="24">
        <v>17</v>
      </c>
      <c r="B220" s="25" t="s">
        <v>1457</v>
      </c>
      <c r="C220" s="93" t="s">
        <v>230</v>
      </c>
      <c r="D220" s="89">
        <v>18220590.690000001</v>
      </c>
      <c r="E220" s="90">
        <v>5.8463658867773383E-3</v>
      </c>
      <c r="F220" s="89">
        <v>18065893.399812408</v>
      </c>
      <c r="G220" s="89">
        <v>18058520.040020186</v>
      </c>
      <c r="H220" s="89">
        <v>7373.3597922213376</v>
      </c>
      <c r="I220" s="89">
        <v>-1472279.4523496125</v>
      </c>
      <c r="J220" s="89">
        <v>-1464906.0925573912</v>
      </c>
      <c r="K220" s="89">
        <v>743234.63580251345</v>
      </c>
      <c r="L220" s="23"/>
      <c r="M220" s="22">
        <v>9.2856791207035548E-4</v>
      </c>
      <c r="N220" s="27">
        <v>857</v>
      </c>
      <c r="O220" s="1" t="s">
        <v>230</v>
      </c>
      <c r="P220" s="23">
        <v>17680510.82</v>
      </c>
      <c r="R220" s="23">
        <v>2446402.452256111</v>
      </c>
      <c r="S220" s="90">
        <v>-5.2021647077806321E-2</v>
      </c>
      <c r="T220" s="23">
        <v>2313471.17</v>
      </c>
      <c r="U220" s="90">
        <v>9.2361885290241474E-2</v>
      </c>
    </row>
    <row r="221" spans="1:21">
      <c r="A221" s="24">
        <v>1</v>
      </c>
      <c r="B221" s="25" t="s">
        <v>1458</v>
      </c>
      <c r="C221" s="93" t="s">
        <v>231</v>
      </c>
      <c r="D221" s="89">
        <v>6215896.6200000001</v>
      </c>
      <c r="E221" s="90">
        <v>2.4301411358556457E-2</v>
      </c>
      <c r="F221" s="89">
        <v>6163122.1309858784</v>
      </c>
      <c r="G221" s="89">
        <v>5999134.4328512689</v>
      </c>
      <c r="H221" s="89">
        <v>163987.6981346095</v>
      </c>
      <c r="I221" s="89">
        <v>-502263.4571654168</v>
      </c>
      <c r="J221" s="89">
        <v>-338275.7590308073</v>
      </c>
      <c r="K221" s="89">
        <v>253552.13445891716</v>
      </c>
      <c r="L221" s="23"/>
      <c r="M221" s="22">
        <v>3.1677799278188932E-4</v>
      </c>
      <c r="N221" s="27">
        <v>859</v>
      </c>
      <c r="O221" s="1" t="s">
        <v>231</v>
      </c>
      <c r="P221" s="23">
        <v>6203455.3499999996</v>
      </c>
      <c r="R221" s="23">
        <v>256653.27174322269</v>
      </c>
      <c r="S221" s="90">
        <v>-3.4933328180882461E-2</v>
      </c>
      <c r="T221" s="23">
        <v>440797.19</v>
      </c>
      <c r="U221" s="90">
        <v>-7.6870078994965008E-3</v>
      </c>
    </row>
    <row r="222" spans="1:21">
      <c r="A222" s="24">
        <v>6</v>
      </c>
      <c r="B222" s="25" t="s">
        <v>1459</v>
      </c>
      <c r="C222" s="93" t="s">
        <v>232</v>
      </c>
      <c r="D222" s="89">
        <v>7950066.1500000004</v>
      </c>
      <c r="E222" s="90">
        <v>1.817239069414156E-2</v>
      </c>
      <c r="F222" s="89">
        <v>7882568.1357401172</v>
      </c>
      <c r="G222" s="89">
        <v>7747465.454424466</v>
      </c>
      <c r="H222" s="89">
        <v>135102.68131565116</v>
      </c>
      <c r="I222" s="89">
        <v>-642389.65885387501</v>
      </c>
      <c r="J222" s="89">
        <v>-507286.97753822384</v>
      </c>
      <c r="K222" s="89">
        <v>324290.50298814103</v>
      </c>
      <c r="L222" s="23"/>
      <c r="M222" s="22">
        <v>4.0515570824925377E-4</v>
      </c>
      <c r="N222" s="27">
        <v>867</v>
      </c>
      <c r="O222" s="1" t="s">
        <v>232</v>
      </c>
      <c r="P222" s="23">
        <v>7554826.5599999996</v>
      </c>
      <c r="R222" s="23">
        <v>470607.00720871112</v>
      </c>
      <c r="S222" s="90">
        <v>1.7546182553542122E-2</v>
      </c>
      <c r="T222" s="23">
        <v>674310.34</v>
      </c>
      <c r="U222" s="90">
        <v>-3.8407459022112844E-3</v>
      </c>
    </row>
    <row r="223" spans="1:21">
      <c r="A223" s="24">
        <v>18</v>
      </c>
      <c r="B223" s="25" t="s">
        <v>1460</v>
      </c>
      <c r="C223" s="93" t="s">
        <v>233</v>
      </c>
      <c r="D223" s="89">
        <v>6434815.5899999999</v>
      </c>
      <c r="E223" s="90">
        <v>-2.5735456034839954E-3</v>
      </c>
      <c r="F223" s="89">
        <v>6380182.425161046</v>
      </c>
      <c r="G223" s="89">
        <v>6341963.2293792227</v>
      </c>
      <c r="H223" s="89">
        <v>38219.195781823248</v>
      </c>
      <c r="I223" s="89">
        <v>-519952.77946809243</v>
      </c>
      <c r="J223" s="89">
        <v>-481733.58368626918</v>
      </c>
      <c r="K223" s="89">
        <v>262482.04039371817</v>
      </c>
      <c r="L223" s="23"/>
      <c r="M223" s="22">
        <v>3.2793466351469159E-4</v>
      </c>
      <c r="N223" s="27">
        <v>871</v>
      </c>
      <c r="O223" s="1" t="s">
        <v>233</v>
      </c>
      <c r="P223" s="23">
        <v>6369678.1399999997</v>
      </c>
      <c r="R223" s="23">
        <v>1159625.655817094</v>
      </c>
      <c r="S223" s="90">
        <v>-4.5750425829539143E-2</v>
      </c>
      <c r="T223" s="23">
        <v>823475.27</v>
      </c>
      <c r="U223" s="90">
        <v>-4.4972808117647034E-3</v>
      </c>
    </row>
    <row r="224" spans="1:21">
      <c r="A224" s="24">
        <v>10</v>
      </c>
      <c r="B224" s="25" t="s">
        <v>1461</v>
      </c>
      <c r="C224" s="93" t="s">
        <v>234</v>
      </c>
      <c r="D224" s="89">
        <v>6000403.3399999999</v>
      </c>
      <c r="E224" s="90">
        <v>1.3997591535686027E-2</v>
      </c>
      <c r="F224" s="89">
        <v>5949458.4418612132</v>
      </c>
      <c r="G224" s="89">
        <v>5945238.4620490512</v>
      </c>
      <c r="H224" s="89">
        <v>4219.979812161997</v>
      </c>
      <c r="I224" s="89">
        <v>-484850.94109163509</v>
      </c>
      <c r="J224" s="89">
        <v>-480630.96127947309</v>
      </c>
      <c r="K224" s="89">
        <v>244761.9655668301</v>
      </c>
      <c r="L224" s="23"/>
      <c r="M224" s="22">
        <v>3.057959039748226E-4</v>
      </c>
      <c r="N224" s="27">
        <v>874</v>
      </c>
      <c r="O224" s="1" t="s">
        <v>234</v>
      </c>
      <c r="P224" s="23">
        <v>5726466.5700000003</v>
      </c>
      <c r="R224" s="23">
        <v>1468649.5302710074</v>
      </c>
      <c r="S224" s="90">
        <v>3.2447278689268888E-2</v>
      </c>
      <c r="T224" s="23">
        <v>1774460.94</v>
      </c>
      <c r="U224" s="90">
        <v>3.7149754165588522E-3</v>
      </c>
    </row>
    <row r="225" spans="1:21">
      <c r="A225" s="24">
        <v>8</v>
      </c>
      <c r="B225" s="25" t="s">
        <v>1462</v>
      </c>
      <c r="C225" s="93" t="s">
        <v>235</v>
      </c>
      <c r="D225" s="89">
        <v>18515544.02</v>
      </c>
      <c r="E225" s="90">
        <v>3.1948027869018958E-2</v>
      </c>
      <c r="F225" s="89">
        <v>18358342.503596086</v>
      </c>
      <c r="G225" s="89">
        <v>17871126.414990604</v>
      </c>
      <c r="H225" s="89">
        <v>487216.08860548213</v>
      </c>
      <c r="I225" s="89">
        <v>-1496112.5834785295</v>
      </c>
      <c r="J225" s="89">
        <v>-1008896.4948730473</v>
      </c>
      <c r="K225" s="89">
        <v>755266.05314408196</v>
      </c>
      <c r="L225" s="23"/>
      <c r="M225" s="22">
        <v>9.4359948829398548E-4</v>
      </c>
      <c r="N225" s="27">
        <v>877</v>
      </c>
      <c r="O225" s="1" t="s">
        <v>429</v>
      </c>
      <c r="P225" s="23">
        <v>17689300.190000001</v>
      </c>
      <c r="R225" s="23">
        <v>809960.38177406415</v>
      </c>
      <c r="S225" s="90">
        <v>3.3860700641175523E-2</v>
      </c>
      <c r="T225" s="23">
        <v>2138112.34</v>
      </c>
      <c r="U225" s="90">
        <v>-2.3774643516359939E-3</v>
      </c>
    </row>
    <row r="226" spans="1:21">
      <c r="A226" s="24">
        <v>17</v>
      </c>
      <c r="B226" s="25" t="s">
        <v>1463</v>
      </c>
      <c r="C226" s="93" t="s">
        <v>236</v>
      </c>
      <c r="D226" s="89">
        <v>9398386.9900000002</v>
      </c>
      <c r="E226" s="90">
        <v>5.1020698692786803E-2</v>
      </c>
      <c r="F226" s="89">
        <v>9318592.3760808539</v>
      </c>
      <c r="G226" s="89">
        <v>9130629.8636117782</v>
      </c>
      <c r="H226" s="89">
        <v>187962.51246907562</v>
      </c>
      <c r="I226" s="89">
        <v>-759418.41217041912</v>
      </c>
      <c r="J226" s="89">
        <v>-571455.8997013435</v>
      </c>
      <c r="K226" s="89">
        <v>383368.84080697875</v>
      </c>
      <c r="L226" s="23"/>
      <c r="M226" s="22">
        <v>4.7896584323817512E-4</v>
      </c>
      <c r="N226" s="27">
        <v>881</v>
      </c>
      <c r="O226" s="1" t="s">
        <v>236</v>
      </c>
      <c r="P226" s="23">
        <v>8776101.6400000006</v>
      </c>
      <c r="R226" s="23">
        <v>482320.25297093741</v>
      </c>
      <c r="S226" s="90">
        <v>-0.16252614903119722</v>
      </c>
      <c r="T226" s="23">
        <v>1802961.12</v>
      </c>
      <c r="U226" s="90">
        <v>7.7647458853092211E-2</v>
      </c>
    </row>
    <row r="227" spans="1:21">
      <c r="A227" s="24">
        <v>17</v>
      </c>
      <c r="B227" s="25" t="s">
        <v>1464</v>
      </c>
      <c r="C227" s="93" t="s">
        <v>237</v>
      </c>
      <c r="D227" s="89">
        <v>14878363.470000001</v>
      </c>
      <c r="E227" s="90">
        <v>3.2021932944883202E-2</v>
      </c>
      <c r="F227" s="89">
        <v>14752042.509807514</v>
      </c>
      <c r="G227" s="89">
        <v>14330724.053172803</v>
      </c>
      <c r="H227" s="89">
        <v>421318.45663471147</v>
      </c>
      <c r="I227" s="89">
        <v>-1202217.2713364474</v>
      </c>
      <c r="J227" s="89">
        <v>-780898.81470173597</v>
      </c>
      <c r="K227" s="89">
        <v>606902.11657253734</v>
      </c>
      <c r="L227" s="23"/>
      <c r="M227" s="22">
        <v>7.5823946311159623E-4</v>
      </c>
      <c r="N227" s="27">
        <v>884</v>
      </c>
      <c r="O227" s="1" t="s">
        <v>237</v>
      </c>
      <c r="P227" s="23">
        <v>14365804.41</v>
      </c>
      <c r="R227" s="23">
        <v>3862856.9107692544</v>
      </c>
      <c r="S227" s="90">
        <v>-0.18550731319718883</v>
      </c>
      <c r="T227" s="23">
        <v>1320003.02</v>
      </c>
      <c r="U227" s="90">
        <v>4.2212345826551534E-2</v>
      </c>
    </row>
    <row r="228" spans="1:21">
      <c r="A228" s="24">
        <v>17</v>
      </c>
      <c r="B228" s="25" t="s">
        <v>1465</v>
      </c>
      <c r="C228" s="93" t="s">
        <v>238</v>
      </c>
      <c r="D228" s="89">
        <v>3776907.61</v>
      </c>
      <c r="E228" s="90">
        <v>2.5794699021227441E-2</v>
      </c>
      <c r="F228" s="89">
        <v>3744840.7367302673</v>
      </c>
      <c r="G228" s="89">
        <v>3664138.888963975</v>
      </c>
      <c r="H228" s="89">
        <v>80701.847766292281</v>
      </c>
      <c r="I228" s="89">
        <v>-305185.68592168309</v>
      </c>
      <c r="J228" s="89">
        <v>-224483.83815539081</v>
      </c>
      <c r="K228" s="89">
        <v>154063.53173383814</v>
      </c>
      <c r="L228" s="23"/>
      <c r="M228" s="22">
        <v>1.9248087359896322E-4</v>
      </c>
      <c r="N228" s="27">
        <v>886</v>
      </c>
      <c r="O228" s="1" t="s">
        <v>238</v>
      </c>
      <c r="P228" s="23">
        <v>3605345.62</v>
      </c>
      <c r="R228" s="23">
        <v>570848.78129487881</v>
      </c>
      <c r="S228" s="90">
        <v>-8.1381832731353465E-2</v>
      </c>
      <c r="T228" s="23">
        <v>567940.06999999995</v>
      </c>
      <c r="U228" s="90">
        <v>0.145083011854654</v>
      </c>
    </row>
    <row r="229" spans="1:21">
      <c r="A229" s="24">
        <v>2</v>
      </c>
      <c r="B229" s="25" t="s">
        <v>1466</v>
      </c>
      <c r="C229" s="93" t="s">
        <v>239</v>
      </c>
      <c r="D229" s="89">
        <v>7382830.8099999996</v>
      </c>
      <c r="E229" s="90">
        <v>2.3396057554889715E-2</v>
      </c>
      <c r="F229" s="89">
        <v>7320148.763097574</v>
      </c>
      <c r="G229" s="89">
        <v>7113090.3442811333</v>
      </c>
      <c r="H229" s="89">
        <v>207058.41881644074</v>
      </c>
      <c r="I229" s="89">
        <v>-596555.30858844204</v>
      </c>
      <c r="J229" s="89">
        <v>-389496.8897720013</v>
      </c>
      <c r="K229" s="89">
        <v>301152.45227880834</v>
      </c>
      <c r="L229" s="23"/>
      <c r="M229" s="22">
        <v>3.7624794426521362E-4</v>
      </c>
      <c r="N229" s="27">
        <v>887</v>
      </c>
      <c r="O229" s="1" t="s">
        <v>239</v>
      </c>
      <c r="P229" s="23">
        <v>7005773.7599999998</v>
      </c>
      <c r="R229" s="23">
        <v>305331.92176842794</v>
      </c>
      <c r="S229" s="90">
        <v>-7.4478726383675475E-4</v>
      </c>
      <c r="T229" s="23">
        <v>780102.18</v>
      </c>
      <c r="U229" s="90">
        <v>-0.10791203765106128</v>
      </c>
    </row>
    <row r="230" spans="1:21">
      <c r="A230" s="24">
        <v>6</v>
      </c>
      <c r="B230" s="25" t="s">
        <v>1467</v>
      </c>
      <c r="C230" s="93" t="s">
        <v>240</v>
      </c>
      <c r="D230" s="89">
        <v>20102182.829999998</v>
      </c>
      <c r="E230" s="90">
        <v>4.1955666029334537E-2</v>
      </c>
      <c r="F230" s="89">
        <v>19931510.36039871</v>
      </c>
      <c r="G230" s="89">
        <v>19759817.902142026</v>
      </c>
      <c r="H230" s="89">
        <v>171692.45825668424</v>
      </c>
      <c r="I230" s="89">
        <v>-1624317.851793211</v>
      </c>
      <c r="J230" s="89">
        <v>-1452625.3935365267</v>
      </c>
      <c r="K230" s="89">
        <v>819986.50804940437</v>
      </c>
      <c r="L230" s="23"/>
      <c r="M230" s="22">
        <v>1.0244586608684555E-3</v>
      </c>
      <c r="N230" s="27">
        <v>2006</v>
      </c>
      <c r="O230" s="1" t="s">
        <v>240</v>
      </c>
      <c r="P230" s="23">
        <v>18885255.280000001</v>
      </c>
      <c r="R230" s="23">
        <v>1159354.924709067</v>
      </c>
      <c r="S230" s="90">
        <v>-1.8005133723907107E-2</v>
      </c>
      <c r="T230" s="23">
        <v>2383373.7999999998</v>
      </c>
      <c r="U230" s="90">
        <v>4.2518867546537109E-3</v>
      </c>
    </row>
    <row r="231" spans="1:21">
      <c r="A231" s="24">
        <v>2</v>
      </c>
      <c r="B231" s="25" t="s">
        <v>1468</v>
      </c>
      <c r="C231" s="93" t="s">
        <v>241</v>
      </c>
      <c r="D231" s="89">
        <v>24260591.41</v>
      </c>
      <c r="E231" s="90">
        <v>1.4295107527215967E-2</v>
      </c>
      <c r="F231" s="89">
        <v>24054613.030191757</v>
      </c>
      <c r="G231" s="89">
        <v>23887548.743064739</v>
      </c>
      <c r="H231" s="89">
        <v>167064.28712701797</v>
      </c>
      <c r="I231" s="89">
        <v>-1960329.982847143</v>
      </c>
      <c r="J231" s="89">
        <v>-1793265.695720125</v>
      </c>
      <c r="K231" s="89">
        <v>989611.81488265656</v>
      </c>
      <c r="L231" s="23"/>
      <c r="M231" s="22">
        <v>1.2363817998249376E-3</v>
      </c>
      <c r="N231" s="27">
        <v>1865</v>
      </c>
      <c r="O231" s="1" t="s">
        <v>241</v>
      </c>
      <c r="P231" s="23">
        <v>23623878.039999999</v>
      </c>
      <c r="R231" s="23">
        <v>1796208.9656092501</v>
      </c>
      <c r="S231" s="90">
        <v>9.5982700514641861E-2</v>
      </c>
      <c r="T231" s="23">
        <v>1910435.28</v>
      </c>
      <c r="U231" s="90">
        <v>1.1923835437133157E-4</v>
      </c>
    </row>
    <row r="232" spans="1:21">
      <c r="A232" s="24">
        <v>1</v>
      </c>
      <c r="B232" s="25" t="s">
        <v>1469</v>
      </c>
      <c r="C232" s="93" t="s">
        <v>242</v>
      </c>
      <c r="D232" s="89">
        <v>198837976.88</v>
      </c>
      <c r="E232" s="90">
        <v>3.407381771728013E-2</v>
      </c>
      <c r="F232" s="89">
        <v>197149793.61892706</v>
      </c>
      <c r="G232" s="89">
        <v>194801269.70041937</v>
      </c>
      <c r="H232" s="89">
        <v>2348523.9185076952</v>
      </c>
      <c r="I232" s="89">
        <v>-16066716.64425558</v>
      </c>
      <c r="J232" s="89">
        <v>-13718192.725747885</v>
      </c>
      <c r="K232" s="89">
        <v>8110783.7744921846</v>
      </c>
      <c r="L232" s="23"/>
      <c r="M232" s="22">
        <v>1.0133291953761309E-2</v>
      </c>
      <c r="N232" s="27">
        <v>850</v>
      </c>
      <c r="O232" s="1" t="s">
        <v>430</v>
      </c>
      <c r="P232" s="23">
        <v>189107361.34999999</v>
      </c>
      <c r="R232" s="23">
        <v>32445887.871021606</v>
      </c>
      <c r="S232" s="90">
        <v>0.49725597577705116</v>
      </c>
      <c r="T232" s="23">
        <v>17330748.170000002</v>
      </c>
      <c r="U232" s="90">
        <v>1.0194807862480726E-2</v>
      </c>
    </row>
    <row r="233" spans="1:21">
      <c r="A233" s="24">
        <v>17</v>
      </c>
      <c r="B233" s="25" t="s">
        <v>1470</v>
      </c>
      <c r="C233" s="93" t="s">
        <v>243</v>
      </c>
      <c r="D233" s="89">
        <v>84306816.680000007</v>
      </c>
      <c r="E233" s="90">
        <v>3.15922485451261E-2</v>
      </c>
      <c r="F233" s="89">
        <v>83591031.099464685</v>
      </c>
      <c r="G233" s="89">
        <v>81963468.182161629</v>
      </c>
      <c r="H233" s="89">
        <v>1627562.9173030555</v>
      </c>
      <c r="I233" s="89">
        <v>-6812248.6258961996</v>
      </c>
      <c r="J233" s="89">
        <v>-5184685.7085931441</v>
      </c>
      <c r="K233" s="89">
        <v>3438952.5156952562</v>
      </c>
      <c r="L233" s="23"/>
      <c r="M233" s="22">
        <v>4.2964910452003473E-3</v>
      </c>
      <c r="N233" s="27">
        <v>903</v>
      </c>
      <c r="O233" s="1" t="s">
        <v>431</v>
      </c>
      <c r="P233" s="23">
        <v>80474658.329999998</v>
      </c>
      <c r="R233" s="23">
        <v>3922404.3358466513</v>
      </c>
      <c r="S233" s="90">
        <v>0.20314318150873767</v>
      </c>
      <c r="T233" s="23">
        <v>7306813.29</v>
      </c>
      <c r="U233" s="90">
        <v>-6.8176525801333376E-4</v>
      </c>
    </row>
    <row r="234" spans="1:21">
      <c r="A234" s="24">
        <v>2</v>
      </c>
      <c r="B234" s="25" t="s">
        <v>1471</v>
      </c>
      <c r="C234" s="93" t="s">
        <v>244</v>
      </c>
      <c r="D234" s="89">
        <v>88375945.290000007</v>
      </c>
      <c r="E234" s="90">
        <v>3.2294189420549291E-2</v>
      </c>
      <c r="F234" s="89">
        <v>87625611.808131427</v>
      </c>
      <c r="G234" s="89">
        <v>86338242.911103204</v>
      </c>
      <c r="H234" s="89">
        <v>1287368.8970282227</v>
      </c>
      <c r="I234" s="89">
        <v>-7141046.66232643</v>
      </c>
      <c r="J234" s="89">
        <v>-5853677.7652982073</v>
      </c>
      <c r="K234" s="89">
        <v>3604936.0105194263</v>
      </c>
      <c r="L234" s="23"/>
      <c r="M234" s="22">
        <v>4.5038642484965053E-3</v>
      </c>
      <c r="N234" s="27">
        <v>905</v>
      </c>
      <c r="O234" s="1" t="s">
        <v>432</v>
      </c>
      <c r="P234" s="23">
        <v>84382038.290000007</v>
      </c>
      <c r="R234" s="23">
        <v>5114702.1409276305</v>
      </c>
      <c r="S234" s="90">
        <v>-8.4543986060859222E-2</v>
      </c>
      <c r="T234" s="23">
        <v>7911443.1200000001</v>
      </c>
      <c r="U234" s="90">
        <v>9.7769511568659428E-3</v>
      </c>
    </row>
    <row r="235" spans="1:21">
      <c r="A235" s="24">
        <v>10</v>
      </c>
      <c r="B235" s="25" t="s">
        <v>1472</v>
      </c>
      <c r="C235" s="93" t="s">
        <v>245</v>
      </c>
      <c r="D235" s="89">
        <v>9328486.3699999992</v>
      </c>
      <c r="E235" s="90">
        <v>5.2168902310130383E-2</v>
      </c>
      <c r="F235" s="89">
        <v>9249285.2295132149</v>
      </c>
      <c r="G235" s="89">
        <v>9068799.1280312166</v>
      </c>
      <c r="H235" s="89">
        <v>180486.10148199834</v>
      </c>
      <c r="I235" s="89">
        <v>-753770.22829518502</v>
      </c>
      <c r="J235" s="89">
        <v>-573284.12681318668</v>
      </c>
      <c r="K235" s="89">
        <v>380517.53029065271</v>
      </c>
      <c r="L235" s="23"/>
      <c r="M235" s="22">
        <v>4.7540352882860726E-4</v>
      </c>
      <c r="N235" s="27">
        <v>907</v>
      </c>
      <c r="O235" s="1" t="s">
        <v>245</v>
      </c>
      <c r="P235" s="23">
        <v>8565962.5</v>
      </c>
      <c r="R235" s="23">
        <v>1099078.7197769075</v>
      </c>
      <c r="S235" s="90">
        <v>5.3626778637967387E-2</v>
      </c>
      <c r="T235" s="23">
        <v>1363662.13</v>
      </c>
      <c r="U235" s="90">
        <v>0.13561445197586108</v>
      </c>
    </row>
    <row r="236" spans="1:21">
      <c r="A236" s="24">
        <v>19</v>
      </c>
      <c r="B236" s="25" t="s">
        <v>1473</v>
      </c>
      <c r="C236" s="93" t="s">
        <v>246</v>
      </c>
      <c r="D236" s="89">
        <v>8444984.6699999999</v>
      </c>
      <c r="E236" s="90">
        <v>3.4612204957037651E-2</v>
      </c>
      <c r="F236" s="89">
        <v>8373284.6759464713</v>
      </c>
      <c r="G236" s="89">
        <v>8091837.7099270094</v>
      </c>
      <c r="H236" s="89">
        <v>281446.96601946186</v>
      </c>
      <c r="I236" s="89">
        <v>-682380.58889453439</v>
      </c>
      <c r="J236" s="89">
        <v>-400933.62287507253</v>
      </c>
      <c r="K236" s="89">
        <v>344478.6841630796</v>
      </c>
      <c r="L236" s="23"/>
      <c r="M236" s="22">
        <v>4.3037802209078984E-4</v>
      </c>
      <c r="N236" s="27">
        <v>912</v>
      </c>
      <c r="O236" s="1" t="s">
        <v>246</v>
      </c>
      <c r="P236" s="23">
        <v>8105823.3499999996</v>
      </c>
      <c r="R236" s="23">
        <v>621879.3284876059</v>
      </c>
      <c r="S236" s="90">
        <v>5.448721724516048E-2</v>
      </c>
      <c r="T236" s="23">
        <v>1033105.64</v>
      </c>
      <c r="U236" s="90">
        <v>-3.5172796741667067E-4</v>
      </c>
    </row>
    <row r="237" spans="1:21">
      <c r="A237" s="24">
        <v>4</v>
      </c>
      <c r="B237" s="25" t="s">
        <v>1474</v>
      </c>
      <c r="C237" s="93" t="s">
        <v>247</v>
      </c>
      <c r="D237" s="89">
        <v>149960295.77000001</v>
      </c>
      <c r="E237" s="90">
        <v>1.531740998869302E-2</v>
      </c>
      <c r="F237" s="89">
        <v>148687096.02658659</v>
      </c>
      <c r="G237" s="89">
        <v>148359104.92435533</v>
      </c>
      <c r="H237" s="89">
        <v>327991.10223126411</v>
      </c>
      <c r="I237" s="89">
        <v>-12117250.52643952</v>
      </c>
      <c r="J237" s="89">
        <v>-11789259.424208255</v>
      </c>
      <c r="K237" s="89">
        <v>6117018.2519177785</v>
      </c>
      <c r="L237" s="23"/>
      <c r="M237" s="22">
        <v>7.6423602892866406E-3</v>
      </c>
      <c r="N237" s="27">
        <v>915</v>
      </c>
      <c r="O237" s="1" t="s">
        <v>433</v>
      </c>
      <c r="P237" s="23">
        <v>145596679.24000001</v>
      </c>
      <c r="R237" s="23">
        <v>12520326.928639876</v>
      </c>
      <c r="S237" s="90">
        <v>-0.23223080418927633</v>
      </c>
      <c r="T237" s="23">
        <v>8792764.0600000005</v>
      </c>
      <c r="U237" s="90">
        <v>9.1684153946443026E-3</v>
      </c>
    </row>
    <row r="238" spans="1:21">
      <c r="A238" s="24">
        <v>11</v>
      </c>
      <c r="B238" s="25" t="s">
        <v>1475</v>
      </c>
      <c r="C238" s="93" t="s">
        <v>248</v>
      </c>
      <c r="D238" s="89">
        <v>8739231.9100000001</v>
      </c>
      <c r="E238" s="90">
        <v>1.0533487312857526E-2</v>
      </c>
      <c r="F238" s="89">
        <v>8665033.6846076734</v>
      </c>
      <c r="G238" s="89">
        <v>8576343.3385401927</v>
      </c>
      <c r="H238" s="89">
        <v>88690.346067480743</v>
      </c>
      <c r="I238" s="89">
        <v>-706156.66579199454</v>
      </c>
      <c r="J238" s="89">
        <v>-617466.3197245138</v>
      </c>
      <c r="K238" s="89">
        <v>356481.29944477411</v>
      </c>
      <c r="L238" s="23"/>
      <c r="M238" s="22">
        <v>4.4537361416175497E-4</v>
      </c>
      <c r="N238" s="27">
        <v>919</v>
      </c>
      <c r="O238" s="1" t="s">
        <v>248</v>
      </c>
      <c r="P238" s="23">
        <v>8528852.9499999993</v>
      </c>
      <c r="R238" s="23">
        <v>729689.78691264754</v>
      </c>
      <c r="S238" s="90">
        <v>1.7465615588865502E-2</v>
      </c>
      <c r="T238" s="23">
        <v>1183726.98</v>
      </c>
      <c r="U238" s="90">
        <v>2.1670715395212703E-2</v>
      </c>
    </row>
    <row r="239" spans="1:21">
      <c r="A239" s="24">
        <v>11</v>
      </c>
      <c r="B239" s="25" t="s">
        <v>1476</v>
      </c>
      <c r="C239" s="93" t="s">
        <v>249</v>
      </c>
      <c r="D239" s="89">
        <v>3759016.03</v>
      </c>
      <c r="E239" s="90">
        <v>-1.6020002953236245E-2</v>
      </c>
      <c r="F239" s="89">
        <v>3727101.0606388869</v>
      </c>
      <c r="G239" s="89">
        <v>3754148.3356491989</v>
      </c>
      <c r="H239" s="89">
        <v>-27047.275010311976</v>
      </c>
      <c r="I239" s="89">
        <v>-303739.99153930909</v>
      </c>
      <c r="J239" s="89">
        <v>-330787.26654962107</v>
      </c>
      <c r="K239" s="89">
        <v>153333.71774638441</v>
      </c>
      <c r="L239" s="23"/>
      <c r="M239" s="22">
        <v>1.91569072913305E-4</v>
      </c>
      <c r="N239" s="27">
        <v>922</v>
      </c>
      <c r="O239" s="1" t="s">
        <v>249</v>
      </c>
      <c r="P239" s="23">
        <v>3637246.73</v>
      </c>
      <c r="R239" s="23">
        <v>1387136.2560503751</v>
      </c>
      <c r="S239" s="90">
        <v>2.5336303068264954E-2</v>
      </c>
      <c r="T239" s="23">
        <v>467373.58</v>
      </c>
      <c r="U239" s="90">
        <v>5.5844308876271453E-2</v>
      </c>
    </row>
    <row r="240" spans="1:21">
      <c r="A240" s="24">
        <v>9</v>
      </c>
      <c r="B240" s="25" t="s">
        <v>1477</v>
      </c>
      <c r="C240" s="93" t="s">
        <v>250</v>
      </c>
      <c r="D240" s="89">
        <v>10126221.43</v>
      </c>
      <c r="E240" s="90">
        <v>-6.9512763403798417E-3</v>
      </c>
      <c r="F240" s="89">
        <v>10040247.322919032</v>
      </c>
      <c r="G240" s="89">
        <v>10003303.87725959</v>
      </c>
      <c r="H240" s="89">
        <v>36943.445659441873</v>
      </c>
      <c r="I240" s="89">
        <v>-818229.66088106052</v>
      </c>
      <c r="J240" s="89">
        <v>-781286.21522161865</v>
      </c>
      <c r="K240" s="89">
        <v>413057.87636798376</v>
      </c>
      <c r="L240" s="23"/>
      <c r="M240" s="22">
        <v>5.1605814819042999E-4</v>
      </c>
      <c r="N240" s="27">
        <v>924</v>
      </c>
      <c r="O240" s="1" t="s">
        <v>250</v>
      </c>
      <c r="P240" s="23">
        <v>9992616.7300000004</v>
      </c>
      <c r="R240" s="23">
        <v>1687000.2435713508</v>
      </c>
      <c r="S240" s="90">
        <v>0.23306211408262834</v>
      </c>
      <c r="T240" s="23">
        <v>762640.81</v>
      </c>
      <c r="U240" s="90">
        <v>-3.3331273282004581E-3</v>
      </c>
    </row>
    <row r="241" spans="1:21">
      <c r="A241" s="24">
        <v>17</v>
      </c>
      <c r="B241" s="25" t="s">
        <v>1478</v>
      </c>
      <c r="C241" s="93" t="s">
        <v>251</v>
      </c>
      <c r="D241" s="89">
        <v>7383577.7300000004</v>
      </c>
      <c r="E241" s="90">
        <v>2.1576020142082042E-2</v>
      </c>
      <c r="F241" s="89">
        <v>7320889.3415633207</v>
      </c>
      <c r="G241" s="89">
        <v>7108084.6874321215</v>
      </c>
      <c r="H241" s="89">
        <v>212804.65413119923</v>
      </c>
      <c r="I241" s="89">
        <v>-596615.66200877074</v>
      </c>
      <c r="J241" s="89">
        <v>-383811.00787757151</v>
      </c>
      <c r="K241" s="89">
        <v>301182.91983189806</v>
      </c>
      <c r="L241" s="23"/>
      <c r="M241" s="22">
        <v>3.7628600921912675E-4</v>
      </c>
      <c r="N241" s="27">
        <v>928</v>
      </c>
      <c r="O241" s="1" t="s">
        <v>251</v>
      </c>
      <c r="P241" s="23">
        <v>6896564.6600000001</v>
      </c>
      <c r="R241" s="23">
        <v>343062.55394558905</v>
      </c>
      <c r="S241" s="90">
        <v>-6.2218353424833395E-2</v>
      </c>
      <c r="T241" s="23">
        <v>775115.41</v>
      </c>
      <c r="U241" s="90">
        <v>0.11717794786173208</v>
      </c>
    </row>
    <row r="242" spans="1:21">
      <c r="A242" s="24">
        <v>5</v>
      </c>
      <c r="B242" s="25" t="s">
        <v>1479</v>
      </c>
      <c r="C242" s="93" t="s">
        <v>252</v>
      </c>
      <c r="D242" s="89">
        <v>106159734.79000001</v>
      </c>
      <c r="E242" s="90">
        <v>2.4330112981614693E-2</v>
      </c>
      <c r="F242" s="89">
        <v>105258412.56733136</v>
      </c>
      <c r="G242" s="89">
        <v>103719609.77852723</v>
      </c>
      <c r="H242" s="89">
        <v>1538802.7888041288</v>
      </c>
      <c r="I242" s="89">
        <v>-8578031.2426414154</v>
      </c>
      <c r="J242" s="89">
        <v>-7039228.4538372867</v>
      </c>
      <c r="K242" s="89">
        <v>4330353.1244374309</v>
      </c>
      <c r="L242" s="23"/>
      <c r="M242" s="22">
        <v>5.4101716545333902E-3</v>
      </c>
      <c r="N242" s="27">
        <v>933</v>
      </c>
      <c r="O242" s="1" t="s">
        <v>252</v>
      </c>
      <c r="P242" s="23">
        <v>101565295.87</v>
      </c>
      <c r="R242" s="23">
        <v>7478828.6297197314</v>
      </c>
      <c r="S242" s="90">
        <v>-6.4998579503329879E-2</v>
      </c>
      <c r="T242" s="23">
        <v>9946012.9499999993</v>
      </c>
      <c r="U242" s="90">
        <v>-5.7483954353443334E-4</v>
      </c>
    </row>
    <row r="243" spans="1:21">
      <c r="A243" s="24">
        <v>18</v>
      </c>
      <c r="B243" s="25" t="s">
        <v>1480</v>
      </c>
      <c r="C243" s="93" t="s">
        <v>253</v>
      </c>
      <c r="D243" s="89">
        <v>3631730.14</v>
      </c>
      <c r="E243" s="90">
        <v>-2.8950890403012242E-3</v>
      </c>
      <c r="F243" s="89">
        <v>3600895.8591081654</v>
      </c>
      <c r="G243" s="89">
        <v>3599983.3423593435</v>
      </c>
      <c r="H243" s="89">
        <v>912.51674882182851</v>
      </c>
      <c r="I243" s="89">
        <v>-293454.90234492399</v>
      </c>
      <c r="J243" s="89">
        <v>-292542.38559610216</v>
      </c>
      <c r="K243" s="89">
        <v>148141.60933966466</v>
      </c>
      <c r="L243" s="23"/>
      <c r="M243" s="22">
        <v>1.8508225834597131E-4</v>
      </c>
      <c r="N243" s="27">
        <v>941</v>
      </c>
      <c r="O243" s="1" t="s">
        <v>253</v>
      </c>
      <c r="P243" s="23">
        <v>3588657.06</v>
      </c>
      <c r="R243" s="23">
        <v>435109.31733847869</v>
      </c>
      <c r="S243" s="90">
        <v>-8.2725698833781003E-3</v>
      </c>
      <c r="T243" s="23">
        <v>838048.08</v>
      </c>
      <c r="U243" s="90">
        <v>-2.411834573660232E-3</v>
      </c>
    </row>
    <row r="244" spans="1:21">
      <c r="A244" s="24">
        <v>19</v>
      </c>
      <c r="B244" s="25" t="s">
        <v>1481</v>
      </c>
      <c r="C244" s="93" t="s">
        <v>254</v>
      </c>
      <c r="D244" s="89">
        <v>216550624.94999999</v>
      </c>
      <c r="E244" s="90">
        <v>4.034746417935331E-2</v>
      </c>
      <c r="F244" s="89">
        <v>214712056.95634103</v>
      </c>
      <c r="G244" s="89">
        <v>212085235.06888711</v>
      </c>
      <c r="H244" s="89">
        <v>2626821.8874539137</v>
      </c>
      <c r="I244" s="89">
        <v>-17497952.779452525</v>
      </c>
      <c r="J244" s="89">
        <v>-14871130.891998611</v>
      </c>
      <c r="K244" s="89">
        <v>8833298.9641138744</v>
      </c>
      <c r="L244" s="23"/>
      <c r="M244" s="22">
        <v>1.103597381053688E-2</v>
      </c>
      <c r="N244" s="27">
        <v>1922</v>
      </c>
      <c r="O244" s="1" t="s">
        <v>254</v>
      </c>
      <c r="P244" s="23">
        <v>202777116.09</v>
      </c>
      <c r="R244" s="23">
        <v>9458325.6381349508</v>
      </c>
      <c r="S244" s="90">
        <v>-7.5298679116748368E-2</v>
      </c>
      <c r="T244" s="23">
        <v>32090145.719999999</v>
      </c>
      <c r="U244" s="90">
        <v>1.4510223448301662E-2</v>
      </c>
    </row>
    <row r="245" spans="1:21">
      <c r="A245" s="24">
        <v>9</v>
      </c>
      <c r="B245" s="25" t="s">
        <v>1482</v>
      </c>
      <c r="C245" s="93" t="s">
        <v>255</v>
      </c>
      <c r="D245" s="89">
        <v>17408311.010000002</v>
      </c>
      <c r="E245" s="90">
        <v>1.0450206491718905E-2</v>
      </c>
      <c r="F245" s="89">
        <v>17260510.173802752</v>
      </c>
      <c r="G245" s="89">
        <v>17013665.672158416</v>
      </c>
      <c r="H245" s="89">
        <v>246844.50164433569</v>
      </c>
      <c r="I245" s="89">
        <v>-1406644.7699854746</v>
      </c>
      <c r="J245" s="89">
        <v>-1159800.268341139</v>
      </c>
      <c r="K245" s="89">
        <v>710101.00131140335</v>
      </c>
      <c r="L245" s="23"/>
      <c r="M245" s="22">
        <v>8.8717206166640927E-4</v>
      </c>
      <c r="N245" s="27">
        <v>947</v>
      </c>
      <c r="O245" s="1" t="s">
        <v>255</v>
      </c>
      <c r="P245" s="23">
        <v>16823022.77</v>
      </c>
      <c r="R245" s="23">
        <v>1961456.4883379322</v>
      </c>
      <c r="S245" s="90">
        <v>-1.1660134396032973E-2</v>
      </c>
      <c r="T245" s="23">
        <v>1841573.01</v>
      </c>
      <c r="U245" s="90">
        <v>-5.3474020333577066E-4</v>
      </c>
    </row>
    <row r="246" spans="1:21">
      <c r="A246" s="24">
        <v>6</v>
      </c>
      <c r="B246" s="25" t="s">
        <v>1483</v>
      </c>
      <c r="C246" s="93" t="s">
        <v>256</v>
      </c>
      <c r="D246" s="89">
        <v>13007384.970000001</v>
      </c>
      <c r="E246" s="90">
        <v>7.3631552157875646E-3</v>
      </c>
      <c r="F246" s="89">
        <v>12896949.076810755</v>
      </c>
      <c r="G246" s="89">
        <v>12863227.508989839</v>
      </c>
      <c r="H246" s="89">
        <v>33721.567820915952</v>
      </c>
      <c r="I246" s="89">
        <v>-1051036.4864648732</v>
      </c>
      <c r="J246" s="89">
        <v>-1017314.9186439572</v>
      </c>
      <c r="K246" s="89">
        <v>530583.18445333769</v>
      </c>
      <c r="L246" s="23"/>
      <c r="M246" s="22">
        <v>6.6288961255889028E-4</v>
      </c>
      <c r="N246" s="27">
        <v>951</v>
      </c>
      <c r="O246" s="1" t="s">
        <v>256</v>
      </c>
      <c r="P246" s="23">
        <v>12878842.300000001</v>
      </c>
      <c r="R246" s="23">
        <v>1712714.0774914182</v>
      </c>
      <c r="S246" s="90">
        <v>-3.2606499776300368E-2</v>
      </c>
      <c r="T246" s="23">
        <v>1936983.91</v>
      </c>
      <c r="U246" s="90">
        <v>0.16712052687475798</v>
      </c>
    </row>
    <row r="247" spans="1:21">
      <c r="A247" s="24">
        <v>2</v>
      </c>
      <c r="B247" s="25" t="s">
        <v>1484</v>
      </c>
      <c r="C247" s="93" t="s">
        <v>257</v>
      </c>
      <c r="D247" s="89">
        <v>22935284.18</v>
      </c>
      <c r="E247" s="90">
        <v>3.412979765476476E-2</v>
      </c>
      <c r="F247" s="89">
        <v>22740557.984088268</v>
      </c>
      <c r="G247" s="89">
        <v>22369524.124844559</v>
      </c>
      <c r="H247" s="89">
        <v>371033.85924370959</v>
      </c>
      <c r="I247" s="89">
        <v>-1853241.1054349372</v>
      </c>
      <c r="J247" s="89">
        <v>-1482207.2461912276</v>
      </c>
      <c r="K247" s="89">
        <v>935551.31524385535</v>
      </c>
      <c r="L247" s="23"/>
      <c r="M247" s="22">
        <v>1.1688407530855332E-3</v>
      </c>
      <c r="N247" s="27">
        <v>953</v>
      </c>
      <c r="O247" s="1" t="s">
        <v>257</v>
      </c>
      <c r="P247" s="23">
        <v>21430615.77</v>
      </c>
      <c r="R247" s="23">
        <v>1266345.3924639826</v>
      </c>
      <c r="S247" s="90">
        <v>1.8010999793408589E-2</v>
      </c>
      <c r="T247" s="23">
        <v>1208637.08</v>
      </c>
      <c r="U247" s="90">
        <v>1.0913681544681975E-3</v>
      </c>
    </row>
    <row r="248" spans="1:21">
      <c r="A248" s="24">
        <v>12</v>
      </c>
      <c r="B248" s="25" t="s">
        <v>1485</v>
      </c>
      <c r="C248" s="93" t="s">
        <v>258</v>
      </c>
      <c r="D248" s="89">
        <v>4953602.72</v>
      </c>
      <c r="E248" s="90">
        <v>3.817959097901058E-2</v>
      </c>
      <c r="F248" s="89">
        <v>4911545.4162337473</v>
      </c>
      <c r="G248" s="89">
        <v>4692165.3200753601</v>
      </c>
      <c r="H248" s="89">
        <v>219380.09615838714</v>
      </c>
      <c r="I248" s="89">
        <v>-400266.24953283282</v>
      </c>
      <c r="J248" s="89">
        <v>-180886.15337444568</v>
      </c>
      <c r="K248" s="89">
        <v>202062.0064491191</v>
      </c>
      <c r="L248" s="23"/>
      <c r="M248" s="22">
        <v>2.5244826653511929E-4</v>
      </c>
      <c r="N248" s="27">
        <v>960</v>
      </c>
      <c r="O248" s="1" t="s">
        <v>258</v>
      </c>
      <c r="P248" s="23">
        <v>4830304.24</v>
      </c>
      <c r="R248" s="23">
        <v>491925.31396295485</v>
      </c>
      <c r="S248" s="90">
        <v>3.2831862369597564E-2</v>
      </c>
      <c r="T248" s="23">
        <v>654440.62</v>
      </c>
      <c r="U248" s="90">
        <v>-4.1759111351402645E-5</v>
      </c>
    </row>
    <row r="249" spans="1:21">
      <c r="A249" s="24">
        <v>1</v>
      </c>
      <c r="B249" s="25" t="s">
        <v>1486</v>
      </c>
      <c r="C249" s="93" t="s">
        <v>259</v>
      </c>
      <c r="D249" s="89">
        <v>100574104.78</v>
      </c>
      <c r="E249" s="90">
        <v>2.2628313618376472E-2</v>
      </c>
      <c r="F249" s="89">
        <v>99720205.928024366</v>
      </c>
      <c r="G249" s="89">
        <v>98425033.575377062</v>
      </c>
      <c r="H249" s="89">
        <v>1295172.3526473045</v>
      </c>
      <c r="I249" s="89">
        <v>-8126695.2551279198</v>
      </c>
      <c r="J249" s="89">
        <v>-6831522.9024806153</v>
      </c>
      <c r="K249" s="89">
        <v>4102510.1441059331</v>
      </c>
      <c r="L249" s="23"/>
      <c r="M249" s="22">
        <v>5.1255136604964674E-3</v>
      </c>
      <c r="N249" s="27">
        <v>2142</v>
      </c>
      <c r="O249" s="1" t="s">
        <v>434</v>
      </c>
      <c r="P249" s="23">
        <v>96913652.680000007</v>
      </c>
      <c r="R249" s="23">
        <v>3864831.0899876668</v>
      </c>
      <c r="S249" s="90">
        <v>-0.12678111661696545</v>
      </c>
      <c r="T249" s="23">
        <v>11775368.710000001</v>
      </c>
      <c r="U249" s="90">
        <v>9.0628496475391174E-3</v>
      </c>
    </row>
    <row r="250" spans="1:21">
      <c r="A250" s="24">
        <v>13</v>
      </c>
      <c r="B250" s="25" t="s">
        <v>1487</v>
      </c>
      <c r="C250" s="93" t="s">
        <v>260</v>
      </c>
      <c r="D250" s="89">
        <v>25293246.030000001</v>
      </c>
      <c r="E250" s="90">
        <v>2.5469907839184014E-3</v>
      </c>
      <c r="F250" s="89">
        <v>25078500.158833675</v>
      </c>
      <c r="G250" s="89">
        <v>25036280.594233796</v>
      </c>
      <c r="H250" s="89">
        <v>42219.564599879086</v>
      </c>
      <c r="I250" s="89">
        <v>-2043771.6343427945</v>
      </c>
      <c r="J250" s="89">
        <v>-2001552.0697429155</v>
      </c>
      <c r="K250" s="89">
        <v>1031734.745662651</v>
      </c>
      <c r="L250" s="23"/>
      <c r="M250" s="22">
        <v>1.2890085209174363E-3</v>
      </c>
      <c r="N250" s="27">
        <v>965</v>
      </c>
      <c r="O250" s="1" t="s">
        <v>260</v>
      </c>
      <c r="P250" s="23">
        <v>24882878.719999999</v>
      </c>
      <c r="R250" s="23">
        <v>2152140.9485352701</v>
      </c>
      <c r="S250" s="90">
        <v>-1.5499314868993919E-2</v>
      </c>
      <c r="T250" s="23">
        <v>2444314.4700000002</v>
      </c>
      <c r="U250" s="90">
        <v>2.8703489819420502E-2</v>
      </c>
    </row>
    <row r="251" spans="1:21">
      <c r="A251" s="24">
        <v>19</v>
      </c>
      <c r="B251" s="25" t="s">
        <v>1488</v>
      </c>
      <c r="C251" s="93" t="s">
        <v>261</v>
      </c>
      <c r="D251" s="89">
        <v>9027017.6899999995</v>
      </c>
      <c r="E251" s="90">
        <v>2.4471963364654847E-2</v>
      </c>
      <c r="F251" s="89">
        <v>8950376.0926512983</v>
      </c>
      <c r="G251" s="89">
        <v>8693728.9746437892</v>
      </c>
      <c r="H251" s="89">
        <v>256647.11800750904</v>
      </c>
      <c r="I251" s="89">
        <v>-729410.63696017093</v>
      </c>
      <c r="J251" s="89">
        <v>-472763.51895266189</v>
      </c>
      <c r="K251" s="89">
        <v>368220.34583610937</v>
      </c>
      <c r="L251" s="23"/>
      <c r="M251" s="22">
        <v>4.6003991370191207E-4</v>
      </c>
      <c r="N251" s="27">
        <v>970</v>
      </c>
      <c r="O251" s="1" t="s">
        <v>261</v>
      </c>
      <c r="P251" s="23">
        <v>8776774.7699999996</v>
      </c>
      <c r="R251" s="23">
        <v>1018834.4182916891</v>
      </c>
      <c r="S251" s="90">
        <v>-4.1051519797844382E-2</v>
      </c>
      <c r="T251" s="23">
        <v>1352125.98</v>
      </c>
      <c r="U251" s="90">
        <v>5.8435946978520947E-2</v>
      </c>
    </row>
    <row r="252" spans="1:21">
      <c r="A252" s="24">
        <v>2</v>
      </c>
      <c r="B252" s="25" t="s">
        <v>1489</v>
      </c>
      <c r="C252" s="93" t="s">
        <v>262</v>
      </c>
      <c r="D252" s="89">
        <v>166125206.03999999</v>
      </c>
      <c r="E252" s="90">
        <v>2.2695125583053199E-2</v>
      </c>
      <c r="F252" s="89">
        <v>164714762.23806837</v>
      </c>
      <c r="G252" s="89">
        <v>162259454.11023453</v>
      </c>
      <c r="H252" s="89">
        <v>2455308.1278338432</v>
      </c>
      <c r="I252" s="89">
        <v>-13423424.713901946</v>
      </c>
      <c r="J252" s="89">
        <v>-10968116.586068103</v>
      </c>
      <c r="K252" s="89">
        <v>6776399.794575314</v>
      </c>
      <c r="L252" s="23"/>
      <c r="M252" s="22">
        <v>8.4661654684709004E-3</v>
      </c>
      <c r="N252" s="27">
        <v>974</v>
      </c>
      <c r="O252" s="1" t="s">
        <v>262</v>
      </c>
      <c r="P252" s="23">
        <v>160196811.02000001</v>
      </c>
      <c r="R252" s="23">
        <v>10490982.212293591</v>
      </c>
      <c r="S252" s="90">
        <v>-8.2947721365840388E-2</v>
      </c>
      <c r="T252" s="23">
        <v>14842897.18</v>
      </c>
      <c r="U252" s="90">
        <v>-5.4659632149345327E-4</v>
      </c>
    </row>
    <row r="253" spans="1:21">
      <c r="A253" s="24">
        <v>21</v>
      </c>
      <c r="B253" s="25" t="s">
        <v>1490</v>
      </c>
      <c r="C253" s="93" t="s">
        <v>263</v>
      </c>
      <c r="D253" s="89">
        <v>5283920.41</v>
      </c>
      <c r="E253" s="90">
        <v>1.8713992369096433E-2</v>
      </c>
      <c r="F253" s="89">
        <v>5239058.6279150471</v>
      </c>
      <c r="G253" s="89">
        <v>5281895.5907018278</v>
      </c>
      <c r="H253" s="89">
        <v>-42836.96278678067</v>
      </c>
      <c r="I253" s="89">
        <v>-426956.92910566885</v>
      </c>
      <c r="J253" s="89">
        <v>-469793.89189244952</v>
      </c>
      <c r="K253" s="89">
        <v>215535.96852879072</v>
      </c>
      <c r="L253" s="23"/>
      <c r="M253" s="22">
        <v>2.6928210101072396E-4</v>
      </c>
      <c r="N253" s="27">
        <v>977</v>
      </c>
      <c r="O253" s="1" t="s">
        <v>263</v>
      </c>
      <c r="P253" s="23">
        <v>4943842.38</v>
      </c>
      <c r="R253" s="23">
        <v>797363.24611327692</v>
      </c>
      <c r="S253" s="90">
        <v>-1.3349558537177786E-2</v>
      </c>
      <c r="T253" s="23">
        <v>71031.81</v>
      </c>
      <c r="U253" s="90">
        <v>2.9710664909694096E-2</v>
      </c>
    </row>
    <row r="254" spans="1:21">
      <c r="A254" s="24">
        <v>2</v>
      </c>
      <c r="B254" s="25" t="s">
        <v>1491</v>
      </c>
      <c r="C254" s="93" t="s">
        <v>264</v>
      </c>
      <c r="D254" s="89">
        <v>10024877.75</v>
      </c>
      <c r="E254" s="90">
        <v>2.2792617126575987E-2</v>
      </c>
      <c r="F254" s="89">
        <v>9939764.0756536443</v>
      </c>
      <c r="G254" s="89">
        <v>9875625.9486421477</v>
      </c>
      <c r="H254" s="89">
        <v>64138.127011496574</v>
      </c>
      <c r="I254" s="89">
        <v>-810040.78159454081</v>
      </c>
      <c r="J254" s="89">
        <v>-745902.65458304423</v>
      </c>
      <c r="K254" s="89">
        <v>408923.97454354807</v>
      </c>
      <c r="L254" s="23"/>
      <c r="M254" s="22">
        <v>5.108934150080544E-4</v>
      </c>
      <c r="N254" s="27">
        <v>983</v>
      </c>
      <c r="O254" s="1" t="s">
        <v>435</v>
      </c>
      <c r="P254" s="23">
        <v>9816018</v>
      </c>
      <c r="R254" s="23">
        <v>438604.70437017886</v>
      </c>
      <c r="S254" s="90">
        <v>-6.2331699844818345E-2</v>
      </c>
      <c r="T254" s="23">
        <v>1194063.3899999999</v>
      </c>
      <c r="U254" s="90">
        <v>1.3524468920788735E-2</v>
      </c>
    </row>
    <row r="255" spans="1:21">
      <c r="A255" s="24">
        <v>9</v>
      </c>
      <c r="B255" s="25" t="s">
        <v>1492</v>
      </c>
      <c r="C255" s="93" t="s">
        <v>265</v>
      </c>
      <c r="D255" s="89">
        <v>9998671.2599999998</v>
      </c>
      <c r="E255" s="90">
        <v>3.1690900815460887E-2</v>
      </c>
      <c r="F255" s="89">
        <v>9913780.0851904228</v>
      </c>
      <c r="G255" s="89">
        <v>9652390.2039831951</v>
      </c>
      <c r="H255" s="89">
        <v>261389.88120722771</v>
      </c>
      <c r="I255" s="89">
        <v>-807923.21705441969</v>
      </c>
      <c r="J255" s="89">
        <v>-546533.33584719198</v>
      </c>
      <c r="K255" s="89">
        <v>407854.9877372366</v>
      </c>
      <c r="L255" s="23"/>
      <c r="M255" s="22">
        <v>5.0955786523823555E-4</v>
      </c>
      <c r="N255" s="27">
        <v>984</v>
      </c>
      <c r="O255" s="1" t="s">
        <v>265</v>
      </c>
      <c r="P255" s="23">
        <v>9415280.3200000003</v>
      </c>
      <c r="R255" s="23">
        <v>1103857.2235670798</v>
      </c>
      <c r="S255" s="90">
        <v>-4.1722384854307792E-2</v>
      </c>
      <c r="T255" s="23">
        <v>1376836.3</v>
      </c>
      <c r="U255" s="90">
        <v>-8.2226961373215168E-3</v>
      </c>
    </row>
    <row r="256" spans="1:21">
      <c r="A256" s="24">
        <v>10</v>
      </c>
      <c r="B256" s="25" t="s">
        <v>1493</v>
      </c>
      <c r="C256" s="93" t="s">
        <v>266</v>
      </c>
      <c r="D256" s="89">
        <v>111694595.09</v>
      </c>
      <c r="E256" s="90">
        <v>2.2461132543205142E-2</v>
      </c>
      <c r="F256" s="89">
        <v>110746280.54394598</v>
      </c>
      <c r="G256" s="89">
        <v>108247702.71528633</v>
      </c>
      <c r="H256" s="89">
        <v>2498577.8286596537</v>
      </c>
      <c r="I256" s="89">
        <v>-9025264.8823163323</v>
      </c>
      <c r="J256" s="89">
        <v>-6526687.0536566786</v>
      </c>
      <c r="K256" s="89">
        <v>4556125.1616494851</v>
      </c>
      <c r="L256" s="23"/>
      <c r="M256" s="22">
        <v>5.6922422942735605E-3</v>
      </c>
      <c r="N256" s="27">
        <v>988</v>
      </c>
      <c r="O256" s="1" t="s">
        <v>436</v>
      </c>
      <c r="P256" s="23">
        <v>111307694.08</v>
      </c>
      <c r="R256" s="23">
        <v>9963241.8746097349</v>
      </c>
      <c r="S256" s="90">
        <v>4.5659825841263268E-2</v>
      </c>
      <c r="T256" s="23">
        <v>13747578.189999999</v>
      </c>
      <c r="U256" s="90">
        <v>2.4942620183989295E-2</v>
      </c>
    </row>
    <row r="257" spans="1:21">
      <c r="A257" s="24">
        <v>19</v>
      </c>
      <c r="B257" s="25" t="s">
        <v>1494</v>
      </c>
      <c r="C257" s="93" t="s">
        <v>267</v>
      </c>
      <c r="D257" s="89">
        <v>2813067.78</v>
      </c>
      <c r="E257" s="90">
        <v>-4.4743499954525978E-3</v>
      </c>
      <c r="F257" s="89">
        <v>2789184.1436193823</v>
      </c>
      <c r="G257" s="89">
        <v>2864684.875499743</v>
      </c>
      <c r="H257" s="89">
        <v>-75500.731880360749</v>
      </c>
      <c r="I257" s="89">
        <v>-227304.47991643788</v>
      </c>
      <c r="J257" s="89">
        <v>-302805.21179679863</v>
      </c>
      <c r="K257" s="89">
        <v>114747.61946678057</v>
      </c>
      <c r="L257" s="23"/>
      <c r="M257" s="22">
        <v>1.4336113024154595E-4</v>
      </c>
      <c r="N257" s="27">
        <v>993</v>
      </c>
      <c r="O257" s="1" t="s">
        <v>267</v>
      </c>
      <c r="P257" s="23">
        <v>2709855.61</v>
      </c>
      <c r="R257" s="23">
        <v>941973.62098910683</v>
      </c>
      <c r="S257" s="90">
        <v>-1.0815784797067907E-2</v>
      </c>
      <c r="T257" s="23">
        <v>402594.11</v>
      </c>
      <c r="U257" s="90">
        <v>-9.9303276844104893E-3</v>
      </c>
    </row>
    <row r="258" spans="1:21">
      <c r="A258" s="24">
        <v>14</v>
      </c>
      <c r="B258" s="25" t="s">
        <v>1495</v>
      </c>
      <c r="C258" s="93" t="s">
        <v>268</v>
      </c>
      <c r="D258" s="89">
        <v>220025880.44999999</v>
      </c>
      <c r="E258" s="90">
        <v>3.8848345601752987E-2</v>
      </c>
      <c r="F258" s="89">
        <v>218157806.68357512</v>
      </c>
      <c r="G258" s="89">
        <v>216110454.83033293</v>
      </c>
      <c r="H258" s="89">
        <v>2047351.8532421887</v>
      </c>
      <c r="I258" s="89">
        <v>-17778764.052334204</v>
      </c>
      <c r="J258" s="89">
        <v>-15731412.199092016</v>
      </c>
      <c r="K258" s="89">
        <v>8975057.8291149288</v>
      </c>
      <c r="L258" s="23"/>
      <c r="M258" s="22">
        <v>1.1213081720947113E-2</v>
      </c>
      <c r="N258" s="27">
        <v>1866</v>
      </c>
      <c r="O258" s="1" t="s">
        <v>268</v>
      </c>
      <c r="P258" s="23">
        <v>204641323.34999999</v>
      </c>
      <c r="R258" s="23">
        <v>14336008.949995145</v>
      </c>
      <c r="S258" s="90">
        <v>-2.3967594244467261E-4</v>
      </c>
      <c r="T258" s="23">
        <v>26656928.91</v>
      </c>
      <c r="U258" s="90">
        <v>2.3306381502408824E-2</v>
      </c>
    </row>
    <row r="259" spans="1:21">
      <c r="A259" s="24">
        <v>17</v>
      </c>
      <c r="B259" s="25" t="s">
        <v>1496</v>
      </c>
      <c r="C259" s="93" t="s">
        <v>269</v>
      </c>
      <c r="D259" s="89">
        <v>12735086.140000001</v>
      </c>
      <c r="E259" s="90">
        <v>3.0322252410986072E-2</v>
      </c>
      <c r="F259" s="89">
        <v>12626962.13075782</v>
      </c>
      <c r="G259" s="89">
        <v>12346336.185084397</v>
      </c>
      <c r="H259" s="89">
        <v>280625.94567342289</v>
      </c>
      <c r="I259" s="89">
        <v>-1029033.9082209163</v>
      </c>
      <c r="J259" s="89">
        <v>-748407.9625474934</v>
      </c>
      <c r="K259" s="89">
        <v>519475.86498231889</v>
      </c>
      <c r="L259" s="23"/>
      <c r="M259" s="22">
        <v>6.4901256760825264E-4</v>
      </c>
      <c r="N259" s="27">
        <v>998</v>
      </c>
      <c r="O259" s="1" t="s">
        <v>269</v>
      </c>
      <c r="P259" s="23">
        <v>12065918.17</v>
      </c>
      <c r="R259" s="23">
        <v>1849781.4476126418</v>
      </c>
      <c r="S259" s="90">
        <v>-1.7071083387575126E-2</v>
      </c>
      <c r="T259" s="23">
        <v>1091667.1299999999</v>
      </c>
      <c r="U259" s="90">
        <v>1.1364861160354067E-2</v>
      </c>
    </row>
    <row r="260" spans="1:21">
      <c r="A260" s="24">
        <v>4</v>
      </c>
      <c r="B260" s="25" t="s">
        <v>1497</v>
      </c>
      <c r="C260" s="93" t="s">
        <v>270</v>
      </c>
      <c r="D260" s="89">
        <v>3442690.29</v>
      </c>
      <c r="E260" s="90">
        <v>1.4938362316051501E-2</v>
      </c>
      <c r="F260" s="89">
        <v>3413461.0038654716</v>
      </c>
      <c r="G260" s="89">
        <v>3387938.6375223822</v>
      </c>
      <c r="H260" s="89">
        <v>25522.366343089379</v>
      </c>
      <c r="I260" s="89">
        <v>-278179.90431848774</v>
      </c>
      <c r="J260" s="89">
        <v>-252657.53797539836</v>
      </c>
      <c r="K260" s="89">
        <v>140430.50016338407</v>
      </c>
      <c r="L260" s="23"/>
      <c r="M260" s="22">
        <v>1.7544830400282628E-4</v>
      </c>
      <c r="N260" s="27">
        <v>999</v>
      </c>
      <c r="O260" s="1" t="s">
        <v>270</v>
      </c>
      <c r="P260" s="23">
        <v>3183989.34</v>
      </c>
      <c r="R260" s="23">
        <v>588207.30559367349</v>
      </c>
      <c r="S260" s="90">
        <v>4.0357262279317352E-2</v>
      </c>
      <c r="T260" s="23">
        <v>738684.01</v>
      </c>
      <c r="U260" s="90">
        <v>-4.85660670923177E-2</v>
      </c>
    </row>
    <row r="261" spans="1:21">
      <c r="A261" s="24">
        <v>17</v>
      </c>
      <c r="B261" s="25" t="s">
        <v>1498</v>
      </c>
      <c r="C261" s="93" t="s">
        <v>271</v>
      </c>
      <c r="D261" s="89">
        <v>14952740.119999999</v>
      </c>
      <c r="E261" s="90">
        <v>1.0161829035159942E-2</v>
      </c>
      <c r="F261" s="89">
        <v>14825787.683781078</v>
      </c>
      <c r="G261" s="89">
        <v>14694372.225245779</v>
      </c>
      <c r="H261" s="89">
        <v>131415.45853529871</v>
      </c>
      <c r="I261" s="89">
        <v>-1208227.1321248629</v>
      </c>
      <c r="J261" s="89">
        <v>-1076811.6735895642</v>
      </c>
      <c r="K261" s="89">
        <v>609936.00846525736</v>
      </c>
      <c r="L261" s="23"/>
      <c r="M261" s="22">
        <v>7.6202988746019822E-4</v>
      </c>
      <c r="N261" s="27">
        <v>1983</v>
      </c>
      <c r="O261" s="1" t="s">
        <v>271</v>
      </c>
      <c r="P261" s="23">
        <v>14268839.560000001</v>
      </c>
      <c r="R261" s="23">
        <v>907343.61253341497</v>
      </c>
      <c r="S261" s="90">
        <v>0.10691536848810568</v>
      </c>
      <c r="T261" s="23">
        <v>1427741.08</v>
      </c>
      <c r="U261" s="90">
        <v>6.2773633915058635E-3</v>
      </c>
    </row>
    <row r="262" spans="1:21">
      <c r="A262" s="24">
        <v>11</v>
      </c>
      <c r="B262" s="25" t="s">
        <v>1499</v>
      </c>
      <c r="C262" s="93" t="s">
        <v>272</v>
      </c>
      <c r="D262" s="89">
        <v>78136124.709999993</v>
      </c>
      <c r="E262" s="90">
        <v>3.0869624227540138E-2</v>
      </c>
      <c r="F262" s="89">
        <v>77472729.819897398</v>
      </c>
      <c r="G262" s="89">
        <v>76649923.984430984</v>
      </c>
      <c r="H262" s="89">
        <v>822805.83546641469</v>
      </c>
      <c r="I262" s="89">
        <v>-6313637.8427015645</v>
      </c>
      <c r="J262" s="89">
        <v>-5490832.0072351499</v>
      </c>
      <c r="K262" s="89">
        <v>3187244.3204450584</v>
      </c>
      <c r="L262" s="23"/>
      <c r="M262" s="22">
        <v>3.9820167970215023E-3</v>
      </c>
      <c r="N262" s="27">
        <v>1007</v>
      </c>
      <c r="O262" s="1" t="s">
        <v>272</v>
      </c>
      <c r="P262" s="23">
        <v>74915759.480000004</v>
      </c>
      <c r="R262" s="23">
        <v>3576228.102158308</v>
      </c>
      <c r="S262" s="90">
        <v>-7.9706823366794466E-2</v>
      </c>
      <c r="T262" s="23">
        <v>5564668.7800000003</v>
      </c>
      <c r="U262" s="90">
        <v>1.5312426662004164E-2</v>
      </c>
    </row>
    <row r="263" spans="1:21">
      <c r="A263" s="24">
        <v>19</v>
      </c>
      <c r="B263" s="25" t="s">
        <v>1500</v>
      </c>
      <c r="C263" s="93" t="s">
        <v>273</v>
      </c>
      <c r="D263" s="89">
        <v>10373353.26</v>
      </c>
      <c r="E263" s="90">
        <v>5.4527023356918392E-3</v>
      </c>
      <c r="F263" s="89">
        <v>10285280.942983331</v>
      </c>
      <c r="G263" s="89">
        <v>10212854.413978014</v>
      </c>
      <c r="H263" s="89">
        <v>72426.529005317017</v>
      </c>
      <c r="I263" s="89">
        <v>-838198.66855600092</v>
      </c>
      <c r="J263" s="89">
        <v>-765772.1395506839</v>
      </c>
      <c r="K263" s="89">
        <v>423138.61078490171</v>
      </c>
      <c r="L263" s="23"/>
      <c r="M263" s="22">
        <v>5.2865261844079186E-4</v>
      </c>
      <c r="N263" s="27">
        <v>1009</v>
      </c>
      <c r="O263" s="1" t="s">
        <v>273</v>
      </c>
      <c r="P263" s="23">
        <v>10160052.67</v>
      </c>
      <c r="R263" s="23">
        <v>330430.49068545731</v>
      </c>
      <c r="S263" s="90">
        <v>-3.7644206182789963E-2</v>
      </c>
      <c r="T263" s="23">
        <v>1603567.4</v>
      </c>
      <c r="U263" s="90">
        <v>-3.5088391755819348E-2</v>
      </c>
    </row>
    <row r="264" spans="1:21">
      <c r="A264" s="24">
        <v>1</v>
      </c>
      <c r="B264" s="25" t="s">
        <v>1501</v>
      </c>
      <c r="C264" s="93" t="s">
        <v>274</v>
      </c>
      <c r="D264" s="89">
        <v>89215393.370000005</v>
      </c>
      <c r="E264" s="90">
        <v>4.028025244946476E-2</v>
      </c>
      <c r="F264" s="89">
        <v>88457932.767752156</v>
      </c>
      <c r="G264" s="89">
        <v>88203276.36686483</v>
      </c>
      <c r="H264" s="89">
        <v>254656.40088732541</v>
      </c>
      <c r="I264" s="89">
        <v>-7208876.6345005278</v>
      </c>
      <c r="J264" s="89">
        <v>-6954220.2336132023</v>
      </c>
      <c r="K264" s="89">
        <v>3639177.8690095763</v>
      </c>
      <c r="L264" s="23"/>
      <c r="M264" s="22">
        <v>4.546644670064554E-3</v>
      </c>
      <c r="N264" s="27">
        <v>1012</v>
      </c>
      <c r="O264" s="1" t="s">
        <v>437</v>
      </c>
      <c r="P264" s="23">
        <v>81477537.209999993</v>
      </c>
      <c r="R264" s="23">
        <v>4112097.6264281315</v>
      </c>
      <c r="S264" s="90">
        <v>-9.0167706122941338E-2</v>
      </c>
      <c r="T264" s="23">
        <v>10084105.220000001</v>
      </c>
      <c r="U264" s="90">
        <v>-6.9566473699678166E-4</v>
      </c>
    </row>
    <row r="265" spans="1:21">
      <c r="A265" s="24">
        <v>1</v>
      </c>
      <c r="B265" s="25" t="s">
        <v>1502</v>
      </c>
      <c r="C265" s="93" t="s">
        <v>275</v>
      </c>
      <c r="D265" s="89">
        <v>27007914.68</v>
      </c>
      <c r="E265" s="90">
        <v>2.2733300756453412E-2</v>
      </c>
      <c r="F265" s="89">
        <v>26778610.850848798</v>
      </c>
      <c r="G265" s="89">
        <v>26630213.756512243</v>
      </c>
      <c r="H265" s="89">
        <v>148397.09433655441</v>
      </c>
      <c r="I265" s="89">
        <v>-2182322.1052871067</v>
      </c>
      <c r="J265" s="89">
        <v>-2033925.0109505523</v>
      </c>
      <c r="K265" s="89">
        <v>1101677.655378754</v>
      </c>
      <c r="L265" s="23"/>
      <c r="M265" s="22">
        <v>1.3763924216543552E-3</v>
      </c>
      <c r="N265" s="27">
        <v>1016</v>
      </c>
      <c r="O265" s="1" t="s">
        <v>438</v>
      </c>
      <c r="P265" s="23">
        <v>25819313.010000002</v>
      </c>
      <c r="R265" s="23">
        <v>605894.76909538906</v>
      </c>
      <c r="S265" s="90">
        <v>2.8956583442657724E-2</v>
      </c>
      <c r="T265" s="23">
        <v>2266783.39</v>
      </c>
      <c r="U265" s="90">
        <v>5.7953966877155594E-4</v>
      </c>
    </row>
    <row r="266" spans="1:21">
      <c r="A266" s="24">
        <v>19</v>
      </c>
      <c r="B266" s="25" t="s">
        <v>1503</v>
      </c>
      <c r="C266" s="93" t="s">
        <v>276</v>
      </c>
      <c r="D266" s="89">
        <v>27588855.670000002</v>
      </c>
      <c r="E266" s="90">
        <v>4.37188808564688E-2</v>
      </c>
      <c r="F266" s="89">
        <v>27354619.509156547</v>
      </c>
      <c r="G266" s="89">
        <v>26399614.827268776</v>
      </c>
      <c r="H266" s="89">
        <v>955004.68188777193</v>
      </c>
      <c r="I266" s="89">
        <v>-2229263.9139889544</v>
      </c>
      <c r="J266" s="89">
        <v>-1274259.2321011825</v>
      </c>
      <c r="K266" s="89">
        <v>1125374.7721446981</v>
      </c>
      <c r="L266" s="23"/>
      <c r="M266" s="22">
        <v>1.405998660623131E-3</v>
      </c>
      <c r="N266" s="27">
        <v>1018</v>
      </c>
      <c r="O266" s="1" t="s">
        <v>276</v>
      </c>
      <c r="P266" s="23">
        <v>25939979.420000002</v>
      </c>
      <c r="R266" s="23">
        <v>2475068.2163219056</v>
      </c>
      <c r="S266" s="90">
        <v>3.1517433461121236E-2</v>
      </c>
      <c r="T266" s="23">
        <v>8122795.5199999996</v>
      </c>
      <c r="U266" s="90">
        <v>1.0471650828255852E-2</v>
      </c>
    </row>
    <row r="267" spans="1:21">
      <c r="A267" s="24">
        <v>14</v>
      </c>
      <c r="B267" s="25" t="s">
        <v>1504</v>
      </c>
      <c r="C267" s="93" t="s">
        <v>277</v>
      </c>
      <c r="D267" s="89">
        <v>4960911.45</v>
      </c>
      <c r="E267" s="90">
        <v>1.8424717979027783E-2</v>
      </c>
      <c r="F267" s="89">
        <v>4918792.093320922</v>
      </c>
      <c r="G267" s="89">
        <v>4856041.4031230453</v>
      </c>
      <c r="H267" s="89">
        <v>62750.690197876655</v>
      </c>
      <c r="I267" s="89">
        <v>-400856.81726934848</v>
      </c>
      <c r="J267" s="89">
        <v>-338106.12707147183</v>
      </c>
      <c r="K267" s="89">
        <v>202360.13626127224</v>
      </c>
      <c r="L267" s="23"/>
      <c r="M267" s="22">
        <v>2.5282073811254798E-4</v>
      </c>
      <c r="N267" s="27">
        <v>1022</v>
      </c>
      <c r="O267" s="1" t="s">
        <v>277</v>
      </c>
      <c r="P267" s="23">
        <v>4808351.1900000004</v>
      </c>
      <c r="R267" s="23">
        <v>575921.58956484217</v>
      </c>
      <c r="S267" s="90">
        <v>-6.903631470592142E-3</v>
      </c>
      <c r="T267" s="23">
        <v>581154.65</v>
      </c>
      <c r="U267" s="90">
        <v>-1.5087905518612388E-2</v>
      </c>
    </row>
    <row r="268" spans="1:21">
      <c r="A268" s="24">
        <v>2</v>
      </c>
      <c r="B268" s="25" t="s">
        <v>1505</v>
      </c>
      <c r="C268" s="93" t="s">
        <v>278</v>
      </c>
      <c r="D268" s="89">
        <v>24812423.850000001</v>
      </c>
      <c r="E268" s="90">
        <v>2.7971657199253208E-2</v>
      </c>
      <c r="F268" s="89">
        <v>24601760.277238466</v>
      </c>
      <c r="G268" s="89">
        <v>24132314.00835802</v>
      </c>
      <c r="H268" s="89">
        <v>469446.26888044551</v>
      </c>
      <c r="I268" s="89">
        <v>-2004919.7316854091</v>
      </c>
      <c r="J268" s="89">
        <v>-1535473.4628049636</v>
      </c>
      <c r="K268" s="89">
        <v>1012121.5671484</v>
      </c>
      <c r="L268" s="23"/>
      <c r="M268" s="22">
        <v>1.2645045926224685E-3</v>
      </c>
      <c r="N268" s="27">
        <v>1025</v>
      </c>
      <c r="O268" s="1" t="s">
        <v>278</v>
      </c>
      <c r="P268" s="23">
        <v>23173996.82</v>
      </c>
      <c r="R268" s="23">
        <v>1331065.3593072672</v>
      </c>
      <c r="S268" s="90">
        <v>7.1986689683217753E-2</v>
      </c>
      <c r="T268" s="23">
        <v>1846740.96</v>
      </c>
      <c r="U268" s="90">
        <v>7.236837766606552E-4</v>
      </c>
    </row>
    <row r="269" spans="1:21">
      <c r="A269" s="24">
        <v>11</v>
      </c>
      <c r="B269" s="25" t="s">
        <v>1506</v>
      </c>
      <c r="C269" s="93" t="s">
        <v>279</v>
      </c>
      <c r="D269" s="89">
        <v>9738449.6199999992</v>
      </c>
      <c r="E269" s="90">
        <v>-1.4159725082352193E-3</v>
      </c>
      <c r="F269" s="89">
        <v>9655767.7908280604</v>
      </c>
      <c r="G269" s="89">
        <v>9594127.5144610982</v>
      </c>
      <c r="H269" s="89">
        <v>61640.27636696212</v>
      </c>
      <c r="I269" s="89">
        <v>-786896.5126985074</v>
      </c>
      <c r="J269" s="89">
        <v>-725256.23633154528</v>
      </c>
      <c r="K269" s="89">
        <v>397240.30794315727</v>
      </c>
      <c r="L269" s="23"/>
      <c r="M269" s="22">
        <v>4.9629630478493256E-4</v>
      </c>
      <c r="N269" s="27">
        <v>1029</v>
      </c>
      <c r="O269" s="1" t="s">
        <v>279</v>
      </c>
      <c r="P269" s="23">
        <v>9639640.8200000003</v>
      </c>
      <c r="R269" s="23">
        <v>1982487.0186230273</v>
      </c>
      <c r="S269" s="90">
        <v>3.4216967587600733E-2</v>
      </c>
      <c r="T269" s="23">
        <v>1183923.33</v>
      </c>
      <c r="U269" s="90">
        <v>0.34117548503229411</v>
      </c>
    </row>
    <row r="270" spans="1:21">
      <c r="A270" s="24">
        <v>18</v>
      </c>
      <c r="B270" s="25" t="s">
        <v>1507</v>
      </c>
      <c r="C270" s="93" t="s">
        <v>280</v>
      </c>
      <c r="D270" s="89">
        <v>33739795.289999999</v>
      </c>
      <c r="E270" s="90">
        <v>2.3322060715298187E-2</v>
      </c>
      <c r="F270" s="89">
        <v>33453336.141026761</v>
      </c>
      <c r="G270" s="89">
        <v>33204850.539542168</v>
      </c>
      <c r="H270" s="89">
        <v>248485.601484593</v>
      </c>
      <c r="I270" s="89">
        <v>-2726278.6468943632</v>
      </c>
      <c r="J270" s="89">
        <v>-2477793.0454097702</v>
      </c>
      <c r="K270" s="89">
        <v>1376277.250889417</v>
      </c>
      <c r="L270" s="23"/>
      <c r="M270" s="22">
        <v>1.7194662785170393E-3</v>
      </c>
      <c r="N270" s="27">
        <v>1032</v>
      </c>
      <c r="O270" s="1" t="s">
        <v>280</v>
      </c>
      <c r="P270" s="23">
        <v>32086747.390000001</v>
      </c>
      <c r="R270" s="23">
        <v>2759662.8242832557</v>
      </c>
      <c r="S270" s="90">
        <v>0.1080357370951055</v>
      </c>
      <c r="T270" s="23">
        <v>4353426.43</v>
      </c>
      <c r="U270" s="90">
        <v>3.4114192493565731E-2</v>
      </c>
    </row>
    <row r="271" spans="1:21">
      <c r="A271" s="24">
        <v>21</v>
      </c>
      <c r="B271" s="25" t="s">
        <v>1508</v>
      </c>
      <c r="C271" s="93" t="s">
        <v>281</v>
      </c>
      <c r="D271" s="89">
        <v>311761.05</v>
      </c>
      <c r="E271" s="90">
        <v>-0.10012981917161545</v>
      </c>
      <c r="F271" s="89">
        <v>309114.12211266713</v>
      </c>
      <c r="G271" s="89">
        <v>346202.46683026769</v>
      </c>
      <c r="H271" s="89">
        <v>-37088.344717600557</v>
      </c>
      <c r="I271" s="89">
        <v>-25191.246308488375</v>
      </c>
      <c r="J271" s="89">
        <v>-62279.591026088936</v>
      </c>
      <c r="K271" s="89">
        <v>12717.019683743258</v>
      </c>
      <c r="L271" s="23"/>
      <c r="M271" s="22">
        <v>1.5888140631041291E-5</v>
      </c>
      <c r="N271" s="27">
        <v>1034</v>
      </c>
      <c r="O271" s="1" t="s">
        <v>281</v>
      </c>
      <c r="P271" s="23">
        <v>336635.77</v>
      </c>
      <c r="R271" s="23">
        <v>12899.620742496985</v>
      </c>
      <c r="S271" s="90">
        <v>0.27377637468541627</v>
      </c>
      <c r="T271" s="23">
        <v>23737.11</v>
      </c>
      <c r="U271" s="90">
        <v>-1.2989459240316803E-2</v>
      </c>
    </row>
    <row r="272" spans="1:21">
      <c r="A272" s="24">
        <v>10</v>
      </c>
      <c r="B272" s="25" t="s">
        <v>1509</v>
      </c>
      <c r="C272" s="93" t="s">
        <v>282</v>
      </c>
      <c r="D272" s="89">
        <v>6409599.0800000001</v>
      </c>
      <c r="E272" s="90">
        <v>2.2974929178495085E-2</v>
      </c>
      <c r="F272" s="89">
        <v>6355180.0095244711</v>
      </c>
      <c r="G272" s="89">
        <v>6186181.645642167</v>
      </c>
      <c r="H272" s="89">
        <v>168998.36388230417</v>
      </c>
      <c r="I272" s="89">
        <v>-517915.20833965787</v>
      </c>
      <c r="J272" s="89">
        <v>-348916.8444573537</v>
      </c>
      <c r="K272" s="89">
        <v>261453.43578122632</v>
      </c>
      <c r="L272" s="23"/>
      <c r="M272" s="22">
        <v>3.2664956565816314E-4</v>
      </c>
      <c r="N272" s="27">
        <v>1036</v>
      </c>
      <c r="O272" s="1" t="s">
        <v>282</v>
      </c>
      <c r="P272" s="23">
        <v>6279460.04</v>
      </c>
      <c r="R272" s="23">
        <v>1186893.8816045474</v>
      </c>
      <c r="S272" s="90">
        <v>5.687754440650572E-2</v>
      </c>
      <c r="T272" s="23">
        <v>989652.63</v>
      </c>
      <c r="U272" s="90">
        <v>4.987595014056101E-3</v>
      </c>
    </row>
    <row r="273" spans="1:21">
      <c r="A273" s="24">
        <v>21</v>
      </c>
      <c r="B273" s="25" t="s">
        <v>1510</v>
      </c>
      <c r="C273" s="93" t="s">
        <v>283</v>
      </c>
      <c r="D273" s="89">
        <v>3306398.09</v>
      </c>
      <c r="E273" s="90">
        <v>8.4748537500924925E-3</v>
      </c>
      <c r="F273" s="89">
        <v>3278325.9581187237</v>
      </c>
      <c r="G273" s="89">
        <v>3304085.7061235826</v>
      </c>
      <c r="H273" s="89">
        <v>-25759.748004858848</v>
      </c>
      <c r="I273" s="89">
        <v>-267167.07773182541</v>
      </c>
      <c r="J273" s="89">
        <v>-292926.82573668426</v>
      </c>
      <c r="K273" s="89">
        <v>134871.01609653005</v>
      </c>
      <c r="L273" s="23"/>
      <c r="M273" s="22">
        <v>1.6850250483864588E-4</v>
      </c>
      <c r="N273" s="27">
        <v>1042</v>
      </c>
      <c r="O273" s="1" t="s">
        <v>283</v>
      </c>
      <c r="P273" s="23">
        <v>3244647.84</v>
      </c>
      <c r="R273" s="23">
        <v>44345.264850803127</v>
      </c>
      <c r="S273" s="90">
        <v>0.19158895276034027</v>
      </c>
      <c r="T273" s="23">
        <v>103376.42</v>
      </c>
      <c r="U273" s="90">
        <v>1.4157990645839336E-2</v>
      </c>
    </row>
    <row r="274" spans="1:21">
      <c r="A274" s="24">
        <v>18</v>
      </c>
      <c r="B274" s="25" t="s">
        <v>1511</v>
      </c>
      <c r="C274" s="93" t="s">
        <v>284</v>
      </c>
      <c r="D274" s="89">
        <v>21809560.530000001</v>
      </c>
      <c r="E274" s="90">
        <v>6.4640471832390745E-2</v>
      </c>
      <c r="F274" s="89">
        <v>21624392.004370093</v>
      </c>
      <c r="G274" s="89">
        <v>21198481.400991697</v>
      </c>
      <c r="H274" s="89">
        <v>425910.60337839648</v>
      </c>
      <c r="I274" s="89">
        <v>-1762279.1916793848</v>
      </c>
      <c r="J274" s="89">
        <v>-1336368.5883009883</v>
      </c>
      <c r="K274" s="89">
        <v>889632.01321589097</v>
      </c>
      <c r="L274" s="23"/>
      <c r="M274" s="22">
        <v>1.1114709961422297E-3</v>
      </c>
      <c r="N274" s="27">
        <v>1058</v>
      </c>
      <c r="O274" s="1" t="s">
        <v>284</v>
      </c>
      <c r="P274" s="23">
        <v>20429056.48</v>
      </c>
      <c r="R274" s="23">
        <v>2556186.7272323067</v>
      </c>
      <c r="S274" s="90">
        <v>-8.4635601237206259E-3</v>
      </c>
      <c r="T274" s="23">
        <v>3340960.39</v>
      </c>
      <c r="U274" s="90">
        <v>7.1507968970762503E-2</v>
      </c>
    </row>
    <row r="275" spans="1:21">
      <c r="A275" s="24">
        <v>11</v>
      </c>
      <c r="B275" s="25" t="s">
        <v>1512</v>
      </c>
      <c r="C275" s="93" t="s">
        <v>285</v>
      </c>
      <c r="D275" s="89">
        <v>20718968.260000002</v>
      </c>
      <c r="E275" s="90">
        <v>2.7893772212987944E-3</v>
      </c>
      <c r="F275" s="89">
        <v>20543059.130606968</v>
      </c>
      <c r="G275" s="89">
        <v>20525161.857170317</v>
      </c>
      <c r="H275" s="89">
        <v>17897.273436650634</v>
      </c>
      <c r="I275" s="89">
        <v>-1674156.0008712213</v>
      </c>
      <c r="J275" s="89">
        <v>-1656258.7274345707</v>
      </c>
      <c r="K275" s="89">
        <v>845145.75245776167</v>
      </c>
      <c r="L275" s="23"/>
      <c r="M275" s="22">
        <v>1.0558916241941094E-3</v>
      </c>
      <c r="N275" s="27">
        <v>1061</v>
      </c>
      <c r="O275" s="1" t="s">
        <v>285</v>
      </c>
      <c r="P275" s="23">
        <v>19933376.850000001</v>
      </c>
      <c r="R275" s="23">
        <v>1685140.8485400656</v>
      </c>
      <c r="S275" s="90">
        <v>1.6853320065860045E-2</v>
      </c>
      <c r="T275" s="23">
        <v>1855783.79</v>
      </c>
      <c r="U275" s="90">
        <v>-1.5256163294072866E-3</v>
      </c>
    </row>
    <row r="276" spans="1:21">
      <c r="A276" s="24">
        <v>7</v>
      </c>
      <c r="B276" s="25" t="s">
        <v>1513</v>
      </c>
      <c r="C276" s="93" t="s">
        <v>286</v>
      </c>
      <c r="D276" s="89">
        <v>8932512.9299999997</v>
      </c>
      <c r="E276" s="90">
        <v>4.0973784098231159E-2</v>
      </c>
      <c r="F276" s="89">
        <v>8856673.7012753785</v>
      </c>
      <c r="G276" s="89">
        <v>8438182.5906776264</v>
      </c>
      <c r="H276" s="89">
        <v>418491.11059775203</v>
      </c>
      <c r="I276" s="89">
        <v>-721774.36332533252</v>
      </c>
      <c r="J276" s="89">
        <v>-303283.25272758049</v>
      </c>
      <c r="K276" s="89">
        <v>364365.40984225314</v>
      </c>
      <c r="L276" s="23"/>
      <c r="M276" s="22">
        <v>4.5522370937753348E-4</v>
      </c>
      <c r="N276" s="27">
        <v>1064</v>
      </c>
      <c r="O276" s="1" t="s">
        <v>286</v>
      </c>
      <c r="P276" s="23">
        <v>8596990.7699999996</v>
      </c>
      <c r="R276" s="23">
        <v>1376363.0438206417</v>
      </c>
      <c r="S276" s="90">
        <v>3.4642298193422683E-2</v>
      </c>
      <c r="T276" s="23">
        <v>2013650.06</v>
      </c>
      <c r="U276" s="90">
        <v>1.3894342399246584E-2</v>
      </c>
    </row>
    <row r="277" spans="1:21">
      <c r="A277" s="24">
        <v>4</v>
      </c>
      <c r="B277" s="25" t="s">
        <v>1514</v>
      </c>
      <c r="C277" s="93" t="s">
        <v>287</v>
      </c>
      <c r="D277" s="89">
        <v>24005914.100000001</v>
      </c>
      <c r="E277" s="90">
        <v>7.3903318904100512E-3</v>
      </c>
      <c r="F277" s="89">
        <v>23802097.993105933</v>
      </c>
      <c r="G277" s="89">
        <v>23762145.588147998</v>
      </c>
      <c r="H277" s="89">
        <v>39952.404957935214</v>
      </c>
      <c r="I277" s="89">
        <v>-1939751.2773116271</v>
      </c>
      <c r="J277" s="89">
        <v>-1899798.8723536918</v>
      </c>
      <c r="K277" s="89">
        <v>979223.29340355331</v>
      </c>
      <c r="L277" s="23"/>
      <c r="M277" s="22">
        <v>1.2234027926115115E-3</v>
      </c>
      <c r="N277" s="27">
        <v>1067</v>
      </c>
      <c r="O277" s="1" t="s">
        <v>287</v>
      </c>
      <c r="P277" s="23">
        <v>24136808.84</v>
      </c>
      <c r="R277" s="23">
        <v>1289186.5390341745</v>
      </c>
      <c r="S277" s="90">
        <v>-6.0701821607903383E-2</v>
      </c>
      <c r="T277" s="23">
        <v>2080748.01</v>
      </c>
      <c r="U277" s="90">
        <v>-8.0375328540953639E-3</v>
      </c>
    </row>
    <row r="278" spans="1:21">
      <c r="A278" s="24">
        <v>18</v>
      </c>
      <c r="B278" s="25" t="s">
        <v>1515</v>
      </c>
      <c r="C278" s="93" t="s">
        <v>288</v>
      </c>
      <c r="D278" s="89">
        <v>7681812.96</v>
      </c>
      <c r="E278" s="90">
        <v>1.0646063954846685E-3</v>
      </c>
      <c r="F278" s="89">
        <v>7616592.481209917</v>
      </c>
      <c r="G278" s="89">
        <v>7568449.2320337705</v>
      </c>
      <c r="H278" s="89">
        <v>48143.249176146463</v>
      </c>
      <c r="I278" s="89">
        <v>-620713.98069482425</v>
      </c>
      <c r="J278" s="89">
        <v>-572570.73151867779</v>
      </c>
      <c r="K278" s="89">
        <v>313348.20888996258</v>
      </c>
      <c r="L278" s="23"/>
      <c r="M278" s="22">
        <v>3.9148483946225984E-4</v>
      </c>
      <c r="N278" s="27">
        <v>1169</v>
      </c>
      <c r="O278" s="1" t="s">
        <v>288</v>
      </c>
      <c r="P278" s="23">
        <v>7715961.6100000003</v>
      </c>
      <c r="R278" s="23">
        <v>595469.89876687457</v>
      </c>
      <c r="S278" s="90">
        <v>-2.5619339089573034E-2</v>
      </c>
      <c r="T278" s="23">
        <v>2806050.39</v>
      </c>
      <c r="U278" s="90">
        <v>2.5773707594771711E-3</v>
      </c>
    </row>
    <row r="279" spans="1:21">
      <c r="A279" s="24">
        <v>6</v>
      </c>
      <c r="B279" s="25" t="s">
        <v>1516</v>
      </c>
      <c r="C279" s="93" t="s">
        <v>289</v>
      </c>
      <c r="D279" s="89">
        <v>72217801.829999998</v>
      </c>
      <c r="E279" s="90">
        <v>1.6353495603871115E-2</v>
      </c>
      <c r="F279" s="89">
        <v>71604654.954770699</v>
      </c>
      <c r="G279" s="89">
        <v>71317650.431662038</v>
      </c>
      <c r="H279" s="89">
        <v>287004.52310866117</v>
      </c>
      <c r="I279" s="89">
        <v>-5835419.2538071461</v>
      </c>
      <c r="J279" s="89">
        <v>-5548414.7306984849</v>
      </c>
      <c r="K279" s="89">
        <v>2945830.4922593115</v>
      </c>
      <c r="L279" s="23"/>
      <c r="M279" s="22">
        <v>3.6804039232601737E-3</v>
      </c>
      <c r="N279" s="27">
        <v>2122</v>
      </c>
      <c r="O279" s="1" t="s">
        <v>289</v>
      </c>
      <c r="P279" s="23">
        <v>70228214.219999999</v>
      </c>
      <c r="R279" s="23">
        <v>4522383.4579647025</v>
      </c>
      <c r="S279" s="90">
        <v>-2.3820365634600216E-2</v>
      </c>
      <c r="T279" s="23">
        <v>5965014.5199999996</v>
      </c>
      <c r="U279" s="90">
        <v>4.9304988052456533E-3</v>
      </c>
    </row>
    <row r="280" spans="1:21">
      <c r="A280" s="24">
        <v>17</v>
      </c>
      <c r="B280" s="25" t="s">
        <v>1517</v>
      </c>
      <c r="C280" s="93" t="s">
        <v>290</v>
      </c>
      <c r="D280" s="89">
        <v>13885866.83</v>
      </c>
      <c r="E280" s="90">
        <v>5.6122675491119267E-3</v>
      </c>
      <c r="F280" s="89">
        <v>13767972.410052039</v>
      </c>
      <c r="G280" s="89">
        <v>13572847.206400627</v>
      </c>
      <c r="H280" s="89">
        <v>195125.20365141146</v>
      </c>
      <c r="I280" s="89">
        <v>-1122020.5074411915</v>
      </c>
      <c r="J280" s="89">
        <v>-926895.30378978001</v>
      </c>
      <c r="K280" s="89">
        <v>566417.26669494982</v>
      </c>
      <c r="L280" s="23"/>
      <c r="M280" s="22">
        <v>7.0765929540894071E-4</v>
      </c>
      <c r="N280" s="27">
        <v>2182</v>
      </c>
      <c r="O280" s="1" t="s">
        <v>290</v>
      </c>
      <c r="P280" s="23">
        <v>13702727.060000001</v>
      </c>
      <c r="R280" s="23">
        <v>1100170.5295568341</v>
      </c>
      <c r="S280" s="90">
        <v>-3.5506752797661134E-2</v>
      </c>
      <c r="T280" s="23">
        <v>1382604.02</v>
      </c>
      <c r="U280" s="90">
        <v>-1.6665823171491123E-3</v>
      </c>
    </row>
    <row r="281" spans="1:21">
      <c r="A281" s="24">
        <v>9</v>
      </c>
      <c r="B281" s="25" t="s">
        <v>1518</v>
      </c>
      <c r="C281" s="93" t="s">
        <v>291</v>
      </c>
      <c r="D281" s="89">
        <v>17357668.870000001</v>
      </c>
      <c r="E281" s="90">
        <v>3.5338178585363034E-2</v>
      </c>
      <c r="F281" s="89">
        <v>17210297.99800976</v>
      </c>
      <c r="G281" s="89">
        <v>17135795.231419574</v>
      </c>
      <c r="H281" s="89">
        <v>74502.766590185463</v>
      </c>
      <c r="I281" s="89">
        <v>-1402552.7301930471</v>
      </c>
      <c r="J281" s="89">
        <v>-1328049.9636028616</v>
      </c>
      <c r="K281" s="89">
        <v>708035.2618894747</v>
      </c>
      <c r="L281" s="23"/>
      <c r="M281" s="22">
        <v>8.8459120866319762E-4</v>
      </c>
      <c r="N281" s="27">
        <v>1075</v>
      </c>
      <c r="O281" s="1" t="s">
        <v>291</v>
      </c>
      <c r="P281" s="23">
        <v>16428453.310000001</v>
      </c>
      <c r="R281" s="23">
        <v>832494.16784318071</v>
      </c>
      <c r="S281" s="90">
        <v>-3.1125590046502061E-2</v>
      </c>
      <c r="T281" s="23">
        <v>2100162.35</v>
      </c>
      <c r="U281" s="90">
        <v>2.8595044428136873E-3</v>
      </c>
    </row>
    <row r="282" spans="1:21">
      <c r="A282" s="24">
        <v>17</v>
      </c>
      <c r="B282" s="25" t="s">
        <v>1519</v>
      </c>
      <c r="C282" s="93" t="s">
        <v>292</v>
      </c>
      <c r="D282" s="89">
        <v>9950130.5099999998</v>
      </c>
      <c r="E282" s="90">
        <v>2.4792257610863899E-2</v>
      </c>
      <c r="F282" s="89">
        <v>9865651.4580802023</v>
      </c>
      <c r="G282" s="89">
        <v>9729584.3223494757</v>
      </c>
      <c r="H282" s="89">
        <v>136067.13573072664</v>
      </c>
      <c r="I282" s="89">
        <v>-804000.97600073845</v>
      </c>
      <c r="J282" s="89">
        <v>-667933.8402700118</v>
      </c>
      <c r="K282" s="89">
        <v>405874.9659442202</v>
      </c>
      <c r="L282" s="23"/>
      <c r="M282" s="22">
        <v>5.0708410444503767E-4</v>
      </c>
      <c r="N282" s="27">
        <v>1079</v>
      </c>
      <c r="O282" s="1" t="s">
        <v>292</v>
      </c>
      <c r="P282" s="23">
        <v>9660164.4700000007</v>
      </c>
      <c r="R282" s="23">
        <v>1247823.250268196</v>
      </c>
      <c r="S282" s="90">
        <v>1.9862248991490139E-2</v>
      </c>
      <c r="T282" s="23">
        <v>931035.93</v>
      </c>
      <c r="U282" s="90">
        <v>1.3128859827105099E-2</v>
      </c>
    </row>
    <row r="283" spans="1:21">
      <c r="A283" s="24">
        <v>2</v>
      </c>
      <c r="B283" s="25" t="s">
        <v>1520</v>
      </c>
      <c r="C283" s="93" t="s">
        <v>293</v>
      </c>
      <c r="D283" s="89">
        <v>5456859.7699999996</v>
      </c>
      <c r="E283" s="90">
        <v>7.4342431787385754E-2</v>
      </c>
      <c r="F283" s="89">
        <v>5410529.6902723433</v>
      </c>
      <c r="G283" s="89">
        <v>5156915.8285212601</v>
      </c>
      <c r="H283" s="89">
        <v>253613.86175108328</v>
      </c>
      <c r="I283" s="89">
        <v>-440930.95829947712</v>
      </c>
      <c r="J283" s="89">
        <v>-187317.09654839383</v>
      </c>
      <c r="K283" s="89">
        <v>222590.3239244181</v>
      </c>
      <c r="L283" s="23"/>
      <c r="M283" s="22">
        <v>2.7809553319643884E-4</v>
      </c>
      <c r="N283" s="27">
        <v>1081</v>
      </c>
      <c r="O283" s="1" t="s">
        <v>439</v>
      </c>
      <c r="P283" s="23">
        <v>4922338.05</v>
      </c>
      <c r="R283" s="23">
        <v>231237.00630826753</v>
      </c>
      <c r="S283" s="90">
        <v>3.4400816563962433E-2</v>
      </c>
      <c r="T283" s="23">
        <v>1235358.19</v>
      </c>
      <c r="U283" s="90">
        <v>-6.3121343891771042E-3</v>
      </c>
    </row>
    <row r="284" spans="1:21">
      <c r="A284" s="24">
        <v>5</v>
      </c>
      <c r="B284" s="25" t="s">
        <v>1521</v>
      </c>
      <c r="C284" s="93" t="s">
        <v>294</v>
      </c>
      <c r="D284" s="89">
        <v>19163052.359999999</v>
      </c>
      <c r="E284" s="90">
        <v>2.3823467658694364E-2</v>
      </c>
      <c r="F284" s="89">
        <v>19000353.338752463</v>
      </c>
      <c r="G284" s="89">
        <v>18668394.182326242</v>
      </c>
      <c r="H284" s="89">
        <v>331959.15642622113</v>
      </c>
      <c r="I284" s="89">
        <v>-1548433.2376453676</v>
      </c>
      <c r="J284" s="89">
        <v>-1216474.0812191465</v>
      </c>
      <c r="K284" s="89">
        <v>781678.51328035584</v>
      </c>
      <c r="L284" s="23"/>
      <c r="M284" s="22">
        <v>9.7659816970621476E-4</v>
      </c>
      <c r="N284" s="27">
        <v>1083</v>
      </c>
      <c r="O284" s="1" t="s">
        <v>294</v>
      </c>
      <c r="P284" s="23">
        <v>18408708.5</v>
      </c>
      <c r="R284" s="23">
        <v>1224535.1163026346</v>
      </c>
      <c r="S284" s="90">
        <v>-9.7245505962680889E-3</v>
      </c>
      <c r="T284" s="23">
        <v>1553482.02</v>
      </c>
      <c r="U284" s="90">
        <v>-3.0381189684182464E-2</v>
      </c>
    </row>
    <row r="285" spans="1:21">
      <c r="A285" s="24">
        <v>6</v>
      </c>
      <c r="B285" s="25" t="s">
        <v>1522</v>
      </c>
      <c r="C285" s="93" t="s">
        <v>295</v>
      </c>
      <c r="D285" s="89">
        <v>820315607.70000005</v>
      </c>
      <c r="E285" s="90">
        <v>4.1721239453764492E-2</v>
      </c>
      <c r="F285" s="89">
        <v>813350926.70974958</v>
      </c>
      <c r="G285" s="89">
        <v>807624055.66155505</v>
      </c>
      <c r="H285" s="89">
        <v>5726871.0481945276</v>
      </c>
      <c r="I285" s="89">
        <v>-66284009.898824833</v>
      </c>
      <c r="J285" s="89">
        <v>-60557138.850630306</v>
      </c>
      <c r="K285" s="89">
        <v>33461427.365614511</v>
      </c>
      <c r="L285" s="23"/>
      <c r="M285" s="22">
        <v>4.1805381836427929E-2</v>
      </c>
      <c r="N285" s="27">
        <v>1088</v>
      </c>
      <c r="O285" s="1" t="s">
        <v>440</v>
      </c>
      <c r="P285" s="23">
        <v>755680595.08000004</v>
      </c>
      <c r="R285" s="23">
        <v>74314694.9011233</v>
      </c>
      <c r="S285" s="90">
        <v>3.4433446272956969E-2</v>
      </c>
      <c r="T285" s="23">
        <v>92317718.810000002</v>
      </c>
      <c r="U285" s="90">
        <v>2.5942190743751592E-2</v>
      </c>
    </row>
    <row r="286" spans="1:21">
      <c r="A286" s="24">
        <v>11</v>
      </c>
      <c r="B286" s="25" t="s">
        <v>1523</v>
      </c>
      <c r="C286" s="93" t="s">
        <v>296</v>
      </c>
      <c r="D286" s="89">
        <v>3648100.7</v>
      </c>
      <c r="E286" s="90">
        <v>3.5117147610727262E-2</v>
      </c>
      <c r="F286" s="89">
        <v>3617127.4290329292</v>
      </c>
      <c r="G286" s="89">
        <v>3515564.6043040226</v>
      </c>
      <c r="H286" s="89">
        <v>101562.82472890662</v>
      </c>
      <c r="I286" s="89">
        <v>-294777.69365951535</v>
      </c>
      <c r="J286" s="89">
        <v>-193214.86893060873</v>
      </c>
      <c r="K286" s="89">
        <v>148809.37952376527</v>
      </c>
      <c r="L286" s="23"/>
      <c r="M286" s="22">
        <v>1.8591654396147363E-4</v>
      </c>
      <c r="N286" s="27">
        <v>1105</v>
      </c>
      <c r="O286" s="1" t="s">
        <v>296</v>
      </c>
      <c r="P286" s="23">
        <v>3522564.58</v>
      </c>
      <c r="R286" s="23">
        <v>453265.34693740908</v>
      </c>
      <c r="S286" s="90">
        <v>4.9625378228283168E-2</v>
      </c>
      <c r="T286" s="23">
        <v>529853.37</v>
      </c>
      <c r="U286" s="90">
        <v>0.23775595350169287</v>
      </c>
    </row>
    <row r="287" spans="1:21">
      <c r="A287" s="24">
        <v>19</v>
      </c>
      <c r="B287" s="25" t="s">
        <v>1524</v>
      </c>
      <c r="C287" s="93" t="s">
        <v>297</v>
      </c>
      <c r="D287" s="89">
        <v>8243611.6500000004</v>
      </c>
      <c r="E287" s="90">
        <v>3.3133013683580348E-2</v>
      </c>
      <c r="F287" s="89">
        <v>8173621.3623462766</v>
      </c>
      <c r="G287" s="89">
        <v>8046070.8796592895</v>
      </c>
      <c r="H287" s="89">
        <v>127550.48268698715</v>
      </c>
      <c r="I287" s="89">
        <v>-666109.03301318199</v>
      </c>
      <c r="J287" s="89">
        <v>-538558.55032619485</v>
      </c>
      <c r="K287" s="89">
        <v>336264.49365045846</v>
      </c>
      <c r="L287" s="23"/>
      <c r="M287" s="22">
        <v>4.2011553785468184E-4</v>
      </c>
      <c r="N287" s="27">
        <v>1101</v>
      </c>
      <c r="O287" s="1" t="s">
        <v>297</v>
      </c>
      <c r="P287" s="23">
        <v>7925937.2300000004</v>
      </c>
      <c r="R287" s="23">
        <v>463059.90157168254</v>
      </c>
      <c r="S287" s="90">
        <v>-7.9514526543924546E-3</v>
      </c>
      <c r="T287" s="23">
        <v>2770023.84</v>
      </c>
      <c r="U287" s="90">
        <v>-2.231850462805729E-2</v>
      </c>
    </row>
    <row r="288" spans="1:21">
      <c r="A288" s="24">
        <v>14</v>
      </c>
      <c r="B288" s="25" t="s">
        <v>1525</v>
      </c>
      <c r="C288" s="93" t="s">
        <v>298</v>
      </c>
      <c r="D288" s="89">
        <v>14699002.34</v>
      </c>
      <c r="E288" s="90">
        <v>1.1670084366044886E-2</v>
      </c>
      <c r="F288" s="89">
        <v>14574204.199854791</v>
      </c>
      <c r="G288" s="89">
        <v>14374768.444809278</v>
      </c>
      <c r="H288" s="89">
        <v>199435.75504551269</v>
      </c>
      <c r="I288" s="89">
        <v>-1187724.3434867407</v>
      </c>
      <c r="J288" s="89">
        <v>-988288.58844122803</v>
      </c>
      <c r="K288" s="89">
        <v>599585.81127811898</v>
      </c>
      <c r="L288" s="23"/>
      <c r="M288" s="22">
        <v>7.4909876109900523E-4</v>
      </c>
      <c r="N288" s="27">
        <v>1108</v>
      </c>
      <c r="O288" s="1" t="s">
        <v>441</v>
      </c>
      <c r="P288" s="23">
        <v>13973021.890000001</v>
      </c>
      <c r="R288" s="23">
        <v>886502.93855783367</v>
      </c>
      <c r="S288" s="90">
        <v>3.0357403517764503E-2</v>
      </c>
      <c r="T288" s="23">
        <v>1113228.06</v>
      </c>
      <c r="U288" s="90">
        <v>-9.2739129102166196E-3</v>
      </c>
    </row>
    <row r="289" spans="1:21">
      <c r="A289" s="24">
        <v>12</v>
      </c>
      <c r="B289" s="25" t="s">
        <v>1526</v>
      </c>
      <c r="C289" s="93" t="s">
        <v>299</v>
      </c>
      <c r="D289" s="89">
        <v>11667241.08</v>
      </c>
      <c r="E289" s="90">
        <v>3.4045336094845613E-3</v>
      </c>
      <c r="F289" s="89">
        <v>11568183.337594759</v>
      </c>
      <c r="G289" s="89">
        <v>11519357.794744132</v>
      </c>
      <c r="H289" s="89">
        <v>48825.542850626633</v>
      </c>
      <c r="I289" s="89">
        <v>-942748.76154925034</v>
      </c>
      <c r="J289" s="89">
        <v>-893923.21869862371</v>
      </c>
      <c r="K289" s="89">
        <v>475917.48382082355</v>
      </c>
      <c r="L289" s="23"/>
      <c r="M289" s="22">
        <v>5.9459245167188806E-4</v>
      </c>
      <c r="N289" s="27">
        <v>1867</v>
      </c>
      <c r="O289" s="1" t="s">
        <v>299</v>
      </c>
      <c r="P289" s="23">
        <v>11436346.720000001</v>
      </c>
      <c r="R289" s="23">
        <v>938371.97245084017</v>
      </c>
      <c r="S289" s="90">
        <v>2.6013556993262466E-2</v>
      </c>
      <c r="T289" s="23">
        <v>979655.85</v>
      </c>
      <c r="U289" s="90">
        <v>2.4335357483529219E-3</v>
      </c>
    </row>
    <row r="290" spans="1:21">
      <c r="A290" s="24">
        <v>16</v>
      </c>
      <c r="B290" s="25" t="s">
        <v>1527</v>
      </c>
      <c r="C290" s="93" t="s">
        <v>300</v>
      </c>
      <c r="D290" s="89">
        <v>8023894.4699999997</v>
      </c>
      <c r="E290" s="90">
        <v>-2.061934562211265E-3</v>
      </c>
      <c r="F290" s="89">
        <v>7955769.6351700583</v>
      </c>
      <c r="G290" s="89">
        <v>7920099.993573592</v>
      </c>
      <c r="H290" s="89">
        <v>35669.641596466303</v>
      </c>
      <c r="I290" s="89">
        <v>-648355.21290131577</v>
      </c>
      <c r="J290" s="89">
        <v>-612685.57130484947</v>
      </c>
      <c r="K290" s="89">
        <v>327302.027996341</v>
      </c>
      <c r="L290" s="23"/>
      <c r="M290" s="22">
        <v>4.0891818829836033E-4</v>
      </c>
      <c r="N290" s="27">
        <v>1115</v>
      </c>
      <c r="O290" s="1" t="s">
        <v>300</v>
      </c>
      <c r="P290" s="23">
        <v>7845354.6799999997</v>
      </c>
      <c r="R290" s="23">
        <v>563945.77270789177</v>
      </c>
      <c r="S290" s="90">
        <v>-2.9105802897512745E-2</v>
      </c>
      <c r="T290" s="23">
        <v>823225.35</v>
      </c>
      <c r="U290" s="90">
        <v>-1.4829388831036794E-2</v>
      </c>
    </row>
    <row r="291" spans="1:21">
      <c r="A291" s="24">
        <v>13</v>
      </c>
      <c r="B291" s="25" t="s">
        <v>1528</v>
      </c>
      <c r="C291" s="93" t="s">
        <v>301</v>
      </c>
      <c r="D291" s="89">
        <v>6987670.2300000004</v>
      </c>
      <c r="E291" s="90">
        <v>3.1079193949531847E-2</v>
      </c>
      <c r="F291" s="89">
        <v>6928343.1934786886</v>
      </c>
      <c r="G291" s="89">
        <v>6912073.0957090063</v>
      </c>
      <c r="H291" s="89">
        <v>16270.097769682296</v>
      </c>
      <c r="I291" s="89">
        <v>-564625.12519258459</v>
      </c>
      <c r="J291" s="89">
        <v>-548355.02742290229</v>
      </c>
      <c r="K291" s="89">
        <v>285033.48913668591</v>
      </c>
      <c r="L291" s="23"/>
      <c r="M291" s="22">
        <v>3.5610955023913557E-4</v>
      </c>
      <c r="N291" s="27">
        <v>1118</v>
      </c>
      <c r="O291" s="1" t="s">
        <v>301</v>
      </c>
      <c r="P291" s="23">
        <v>6703232.3499999996</v>
      </c>
      <c r="R291" s="23">
        <v>599708.02834276669</v>
      </c>
      <c r="S291" s="90">
        <v>4.7555510142712976E-2</v>
      </c>
      <c r="T291" s="23">
        <v>710937.7</v>
      </c>
      <c r="U291" s="90">
        <v>2.9257596731474766E-2</v>
      </c>
    </row>
    <row r="292" spans="1:21">
      <c r="A292" s="24">
        <v>19</v>
      </c>
      <c r="B292" s="25" t="s">
        <v>1529</v>
      </c>
      <c r="C292" s="93" t="s">
        <v>302</v>
      </c>
      <c r="D292" s="89">
        <v>75589534.950000003</v>
      </c>
      <c r="E292" s="90">
        <v>2.9262777936090112E-2</v>
      </c>
      <c r="F292" s="89">
        <v>74947761.232437536</v>
      </c>
      <c r="G292" s="89">
        <v>74046430.087875545</v>
      </c>
      <c r="H292" s="89">
        <v>901331.1445619911</v>
      </c>
      <c r="I292" s="89">
        <v>-6107865.601779121</v>
      </c>
      <c r="J292" s="89">
        <v>-5206534.4572171299</v>
      </c>
      <c r="K292" s="89">
        <v>3083366.584261084</v>
      </c>
      <c r="L292" s="23"/>
      <c r="M292" s="22">
        <v>3.8522360683626478E-3</v>
      </c>
      <c r="N292" s="27">
        <v>1120</v>
      </c>
      <c r="O292" s="1" t="s">
        <v>442</v>
      </c>
      <c r="P292" s="23">
        <v>72593171.090000004</v>
      </c>
      <c r="R292" s="23">
        <v>2837346.5135940271</v>
      </c>
      <c r="S292" s="90">
        <v>-7.3843412951467569E-2</v>
      </c>
      <c r="T292" s="23">
        <v>7003902.9500000002</v>
      </c>
      <c r="U292" s="90">
        <v>-2.0693165974057348E-2</v>
      </c>
    </row>
    <row r="293" spans="1:21">
      <c r="A293" s="24">
        <v>2</v>
      </c>
      <c r="B293" s="25" t="s">
        <v>1530</v>
      </c>
      <c r="C293" s="93" t="s">
        <v>303</v>
      </c>
      <c r="D293" s="89">
        <v>634521088.63</v>
      </c>
      <c r="E293" s="90">
        <v>3.8497967945795519E-2</v>
      </c>
      <c r="F293" s="89">
        <v>629133848.74036157</v>
      </c>
      <c r="G293" s="89">
        <v>623142400.77805161</v>
      </c>
      <c r="H293" s="89">
        <v>5991447.9623099566</v>
      </c>
      <c r="I293" s="89">
        <v>-51271244.536828808</v>
      </c>
      <c r="J293" s="89">
        <v>-45279796.574518852</v>
      </c>
      <c r="K293" s="89">
        <v>25882698.219863933</v>
      </c>
      <c r="L293" s="23"/>
      <c r="M293" s="22">
        <v>3.2336817859430662E-2</v>
      </c>
      <c r="N293" s="27">
        <v>1124</v>
      </c>
      <c r="O293" s="1" t="s">
        <v>443</v>
      </c>
      <c r="P293" s="23">
        <v>591234234.25999999</v>
      </c>
      <c r="R293" s="23">
        <v>103432775.03230809</v>
      </c>
      <c r="S293" s="90">
        <v>6.3340538787775902E-2</v>
      </c>
      <c r="T293" s="23">
        <v>58121875.93</v>
      </c>
      <c r="U293" s="90">
        <v>1.3380557274971894E-2</v>
      </c>
    </row>
    <row r="294" spans="1:21">
      <c r="A294" s="24">
        <v>19</v>
      </c>
      <c r="B294" s="25" t="s">
        <v>1531</v>
      </c>
      <c r="C294" s="93" t="s">
        <v>304</v>
      </c>
      <c r="D294" s="89">
        <v>9897799.4900000002</v>
      </c>
      <c r="E294" s="90">
        <v>2.5170259547606211E-2</v>
      </c>
      <c r="F294" s="89">
        <v>9813764.7412932273</v>
      </c>
      <c r="G294" s="89">
        <v>9659637.91782148</v>
      </c>
      <c r="H294" s="89">
        <v>154126.82347174734</v>
      </c>
      <c r="I294" s="89">
        <v>-799772.46953915711</v>
      </c>
      <c r="J294" s="89">
        <v>-645645.64606740978</v>
      </c>
      <c r="K294" s="89">
        <v>403740.33555530431</v>
      </c>
      <c r="L294" s="23"/>
      <c r="M294" s="22">
        <v>5.0441718179666372E-4</v>
      </c>
      <c r="N294" s="27">
        <v>787</v>
      </c>
      <c r="O294" s="1" t="s">
        <v>304</v>
      </c>
      <c r="P294" s="23">
        <v>9343292.6799999997</v>
      </c>
      <c r="R294" s="23">
        <v>697183.37658562581</v>
      </c>
      <c r="S294" s="90">
        <v>-8.7923514187232876E-2</v>
      </c>
      <c r="T294" s="23">
        <v>905986.3</v>
      </c>
      <c r="U294" s="90">
        <v>1.9185787610507044E-2</v>
      </c>
    </row>
    <row r="295" spans="1:21">
      <c r="A295" s="24">
        <v>11</v>
      </c>
      <c r="B295" s="25" t="s">
        <v>1532</v>
      </c>
      <c r="C295" s="93" t="s">
        <v>305</v>
      </c>
      <c r="D295" s="89">
        <v>6633076.8899999997</v>
      </c>
      <c r="E295" s="90">
        <v>1.2535091020957179E-2</v>
      </c>
      <c r="F295" s="89">
        <v>6576760.4380283235</v>
      </c>
      <c r="G295" s="89">
        <v>6493915.0333663626</v>
      </c>
      <c r="H295" s="89">
        <v>82845.4046619609</v>
      </c>
      <c r="I295" s="89">
        <v>-535972.89885677514</v>
      </c>
      <c r="J295" s="89">
        <v>-453127.49419481424</v>
      </c>
      <c r="K295" s="89">
        <v>270569.30098840926</v>
      </c>
      <c r="L295" s="23"/>
      <c r="M295" s="22">
        <v>3.3803856653943785E-4</v>
      </c>
      <c r="N295" s="27">
        <v>1133</v>
      </c>
      <c r="O295" s="1" t="s">
        <v>305</v>
      </c>
      <c r="P295" s="23">
        <v>6362640.5</v>
      </c>
      <c r="R295" s="23">
        <v>709249.67892342375</v>
      </c>
      <c r="S295" s="90">
        <v>2.0030972492136812E-2</v>
      </c>
      <c r="T295" s="23">
        <v>950052.66</v>
      </c>
      <c r="U295" s="90">
        <v>-2.3191748078509322E-3</v>
      </c>
    </row>
    <row r="296" spans="1:21">
      <c r="A296" s="24">
        <v>1</v>
      </c>
      <c r="B296" s="25" t="s">
        <v>1533</v>
      </c>
      <c r="C296" s="93" t="s">
        <v>306</v>
      </c>
      <c r="D296" s="89">
        <v>168544553.47999999</v>
      </c>
      <c r="E296" s="90">
        <v>3.9976106933454991E-2</v>
      </c>
      <c r="F296" s="89">
        <v>167113568.82407752</v>
      </c>
      <c r="G296" s="89">
        <v>163858521.87169525</v>
      </c>
      <c r="H296" s="89">
        <v>3255046.9523822665</v>
      </c>
      <c r="I296" s="89">
        <v>-13618915.386219256</v>
      </c>
      <c r="J296" s="89">
        <v>-10363868.433836989</v>
      </c>
      <c r="K296" s="89">
        <v>6875087.1996129025</v>
      </c>
      <c r="L296" s="23"/>
      <c r="M296" s="22">
        <v>8.5894616030010792E-3</v>
      </c>
      <c r="N296" s="27">
        <v>1135</v>
      </c>
      <c r="O296" s="1" t="s">
        <v>444</v>
      </c>
      <c r="P296" s="23">
        <v>157996577.40000001</v>
      </c>
      <c r="R296" s="23">
        <v>7791833.8653309392</v>
      </c>
      <c r="S296" s="90">
        <v>2.2266355035149843E-4</v>
      </c>
      <c r="T296" s="23">
        <v>11114881.42</v>
      </c>
      <c r="U296" s="90">
        <v>7.043534823520492E-2</v>
      </c>
    </row>
    <row r="297" spans="1:21">
      <c r="A297" s="24">
        <v>17</v>
      </c>
      <c r="B297" s="25" t="s">
        <v>1534</v>
      </c>
      <c r="C297" s="93" t="s">
        <v>307</v>
      </c>
      <c r="D297" s="89">
        <v>18638499.649999999</v>
      </c>
      <c r="E297" s="90">
        <v>7.8701361809145221E-2</v>
      </c>
      <c r="F297" s="89">
        <v>18480254.210097775</v>
      </c>
      <c r="G297" s="89">
        <v>18356809.845215321</v>
      </c>
      <c r="H297" s="89">
        <v>123444.36488245428</v>
      </c>
      <c r="I297" s="89">
        <v>-1506047.7744215459</v>
      </c>
      <c r="J297" s="89">
        <v>-1382603.4095390916</v>
      </c>
      <c r="K297" s="89">
        <v>760281.52626664494</v>
      </c>
      <c r="L297" s="23"/>
      <c r="M297" s="22">
        <v>9.4986562173438233E-4</v>
      </c>
      <c r="N297" s="27">
        <v>1140</v>
      </c>
      <c r="O297" s="1" t="s">
        <v>307</v>
      </c>
      <c r="P297" s="23">
        <v>16436691.689999999</v>
      </c>
      <c r="R297" s="23">
        <v>390099.95329513965</v>
      </c>
      <c r="S297" s="90">
        <v>-2.6569813520591956E-2</v>
      </c>
      <c r="T297" s="23">
        <v>931882.94</v>
      </c>
      <c r="U297" s="90">
        <v>-4.830053225960862E-3</v>
      </c>
    </row>
    <row r="298" spans="1:21">
      <c r="A298" s="24">
        <v>4</v>
      </c>
      <c r="B298" s="25" t="s">
        <v>1535</v>
      </c>
      <c r="C298" s="93" t="s">
        <v>308</v>
      </c>
      <c r="D298" s="89">
        <v>45464979.350000001</v>
      </c>
      <c r="E298" s="90">
        <v>1.3375464917939839E-2</v>
      </c>
      <c r="F298" s="89">
        <v>45078970.508489721</v>
      </c>
      <c r="G298" s="89">
        <v>44594170.953420922</v>
      </c>
      <c r="H298" s="89">
        <v>484799.55506879836</v>
      </c>
      <c r="I298" s="89">
        <v>-3673709.3784364262</v>
      </c>
      <c r="J298" s="89">
        <v>-3188909.8233676278</v>
      </c>
      <c r="K298" s="89">
        <v>1854558.2821039727</v>
      </c>
      <c r="L298" s="23"/>
      <c r="M298" s="22">
        <v>2.3170116526749838E-3</v>
      </c>
      <c r="N298" s="27">
        <v>1148</v>
      </c>
      <c r="O298" s="1" t="s">
        <v>445</v>
      </c>
      <c r="P298" s="23">
        <v>44022556.18</v>
      </c>
      <c r="R298" s="23">
        <v>2394442.9328822568</v>
      </c>
      <c r="S298" s="90">
        <v>3.2508543545831436E-2</v>
      </c>
      <c r="T298" s="23">
        <v>2671097.48</v>
      </c>
      <c r="U298" s="90">
        <v>2.4807965055500203E-2</v>
      </c>
    </row>
    <row r="299" spans="1:21">
      <c r="A299" s="24">
        <v>6</v>
      </c>
      <c r="B299" s="25" t="s">
        <v>1536</v>
      </c>
      <c r="C299" s="93" t="s">
        <v>309</v>
      </c>
      <c r="D299" s="89">
        <v>13565050.060000001</v>
      </c>
      <c r="E299" s="90">
        <v>3.5301950526710257E-2</v>
      </c>
      <c r="F299" s="89">
        <v>13449879.453226382</v>
      </c>
      <c r="G299" s="89">
        <v>13282673.070152933</v>
      </c>
      <c r="H299" s="89">
        <v>167206.38307344913</v>
      </c>
      <c r="I299" s="89">
        <v>-1096097.5312613137</v>
      </c>
      <c r="J299" s="89">
        <v>-928891.14818786457</v>
      </c>
      <c r="K299" s="89">
        <v>553330.85587177321</v>
      </c>
      <c r="L299" s="23"/>
      <c r="M299" s="22">
        <v>6.9130965212105592E-4</v>
      </c>
      <c r="N299" s="27">
        <v>1150</v>
      </c>
      <c r="O299" s="1" t="s">
        <v>309</v>
      </c>
      <c r="P299" s="23">
        <v>13041831.039999999</v>
      </c>
      <c r="R299" s="23">
        <v>870338.31487206649</v>
      </c>
      <c r="S299" s="90">
        <v>9.1019642287365921E-2</v>
      </c>
      <c r="T299" s="23">
        <v>1636987.31</v>
      </c>
      <c r="U299" s="90">
        <v>-6.0528993919733987E-3</v>
      </c>
    </row>
    <row r="300" spans="1:21">
      <c r="A300" s="24">
        <v>17</v>
      </c>
      <c r="B300" s="25" t="s">
        <v>1537</v>
      </c>
      <c r="C300" s="93" t="s">
        <v>310</v>
      </c>
      <c r="D300" s="89">
        <v>6542978.7599999998</v>
      </c>
      <c r="E300" s="90">
        <v>-5.1550212147389862E-3</v>
      </c>
      <c r="F300" s="89">
        <v>6487427.2632813724</v>
      </c>
      <c r="G300" s="89">
        <v>6483663.1556136971</v>
      </c>
      <c r="H300" s="89">
        <v>3764.1076676752418</v>
      </c>
      <c r="I300" s="89">
        <v>-528692.69440286979</v>
      </c>
      <c r="J300" s="89">
        <v>-524928.58673519455</v>
      </c>
      <c r="K300" s="89">
        <v>266894.11548118037</v>
      </c>
      <c r="L300" s="23"/>
      <c r="M300" s="22">
        <v>3.3344693535255983E-4</v>
      </c>
      <c r="N300" s="27">
        <v>1154</v>
      </c>
      <c r="O300" s="1" t="s">
        <v>310</v>
      </c>
      <c r="P300" s="23">
        <v>6485109</v>
      </c>
      <c r="R300" s="23">
        <v>844096.25609085872</v>
      </c>
      <c r="S300" s="90">
        <v>1.5112841109667041E-2</v>
      </c>
      <c r="T300" s="23">
        <v>2801754.22</v>
      </c>
      <c r="U300" s="90">
        <v>-8.463576538103923E-3</v>
      </c>
    </row>
    <row r="301" spans="1:21">
      <c r="A301" s="24">
        <v>19</v>
      </c>
      <c r="B301" s="25" t="s">
        <v>1538</v>
      </c>
      <c r="C301" s="93" t="s">
        <v>311</v>
      </c>
      <c r="D301" s="89">
        <v>3932625.15</v>
      </c>
      <c r="E301" s="90">
        <v>4.2736026487308898E-2</v>
      </c>
      <c r="F301" s="89">
        <v>3899236.1965692821</v>
      </c>
      <c r="G301" s="89">
        <v>3786582.1437523868</v>
      </c>
      <c r="H301" s="89">
        <v>112654.0528168953</v>
      </c>
      <c r="I301" s="89">
        <v>-317768.13938946521</v>
      </c>
      <c r="J301" s="89">
        <v>-205114.08657256991</v>
      </c>
      <c r="K301" s="89">
        <v>160415.39326780487</v>
      </c>
      <c r="L301" s="23"/>
      <c r="M301" s="22">
        <v>2.0041663778194824E-4</v>
      </c>
      <c r="N301" s="27">
        <v>1156</v>
      </c>
      <c r="O301" s="1" t="s">
        <v>311</v>
      </c>
      <c r="P301" s="23">
        <v>3711382.18</v>
      </c>
      <c r="R301" s="23">
        <v>156695.10345273768</v>
      </c>
      <c r="S301" s="90">
        <v>7.0410325390575679E-2</v>
      </c>
      <c r="T301" s="23">
        <v>665630.98</v>
      </c>
      <c r="U301" s="90">
        <v>5.5077234006604137E-3</v>
      </c>
    </row>
    <row r="302" spans="1:21">
      <c r="A302" s="24">
        <v>13</v>
      </c>
      <c r="B302" s="25" t="s">
        <v>1539</v>
      </c>
      <c r="C302" s="93" t="s">
        <v>312</v>
      </c>
      <c r="D302" s="89">
        <v>10338224.51</v>
      </c>
      <c r="E302" s="90">
        <v>8.2647271664812783E-2</v>
      </c>
      <c r="F302" s="89">
        <v>10250450.444698939</v>
      </c>
      <c r="G302" s="89">
        <v>10217779.241304666</v>
      </c>
      <c r="H302" s="89">
        <v>32671.203394273296</v>
      </c>
      <c r="I302" s="89">
        <v>-835360.15812065534</v>
      </c>
      <c r="J302" s="89">
        <v>-802688.95472638204</v>
      </c>
      <c r="K302" s="89">
        <v>421705.67679518339</v>
      </c>
      <c r="L302" s="23"/>
      <c r="M302" s="22">
        <v>5.2686236747713651E-4</v>
      </c>
      <c r="N302" s="27">
        <v>1164</v>
      </c>
      <c r="O302" s="1" t="s">
        <v>312</v>
      </c>
      <c r="P302" s="23">
        <v>9316283.8800000008</v>
      </c>
      <c r="R302" s="23">
        <v>550920.75947381859</v>
      </c>
      <c r="S302" s="90">
        <v>5.6720264386435515E-2</v>
      </c>
      <c r="T302" s="23">
        <v>716969.1</v>
      </c>
      <c r="U302" s="90">
        <v>9.1563633792600463E-2</v>
      </c>
    </row>
    <row r="303" spans="1:21">
      <c r="A303" s="24">
        <v>15</v>
      </c>
      <c r="B303" s="25" t="s">
        <v>1540</v>
      </c>
      <c r="C303" s="93" t="s">
        <v>313</v>
      </c>
      <c r="D303" s="89">
        <v>22035522.82</v>
      </c>
      <c r="E303" s="90">
        <v>1.2414239912254432E-2</v>
      </c>
      <c r="F303" s="89">
        <v>21848435.819028527</v>
      </c>
      <c r="G303" s="89">
        <v>21859166.520663224</v>
      </c>
      <c r="H303" s="89">
        <v>-10730.701634697616</v>
      </c>
      <c r="I303" s="89">
        <v>-1780537.6357788641</v>
      </c>
      <c r="J303" s="89">
        <v>-1791268.3374135618</v>
      </c>
      <c r="K303" s="89">
        <v>898849.22264507948</v>
      </c>
      <c r="L303" s="23"/>
      <c r="M303" s="22">
        <v>1.1229866124799091E-3</v>
      </c>
      <c r="N303" s="27">
        <v>1158</v>
      </c>
      <c r="O303" s="1" t="s">
        <v>446</v>
      </c>
      <c r="P303" s="23">
        <v>20889801.27</v>
      </c>
      <c r="R303" s="23">
        <v>2420211.5295582679</v>
      </c>
      <c r="S303" s="90">
        <v>-9.6523427285979957E-2</v>
      </c>
      <c r="T303" s="23">
        <v>2634933.2400000002</v>
      </c>
      <c r="U303" s="90">
        <v>1.6622209699211243E-2</v>
      </c>
    </row>
    <row r="304" spans="1:21">
      <c r="A304" s="24">
        <v>2</v>
      </c>
      <c r="B304" s="25" t="s">
        <v>1541</v>
      </c>
      <c r="C304" s="93" t="s">
        <v>314</v>
      </c>
      <c r="D304" s="89">
        <v>56921786.590000004</v>
      </c>
      <c r="E304" s="90">
        <v>2.7365011814440621E-2</v>
      </c>
      <c r="F304" s="89">
        <v>56438506.641071551</v>
      </c>
      <c r="G304" s="89">
        <v>55803949.753013641</v>
      </c>
      <c r="H304" s="89">
        <v>634556.88805790991</v>
      </c>
      <c r="I304" s="89">
        <v>-4599454.4421373373</v>
      </c>
      <c r="J304" s="89">
        <v>-3964897.5540794274</v>
      </c>
      <c r="K304" s="89">
        <v>2321891.9762390559</v>
      </c>
      <c r="L304" s="23"/>
      <c r="M304" s="22">
        <v>2.900879857544874E-3</v>
      </c>
      <c r="N304" s="27">
        <v>1167</v>
      </c>
      <c r="O304" s="1" t="s">
        <v>447</v>
      </c>
      <c r="P304" s="23">
        <v>52742635.009999998</v>
      </c>
      <c r="R304" s="23">
        <v>3160630.8272960712</v>
      </c>
      <c r="S304" s="90">
        <v>-0.16721133770346464</v>
      </c>
      <c r="T304" s="23">
        <v>5307258.5199999996</v>
      </c>
      <c r="U304" s="90">
        <v>-2.6360021761961949E-3</v>
      </c>
    </row>
    <row r="305" spans="1:21">
      <c r="A305" s="24">
        <v>15</v>
      </c>
      <c r="B305" s="25" t="s">
        <v>1542</v>
      </c>
      <c r="C305" s="93" t="s">
        <v>315</v>
      </c>
      <c r="D305" s="89">
        <v>240414855.53</v>
      </c>
      <c r="E305" s="90">
        <v>5.5399296426493994E-2</v>
      </c>
      <c r="F305" s="89">
        <v>238373674.35733119</v>
      </c>
      <c r="G305" s="89">
        <v>236608721.62619415</v>
      </c>
      <c r="H305" s="89">
        <v>1764952.7311370373</v>
      </c>
      <c r="I305" s="89">
        <v>-19426255.59503305</v>
      </c>
      <c r="J305" s="89">
        <v>-17661302.863896012</v>
      </c>
      <c r="K305" s="89">
        <v>9806742.8565540873</v>
      </c>
      <c r="L305" s="23"/>
      <c r="M305" s="22">
        <v>1.2252156048525354E-2</v>
      </c>
      <c r="N305" s="27">
        <v>1171</v>
      </c>
      <c r="O305" s="1" t="s">
        <v>448</v>
      </c>
      <c r="P305" s="23">
        <v>223733659.65000001</v>
      </c>
      <c r="R305" s="23">
        <v>24707126.550879035</v>
      </c>
      <c r="S305" s="90">
        <v>2.0650920122841532E-2</v>
      </c>
      <c r="T305" s="23">
        <v>24089205.18</v>
      </c>
      <c r="U305" s="90">
        <v>0.10933446478314135</v>
      </c>
    </row>
    <row r="306" spans="1:21">
      <c r="A306" s="24">
        <v>6</v>
      </c>
      <c r="B306" s="25" t="s">
        <v>1543</v>
      </c>
      <c r="C306" s="93" t="s">
        <v>316</v>
      </c>
      <c r="D306" s="89">
        <v>73353913.629999995</v>
      </c>
      <c r="E306" s="90">
        <v>5.3506086926972118E-2</v>
      </c>
      <c r="F306" s="89">
        <v>72731120.8865439</v>
      </c>
      <c r="G306" s="89">
        <v>72169739.860282153</v>
      </c>
      <c r="H306" s="89">
        <v>561381.02626174688</v>
      </c>
      <c r="I306" s="89">
        <v>-5927220.5618531005</v>
      </c>
      <c r="J306" s="89">
        <v>-5365839.5355913537</v>
      </c>
      <c r="K306" s="89">
        <v>2992173.5364706814</v>
      </c>
      <c r="L306" s="23"/>
      <c r="M306" s="22">
        <v>3.7383030869016401E-3</v>
      </c>
      <c r="N306" s="27">
        <v>1177</v>
      </c>
      <c r="O306" s="1" t="s">
        <v>316</v>
      </c>
      <c r="P306" s="23">
        <v>68577818.209999993</v>
      </c>
      <c r="R306" s="23">
        <v>4204417.1155989664</v>
      </c>
      <c r="S306" s="90">
        <v>-3.1879714896299594E-2</v>
      </c>
      <c r="T306" s="23">
        <v>5298599.8600000003</v>
      </c>
      <c r="U306" s="90">
        <v>7.8890306577248381E-3</v>
      </c>
    </row>
    <row r="307" spans="1:21">
      <c r="A307" s="24">
        <v>11</v>
      </c>
      <c r="B307" s="25" t="s">
        <v>1544</v>
      </c>
      <c r="C307" s="93" t="s">
        <v>317</v>
      </c>
      <c r="D307" s="89">
        <v>70019446.939999998</v>
      </c>
      <c r="E307" s="90">
        <v>1.2458124946323146E-2</v>
      </c>
      <c r="F307" s="89">
        <v>69424964.637733221</v>
      </c>
      <c r="G307" s="89">
        <v>68834829.238452837</v>
      </c>
      <c r="H307" s="89">
        <v>590135.39928038418</v>
      </c>
      <c r="I307" s="89">
        <v>-5657785.4553982047</v>
      </c>
      <c r="J307" s="89">
        <v>-5067650.0561178206</v>
      </c>
      <c r="K307" s="89">
        <v>2856157.5763899842</v>
      </c>
      <c r="L307" s="23"/>
      <c r="M307" s="22">
        <v>3.5683701344040694E-3</v>
      </c>
      <c r="N307" s="27">
        <v>1182</v>
      </c>
      <c r="O307" s="1" t="s">
        <v>1819</v>
      </c>
      <c r="P307" s="23">
        <v>5082809.34</v>
      </c>
      <c r="R307" s="23">
        <v>4133671.9762664572</v>
      </c>
      <c r="S307" s="90">
        <v>6.7569115469844787E-2</v>
      </c>
      <c r="T307" s="23">
        <v>6081831.46</v>
      </c>
      <c r="U307" s="90">
        <v>2.1909113646595424E-2</v>
      </c>
    </row>
    <row r="308" spans="1:21">
      <c r="A308" s="24">
        <v>2</v>
      </c>
      <c r="B308" s="25" t="s">
        <v>1545</v>
      </c>
      <c r="C308" s="93" t="s">
        <v>318</v>
      </c>
      <c r="D308" s="89">
        <v>7274446.8899999997</v>
      </c>
      <c r="E308" s="90">
        <v>1.3779974413871354E-2</v>
      </c>
      <c r="F308" s="89">
        <v>7212685.0491989674</v>
      </c>
      <c r="G308" s="89">
        <v>7159840.6004042346</v>
      </c>
      <c r="H308" s="89">
        <v>52844.448794732802</v>
      </c>
      <c r="I308" s="89">
        <v>-587797.55637853802</v>
      </c>
      <c r="J308" s="89">
        <v>-534953.10758380522</v>
      </c>
      <c r="K308" s="89">
        <v>296731.37259601522</v>
      </c>
      <c r="L308" s="23"/>
      <c r="M308" s="22">
        <v>3.707244224426398E-4</v>
      </c>
      <c r="N308" s="27">
        <v>1194</v>
      </c>
      <c r="O308" s="1" t="s">
        <v>317</v>
      </c>
      <c r="P308" s="23">
        <v>68705945.379999995</v>
      </c>
      <c r="R308" s="23">
        <v>714474.08210719191</v>
      </c>
      <c r="S308" s="90">
        <v>0.56897878322952655</v>
      </c>
      <c r="T308" s="23">
        <v>774475.29</v>
      </c>
      <c r="U308" s="90">
        <v>-4.6607396445877969E-3</v>
      </c>
    </row>
    <row r="309" spans="1:21">
      <c r="A309" s="24">
        <v>11</v>
      </c>
      <c r="B309" s="25" t="s">
        <v>1546</v>
      </c>
      <c r="C309" s="93" t="s">
        <v>319</v>
      </c>
      <c r="D309" s="89">
        <v>4890790.25</v>
      </c>
      <c r="E309" s="90">
        <v>1.4880430731817773E-2</v>
      </c>
      <c r="F309" s="89">
        <v>4849266.2395316605</v>
      </c>
      <c r="G309" s="89">
        <v>4783978.0349141881</v>
      </c>
      <c r="H309" s="89">
        <v>65288.204617472365</v>
      </c>
      <c r="I309" s="89">
        <v>-395190.80985550774</v>
      </c>
      <c r="J309" s="89">
        <v>-329902.60523803538</v>
      </c>
      <c r="K309" s="89">
        <v>199499.82808407149</v>
      </c>
      <c r="L309" s="23"/>
      <c r="M309" s="22">
        <v>2.4924718238190945E-4</v>
      </c>
      <c r="N309" s="27">
        <v>1202</v>
      </c>
      <c r="O309" s="1" t="s">
        <v>318</v>
      </c>
      <c r="P309" s="23">
        <v>6885312.9500000002</v>
      </c>
      <c r="R309" s="23">
        <v>555407.13478774752</v>
      </c>
      <c r="S309" s="90">
        <v>5.4373333462520712E-3</v>
      </c>
      <c r="T309" s="23">
        <v>748194.58</v>
      </c>
      <c r="U309" s="90">
        <v>0.25582049404792673</v>
      </c>
    </row>
    <row r="310" spans="1:21">
      <c r="A310" s="24">
        <v>6</v>
      </c>
      <c r="B310" s="25" t="s">
        <v>1547</v>
      </c>
      <c r="C310" s="93" t="s">
        <v>320</v>
      </c>
      <c r="D310" s="89">
        <v>15446598.060000001</v>
      </c>
      <c r="E310" s="90">
        <v>2.9667671987407829E-2</v>
      </c>
      <c r="F310" s="89">
        <v>15315452.648572126</v>
      </c>
      <c r="G310" s="89">
        <v>14929792.05814429</v>
      </c>
      <c r="H310" s="89">
        <v>385660.5904278364</v>
      </c>
      <c r="I310" s="89">
        <v>-1248132.3640579176</v>
      </c>
      <c r="J310" s="89">
        <v>-862471.77363008121</v>
      </c>
      <c r="K310" s="89">
        <v>630080.9276075071</v>
      </c>
      <c r="L310" s="23"/>
      <c r="M310" s="22">
        <v>7.871981514318405E-4</v>
      </c>
      <c r="N310" s="27">
        <v>1211</v>
      </c>
      <c r="O310" s="1" t="s">
        <v>319</v>
      </c>
      <c r="P310" s="23">
        <v>4778118.67</v>
      </c>
      <c r="R310" s="23">
        <v>500982.74739553389</v>
      </c>
      <c r="S310" s="90">
        <v>-8.3962729995930019E-3</v>
      </c>
      <c r="T310" s="23">
        <v>1309762.75</v>
      </c>
      <c r="U310" s="90">
        <v>3.4752361936048581E-2</v>
      </c>
    </row>
    <row r="311" spans="1:21">
      <c r="A311" s="24">
        <v>16</v>
      </c>
      <c r="B311" s="25" t="s">
        <v>1548</v>
      </c>
      <c r="C311" s="93" t="s">
        <v>321</v>
      </c>
      <c r="D311" s="89">
        <v>8835316.3800000008</v>
      </c>
      <c r="E311" s="90">
        <v>-1.1731012890300874E-2</v>
      </c>
      <c r="F311" s="89">
        <v>8760302.3738576975</v>
      </c>
      <c r="G311" s="89">
        <v>8892931.4079876877</v>
      </c>
      <c r="H311" s="89">
        <v>-132629.03412999026</v>
      </c>
      <c r="I311" s="89">
        <v>-713920.58482610923</v>
      </c>
      <c r="J311" s="89">
        <v>-846549.6189560995</v>
      </c>
      <c r="K311" s="89">
        <v>360400.67326100951</v>
      </c>
      <c r="L311" s="23"/>
      <c r="M311" s="22">
        <v>4.502703245488257E-4</v>
      </c>
      <c r="N311" s="27">
        <v>1213</v>
      </c>
      <c r="O311" s="1" t="s">
        <v>320</v>
      </c>
      <c r="P311" s="23">
        <v>14427220.9</v>
      </c>
      <c r="R311" s="23">
        <v>573649.84186131763</v>
      </c>
      <c r="S311" s="90">
        <v>-5.6617139217098766E-2</v>
      </c>
      <c r="T311" s="23">
        <v>718778.55</v>
      </c>
      <c r="U311" s="90">
        <v>-9.2699172878230041E-4</v>
      </c>
    </row>
    <row r="312" spans="1:21">
      <c r="A312" s="24">
        <v>11</v>
      </c>
      <c r="B312" s="25" t="s">
        <v>1549</v>
      </c>
      <c r="C312" s="93" t="s">
        <v>322</v>
      </c>
      <c r="D312" s="89">
        <v>9804947.0299999993</v>
      </c>
      <c r="E312" s="90">
        <v>3.1199511168054084E-3</v>
      </c>
      <c r="F312" s="89">
        <v>9721700.6214844771</v>
      </c>
      <c r="G312" s="89">
        <v>9851117.2827551179</v>
      </c>
      <c r="H312" s="89">
        <v>-129416.66127064079</v>
      </c>
      <c r="I312" s="89">
        <v>-792269.70679759886</v>
      </c>
      <c r="J312" s="89">
        <v>-921686.36806823965</v>
      </c>
      <c r="K312" s="89">
        <v>399952.79839662462</v>
      </c>
      <c r="L312" s="23"/>
      <c r="M312" s="22">
        <v>4.9968518290707136E-4</v>
      </c>
      <c r="N312" s="27">
        <v>1217</v>
      </c>
      <c r="O312" s="1" t="s">
        <v>449</v>
      </c>
      <c r="P312" s="23">
        <v>8893707.0399999991</v>
      </c>
      <c r="R312" s="23">
        <v>3255869.0625585355</v>
      </c>
      <c r="S312" s="90">
        <v>2.3925108998538169E-2</v>
      </c>
      <c r="T312" s="23">
        <v>1086218.74</v>
      </c>
      <c r="U312" s="90">
        <v>0.21987304442546662</v>
      </c>
    </row>
    <row r="313" spans="1:21">
      <c r="A313" s="24">
        <v>1</v>
      </c>
      <c r="B313" s="25" t="s">
        <v>1550</v>
      </c>
      <c r="C313" s="93" t="s">
        <v>323</v>
      </c>
      <c r="D313" s="89">
        <v>116793500.2</v>
      </c>
      <c r="E313" s="90">
        <v>2.8419564764151861E-2</v>
      </c>
      <c r="F313" s="89">
        <v>115801894.69720034</v>
      </c>
      <c r="G313" s="89">
        <v>115409315.79164517</v>
      </c>
      <c r="H313" s="89">
        <v>392578.90555517375</v>
      </c>
      <c r="I313" s="89">
        <v>-9437272.0093439706</v>
      </c>
      <c r="J313" s="89">
        <v>-9044693.1037887968</v>
      </c>
      <c r="K313" s="89">
        <v>4764114.1860943567</v>
      </c>
      <c r="L313" s="23"/>
      <c r="M313" s="22">
        <v>5.9520955423044324E-3</v>
      </c>
      <c r="N313" s="27">
        <v>1220</v>
      </c>
      <c r="O313" s="1" t="s">
        <v>322</v>
      </c>
      <c r="P313" s="23">
        <v>9181286.0700000003</v>
      </c>
      <c r="R313" s="23">
        <v>3485165.255036118</v>
      </c>
      <c r="S313" s="90">
        <v>-3.4012275124561397E-2</v>
      </c>
      <c r="T313" s="23">
        <v>7350391.8399999999</v>
      </c>
      <c r="U313" s="90">
        <v>-1.9978977710841672E-3</v>
      </c>
    </row>
    <row r="314" spans="1:21">
      <c r="A314" s="24">
        <v>13</v>
      </c>
      <c r="B314" s="25" t="s">
        <v>1551</v>
      </c>
      <c r="C314" s="93" t="s">
        <v>324</v>
      </c>
      <c r="D314" s="89">
        <v>16422108.68</v>
      </c>
      <c r="E314" s="90">
        <v>2.7832418240347767E-3</v>
      </c>
      <c r="F314" s="89">
        <v>16282680.943809401</v>
      </c>
      <c r="G314" s="89">
        <v>16171042.920216607</v>
      </c>
      <c r="H314" s="89">
        <v>111638.02359279431</v>
      </c>
      <c r="I314" s="89">
        <v>-1326956.6055883018</v>
      </c>
      <c r="J314" s="89">
        <v>-1215318.5819955075</v>
      </c>
      <c r="K314" s="89">
        <v>669872.90212209313</v>
      </c>
      <c r="L314" s="23"/>
      <c r="M314" s="22">
        <v>8.3691266810297137E-4</v>
      </c>
      <c r="N314" s="27">
        <v>1224</v>
      </c>
      <c r="O314" s="1" t="s">
        <v>450</v>
      </c>
      <c r="P314" s="23">
        <v>111055649.67</v>
      </c>
      <c r="R314" s="23">
        <v>2169113.7762052817</v>
      </c>
      <c r="S314" s="90">
        <v>-2.2604391869616491E-2</v>
      </c>
      <c r="T314" s="23">
        <v>1867064.34</v>
      </c>
      <c r="U314" s="90">
        <v>5.1503581610545801E-4</v>
      </c>
    </row>
    <row r="315" spans="1:21">
      <c r="A315" s="24">
        <v>14</v>
      </c>
      <c r="B315" s="25" t="s">
        <v>1552</v>
      </c>
      <c r="C315" s="93" t="s">
        <v>325</v>
      </c>
      <c r="D315" s="89">
        <v>8877941.4000000004</v>
      </c>
      <c r="E315" s="90">
        <v>-1.0822691785420391E-2</v>
      </c>
      <c r="F315" s="89">
        <v>8802565.4969686009</v>
      </c>
      <c r="G315" s="89">
        <v>8846606.4691131953</v>
      </c>
      <c r="H315" s="89">
        <v>-44040.972144594416</v>
      </c>
      <c r="I315" s="89">
        <v>-717364.81680352974</v>
      </c>
      <c r="J315" s="89">
        <v>-761405.78894812416</v>
      </c>
      <c r="K315" s="89">
        <v>362139.38699179766</v>
      </c>
      <c r="L315" s="23"/>
      <c r="M315" s="22">
        <v>4.5244260460805996E-4</v>
      </c>
      <c r="N315" s="27">
        <v>1228</v>
      </c>
      <c r="O315" s="1" t="s">
        <v>324</v>
      </c>
      <c r="P315" s="23">
        <v>16400165.84</v>
      </c>
      <c r="R315" s="23">
        <v>570447.30864037655</v>
      </c>
      <c r="S315" s="90">
        <v>-2.4298254405840769E-2</v>
      </c>
      <c r="T315" s="23">
        <v>799651.33</v>
      </c>
      <c r="U315" s="90">
        <v>-2.3179383899562866E-2</v>
      </c>
    </row>
    <row r="316" spans="1:21">
      <c r="A316" s="24">
        <v>8</v>
      </c>
      <c r="B316" s="25" t="s">
        <v>1553</v>
      </c>
      <c r="C316" s="93" t="s">
        <v>326</v>
      </c>
      <c r="D316" s="89">
        <v>8811714.8000000007</v>
      </c>
      <c r="E316" s="90">
        <v>4.559521633771535E-2</v>
      </c>
      <c r="F316" s="89">
        <v>8736901.1770687718</v>
      </c>
      <c r="G316" s="89">
        <v>8578664.3005393893</v>
      </c>
      <c r="H316" s="89">
        <v>158236.87652938254</v>
      </c>
      <c r="I316" s="89">
        <v>-712013.50498066505</v>
      </c>
      <c r="J316" s="89">
        <v>-553776.62845128251</v>
      </c>
      <c r="K316" s="89">
        <v>359437.94312705769</v>
      </c>
      <c r="L316" s="23"/>
      <c r="M316" s="22">
        <v>4.4906752765628644E-4</v>
      </c>
      <c r="N316" s="27">
        <v>1237</v>
      </c>
      <c r="O316" s="1" t="s">
        <v>325</v>
      </c>
      <c r="P316" s="23">
        <v>8660534.3900000006</v>
      </c>
      <c r="R316" s="23">
        <v>924261.67744748259</v>
      </c>
      <c r="S316" s="90">
        <v>-5.9545405493264481E-2</v>
      </c>
      <c r="T316" s="23">
        <v>1474115.4</v>
      </c>
      <c r="U316" s="90">
        <v>-2.8983399847264724E-2</v>
      </c>
    </row>
    <row r="317" spans="1:21">
      <c r="A317" s="24">
        <v>6</v>
      </c>
      <c r="B317" s="25" t="s">
        <v>1554</v>
      </c>
      <c r="C317" s="93" t="s">
        <v>327</v>
      </c>
      <c r="D317" s="89">
        <v>18580558.280000001</v>
      </c>
      <c r="E317" s="90">
        <v>2.4925802359148763E-2</v>
      </c>
      <c r="F317" s="89">
        <v>18422804.77656028</v>
      </c>
      <c r="G317" s="89">
        <v>18481227.64976424</v>
      </c>
      <c r="H317" s="89">
        <v>-58422.873203959316</v>
      </c>
      <c r="I317" s="89">
        <v>-1501365.9345216572</v>
      </c>
      <c r="J317" s="89">
        <v>-1559788.8077256165</v>
      </c>
      <c r="K317" s="89">
        <v>757918.04454629205</v>
      </c>
      <c r="L317" s="23"/>
      <c r="M317" s="22">
        <v>9.4691278129804455E-4</v>
      </c>
      <c r="N317" s="27">
        <v>1239</v>
      </c>
      <c r="O317" s="1" t="s">
        <v>326</v>
      </c>
      <c r="P317" s="23">
        <v>8214787.3499999996</v>
      </c>
      <c r="R317" s="23">
        <v>2345636.0799813815</v>
      </c>
      <c r="S317" s="90">
        <v>2.8082618566257045E-2</v>
      </c>
      <c r="T317" s="23">
        <v>1934021</v>
      </c>
      <c r="U317" s="90">
        <v>9.9025878592917671E-3</v>
      </c>
    </row>
    <row r="318" spans="1:21">
      <c r="A318" s="24">
        <v>21</v>
      </c>
      <c r="B318" s="25" t="s">
        <v>1555</v>
      </c>
      <c r="C318" s="93" t="s">
        <v>328</v>
      </c>
      <c r="D318" s="89">
        <v>1317087.79</v>
      </c>
      <c r="E318" s="90">
        <v>0.1116344635164872</v>
      </c>
      <c r="F318" s="89">
        <v>1305905.3911678924</v>
      </c>
      <c r="G318" s="89">
        <v>1245373.1677126782</v>
      </c>
      <c r="H318" s="89">
        <v>60532.223455214174</v>
      </c>
      <c r="I318" s="89">
        <v>-106424.72152243716</v>
      </c>
      <c r="J318" s="89">
        <v>-45892.498067222987</v>
      </c>
      <c r="K318" s="89">
        <v>53725.221128963698</v>
      </c>
      <c r="L318" s="23"/>
      <c r="M318" s="22">
        <v>6.7122163050667747E-5</v>
      </c>
      <c r="N318" s="27">
        <v>1242</v>
      </c>
      <c r="O318" s="1" t="s">
        <v>451</v>
      </c>
      <c r="P318" s="23">
        <v>17748412.039999999</v>
      </c>
      <c r="R318" s="23">
        <v>21245.694281040996</v>
      </c>
      <c r="S318" s="90">
        <v>5.6051504906477145E-2</v>
      </c>
      <c r="T318" s="23">
        <v>79491.44</v>
      </c>
      <c r="U318" s="90">
        <v>2.790420349470768E-2</v>
      </c>
    </row>
    <row r="319" spans="1:21">
      <c r="A319" s="24">
        <v>15</v>
      </c>
      <c r="B319" s="25" t="s">
        <v>1556</v>
      </c>
      <c r="C319" s="93" t="s">
        <v>329</v>
      </c>
      <c r="D319" s="89">
        <v>19381657.899999999</v>
      </c>
      <c r="E319" s="90">
        <v>3.1567627774339968E-2</v>
      </c>
      <c r="F319" s="89">
        <v>19217102.864025313</v>
      </c>
      <c r="G319" s="89">
        <v>18982516.951341756</v>
      </c>
      <c r="H319" s="89">
        <v>234585.91268355772</v>
      </c>
      <c r="I319" s="89">
        <v>-1566097.2338454707</v>
      </c>
      <c r="J319" s="89">
        <v>-1331511.321161913</v>
      </c>
      <c r="K319" s="89">
        <v>790595.63411746919</v>
      </c>
      <c r="L319" s="23"/>
      <c r="M319" s="22">
        <v>9.8773886724442465E-4</v>
      </c>
      <c r="N319" s="27">
        <v>1260</v>
      </c>
      <c r="O319" s="1" t="s">
        <v>328</v>
      </c>
      <c r="P319" s="23">
        <v>1202289.3899999999</v>
      </c>
      <c r="R319" s="23">
        <v>1620652.6260745833</v>
      </c>
      <c r="S319" s="90">
        <v>-0.11204292079588163</v>
      </c>
      <c r="T319" s="23">
        <v>1952791.55</v>
      </c>
      <c r="U319" s="90">
        <v>6.7067323911873533E-2</v>
      </c>
    </row>
    <row r="320" spans="1:21">
      <c r="A320" s="24">
        <v>19</v>
      </c>
      <c r="B320" s="25" t="s">
        <v>1557</v>
      </c>
      <c r="C320" s="93" t="s">
        <v>330</v>
      </c>
      <c r="D320" s="89">
        <v>10671797.99</v>
      </c>
      <c r="E320" s="90">
        <v>2.3718029488528636E-4</v>
      </c>
      <c r="F320" s="89">
        <v>10581191.803923471</v>
      </c>
      <c r="G320" s="89">
        <v>10518747.967812302</v>
      </c>
      <c r="H320" s="89">
        <v>62443.836111169308</v>
      </c>
      <c r="I320" s="89">
        <v>-862313.91548277484</v>
      </c>
      <c r="J320" s="89">
        <v>-799870.07937160553</v>
      </c>
      <c r="K320" s="89">
        <v>435312.44554046035</v>
      </c>
      <c r="L320" s="23"/>
      <c r="M320" s="22">
        <v>5.4386212533985177E-4</v>
      </c>
      <c r="N320" s="27">
        <v>2342</v>
      </c>
      <c r="O320" s="1" t="s">
        <v>452</v>
      </c>
      <c r="P320" s="23">
        <v>18446413.84</v>
      </c>
      <c r="R320" s="23">
        <v>712654.03647338948</v>
      </c>
      <c r="S320" s="90">
        <v>3.5950619281875706E-2</v>
      </c>
      <c r="T320" s="23">
        <v>1276883.3400000001</v>
      </c>
      <c r="U320" s="90">
        <v>8.4775853277037072E-3</v>
      </c>
    </row>
    <row r="321" spans="1:21">
      <c r="A321" s="24">
        <v>17</v>
      </c>
      <c r="B321" s="25" t="s">
        <v>1558</v>
      </c>
      <c r="C321" s="93" t="s">
        <v>331</v>
      </c>
      <c r="D321" s="89">
        <v>48352833.649999999</v>
      </c>
      <c r="E321" s="90">
        <v>5.5834924301250366E-2</v>
      </c>
      <c r="F321" s="89">
        <v>47942306.216185696</v>
      </c>
      <c r="G321" s="89">
        <v>47215562.815641798</v>
      </c>
      <c r="H321" s="89">
        <v>726743.40054389834</v>
      </c>
      <c r="I321" s="89">
        <v>-3907056.8378907978</v>
      </c>
      <c r="J321" s="89">
        <v>-3180313.4373468994</v>
      </c>
      <c r="K321" s="89">
        <v>1972356.5124373727</v>
      </c>
      <c r="L321" s="23"/>
      <c r="M321" s="22">
        <v>2.4641840952888297E-3</v>
      </c>
      <c r="N321" s="27">
        <v>1277</v>
      </c>
      <c r="O321" s="1" t="s">
        <v>453</v>
      </c>
      <c r="P321" s="23">
        <v>10190858.050000001</v>
      </c>
      <c r="R321" s="23">
        <v>2839955.7231810335</v>
      </c>
      <c r="S321" s="90">
        <v>-0.1217413363384291</v>
      </c>
      <c r="T321" s="23">
        <v>5061318.25</v>
      </c>
      <c r="U321" s="90">
        <v>-6.6913022873199557E-3</v>
      </c>
    </row>
    <row r="322" spans="1:21">
      <c r="A322" s="24">
        <v>6</v>
      </c>
      <c r="B322" s="25" t="s">
        <v>1559</v>
      </c>
      <c r="C322" s="93" t="s">
        <v>332</v>
      </c>
      <c r="D322" s="89">
        <v>117401712.27</v>
      </c>
      <c r="E322" s="90">
        <v>3.1290040731464908E-2</v>
      </c>
      <c r="F322" s="89">
        <v>116404942.89734073</v>
      </c>
      <c r="G322" s="89">
        <v>115457393.9613499</v>
      </c>
      <c r="H322" s="89">
        <v>947548.9359908253</v>
      </c>
      <c r="I322" s="89">
        <v>-9486417.4047138076</v>
      </c>
      <c r="J322" s="89">
        <v>-8538868.4687229823</v>
      </c>
      <c r="K322" s="89">
        <v>4788923.7152708853</v>
      </c>
      <c r="L322" s="23"/>
      <c r="M322" s="22">
        <v>5.9830915852727784E-3</v>
      </c>
      <c r="N322" s="27">
        <v>1281</v>
      </c>
      <c r="O322" s="1" t="s">
        <v>331</v>
      </c>
      <c r="P322" s="23">
        <v>44961666.520000003</v>
      </c>
      <c r="R322" s="23">
        <v>5841770.7502337601</v>
      </c>
      <c r="S322" s="90">
        <v>1.7256368882265338E-2</v>
      </c>
      <c r="T322" s="23">
        <v>7403563.9900000002</v>
      </c>
      <c r="U322" s="90">
        <v>-2.4613139467950074E-2</v>
      </c>
    </row>
    <row r="323" spans="1:21">
      <c r="A323" s="24">
        <v>5</v>
      </c>
      <c r="B323" s="25" t="s">
        <v>1560</v>
      </c>
      <c r="C323" s="93" t="s">
        <v>333</v>
      </c>
      <c r="D323" s="89">
        <v>7237741.25</v>
      </c>
      <c r="E323" s="90">
        <v>2.9556297961063738E-2</v>
      </c>
      <c r="F323" s="89">
        <v>7176291.0490979804</v>
      </c>
      <c r="G323" s="89">
        <v>7058262.9094593385</v>
      </c>
      <c r="H323" s="89">
        <v>118028.13963864185</v>
      </c>
      <c r="I323" s="89">
        <v>-584831.62840854086</v>
      </c>
      <c r="J323" s="89">
        <v>-466803.48876989901</v>
      </c>
      <c r="K323" s="89">
        <v>295234.11581430887</v>
      </c>
      <c r="L323" s="23"/>
      <c r="M323" s="22">
        <v>3.6885380913070633E-4</v>
      </c>
      <c r="N323" s="27">
        <v>1289</v>
      </c>
      <c r="O323" s="1" t="s">
        <v>332</v>
      </c>
      <c r="P323" s="23">
        <v>110244964.33</v>
      </c>
      <c r="R323" s="23">
        <v>290051.11819017807</v>
      </c>
      <c r="S323" s="90">
        <v>4.2283126517458136E-2</v>
      </c>
      <c r="T323" s="23">
        <v>531701.51</v>
      </c>
      <c r="U323" s="90">
        <v>-3.939737794671605E-3</v>
      </c>
    </row>
    <row r="324" spans="1:21">
      <c r="A324" s="24">
        <v>14</v>
      </c>
      <c r="B324" s="25" t="s">
        <v>1561</v>
      </c>
      <c r="C324" s="93" t="s">
        <v>334</v>
      </c>
      <c r="D324" s="89">
        <v>17215360.690000001</v>
      </c>
      <c r="E324" s="90">
        <v>2.2334638476517732E-4</v>
      </c>
      <c r="F324" s="89">
        <v>17069198.049410824</v>
      </c>
      <c r="G324" s="89">
        <v>16786767.580331575</v>
      </c>
      <c r="H324" s="89">
        <v>282430.46907924861</v>
      </c>
      <c r="I324" s="89">
        <v>-1391053.7940235268</v>
      </c>
      <c r="J324" s="89">
        <v>-1108623.3249442782</v>
      </c>
      <c r="K324" s="89">
        <v>702230.38047078031</v>
      </c>
      <c r="L324" s="23"/>
      <c r="M324" s="22">
        <v>8.7733881976860182E-4</v>
      </c>
      <c r="N324" s="27">
        <v>1292</v>
      </c>
      <c r="O324" s="1" t="s">
        <v>333</v>
      </c>
      <c r="P324" s="23">
        <v>6782694.7699999996</v>
      </c>
      <c r="R324" s="23">
        <v>1334357.1086736531</v>
      </c>
      <c r="S324" s="90">
        <v>-0.13531884591837751</v>
      </c>
      <c r="T324" s="23">
        <v>2094335.07</v>
      </c>
      <c r="U324" s="90">
        <v>-9.37165642517368E-3</v>
      </c>
    </row>
    <row r="325" spans="1:21">
      <c r="A325" s="24">
        <v>13</v>
      </c>
      <c r="B325" s="25" t="s">
        <v>455</v>
      </c>
      <c r="C325" s="93" t="s">
        <v>335</v>
      </c>
      <c r="D325" s="89">
        <v>61111706.880000003</v>
      </c>
      <c r="E325" s="90">
        <v>-3.7993383550893878E-4</v>
      </c>
      <c r="F325" s="89">
        <v>60592853.478706978</v>
      </c>
      <c r="G325" s="89">
        <v>60827111.967153385</v>
      </c>
      <c r="H325" s="89">
        <v>-234258.48844640702</v>
      </c>
      <c r="I325" s="89">
        <v>-4938012.8157325089</v>
      </c>
      <c r="J325" s="89">
        <v>-5172271.3041789159</v>
      </c>
      <c r="K325" s="89">
        <v>2492802.6746769948</v>
      </c>
      <c r="L325" s="23"/>
      <c r="M325" s="22">
        <v>3.114408913853779E-3</v>
      </c>
      <c r="N325" s="27">
        <v>1298</v>
      </c>
      <c r="O325" s="1" t="s">
        <v>454</v>
      </c>
      <c r="P325" s="23">
        <v>17069771.82</v>
      </c>
      <c r="R325" s="23">
        <v>7441316.3232318312</v>
      </c>
      <c r="S325" s="90">
        <v>-0.19130865864379654</v>
      </c>
      <c r="T325" s="23">
        <v>5427893.5099999998</v>
      </c>
      <c r="U325" s="90">
        <v>5.1169515163744128E-2</v>
      </c>
    </row>
    <row r="326" spans="1:21">
      <c r="A326" s="24"/>
      <c r="B326" s="25"/>
      <c r="C326" s="26"/>
      <c r="D326" s="89"/>
      <c r="E326" s="90"/>
      <c r="F326" s="89"/>
      <c r="G326" s="89"/>
      <c r="H326" s="89"/>
      <c r="I326" s="89"/>
      <c r="J326" s="89"/>
      <c r="K326" s="89"/>
      <c r="L326" s="23"/>
      <c r="M326" s="22"/>
      <c r="N326" s="27"/>
      <c r="P326" s="23"/>
      <c r="R326" s="23"/>
      <c r="S326" s="9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03E26-2888-46E0-A9C5-9ADDDEDE6AC7}">
  <sheetPr>
    <pageSetUpPr fitToPage="1"/>
  </sheetPr>
  <dimension ref="A1:O262"/>
  <sheetViews>
    <sheetView showGridLines="0" workbookViewId="0">
      <pane ySplit="15" topLeftCell="A16" activePane="bottomLeft" state="frozen"/>
      <selection pane="bottomLeft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33.1796875" style="19" bestFit="1" customWidth="1"/>
    <col min="4" max="4" width="13.453125" style="1" customWidth="1"/>
    <col min="5" max="5" width="10.54296875" style="1" customWidth="1"/>
    <col min="6" max="6" width="15.54296875" style="1" customWidth="1"/>
    <col min="7" max="7" width="13.453125" style="1" customWidth="1"/>
    <col min="8" max="8" width="12.453125" style="1" customWidth="1"/>
    <col min="9" max="9" width="14.54296875" style="1" customWidth="1"/>
    <col min="10" max="10" width="13.54296875" style="1" customWidth="1"/>
    <col min="11" max="11" width="11.453125" style="1" customWidth="1"/>
    <col min="12" max="12" width="15.453125" style="1" hidden="1" customWidth="1"/>
    <col min="13" max="13" width="13.1796875" style="1" hidden="1" customWidth="1"/>
    <col min="14" max="15" width="9.1796875" style="1" hidden="1" customWidth="1"/>
    <col min="16" max="17" width="0" style="1" hidden="1" customWidth="1"/>
    <col min="18" max="16384" width="9.1796875" style="1"/>
  </cols>
  <sheetData>
    <row r="1" spans="1:15" ht="14">
      <c r="A1" s="33" t="s">
        <v>0</v>
      </c>
      <c r="B1" s="33"/>
      <c r="C1" s="46"/>
      <c r="D1" s="33" t="s">
        <v>456</v>
      </c>
      <c r="E1" s="34"/>
      <c r="F1" s="33"/>
      <c r="G1" s="33"/>
      <c r="H1" s="33"/>
      <c r="I1" s="33"/>
      <c r="J1" s="33"/>
      <c r="K1" s="35" t="s">
        <v>2</v>
      </c>
      <c r="L1" s="115"/>
    </row>
    <row r="2" spans="1:15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f>'2025 Kunta 21.7.'!K2</f>
        <v>46224</v>
      </c>
      <c r="L2" s="115"/>
    </row>
    <row r="3" spans="1:15" ht="11.5">
      <c r="A3" s="38" t="s">
        <v>457</v>
      </c>
      <c r="B3" s="38"/>
      <c r="C3" s="48"/>
      <c r="D3" s="38"/>
      <c r="E3" s="38"/>
      <c r="F3" s="38"/>
      <c r="G3" s="39"/>
      <c r="H3" s="122"/>
      <c r="I3" s="74"/>
      <c r="J3" s="75" t="s">
        <v>458</v>
      </c>
      <c r="K3" s="185">
        <f>'2025 Kunta 21.7.'!K3</f>
        <v>2025</v>
      </c>
      <c r="L3" s="115"/>
      <c r="M3" s="4"/>
      <c r="N3" s="4"/>
    </row>
    <row r="4" spans="1:15" ht="2.15" customHeight="1">
      <c r="A4" s="40"/>
      <c r="B4" s="40"/>
      <c r="C4" s="49"/>
      <c r="D4" s="41"/>
      <c r="E4" s="42"/>
      <c r="F4" s="41"/>
      <c r="G4" s="40"/>
      <c r="H4" s="40"/>
      <c r="I4" s="76"/>
      <c r="L4" s="115"/>
      <c r="M4" s="2"/>
      <c r="N4" s="2"/>
    </row>
    <row r="5" spans="1:15" ht="4.5" customHeight="1">
      <c r="H5" s="121"/>
      <c r="L5" s="115"/>
      <c r="M5" s="77"/>
    </row>
    <row r="6" spans="1:15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L6" s="115"/>
      <c r="M6" s="4"/>
      <c r="N6" s="4"/>
    </row>
    <row r="7" spans="1:15" ht="13.75" customHeight="1">
      <c r="A7" s="79" t="s">
        <v>459</v>
      </c>
      <c r="B7" s="38"/>
      <c r="C7" s="48"/>
      <c r="D7" s="11">
        <f>'2025 Kunta 21.7.'!D7</f>
        <v>39791317048.940033</v>
      </c>
      <c r="E7" s="38"/>
      <c r="F7" s="38"/>
      <c r="K7" s="12"/>
      <c r="L7" s="115"/>
      <c r="M7" s="2"/>
      <c r="N7" s="80"/>
    </row>
    <row r="8" spans="1:15" ht="13.75" customHeight="1">
      <c r="A8" s="79" t="s">
        <v>460</v>
      </c>
      <c r="B8" s="38"/>
      <c r="C8" s="48"/>
      <c r="D8" s="11">
        <f>'2025 Kunta 21.7.'!D8</f>
        <v>39300000000</v>
      </c>
      <c r="E8" s="38"/>
      <c r="F8" s="38" t="s">
        <v>8</v>
      </c>
      <c r="K8" s="12"/>
      <c r="L8" s="115"/>
    </row>
    <row r="9" spans="1:15" ht="13.75" customHeight="1">
      <c r="A9" s="79" t="s">
        <v>461</v>
      </c>
      <c r="B9" s="38"/>
      <c r="C9" s="48"/>
      <c r="D9" s="11">
        <f>'2025 Kunta 21.7.'!D9</f>
        <v>2670000000</v>
      </c>
      <c r="E9" s="38"/>
      <c r="F9" s="38" t="s">
        <v>10</v>
      </c>
      <c r="K9" s="12"/>
      <c r="L9" s="115"/>
      <c r="N9" s="105"/>
    </row>
    <row r="10" spans="1:15" ht="13.75" customHeight="1">
      <c r="A10" s="79" t="s">
        <v>462</v>
      </c>
      <c r="B10" s="38"/>
      <c r="C10" s="48"/>
      <c r="D10" s="11">
        <f>'2025 Kunta 21.7.'!D10</f>
        <v>1420000000</v>
      </c>
      <c r="E10" s="38"/>
      <c r="F10" s="38"/>
      <c r="K10" s="12"/>
      <c r="L10" s="115"/>
    </row>
    <row r="11" spans="1:15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  <c r="L11" s="115"/>
    </row>
    <row r="12" spans="1:15" s="84" customFormat="1" ht="38.25" customHeight="1">
      <c r="A12" s="82" t="s">
        <v>463</v>
      </c>
      <c r="B12" s="82" t="s">
        <v>13</v>
      </c>
      <c r="C12" s="82" t="s">
        <v>14</v>
      </c>
      <c r="D12" s="82" t="s">
        <v>464</v>
      </c>
      <c r="E12" s="17" t="s">
        <v>16</v>
      </c>
      <c r="F12" s="83" t="s">
        <v>465</v>
      </c>
      <c r="G12" s="82" t="s">
        <v>466</v>
      </c>
      <c r="H12" s="82" t="s">
        <v>467</v>
      </c>
      <c r="I12" s="82" t="s">
        <v>20</v>
      </c>
      <c r="J12" s="82" t="s">
        <v>21</v>
      </c>
      <c r="K12" s="82" t="s">
        <v>22</v>
      </c>
      <c r="L12" s="136" t="s">
        <v>468</v>
      </c>
      <c r="M12" s="85" t="s">
        <v>358</v>
      </c>
      <c r="N12" s="85"/>
    </row>
    <row r="13" spans="1:15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</row>
    <row r="14" spans="1:15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</row>
    <row r="15" spans="1:15" s="92" customFormat="1" ht="18" customHeight="1">
      <c r="A15" s="86"/>
      <c r="B15" s="87"/>
      <c r="C15" s="88"/>
      <c r="D15" s="89">
        <v>1102827565.1600001</v>
      </c>
      <c r="E15" s="106">
        <v>4.1368946591575417E-2</v>
      </c>
      <c r="F15" s="89">
        <v>1089210574.6960328</v>
      </c>
      <c r="G15" s="89">
        <v>1120050000</v>
      </c>
      <c r="H15" s="89">
        <v>-30839425.303967718</v>
      </c>
      <c r="I15" s="89">
        <v>-73999802.403012902</v>
      </c>
      <c r="J15" s="89">
        <v>-104839227.70698056</v>
      </c>
      <c r="K15" s="89">
        <v>39355700.154411346</v>
      </c>
      <c r="L15" s="89">
        <v>701505680.25</v>
      </c>
      <c r="M15" s="91">
        <v>2.9313179627423636E-2</v>
      </c>
    </row>
    <row r="16" spans="1:15" s="92" customFormat="1" ht="15" customHeight="1">
      <c r="A16" s="86" t="s">
        <v>469</v>
      </c>
      <c r="B16" s="87"/>
      <c r="C16" s="88" t="s">
        <v>470</v>
      </c>
      <c r="D16" s="89">
        <v>236752.32</v>
      </c>
      <c r="E16" s="106">
        <v>9.7147560150786294E-2</v>
      </c>
      <c r="F16" s="89">
        <v>233829.05784587123</v>
      </c>
      <c r="G16" s="89">
        <v>226964.13187500002</v>
      </c>
      <c r="H16" s="89">
        <v>6864.9259708712052</v>
      </c>
      <c r="I16" s="89">
        <v>-15886.096296398884</v>
      </c>
      <c r="J16" s="89">
        <v>-9021.1703255276789</v>
      </c>
      <c r="K16" s="89">
        <v>8448.7852962121415</v>
      </c>
      <c r="L16" s="89"/>
      <c r="M16" s="91">
        <v>2.1609725096986888E-4</v>
      </c>
      <c r="N16" s="171">
        <v>1945</v>
      </c>
      <c r="O16" s="92" t="s">
        <v>471</v>
      </c>
    </row>
    <row r="17" spans="1:15" ht="15" customHeight="1">
      <c r="A17" s="86" t="s">
        <v>469</v>
      </c>
      <c r="B17" s="25"/>
      <c r="C17" s="88" t="s">
        <v>472</v>
      </c>
      <c r="D17" s="89">
        <v>3550298.04</v>
      </c>
      <c r="E17" s="106">
        <v>4.3914330114514843E-2</v>
      </c>
      <c r="F17" s="89">
        <v>3506461.2915524677</v>
      </c>
      <c r="G17" s="89">
        <v>3586288.5430199997</v>
      </c>
      <c r="H17" s="89">
        <v>-79827.251467532013</v>
      </c>
      <c r="I17" s="89">
        <v>-238225.23278486231</v>
      </c>
      <c r="J17" s="89">
        <v>-318052.48425239429</v>
      </c>
      <c r="K17" s="89">
        <v>126696.56575075074</v>
      </c>
      <c r="L17" s="23"/>
      <c r="M17" s="22">
        <v>3.1771475237165189E-3</v>
      </c>
      <c r="N17" s="27">
        <v>2022</v>
      </c>
      <c r="O17" s="1" t="s">
        <v>473</v>
      </c>
    </row>
    <row r="18" spans="1:15" ht="15" customHeight="1">
      <c r="A18" s="86" t="s">
        <v>469</v>
      </c>
      <c r="B18" s="25"/>
      <c r="C18" s="88" t="s">
        <v>474</v>
      </c>
      <c r="D18" s="89">
        <v>3403282.95</v>
      </c>
      <c r="E18" s="106">
        <v>4.3603940100065852E-2</v>
      </c>
      <c r="F18" s="89">
        <v>3361261.4473278117</v>
      </c>
      <c r="G18" s="89">
        <v>3430105.1868599998</v>
      </c>
      <c r="H18" s="89">
        <v>-68843.739532188047</v>
      </c>
      <c r="I18" s="89">
        <v>-228360.51054364521</v>
      </c>
      <c r="J18" s="89">
        <v>-297204.25007583329</v>
      </c>
      <c r="K18" s="89">
        <v>121450.15916553416</v>
      </c>
      <c r="L18" s="23"/>
      <c r="M18" s="22">
        <v>1.878946689353182E-3</v>
      </c>
      <c r="N18" s="27">
        <v>6</v>
      </c>
      <c r="O18" s="1" t="s">
        <v>475</v>
      </c>
    </row>
    <row r="19" spans="1:15" ht="15" customHeight="1">
      <c r="A19" s="86" t="s">
        <v>469</v>
      </c>
      <c r="B19" s="25"/>
      <c r="C19" s="88" t="s">
        <v>476</v>
      </c>
      <c r="D19" s="89">
        <v>612558.06999999995</v>
      </c>
      <c r="E19" s="106">
        <v>6.393650486968383E-2</v>
      </c>
      <c r="F19" s="89">
        <v>604994.60526505171</v>
      </c>
      <c r="G19" s="89">
        <v>608811.80188499996</v>
      </c>
      <c r="H19" s="89">
        <v>-3817.1966199482558</v>
      </c>
      <c r="I19" s="89">
        <v>-41102.686922587483</v>
      </c>
      <c r="J19" s="89">
        <v>-44919.883542535739</v>
      </c>
      <c r="K19" s="89">
        <v>21859.855966319938</v>
      </c>
      <c r="L19" s="23"/>
      <c r="M19" s="22">
        <v>5.490450563340421E-4</v>
      </c>
      <c r="N19" s="27">
        <v>12</v>
      </c>
      <c r="O19" s="1" t="s">
        <v>477</v>
      </c>
    </row>
    <row r="20" spans="1:15" ht="15" customHeight="1">
      <c r="A20" s="86" t="s">
        <v>469</v>
      </c>
      <c r="B20" s="25"/>
      <c r="C20" s="88" t="s">
        <v>478</v>
      </c>
      <c r="D20" s="89">
        <v>2459566.59</v>
      </c>
      <c r="E20" s="106">
        <v>6.845530524196608E-2</v>
      </c>
      <c r="F20" s="89">
        <v>2429197.4771308773</v>
      </c>
      <c r="G20" s="89">
        <v>2480283.0739800003</v>
      </c>
      <c r="H20" s="89">
        <v>-51085.596849123016</v>
      </c>
      <c r="I20" s="89">
        <v>-165037.08050736494</v>
      </c>
      <c r="J20" s="89">
        <v>-216122.67735648795</v>
      </c>
      <c r="K20" s="89">
        <v>87772.529708036775</v>
      </c>
      <c r="L20" s="23"/>
      <c r="M20" s="22">
        <v>2.2003805356528528E-3</v>
      </c>
      <c r="N20" s="27">
        <v>14</v>
      </c>
      <c r="O20" s="1" t="s">
        <v>479</v>
      </c>
    </row>
    <row r="21" spans="1:15" ht="15" customHeight="1">
      <c r="A21" s="86" t="s">
        <v>469</v>
      </c>
      <c r="B21" s="25"/>
      <c r="C21" s="88" t="s">
        <v>480</v>
      </c>
      <c r="D21" s="89">
        <v>1761122.57</v>
      </c>
      <c r="E21" s="106">
        <v>3.1453680536656536E-2</v>
      </c>
      <c r="F21" s="89">
        <v>1739377.385168599</v>
      </c>
      <c r="G21" s="89">
        <v>1795975.9819199999</v>
      </c>
      <c r="H21" s="89">
        <v>-56598.596751400968</v>
      </c>
      <c r="I21" s="89">
        <v>-118171.44067175977</v>
      </c>
      <c r="J21" s="89">
        <v>-174770.03742316074</v>
      </c>
      <c r="K21" s="89">
        <v>62847.732492096962</v>
      </c>
      <c r="L21" s="23"/>
      <c r="M21" s="22">
        <v>1.6155167243305359E-3</v>
      </c>
      <c r="N21" s="27">
        <v>28</v>
      </c>
      <c r="O21" s="1" t="s">
        <v>481</v>
      </c>
    </row>
    <row r="22" spans="1:15" ht="15" customHeight="1">
      <c r="A22" s="86" t="s">
        <v>469</v>
      </c>
      <c r="B22" s="25"/>
      <c r="C22" s="88" t="s">
        <v>482</v>
      </c>
      <c r="D22" s="89">
        <v>1605550.68</v>
      </c>
      <c r="E22" s="106">
        <v>3.9098977195355378E-3</v>
      </c>
      <c r="F22" s="89">
        <v>1585726.3946904419</v>
      </c>
      <c r="G22" s="89">
        <v>1640093.6952</v>
      </c>
      <c r="H22" s="89">
        <v>-54367.300509558059</v>
      </c>
      <c r="I22" s="89">
        <v>-107732.55658583918</v>
      </c>
      <c r="J22" s="89">
        <v>-162099.85709539725</v>
      </c>
      <c r="K22" s="89">
        <v>57295.966423929451</v>
      </c>
      <c r="L22" s="23"/>
      <c r="M22" s="22">
        <v>1.0749283733322622E-3</v>
      </c>
      <c r="N22" s="27">
        <v>32</v>
      </c>
      <c r="O22" s="1" t="s">
        <v>483</v>
      </c>
    </row>
    <row r="23" spans="1:15" ht="15" customHeight="1">
      <c r="A23" s="86" t="s">
        <v>469</v>
      </c>
      <c r="B23" s="25"/>
      <c r="C23" s="88" t="s">
        <v>484</v>
      </c>
      <c r="D23" s="89">
        <v>252311.6</v>
      </c>
      <c r="E23" s="106">
        <v>3.9345984430629199E-2</v>
      </c>
      <c r="F23" s="89">
        <v>249196.2220753922</v>
      </c>
      <c r="G23" s="89">
        <v>251235.61537499999</v>
      </c>
      <c r="H23" s="89">
        <v>-2039.3932996077929</v>
      </c>
      <c r="I23" s="89">
        <v>-16930.125011228934</v>
      </c>
      <c r="J23" s="89">
        <v>-18969.518310836727</v>
      </c>
      <c r="K23" s="89">
        <v>9004.0365228258761</v>
      </c>
      <c r="L23" s="23"/>
      <c r="M23" s="22">
        <v>2.506634904581733E-4</v>
      </c>
      <c r="N23" s="27">
        <v>34</v>
      </c>
      <c r="O23" s="1" t="s">
        <v>485</v>
      </c>
    </row>
    <row r="24" spans="1:15" ht="15" customHeight="1">
      <c r="A24" s="86" t="s">
        <v>469</v>
      </c>
      <c r="B24" s="25"/>
      <c r="C24" s="88" t="s">
        <v>486</v>
      </c>
      <c r="D24" s="89">
        <v>633851.89</v>
      </c>
      <c r="E24" s="106">
        <v>3.0693416949798102E-2</v>
      </c>
      <c r="F24" s="89">
        <v>626025.50316096074</v>
      </c>
      <c r="G24" s="89">
        <v>653829.1875</v>
      </c>
      <c r="H24" s="89">
        <v>-27803.684339039261</v>
      </c>
      <c r="I24" s="89">
        <v>-42531.503649866798</v>
      </c>
      <c r="J24" s="89">
        <v>-70335.187988906051</v>
      </c>
      <c r="K24" s="89">
        <v>22619.751004798072</v>
      </c>
      <c r="L24" s="23"/>
      <c r="M24" s="22">
        <v>6.2789910870835147E-4</v>
      </c>
      <c r="N24" s="27">
        <v>1944</v>
      </c>
      <c r="O24" s="1" t="s">
        <v>487</v>
      </c>
    </row>
    <row r="25" spans="1:15" ht="15" customHeight="1">
      <c r="A25" s="86" t="s">
        <v>469</v>
      </c>
      <c r="B25" s="25"/>
      <c r="C25" s="88" t="s">
        <v>488</v>
      </c>
      <c r="D25" s="89">
        <v>413918.61</v>
      </c>
      <c r="E25" s="106">
        <v>8.3455514345612158E-2</v>
      </c>
      <c r="F25" s="89">
        <v>408807.8148555106</v>
      </c>
      <c r="G25" s="89">
        <v>413483.03424000001</v>
      </c>
      <c r="H25" s="89">
        <v>-4675.2193844894064</v>
      </c>
      <c r="I25" s="89">
        <v>-27773.966047435453</v>
      </c>
      <c r="J25" s="89">
        <v>-32449.18543192486</v>
      </c>
      <c r="K25" s="89">
        <v>14771.172954066795</v>
      </c>
      <c r="L25" s="23"/>
      <c r="M25" s="22">
        <v>3.5532434815297803E-4</v>
      </c>
      <c r="N25" s="27">
        <v>41</v>
      </c>
      <c r="O25" s="1" t="s">
        <v>489</v>
      </c>
    </row>
    <row r="26" spans="1:15" ht="15" customHeight="1">
      <c r="A26" s="86" t="s">
        <v>469</v>
      </c>
      <c r="B26" s="25"/>
      <c r="C26" s="88" t="s">
        <v>490</v>
      </c>
      <c r="D26" s="89">
        <v>50699048.619999997</v>
      </c>
      <c r="E26" s="106">
        <v>2.7992603279641592E-2</v>
      </c>
      <c r="F26" s="89">
        <v>50073050.06555634</v>
      </c>
      <c r="G26" s="89">
        <v>52446835.528064996</v>
      </c>
      <c r="H26" s="89">
        <v>-2373785.4625086561</v>
      </c>
      <c r="I26" s="89">
        <v>-3401909.5082706218</v>
      </c>
      <c r="J26" s="89">
        <v>-5775694.9707792774</v>
      </c>
      <c r="K26" s="89">
        <v>1809255.2440989823</v>
      </c>
      <c r="L26" s="23"/>
      <c r="M26" s="22">
        <v>4.7177842355519688E-2</v>
      </c>
      <c r="N26" s="27">
        <v>51</v>
      </c>
      <c r="O26" s="1" t="s">
        <v>491</v>
      </c>
    </row>
    <row r="27" spans="1:15" ht="15" customHeight="1">
      <c r="A27" s="86" t="s">
        <v>469</v>
      </c>
      <c r="B27" s="25"/>
      <c r="C27" s="88" t="s">
        <v>492</v>
      </c>
      <c r="D27" s="89">
        <v>2401642.25</v>
      </c>
      <c r="E27" s="106">
        <v>3.5633541360376331E-2</v>
      </c>
      <c r="F27" s="89">
        <v>2371988.3488378837</v>
      </c>
      <c r="G27" s="89">
        <v>2447732.6288999999</v>
      </c>
      <c r="H27" s="89">
        <v>-75744.280062116217</v>
      </c>
      <c r="I27" s="89">
        <v>-161150.3534706654</v>
      </c>
      <c r="J27" s="89">
        <v>-236894.63353278162</v>
      </c>
      <c r="K27" s="89">
        <v>85705.431433837017</v>
      </c>
      <c r="L27" s="23"/>
      <c r="M27" s="22">
        <v>2.1184409675737001E-3</v>
      </c>
      <c r="N27" s="27">
        <v>53</v>
      </c>
      <c r="O27" s="1" t="s">
        <v>493</v>
      </c>
    </row>
    <row r="28" spans="1:15" ht="15" customHeight="1">
      <c r="A28" s="86" t="s">
        <v>469</v>
      </c>
      <c r="B28" s="25"/>
      <c r="C28" s="88" t="s">
        <v>494</v>
      </c>
      <c r="D28" s="89">
        <v>2587420.15</v>
      </c>
      <c r="E28" s="106">
        <v>4.5485210477496985E-2</v>
      </c>
      <c r="F28" s="89">
        <v>2555472.3853431414</v>
      </c>
      <c r="G28" s="89">
        <v>2608135.8854400003</v>
      </c>
      <c r="H28" s="89">
        <v>-52663.500096858945</v>
      </c>
      <c r="I28" s="89">
        <v>-173616.06282102258</v>
      </c>
      <c r="J28" s="89">
        <v>-226279.56291788153</v>
      </c>
      <c r="K28" s="89">
        <v>92335.134534026991</v>
      </c>
      <c r="L28" s="23"/>
      <c r="M28" s="22">
        <v>2.3837187387341168E-3</v>
      </c>
      <c r="N28" s="27">
        <v>60</v>
      </c>
      <c r="O28" s="1" t="s">
        <v>495</v>
      </c>
    </row>
    <row r="29" spans="1:15" ht="15" customHeight="1">
      <c r="A29" s="86" t="s">
        <v>469</v>
      </c>
      <c r="B29" s="25"/>
      <c r="C29" s="88" t="s">
        <v>496</v>
      </c>
      <c r="D29" s="89">
        <v>3109709.66</v>
      </c>
      <c r="E29" s="106">
        <v>3.7721799372842479E-2</v>
      </c>
      <c r="F29" s="89">
        <v>3071313.0075008534</v>
      </c>
      <c r="G29" s="89">
        <v>3142208.65491</v>
      </c>
      <c r="H29" s="89">
        <v>-70895.647409146652</v>
      </c>
      <c r="I29" s="89">
        <v>-208661.72341036334</v>
      </c>
      <c r="J29" s="89">
        <v>-279557.37081950996</v>
      </c>
      <c r="K29" s="89">
        <v>110973.65065270259</v>
      </c>
      <c r="L29" s="23"/>
      <c r="M29" s="22">
        <v>4.8168997496336486E-4</v>
      </c>
      <c r="N29" s="27">
        <v>62</v>
      </c>
      <c r="O29" s="1" t="s">
        <v>497</v>
      </c>
    </row>
    <row r="30" spans="1:15" ht="15" customHeight="1">
      <c r="A30" s="86" t="s">
        <v>469</v>
      </c>
      <c r="B30" s="25"/>
      <c r="C30" s="88" t="s">
        <v>498</v>
      </c>
      <c r="D30" s="89">
        <v>1572602.4</v>
      </c>
      <c r="E30" s="106">
        <v>3.3229839025125996E-2</v>
      </c>
      <c r="F30" s="89">
        <v>1553184.9384122437</v>
      </c>
      <c r="G30" s="89">
        <v>1602577.508445</v>
      </c>
      <c r="H30" s="89">
        <v>-49392.57003275631</v>
      </c>
      <c r="I30" s="89">
        <v>-105521.72482342726</v>
      </c>
      <c r="J30" s="89">
        <v>-154914.29485618358</v>
      </c>
      <c r="K30" s="89">
        <v>56120.16825815232</v>
      </c>
      <c r="L30" s="23"/>
      <c r="M30" s="22">
        <v>2.822663374758528E-3</v>
      </c>
      <c r="N30" s="27">
        <v>66</v>
      </c>
      <c r="O30" s="1" t="s">
        <v>499</v>
      </c>
    </row>
    <row r="31" spans="1:15" ht="15" customHeight="1">
      <c r="A31" s="86" t="s">
        <v>469</v>
      </c>
      <c r="B31" s="25"/>
      <c r="C31" s="88" t="s">
        <v>500</v>
      </c>
      <c r="D31" s="89">
        <v>1465195.44</v>
      </c>
      <c r="E31" s="106">
        <v>5.8704348932119732E-2</v>
      </c>
      <c r="F31" s="89">
        <v>1447104.1690120152</v>
      </c>
      <c r="G31" s="89">
        <v>1453220.6330250001</v>
      </c>
      <c r="H31" s="89">
        <v>-6116.4640129848849</v>
      </c>
      <c r="I31" s="89">
        <v>-98314.7107191369</v>
      </c>
      <c r="J31" s="89">
        <v>-104431.17473212178</v>
      </c>
      <c r="K31" s="89">
        <v>52287.224427406145</v>
      </c>
      <c r="L31" s="23"/>
      <c r="M31" s="22">
        <v>1.5019744174391467E-3</v>
      </c>
      <c r="N31" s="27">
        <v>68</v>
      </c>
      <c r="O31" s="1" t="s">
        <v>501</v>
      </c>
    </row>
    <row r="32" spans="1:15" ht="15" customHeight="1">
      <c r="A32" s="86" t="s">
        <v>469</v>
      </c>
      <c r="B32" s="25"/>
      <c r="C32" s="88" t="s">
        <v>502</v>
      </c>
      <c r="D32" s="89">
        <v>253259.3</v>
      </c>
      <c r="E32" s="106">
        <v>4.0237453769663478E-2</v>
      </c>
      <c r="F32" s="89">
        <v>250132.22049821875</v>
      </c>
      <c r="G32" s="89">
        <v>250531.999965</v>
      </c>
      <c r="H32" s="89">
        <v>-399.77946678124135</v>
      </c>
      <c r="I32" s="89">
        <v>-16993.715743772114</v>
      </c>
      <c r="J32" s="89">
        <v>-17393.495210553356</v>
      </c>
      <c r="K32" s="89">
        <v>9037.8563131671908</v>
      </c>
      <c r="L32" s="23"/>
      <c r="M32" s="22">
        <v>1.293038052701045E-3</v>
      </c>
      <c r="N32" s="27">
        <v>73</v>
      </c>
      <c r="O32" s="1" t="s">
        <v>503</v>
      </c>
    </row>
    <row r="33" spans="1:15" ht="15" customHeight="1">
      <c r="A33" s="86" t="s">
        <v>469</v>
      </c>
      <c r="B33" s="25"/>
      <c r="C33" s="88" t="s">
        <v>504</v>
      </c>
      <c r="D33" s="89">
        <v>5240402.4000000004</v>
      </c>
      <c r="E33" s="106">
        <v>3.0009219564981926E-2</v>
      </c>
      <c r="F33" s="89">
        <v>5175697.3529350944</v>
      </c>
      <c r="G33" s="89">
        <v>5310512.1058499999</v>
      </c>
      <c r="H33" s="89">
        <v>-134814.75291490555</v>
      </c>
      <c r="I33" s="89">
        <v>-351631.34687879647</v>
      </c>
      <c r="J33" s="89">
        <v>-486446.09979370201</v>
      </c>
      <c r="K33" s="89">
        <v>187009.92980070823</v>
      </c>
      <c r="L33" s="23"/>
      <c r="M33" s="22">
        <v>2.3210923530712205E-4</v>
      </c>
      <c r="N33" s="27">
        <v>76</v>
      </c>
      <c r="O33" s="1" t="s">
        <v>505</v>
      </c>
    </row>
    <row r="34" spans="1:15" ht="15" customHeight="1">
      <c r="A34" s="86" t="s">
        <v>469</v>
      </c>
      <c r="B34" s="25"/>
      <c r="C34" s="88" t="s">
        <v>506</v>
      </c>
      <c r="D34" s="89">
        <v>1793117.68</v>
      </c>
      <c r="E34" s="106">
        <v>6.0475868580521119E-2</v>
      </c>
      <c r="F34" s="89">
        <v>1770977.4405639376</v>
      </c>
      <c r="G34" s="89">
        <v>1765703.49453</v>
      </c>
      <c r="H34" s="89">
        <v>5273.9460339376237</v>
      </c>
      <c r="I34" s="89">
        <v>-120318.31466426753</v>
      </c>
      <c r="J34" s="89">
        <v>-115044.3686303299</v>
      </c>
      <c r="K34" s="89">
        <v>63989.51566414228</v>
      </c>
      <c r="L34" s="23"/>
      <c r="M34" s="22">
        <v>4.9993762624190629E-3</v>
      </c>
      <c r="N34" s="27">
        <v>79</v>
      </c>
      <c r="O34" s="1" t="s">
        <v>507</v>
      </c>
    </row>
    <row r="35" spans="1:15" ht="15" customHeight="1">
      <c r="A35" s="86" t="s">
        <v>469</v>
      </c>
      <c r="B35" s="25"/>
      <c r="C35" s="88" t="s">
        <v>508</v>
      </c>
      <c r="D35" s="89">
        <v>1057242.3999999999</v>
      </c>
      <c r="E35" s="106">
        <v>5.6045551894671197E-2</v>
      </c>
      <c r="F35" s="89">
        <v>1044188.2652161875</v>
      </c>
      <c r="G35" s="89">
        <v>1066984.607115</v>
      </c>
      <c r="H35" s="89">
        <v>-22796.341898812563</v>
      </c>
      <c r="I35" s="89">
        <v>-70941.034812397469</v>
      </c>
      <c r="J35" s="89">
        <v>-93737.376711210032</v>
      </c>
      <c r="K35" s="89">
        <v>37728.939862773186</v>
      </c>
      <c r="L35" s="23"/>
      <c r="M35" s="22">
        <v>1.6721976815757507E-3</v>
      </c>
      <c r="N35" s="27">
        <v>2362</v>
      </c>
      <c r="O35" s="1" t="s">
        <v>509</v>
      </c>
    </row>
    <row r="36" spans="1:15" ht="15" customHeight="1">
      <c r="A36" s="86" t="s">
        <v>469</v>
      </c>
      <c r="B36" s="25"/>
      <c r="C36" s="88" t="s">
        <v>510</v>
      </c>
      <c r="D36" s="89">
        <v>1580538.02</v>
      </c>
      <c r="E36" s="106">
        <v>4.0347784407078979E-2</v>
      </c>
      <c r="F36" s="89">
        <v>1561022.5745884082</v>
      </c>
      <c r="G36" s="89">
        <v>1595849.8161150001</v>
      </c>
      <c r="H36" s="89">
        <v>-34827.241526591824</v>
      </c>
      <c r="I36" s="89">
        <v>-106054.20544913613</v>
      </c>
      <c r="J36" s="89">
        <v>-140881.44697572797</v>
      </c>
      <c r="K36" s="89">
        <v>56403.360201413227</v>
      </c>
      <c r="L36" s="23"/>
      <c r="M36" s="22">
        <v>9.1043039846053588E-4</v>
      </c>
      <c r="N36" s="27">
        <v>90</v>
      </c>
      <c r="O36" s="1" t="s">
        <v>511</v>
      </c>
    </row>
    <row r="37" spans="1:15" ht="15" customHeight="1">
      <c r="A37" s="86" t="s">
        <v>469</v>
      </c>
      <c r="B37" s="25"/>
      <c r="C37" s="88" t="s">
        <v>512</v>
      </c>
      <c r="D37" s="89">
        <v>2245405.38</v>
      </c>
      <c r="E37" s="106">
        <v>5.3588130441762027E-2</v>
      </c>
      <c r="F37" s="89">
        <v>2217680.5890960237</v>
      </c>
      <c r="G37" s="89">
        <v>2263759.3761749999</v>
      </c>
      <c r="H37" s="89">
        <v>-46078.787078976166</v>
      </c>
      <c r="I37" s="89">
        <v>-150666.84918285965</v>
      </c>
      <c r="J37" s="89">
        <v>-196745.63626183581</v>
      </c>
      <c r="K37" s="89">
        <v>80129.934771408502</v>
      </c>
      <c r="L37" s="23"/>
      <c r="M37" s="22">
        <v>1.5147565978629739E-3</v>
      </c>
      <c r="N37" s="27">
        <v>92</v>
      </c>
      <c r="O37" s="1" t="s">
        <v>513</v>
      </c>
    </row>
    <row r="38" spans="1:15" ht="15" customHeight="1">
      <c r="A38" s="86" t="s">
        <v>469</v>
      </c>
      <c r="B38" s="25"/>
      <c r="C38" s="88" t="s">
        <v>514</v>
      </c>
      <c r="D38" s="89">
        <v>1901779.53</v>
      </c>
      <c r="E38" s="106">
        <v>5.6400917762202685E-2</v>
      </c>
      <c r="F38" s="89">
        <v>1878297.605406628</v>
      </c>
      <c r="G38" s="89">
        <v>1883486.8324799999</v>
      </c>
      <c r="H38" s="89">
        <v>-5189.227073371876</v>
      </c>
      <c r="I38" s="89">
        <v>-127609.53197037397</v>
      </c>
      <c r="J38" s="89">
        <v>-132798.75904374584</v>
      </c>
      <c r="K38" s="89">
        <v>67867.241722071543</v>
      </c>
      <c r="L38" s="23"/>
      <c r="M38" s="22">
        <v>2.0655155212804576E-3</v>
      </c>
      <c r="N38" s="27">
        <v>94</v>
      </c>
      <c r="O38" s="1" t="s">
        <v>515</v>
      </c>
    </row>
    <row r="39" spans="1:15" ht="15" customHeight="1">
      <c r="A39" s="86" t="s">
        <v>469</v>
      </c>
      <c r="B39" s="25"/>
      <c r="C39" s="88" t="s">
        <v>516</v>
      </c>
      <c r="D39" s="89">
        <v>3314013.52</v>
      </c>
      <c r="E39" s="106">
        <v>2.2411946634324886E-2</v>
      </c>
      <c r="F39" s="89">
        <v>3273094.2576194364</v>
      </c>
      <c r="G39" s="89">
        <v>3383457.6804749998</v>
      </c>
      <c r="H39" s="89">
        <v>-110363.42285556346</v>
      </c>
      <c r="I39" s="89">
        <v>-222370.52589933574</v>
      </c>
      <c r="J39" s="89">
        <v>-332733.9487548992</v>
      </c>
      <c r="K39" s="89">
        <v>118264.47444833587</v>
      </c>
      <c r="L39" s="23"/>
      <c r="M39" s="22">
        <v>1.6713611570804625E-3</v>
      </c>
      <c r="N39" s="27">
        <v>98</v>
      </c>
      <c r="O39" s="1" t="s">
        <v>517</v>
      </c>
    </row>
    <row r="40" spans="1:15" ht="15" customHeight="1">
      <c r="A40" s="86" t="s">
        <v>518</v>
      </c>
      <c r="B40" s="25"/>
      <c r="C40" s="88" t="s">
        <v>519</v>
      </c>
      <c r="D40" s="89">
        <v>8472360.5999999996</v>
      </c>
      <c r="E40" s="106">
        <v>2.9673162797717145E-2</v>
      </c>
      <c r="F40" s="89">
        <v>8367749.455753929</v>
      </c>
      <c r="G40" s="89">
        <v>8811050.2928999998</v>
      </c>
      <c r="H40" s="89">
        <v>-443300.83714607079</v>
      </c>
      <c r="I40" s="89">
        <v>-568495.95539091574</v>
      </c>
      <c r="J40" s="89">
        <v>-1011796.7925369865</v>
      </c>
      <c r="K40" s="89">
        <v>302346.16354123614</v>
      </c>
      <c r="L40" s="23"/>
      <c r="M40" s="22">
        <v>3.2897192706375987E-3</v>
      </c>
      <c r="N40" s="27">
        <v>101</v>
      </c>
      <c r="O40" s="1" t="s">
        <v>520</v>
      </c>
    </row>
    <row r="41" spans="1:15" ht="15" customHeight="1">
      <c r="A41" s="86" t="s">
        <v>469</v>
      </c>
      <c r="B41" s="25"/>
      <c r="C41" s="88" t="s">
        <v>521</v>
      </c>
      <c r="D41" s="89">
        <v>94562163.780000001</v>
      </c>
      <c r="E41" s="106">
        <v>3.3707002426945909E-2</v>
      </c>
      <c r="F41" s="89">
        <v>93394572.287800044</v>
      </c>
      <c r="G41" s="89">
        <v>97171960.672305003</v>
      </c>
      <c r="H41" s="89">
        <v>-3777388.384504959</v>
      </c>
      <c r="I41" s="89">
        <v>-6345127.4302398497</v>
      </c>
      <c r="J41" s="89">
        <v>-10122515.814744808</v>
      </c>
      <c r="K41" s="89">
        <v>3374562.1539103324</v>
      </c>
      <c r="L41" s="23"/>
      <c r="M41" s="22">
        <v>7.6310667580118448E-3</v>
      </c>
      <c r="N41" s="27">
        <v>116</v>
      </c>
      <c r="O41" s="1" t="s">
        <v>522</v>
      </c>
    </row>
    <row r="42" spans="1:15" ht="15" customHeight="1">
      <c r="A42" s="86" t="s">
        <v>469</v>
      </c>
      <c r="B42" s="25"/>
      <c r="C42" s="88" t="s">
        <v>523</v>
      </c>
      <c r="D42" s="89">
        <v>487106.97</v>
      </c>
      <c r="E42" s="106">
        <v>7.2091427423420118E-2</v>
      </c>
      <c r="F42" s="89">
        <v>481092.49305458571</v>
      </c>
      <c r="G42" s="89">
        <v>487249.07921999996</v>
      </c>
      <c r="H42" s="89">
        <v>-6156.58616541425</v>
      </c>
      <c r="I42" s="89">
        <v>-32684.909833479487</v>
      </c>
      <c r="J42" s="89">
        <v>-38841.495998893733</v>
      </c>
      <c r="K42" s="89">
        <v>17382.985754135156</v>
      </c>
      <c r="L42" s="23"/>
      <c r="M42" s="22">
        <v>8.8270001512301646E-2</v>
      </c>
      <c r="N42" s="27">
        <v>2023</v>
      </c>
      <c r="O42" s="1" t="s">
        <v>524</v>
      </c>
    </row>
    <row r="43" spans="1:15" ht="15" customHeight="1">
      <c r="A43" s="86" t="s">
        <v>469</v>
      </c>
      <c r="B43" s="25"/>
      <c r="C43" s="88" t="s">
        <v>525</v>
      </c>
      <c r="D43" s="89">
        <v>7339830.6399999997</v>
      </c>
      <c r="E43" s="106">
        <v>3.8630960093288591E-2</v>
      </c>
      <c r="F43" s="89">
        <v>7249203.2318815617</v>
      </c>
      <c r="G43" s="89">
        <v>7417624.3131599994</v>
      </c>
      <c r="H43" s="89">
        <v>-168421.08127843775</v>
      </c>
      <c r="I43" s="89">
        <v>-492503.12033393816</v>
      </c>
      <c r="J43" s="89">
        <v>-660924.20161237591</v>
      </c>
      <c r="K43" s="89">
        <v>261930.49845475363</v>
      </c>
      <c r="L43" s="23"/>
      <c r="M43" s="22">
        <v>4.1722333611688973E-4</v>
      </c>
      <c r="N43" s="27">
        <v>126</v>
      </c>
      <c r="O43" s="1" t="s">
        <v>526</v>
      </c>
    </row>
    <row r="44" spans="1:15" ht="15" customHeight="1">
      <c r="A44" s="86" t="s">
        <v>469</v>
      </c>
      <c r="B44" s="25"/>
      <c r="C44" s="88" t="s">
        <v>527</v>
      </c>
      <c r="D44" s="89">
        <v>2283747.9700000002</v>
      </c>
      <c r="E44" s="106">
        <v>5.5043245400634655E-2</v>
      </c>
      <c r="F44" s="89">
        <v>2255549.7499771956</v>
      </c>
      <c r="G44" s="89">
        <v>2284681.4621549998</v>
      </c>
      <c r="H44" s="89">
        <v>-29131.712177804206</v>
      </c>
      <c r="I44" s="89">
        <v>-153239.63950226747</v>
      </c>
      <c r="J44" s="89">
        <v>-182371.35168007168</v>
      </c>
      <c r="K44" s="89">
        <v>81498.235240906302</v>
      </c>
      <c r="L44" s="23"/>
      <c r="M44" s="22">
        <v>6.9538681031256168E-3</v>
      </c>
      <c r="N44" s="27">
        <v>130</v>
      </c>
      <c r="O44" s="1" t="s">
        <v>528</v>
      </c>
    </row>
    <row r="45" spans="1:15" ht="15" customHeight="1">
      <c r="A45" s="86" t="s">
        <v>469</v>
      </c>
      <c r="B45" s="25"/>
      <c r="C45" s="88" t="s">
        <v>531</v>
      </c>
      <c r="D45" s="89">
        <v>466182.23</v>
      </c>
      <c r="E45" s="106">
        <v>5.0207485836301524E-2</v>
      </c>
      <c r="F45" s="89">
        <v>460426.11800123961</v>
      </c>
      <c r="G45" s="89">
        <v>460434.18618000002</v>
      </c>
      <c r="H45" s="89">
        <v>-8.0681787604116835</v>
      </c>
      <c r="I45" s="89">
        <v>-31280.858398557499</v>
      </c>
      <c r="J45" s="89">
        <v>-31288.92657731791</v>
      </c>
      <c r="K45" s="89">
        <v>16636.261770019344</v>
      </c>
      <c r="L45" s="23"/>
      <c r="M45" s="22">
        <v>2.0103179856652679E-3</v>
      </c>
      <c r="N45" s="27">
        <v>136</v>
      </c>
      <c r="O45" s="1" t="s">
        <v>530</v>
      </c>
    </row>
    <row r="46" spans="1:15" ht="15" customHeight="1">
      <c r="A46" s="86" t="s">
        <v>469</v>
      </c>
      <c r="B46" s="25"/>
      <c r="C46" s="88" t="s">
        <v>533</v>
      </c>
      <c r="D46" s="89">
        <v>8693281.2200000007</v>
      </c>
      <c r="E46" s="106">
        <v>3.5437794218132534E-2</v>
      </c>
      <c r="F46" s="89">
        <v>8585942.2930335216</v>
      </c>
      <c r="G46" s="89">
        <v>8872338.6448650006</v>
      </c>
      <c r="H46" s="89">
        <v>-286396.351831479</v>
      </c>
      <c r="I46" s="89">
        <v>-583319.74357250636</v>
      </c>
      <c r="J46" s="89">
        <v>-869716.09540398535</v>
      </c>
      <c r="K46" s="89">
        <v>310229.97598238167</v>
      </c>
      <c r="L46" s="23"/>
      <c r="M46" s="22">
        <v>4.9067250518519255E-4</v>
      </c>
      <c r="N46" s="27">
        <v>138</v>
      </c>
      <c r="O46" s="1" t="s">
        <v>532</v>
      </c>
    </row>
    <row r="47" spans="1:15" ht="15" customHeight="1">
      <c r="A47" s="86" t="s">
        <v>469</v>
      </c>
      <c r="B47" s="25"/>
      <c r="C47" s="88" t="s">
        <v>535</v>
      </c>
      <c r="D47" s="89">
        <v>2300075.7000000002</v>
      </c>
      <c r="E47" s="106">
        <v>6.6701427621565612E-2</v>
      </c>
      <c r="F47" s="89">
        <v>2271675.8758908161</v>
      </c>
      <c r="G47" s="89">
        <v>2295391.3802550002</v>
      </c>
      <c r="H47" s="89">
        <v>-23715.504364184104</v>
      </c>
      <c r="I47" s="89">
        <v>-154335.23126281117</v>
      </c>
      <c r="J47" s="89">
        <v>-178050.73562699527</v>
      </c>
      <c r="K47" s="89">
        <v>82080.909510558748</v>
      </c>
      <c r="L47" s="23"/>
      <c r="M47" s="22">
        <v>4.3703617055808488E-4</v>
      </c>
      <c r="N47" s="27">
        <v>141</v>
      </c>
      <c r="O47" s="1" t="s">
        <v>534</v>
      </c>
    </row>
    <row r="48" spans="1:15" ht="15" customHeight="1">
      <c r="A48" s="86" t="s">
        <v>469</v>
      </c>
      <c r="B48" s="25"/>
      <c r="C48" s="88" t="s">
        <v>537</v>
      </c>
      <c r="D48" s="89">
        <v>13415522.9</v>
      </c>
      <c r="E48" s="106">
        <v>3.4653400432899994E-2</v>
      </c>
      <c r="F48" s="89">
        <v>13249876.834223673</v>
      </c>
      <c r="G48" s="89">
        <v>13646649.662234999</v>
      </c>
      <c r="H48" s="89">
        <v>-396772.82801132649</v>
      </c>
      <c r="I48" s="89">
        <v>-900182.47194344027</v>
      </c>
      <c r="J48" s="89">
        <v>-1296955.2999547669</v>
      </c>
      <c r="K48" s="89">
        <v>478748.73039688589</v>
      </c>
      <c r="L48" s="23"/>
      <c r="M48" s="22">
        <v>7.8265266490646548E-3</v>
      </c>
      <c r="N48" s="27">
        <v>146</v>
      </c>
      <c r="O48" s="1" t="s">
        <v>536</v>
      </c>
    </row>
    <row r="49" spans="1:15" ht="15" customHeight="1">
      <c r="A49" s="86" t="s">
        <v>469</v>
      </c>
      <c r="B49" s="25"/>
      <c r="C49" s="88" t="s">
        <v>539</v>
      </c>
      <c r="D49" s="89">
        <v>2031260.29</v>
      </c>
      <c r="E49" s="106">
        <v>6.1033763889991155E-2</v>
      </c>
      <c r="F49" s="89">
        <v>2006179.622021998</v>
      </c>
      <c r="G49" s="89">
        <v>2041295.2691850001</v>
      </c>
      <c r="H49" s="89">
        <v>-35115.647163002053</v>
      </c>
      <c r="I49" s="89">
        <v>-136297.69951141818</v>
      </c>
      <c r="J49" s="89">
        <v>-171413.34667442023</v>
      </c>
      <c r="K49" s="89">
        <v>72487.915095960241</v>
      </c>
      <c r="L49" s="23"/>
      <c r="M49" s="22">
        <v>2.0056195017742525E-3</v>
      </c>
      <c r="N49" s="27">
        <v>148</v>
      </c>
      <c r="O49" s="1" t="s">
        <v>538</v>
      </c>
    </row>
    <row r="50" spans="1:15" ht="15" customHeight="1">
      <c r="A50" s="86" t="s">
        <v>469</v>
      </c>
      <c r="B50" s="25"/>
      <c r="C50" s="88" t="s">
        <v>541</v>
      </c>
      <c r="D50" s="89">
        <v>1449707.55</v>
      </c>
      <c r="E50" s="106">
        <v>3.5394931009360198E-2</v>
      </c>
      <c r="F50" s="89">
        <v>1431807.5133056617</v>
      </c>
      <c r="G50" s="89">
        <v>1469739.9144600001</v>
      </c>
      <c r="H50" s="89">
        <v>-37932.401154338382</v>
      </c>
      <c r="I50" s="89">
        <v>-97275.472278018235</v>
      </c>
      <c r="J50" s="89">
        <v>-135207.87343235663</v>
      </c>
      <c r="K50" s="89">
        <v>51734.520836998461</v>
      </c>
      <c r="L50" s="23"/>
      <c r="M50" s="22">
        <v>1.1977917349236818E-2</v>
      </c>
      <c r="N50" s="27">
        <v>151</v>
      </c>
      <c r="O50" s="1" t="s">
        <v>540</v>
      </c>
    </row>
    <row r="51" spans="1:15" ht="15" customHeight="1">
      <c r="A51" s="86" t="s">
        <v>469</v>
      </c>
      <c r="B51" s="25"/>
      <c r="C51" s="88" t="s">
        <v>543</v>
      </c>
      <c r="D51" s="89">
        <v>1593096.02</v>
      </c>
      <c r="E51" s="106">
        <v>4.4397315587349828E-2</v>
      </c>
      <c r="F51" s="89">
        <v>1573425.5166522008</v>
      </c>
      <c r="G51" s="89">
        <v>1599715.22067</v>
      </c>
      <c r="H51" s="89">
        <v>-26289.704017799115</v>
      </c>
      <c r="I51" s="89">
        <v>-106896.84807789762</v>
      </c>
      <c r="J51" s="89">
        <v>-133186.55209569674</v>
      </c>
      <c r="K51" s="89">
        <v>56851.50721745866</v>
      </c>
      <c r="L51" s="23"/>
      <c r="M51" s="22">
        <v>1.7240192823623774E-3</v>
      </c>
      <c r="N51" s="27">
        <v>153</v>
      </c>
      <c r="O51" s="1" t="s">
        <v>542</v>
      </c>
    </row>
    <row r="52" spans="1:15" ht="15" customHeight="1">
      <c r="A52" s="86" t="s">
        <v>469</v>
      </c>
      <c r="B52" s="25"/>
      <c r="C52" s="88" t="s">
        <v>545</v>
      </c>
      <c r="D52" s="89">
        <v>3479761.68</v>
      </c>
      <c r="E52" s="106">
        <v>4.6983103378684943E-2</v>
      </c>
      <c r="F52" s="89">
        <v>3436795.8681991627</v>
      </c>
      <c r="G52" s="89">
        <v>3465212.594085</v>
      </c>
      <c r="H52" s="89">
        <v>-28416.725885837339</v>
      </c>
      <c r="I52" s="89">
        <v>-233492.23837383624</v>
      </c>
      <c r="J52" s="89">
        <v>-261908.96425967358</v>
      </c>
      <c r="K52" s="89">
        <v>124179.3926932013</v>
      </c>
      <c r="L52" s="23"/>
      <c r="M52" s="22">
        <v>1.3244329620687987E-3</v>
      </c>
      <c r="N52" s="27">
        <v>158</v>
      </c>
      <c r="O52" s="1" t="s">
        <v>544</v>
      </c>
    </row>
    <row r="53" spans="1:15" ht="15" customHeight="1">
      <c r="A53" s="86" t="s">
        <v>469</v>
      </c>
      <c r="B53" s="25"/>
      <c r="C53" s="88" t="s">
        <v>547</v>
      </c>
      <c r="D53" s="89">
        <v>770916.31</v>
      </c>
      <c r="E53" s="106">
        <v>2.744222942117025E-2</v>
      </c>
      <c r="F53" s="89">
        <v>761397.5417234163</v>
      </c>
      <c r="G53" s="89">
        <v>785150.34579000005</v>
      </c>
      <c r="H53" s="89">
        <v>-23752.804066583747</v>
      </c>
      <c r="I53" s="89">
        <v>-51728.535277392402</v>
      </c>
      <c r="J53" s="89">
        <v>-75481.339343976142</v>
      </c>
      <c r="K53" s="89">
        <v>27511.056214942775</v>
      </c>
      <c r="L53" s="23"/>
      <c r="M53" s="22">
        <v>1.4398625861547784E-3</v>
      </c>
      <c r="N53" s="27">
        <v>162</v>
      </c>
      <c r="O53" s="1" t="s">
        <v>546</v>
      </c>
    </row>
    <row r="54" spans="1:15" ht="15" customHeight="1">
      <c r="A54" s="86" t="s">
        <v>469</v>
      </c>
      <c r="B54" s="25"/>
      <c r="C54" s="88" t="s">
        <v>549</v>
      </c>
      <c r="D54" s="89">
        <v>5517198.0199999996</v>
      </c>
      <c r="E54" s="106">
        <v>2.0936451168626302E-2</v>
      </c>
      <c r="F54" s="89">
        <v>5449075.2824120419</v>
      </c>
      <c r="G54" s="89">
        <v>5643614.75184</v>
      </c>
      <c r="H54" s="89">
        <v>-194539.46942795813</v>
      </c>
      <c r="I54" s="89">
        <v>-370204.35124784103</v>
      </c>
      <c r="J54" s="89">
        <v>-564743.82067579916</v>
      </c>
      <c r="K54" s="89">
        <v>196887.70740521883</v>
      </c>
      <c r="L54" s="23"/>
      <c r="M54" s="22">
        <v>2.9712063177816284E-3</v>
      </c>
      <c r="N54" s="27">
        <v>164</v>
      </c>
      <c r="O54" s="1" t="s">
        <v>548</v>
      </c>
    </row>
    <row r="55" spans="1:15" ht="15" customHeight="1">
      <c r="A55" s="86" t="s">
        <v>469</v>
      </c>
      <c r="B55" s="25"/>
      <c r="C55" s="88" t="s">
        <v>551</v>
      </c>
      <c r="D55" s="89">
        <v>1502407.99</v>
      </c>
      <c r="E55" s="106">
        <v>4.8078950005714161E-2</v>
      </c>
      <c r="F55" s="89">
        <v>1483857.2428849232</v>
      </c>
      <c r="G55" s="89">
        <v>1538758.7395200001</v>
      </c>
      <c r="H55" s="89">
        <v>-54901.496635076823</v>
      </c>
      <c r="I55" s="89">
        <v>-100811.67527996807</v>
      </c>
      <c r="J55" s="89">
        <v>-155713.17191504489</v>
      </c>
      <c r="K55" s="89">
        <v>53615.198088971782</v>
      </c>
      <c r="L55" s="23"/>
      <c r="M55" s="22">
        <v>7.2654309025284682E-4</v>
      </c>
      <c r="N55" s="27">
        <v>172</v>
      </c>
      <c r="O55" s="1" t="s">
        <v>550</v>
      </c>
    </row>
    <row r="56" spans="1:15" ht="15" customHeight="1">
      <c r="A56" s="86" t="s">
        <v>469</v>
      </c>
      <c r="B56" s="25"/>
      <c r="C56" s="88" t="s">
        <v>553</v>
      </c>
      <c r="D56" s="89">
        <v>474192.16</v>
      </c>
      <c r="E56" s="106">
        <v>5.3894012736237507E-2</v>
      </c>
      <c r="F56" s="89">
        <v>468337.14664632897</v>
      </c>
      <c r="G56" s="89">
        <v>474284.72447999998</v>
      </c>
      <c r="H56" s="89">
        <v>-5947.5778336710064</v>
      </c>
      <c r="I56" s="89">
        <v>-31818.325230170442</v>
      </c>
      <c r="J56" s="89">
        <v>-37765.903063841448</v>
      </c>
      <c r="K56" s="89">
        <v>16922.105553124355</v>
      </c>
      <c r="L56" s="23"/>
      <c r="M56" s="22">
        <v>5.3756818602431313E-3</v>
      </c>
      <c r="N56" s="27">
        <v>176</v>
      </c>
      <c r="O56" s="1" t="s">
        <v>552</v>
      </c>
    </row>
    <row r="57" spans="1:15" ht="15" customHeight="1">
      <c r="A57" s="86" t="s">
        <v>469</v>
      </c>
      <c r="B57" s="25"/>
      <c r="C57" s="88" t="s">
        <v>555</v>
      </c>
      <c r="D57" s="89">
        <v>1178610.67</v>
      </c>
      <c r="E57" s="106">
        <v>6.4298296001251698E-2</v>
      </c>
      <c r="F57" s="89">
        <v>1164057.9595299889</v>
      </c>
      <c r="G57" s="89">
        <v>1164309.6717900001</v>
      </c>
      <c r="H57" s="89">
        <v>-251.71226001111791</v>
      </c>
      <c r="I57" s="89">
        <v>-79084.853739060316</v>
      </c>
      <c r="J57" s="89">
        <v>-79336.565999071434</v>
      </c>
      <c r="K57" s="89">
        <v>42060.109479200619</v>
      </c>
      <c r="L57" s="23"/>
      <c r="M57" s="22">
        <v>1.3455595391492609E-3</v>
      </c>
      <c r="N57" s="27">
        <v>177</v>
      </c>
      <c r="O57" s="1" t="s">
        <v>554</v>
      </c>
    </row>
    <row r="58" spans="1:15" ht="15" customHeight="1">
      <c r="A58" s="86" t="s">
        <v>469</v>
      </c>
      <c r="B58" s="25"/>
      <c r="C58" s="88" t="s">
        <v>557</v>
      </c>
      <c r="D58" s="89">
        <v>3951501.45</v>
      </c>
      <c r="E58" s="106">
        <v>4.023079199739632E-2</v>
      </c>
      <c r="F58" s="89">
        <v>3902710.9053465407</v>
      </c>
      <c r="G58" s="89">
        <v>3990169.2766050003</v>
      </c>
      <c r="H58" s="89">
        <v>-87458.37125845952</v>
      </c>
      <c r="I58" s="89">
        <v>-265146.00807316194</v>
      </c>
      <c r="J58" s="89">
        <v>-352604.37933162146</v>
      </c>
      <c r="K58" s="89">
        <v>141013.98182168163</v>
      </c>
      <c r="L58" s="23"/>
      <c r="M58" s="22">
        <v>4.0176459228239905E-4</v>
      </c>
      <c r="N58" s="27">
        <v>180</v>
      </c>
      <c r="O58" s="1" t="s">
        <v>556</v>
      </c>
    </row>
    <row r="59" spans="1:15" ht="15" customHeight="1">
      <c r="A59" s="86" t="s">
        <v>518</v>
      </c>
      <c r="B59" s="25"/>
      <c r="C59" s="88" t="s">
        <v>559</v>
      </c>
      <c r="D59" s="89">
        <v>2210084.48</v>
      </c>
      <c r="E59" s="106">
        <v>4.1215230941732406E-2</v>
      </c>
      <c r="F59" s="89">
        <v>2182795.8083713064</v>
      </c>
      <c r="G59" s="89">
        <v>2248526.9201850002</v>
      </c>
      <c r="H59" s="89">
        <v>-65731.111813693773</v>
      </c>
      <c r="I59" s="89">
        <v>-148296.81446186738</v>
      </c>
      <c r="J59" s="89">
        <v>-214027.92627556116</v>
      </c>
      <c r="K59" s="89">
        <v>78869.46686736017</v>
      </c>
      <c r="L59" s="23"/>
      <c r="M59" s="22">
        <v>1.0307122760141408E-3</v>
      </c>
      <c r="N59" s="27">
        <v>185</v>
      </c>
      <c r="O59" s="1" t="s">
        <v>558</v>
      </c>
    </row>
    <row r="60" spans="1:15" ht="15" customHeight="1">
      <c r="A60" s="86" t="s">
        <v>469</v>
      </c>
      <c r="B60" s="25"/>
      <c r="C60" s="88" t="s">
        <v>561</v>
      </c>
      <c r="D60" s="89">
        <v>13697069.51</v>
      </c>
      <c r="E60" s="106">
        <v>4.1437785636737834E-2</v>
      </c>
      <c r="F60" s="89">
        <v>13527947.091596436</v>
      </c>
      <c r="G60" s="89">
        <v>13900312.649970001</v>
      </c>
      <c r="H60" s="89">
        <v>-372365.55837356485</v>
      </c>
      <c r="I60" s="89">
        <v>-919074.26805502502</v>
      </c>
      <c r="J60" s="89">
        <v>-1291439.8264285899</v>
      </c>
      <c r="K60" s="89">
        <v>488796.05267345899</v>
      </c>
      <c r="L60" s="23"/>
      <c r="M60" s="22">
        <v>3.1082149248340238E-3</v>
      </c>
      <c r="N60" s="27">
        <v>188</v>
      </c>
      <c r="O60" s="1" t="s">
        <v>560</v>
      </c>
    </row>
    <row r="61" spans="1:15" ht="15" customHeight="1">
      <c r="A61" s="86" t="s">
        <v>469</v>
      </c>
      <c r="B61" s="25"/>
      <c r="C61" s="88" t="s">
        <v>2255</v>
      </c>
      <c r="D61" s="89">
        <v>2543912.46</v>
      </c>
      <c r="E61" s="106">
        <v>4.0607739759395578E-2</v>
      </c>
      <c r="F61" s="89">
        <v>2512501.8997244569</v>
      </c>
      <c r="G61" s="89">
        <v>2569146.8329349998</v>
      </c>
      <c r="H61" s="89">
        <v>-56644.933210542891</v>
      </c>
      <c r="I61" s="89">
        <v>-170696.69395074554</v>
      </c>
      <c r="J61" s="89">
        <v>-227341.62716128843</v>
      </c>
      <c r="K61" s="89">
        <v>90782.511389535081</v>
      </c>
      <c r="L61" s="23"/>
      <c r="M61" s="22">
        <v>1.9571140657006795E-3</v>
      </c>
      <c r="N61" s="27">
        <v>192</v>
      </c>
      <c r="O61" s="1" t="s">
        <v>562</v>
      </c>
    </row>
    <row r="62" spans="1:15" ht="15" customHeight="1">
      <c r="A62" s="86" t="s">
        <v>469</v>
      </c>
      <c r="B62" s="25"/>
      <c r="C62" s="88" t="s">
        <v>565</v>
      </c>
      <c r="D62" s="89">
        <v>1566418.39</v>
      </c>
      <c r="E62" s="106">
        <v>3.7509206759473335E-2</v>
      </c>
      <c r="F62" s="89">
        <v>1547077.2845062148</v>
      </c>
      <c r="G62" s="89">
        <v>1617523.5676500001</v>
      </c>
      <c r="H62" s="89">
        <v>-70446.283143785316</v>
      </c>
      <c r="I62" s="89">
        <v>-105106.77734431536</v>
      </c>
      <c r="J62" s="89">
        <v>-175553.06048810069</v>
      </c>
      <c r="K62" s="89">
        <v>55899.484580122778</v>
      </c>
      <c r="L62" s="23"/>
      <c r="M62" s="22">
        <v>1.2401096805754771E-2</v>
      </c>
      <c r="N62" s="27">
        <v>193</v>
      </c>
      <c r="O62" s="1" t="s">
        <v>564</v>
      </c>
    </row>
    <row r="63" spans="1:15" ht="15" customHeight="1">
      <c r="A63" s="86" t="s">
        <v>469</v>
      </c>
      <c r="B63" s="25"/>
      <c r="C63" s="88" t="s">
        <v>567</v>
      </c>
      <c r="D63" s="89">
        <v>1010178.86</v>
      </c>
      <c r="E63" s="106">
        <v>3.2440496859355905E-2</v>
      </c>
      <c r="F63" s="89">
        <v>997705.83489790605</v>
      </c>
      <c r="G63" s="89">
        <v>1022406.2811</v>
      </c>
      <c r="H63" s="89">
        <v>-24700.446202093968</v>
      </c>
      <c r="I63" s="89">
        <v>-67783.068172453161</v>
      </c>
      <c r="J63" s="89">
        <v>-92483.514374547129</v>
      </c>
      <c r="K63" s="89">
        <v>36049.422024300933</v>
      </c>
      <c r="L63" s="23"/>
      <c r="M63" s="22">
        <v>1.315159894875739E-3</v>
      </c>
      <c r="N63" s="27">
        <v>196</v>
      </c>
      <c r="O63" s="1" t="s">
        <v>566</v>
      </c>
    </row>
    <row r="64" spans="1:15" ht="15" customHeight="1">
      <c r="A64" s="86" t="s">
        <v>469</v>
      </c>
      <c r="B64" s="25"/>
      <c r="C64" s="88" t="s">
        <v>569</v>
      </c>
      <c r="D64" s="89">
        <v>789910.91</v>
      </c>
      <c r="E64" s="106">
        <v>2.2372763816968622E-2</v>
      </c>
      <c r="F64" s="89">
        <v>780157.60887781275</v>
      </c>
      <c r="G64" s="89">
        <v>796587.51235500001</v>
      </c>
      <c r="H64" s="89">
        <v>-16429.903477187268</v>
      </c>
      <c r="I64" s="89">
        <v>-53003.074190935367</v>
      </c>
      <c r="J64" s="89">
        <v>-69432.977668122636</v>
      </c>
      <c r="K64" s="89">
        <v>28188.900880572368</v>
      </c>
      <c r="L64" s="23"/>
      <c r="M64" s="22">
        <v>1.2543584100796043E-3</v>
      </c>
      <c r="N64" s="27">
        <v>207</v>
      </c>
      <c r="O64" s="1" t="s">
        <v>568</v>
      </c>
    </row>
    <row r="65" spans="1:15" ht="15" customHeight="1">
      <c r="A65" s="86" t="s">
        <v>469</v>
      </c>
      <c r="B65" s="25"/>
      <c r="C65" s="88" t="s">
        <v>571</v>
      </c>
      <c r="D65" s="89">
        <v>1345878.28</v>
      </c>
      <c r="E65" s="106">
        <v>4.8304148481955744E-2</v>
      </c>
      <c r="F65" s="89">
        <v>1329260.2589390534</v>
      </c>
      <c r="G65" s="89">
        <v>1341858.9897450001</v>
      </c>
      <c r="H65" s="89">
        <v>-12598.730805946747</v>
      </c>
      <c r="I65" s="89">
        <v>-90308.521408836459</v>
      </c>
      <c r="J65" s="89">
        <v>-102907.25221478321</v>
      </c>
      <c r="K65" s="89">
        <v>48029.251086347474</v>
      </c>
      <c r="L65" s="23"/>
      <c r="M65" s="22">
        <v>9.1780185676979724E-4</v>
      </c>
      <c r="N65" s="27">
        <v>209</v>
      </c>
      <c r="O65" s="1" t="s">
        <v>570</v>
      </c>
    </row>
    <row r="66" spans="1:15" ht="15" customHeight="1">
      <c r="A66" s="86" t="s">
        <v>518</v>
      </c>
      <c r="B66" s="25"/>
      <c r="C66" s="88" t="s">
        <v>573</v>
      </c>
      <c r="D66" s="89">
        <v>747288.78</v>
      </c>
      <c r="E66" s="106">
        <v>2.8361247414179003E-2</v>
      </c>
      <c r="F66" s="89">
        <v>738061.74894586264</v>
      </c>
      <c r="G66" s="89">
        <v>765981.81008999993</v>
      </c>
      <c r="H66" s="89">
        <v>-27920.061144137289</v>
      </c>
      <c r="I66" s="89">
        <v>-50143.126455100588</v>
      </c>
      <c r="J66" s="89">
        <v>-78063.187599237877</v>
      </c>
      <c r="K66" s="89">
        <v>26667.879987356868</v>
      </c>
      <c r="L66" s="23"/>
      <c r="M66" s="22">
        <v>9.8202011591418028E-4</v>
      </c>
      <c r="N66" s="27">
        <v>215</v>
      </c>
      <c r="O66" s="1" t="s">
        <v>572</v>
      </c>
    </row>
    <row r="67" spans="1:15" ht="15" customHeight="1">
      <c r="A67" s="86" t="s">
        <v>469</v>
      </c>
      <c r="B67" s="25"/>
      <c r="C67" s="88" t="s">
        <v>575</v>
      </c>
      <c r="D67" s="89">
        <v>27766209.129999999</v>
      </c>
      <c r="E67" s="106">
        <v>2.8253599746681957E-2</v>
      </c>
      <c r="F67" s="89">
        <v>27423370.215841293</v>
      </c>
      <c r="G67" s="89">
        <v>28071370.618245002</v>
      </c>
      <c r="H67" s="89">
        <v>-648000.40240370855</v>
      </c>
      <c r="I67" s="89">
        <v>-1863114.4650457061</v>
      </c>
      <c r="J67" s="89">
        <v>-2511114.8674494149</v>
      </c>
      <c r="K67" s="89">
        <v>990869.86530520697</v>
      </c>
      <c r="L67" s="23"/>
      <c r="M67" s="22">
        <v>7.0931239122480638E-4</v>
      </c>
      <c r="N67" s="27">
        <v>217</v>
      </c>
      <c r="O67" s="1" t="s">
        <v>574</v>
      </c>
    </row>
    <row r="68" spans="1:15" ht="15" customHeight="1">
      <c r="A68" s="86" t="s">
        <v>469</v>
      </c>
      <c r="B68" s="25"/>
      <c r="C68" s="88" t="s">
        <v>577</v>
      </c>
      <c r="D68" s="89">
        <v>3968362.27</v>
      </c>
      <c r="E68" s="106">
        <v>3.702387613905711E-2</v>
      </c>
      <c r="F68" s="89">
        <v>3919363.5390149616</v>
      </c>
      <c r="G68" s="89">
        <v>4018324.4214749997</v>
      </c>
      <c r="H68" s="89">
        <v>-98960.882460038178</v>
      </c>
      <c r="I68" s="89">
        <v>-266277.37020788674</v>
      </c>
      <c r="J68" s="89">
        <v>-365238.25266792491</v>
      </c>
      <c r="K68" s="89">
        <v>141615.6800356551</v>
      </c>
      <c r="L68" s="23"/>
      <c r="M68" s="22">
        <v>1.1368140659541149E-3</v>
      </c>
      <c r="N68" s="27">
        <v>220</v>
      </c>
      <c r="O68" s="1" t="s">
        <v>576</v>
      </c>
    </row>
    <row r="69" spans="1:15" ht="15" customHeight="1">
      <c r="A69" s="86" t="s">
        <v>469</v>
      </c>
      <c r="B69" s="25"/>
      <c r="C69" s="88" t="s">
        <v>579</v>
      </c>
      <c r="D69" s="89">
        <v>8577157.6699999999</v>
      </c>
      <c r="E69" s="106">
        <v>3.3074441591583792E-2</v>
      </c>
      <c r="F69" s="89">
        <v>8471252.5603617653</v>
      </c>
      <c r="G69" s="89">
        <v>8781462.380069999</v>
      </c>
      <c r="H69" s="89">
        <v>-310209.8197082337</v>
      </c>
      <c r="I69" s="89">
        <v>-575527.84570396726</v>
      </c>
      <c r="J69" s="89">
        <v>-885737.66541220096</v>
      </c>
      <c r="K69" s="89">
        <v>306085.97037439456</v>
      </c>
      <c r="L69" s="23"/>
      <c r="M69" s="22">
        <v>6.8419112630964136E-4</v>
      </c>
      <c r="N69" s="27">
        <v>222</v>
      </c>
      <c r="O69" s="1" t="s">
        <v>578</v>
      </c>
    </row>
    <row r="70" spans="1:15" ht="15" customHeight="1">
      <c r="A70" s="86" t="s">
        <v>518</v>
      </c>
      <c r="B70" s="25"/>
      <c r="C70" s="88" t="s">
        <v>581</v>
      </c>
      <c r="D70" s="89">
        <v>1095992.54</v>
      </c>
      <c r="E70" s="106">
        <v>1.4234770851249579E-2</v>
      </c>
      <c r="F70" s="89">
        <v>1082459.9439376278</v>
      </c>
      <c r="G70" s="89">
        <v>1136312.1179549999</v>
      </c>
      <c r="H70" s="89">
        <v>-53852.174017372075</v>
      </c>
      <c r="I70" s="89">
        <v>-73541.171763701423</v>
      </c>
      <c r="J70" s="89">
        <v>-127393.3457810735</v>
      </c>
      <c r="K70" s="89">
        <v>39111.784233878665</v>
      </c>
      <c r="L70" s="23"/>
      <c r="M70" s="22">
        <v>2.3147986091897544E-2</v>
      </c>
      <c r="N70" s="27">
        <v>231</v>
      </c>
      <c r="O70" s="1" t="s">
        <v>580</v>
      </c>
    </row>
    <row r="71" spans="1:15" ht="15" customHeight="1">
      <c r="A71" s="86" t="s">
        <v>469</v>
      </c>
      <c r="B71" s="25"/>
      <c r="C71" s="88" t="s">
        <v>583</v>
      </c>
      <c r="D71" s="89">
        <v>7897725.9800000004</v>
      </c>
      <c r="E71" s="106">
        <v>5.1208555834385994E-2</v>
      </c>
      <c r="F71" s="89">
        <v>7800210.046635488</v>
      </c>
      <c r="G71" s="89">
        <v>7924604.7532050004</v>
      </c>
      <c r="H71" s="89">
        <v>-124394.70656951237</v>
      </c>
      <c r="I71" s="89">
        <v>-529937.93446607515</v>
      </c>
      <c r="J71" s="89">
        <v>-654332.64103558753</v>
      </c>
      <c r="K71" s="89">
        <v>281839.65054001001</v>
      </c>
      <c r="L71" s="23"/>
      <c r="M71" s="22">
        <v>3.7837321849831292E-3</v>
      </c>
      <c r="N71" s="27">
        <v>238</v>
      </c>
      <c r="O71" s="1" t="s">
        <v>582</v>
      </c>
    </row>
    <row r="72" spans="1:15" ht="15" customHeight="1">
      <c r="A72" s="86" t="s">
        <v>469</v>
      </c>
      <c r="B72" s="25"/>
      <c r="C72" s="88" t="s">
        <v>585</v>
      </c>
      <c r="D72" s="89">
        <v>2837039.79</v>
      </c>
      <c r="E72" s="106">
        <v>4.7878949155484296E-2</v>
      </c>
      <c r="F72" s="89">
        <v>2802009.885972599</v>
      </c>
      <c r="G72" s="89">
        <v>2857146.6334949997</v>
      </c>
      <c r="H72" s="89">
        <v>-55136.747522400692</v>
      </c>
      <c r="I72" s="89">
        <v>-190365.5571385964</v>
      </c>
      <c r="J72" s="89">
        <v>-245502.30466099709</v>
      </c>
      <c r="K72" s="89">
        <v>101243.10529468424</v>
      </c>
      <c r="L72" s="23"/>
      <c r="M72" s="22">
        <v>7.7095683713307829E-3</v>
      </c>
      <c r="N72" s="27">
        <v>240</v>
      </c>
      <c r="O72" s="1" t="s">
        <v>584</v>
      </c>
    </row>
    <row r="73" spans="1:15" ht="15" customHeight="1">
      <c r="A73" s="86" t="s">
        <v>469</v>
      </c>
      <c r="B73" s="25"/>
      <c r="C73" s="88" t="s">
        <v>587</v>
      </c>
      <c r="D73" s="89">
        <v>6992922.8399999999</v>
      </c>
      <c r="E73" s="106">
        <v>6.2611203212105115E-2</v>
      </c>
      <c r="F73" s="89">
        <v>6906578.8215552606</v>
      </c>
      <c r="G73" s="89">
        <v>7070174.3866950003</v>
      </c>
      <c r="H73" s="89">
        <v>-163595.56513973977</v>
      </c>
      <c r="I73" s="89">
        <v>-469225.5840598612</v>
      </c>
      <c r="J73" s="89">
        <v>-632821.14919960103</v>
      </c>
      <c r="K73" s="89">
        <v>249550.6851554318</v>
      </c>
      <c r="L73" s="23"/>
      <c r="M73" s="22">
        <v>9.847799975159742E-4</v>
      </c>
      <c r="N73" s="27">
        <v>250</v>
      </c>
      <c r="O73" s="1" t="s">
        <v>586</v>
      </c>
    </row>
    <row r="74" spans="1:15" ht="15" customHeight="1">
      <c r="A74" s="86" t="s">
        <v>469</v>
      </c>
      <c r="B74" s="25"/>
      <c r="C74" s="88" t="s">
        <v>589</v>
      </c>
      <c r="D74" s="89">
        <v>1069904.83</v>
      </c>
      <c r="E74" s="106">
        <v>2.4160624036180467E-2</v>
      </c>
      <c r="F74" s="89">
        <v>1056694.3478469271</v>
      </c>
      <c r="G74" s="89">
        <v>1056170.076345</v>
      </c>
      <c r="H74" s="89">
        <v>524.2715019271709</v>
      </c>
      <c r="I74" s="89">
        <v>-71790.684701050777</v>
      </c>
      <c r="J74" s="89">
        <v>-71266.413199123606</v>
      </c>
      <c r="K74" s="89">
        <v>38180.813586326636</v>
      </c>
      <c r="L74" s="23"/>
      <c r="M74" s="22">
        <v>7.3410421449093665E-3</v>
      </c>
      <c r="N74" s="27">
        <v>258</v>
      </c>
      <c r="O74" s="1" t="s">
        <v>588</v>
      </c>
    </row>
    <row r="75" spans="1:15" ht="15" customHeight="1">
      <c r="A75" s="86" t="s">
        <v>469</v>
      </c>
      <c r="B75" s="25"/>
      <c r="C75" s="88" t="s">
        <v>591</v>
      </c>
      <c r="D75" s="89">
        <v>4134923.42</v>
      </c>
      <c r="E75" s="106">
        <v>3.7938184136615982E-2</v>
      </c>
      <c r="F75" s="89">
        <v>4083868.1013281201</v>
      </c>
      <c r="G75" s="89">
        <v>4181802.1032599998</v>
      </c>
      <c r="H75" s="89">
        <v>-97934.001931879669</v>
      </c>
      <c r="I75" s="89">
        <v>-277453.63436504023</v>
      </c>
      <c r="J75" s="89">
        <v>-375387.6362969199</v>
      </c>
      <c r="K75" s="89">
        <v>147559.61078590155</v>
      </c>
      <c r="L75" s="23"/>
      <c r="M75" s="22">
        <v>2.6777598521744665E-3</v>
      </c>
      <c r="N75" s="27">
        <v>268</v>
      </c>
      <c r="O75" s="1" t="s">
        <v>590</v>
      </c>
    </row>
    <row r="76" spans="1:15" ht="15" customHeight="1">
      <c r="A76" s="86" t="s">
        <v>469</v>
      </c>
      <c r="B76" s="25"/>
      <c r="C76" s="88" t="s">
        <v>593</v>
      </c>
      <c r="D76" s="89">
        <v>1275753.49</v>
      </c>
      <c r="E76" s="106">
        <v>5.31329830120022E-2</v>
      </c>
      <c r="F76" s="89">
        <v>1260001.3237896976</v>
      </c>
      <c r="G76" s="89">
        <v>1294987.2493499999</v>
      </c>
      <c r="H76" s="89">
        <v>-34985.925560302334</v>
      </c>
      <c r="I76" s="89">
        <v>-85603.143371971819</v>
      </c>
      <c r="J76" s="89">
        <v>-120589.06893227415</v>
      </c>
      <c r="K76" s="89">
        <v>45526.765388838947</v>
      </c>
      <c r="L76" s="23"/>
      <c r="M76" s="22">
        <v>6.1699297604292458E-3</v>
      </c>
      <c r="N76" s="27">
        <v>270</v>
      </c>
      <c r="O76" s="1" t="s">
        <v>592</v>
      </c>
    </row>
    <row r="77" spans="1:15" ht="15" customHeight="1">
      <c r="A77" s="86" t="s">
        <v>469</v>
      </c>
      <c r="B77" s="25"/>
      <c r="C77" s="88" t="s">
        <v>595</v>
      </c>
      <c r="D77" s="89">
        <v>1558393.81</v>
      </c>
      <c r="E77" s="106">
        <v>3.0783106445499753E-2</v>
      </c>
      <c r="F77" s="89">
        <v>1539151.7867497038</v>
      </c>
      <c r="G77" s="89">
        <v>1582788.4650450002</v>
      </c>
      <c r="H77" s="89">
        <v>-43636.678295296384</v>
      </c>
      <c r="I77" s="89">
        <v>-104568.3274967356</v>
      </c>
      <c r="J77" s="89">
        <v>-148205.005792032</v>
      </c>
      <c r="K77" s="89">
        <v>55613.117994518558</v>
      </c>
      <c r="L77" s="23"/>
      <c r="M77" s="22">
        <v>9.5511155420205829E-4</v>
      </c>
      <c r="N77" s="27">
        <v>280</v>
      </c>
      <c r="O77" s="1" t="s">
        <v>594</v>
      </c>
    </row>
    <row r="78" spans="1:15" ht="15" customHeight="1">
      <c r="A78" s="86" t="s">
        <v>469</v>
      </c>
      <c r="B78" s="25"/>
      <c r="C78" s="88" t="s">
        <v>597</v>
      </c>
      <c r="D78" s="89">
        <v>274452.01</v>
      </c>
      <c r="E78" s="106">
        <v>4.0152038074781071E-2</v>
      </c>
      <c r="F78" s="89">
        <v>271063.25683400116</v>
      </c>
      <c r="G78" s="89">
        <v>279471.62785500003</v>
      </c>
      <c r="H78" s="89">
        <v>-8408.371020998864</v>
      </c>
      <c r="I78" s="89">
        <v>-18415.747983378704</v>
      </c>
      <c r="J78" s="89">
        <v>-26824.119004377568</v>
      </c>
      <c r="K78" s="89">
        <v>9794.1431222463525</v>
      </c>
      <c r="L78" s="23"/>
      <c r="M78" s="22">
        <v>3.0360741202730673E-3</v>
      </c>
      <c r="N78" s="27">
        <v>286</v>
      </c>
      <c r="O78" s="1" t="s">
        <v>596</v>
      </c>
    </row>
    <row r="79" spans="1:15" ht="15" customHeight="1">
      <c r="A79" s="86" t="s">
        <v>469</v>
      </c>
      <c r="B79" s="25"/>
      <c r="C79" s="88" t="s">
        <v>599</v>
      </c>
      <c r="D79" s="89">
        <v>3432760.86</v>
      </c>
      <c r="E79" s="106">
        <v>4.4544767758456949E-2</v>
      </c>
      <c r="F79" s="89">
        <v>3390375.383455514</v>
      </c>
      <c r="G79" s="89">
        <v>3465827.7255449998</v>
      </c>
      <c r="H79" s="89">
        <v>-75452.342089485843</v>
      </c>
      <c r="I79" s="89">
        <v>-230338.48025003111</v>
      </c>
      <c r="J79" s="89">
        <v>-305790.82233951695</v>
      </c>
      <c r="K79" s="89">
        <v>122502.11309177683</v>
      </c>
      <c r="L79" s="23"/>
      <c r="M79" s="22">
        <v>1.1296900338534379E-3</v>
      </c>
      <c r="N79" s="27">
        <v>288</v>
      </c>
      <c r="O79" s="1" t="s">
        <v>598</v>
      </c>
    </row>
    <row r="80" spans="1:15" ht="15" customHeight="1">
      <c r="A80" s="86" t="s">
        <v>469</v>
      </c>
      <c r="B80" s="25"/>
      <c r="C80" s="88" t="s">
        <v>601</v>
      </c>
      <c r="D80" s="89">
        <v>4406046.8099999996</v>
      </c>
      <c r="E80" s="106">
        <v>5.4498255447382293E-2</v>
      </c>
      <c r="F80" s="89">
        <v>4351643.8377757231</v>
      </c>
      <c r="G80" s="89">
        <v>4390808.8094999995</v>
      </c>
      <c r="H80" s="89">
        <v>-39164.971724276431</v>
      </c>
      <c r="I80" s="89">
        <v>-295646.03172674763</v>
      </c>
      <c r="J80" s="89">
        <v>-334811.00345102407</v>
      </c>
      <c r="K80" s="89">
        <v>157234.96818426278</v>
      </c>
      <c r="L80" s="23"/>
      <c r="M80" s="22">
        <v>2.6427581018480945E-4</v>
      </c>
      <c r="N80" s="27">
        <v>292</v>
      </c>
      <c r="O80" s="1" t="s">
        <v>600</v>
      </c>
    </row>
    <row r="81" spans="1:15" ht="15" customHeight="1">
      <c r="A81" s="86" t="s">
        <v>469</v>
      </c>
      <c r="B81" s="25"/>
      <c r="C81" s="88" t="s">
        <v>603</v>
      </c>
      <c r="D81" s="89">
        <v>2775380.53</v>
      </c>
      <c r="E81" s="106">
        <v>-9.5262728353859849E-3</v>
      </c>
      <c r="F81" s="89">
        <v>2741111.9540187595</v>
      </c>
      <c r="G81" s="89">
        <v>2962858.9685849999</v>
      </c>
      <c r="H81" s="89">
        <v>-221747.01456624037</v>
      </c>
      <c r="I81" s="89">
        <v>-186228.2167234119</v>
      </c>
      <c r="J81" s="89">
        <v>-407975.23128965229</v>
      </c>
      <c r="K81" s="89">
        <v>99042.722002713446</v>
      </c>
      <c r="L81" s="23"/>
      <c r="M81" s="22">
        <v>1.4188420182682517E-3</v>
      </c>
      <c r="N81" s="27">
        <v>308</v>
      </c>
      <c r="O81" s="1" t="s">
        <v>602</v>
      </c>
    </row>
    <row r="82" spans="1:15" ht="15" customHeight="1">
      <c r="A82" s="86" t="s">
        <v>469</v>
      </c>
      <c r="B82" s="25"/>
      <c r="C82" s="88" t="s">
        <v>605</v>
      </c>
      <c r="D82" s="89">
        <v>1533194.23</v>
      </c>
      <c r="E82" s="106">
        <v>2.606353739667E-2</v>
      </c>
      <c r="F82" s="89">
        <v>1514263.3546130655</v>
      </c>
      <c r="G82" s="89">
        <v>1546947.8730900001</v>
      </c>
      <c r="H82" s="89">
        <v>-32684.518476934638</v>
      </c>
      <c r="I82" s="89">
        <v>-102877.43401569682</v>
      </c>
      <c r="J82" s="89">
        <v>-135561.95249263145</v>
      </c>
      <c r="K82" s="89">
        <v>54713.841311718912</v>
      </c>
      <c r="L82" s="23"/>
      <c r="M82" s="22">
        <v>4.8717322686498912E-4</v>
      </c>
      <c r="N82" s="27">
        <v>310</v>
      </c>
      <c r="O82" s="1" t="s">
        <v>604</v>
      </c>
    </row>
    <row r="83" spans="1:15" ht="15" customHeight="1">
      <c r="A83" s="86" t="s">
        <v>469</v>
      </c>
      <c r="B83" s="25"/>
      <c r="C83" s="88" t="s">
        <v>607</v>
      </c>
      <c r="D83" s="89">
        <v>3484288.8</v>
      </c>
      <c r="E83" s="106">
        <v>2.8982155357904382E-2</v>
      </c>
      <c r="F83" s="89">
        <v>3441267.0902947062</v>
      </c>
      <c r="G83" s="89">
        <v>3569133.9692249997</v>
      </c>
      <c r="H83" s="89">
        <v>-127866.87893029349</v>
      </c>
      <c r="I83" s="89">
        <v>-233796.00842460216</v>
      </c>
      <c r="J83" s="89">
        <v>-361662.88735489565</v>
      </c>
      <c r="K83" s="89">
        <v>124340.94830072475</v>
      </c>
      <c r="L83" s="23"/>
      <c r="M83" s="22">
        <v>2.5286889951503186E-4</v>
      </c>
      <c r="N83" s="27">
        <v>318</v>
      </c>
      <c r="O83" s="1" t="s">
        <v>606</v>
      </c>
    </row>
    <row r="84" spans="1:15" ht="15" customHeight="1">
      <c r="A84" s="86" t="s">
        <v>469</v>
      </c>
      <c r="B84" s="25"/>
      <c r="C84" s="88" t="s">
        <v>609</v>
      </c>
      <c r="D84" s="89">
        <v>1684922.64</v>
      </c>
      <c r="E84" s="106">
        <v>3.5905181415706089E-2</v>
      </c>
      <c r="F84" s="89">
        <v>1664118.3218579569</v>
      </c>
      <c r="G84" s="89">
        <v>1705550.201235</v>
      </c>
      <c r="H84" s="89">
        <v>-41431.879377043108</v>
      </c>
      <c r="I84" s="89">
        <v>-113058.42033996806</v>
      </c>
      <c r="J84" s="89">
        <v>-154490.29971701116</v>
      </c>
      <c r="K84" s="89">
        <v>60128.448270694622</v>
      </c>
      <c r="L84" s="23"/>
      <c r="M84" s="22">
        <v>2.9485022981832198E-3</v>
      </c>
      <c r="N84" s="27">
        <v>319</v>
      </c>
      <c r="O84" s="1" t="s">
        <v>608</v>
      </c>
    </row>
    <row r="85" spans="1:15" ht="15" customHeight="1">
      <c r="A85" s="86" t="s">
        <v>469</v>
      </c>
      <c r="B85" s="25"/>
      <c r="C85" s="88" t="s">
        <v>611</v>
      </c>
      <c r="D85" s="89">
        <v>1855208.6</v>
      </c>
      <c r="E85" s="106">
        <v>3.1569448573192993E-2</v>
      </c>
      <c r="F85" s="89">
        <v>1832301.7026636011</v>
      </c>
      <c r="G85" s="89">
        <v>1883081.8223999999</v>
      </c>
      <c r="H85" s="89">
        <v>-50780.119736398803</v>
      </c>
      <c r="I85" s="89">
        <v>-124484.61949393932</v>
      </c>
      <c r="J85" s="89">
        <v>-175264.73923033813</v>
      </c>
      <c r="K85" s="89">
        <v>66205.303251458361</v>
      </c>
      <c r="L85" s="23"/>
      <c r="M85" s="22">
        <v>3.4514441221325234E-3</v>
      </c>
      <c r="N85" s="27">
        <v>321</v>
      </c>
      <c r="O85" s="1" t="s">
        <v>610</v>
      </c>
    </row>
    <row r="86" spans="1:15" ht="15" customHeight="1">
      <c r="A86" s="86" t="s">
        <v>469</v>
      </c>
      <c r="B86" s="25"/>
      <c r="C86" s="88" t="s">
        <v>613</v>
      </c>
      <c r="D86" s="89">
        <v>4607604.0999999996</v>
      </c>
      <c r="E86" s="106">
        <v>6.376501644705157E-2</v>
      </c>
      <c r="F86" s="89">
        <v>4550712.4307367858</v>
      </c>
      <c r="G86" s="89">
        <v>4639663.8706049994</v>
      </c>
      <c r="H86" s="89">
        <v>-88951.439868213609</v>
      </c>
      <c r="I86" s="89">
        <v>-309170.53918746096</v>
      </c>
      <c r="J86" s="89">
        <v>-398121.97905567457</v>
      </c>
      <c r="K86" s="89">
        <v>164427.77739557851</v>
      </c>
      <c r="L86" s="23"/>
      <c r="M86" s="22">
        <v>2.6142101848204767E-3</v>
      </c>
      <c r="N86" s="27">
        <v>325</v>
      </c>
      <c r="O86" s="1" t="s">
        <v>612</v>
      </c>
    </row>
    <row r="87" spans="1:15" ht="15" customHeight="1">
      <c r="A87" s="86" t="s">
        <v>469</v>
      </c>
      <c r="B87" s="25"/>
      <c r="C87" s="88" t="s">
        <v>615</v>
      </c>
      <c r="D87" s="89">
        <v>6351484.5099999998</v>
      </c>
      <c r="E87" s="106">
        <v>3.1679758700926763E-2</v>
      </c>
      <c r="F87" s="89">
        <v>6273060.550772828</v>
      </c>
      <c r="G87" s="89">
        <v>6508540.546875</v>
      </c>
      <c r="H87" s="89">
        <v>-235479.99610217195</v>
      </c>
      <c r="I87" s="89">
        <v>-426185.02978532953</v>
      </c>
      <c r="J87" s="89">
        <v>-661665.02588750143</v>
      </c>
      <c r="K87" s="89">
        <v>226660.20310680446</v>
      </c>
      <c r="L87" s="23"/>
      <c r="M87" s="22">
        <v>1.4871783837328489E-3</v>
      </c>
      <c r="N87" s="27">
        <v>328</v>
      </c>
      <c r="O87" s="1" t="s">
        <v>614</v>
      </c>
    </row>
    <row r="88" spans="1:15" ht="15" customHeight="1">
      <c r="A88" s="86" t="s">
        <v>469</v>
      </c>
      <c r="B88" s="25"/>
      <c r="C88" s="88" t="s">
        <v>2248</v>
      </c>
      <c r="D88" s="89">
        <v>3147037.49</v>
      </c>
      <c r="E88" s="106">
        <v>6.6782984873781093E-3</v>
      </c>
      <c r="F88" s="89">
        <v>3108179.9379720348</v>
      </c>
      <c r="G88" s="89">
        <v>3204043.70328</v>
      </c>
      <c r="H88" s="89">
        <v>-95863.765307965223</v>
      </c>
      <c r="I88" s="89">
        <v>-211166.42326680236</v>
      </c>
      <c r="J88" s="89">
        <v>-307030.18857476756</v>
      </c>
      <c r="K88" s="89">
        <v>112305.73821680126</v>
      </c>
      <c r="L88" s="23"/>
      <c r="M88" s="22">
        <v>3.4038417836852256E-3</v>
      </c>
      <c r="N88" s="27">
        <v>333</v>
      </c>
      <c r="O88" s="1" t="s">
        <v>616</v>
      </c>
    </row>
    <row r="89" spans="1:15" ht="15" customHeight="1">
      <c r="A89" s="86" t="s">
        <v>469</v>
      </c>
      <c r="B89" s="25"/>
      <c r="C89" s="88" t="s">
        <v>617</v>
      </c>
      <c r="D89" s="89">
        <v>2483697.09</v>
      </c>
      <c r="E89" s="106">
        <v>3.622407382019377E-2</v>
      </c>
      <c r="F89" s="89">
        <v>2453030.0295652091</v>
      </c>
      <c r="G89" s="89">
        <v>2506075.1373600001</v>
      </c>
      <c r="H89" s="89">
        <v>-53045.107794790994</v>
      </c>
      <c r="I89" s="89">
        <v>-166656.2386498501</v>
      </c>
      <c r="J89" s="89">
        <v>-219701.34644464109</v>
      </c>
      <c r="K89" s="89">
        <v>88633.655012279822</v>
      </c>
      <c r="L89" s="23"/>
      <c r="M89" s="22">
        <v>1.6223731890114511E-3</v>
      </c>
      <c r="N89" s="27">
        <v>338</v>
      </c>
      <c r="O89" s="1" t="s">
        <v>618</v>
      </c>
    </row>
    <row r="90" spans="1:15" ht="15" customHeight="1">
      <c r="A90" s="86" t="s">
        <v>469</v>
      </c>
      <c r="B90" s="25"/>
      <c r="C90" s="88" t="s">
        <v>619</v>
      </c>
      <c r="D90" s="89">
        <v>351762.86</v>
      </c>
      <c r="E90" s="106">
        <v>4.4260355240377525E-2</v>
      </c>
      <c r="F90" s="89">
        <v>347419.52323410846</v>
      </c>
      <c r="G90" s="89">
        <v>343848.18168000004</v>
      </c>
      <c r="H90" s="89">
        <v>3571.341554108425</v>
      </c>
      <c r="I90" s="89">
        <v>-23603.311120485232</v>
      </c>
      <c r="J90" s="89">
        <v>-20031.969566376807</v>
      </c>
      <c r="K90" s="89">
        <v>12553.07183186855</v>
      </c>
      <c r="L90" s="23"/>
      <c r="M90" s="22">
        <v>1.6047676491873098E-3</v>
      </c>
      <c r="N90" s="27">
        <v>341</v>
      </c>
      <c r="O90" s="1" t="s">
        <v>620</v>
      </c>
    </row>
    <row r="91" spans="1:15" ht="15" customHeight="1">
      <c r="A91" s="86" t="s">
        <v>469</v>
      </c>
      <c r="B91" s="25"/>
      <c r="C91" s="88" t="s">
        <v>621</v>
      </c>
      <c r="D91" s="89">
        <v>348255.69</v>
      </c>
      <c r="E91" s="106">
        <v>4.0209806815361127E-2</v>
      </c>
      <c r="F91" s="89">
        <v>343955.6574658436</v>
      </c>
      <c r="G91" s="89">
        <v>344252.631735</v>
      </c>
      <c r="H91" s="89">
        <v>-296.97426915640244</v>
      </c>
      <c r="I91" s="89">
        <v>-23367.979782030598</v>
      </c>
      <c r="J91" s="89">
        <v>-23664.954051187</v>
      </c>
      <c r="K91" s="89">
        <v>12427.914341005036</v>
      </c>
      <c r="L91" s="23"/>
      <c r="M91" s="22">
        <v>3.8582961593766831E-3</v>
      </c>
      <c r="N91" s="27">
        <v>343</v>
      </c>
      <c r="O91" s="1" t="s">
        <v>622</v>
      </c>
    </row>
    <row r="92" spans="1:15" ht="15" customHeight="1">
      <c r="A92" s="86" t="s">
        <v>469</v>
      </c>
      <c r="B92" s="25"/>
      <c r="C92" s="88" t="s">
        <v>623</v>
      </c>
      <c r="D92" s="89">
        <v>8324636.96</v>
      </c>
      <c r="E92" s="106">
        <v>3.1592059864997024E-2</v>
      </c>
      <c r="F92" s="89">
        <v>8221849.810239315</v>
      </c>
      <c r="G92" s="89">
        <v>8564922.217530001</v>
      </c>
      <c r="H92" s="89">
        <v>-343072.40729068592</v>
      </c>
      <c r="I92" s="89">
        <v>-558583.6893979382</v>
      </c>
      <c r="J92" s="89">
        <v>-901656.09668862412</v>
      </c>
      <c r="K92" s="89">
        <v>297074.47151500831</v>
      </c>
      <c r="L92" s="23"/>
      <c r="M92" s="22">
        <v>5.8606512314957407E-3</v>
      </c>
      <c r="N92" s="27">
        <v>2223</v>
      </c>
      <c r="O92" s="1" t="s">
        <v>624</v>
      </c>
    </row>
    <row r="93" spans="1:15" ht="15" customHeight="1">
      <c r="A93" s="86" t="s">
        <v>469</v>
      </c>
      <c r="B93" s="25"/>
      <c r="C93" s="88" t="s">
        <v>627</v>
      </c>
      <c r="D93" s="89">
        <v>1581004.2</v>
      </c>
      <c r="E93" s="106">
        <v>5.2314081439242432E-2</v>
      </c>
      <c r="F93" s="89">
        <v>1561482.9985039441</v>
      </c>
      <c r="G93" s="89">
        <v>1570960.7370449998</v>
      </c>
      <c r="H93" s="89">
        <v>-9477.7385410557035</v>
      </c>
      <c r="I93" s="89">
        <v>-106085.48615790156</v>
      </c>
      <c r="J93" s="89">
        <v>-115563.22469895726</v>
      </c>
      <c r="K93" s="89">
        <v>56419.996383603073</v>
      </c>
      <c r="L93" s="23"/>
      <c r="M93" s="22">
        <v>2.3404549028816814E-3</v>
      </c>
      <c r="N93" s="27">
        <v>346</v>
      </c>
      <c r="O93" s="1" t="s">
        <v>626</v>
      </c>
    </row>
    <row r="94" spans="1:15" ht="15" customHeight="1">
      <c r="A94" s="86" t="s">
        <v>469</v>
      </c>
      <c r="B94" s="25"/>
      <c r="C94" s="88" t="s">
        <v>629</v>
      </c>
      <c r="D94" s="89">
        <v>1443830.65</v>
      </c>
      <c r="E94" s="106">
        <v>5.6821737215412726E-2</v>
      </c>
      <c r="F94" s="89">
        <v>1426003.1774070547</v>
      </c>
      <c r="G94" s="89">
        <v>1430224.3264500001</v>
      </c>
      <c r="H94" s="89">
        <v>-4221.1490429453552</v>
      </c>
      <c r="I94" s="89">
        <v>-96881.131900173947</v>
      </c>
      <c r="J94" s="89">
        <v>-101102.2809431193</v>
      </c>
      <c r="K94" s="89">
        <v>51524.796740916485</v>
      </c>
      <c r="L94" s="23"/>
      <c r="M94" s="22">
        <v>3.2991522461913136E-4</v>
      </c>
      <c r="N94" s="27">
        <v>349</v>
      </c>
      <c r="O94" s="1" t="s">
        <v>628</v>
      </c>
    </row>
    <row r="95" spans="1:15" ht="15" customHeight="1">
      <c r="A95" s="86" t="s">
        <v>469</v>
      </c>
      <c r="B95" s="25"/>
      <c r="C95" s="88" t="s">
        <v>631</v>
      </c>
      <c r="D95" s="89">
        <v>1636903.04</v>
      </c>
      <c r="E95" s="106">
        <v>4.2348704455427155E-2</v>
      </c>
      <c r="F95" s="89">
        <v>1616691.6363406384</v>
      </c>
      <c r="G95" s="89">
        <v>1641734.7924600001</v>
      </c>
      <c r="H95" s="89">
        <v>-25043.156119361753</v>
      </c>
      <c r="I95" s="89">
        <v>-109836.30201092886</v>
      </c>
      <c r="J95" s="89">
        <v>-134879.45813029062</v>
      </c>
      <c r="K95" s="89">
        <v>58414.812305437823</v>
      </c>
      <c r="L95" s="23"/>
      <c r="M95" s="22">
        <v>3.168241122987577E-4</v>
      </c>
      <c r="N95" s="27">
        <v>362</v>
      </c>
      <c r="O95" s="1" t="s">
        <v>630</v>
      </c>
    </row>
    <row r="96" spans="1:15" ht="15" customHeight="1">
      <c r="A96" s="86" t="s">
        <v>469</v>
      </c>
      <c r="B96" s="25"/>
      <c r="C96" s="88" t="s">
        <v>633</v>
      </c>
      <c r="D96" s="89">
        <v>12477659.890000001</v>
      </c>
      <c r="E96" s="106">
        <v>4.8615350398151236E-2</v>
      </c>
      <c r="F96" s="89">
        <v>12323593.940705279</v>
      </c>
      <c r="G96" s="89">
        <v>12561184.790145</v>
      </c>
      <c r="H96" s="89">
        <v>-237590.84943972155</v>
      </c>
      <c r="I96" s="89">
        <v>-837251.80207845022</v>
      </c>
      <c r="J96" s="89">
        <v>-1074842.6515181717</v>
      </c>
      <c r="K96" s="89">
        <v>445279.98462599225</v>
      </c>
      <c r="L96" s="23"/>
      <c r="M96" s="22">
        <v>7.6657917488125032E-3</v>
      </c>
      <c r="N96" s="27">
        <v>365</v>
      </c>
      <c r="O96" s="1" t="s">
        <v>632</v>
      </c>
    </row>
    <row r="97" spans="1:15" ht="15" customHeight="1">
      <c r="A97" s="86" t="s">
        <v>469</v>
      </c>
      <c r="B97" s="25"/>
      <c r="C97" s="88" t="s">
        <v>635</v>
      </c>
      <c r="D97" s="89">
        <v>938193.23</v>
      </c>
      <c r="E97" s="106">
        <v>0.17838201029000444</v>
      </c>
      <c r="F97" s="89">
        <v>926609.03617871506</v>
      </c>
      <c r="G97" s="89">
        <v>934556.05538999999</v>
      </c>
      <c r="H97" s="89">
        <v>-7947.0192112849327</v>
      </c>
      <c r="I97" s="89">
        <v>-62952.827648782935</v>
      </c>
      <c r="J97" s="89">
        <v>-70899.846860067861</v>
      </c>
      <c r="K97" s="89">
        <v>33480.530060401412</v>
      </c>
      <c r="L97" s="23"/>
      <c r="M97" s="22">
        <v>2.1522264780070412E-3</v>
      </c>
      <c r="N97" s="27">
        <v>380</v>
      </c>
      <c r="O97" s="1" t="s">
        <v>634</v>
      </c>
    </row>
    <row r="98" spans="1:15" ht="15" customHeight="1">
      <c r="A98" s="86" t="s">
        <v>469</v>
      </c>
      <c r="B98" s="25"/>
      <c r="C98" s="88" t="s">
        <v>637</v>
      </c>
      <c r="D98" s="89">
        <v>3114413.49</v>
      </c>
      <c r="E98" s="106">
        <v>4.0853854865964268E-2</v>
      </c>
      <c r="F98" s="89">
        <v>3075958.757697376</v>
      </c>
      <c r="G98" s="89">
        <v>3156392.8561049998</v>
      </c>
      <c r="H98" s="89">
        <v>-80434.098407623824</v>
      </c>
      <c r="I98" s="89">
        <v>-208977.35071379121</v>
      </c>
      <c r="J98" s="89">
        <v>-289411.44912141503</v>
      </c>
      <c r="K98" s="89">
        <v>111141.51236463802</v>
      </c>
      <c r="L98" s="23"/>
      <c r="M98" s="22">
        <v>1.1458282328762654E-3</v>
      </c>
      <c r="N98" s="27">
        <v>384</v>
      </c>
      <c r="O98" s="1" t="s">
        <v>636</v>
      </c>
    </row>
    <row r="99" spans="1:15" ht="15" customHeight="1">
      <c r="A99" s="86" t="s">
        <v>469</v>
      </c>
      <c r="B99" s="25"/>
      <c r="C99" s="88" t="s">
        <v>639</v>
      </c>
      <c r="D99" s="89">
        <v>511240.37</v>
      </c>
      <c r="E99" s="106">
        <v>5.109579288748467E-2</v>
      </c>
      <c r="F99" s="89">
        <v>504927.90968162258</v>
      </c>
      <c r="G99" s="89">
        <v>509033.26768500003</v>
      </c>
      <c r="H99" s="89">
        <v>-4105.3580033774488</v>
      </c>
      <c r="I99" s="89">
        <v>-34304.262566156038</v>
      </c>
      <c r="J99" s="89">
        <v>-38409.620569533487</v>
      </c>
      <c r="K99" s="89">
        <v>18244.214548292723</v>
      </c>
      <c r="L99" s="23"/>
      <c r="M99" s="22">
        <v>1.257260276506788E-3</v>
      </c>
      <c r="N99" s="27">
        <v>388</v>
      </c>
      <c r="O99" s="1" t="s">
        <v>638</v>
      </c>
    </row>
    <row r="100" spans="1:15" ht="15" customHeight="1">
      <c r="A100" s="86" t="s">
        <v>469</v>
      </c>
      <c r="B100" s="25"/>
      <c r="C100" s="88" t="s">
        <v>641</v>
      </c>
      <c r="D100" s="89">
        <v>9395373.9399999995</v>
      </c>
      <c r="E100" s="106">
        <v>2.9587338926184259E-2</v>
      </c>
      <c r="F100" s="89">
        <v>9279366.0332445782</v>
      </c>
      <c r="G100" s="89">
        <v>9553389.8635799997</v>
      </c>
      <c r="H100" s="89">
        <v>-274023.83033542149</v>
      </c>
      <c r="I100" s="89">
        <v>-630430.21141890634</v>
      </c>
      <c r="J100" s="89">
        <v>-904454.04175432783</v>
      </c>
      <c r="K100" s="89">
        <v>335284.98135387531</v>
      </c>
      <c r="L100" s="23"/>
      <c r="M100" s="22">
        <v>1.4308262317601025E-3</v>
      </c>
      <c r="N100" s="27">
        <v>393</v>
      </c>
      <c r="O100" s="1" t="s">
        <v>640</v>
      </c>
    </row>
    <row r="101" spans="1:15" ht="15" customHeight="1">
      <c r="A101" s="86" t="s">
        <v>469</v>
      </c>
      <c r="B101" s="25"/>
      <c r="C101" s="88" t="s">
        <v>643</v>
      </c>
      <c r="D101" s="89">
        <v>17358539.48</v>
      </c>
      <c r="E101" s="106">
        <v>3.4567897380438639E-2</v>
      </c>
      <c r="F101" s="89">
        <v>17144207.635172315</v>
      </c>
      <c r="G101" s="89">
        <v>17606371.275630001</v>
      </c>
      <c r="H101" s="89">
        <v>-462163.64045768604</v>
      </c>
      <c r="I101" s="89">
        <v>-1164759.1446796458</v>
      </c>
      <c r="J101" s="89">
        <v>-1626922.7851373318</v>
      </c>
      <c r="K101" s="89">
        <v>619459.91964235844</v>
      </c>
      <c r="L101" s="23"/>
      <c r="M101" s="22">
        <v>1.1399557692100968E-2</v>
      </c>
      <c r="N101" s="27">
        <v>396</v>
      </c>
      <c r="O101" s="1" t="s">
        <v>642</v>
      </c>
    </row>
    <row r="102" spans="1:15" ht="15" customHeight="1">
      <c r="A102" s="86" t="s">
        <v>469</v>
      </c>
      <c r="B102" s="25"/>
      <c r="C102" s="88" t="s">
        <v>645</v>
      </c>
      <c r="D102" s="89">
        <v>1763093.74</v>
      </c>
      <c r="E102" s="106">
        <v>2.360928271713858E-2</v>
      </c>
      <c r="F102" s="89">
        <v>1741324.2164560559</v>
      </c>
      <c r="G102" s="89">
        <v>1803216.0971250001</v>
      </c>
      <c r="H102" s="89">
        <v>-61891.880668944214</v>
      </c>
      <c r="I102" s="89">
        <v>-118303.70630884654</v>
      </c>
      <c r="J102" s="89">
        <v>-180195.58697779075</v>
      </c>
      <c r="K102" s="89">
        <v>62918.076014442733</v>
      </c>
      <c r="L102" s="23"/>
      <c r="M102" s="22">
        <v>6.3534177905521659E-4</v>
      </c>
      <c r="N102" s="27">
        <v>409</v>
      </c>
      <c r="O102" s="1" t="s">
        <v>644</v>
      </c>
    </row>
    <row r="103" spans="1:15" ht="15" customHeight="1">
      <c r="A103" s="86" t="s">
        <v>469</v>
      </c>
      <c r="B103" s="25"/>
      <c r="C103" s="88" t="s">
        <v>647</v>
      </c>
      <c r="D103" s="89">
        <v>2008223.28</v>
      </c>
      <c r="E103" s="106">
        <v>5.017298865795472E-2</v>
      </c>
      <c r="F103" s="89">
        <v>1983427.0578913237</v>
      </c>
      <c r="G103" s="89">
        <v>2015686.1099699999</v>
      </c>
      <c r="H103" s="89">
        <v>-32259.052078676177</v>
      </c>
      <c r="I103" s="89">
        <v>-134751.91462009755</v>
      </c>
      <c r="J103" s="89">
        <v>-167010.96669877373</v>
      </c>
      <c r="K103" s="89">
        <v>71665.812269864618</v>
      </c>
      <c r="L103" s="23"/>
      <c r="M103" s="22">
        <v>2.7869846226147559E-3</v>
      </c>
      <c r="N103" s="27">
        <v>411</v>
      </c>
      <c r="O103" s="1" t="s">
        <v>646</v>
      </c>
    </row>
    <row r="104" spans="1:15" ht="15" customHeight="1">
      <c r="A104" s="86" t="s">
        <v>469</v>
      </c>
      <c r="B104" s="25"/>
      <c r="C104" s="88" t="s">
        <v>649</v>
      </c>
      <c r="D104" s="89">
        <v>1728320.63</v>
      </c>
      <c r="E104" s="106">
        <v>9.9723279380088403E-2</v>
      </c>
      <c r="F104" s="89">
        <v>1706980.4619801932</v>
      </c>
      <c r="G104" s="89">
        <v>1731684.327885</v>
      </c>
      <c r="H104" s="89">
        <v>-24703.86590480688</v>
      </c>
      <c r="I104" s="89">
        <v>-115970.42833300549</v>
      </c>
      <c r="J104" s="89">
        <v>-140674.29423781237</v>
      </c>
      <c r="K104" s="89">
        <v>61677.156641523521</v>
      </c>
      <c r="L104" s="23"/>
      <c r="M104" s="22">
        <v>4.565825839144098E-4</v>
      </c>
      <c r="N104" s="27">
        <v>418</v>
      </c>
      <c r="O104" s="1" t="s">
        <v>648</v>
      </c>
    </row>
    <row r="105" spans="1:15" ht="15" customHeight="1">
      <c r="A105" s="86" t="s">
        <v>469</v>
      </c>
      <c r="B105" s="25"/>
      <c r="C105" s="88" t="s">
        <v>651</v>
      </c>
      <c r="D105" s="89">
        <v>25201430.02</v>
      </c>
      <c r="E105" s="106">
        <v>4.9936376320272924E-2</v>
      </c>
      <c r="F105" s="89">
        <v>24890259.313806325</v>
      </c>
      <c r="G105" s="89">
        <v>25495186.399155002</v>
      </c>
      <c r="H105" s="89">
        <v>-604927.08534867689</v>
      </c>
      <c r="I105" s="89">
        <v>-1691017.6175028724</v>
      </c>
      <c r="J105" s="89">
        <v>-2295944.7028515493</v>
      </c>
      <c r="K105" s="89">
        <v>899342.70294160256</v>
      </c>
      <c r="L105" s="23"/>
      <c r="M105" s="22">
        <v>8.8928022937947073E-3</v>
      </c>
      <c r="N105" s="27">
        <v>419</v>
      </c>
      <c r="O105" s="1" t="s">
        <v>650</v>
      </c>
    </row>
    <row r="106" spans="1:15" ht="15" customHeight="1">
      <c r="A106" s="86" t="s">
        <v>518</v>
      </c>
      <c r="B106" s="25"/>
      <c r="C106" s="88" t="s">
        <v>653</v>
      </c>
      <c r="D106" s="89">
        <v>1923920.95</v>
      </c>
      <c r="E106" s="106">
        <v>3.1385348587377404E-2</v>
      </c>
      <c r="F106" s="89">
        <v>1900165.6376944203</v>
      </c>
      <c r="G106" s="89">
        <v>1958102.6593950002</v>
      </c>
      <c r="H106" s="89">
        <v>-57937.021700579906</v>
      </c>
      <c r="I106" s="89">
        <v>-129095.22271359038</v>
      </c>
      <c r="J106" s="89">
        <v>-187032.24441417027</v>
      </c>
      <c r="K106" s="89">
        <v>68657.384364531215</v>
      </c>
      <c r="L106" s="23"/>
      <c r="M106" s="22">
        <v>1.6642233014666035E-2</v>
      </c>
      <c r="N106" s="27">
        <v>429</v>
      </c>
      <c r="O106" s="1" t="s">
        <v>652</v>
      </c>
    </row>
    <row r="107" spans="1:15" ht="15" customHeight="1">
      <c r="A107" s="86" t="s">
        <v>469</v>
      </c>
      <c r="B107" s="25"/>
      <c r="C107" s="88" t="s">
        <v>655</v>
      </c>
      <c r="D107" s="89">
        <v>928086.47</v>
      </c>
      <c r="E107" s="106">
        <v>3.1008754070688704E-2</v>
      </c>
      <c r="F107" s="89">
        <v>916627.06781331822</v>
      </c>
      <c r="G107" s="89">
        <v>941643.61978499999</v>
      </c>
      <c r="H107" s="89">
        <v>-25016.551971681765</v>
      </c>
      <c r="I107" s="89">
        <v>-62274.663385790322</v>
      </c>
      <c r="J107" s="89">
        <v>-87291.215357472087</v>
      </c>
      <c r="K107" s="89">
        <v>33119.858429895976</v>
      </c>
      <c r="L107" s="23"/>
      <c r="M107" s="22">
        <v>1.6253000926782736E-3</v>
      </c>
      <c r="N107" s="27">
        <v>436</v>
      </c>
      <c r="O107" s="1" t="s">
        <v>654</v>
      </c>
    </row>
    <row r="108" spans="1:15" ht="15" customHeight="1">
      <c r="A108" s="86" t="s">
        <v>469</v>
      </c>
      <c r="B108" s="25"/>
      <c r="C108" s="88" t="s">
        <v>657</v>
      </c>
      <c r="D108" s="89">
        <v>5024309.43</v>
      </c>
      <c r="E108" s="106">
        <v>4.6434787458409232E-2</v>
      </c>
      <c r="F108" s="89">
        <v>4962272.5570039861</v>
      </c>
      <c r="G108" s="89">
        <v>5044386.321765</v>
      </c>
      <c r="H108" s="89">
        <v>-82113.76476101391</v>
      </c>
      <c r="I108" s="89">
        <v>-337131.49433080514</v>
      </c>
      <c r="J108" s="89">
        <v>-419245.25909181905</v>
      </c>
      <c r="K108" s="89">
        <v>179298.39773398626</v>
      </c>
      <c r="L108" s="23"/>
      <c r="M108" s="22">
        <v>1.7302854917082872E-3</v>
      </c>
      <c r="N108" s="27">
        <v>2442</v>
      </c>
      <c r="O108" s="1" t="s">
        <v>656</v>
      </c>
    </row>
    <row r="109" spans="1:15" ht="15" customHeight="1">
      <c r="A109" s="86" t="s">
        <v>469</v>
      </c>
      <c r="B109" s="25"/>
      <c r="C109" s="88" t="s">
        <v>659</v>
      </c>
      <c r="D109" s="89">
        <v>284818.07</v>
      </c>
      <c r="E109" s="106">
        <v>5.4368887903524454E-2</v>
      </c>
      <c r="F109" s="89">
        <v>281301.32353330008</v>
      </c>
      <c r="G109" s="89">
        <v>287413.23037500004</v>
      </c>
      <c r="H109" s="89">
        <v>-6111.9068416999653</v>
      </c>
      <c r="I109" s="89">
        <v>-19111.311293483745</v>
      </c>
      <c r="J109" s="89">
        <v>-25223.21813518371</v>
      </c>
      <c r="K109" s="89">
        <v>10164.068178556898</v>
      </c>
      <c r="L109" s="23"/>
      <c r="M109" s="22">
        <v>1.6063373137694503E-3</v>
      </c>
      <c r="N109" s="27">
        <v>2222</v>
      </c>
      <c r="O109" s="1" t="s">
        <v>658</v>
      </c>
    </row>
    <row r="110" spans="1:15" ht="15" customHeight="1">
      <c r="A110" s="86" t="s">
        <v>469</v>
      </c>
      <c r="B110" s="25"/>
      <c r="C110" s="88" t="s">
        <v>661</v>
      </c>
      <c r="D110" s="89">
        <v>3325853.33</v>
      </c>
      <c r="E110" s="106">
        <v>4.7183407696919755E-2</v>
      </c>
      <c r="F110" s="89">
        <v>3284787.877421659</v>
      </c>
      <c r="G110" s="89">
        <v>3338776.6458750004</v>
      </c>
      <c r="H110" s="89">
        <v>-53988.768453341443</v>
      </c>
      <c r="I110" s="89">
        <v>-223164.9779317005</v>
      </c>
      <c r="J110" s="89">
        <v>-277153.74638504197</v>
      </c>
      <c r="K110" s="89">
        <v>118686.99200861975</v>
      </c>
      <c r="L110" s="23"/>
      <c r="M110" s="22">
        <v>2.2452942420328956E-2</v>
      </c>
      <c r="N110" s="27">
        <v>442</v>
      </c>
      <c r="O110" s="1" t="s">
        <v>660</v>
      </c>
    </row>
    <row r="111" spans="1:15" ht="15" customHeight="1">
      <c r="A111" s="86" t="s">
        <v>469</v>
      </c>
      <c r="B111" s="25"/>
      <c r="C111" s="88" t="s">
        <v>663</v>
      </c>
      <c r="D111" s="89">
        <v>529697.53</v>
      </c>
      <c r="E111" s="106">
        <v>3.8296664125634372E-2</v>
      </c>
      <c r="F111" s="89">
        <v>523157.17279216147</v>
      </c>
      <c r="G111" s="89">
        <v>530696.602755</v>
      </c>
      <c r="H111" s="89">
        <v>-7539.4299628385343</v>
      </c>
      <c r="I111" s="89">
        <v>-35542.739220230818</v>
      </c>
      <c r="J111" s="89">
        <v>-43082.169183069353</v>
      </c>
      <c r="K111" s="89">
        <v>18902.880034729496</v>
      </c>
      <c r="L111" s="23"/>
      <c r="M111" s="22">
        <v>1.7339623340891564E-3</v>
      </c>
      <c r="N111" s="27">
        <v>447</v>
      </c>
      <c r="O111" s="1" t="s">
        <v>662</v>
      </c>
    </row>
    <row r="112" spans="1:15" ht="15" customHeight="1">
      <c r="A112" s="86" t="s">
        <v>469</v>
      </c>
      <c r="B112" s="25"/>
      <c r="C112" s="88" t="s">
        <v>665</v>
      </c>
      <c r="D112" s="89">
        <v>21425762.039999999</v>
      </c>
      <c r="E112" s="106">
        <v>2.9616933243350907E-2</v>
      </c>
      <c r="F112" s="89">
        <v>21161210.802255418</v>
      </c>
      <c r="G112" s="89">
        <v>21961581.535980001</v>
      </c>
      <c r="H112" s="89">
        <v>-800370.73372458294</v>
      </c>
      <c r="I112" s="89">
        <v>-1437670.0468707879</v>
      </c>
      <c r="J112" s="89">
        <v>-2238040.7805953706</v>
      </c>
      <c r="K112" s="89">
        <v>764603.54552678601</v>
      </c>
      <c r="L112" s="23"/>
      <c r="M112" s="22">
        <v>7.9827078571646543E-4</v>
      </c>
      <c r="N112" s="27">
        <v>454</v>
      </c>
      <c r="O112" s="1" t="s">
        <v>664</v>
      </c>
    </row>
    <row r="113" spans="1:15" ht="15" customHeight="1">
      <c r="A113" s="86" t="s">
        <v>469</v>
      </c>
      <c r="B113" s="25"/>
      <c r="C113" s="88" t="s">
        <v>667</v>
      </c>
      <c r="D113" s="89">
        <v>1918739.4</v>
      </c>
      <c r="E113" s="106">
        <v>4.4241901606927092E-2</v>
      </c>
      <c r="F113" s="89">
        <v>1895048.0660707029</v>
      </c>
      <c r="G113" s="89">
        <v>1942783.063515</v>
      </c>
      <c r="H113" s="89">
        <v>-47734.997444297187</v>
      </c>
      <c r="I113" s="89">
        <v>-128747.54036663554</v>
      </c>
      <c r="J113" s="89">
        <v>-176482.53781093273</v>
      </c>
      <c r="K113" s="89">
        <v>68472.474651918528</v>
      </c>
      <c r="L113" s="23"/>
      <c r="M113" s="22">
        <v>4.480983729692919E-3</v>
      </c>
      <c r="N113" s="27">
        <v>465</v>
      </c>
      <c r="O113" s="1" t="s">
        <v>666</v>
      </c>
    </row>
    <row r="114" spans="1:15" ht="15" customHeight="1">
      <c r="A114" s="86" t="s">
        <v>469</v>
      </c>
      <c r="B114" s="25"/>
      <c r="C114" s="88" t="s">
        <v>669</v>
      </c>
      <c r="D114" s="89">
        <v>1900505.12</v>
      </c>
      <c r="E114" s="106">
        <v>4.1431479412749939E-2</v>
      </c>
      <c r="F114" s="89">
        <v>1877038.9309843064</v>
      </c>
      <c r="G114" s="89">
        <v>1920121.3158750001</v>
      </c>
      <c r="H114" s="89">
        <v>-43082.384890693706</v>
      </c>
      <c r="I114" s="89">
        <v>-127524.01897526968</v>
      </c>
      <c r="J114" s="89">
        <v>-170606.4038659634</v>
      </c>
      <c r="K114" s="89">
        <v>67821.762900705216</v>
      </c>
      <c r="L114" s="23"/>
      <c r="M114" s="22">
        <v>2.5132598631816223E-4</v>
      </c>
      <c r="N114" s="27">
        <v>472</v>
      </c>
      <c r="O114" s="1" t="s">
        <v>668</v>
      </c>
    </row>
    <row r="115" spans="1:15" ht="15" customHeight="1">
      <c r="A115" s="86" t="s">
        <v>469</v>
      </c>
      <c r="B115" s="25"/>
      <c r="C115" s="88" t="s">
        <v>671</v>
      </c>
      <c r="D115" s="89">
        <v>13916234.57</v>
      </c>
      <c r="E115" s="106">
        <v>3.8295987227419781E-2</v>
      </c>
      <c r="F115" s="89">
        <v>13744406.045377899</v>
      </c>
      <c r="G115" s="89">
        <v>14101169.536395</v>
      </c>
      <c r="H115" s="89">
        <v>-356763.49101710133</v>
      </c>
      <c r="I115" s="89">
        <v>-933780.258044758</v>
      </c>
      <c r="J115" s="89">
        <v>-1290543.7490618592</v>
      </c>
      <c r="K115" s="89">
        <v>496617.21588897239</v>
      </c>
      <c r="L115" s="23"/>
      <c r="M115" s="22">
        <v>2.9798376517036675E-3</v>
      </c>
      <c r="N115" s="27">
        <v>482</v>
      </c>
      <c r="O115" s="1" t="s">
        <v>670</v>
      </c>
    </row>
    <row r="116" spans="1:15" ht="15" customHeight="1">
      <c r="A116" s="86" t="s">
        <v>469</v>
      </c>
      <c r="B116" s="25"/>
      <c r="C116" s="88" t="s">
        <v>673</v>
      </c>
      <c r="D116" s="89">
        <v>4060639.58</v>
      </c>
      <c r="E116" s="106">
        <v>6.3534790917923578E-2</v>
      </c>
      <c r="F116" s="89">
        <v>4010501.4693966005</v>
      </c>
      <c r="G116" s="89">
        <v>4060951.3963799998</v>
      </c>
      <c r="H116" s="89">
        <v>-50449.926983399317</v>
      </c>
      <c r="I116" s="89">
        <v>-272469.18379870034</v>
      </c>
      <c r="J116" s="89">
        <v>-322919.11078209965</v>
      </c>
      <c r="K116" s="89">
        <v>144908.70449219269</v>
      </c>
      <c r="L116" s="23"/>
      <c r="M116" s="22">
        <v>4.7826414778349725E-4</v>
      </c>
      <c r="N116" s="27">
        <v>484</v>
      </c>
      <c r="O116" s="1" t="s">
        <v>672</v>
      </c>
    </row>
    <row r="117" spans="1:15" ht="15" customHeight="1">
      <c r="A117" s="86" t="s">
        <v>469</v>
      </c>
      <c r="B117" s="25"/>
      <c r="C117" s="88" t="s">
        <v>675</v>
      </c>
      <c r="D117" s="89">
        <v>4470441.95</v>
      </c>
      <c r="E117" s="106">
        <v>1.6313037501139993E-2</v>
      </c>
      <c r="F117" s="89">
        <v>4415243.8688801834</v>
      </c>
      <c r="G117" s="89">
        <v>4529032.2759150006</v>
      </c>
      <c r="H117" s="89">
        <v>-113788.40703481715</v>
      </c>
      <c r="I117" s="89">
        <v>-299966.94987048575</v>
      </c>
      <c r="J117" s="89">
        <v>-413755.35690530291</v>
      </c>
      <c r="K117" s="89">
        <v>159532.98457531453</v>
      </c>
      <c r="L117" s="23"/>
      <c r="M117" s="22">
        <v>2.0364438031299677E-2</v>
      </c>
      <c r="N117" s="27">
        <v>500</v>
      </c>
      <c r="O117" s="1" t="s">
        <v>674</v>
      </c>
    </row>
    <row r="118" spans="1:15" ht="15" customHeight="1">
      <c r="A118" s="86" t="s">
        <v>469</v>
      </c>
      <c r="B118" s="25"/>
      <c r="C118" s="88" t="s">
        <v>677</v>
      </c>
      <c r="D118" s="89">
        <v>662237.23</v>
      </c>
      <c r="E118" s="106">
        <v>2.3123626925394269E-2</v>
      </c>
      <c r="F118" s="89">
        <v>654060.35962544952</v>
      </c>
      <c r="G118" s="89">
        <v>684109.85125499999</v>
      </c>
      <c r="H118" s="89">
        <v>-30049.491629550466</v>
      </c>
      <c r="I118" s="89">
        <v>-44436.161837148858</v>
      </c>
      <c r="J118" s="89">
        <v>-74485.653466699325</v>
      </c>
      <c r="K118" s="89">
        <v>23632.715284176546</v>
      </c>
      <c r="L118" s="23"/>
      <c r="M118" s="22">
        <v>1.7241501895216196E-3</v>
      </c>
      <c r="N118" s="27">
        <v>507</v>
      </c>
      <c r="O118" s="1" t="s">
        <v>676</v>
      </c>
    </row>
    <row r="119" spans="1:15" ht="15" customHeight="1">
      <c r="A119" s="86" t="s">
        <v>469</v>
      </c>
      <c r="B119" s="25"/>
      <c r="C119" s="88" t="s">
        <v>679</v>
      </c>
      <c r="D119" s="89">
        <v>5485949.8499999996</v>
      </c>
      <c r="E119" s="106">
        <v>5.5231981570795563E-2</v>
      </c>
      <c r="F119" s="89">
        <v>5418212.9442921551</v>
      </c>
      <c r="G119" s="89">
        <v>5511950.2982250005</v>
      </c>
      <c r="H119" s="89">
        <v>-93737.353932845406</v>
      </c>
      <c r="I119" s="89">
        <v>-368107.59697862732</v>
      </c>
      <c r="J119" s="89">
        <v>-461844.95091147273</v>
      </c>
      <c r="K119" s="89">
        <v>195772.57966653586</v>
      </c>
      <c r="L119" s="23"/>
      <c r="M119" s="22">
        <v>1.683598646302867E-3</v>
      </c>
      <c r="N119" s="27">
        <v>518</v>
      </c>
      <c r="O119" s="1" t="s">
        <v>678</v>
      </c>
    </row>
    <row r="120" spans="1:15" ht="15" customHeight="1">
      <c r="A120" s="86" t="s">
        <v>469</v>
      </c>
      <c r="B120" s="25"/>
      <c r="C120" s="88" t="s">
        <v>681</v>
      </c>
      <c r="D120" s="89">
        <v>2040958.63</v>
      </c>
      <c r="E120" s="106">
        <v>3.5462194082829912E-2</v>
      </c>
      <c r="F120" s="89">
        <v>2015758.2132893144</v>
      </c>
      <c r="G120" s="89">
        <v>2057448.630285</v>
      </c>
      <c r="H120" s="89">
        <v>-41690.416995685548</v>
      </c>
      <c r="I120" s="89">
        <v>-136948.45876545724</v>
      </c>
      <c r="J120" s="89">
        <v>-178638.87576114279</v>
      </c>
      <c r="K120" s="89">
        <v>72834.011777883628</v>
      </c>
      <c r="L120" s="23"/>
      <c r="M120" s="22">
        <v>6.1121761122742788E-4</v>
      </c>
      <c r="N120" s="27">
        <v>523</v>
      </c>
      <c r="O120" s="1" t="s">
        <v>680</v>
      </c>
    </row>
    <row r="121" spans="1:15" ht="15" customHeight="1">
      <c r="A121" s="86" t="s">
        <v>469</v>
      </c>
      <c r="B121" s="25"/>
      <c r="C121" s="88" t="s">
        <v>683</v>
      </c>
      <c r="D121" s="89">
        <v>5182625.47</v>
      </c>
      <c r="E121" s="106">
        <v>4.9979187110375634E-2</v>
      </c>
      <c r="F121" s="89">
        <v>5118633.8145202361</v>
      </c>
      <c r="G121" s="89">
        <v>5235329.7576449998</v>
      </c>
      <c r="H121" s="89">
        <v>-116695.94312476367</v>
      </c>
      <c r="I121" s="89">
        <v>-347754.51106282516</v>
      </c>
      <c r="J121" s="89">
        <v>-464450.45418758882</v>
      </c>
      <c r="K121" s="89">
        <v>184948.092025922</v>
      </c>
      <c r="L121" s="23"/>
      <c r="M121" s="22">
        <v>1.3110125580871334E-2</v>
      </c>
      <c r="N121" s="27">
        <v>537</v>
      </c>
      <c r="O121" s="1" t="s">
        <v>682</v>
      </c>
    </row>
    <row r="122" spans="1:15" ht="15" customHeight="1">
      <c r="A122" s="86" t="s">
        <v>469</v>
      </c>
      <c r="B122" s="25"/>
      <c r="C122" s="88" t="s">
        <v>685</v>
      </c>
      <c r="D122" s="89">
        <v>1866437.94</v>
      </c>
      <c r="E122" s="106">
        <v>2.4684006371533895E-2</v>
      </c>
      <c r="F122" s="89">
        <v>1843392.3901484415</v>
      </c>
      <c r="G122" s="89">
        <v>1891360.6719750001</v>
      </c>
      <c r="H122" s="89">
        <v>-47968.281826558523</v>
      </c>
      <c r="I122" s="89">
        <v>-125238.10894901626</v>
      </c>
      <c r="J122" s="89">
        <v>-173206.39077557478</v>
      </c>
      <c r="K122" s="89">
        <v>66606.035471012394</v>
      </c>
      <c r="L122" s="23"/>
      <c r="M122" s="22">
        <v>3.4406148892541758E-3</v>
      </c>
      <c r="N122" s="27">
        <v>542</v>
      </c>
      <c r="O122" s="1" t="s">
        <v>684</v>
      </c>
    </row>
    <row r="123" spans="1:15" ht="15" customHeight="1">
      <c r="A123" s="86" t="s">
        <v>469</v>
      </c>
      <c r="B123" s="25"/>
      <c r="C123" s="88" t="s">
        <v>687</v>
      </c>
      <c r="D123" s="89">
        <v>2475688.31</v>
      </c>
      <c r="E123" s="106">
        <v>7.3709966968332541E-2</v>
      </c>
      <c r="F123" s="89">
        <v>2445120.1367206755</v>
      </c>
      <c r="G123" s="89">
        <v>2455662.3588899998</v>
      </c>
      <c r="H123" s="89">
        <v>-10542.22216932429</v>
      </c>
      <c r="I123" s="89">
        <v>-166118.84898331304</v>
      </c>
      <c r="J123" s="89">
        <v>-176661.07115263733</v>
      </c>
      <c r="K123" s="89">
        <v>88347.852268278861</v>
      </c>
      <c r="L123" s="23"/>
      <c r="M123" s="22">
        <v>4.0223617945797617E-3</v>
      </c>
      <c r="N123" s="27">
        <v>545</v>
      </c>
      <c r="O123" s="1" t="s">
        <v>686</v>
      </c>
    </row>
    <row r="124" spans="1:15" ht="15" customHeight="1">
      <c r="A124" s="86" t="s">
        <v>469</v>
      </c>
      <c r="B124" s="25"/>
      <c r="C124" s="88" t="s">
        <v>689</v>
      </c>
      <c r="D124" s="89">
        <v>2906876.63</v>
      </c>
      <c r="E124" s="106">
        <v>3.5532557152058386E-2</v>
      </c>
      <c r="F124" s="89">
        <v>2870984.426539436</v>
      </c>
      <c r="G124" s="89">
        <v>2943231.9964200002</v>
      </c>
      <c r="H124" s="89">
        <v>-72247.569880564231</v>
      </c>
      <c r="I124" s="89">
        <v>-195051.61371145787</v>
      </c>
      <c r="J124" s="89">
        <v>-267299.18359202211</v>
      </c>
      <c r="K124" s="89">
        <v>103735.31515740456</v>
      </c>
      <c r="L124" s="23"/>
      <c r="M124" s="22">
        <v>6.4583033620259302E-4</v>
      </c>
      <c r="N124" s="27">
        <v>549</v>
      </c>
      <c r="O124" s="1" t="s">
        <v>688</v>
      </c>
    </row>
    <row r="125" spans="1:15" ht="15" customHeight="1">
      <c r="A125" s="86" t="s">
        <v>469</v>
      </c>
      <c r="B125" s="25"/>
      <c r="C125" s="88" t="s">
        <v>691</v>
      </c>
      <c r="D125" s="89">
        <v>9684538.5700000003</v>
      </c>
      <c r="E125" s="106">
        <v>3.7358387888523525E-2</v>
      </c>
      <c r="F125" s="89">
        <v>9564960.2483097147</v>
      </c>
      <c r="G125" s="89">
        <v>9849118.4571599998</v>
      </c>
      <c r="H125" s="89">
        <v>-284158.20885028504</v>
      </c>
      <c r="I125" s="89">
        <v>-649833.17717524013</v>
      </c>
      <c r="J125" s="89">
        <v>-933991.38602552516</v>
      </c>
      <c r="K125" s="89">
        <v>345604.16164376069</v>
      </c>
      <c r="L125" s="23"/>
      <c r="M125" s="22">
        <v>4.6329346299276725E-3</v>
      </c>
      <c r="N125" s="27">
        <v>560</v>
      </c>
      <c r="O125" s="1" t="s">
        <v>690</v>
      </c>
    </row>
    <row r="126" spans="1:15" ht="15" customHeight="1">
      <c r="A126" s="86" t="s">
        <v>469</v>
      </c>
      <c r="B126" s="25"/>
      <c r="C126" s="88" t="s">
        <v>693</v>
      </c>
      <c r="D126" s="89">
        <v>3386918.25</v>
      </c>
      <c r="E126" s="106">
        <v>3.6633041247859044E-2</v>
      </c>
      <c r="F126" s="89">
        <v>3345098.8078954704</v>
      </c>
      <c r="G126" s="89">
        <v>3431926.6121700001</v>
      </c>
      <c r="H126" s="89">
        <v>-86827.804274529684</v>
      </c>
      <c r="I126" s="89">
        <v>-227262.43809366174</v>
      </c>
      <c r="J126" s="89">
        <v>-314090.24236819142</v>
      </c>
      <c r="K126" s="89">
        <v>120866.16557790249</v>
      </c>
      <c r="L126" s="23"/>
      <c r="M126" s="22">
        <v>1.9041927547837746E-3</v>
      </c>
      <c r="N126" s="27">
        <v>561</v>
      </c>
      <c r="O126" s="1" t="s">
        <v>692</v>
      </c>
    </row>
    <row r="127" spans="1:15" ht="15" customHeight="1">
      <c r="A127" s="86" t="s">
        <v>469</v>
      </c>
      <c r="B127" s="25"/>
      <c r="C127" s="88" t="s">
        <v>695</v>
      </c>
      <c r="D127" s="89">
        <v>1867489.63</v>
      </c>
      <c r="E127" s="106">
        <v>9.0688473019248539E-2</v>
      </c>
      <c r="F127" s="89">
        <v>1844431.0945710461</v>
      </c>
      <c r="G127" s="89">
        <v>1853961.3064349999</v>
      </c>
      <c r="H127" s="89">
        <v>-9530.211863953853</v>
      </c>
      <c r="I127" s="89">
        <v>-125308.67741742222</v>
      </c>
      <c r="J127" s="89">
        <v>-134838.88928137609</v>
      </c>
      <c r="K127" s="89">
        <v>66643.566266943657</v>
      </c>
      <c r="L127" s="23"/>
      <c r="M127" s="22">
        <v>4.6161523621104008E-3</v>
      </c>
      <c r="N127" s="27">
        <v>564</v>
      </c>
      <c r="O127" s="1" t="s">
        <v>694</v>
      </c>
    </row>
    <row r="128" spans="1:15" ht="15" customHeight="1">
      <c r="A128" s="86" t="s">
        <v>469</v>
      </c>
      <c r="B128" s="25"/>
      <c r="C128" s="88" t="s">
        <v>697</v>
      </c>
      <c r="D128" s="89">
        <v>3784800.15</v>
      </c>
      <c r="E128" s="106">
        <v>3.3900545278437555E-2</v>
      </c>
      <c r="F128" s="89">
        <v>3738067.9235135349</v>
      </c>
      <c r="G128" s="89">
        <v>3837793.5304200002</v>
      </c>
      <c r="H128" s="89">
        <v>-99725.606906465255</v>
      </c>
      <c r="I128" s="89">
        <v>-253960.33984175927</v>
      </c>
      <c r="J128" s="89">
        <v>-353685.94674822455</v>
      </c>
      <c r="K128" s="89">
        <v>135065.04965366973</v>
      </c>
      <c r="L128" s="23"/>
      <c r="M128" s="22">
        <v>1.8057554992025114E-3</v>
      </c>
      <c r="N128" s="27">
        <v>567</v>
      </c>
      <c r="O128" s="1" t="s">
        <v>696</v>
      </c>
    </row>
    <row r="129" spans="1:15" ht="15" customHeight="1">
      <c r="A129" s="86" t="s">
        <v>469</v>
      </c>
      <c r="B129" s="25"/>
      <c r="C129" s="88" t="s">
        <v>699</v>
      </c>
      <c r="D129" s="89">
        <v>536414.30000000005</v>
      </c>
      <c r="E129" s="106">
        <v>6.8710857067718178E-2</v>
      </c>
      <c r="F129" s="89">
        <v>529791.00852761453</v>
      </c>
      <c r="G129" s="89">
        <v>534648.69918</v>
      </c>
      <c r="H129" s="89">
        <v>-4857.6906523854705</v>
      </c>
      <c r="I129" s="89">
        <v>-35993.434930502051</v>
      </c>
      <c r="J129" s="89">
        <v>-40851.125582887522</v>
      </c>
      <c r="K129" s="89">
        <v>19142.575880641543</v>
      </c>
      <c r="L129" s="23"/>
      <c r="M129" s="22">
        <v>2.1248163572829644E-3</v>
      </c>
      <c r="N129" s="27">
        <v>573</v>
      </c>
      <c r="O129" s="1" t="s">
        <v>698</v>
      </c>
    </row>
    <row r="130" spans="1:15" ht="15" customHeight="1">
      <c r="A130" s="86" t="s">
        <v>469</v>
      </c>
      <c r="B130" s="25"/>
      <c r="C130" s="88" t="s">
        <v>701</v>
      </c>
      <c r="D130" s="89">
        <v>1858906.26</v>
      </c>
      <c r="E130" s="106">
        <v>8.110120089182371E-2</v>
      </c>
      <c r="F130" s="89">
        <v>1835953.7063864553</v>
      </c>
      <c r="G130" s="89">
        <v>1855734.569595</v>
      </c>
      <c r="H130" s="89">
        <v>-19780.863208544673</v>
      </c>
      <c r="I130" s="89">
        <v>-124732.7327239653</v>
      </c>
      <c r="J130" s="89">
        <v>-144513.59593250998</v>
      </c>
      <c r="K130" s="89">
        <v>66337.258602258691</v>
      </c>
      <c r="L130" s="23"/>
      <c r="M130" s="22">
        <v>2.6147090011994197E-3</v>
      </c>
      <c r="N130" s="27">
        <v>577</v>
      </c>
      <c r="O130" s="1" t="s">
        <v>700</v>
      </c>
    </row>
    <row r="131" spans="1:15" ht="15" customHeight="1">
      <c r="A131" s="86" t="s">
        <v>469</v>
      </c>
      <c r="B131" s="25"/>
      <c r="C131" s="88" t="s">
        <v>703</v>
      </c>
      <c r="D131" s="89">
        <v>1010495.82</v>
      </c>
      <c r="E131" s="106">
        <v>3.3492453305635994E-2</v>
      </c>
      <c r="F131" s="89">
        <v>998018.88128399779</v>
      </c>
      <c r="G131" s="89">
        <v>1025080.848495</v>
      </c>
      <c r="H131" s="89">
        <v>-27061.967211002251</v>
      </c>
      <c r="I131" s="89">
        <v>-67804.336209370842</v>
      </c>
      <c r="J131" s="89">
        <v>-94866.303420373093</v>
      </c>
      <c r="K131" s="89">
        <v>36060.733115096104</v>
      </c>
      <c r="L131" s="23"/>
      <c r="M131" s="22">
        <v>8.8423783537894506E-3</v>
      </c>
      <c r="N131" s="27">
        <v>580</v>
      </c>
      <c r="O131" s="1" t="s">
        <v>702</v>
      </c>
    </row>
    <row r="132" spans="1:15" ht="15" customHeight="1">
      <c r="A132" s="86" t="s">
        <v>469</v>
      </c>
      <c r="B132" s="25"/>
      <c r="C132" s="88" t="s">
        <v>705</v>
      </c>
      <c r="D132" s="89">
        <v>1694113.28</v>
      </c>
      <c r="E132" s="106">
        <v>6.0177436177877963E-2</v>
      </c>
      <c r="F132" s="89">
        <v>1673195.4818714284</v>
      </c>
      <c r="G132" s="89">
        <v>1694005.73388</v>
      </c>
      <c r="H132" s="89">
        <v>-20810.252008571522</v>
      </c>
      <c r="I132" s="89">
        <v>-113675.11289050162</v>
      </c>
      <c r="J132" s="89">
        <v>-134485.36489907315</v>
      </c>
      <c r="K132" s="89">
        <v>60456.427080341688</v>
      </c>
      <c r="L132" s="23"/>
      <c r="M132" s="22">
        <v>3.1522672998174589E-3</v>
      </c>
      <c r="N132" s="27">
        <v>582</v>
      </c>
      <c r="O132" s="1" t="s">
        <v>704</v>
      </c>
    </row>
    <row r="133" spans="1:15" ht="15" customHeight="1">
      <c r="A133" s="86" t="s">
        <v>469</v>
      </c>
      <c r="B133" s="25"/>
      <c r="C133" s="88" t="s">
        <v>707</v>
      </c>
      <c r="D133" s="89">
        <v>3031075.32</v>
      </c>
      <c r="E133" s="106">
        <v>4.2127878593131829E-2</v>
      </c>
      <c r="F133" s="89">
        <v>2993649.5926860296</v>
      </c>
      <c r="G133" s="89">
        <v>3069889.602525</v>
      </c>
      <c r="H133" s="89">
        <v>-76240.009838970378</v>
      </c>
      <c r="I133" s="89">
        <v>-203385.35400691346</v>
      </c>
      <c r="J133" s="89">
        <v>-279625.36384588387</v>
      </c>
      <c r="K133" s="89">
        <v>108167.49164412626</v>
      </c>
      <c r="L133" s="23"/>
      <c r="M133" s="22">
        <v>1.6403474844146994E-3</v>
      </c>
      <c r="N133" s="27">
        <v>2242</v>
      </c>
      <c r="O133" s="1" t="s">
        <v>706</v>
      </c>
    </row>
    <row r="134" spans="1:15" ht="15" customHeight="1">
      <c r="A134" s="86" t="s">
        <v>469</v>
      </c>
      <c r="B134" s="25"/>
      <c r="C134" s="88" t="s">
        <v>709</v>
      </c>
      <c r="D134" s="89">
        <v>2487664.33</v>
      </c>
      <c r="E134" s="106">
        <v>3.8246018444508811E-2</v>
      </c>
      <c r="F134" s="89">
        <v>2456948.2846912779</v>
      </c>
      <c r="G134" s="89">
        <v>2515815.204165</v>
      </c>
      <c r="H134" s="89">
        <v>-58866.919473722111</v>
      </c>
      <c r="I134" s="89">
        <v>-166922.44071566695</v>
      </c>
      <c r="J134" s="89">
        <v>-225789.36018938906</v>
      </c>
      <c r="K134" s="89">
        <v>88775.230642789174</v>
      </c>
      <c r="L134" s="23"/>
      <c r="M134" s="22">
        <v>3.3848055536360665E-3</v>
      </c>
      <c r="N134" s="27">
        <v>1868</v>
      </c>
      <c r="O134" s="1" t="s">
        <v>708</v>
      </c>
    </row>
    <row r="135" spans="1:15" ht="15" customHeight="1">
      <c r="A135" s="86" t="s">
        <v>469</v>
      </c>
      <c r="B135" s="25"/>
      <c r="C135" s="88" t="s">
        <v>711</v>
      </c>
      <c r="D135" s="89">
        <v>676520.47</v>
      </c>
      <c r="E135" s="106">
        <v>1.2682199031655017E-3</v>
      </c>
      <c r="F135" s="89">
        <v>668167.23955881817</v>
      </c>
      <c r="G135" s="89">
        <v>696944.95222500002</v>
      </c>
      <c r="H135" s="89">
        <v>-28777.712666181847</v>
      </c>
      <c r="I135" s="89">
        <v>-45394.568183767034</v>
      </c>
      <c r="J135" s="89">
        <v>-74172.280849948875</v>
      </c>
      <c r="K135" s="89">
        <v>24142.429520954753</v>
      </c>
      <c r="L135" s="23"/>
      <c r="M135" s="22">
        <v>4.4962428826953712E-4</v>
      </c>
      <c r="N135" s="27">
        <v>597</v>
      </c>
      <c r="O135" s="1" t="s">
        <v>710</v>
      </c>
    </row>
    <row r="136" spans="1:15" ht="15" customHeight="1">
      <c r="A136" s="86" t="s">
        <v>469</v>
      </c>
      <c r="B136" s="25"/>
      <c r="C136" s="88" t="s">
        <v>713</v>
      </c>
      <c r="D136" s="89">
        <v>11091351.33</v>
      </c>
      <c r="E136" s="106">
        <v>4.1789538982530239E-2</v>
      </c>
      <c r="F136" s="89">
        <v>10954402.608310029</v>
      </c>
      <c r="G136" s="89">
        <v>11198969.563679999</v>
      </c>
      <c r="H136" s="89">
        <v>-244566.95536996983</v>
      </c>
      <c r="I136" s="89">
        <v>-744230.40621342941</v>
      </c>
      <c r="J136" s="89">
        <v>-988797.36158339924</v>
      </c>
      <c r="K136" s="89">
        <v>395807.93139440817</v>
      </c>
      <c r="L136" s="23"/>
      <c r="M136" s="22">
        <v>1.4550888275610941E-3</v>
      </c>
      <c r="N136" s="27">
        <v>2322</v>
      </c>
      <c r="O136" s="1" t="s">
        <v>712</v>
      </c>
    </row>
    <row r="137" spans="1:15" ht="15" customHeight="1">
      <c r="A137" s="86" t="s">
        <v>469</v>
      </c>
      <c r="B137" s="25"/>
      <c r="C137" s="88" t="s">
        <v>715</v>
      </c>
      <c r="D137" s="89">
        <v>3042193.14</v>
      </c>
      <c r="E137" s="106">
        <v>5.1668617828283248E-2</v>
      </c>
      <c r="F137" s="89">
        <v>3004630.1371465866</v>
      </c>
      <c r="G137" s="89">
        <v>3033024.6128400001</v>
      </c>
      <c r="H137" s="89">
        <v>-28394.475693413522</v>
      </c>
      <c r="I137" s="89">
        <v>-204131.36046263069</v>
      </c>
      <c r="J137" s="89">
        <v>-232525.83615604421</v>
      </c>
      <c r="K137" s="89">
        <v>108564.24414117438</v>
      </c>
      <c r="L137" s="23"/>
      <c r="M137" s="22">
        <v>9.3421684745856901E-4</v>
      </c>
      <c r="N137" s="27">
        <v>604</v>
      </c>
      <c r="O137" s="1" t="s">
        <v>714</v>
      </c>
    </row>
    <row r="138" spans="1:15" ht="15" customHeight="1">
      <c r="A138" s="86" t="s">
        <v>469</v>
      </c>
      <c r="B138" s="25"/>
      <c r="C138" s="88" t="s">
        <v>717</v>
      </c>
      <c r="D138" s="89">
        <v>558826.47</v>
      </c>
      <c r="E138" s="106">
        <v>7.5485622364037441E-2</v>
      </c>
      <c r="F138" s="89">
        <v>551926.44777222874</v>
      </c>
      <c r="G138" s="89">
        <v>550177.18438500003</v>
      </c>
      <c r="H138" s="89">
        <v>1749.2633872287115</v>
      </c>
      <c r="I138" s="89">
        <v>-37497.293016586533</v>
      </c>
      <c r="J138" s="89">
        <v>-35748.029629357821</v>
      </c>
      <c r="K138" s="89">
        <v>19942.380555637785</v>
      </c>
      <c r="L138" s="23"/>
      <c r="M138" s="22">
        <v>1.4310821751297965E-3</v>
      </c>
      <c r="N138" s="27">
        <v>608</v>
      </c>
      <c r="O138" s="1" t="s">
        <v>716</v>
      </c>
    </row>
    <row r="139" spans="1:15" ht="15" customHeight="1">
      <c r="A139" s="86" t="s">
        <v>469</v>
      </c>
      <c r="B139" s="25"/>
      <c r="C139" s="88" t="s">
        <v>2258</v>
      </c>
      <c r="D139" s="89">
        <v>6038678.29</v>
      </c>
      <c r="E139" s="106">
        <v>2.2285757268841078E-2</v>
      </c>
      <c r="F139" s="89">
        <v>5964116.6565337842</v>
      </c>
      <c r="G139" s="89">
        <v>6087443.1887250002</v>
      </c>
      <c r="H139" s="89">
        <v>-123326.53219121601</v>
      </c>
      <c r="I139" s="89">
        <v>-405195.7117797762</v>
      </c>
      <c r="J139" s="89">
        <v>-528522.24397099228</v>
      </c>
      <c r="K139" s="89">
        <v>215497.34484167871</v>
      </c>
      <c r="L139" s="23"/>
      <c r="M139" s="22">
        <v>2.87849527281852E-3</v>
      </c>
      <c r="N139" s="27">
        <v>613</v>
      </c>
      <c r="O139" s="1" t="s">
        <v>718</v>
      </c>
    </row>
    <row r="140" spans="1:15" ht="15" customHeight="1">
      <c r="A140" s="86" t="s">
        <v>469</v>
      </c>
      <c r="B140" s="25"/>
      <c r="C140" s="88" t="s">
        <v>721</v>
      </c>
      <c r="D140" s="89">
        <v>2420376.2200000002</v>
      </c>
      <c r="E140" s="106">
        <v>3.2922632732961254E-2</v>
      </c>
      <c r="F140" s="89">
        <v>2390491.0040803449</v>
      </c>
      <c r="G140" s="89">
        <v>2480434.1687250002</v>
      </c>
      <c r="H140" s="89">
        <v>-89943.164644655306</v>
      </c>
      <c r="I140" s="89">
        <v>-162407.40409400818</v>
      </c>
      <c r="J140" s="89">
        <v>-252350.56873866348</v>
      </c>
      <c r="K140" s="89">
        <v>86373.975211045545</v>
      </c>
      <c r="L140" s="23"/>
      <c r="M140" s="22">
        <v>9.3167449093748929E-4</v>
      </c>
      <c r="N140" s="27">
        <v>629</v>
      </c>
      <c r="O140" s="1" t="s">
        <v>720</v>
      </c>
    </row>
    <row r="141" spans="1:15" ht="15" customHeight="1">
      <c r="A141" s="86" t="s">
        <v>469</v>
      </c>
      <c r="B141" s="25"/>
      <c r="C141" s="88" t="s">
        <v>723</v>
      </c>
      <c r="D141" s="89">
        <v>1831400.05</v>
      </c>
      <c r="E141" s="106">
        <v>4.7687808446198687E-2</v>
      </c>
      <c r="F141" s="89">
        <v>1808787.1250021181</v>
      </c>
      <c r="G141" s="89">
        <v>1843359.4731599998</v>
      </c>
      <c r="H141" s="89">
        <v>-34572.348157881759</v>
      </c>
      <c r="I141" s="89">
        <v>-122887.06421770115</v>
      </c>
      <c r="J141" s="89">
        <v>-157459.41237558291</v>
      </c>
      <c r="K141" s="89">
        <v>65355.667112035815</v>
      </c>
      <c r="L141" s="23"/>
      <c r="M141" s="22">
        <v>2.1686628740893938E-3</v>
      </c>
      <c r="N141" s="27">
        <v>634</v>
      </c>
      <c r="O141" s="1" t="s">
        <v>722</v>
      </c>
    </row>
    <row r="142" spans="1:15" ht="15" customHeight="1">
      <c r="A142" s="86" t="s">
        <v>469</v>
      </c>
      <c r="B142" s="25"/>
      <c r="C142" s="88" t="s">
        <v>725</v>
      </c>
      <c r="D142" s="89">
        <v>409315.41</v>
      </c>
      <c r="E142" s="106">
        <v>6.2911141948425175E-2</v>
      </c>
      <c r="F142" s="89">
        <v>404261.45214583952</v>
      </c>
      <c r="G142" s="89">
        <v>400526.40784499998</v>
      </c>
      <c r="H142" s="89">
        <v>3735.0443008395378</v>
      </c>
      <c r="I142" s="89">
        <v>-27465.091023648642</v>
      </c>
      <c r="J142" s="89">
        <v>-23730.046722809104</v>
      </c>
      <c r="K142" s="89">
        <v>14606.902342165195</v>
      </c>
      <c r="L142" s="23"/>
      <c r="M142" s="22">
        <v>6.2323187583489151E-4</v>
      </c>
      <c r="N142" s="27">
        <v>640</v>
      </c>
      <c r="O142" s="1" t="s">
        <v>724</v>
      </c>
    </row>
    <row r="143" spans="1:15" ht="15" customHeight="1">
      <c r="A143" s="86" t="s">
        <v>469</v>
      </c>
      <c r="B143" s="25"/>
      <c r="C143" s="88" t="s">
        <v>727</v>
      </c>
      <c r="D143" s="89">
        <v>3828072.8</v>
      </c>
      <c r="E143" s="106">
        <v>4.306023344126908E-2</v>
      </c>
      <c r="F143" s="89">
        <v>3780806.2712517711</v>
      </c>
      <c r="G143" s="89">
        <v>3856134.2371649998</v>
      </c>
      <c r="H143" s="89">
        <v>-75327.965913228691</v>
      </c>
      <c r="I143" s="89">
        <v>-256863.93751252492</v>
      </c>
      <c r="J143" s="89">
        <v>-332191.90342575358</v>
      </c>
      <c r="K143" s="89">
        <v>136609.28511902076</v>
      </c>
      <c r="L143" s="23"/>
      <c r="M143" s="22">
        <v>1.0032656450594415E-2</v>
      </c>
      <c r="N143" s="27">
        <v>642</v>
      </c>
      <c r="O143" s="1" t="s">
        <v>726</v>
      </c>
    </row>
    <row r="144" spans="1:15" ht="15" customHeight="1">
      <c r="A144" s="86" t="s">
        <v>469</v>
      </c>
      <c r="B144" s="25"/>
      <c r="C144" s="88" t="s">
        <v>729</v>
      </c>
      <c r="D144" s="89">
        <v>2160163.2799999998</v>
      </c>
      <c r="E144" s="106">
        <v>2.7655105700657989E-2</v>
      </c>
      <c r="F144" s="89">
        <v>2133491.0025618621</v>
      </c>
      <c r="G144" s="89">
        <v>2189026.0560149997</v>
      </c>
      <c r="H144" s="89">
        <v>-55535.053453137632</v>
      </c>
      <c r="I144" s="89">
        <v>-144947.09864733263</v>
      </c>
      <c r="J144" s="89">
        <v>-200482.15210047027</v>
      </c>
      <c r="K144" s="89">
        <v>77087.970067120725</v>
      </c>
      <c r="L144" s="23"/>
      <c r="M144" s="22">
        <v>1.6657842914005047E-3</v>
      </c>
      <c r="N144" s="27">
        <v>649</v>
      </c>
      <c r="O144" s="1" t="s">
        <v>728</v>
      </c>
    </row>
    <row r="145" spans="1:15" ht="15" customHeight="1">
      <c r="A145" s="86" t="s">
        <v>469</v>
      </c>
      <c r="B145" s="25"/>
      <c r="C145" s="88" t="s">
        <v>731</v>
      </c>
      <c r="D145" s="89">
        <v>1698052.36</v>
      </c>
      <c r="E145" s="106">
        <v>4.2948171981665784E-2</v>
      </c>
      <c r="F145" s="89">
        <v>1677085.9246986816</v>
      </c>
      <c r="G145" s="89">
        <v>1708257.6981000002</v>
      </c>
      <c r="H145" s="89">
        <v>-31171.773401318584</v>
      </c>
      <c r="I145" s="89">
        <v>-113939.42541846004</v>
      </c>
      <c r="J145" s="89">
        <v>-145111.19881977863</v>
      </c>
      <c r="K145" s="89">
        <v>60596.997788094857</v>
      </c>
      <c r="L145" s="23"/>
      <c r="M145" s="22">
        <v>5.1369394170102658E-4</v>
      </c>
      <c r="N145" s="27">
        <v>672</v>
      </c>
      <c r="O145" s="1" t="s">
        <v>730</v>
      </c>
    </row>
    <row r="146" spans="1:15" ht="15" customHeight="1">
      <c r="A146" s="86" t="s">
        <v>469</v>
      </c>
      <c r="B146" s="25"/>
      <c r="C146" s="88" t="s">
        <v>733</v>
      </c>
      <c r="D146" s="89">
        <v>4699813.58</v>
      </c>
      <c r="E146" s="106">
        <v>3.3543870905514028E-2</v>
      </c>
      <c r="F146" s="89">
        <v>4641783.3686387148</v>
      </c>
      <c r="G146" s="89">
        <v>4829049.092925</v>
      </c>
      <c r="H146" s="89">
        <v>-187265.72428628523</v>
      </c>
      <c r="I146" s="89">
        <v>-315357.80138079822</v>
      </c>
      <c r="J146" s="89">
        <v>-502623.52566708345</v>
      </c>
      <c r="K146" s="89">
        <v>167718.38125870167</v>
      </c>
      <c r="L146" s="23"/>
      <c r="M146" s="22">
        <v>5.290880161775229E-3</v>
      </c>
      <c r="N146" s="27">
        <v>677</v>
      </c>
      <c r="O146" s="1" t="s">
        <v>732</v>
      </c>
    </row>
    <row r="147" spans="1:15" ht="15" customHeight="1">
      <c r="A147" s="86" t="s">
        <v>469</v>
      </c>
      <c r="B147" s="25"/>
      <c r="C147" s="88" t="s">
        <v>735</v>
      </c>
      <c r="D147" s="89">
        <v>1199141.8500000001</v>
      </c>
      <c r="E147" s="106">
        <v>3.6450268174199607E-3</v>
      </c>
      <c r="F147" s="89">
        <v>1184335.6340037344</v>
      </c>
      <c r="G147" s="89">
        <v>1251946.41597</v>
      </c>
      <c r="H147" s="89">
        <v>-67610.781966265524</v>
      </c>
      <c r="I147" s="89">
        <v>-80462.497272009452</v>
      </c>
      <c r="J147" s="89">
        <v>-148073.27923827496</v>
      </c>
      <c r="K147" s="89">
        <v>42792.788811330865</v>
      </c>
      <c r="L147" s="23"/>
      <c r="M147" s="22">
        <v>2.1321889297868865E-3</v>
      </c>
      <c r="N147" s="27">
        <v>680</v>
      </c>
      <c r="O147" s="1" t="s">
        <v>734</v>
      </c>
    </row>
    <row r="148" spans="1:15" ht="15" customHeight="1">
      <c r="A148" s="86" t="s">
        <v>469</v>
      </c>
      <c r="B148" s="25"/>
      <c r="C148" s="88" t="s">
        <v>737</v>
      </c>
      <c r="D148" s="89">
        <v>700740.93</v>
      </c>
      <c r="E148" s="106">
        <v>5.4953117547626995E-2</v>
      </c>
      <c r="F148" s="89">
        <v>692088.64122615394</v>
      </c>
      <c r="G148" s="89">
        <v>706774.84704000002</v>
      </c>
      <c r="H148" s="89">
        <v>-14686.205813846085</v>
      </c>
      <c r="I148" s="89">
        <v>-47019.762648189084</v>
      </c>
      <c r="J148" s="89">
        <v>-61705.968462035169</v>
      </c>
      <c r="K148" s="89">
        <v>25006.765153718537</v>
      </c>
      <c r="L148" s="23"/>
      <c r="M148" s="22">
        <v>1.7285964690231007E-3</v>
      </c>
      <c r="N148" s="27">
        <v>682</v>
      </c>
      <c r="O148" s="1" t="s">
        <v>736</v>
      </c>
    </row>
    <row r="149" spans="1:15" ht="15" customHeight="1">
      <c r="A149" s="86" t="s">
        <v>469</v>
      </c>
      <c r="B149" s="25"/>
      <c r="C149" s="88" t="s">
        <v>739</v>
      </c>
      <c r="D149" s="89">
        <v>2563030.5299999998</v>
      </c>
      <c r="E149" s="106">
        <v>6.6249972709650606E-2</v>
      </c>
      <c r="F149" s="89">
        <v>2531383.9123523855</v>
      </c>
      <c r="G149" s="89">
        <v>2543771.6521649999</v>
      </c>
      <c r="H149" s="89">
        <v>-12387.739812614396</v>
      </c>
      <c r="I149" s="89">
        <v>-171979.51770943686</v>
      </c>
      <c r="J149" s="89">
        <v>-184367.25752205125</v>
      </c>
      <c r="K149" s="89">
        <v>91464.762227490763</v>
      </c>
      <c r="L149" s="23"/>
      <c r="M149" s="22">
        <v>3.7825193519545419E-4</v>
      </c>
      <c r="N149" s="27">
        <v>684</v>
      </c>
      <c r="O149" s="1" t="s">
        <v>738</v>
      </c>
    </row>
    <row r="150" spans="1:15" ht="15" customHeight="1">
      <c r="A150" s="86" t="s">
        <v>469</v>
      </c>
      <c r="B150" s="25"/>
      <c r="C150" s="88" t="s">
        <v>741</v>
      </c>
      <c r="D150" s="89">
        <v>7197990.5499999998</v>
      </c>
      <c r="E150" s="106">
        <v>6.0399475870869246E-2</v>
      </c>
      <c r="F150" s="89">
        <v>7109114.4901557211</v>
      </c>
      <c r="G150" s="89">
        <v>7287905.6104049999</v>
      </c>
      <c r="H150" s="89">
        <v>-178791.12024927884</v>
      </c>
      <c r="I150" s="89">
        <v>-482985.64093424362</v>
      </c>
      <c r="J150" s="89">
        <v>-661776.76118352241</v>
      </c>
      <c r="K150" s="89">
        <v>256868.76783768763</v>
      </c>
      <c r="L150" s="23"/>
      <c r="M150" s="22">
        <v>3.4221208006148117E-3</v>
      </c>
      <c r="N150" s="27">
        <v>689</v>
      </c>
      <c r="O150" s="1" t="s">
        <v>740</v>
      </c>
    </row>
    <row r="151" spans="1:15" ht="15" customHeight="1">
      <c r="A151" s="86" t="s">
        <v>469</v>
      </c>
      <c r="B151" s="25"/>
      <c r="C151" s="88" t="s">
        <v>743</v>
      </c>
      <c r="D151" s="89">
        <v>1097111.8</v>
      </c>
      <c r="E151" s="106">
        <v>3.6992776356335133E-2</v>
      </c>
      <c r="F151" s="89">
        <v>1083565.384050251</v>
      </c>
      <c r="G151" s="89">
        <v>1113007.0135950001</v>
      </c>
      <c r="H151" s="89">
        <v>-29441.629544749158</v>
      </c>
      <c r="I151" s="89">
        <v>-73616.274183566667</v>
      </c>
      <c r="J151" s="89">
        <v>-103057.90372831582</v>
      </c>
      <c r="K151" s="89">
        <v>39151.726344818228</v>
      </c>
      <c r="L151" s="23"/>
      <c r="M151" s="22">
        <v>2.0936876547318771E-3</v>
      </c>
      <c r="N151" s="27">
        <v>692</v>
      </c>
      <c r="O151" s="1" t="s">
        <v>742</v>
      </c>
    </row>
    <row r="152" spans="1:15" ht="15" customHeight="1">
      <c r="A152" s="86" t="s">
        <v>469</v>
      </c>
      <c r="B152" s="25"/>
      <c r="C152" s="88" t="s">
        <v>745</v>
      </c>
      <c r="D152" s="89">
        <v>1791144.8</v>
      </c>
      <c r="E152" s="106">
        <v>3.8706733148961892E-2</v>
      </c>
      <c r="F152" s="89">
        <v>1769028.9203904378</v>
      </c>
      <c r="G152" s="89">
        <v>1801217.59191</v>
      </c>
      <c r="H152" s="89">
        <v>-32188.671519562136</v>
      </c>
      <c r="I152" s="89">
        <v>-120185.9342860679</v>
      </c>
      <c r="J152" s="89">
        <v>-152374.60580563004</v>
      </c>
      <c r="K152" s="89">
        <v>63919.111118433117</v>
      </c>
      <c r="L152" s="23"/>
      <c r="M152" s="22">
        <v>1.5511284969333193E-3</v>
      </c>
      <c r="N152" s="27">
        <v>695</v>
      </c>
      <c r="O152" s="1" t="s">
        <v>744</v>
      </c>
    </row>
    <row r="153" spans="1:15" ht="15" customHeight="1">
      <c r="A153" s="86" t="s">
        <v>469</v>
      </c>
      <c r="B153" s="25"/>
      <c r="C153" s="88" t="s">
        <v>747</v>
      </c>
      <c r="D153" s="89">
        <v>9988440.0399999991</v>
      </c>
      <c r="E153" s="106">
        <v>4.2102638028475692E-2</v>
      </c>
      <c r="F153" s="89">
        <v>9865109.3425533306</v>
      </c>
      <c r="G153" s="89">
        <v>10167591.682079999</v>
      </c>
      <c r="H153" s="89">
        <v>-302482.33952666819</v>
      </c>
      <c r="I153" s="89">
        <v>-670224.98586812697</v>
      </c>
      <c r="J153" s="89">
        <v>-972707.32539479516</v>
      </c>
      <c r="K153" s="89">
        <v>356449.243420502</v>
      </c>
      <c r="L153" s="23"/>
      <c r="M153" s="22">
        <v>4.1845925868714117E-3</v>
      </c>
      <c r="N153" s="27">
        <v>700</v>
      </c>
      <c r="O153" s="1" t="s">
        <v>746</v>
      </c>
    </row>
    <row r="154" spans="1:15" ht="15" customHeight="1">
      <c r="A154" s="86" t="s">
        <v>469</v>
      </c>
      <c r="B154" s="25"/>
      <c r="C154" s="88" t="s">
        <v>749</v>
      </c>
      <c r="D154" s="89">
        <v>1917747.86</v>
      </c>
      <c r="E154" s="106">
        <v>5.1157795352703817E-2</v>
      </c>
      <c r="F154" s="89">
        <v>1894068.7689554035</v>
      </c>
      <c r="G154" s="89">
        <v>1915159.83039</v>
      </c>
      <c r="H154" s="89">
        <v>-21091.061434596544</v>
      </c>
      <c r="I154" s="89">
        <v>-128681.00796719917</v>
      </c>
      <c r="J154" s="89">
        <v>-149772.06940179571</v>
      </c>
      <c r="K154" s="89">
        <v>68437.090379559115</v>
      </c>
      <c r="L154" s="23"/>
      <c r="M154" s="22">
        <v>1.2120807114959101E-3</v>
      </c>
      <c r="N154" s="27">
        <v>698</v>
      </c>
      <c r="O154" s="1" t="s">
        <v>748</v>
      </c>
    </row>
    <row r="155" spans="1:15" ht="15" customHeight="1">
      <c r="A155" s="86" t="s">
        <v>469</v>
      </c>
      <c r="B155" s="25"/>
      <c r="C155" s="88" t="s">
        <v>751</v>
      </c>
      <c r="D155" s="89">
        <v>3429651.05</v>
      </c>
      <c r="E155" s="106">
        <v>2.5861623670281109E-2</v>
      </c>
      <c r="F155" s="89">
        <v>3387303.9713469455</v>
      </c>
      <c r="G155" s="89">
        <v>3509439.2244000002</v>
      </c>
      <c r="H155" s="89">
        <v>-122135.25305305468</v>
      </c>
      <c r="I155" s="89">
        <v>-230129.81179380012</v>
      </c>
      <c r="J155" s="89">
        <v>-352265.06484685477</v>
      </c>
      <c r="K155" s="89">
        <v>122391.13586037309</v>
      </c>
      <c r="L155" s="23"/>
      <c r="M155" s="22">
        <v>6.8352706629176317E-4</v>
      </c>
      <c r="N155" s="27">
        <v>2262</v>
      </c>
      <c r="O155" s="1" t="s">
        <v>750</v>
      </c>
    </row>
    <row r="156" spans="1:15" ht="15" customHeight="1">
      <c r="A156" s="86" t="s">
        <v>469</v>
      </c>
      <c r="B156" s="25"/>
      <c r="C156" s="88" t="s">
        <v>753</v>
      </c>
      <c r="D156" s="89">
        <v>2428133.4500000002</v>
      </c>
      <c r="E156" s="106">
        <v>4.957409344648589E-2</v>
      </c>
      <c r="F156" s="89">
        <v>2398152.4528990672</v>
      </c>
      <c r="G156" s="89">
        <v>2444969.3535449998</v>
      </c>
      <c r="H156" s="89">
        <v>-46816.900645932648</v>
      </c>
      <c r="I156" s="89">
        <v>-162927.91473894427</v>
      </c>
      <c r="J156" s="89">
        <v>-209744.81538487691</v>
      </c>
      <c r="K156" s="89">
        <v>86650.801097116419</v>
      </c>
      <c r="L156" s="23"/>
      <c r="M156" s="22">
        <v>2.1794856682082107E-3</v>
      </c>
      <c r="N156" s="27">
        <v>705</v>
      </c>
      <c r="O156" s="1" t="s">
        <v>752</v>
      </c>
    </row>
    <row r="157" spans="1:15" ht="15" customHeight="1">
      <c r="A157" s="86" t="s">
        <v>469</v>
      </c>
      <c r="B157" s="25"/>
      <c r="C157" s="88" t="s">
        <v>755</v>
      </c>
      <c r="D157" s="89">
        <v>1763518.22</v>
      </c>
      <c r="E157" s="106">
        <v>4.5819738904415042E-2</v>
      </c>
      <c r="F157" s="89">
        <v>1741743.4552558041</v>
      </c>
      <c r="G157" s="89">
        <v>1766104.9204500001</v>
      </c>
      <c r="H157" s="89">
        <v>-24361.465194195975</v>
      </c>
      <c r="I157" s="89">
        <v>-118332.18894485998</v>
      </c>
      <c r="J157" s="89">
        <v>-142693.65413905596</v>
      </c>
      <c r="K157" s="89">
        <v>62933.224083034147</v>
      </c>
      <c r="L157" s="23"/>
      <c r="M157" s="22">
        <v>6.5870911194681244E-3</v>
      </c>
      <c r="N157" s="27">
        <v>715</v>
      </c>
      <c r="O157" s="1" t="s">
        <v>754</v>
      </c>
    </row>
    <row r="158" spans="1:15" ht="15" customHeight="1">
      <c r="A158" s="86" t="s">
        <v>469</v>
      </c>
      <c r="B158" s="25"/>
      <c r="C158" s="88" t="s">
        <v>757</v>
      </c>
      <c r="D158" s="89">
        <v>39367738.619999997</v>
      </c>
      <c r="E158" s="106">
        <v>5.4143651873090448E-2</v>
      </c>
      <c r="F158" s="89">
        <v>38881651.639304385</v>
      </c>
      <c r="G158" s="89">
        <v>39852337.426785</v>
      </c>
      <c r="H158" s="89">
        <v>-970685.78748061508</v>
      </c>
      <c r="I158" s="89">
        <v>-2641577.8594641909</v>
      </c>
      <c r="J158" s="89">
        <v>-3612263.646944806</v>
      </c>
      <c r="K158" s="89">
        <v>1404884.10503339</v>
      </c>
      <c r="L158" s="23"/>
      <c r="M158" s="22">
        <v>9.7454315194126255E-4</v>
      </c>
      <c r="N158" s="27">
        <v>718</v>
      </c>
      <c r="O158" s="1" t="s">
        <v>756</v>
      </c>
    </row>
    <row r="159" spans="1:15" ht="15" customHeight="1">
      <c r="A159" s="86" t="s">
        <v>469</v>
      </c>
      <c r="B159" s="25"/>
      <c r="C159" s="88" t="s">
        <v>759</v>
      </c>
      <c r="D159" s="89">
        <v>1824184.09</v>
      </c>
      <c r="E159" s="106">
        <v>4.5857381946743603E-2</v>
      </c>
      <c r="F159" s="89">
        <v>1801660.262936929</v>
      </c>
      <c r="G159" s="89">
        <v>1830060.6714900001</v>
      </c>
      <c r="H159" s="89">
        <v>-28400.408553071087</v>
      </c>
      <c r="I159" s="89">
        <v>-122402.87282548602</v>
      </c>
      <c r="J159" s="89">
        <v>-150803.28137855709</v>
      </c>
      <c r="K159" s="89">
        <v>65098.15708321728</v>
      </c>
      <c r="L159" s="23"/>
      <c r="M159" s="22">
        <v>1.6487792917851617E-3</v>
      </c>
      <c r="N159" s="27">
        <v>723</v>
      </c>
      <c r="O159" s="1" t="s">
        <v>758</v>
      </c>
    </row>
    <row r="160" spans="1:15" ht="15" customHeight="1">
      <c r="A160" s="86" t="s">
        <v>469</v>
      </c>
      <c r="B160" s="25"/>
      <c r="C160" s="88" t="s">
        <v>761</v>
      </c>
      <c r="D160" s="89">
        <v>3188434.06</v>
      </c>
      <c r="E160" s="106">
        <v>5.086461645556839E-2</v>
      </c>
      <c r="F160" s="89">
        <v>3149065.3703139466</v>
      </c>
      <c r="G160" s="89">
        <v>3209601.6153899999</v>
      </c>
      <c r="H160" s="89">
        <v>-60536.24507605331</v>
      </c>
      <c r="I160" s="89">
        <v>-213944.13584575665</v>
      </c>
      <c r="J160" s="89">
        <v>-274480.38092180993</v>
      </c>
      <c r="K160" s="89">
        <v>113783.02355841741</v>
      </c>
      <c r="L160" s="23"/>
      <c r="M160" s="22">
        <v>9.009614140637957E-3</v>
      </c>
      <c r="N160" s="27">
        <v>729</v>
      </c>
      <c r="O160" s="1" t="s">
        <v>760</v>
      </c>
    </row>
    <row r="161" spans="1:15" ht="15" customHeight="1">
      <c r="A161" s="86" t="s">
        <v>469</v>
      </c>
      <c r="B161" s="25"/>
      <c r="C161" s="88" t="s">
        <v>763</v>
      </c>
      <c r="D161" s="89">
        <v>866330.27</v>
      </c>
      <c r="E161" s="106">
        <v>1.8896452206081937E-2</v>
      </c>
      <c r="F161" s="89">
        <v>855633.39281093096</v>
      </c>
      <c r="G161" s="89">
        <v>885261.31082999997</v>
      </c>
      <c r="H161" s="89">
        <v>-29627.918019069009</v>
      </c>
      <c r="I161" s="89">
        <v>-58130.818290208284</v>
      </c>
      <c r="J161" s="89">
        <v>-87758.736309277301</v>
      </c>
      <c r="K161" s="89">
        <v>30916.015719886054</v>
      </c>
      <c r="L161" s="23"/>
      <c r="M161" s="22">
        <v>1.6884103495128828E-3</v>
      </c>
      <c r="N161" s="27">
        <v>734</v>
      </c>
      <c r="O161" s="1" t="s">
        <v>762</v>
      </c>
    </row>
    <row r="162" spans="1:15" ht="15" customHeight="1">
      <c r="A162" s="86" t="s">
        <v>469</v>
      </c>
      <c r="B162" s="25"/>
      <c r="C162" s="88" t="s">
        <v>765</v>
      </c>
      <c r="D162" s="89">
        <v>3923746.21</v>
      </c>
      <c r="E162" s="106">
        <v>4.3403386411874356E-2</v>
      </c>
      <c r="F162" s="89">
        <v>3875298.3688210868</v>
      </c>
      <c r="G162" s="89">
        <v>3967228.0764899999</v>
      </c>
      <c r="H162" s="89">
        <v>-91929.707668913063</v>
      </c>
      <c r="I162" s="89">
        <v>-263283.62963746313</v>
      </c>
      <c r="J162" s="89">
        <v>-355213.3373063762</v>
      </c>
      <c r="K162" s="89">
        <v>140023.50340269576</v>
      </c>
      <c r="L162" s="23"/>
      <c r="M162" s="22">
        <v>3.2337601508314741E-3</v>
      </c>
      <c r="N162" s="27">
        <v>2422</v>
      </c>
      <c r="O162" s="1" t="s">
        <v>764</v>
      </c>
    </row>
    <row r="163" spans="1:15" ht="15" customHeight="1">
      <c r="A163" s="86" t="s">
        <v>469</v>
      </c>
      <c r="B163" s="25"/>
      <c r="C163" s="88" t="s">
        <v>767</v>
      </c>
      <c r="D163" s="89">
        <v>1012638.95</v>
      </c>
      <c r="E163" s="106">
        <v>3.2209813212070948E-2</v>
      </c>
      <c r="F163" s="89">
        <v>1000135.549322314</v>
      </c>
      <c r="G163" s="89">
        <v>1027227.87234</v>
      </c>
      <c r="H163" s="89">
        <v>-27092.323017686023</v>
      </c>
      <c r="I163" s="89">
        <v>-67948.140373806062</v>
      </c>
      <c r="J163" s="89">
        <v>-95040.463391492085</v>
      </c>
      <c r="K163" s="89">
        <v>36137.213232511087</v>
      </c>
      <c r="L163" s="23"/>
      <c r="M163" s="22">
        <v>2.1761496729728754E-3</v>
      </c>
      <c r="N163" s="27">
        <v>2042</v>
      </c>
      <c r="O163" s="1" t="s">
        <v>766</v>
      </c>
    </row>
    <row r="164" spans="1:15" ht="15" customHeight="1">
      <c r="A164" s="86" t="s">
        <v>469</v>
      </c>
      <c r="B164" s="25"/>
      <c r="C164" s="88" t="s">
        <v>769</v>
      </c>
      <c r="D164" s="89">
        <v>1460820.34</v>
      </c>
      <c r="E164" s="106">
        <v>3.3013865797612008E-2</v>
      </c>
      <c r="F164" s="89">
        <v>1442783.0898733549</v>
      </c>
      <c r="G164" s="89">
        <v>1482128.5635000002</v>
      </c>
      <c r="H164" s="89">
        <v>-39345.473626645282</v>
      </c>
      <c r="I164" s="89">
        <v>-98021.141220403486</v>
      </c>
      <c r="J164" s="89">
        <v>-137366.61484704877</v>
      </c>
      <c r="K164" s="89">
        <v>52131.093832574144</v>
      </c>
      <c r="L164" s="23"/>
      <c r="M164" s="22">
        <v>1.5856586000890169E-3</v>
      </c>
      <c r="N164" s="27">
        <v>746</v>
      </c>
      <c r="O164" s="1" t="s">
        <v>768</v>
      </c>
    </row>
    <row r="165" spans="1:15" ht="15" customHeight="1">
      <c r="A165" s="86" t="s">
        <v>469</v>
      </c>
      <c r="B165" s="25"/>
      <c r="C165" s="88" t="s">
        <v>771</v>
      </c>
      <c r="D165" s="89">
        <v>462629.11</v>
      </c>
      <c r="E165" s="106">
        <v>2.6053510003336777E-2</v>
      </c>
      <c r="F165" s="89">
        <v>456916.86959339579</v>
      </c>
      <c r="G165" s="89">
        <v>469164.07988999999</v>
      </c>
      <c r="H165" s="89">
        <v>-12247.2102966042</v>
      </c>
      <c r="I165" s="89">
        <v>-31042.443812070404</v>
      </c>
      <c r="J165" s="89">
        <v>-43289.6541086746</v>
      </c>
      <c r="K165" s="89">
        <v>16509.464499303358</v>
      </c>
      <c r="L165" s="23"/>
      <c r="M165" s="22">
        <v>3.4111808092877866E-2</v>
      </c>
      <c r="N165" s="27">
        <v>749</v>
      </c>
      <c r="O165" s="1" t="s">
        <v>770</v>
      </c>
    </row>
    <row r="166" spans="1:15" ht="15" customHeight="1">
      <c r="A166" s="86" t="s">
        <v>469</v>
      </c>
      <c r="B166" s="25"/>
      <c r="C166" s="88" t="s">
        <v>773</v>
      </c>
      <c r="D166" s="89">
        <v>757721.12</v>
      </c>
      <c r="E166" s="106">
        <v>0.10557221462951816</v>
      </c>
      <c r="F166" s="89">
        <v>748365.27726325265</v>
      </c>
      <c r="G166" s="89">
        <v>762713.61619500001</v>
      </c>
      <c r="H166" s="89">
        <v>-14348.338931747363</v>
      </c>
      <c r="I166" s="89">
        <v>-50843.13715757976</v>
      </c>
      <c r="J166" s="89">
        <v>-65191.476089327123</v>
      </c>
      <c r="K166" s="89">
        <v>27040.170323506838</v>
      </c>
      <c r="L166" s="23"/>
      <c r="M166" s="22">
        <v>9.8343715725460212E-4</v>
      </c>
      <c r="N166" s="27">
        <v>753</v>
      </c>
      <c r="O166" s="1" t="s">
        <v>772</v>
      </c>
    </row>
    <row r="167" spans="1:15" ht="15" customHeight="1">
      <c r="A167" s="86" t="s">
        <v>469</v>
      </c>
      <c r="B167" s="25"/>
      <c r="C167" s="88" t="s">
        <v>775</v>
      </c>
      <c r="D167" s="89">
        <v>657175.72</v>
      </c>
      <c r="E167" s="106">
        <v>8.1485344994804532E-2</v>
      </c>
      <c r="F167" s="89">
        <v>649061.34582665144</v>
      </c>
      <c r="G167" s="89">
        <v>650929.04203499993</v>
      </c>
      <c r="H167" s="89">
        <v>-1867.6962083484977</v>
      </c>
      <c r="I167" s="89">
        <v>-44096.534182116011</v>
      </c>
      <c r="J167" s="89">
        <v>-45964.230390464509</v>
      </c>
      <c r="K167" s="89">
        <v>23452.089340301398</v>
      </c>
      <c r="L167" s="23"/>
      <c r="M167" s="22">
        <v>2.8643803763059605E-3</v>
      </c>
      <c r="N167" s="27">
        <v>754</v>
      </c>
      <c r="O167" s="1" t="s">
        <v>774</v>
      </c>
    </row>
    <row r="168" spans="1:15" ht="15" customHeight="1">
      <c r="A168" s="86" t="s">
        <v>469</v>
      </c>
      <c r="B168" s="25"/>
      <c r="C168" s="88" t="s">
        <v>777</v>
      </c>
      <c r="D168" s="89">
        <v>793094.08</v>
      </c>
      <c r="E168" s="106">
        <v>3.9537684217027635E-2</v>
      </c>
      <c r="F168" s="89">
        <v>783301.4751852823</v>
      </c>
      <c r="G168" s="89">
        <v>796830.56320500001</v>
      </c>
      <c r="H168" s="89">
        <v>-13529.088019717718</v>
      </c>
      <c r="I168" s="89">
        <v>-53216.665108007728</v>
      </c>
      <c r="J168" s="89">
        <v>-66745.753127725446</v>
      </c>
      <c r="K168" s="89">
        <v>28302.496049951675</v>
      </c>
      <c r="L168" s="23"/>
      <c r="M168" s="22">
        <v>8.6636988128534849E-4</v>
      </c>
      <c r="N168" s="27">
        <v>760</v>
      </c>
      <c r="O168" s="1" t="s">
        <v>776</v>
      </c>
    </row>
    <row r="169" spans="1:15" ht="15" customHeight="1">
      <c r="A169" s="86" t="s">
        <v>469</v>
      </c>
      <c r="B169" s="25"/>
      <c r="C169" s="88" t="s">
        <v>779</v>
      </c>
      <c r="D169" s="89">
        <v>3393952.45</v>
      </c>
      <c r="E169" s="106">
        <v>3.1595432681882141E-2</v>
      </c>
      <c r="F169" s="89">
        <v>3352046.1542137638</v>
      </c>
      <c r="G169" s="89">
        <v>3444221.8490399998</v>
      </c>
      <c r="H169" s="89">
        <v>-92175.694826235995</v>
      </c>
      <c r="I169" s="89">
        <v>-227734.43337788165</v>
      </c>
      <c r="J169" s="89">
        <v>-319910.12820411765</v>
      </c>
      <c r="K169" s="89">
        <v>121117.18928711308</v>
      </c>
      <c r="L169" s="23"/>
      <c r="M169" s="22">
        <v>3.5123548408590639E-3</v>
      </c>
      <c r="N169" s="27">
        <v>767</v>
      </c>
      <c r="O169" s="1" t="s">
        <v>778</v>
      </c>
    </row>
    <row r="170" spans="1:15" ht="15" customHeight="1">
      <c r="A170" s="86" t="s">
        <v>469</v>
      </c>
      <c r="B170" s="25"/>
      <c r="C170" s="88" t="s">
        <v>781</v>
      </c>
      <c r="D170" s="89">
        <v>7878472.4199999999</v>
      </c>
      <c r="E170" s="106">
        <v>5.26287322482899E-2</v>
      </c>
      <c r="F170" s="89">
        <v>7781194.2169490922</v>
      </c>
      <c r="G170" s="89">
        <v>7915063.8312900001</v>
      </c>
      <c r="H170" s="89">
        <v>-133869.61434090789</v>
      </c>
      <c r="I170" s="89">
        <v>-528646.0193194421</v>
      </c>
      <c r="J170" s="89">
        <v>-662515.63366034999</v>
      </c>
      <c r="K170" s="89">
        <v>281152.56458187557</v>
      </c>
      <c r="L170" s="23"/>
      <c r="M170" s="22">
        <v>9.8322619949434077E-4</v>
      </c>
      <c r="N170" s="27">
        <v>769</v>
      </c>
      <c r="O170" s="1" t="s">
        <v>780</v>
      </c>
    </row>
    <row r="171" spans="1:15" ht="15" customHeight="1">
      <c r="A171" s="86" t="s">
        <v>469</v>
      </c>
      <c r="B171" s="25"/>
      <c r="C171" s="88" t="s">
        <v>783</v>
      </c>
      <c r="D171" s="89">
        <v>889919.36</v>
      </c>
      <c r="E171" s="106">
        <v>5.1012539798453993E-2</v>
      </c>
      <c r="F171" s="89">
        <v>878931.22022035799</v>
      </c>
      <c r="G171" s="89">
        <v>886549.81634999998</v>
      </c>
      <c r="H171" s="89">
        <v>-7618.5961296419846</v>
      </c>
      <c r="I171" s="89">
        <v>-59713.647785963258</v>
      </c>
      <c r="J171" s="89">
        <v>-67332.243915605242</v>
      </c>
      <c r="K171" s="89">
        <v>31757.82017081192</v>
      </c>
      <c r="L171" s="23"/>
      <c r="M171" s="22">
        <v>1.3831148950774232E-3</v>
      </c>
      <c r="N171" s="27">
        <v>773</v>
      </c>
      <c r="O171" s="1" t="s">
        <v>782</v>
      </c>
    </row>
    <row r="172" spans="1:15" ht="15" customHeight="1">
      <c r="A172" s="86" t="s">
        <v>469</v>
      </c>
      <c r="B172" s="25"/>
      <c r="C172" s="88" t="s">
        <v>785</v>
      </c>
      <c r="D172" s="89">
        <v>5017830.2300000004</v>
      </c>
      <c r="E172" s="106">
        <v>3.3458144892471786E-2</v>
      </c>
      <c r="F172" s="89">
        <v>4955873.3579102047</v>
      </c>
      <c r="G172" s="89">
        <v>5187134.0061450005</v>
      </c>
      <c r="H172" s="89">
        <v>-231260.64823479578</v>
      </c>
      <c r="I172" s="89">
        <v>-336696.73958321236</v>
      </c>
      <c r="J172" s="89">
        <v>-567957.3878180082</v>
      </c>
      <c r="K172" s="89">
        <v>179067.17985324404</v>
      </c>
      <c r="L172" s="23"/>
      <c r="M172" s="22">
        <v>4.3366051427818698E-4</v>
      </c>
      <c r="N172" s="27">
        <v>1869</v>
      </c>
      <c r="O172" s="1" t="s">
        <v>784</v>
      </c>
    </row>
    <row r="173" spans="1:15" ht="15" customHeight="1">
      <c r="A173" s="86" t="s">
        <v>469</v>
      </c>
      <c r="B173" s="25"/>
      <c r="C173" s="88" t="s">
        <v>787</v>
      </c>
      <c r="D173" s="89">
        <v>1238660.57</v>
      </c>
      <c r="E173" s="106">
        <v>4.076650948578342E-2</v>
      </c>
      <c r="F173" s="89">
        <v>1223366.4028041195</v>
      </c>
      <c r="G173" s="89">
        <v>1258699.5334349999</v>
      </c>
      <c r="H173" s="89">
        <v>-35333.130630880361</v>
      </c>
      <c r="I173" s="89">
        <v>-83114.205992035597</v>
      </c>
      <c r="J173" s="89">
        <v>-118447.33662291596</v>
      </c>
      <c r="K173" s="89">
        <v>44203.060864678111</v>
      </c>
      <c r="L173" s="23"/>
      <c r="M173" s="22">
        <v>6.4901674009129606E-4</v>
      </c>
      <c r="N173" s="27">
        <v>779</v>
      </c>
      <c r="O173" s="1" t="s">
        <v>786</v>
      </c>
    </row>
    <row r="174" spans="1:15" ht="15" customHeight="1">
      <c r="A174" s="86" t="s">
        <v>469</v>
      </c>
      <c r="B174" s="25"/>
      <c r="C174" s="88" t="s">
        <v>789</v>
      </c>
      <c r="D174" s="89">
        <v>1788029.97</v>
      </c>
      <c r="E174" s="106">
        <v>-5.7831315270467254E-2</v>
      </c>
      <c r="F174" s="89">
        <v>1765952.5502655322</v>
      </c>
      <c r="G174" s="89">
        <v>1805274.7490249998</v>
      </c>
      <c r="H174" s="89">
        <v>-39322.198759467574</v>
      </c>
      <c r="I174" s="89">
        <v>-119976.92898750563</v>
      </c>
      <c r="J174" s="89">
        <v>-159299.12774697319</v>
      </c>
      <c r="K174" s="89">
        <v>63807.954742418719</v>
      </c>
      <c r="L174" s="23"/>
      <c r="M174" s="22">
        <v>5.5705727299399526E-4</v>
      </c>
      <c r="N174" s="27">
        <v>785</v>
      </c>
      <c r="O174" s="1" t="s">
        <v>788</v>
      </c>
    </row>
    <row r="175" spans="1:15" ht="15" customHeight="1">
      <c r="A175" s="86" t="s">
        <v>518</v>
      </c>
      <c r="B175" s="25"/>
      <c r="C175" s="88" t="s">
        <v>791</v>
      </c>
      <c r="D175" s="89">
        <v>1694218.33</v>
      </c>
      <c r="E175" s="106">
        <v>4.7327637866284356E-2</v>
      </c>
      <c r="F175" s="89">
        <v>1673299.2347830227</v>
      </c>
      <c r="G175" s="89">
        <v>1701187.8304949999</v>
      </c>
      <c r="H175" s="89">
        <v>-27888.595711977221</v>
      </c>
      <c r="I175" s="89">
        <v>-113682.16175243436</v>
      </c>
      <c r="J175" s="89">
        <v>-141570.75746441158</v>
      </c>
      <c r="K175" s="89">
        <v>60460.175913279701</v>
      </c>
      <c r="L175" s="23"/>
      <c r="M175" s="22">
        <v>7.2048184987089645E-4</v>
      </c>
      <c r="N175" s="27">
        <v>789</v>
      </c>
      <c r="O175" s="1" t="s">
        <v>790</v>
      </c>
    </row>
    <row r="176" spans="1:15" ht="15" customHeight="1">
      <c r="A176" s="86" t="s">
        <v>469</v>
      </c>
      <c r="B176" s="25"/>
      <c r="C176" s="88" t="s">
        <v>793</v>
      </c>
      <c r="D176" s="89">
        <v>17165272.640000001</v>
      </c>
      <c r="E176" s="106">
        <v>3.7972638670373593E-2</v>
      </c>
      <c r="F176" s="89">
        <v>16953327.127179623</v>
      </c>
      <c r="G176" s="89">
        <v>17467424.59293</v>
      </c>
      <c r="H176" s="89">
        <v>-514097.46575037763</v>
      </c>
      <c r="I176" s="89">
        <v>-1151790.9269610583</v>
      </c>
      <c r="J176" s="89">
        <v>-1665888.3927114359</v>
      </c>
      <c r="K176" s="89">
        <v>612562.96490063774</v>
      </c>
      <c r="L176" s="23"/>
      <c r="M176" s="22">
        <v>3.2115808419244636E-3</v>
      </c>
      <c r="N176" s="27">
        <v>790</v>
      </c>
      <c r="O176" s="1" t="s">
        <v>792</v>
      </c>
    </row>
    <row r="177" spans="1:15" ht="15" customHeight="1">
      <c r="A177" s="86" t="s">
        <v>469</v>
      </c>
      <c r="B177" s="25"/>
      <c r="C177" s="88" t="s">
        <v>795</v>
      </c>
      <c r="D177" s="89">
        <v>1270531.32</v>
      </c>
      <c r="E177" s="106">
        <v>4.4155692769088262E-2</v>
      </c>
      <c r="F177" s="89">
        <v>1254843.6337150619</v>
      </c>
      <c r="G177" s="89">
        <v>1283881.6175849999</v>
      </c>
      <c r="H177" s="89">
        <v>-29037.983869937947</v>
      </c>
      <c r="I177" s="89">
        <v>-85252.735420336263</v>
      </c>
      <c r="J177" s="89">
        <v>-114290.71929027421</v>
      </c>
      <c r="K177" s="89">
        <v>45340.406103699432</v>
      </c>
      <c r="L177" s="23"/>
      <c r="M177" s="22">
        <v>6.9366066137566598E-3</v>
      </c>
      <c r="N177" s="27">
        <v>809</v>
      </c>
      <c r="O177" s="1" t="s">
        <v>794</v>
      </c>
    </row>
    <row r="178" spans="1:15" ht="15" customHeight="1">
      <c r="A178" s="86" t="s">
        <v>469</v>
      </c>
      <c r="B178" s="25"/>
      <c r="C178" s="88" t="s">
        <v>797</v>
      </c>
      <c r="D178" s="89">
        <v>11338322.119999999</v>
      </c>
      <c r="E178" s="106">
        <v>3.1613633161864607E-2</v>
      </c>
      <c r="F178" s="89">
        <v>11198323.965199584</v>
      </c>
      <c r="G178" s="89">
        <v>11653474.205160001</v>
      </c>
      <c r="H178" s="89">
        <v>-455150.23996041715</v>
      </c>
      <c r="I178" s="89">
        <v>-760802.16252119315</v>
      </c>
      <c r="J178" s="89">
        <v>-1215952.4024816104</v>
      </c>
      <c r="K178" s="89">
        <v>404621.3748240053</v>
      </c>
      <c r="L178" s="23"/>
      <c r="M178" s="22">
        <v>4.3066475980936894E-3</v>
      </c>
      <c r="N178" s="27">
        <v>820</v>
      </c>
      <c r="O178" s="1" t="s">
        <v>796</v>
      </c>
    </row>
    <row r="179" spans="1:15" ht="15" customHeight="1">
      <c r="A179" s="86" t="s">
        <v>469</v>
      </c>
      <c r="B179" s="25"/>
      <c r="C179" s="88" t="s">
        <v>799</v>
      </c>
      <c r="D179" s="89">
        <v>632108.80000000005</v>
      </c>
      <c r="E179" s="106">
        <v>5.9863371915165109E-2</v>
      </c>
      <c r="F179" s="89">
        <v>624303.9356914612</v>
      </c>
      <c r="G179" s="89">
        <v>625589.59086</v>
      </c>
      <c r="H179" s="89">
        <v>-1285.6551685387967</v>
      </c>
      <c r="I179" s="89">
        <v>-42414.542195832095</v>
      </c>
      <c r="J179" s="89">
        <v>-43700.197364370892</v>
      </c>
      <c r="K179" s="89">
        <v>22557.546785798342</v>
      </c>
      <c r="L179" s="23"/>
      <c r="M179" s="22">
        <v>1.1974221094156665E-3</v>
      </c>
      <c r="N179" s="27">
        <v>823</v>
      </c>
      <c r="O179" s="1" t="s">
        <v>798</v>
      </c>
    </row>
    <row r="180" spans="1:15" ht="15" customHeight="1">
      <c r="A180" s="86" t="s">
        <v>469</v>
      </c>
      <c r="B180" s="25"/>
      <c r="C180" s="88" t="s">
        <v>800</v>
      </c>
      <c r="D180" s="89">
        <v>1401395</v>
      </c>
      <c r="E180" s="106">
        <v>5.3773008844280712E-2</v>
      </c>
      <c r="F180" s="89">
        <v>1384091.4949425401</v>
      </c>
      <c r="G180" s="89">
        <v>1396096.85097</v>
      </c>
      <c r="H180" s="89">
        <v>-12005.356027459959</v>
      </c>
      <c r="I180" s="89">
        <v>-94033.696984645852</v>
      </c>
      <c r="J180" s="89">
        <v>-106039.05301210581</v>
      </c>
      <c r="K180" s="89">
        <v>50010.430606066337</v>
      </c>
      <c r="L180" s="23"/>
      <c r="M180" s="22"/>
      <c r="N180" s="27"/>
    </row>
    <row r="181" spans="1:15" ht="15" customHeight="1">
      <c r="A181" s="86" t="s">
        <v>469</v>
      </c>
      <c r="B181" s="25"/>
      <c r="C181" s="88" t="s">
        <v>802</v>
      </c>
      <c r="D181" s="89">
        <v>568655.92000000004</v>
      </c>
      <c r="E181" s="106">
        <v>-5.8473017632253432E-3</v>
      </c>
      <c r="F181" s="89">
        <v>561634.53017937532</v>
      </c>
      <c r="G181" s="89">
        <v>596798.92962000007</v>
      </c>
      <c r="H181" s="89">
        <v>-35164.399440624751</v>
      </c>
      <c r="I181" s="89">
        <v>-38156.849760278172</v>
      </c>
      <c r="J181" s="89">
        <v>-73321.249200902923</v>
      </c>
      <c r="K181" s="89">
        <v>20293.156052282771</v>
      </c>
      <c r="L181" s="23"/>
      <c r="M181" s="22">
        <v>1.4246718597032777E-3</v>
      </c>
      <c r="N181" s="27">
        <v>830</v>
      </c>
      <c r="O181" s="1" t="s">
        <v>801</v>
      </c>
    </row>
    <row r="182" spans="1:15" ht="15" customHeight="1">
      <c r="A182" s="86" t="s">
        <v>469</v>
      </c>
      <c r="B182" s="25"/>
      <c r="C182" s="88" t="s">
        <v>804</v>
      </c>
      <c r="D182" s="89">
        <v>537304.18999999994</v>
      </c>
      <c r="E182" s="106">
        <v>2.0604733886086635E-2</v>
      </c>
      <c r="F182" s="89">
        <v>530669.91075035278</v>
      </c>
      <c r="G182" s="89">
        <v>547934.39626499999</v>
      </c>
      <c r="H182" s="89">
        <v>-17264.485514647211</v>
      </c>
      <c r="I182" s="89">
        <v>-36053.146608230069</v>
      </c>
      <c r="J182" s="89">
        <v>-53317.632122877279</v>
      </c>
      <c r="K182" s="89">
        <v>19174.33265306618</v>
      </c>
      <c r="L182" s="23"/>
      <c r="M182" s="22">
        <v>6.1390436309119217E-4</v>
      </c>
      <c r="N182" s="27">
        <v>839</v>
      </c>
      <c r="O182" s="1" t="s">
        <v>803</v>
      </c>
    </row>
    <row r="183" spans="1:15" ht="15" customHeight="1">
      <c r="A183" s="86" t="s">
        <v>469</v>
      </c>
      <c r="B183" s="25"/>
      <c r="C183" s="88" t="s">
        <v>806</v>
      </c>
      <c r="D183" s="89">
        <v>1224218.94</v>
      </c>
      <c r="E183" s="106">
        <v>4.177647082040048E-2</v>
      </c>
      <c r="F183" s="89">
        <v>1209103.0885664441</v>
      </c>
      <c r="G183" s="89">
        <v>1240702.5700350001</v>
      </c>
      <c r="H183" s="89">
        <v>-31599.481468555983</v>
      </c>
      <c r="I183" s="89">
        <v>-82145.171665964532</v>
      </c>
      <c r="J183" s="89">
        <v>-113744.65313452051</v>
      </c>
      <c r="K183" s="89">
        <v>43687.69429425829</v>
      </c>
      <c r="L183" s="23"/>
      <c r="M183" s="22">
        <v>1.5395721395479475E-2</v>
      </c>
      <c r="N183" s="27">
        <v>844</v>
      </c>
      <c r="O183" s="1" t="s">
        <v>805</v>
      </c>
    </row>
    <row r="184" spans="1:15" ht="15" customHeight="1">
      <c r="A184" s="86" t="s">
        <v>469</v>
      </c>
      <c r="B184" s="25"/>
      <c r="C184" s="88" t="s">
        <v>808</v>
      </c>
      <c r="D184" s="89">
        <v>771200.52</v>
      </c>
      <c r="E184" s="106">
        <v>4.8083687903937467E-2</v>
      </c>
      <c r="F184" s="89">
        <v>761678.24248499854</v>
      </c>
      <c r="G184" s="89">
        <v>780412.64629499998</v>
      </c>
      <c r="H184" s="89">
        <v>-18734.403810001444</v>
      </c>
      <c r="I184" s="89">
        <v>-51747.605787148757</v>
      </c>
      <c r="J184" s="89">
        <v>-70482.009597150201</v>
      </c>
      <c r="K184" s="89">
        <v>27521.198583427427</v>
      </c>
      <c r="L184" s="23"/>
      <c r="M184" s="22">
        <v>1.129894038610479E-3</v>
      </c>
      <c r="N184" s="27">
        <v>845</v>
      </c>
      <c r="O184" s="1" t="s">
        <v>807</v>
      </c>
    </row>
    <row r="185" spans="1:15" ht="15" customHeight="1">
      <c r="A185" s="86" t="s">
        <v>469</v>
      </c>
      <c r="B185" s="25"/>
      <c r="C185" s="88" t="s">
        <v>810</v>
      </c>
      <c r="D185" s="89">
        <v>1102912.08</v>
      </c>
      <c r="E185" s="106">
        <v>3.6928464434166308E-2</v>
      </c>
      <c r="F185" s="89">
        <v>1089294.0460022953</v>
      </c>
      <c r="G185" s="89">
        <v>1113656.5305900001</v>
      </c>
      <c r="H185" s="89">
        <v>-24362.484587704763</v>
      </c>
      <c r="I185" s="89">
        <v>-74005.473354354413</v>
      </c>
      <c r="J185" s="89">
        <v>-98367.957942059176</v>
      </c>
      <c r="K185" s="89">
        <v>39358.71616598624</v>
      </c>
      <c r="L185" s="23"/>
      <c r="M185" s="22">
        <v>1.048884637731156E-2</v>
      </c>
      <c r="N185" s="27">
        <v>848</v>
      </c>
      <c r="O185" s="1" t="s">
        <v>809</v>
      </c>
    </row>
    <row r="186" spans="1:15" ht="15" customHeight="1">
      <c r="A186" s="86" t="s">
        <v>469</v>
      </c>
      <c r="B186" s="25"/>
      <c r="C186" s="88" t="s">
        <v>812</v>
      </c>
      <c r="D186" s="89">
        <v>533548.88</v>
      </c>
      <c r="E186" s="106">
        <v>4.5486162259635865E-3</v>
      </c>
      <c r="F186" s="89">
        <v>526960.96885183547</v>
      </c>
      <c r="G186" s="89">
        <v>558388.49494499993</v>
      </c>
      <c r="H186" s="89">
        <v>-31427.526093164459</v>
      </c>
      <c r="I186" s="89">
        <v>-35801.165059399507</v>
      </c>
      <c r="J186" s="89">
        <v>-67228.691152563959</v>
      </c>
      <c r="K186" s="89">
        <v>19040.319994137568</v>
      </c>
      <c r="L186" s="23"/>
      <c r="M186" s="22">
        <v>5.6660523557939386E-4</v>
      </c>
      <c r="N186" s="27">
        <v>852</v>
      </c>
      <c r="O186" s="1" t="s">
        <v>811</v>
      </c>
    </row>
    <row r="187" spans="1:15" ht="15" customHeight="1">
      <c r="A187" s="86" t="s">
        <v>469</v>
      </c>
      <c r="B187" s="25"/>
      <c r="C187" s="88" t="s">
        <v>814</v>
      </c>
      <c r="D187" s="89">
        <v>1565862.37</v>
      </c>
      <c r="E187" s="106">
        <v>5.0865445301125689E-2</v>
      </c>
      <c r="F187" s="89">
        <v>1546528.1298759945</v>
      </c>
      <c r="G187" s="89">
        <v>1558679.27679</v>
      </c>
      <c r="H187" s="89">
        <v>-12151.146914005512</v>
      </c>
      <c r="I187" s="89">
        <v>-105069.468365621</v>
      </c>
      <c r="J187" s="89">
        <v>-117220.61527962651</v>
      </c>
      <c r="K187" s="89">
        <v>55879.642351753486</v>
      </c>
      <c r="L187" s="23"/>
      <c r="M187" s="22">
        <v>1.2765497287194499E-3</v>
      </c>
      <c r="N187" s="27">
        <v>855</v>
      </c>
      <c r="O187" s="1" t="s">
        <v>813</v>
      </c>
    </row>
    <row r="188" spans="1:15" ht="15" customHeight="1">
      <c r="A188" s="86" t="s">
        <v>469</v>
      </c>
      <c r="B188" s="25"/>
      <c r="C188" s="88" t="s">
        <v>816</v>
      </c>
      <c r="D188" s="89">
        <v>2164653.52</v>
      </c>
      <c r="E188" s="106">
        <v>6.5686113957990511E-2</v>
      </c>
      <c r="F188" s="89">
        <v>2137925.800027424</v>
      </c>
      <c r="G188" s="89">
        <v>2179599.6032099999</v>
      </c>
      <c r="H188" s="89">
        <v>-41673.803182575852</v>
      </c>
      <c r="I188" s="89">
        <v>-145248.39404766468</v>
      </c>
      <c r="J188" s="89">
        <v>-186922.19723024053</v>
      </c>
      <c r="K188" s="89">
        <v>77248.20956842092</v>
      </c>
      <c r="L188" s="23"/>
      <c r="M188" s="22">
        <v>3.8969999607381259E-4</v>
      </c>
      <c r="N188" s="27">
        <v>856</v>
      </c>
      <c r="O188" s="1" t="s">
        <v>815</v>
      </c>
    </row>
    <row r="189" spans="1:15" ht="15" customHeight="1">
      <c r="A189" s="86" t="s">
        <v>469</v>
      </c>
      <c r="B189" s="25"/>
      <c r="C189" s="88" t="s">
        <v>818</v>
      </c>
      <c r="D189" s="89">
        <v>7409430.4900000002</v>
      </c>
      <c r="E189" s="106">
        <v>3.2014547648647085E-2</v>
      </c>
      <c r="F189" s="89">
        <v>7317943.7086452702</v>
      </c>
      <c r="G189" s="89">
        <v>7528360.6325249998</v>
      </c>
      <c r="H189" s="89">
        <v>-210416.92387972958</v>
      </c>
      <c r="I189" s="89">
        <v>-497173.27486215957</v>
      </c>
      <c r="J189" s="89">
        <v>-707590.19874188909</v>
      </c>
      <c r="K189" s="89">
        <v>264414.2510502871</v>
      </c>
      <c r="L189" s="23"/>
      <c r="M189" s="22">
        <v>5.6239515463260678E-4</v>
      </c>
      <c r="N189" s="27">
        <v>861</v>
      </c>
      <c r="O189" s="1" t="s">
        <v>817</v>
      </c>
    </row>
    <row r="190" spans="1:15" ht="15" customHeight="1">
      <c r="A190" s="86" t="s">
        <v>469</v>
      </c>
      <c r="B190" s="25"/>
      <c r="C190" s="88" t="s">
        <v>820</v>
      </c>
      <c r="D190" s="89">
        <v>5847446.4100000001</v>
      </c>
      <c r="E190" s="106">
        <v>4.5070927348571432E-2</v>
      </c>
      <c r="F190" s="89">
        <v>5775245.9821915245</v>
      </c>
      <c r="G190" s="89">
        <v>5876454.5540100001</v>
      </c>
      <c r="H190" s="89">
        <v>-101208.57181847561</v>
      </c>
      <c r="I190" s="89">
        <v>-392364.04001148522</v>
      </c>
      <c r="J190" s="89">
        <v>-493572.61182996084</v>
      </c>
      <c r="K190" s="89">
        <v>208673.01004356143</v>
      </c>
      <c r="L190" s="23"/>
      <c r="M190" s="22">
        <v>4.9051633580469739E-4</v>
      </c>
      <c r="N190" s="27">
        <v>869</v>
      </c>
      <c r="O190" s="1" t="s">
        <v>819</v>
      </c>
    </row>
    <row r="191" spans="1:15" ht="15" customHeight="1">
      <c r="A191" s="86" t="s">
        <v>469</v>
      </c>
      <c r="B191" s="25"/>
      <c r="C191" s="88" t="s">
        <v>822</v>
      </c>
      <c r="D191" s="89">
        <v>4150880.63</v>
      </c>
      <c r="E191" s="106">
        <v>4.6922739243290934E-2</v>
      </c>
      <c r="F191" s="89">
        <v>4099628.2821793524</v>
      </c>
      <c r="G191" s="89">
        <v>4212548.9318249999</v>
      </c>
      <c r="H191" s="89">
        <v>-112920.6496456475</v>
      </c>
      <c r="I191" s="89">
        <v>-278524.36420913157</v>
      </c>
      <c r="J191" s="89">
        <v>-391445.01385477907</v>
      </c>
      <c r="K191" s="89">
        <v>148129.0626130962</v>
      </c>
      <c r="L191" s="23"/>
      <c r="M191" s="22">
        <v>5.0132566316689201E-4</v>
      </c>
      <c r="N191" s="27">
        <v>870</v>
      </c>
      <c r="O191" s="1" t="s">
        <v>821</v>
      </c>
    </row>
    <row r="192" spans="1:15" ht="15" customHeight="1">
      <c r="A192" s="86" t="s">
        <v>469</v>
      </c>
      <c r="B192" s="25"/>
      <c r="C192" s="88" t="s">
        <v>824</v>
      </c>
      <c r="D192" s="89">
        <v>813253.65</v>
      </c>
      <c r="E192" s="106">
        <v>5.8828852922243158E-2</v>
      </c>
      <c r="F192" s="89">
        <v>803212.12805524317</v>
      </c>
      <c r="G192" s="89">
        <v>808508.76453000004</v>
      </c>
      <c r="H192" s="89">
        <v>-5296.6364747568732</v>
      </c>
      <c r="I192" s="89">
        <v>-54569.37358543255</v>
      </c>
      <c r="J192" s="89">
        <v>-59866.010060189423</v>
      </c>
      <c r="K192" s="89">
        <v>29021.914041690721</v>
      </c>
      <c r="L192" s="23"/>
      <c r="M192" s="22">
        <v>1.0923630771173438E-3</v>
      </c>
      <c r="N192" s="27">
        <v>876</v>
      </c>
      <c r="O192" s="1" t="s">
        <v>823</v>
      </c>
    </row>
    <row r="193" spans="1:15" ht="15" customHeight="1">
      <c r="A193" s="86" t="s">
        <v>469</v>
      </c>
      <c r="B193" s="25"/>
      <c r="C193" s="88" t="s">
        <v>826</v>
      </c>
      <c r="D193" s="89">
        <v>8109241.3200000003</v>
      </c>
      <c r="E193" s="106">
        <v>3.859415396475363E-2</v>
      </c>
      <c r="F193" s="89">
        <v>8009113.7341353567</v>
      </c>
      <c r="G193" s="89">
        <v>8272830.8743199995</v>
      </c>
      <c r="H193" s="89">
        <v>-263717.14018464275</v>
      </c>
      <c r="I193" s="89">
        <v>-544130.62773896696</v>
      </c>
      <c r="J193" s="89">
        <v>-807847.7679236097</v>
      </c>
      <c r="K193" s="89">
        <v>289387.82449038693</v>
      </c>
      <c r="L193" s="23"/>
      <c r="M193" s="22">
        <v>7.1219229516107858E-4</v>
      </c>
      <c r="N193" s="27">
        <v>879</v>
      </c>
      <c r="O193" s="1" t="s">
        <v>825</v>
      </c>
    </row>
    <row r="194" spans="1:15" ht="15" customHeight="1">
      <c r="A194" s="86" t="s">
        <v>469</v>
      </c>
      <c r="B194" s="25"/>
      <c r="C194" s="88" t="s">
        <v>828</v>
      </c>
      <c r="D194" s="89">
        <v>651067.99</v>
      </c>
      <c r="E194" s="106">
        <v>6.6134156335701855E-2</v>
      </c>
      <c r="F194" s="89">
        <v>643029.03006528132</v>
      </c>
      <c r="G194" s="89">
        <v>644769.43906499993</v>
      </c>
      <c r="H194" s="89">
        <v>-1740.4089997186093</v>
      </c>
      <c r="I194" s="89">
        <v>-43686.705096038197</v>
      </c>
      <c r="J194" s="89">
        <v>-45427.114095756806</v>
      </c>
      <c r="K194" s="89">
        <v>23234.127803885483</v>
      </c>
      <c r="L194" s="23"/>
      <c r="M194" s="22">
        <v>1.0454721198207807E-3</v>
      </c>
      <c r="N194" s="27">
        <v>880</v>
      </c>
      <c r="O194" s="1" t="s">
        <v>827</v>
      </c>
    </row>
    <row r="195" spans="1:15" ht="15" customHeight="1">
      <c r="A195" s="86" t="s">
        <v>469</v>
      </c>
      <c r="B195" s="25"/>
      <c r="C195" s="88" t="s">
        <v>830</v>
      </c>
      <c r="D195" s="89">
        <v>285912.34999999998</v>
      </c>
      <c r="E195" s="106">
        <v>9.1337782241674326E-2</v>
      </c>
      <c r="F195" s="89">
        <v>282382.09208255686</v>
      </c>
      <c r="G195" s="89">
        <v>281259.00364499999</v>
      </c>
      <c r="H195" s="89">
        <v>1123.0884375568712</v>
      </c>
      <c r="I195" s="89">
        <v>-19184.737553700426</v>
      </c>
      <c r="J195" s="89">
        <v>-18061.649116143555</v>
      </c>
      <c r="K195" s="89">
        <v>10203.118848784497</v>
      </c>
      <c r="L195" s="23"/>
      <c r="M195" s="22">
        <v>4.9860293567167383E-4</v>
      </c>
      <c r="N195" s="27">
        <v>883</v>
      </c>
      <c r="O195" s="1" t="s">
        <v>829</v>
      </c>
    </row>
    <row r="196" spans="1:15" ht="15" customHeight="1">
      <c r="A196" s="86" t="s">
        <v>469</v>
      </c>
      <c r="B196" s="25"/>
      <c r="C196" s="88" t="s">
        <v>832</v>
      </c>
      <c r="D196" s="89">
        <v>638981.31000000006</v>
      </c>
      <c r="E196" s="106">
        <v>5.7188576390908796E-2</v>
      </c>
      <c r="F196" s="89">
        <v>631091.58845168049</v>
      </c>
      <c r="G196" s="89">
        <v>636034.50513000006</v>
      </c>
      <c r="H196" s="89">
        <v>-4942.9166783195687</v>
      </c>
      <c r="I196" s="89">
        <v>-42875.688070381344</v>
      </c>
      <c r="J196" s="89">
        <v>-47818.604748700913</v>
      </c>
      <c r="K196" s="89">
        <v>22802.800396981838</v>
      </c>
      <c r="L196" s="23"/>
      <c r="M196" s="22">
        <v>1.3731593622277607E-3</v>
      </c>
      <c r="N196" s="27">
        <v>888</v>
      </c>
      <c r="O196" s="1" t="s">
        <v>831</v>
      </c>
    </row>
    <row r="197" spans="1:15" ht="15" customHeight="1">
      <c r="A197" s="86" t="s">
        <v>469</v>
      </c>
      <c r="B197" s="25"/>
      <c r="C197" s="88" t="s">
        <v>834</v>
      </c>
      <c r="D197" s="89">
        <v>5373412.5300000003</v>
      </c>
      <c r="E197" s="106">
        <v>3.894101109942727E-2</v>
      </c>
      <c r="F197" s="89">
        <v>5307065.1612077095</v>
      </c>
      <c r="G197" s="89">
        <v>5442470.908605</v>
      </c>
      <c r="H197" s="89">
        <v>-135405.74739729054</v>
      </c>
      <c r="I197" s="89">
        <v>-360556.33537976042</v>
      </c>
      <c r="J197" s="89">
        <v>-495962.08277705096</v>
      </c>
      <c r="K197" s="89">
        <v>191756.55289859916</v>
      </c>
      <c r="L197" s="23"/>
      <c r="M197" s="22">
        <v>1.9325741854168742E-3</v>
      </c>
      <c r="N197" s="27">
        <v>897</v>
      </c>
      <c r="O197" s="1" t="s">
        <v>833</v>
      </c>
    </row>
    <row r="198" spans="1:15" ht="15" customHeight="1">
      <c r="A198" s="86" t="s">
        <v>469</v>
      </c>
      <c r="B198" s="25"/>
      <c r="C198" s="88" t="s">
        <v>1567</v>
      </c>
      <c r="D198" s="89">
        <v>270813.34000000003</v>
      </c>
      <c r="E198" s="106">
        <v>3.9729133955973106E-2</v>
      </c>
      <c r="F198" s="89">
        <v>267469.51474137022</v>
      </c>
      <c r="G198" s="89">
        <v>279893.214675</v>
      </c>
      <c r="H198" s="89">
        <v>-12423.699933629774</v>
      </c>
      <c r="I198" s="89">
        <v>-18171.592986245763</v>
      </c>
      <c r="J198" s="89">
        <v>-30595.292919875537</v>
      </c>
      <c r="K198" s="89">
        <v>9664.2928990520522</v>
      </c>
      <c r="L198" s="23"/>
      <c r="M198" s="22">
        <v>6.7634602170736236E-3</v>
      </c>
      <c r="N198" s="27">
        <v>900</v>
      </c>
      <c r="O198" s="1" t="s">
        <v>835</v>
      </c>
    </row>
    <row r="199" spans="1:15" ht="15" customHeight="1">
      <c r="A199" s="86" t="s">
        <v>469</v>
      </c>
      <c r="B199" s="25"/>
      <c r="C199" s="88" t="s">
        <v>838</v>
      </c>
      <c r="D199" s="89">
        <v>13116690.050000001</v>
      </c>
      <c r="E199" s="106">
        <v>6.0247382017851292E-2</v>
      </c>
      <c r="F199" s="89">
        <v>12954733.775989244</v>
      </c>
      <c r="G199" s="89">
        <v>13134032.682569999</v>
      </c>
      <c r="H199" s="89">
        <v>-179298.90658075549</v>
      </c>
      <c r="I199" s="89">
        <v>-880130.76798705547</v>
      </c>
      <c r="J199" s="89">
        <v>-1059429.674567811</v>
      </c>
      <c r="K199" s="89">
        <v>468084.5282927411</v>
      </c>
      <c r="L199" s="23"/>
      <c r="M199" s="22">
        <v>5.5716265223941111E-3</v>
      </c>
      <c r="N199" s="27">
        <v>2025</v>
      </c>
      <c r="O199" s="1" t="s">
        <v>837</v>
      </c>
    </row>
    <row r="200" spans="1:15" ht="15" customHeight="1">
      <c r="A200" s="86" t="s">
        <v>469</v>
      </c>
      <c r="B200" s="25"/>
      <c r="C200" s="88" t="s">
        <v>840</v>
      </c>
      <c r="D200" s="89">
        <v>1961758.86</v>
      </c>
      <c r="E200" s="106">
        <v>3.0774795196074622E-2</v>
      </c>
      <c r="F200" s="89">
        <v>1937536.3500327701</v>
      </c>
      <c r="G200" s="89">
        <v>1987058.416005</v>
      </c>
      <c r="H200" s="89">
        <v>-49522.065972229932</v>
      </c>
      <c r="I200" s="89">
        <v>-131634.14897169202</v>
      </c>
      <c r="J200" s="89">
        <v>-181156.21494392195</v>
      </c>
      <c r="K200" s="89">
        <v>70007.674734008484</v>
      </c>
      <c r="L200" s="23"/>
      <c r="M200" s="22">
        <v>3.6492822724023691E-3</v>
      </c>
      <c r="N200" s="27">
        <v>1087</v>
      </c>
      <c r="O200" s="1" t="s">
        <v>839</v>
      </c>
    </row>
    <row r="201" spans="1:15" ht="15" customHeight="1">
      <c r="A201" s="86" t="s">
        <v>469</v>
      </c>
      <c r="B201" s="25"/>
      <c r="C201" s="88" t="s">
        <v>844</v>
      </c>
      <c r="D201" s="89">
        <v>1558127.69</v>
      </c>
      <c r="E201" s="106">
        <v>4.6985032351336331E-2</v>
      </c>
      <c r="F201" s="89">
        <v>1538888.9526246823</v>
      </c>
      <c r="G201" s="89">
        <v>1576972.6054199999</v>
      </c>
      <c r="H201" s="89">
        <v>-38083.652795317583</v>
      </c>
      <c r="I201" s="89">
        <v>-104550.47082717308</v>
      </c>
      <c r="J201" s="89">
        <v>-142634.12362249068</v>
      </c>
      <c r="K201" s="89">
        <v>55603.621188983438</v>
      </c>
      <c r="L201" s="23"/>
      <c r="M201" s="22">
        <v>6.873179529242186E-4</v>
      </c>
      <c r="N201" s="27">
        <v>906</v>
      </c>
      <c r="O201" s="1" t="s">
        <v>841</v>
      </c>
    </row>
    <row r="202" spans="1:15" ht="15" customHeight="1">
      <c r="A202" s="86" t="s">
        <v>469</v>
      </c>
      <c r="B202" s="25"/>
      <c r="C202" s="88" t="s">
        <v>846</v>
      </c>
      <c r="D202" s="89">
        <v>3509590.94</v>
      </c>
      <c r="E202" s="106">
        <v>4.2645666614863131E-2</v>
      </c>
      <c r="F202" s="89">
        <v>3466256.8160878234</v>
      </c>
      <c r="G202" s="89">
        <v>3518316.180675</v>
      </c>
      <c r="H202" s="89">
        <v>-52059.364587176591</v>
      </c>
      <c r="I202" s="89">
        <v>-235493.78368840937</v>
      </c>
      <c r="J202" s="89">
        <v>-287553.14827558596</v>
      </c>
      <c r="K202" s="89">
        <v>125243.88495788064</v>
      </c>
      <c r="L202" s="23"/>
      <c r="M202" s="22">
        <v>7.5884931764652287E-3</v>
      </c>
      <c r="N202" s="27">
        <v>914</v>
      </c>
      <c r="O202" s="1" t="s">
        <v>843</v>
      </c>
    </row>
    <row r="203" spans="1:15" ht="15" customHeight="1">
      <c r="A203" s="86" t="s">
        <v>518</v>
      </c>
      <c r="B203" s="25"/>
      <c r="C203" s="88" t="s">
        <v>848</v>
      </c>
      <c r="D203" s="89">
        <v>612188.36</v>
      </c>
      <c r="E203" s="106">
        <v>5.1666856664324134E-2</v>
      </c>
      <c r="F203" s="89">
        <v>604629.46020131512</v>
      </c>
      <c r="G203" s="89">
        <v>631194.99309</v>
      </c>
      <c r="H203" s="89">
        <v>-26565.532888684887</v>
      </c>
      <c r="I203" s="89">
        <v>-41077.879357188591</v>
      </c>
      <c r="J203" s="89">
        <v>-67643.412245873478</v>
      </c>
      <c r="K203" s="89">
        <v>21846.662429665841</v>
      </c>
      <c r="L203" s="23"/>
      <c r="M203" s="22">
        <v>5.6349042941106187E-4</v>
      </c>
      <c r="N203" s="27">
        <v>917</v>
      </c>
      <c r="O203" s="1" t="s">
        <v>845</v>
      </c>
    </row>
    <row r="204" spans="1:15" ht="15" customHeight="1">
      <c r="A204" s="86" t="s">
        <v>469</v>
      </c>
      <c r="B204" s="25"/>
      <c r="C204" s="88" t="s">
        <v>850</v>
      </c>
      <c r="D204" s="89">
        <v>759074.34</v>
      </c>
      <c r="E204" s="106">
        <v>5.3252299403393044E-2</v>
      </c>
      <c r="F204" s="89">
        <v>749701.78859145497</v>
      </c>
      <c r="G204" s="89">
        <v>765462.55491000006</v>
      </c>
      <c r="H204" s="89">
        <v>-15760.766318545095</v>
      </c>
      <c r="I204" s="89">
        <v>-50933.93830888511</v>
      </c>
      <c r="J204" s="89">
        <v>-66694.704627430212</v>
      </c>
      <c r="K204" s="89">
        <v>27088.461572515676</v>
      </c>
      <c r="L204" s="23"/>
      <c r="M204" s="22">
        <v>2.5284085180712646E-4</v>
      </c>
      <c r="N204" s="27">
        <v>918</v>
      </c>
      <c r="O204" s="1" t="s">
        <v>847</v>
      </c>
    </row>
    <row r="205" spans="1:15" ht="15" customHeight="1">
      <c r="A205" s="86" t="s">
        <v>469</v>
      </c>
      <c r="B205" s="25"/>
      <c r="C205" s="88" t="s">
        <v>852</v>
      </c>
      <c r="D205" s="89">
        <v>11326004.93</v>
      </c>
      <c r="E205" s="106">
        <v>0.11026612972458105</v>
      </c>
      <c r="F205" s="89">
        <v>11186158.859772071</v>
      </c>
      <c r="G205" s="89">
        <v>11488813.974585</v>
      </c>
      <c r="H205" s="89">
        <v>-302655.11481292918</v>
      </c>
      <c r="I205" s="89">
        <v>-759975.67825932393</v>
      </c>
      <c r="J205" s="89">
        <v>-1062630.793072253</v>
      </c>
      <c r="K205" s="89">
        <v>404181.82139634452</v>
      </c>
      <c r="L205" s="23"/>
      <c r="M205" s="22">
        <v>5.5752814879913507E-4</v>
      </c>
      <c r="N205" s="27">
        <v>921</v>
      </c>
      <c r="O205" s="1" t="s">
        <v>849</v>
      </c>
    </row>
    <row r="206" spans="1:15" ht="15" customHeight="1">
      <c r="A206" s="86" t="s">
        <v>469</v>
      </c>
      <c r="B206" s="25"/>
      <c r="C206" s="88" t="s">
        <v>854</v>
      </c>
      <c r="D206" s="89">
        <v>476622.09</v>
      </c>
      <c r="E206" s="106">
        <v>2.1149585889043809E-2</v>
      </c>
      <c r="F206" s="89">
        <v>470737.07346660865</v>
      </c>
      <c r="G206" s="89">
        <v>485401.332735</v>
      </c>
      <c r="H206" s="89">
        <v>-14664.259268391354</v>
      </c>
      <c r="I206" s="89">
        <v>-31981.373693532951</v>
      </c>
      <c r="J206" s="89">
        <v>-46645.632961924304</v>
      </c>
      <c r="K206" s="89">
        <v>17008.820466223518</v>
      </c>
      <c r="L206" s="23"/>
      <c r="M206" s="22">
        <v>4.945605549487809E-3</v>
      </c>
      <c r="N206" s="27">
        <v>926</v>
      </c>
      <c r="O206" s="1" t="s">
        <v>851</v>
      </c>
    </row>
    <row r="207" spans="1:15" ht="15" customHeight="1">
      <c r="A207" s="86" t="s">
        <v>469</v>
      </c>
      <c r="B207" s="25"/>
      <c r="C207" s="88" t="s">
        <v>856</v>
      </c>
      <c r="D207" s="89">
        <v>5453917.0899999999</v>
      </c>
      <c r="E207" s="106">
        <v>4.3898310042093991E-2</v>
      </c>
      <c r="F207" s="89">
        <v>5386575.7037742883</v>
      </c>
      <c r="G207" s="89">
        <v>5480274.164175</v>
      </c>
      <c r="H207" s="89">
        <v>-93698.460400711745</v>
      </c>
      <c r="I207" s="89">
        <v>-365958.19666863483</v>
      </c>
      <c r="J207" s="89">
        <v>-459656.65706934658</v>
      </c>
      <c r="K207" s="89">
        <v>194629.45290991067</v>
      </c>
      <c r="L207" s="23"/>
      <c r="M207" s="22">
        <v>2.3351113859893048E-4</v>
      </c>
      <c r="N207" s="27">
        <v>927</v>
      </c>
      <c r="O207" s="1" t="s">
        <v>853</v>
      </c>
    </row>
    <row r="208" spans="1:15" ht="15" customHeight="1">
      <c r="A208" s="86" t="s">
        <v>469</v>
      </c>
      <c r="B208" s="25"/>
      <c r="C208" s="88" t="s">
        <v>858</v>
      </c>
      <c r="D208" s="89">
        <v>7972226.2599999998</v>
      </c>
      <c r="E208" s="106">
        <v>3.2595585234896474E-2</v>
      </c>
      <c r="F208" s="89">
        <v>7873790.4461080404</v>
      </c>
      <c r="G208" s="89">
        <v>8039258.8954650005</v>
      </c>
      <c r="H208" s="89">
        <v>-165468.44935696013</v>
      </c>
      <c r="I208" s="89">
        <v>-534936.90817069891</v>
      </c>
      <c r="J208" s="89">
        <v>-700405.35752765904</v>
      </c>
      <c r="K208" s="89">
        <v>284498.2807499597</v>
      </c>
      <c r="L208" s="23"/>
      <c r="M208" s="22">
        <v>1.0274306813331227E-2</v>
      </c>
      <c r="N208" s="27">
        <v>934</v>
      </c>
      <c r="O208" s="1" t="s">
        <v>855</v>
      </c>
    </row>
    <row r="209" spans="1:15" ht="15" customHeight="1">
      <c r="A209" s="86" t="s">
        <v>469</v>
      </c>
      <c r="B209" s="25"/>
      <c r="C209" s="88" t="s">
        <v>860</v>
      </c>
      <c r="D209" s="89">
        <v>17191567.149999999</v>
      </c>
      <c r="E209" s="106">
        <v>5.2721057881532474E-2</v>
      </c>
      <c r="F209" s="89">
        <v>16979296.969839741</v>
      </c>
      <c r="G209" s="89">
        <v>17346718.036484998</v>
      </c>
      <c r="H209" s="89">
        <v>-367421.06664525717</v>
      </c>
      <c r="I209" s="89">
        <v>-1153555.2903173564</v>
      </c>
      <c r="J209" s="89">
        <v>-1520976.3569626135</v>
      </c>
      <c r="K209" s="89">
        <v>613501.3154496802</v>
      </c>
      <c r="L209" s="23"/>
      <c r="M209" s="22">
        <v>1.8147082782842116E-3</v>
      </c>
      <c r="N209" s="27">
        <v>940</v>
      </c>
      <c r="O209" s="1" t="s">
        <v>857</v>
      </c>
    </row>
    <row r="210" spans="1:15" ht="15" customHeight="1">
      <c r="A210" s="86" t="s">
        <v>469</v>
      </c>
      <c r="B210" s="25"/>
      <c r="C210" s="88" t="s">
        <v>862</v>
      </c>
      <c r="D210" s="89">
        <v>1117044.33</v>
      </c>
      <c r="E210" s="106">
        <v>5.6770374897354481E-2</v>
      </c>
      <c r="F210" s="89">
        <v>1103251.8002610174</v>
      </c>
      <c r="G210" s="89">
        <v>1100998.3975199999</v>
      </c>
      <c r="H210" s="89">
        <v>2253.4027410175186</v>
      </c>
      <c r="I210" s="89">
        <v>-74953.748262008055</v>
      </c>
      <c r="J210" s="89">
        <v>-72700.345520990537</v>
      </c>
      <c r="K210" s="89">
        <v>39863.042146835738</v>
      </c>
      <c r="L210" s="23"/>
      <c r="M210" s="22">
        <v>8.4043955034523922E-4</v>
      </c>
      <c r="N210" s="27">
        <v>946</v>
      </c>
      <c r="O210" s="1" t="s">
        <v>859</v>
      </c>
    </row>
    <row r="211" spans="1:15" ht="15" customHeight="1">
      <c r="A211" s="86" t="s">
        <v>469</v>
      </c>
      <c r="B211" s="25"/>
      <c r="C211" s="88" t="s">
        <v>864</v>
      </c>
      <c r="D211" s="89">
        <v>1509329.17</v>
      </c>
      <c r="E211" s="106">
        <v>6.3466230903600263E-2</v>
      </c>
      <c r="F211" s="89">
        <v>1490692.9646999477</v>
      </c>
      <c r="G211" s="89">
        <v>1504836.0091800001</v>
      </c>
      <c r="H211" s="89">
        <v>-14143.044480052311</v>
      </c>
      <c r="I211" s="89">
        <v>-101276.08691472927</v>
      </c>
      <c r="J211" s="89">
        <v>-115419.13139478158</v>
      </c>
      <c r="K211" s="89">
        <v>53862.188546410325</v>
      </c>
      <c r="L211" s="23"/>
      <c r="M211" s="22">
        <v>1.4026989446437831E-3</v>
      </c>
      <c r="N211" s="27">
        <v>948</v>
      </c>
      <c r="O211" s="1" t="s">
        <v>861</v>
      </c>
    </row>
    <row r="212" spans="1:15" ht="15" customHeight="1">
      <c r="A212" s="86" t="s">
        <v>469</v>
      </c>
      <c r="B212" s="25"/>
      <c r="C212" s="88" t="s">
        <v>866</v>
      </c>
      <c r="D212" s="89">
        <v>3984297.74</v>
      </c>
      <c r="E212" s="106">
        <v>5.2831318511696646E-2</v>
      </c>
      <c r="F212" s="89">
        <v>3935102.2482974357</v>
      </c>
      <c r="G212" s="89">
        <v>4013737.8167249998</v>
      </c>
      <c r="H212" s="89">
        <v>-78635.568427564111</v>
      </c>
      <c r="I212" s="89">
        <v>-267346.64129654336</v>
      </c>
      <c r="J212" s="89">
        <v>-345982.20972410747</v>
      </c>
      <c r="K212" s="89">
        <v>142184.35604535264</v>
      </c>
      <c r="L212" s="23"/>
      <c r="M212" s="22">
        <v>3.2194923311017099E-3</v>
      </c>
      <c r="N212" s="27">
        <v>952</v>
      </c>
      <c r="O212" s="1" t="s">
        <v>863</v>
      </c>
    </row>
    <row r="213" spans="1:15" ht="15" customHeight="1">
      <c r="A213" s="86" t="s">
        <v>469</v>
      </c>
      <c r="B213" s="25"/>
      <c r="C213" s="88" t="s">
        <v>868</v>
      </c>
      <c r="D213" s="89">
        <v>721296.96</v>
      </c>
      <c r="E213" s="106">
        <v>0.10617157083220774</v>
      </c>
      <c r="F213" s="89">
        <v>712390.85886842012</v>
      </c>
      <c r="G213" s="89">
        <v>723008.06770499994</v>
      </c>
      <c r="H213" s="89">
        <v>-10617.208836579812</v>
      </c>
      <c r="I213" s="89">
        <v>-48399.073617778158</v>
      </c>
      <c r="J213" s="89">
        <v>-59016.28245435797</v>
      </c>
      <c r="K213" s="89">
        <v>25740.331287357672</v>
      </c>
      <c r="L213" s="23"/>
      <c r="M213" s="22">
        <v>5.5470195118819884E-4</v>
      </c>
      <c r="N213" s="27">
        <v>954</v>
      </c>
      <c r="O213" s="1" t="s">
        <v>865</v>
      </c>
    </row>
    <row r="214" spans="1:15" ht="15" customHeight="1">
      <c r="A214" s="86" t="s">
        <v>469</v>
      </c>
      <c r="B214" s="25"/>
      <c r="C214" s="88" t="s">
        <v>870</v>
      </c>
      <c r="D214" s="89">
        <v>5238262.76</v>
      </c>
      <c r="E214" s="106">
        <v>4.260394258797473E-2</v>
      </c>
      <c r="F214" s="89">
        <v>5173584.1318045491</v>
      </c>
      <c r="G214" s="89">
        <v>5357974.3366049994</v>
      </c>
      <c r="H214" s="89">
        <v>-184390.20480045024</v>
      </c>
      <c r="I214" s="89">
        <v>-351487.77689359151</v>
      </c>
      <c r="J214" s="89">
        <v>-535877.98169404175</v>
      </c>
      <c r="K214" s="89">
        <v>186933.5742280524</v>
      </c>
      <c r="L214" s="23"/>
      <c r="M214" s="22">
        <v>6.5450405237538645E-4</v>
      </c>
      <c r="N214" s="27">
        <v>967</v>
      </c>
      <c r="O214" s="1" t="s">
        <v>867</v>
      </c>
    </row>
    <row r="215" spans="1:15" ht="15" customHeight="1">
      <c r="A215" s="86" t="s">
        <v>469</v>
      </c>
      <c r="B215" s="25"/>
      <c r="C215" s="88" t="s">
        <v>872</v>
      </c>
      <c r="D215" s="89">
        <v>1507340.9</v>
      </c>
      <c r="E215" s="106">
        <v>3.3309950071568339E-2</v>
      </c>
      <c r="F215" s="89">
        <v>1488729.2445520598</v>
      </c>
      <c r="G215" s="89">
        <v>1543429.2360149999</v>
      </c>
      <c r="H215" s="89">
        <v>-54699.991462940117</v>
      </c>
      <c r="I215" s="89">
        <v>-101142.673866514</v>
      </c>
      <c r="J215" s="89">
        <v>-155842.66532945412</v>
      </c>
      <c r="K215" s="89">
        <v>53791.234790430666</v>
      </c>
      <c r="L215" s="23"/>
      <c r="M215" s="22">
        <v>9.0545996107962295E-3</v>
      </c>
      <c r="N215" s="27">
        <v>972</v>
      </c>
      <c r="O215" s="1" t="s">
        <v>869</v>
      </c>
    </row>
    <row r="216" spans="1:15" ht="15" customHeight="1">
      <c r="A216" s="86" t="s">
        <v>469</v>
      </c>
      <c r="B216" s="25"/>
      <c r="C216" s="88" t="s">
        <v>874</v>
      </c>
      <c r="D216" s="89">
        <v>1821703.95</v>
      </c>
      <c r="E216" s="106">
        <v>4.5080919418400756E-2</v>
      </c>
      <c r="F216" s="89">
        <v>1799210.7460767524</v>
      </c>
      <c r="G216" s="89">
        <v>1850463.390285</v>
      </c>
      <c r="H216" s="89">
        <v>-51252.644208247541</v>
      </c>
      <c r="I216" s="89">
        <v>-122236.4552678099</v>
      </c>
      <c r="J216" s="89">
        <v>-173489.09947605745</v>
      </c>
      <c r="K216" s="89">
        <v>65009.650367149829</v>
      </c>
      <c r="L216" s="23"/>
      <c r="M216" s="22">
        <v>4.6371531530416972E-4</v>
      </c>
      <c r="N216" s="27">
        <v>2202</v>
      </c>
      <c r="O216" s="1" t="s">
        <v>871</v>
      </c>
    </row>
    <row r="217" spans="1:15" ht="15" customHeight="1">
      <c r="A217" s="86" t="s">
        <v>469</v>
      </c>
      <c r="B217" s="25"/>
      <c r="C217" s="88" t="s">
        <v>876</v>
      </c>
      <c r="D217" s="89">
        <v>443381.18</v>
      </c>
      <c r="E217" s="106">
        <v>9.0294477087180081E-2</v>
      </c>
      <c r="F217" s="89">
        <v>437906.6003914582</v>
      </c>
      <c r="G217" s="89">
        <v>429516.77400000003</v>
      </c>
      <c r="H217" s="89">
        <v>8389.8263914581621</v>
      </c>
      <c r="I217" s="89">
        <v>-29750.906438808994</v>
      </c>
      <c r="J217" s="89">
        <v>-21361.080047350832</v>
      </c>
      <c r="K217" s="89">
        <v>15822.579454347853</v>
      </c>
      <c r="L217" s="23"/>
      <c r="M217" s="22">
        <v>4.8426139268095492E-3</v>
      </c>
      <c r="N217" s="27">
        <v>978</v>
      </c>
      <c r="O217" s="1" t="s">
        <v>873</v>
      </c>
    </row>
    <row r="218" spans="1:15" ht="15" customHeight="1">
      <c r="A218" s="86" t="s">
        <v>469</v>
      </c>
      <c r="B218" s="25"/>
      <c r="C218" s="88" t="s">
        <v>878</v>
      </c>
      <c r="D218" s="89">
        <v>2013402.19</v>
      </c>
      <c r="E218" s="106">
        <v>3.4493343152531608E-2</v>
      </c>
      <c r="F218" s="89">
        <v>1988542.0221120273</v>
      </c>
      <c r="G218" s="89">
        <v>2044384.815105</v>
      </c>
      <c r="H218" s="89">
        <v>-55842.792992972769</v>
      </c>
      <c r="I218" s="89">
        <v>-135099.41982287818</v>
      </c>
      <c r="J218" s="89">
        <v>-190942.21281585094</v>
      </c>
      <c r="K218" s="89">
        <v>71850.627770968917</v>
      </c>
      <c r="L218" s="23"/>
      <c r="M218" s="22">
        <v>6.9261991571245027E-3</v>
      </c>
      <c r="N218" s="27">
        <v>1185</v>
      </c>
      <c r="O218" s="1" t="s">
        <v>875</v>
      </c>
    </row>
    <row r="219" spans="1:15" ht="15" customHeight="1">
      <c r="A219" s="86" t="s">
        <v>469</v>
      </c>
      <c r="B219" s="25"/>
      <c r="C219" s="88" t="s">
        <v>880</v>
      </c>
      <c r="D219" s="89">
        <v>2418159.91</v>
      </c>
      <c r="E219" s="106">
        <v>4.9049344764074299E-2</v>
      </c>
      <c r="F219" s="89">
        <v>2388302.0596206058</v>
      </c>
      <c r="G219" s="89">
        <v>2421303.1450649998</v>
      </c>
      <c r="H219" s="89">
        <v>-33001.085444394033</v>
      </c>
      <c r="I219" s="89">
        <v>-162258.68954674344</v>
      </c>
      <c r="J219" s="89">
        <v>-195259.77499113747</v>
      </c>
      <c r="K219" s="89">
        <v>86294.883579166926</v>
      </c>
      <c r="L219" s="23"/>
      <c r="M219" s="22">
        <v>1.5188091970365162E-2</v>
      </c>
      <c r="N219" s="27">
        <v>982</v>
      </c>
      <c r="O219" s="1" t="s">
        <v>877</v>
      </c>
    </row>
    <row r="220" spans="1:15" ht="15" customHeight="1">
      <c r="A220" s="86" t="s">
        <v>469</v>
      </c>
      <c r="B220" s="25"/>
      <c r="C220" s="88" t="s">
        <v>882</v>
      </c>
      <c r="D220" s="89">
        <v>1605863.71</v>
      </c>
      <c r="E220" s="106">
        <v>7.0091240817058198E-2</v>
      </c>
      <c r="F220" s="89">
        <v>1586035.5596015926</v>
      </c>
      <c r="G220" s="89">
        <v>1611282.4250399999</v>
      </c>
      <c r="H220" s="89">
        <v>-25246.865438407287</v>
      </c>
      <c r="I220" s="89">
        <v>-107753.56091949751</v>
      </c>
      <c r="J220" s="89">
        <v>-133000.4263579048</v>
      </c>
      <c r="K220" s="89">
        <v>57307.137268047365</v>
      </c>
      <c r="L220" s="23"/>
      <c r="M220" s="22">
        <v>1.0013864047048013E-3</v>
      </c>
      <c r="N220" s="27">
        <v>986</v>
      </c>
      <c r="O220" s="1" t="s">
        <v>879</v>
      </c>
    </row>
    <row r="221" spans="1:15" ht="15" customHeight="1">
      <c r="A221" s="86" t="s">
        <v>469</v>
      </c>
      <c r="B221" s="25"/>
      <c r="C221" s="88" t="s">
        <v>884</v>
      </c>
      <c r="D221" s="89">
        <v>1314793.95</v>
      </c>
      <c r="E221" s="106">
        <v>3.059143851740509E-2</v>
      </c>
      <c r="F221" s="89">
        <v>1298559.7378304529</v>
      </c>
      <c r="G221" s="89">
        <v>1330080.5439449998</v>
      </c>
      <c r="H221" s="89">
        <v>-31520.806114546955</v>
      </c>
      <c r="I221" s="89">
        <v>-88222.760814435343</v>
      </c>
      <c r="J221" s="89">
        <v>-119743.5669289823</v>
      </c>
      <c r="K221" s="89">
        <v>46919.970170973109</v>
      </c>
      <c r="L221" s="23"/>
      <c r="M221" s="22">
        <v>2.4388434445867622E-4</v>
      </c>
      <c r="N221" s="27">
        <v>987</v>
      </c>
      <c r="O221" s="1" t="s">
        <v>881</v>
      </c>
    </row>
    <row r="222" spans="1:15" ht="15" customHeight="1">
      <c r="A222" s="86" t="s">
        <v>469</v>
      </c>
      <c r="B222" s="25"/>
      <c r="C222" s="88" t="s">
        <v>886</v>
      </c>
      <c r="D222" s="89">
        <v>1892178.38</v>
      </c>
      <c r="E222" s="106">
        <v>3.9699432987539751E-2</v>
      </c>
      <c r="F222" s="89">
        <v>1868815.0041010235</v>
      </c>
      <c r="G222" s="89">
        <v>1890230.20551</v>
      </c>
      <c r="H222" s="89">
        <v>-21415.201408976456</v>
      </c>
      <c r="I222" s="89">
        <v>-126965.29417174893</v>
      </c>
      <c r="J222" s="89">
        <v>-148380.49558072537</v>
      </c>
      <c r="K222" s="89">
        <v>67524.613379731643</v>
      </c>
      <c r="L222" s="23"/>
      <c r="M222" s="22">
        <v>1.3608626064201257E-3</v>
      </c>
      <c r="N222" s="27">
        <v>994</v>
      </c>
      <c r="O222" s="1" t="s">
        <v>883</v>
      </c>
    </row>
    <row r="223" spans="1:15" ht="15" customHeight="1">
      <c r="A223" s="86" t="s">
        <v>469</v>
      </c>
      <c r="B223" s="25"/>
      <c r="C223" s="88" t="s">
        <v>888</v>
      </c>
      <c r="D223" s="89">
        <v>4447429.9000000004</v>
      </c>
      <c r="E223" s="106">
        <v>4.1540422542244659E-2</v>
      </c>
      <c r="F223" s="89">
        <v>4392515.9565598229</v>
      </c>
      <c r="G223" s="89">
        <v>4505664.1127400007</v>
      </c>
      <c r="H223" s="89">
        <v>-113148.15618017782</v>
      </c>
      <c r="I223" s="89">
        <v>-298422.83979681239</v>
      </c>
      <c r="J223" s="89">
        <v>-411570.99597699021</v>
      </c>
      <c r="K223" s="89">
        <v>158711.77247620735</v>
      </c>
      <c r="L223" s="23"/>
      <c r="M223" s="22">
        <v>3.4918425492926875E-3</v>
      </c>
      <c r="N223" s="27">
        <v>997</v>
      </c>
      <c r="O223" s="1" t="s">
        <v>885</v>
      </c>
    </row>
    <row r="224" spans="1:15" ht="15" customHeight="1">
      <c r="A224" s="86" t="s">
        <v>469</v>
      </c>
      <c r="B224" s="25"/>
      <c r="C224" s="88" t="s">
        <v>890</v>
      </c>
      <c r="D224" s="89">
        <v>1190121.24</v>
      </c>
      <c r="E224" s="106">
        <v>2.2117389044679081E-2</v>
      </c>
      <c r="F224" s="89">
        <v>1175426.4045714946</v>
      </c>
      <c r="G224" s="89">
        <v>1207361.369655</v>
      </c>
      <c r="H224" s="89">
        <v>-31934.965083505493</v>
      </c>
      <c r="I224" s="89">
        <v>-79857.213745696965</v>
      </c>
      <c r="J224" s="89">
        <v>-111792.17882920246</v>
      </c>
      <c r="K224" s="89">
        <v>42470.877722430596</v>
      </c>
      <c r="L224" s="23"/>
      <c r="M224" s="22">
        <v>6.2524700401317608E-4</v>
      </c>
      <c r="N224" s="27">
        <v>1001</v>
      </c>
      <c r="O224" s="1" t="s">
        <v>887</v>
      </c>
    </row>
    <row r="225" spans="1:15" ht="15" customHeight="1">
      <c r="A225" s="86" t="s">
        <v>518</v>
      </c>
      <c r="B225" s="25"/>
      <c r="C225" s="88" t="s">
        <v>892</v>
      </c>
      <c r="D225" s="89">
        <v>692513.27</v>
      </c>
      <c r="E225" s="106">
        <v>3.3858292378898147E-2</v>
      </c>
      <c r="F225" s="89">
        <v>683962.57096810476</v>
      </c>
      <c r="G225" s="89">
        <v>697009.69111500005</v>
      </c>
      <c r="H225" s="89">
        <v>-13047.120146895293</v>
      </c>
      <c r="I225" s="89">
        <v>-46467.686119207116</v>
      </c>
      <c r="J225" s="89">
        <v>-59514.806266102409</v>
      </c>
      <c r="K225" s="89">
        <v>24713.151419203783</v>
      </c>
      <c r="L225" s="23"/>
      <c r="M225" s="22">
        <v>4.6560582509499997E-3</v>
      </c>
      <c r="N225" s="27">
        <v>1942</v>
      </c>
      <c r="O225" s="1" t="s">
        <v>889</v>
      </c>
    </row>
    <row r="226" spans="1:15" ht="15" customHeight="1">
      <c r="A226" s="86" t="s">
        <v>469</v>
      </c>
      <c r="B226" s="25"/>
      <c r="C226" s="88" t="s">
        <v>894</v>
      </c>
      <c r="D226" s="89">
        <v>2616291.75</v>
      </c>
      <c r="E226" s="106">
        <v>4.8966540375716683E-2</v>
      </c>
      <c r="F226" s="89">
        <v>2583987.497788514</v>
      </c>
      <c r="G226" s="89">
        <v>2629075.8922199998</v>
      </c>
      <c r="H226" s="89">
        <v>-45088.394431485794</v>
      </c>
      <c r="I226" s="89">
        <v>-175553.34908639523</v>
      </c>
      <c r="J226" s="89">
        <v>-220641.74351788103</v>
      </c>
      <c r="K226" s="89">
        <v>93365.451574037914</v>
      </c>
      <c r="L226" s="23"/>
      <c r="M226" s="22">
        <v>1.4217155370120443E-3</v>
      </c>
      <c r="N226" s="27">
        <v>1006</v>
      </c>
      <c r="O226" s="1" t="s">
        <v>891</v>
      </c>
    </row>
    <row r="227" spans="1:15" ht="15" customHeight="1">
      <c r="A227" s="86" t="s">
        <v>469</v>
      </c>
      <c r="B227" s="25"/>
      <c r="C227" s="88" t="s">
        <v>896</v>
      </c>
      <c r="D227" s="89">
        <v>821309.01</v>
      </c>
      <c r="E227" s="106">
        <v>4.2550588726796734E-2</v>
      </c>
      <c r="F227" s="89">
        <v>811168.02576052991</v>
      </c>
      <c r="G227" s="89">
        <v>819644.97366000002</v>
      </c>
      <c r="H227" s="89">
        <v>-8476.9478994701058</v>
      </c>
      <c r="I227" s="89">
        <v>-55109.88877304364</v>
      </c>
      <c r="J227" s="89">
        <v>-63586.836672513746</v>
      </c>
      <c r="K227" s="89">
        <v>29309.379047835941</v>
      </c>
      <c r="L227" s="23"/>
      <c r="M227" s="22">
        <v>1.6026243029157437E-3</v>
      </c>
      <c r="N227" s="27">
        <v>1011</v>
      </c>
      <c r="O227" s="1" t="s">
        <v>893</v>
      </c>
    </row>
    <row r="228" spans="1:15" ht="15" customHeight="1">
      <c r="A228" s="86" t="s">
        <v>469</v>
      </c>
      <c r="B228" s="25"/>
      <c r="C228" s="88" t="s">
        <v>898</v>
      </c>
      <c r="D228" s="89">
        <v>379926.61</v>
      </c>
      <c r="E228" s="106">
        <v>2.5871066624349348E-2</v>
      </c>
      <c r="F228" s="89">
        <v>375235.52574638231</v>
      </c>
      <c r="G228" s="89">
        <v>385957.02145499998</v>
      </c>
      <c r="H228" s="89">
        <v>-10721.495708617673</v>
      </c>
      <c r="I228" s="89">
        <v>-25493.100604143528</v>
      </c>
      <c r="J228" s="89">
        <v>-36214.596312761205</v>
      </c>
      <c r="K228" s="89">
        <v>13558.12841119244</v>
      </c>
      <c r="L228" s="23"/>
      <c r="M228" s="22">
        <v>3.9250977002691119E-4</v>
      </c>
      <c r="N228" s="27">
        <v>1013</v>
      </c>
      <c r="O228" s="1" t="s">
        <v>895</v>
      </c>
    </row>
    <row r="229" spans="1:15" ht="15" customHeight="1">
      <c r="A229" s="86" t="s">
        <v>469</v>
      </c>
      <c r="B229" s="25"/>
      <c r="C229" s="88" t="s">
        <v>900</v>
      </c>
      <c r="D229" s="89">
        <v>1592897.52</v>
      </c>
      <c r="E229" s="106">
        <v>5.3323896054960906E-2</v>
      </c>
      <c r="F229" s="89">
        <v>1573229.4675998308</v>
      </c>
      <c r="G229" s="89">
        <v>1602627.4626749998</v>
      </c>
      <c r="H229" s="89">
        <v>-29397.995075169019</v>
      </c>
      <c r="I229" s="89">
        <v>-106883.52871479766</v>
      </c>
      <c r="J229" s="89">
        <v>-136281.52378996668</v>
      </c>
      <c r="K229" s="89">
        <v>56844.423511240704</v>
      </c>
      <c r="L229" s="23"/>
      <c r="M229" s="22">
        <v>1.7765350692763666E-3</v>
      </c>
      <c r="N229" s="27">
        <v>1017</v>
      </c>
      <c r="O229" s="1" t="s">
        <v>897</v>
      </c>
    </row>
    <row r="230" spans="1:15" ht="15" customHeight="1">
      <c r="A230" s="86" t="s">
        <v>469</v>
      </c>
      <c r="B230" s="25"/>
      <c r="C230" s="88" t="s">
        <v>902</v>
      </c>
      <c r="D230" s="89">
        <v>41019474.479999997</v>
      </c>
      <c r="E230" s="106">
        <v>5.404598174212949E-2</v>
      </c>
      <c r="F230" s="89">
        <v>40512992.949725501</v>
      </c>
      <c r="G230" s="89">
        <v>41790684.980294995</v>
      </c>
      <c r="H230" s="89">
        <v>-1277692.0305694938</v>
      </c>
      <c r="I230" s="89">
        <v>-2752409.4446760076</v>
      </c>
      <c r="J230" s="89">
        <v>-4030101.4752455014</v>
      </c>
      <c r="K230" s="89">
        <v>1463828.2439849928</v>
      </c>
      <c r="L230" s="23"/>
      <c r="M230" s="22">
        <v>2.156740123431864E-3</v>
      </c>
      <c r="N230" s="27">
        <v>1020</v>
      </c>
      <c r="O230" s="1" t="s">
        <v>899</v>
      </c>
    </row>
    <row r="231" spans="1:15" ht="15" customHeight="1">
      <c r="A231" s="86" t="s">
        <v>518</v>
      </c>
      <c r="B231" s="25"/>
      <c r="C231" s="88" t="s">
        <v>904</v>
      </c>
      <c r="D231" s="89">
        <v>1498528.96</v>
      </c>
      <c r="E231" s="106">
        <v>7.1308956751188868E-2</v>
      </c>
      <c r="F231" s="89">
        <v>1480026.1085997096</v>
      </c>
      <c r="G231" s="89">
        <v>1541712.647385</v>
      </c>
      <c r="H231" s="89">
        <v>-61686.538785290439</v>
      </c>
      <c r="I231" s="89">
        <v>-100551.39211097264</v>
      </c>
      <c r="J231" s="89">
        <v>-162237.93089626307</v>
      </c>
      <c r="K231" s="89">
        <v>53476.770336172711</v>
      </c>
      <c r="L231" s="23"/>
      <c r="M231" s="22">
        <v>4.7816740568938523E-4</v>
      </c>
      <c r="N231" s="27">
        <v>1021</v>
      </c>
      <c r="O231" s="1" t="s">
        <v>901</v>
      </c>
    </row>
    <row r="232" spans="1:15" ht="15" customHeight="1">
      <c r="A232" s="86" t="s">
        <v>469</v>
      </c>
      <c r="B232" s="25"/>
      <c r="C232" s="88" t="s">
        <v>2256</v>
      </c>
      <c r="D232" s="89">
        <v>2332005.62</v>
      </c>
      <c r="E232" s="106">
        <v>3.1406873975882377E-2</v>
      </c>
      <c r="F232" s="89">
        <v>2303211.5462094597</v>
      </c>
      <c r="G232" s="89">
        <v>2339598.0736800004</v>
      </c>
      <c r="H232" s="89">
        <v>-36386.527470540721</v>
      </c>
      <c r="I232" s="89">
        <v>-156477.73100201672</v>
      </c>
      <c r="J232" s="89">
        <v>-192864.25847255744</v>
      </c>
      <c r="K232" s="89">
        <v>83220.366300698035</v>
      </c>
      <c r="L232" s="23"/>
      <c r="M232" s="22">
        <v>1.5599985577748603E-3</v>
      </c>
      <c r="N232" s="27">
        <v>1031</v>
      </c>
      <c r="O232" s="1" t="s">
        <v>903</v>
      </c>
    </row>
    <row r="233" spans="1:15" ht="15" customHeight="1">
      <c r="A233" s="86" t="s">
        <v>469</v>
      </c>
      <c r="B233" s="25"/>
      <c r="C233" s="88" t="s">
        <v>906</v>
      </c>
      <c r="D233" s="89">
        <v>707854.08</v>
      </c>
      <c r="E233" s="106">
        <v>4.3293659023412312E-2</v>
      </c>
      <c r="F233" s="89">
        <v>699113.96272169973</v>
      </c>
      <c r="G233" s="89">
        <v>720117.21865499998</v>
      </c>
      <c r="H233" s="89">
        <v>-21003.255933300243</v>
      </c>
      <c r="I233" s="89">
        <v>-47497.055482619297</v>
      </c>
      <c r="J233" s="89">
        <v>-68500.311415919539</v>
      </c>
      <c r="K233" s="89">
        <v>25260.606286636477</v>
      </c>
      <c r="L233" s="23"/>
      <c r="M233" s="22">
        <v>1.2387092032385663E-3</v>
      </c>
      <c r="N233" s="27">
        <v>1038</v>
      </c>
      <c r="O233" s="1" t="s">
        <v>905</v>
      </c>
    </row>
    <row r="234" spans="1:15" ht="15" customHeight="1">
      <c r="A234" s="86" t="s">
        <v>469</v>
      </c>
      <c r="B234" s="25"/>
      <c r="C234" s="88" t="s">
        <v>908</v>
      </c>
      <c r="D234" s="89">
        <v>1137687.1499999999</v>
      </c>
      <c r="E234" s="106">
        <v>2.6420962212178933E-2</v>
      </c>
      <c r="F234" s="89">
        <v>1123639.7362773651</v>
      </c>
      <c r="G234" s="89">
        <v>1151309.363445</v>
      </c>
      <c r="H234" s="89">
        <v>-27669.627167634899</v>
      </c>
      <c r="I234" s="89">
        <v>-76338.882846324806</v>
      </c>
      <c r="J234" s="89">
        <v>-104008.51001395971</v>
      </c>
      <c r="K234" s="89">
        <v>40599.705483813188</v>
      </c>
      <c r="L234" s="23"/>
      <c r="M234" s="22">
        <v>1.7579917096634896E-3</v>
      </c>
      <c r="N234" s="27">
        <v>1043</v>
      </c>
      <c r="O234" s="1" t="s">
        <v>907</v>
      </c>
    </row>
    <row r="235" spans="1:15" ht="15" customHeight="1">
      <c r="A235" s="86" t="s">
        <v>469</v>
      </c>
      <c r="B235" s="25"/>
      <c r="C235" s="88" t="s">
        <v>910</v>
      </c>
      <c r="D235" s="89">
        <v>971059.04</v>
      </c>
      <c r="E235" s="106">
        <v>4.9315794767433196E-2</v>
      </c>
      <c r="F235" s="89">
        <v>959069.04074230895</v>
      </c>
      <c r="G235" s="89">
        <v>966616.25458499999</v>
      </c>
      <c r="H235" s="89">
        <v>-7547.2138426910387</v>
      </c>
      <c r="I235" s="89">
        <v>-65158.125668752284</v>
      </c>
      <c r="J235" s="89">
        <v>-72705.339511443322</v>
      </c>
      <c r="K235" s="89">
        <v>34653.385187126682</v>
      </c>
      <c r="L235" s="23"/>
      <c r="M235" s="22">
        <v>4.3012773512428612E-3</v>
      </c>
      <c r="N235" s="27">
        <v>1057</v>
      </c>
      <c r="O235" s="1" t="s">
        <v>909</v>
      </c>
    </row>
    <row r="236" spans="1:15" ht="15" customHeight="1">
      <c r="A236" s="86" t="s">
        <v>469</v>
      </c>
      <c r="B236" s="25"/>
      <c r="C236" s="88" t="s">
        <v>912</v>
      </c>
      <c r="D236" s="89">
        <v>4386141.4400000004</v>
      </c>
      <c r="E236" s="106">
        <v>3.2251595140303957E-2</v>
      </c>
      <c r="F236" s="89">
        <v>4331984.2462111162</v>
      </c>
      <c r="G236" s="89">
        <v>4467568.6361250002</v>
      </c>
      <c r="H236" s="89">
        <v>-135584.38991388399</v>
      </c>
      <c r="I236" s="89">
        <v>-294310.38008609874</v>
      </c>
      <c r="J236" s="89">
        <v>-429894.76999998273</v>
      </c>
      <c r="K236" s="89">
        <v>156524.62161882405</v>
      </c>
      <c r="L236" s="23"/>
      <c r="M236" s="22">
        <v>1.1347778323577353E-3</v>
      </c>
      <c r="N236" s="27">
        <v>1060</v>
      </c>
      <c r="O236" s="1" t="s">
        <v>911</v>
      </c>
    </row>
    <row r="237" spans="1:15" ht="15" customHeight="1">
      <c r="A237" s="86" t="s">
        <v>469</v>
      </c>
      <c r="B237" s="25"/>
      <c r="C237" s="88" t="s">
        <v>914</v>
      </c>
      <c r="D237" s="89">
        <v>37921839.640000001</v>
      </c>
      <c r="E237" s="106">
        <v>3.8897058823690767E-2</v>
      </c>
      <c r="F237" s="89">
        <v>37453605.670277745</v>
      </c>
      <c r="G237" s="89">
        <v>38894869.180574998</v>
      </c>
      <c r="H237" s="89">
        <v>-1441263.5102972537</v>
      </c>
      <c r="I237" s="89">
        <v>-2544557.9424845185</v>
      </c>
      <c r="J237" s="89">
        <v>-3985821.4527817722</v>
      </c>
      <c r="K237" s="89">
        <v>1353285.4975011298</v>
      </c>
      <c r="L237" s="23"/>
      <c r="M237" s="22">
        <v>6.2857884244535314E-4</v>
      </c>
      <c r="N237" s="27">
        <v>1066</v>
      </c>
      <c r="O237" s="1" t="s">
        <v>913</v>
      </c>
    </row>
    <row r="238" spans="1:15" ht="15" customHeight="1">
      <c r="A238" s="86" t="s">
        <v>518</v>
      </c>
      <c r="B238" s="25"/>
      <c r="C238" s="88" t="s">
        <v>916</v>
      </c>
      <c r="D238" s="89">
        <v>961922.95</v>
      </c>
      <c r="E238" s="106">
        <v>4.5020923820346281E-2</v>
      </c>
      <c r="F238" s="89">
        <v>950045.75718126469</v>
      </c>
      <c r="G238" s="89">
        <v>1006453.520955</v>
      </c>
      <c r="H238" s="89">
        <v>-56407.763773735263</v>
      </c>
      <c r="I238" s="89">
        <v>-64545.093426818748</v>
      </c>
      <c r="J238" s="89">
        <v>-120952.85720055402</v>
      </c>
      <c r="K238" s="89">
        <v>34327.353058457913</v>
      </c>
      <c r="L238" s="23"/>
      <c r="M238" s="22">
        <v>2.3545598359227546E-3</v>
      </c>
      <c r="N238" s="27">
        <v>1068</v>
      </c>
      <c r="O238" s="1" t="s">
        <v>915</v>
      </c>
    </row>
    <row r="239" spans="1:15" ht="15" customHeight="1">
      <c r="A239" s="86" t="s">
        <v>469</v>
      </c>
      <c r="B239" s="25"/>
      <c r="C239" s="88" t="s">
        <v>918</v>
      </c>
      <c r="D239" s="89">
        <v>9835681.7200000007</v>
      </c>
      <c r="E239" s="106">
        <v>5.4903364196333015E-2</v>
      </c>
      <c r="F239" s="89">
        <v>9714237.1819607019</v>
      </c>
      <c r="G239" s="89">
        <v>10026561.818384999</v>
      </c>
      <c r="H239" s="89">
        <v>-312324.63642429747</v>
      </c>
      <c r="I239" s="89">
        <v>-659974.89251488738</v>
      </c>
      <c r="J239" s="89">
        <v>-972299.52893918485</v>
      </c>
      <c r="K239" s="89">
        <v>350997.88291053934</v>
      </c>
      <c r="L239" s="23"/>
      <c r="M239" s="22">
        <v>7.3947950092992279E-4</v>
      </c>
      <c r="N239" s="27">
        <v>1176</v>
      </c>
      <c r="O239" s="1" t="s">
        <v>917</v>
      </c>
    </row>
    <row r="240" spans="1:15" ht="15" customHeight="1">
      <c r="A240" s="86" t="s">
        <v>469</v>
      </c>
      <c r="B240" s="25"/>
      <c r="C240" s="88" t="s">
        <v>920</v>
      </c>
      <c r="D240" s="89">
        <v>1544944.44</v>
      </c>
      <c r="E240" s="106">
        <v>7.4700274965519231E-2</v>
      </c>
      <c r="F240" s="89">
        <v>1525868.480737241</v>
      </c>
      <c r="G240" s="89">
        <v>1527619.9542749999</v>
      </c>
      <c r="H240" s="89">
        <v>-1751.4735377589241</v>
      </c>
      <c r="I240" s="89">
        <v>-103665.87388214843</v>
      </c>
      <c r="J240" s="89">
        <v>-105417.34741990735</v>
      </c>
      <c r="K240" s="89">
        <v>55133.161390505906</v>
      </c>
      <c r="L240" s="23"/>
      <c r="M240" s="22">
        <v>3.451860016716513E-4</v>
      </c>
      <c r="N240" s="27">
        <v>1077</v>
      </c>
      <c r="O240" s="1" t="s">
        <v>919</v>
      </c>
    </row>
    <row r="241" spans="1:15" ht="15" customHeight="1">
      <c r="A241" s="86" t="s">
        <v>469</v>
      </c>
      <c r="B241" s="25"/>
      <c r="C241" s="88" t="s">
        <v>1570</v>
      </c>
      <c r="D241" s="89">
        <v>894540.88</v>
      </c>
      <c r="E241" s="106">
        <v>2.2130905115713695E-2</v>
      </c>
      <c r="F241" s="89">
        <v>883495.6767267012</v>
      </c>
      <c r="G241" s="89">
        <v>931775.64327</v>
      </c>
      <c r="H241" s="89">
        <v>-48279.966543298797</v>
      </c>
      <c r="I241" s="89">
        <v>-60023.752082959094</v>
      </c>
      <c r="J241" s="89">
        <v>-108303.71862625789</v>
      </c>
      <c r="K241" s="89">
        <v>31922.744553483863</v>
      </c>
      <c r="L241" s="23"/>
      <c r="M241" s="22">
        <v>1.4341960599448512E-3</v>
      </c>
      <c r="N241" s="27">
        <v>1078</v>
      </c>
      <c r="O241" s="1" t="s">
        <v>921</v>
      </c>
    </row>
    <row r="242" spans="1:15" ht="15" customHeight="1">
      <c r="A242" s="86" t="s">
        <v>469</v>
      </c>
      <c r="B242" s="25"/>
      <c r="C242" s="88" t="s">
        <v>924</v>
      </c>
      <c r="D242" s="89">
        <v>3091878.9</v>
      </c>
      <c r="E242" s="106">
        <v>3.9965435738080979E-2</v>
      </c>
      <c r="F242" s="89">
        <v>3053702.410014519</v>
      </c>
      <c r="G242" s="89">
        <v>3108763.7379000001</v>
      </c>
      <c r="H242" s="89">
        <v>-55061.327885481063</v>
      </c>
      <c r="I242" s="89">
        <v>-207465.27823762764</v>
      </c>
      <c r="J242" s="89">
        <v>-262526.60612310871</v>
      </c>
      <c r="K242" s="89">
        <v>110337.33898780197</v>
      </c>
      <c r="L242" s="23"/>
      <c r="M242" s="22">
        <v>3.5281474359822283E-2</v>
      </c>
      <c r="N242" s="27">
        <v>1082</v>
      </c>
      <c r="O242" s="1" t="s">
        <v>923</v>
      </c>
    </row>
    <row r="243" spans="1:15" ht="15" customHeight="1">
      <c r="A243" s="86" t="s">
        <v>469</v>
      </c>
      <c r="B243" s="25"/>
      <c r="C243" s="88" t="s">
        <v>926</v>
      </c>
      <c r="D243" s="89">
        <v>1033749.31</v>
      </c>
      <c r="E243" s="106">
        <v>4.5590718995792034E-2</v>
      </c>
      <c r="F243" s="89">
        <v>1020985.2524618109</v>
      </c>
      <c r="G243" s="89">
        <v>1033860.36042</v>
      </c>
      <c r="H243" s="89">
        <v>-12875.107958189095</v>
      </c>
      <c r="I243" s="89">
        <v>-69364.64692297799</v>
      </c>
      <c r="J243" s="89">
        <v>-82239.754881167086</v>
      </c>
      <c r="K243" s="89">
        <v>36890.561284879681</v>
      </c>
      <c r="L243" s="23"/>
      <c r="M243" s="22">
        <v>1.2061181309084977E-3</v>
      </c>
      <c r="N243" s="27">
        <v>1084</v>
      </c>
      <c r="O243" s="1" t="s">
        <v>925</v>
      </c>
    </row>
    <row r="244" spans="1:15" ht="15" customHeight="1">
      <c r="A244" s="86" t="s">
        <v>469</v>
      </c>
      <c r="B244" s="25"/>
      <c r="C244" s="88" t="s">
        <v>928</v>
      </c>
      <c r="D244" s="89">
        <v>2028874.8</v>
      </c>
      <c r="E244" s="106">
        <v>4.8039490168041654E-2</v>
      </c>
      <c r="F244" s="89">
        <v>2003823.5864857854</v>
      </c>
      <c r="G244" s="89">
        <v>2034919.8325799999</v>
      </c>
      <c r="H244" s="89">
        <v>-31096.246094214497</v>
      </c>
      <c r="I244" s="89">
        <v>-136137.63297498849</v>
      </c>
      <c r="J244" s="89">
        <v>-167233.87906920299</v>
      </c>
      <c r="K244" s="89">
        <v>72402.786076585631</v>
      </c>
      <c r="L244" s="23"/>
      <c r="M244" s="22">
        <v>6.4114223360606226E-4</v>
      </c>
      <c r="N244" s="27">
        <v>1090</v>
      </c>
      <c r="O244" s="1" t="s">
        <v>927</v>
      </c>
    </row>
    <row r="245" spans="1:15" ht="15" customHeight="1">
      <c r="A245" s="86" t="s">
        <v>469</v>
      </c>
      <c r="B245" s="25"/>
      <c r="C245" s="88" t="s">
        <v>930</v>
      </c>
      <c r="D245" s="89">
        <v>3167798.4</v>
      </c>
      <c r="E245" s="106">
        <v>2.469001510207125E-2</v>
      </c>
      <c r="F245" s="89">
        <v>3128684.5058906209</v>
      </c>
      <c r="G245" s="89">
        <v>3237102.9870750001</v>
      </c>
      <c r="H245" s="89">
        <v>-108418.4811843792</v>
      </c>
      <c r="I245" s="89">
        <v>-212559.48169791242</v>
      </c>
      <c r="J245" s="89">
        <v>-320977.96288229164</v>
      </c>
      <c r="K245" s="89">
        <v>113046.61573447028</v>
      </c>
      <c r="L245" s="23"/>
      <c r="M245" s="22">
        <v>1.0332834516086603E-3</v>
      </c>
      <c r="N245" s="27">
        <v>1103</v>
      </c>
      <c r="O245" s="1" t="s">
        <v>929</v>
      </c>
    </row>
    <row r="246" spans="1:15" ht="15" customHeight="1">
      <c r="A246" s="86" t="s">
        <v>469</v>
      </c>
      <c r="B246" s="25"/>
      <c r="C246" s="88" t="s">
        <v>932</v>
      </c>
      <c r="D246" s="89">
        <v>800983.18</v>
      </c>
      <c r="E246" s="106">
        <v>6.829096717146288E-2</v>
      </c>
      <c r="F246" s="89">
        <v>791093.16575985355</v>
      </c>
      <c r="G246" s="89">
        <v>805861.41434999998</v>
      </c>
      <c r="H246" s="89">
        <v>-14768.248590146424</v>
      </c>
      <c r="I246" s="89">
        <v>-53746.02423864654</v>
      </c>
      <c r="J246" s="89">
        <v>-68514.272828792964</v>
      </c>
      <c r="K246" s="89">
        <v>28584.027872238981</v>
      </c>
      <c r="L246" s="23"/>
      <c r="M246" s="22">
        <v>7.9191495869422731E-4</v>
      </c>
      <c r="N246" s="27">
        <v>1104</v>
      </c>
      <c r="O246" s="1" t="s">
        <v>931</v>
      </c>
    </row>
    <row r="247" spans="1:15" ht="15" customHeight="1">
      <c r="A247" s="86" t="s">
        <v>469</v>
      </c>
      <c r="B247" s="25"/>
      <c r="C247" s="88" t="s">
        <v>934</v>
      </c>
      <c r="D247" s="89">
        <v>14248339.84</v>
      </c>
      <c r="E247" s="106">
        <v>4.6583570133561514E-2</v>
      </c>
      <c r="F247" s="89">
        <v>14072410.697622694</v>
      </c>
      <c r="G247" s="89">
        <v>14466875.269815</v>
      </c>
      <c r="H247" s="89">
        <v>-394464.5721923057</v>
      </c>
      <c r="I247" s="89">
        <v>-956064.54357894638</v>
      </c>
      <c r="J247" s="89">
        <v>-1350529.1157712522</v>
      </c>
      <c r="K247" s="89">
        <v>508468.78347644338</v>
      </c>
      <c r="L247" s="23"/>
      <c r="M247" s="22">
        <v>8.4311172125772044E-4</v>
      </c>
      <c r="N247" s="27">
        <v>1107</v>
      </c>
      <c r="O247" s="1" t="s">
        <v>933</v>
      </c>
    </row>
    <row r="248" spans="1:15" ht="15" customHeight="1">
      <c r="A248" s="86" t="s">
        <v>469</v>
      </c>
      <c r="B248" s="25"/>
      <c r="C248" s="88" t="s">
        <v>936</v>
      </c>
      <c r="D248" s="89">
        <v>30024507.059999999</v>
      </c>
      <c r="E248" s="106">
        <v>3.0837195358338398E-2</v>
      </c>
      <c r="F248" s="89">
        <v>29653784.166197434</v>
      </c>
      <c r="G248" s="89">
        <v>30621953.294459999</v>
      </c>
      <c r="H248" s="89">
        <v>-968169.12826256454</v>
      </c>
      <c r="I248" s="89">
        <v>-2014646.4051844056</v>
      </c>
      <c r="J248" s="89">
        <v>-2982815.5334469704</v>
      </c>
      <c r="K248" s="89">
        <v>1071459.885903317</v>
      </c>
      <c r="L248" s="23"/>
      <c r="M248" s="22">
        <v>4.6361186661527211E-4</v>
      </c>
      <c r="N248" s="27">
        <v>1111</v>
      </c>
      <c r="O248" s="1" t="s">
        <v>935</v>
      </c>
    </row>
    <row r="249" spans="1:15" ht="15" customHeight="1">
      <c r="A249" s="86" t="s">
        <v>469</v>
      </c>
      <c r="B249" s="25"/>
      <c r="C249" s="88" t="s">
        <v>938</v>
      </c>
      <c r="D249" s="89">
        <v>3790054.92</v>
      </c>
      <c r="E249" s="106">
        <v>1.8084729128984511E-2</v>
      </c>
      <c r="F249" s="89">
        <v>3743257.8110647821</v>
      </c>
      <c r="G249" s="89">
        <v>3876506.4905999997</v>
      </c>
      <c r="H249" s="89">
        <v>-133248.67953521758</v>
      </c>
      <c r="I249" s="89">
        <v>-254312.93525554627</v>
      </c>
      <c r="J249" s="89">
        <v>-387561.61479076382</v>
      </c>
      <c r="K249" s="89">
        <v>135252.57230819314</v>
      </c>
      <c r="L249" s="23"/>
      <c r="M249" s="22">
        <v>4.1362426988005426E-3</v>
      </c>
      <c r="N249" s="27">
        <v>1114</v>
      </c>
      <c r="O249" s="1" t="s">
        <v>937</v>
      </c>
    </row>
    <row r="250" spans="1:15" ht="15" customHeight="1">
      <c r="A250" s="86" t="s">
        <v>469</v>
      </c>
      <c r="B250" s="25"/>
      <c r="C250" s="88" t="s">
        <v>940</v>
      </c>
      <c r="D250" s="89">
        <v>528203.19999999995</v>
      </c>
      <c r="E250" s="106">
        <v>4.5685364405481765E-2</v>
      </c>
      <c r="F250" s="89">
        <v>521681.29379756137</v>
      </c>
      <c r="G250" s="89">
        <v>529728.31952999998</v>
      </c>
      <c r="H250" s="89">
        <v>-8047.0257324386039</v>
      </c>
      <c r="I250" s="89">
        <v>-35442.469578612945</v>
      </c>
      <c r="J250" s="89">
        <v>-43489.495311051549</v>
      </c>
      <c r="K250" s="89">
        <v>18849.553109224864</v>
      </c>
      <c r="L250" s="23"/>
      <c r="M250" s="22">
        <v>3.4707308081426712E-2</v>
      </c>
      <c r="N250" s="27">
        <v>1119</v>
      </c>
      <c r="O250" s="1" t="s">
        <v>939</v>
      </c>
    </row>
    <row r="251" spans="1:15" ht="15" customHeight="1">
      <c r="A251" s="86" t="s">
        <v>469</v>
      </c>
      <c r="B251" s="25"/>
      <c r="C251" s="88" t="s">
        <v>942</v>
      </c>
      <c r="D251" s="89">
        <v>1071962.78</v>
      </c>
      <c r="E251" s="106">
        <v>4.8313559907968262E-2</v>
      </c>
      <c r="F251" s="89">
        <v>1058726.8876319393</v>
      </c>
      <c r="G251" s="89">
        <v>1096504.3088999998</v>
      </c>
      <c r="H251" s="89">
        <v>-37777.421268060571</v>
      </c>
      <c r="I251" s="89">
        <v>-71928.773281864575</v>
      </c>
      <c r="J251" s="89">
        <v>-109706.19454992515</v>
      </c>
      <c r="K251" s="89">
        <v>38254.253955148954</v>
      </c>
      <c r="L251" s="23"/>
      <c r="M251" s="22">
        <v>7.8000359639174104E-4</v>
      </c>
      <c r="N251" s="27">
        <v>1121</v>
      </c>
      <c r="O251" s="1" t="s">
        <v>941</v>
      </c>
    </row>
    <row r="252" spans="1:15" ht="15" customHeight="1">
      <c r="A252" s="86" t="s">
        <v>469</v>
      </c>
      <c r="B252" s="25"/>
      <c r="C252" s="88" t="s">
        <v>944</v>
      </c>
      <c r="D252" s="89">
        <v>844176.82</v>
      </c>
      <c r="E252" s="106">
        <v>8.6780072272987896E-2</v>
      </c>
      <c r="F252" s="89">
        <v>833753.47906167759</v>
      </c>
      <c r="G252" s="89">
        <v>822679.74913499993</v>
      </c>
      <c r="H252" s="89">
        <v>11073.729926677654</v>
      </c>
      <c r="I252" s="89">
        <v>-56644.320333197938</v>
      </c>
      <c r="J252" s="89">
        <v>-45570.590406520285</v>
      </c>
      <c r="K252" s="89">
        <v>30125.443772712013</v>
      </c>
      <c r="L252" s="23"/>
      <c r="M252" s="22">
        <v>8.5833702416930266E-3</v>
      </c>
      <c r="N252" s="27">
        <v>1123</v>
      </c>
      <c r="O252" s="1" t="s">
        <v>943</v>
      </c>
    </row>
    <row r="253" spans="1:15" ht="15" customHeight="1">
      <c r="A253" s="86" t="s">
        <v>469</v>
      </c>
      <c r="B253" s="25"/>
      <c r="C253" s="88" t="s">
        <v>946</v>
      </c>
      <c r="D253" s="89">
        <v>807380.14</v>
      </c>
      <c r="E253" s="106">
        <v>5.5683606795542628E-2</v>
      </c>
      <c r="F253" s="89">
        <v>797411.14029914292</v>
      </c>
      <c r="G253" s="89">
        <v>800693.61565499997</v>
      </c>
      <c r="H253" s="89">
        <v>-3282.4753558570519</v>
      </c>
      <c r="I253" s="89">
        <v>-54175.260676812002</v>
      </c>
      <c r="J253" s="89">
        <v>-57457.736032669054</v>
      </c>
      <c r="K253" s="89">
        <v>28812.310921750206</v>
      </c>
      <c r="L253" s="23"/>
      <c r="M253" s="22">
        <v>1.3898254323979951E-3</v>
      </c>
      <c r="N253" s="27">
        <v>1137</v>
      </c>
      <c r="O253" s="1" t="s">
        <v>945</v>
      </c>
    </row>
    <row r="254" spans="1:15" ht="15" customHeight="1">
      <c r="A254" s="86" t="s">
        <v>469</v>
      </c>
      <c r="B254" s="25"/>
      <c r="C254" s="88" t="s">
        <v>948</v>
      </c>
      <c r="D254" s="89">
        <v>6147617.2800000003</v>
      </c>
      <c r="E254" s="106">
        <v>4.4261808194676178E-2</v>
      </c>
      <c r="F254" s="89">
        <v>6071710.5394337745</v>
      </c>
      <c r="G254" s="89">
        <v>6217423.6471650004</v>
      </c>
      <c r="H254" s="89">
        <v>-145713.1077312259</v>
      </c>
      <c r="I254" s="89">
        <v>-412505.52519817243</v>
      </c>
      <c r="J254" s="89">
        <v>-558218.63292939833</v>
      </c>
      <c r="K254" s="89">
        <v>219384.9609668183</v>
      </c>
      <c r="L254" s="23"/>
      <c r="M254" s="22">
        <v>8.5821550838544264E-4</v>
      </c>
      <c r="N254" s="27">
        <v>1139</v>
      </c>
      <c r="O254" s="1" t="s">
        <v>947</v>
      </c>
    </row>
    <row r="255" spans="1:15" ht="15" customHeight="1">
      <c r="A255" s="86" t="s">
        <v>469</v>
      </c>
      <c r="B255" s="25"/>
      <c r="C255" s="88" t="s">
        <v>950</v>
      </c>
      <c r="D255" s="89">
        <v>1334510.26</v>
      </c>
      <c r="E255" s="106">
        <v>3.4216356925447E-2</v>
      </c>
      <c r="F255" s="89">
        <v>1318032.6037837714</v>
      </c>
      <c r="G255" s="89">
        <v>1342877.3392050001</v>
      </c>
      <c r="H255" s="89">
        <v>-24844.735421228688</v>
      </c>
      <c r="I255" s="89">
        <v>-89545.726516607363</v>
      </c>
      <c r="J255" s="89">
        <v>-114390.46193783605</v>
      </c>
      <c r="K255" s="89">
        <v>47623.569907708785</v>
      </c>
      <c r="L255" s="23"/>
      <c r="M255" s="22">
        <v>2.8954363562286056E-3</v>
      </c>
      <c r="N255" s="27">
        <v>1142</v>
      </c>
      <c r="O255" s="1" t="s">
        <v>949</v>
      </c>
    </row>
    <row r="256" spans="1:15" ht="15" customHeight="1">
      <c r="A256" s="86" t="s">
        <v>469</v>
      </c>
      <c r="B256" s="25"/>
      <c r="C256" s="88" t="s">
        <v>954</v>
      </c>
      <c r="D256" s="89">
        <v>1847344.03</v>
      </c>
      <c r="E256" s="106">
        <v>3.3731598975284438E-2</v>
      </c>
      <c r="F256" s="89">
        <v>1824534.2392087006</v>
      </c>
      <c r="G256" s="89">
        <v>1876359.0582899998</v>
      </c>
      <c r="H256" s="89">
        <v>-51824.81908129924</v>
      </c>
      <c r="I256" s="89">
        <v>-123956.90632791937</v>
      </c>
      <c r="J256" s="89">
        <v>-175781.7254092186</v>
      </c>
      <c r="K256" s="89">
        <v>65924.646811103186</v>
      </c>
      <c r="L256" s="23"/>
      <c r="M256" s="22">
        <v>9.4137463751478828E-4</v>
      </c>
      <c r="N256" s="27">
        <v>1149</v>
      </c>
      <c r="O256" s="1" t="s">
        <v>951</v>
      </c>
    </row>
    <row r="257" spans="1:15" ht="15" customHeight="1">
      <c r="A257" s="86" t="s">
        <v>469</v>
      </c>
      <c r="B257" s="25"/>
      <c r="C257" s="88" t="s">
        <v>956</v>
      </c>
      <c r="D257" s="89">
        <v>797532.06</v>
      </c>
      <c r="E257" s="106">
        <v>3.8638913926641205E-2</v>
      </c>
      <c r="F257" s="89">
        <v>787684.65792300086</v>
      </c>
      <c r="G257" s="89">
        <v>806378.31742500002</v>
      </c>
      <c r="H257" s="89">
        <v>-18693.659501999151</v>
      </c>
      <c r="I257" s="89">
        <v>-53514.453858890898</v>
      </c>
      <c r="J257" s="89">
        <v>-72208.113360890042</v>
      </c>
      <c r="K257" s="89">
        <v>28460.870591619878</v>
      </c>
      <c r="L257" s="23"/>
      <c r="M257" s="22">
        <v>5.6775034914210239E-4</v>
      </c>
      <c r="N257" s="27">
        <v>1152</v>
      </c>
      <c r="O257" s="1" t="s">
        <v>953</v>
      </c>
    </row>
    <row r="258" spans="1:15" ht="15" customHeight="1">
      <c r="A258" s="86" t="s">
        <v>469</v>
      </c>
      <c r="B258" s="25"/>
      <c r="C258" s="88" t="s">
        <v>958</v>
      </c>
      <c r="D258" s="89">
        <v>4233706.0199999996</v>
      </c>
      <c r="E258" s="106">
        <v>4.8543154795601229E-2</v>
      </c>
      <c r="F258" s="89">
        <v>4181430.9986613565</v>
      </c>
      <c r="G258" s="89">
        <v>4286351.3784300005</v>
      </c>
      <c r="H258" s="89">
        <v>-104920.37976864399</v>
      </c>
      <c r="I258" s="89">
        <v>-284081.95334416849</v>
      </c>
      <c r="J258" s="89">
        <v>-389002.33311281248</v>
      </c>
      <c r="K258" s="89">
        <v>151084.78417555027</v>
      </c>
      <c r="L258" s="23"/>
      <c r="M258" s="22">
        <v>1.7493390024880997E-3</v>
      </c>
      <c r="N258" s="27">
        <v>1153</v>
      </c>
      <c r="O258" s="1" t="s">
        <v>955</v>
      </c>
    </row>
    <row r="259" spans="1:15" ht="15" customHeight="1">
      <c r="A259" s="86" t="s">
        <v>469</v>
      </c>
      <c r="B259" s="25"/>
      <c r="C259" s="88" t="s">
        <v>960</v>
      </c>
      <c r="D259" s="89">
        <v>8298630.2300000004</v>
      </c>
      <c r="E259" s="106">
        <v>4.4490706602084984E-2</v>
      </c>
      <c r="F259" s="89">
        <v>8196164.1942607602</v>
      </c>
      <c r="G259" s="89">
        <v>8323852.1759549994</v>
      </c>
      <c r="H259" s="89">
        <v>-127687.98169423919</v>
      </c>
      <c r="I259" s="89">
        <v>-556838.63609863177</v>
      </c>
      <c r="J259" s="89">
        <v>-684526.61779287097</v>
      </c>
      <c r="K259" s="89">
        <v>296146.3907341038</v>
      </c>
      <c r="L259" s="23"/>
      <c r="M259" s="22">
        <v>3.0511471599135136E-3</v>
      </c>
      <c r="N259" s="27">
        <v>1157</v>
      </c>
      <c r="O259" s="1" t="s">
        <v>957</v>
      </c>
    </row>
    <row r="260" spans="1:15" ht="15" customHeight="1">
      <c r="A260" s="86" t="s">
        <v>469</v>
      </c>
      <c r="B260" s="25"/>
      <c r="C260" s="88" t="s">
        <v>962</v>
      </c>
      <c r="D260" s="89">
        <v>7863804.0199999996</v>
      </c>
      <c r="E260" s="106">
        <v>5.6988623129107241E-2</v>
      </c>
      <c r="F260" s="89">
        <v>7766706.93271844</v>
      </c>
      <c r="G260" s="89">
        <v>7887870.6973649999</v>
      </c>
      <c r="H260" s="89">
        <v>-121163.76464655995</v>
      </c>
      <c r="I260" s="89">
        <v>-527661.76871140546</v>
      </c>
      <c r="J260" s="89">
        <v>-648825.53335796541</v>
      </c>
      <c r="K260" s="89">
        <v>280629.10545700212</v>
      </c>
      <c r="L260" s="23"/>
      <c r="M260" s="22">
        <v>6.7547236024695422E-4</v>
      </c>
      <c r="N260" s="27">
        <v>2382</v>
      </c>
      <c r="O260" s="1" t="s">
        <v>959</v>
      </c>
    </row>
    <row r="261" spans="1:15" ht="15" customHeight="1">
      <c r="A261" s="86" t="s">
        <v>469</v>
      </c>
      <c r="B261" s="25"/>
      <c r="C261" s="88" t="s">
        <v>966</v>
      </c>
      <c r="D261" s="89">
        <v>1235964.3600000001</v>
      </c>
      <c r="E261" s="106">
        <v>7.3982813798282754E-2</v>
      </c>
      <c r="F261" s="89">
        <v>1220703.4838343938</v>
      </c>
      <c r="G261" s="89">
        <v>1231891.4727</v>
      </c>
      <c r="H261" s="89">
        <v>-11187.988865606254</v>
      </c>
      <c r="I261" s="89">
        <v>-82933.290123100029</v>
      </c>
      <c r="J261" s="89">
        <v>-94121.278988706283</v>
      </c>
      <c r="K261" s="89">
        <v>44106.843436255447</v>
      </c>
      <c r="L261" s="23"/>
      <c r="M261" s="22">
        <v>5.3829576692261205E-4</v>
      </c>
      <c r="N261" s="27">
        <v>2282</v>
      </c>
      <c r="O261" s="1" t="s">
        <v>961</v>
      </c>
    </row>
    <row r="262" spans="1:15" ht="15" customHeight="1">
      <c r="A262" s="86" t="s">
        <v>469</v>
      </c>
      <c r="B262" s="25"/>
      <c r="C262" s="88" t="s">
        <v>968</v>
      </c>
      <c r="D262" s="89">
        <v>3484319.05</v>
      </c>
      <c r="E262" s="106">
        <v>3.4081668054862346E-2</v>
      </c>
      <c r="F262" s="89">
        <v>3441296.9667875739</v>
      </c>
      <c r="G262" s="89">
        <v>3502390.861755</v>
      </c>
      <c r="H262" s="89">
        <v>-61093.89496742608</v>
      </c>
      <c r="I262" s="89">
        <v>-233798.03820159851</v>
      </c>
      <c r="J262" s="89">
        <v>-294891.93316902459</v>
      </c>
      <c r="K262" s="89">
        <v>124342.02780759172</v>
      </c>
      <c r="L262" s="23"/>
      <c r="M262" s="22">
        <v>1.2519804572660999E-2</v>
      </c>
      <c r="N262" s="27">
        <v>1166</v>
      </c>
      <c r="O262" s="1" t="s">
        <v>963</v>
      </c>
    </row>
  </sheetData>
  <pageMargins left="0.75" right="0.75" top="1" bottom="1" header="0.4921259845" footer="0.4921259845"/>
  <pageSetup paperSize="9" scale="89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25"/>
  <sheetViews>
    <sheetView showGridLines="0" workbookViewId="0">
      <pane ySplit="15" topLeftCell="A16" activePane="bottomLeft" state="frozen"/>
      <selection activeCell="D15" sqref="D15"/>
      <selection pane="bottomLeft" activeCell="D15" sqref="D15"/>
    </sheetView>
  </sheetViews>
  <sheetFormatPr defaultRowHeight="12.5"/>
  <cols>
    <col min="1" max="1" width="4.453125" style="1" customWidth="1"/>
    <col min="2" max="2" width="4" style="1" customWidth="1"/>
    <col min="3" max="3" width="27" style="19" customWidth="1"/>
    <col min="4" max="4" width="13.453125" style="1" customWidth="1"/>
    <col min="5" max="5" width="9.453125" style="1" customWidth="1"/>
    <col min="6" max="6" width="14.453125" style="1" customWidth="1"/>
    <col min="7" max="7" width="13.54296875" style="1" customWidth="1"/>
    <col min="8" max="8" width="11.1796875" style="1" customWidth="1"/>
    <col min="9" max="9" width="12.81640625" style="1" bestFit="1" customWidth="1"/>
    <col min="10" max="10" width="13.1796875" style="1" customWidth="1"/>
    <col min="11" max="11" width="11.453125" style="1" customWidth="1"/>
    <col min="12" max="12" width="14.54296875" style="1" hidden="1" customWidth="1"/>
    <col min="13" max="13" width="12.54296875" style="1" hidden="1" customWidth="1"/>
    <col min="14" max="15" width="0" style="1" hidden="1" customWidth="1"/>
    <col min="16" max="16" width="14.453125" style="1" customWidth="1"/>
    <col min="18" max="18" width="12.1796875" customWidth="1"/>
  </cols>
  <sheetData>
    <row r="1" spans="1:19" ht="14">
      <c r="A1" s="33" t="s">
        <v>336</v>
      </c>
      <c r="B1" s="33"/>
      <c r="C1" s="46"/>
      <c r="D1" s="33" t="s">
        <v>337</v>
      </c>
      <c r="E1" s="34"/>
      <c r="F1" s="33"/>
      <c r="G1" s="33"/>
      <c r="H1" s="33"/>
      <c r="I1" s="33"/>
      <c r="J1" s="6"/>
      <c r="K1" s="35" t="s">
        <v>2</v>
      </c>
    </row>
    <row r="2" spans="1:19" ht="13">
      <c r="A2" s="6"/>
      <c r="B2" s="6"/>
      <c r="C2" s="54"/>
      <c r="D2" s="6"/>
      <c r="E2" s="6" t="s">
        <v>4</v>
      </c>
      <c r="F2" s="6"/>
      <c r="G2" s="6"/>
      <c r="H2" s="6"/>
      <c r="I2" s="6"/>
      <c r="J2" s="37"/>
      <c r="K2" s="44">
        <f>'2019 Kunta'!K2</f>
        <v>44137</v>
      </c>
    </row>
    <row r="3" spans="1:19" ht="13">
      <c r="A3" s="38" t="s">
        <v>338</v>
      </c>
      <c r="B3" s="6"/>
      <c r="C3" s="54"/>
      <c r="D3" s="6"/>
      <c r="E3" s="6"/>
      <c r="F3" s="6"/>
      <c r="G3" s="6"/>
      <c r="H3" s="6"/>
      <c r="I3" s="6"/>
      <c r="J3" s="38" t="s">
        <v>339</v>
      </c>
      <c r="K3" s="45">
        <v>2019</v>
      </c>
    </row>
    <row r="4" spans="1:19" ht="13">
      <c r="A4" s="6"/>
      <c r="B4" s="6"/>
      <c r="C4" s="54"/>
      <c r="D4" s="6"/>
      <c r="E4" s="6"/>
      <c r="F4" s="6"/>
      <c r="G4" s="6"/>
      <c r="H4" s="6"/>
      <c r="I4" s="6"/>
    </row>
    <row r="6" spans="1:19">
      <c r="A6" s="7"/>
      <c r="B6" s="8"/>
      <c r="C6" s="50"/>
      <c r="D6" s="8"/>
      <c r="E6" s="8"/>
      <c r="F6" s="8"/>
      <c r="G6" s="8"/>
      <c r="H6" s="8"/>
      <c r="I6" s="8"/>
      <c r="J6" s="8"/>
      <c r="K6" s="9"/>
    </row>
    <row r="7" spans="1:19">
      <c r="A7" s="79" t="s">
        <v>340</v>
      </c>
      <c r="B7" s="38"/>
      <c r="C7" s="95"/>
      <c r="D7" s="96">
        <f>'2019 Kunta'!D7</f>
        <v>31601952709.38002</v>
      </c>
      <c r="E7" s="38"/>
      <c r="F7" s="38"/>
      <c r="K7" s="12"/>
    </row>
    <row r="8" spans="1:19">
      <c r="A8" s="79" t="s">
        <v>341</v>
      </c>
      <c r="B8" s="38"/>
      <c r="C8" s="95"/>
      <c r="D8" s="96">
        <f>'2019 Kunta'!D8</f>
        <v>31333644369</v>
      </c>
      <c r="E8" s="38"/>
      <c r="F8" s="38" t="s">
        <v>342</v>
      </c>
      <c r="K8" s="12"/>
    </row>
    <row r="9" spans="1:19">
      <c r="A9" s="97" t="s">
        <v>343</v>
      </c>
      <c r="B9" s="38"/>
      <c r="C9" s="95"/>
      <c r="D9" s="96">
        <f>'2019 Kunta'!D9</f>
        <v>2553534428.1500001</v>
      </c>
      <c r="E9" s="38"/>
      <c r="F9" s="38" t="s">
        <v>344</v>
      </c>
      <c r="K9" s="12"/>
    </row>
    <row r="10" spans="1:19">
      <c r="A10" s="79" t="s">
        <v>345</v>
      </c>
      <c r="B10" s="38"/>
      <c r="C10" s="95"/>
      <c r="D10" s="96">
        <f>'2019 Kunta'!D10</f>
        <v>1289072687.72</v>
      </c>
      <c r="E10" s="38"/>
      <c r="F10" s="38"/>
      <c r="K10" s="12"/>
    </row>
    <row r="11" spans="1:19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9" ht="44.5" customHeight="1">
      <c r="A12" s="98" t="s">
        <v>346</v>
      </c>
      <c r="B12" s="99" t="s">
        <v>347</v>
      </c>
      <c r="C12" s="100" t="s">
        <v>348</v>
      </c>
      <c r="D12" s="103" t="s">
        <v>1820</v>
      </c>
      <c r="E12" s="69" t="s">
        <v>350</v>
      </c>
      <c r="F12" s="101" t="s">
        <v>351</v>
      </c>
      <c r="G12" s="82" t="s">
        <v>352</v>
      </c>
      <c r="H12" s="82" t="s">
        <v>353</v>
      </c>
      <c r="I12" s="82" t="s">
        <v>354</v>
      </c>
      <c r="J12" s="82" t="s">
        <v>355</v>
      </c>
      <c r="K12" s="82" t="s">
        <v>356</v>
      </c>
      <c r="L12" s="82" t="s">
        <v>357</v>
      </c>
      <c r="M12" s="82" t="s">
        <v>358</v>
      </c>
      <c r="N12" s="84"/>
      <c r="O12" s="84"/>
      <c r="P12" s="102" t="s">
        <v>359</v>
      </c>
      <c r="Q12" s="85" t="s">
        <v>360</v>
      </c>
      <c r="R12" s="104" t="s">
        <v>1849</v>
      </c>
      <c r="S12" s="104" t="s">
        <v>360</v>
      </c>
    </row>
    <row r="13" spans="1:19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  <c r="L13" s="20"/>
      <c r="M13" s="22"/>
      <c r="P13" s="20">
        <v>0</v>
      </c>
      <c r="Q13" s="1"/>
    </row>
    <row r="14" spans="1:19" hidden="1">
      <c r="A14" s="20"/>
      <c r="B14" s="20"/>
      <c r="C14" s="53"/>
      <c r="D14" s="23">
        <v>20854751711.700001</v>
      </c>
      <c r="E14" s="21"/>
      <c r="F14" s="23"/>
      <c r="G14" s="23">
        <v>21584599630.75</v>
      </c>
      <c r="H14" s="23"/>
      <c r="I14" s="23">
        <v>1494228630.75</v>
      </c>
      <c r="J14" s="23"/>
      <c r="K14" s="23">
        <v>752249216.99000001</v>
      </c>
      <c r="L14" s="23"/>
      <c r="M14" s="22">
        <v>0</v>
      </c>
      <c r="P14" s="23">
        <v>0</v>
      </c>
      <c r="Q14" s="23"/>
    </row>
    <row r="15" spans="1:19">
      <c r="A15" s="56"/>
      <c r="B15" s="57"/>
      <c r="C15" s="58" t="s">
        <v>363</v>
      </c>
      <c r="D15" s="23">
        <f>'2019 Kunta'!D15</f>
        <v>19622248898.710026</v>
      </c>
      <c r="E15" s="90">
        <f>'2019 Kunta'!E15</f>
        <v>3.4407867838036177E-2</v>
      </c>
      <c r="F15" s="23">
        <f>'2019 Kunta'!F15</f>
        <v>19455651186.063789</v>
      </c>
      <c r="G15" s="23">
        <f>'2019 Kunta'!G15</f>
        <v>19245124371.4398</v>
      </c>
      <c r="H15" s="23">
        <f>'2019 Kunta'!H15</f>
        <v>210526814.62398544</v>
      </c>
      <c r="I15" s="23">
        <f>'2019 Kunta'!I15</f>
        <v>-1585537722.3481529</v>
      </c>
      <c r="J15" s="23">
        <f>'2019 Kunta'!J15</f>
        <v>-1375010907.7241669</v>
      </c>
      <c r="K15" s="23">
        <f>'2019 Kunta'!K15</f>
        <v>800409562.0161798</v>
      </c>
      <c r="L15" s="23">
        <f>'2019 Kunta'!L15</f>
        <v>11338181422.459999</v>
      </c>
      <c r="M15" s="23">
        <f>'2019 Kunta'!M15</f>
        <v>0.61619880108859759</v>
      </c>
      <c r="N15" s="23">
        <f>'2019 Kunta'!N15</f>
        <v>0</v>
      </c>
      <c r="O15" s="23">
        <f>'2019 Kunta'!O15</f>
        <v>0</v>
      </c>
      <c r="P15" s="23">
        <f>'2019 Kunta'!R15</f>
        <v>1823562315.7251885</v>
      </c>
      <c r="Q15" s="90">
        <f>'2019 Kunta'!S15</f>
        <v>-1.6295060813256379E-2</v>
      </c>
      <c r="R15" s="23">
        <f>'2019 Kunta'!T15</f>
        <v>1941615042.7799988</v>
      </c>
      <c r="S15" s="90">
        <f>'2019 Kunta'!U15</f>
        <v>1.903254687766287E-2</v>
      </c>
    </row>
    <row r="16" spans="1:19">
      <c r="A16" s="62">
        <v>14</v>
      </c>
      <c r="B16" s="63">
        <v>5</v>
      </c>
      <c r="C16" s="64" t="s">
        <v>28</v>
      </c>
      <c r="D16" s="23">
        <f>'2019 Kunta'!D16</f>
        <v>25386398.949999999</v>
      </c>
      <c r="E16" s="90">
        <f>'2019 Kunta'!E16</f>
        <v>1.3239602556917029E-2</v>
      </c>
      <c r="F16" s="23">
        <f>'2019 Kunta'!F16</f>
        <v>25170862.187663224</v>
      </c>
      <c r="G16" s="23">
        <f>'2019 Kunta'!G16</f>
        <v>24977074.8936175</v>
      </c>
      <c r="H16" s="23">
        <f>'2019 Kunta'!H16</f>
        <v>193787.29404572397</v>
      </c>
      <c r="I16" s="23">
        <f>'2019 Kunta'!I16</f>
        <v>-2051298.6751712589</v>
      </c>
      <c r="J16" s="23">
        <f>'2019 Kunta'!J16</f>
        <v>-1857511.3811255349</v>
      </c>
      <c r="K16" s="23">
        <f>'2019 Kunta'!K16</f>
        <v>1035534.5388608011</v>
      </c>
      <c r="L16" s="23">
        <f>'2019 Kunta'!L16</f>
        <v>0</v>
      </c>
      <c r="M16" s="23">
        <f>'2019 Kunta'!M16</f>
        <v>1.2937558320172419E-3</v>
      </c>
      <c r="N16" s="23">
        <f>'2019 Kunta'!N16</f>
        <v>7</v>
      </c>
      <c r="O16" s="23" t="str">
        <f>'2019 Kunta'!O16</f>
        <v xml:space="preserve">Alajärvi                                          </v>
      </c>
      <c r="P16" s="23">
        <f>'2019 Kunta'!R16</f>
        <v>1949850.410750417</v>
      </c>
      <c r="Q16" s="90">
        <f>'2019 Kunta'!S16</f>
        <v>-7.4008121135258453E-2</v>
      </c>
      <c r="R16" s="23">
        <f>'2019 Kunta'!T16</f>
        <v>2140599.04</v>
      </c>
      <c r="S16" s="90">
        <f>'2019 Kunta'!U16</f>
        <v>-6.3825582973010553E-3</v>
      </c>
    </row>
    <row r="17" spans="1:19">
      <c r="A17" s="62">
        <v>17</v>
      </c>
      <c r="B17" s="63">
        <v>9</v>
      </c>
      <c r="C17" s="64" t="s">
        <v>29</v>
      </c>
      <c r="D17" s="23">
        <f>'2019 Kunta'!D17</f>
        <v>6827558.4000000004</v>
      </c>
      <c r="E17" s="90">
        <f>'2019 Kunta'!E17</f>
        <v>1.7347488134957567E-2</v>
      </c>
      <c r="F17" s="23">
        <f>'2019 Kunta'!F17</f>
        <v>6769590.7522410713</v>
      </c>
      <c r="G17" s="23">
        <f>'2019 Kunta'!G17</f>
        <v>6836378.1725312602</v>
      </c>
      <c r="H17" s="23">
        <f>'2019 Kunta'!H17</f>
        <v>-66787.420290188864</v>
      </c>
      <c r="I17" s="23">
        <f>'2019 Kunta'!I17</f>
        <v>-551687.5996536091</v>
      </c>
      <c r="J17" s="23">
        <f>'2019 Kunta'!J17</f>
        <v>-618475.01994379796</v>
      </c>
      <c r="K17" s="23">
        <f>'2019 Kunta'!K17</f>
        <v>278502.38047603006</v>
      </c>
      <c r="L17" s="23">
        <f>'2019 Kunta'!L17</f>
        <v>0</v>
      </c>
      <c r="M17" s="23">
        <f>'2019 Kunta'!M17</f>
        <v>3.4794984179661723E-4</v>
      </c>
      <c r="N17" s="23">
        <f>'2019 Kunta'!N17</f>
        <v>13</v>
      </c>
      <c r="O17" s="23" t="str">
        <f>'2019 Kunta'!O17</f>
        <v xml:space="preserve">Alavieska                                         </v>
      </c>
      <c r="P17" s="23">
        <f>'2019 Kunta'!R17</f>
        <v>250468.7069941478</v>
      </c>
      <c r="Q17" s="90">
        <f>'2019 Kunta'!S17</f>
        <v>-1.8479794291999196E-2</v>
      </c>
      <c r="R17" s="23">
        <f>'2019 Kunta'!T17</f>
        <v>756323.17</v>
      </c>
      <c r="S17" s="90">
        <f>'2019 Kunta'!U17</f>
        <v>-1.7773839816119463E-2</v>
      </c>
    </row>
    <row r="18" spans="1:19">
      <c r="A18" s="62">
        <v>14</v>
      </c>
      <c r="B18" s="63">
        <v>10</v>
      </c>
      <c r="C18" s="64" t="s">
        <v>30</v>
      </c>
      <c r="D18" s="23">
        <f>'2019 Kunta'!D18</f>
        <v>29471483.68</v>
      </c>
      <c r="E18" s="90">
        <f>'2019 Kunta'!E18</f>
        <v>8.4518208619104307E-3</v>
      </c>
      <c r="F18" s="23">
        <f>'2019 Kunta'!F18</f>
        <v>29221263.544952124</v>
      </c>
      <c r="G18" s="23">
        <f>'2019 Kunta'!G18</f>
        <v>29117557.553948727</v>
      </c>
      <c r="H18" s="23">
        <f>'2019 Kunta'!H18</f>
        <v>103705.99100339785</v>
      </c>
      <c r="I18" s="23">
        <f>'2019 Kunta'!I18</f>
        <v>-2381386.0148965861</v>
      </c>
      <c r="J18" s="23">
        <f>'2019 Kunta'!J18</f>
        <v>-2277680.0238931882</v>
      </c>
      <c r="K18" s="23">
        <f>'2019 Kunta'!K18</f>
        <v>1202168.8984806736</v>
      </c>
      <c r="L18" s="23">
        <f>'2019 Kunta'!L18</f>
        <v>0</v>
      </c>
      <c r="M18" s="23">
        <f>'2019 Kunta'!M18</f>
        <v>1.5019422000063136E-3</v>
      </c>
      <c r="N18" s="23">
        <f>'2019 Kunta'!N18</f>
        <v>15</v>
      </c>
      <c r="O18" s="23" t="str">
        <f>'2019 Kunta'!O18</f>
        <v xml:space="preserve">Alavus                                            </v>
      </c>
      <c r="P18" s="23">
        <f>'2019 Kunta'!R18</f>
        <v>2482758.7568594362</v>
      </c>
      <c r="Q18" s="90">
        <f>'2019 Kunta'!S18</f>
        <v>5.3207395127286894E-2</v>
      </c>
      <c r="R18" s="23">
        <f>'2019 Kunta'!T18</f>
        <v>2768842.88</v>
      </c>
      <c r="S18" s="90">
        <f>'2019 Kunta'!U18</f>
        <v>-1.3770124674580053E-2</v>
      </c>
    </row>
    <row r="19" spans="1:19">
      <c r="A19" s="62">
        <v>7</v>
      </c>
      <c r="B19" s="63">
        <v>16</v>
      </c>
      <c r="C19" s="64" t="s">
        <v>31</v>
      </c>
      <c r="D19" s="23">
        <f>'2019 Kunta'!D19</f>
        <v>26397618.510000002</v>
      </c>
      <c r="E19" s="90">
        <f>'2019 Kunta'!E19</f>
        <v>4.8275194779418662E-2</v>
      </c>
      <c r="F19" s="23">
        <f>'2019 Kunta'!F19</f>
        <v>26173496.245229296</v>
      </c>
      <c r="G19" s="23">
        <f>'2019 Kunta'!G19</f>
        <v>25158974.035639036</v>
      </c>
      <c r="H19" s="23">
        <f>'2019 Kunta'!H19</f>
        <v>1014522.2095902599</v>
      </c>
      <c r="I19" s="23">
        <f>'2019 Kunta'!I19</f>
        <v>-2133008.308263402</v>
      </c>
      <c r="J19" s="23">
        <f>'2019 Kunta'!J19</f>
        <v>-1118486.098673142</v>
      </c>
      <c r="K19" s="23">
        <f>'2019 Kunta'!K19</f>
        <v>1076783.1138482995</v>
      </c>
      <c r="L19" s="23">
        <f>'2019 Kunta'!L19</f>
        <v>0</v>
      </c>
      <c r="M19" s="23">
        <f>'2019 Kunta'!M19</f>
        <v>1.3452901676186256E-3</v>
      </c>
      <c r="N19" s="23">
        <f>'2019 Kunta'!N19</f>
        <v>26</v>
      </c>
      <c r="O19" s="23" t="str">
        <f>'2019 Kunta'!O19</f>
        <v xml:space="preserve">Asikkala                                          </v>
      </c>
      <c r="P19" s="23">
        <f>'2019 Kunta'!R19</f>
        <v>1478005.98285773</v>
      </c>
      <c r="Q19" s="90">
        <f>'2019 Kunta'!S19</f>
        <v>4.183555555173557E-2</v>
      </c>
      <c r="R19" s="23">
        <f>'2019 Kunta'!T19</f>
        <v>2964879.59</v>
      </c>
      <c r="S19" s="90">
        <f>'2019 Kunta'!U19</f>
        <v>5.8033956148244581E-3</v>
      </c>
    </row>
    <row r="20" spans="1:19">
      <c r="A20" s="62">
        <v>1</v>
      </c>
      <c r="B20" s="63">
        <v>18</v>
      </c>
      <c r="C20" s="64" t="s">
        <v>32</v>
      </c>
      <c r="D20" s="23">
        <f>'2019 Kunta'!D20</f>
        <v>17956205.489999998</v>
      </c>
      <c r="E20" s="90">
        <f>'2019 Kunta'!E20</f>
        <v>6.7334771237224311E-2</v>
      </c>
      <c r="F20" s="23">
        <f>'2019 Kunta'!F20</f>
        <v>17803752.895097073</v>
      </c>
      <c r="G20" s="23">
        <f>'2019 Kunta'!G20</f>
        <v>17493437.000176221</v>
      </c>
      <c r="H20" s="23">
        <f>'2019 Kunta'!H20</f>
        <v>310315.89492085204</v>
      </c>
      <c r="I20" s="23">
        <f>'2019 Kunta'!I20</f>
        <v>-1450916.3196121554</v>
      </c>
      <c r="J20" s="23">
        <f>'2019 Kunta'!J20</f>
        <v>-1140600.4246913034</v>
      </c>
      <c r="K20" s="23">
        <f>'2019 Kunta'!K20</f>
        <v>732450.12057044567</v>
      </c>
      <c r="L20" s="23">
        <f>'2019 Kunta'!L20</f>
        <v>0</v>
      </c>
      <c r="M20" s="23">
        <f>'2019 Kunta'!M20</f>
        <v>9.1509416594855479E-4</v>
      </c>
      <c r="N20" s="23">
        <f>'2019 Kunta'!N20</f>
        <v>30</v>
      </c>
      <c r="O20" s="23" t="str">
        <f>'2019 Kunta'!O20</f>
        <v xml:space="preserve">Askola                                            </v>
      </c>
      <c r="P20" s="23">
        <f>'2019 Kunta'!R20</f>
        <v>911877.49725812965</v>
      </c>
      <c r="Q20" s="90">
        <f>'2019 Kunta'!S20</f>
        <v>-2.4504946668869265E-2</v>
      </c>
      <c r="R20" s="23">
        <f>'2019 Kunta'!T20</f>
        <v>1190884.95</v>
      </c>
      <c r="S20" s="90">
        <f>'2019 Kunta'!U20</f>
        <v>-5.7369012843314637E-3</v>
      </c>
    </row>
    <row r="21" spans="1:19">
      <c r="A21" s="62">
        <v>2</v>
      </c>
      <c r="B21" s="63">
        <v>19</v>
      </c>
      <c r="C21" s="64" t="s">
        <v>33</v>
      </c>
      <c r="D21" s="23">
        <f>'2019 Kunta'!D21</f>
        <v>13977069.869999999</v>
      </c>
      <c r="E21" s="90">
        <f>'2019 Kunta'!E21</f>
        <v>5.3557936802682615E-2</v>
      </c>
      <c r="F21" s="23">
        <f>'2019 Kunta'!F21</f>
        <v>13858401.113841709</v>
      </c>
      <c r="G21" s="23">
        <f>'2019 Kunta'!G21</f>
        <v>13384420.118192298</v>
      </c>
      <c r="H21" s="23">
        <f>'2019 Kunta'!H21</f>
        <v>473980.99564941041</v>
      </c>
      <c r="I21" s="23">
        <f>'2019 Kunta'!I21</f>
        <v>-1129389.9920022774</v>
      </c>
      <c r="J21" s="23">
        <f>'2019 Kunta'!J21</f>
        <v>-655408.99635286699</v>
      </c>
      <c r="K21" s="23">
        <f>'2019 Kunta'!K21</f>
        <v>570137.52249629912</v>
      </c>
      <c r="L21" s="23">
        <f>'2019 Kunta'!L21</f>
        <v>0</v>
      </c>
      <c r="M21" s="23">
        <f>'2019 Kunta'!M21</f>
        <v>7.1230723563591412E-4</v>
      </c>
      <c r="N21" s="23">
        <f>'2019 Kunta'!N21</f>
        <v>33</v>
      </c>
      <c r="O21" s="23" t="str">
        <f>'2019 Kunta'!O21</f>
        <v xml:space="preserve">Aura                                              </v>
      </c>
      <c r="P21" s="23">
        <f>'2019 Kunta'!R21</f>
        <v>573614.66313730064</v>
      </c>
      <c r="Q21" s="90">
        <f>'2019 Kunta'!S21</f>
        <v>-2.78808303891942E-2</v>
      </c>
      <c r="R21" s="23">
        <f>'2019 Kunta'!T21</f>
        <v>787462.42</v>
      </c>
      <c r="S21" s="90">
        <f>'2019 Kunta'!U21</f>
        <v>2.7346610450882602E-2</v>
      </c>
    </row>
    <row r="22" spans="1:19">
      <c r="A22" s="62">
        <v>6</v>
      </c>
      <c r="B22" s="63">
        <v>20</v>
      </c>
      <c r="C22" s="64" t="s">
        <v>34</v>
      </c>
      <c r="D22" s="23">
        <f>'2019 Kunta'!D22</f>
        <v>58305314.140000001</v>
      </c>
      <c r="E22" s="90">
        <f>'2019 Kunta'!E22</f>
        <v>4.2412129837878121E-2</v>
      </c>
      <c r="F22" s="23">
        <f>'2019 Kunta'!F22</f>
        <v>57810287.702358514</v>
      </c>
      <c r="G22" s="23">
        <f>'2019 Kunta'!G22</f>
        <v>57274619.818205446</v>
      </c>
      <c r="H22" s="23">
        <f>'2019 Kunta'!H22</f>
        <v>535667.88415306807</v>
      </c>
      <c r="I22" s="23">
        <f>'2019 Kunta'!I22</f>
        <v>-4711247.6994625526</v>
      </c>
      <c r="J22" s="23">
        <f>'2019 Kunta'!J22</f>
        <v>-4175579.8153094845</v>
      </c>
      <c r="K22" s="23">
        <f>'2019 Kunta'!K22</f>
        <v>2378327.3362250165</v>
      </c>
      <c r="L22" s="23">
        <f>'2019 Kunta'!L22</f>
        <v>0</v>
      </c>
      <c r="M22" s="23">
        <f>'2019 Kunta'!M22</f>
        <v>2.9713879607262046E-3</v>
      </c>
      <c r="N22" s="23">
        <f>'2019 Kunta'!N22</f>
        <v>1982</v>
      </c>
      <c r="O22" s="23" t="str">
        <f>'2019 Kunta'!O22</f>
        <v xml:space="preserve">Akaa                                              </v>
      </c>
      <c r="P22" s="23">
        <f>'2019 Kunta'!R22</f>
        <v>1517712.0635887063</v>
      </c>
      <c r="Q22" s="90">
        <f>'2019 Kunta'!S22</f>
        <v>-3.5108583404117488E-2</v>
      </c>
      <c r="R22" s="23">
        <f>'2019 Kunta'!T22</f>
        <v>3622894.57</v>
      </c>
      <c r="S22" s="90">
        <f>'2019 Kunta'!U22</f>
        <v>1.4070720478271515E-2</v>
      </c>
    </row>
    <row r="23" spans="1:19">
      <c r="A23" s="62">
        <v>21</v>
      </c>
      <c r="B23" s="63">
        <v>35</v>
      </c>
      <c r="C23" s="64" t="s">
        <v>35</v>
      </c>
      <c r="D23" s="23">
        <f>'2019 Kunta'!D23</f>
        <v>1370857.21</v>
      </c>
      <c r="E23" s="90">
        <f>'2019 Kunta'!E23</f>
        <v>-7.9135996834719391E-3</v>
      </c>
      <c r="F23" s="23">
        <f>'2019 Kunta'!F23</f>
        <v>1359218.2955855781</v>
      </c>
      <c r="G23" s="23">
        <f>'2019 Kunta'!G23</f>
        <v>1387275.1677530524</v>
      </c>
      <c r="H23" s="23">
        <f>'2019 Kunta'!H23</f>
        <v>-28056.872167474357</v>
      </c>
      <c r="I23" s="23">
        <f>'2019 Kunta'!I23</f>
        <v>-110769.45510312199</v>
      </c>
      <c r="J23" s="23">
        <f>'2019 Kunta'!J23</f>
        <v>-138826.32727059635</v>
      </c>
      <c r="K23" s="23">
        <f>'2019 Kunta'!K23</f>
        <v>55918.525175519411</v>
      </c>
      <c r="L23" s="23">
        <f>'2019 Kunta'!L23</f>
        <v>0</v>
      </c>
      <c r="M23" s="23">
        <f>'2019 Kunta'!M23</f>
        <v>6.9862390242645466E-5</v>
      </c>
      <c r="N23" s="23">
        <f>'2019 Kunta'!N23</f>
        <v>36</v>
      </c>
      <c r="O23" s="23" t="str">
        <f>'2019 Kunta'!O23</f>
        <v xml:space="preserve">Brändö                                            </v>
      </c>
      <c r="P23" s="23">
        <f>'2019 Kunta'!R23</f>
        <v>179446.20539310292</v>
      </c>
      <c r="Q23" s="90">
        <f>'2019 Kunta'!S23</f>
        <v>0.48697928902144261</v>
      </c>
      <c r="R23" s="23">
        <f>'2019 Kunta'!T23</f>
        <v>35624.04</v>
      </c>
      <c r="S23" s="90">
        <f>'2019 Kunta'!U23</f>
        <v>4.3240061497913596E-2</v>
      </c>
    </row>
    <row r="24" spans="1:19">
      <c r="A24" s="62">
        <v>21</v>
      </c>
      <c r="B24" s="63">
        <v>43</v>
      </c>
      <c r="C24" s="64" t="s">
        <v>36</v>
      </c>
      <c r="D24" s="23">
        <f>'2019 Kunta'!D24</f>
        <v>2645732.21</v>
      </c>
      <c r="E24" s="90">
        <f>'2019 Kunta'!E24</f>
        <v>3.435139763423245E-2</v>
      </c>
      <c r="F24" s="23">
        <f>'2019 Kunta'!F24</f>
        <v>2623269.2937086164</v>
      </c>
      <c r="G24" s="23">
        <f>'2019 Kunta'!G24</f>
        <v>2619686.7442015656</v>
      </c>
      <c r="H24" s="23">
        <f>'2019 Kunta'!H24</f>
        <v>3582.549507050775</v>
      </c>
      <c r="I24" s="23">
        <f>'2019 Kunta'!I24</f>
        <v>-213783.25409287427</v>
      </c>
      <c r="J24" s="23">
        <f>'2019 Kunta'!J24</f>
        <v>-210200.70458582349</v>
      </c>
      <c r="K24" s="23">
        <f>'2019 Kunta'!K24</f>
        <v>107921.84781416264</v>
      </c>
      <c r="L24" s="23">
        <f>'2019 Kunta'!L24</f>
        <v>0</v>
      </c>
      <c r="M24" s="23">
        <f>'2019 Kunta'!M24</f>
        <v>1.3483328152941385E-4</v>
      </c>
      <c r="N24" s="23">
        <f>'2019 Kunta'!N24</f>
        <v>40</v>
      </c>
      <c r="O24" s="23" t="str">
        <f>'2019 Kunta'!O24</f>
        <v xml:space="preserve">Eckerö                                            </v>
      </c>
      <c r="P24" s="23">
        <f>'2019 Kunta'!R24</f>
        <v>185607.59069554799</v>
      </c>
      <c r="Q24" s="90">
        <f>'2019 Kunta'!S24</f>
        <v>0.56063974931100757</v>
      </c>
      <c r="R24" s="23">
        <f>'2019 Kunta'!T24</f>
        <v>233428.39</v>
      </c>
      <c r="S24" s="90">
        <f>'2019 Kunta'!U24</f>
        <v>6.7571758090578804E-3</v>
      </c>
    </row>
    <row r="25" spans="1:19">
      <c r="A25" s="62">
        <v>10</v>
      </c>
      <c r="B25" s="63">
        <v>46</v>
      </c>
      <c r="C25" s="64" t="s">
        <v>37</v>
      </c>
      <c r="D25" s="23">
        <f>'2019 Kunta'!D25</f>
        <v>3551378.54</v>
      </c>
      <c r="E25" s="90">
        <f>'2019 Kunta'!E25</f>
        <v>5.8894597448191366E-3</v>
      </c>
      <c r="F25" s="23">
        <f>'2019 Kunta'!F25</f>
        <v>3521226.4639276317</v>
      </c>
      <c r="G25" s="23">
        <f>'2019 Kunta'!G25</f>
        <v>3545554.2816120372</v>
      </c>
      <c r="H25" s="23">
        <f>'2019 Kunta'!H25</f>
        <v>-24327.817684405483</v>
      </c>
      <c r="I25" s="23">
        <f>'2019 Kunta'!I25</f>
        <v>-286962.24732313363</v>
      </c>
      <c r="J25" s="23">
        <f>'2019 Kunta'!J25</f>
        <v>-311290.06500753912</v>
      </c>
      <c r="K25" s="23">
        <f>'2019 Kunta'!K25</f>
        <v>144863.99374650361</v>
      </c>
      <c r="L25" s="23">
        <f>'2019 Kunta'!L25</f>
        <v>0</v>
      </c>
      <c r="M25" s="23">
        <f>'2019 Kunta'!M25</f>
        <v>1.8098733526071361E-4</v>
      </c>
      <c r="N25" s="23">
        <f>'2019 Kunta'!N25</f>
        <v>47</v>
      </c>
      <c r="O25" s="23" t="str">
        <f>'2019 Kunta'!O25</f>
        <v xml:space="preserve">Enonkoski                                         </v>
      </c>
      <c r="P25" s="23">
        <f>'2019 Kunta'!R25</f>
        <v>572540.26138575352</v>
      </c>
      <c r="Q25" s="90">
        <f>'2019 Kunta'!S25</f>
        <v>2.6747555299992287E-2</v>
      </c>
      <c r="R25" s="23">
        <f>'2019 Kunta'!T25</f>
        <v>540238.67000000004</v>
      </c>
      <c r="S25" s="90">
        <f>'2019 Kunta'!U25</f>
        <v>-3.3938632604828545E-3</v>
      </c>
    </row>
    <row r="26" spans="1:19">
      <c r="A26" s="62">
        <v>19</v>
      </c>
      <c r="B26" s="63">
        <v>47</v>
      </c>
      <c r="C26" s="64" t="s">
        <v>364</v>
      </c>
      <c r="D26" s="23">
        <f>'2019 Kunta'!D26</f>
        <v>5145194.91</v>
      </c>
      <c r="E26" s="90">
        <f>'2019 Kunta'!E26</f>
        <v>4.2953010010502446E-3</v>
      </c>
      <c r="F26" s="23">
        <f>'2019 Kunta'!F26</f>
        <v>5101510.9414829509</v>
      </c>
      <c r="G26" s="23">
        <f>'2019 Kunta'!G26</f>
        <v>5066109.6336870594</v>
      </c>
      <c r="H26" s="23">
        <f>'2019 Kunta'!H26</f>
        <v>35401.307795891538</v>
      </c>
      <c r="I26" s="23">
        <f>'2019 Kunta'!I26</f>
        <v>-415747.48443716968</v>
      </c>
      <c r="J26" s="23">
        <f>'2019 Kunta'!J26</f>
        <v>-380346.17664127814</v>
      </c>
      <c r="K26" s="23">
        <f>'2019 Kunta'!K26</f>
        <v>209877.22791915675</v>
      </c>
      <c r="L26" s="23">
        <f>'2019 Kunta'!L26</f>
        <v>0</v>
      </c>
      <c r="M26" s="23">
        <f>'2019 Kunta'!M26</f>
        <v>2.6221229465386343E-4</v>
      </c>
      <c r="N26" s="23">
        <f>'2019 Kunta'!N26</f>
        <v>50</v>
      </c>
      <c r="O26" s="23" t="str">
        <f>'2019 Kunta'!O26</f>
        <v xml:space="preserve">Enontekis                                         </v>
      </c>
      <c r="P26" s="23">
        <f>'2019 Kunta'!R26</f>
        <v>372475.77522992867</v>
      </c>
      <c r="Q26" s="90">
        <f>'2019 Kunta'!S26</f>
        <v>-1.8335654783773081E-2</v>
      </c>
      <c r="R26" s="23">
        <f>'2019 Kunta'!T26</f>
        <v>850844.33</v>
      </c>
      <c r="S26" s="90">
        <f>'2019 Kunta'!U26</f>
        <v>1.5894990484099925E-3</v>
      </c>
    </row>
    <row r="27" spans="1:19">
      <c r="A27" s="62">
        <v>1</v>
      </c>
      <c r="B27" s="63">
        <v>49</v>
      </c>
      <c r="C27" s="64" t="s">
        <v>365</v>
      </c>
      <c r="D27" s="23">
        <f>'2019 Kunta'!D27</f>
        <v>1304756955.5</v>
      </c>
      <c r="E27" s="90">
        <f>'2019 Kunta'!E27</f>
        <v>4.1840277307620299E-2</v>
      </c>
      <c r="F27" s="23">
        <f>'2019 Kunta'!F27</f>
        <v>1293679248.4814212</v>
      </c>
      <c r="G27" s="23">
        <f>'2019 Kunta'!G27</f>
        <v>1286934085.7462299</v>
      </c>
      <c r="H27" s="23">
        <f>'2019 Kunta'!H27</f>
        <v>6745162.7351913452</v>
      </c>
      <c r="I27" s="23">
        <f>'2019 Kunta'!I27</f>
        <v>-105428352.38306357</v>
      </c>
      <c r="J27" s="23">
        <f>'2019 Kunta'!J27</f>
        <v>-98683189.647872224</v>
      </c>
      <c r="K27" s="23">
        <f>'2019 Kunta'!K27</f>
        <v>53222235.059813999</v>
      </c>
      <c r="L27" s="23">
        <f>'2019 Kunta'!L27</f>
        <v>0</v>
      </c>
      <c r="M27" s="23">
        <f>'2019 Kunta'!M27</f>
        <v>6.6493752180759216E-2</v>
      </c>
      <c r="N27" s="23">
        <f>'2019 Kunta'!N27</f>
        <v>52</v>
      </c>
      <c r="O27" s="23" t="str">
        <f>'2019 Kunta'!O27</f>
        <v xml:space="preserve">Esbo                                              </v>
      </c>
      <c r="P27" s="23">
        <f>'2019 Kunta'!R27</f>
        <v>122761182.57451175</v>
      </c>
      <c r="Q27" s="90">
        <f>'2019 Kunta'!S27</f>
        <v>-1.2503038751291884E-2</v>
      </c>
      <c r="R27" s="23">
        <f>'2019 Kunta'!T27</f>
        <v>125150476.43000001</v>
      </c>
      <c r="S27" s="90">
        <f>'2019 Kunta'!U27</f>
        <v>1.7239044469248954E-2</v>
      </c>
    </row>
    <row r="28" spans="1:19">
      <c r="A28" s="62">
        <v>4</v>
      </c>
      <c r="B28" s="63">
        <v>50</v>
      </c>
      <c r="C28" s="64" t="s">
        <v>40</v>
      </c>
      <c r="D28" s="23">
        <f>'2019 Kunta'!D28</f>
        <v>39040137.560000002</v>
      </c>
      <c r="E28" s="90">
        <f>'2019 Kunta'!E28</f>
        <v>1.7769645584803317E-2</v>
      </c>
      <c r="F28" s="23">
        <f>'2019 Kunta'!F28</f>
        <v>38708677.203316979</v>
      </c>
      <c r="G28" s="23">
        <f>'2019 Kunta'!G28</f>
        <v>38245448.836362451</v>
      </c>
      <c r="H28" s="23">
        <f>'2019 Kunta'!H28</f>
        <v>463228.3669545278</v>
      </c>
      <c r="I28" s="23">
        <f>'2019 Kunta'!I28</f>
        <v>-3154562.5125115165</v>
      </c>
      <c r="J28" s="23">
        <f>'2019 Kunta'!J28</f>
        <v>-2691334.1455569887</v>
      </c>
      <c r="K28" s="23">
        <f>'2019 Kunta'!K28</f>
        <v>1592483.0821764444</v>
      </c>
      <c r="L28" s="23">
        <f>'2019 Kunta'!L28</f>
        <v>0</v>
      </c>
      <c r="M28" s="23">
        <f>'2019 Kunta'!M28</f>
        <v>1.9895852795224975E-3</v>
      </c>
      <c r="N28" s="23">
        <f>'2019 Kunta'!N28</f>
        <v>61</v>
      </c>
      <c r="O28" s="23" t="str">
        <f>'2019 Kunta'!O28</f>
        <v xml:space="preserve">Eura                                              </v>
      </c>
      <c r="P28" s="23">
        <f>'2019 Kunta'!R28</f>
        <v>1972704.2506746359</v>
      </c>
      <c r="Q28" s="90">
        <f>'2019 Kunta'!S28</f>
        <v>1.7124753508805934E-2</v>
      </c>
      <c r="R28" s="23">
        <f>'2019 Kunta'!T28</f>
        <v>3172283.14</v>
      </c>
      <c r="S28" s="90">
        <f>'2019 Kunta'!U28</f>
        <v>-6.5214075261605942E-3</v>
      </c>
    </row>
    <row r="29" spans="1:19">
      <c r="A29" s="62">
        <v>4</v>
      </c>
      <c r="B29" s="63">
        <v>51</v>
      </c>
      <c r="C29" s="64" t="s">
        <v>366</v>
      </c>
      <c r="D29" s="23">
        <f>'2019 Kunta'!D29</f>
        <v>28964602.899999999</v>
      </c>
      <c r="E29" s="90">
        <f>'2019 Kunta'!E29</f>
        <v>-6.347395774165987E-3</v>
      </c>
      <c r="F29" s="23">
        <f>'2019 Kunta'!F29</f>
        <v>28718686.307271264</v>
      </c>
      <c r="G29" s="23">
        <f>'2019 Kunta'!G29</f>
        <v>29284149.124045223</v>
      </c>
      <c r="H29" s="23">
        <f>'2019 Kunta'!H29</f>
        <v>-565462.8167739585</v>
      </c>
      <c r="I29" s="23">
        <f>'2019 Kunta'!I29</f>
        <v>-2340428.4976633759</v>
      </c>
      <c r="J29" s="23">
        <f>'2019 Kunta'!J29</f>
        <v>-2905891.3144373344</v>
      </c>
      <c r="K29" s="23">
        <f>'2019 Kunta'!K29</f>
        <v>1181492.7657290963</v>
      </c>
      <c r="L29" s="23">
        <f>'2019 Kunta'!L29</f>
        <v>0</v>
      </c>
      <c r="M29" s="23">
        <f>'2019 Kunta'!M29</f>
        <v>1.4761102587942476E-3</v>
      </c>
      <c r="N29" s="23">
        <f>'2019 Kunta'!N29</f>
        <v>59</v>
      </c>
      <c r="O29" s="23" t="str">
        <f>'2019 Kunta'!O29</f>
        <v xml:space="preserve">Euraåminne                                        </v>
      </c>
      <c r="P29" s="23">
        <f>'2019 Kunta'!R29</f>
        <v>2460620.0967678083</v>
      </c>
      <c r="Q29" s="90">
        <f>'2019 Kunta'!S29</f>
        <v>7.4067546274472873E-2</v>
      </c>
      <c r="R29" s="23">
        <f>'2019 Kunta'!T29</f>
        <v>21863072.050000001</v>
      </c>
      <c r="S29" s="90">
        <f>'2019 Kunta'!U29</f>
        <v>5.1594065055456051E-2</v>
      </c>
    </row>
    <row r="30" spans="1:19">
      <c r="A30" s="62">
        <v>14</v>
      </c>
      <c r="B30" s="63">
        <v>52</v>
      </c>
      <c r="C30" s="64" t="s">
        <v>42</v>
      </c>
      <c r="D30" s="23">
        <f>'2019 Kunta'!D30</f>
        <v>6753548.3899999997</v>
      </c>
      <c r="E30" s="90">
        <f>'2019 Kunta'!E30</f>
        <v>1.2406517872482148E-2</v>
      </c>
      <c r="F30" s="23">
        <f>'2019 Kunta'!F30</f>
        <v>6696209.1054038545</v>
      </c>
      <c r="G30" s="23">
        <f>'2019 Kunta'!G30</f>
        <v>6668631.894972479</v>
      </c>
      <c r="H30" s="23">
        <f>'2019 Kunta'!H30</f>
        <v>27577.210431375541</v>
      </c>
      <c r="I30" s="23">
        <f>'2019 Kunta'!I30</f>
        <v>-545707.36449850001</v>
      </c>
      <c r="J30" s="23">
        <f>'2019 Kunta'!J30</f>
        <v>-518130.15406712447</v>
      </c>
      <c r="K30" s="23">
        <f>'2019 Kunta'!K30</f>
        <v>275483.44416578847</v>
      </c>
      <c r="L30" s="23">
        <f>'2019 Kunta'!L30</f>
        <v>0</v>
      </c>
      <c r="M30" s="23">
        <f>'2019 Kunta'!M30</f>
        <v>3.4417810236032529E-4</v>
      </c>
      <c r="N30" s="23">
        <f>'2019 Kunta'!N30</f>
        <v>64</v>
      </c>
      <c r="O30" s="23" t="str">
        <f>'2019 Kunta'!O30</f>
        <v xml:space="preserve">Evijärvi                                          </v>
      </c>
      <c r="P30" s="23">
        <f>'2019 Kunta'!R30</f>
        <v>549434.91171817679</v>
      </c>
      <c r="Q30" s="90">
        <f>'2019 Kunta'!S30</f>
        <v>-0.11375386479497818</v>
      </c>
      <c r="R30" s="23">
        <f>'2019 Kunta'!T30</f>
        <v>772596.28</v>
      </c>
      <c r="S30" s="90">
        <f>'2019 Kunta'!U30</f>
        <v>5.3963209136402845E-3</v>
      </c>
    </row>
    <row r="31" spans="1:19">
      <c r="A31" s="62">
        <v>21</v>
      </c>
      <c r="B31" s="63">
        <v>60</v>
      </c>
      <c r="C31" s="64" t="s">
        <v>43</v>
      </c>
      <c r="D31" s="23">
        <f>'2019 Kunta'!D31</f>
        <v>8089630.9000000004</v>
      </c>
      <c r="E31" s="90">
        <f>'2019 Kunta'!E31</f>
        <v>2.0281765070202518E-3</v>
      </c>
      <c r="F31" s="23">
        <f>'2019 Kunta'!F31</f>
        <v>8020947.9467335809</v>
      </c>
      <c r="G31" s="23">
        <f>'2019 Kunta'!G31</f>
        <v>7974186.4911070876</v>
      </c>
      <c r="H31" s="23">
        <f>'2019 Kunta'!H31</f>
        <v>46761.45562649332</v>
      </c>
      <c r="I31" s="23">
        <f>'2019 Kunta'!I31</f>
        <v>-653666.91748907848</v>
      </c>
      <c r="J31" s="23">
        <f>'2019 Kunta'!J31</f>
        <v>-606905.46186258516</v>
      </c>
      <c r="K31" s="23">
        <f>'2019 Kunta'!K31</f>
        <v>329983.47737639991</v>
      </c>
      <c r="L31" s="23">
        <f>'2019 Kunta'!L31</f>
        <v>0</v>
      </c>
      <c r="M31" s="23">
        <f>'2019 Kunta'!M31</f>
        <v>4.1226828493301883E-4</v>
      </c>
      <c r="N31" s="23">
        <f>'2019 Kunta'!N31</f>
        <v>67</v>
      </c>
      <c r="O31" s="23" t="str">
        <f>'2019 Kunta'!O31</f>
        <v xml:space="preserve">Finström                                          </v>
      </c>
      <c r="P31" s="23">
        <f>'2019 Kunta'!R31</f>
        <v>421796.37927529879</v>
      </c>
      <c r="Q31" s="90">
        <f>'2019 Kunta'!S31</f>
        <v>-9.3304172138164443E-3</v>
      </c>
      <c r="R31" s="23">
        <f>'2019 Kunta'!T31</f>
        <v>173869.28</v>
      </c>
      <c r="S31" s="90">
        <f>'2019 Kunta'!U31</f>
        <v>-1.0447175918258389E-2</v>
      </c>
    </row>
    <row r="32" spans="1:19">
      <c r="A32" s="62">
        <v>5</v>
      </c>
      <c r="B32" s="63">
        <v>61</v>
      </c>
      <c r="C32" s="64" t="s">
        <v>44</v>
      </c>
      <c r="D32" s="23">
        <f>'2019 Kunta'!D32</f>
        <v>52393452.549999997</v>
      </c>
      <c r="E32" s="90">
        <f>'2019 Kunta'!E32</f>
        <v>1.2457475230585491E-2</v>
      </c>
      <c r="F32" s="23">
        <f>'2019 Kunta'!F32</f>
        <v>51948619.26929272</v>
      </c>
      <c r="G32" s="23">
        <f>'2019 Kunta'!G32</f>
        <v>51802110.893166699</v>
      </c>
      <c r="H32" s="23">
        <f>'2019 Kunta'!H32</f>
        <v>146508.37612602115</v>
      </c>
      <c r="I32" s="23">
        <f>'2019 Kunta'!I32</f>
        <v>-4233551.2025608979</v>
      </c>
      <c r="J32" s="23">
        <f>'2019 Kunta'!J32</f>
        <v>-4087042.8264348768</v>
      </c>
      <c r="K32" s="23">
        <f>'2019 Kunta'!K32</f>
        <v>2137177.0699951723</v>
      </c>
      <c r="L32" s="23">
        <f>'2019 Kunta'!L32</f>
        <v>0</v>
      </c>
      <c r="M32" s="23">
        <f>'2019 Kunta'!M32</f>
        <v>2.6701043708320491E-3</v>
      </c>
      <c r="N32" s="23">
        <f>'2019 Kunta'!N32</f>
        <v>69</v>
      </c>
      <c r="O32" s="23" t="str">
        <f>'2019 Kunta'!O32</f>
        <v xml:space="preserve">Forssa                                            </v>
      </c>
      <c r="P32" s="23">
        <f>'2019 Kunta'!R32</f>
        <v>3499094.0350768934</v>
      </c>
      <c r="Q32" s="90">
        <f>'2019 Kunta'!S32</f>
        <v>-3.6268987751930881E-2</v>
      </c>
      <c r="R32" s="23">
        <f>'2019 Kunta'!T32</f>
        <v>5306534.4800000004</v>
      </c>
      <c r="S32" s="90">
        <f>'2019 Kunta'!U32</f>
        <v>-1.4502843324215475E-2</v>
      </c>
    </row>
    <row r="33" spans="1:19">
      <c r="A33" s="62">
        <v>21</v>
      </c>
      <c r="B33" s="63">
        <v>62</v>
      </c>
      <c r="C33" s="64" t="s">
        <v>45</v>
      </c>
      <c r="D33" s="23">
        <f>'2019 Kunta'!D33</f>
        <v>1442134.35</v>
      </c>
      <c r="E33" s="90">
        <f>'2019 Kunta'!E33</f>
        <v>3.9972891398818433E-2</v>
      </c>
      <c r="F33" s="23">
        <f>'2019 Kunta'!F33</f>
        <v>1429890.275160325</v>
      </c>
      <c r="G33" s="23">
        <f>'2019 Kunta'!G33</f>
        <v>1406986.0241342809</v>
      </c>
      <c r="H33" s="23">
        <f>'2019 Kunta'!H33</f>
        <v>22904.251026044134</v>
      </c>
      <c r="I33" s="23">
        <f>'2019 Kunta'!I33</f>
        <v>-116528.86600420989</v>
      </c>
      <c r="J33" s="23">
        <f>'2019 Kunta'!J33</f>
        <v>-93624.614978165759</v>
      </c>
      <c r="K33" s="23">
        <f>'2019 Kunta'!K33</f>
        <v>58825.985207428217</v>
      </c>
      <c r="L33" s="23">
        <f>'2019 Kunta'!L33</f>
        <v>0</v>
      </c>
      <c r="M33" s="23">
        <f>'2019 Kunta'!M33</f>
        <v>7.3494855632720395E-5</v>
      </c>
      <c r="N33" s="23">
        <f>'2019 Kunta'!N33</f>
        <v>70</v>
      </c>
      <c r="O33" s="23" t="str">
        <f>'2019 Kunta'!O33</f>
        <v xml:space="preserve">Föglö                                             </v>
      </c>
      <c r="P33" s="23">
        <f>'2019 Kunta'!R33</f>
        <v>265661.8322352228</v>
      </c>
      <c r="Q33" s="90">
        <f>'2019 Kunta'!S33</f>
        <v>4.3450528467638305E-2</v>
      </c>
      <c r="R33" s="23">
        <f>'2019 Kunta'!T33</f>
        <v>144269.19</v>
      </c>
      <c r="S33" s="90">
        <f>'2019 Kunta'!U33</f>
        <v>1.6540740422359645E-2</v>
      </c>
    </row>
    <row r="34" spans="1:19">
      <c r="A34" s="62">
        <v>21</v>
      </c>
      <c r="B34" s="63">
        <v>65</v>
      </c>
      <c r="C34" s="64" t="s">
        <v>46</v>
      </c>
      <c r="D34" s="23">
        <f>'2019 Kunta'!D34</f>
        <v>1135099.51</v>
      </c>
      <c r="E34" s="90">
        <f>'2019 Kunta'!E34</f>
        <v>9.2125423043638799E-2</v>
      </c>
      <c r="F34" s="23">
        <f>'2019 Kunta'!F34</f>
        <v>1125462.2363639353</v>
      </c>
      <c r="G34" s="23">
        <f>'2019 Kunta'!G34</f>
        <v>1152363.4061379465</v>
      </c>
      <c r="H34" s="23">
        <f>'2019 Kunta'!H34</f>
        <v>-26901.169774011243</v>
      </c>
      <c r="I34" s="23">
        <f>'2019 Kunta'!I34</f>
        <v>-91719.511918036151</v>
      </c>
      <c r="J34" s="23">
        <f>'2019 Kunta'!J34</f>
        <v>-118620.68169204739</v>
      </c>
      <c r="K34" s="23">
        <f>'2019 Kunta'!K34</f>
        <v>46301.75197215088</v>
      </c>
      <c r="L34" s="23">
        <f>'2019 Kunta'!L34</f>
        <v>0</v>
      </c>
      <c r="M34" s="23">
        <f>'2019 Kunta'!M34</f>
        <v>5.7847574753504525E-5</v>
      </c>
      <c r="N34" s="23">
        <f>'2019 Kunta'!N34</f>
        <v>72</v>
      </c>
      <c r="O34" s="23" t="str">
        <f>'2019 Kunta'!O34</f>
        <v xml:space="preserve">Geta                                              </v>
      </c>
      <c r="P34" s="23">
        <f>'2019 Kunta'!R34</f>
        <v>7056.5716354730439</v>
      </c>
      <c r="Q34" s="90">
        <f>'2019 Kunta'!S34</f>
        <v>-0.22062193969350041</v>
      </c>
      <c r="R34" s="23">
        <f>'2019 Kunta'!T34</f>
        <v>123979.82</v>
      </c>
      <c r="S34" s="90">
        <f>'2019 Kunta'!U34</f>
        <v>7.9015269510804842E-3</v>
      </c>
    </row>
    <row r="35" spans="1:19">
      <c r="A35" s="62">
        <v>17</v>
      </c>
      <c r="B35" s="63">
        <v>69</v>
      </c>
      <c r="C35" s="64" t="s">
        <v>47</v>
      </c>
      <c r="D35" s="23">
        <f>'2019 Kunta'!D35</f>
        <v>20214651.129999999</v>
      </c>
      <c r="E35" s="90">
        <f>'2019 Kunta'!E35</f>
        <v>3.1858262262526527E-2</v>
      </c>
      <c r="F35" s="23">
        <f>'2019 Kunta'!F35</f>
        <v>20043023.776907936</v>
      </c>
      <c r="G35" s="23">
        <f>'2019 Kunta'!G35</f>
        <v>19943054.580307376</v>
      </c>
      <c r="H35" s="23">
        <f>'2019 Kunta'!H35</f>
        <v>99969.196600560099</v>
      </c>
      <c r="I35" s="23">
        <f>'2019 Kunta'!I35</f>
        <v>-1633405.6343985011</v>
      </c>
      <c r="J35" s="23">
        <f>'2019 Kunta'!J35</f>
        <v>-1533436.437797941</v>
      </c>
      <c r="K35" s="23">
        <f>'2019 Kunta'!K35</f>
        <v>824574.1933452331</v>
      </c>
      <c r="L35" s="23">
        <f>'2019 Kunta'!L35</f>
        <v>0</v>
      </c>
      <c r="M35" s="23">
        <f>'2019 Kunta'!M35</f>
        <v>1.0301903331441748E-3</v>
      </c>
      <c r="N35" s="23">
        <f>'2019 Kunta'!N35</f>
        <v>74</v>
      </c>
      <c r="O35" s="23" t="str">
        <f>'2019 Kunta'!O35</f>
        <v xml:space="preserve">Haapajärvi                                        </v>
      </c>
      <c r="P35" s="23">
        <f>'2019 Kunta'!R35</f>
        <v>1149666.9942486179</v>
      </c>
      <c r="Q35" s="90">
        <f>'2019 Kunta'!S35</f>
        <v>-0.16061007946071559</v>
      </c>
      <c r="R35" s="23">
        <f>'2019 Kunta'!T35</f>
        <v>2253860.58</v>
      </c>
      <c r="S35" s="90">
        <f>'2019 Kunta'!U35</f>
        <v>-8.0488061909833597E-4</v>
      </c>
    </row>
    <row r="36" spans="1:19">
      <c r="A36" s="62">
        <v>17</v>
      </c>
      <c r="B36" s="63">
        <v>71</v>
      </c>
      <c r="C36" s="64" t="s">
        <v>48</v>
      </c>
      <c r="D36" s="23">
        <f>'2019 Kunta'!D36</f>
        <v>18477886.57</v>
      </c>
      <c r="E36" s="90">
        <f>'2019 Kunta'!E36</f>
        <v>2.4229531617320221E-2</v>
      </c>
      <c r="F36" s="23">
        <f>'2019 Kunta'!F36</f>
        <v>18321004.774595775</v>
      </c>
      <c r="G36" s="23">
        <f>'2019 Kunta'!G36</f>
        <v>17968075.653524168</v>
      </c>
      <c r="H36" s="23">
        <f>'2019 Kunta'!H36</f>
        <v>352929.12107160687</v>
      </c>
      <c r="I36" s="23">
        <f>'2019 Kunta'!I36</f>
        <v>-1493069.7463495822</v>
      </c>
      <c r="J36" s="23">
        <f>'2019 Kunta'!J36</f>
        <v>-1140140.6252779753</v>
      </c>
      <c r="K36" s="23">
        <f>'2019 Kunta'!K36</f>
        <v>753729.97115792765</v>
      </c>
      <c r="L36" s="23">
        <f>'2019 Kunta'!L36</f>
        <v>0</v>
      </c>
      <c r="M36" s="23">
        <f>'2019 Kunta'!M36</f>
        <v>9.4168036830960511E-4</v>
      </c>
      <c r="N36" s="23">
        <f>'2019 Kunta'!N36</f>
        <v>77</v>
      </c>
      <c r="O36" s="23" t="str">
        <f>'2019 Kunta'!O36</f>
        <v xml:space="preserve">Haapavesi                                         </v>
      </c>
      <c r="P36" s="23">
        <f>'2019 Kunta'!R36</f>
        <v>1244864.6107781969</v>
      </c>
      <c r="Q36" s="90">
        <f>'2019 Kunta'!S36</f>
        <v>-5.5763702321600661E-2</v>
      </c>
      <c r="R36" s="23">
        <f>'2019 Kunta'!T36</f>
        <v>1655538.29</v>
      </c>
      <c r="S36" s="90">
        <f>'2019 Kunta'!U36</f>
        <v>-2.8080189214643614E-2</v>
      </c>
    </row>
    <row r="37" spans="1:19">
      <c r="A37" s="62">
        <v>17</v>
      </c>
      <c r="B37" s="63">
        <v>72</v>
      </c>
      <c r="C37" s="64" t="s">
        <v>367</v>
      </c>
      <c r="D37" s="23">
        <f>'2019 Kunta'!D37</f>
        <v>3175700.39</v>
      </c>
      <c r="E37" s="90">
        <f>'2019 Kunta'!E37</f>
        <v>2.702206056180545E-2</v>
      </c>
      <c r="F37" s="23">
        <f>'2019 Kunta'!F37</f>
        <v>3148737.9136928897</v>
      </c>
      <c r="G37" s="23">
        <f>'2019 Kunta'!G37</f>
        <v>3144674.4919300722</v>
      </c>
      <c r="H37" s="23">
        <f>'2019 Kunta'!H37</f>
        <v>4063.4217628175393</v>
      </c>
      <c r="I37" s="23">
        <f>'2019 Kunta'!I37</f>
        <v>-256606.30385499599</v>
      </c>
      <c r="J37" s="23">
        <f>'2019 Kunta'!J37</f>
        <v>-252542.88209217845</v>
      </c>
      <c r="K37" s="23">
        <f>'2019 Kunta'!K37</f>
        <v>129539.73682504965</v>
      </c>
      <c r="L37" s="23">
        <f>'2019 Kunta'!L37</f>
        <v>0</v>
      </c>
      <c r="M37" s="23">
        <f>'2019 Kunta'!M37</f>
        <v>1.6184181570588334E-4</v>
      </c>
      <c r="N37" s="23">
        <f>'2019 Kunta'!N37</f>
        <v>80</v>
      </c>
      <c r="O37" s="23" t="str">
        <f>'2019 Kunta'!O37</f>
        <v xml:space="preserve">Karlö                                             </v>
      </c>
      <c r="P37" s="23">
        <f>'2019 Kunta'!R37</f>
        <v>92276.150433515344</v>
      </c>
      <c r="Q37" s="90">
        <f>'2019 Kunta'!S37</f>
        <v>-3.612726223040108E-2</v>
      </c>
      <c r="R37" s="23">
        <f>'2019 Kunta'!T37</f>
        <v>340842.84</v>
      </c>
      <c r="S37" s="90">
        <f>'2019 Kunta'!U37</f>
        <v>-2.9044364239565468E-3</v>
      </c>
    </row>
    <row r="38" spans="1:19">
      <c r="A38" s="62">
        <v>16</v>
      </c>
      <c r="B38" s="63">
        <v>74</v>
      </c>
      <c r="C38" s="64" t="s">
        <v>50</v>
      </c>
      <c r="D38" s="23">
        <f>'2019 Kunta'!D38</f>
        <v>2995117.11</v>
      </c>
      <c r="E38" s="90">
        <f>'2019 Kunta'!E38</f>
        <v>4.4608289353120334E-2</v>
      </c>
      <c r="F38" s="23">
        <f>'2019 Kunta'!F38</f>
        <v>2969687.8300938443</v>
      </c>
      <c r="G38" s="23">
        <f>'2019 Kunta'!G38</f>
        <v>2883294.9107669252</v>
      </c>
      <c r="H38" s="23">
        <f>'2019 Kunta'!H38</f>
        <v>86392.919326919131</v>
      </c>
      <c r="I38" s="23">
        <f>'2019 Kunta'!I38</f>
        <v>-242014.62254754998</v>
      </c>
      <c r="J38" s="23">
        <f>'2019 Kunta'!J38</f>
        <v>-155621.70322063085</v>
      </c>
      <c r="K38" s="23">
        <f>'2019 Kunta'!K38</f>
        <v>122173.57890918772</v>
      </c>
      <c r="L38" s="23">
        <f>'2019 Kunta'!L38</f>
        <v>0</v>
      </c>
      <c r="M38" s="23">
        <f>'2019 Kunta'!M38</f>
        <v>1.5263882980288257E-4</v>
      </c>
      <c r="N38" s="23">
        <f>'2019 Kunta'!N38</f>
        <v>85</v>
      </c>
      <c r="O38" s="23" t="str">
        <f>'2019 Kunta'!O38</f>
        <v xml:space="preserve">Halsua                                            </v>
      </c>
      <c r="P38" s="23">
        <f>'2019 Kunta'!R38</f>
        <v>391417.16077585507</v>
      </c>
      <c r="Q38" s="90">
        <f>'2019 Kunta'!S38</f>
        <v>-4.8954478313870009E-2</v>
      </c>
      <c r="R38" s="23">
        <f>'2019 Kunta'!T38</f>
        <v>408070.13</v>
      </c>
      <c r="S38" s="90">
        <f>'2019 Kunta'!U38</f>
        <v>-5.4681252528524737E-2</v>
      </c>
    </row>
    <row r="39" spans="1:19">
      <c r="A39" s="62">
        <v>8</v>
      </c>
      <c r="B39" s="63">
        <v>75</v>
      </c>
      <c r="C39" s="64" t="s">
        <v>368</v>
      </c>
      <c r="D39" s="23">
        <f>'2019 Kunta'!D39</f>
        <v>72656218.480000004</v>
      </c>
      <c r="E39" s="90">
        <f>'2019 Kunta'!E39</f>
        <v>2.9446741863028869E-2</v>
      </c>
      <c r="F39" s="23">
        <f>'2019 Kunta'!F39</f>
        <v>72039349.339731008</v>
      </c>
      <c r="G39" s="23">
        <f>'2019 Kunta'!G39</f>
        <v>70641952.190468341</v>
      </c>
      <c r="H39" s="23">
        <f>'2019 Kunta'!H39</f>
        <v>1397397.1492626667</v>
      </c>
      <c r="I39" s="23">
        <f>'2019 Kunta'!I39</f>
        <v>-5870844.6599503849</v>
      </c>
      <c r="J39" s="23">
        <f>'2019 Kunta'!J39</f>
        <v>-4473447.5106877182</v>
      </c>
      <c r="K39" s="23">
        <f>'2019 Kunta'!K39</f>
        <v>2963713.910241548</v>
      </c>
      <c r="L39" s="23">
        <f>'2019 Kunta'!L39</f>
        <v>0</v>
      </c>
      <c r="M39" s="23">
        <f>'2019 Kunta'!M39</f>
        <v>3.7027467572677895E-3</v>
      </c>
      <c r="N39" s="23">
        <f>'2019 Kunta'!N39</f>
        <v>86</v>
      </c>
      <c r="O39" s="23" t="str">
        <f>'2019 Kunta'!O39</f>
        <v xml:space="preserve">Fredrikshamn                                      </v>
      </c>
      <c r="P39" s="23">
        <f>'2019 Kunta'!R39</f>
        <v>7331879.6648223372</v>
      </c>
      <c r="Q39" s="90">
        <f>'2019 Kunta'!S39</f>
        <v>0.3435546962693159</v>
      </c>
      <c r="R39" s="23">
        <f>'2019 Kunta'!T39</f>
        <v>6982240.6200000001</v>
      </c>
      <c r="S39" s="90">
        <f>'2019 Kunta'!U39</f>
        <v>1.2261638214106307E-2</v>
      </c>
    </row>
    <row r="40" spans="1:19">
      <c r="A40" s="62">
        <v>21</v>
      </c>
      <c r="B40" s="63">
        <v>76</v>
      </c>
      <c r="C40" s="64" t="s">
        <v>52</v>
      </c>
      <c r="D40" s="23">
        <f>'2019 Kunta'!D40</f>
        <v>4125732.91</v>
      </c>
      <c r="E40" s="90">
        <f>'2019 Kunta'!E40</f>
        <v>3.9297194437373673E-2</v>
      </c>
      <c r="F40" s="23">
        <f>'2019 Kunta'!F40</f>
        <v>4090704.4242569418</v>
      </c>
      <c r="G40" s="23">
        <f>'2019 Kunta'!G40</f>
        <v>4090541.5625873441</v>
      </c>
      <c r="H40" s="23">
        <f>'2019 Kunta'!H40</f>
        <v>162.86166959768161</v>
      </c>
      <c r="I40" s="23">
        <f>'2019 Kunta'!I40</f>
        <v>-333371.83698491682</v>
      </c>
      <c r="J40" s="23">
        <f>'2019 Kunta'!J40</f>
        <v>-333208.97531531914</v>
      </c>
      <c r="K40" s="23">
        <f>'2019 Kunta'!K40</f>
        <v>168292.43623068806</v>
      </c>
      <c r="L40" s="23">
        <f>'2019 Kunta'!L40</f>
        <v>0</v>
      </c>
      <c r="M40" s="23">
        <f>'2019 Kunta'!M40</f>
        <v>2.1025790322490648E-4</v>
      </c>
      <c r="N40" s="23">
        <f>'2019 Kunta'!N40</f>
        <v>89</v>
      </c>
      <c r="O40" s="23" t="str">
        <f>'2019 Kunta'!O40</f>
        <v xml:space="preserve">Hammarland                                        </v>
      </c>
      <c r="P40" s="23">
        <f>'2019 Kunta'!R40</f>
        <v>95228.641809040462</v>
      </c>
      <c r="Q40" s="90">
        <f>'2019 Kunta'!S40</f>
        <v>-2.3396143095168354E-2</v>
      </c>
      <c r="R40" s="23">
        <f>'2019 Kunta'!T40</f>
        <v>97223.24</v>
      </c>
      <c r="S40" s="90">
        <f>'2019 Kunta'!U40</f>
        <v>3.7125332024791291E-2</v>
      </c>
    </row>
    <row r="41" spans="1:19">
      <c r="A41" s="62">
        <v>13</v>
      </c>
      <c r="B41" s="63">
        <v>77</v>
      </c>
      <c r="C41" s="64" t="s">
        <v>53</v>
      </c>
      <c r="D41" s="23">
        <f>'2019 Kunta'!D41</f>
        <v>13009478.890000001</v>
      </c>
      <c r="E41" s="90">
        <f>'2019 Kunta'!E41</f>
        <v>4.7646760463204707E-3</v>
      </c>
      <c r="F41" s="23">
        <f>'2019 Kunta'!F41</f>
        <v>12899025.218915658</v>
      </c>
      <c r="G41" s="23">
        <f>'2019 Kunta'!G41</f>
        <v>12876038.988283906</v>
      </c>
      <c r="H41" s="23">
        <f>'2019 Kunta'!H41</f>
        <v>22986.23063175194</v>
      </c>
      <c r="I41" s="23">
        <f>'2019 Kunta'!I41</f>
        <v>-1051205.6816047737</v>
      </c>
      <c r="J41" s="23">
        <f>'2019 Kunta'!J41</f>
        <v>-1028219.4509730218</v>
      </c>
      <c r="K41" s="23">
        <f>'2019 Kunta'!K41</f>
        <v>530668.59737408627</v>
      </c>
      <c r="L41" s="23">
        <f>'2019 Kunta'!L41</f>
        <v>0</v>
      </c>
      <c r="M41" s="23">
        <f>'2019 Kunta'!M41</f>
        <v>6.629963240785947E-4</v>
      </c>
      <c r="N41" s="23">
        <f>'2019 Kunta'!N41</f>
        <v>93</v>
      </c>
      <c r="O41" s="23" t="str">
        <f>'2019 Kunta'!O41</f>
        <v xml:space="preserve">Hankasalmi                                        </v>
      </c>
      <c r="P41" s="23">
        <f>'2019 Kunta'!R41</f>
        <v>911947.85470616352</v>
      </c>
      <c r="Q41" s="90">
        <f>'2019 Kunta'!S41</f>
        <v>4.0587882740587666E-2</v>
      </c>
      <c r="R41" s="23">
        <f>'2019 Kunta'!T41</f>
        <v>1419019.54</v>
      </c>
      <c r="S41" s="90">
        <f>'2019 Kunta'!U41</f>
        <v>6.4741028121539257E-2</v>
      </c>
    </row>
    <row r="42" spans="1:19">
      <c r="A42" s="62">
        <v>1</v>
      </c>
      <c r="B42" s="63">
        <v>78</v>
      </c>
      <c r="C42" s="64" t="s">
        <v>369</v>
      </c>
      <c r="D42" s="23">
        <f>'2019 Kunta'!D42</f>
        <v>34066899.82</v>
      </c>
      <c r="E42" s="90">
        <f>'2019 Kunta'!E42</f>
        <v>2.2843336978856099E-2</v>
      </c>
      <c r="F42" s="23">
        <f>'2019 Kunta'!F42</f>
        <v>33777663.473225653</v>
      </c>
      <c r="G42" s="23">
        <f>'2019 Kunta'!G42</f>
        <v>33129906.176214907</v>
      </c>
      <c r="H42" s="23">
        <f>'2019 Kunta'!H42</f>
        <v>647757.29701074585</v>
      </c>
      <c r="I42" s="23">
        <f>'2019 Kunta'!I42</f>
        <v>-2752709.6933122925</v>
      </c>
      <c r="J42" s="23">
        <f>'2019 Kunta'!J42</f>
        <v>-2104952.3963015466</v>
      </c>
      <c r="K42" s="23">
        <f>'2019 Kunta'!K42</f>
        <v>1389620.1452203528</v>
      </c>
      <c r="L42" s="23">
        <f>'2019 Kunta'!L42</f>
        <v>0</v>
      </c>
      <c r="M42" s="23">
        <f>'2019 Kunta'!M42</f>
        <v>1.7361363621393861E-3</v>
      </c>
      <c r="N42" s="23">
        <f>'2019 Kunta'!N42</f>
        <v>91</v>
      </c>
      <c r="O42" s="23" t="str">
        <f>'2019 Kunta'!O42</f>
        <v xml:space="preserve">Hangö                                             </v>
      </c>
      <c r="P42" s="23">
        <f>'2019 Kunta'!R42</f>
        <v>3143424.6232455974</v>
      </c>
      <c r="Q42" s="90">
        <f>'2019 Kunta'!S42</f>
        <v>6.0611363131723328E-2</v>
      </c>
      <c r="R42" s="23">
        <f>'2019 Kunta'!T42</f>
        <v>2890629.84</v>
      </c>
      <c r="S42" s="90">
        <f>'2019 Kunta'!U42</f>
        <v>-4.8496056880344973E-3</v>
      </c>
    </row>
    <row r="43" spans="1:19">
      <c r="A43" s="62">
        <v>4</v>
      </c>
      <c r="B43" s="63">
        <v>79</v>
      </c>
      <c r="C43" s="64" t="s">
        <v>55</v>
      </c>
      <c r="D43" s="23">
        <f>'2019 Kunta'!D43</f>
        <v>24966642.920000002</v>
      </c>
      <c r="E43" s="90">
        <f>'2019 Kunta'!E43</f>
        <v>3.5264345071559067E-2</v>
      </c>
      <c r="F43" s="23">
        <f>'2019 Kunta'!F43</f>
        <v>24754669.989455827</v>
      </c>
      <c r="G43" s="23">
        <f>'2019 Kunta'!G43</f>
        <v>24757566.929549292</v>
      </c>
      <c r="H43" s="23">
        <f>'2019 Kunta'!H43</f>
        <v>-2896.9400934651494</v>
      </c>
      <c r="I43" s="23">
        <f>'2019 Kunta'!I43</f>
        <v>-2017381.1041943741</v>
      </c>
      <c r="J43" s="23">
        <f>'2019 Kunta'!J43</f>
        <v>-2020278.0442878392</v>
      </c>
      <c r="K43" s="23">
        <f>'2019 Kunta'!K43</f>
        <v>1018412.3047142333</v>
      </c>
      <c r="L43" s="23">
        <f>'2019 Kunta'!L43</f>
        <v>0</v>
      </c>
      <c r="M43" s="23">
        <f>'2019 Kunta'!M43</f>
        <v>1.2723639909409832E-3</v>
      </c>
      <c r="N43" s="23">
        <f>'2019 Kunta'!N43</f>
        <v>96</v>
      </c>
      <c r="O43" s="23" t="str">
        <f>'2019 Kunta'!O43</f>
        <v xml:space="preserve">Harjavalta                                        </v>
      </c>
      <c r="P43" s="23">
        <f>'2019 Kunta'!R43</f>
        <v>5965731.3256542534</v>
      </c>
      <c r="Q43" s="90">
        <f>'2019 Kunta'!S43</f>
        <v>-0.24491798271005261</v>
      </c>
      <c r="R43" s="23">
        <f>'2019 Kunta'!T43</f>
        <v>2854214.85</v>
      </c>
      <c r="S43" s="90">
        <f>'2019 Kunta'!U43</f>
        <v>0.26160323503408067</v>
      </c>
    </row>
    <row r="44" spans="1:19">
      <c r="A44" s="62">
        <v>7</v>
      </c>
      <c r="B44" s="63">
        <v>81</v>
      </c>
      <c r="C44" s="64" t="s">
        <v>56</v>
      </c>
      <c r="D44" s="23">
        <f>'2019 Kunta'!D44</f>
        <v>7352846.3600000003</v>
      </c>
      <c r="E44" s="90">
        <f>'2019 Kunta'!E44</f>
        <v>4.2747947537941311E-2</v>
      </c>
      <c r="F44" s="23">
        <f>'2019 Kunta'!F44</f>
        <v>7290418.8884426709</v>
      </c>
      <c r="G44" s="23">
        <f>'2019 Kunta'!G44</f>
        <v>6843235.2103448045</v>
      </c>
      <c r="H44" s="23">
        <f>'2019 Kunta'!H44</f>
        <v>447183.67809786648</v>
      </c>
      <c r="I44" s="23">
        <f>'2019 Kunta'!I44</f>
        <v>-594132.47332606872</v>
      </c>
      <c r="J44" s="23">
        <f>'2019 Kunta'!J44</f>
        <v>-146948.79522820225</v>
      </c>
      <c r="K44" s="23">
        <f>'2019 Kunta'!K44</f>
        <v>299929.35901280795</v>
      </c>
      <c r="L44" s="23">
        <f>'2019 Kunta'!L44</f>
        <v>0</v>
      </c>
      <c r="M44" s="23">
        <f>'2019 Kunta'!M44</f>
        <v>3.7471985998930934E-4</v>
      </c>
      <c r="N44" s="23">
        <f>'2019 Kunta'!N44</f>
        <v>99</v>
      </c>
      <c r="O44" s="23" t="str">
        <f>'2019 Kunta'!O44</f>
        <v xml:space="preserve">Hartola                                           </v>
      </c>
      <c r="P44" s="23">
        <f>'2019 Kunta'!R44</f>
        <v>1233689.7445603323</v>
      </c>
      <c r="Q44" s="90">
        <f>'2019 Kunta'!S44</f>
        <v>-7.0184888322853967E-3</v>
      </c>
      <c r="R44" s="23">
        <f>'2019 Kunta'!T44</f>
        <v>1342211.53</v>
      </c>
      <c r="S44" s="90">
        <f>'2019 Kunta'!U44</f>
        <v>1.5449044419306723E-3</v>
      </c>
    </row>
    <row r="45" spans="1:19">
      <c r="A45" s="62">
        <v>5</v>
      </c>
      <c r="B45" s="63">
        <v>82</v>
      </c>
      <c r="C45" s="64" t="s">
        <v>57</v>
      </c>
      <c r="D45" s="23">
        <f>'2019 Kunta'!D45</f>
        <v>34524238.939999998</v>
      </c>
      <c r="E45" s="90">
        <f>'2019 Kunta'!E45</f>
        <v>2.1164380044452979E-2</v>
      </c>
      <c r="F45" s="23">
        <f>'2019 Kunta'!F45</f>
        <v>34231119.671768032</v>
      </c>
      <c r="G45" s="23">
        <f>'2019 Kunta'!G45</f>
        <v>33691247.963881068</v>
      </c>
      <c r="H45" s="23">
        <f>'2019 Kunta'!H45</f>
        <v>539871.70788696408</v>
      </c>
      <c r="I45" s="23">
        <f>'2019 Kunta'!I45</f>
        <v>-2789664.0929027074</v>
      </c>
      <c r="J45" s="23">
        <f>'2019 Kunta'!J45</f>
        <v>-2249792.3850157433</v>
      </c>
      <c r="K45" s="23">
        <f>'2019 Kunta'!K45</f>
        <v>1408275.4281403513</v>
      </c>
      <c r="L45" s="23">
        <f>'2019 Kunta'!L45</f>
        <v>0</v>
      </c>
      <c r="M45" s="23">
        <f>'2019 Kunta'!M45</f>
        <v>1.7594435336242033E-3</v>
      </c>
      <c r="N45" s="23">
        <f>'2019 Kunta'!N45</f>
        <v>102</v>
      </c>
      <c r="O45" s="23" t="str">
        <f>'2019 Kunta'!O45</f>
        <v xml:space="preserve">Hattula                                           </v>
      </c>
      <c r="P45" s="23">
        <f>'2019 Kunta'!R45</f>
        <v>1153706.3821671775</v>
      </c>
      <c r="Q45" s="90">
        <f>'2019 Kunta'!S45</f>
        <v>-0.12433268330231373</v>
      </c>
      <c r="R45" s="23">
        <f>'2019 Kunta'!T45</f>
        <v>2558202.0499999998</v>
      </c>
      <c r="S45" s="90">
        <f>'2019 Kunta'!U45</f>
        <v>0.11099120717305921</v>
      </c>
    </row>
    <row r="46" spans="1:19">
      <c r="A46" s="62">
        <v>5</v>
      </c>
      <c r="B46" s="63">
        <v>86</v>
      </c>
      <c r="C46" s="64" t="s">
        <v>58</v>
      </c>
      <c r="D46" s="23">
        <f>'2019 Kunta'!D46</f>
        <v>30047738.91</v>
      </c>
      <c r="E46" s="90">
        <f>'2019 Kunta'!E46</f>
        <v>1.8674506159247262E-2</v>
      </c>
      <c r="F46" s="23">
        <f>'2019 Kunta'!F46</f>
        <v>29792626.226513155</v>
      </c>
      <c r="G46" s="23">
        <f>'2019 Kunta'!G46</f>
        <v>29494323.202793278</v>
      </c>
      <c r="H46" s="23">
        <f>'2019 Kunta'!H46</f>
        <v>298303.023719877</v>
      </c>
      <c r="I46" s="23">
        <f>'2019 Kunta'!I46</f>
        <v>-2427949.1998598282</v>
      </c>
      <c r="J46" s="23">
        <f>'2019 Kunta'!J46</f>
        <v>-2129646.1761399512</v>
      </c>
      <c r="K46" s="23">
        <f>'2019 Kunta'!K46</f>
        <v>1225674.8787908182</v>
      </c>
      <c r="L46" s="23">
        <f>'2019 Kunta'!L46</f>
        <v>0</v>
      </c>
      <c r="M46" s="23">
        <f>'2019 Kunta'!M46</f>
        <v>1.5313096406587396E-3</v>
      </c>
      <c r="N46" s="23">
        <f>'2019 Kunta'!N46</f>
        <v>114</v>
      </c>
      <c r="O46" s="23" t="str">
        <f>'2019 Kunta'!O46</f>
        <v xml:space="preserve">Hausjärvi                                         </v>
      </c>
      <c r="P46" s="23">
        <f>'2019 Kunta'!R46</f>
        <v>1097529.9492520189</v>
      </c>
      <c r="Q46" s="90">
        <f>'2019 Kunta'!S46</f>
        <v>2.5023693463637642E-2</v>
      </c>
      <c r="R46" s="23">
        <f>'2019 Kunta'!T46</f>
        <v>1716598.27</v>
      </c>
      <c r="S46" s="90">
        <f>'2019 Kunta'!U46</f>
        <v>-2.0063928705246092E-2</v>
      </c>
    </row>
    <row r="47" spans="1:19">
      <c r="A47" s="62">
        <v>10</v>
      </c>
      <c r="B47" s="63">
        <v>90</v>
      </c>
      <c r="C47" s="64" t="s">
        <v>59</v>
      </c>
      <c r="D47" s="23">
        <f>'2019 Kunta'!D47</f>
        <v>8426385.5199999996</v>
      </c>
      <c r="E47" s="90">
        <f>'2019 Kunta'!E47</f>
        <v>-6.2670733720401328E-3</v>
      </c>
      <c r="F47" s="23">
        <f>'2019 Kunta'!F47</f>
        <v>8354843.4372981815</v>
      </c>
      <c r="G47" s="23">
        <f>'2019 Kunta'!G47</f>
        <v>8252644.1956374487</v>
      </c>
      <c r="H47" s="23">
        <f>'2019 Kunta'!H47</f>
        <v>102199.24166073278</v>
      </c>
      <c r="I47" s="23">
        <f>'2019 Kunta'!I47</f>
        <v>-680877.72069217719</v>
      </c>
      <c r="J47" s="23">
        <f>'2019 Kunta'!J47</f>
        <v>-578678.47903144441</v>
      </c>
      <c r="K47" s="23">
        <f>'2019 Kunta'!K47</f>
        <v>343720.00774519198</v>
      </c>
      <c r="L47" s="23">
        <f>'2019 Kunta'!L47</f>
        <v>0</v>
      </c>
      <c r="M47" s="23">
        <f>'2019 Kunta'!M47</f>
        <v>4.2943016182788065E-4</v>
      </c>
      <c r="N47" s="23">
        <f>'2019 Kunta'!N47</f>
        <v>124</v>
      </c>
      <c r="O47" s="23" t="str">
        <f>'2019 Kunta'!O47</f>
        <v xml:space="preserve">Heinävesi                                         </v>
      </c>
      <c r="P47" s="23">
        <f>'2019 Kunta'!R47</f>
        <v>2102407.8434577025</v>
      </c>
      <c r="Q47" s="90">
        <f>'2019 Kunta'!S47</f>
        <v>3.8404292070704837E-2</v>
      </c>
      <c r="R47" s="23">
        <f>'2019 Kunta'!T47</f>
        <v>1364425</v>
      </c>
      <c r="S47" s="90">
        <f>'2019 Kunta'!U47</f>
        <v>-8.2857429085462231E-3</v>
      </c>
    </row>
    <row r="48" spans="1:19">
      <c r="A48" s="62">
        <v>1</v>
      </c>
      <c r="B48" s="63">
        <v>91</v>
      </c>
      <c r="C48" s="64" t="s">
        <v>370</v>
      </c>
      <c r="D48" s="23">
        <f>'2019 Kunta'!D48</f>
        <v>2694288729.2600002</v>
      </c>
      <c r="E48" s="90">
        <f>'2019 Kunta'!E48</f>
        <v>4.2067912651982953E-2</v>
      </c>
      <c r="F48" s="23">
        <f>'2019 Kunta'!F48</f>
        <v>2671413556.1939459</v>
      </c>
      <c r="G48" s="23">
        <f>'2019 Kunta'!G48</f>
        <v>2633297827.6210675</v>
      </c>
      <c r="H48" s="23">
        <f>'2019 Kunta'!H48</f>
        <v>38115728.572878361</v>
      </c>
      <c r="I48" s="23">
        <f>'2019 Kunta'!I48</f>
        <v>-217706769.35099113</v>
      </c>
      <c r="J48" s="23">
        <f>'2019 Kunta'!J48</f>
        <v>-179591040.77811277</v>
      </c>
      <c r="K48" s="23">
        <f>'2019 Kunta'!K48</f>
        <v>109902512.84978363</v>
      </c>
      <c r="L48" s="23">
        <f>'2019 Kunta'!L48</f>
        <v>0</v>
      </c>
      <c r="M48" s="23">
        <f>'2019 Kunta'!M48</f>
        <v>0.13730784596444109</v>
      </c>
      <c r="N48" s="23">
        <f>'2019 Kunta'!N48</f>
        <v>127</v>
      </c>
      <c r="O48" s="23" t="str">
        <f>'2019 Kunta'!O48</f>
        <v xml:space="preserve">Helsingfors                                       </v>
      </c>
      <c r="P48" s="23">
        <f>'2019 Kunta'!R48</f>
        <v>556985466.32082796</v>
      </c>
      <c r="Q48" s="90">
        <f>'2019 Kunta'!S48</f>
        <v>-4.0985125217393503E-2</v>
      </c>
      <c r="R48" s="23">
        <f>'2019 Kunta'!T48</f>
        <v>282148965.07999998</v>
      </c>
      <c r="S48" s="90">
        <f>'2019 Kunta'!U48</f>
        <v>1.6147131444015139E-2</v>
      </c>
    </row>
    <row r="49" spans="1:19">
      <c r="A49" s="62">
        <v>1</v>
      </c>
      <c r="B49" s="63">
        <v>92</v>
      </c>
      <c r="C49" s="64" t="s">
        <v>371</v>
      </c>
      <c r="D49" s="23">
        <f>'2019 Kunta'!D49</f>
        <v>877777907.74000001</v>
      </c>
      <c r="E49" s="90">
        <f>'2019 Kunta'!E49</f>
        <v>4.9387952511316113E-2</v>
      </c>
      <c r="F49" s="23">
        <f>'2019 Kunta'!F49</f>
        <v>870325357.70887291</v>
      </c>
      <c r="G49" s="23">
        <f>'2019 Kunta'!G49</f>
        <v>864906148.36155391</v>
      </c>
      <c r="H49" s="23">
        <f>'2019 Kunta'!H49</f>
        <v>5419209.3473190069</v>
      </c>
      <c r="I49" s="23">
        <f>'2019 Kunta'!I49</f>
        <v>-70927139.480791211</v>
      </c>
      <c r="J49" s="23">
        <f>'2019 Kunta'!J49</f>
        <v>-65507930.133472204</v>
      </c>
      <c r="K49" s="23">
        <f>'2019 Kunta'!K49</f>
        <v>35805367.382117018</v>
      </c>
      <c r="L49" s="23">
        <f>'2019 Kunta'!L49</f>
        <v>0</v>
      </c>
      <c r="M49" s="23">
        <f>'2019 Kunta'!M49</f>
        <v>4.4733807642084567E-2</v>
      </c>
      <c r="N49" s="23">
        <f>'2019 Kunta'!N49</f>
        <v>1191</v>
      </c>
      <c r="O49" s="23" t="str">
        <f>'2019 Kunta'!O49</f>
        <v xml:space="preserve">Vanda                                             </v>
      </c>
      <c r="P49" s="23">
        <f>'2019 Kunta'!R49</f>
        <v>70655335.484773204</v>
      </c>
      <c r="Q49" s="90">
        <f>'2019 Kunta'!S49</f>
        <v>-6.8715494164248714E-2</v>
      </c>
      <c r="R49" s="23">
        <f>'2019 Kunta'!T49</f>
        <v>82597146.659999996</v>
      </c>
      <c r="S49" s="90">
        <f>'2019 Kunta'!U49</f>
        <v>-2.0616335581827849E-3</v>
      </c>
    </row>
    <row r="50" spans="1:19">
      <c r="A50" s="62">
        <v>10</v>
      </c>
      <c r="B50" s="63">
        <v>97</v>
      </c>
      <c r="C50" s="64" t="s">
        <v>62</v>
      </c>
      <c r="D50" s="23">
        <f>'2019 Kunta'!D50</f>
        <v>5541699.2199999997</v>
      </c>
      <c r="E50" s="90">
        <f>'2019 Kunta'!E50</f>
        <v>-1.0125704371878874E-2</v>
      </c>
      <c r="F50" s="23">
        <f>'2019 Kunta'!F50</f>
        <v>5494648.8325040992</v>
      </c>
      <c r="G50" s="23">
        <f>'2019 Kunta'!G50</f>
        <v>5443887.5760735478</v>
      </c>
      <c r="H50" s="23">
        <f>'2019 Kunta'!H50</f>
        <v>50761.25643055141</v>
      </c>
      <c r="I50" s="23">
        <f>'2019 Kunta'!I50</f>
        <v>-447786.24532659835</v>
      </c>
      <c r="J50" s="23">
        <f>'2019 Kunta'!J50</f>
        <v>-397024.98889604694</v>
      </c>
      <c r="K50" s="23">
        <f>'2019 Kunta'!K50</f>
        <v>226051.00304263365</v>
      </c>
      <c r="L50" s="23">
        <f>'2019 Kunta'!L50</f>
        <v>0</v>
      </c>
      <c r="M50" s="23">
        <f>'2019 Kunta'!M50</f>
        <v>2.8241916859816782E-4</v>
      </c>
      <c r="N50" s="23">
        <f>'2019 Kunta'!N50</f>
        <v>134</v>
      </c>
      <c r="O50" s="23" t="str">
        <f>'2019 Kunta'!O50</f>
        <v xml:space="preserve">Hirvensalmi                                       </v>
      </c>
      <c r="P50" s="23">
        <f>'2019 Kunta'!R50</f>
        <v>896298.03719299415</v>
      </c>
      <c r="Q50" s="90">
        <f>'2019 Kunta'!S50</f>
        <v>2.5883608591798168E-2</v>
      </c>
      <c r="R50" s="23">
        <f>'2019 Kunta'!T50</f>
        <v>1323210.7</v>
      </c>
      <c r="S50" s="90">
        <f>'2019 Kunta'!U50</f>
        <v>1.6291936335535162E-3</v>
      </c>
    </row>
    <row r="51" spans="1:19">
      <c r="A51" s="62">
        <v>7</v>
      </c>
      <c r="B51" s="63">
        <v>98</v>
      </c>
      <c r="C51" s="64" t="s">
        <v>63</v>
      </c>
      <c r="D51" s="23">
        <f>'2019 Kunta'!D51</f>
        <v>86713687.939999998</v>
      </c>
      <c r="E51" s="90">
        <f>'2019 Kunta'!E51</f>
        <v>4.2664964768005742E-2</v>
      </c>
      <c r="F51" s="23">
        <f>'2019 Kunta'!F51</f>
        <v>85977467.431306347</v>
      </c>
      <c r="G51" s="23">
        <f>'2019 Kunta'!G51</f>
        <v>83412437.445112228</v>
      </c>
      <c r="H51" s="23">
        <f>'2019 Kunta'!H51</f>
        <v>2565029.9861941189</v>
      </c>
      <c r="I51" s="23">
        <f>'2019 Kunta'!I51</f>
        <v>-7006731.1847132202</v>
      </c>
      <c r="J51" s="23">
        <f>'2019 Kunta'!J51</f>
        <v>-4441701.1985191014</v>
      </c>
      <c r="K51" s="23">
        <f>'2019 Kunta'!K51</f>
        <v>3537131.005887202</v>
      </c>
      <c r="L51" s="23">
        <f>'2019 Kunta'!L51</f>
        <v>0</v>
      </c>
      <c r="M51" s="23">
        <f>'2019 Kunta'!M51</f>
        <v>4.4191513616821257E-3</v>
      </c>
      <c r="N51" s="23">
        <f>'2019 Kunta'!N51</f>
        <v>137</v>
      </c>
      <c r="O51" s="23" t="str">
        <f>'2019 Kunta'!O51</f>
        <v xml:space="preserve">Hollola                                           </v>
      </c>
      <c r="P51" s="23">
        <f>'2019 Kunta'!R51</f>
        <v>2836400.8587190364</v>
      </c>
      <c r="Q51" s="90">
        <f>'2019 Kunta'!S51</f>
        <v>1.5041392268354992E-2</v>
      </c>
      <c r="R51" s="23">
        <f>'2019 Kunta'!T51</f>
        <v>5859502.75</v>
      </c>
      <c r="S51" s="90">
        <f>'2019 Kunta'!U51</f>
        <v>1.2499935244616012E-2</v>
      </c>
    </row>
    <row r="52" spans="1:19">
      <c r="A52" s="62">
        <v>4</v>
      </c>
      <c r="B52" s="63">
        <v>99</v>
      </c>
      <c r="C52" s="64" t="s">
        <v>1818</v>
      </c>
      <c r="D52" s="23">
        <f>'2019 Kunta'!D52</f>
        <v>4531396.82</v>
      </c>
      <c r="E52" s="90">
        <f>'2019 Kunta'!E52</f>
        <v>2.9680971348910345E-2</v>
      </c>
      <c r="F52" s="23">
        <f>'2019 Kunta'!F52</f>
        <v>4492924.1480243653</v>
      </c>
      <c r="G52" s="23">
        <f>'2019 Kunta'!G52</f>
        <v>4435716.339776176</v>
      </c>
      <c r="H52" s="23">
        <f>'2019 Kunta'!H52</f>
        <v>57207.808248189278</v>
      </c>
      <c r="I52" s="23">
        <f>'2019 Kunta'!I52</f>
        <v>-366150.72156743426</v>
      </c>
      <c r="J52" s="23">
        <f>'2019 Kunta'!J52</f>
        <v>-308942.91331924498</v>
      </c>
      <c r="K52" s="23">
        <f>'2019 Kunta'!K52</f>
        <v>184839.83985424609</v>
      </c>
      <c r="L52" s="23">
        <f>'2019 Kunta'!L52</f>
        <v>0</v>
      </c>
      <c r="M52" s="23">
        <f>'2019 Kunta'!M52</f>
        <v>2.3093157381659225E-4</v>
      </c>
      <c r="N52" s="23">
        <f>'2019 Kunta'!N52</f>
        <v>139</v>
      </c>
      <c r="O52" s="23" t="str">
        <f>'2019 Kunta'!O52</f>
        <v xml:space="preserve">Honkajoki                                         </v>
      </c>
      <c r="P52" s="23">
        <f>'2019 Kunta'!R52</f>
        <v>622047.24342801655</v>
      </c>
      <c r="Q52" s="90">
        <f>'2019 Kunta'!S52</f>
        <v>-9.4735618913744601E-2</v>
      </c>
      <c r="R52" s="23">
        <f>'2019 Kunta'!T52</f>
        <v>693053.51</v>
      </c>
      <c r="S52" s="90">
        <f>'2019 Kunta'!U52</f>
        <v>4.6232651616692655E-2</v>
      </c>
    </row>
    <row r="53" spans="1:19">
      <c r="A53" s="62">
        <v>4</v>
      </c>
      <c r="B53" s="63">
        <v>102</v>
      </c>
      <c r="C53" s="64" t="s">
        <v>64</v>
      </c>
      <c r="D53" s="23">
        <f>'2019 Kunta'!D53</f>
        <v>30148864.73</v>
      </c>
      <c r="E53" s="90">
        <f>'2019 Kunta'!E53</f>
        <v>4.7442754371854967E-2</v>
      </c>
      <c r="F53" s="23">
        <f>'2019 Kunta'!F53</f>
        <v>29892893.463463455</v>
      </c>
      <c r="G53" s="23">
        <f>'2019 Kunta'!G53</f>
        <v>29104776.866853654</v>
      </c>
      <c r="H53" s="23">
        <f>'2019 Kunta'!H53</f>
        <v>788116.59660980105</v>
      </c>
      <c r="I53" s="23">
        <f>'2019 Kunta'!I53</f>
        <v>-2436120.4753920599</v>
      </c>
      <c r="J53" s="23">
        <f>'2019 Kunta'!J53</f>
        <v>-1648003.8787822588</v>
      </c>
      <c r="K53" s="23">
        <f>'2019 Kunta'!K53</f>
        <v>1229799.8939056783</v>
      </c>
      <c r="L53" s="23">
        <f>'2019 Kunta'!L53</f>
        <v>0</v>
      </c>
      <c r="M53" s="23">
        <f>'2019 Kunta'!M53</f>
        <v>1.5364632711382027E-3</v>
      </c>
      <c r="N53" s="23">
        <f>'2019 Kunta'!N53</f>
        <v>144</v>
      </c>
      <c r="O53" s="23" t="str">
        <f>'2019 Kunta'!O53</f>
        <v xml:space="preserve">Huittinen                                         </v>
      </c>
      <c r="P53" s="23">
        <f>'2019 Kunta'!R53</f>
        <v>2031519.2692246912</v>
      </c>
      <c r="Q53" s="90">
        <f>'2019 Kunta'!S53</f>
        <v>6.6531994862416566E-2</v>
      </c>
      <c r="R53" s="23">
        <f>'2019 Kunta'!T53</f>
        <v>2901700.57</v>
      </c>
      <c r="S53" s="90">
        <f>'2019 Kunta'!U53</f>
        <v>0.16424221775127212</v>
      </c>
    </row>
    <row r="54" spans="1:19">
      <c r="A54" s="62">
        <v>5</v>
      </c>
      <c r="B54" s="63">
        <v>103</v>
      </c>
      <c r="C54" s="64" t="s">
        <v>65</v>
      </c>
      <c r="D54" s="23">
        <f>'2019 Kunta'!D54</f>
        <v>6626054.5499999998</v>
      </c>
      <c r="E54" s="90">
        <f>'2019 Kunta'!E54</f>
        <v>-3.8367110157035977E-3</v>
      </c>
      <c r="F54" s="23">
        <f>'2019 Kunta'!F54</f>
        <v>6569797.7194197085</v>
      </c>
      <c r="G54" s="23">
        <f>'2019 Kunta'!G54</f>
        <v>6549237.0678845039</v>
      </c>
      <c r="H54" s="23">
        <f>'2019 Kunta'!H54</f>
        <v>20560.651535204612</v>
      </c>
      <c r="I54" s="23">
        <f>'2019 Kunta'!I54</f>
        <v>-535405.47230813501</v>
      </c>
      <c r="J54" s="23">
        <f>'2019 Kunta'!J54</f>
        <v>-514844.8207729304</v>
      </c>
      <c r="K54" s="23">
        <f>'2019 Kunta'!K54</f>
        <v>270282.85328749882</v>
      </c>
      <c r="L54" s="23">
        <f>'2019 Kunta'!L54</f>
        <v>0</v>
      </c>
      <c r="M54" s="23">
        <f>'2019 Kunta'!M54</f>
        <v>3.3768069012902997E-4</v>
      </c>
      <c r="N54" s="23">
        <f>'2019 Kunta'!N54</f>
        <v>147</v>
      </c>
      <c r="O54" s="23" t="str">
        <f>'2019 Kunta'!O54</f>
        <v xml:space="preserve">Humppila                                          </v>
      </c>
      <c r="P54" s="23">
        <f>'2019 Kunta'!R54</f>
        <v>392100.96989063727</v>
      </c>
      <c r="Q54" s="90">
        <f>'2019 Kunta'!S54</f>
        <v>3.3631907890763202E-2</v>
      </c>
      <c r="R54" s="23">
        <f>'2019 Kunta'!T54</f>
        <v>619608.37</v>
      </c>
      <c r="S54" s="90">
        <f>'2019 Kunta'!U54</f>
        <v>3.3120622739891692E-2</v>
      </c>
    </row>
    <row r="55" spans="1:19">
      <c r="A55" s="62">
        <v>18</v>
      </c>
      <c r="B55" s="63">
        <v>105</v>
      </c>
      <c r="C55" s="64" t="s">
        <v>66</v>
      </c>
      <c r="D55" s="23">
        <f>'2019 Kunta'!D55</f>
        <v>6105174.7800000003</v>
      </c>
      <c r="E55" s="90">
        <f>'2019 Kunta'!E55</f>
        <v>2.7849785606111066E-3</v>
      </c>
      <c r="F55" s="23">
        <f>'2019 Kunta'!F55</f>
        <v>6053340.3466022965</v>
      </c>
      <c r="G55" s="23">
        <f>'2019 Kunta'!G55</f>
        <v>6048681.0055455407</v>
      </c>
      <c r="H55" s="23">
        <f>'2019 Kunta'!H55</f>
        <v>4659.3410567557439</v>
      </c>
      <c r="I55" s="23">
        <f>'2019 Kunta'!I55</f>
        <v>-493316.79386937956</v>
      </c>
      <c r="J55" s="23">
        <f>'2019 Kunta'!J55</f>
        <v>-488657.45281262381</v>
      </c>
      <c r="K55" s="23">
        <f>'2019 Kunta'!K55</f>
        <v>249035.68887118172</v>
      </c>
      <c r="L55" s="23">
        <f>'2019 Kunta'!L55</f>
        <v>0</v>
      </c>
      <c r="M55" s="23">
        <f>'2019 Kunta'!M55</f>
        <v>3.1113532457542912E-4</v>
      </c>
      <c r="N55" s="23">
        <f>'2019 Kunta'!N55</f>
        <v>149</v>
      </c>
      <c r="O55" s="23" t="str">
        <f>'2019 Kunta'!O55</f>
        <v xml:space="preserve">Hyrynsalmi                                        </v>
      </c>
      <c r="P55" s="23">
        <f>'2019 Kunta'!R55</f>
        <v>737541.71437994635</v>
      </c>
      <c r="Q55" s="90">
        <f>'2019 Kunta'!S55</f>
        <v>-2.8508391209611794E-3</v>
      </c>
      <c r="R55" s="23">
        <f>'2019 Kunta'!T55</f>
        <v>1166819.08</v>
      </c>
      <c r="S55" s="90">
        <f>'2019 Kunta'!U55</f>
        <v>-1.2558363083461366E-2</v>
      </c>
    </row>
    <row r="56" spans="1:19">
      <c r="A56" s="62">
        <v>1</v>
      </c>
      <c r="B56" s="63">
        <v>106</v>
      </c>
      <c r="C56" s="64" t="s">
        <v>372</v>
      </c>
      <c r="D56" s="23">
        <f>'2019 Kunta'!D56</f>
        <v>178601062.21000001</v>
      </c>
      <c r="E56" s="90">
        <f>'2019 Kunta'!E56</f>
        <v>3.2627829700562438E-2</v>
      </c>
      <c r="F56" s="23">
        <f>'2019 Kunta'!F56</f>
        <v>177084695.32494199</v>
      </c>
      <c r="G56" s="23">
        <f>'2019 Kunta'!G56</f>
        <v>173911331.90688792</v>
      </c>
      <c r="H56" s="23">
        <f>'2019 Kunta'!H56</f>
        <v>3173363.418054074</v>
      </c>
      <c r="I56" s="23">
        <f>'2019 Kunta'!I56</f>
        <v>-14431512.047735807</v>
      </c>
      <c r="J56" s="23">
        <f>'2019 Kunta'!J56</f>
        <v>-11258148.629681733</v>
      </c>
      <c r="K56" s="23">
        <f>'2019 Kunta'!K56</f>
        <v>7285301.4308940275</v>
      </c>
      <c r="L56" s="23">
        <f>'2019 Kunta'!L56</f>
        <v>0</v>
      </c>
      <c r="M56" s="23">
        <f>'2019 Kunta'!M56</f>
        <v>9.1019670136658661E-3</v>
      </c>
      <c r="N56" s="23">
        <f>'2019 Kunta'!N56</f>
        <v>152</v>
      </c>
      <c r="O56" s="23" t="str">
        <f>'2019 Kunta'!O56</f>
        <v xml:space="preserve">Hyvinge                                           </v>
      </c>
      <c r="P56" s="23">
        <f>'2019 Kunta'!R56</f>
        <v>13765280.574229889</v>
      </c>
      <c r="Q56" s="90">
        <f>'2019 Kunta'!S56</f>
        <v>0.15382144771019335</v>
      </c>
      <c r="R56" s="23">
        <f>'2019 Kunta'!T56</f>
        <v>13837603.779999999</v>
      </c>
      <c r="S56" s="90">
        <f>'2019 Kunta'!U56</f>
        <v>6.2400698211857453E-3</v>
      </c>
    </row>
    <row r="57" spans="1:19">
      <c r="A57" s="62">
        <v>6</v>
      </c>
      <c r="B57" s="63">
        <v>108</v>
      </c>
      <c r="C57" s="64" t="s">
        <v>373</v>
      </c>
      <c r="D57" s="23">
        <f>'2019 Kunta'!D57</f>
        <v>34777325.829999998</v>
      </c>
      <c r="E57" s="90">
        <f>'2019 Kunta'!E57</f>
        <v>2.350902388670284E-2</v>
      </c>
      <c r="F57" s="23">
        <f>'2019 Kunta'!F57</f>
        <v>34482057.791910283</v>
      </c>
      <c r="G57" s="23">
        <f>'2019 Kunta'!G57</f>
        <v>34053256.451357596</v>
      </c>
      <c r="H57" s="23">
        <f>'2019 Kunta'!H57</f>
        <v>428801.34055268764</v>
      </c>
      <c r="I57" s="23">
        <f>'2019 Kunta'!I57</f>
        <v>-2810114.2876381921</v>
      </c>
      <c r="J57" s="23">
        <f>'2019 Kunta'!J57</f>
        <v>-2381312.9470855044</v>
      </c>
      <c r="K57" s="23">
        <f>'2019 Kunta'!K57</f>
        <v>1418599.0749263347</v>
      </c>
      <c r="L57" s="23">
        <f>'2019 Kunta'!L57</f>
        <v>0</v>
      </c>
      <c r="M57" s="23">
        <f>'2019 Kunta'!M57</f>
        <v>1.7723414889659398E-3</v>
      </c>
      <c r="N57" s="23">
        <f>'2019 Kunta'!N57</f>
        <v>157</v>
      </c>
      <c r="O57" s="23" t="str">
        <f>'2019 Kunta'!O57</f>
        <v xml:space="preserve">Tavastkyro                                        </v>
      </c>
      <c r="P57" s="23">
        <f>'2019 Kunta'!R57</f>
        <v>1837963.9350137676</v>
      </c>
      <c r="Q57" s="90">
        <f>'2019 Kunta'!S57</f>
        <v>0.11238356625128532</v>
      </c>
      <c r="R57" s="23">
        <f>'2019 Kunta'!T57</f>
        <v>2157661.1</v>
      </c>
      <c r="S57" s="90">
        <f>'2019 Kunta'!U57</f>
        <v>3.4080214340039827E-3</v>
      </c>
    </row>
    <row r="58" spans="1:19">
      <c r="A58" s="62">
        <v>5</v>
      </c>
      <c r="B58" s="63">
        <v>109</v>
      </c>
      <c r="C58" s="64" t="s">
        <v>374</v>
      </c>
      <c r="D58" s="23">
        <f>'2019 Kunta'!D58</f>
        <v>245827730.11000001</v>
      </c>
      <c r="E58" s="90">
        <f>'2019 Kunta'!E58</f>
        <v>2.971857773191422E-2</v>
      </c>
      <c r="F58" s="23">
        <f>'2019 Kunta'!F58</f>
        <v>243740592.30267003</v>
      </c>
      <c r="G58" s="23">
        <f>'2019 Kunta'!G58</f>
        <v>240851434.38718647</v>
      </c>
      <c r="H58" s="23">
        <f>'2019 Kunta'!H58</f>
        <v>2889157.9154835641</v>
      </c>
      <c r="I58" s="23">
        <f>'2019 Kunta'!I58</f>
        <v>-19863632.415459257</v>
      </c>
      <c r="J58" s="23">
        <f>'2019 Kunta'!J58</f>
        <v>-16974474.499975692</v>
      </c>
      <c r="K58" s="23">
        <f>'2019 Kunta'!K58</f>
        <v>10027538.984163659</v>
      </c>
      <c r="L58" s="23">
        <f>'2019 Kunta'!L58</f>
        <v>0</v>
      </c>
      <c r="M58" s="23">
        <f>'2019 Kunta'!M58</f>
        <v>1.2528009983919878E-2</v>
      </c>
      <c r="N58" s="23">
        <f>'2019 Kunta'!N58</f>
        <v>160</v>
      </c>
      <c r="O58" s="23" t="str">
        <f>'2019 Kunta'!O58</f>
        <v xml:space="preserve">Tavastehus                                        </v>
      </c>
      <c r="P58" s="23">
        <f>'2019 Kunta'!R58</f>
        <v>15231967.530634739</v>
      </c>
      <c r="Q58" s="90">
        <f>'2019 Kunta'!S58</f>
        <v>-3.3176023159368406E-2</v>
      </c>
      <c r="R58" s="23">
        <f>'2019 Kunta'!T58</f>
        <v>28136500.25</v>
      </c>
      <c r="S58" s="90">
        <f>'2019 Kunta'!U58</f>
        <v>6.3584891657255671E-3</v>
      </c>
    </row>
    <row r="59" spans="1:19">
      <c r="A59" s="62">
        <v>7</v>
      </c>
      <c r="B59" s="63">
        <v>111</v>
      </c>
      <c r="C59" s="64" t="s">
        <v>70</v>
      </c>
      <c r="D59" s="23">
        <f>'2019 Kunta'!D59</f>
        <v>61834602.009999998</v>
      </c>
      <c r="E59" s="90">
        <f>'2019 Kunta'!E59</f>
        <v>3.857210301623204E-2</v>
      </c>
      <c r="F59" s="23">
        <f>'2019 Kunta'!F59</f>
        <v>61309611.051500216</v>
      </c>
      <c r="G59" s="23">
        <f>'2019 Kunta'!G59</f>
        <v>59408507.661436073</v>
      </c>
      <c r="H59" s="23">
        <f>'2019 Kunta'!H59</f>
        <v>1901103.3900641426</v>
      </c>
      <c r="I59" s="23">
        <f>'2019 Kunta'!I59</f>
        <v>-4996424.953089105</v>
      </c>
      <c r="J59" s="23">
        <f>'2019 Kunta'!J59</f>
        <v>-3095321.5630249623</v>
      </c>
      <c r="K59" s="23">
        <f>'2019 Kunta'!K59</f>
        <v>2522290.2312447322</v>
      </c>
      <c r="L59" s="23">
        <f>'2019 Kunta'!L59</f>
        <v>0</v>
      </c>
      <c r="M59" s="23">
        <f>'2019 Kunta'!M59</f>
        <v>3.1512494989330724E-3</v>
      </c>
      <c r="N59" s="23">
        <f>'2019 Kunta'!N59</f>
        <v>117</v>
      </c>
      <c r="O59" s="23" t="str">
        <f>'2019 Kunta'!O59</f>
        <v xml:space="preserve">Heinola                                           </v>
      </c>
      <c r="P59" s="23">
        <f>'2019 Kunta'!R59</f>
        <v>3164515.9002963915</v>
      </c>
      <c r="Q59" s="90">
        <f>'2019 Kunta'!S59</f>
        <v>6.2394920480147498E-2</v>
      </c>
      <c r="R59" s="23">
        <f>'2019 Kunta'!T59</f>
        <v>6228861.8200000003</v>
      </c>
      <c r="S59" s="90">
        <f>'2019 Kunta'!U59</f>
        <v>-1.3369547861773912E-2</v>
      </c>
    </row>
    <row r="60" spans="1:19">
      <c r="A60" s="62">
        <v>17</v>
      </c>
      <c r="B60" s="63">
        <v>139</v>
      </c>
      <c r="C60" s="64" t="s">
        <v>71</v>
      </c>
      <c r="D60" s="23">
        <f>'2019 Kunta'!D60</f>
        <v>28451781.010000002</v>
      </c>
      <c r="E60" s="90">
        <f>'2019 Kunta'!E60</f>
        <v>5.9208305463224642E-2</v>
      </c>
      <c r="F60" s="23">
        <f>'2019 Kunta'!F60</f>
        <v>28210218.401073527</v>
      </c>
      <c r="G60" s="23">
        <f>'2019 Kunta'!G60</f>
        <v>28028614.530664422</v>
      </c>
      <c r="H60" s="23">
        <f>'2019 Kunta'!H60</f>
        <v>181603.87040910497</v>
      </c>
      <c r="I60" s="23">
        <f>'2019 Kunta'!I60</f>
        <v>-2298990.9205722851</v>
      </c>
      <c r="J60" s="23">
        <f>'2019 Kunta'!J60</f>
        <v>-2117387.0501631801</v>
      </c>
      <c r="K60" s="23">
        <f>'2019 Kunta'!K60</f>
        <v>1160574.289641771</v>
      </c>
      <c r="L60" s="23">
        <f>'2019 Kunta'!L60</f>
        <v>0</v>
      </c>
      <c r="M60" s="23">
        <f>'2019 Kunta'!M60</f>
        <v>1.4499755434184934E-3</v>
      </c>
      <c r="N60" s="23">
        <f>'2019 Kunta'!N60</f>
        <v>2004</v>
      </c>
      <c r="O60" s="23" t="str">
        <f>'2019 Kunta'!O60</f>
        <v xml:space="preserve">Ii                                                </v>
      </c>
      <c r="P60" s="23">
        <f>'2019 Kunta'!R60</f>
        <v>1393325.8981410605</v>
      </c>
      <c r="Q60" s="90">
        <f>'2019 Kunta'!S60</f>
        <v>2.2168425169039052E-2</v>
      </c>
      <c r="R60" s="23">
        <f>'2019 Kunta'!T60</f>
        <v>4413362.7300000004</v>
      </c>
      <c r="S60" s="90">
        <f>'2019 Kunta'!U60</f>
        <v>2.2635837095604128E-2</v>
      </c>
    </row>
    <row r="61" spans="1:19">
      <c r="A61" s="62">
        <v>11</v>
      </c>
      <c r="B61" s="63">
        <v>140</v>
      </c>
      <c r="C61" s="64" t="s">
        <v>375</v>
      </c>
      <c r="D61" s="23">
        <f>'2019 Kunta'!D61</f>
        <v>65536034.380000003</v>
      </c>
      <c r="E61" s="90">
        <f>'2019 Kunta'!E61</f>
        <v>1.1846334979032758E-2</v>
      </c>
      <c r="F61" s="23">
        <f>'2019 Kunta'!F61</f>
        <v>64979617.351555862</v>
      </c>
      <c r="G61" s="23">
        <f>'2019 Kunta'!G61</f>
        <v>64918594.616322495</v>
      </c>
      <c r="H61" s="23">
        <f>'2019 Kunta'!H61</f>
        <v>61022.735233366489</v>
      </c>
      <c r="I61" s="23">
        <f>'2019 Kunta'!I61</f>
        <v>-5295512.0087905219</v>
      </c>
      <c r="J61" s="23">
        <f>'2019 Kunta'!J61</f>
        <v>-5234489.2735571554</v>
      </c>
      <c r="K61" s="23">
        <f>'2019 Kunta'!K61</f>
        <v>2673275.0585903372</v>
      </c>
      <c r="L61" s="23">
        <f>'2019 Kunta'!L61</f>
        <v>0</v>
      </c>
      <c r="M61" s="23">
        <f>'2019 Kunta'!M61</f>
        <v>3.3398839612267055E-3</v>
      </c>
      <c r="N61" s="23">
        <f>'2019 Kunta'!N61</f>
        <v>168</v>
      </c>
      <c r="O61" s="23" t="str">
        <f>'2019 Kunta'!O61</f>
        <v xml:space="preserve">Idensalmi                                         </v>
      </c>
      <c r="P61" s="23">
        <f>'2019 Kunta'!R61</f>
        <v>5586637.9609693093</v>
      </c>
      <c r="Q61" s="90">
        <f>'2019 Kunta'!S61</f>
        <v>-4.2956857022782624E-2</v>
      </c>
      <c r="R61" s="23">
        <f>'2019 Kunta'!T61</f>
        <v>5890240.7199999997</v>
      </c>
      <c r="S61" s="90">
        <f>'2019 Kunta'!U61</f>
        <v>-3.1044344057873374E-3</v>
      </c>
    </row>
    <row r="62" spans="1:19">
      <c r="A62" s="62">
        <v>8</v>
      </c>
      <c r="B62" s="63">
        <v>142</v>
      </c>
      <c r="C62" s="64" t="s">
        <v>73</v>
      </c>
      <c r="D62" s="23">
        <f>'2019 Kunta'!D62</f>
        <v>20428707.050000001</v>
      </c>
      <c r="E62" s="90">
        <f>'2019 Kunta'!E62</f>
        <v>2.311823466700158E-2</v>
      </c>
      <c r="F62" s="23">
        <f>'2019 Kunta'!F62</f>
        <v>20255262.309572041</v>
      </c>
      <c r="G62" s="23">
        <f>'2019 Kunta'!G62</f>
        <v>20006553.868170943</v>
      </c>
      <c r="H62" s="23">
        <f>'2019 Kunta'!H62</f>
        <v>248708.44140109792</v>
      </c>
      <c r="I62" s="23">
        <f>'2019 Kunta'!I62</f>
        <v>-1650702.0073883603</v>
      </c>
      <c r="J62" s="23">
        <f>'2019 Kunta'!J62</f>
        <v>-1401993.5659872624</v>
      </c>
      <c r="K62" s="23">
        <f>'2019 Kunta'!K62</f>
        <v>833305.73100223613</v>
      </c>
      <c r="L62" s="23">
        <f>'2019 Kunta'!L62</f>
        <v>0</v>
      </c>
      <c r="M62" s="23">
        <f>'2019 Kunta'!M62</f>
        <v>1.0410991704086982E-3</v>
      </c>
      <c r="N62" s="23">
        <f>'2019 Kunta'!N62</f>
        <v>171</v>
      </c>
      <c r="O62" s="23" t="str">
        <f>'2019 Kunta'!O62</f>
        <v xml:space="preserve">Iitti                                             </v>
      </c>
      <c r="P62" s="23">
        <f>'2019 Kunta'!R62</f>
        <v>1315517.2699599403</v>
      </c>
      <c r="Q62" s="90">
        <f>'2019 Kunta'!S62</f>
        <v>-6.1790232322139316E-2</v>
      </c>
      <c r="R62" s="23">
        <f>'2019 Kunta'!T62</f>
        <v>3047095.96</v>
      </c>
      <c r="S62" s="90">
        <f>'2019 Kunta'!U62</f>
        <v>3.1036548932192876E-2</v>
      </c>
    </row>
    <row r="63" spans="1:19">
      <c r="A63" s="62">
        <v>6</v>
      </c>
      <c r="B63" s="63">
        <v>143</v>
      </c>
      <c r="C63" s="64" t="s">
        <v>376</v>
      </c>
      <c r="D63" s="23">
        <f>'2019 Kunta'!D63</f>
        <v>20720140.890000001</v>
      </c>
      <c r="E63" s="90">
        <f>'2019 Kunta'!E63</f>
        <v>3.2490964149746171E-2</v>
      </c>
      <c r="F63" s="23">
        <f>'2019 Kunta'!F63</f>
        <v>20544221.804690249</v>
      </c>
      <c r="G63" s="23">
        <f>'2019 Kunta'!G63</f>
        <v>20413930.811840706</v>
      </c>
      <c r="H63" s="23">
        <f>'2019 Kunta'!H63</f>
        <v>130290.99284954369</v>
      </c>
      <c r="I63" s="23">
        <f>'2019 Kunta'!I63</f>
        <v>-1674250.7529615117</v>
      </c>
      <c r="J63" s="23">
        <f>'2019 Kunta'!J63</f>
        <v>-1543959.760111968</v>
      </c>
      <c r="K63" s="23">
        <f>'2019 Kunta'!K63</f>
        <v>845193.58511290478</v>
      </c>
      <c r="L63" s="23">
        <f>'2019 Kunta'!L63</f>
        <v>0</v>
      </c>
      <c r="M63" s="23">
        <f>'2019 Kunta'!M63</f>
        <v>1.0559513844186407E-3</v>
      </c>
      <c r="N63" s="23">
        <f>'2019 Kunta'!N63</f>
        <v>174</v>
      </c>
      <c r="O63" s="23" t="str">
        <f>'2019 Kunta'!O63</f>
        <v xml:space="preserve">Ikalis                                            </v>
      </c>
      <c r="P63" s="23">
        <f>'2019 Kunta'!R63</f>
        <v>1695917.1434414913</v>
      </c>
      <c r="Q63" s="90">
        <f>'2019 Kunta'!S63</f>
        <v>2.165993303463698E-2</v>
      </c>
      <c r="R63" s="23">
        <f>'2019 Kunta'!T63</f>
        <v>2936973.27</v>
      </c>
      <c r="S63" s="90">
        <f>'2019 Kunta'!U63</f>
        <v>-3.4526117537546641E-3</v>
      </c>
    </row>
    <row r="64" spans="1:19">
      <c r="A64" s="62">
        <v>14</v>
      </c>
      <c r="B64" s="63">
        <v>145</v>
      </c>
      <c r="C64" s="64" t="s">
        <v>75</v>
      </c>
      <c r="D64" s="23">
        <f>'2019 Kunta'!D64</f>
        <v>37349740.549999997</v>
      </c>
      <c r="E64" s="90">
        <f>'2019 Kunta'!E64</f>
        <v>3.479138592208475E-2</v>
      </c>
      <c r="F64" s="23">
        <f>'2019 Kunta'!F64</f>
        <v>37032632.079116791</v>
      </c>
      <c r="G64" s="23">
        <f>'2019 Kunta'!G64</f>
        <v>36415707.089673191</v>
      </c>
      <c r="H64" s="23">
        <f>'2019 Kunta'!H64</f>
        <v>616924.98944360018</v>
      </c>
      <c r="I64" s="23">
        <f>'2019 Kunta'!I64</f>
        <v>-3017973.2643099125</v>
      </c>
      <c r="J64" s="23">
        <f>'2019 Kunta'!J64</f>
        <v>-2401048.2748663123</v>
      </c>
      <c r="K64" s="23">
        <f>'2019 Kunta'!K64</f>
        <v>1523530.2349573614</v>
      </c>
      <c r="L64" s="23">
        <f>'2019 Kunta'!L64</f>
        <v>0</v>
      </c>
      <c r="M64" s="23">
        <f>'2019 Kunta'!M64</f>
        <v>1.9034383236498128E-3</v>
      </c>
      <c r="N64" s="23">
        <f>'2019 Kunta'!N64</f>
        <v>178</v>
      </c>
      <c r="O64" s="23" t="str">
        <f>'2019 Kunta'!O64</f>
        <v xml:space="preserve">Ilmajoki                                          </v>
      </c>
      <c r="P64" s="23">
        <f>'2019 Kunta'!R64</f>
        <v>1555758.2162802459</v>
      </c>
      <c r="Q64" s="90">
        <f>'2019 Kunta'!S64</f>
        <v>5.369826434831193E-4</v>
      </c>
      <c r="R64" s="23">
        <f>'2019 Kunta'!T64</f>
        <v>2714321.11</v>
      </c>
      <c r="S64" s="90">
        <f>'2019 Kunta'!U64</f>
        <v>2.9782009373728879E-3</v>
      </c>
    </row>
    <row r="65" spans="1:19">
      <c r="A65" s="62">
        <v>12</v>
      </c>
      <c r="B65" s="63">
        <v>146</v>
      </c>
      <c r="C65" s="64" t="s">
        <v>377</v>
      </c>
      <c r="D65" s="23">
        <f>'2019 Kunta'!D65</f>
        <v>12999439.710000001</v>
      </c>
      <c r="E65" s="90">
        <f>'2019 Kunta'!E65</f>
        <v>7.0838472329264324E-3</v>
      </c>
      <c r="F65" s="23">
        <f>'2019 Kunta'!F65</f>
        <v>12889071.274019621</v>
      </c>
      <c r="G65" s="23">
        <f>'2019 Kunta'!G65</f>
        <v>12798558.11756449</v>
      </c>
      <c r="H65" s="23">
        <f>'2019 Kunta'!H65</f>
        <v>90513.156455131248</v>
      </c>
      <c r="I65" s="23">
        <f>'2019 Kunta'!I65</f>
        <v>-1050394.4851576383</v>
      </c>
      <c r="J65" s="23">
        <f>'2019 Kunta'!J65</f>
        <v>-959881.32870250707</v>
      </c>
      <c r="K65" s="23">
        <f>'2019 Kunta'!K65</f>
        <v>530259.08999762405</v>
      </c>
      <c r="L65" s="23">
        <f>'2019 Kunta'!L65</f>
        <v>0</v>
      </c>
      <c r="M65" s="23">
        <f>'2019 Kunta'!M65</f>
        <v>6.6248470178433981E-4</v>
      </c>
      <c r="N65" s="23">
        <f>'2019 Kunta'!N65</f>
        <v>181</v>
      </c>
      <c r="O65" s="23" t="str">
        <f>'2019 Kunta'!O65</f>
        <v xml:space="preserve">Ilomants                                          </v>
      </c>
      <c r="P65" s="23">
        <f>'2019 Kunta'!R65</f>
        <v>2838410.9419959821</v>
      </c>
      <c r="Q65" s="90">
        <f>'2019 Kunta'!S65</f>
        <v>-7.4476892847178067E-2</v>
      </c>
      <c r="R65" s="23">
        <f>'2019 Kunta'!T65</f>
        <v>1480723.6</v>
      </c>
      <c r="S65" s="90">
        <f>'2019 Kunta'!U65</f>
        <v>9.5233279623796463E-4</v>
      </c>
    </row>
    <row r="66" spans="1:19">
      <c r="A66" s="62">
        <v>19</v>
      </c>
      <c r="B66" s="63">
        <v>148</v>
      </c>
      <c r="C66" s="64" t="s">
        <v>378</v>
      </c>
      <c r="D66" s="23">
        <f>'2019 Kunta'!D66</f>
        <v>20848205.399999999</v>
      </c>
      <c r="E66" s="90">
        <f>'2019 Kunta'!E66</f>
        <v>2.4788157341485872E-2</v>
      </c>
      <c r="F66" s="23">
        <f>'2019 Kunta'!F66</f>
        <v>20671199.015545931</v>
      </c>
      <c r="G66" s="23">
        <f>'2019 Kunta'!G66</f>
        <v>20750905.241534866</v>
      </c>
      <c r="H66" s="23">
        <f>'2019 Kunta'!H66</f>
        <v>-79706.225988935679</v>
      </c>
      <c r="I66" s="23">
        <f>'2019 Kunta'!I66</f>
        <v>-1684598.7570331744</v>
      </c>
      <c r="J66" s="23">
        <f>'2019 Kunta'!J66</f>
        <v>-1764304.9830221101</v>
      </c>
      <c r="K66" s="23">
        <f>'2019 Kunta'!K66</f>
        <v>850417.45414484094</v>
      </c>
      <c r="L66" s="23">
        <f>'2019 Kunta'!L66</f>
        <v>0</v>
      </c>
      <c r="M66" s="23">
        <f>'2019 Kunta'!M66</f>
        <v>1.0624778794529799E-3</v>
      </c>
      <c r="N66" s="23">
        <f>'2019 Kunta'!N66</f>
        <v>186</v>
      </c>
      <c r="O66" s="23" t="str">
        <f>'2019 Kunta'!O66</f>
        <v xml:space="preserve">Enare                                             </v>
      </c>
      <c r="P66" s="23">
        <f>'2019 Kunta'!R66</f>
        <v>2601002.4269599239</v>
      </c>
      <c r="Q66" s="90">
        <f>'2019 Kunta'!S66</f>
        <v>5.4475812289218606E-2</v>
      </c>
      <c r="R66" s="23">
        <f>'2019 Kunta'!T66</f>
        <v>4677232.1500000004</v>
      </c>
      <c r="S66" s="90">
        <f>'2019 Kunta'!U66</f>
        <v>2.0548384016424892E-2</v>
      </c>
    </row>
    <row r="67" spans="1:19">
      <c r="A67" s="62">
        <v>1</v>
      </c>
      <c r="B67" s="63">
        <v>149</v>
      </c>
      <c r="C67" s="64" t="s">
        <v>379</v>
      </c>
      <c r="D67" s="23">
        <f>'2019 Kunta'!D67</f>
        <v>22303322.57</v>
      </c>
      <c r="E67" s="90">
        <f>'2019 Kunta'!E67</f>
        <v>2.1191014653963336E-2</v>
      </c>
      <c r="F67" s="23">
        <f>'2019 Kunta'!F67</f>
        <v>22113961.883375697</v>
      </c>
      <c r="G67" s="23">
        <f>'2019 Kunta'!G67</f>
        <v>21735872.631377593</v>
      </c>
      <c r="H67" s="23">
        <f>'2019 Kunta'!H67</f>
        <v>378089.25199810416</v>
      </c>
      <c r="I67" s="23">
        <f>'2019 Kunta'!I67</f>
        <v>-1802176.6745991455</v>
      </c>
      <c r="J67" s="23">
        <f>'2019 Kunta'!J67</f>
        <v>-1424087.4226010414</v>
      </c>
      <c r="K67" s="23">
        <f>'2019 Kunta'!K67</f>
        <v>909773.02050902543</v>
      </c>
      <c r="L67" s="23">
        <f>'2019 Kunta'!L67</f>
        <v>0</v>
      </c>
      <c r="M67" s="23">
        <f>'2019 Kunta'!M67</f>
        <v>1.1366343728045479E-3</v>
      </c>
      <c r="N67" s="23">
        <f>'2019 Kunta'!N67</f>
        <v>191</v>
      </c>
      <c r="O67" s="23" t="str">
        <f>'2019 Kunta'!O67</f>
        <v xml:space="preserve">Ingå                                              </v>
      </c>
      <c r="P67" s="23">
        <f>'2019 Kunta'!R67</f>
        <v>1094306.0186628615</v>
      </c>
      <c r="Q67" s="90">
        <f>'2019 Kunta'!S67</f>
        <v>1.8585733948005112E-2</v>
      </c>
      <c r="R67" s="23">
        <f>'2019 Kunta'!T67</f>
        <v>2929457.43</v>
      </c>
      <c r="S67" s="90">
        <f>'2019 Kunta'!U67</f>
        <v>7.9866286075849224E-3</v>
      </c>
    </row>
    <row r="68" spans="1:19">
      <c r="A68" s="62">
        <v>14</v>
      </c>
      <c r="B68" s="63">
        <v>151</v>
      </c>
      <c r="C68" s="64" t="s">
        <v>380</v>
      </c>
      <c r="D68" s="23">
        <f>'2019 Kunta'!D68</f>
        <v>5329722.33</v>
      </c>
      <c r="E68" s="90">
        <f>'2019 Kunta'!E68</f>
        <v>4.2106219533375899E-2</v>
      </c>
      <c r="F68" s="23">
        <f>'2019 Kunta'!F68</f>
        <v>5284471.6783646606</v>
      </c>
      <c r="G68" s="23">
        <f>'2019 Kunta'!G68</f>
        <v>5028285.2662474308</v>
      </c>
      <c r="H68" s="23">
        <f>'2019 Kunta'!H68</f>
        <v>256186.41211722977</v>
      </c>
      <c r="I68" s="23">
        <f>'2019 Kunta'!I68</f>
        <v>-430657.86431910127</v>
      </c>
      <c r="J68" s="23">
        <f>'2019 Kunta'!J68</f>
        <v>-174471.45220187149</v>
      </c>
      <c r="K68" s="23">
        <f>'2019 Kunta'!K68</f>
        <v>217404.2709295981</v>
      </c>
      <c r="L68" s="23">
        <f>'2019 Kunta'!L68</f>
        <v>0</v>
      </c>
      <c r="M68" s="23">
        <f>'2019 Kunta'!M68</f>
        <v>2.716162840208585E-4</v>
      </c>
      <c r="N68" s="23">
        <f>'2019 Kunta'!N68</f>
        <v>194</v>
      </c>
      <c r="O68" s="23" t="str">
        <f>'2019 Kunta'!O68</f>
        <v xml:space="preserve">Storå                                             </v>
      </c>
      <c r="P68" s="23">
        <f>'2019 Kunta'!R68</f>
        <v>631843.24873132154</v>
      </c>
      <c r="Q68" s="90">
        <f>'2019 Kunta'!S68</f>
        <v>3.0470371351639436E-2</v>
      </c>
      <c r="R68" s="23">
        <f>'2019 Kunta'!T68</f>
        <v>645032.1</v>
      </c>
      <c r="S68" s="90">
        <f>'2019 Kunta'!U68</f>
        <v>0.40548339598789984</v>
      </c>
    </row>
    <row r="69" spans="1:19">
      <c r="A69" s="62">
        <v>15</v>
      </c>
      <c r="B69" s="63">
        <v>152</v>
      </c>
      <c r="C69" s="64" t="s">
        <v>381</v>
      </c>
      <c r="D69" s="23">
        <f>'2019 Kunta'!D69</f>
        <v>13776551.09</v>
      </c>
      <c r="E69" s="90">
        <f>'2019 Kunta'!E69</f>
        <v>1.1745056689929312E-2</v>
      </c>
      <c r="F69" s="23">
        <f>'2019 Kunta'!F69</f>
        <v>13659584.787534099</v>
      </c>
      <c r="G69" s="23">
        <f>'2019 Kunta'!G69</f>
        <v>13571940.761042733</v>
      </c>
      <c r="H69" s="23">
        <f>'2019 Kunta'!H69</f>
        <v>87644.026491366327</v>
      </c>
      <c r="I69" s="23">
        <f>'2019 Kunta'!I69</f>
        <v>-1113187.4613254734</v>
      </c>
      <c r="J69" s="23">
        <f>'2019 Kunta'!J69</f>
        <v>-1025543.4348341071</v>
      </c>
      <c r="K69" s="23">
        <f>'2019 Kunta'!K69</f>
        <v>561958.17721817608</v>
      </c>
      <c r="L69" s="23">
        <f>'2019 Kunta'!L69</f>
        <v>0</v>
      </c>
      <c r="M69" s="23">
        <f>'2019 Kunta'!M69</f>
        <v>7.0208828565545699E-4</v>
      </c>
      <c r="N69" s="23">
        <f>'2019 Kunta'!N69</f>
        <v>197</v>
      </c>
      <c r="O69" s="23" t="str">
        <f>'2019 Kunta'!O69</f>
        <v xml:space="preserve">Storkyro                                          </v>
      </c>
      <c r="P69" s="23">
        <f>'2019 Kunta'!R69</f>
        <v>603453.29311516439</v>
      </c>
      <c r="Q69" s="90">
        <f>'2019 Kunta'!S69</f>
        <v>6.6830391916431031E-2</v>
      </c>
      <c r="R69" s="23">
        <f>'2019 Kunta'!T69</f>
        <v>925163.13</v>
      </c>
      <c r="S69" s="90">
        <f>'2019 Kunta'!U69</f>
        <v>-1.62034885003981E-3</v>
      </c>
    </row>
    <row r="70" spans="1:19">
      <c r="A70" s="62">
        <v>9</v>
      </c>
      <c r="B70" s="63">
        <v>153</v>
      </c>
      <c r="C70" s="64" t="s">
        <v>81</v>
      </c>
      <c r="D70" s="23">
        <f>'2019 Kunta'!D70</f>
        <v>91065381.530000001</v>
      </c>
      <c r="E70" s="90">
        <f>'2019 Kunta'!E70</f>
        <v>3.8808530693619225E-3</v>
      </c>
      <c r="F70" s="23">
        <f>'2019 Kunta'!F70</f>
        <v>90292214.073891014</v>
      </c>
      <c r="G70" s="23">
        <f>'2019 Kunta'!G70</f>
        <v>90524261.460209697</v>
      </c>
      <c r="H70" s="23">
        <f>'2019 Kunta'!H70</f>
        <v>-232047.38631868362</v>
      </c>
      <c r="I70" s="23">
        <f>'2019 Kunta'!I70</f>
        <v>-7358361.3357046936</v>
      </c>
      <c r="J70" s="23">
        <f>'2019 Kunta'!J70</f>
        <v>-7590408.7220233772</v>
      </c>
      <c r="K70" s="23">
        <f>'2019 Kunta'!K70</f>
        <v>3714640.5858736997</v>
      </c>
      <c r="L70" s="23">
        <f>'2019 Kunta'!L70</f>
        <v>0</v>
      </c>
      <c r="M70" s="23">
        <f>'2019 Kunta'!M70</f>
        <v>4.6409247991949934E-3</v>
      </c>
      <c r="N70" s="23">
        <f>'2019 Kunta'!N70</f>
        <v>184</v>
      </c>
      <c r="O70" s="23" t="str">
        <f>'2019 Kunta'!O70</f>
        <v xml:space="preserve">Imatra                                            </v>
      </c>
      <c r="P70" s="23">
        <f>'2019 Kunta'!R70</f>
        <v>3168464.6214004746</v>
      </c>
      <c r="Q70" s="90">
        <f>'2019 Kunta'!S70</f>
        <v>-0.14701035215539804</v>
      </c>
      <c r="R70" s="23">
        <f>'2019 Kunta'!T70</f>
        <v>12444399.5</v>
      </c>
      <c r="S70" s="90">
        <f>'2019 Kunta'!U70</f>
        <v>1.6372809076558914E-2</v>
      </c>
    </row>
    <row r="71" spans="1:19">
      <c r="A71" s="62">
        <v>5</v>
      </c>
      <c r="B71" s="63">
        <v>165</v>
      </c>
      <c r="C71" s="64" t="s">
        <v>82</v>
      </c>
      <c r="D71" s="23">
        <f>'2019 Kunta'!D71</f>
        <v>59103043.159999996</v>
      </c>
      <c r="E71" s="90">
        <f>'2019 Kunta'!E71</f>
        <v>2.8474335709123944E-2</v>
      </c>
      <c r="F71" s="23">
        <f>'2019 Kunta'!F71</f>
        <v>58601243.807045408</v>
      </c>
      <c r="G71" s="23">
        <f>'2019 Kunta'!G71</f>
        <v>57506739.112274259</v>
      </c>
      <c r="H71" s="23">
        <f>'2019 Kunta'!H71</f>
        <v>1094504.6947711483</v>
      </c>
      <c r="I71" s="23">
        <f>'2019 Kunta'!I71</f>
        <v>-4775706.6439979561</v>
      </c>
      <c r="J71" s="23">
        <f>'2019 Kunta'!J71</f>
        <v>-3681201.9492268078</v>
      </c>
      <c r="K71" s="23">
        <f>'2019 Kunta'!K71</f>
        <v>2410867.4359251973</v>
      </c>
      <c r="L71" s="23">
        <f>'2019 Kunta'!L71</f>
        <v>0</v>
      </c>
      <c r="M71" s="23">
        <f>'2019 Kunta'!M71</f>
        <v>3.0120422722741762E-3</v>
      </c>
      <c r="N71" s="23">
        <f>'2019 Kunta'!N71</f>
        <v>205</v>
      </c>
      <c r="O71" s="23" t="str">
        <f>'2019 Kunta'!O71</f>
        <v xml:space="preserve">Janakkala                                         </v>
      </c>
      <c r="P71" s="23">
        <f>'2019 Kunta'!R71</f>
        <v>1883066.6858760172</v>
      </c>
      <c r="Q71" s="90">
        <f>'2019 Kunta'!S71</f>
        <v>-8.3718773795614876E-2</v>
      </c>
      <c r="R71" s="23">
        <f>'2019 Kunta'!T71</f>
        <v>3824711.39</v>
      </c>
      <c r="S71" s="90">
        <f>'2019 Kunta'!U71</f>
        <v>1.690416613816903E-2</v>
      </c>
    </row>
    <row r="72" spans="1:19">
      <c r="A72" s="62">
        <v>12</v>
      </c>
      <c r="B72" s="63">
        <v>167</v>
      </c>
      <c r="C72" s="64" t="s">
        <v>83</v>
      </c>
      <c r="D72" s="23">
        <f>'2019 Kunta'!D72</f>
        <v>227944151.34</v>
      </c>
      <c r="E72" s="90">
        <f>'2019 Kunta'!E72</f>
        <v>2.5757412261706802E-2</v>
      </c>
      <c r="F72" s="23">
        <f>'2019 Kunta'!F72</f>
        <v>226008849.50888202</v>
      </c>
      <c r="G72" s="23">
        <f>'2019 Kunta'!G72</f>
        <v>226008091.4277187</v>
      </c>
      <c r="H72" s="23">
        <f>'2019 Kunta'!H72</f>
        <v>758.0811633169651</v>
      </c>
      <c r="I72" s="23">
        <f>'2019 Kunta'!I72</f>
        <v>-18418584.55693965</v>
      </c>
      <c r="J72" s="23">
        <f>'2019 Kunta'!J72</f>
        <v>-18417826.475776333</v>
      </c>
      <c r="K72" s="23">
        <f>'2019 Kunta'!K72</f>
        <v>9298051.3742333502</v>
      </c>
      <c r="L72" s="23">
        <f>'2019 Kunta'!L72</f>
        <v>0</v>
      </c>
      <c r="M72" s="23">
        <f>'2019 Kunta'!M72</f>
        <v>1.1616617061410588E-2</v>
      </c>
      <c r="N72" s="23">
        <f>'2019 Kunta'!N72</f>
        <v>210</v>
      </c>
      <c r="O72" s="23" t="str">
        <f>'2019 Kunta'!O72</f>
        <v xml:space="preserve">Joensuu                                           </v>
      </c>
      <c r="P72" s="23">
        <f>'2019 Kunta'!R72</f>
        <v>20019278.695165422</v>
      </c>
      <c r="Q72" s="90">
        <f>'2019 Kunta'!S72</f>
        <v>-5.2026776149895482E-2</v>
      </c>
      <c r="R72" s="23">
        <f>'2019 Kunta'!T72</f>
        <v>22164774.41</v>
      </c>
      <c r="S72" s="90">
        <f>'2019 Kunta'!U72</f>
        <v>9.0990111439264165E-3</v>
      </c>
    </row>
    <row r="73" spans="1:19">
      <c r="A73" s="62">
        <v>5</v>
      </c>
      <c r="B73" s="63">
        <v>169</v>
      </c>
      <c r="C73" s="64" t="s">
        <v>382</v>
      </c>
      <c r="D73" s="23">
        <f>'2019 Kunta'!D73</f>
        <v>17618456.440000001</v>
      </c>
      <c r="E73" s="90">
        <f>'2019 Kunta'!E73</f>
        <v>2.6160351399456161E-2</v>
      </c>
      <c r="F73" s="23">
        <f>'2019 Kunta'!F73</f>
        <v>17468871.417487424</v>
      </c>
      <c r="G73" s="23">
        <f>'2019 Kunta'!G73</f>
        <v>17052165.54346348</v>
      </c>
      <c r="H73" s="23">
        <f>'2019 Kunta'!H73</f>
        <v>416705.87402394414</v>
      </c>
      <c r="I73" s="23">
        <f>'2019 Kunta'!I73</f>
        <v>-1423625.1634237608</v>
      </c>
      <c r="J73" s="23">
        <f>'2019 Kunta'!J73</f>
        <v>-1006919.2893998167</v>
      </c>
      <c r="K73" s="23">
        <f>'2019 Kunta'!K73</f>
        <v>718673.02648824535</v>
      </c>
      <c r="L73" s="23">
        <f>'2019 Kunta'!L73</f>
        <v>0</v>
      </c>
      <c r="M73" s="23">
        <f>'2019 Kunta'!M73</f>
        <v>8.9788161035701905E-4</v>
      </c>
      <c r="N73" s="23">
        <f>'2019 Kunta'!N73</f>
        <v>214</v>
      </c>
      <c r="O73" s="23" t="str">
        <f>'2019 Kunta'!O73</f>
        <v xml:space="preserve">Jockis                                            </v>
      </c>
      <c r="P73" s="23">
        <f>'2019 Kunta'!R73</f>
        <v>805095.38184288121</v>
      </c>
      <c r="Q73" s="90">
        <f>'2019 Kunta'!S73</f>
        <v>-0.20234196138032945</v>
      </c>
      <c r="R73" s="23">
        <f>'2019 Kunta'!T73</f>
        <v>995193.07</v>
      </c>
      <c r="S73" s="90">
        <f>'2019 Kunta'!U73</f>
        <v>-1.5317918874969139E-2</v>
      </c>
    </row>
    <row r="74" spans="1:19">
      <c r="A74" s="62">
        <v>21</v>
      </c>
      <c r="B74" s="63">
        <v>170</v>
      </c>
      <c r="C74" s="64" t="s">
        <v>85</v>
      </c>
      <c r="D74" s="23">
        <f>'2019 Kunta'!D74</f>
        <v>16319335.41</v>
      </c>
      <c r="E74" s="90">
        <f>'2019 Kunta'!E74</f>
        <v>6.1984280782169998E-2</v>
      </c>
      <c r="F74" s="23">
        <f>'2019 Kunta'!F74</f>
        <v>16180780.244114244</v>
      </c>
      <c r="G74" s="23">
        <f>'2019 Kunta'!G74</f>
        <v>16090765.73292602</v>
      </c>
      <c r="H74" s="23">
        <f>'2019 Kunta'!H74</f>
        <v>90014.511188223958</v>
      </c>
      <c r="I74" s="23">
        <f>'2019 Kunta'!I74</f>
        <v>-1318652.2110576229</v>
      </c>
      <c r="J74" s="23">
        <f>'2019 Kunta'!J74</f>
        <v>-1228637.699869399</v>
      </c>
      <c r="K74" s="23">
        <f>'2019 Kunta'!K74</f>
        <v>665680.68600801274</v>
      </c>
      <c r="L74" s="23">
        <f>'2019 Kunta'!L74</f>
        <v>0</v>
      </c>
      <c r="M74" s="23">
        <f>'2019 Kunta'!M74</f>
        <v>8.3167507935712909E-4</v>
      </c>
      <c r="N74" s="23">
        <f>'2019 Kunta'!N74</f>
        <v>216</v>
      </c>
      <c r="O74" s="23" t="str">
        <f>'2019 Kunta'!O74</f>
        <v xml:space="preserve">Jomala                                            </v>
      </c>
      <c r="P74" s="23">
        <f>'2019 Kunta'!R74</f>
        <v>1109430.3761760963</v>
      </c>
      <c r="Q74" s="90">
        <f>'2019 Kunta'!S74</f>
        <v>-7.0122984303160107E-2</v>
      </c>
      <c r="R74" s="23">
        <f>'2019 Kunta'!T74</f>
        <v>323850.96000000002</v>
      </c>
      <c r="S74" s="90">
        <f>'2019 Kunta'!U74</f>
        <v>0.14824625361172639</v>
      </c>
    </row>
    <row r="75" spans="1:19">
      <c r="A75" s="62">
        <v>10</v>
      </c>
      <c r="B75" s="63">
        <v>171</v>
      </c>
      <c r="C75" s="64" t="s">
        <v>383</v>
      </c>
      <c r="D75" s="23">
        <f>'2019 Kunta'!D75</f>
        <v>14734183.15</v>
      </c>
      <c r="E75" s="90">
        <f>'2019 Kunta'!E75</f>
        <v>3.9293960650470972E-2</v>
      </c>
      <c r="F75" s="23">
        <f>'2019 Kunta'!F75</f>
        <v>14609086.316136997</v>
      </c>
      <c r="G75" s="23">
        <f>'2019 Kunta'!G75</f>
        <v>14353802.806319032</v>
      </c>
      <c r="H75" s="23">
        <f>'2019 Kunta'!H75</f>
        <v>255283.50981796533</v>
      </c>
      <c r="I75" s="23">
        <f>'2019 Kunta'!I75</f>
        <v>-1190567.060529303</v>
      </c>
      <c r="J75" s="23">
        <f>'2019 Kunta'!J75</f>
        <v>-935283.55071133771</v>
      </c>
      <c r="K75" s="23">
        <f>'2019 Kunta'!K75</f>
        <v>601020.86884307151</v>
      </c>
      <c r="L75" s="23">
        <f>'2019 Kunta'!L75</f>
        <v>0</v>
      </c>
      <c r="M75" s="23">
        <f>'2019 Kunta'!M75</f>
        <v>7.5089166517343646E-4</v>
      </c>
      <c r="N75" s="23">
        <f>'2019 Kunta'!N75</f>
        <v>218</v>
      </c>
      <c r="O75" s="23" t="str">
        <f>'2019 Kunta'!O75</f>
        <v xml:space="preserve">Jorois                                            </v>
      </c>
      <c r="P75" s="23">
        <f>'2019 Kunta'!R75</f>
        <v>1375542.5091496287</v>
      </c>
      <c r="Q75" s="90">
        <f>'2019 Kunta'!S75</f>
        <v>1.5929311321811745E-2</v>
      </c>
      <c r="R75" s="23">
        <f>'2019 Kunta'!T75</f>
        <v>1143446.3999999999</v>
      </c>
      <c r="S75" s="90">
        <f>'2019 Kunta'!U75</f>
        <v>-6.1334998158762977E-3</v>
      </c>
    </row>
    <row r="76" spans="1:19">
      <c r="A76" s="62">
        <v>13</v>
      </c>
      <c r="B76" s="63">
        <v>172</v>
      </c>
      <c r="C76" s="64" t="s">
        <v>87</v>
      </c>
      <c r="D76" s="23">
        <f>'2019 Kunta'!D76</f>
        <v>11914100.890000001</v>
      </c>
      <c r="E76" s="90">
        <f>'2019 Kunta'!E76</f>
        <v>-1.3716419508762789E-2</v>
      </c>
      <c r="F76" s="23">
        <f>'2019 Kunta'!F76</f>
        <v>11812947.247175669</v>
      </c>
      <c r="G76" s="23">
        <f>'2019 Kunta'!G76</f>
        <v>11938757.167608734</v>
      </c>
      <c r="H76" s="23">
        <f>'2019 Kunta'!H76</f>
        <v>-125809.92043306492</v>
      </c>
      <c r="I76" s="23">
        <f>'2019 Kunta'!I76</f>
        <v>-962695.78917626361</v>
      </c>
      <c r="J76" s="23">
        <f>'2019 Kunta'!J76</f>
        <v>-1088505.7096093285</v>
      </c>
      <c r="K76" s="23">
        <f>'2019 Kunta'!K76</f>
        <v>485987.12229200243</v>
      </c>
      <c r="L76" s="23">
        <f>'2019 Kunta'!L76</f>
        <v>0</v>
      </c>
      <c r="M76" s="23">
        <f>'2019 Kunta'!M76</f>
        <v>6.0717305908718948E-4</v>
      </c>
      <c r="N76" s="23">
        <f>'2019 Kunta'!N76</f>
        <v>221</v>
      </c>
      <c r="O76" s="23" t="str">
        <f>'2019 Kunta'!O76</f>
        <v xml:space="preserve">Joutsa                                            </v>
      </c>
      <c r="P76" s="23">
        <f>'2019 Kunta'!R76</f>
        <v>1556391.4333125502</v>
      </c>
      <c r="Q76" s="90">
        <f>'2019 Kunta'!S76</f>
        <v>5.7159751204321818E-2</v>
      </c>
      <c r="R76" s="23">
        <f>'2019 Kunta'!T76</f>
        <v>1761816.59</v>
      </c>
      <c r="S76" s="90">
        <f>'2019 Kunta'!U76</f>
        <v>-2.7047853630231988E-2</v>
      </c>
    </row>
    <row r="77" spans="1:19">
      <c r="A77" s="62">
        <v>12</v>
      </c>
      <c r="B77" s="63">
        <v>176</v>
      </c>
      <c r="C77" s="64" t="s">
        <v>88</v>
      </c>
      <c r="D77" s="23">
        <f>'2019 Kunta'!D77</f>
        <v>11032890.77</v>
      </c>
      <c r="E77" s="90">
        <f>'2019 Kunta'!E77</f>
        <v>-4.6731630508350941E-3</v>
      </c>
      <c r="F77" s="23">
        <f>'2019 Kunta'!F77</f>
        <v>10939218.817531882</v>
      </c>
      <c r="G77" s="23">
        <f>'2019 Kunta'!G77</f>
        <v>10946118.671191553</v>
      </c>
      <c r="H77" s="23">
        <f>'2019 Kunta'!H77</f>
        <v>-6899.8536596708</v>
      </c>
      <c r="I77" s="23">
        <f>'2019 Kunta'!I77</f>
        <v>-891491.31644802308</v>
      </c>
      <c r="J77" s="23">
        <f>'2019 Kunta'!J77</f>
        <v>-898391.17010769388</v>
      </c>
      <c r="K77" s="23">
        <f>'2019 Kunta'!K77</f>
        <v>450041.75181819318</v>
      </c>
      <c r="L77" s="23">
        <f>'2019 Kunta'!L77</f>
        <v>0</v>
      </c>
      <c r="M77" s="23">
        <f>'2019 Kunta'!M77</f>
        <v>5.6226433712831488E-4</v>
      </c>
      <c r="N77" s="23">
        <f>'2019 Kunta'!N77</f>
        <v>232</v>
      </c>
      <c r="O77" s="23" t="str">
        <f>'2019 Kunta'!O77</f>
        <v xml:space="preserve">Juuka                                             </v>
      </c>
      <c r="P77" s="23">
        <f>'2019 Kunta'!R77</f>
        <v>1628460.6708036752</v>
      </c>
      <c r="Q77" s="90">
        <f>'2019 Kunta'!S77</f>
        <v>8.2866090501099166E-3</v>
      </c>
      <c r="R77" s="23">
        <f>'2019 Kunta'!T77</f>
        <v>1253646.6399999999</v>
      </c>
      <c r="S77" s="90">
        <f>'2019 Kunta'!U77</f>
        <v>4.2040347811100887E-3</v>
      </c>
    </row>
    <row r="78" spans="1:19">
      <c r="A78" s="62">
        <v>6</v>
      </c>
      <c r="B78" s="63">
        <v>177</v>
      </c>
      <c r="C78" s="64" t="s">
        <v>89</v>
      </c>
      <c r="D78" s="23">
        <f>'2019 Kunta'!D78</f>
        <v>5552394.71</v>
      </c>
      <c r="E78" s="90">
        <f>'2019 Kunta'!E78</f>
        <v>3.6887059296537572E-3</v>
      </c>
      <c r="F78" s="23">
        <f>'2019 Kunta'!F78</f>
        <v>5505253.5151670389</v>
      </c>
      <c r="G78" s="23">
        <f>'2019 Kunta'!G78</f>
        <v>5530336.6747500552</v>
      </c>
      <c r="H78" s="23">
        <f>'2019 Kunta'!H78</f>
        <v>-25083.159583016299</v>
      </c>
      <c r="I78" s="23">
        <f>'2019 Kunta'!I78</f>
        <v>-448650.47362894716</v>
      </c>
      <c r="J78" s="23">
        <f>'2019 Kunta'!J78</f>
        <v>-473733.63321196346</v>
      </c>
      <c r="K78" s="23">
        <f>'2019 Kunta'!K78</f>
        <v>226487.28190703085</v>
      </c>
      <c r="L78" s="23">
        <f>'2019 Kunta'!L78</f>
        <v>0</v>
      </c>
      <c r="M78" s="23">
        <f>'2019 Kunta'!M78</f>
        <v>2.8296423812894438E-4</v>
      </c>
      <c r="N78" s="23">
        <f>'2019 Kunta'!N78</f>
        <v>234</v>
      </c>
      <c r="O78" s="23" t="str">
        <f>'2019 Kunta'!O78</f>
        <v xml:space="preserve">Juupajoki                                         </v>
      </c>
      <c r="P78" s="23">
        <f>'2019 Kunta'!R78</f>
        <v>1071394.5146446358</v>
      </c>
      <c r="Q78" s="90">
        <f>'2019 Kunta'!S78</f>
        <v>5.9560862145975557E-2</v>
      </c>
      <c r="R78" s="23">
        <f>'2019 Kunta'!T78</f>
        <v>537191.55000000005</v>
      </c>
      <c r="S78" s="90">
        <f>'2019 Kunta'!U78</f>
        <v>-3.2387222389427595E-2</v>
      </c>
    </row>
    <row r="79" spans="1:19">
      <c r="A79" s="62">
        <v>10</v>
      </c>
      <c r="B79" s="63">
        <v>178</v>
      </c>
      <c r="C79" s="64" t="s">
        <v>90</v>
      </c>
      <c r="D79" s="23">
        <f>'2019 Kunta'!D79</f>
        <v>15882140.59</v>
      </c>
      <c r="E79" s="90">
        <f>'2019 Kunta'!E79</f>
        <v>3.7932050011872942E-3</v>
      </c>
      <c r="F79" s="23">
        <f>'2019 Kunta'!F79</f>
        <v>15747297.315517148</v>
      </c>
      <c r="G79" s="23">
        <f>'2019 Kunta'!G79</f>
        <v>15686079.257643383</v>
      </c>
      <c r="H79" s="23">
        <f>'2019 Kunta'!H79</f>
        <v>61218.057873765007</v>
      </c>
      <c r="I79" s="23">
        <f>'2019 Kunta'!I79</f>
        <v>-1283325.5325151454</v>
      </c>
      <c r="J79" s="23">
        <f>'2019 Kunta'!J79</f>
        <v>-1222107.4746413804</v>
      </c>
      <c r="K79" s="23">
        <f>'2019 Kunta'!K79</f>
        <v>647847.10759412625</v>
      </c>
      <c r="L79" s="23">
        <f>'2019 Kunta'!L79</f>
        <v>0</v>
      </c>
      <c r="M79" s="23">
        <f>'2019 Kunta'!M79</f>
        <v>8.0939451293190448E-4</v>
      </c>
      <c r="N79" s="23">
        <f>'2019 Kunta'!N79</f>
        <v>236</v>
      </c>
      <c r="O79" s="23" t="str">
        <f>'2019 Kunta'!O79</f>
        <v xml:space="preserve">Juva                                              </v>
      </c>
      <c r="P79" s="23">
        <f>'2019 Kunta'!R79</f>
        <v>2447282.2830237914</v>
      </c>
      <c r="Q79" s="90">
        <f>'2019 Kunta'!S79</f>
        <v>2.5504106179129016E-2</v>
      </c>
      <c r="R79" s="23">
        <f>'2019 Kunta'!T79</f>
        <v>1538015.57</v>
      </c>
      <c r="S79" s="90">
        <f>'2019 Kunta'!U79</f>
        <v>-6.8720576733050098E-4</v>
      </c>
    </row>
    <row r="80" spans="1:19">
      <c r="A80" s="62">
        <v>13</v>
      </c>
      <c r="B80" s="63">
        <v>179</v>
      </c>
      <c r="C80" s="64" t="s">
        <v>91</v>
      </c>
      <c r="D80" s="23">
        <f>'2019 Kunta'!D80</f>
        <v>458827009.81999999</v>
      </c>
      <c r="E80" s="90">
        <f>'2019 Kunta'!E80</f>
        <v>3.6845978383873046E-2</v>
      </c>
      <c r="F80" s="23">
        <f>'2019 Kunta'!F80</f>
        <v>454931455.81235826</v>
      </c>
      <c r="G80" s="23">
        <f>'2019 Kunta'!G80</f>
        <v>450863448.018399</v>
      </c>
      <c r="H80" s="23">
        <f>'2019 Kunta'!H80</f>
        <v>4068007.79395926</v>
      </c>
      <c r="I80" s="23">
        <f>'2019 Kunta'!I80</f>
        <v>-37074625.638330489</v>
      </c>
      <c r="J80" s="23">
        <f>'2019 Kunta'!J80</f>
        <v>-33006617.844371229</v>
      </c>
      <c r="K80" s="23">
        <f>'2019 Kunta'!K80</f>
        <v>18715975.312868625</v>
      </c>
      <c r="L80" s="23">
        <f>'2019 Kunta'!L80</f>
        <v>0</v>
      </c>
      <c r="M80" s="23">
        <f>'2019 Kunta'!M80</f>
        <v>2.3382998156249227E-2</v>
      </c>
      <c r="N80" s="23">
        <f>'2019 Kunta'!N80</f>
        <v>239</v>
      </c>
      <c r="O80" s="23" t="str">
        <f>'2019 Kunta'!O80</f>
        <v xml:space="preserve">Jyväskylä                                         </v>
      </c>
      <c r="P80" s="23">
        <f>'2019 Kunta'!R80</f>
        <v>25410354.321318556</v>
      </c>
      <c r="Q80" s="90">
        <f>'2019 Kunta'!S80</f>
        <v>-1.098004125242269E-2</v>
      </c>
      <c r="R80" s="23">
        <f>'2019 Kunta'!T80</f>
        <v>52412459.890000001</v>
      </c>
      <c r="S80" s="90">
        <f>'2019 Kunta'!U80</f>
        <v>2.8734257484741121E-2</v>
      </c>
    </row>
    <row r="81" spans="1:19">
      <c r="A81" s="62">
        <v>4</v>
      </c>
      <c r="B81" s="63">
        <v>181</v>
      </c>
      <c r="C81" s="64" t="s">
        <v>92</v>
      </c>
      <c r="D81" s="23">
        <f>'2019 Kunta'!D81</f>
        <v>5116233.91</v>
      </c>
      <c r="E81" s="90">
        <f>'2019 Kunta'!E81</f>
        <v>1.172876998233896E-2</v>
      </c>
      <c r="F81" s="23">
        <f>'2019 Kunta'!F81</f>
        <v>5072795.8274861742</v>
      </c>
      <c r="G81" s="23">
        <f>'2019 Kunta'!G81</f>
        <v>4958862.3291023364</v>
      </c>
      <c r="H81" s="23">
        <f>'2019 Kunta'!H81</f>
        <v>113933.49838383775</v>
      </c>
      <c r="I81" s="23">
        <f>'2019 Kunta'!I81</f>
        <v>-413407.34706484515</v>
      </c>
      <c r="J81" s="23">
        <f>'2019 Kunta'!J81</f>
        <v>-299473.8486810074</v>
      </c>
      <c r="K81" s="23">
        <f>'2019 Kunta'!K81</f>
        <v>208695.88211902909</v>
      </c>
      <c r="L81" s="23">
        <f>'2019 Kunta'!L81</f>
        <v>0</v>
      </c>
      <c r="M81" s="23">
        <f>'2019 Kunta'!M81</f>
        <v>2.6073636800806984E-4</v>
      </c>
      <c r="N81" s="23">
        <f>'2019 Kunta'!N81</f>
        <v>245</v>
      </c>
      <c r="O81" s="23" t="str">
        <f>'2019 Kunta'!O81</f>
        <v xml:space="preserve">Jämijärvi                                         </v>
      </c>
      <c r="P81" s="23">
        <f>'2019 Kunta'!R81</f>
        <v>274202.37768604705</v>
      </c>
      <c r="Q81" s="90">
        <f>'2019 Kunta'!S81</f>
        <v>1.2113817374887592E-2</v>
      </c>
      <c r="R81" s="23">
        <f>'2019 Kunta'!T81</f>
        <v>735458.31</v>
      </c>
      <c r="S81" s="90">
        <f>'2019 Kunta'!U81</f>
        <v>9.7620787623076133E-4</v>
      </c>
    </row>
    <row r="82" spans="1:19">
      <c r="A82" s="62">
        <v>13</v>
      </c>
      <c r="B82" s="63">
        <v>182</v>
      </c>
      <c r="C82" s="64" t="s">
        <v>93</v>
      </c>
      <c r="D82" s="23">
        <f>'2019 Kunta'!D82</f>
        <v>70187151.560000002</v>
      </c>
      <c r="E82" s="90">
        <f>'2019 Kunta'!E82</f>
        <v>1.324459011241319E-2</v>
      </c>
      <c r="F82" s="23">
        <f>'2019 Kunta'!F82</f>
        <v>69591245.404318839</v>
      </c>
      <c r="G82" s="23">
        <f>'2019 Kunta'!G82</f>
        <v>69174567.268006742</v>
      </c>
      <c r="H82" s="23">
        <f>'2019 Kunta'!H82</f>
        <v>416678.13631209731</v>
      </c>
      <c r="I82" s="23">
        <f>'2019 Kunta'!I82</f>
        <v>-5671336.5015904456</v>
      </c>
      <c r="J82" s="23">
        <f>'2019 Kunta'!J82</f>
        <v>-5254658.3652783483</v>
      </c>
      <c r="K82" s="23">
        <f>'2019 Kunta'!K82</f>
        <v>2862998.4019311951</v>
      </c>
      <c r="L82" s="23">
        <f>'2019 Kunta'!L82</f>
        <v>0</v>
      </c>
      <c r="M82" s="23">
        <f>'2019 Kunta'!M82</f>
        <v>3.5769167908482769E-3</v>
      </c>
      <c r="N82" s="23">
        <f>'2019 Kunta'!N82</f>
        <v>248</v>
      </c>
      <c r="O82" s="23" t="str">
        <f>'2019 Kunta'!O82</f>
        <v xml:space="preserve">Jämsä                                             </v>
      </c>
      <c r="P82" s="23">
        <f>'2019 Kunta'!R82</f>
        <v>9355094.2165082339</v>
      </c>
      <c r="Q82" s="90">
        <f>'2019 Kunta'!S82</f>
        <v>0.11705296759156347</v>
      </c>
      <c r="R82" s="23">
        <f>'2019 Kunta'!T82</f>
        <v>6236736.5599999996</v>
      </c>
      <c r="S82" s="90">
        <f>'2019 Kunta'!U82</f>
        <v>6.5715874642395811E-3</v>
      </c>
    </row>
    <row r="83" spans="1:19">
      <c r="A83" s="62">
        <v>1</v>
      </c>
      <c r="B83" s="63">
        <v>186</v>
      </c>
      <c r="C83" s="64" t="s">
        <v>384</v>
      </c>
      <c r="D83" s="23">
        <f>'2019 Kunta'!D83</f>
        <v>178122352.38999999</v>
      </c>
      <c r="E83" s="90">
        <f>'2019 Kunta'!E83</f>
        <v>4.7928482803907491E-2</v>
      </c>
      <c r="F83" s="23">
        <f>'2019 Kunta'!F83</f>
        <v>176610049.86889151</v>
      </c>
      <c r="G83" s="23">
        <f>'2019 Kunta'!G83</f>
        <v>175187672.40422669</v>
      </c>
      <c r="H83" s="23">
        <f>'2019 Kunta'!H83</f>
        <v>1422377.4646648169</v>
      </c>
      <c r="I83" s="23">
        <f>'2019 Kunta'!I83</f>
        <v>-14392830.830226716</v>
      </c>
      <c r="J83" s="23">
        <f>'2019 Kunta'!J83</f>
        <v>-12970453.365561899</v>
      </c>
      <c r="K83" s="23">
        <f>'2019 Kunta'!K83</f>
        <v>7265774.4174850676</v>
      </c>
      <c r="L83" s="23">
        <f>'2019 Kunta'!L83</f>
        <v>0</v>
      </c>
      <c r="M83" s="23">
        <f>'2019 Kunta'!M83</f>
        <v>9.0775707366401726E-3</v>
      </c>
      <c r="N83" s="23">
        <f>'2019 Kunta'!N83</f>
        <v>257</v>
      </c>
      <c r="O83" s="23" t="str">
        <f>'2019 Kunta'!O83</f>
        <v xml:space="preserve">Träskända                                         </v>
      </c>
      <c r="P83" s="23">
        <f>'2019 Kunta'!R83</f>
        <v>4379741.7107558316</v>
      </c>
      <c r="Q83" s="90">
        <f>'2019 Kunta'!S83</f>
        <v>-0.13985465245322082</v>
      </c>
      <c r="R83" s="23">
        <f>'2019 Kunta'!T83</f>
        <v>15258383.439999999</v>
      </c>
      <c r="S83" s="90">
        <f>'2019 Kunta'!U83</f>
        <v>3.0979290340489518E-2</v>
      </c>
    </row>
    <row r="84" spans="1:19">
      <c r="A84" s="62">
        <v>2</v>
      </c>
      <c r="B84" s="63">
        <v>202</v>
      </c>
      <c r="C84" s="64" t="s">
        <v>385</v>
      </c>
      <c r="D84" s="23">
        <f>'2019 Kunta'!D84</f>
        <v>133702671.73</v>
      </c>
      <c r="E84" s="90">
        <f>'2019 Kunta'!E84</f>
        <v>3.4833507771223626E-2</v>
      </c>
      <c r="F84" s="23">
        <f>'2019 Kunta'!F84</f>
        <v>132567503.20778388</v>
      </c>
      <c r="G84" s="23">
        <f>'2019 Kunta'!G84</f>
        <v>132016711.11478518</v>
      </c>
      <c r="H84" s="23">
        <f>'2019 Kunta'!H84</f>
        <v>550792.09299869835</v>
      </c>
      <c r="I84" s="23">
        <f>'2019 Kunta'!I84</f>
        <v>-10803584.782811694</v>
      </c>
      <c r="J84" s="23">
        <f>'2019 Kunta'!J84</f>
        <v>-10252792.689812995</v>
      </c>
      <c r="K84" s="23">
        <f>'2019 Kunta'!K84</f>
        <v>5453854.8293940937</v>
      </c>
      <c r="L84" s="23">
        <f>'2019 Kunta'!L84</f>
        <v>0</v>
      </c>
      <c r="M84" s="23">
        <f>'2019 Kunta'!M84</f>
        <v>6.8138301792099714E-3</v>
      </c>
      <c r="N84" s="23">
        <f>'2019 Kunta'!N84</f>
        <v>260</v>
      </c>
      <c r="O84" s="23" t="str">
        <f>'2019 Kunta'!O84</f>
        <v xml:space="preserve">St Karins                                         </v>
      </c>
      <c r="P84" s="23">
        <f>'2019 Kunta'!R84</f>
        <v>5167380.2854730254</v>
      </c>
      <c r="Q84" s="90">
        <f>'2019 Kunta'!S84</f>
        <v>3.1156044536046812E-2</v>
      </c>
      <c r="R84" s="23">
        <f>'2019 Kunta'!T84</f>
        <v>7728435.0300000003</v>
      </c>
      <c r="S84" s="90">
        <f>'2019 Kunta'!U84</f>
        <v>3.1156719918043363E-2</v>
      </c>
    </row>
    <row r="85" spans="1:19">
      <c r="A85" s="62">
        <v>11</v>
      </c>
      <c r="B85" s="63">
        <v>204</v>
      </c>
      <c r="C85" s="64" t="s">
        <v>96</v>
      </c>
      <c r="D85" s="23">
        <f>'2019 Kunta'!D85</f>
        <v>7454200.2599999998</v>
      </c>
      <c r="E85" s="90">
        <f>'2019 Kunta'!E85</f>
        <v>3.5784391633235657E-2</v>
      </c>
      <c r="F85" s="23">
        <f>'2019 Kunta'!F85</f>
        <v>7390912.2689377489</v>
      </c>
      <c r="G85" s="23">
        <f>'2019 Kunta'!G85</f>
        <v>7197185.7642470142</v>
      </c>
      <c r="H85" s="23">
        <f>'2019 Kunta'!H85</f>
        <v>193726.50469073467</v>
      </c>
      <c r="I85" s="23">
        <f>'2019 Kunta'!I85</f>
        <v>-602322.17841984448</v>
      </c>
      <c r="J85" s="23">
        <f>'2019 Kunta'!J85</f>
        <v>-408595.67372910981</v>
      </c>
      <c r="K85" s="23">
        <f>'2019 Kunta'!K85</f>
        <v>304063.67772043403</v>
      </c>
      <c r="L85" s="23">
        <f>'2019 Kunta'!L85</f>
        <v>0</v>
      </c>
      <c r="M85" s="23">
        <f>'2019 Kunta'!M85</f>
        <v>3.7988511400902889E-4</v>
      </c>
      <c r="N85" s="23">
        <f>'2019 Kunta'!N85</f>
        <v>261</v>
      </c>
      <c r="O85" s="23" t="str">
        <f>'2019 Kunta'!O85</f>
        <v xml:space="preserve">Kaavi                                             </v>
      </c>
      <c r="P85" s="23">
        <f>'2019 Kunta'!R85</f>
        <v>1049303.1826301648</v>
      </c>
      <c r="Q85" s="90">
        <f>'2019 Kunta'!S85</f>
        <v>7.682187749446312E-2</v>
      </c>
      <c r="R85" s="23">
        <f>'2019 Kunta'!T85</f>
        <v>1213064.6299999999</v>
      </c>
      <c r="S85" s="90">
        <f>'2019 Kunta'!U85</f>
        <v>2.8639817663845379E-2</v>
      </c>
    </row>
    <row r="86" spans="1:19">
      <c r="A86" s="62">
        <v>18</v>
      </c>
      <c r="B86" s="63">
        <v>205</v>
      </c>
      <c r="C86" s="64" t="s">
        <v>386</v>
      </c>
      <c r="D86" s="23">
        <f>'2019 Kunta'!D86</f>
        <v>124110251.79000001</v>
      </c>
      <c r="E86" s="90">
        <f>'2019 Kunta'!E86</f>
        <v>2.0593211157594826E-2</v>
      </c>
      <c r="F86" s="23">
        <f>'2019 Kunta'!F86</f>
        <v>123056525.26910572</v>
      </c>
      <c r="G86" s="23">
        <f>'2019 Kunta'!G86</f>
        <v>122011738.68524258</v>
      </c>
      <c r="H86" s="23">
        <f>'2019 Kunta'!H86</f>
        <v>1044786.5838631392</v>
      </c>
      <c r="I86" s="23">
        <f>'2019 Kunta'!I86</f>
        <v>-10028487.914864287</v>
      </c>
      <c r="J86" s="23">
        <f>'2019 Kunta'!J86</f>
        <v>-8983701.3310011476</v>
      </c>
      <c r="K86" s="23">
        <f>'2019 Kunta'!K86</f>
        <v>5062571.2062740428</v>
      </c>
      <c r="L86" s="23">
        <f>'2019 Kunta'!L86</f>
        <v>0</v>
      </c>
      <c r="M86" s="23">
        <f>'2019 Kunta'!M86</f>
        <v>6.324975920479689E-3</v>
      </c>
      <c r="N86" s="23">
        <f>'2019 Kunta'!N86</f>
        <v>265</v>
      </c>
      <c r="O86" s="23" t="str">
        <f>'2019 Kunta'!O86</f>
        <v xml:space="preserve">Kajana                                            </v>
      </c>
      <c r="P86" s="23">
        <f>'2019 Kunta'!R86</f>
        <v>5215077.0138974497</v>
      </c>
      <c r="Q86" s="90">
        <f>'2019 Kunta'!S86</f>
        <v>-2.7601703690281809E-2</v>
      </c>
      <c r="R86" s="23">
        <f>'2019 Kunta'!T86</f>
        <v>10699796.34</v>
      </c>
      <c r="S86" s="90">
        <f>'2019 Kunta'!U86</f>
        <v>2.9709474177437301E-3</v>
      </c>
    </row>
    <row r="87" spans="1:19">
      <c r="A87" s="62">
        <v>17</v>
      </c>
      <c r="B87" s="63">
        <v>208</v>
      </c>
      <c r="C87" s="64" t="s">
        <v>98</v>
      </c>
      <c r="D87" s="23">
        <f>'2019 Kunta'!D87</f>
        <v>35091548.520000003</v>
      </c>
      <c r="E87" s="90">
        <f>'2019 Kunta'!E87</f>
        <v>7.7873851692965568E-2</v>
      </c>
      <c r="F87" s="23">
        <f>'2019 Kunta'!F87</f>
        <v>34793612.654094741</v>
      </c>
      <c r="G87" s="23">
        <f>'2019 Kunta'!G87</f>
        <v>34168908.101755328</v>
      </c>
      <c r="H87" s="23">
        <f>'2019 Kunta'!H87</f>
        <v>624704.55233941227</v>
      </c>
      <c r="I87" s="23">
        <f>'2019 Kunta'!I87</f>
        <v>-2835504.4419871909</v>
      </c>
      <c r="J87" s="23">
        <f>'2019 Kunta'!J87</f>
        <v>-2210799.8896477786</v>
      </c>
      <c r="K87" s="23">
        <f>'2019 Kunta'!K87</f>
        <v>1431416.5071674976</v>
      </c>
      <c r="L87" s="23">
        <f>'2019 Kunta'!L87</f>
        <v>0</v>
      </c>
      <c r="M87" s="23">
        <f>'2019 Kunta'!M87</f>
        <v>1.7883550810685587E-3</v>
      </c>
      <c r="N87" s="23">
        <f>'2019 Kunta'!N87</f>
        <v>269</v>
      </c>
      <c r="O87" s="23" t="str">
        <f>'2019 Kunta'!O87</f>
        <v xml:space="preserve">Kalajoki                                          </v>
      </c>
      <c r="P87" s="23">
        <f>'2019 Kunta'!R87</f>
        <v>1790445.8202138622</v>
      </c>
      <c r="Q87" s="90">
        <f>'2019 Kunta'!S87</f>
        <v>-0.13092627371560428</v>
      </c>
      <c r="R87" s="23">
        <f>'2019 Kunta'!T87</f>
        <v>5407435.9500000002</v>
      </c>
      <c r="S87" s="90">
        <f>'2019 Kunta'!U87</f>
        <v>3.4469660528784196E-3</v>
      </c>
    </row>
    <row r="88" spans="1:19">
      <c r="A88" s="62">
        <v>6</v>
      </c>
      <c r="B88" s="63">
        <v>211</v>
      </c>
      <c r="C88" s="64" t="s">
        <v>99</v>
      </c>
      <c r="D88" s="23">
        <f>'2019 Kunta'!D88</f>
        <v>122059927.58</v>
      </c>
      <c r="E88" s="90">
        <f>'2019 Kunta'!E88</f>
        <v>4.2157429875093744E-2</v>
      </c>
      <c r="F88" s="23">
        <f>'2019 Kunta'!F88</f>
        <v>121023608.81523663</v>
      </c>
      <c r="G88" s="23">
        <f>'2019 Kunta'!G88</f>
        <v>119255398.08641674</v>
      </c>
      <c r="H88" s="23">
        <f>'2019 Kunta'!H88</f>
        <v>1768210.7288198918</v>
      </c>
      <c r="I88" s="23">
        <f>'2019 Kunta'!I88</f>
        <v>-9862815.4481261633</v>
      </c>
      <c r="J88" s="23">
        <f>'2019 Kunta'!J88</f>
        <v>-8094604.7193062715</v>
      </c>
      <c r="K88" s="23">
        <f>'2019 Kunta'!K88</f>
        <v>4978936.5978563922</v>
      </c>
      <c r="L88" s="23">
        <f>'2019 Kunta'!L88</f>
        <v>0</v>
      </c>
      <c r="M88" s="23">
        <f>'2019 Kunta'!M88</f>
        <v>6.2204861537570374E-3</v>
      </c>
      <c r="N88" s="23">
        <f>'2019 Kunta'!N88</f>
        <v>1862</v>
      </c>
      <c r="O88" s="23" t="str">
        <f>'2019 Kunta'!O88</f>
        <v xml:space="preserve">Kangasala                                         </v>
      </c>
      <c r="P88" s="23">
        <f>'2019 Kunta'!R88</f>
        <v>4138530.2668533688</v>
      </c>
      <c r="Q88" s="90">
        <f>'2019 Kunta'!S88</f>
        <v>2.9323363362003807E-2</v>
      </c>
      <c r="R88" s="23">
        <f>'2019 Kunta'!T88</f>
        <v>7458660.2199999997</v>
      </c>
      <c r="S88" s="90">
        <f>'2019 Kunta'!U88</f>
        <v>2.0721181576402126E-2</v>
      </c>
    </row>
    <row r="89" spans="1:19">
      <c r="A89" s="62">
        <v>10</v>
      </c>
      <c r="B89" s="63">
        <v>213</v>
      </c>
      <c r="C89" s="64" t="s">
        <v>100</v>
      </c>
      <c r="D89" s="23">
        <f>'2019 Kunta'!D89</f>
        <v>14179704.390000001</v>
      </c>
      <c r="E89" s="90">
        <f>'2019 Kunta'!E89</f>
        <v>1.3734896452478385E-2</v>
      </c>
      <c r="F89" s="23">
        <f>'2019 Kunta'!F89</f>
        <v>14059315.216997063</v>
      </c>
      <c r="G89" s="23">
        <f>'2019 Kunta'!G89</f>
        <v>13866241.051955665</v>
      </c>
      <c r="H89" s="23">
        <f>'2019 Kunta'!H89</f>
        <v>193074.16504139826</v>
      </c>
      <c r="I89" s="23">
        <f>'2019 Kunta'!I89</f>
        <v>-1145763.4809417145</v>
      </c>
      <c r="J89" s="23">
        <f>'2019 Kunta'!J89</f>
        <v>-952689.31590031623</v>
      </c>
      <c r="K89" s="23">
        <f>'2019 Kunta'!K89</f>
        <v>578403.17075301963</v>
      </c>
      <c r="L89" s="23">
        <f>'2019 Kunta'!L89</f>
        <v>0</v>
      </c>
      <c r="M89" s="23">
        <f>'2019 Kunta'!M89</f>
        <v>7.226340091390941E-4</v>
      </c>
      <c r="N89" s="23">
        <f>'2019 Kunta'!N89</f>
        <v>284</v>
      </c>
      <c r="O89" s="23" t="str">
        <f>'2019 Kunta'!O89</f>
        <v xml:space="preserve">Kangasniemi                                       </v>
      </c>
      <c r="P89" s="23">
        <f>'2019 Kunta'!R89</f>
        <v>2538845.2482946343</v>
      </c>
      <c r="Q89" s="90">
        <f>'2019 Kunta'!S89</f>
        <v>-1.4174048646278248E-3</v>
      </c>
      <c r="R89" s="23">
        <f>'2019 Kunta'!T89</f>
        <v>1978637.52</v>
      </c>
      <c r="S89" s="90">
        <f>'2019 Kunta'!U89</f>
        <v>6.9153245389716567E-2</v>
      </c>
    </row>
    <row r="90" spans="1:19">
      <c r="A90" s="62">
        <v>4</v>
      </c>
      <c r="B90" s="63">
        <v>214</v>
      </c>
      <c r="C90" s="64" t="s">
        <v>101</v>
      </c>
      <c r="D90" s="23">
        <f>'2019 Kunta'!D90</f>
        <v>34223214.479999997</v>
      </c>
      <c r="E90" s="90">
        <f>'2019 Kunta'!E90</f>
        <v>9.4883725649781425E-3</v>
      </c>
      <c r="F90" s="23">
        <f>'2019 Kunta'!F90</f>
        <v>33932650.983369209</v>
      </c>
      <c r="G90" s="23">
        <f>'2019 Kunta'!G90</f>
        <v>33948468.67366755</v>
      </c>
      <c r="H90" s="23">
        <f>'2019 Kunta'!H90</f>
        <v>-15817.690298341215</v>
      </c>
      <c r="I90" s="23">
        <f>'2019 Kunta'!I90</f>
        <v>-2765340.3959022649</v>
      </c>
      <c r="J90" s="23">
        <f>'2019 Kunta'!J90</f>
        <v>-2781158.0862006061</v>
      </c>
      <c r="K90" s="23">
        <f>'2019 Kunta'!K90</f>
        <v>1395996.3638277689</v>
      </c>
      <c r="L90" s="23">
        <f>'2019 Kunta'!L90</f>
        <v>0</v>
      </c>
      <c r="M90" s="23">
        <f>'2019 Kunta'!M90</f>
        <v>1.7441025570850773E-3</v>
      </c>
      <c r="N90" s="23">
        <f>'2019 Kunta'!N90</f>
        <v>287</v>
      </c>
      <c r="O90" s="23" t="str">
        <f>'2019 Kunta'!O90</f>
        <v xml:space="preserve">Kankaanpää                                        </v>
      </c>
      <c r="P90" s="23">
        <f>'2019 Kunta'!R90</f>
        <v>2361533.9618989592</v>
      </c>
      <c r="Q90" s="90">
        <f>'2019 Kunta'!S90</f>
        <v>-6.5568217715351151E-2</v>
      </c>
      <c r="R90" s="23">
        <f>'2019 Kunta'!T90</f>
        <v>3573661.24</v>
      </c>
      <c r="S90" s="90">
        <f>'2019 Kunta'!U90</f>
        <v>-2.3785348344596002E-4</v>
      </c>
    </row>
    <row r="91" spans="1:19">
      <c r="A91" s="62">
        <v>13</v>
      </c>
      <c r="B91" s="63">
        <v>216</v>
      </c>
      <c r="C91" s="64" t="s">
        <v>102</v>
      </c>
      <c r="D91" s="23">
        <f>'2019 Kunta'!D91</f>
        <v>3165609.52</v>
      </c>
      <c r="E91" s="90">
        <f>'2019 Kunta'!E91</f>
        <v>-1.4367208043319812E-2</v>
      </c>
      <c r="F91" s="23">
        <f>'2019 Kunta'!F91</f>
        <v>3138732.7176576471</v>
      </c>
      <c r="G91" s="23">
        <f>'2019 Kunta'!G91</f>
        <v>3117205.9259147155</v>
      </c>
      <c r="H91" s="23">
        <f>'2019 Kunta'!H91</f>
        <v>21526.791742931586</v>
      </c>
      <c r="I91" s="23">
        <f>'2019 Kunta'!I91</f>
        <v>-255790.9306977753</v>
      </c>
      <c r="J91" s="23">
        <f>'2019 Kunta'!J91</f>
        <v>-234264.13895484371</v>
      </c>
      <c r="K91" s="23">
        <f>'2019 Kunta'!K91</f>
        <v>129128.12096599319</v>
      </c>
      <c r="L91" s="23">
        <f>'2019 Kunta'!L91</f>
        <v>0</v>
      </c>
      <c r="M91" s="23">
        <f>'2019 Kunta'!M91</f>
        <v>1.61327559156999E-4</v>
      </c>
      <c r="N91" s="23">
        <f>'2019 Kunta'!N91</f>
        <v>289</v>
      </c>
      <c r="O91" s="23" t="str">
        <f>'2019 Kunta'!O91</f>
        <v xml:space="preserve">Kannonkoski                                       </v>
      </c>
      <c r="P91" s="23">
        <f>'2019 Kunta'!R91</f>
        <v>611190.07372807781</v>
      </c>
      <c r="Q91" s="90">
        <f>'2019 Kunta'!S91</f>
        <v>6.0006269269309742E-2</v>
      </c>
      <c r="R91" s="23">
        <f>'2019 Kunta'!T91</f>
        <v>462285.18</v>
      </c>
      <c r="S91" s="90">
        <f>'2019 Kunta'!U91</f>
        <v>2.0708663451430631E-2</v>
      </c>
    </row>
    <row r="92" spans="1:19">
      <c r="A92" s="62">
        <v>16</v>
      </c>
      <c r="B92" s="63">
        <v>217</v>
      </c>
      <c r="C92" s="64" t="s">
        <v>103</v>
      </c>
      <c r="D92" s="23">
        <f>'2019 Kunta'!D92</f>
        <v>16160565.060000001</v>
      </c>
      <c r="E92" s="90">
        <f>'2019 Kunta'!E92</f>
        <v>3.783275858503643E-2</v>
      </c>
      <c r="F92" s="23">
        <f>'2019 Kunta'!F92</f>
        <v>16023357.893381942</v>
      </c>
      <c r="G92" s="23">
        <f>'2019 Kunta'!G92</f>
        <v>15722071.48924285</v>
      </c>
      <c r="H92" s="23">
        <f>'2019 Kunta'!H92</f>
        <v>301286.40413909219</v>
      </c>
      <c r="I92" s="23">
        <f>'2019 Kunta'!I92</f>
        <v>-1305823.0812053373</v>
      </c>
      <c r="J92" s="23">
        <f>'2019 Kunta'!J92</f>
        <v>-1004536.6770662451</v>
      </c>
      <c r="K92" s="23">
        <f>'2019 Kunta'!K92</f>
        <v>659204.29754914402</v>
      </c>
      <c r="L92" s="23">
        <f>'2019 Kunta'!L92</f>
        <v>0</v>
      </c>
      <c r="M92" s="23">
        <f>'2019 Kunta'!M92</f>
        <v>8.2358373616708131E-4</v>
      </c>
      <c r="N92" s="23">
        <f>'2019 Kunta'!N92</f>
        <v>293</v>
      </c>
      <c r="O92" s="23" t="str">
        <f>'2019 Kunta'!O92</f>
        <v xml:space="preserve">Kannus                                            </v>
      </c>
      <c r="P92" s="23">
        <f>'2019 Kunta'!R92</f>
        <v>886603.5787219028</v>
      </c>
      <c r="Q92" s="90">
        <f>'2019 Kunta'!S92</f>
        <v>-0.15000850341689165</v>
      </c>
      <c r="R92" s="23">
        <f>'2019 Kunta'!T92</f>
        <v>1819312.89</v>
      </c>
      <c r="S92" s="90">
        <f>'2019 Kunta'!U92</f>
        <v>0.38682864387254257</v>
      </c>
    </row>
    <row r="93" spans="1:19">
      <c r="A93" s="62">
        <v>14</v>
      </c>
      <c r="B93" s="63">
        <v>218</v>
      </c>
      <c r="C93" s="64" t="s">
        <v>387</v>
      </c>
      <c r="D93" s="23">
        <f>'2019 Kunta'!D93</f>
        <v>3517367.58</v>
      </c>
      <c r="E93" s="90">
        <f>'2019 Kunta'!E93</f>
        <v>1.1419687409603307E-2</v>
      </c>
      <c r="F93" s="23">
        <f>'2019 Kunta'!F93</f>
        <v>3487504.2653315947</v>
      </c>
      <c r="G93" s="23">
        <f>'2019 Kunta'!G93</f>
        <v>3380127.041540015</v>
      </c>
      <c r="H93" s="23">
        <f>'2019 Kunta'!H93</f>
        <v>107377.22379157972</v>
      </c>
      <c r="I93" s="23">
        <f>'2019 Kunta'!I93</f>
        <v>-284214.05773835984</v>
      </c>
      <c r="J93" s="23">
        <f>'2019 Kunta'!J93</f>
        <v>-176836.83394678013</v>
      </c>
      <c r="K93" s="23">
        <f>'2019 Kunta'!K93</f>
        <v>143476.65543794003</v>
      </c>
      <c r="L93" s="23">
        <f>'2019 Kunta'!L93</f>
        <v>0</v>
      </c>
      <c r="M93" s="23">
        <f>'2019 Kunta'!M93</f>
        <v>1.7925404973490237E-4</v>
      </c>
      <c r="N93" s="23">
        <f>'2019 Kunta'!N93</f>
        <v>299</v>
      </c>
      <c r="O93" s="23" t="str">
        <f>'2019 Kunta'!O93</f>
        <v xml:space="preserve">Bötom                                             </v>
      </c>
      <c r="P93" s="23">
        <f>'2019 Kunta'!R93</f>
        <v>268312.29875039204</v>
      </c>
      <c r="Q93" s="90">
        <f>'2019 Kunta'!S93</f>
        <v>-2.9186012475297618E-2</v>
      </c>
      <c r="R93" s="23">
        <f>'2019 Kunta'!T93</f>
        <v>299366.33</v>
      </c>
      <c r="S93" s="90">
        <f>'2019 Kunta'!U93</f>
        <v>8.5202942180488961E-2</v>
      </c>
    </row>
    <row r="94" spans="1:19">
      <c r="A94" s="62">
        <v>1</v>
      </c>
      <c r="B94" s="63">
        <v>224</v>
      </c>
      <c r="C94" s="64" t="s">
        <v>388</v>
      </c>
      <c r="D94" s="23">
        <f>'2019 Kunta'!D94</f>
        <v>28109910.760000002</v>
      </c>
      <c r="E94" s="90">
        <f>'2019 Kunta'!E94</f>
        <v>1.7815606930927652E-2</v>
      </c>
      <c r="F94" s="23">
        <f>'2019 Kunta'!F94</f>
        <v>27871250.7134641</v>
      </c>
      <c r="G94" s="23">
        <f>'2019 Kunta'!G94</f>
        <v>27533803.137950335</v>
      </c>
      <c r="H94" s="23">
        <f>'2019 Kunta'!H94</f>
        <v>337447.57551376522</v>
      </c>
      <c r="I94" s="23">
        <f>'2019 Kunta'!I94</f>
        <v>-2271366.7588198963</v>
      </c>
      <c r="J94" s="23">
        <f>'2019 Kunta'!J94</f>
        <v>-1933919.183306131</v>
      </c>
      <c r="K94" s="23">
        <f>'2019 Kunta'!K94</f>
        <v>1146629.0880249038</v>
      </c>
      <c r="L94" s="23">
        <f>'2019 Kunta'!L94</f>
        <v>0</v>
      </c>
      <c r="M94" s="23">
        <f>'2019 Kunta'!M94</f>
        <v>1.4325529609324219E-3</v>
      </c>
      <c r="N94" s="23">
        <f>'2019 Kunta'!N94</f>
        <v>307</v>
      </c>
      <c r="O94" s="23" t="str">
        <f>'2019 Kunta'!O94</f>
        <v xml:space="preserve">Högfors                                           </v>
      </c>
      <c r="P94" s="23">
        <f>'2019 Kunta'!R94</f>
        <v>1159087.4576063612</v>
      </c>
      <c r="Q94" s="90">
        <f>'2019 Kunta'!S94</f>
        <v>-3.6913045053561078E-2</v>
      </c>
      <c r="R94" s="23">
        <f>'2019 Kunta'!T94</f>
        <v>2298771.0499999998</v>
      </c>
      <c r="S94" s="90">
        <f>'2019 Kunta'!U94</f>
        <v>1.2382459233917231E-2</v>
      </c>
    </row>
    <row r="95" spans="1:19">
      <c r="A95" s="62">
        <v>13</v>
      </c>
      <c r="B95" s="63">
        <v>226</v>
      </c>
      <c r="C95" s="64" t="s">
        <v>106</v>
      </c>
      <c r="D95" s="23">
        <f>'2019 Kunta'!D95</f>
        <v>10154722.58</v>
      </c>
      <c r="E95" s="90">
        <f>'2019 Kunta'!E95</f>
        <v>1.9843424198106918E-2</v>
      </c>
      <c r="F95" s="23">
        <f>'2019 Kunta'!F95</f>
        <v>10068506.491155256</v>
      </c>
      <c r="G95" s="23">
        <f>'2019 Kunta'!G95</f>
        <v>10015303.212305183</v>
      </c>
      <c r="H95" s="23">
        <f>'2019 Kunta'!H95</f>
        <v>53203.278850072995</v>
      </c>
      <c r="I95" s="23">
        <f>'2019 Kunta'!I95</f>
        <v>-820532.64096701157</v>
      </c>
      <c r="J95" s="23">
        <f>'2019 Kunta'!J95</f>
        <v>-767329.36211693857</v>
      </c>
      <c r="K95" s="23">
        <f>'2019 Kunta'!K95</f>
        <v>414220.46446408919</v>
      </c>
      <c r="L95" s="23">
        <f>'2019 Kunta'!L95</f>
        <v>0</v>
      </c>
      <c r="M95" s="23">
        <f>'2019 Kunta'!M95</f>
        <v>5.1751063970387082E-4</v>
      </c>
      <c r="N95" s="23">
        <f>'2019 Kunta'!N95</f>
        <v>311</v>
      </c>
      <c r="O95" s="23" t="str">
        <f>'2019 Kunta'!O95</f>
        <v xml:space="preserve">Karstula                                          </v>
      </c>
      <c r="P95" s="23">
        <f>'2019 Kunta'!R95</f>
        <v>1315327.5949840555</v>
      </c>
      <c r="Q95" s="90">
        <f>'2019 Kunta'!S95</f>
        <v>1.5585711003892389E-2</v>
      </c>
      <c r="R95" s="23">
        <f>'2019 Kunta'!T95</f>
        <v>1094189.78</v>
      </c>
      <c r="S95" s="90">
        <f>'2019 Kunta'!U95</f>
        <v>-1.3578424452586058E-2</v>
      </c>
    </row>
    <row r="96" spans="1:19">
      <c r="A96" s="62">
        <v>4</v>
      </c>
      <c r="B96" s="63">
        <v>230</v>
      </c>
      <c r="C96" s="64" t="s">
        <v>107</v>
      </c>
      <c r="D96" s="23">
        <f>'2019 Kunta'!D96</f>
        <v>5528235.1200000001</v>
      </c>
      <c r="E96" s="90">
        <f>'2019 Kunta'!E96</f>
        <v>2.9120578379887574E-2</v>
      </c>
      <c r="F96" s="23">
        <f>'2019 Kunta'!F96</f>
        <v>5481299.0460200692</v>
      </c>
      <c r="G96" s="23">
        <f>'2019 Kunta'!G96</f>
        <v>5394098.5148121966</v>
      </c>
      <c r="H96" s="23">
        <f>'2019 Kunta'!H96</f>
        <v>87200.531207872555</v>
      </c>
      <c r="I96" s="23">
        <f>'2019 Kunta'!I96</f>
        <v>-446698.30486892373</v>
      </c>
      <c r="J96" s="23">
        <f>'2019 Kunta'!J96</f>
        <v>-359497.77366105118</v>
      </c>
      <c r="K96" s="23">
        <f>'2019 Kunta'!K96</f>
        <v>225501.79003246484</v>
      </c>
      <c r="L96" s="23">
        <f>'2019 Kunta'!L96</f>
        <v>0</v>
      </c>
      <c r="M96" s="23">
        <f>'2019 Kunta'!M96</f>
        <v>2.8173300361934706E-4</v>
      </c>
      <c r="N96" s="23">
        <f>'2019 Kunta'!N96</f>
        <v>316</v>
      </c>
      <c r="O96" s="23" t="str">
        <f>'2019 Kunta'!O96</f>
        <v xml:space="preserve">Karvia                                            </v>
      </c>
      <c r="P96" s="23">
        <f>'2019 Kunta'!R96</f>
        <v>609116.16101374105</v>
      </c>
      <c r="Q96" s="90">
        <f>'2019 Kunta'!S96</f>
        <v>1.3113845400873902E-2</v>
      </c>
      <c r="R96" s="23">
        <f>'2019 Kunta'!T96</f>
        <v>730672.4</v>
      </c>
      <c r="S96" s="90">
        <f>'2019 Kunta'!U96</f>
        <v>3.7323439394132407E-3</v>
      </c>
    </row>
    <row r="97" spans="1:19">
      <c r="A97" s="62">
        <v>15</v>
      </c>
      <c r="B97" s="63">
        <v>231</v>
      </c>
      <c r="C97" s="64" t="s">
        <v>389</v>
      </c>
      <c r="D97" s="23">
        <f>'2019 Kunta'!D97</f>
        <v>4859877.87</v>
      </c>
      <c r="E97" s="90">
        <f>'2019 Kunta'!E97</f>
        <v>7.9054478803661787E-3</v>
      </c>
      <c r="F97" s="23">
        <f>'2019 Kunta'!F97</f>
        <v>4818616.3132303692</v>
      </c>
      <c r="G97" s="23">
        <f>'2019 Kunta'!G97</f>
        <v>4827410.4315956542</v>
      </c>
      <c r="H97" s="23">
        <f>'2019 Kunta'!H97</f>
        <v>-8794.1183652849868</v>
      </c>
      <c r="I97" s="23">
        <f>'2019 Kunta'!I97</f>
        <v>-392692.99501121725</v>
      </c>
      <c r="J97" s="23">
        <f>'2019 Kunta'!J97</f>
        <v>-401487.11337650224</v>
      </c>
      <c r="K97" s="23">
        <f>'2019 Kunta'!K97</f>
        <v>198238.88370076462</v>
      </c>
      <c r="L97" s="23">
        <f>'2019 Kunta'!L97</f>
        <v>0</v>
      </c>
      <c r="M97" s="23">
        <f>'2019 Kunta'!M97</f>
        <v>2.4767180841944627E-4</v>
      </c>
      <c r="N97" s="23">
        <f>'2019 Kunta'!N97</f>
        <v>320</v>
      </c>
      <c r="O97" s="23" t="str">
        <f>'2019 Kunta'!O97</f>
        <v xml:space="preserve">Kaskö                                             </v>
      </c>
      <c r="P97" s="23">
        <f>'2019 Kunta'!R97</f>
        <v>661680.97204104054</v>
      </c>
      <c r="Q97" s="90">
        <f>'2019 Kunta'!S97</f>
        <v>-0.37841473480545484</v>
      </c>
      <c r="R97" s="23">
        <f>'2019 Kunta'!T97</f>
        <v>746986.23</v>
      </c>
      <c r="S97" s="90">
        <f>'2019 Kunta'!U97</f>
        <v>-0.14931892899123744</v>
      </c>
    </row>
    <row r="98" spans="1:19">
      <c r="A98" s="62">
        <v>14</v>
      </c>
      <c r="B98" s="63">
        <v>232</v>
      </c>
      <c r="C98" s="64" t="s">
        <v>109</v>
      </c>
      <c r="D98" s="23">
        <f>'2019 Kunta'!D98</f>
        <v>38358058.140000001</v>
      </c>
      <c r="E98" s="90">
        <f>'2019 Kunta'!E98</f>
        <v>1.8306757598120837E-2</v>
      </c>
      <c r="F98" s="23">
        <f>'2019 Kunta'!F98</f>
        <v>38032388.80512093</v>
      </c>
      <c r="G98" s="23">
        <f>'2019 Kunta'!G98</f>
        <v>37421657.438618094</v>
      </c>
      <c r="H98" s="23">
        <f>'2019 Kunta'!H98</f>
        <v>610731.36650283635</v>
      </c>
      <c r="I98" s="23">
        <f>'2019 Kunta'!I98</f>
        <v>-3099448.4093508716</v>
      </c>
      <c r="J98" s="23">
        <f>'2019 Kunta'!J98</f>
        <v>-2488717.0428480352</v>
      </c>
      <c r="K98" s="23">
        <f>'2019 Kunta'!K98</f>
        <v>1564660.4359221538</v>
      </c>
      <c r="L98" s="23">
        <f>'2019 Kunta'!L98</f>
        <v>0</v>
      </c>
      <c r="M98" s="23">
        <f>'2019 Kunta'!M98</f>
        <v>1.9548247674364009E-3</v>
      </c>
      <c r="N98" s="23">
        <f>'2019 Kunta'!N98</f>
        <v>322</v>
      </c>
      <c r="O98" s="23" t="str">
        <f>'2019 Kunta'!O98</f>
        <v xml:space="preserve">Kauhajoki                                         </v>
      </c>
      <c r="P98" s="23">
        <f>'2019 Kunta'!R98</f>
        <v>3750618.8291260642</v>
      </c>
      <c r="Q98" s="90">
        <f>'2019 Kunta'!S98</f>
        <v>-2.5837983575454526E-2</v>
      </c>
      <c r="R98" s="23">
        <f>'2019 Kunta'!T98</f>
        <v>3624043.98</v>
      </c>
      <c r="S98" s="90">
        <f>'2019 Kunta'!U98</f>
        <v>2.22453813295731E-3</v>
      </c>
    </row>
    <row r="99" spans="1:19">
      <c r="A99" s="62">
        <v>14</v>
      </c>
      <c r="B99" s="63">
        <v>233</v>
      </c>
      <c r="C99" s="64" t="s">
        <v>110</v>
      </c>
      <c r="D99" s="23">
        <f>'2019 Kunta'!D99</f>
        <v>46953540.210000001</v>
      </c>
      <c r="E99" s="90">
        <f>'2019 Kunta'!E99</f>
        <v>1.5041586679845009E-2</v>
      </c>
      <c r="F99" s="23">
        <f>'2019 Kunta'!F99</f>
        <v>46554893.121177152</v>
      </c>
      <c r="G99" s="23">
        <f>'2019 Kunta'!G99</f>
        <v>46013822.19390405</v>
      </c>
      <c r="H99" s="23">
        <f>'2019 Kunta'!H99</f>
        <v>541070.9272731021</v>
      </c>
      <c r="I99" s="23">
        <f>'2019 Kunta'!I99</f>
        <v>-3793989.6484362716</v>
      </c>
      <c r="J99" s="23">
        <f>'2019 Kunta'!J99</f>
        <v>-3252918.7211631695</v>
      </c>
      <c r="K99" s="23">
        <f>'2019 Kunta'!K99</f>
        <v>1915278.0473121982</v>
      </c>
      <c r="L99" s="23">
        <f>'2019 Kunta'!L99</f>
        <v>0</v>
      </c>
      <c r="M99" s="23">
        <f>'2019 Kunta'!M99</f>
        <v>2.3928725220220166E-3</v>
      </c>
      <c r="N99" s="23">
        <f>'2019 Kunta'!N99</f>
        <v>324</v>
      </c>
      <c r="O99" s="23" t="str">
        <f>'2019 Kunta'!O99</f>
        <v xml:space="preserve">Kauhava                                           </v>
      </c>
      <c r="P99" s="23">
        <f>'2019 Kunta'!R99</f>
        <v>3097186.361198843</v>
      </c>
      <c r="Q99" s="90">
        <f>'2019 Kunta'!S99</f>
        <v>-4.9473650374265543E-2</v>
      </c>
      <c r="R99" s="23">
        <f>'2019 Kunta'!T99</f>
        <v>4080740.81</v>
      </c>
      <c r="S99" s="90">
        <f>'2019 Kunta'!U99</f>
        <v>6.0110351702447051E-3</v>
      </c>
    </row>
    <row r="100" spans="1:19">
      <c r="A100" s="62">
        <v>1</v>
      </c>
      <c r="B100" s="63">
        <v>235</v>
      </c>
      <c r="C100" s="64" t="s">
        <v>390</v>
      </c>
      <c r="D100" s="23">
        <f>'2019 Kunta'!D100</f>
        <v>62151659.140000001</v>
      </c>
      <c r="E100" s="90">
        <f>'2019 Kunta'!E100</f>
        <v>1.1122558817004746E-2</v>
      </c>
      <c r="F100" s="23">
        <f>'2019 Kunta'!F100</f>
        <v>61623976.28859289</v>
      </c>
      <c r="G100" s="23">
        <f>'2019 Kunta'!G100</f>
        <v>62085261.972936273</v>
      </c>
      <c r="H100" s="23">
        <f>'2019 Kunta'!H100</f>
        <v>-461285.68434338272</v>
      </c>
      <c r="I100" s="23">
        <f>'2019 Kunta'!I100</f>
        <v>-5022044.1388587598</v>
      </c>
      <c r="J100" s="23">
        <f>'2019 Kunta'!J100</f>
        <v>-5483329.8232021425</v>
      </c>
      <c r="K100" s="23">
        <f>'2019 Kunta'!K100</f>
        <v>2535223.2828978524</v>
      </c>
      <c r="L100" s="23">
        <f>'2019 Kunta'!L100</f>
        <v>0</v>
      </c>
      <c r="M100" s="23">
        <f>'2019 Kunta'!M100</f>
        <v>3.1674075413489367E-3</v>
      </c>
      <c r="N100" s="23">
        <f>'2019 Kunta'!N100</f>
        <v>327</v>
      </c>
      <c r="O100" s="23" t="str">
        <f>'2019 Kunta'!O100</f>
        <v xml:space="preserve">Grankulla                                         </v>
      </c>
      <c r="P100" s="23">
        <f>'2019 Kunta'!R100</f>
        <v>1002030.95623112</v>
      </c>
      <c r="Q100" s="90">
        <f>'2019 Kunta'!S100</f>
        <v>-0.45555618691477962</v>
      </c>
      <c r="R100" s="23">
        <f>'2019 Kunta'!T100</f>
        <v>4771209.3099999996</v>
      </c>
      <c r="S100" s="90">
        <f>'2019 Kunta'!U100</f>
        <v>-7.5975051800422078E-3</v>
      </c>
    </row>
    <row r="101" spans="1:19">
      <c r="A101" s="62">
        <v>16</v>
      </c>
      <c r="B101" s="63">
        <v>236</v>
      </c>
      <c r="C101" s="64" t="s">
        <v>391</v>
      </c>
      <c r="D101" s="23">
        <f>'2019 Kunta'!D101</f>
        <v>12368727.75</v>
      </c>
      <c r="E101" s="90">
        <f>'2019 Kunta'!E101</f>
        <v>1.9715145220353003E-2</v>
      </c>
      <c r="F101" s="23">
        <f>'2019 Kunta'!F101</f>
        <v>12263714.213471616</v>
      </c>
      <c r="G101" s="23">
        <f>'2019 Kunta'!G101</f>
        <v>12161887.064083645</v>
      </c>
      <c r="H101" s="23">
        <f>'2019 Kunta'!H101</f>
        <v>101827.14938797057</v>
      </c>
      <c r="I101" s="23">
        <f>'2019 Kunta'!I101</f>
        <v>-999431.02986368956</v>
      </c>
      <c r="J101" s="23">
        <f>'2019 Kunta'!J101</f>
        <v>-897603.88047571899</v>
      </c>
      <c r="K101" s="23">
        <f>'2019 Kunta'!K101</f>
        <v>504531.76963450527</v>
      </c>
      <c r="L101" s="23">
        <f>'2019 Kunta'!L101</f>
        <v>0</v>
      </c>
      <c r="M101" s="23">
        <f>'2019 Kunta'!M101</f>
        <v>6.3034200686411257E-4</v>
      </c>
      <c r="N101" s="23">
        <f>'2019 Kunta'!N101</f>
        <v>330</v>
      </c>
      <c r="O101" s="23" t="str">
        <f>'2019 Kunta'!O101</f>
        <v xml:space="preserve">Kaustby                                           </v>
      </c>
      <c r="P101" s="23">
        <f>'2019 Kunta'!R101</f>
        <v>741844.39872774587</v>
      </c>
      <c r="Q101" s="90">
        <f>'2019 Kunta'!S101</f>
        <v>-0.23795629566459719</v>
      </c>
      <c r="R101" s="23">
        <f>'2019 Kunta'!T101</f>
        <v>966856.45</v>
      </c>
      <c r="S101" s="90">
        <f>'2019 Kunta'!U101</f>
        <v>1.049157816776658E-2</v>
      </c>
    </row>
    <row r="102" spans="1:19">
      <c r="A102" s="62">
        <v>11</v>
      </c>
      <c r="B102" s="63">
        <v>239</v>
      </c>
      <c r="C102" s="64" t="s">
        <v>113</v>
      </c>
      <c r="D102" s="23">
        <f>'2019 Kunta'!D102</f>
        <v>5809695.5199999996</v>
      </c>
      <c r="E102" s="90">
        <f>'2019 Kunta'!E102</f>
        <v>-6.0657783769693108E-3</v>
      </c>
      <c r="F102" s="23">
        <f>'2019 Kunta'!F102</f>
        <v>5760369.7780934945</v>
      </c>
      <c r="G102" s="23">
        <f>'2019 Kunta'!G102</f>
        <v>5741220.8985874178</v>
      </c>
      <c r="H102" s="23">
        <f>'2019 Kunta'!H102</f>
        <v>19148.879506076686</v>
      </c>
      <c r="I102" s="23">
        <f>'2019 Kunta'!I102</f>
        <v>-469441.16598799441</v>
      </c>
      <c r="J102" s="23">
        <f>'2019 Kunta'!J102</f>
        <v>-450292.28648191772</v>
      </c>
      <c r="K102" s="23">
        <f>'2019 Kunta'!K102</f>
        <v>236982.81836167481</v>
      </c>
      <c r="L102" s="23">
        <f>'2019 Kunta'!L102</f>
        <v>0</v>
      </c>
      <c r="M102" s="23">
        <f>'2019 Kunta'!M102</f>
        <v>2.9607694561360553E-4</v>
      </c>
      <c r="N102" s="23">
        <f>'2019 Kunta'!N102</f>
        <v>334</v>
      </c>
      <c r="O102" s="23" t="str">
        <f>'2019 Kunta'!O102</f>
        <v xml:space="preserve">Keitele                                           </v>
      </c>
      <c r="P102" s="23">
        <f>'2019 Kunta'!R102</f>
        <v>793016.56748468534</v>
      </c>
      <c r="Q102" s="90">
        <f>'2019 Kunta'!S102</f>
        <v>0.29468174952787973</v>
      </c>
      <c r="R102" s="23">
        <f>'2019 Kunta'!T102</f>
        <v>521235.76</v>
      </c>
      <c r="S102" s="90">
        <f>'2019 Kunta'!U102</f>
        <v>-6.7628717662624682E-2</v>
      </c>
    </row>
    <row r="103" spans="1:19">
      <c r="A103" s="62">
        <v>19</v>
      </c>
      <c r="B103" s="63">
        <v>240</v>
      </c>
      <c r="C103" s="64" t="s">
        <v>114</v>
      </c>
      <c r="D103" s="23">
        <f>'2019 Kunta'!D103</f>
        <v>75581996.790000007</v>
      </c>
      <c r="E103" s="90">
        <f>'2019 Kunta'!E103</f>
        <v>1.6765689649812288E-2</v>
      </c>
      <c r="F103" s="23">
        <f>'2019 Kunta'!F103</f>
        <v>74940287.073267415</v>
      </c>
      <c r="G103" s="23">
        <f>'2019 Kunta'!G103</f>
        <v>74260139.495970637</v>
      </c>
      <c r="H103" s="23">
        <f>'2019 Kunta'!H103</f>
        <v>680147.57729677856</v>
      </c>
      <c r="I103" s="23">
        <f>'2019 Kunta'!I103</f>
        <v>-6107256.4953969326</v>
      </c>
      <c r="J103" s="23">
        <f>'2019 Kunta'!J103</f>
        <v>-5427108.918100154</v>
      </c>
      <c r="K103" s="23">
        <f>'2019 Kunta'!K103</f>
        <v>3083059.0957884248</v>
      </c>
      <c r="L103" s="23">
        <f>'2019 Kunta'!L103</f>
        <v>0</v>
      </c>
      <c r="M103" s="23">
        <f>'2019 Kunta'!M103</f>
        <v>3.8518519044455093E-3</v>
      </c>
      <c r="N103" s="23">
        <f>'2019 Kunta'!N103</f>
        <v>339</v>
      </c>
      <c r="O103" s="23" t="str">
        <f>'2019 Kunta'!O103</f>
        <v xml:space="preserve">Kemi                                              </v>
      </c>
      <c r="P103" s="23">
        <f>'2019 Kunta'!R103</f>
        <v>4563855.3655744242</v>
      </c>
      <c r="Q103" s="90">
        <f>'2019 Kunta'!S103</f>
        <v>-0.35506899634148303</v>
      </c>
      <c r="R103" s="23">
        <f>'2019 Kunta'!T103</f>
        <v>7085797.5599999996</v>
      </c>
      <c r="S103" s="90">
        <f>'2019 Kunta'!U103</f>
        <v>4.1249533727745646E-2</v>
      </c>
    </row>
    <row r="104" spans="1:19">
      <c r="A104" s="62">
        <v>19</v>
      </c>
      <c r="B104" s="63">
        <v>241</v>
      </c>
      <c r="C104" s="64" t="s">
        <v>115</v>
      </c>
      <c r="D104" s="23">
        <f>'2019 Kunta'!D104</f>
        <v>30868354.809999999</v>
      </c>
      <c r="E104" s="90">
        <f>'2019 Kunta'!E104</f>
        <v>8.77609263017054E-3</v>
      </c>
      <c r="F104" s="23">
        <f>'2019 Kunta'!F104</f>
        <v>30606274.895967524</v>
      </c>
      <c r="G104" s="23">
        <f>'2019 Kunta'!G104</f>
        <v>30341574.407146417</v>
      </c>
      <c r="H104" s="23">
        <f>'2019 Kunta'!H104</f>
        <v>264700.48882110789</v>
      </c>
      <c r="I104" s="23">
        <f>'2019 Kunta'!I104</f>
        <v>-2494257.4742948865</v>
      </c>
      <c r="J104" s="23">
        <f>'2019 Kunta'!J104</f>
        <v>-2229556.9854737786</v>
      </c>
      <c r="K104" s="23">
        <f>'2019 Kunta'!K104</f>
        <v>1259148.5553552662</v>
      </c>
      <c r="L104" s="23">
        <f>'2019 Kunta'!L104</f>
        <v>0</v>
      </c>
      <c r="M104" s="23">
        <f>'2019 Kunta'!M104</f>
        <v>1.5731303261589601E-3</v>
      </c>
      <c r="N104" s="23">
        <f>'2019 Kunta'!N104</f>
        <v>342</v>
      </c>
      <c r="O104" s="23" t="str">
        <f>'2019 Kunta'!O104</f>
        <v xml:space="preserve">Keminmaa                                          </v>
      </c>
      <c r="P104" s="23">
        <f>'2019 Kunta'!R104</f>
        <v>1049953.4450235907</v>
      </c>
      <c r="Q104" s="90">
        <f>'2019 Kunta'!S104</f>
        <v>-9.2355021419996408E-3</v>
      </c>
      <c r="R104" s="23">
        <f>'2019 Kunta'!T104</f>
        <v>3958892.38</v>
      </c>
      <c r="S104" s="90">
        <f>'2019 Kunta'!U104</f>
        <v>-2.0479118352439984E-3</v>
      </c>
    </row>
    <row r="105" spans="1:19">
      <c r="A105" s="62">
        <v>17</v>
      </c>
      <c r="B105" s="63">
        <v>244</v>
      </c>
      <c r="C105" s="64" t="s">
        <v>116</v>
      </c>
      <c r="D105" s="23">
        <f>'2019 Kunta'!D105</f>
        <v>64530184.18</v>
      </c>
      <c r="E105" s="90">
        <f>'2019 Kunta'!E105</f>
        <v>4.7948570883061592E-2</v>
      </c>
      <c r="F105" s="23">
        <f>'2019 Kunta'!F105</f>
        <v>63982307.066804603</v>
      </c>
      <c r="G105" s="23">
        <f>'2019 Kunta'!G105</f>
        <v>63601308.192371063</v>
      </c>
      <c r="H105" s="23">
        <f>'2019 Kunta'!H105</f>
        <v>380998.87443353981</v>
      </c>
      <c r="I105" s="23">
        <f>'2019 Kunta'!I105</f>
        <v>-5214236.236407659</v>
      </c>
      <c r="J105" s="23">
        <f>'2019 Kunta'!J105</f>
        <v>-4833237.3619741192</v>
      </c>
      <c r="K105" s="23">
        <f>'2019 Kunta'!K105</f>
        <v>2632245.5047307475</v>
      </c>
      <c r="L105" s="23">
        <f>'2019 Kunta'!L105</f>
        <v>0</v>
      </c>
      <c r="M105" s="23">
        <f>'2019 Kunta'!M105</f>
        <v>3.2886232619464039E-3</v>
      </c>
      <c r="N105" s="23">
        <f>'2019 Kunta'!N105</f>
        <v>347</v>
      </c>
      <c r="O105" s="23" t="str">
        <f>'2019 Kunta'!O105</f>
        <v xml:space="preserve">Kempele                                           </v>
      </c>
      <c r="P105" s="23">
        <f>'2019 Kunta'!R105</f>
        <v>3792836.7432852988</v>
      </c>
      <c r="Q105" s="90">
        <f>'2019 Kunta'!S105</f>
        <v>1.7319456585847659E-2</v>
      </c>
      <c r="R105" s="23">
        <f>'2019 Kunta'!T105</f>
        <v>3973661.24</v>
      </c>
      <c r="S105" s="90">
        <f>'2019 Kunta'!U105</f>
        <v>2.5899655738982119E-2</v>
      </c>
    </row>
    <row r="106" spans="1:19">
      <c r="A106" s="62">
        <v>1</v>
      </c>
      <c r="B106" s="63">
        <v>245</v>
      </c>
      <c r="C106" s="64" t="s">
        <v>392</v>
      </c>
      <c r="D106" s="23">
        <f>'2019 Kunta'!D106</f>
        <v>141061733.22</v>
      </c>
      <c r="E106" s="90">
        <f>'2019 Kunta'!E106</f>
        <v>4.4248189776493696E-2</v>
      </c>
      <c r="F106" s="23">
        <f>'2019 Kunta'!F106</f>
        <v>139864084.45824632</v>
      </c>
      <c r="G106" s="23">
        <f>'2019 Kunta'!G106</f>
        <v>139257873.91273338</v>
      </c>
      <c r="H106" s="23">
        <f>'2019 Kunta'!H106</f>
        <v>606210.54551294446</v>
      </c>
      <c r="I106" s="23">
        <f>'2019 Kunta'!I106</f>
        <v>-11398219.457649687</v>
      </c>
      <c r="J106" s="23">
        <f>'2019 Kunta'!J106</f>
        <v>-10792008.912136743</v>
      </c>
      <c r="K106" s="23">
        <f>'2019 Kunta'!K106</f>
        <v>5754037.7092702258</v>
      </c>
      <c r="L106" s="23">
        <f>'2019 Kunta'!L106</f>
        <v>0</v>
      </c>
      <c r="M106" s="23">
        <f>'2019 Kunta'!M106</f>
        <v>7.1888667781231461E-3</v>
      </c>
      <c r="N106" s="23">
        <f>'2019 Kunta'!N106</f>
        <v>348</v>
      </c>
      <c r="O106" s="23" t="str">
        <f>'2019 Kunta'!O106</f>
        <v xml:space="preserve">Kervo                                             </v>
      </c>
      <c r="P106" s="23">
        <f>'2019 Kunta'!R106</f>
        <v>7346056.8719347771</v>
      </c>
      <c r="Q106" s="90">
        <f>'2019 Kunta'!S106</f>
        <v>-0.19750583153700063</v>
      </c>
      <c r="R106" s="23">
        <f>'2019 Kunta'!T106</f>
        <v>10962951.029999999</v>
      </c>
      <c r="S106" s="90">
        <f>'2019 Kunta'!U106</f>
        <v>2.6090815900978059E-2</v>
      </c>
    </row>
    <row r="107" spans="1:19">
      <c r="A107" s="62">
        <v>13</v>
      </c>
      <c r="B107" s="63">
        <v>249</v>
      </c>
      <c r="C107" s="64" t="s">
        <v>118</v>
      </c>
      <c r="D107" s="23">
        <f>'2019 Kunta'!D107</f>
        <v>29837273.300000001</v>
      </c>
      <c r="E107" s="90">
        <f>'2019 Kunta'!E107</f>
        <v>1.6938025199120021E-2</v>
      </c>
      <c r="F107" s="23">
        <f>'2019 Kunta'!F107</f>
        <v>29583947.521235328</v>
      </c>
      <c r="G107" s="23">
        <f>'2019 Kunta'!G107</f>
        <v>29180525.67637964</v>
      </c>
      <c r="H107" s="23">
        <f>'2019 Kunta'!H107</f>
        <v>403421.84485568851</v>
      </c>
      <c r="I107" s="23">
        <f>'2019 Kunta'!I107</f>
        <v>-2410942.9348983262</v>
      </c>
      <c r="J107" s="23">
        <f>'2019 Kunta'!J107</f>
        <v>-2007521.0900426377</v>
      </c>
      <c r="K107" s="23">
        <f>'2019 Kunta'!K107</f>
        <v>1217089.7931775865</v>
      </c>
      <c r="L107" s="23">
        <f>'2019 Kunta'!L107</f>
        <v>0</v>
      </c>
      <c r="M107" s="23">
        <f>'2019 Kunta'!M107</f>
        <v>1.5205837747762701E-3</v>
      </c>
      <c r="N107" s="23">
        <f>'2019 Kunta'!N107</f>
        <v>360</v>
      </c>
      <c r="O107" s="23" t="str">
        <f>'2019 Kunta'!O107</f>
        <v xml:space="preserve">Keuruu                                            </v>
      </c>
      <c r="P107" s="23">
        <f>'2019 Kunta'!R107</f>
        <v>2562882.6528150295</v>
      </c>
      <c r="Q107" s="90">
        <f>'2019 Kunta'!S107</f>
        <v>4.3113187699607147E-2</v>
      </c>
      <c r="R107" s="23">
        <f>'2019 Kunta'!T107</f>
        <v>2440957.92</v>
      </c>
      <c r="S107" s="90">
        <f>'2019 Kunta'!U107</f>
        <v>-4.417951441190171E-4</v>
      </c>
    </row>
    <row r="108" spans="1:19">
      <c r="A108" s="62">
        <v>6</v>
      </c>
      <c r="B108" s="63">
        <v>250</v>
      </c>
      <c r="C108" s="64" t="s">
        <v>119</v>
      </c>
      <c r="D108" s="23">
        <f>'2019 Kunta'!D108</f>
        <v>4589975.63</v>
      </c>
      <c r="E108" s="90">
        <f>'2019 Kunta'!E108</f>
        <v>-4.3196897681430091E-3</v>
      </c>
      <c r="F108" s="23">
        <f>'2019 Kunta'!F108</f>
        <v>4551005.6095396979</v>
      </c>
      <c r="G108" s="23">
        <f>'2019 Kunta'!G108</f>
        <v>4519923.3814634113</v>
      </c>
      <c r="H108" s="23">
        <f>'2019 Kunta'!H108</f>
        <v>31082.228076286614</v>
      </c>
      <c r="I108" s="23">
        <f>'2019 Kunta'!I108</f>
        <v>-370884.06856882572</v>
      </c>
      <c r="J108" s="23">
        <f>'2019 Kunta'!J108</f>
        <v>-339801.84049253911</v>
      </c>
      <c r="K108" s="23">
        <f>'2019 Kunta'!K108</f>
        <v>187229.32333789568</v>
      </c>
      <c r="L108" s="23">
        <f>'2019 Kunta'!L108</f>
        <v>0</v>
      </c>
      <c r="M108" s="23">
        <f>'2019 Kunta'!M108</f>
        <v>2.3391689982598003E-4</v>
      </c>
      <c r="N108" s="23">
        <f>'2019 Kunta'!N108</f>
        <v>363</v>
      </c>
      <c r="O108" s="23" t="str">
        <f>'2019 Kunta'!O108</f>
        <v xml:space="preserve">Kihniö                                            </v>
      </c>
      <c r="P108" s="23">
        <f>'2019 Kunta'!R108</f>
        <v>650115.69452003995</v>
      </c>
      <c r="Q108" s="90">
        <f>'2019 Kunta'!S108</f>
        <v>-9.0731355117213974E-3</v>
      </c>
      <c r="R108" s="23">
        <f>'2019 Kunta'!T108</f>
        <v>549336.97</v>
      </c>
      <c r="S108" s="90">
        <f>'2019 Kunta'!U108</f>
        <v>-1.3504861434416093E-2</v>
      </c>
    </row>
    <row r="109" spans="1:19">
      <c r="A109" s="62">
        <v>13</v>
      </c>
      <c r="B109" s="63">
        <v>256</v>
      </c>
      <c r="C109" s="64" t="s">
        <v>120</v>
      </c>
      <c r="D109" s="23">
        <f>'2019 Kunta'!D109</f>
        <v>3714556.44</v>
      </c>
      <c r="E109" s="90">
        <f>'2019 Kunta'!E109</f>
        <v>5.0305462896854225E-2</v>
      </c>
      <c r="F109" s="23">
        <f>'2019 Kunta'!F109</f>
        <v>3683018.9434778788</v>
      </c>
      <c r="G109" s="23">
        <f>'2019 Kunta'!G109</f>
        <v>3569391.2926585022</v>
      </c>
      <c r="H109" s="23">
        <f>'2019 Kunta'!H109</f>
        <v>113627.65081937658</v>
      </c>
      <c r="I109" s="23">
        <f>'2019 Kunta'!I109</f>
        <v>-300147.52069516608</v>
      </c>
      <c r="J109" s="23">
        <f>'2019 Kunta'!J109</f>
        <v>-186519.8698757895</v>
      </c>
      <c r="K109" s="23">
        <f>'2019 Kunta'!K109</f>
        <v>151520.17021964511</v>
      </c>
      <c r="L109" s="23">
        <f>'2019 Kunta'!L109</f>
        <v>0</v>
      </c>
      <c r="M109" s="23">
        <f>'2019 Kunta'!M109</f>
        <v>1.8930329847381542E-4</v>
      </c>
      <c r="N109" s="23">
        <f>'2019 Kunta'!N109</f>
        <v>381</v>
      </c>
      <c r="O109" s="23" t="str">
        <f>'2019 Kunta'!O109</f>
        <v xml:space="preserve">Kinnula                                           </v>
      </c>
      <c r="P109" s="23">
        <f>'2019 Kunta'!R109</f>
        <v>590906.63799426949</v>
      </c>
      <c r="Q109" s="90">
        <f>'2019 Kunta'!S109</f>
        <v>4.0018008136650352E-2</v>
      </c>
      <c r="R109" s="23">
        <f>'2019 Kunta'!T109</f>
        <v>420828.43</v>
      </c>
      <c r="S109" s="90">
        <f>'2019 Kunta'!U109</f>
        <v>1.2454806798877227E-2</v>
      </c>
    </row>
    <row r="110" spans="1:19">
      <c r="A110" s="62">
        <v>1</v>
      </c>
      <c r="B110" s="63">
        <v>257</v>
      </c>
      <c r="C110" s="64" t="s">
        <v>393</v>
      </c>
      <c r="D110" s="23">
        <f>'2019 Kunta'!D110</f>
        <v>178424104.18000001</v>
      </c>
      <c r="E110" s="90">
        <f>'2019 Kunta'!E110</f>
        <v>5.1891730681338455E-2</v>
      </c>
      <c r="F110" s="23">
        <f>'2019 Kunta'!F110</f>
        <v>176909239.71208</v>
      </c>
      <c r="G110" s="23">
        <f>'2019 Kunta'!G110</f>
        <v>174086016.05178261</v>
      </c>
      <c r="H110" s="23">
        <f>'2019 Kunta'!H110</f>
        <v>2823223.6602973938</v>
      </c>
      <c r="I110" s="23">
        <f>'2019 Kunta'!I110</f>
        <v>-14417213.297715575</v>
      </c>
      <c r="J110" s="23">
        <f>'2019 Kunta'!J110</f>
        <v>-11593989.637418181</v>
      </c>
      <c r="K110" s="23">
        <f>'2019 Kunta'!K110</f>
        <v>7278083.1502566393</v>
      </c>
      <c r="L110" s="23">
        <f>'2019 Kunta'!L110</f>
        <v>0</v>
      </c>
      <c r="M110" s="23">
        <f>'2019 Kunta'!M110</f>
        <v>9.0929487797766998E-3</v>
      </c>
      <c r="N110" s="23">
        <f>'2019 Kunta'!N110</f>
        <v>383</v>
      </c>
      <c r="O110" s="23" t="str">
        <f>'2019 Kunta'!O110</f>
        <v xml:space="preserve">Kyrkslätt                                         </v>
      </c>
      <c r="P110" s="23">
        <f>'2019 Kunta'!R110</f>
        <v>5956259.5448795157</v>
      </c>
      <c r="Q110" s="90">
        <f>'2019 Kunta'!S110</f>
        <v>-8.650677706412635E-2</v>
      </c>
      <c r="R110" s="23">
        <f>'2019 Kunta'!T110</f>
        <v>12120400.77</v>
      </c>
      <c r="S110" s="90">
        <f>'2019 Kunta'!U110</f>
        <v>1.5704537230501803E-2</v>
      </c>
    </row>
    <row r="111" spans="1:19">
      <c r="A111" s="62">
        <v>12</v>
      </c>
      <c r="B111" s="63">
        <v>260</v>
      </c>
      <c r="C111" s="64" t="s">
        <v>122</v>
      </c>
      <c r="D111" s="23">
        <f>'2019 Kunta'!D111</f>
        <v>27498383.780000001</v>
      </c>
      <c r="E111" s="90">
        <f>'2019 Kunta'!E111</f>
        <v>-7.7267934085099022E-3</v>
      </c>
      <c r="F111" s="23">
        <f>'2019 Kunta'!F111</f>
        <v>27264915.747723795</v>
      </c>
      <c r="G111" s="23">
        <f>'2019 Kunta'!G111</f>
        <v>27010853.448892765</v>
      </c>
      <c r="H111" s="23">
        <f>'2019 Kunta'!H111</f>
        <v>254062.29883103073</v>
      </c>
      <c r="I111" s="23">
        <f>'2019 Kunta'!I111</f>
        <v>-2221953.5085839671</v>
      </c>
      <c r="J111" s="23">
        <f>'2019 Kunta'!J111</f>
        <v>-1967891.2097529364</v>
      </c>
      <c r="K111" s="23">
        <f>'2019 Kunta'!K111</f>
        <v>1121684.3406236486</v>
      </c>
      <c r="L111" s="23">
        <f>'2019 Kunta'!L111</f>
        <v>0</v>
      </c>
      <c r="M111" s="23">
        <f>'2019 Kunta'!M111</f>
        <v>1.401387981670529E-3</v>
      </c>
      <c r="N111" s="23">
        <f>'2019 Kunta'!N111</f>
        <v>389</v>
      </c>
      <c r="O111" s="23" t="str">
        <f>'2019 Kunta'!O111</f>
        <v xml:space="preserve">Kitee                                             </v>
      </c>
      <c r="P111" s="23">
        <f>'2019 Kunta'!R111</f>
        <v>2097367.8565745801</v>
      </c>
      <c r="Q111" s="90">
        <f>'2019 Kunta'!S111</f>
        <v>-4.1495301335373602E-3</v>
      </c>
      <c r="R111" s="23">
        <f>'2019 Kunta'!T111</f>
        <v>2925437.78</v>
      </c>
      <c r="S111" s="90">
        <f>'2019 Kunta'!U111</f>
        <v>-2.6970706109890052E-3</v>
      </c>
    </row>
    <row r="112" spans="1:19">
      <c r="A112" s="62">
        <v>19</v>
      </c>
      <c r="B112" s="63">
        <v>261</v>
      </c>
      <c r="C112" s="64" t="s">
        <v>123</v>
      </c>
      <c r="D112" s="23">
        <f>'2019 Kunta'!D112</f>
        <v>21168385.129999999</v>
      </c>
      <c r="E112" s="90">
        <f>'2019 Kunta'!E112</f>
        <v>4.9747350845892546E-2</v>
      </c>
      <c r="F112" s="23">
        <f>'2019 Kunta'!F112</f>
        <v>20988660.340997655</v>
      </c>
      <c r="G112" s="23">
        <f>'2019 Kunta'!G112</f>
        <v>20416149.774680734</v>
      </c>
      <c r="H112" s="23">
        <f>'2019 Kunta'!H112</f>
        <v>572510.56631692126</v>
      </c>
      <c r="I112" s="23">
        <f>'2019 Kunta'!I112</f>
        <v>-1710470.2584327729</v>
      </c>
      <c r="J112" s="23">
        <f>'2019 Kunta'!J112</f>
        <v>-1137959.6921158517</v>
      </c>
      <c r="K112" s="23">
        <f>'2019 Kunta'!K112</f>
        <v>863477.87952108867</v>
      </c>
      <c r="L112" s="23">
        <f>'2019 Kunta'!L112</f>
        <v>0</v>
      </c>
      <c r="M112" s="23">
        <f>'2019 Kunta'!M112</f>
        <v>1.0787950575528382E-3</v>
      </c>
      <c r="N112" s="23">
        <f>'2019 Kunta'!N112</f>
        <v>391</v>
      </c>
      <c r="O112" s="23" t="str">
        <f>'2019 Kunta'!O112</f>
        <v xml:space="preserve">Kittilä                                           </v>
      </c>
      <c r="P112" s="23">
        <f>'2019 Kunta'!R112</f>
        <v>2526176.9183087116</v>
      </c>
      <c r="Q112" s="90">
        <f>'2019 Kunta'!S112</f>
        <v>0.19399960049235321</v>
      </c>
      <c r="R112" s="23">
        <f>'2019 Kunta'!T112</f>
        <v>7346461.4500000002</v>
      </c>
      <c r="S112" s="90">
        <f>'2019 Kunta'!U112</f>
        <v>1.9034381838682224E-2</v>
      </c>
    </row>
    <row r="113" spans="1:19">
      <c r="A113" s="62">
        <v>11</v>
      </c>
      <c r="B113" s="63">
        <v>263</v>
      </c>
      <c r="C113" s="64" t="s">
        <v>124</v>
      </c>
      <c r="D113" s="23">
        <f>'2019 Kunta'!D113</f>
        <v>20050442.050000001</v>
      </c>
      <c r="E113" s="90">
        <f>'2019 Kunta'!E113</f>
        <v>3.4086792897167761E-3</v>
      </c>
      <c r="F113" s="23">
        <f>'2019 Kunta'!F113</f>
        <v>19880208.872329164</v>
      </c>
      <c r="G113" s="23">
        <f>'2019 Kunta'!G113</f>
        <v>19854948.476422485</v>
      </c>
      <c r="H113" s="23">
        <f>'2019 Kunta'!H113</f>
        <v>25260.395906679332</v>
      </c>
      <c r="I113" s="23">
        <f>'2019 Kunta'!I113</f>
        <v>-1620137.0385287788</v>
      </c>
      <c r="J113" s="23">
        <f>'2019 Kunta'!J113</f>
        <v>-1594876.6426220995</v>
      </c>
      <c r="K113" s="23">
        <f>'2019 Kunta'!K113</f>
        <v>817875.95409241645</v>
      </c>
      <c r="L113" s="23">
        <f>'2019 Kunta'!L113</f>
        <v>0</v>
      </c>
      <c r="M113" s="23">
        <f>'2019 Kunta'!M113</f>
        <v>1.0218218183603881E-3</v>
      </c>
      <c r="N113" s="23">
        <f>'2019 Kunta'!N113</f>
        <v>397</v>
      </c>
      <c r="O113" s="23" t="str">
        <f>'2019 Kunta'!O113</f>
        <v xml:space="preserve">Kiuruvesi                                         </v>
      </c>
      <c r="P113" s="23">
        <f>'2019 Kunta'!R113</f>
        <v>1838290.5168795118</v>
      </c>
      <c r="Q113" s="90">
        <f>'2019 Kunta'!S113</f>
        <v>2.7725311210026637E-2</v>
      </c>
      <c r="R113" s="23">
        <f>'2019 Kunta'!T113</f>
        <v>1726944.55</v>
      </c>
      <c r="S113" s="90">
        <f>'2019 Kunta'!U113</f>
        <v>-6.7492196637908286E-4</v>
      </c>
    </row>
    <row r="114" spans="1:19">
      <c r="A114" s="62">
        <v>13</v>
      </c>
      <c r="B114" s="63">
        <v>265</v>
      </c>
      <c r="C114" s="64" t="s">
        <v>125</v>
      </c>
      <c r="D114" s="23">
        <f>'2019 Kunta'!D114</f>
        <v>2555002.38</v>
      </c>
      <c r="E114" s="90">
        <f>'2019 Kunta'!E114</f>
        <v>2.7192510319023588E-2</v>
      </c>
      <c r="F114" s="23">
        <f>'2019 Kunta'!F114</f>
        <v>2533309.7822498195</v>
      </c>
      <c r="G114" s="23">
        <f>'2019 Kunta'!G114</f>
        <v>2447469.8242512993</v>
      </c>
      <c r="H114" s="23">
        <f>'2019 Kunta'!H114</f>
        <v>85839.957998520229</v>
      </c>
      <c r="I114" s="23">
        <f>'2019 Kunta'!I114</f>
        <v>-206452.00634702123</v>
      </c>
      <c r="J114" s="23">
        <f>'2019 Kunta'!J114</f>
        <v>-120612.048348501</v>
      </c>
      <c r="K114" s="23">
        <f>'2019 Kunta'!K114</f>
        <v>104220.89468351121</v>
      </c>
      <c r="L114" s="23">
        <f>'2019 Kunta'!L114</f>
        <v>0</v>
      </c>
      <c r="M114" s="23">
        <f>'2019 Kunta'!M114</f>
        <v>1.3020945729456967E-4</v>
      </c>
      <c r="N114" s="23">
        <f>'2019 Kunta'!N114</f>
        <v>400</v>
      </c>
      <c r="O114" s="23" t="str">
        <f>'2019 Kunta'!O114</f>
        <v xml:space="preserve">Kivijärvi                                         </v>
      </c>
      <c r="P114" s="23">
        <f>'2019 Kunta'!R114</f>
        <v>633771.00654072221</v>
      </c>
      <c r="Q114" s="90">
        <f>'2019 Kunta'!S114</f>
        <v>4.062737601867239E-2</v>
      </c>
      <c r="R114" s="23">
        <f>'2019 Kunta'!T114</f>
        <v>510408.23</v>
      </c>
      <c r="S114" s="90">
        <f>'2019 Kunta'!U114</f>
        <v>0.1386567025698402</v>
      </c>
    </row>
    <row r="115" spans="1:19">
      <c r="A115" s="62">
        <v>4</v>
      </c>
      <c r="B115" s="63">
        <v>271</v>
      </c>
      <c r="C115" s="64" t="s">
        <v>394</v>
      </c>
      <c r="D115" s="23">
        <f>'2019 Kunta'!D115</f>
        <v>22642006.010000002</v>
      </c>
      <c r="E115" s="90">
        <f>'2019 Kunta'!E115</f>
        <v>1.1663585771631846E-2</v>
      </c>
      <c r="F115" s="23">
        <f>'2019 Kunta'!F115</f>
        <v>22449769.817784756</v>
      </c>
      <c r="G115" s="23">
        <f>'2019 Kunta'!G115</f>
        <v>22139498.700307366</v>
      </c>
      <c r="H115" s="23">
        <f>'2019 Kunta'!H115</f>
        <v>310271.11747739092</v>
      </c>
      <c r="I115" s="23">
        <f>'2019 Kunta'!I115</f>
        <v>-1829543.3323572143</v>
      </c>
      <c r="J115" s="23">
        <f>'2019 Kunta'!J115</f>
        <v>-1519272.2148798234</v>
      </c>
      <c r="K115" s="23">
        <f>'2019 Kunta'!K115</f>
        <v>923588.22921786795</v>
      </c>
      <c r="L115" s="23">
        <f>'2019 Kunta'!L115</f>
        <v>0</v>
      </c>
      <c r="M115" s="23">
        <f>'2019 Kunta'!M115</f>
        <v>1.1538945473007682E-3</v>
      </c>
      <c r="N115" s="23">
        <f>'2019 Kunta'!N115</f>
        <v>406</v>
      </c>
      <c r="O115" s="23" t="str">
        <f>'2019 Kunta'!O115</f>
        <v xml:space="preserve">Kumo                                              </v>
      </c>
      <c r="P115" s="23">
        <f>'2019 Kunta'!R115</f>
        <v>1189772.7342978069</v>
      </c>
      <c r="Q115" s="90">
        <f>'2019 Kunta'!S115</f>
        <v>-1.6548278878647515E-3</v>
      </c>
      <c r="R115" s="23">
        <f>'2019 Kunta'!T115</f>
        <v>2674884.38</v>
      </c>
      <c r="S115" s="90">
        <f>'2019 Kunta'!U115</f>
        <v>4.473270514466221E-2</v>
      </c>
    </row>
    <row r="116" spans="1:19">
      <c r="A116" s="62">
        <v>16</v>
      </c>
      <c r="B116" s="63">
        <v>272</v>
      </c>
      <c r="C116" s="64" t="s">
        <v>395</v>
      </c>
      <c r="D116" s="23">
        <f>'2019 Kunta'!D116</f>
        <v>165498792.13999999</v>
      </c>
      <c r="E116" s="90">
        <f>'2019 Kunta'!E116</f>
        <v>3.2336919192937241E-2</v>
      </c>
      <c r="F116" s="23">
        <f>'2019 Kunta'!F116</f>
        <v>164093666.74593532</v>
      </c>
      <c r="G116" s="23">
        <f>'2019 Kunta'!G116</f>
        <v>161787856.18653727</v>
      </c>
      <c r="H116" s="23">
        <f>'2019 Kunta'!H116</f>
        <v>2305810.5593980551</v>
      </c>
      <c r="I116" s="23">
        <f>'2019 Kunta'!I116</f>
        <v>-13372808.555000888</v>
      </c>
      <c r="J116" s="23">
        <f>'2019 Kunta'!J116</f>
        <v>-11066997.995602833</v>
      </c>
      <c r="K116" s="23">
        <f>'2019 Kunta'!K116</f>
        <v>6750847.7960287668</v>
      </c>
      <c r="L116" s="23">
        <f>'2019 Kunta'!L116</f>
        <v>0</v>
      </c>
      <c r="M116" s="23">
        <f>'2019 Kunta'!M116</f>
        <v>8.4342418136832392E-3</v>
      </c>
      <c r="N116" s="23">
        <f>'2019 Kunta'!N116</f>
        <v>408</v>
      </c>
      <c r="O116" s="23" t="str">
        <f>'2019 Kunta'!O116</f>
        <v xml:space="preserve">Karleby                                           </v>
      </c>
      <c r="P116" s="23">
        <f>'2019 Kunta'!R116</f>
        <v>16122447.297009142</v>
      </c>
      <c r="Q116" s="90">
        <f>'2019 Kunta'!S116</f>
        <v>3.7096408633073175E-2</v>
      </c>
      <c r="R116" s="23">
        <f>'2019 Kunta'!T116</f>
        <v>16052630.5</v>
      </c>
      <c r="S116" s="90">
        <f>'2019 Kunta'!U116</f>
        <v>5.4411705366863572E-4</v>
      </c>
    </row>
    <row r="117" spans="1:19">
      <c r="A117" s="62">
        <v>19</v>
      </c>
      <c r="B117" s="63">
        <v>273</v>
      </c>
      <c r="C117" s="64" t="s">
        <v>128</v>
      </c>
      <c r="D117" s="23">
        <f>'2019 Kunta'!D117</f>
        <v>10583308.460000001</v>
      </c>
      <c r="E117" s="90">
        <f>'2019 Kunta'!E117</f>
        <v>1.6762496068626564E-2</v>
      </c>
      <c r="F117" s="23">
        <f>'2019 Kunta'!F117</f>
        <v>10493453.571767427</v>
      </c>
      <c r="G117" s="23">
        <f>'2019 Kunta'!G117</f>
        <v>10451291.882377967</v>
      </c>
      <c r="H117" s="23">
        <f>'2019 Kunta'!H117</f>
        <v>42161.689389459789</v>
      </c>
      <c r="I117" s="23">
        <f>'2019 Kunta'!I117</f>
        <v>-855163.6908285009</v>
      </c>
      <c r="J117" s="23">
        <f>'2019 Kunta'!J117</f>
        <v>-813002.00143904111</v>
      </c>
      <c r="K117" s="23">
        <f>'2019 Kunta'!K117</f>
        <v>431702.87630525552</v>
      </c>
      <c r="L117" s="23">
        <f>'2019 Kunta'!L117</f>
        <v>0</v>
      </c>
      <c r="M117" s="23">
        <f>'2019 Kunta'!M117</f>
        <v>5.3935247252397003E-4</v>
      </c>
      <c r="N117" s="23">
        <f>'2019 Kunta'!N117</f>
        <v>410</v>
      </c>
      <c r="O117" s="23" t="str">
        <f>'2019 Kunta'!O117</f>
        <v xml:space="preserve">Kolari                                            </v>
      </c>
      <c r="P117" s="23">
        <f>'2019 Kunta'!R117</f>
        <v>815573.9269255657</v>
      </c>
      <c r="Q117" s="90">
        <f>'2019 Kunta'!S117</f>
        <v>5.7342327865874676E-2</v>
      </c>
      <c r="R117" s="23">
        <f>'2019 Kunta'!T117</f>
        <v>3795353.08</v>
      </c>
      <c r="S117" s="90">
        <f>'2019 Kunta'!U117</f>
        <v>2.6645462744601112E-4</v>
      </c>
    </row>
    <row r="118" spans="1:19">
      <c r="A118" s="62">
        <v>13</v>
      </c>
      <c r="B118" s="63">
        <v>275</v>
      </c>
      <c r="C118" s="64" t="s">
        <v>129</v>
      </c>
      <c r="D118" s="23">
        <f>'2019 Kunta'!D118</f>
        <v>7189130.2599999998</v>
      </c>
      <c r="E118" s="90">
        <f>'2019 Kunta'!E118</f>
        <v>-1.1970026679583134E-2</v>
      </c>
      <c r="F118" s="23">
        <f>'2019 Kunta'!F118</f>
        <v>7128092.778342613</v>
      </c>
      <c r="G118" s="23">
        <f>'2019 Kunta'!G118</f>
        <v>7218971.2450354835</v>
      </c>
      <c r="H118" s="23">
        <f>'2019 Kunta'!H118</f>
        <v>-90878.466692870483</v>
      </c>
      <c r="I118" s="23">
        <f>'2019 Kunta'!I118</f>
        <v>-580903.71174804249</v>
      </c>
      <c r="J118" s="23">
        <f>'2019 Kunta'!J118</f>
        <v>-671782.17844091298</v>
      </c>
      <c r="K118" s="23">
        <f>'2019 Kunta'!K118</f>
        <v>293251.22886715416</v>
      </c>
      <c r="L118" s="23">
        <f>'2019 Kunta'!L118</f>
        <v>0</v>
      </c>
      <c r="M118" s="23">
        <f>'2019 Kunta'!M118</f>
        <v>3.6637646872742581E-4</v>
      </c>
      <c r="N118" s="23">
        <f>'2019 Kunta'!N118</f>
        <v>416</v>
      </c>
      <c r="O118" s="23" t="str">
        <f>'2019 Kunta'!O118</f>
        <v xml:space="preserve">Konnevesi                                         </v>
      </c>
      <c r="P118" s="23">
        <f>'2019 Kunta'!R118</f>
        <v>839340.60033793433</v>
      </c>
      <c r="Q118" s="90">
        <f>'2019 Kunta'!S118</f>
        <v>4.0965172136846029E-2</v>
      </c>
      <c r="R118" s="23">
        <f>'2019 Kunta'!T118</f>
        <v>805320.12</v>
      </c>
      <c r="S118" s="90">
        <f>'2019 Kunta'!U118</f>
        <v>-6.1052467890213569E-3</v>
      </c>
    </row>
    <row r="119" spans="1:19">
      <c r="A119" s="62">
        <v>12</v>
      </c>
      <c r="B119" s="63">
        <v>276</v>
      </c>
      <c r="C119" s="64" t="s">
        <v>130</v>
      </c>
      <c r="D119" s="23">
        <f>'2019 Kunta'!D119</f>
        <v>48070899.009999998</v>
      </c>
      <c r="E119" s="90">
        <f>'2019 Kunta'!E119</f>
        <v>3.0547136973274824E-2</v>
      </c>
      <c r="F119" s="23">
        <f>'2019 Kunta'!F119</f>
        <v>47662765.27052635</v>
      </c>
      <c r="G119" s="23">
        <f>'2019 Kunta'!G119</f>
        <v>47214590.936861038</v>
      </c>
      <c r="H119" s="23">
        <f>'2019 Kunta'!H119</f>
        <v>448174.33366531134</v>
      </c>
      <c r="I119" s="23">
        <f>'2019 Kunta'!I119</f>
        <v>-3884275.6567293438</v>
      </c>
      <c r="J119" s="23">
        <f>'2019 Kunta'!J119</f>
        <v>-3436101.3230640325</v>
      </c>
      <c r="K119" s="23">
        <f>'2019 Kunta'!K119</f>
        <v>1960856.1394228183</v>
      </c>
      <c r="L119" s="23">
        <f>'2019 Kunta'!L119</f>
        <v>0</v>
      </c>
      <c r="M119" s="23">
        <f>'2019 Kunta'!M119</f>
        <v>2.4498159848110068E-3</v>
      </c>
      <c r="N119" s="23">
        <f>'2019 Kunta'!N119</f>
        <v>420</v>
      </c>
      <c r="O119" s="23" t="str">
        <f>'2019 Kunta'!O119</f>
        <v xml:space="preserve">Kontiolahti                                       </v>
      </c>
      <c r="P119" s="23">
        <f>'2019 Kunta'!R119</f>
        <v>1901679.6762199095</v>
      </c>
      <c r="Q119" s="90">
        <f>'2019 Kunta'!S119</f>
        <v>0.36398788794713788</v>
      </c>
      <c r="R119" s="23">
        <f>'2019 Kunta'!T119</f>
        <v>2956482.61</v>
      </c>
      <c r="S119" s="90">
        <f>'2019 Kunta'!U119</f>
        <v>2.4720330202497642E-2</v>
      </c>
    </row>
    <row r="120" spans="1:19">
      <c r="A120" s="62">
        <v>15</v>
      </c>
      <c r="B120" s="63">
        <v>280</v>
      </c>
      <c r="C120" s="64" t="s">
        <v>131</v>
      </c>
      <c r="D120" s="23">
        <f>'2019 Kunta'!D120</f>
        <v>5392278.3799999999</v>
      </c>
      <c r="E120" s="90">
        <f>'2019 Kunta'!E120</f>
        <v>1.4552144975749748E-2</v>
      </c>
      <c r="F120" s="23">
        <f>'2019 Kunta'!F120</f>
        <v>5346496.6121355277</v>
      </c>
      <c r="G120" s="23">
        <f>'2019 Kunta'!G120</f>
        <v>5416834.7047446147</v>
      </c>
      <c r="H120" s="23">
        <f>'2019 Kunta'!H120</f>
        <v>-70338.092609087005</v>
      </c>
      <c r="I120" s="23">
        <f>'2019 Kunta'!I120</f>
        <v>-435712.58447620913</v>
      </c>
      <c r="J120" s="23">
        <f>'2019 Kunta'!J120</f>
        <v>-506050.67708529613</v>
      </c>
      <c r="K120" s="23">
        <f>'2019 Kunta'!K120</f>
        <v>219955.9896872403</v>
      </c>
      <c r="L120" s="23">
        <f>'2019 Kunta'!L120</f>
        <v>0</v>
      </c>
      <c r="M120" s="23">
        <f>'2019 Kunta'!M120</f>
        <v>2.7480430035491446E-4</v>
      </c>
      <c r="N120" s="23">
        <f>'2019 Kunta'!N120</f>
        <v>428</v>
      </c>
      <c r="O120" s="23" t="str">
        <f>'2019 Kunta'!O120</f>
        <v xml:space="preserve">Korsnäs                                           </v>
      </c>
      <c r="P120" s="23">
        <f>'2019 Kunta'!R120</f>
        <v>662684.47234366706</v>
      </c>
      <c r="Q120" s="90">
        <f>'2019 Kunta'!S120</f>
        <v>-0.20985296503349615</v>
      </c>
      <c r="R120" s="23">
        <f>'2019 Kunta'!T120</f>
        <v>730267.6</v>
      </c>
      <c r="S120" s="90">
        <f>'2019 Kunta'!U120</f>
        <v>2.2609153265085169E-4</v>
      </c>
    </row>
    <row r="121" spans="1:19">
      <c r="A121" s="62">
        <v>2</v>
      </c>
      <c r="B121" s="63">
        <v>284</v>
      </c>
      <c r="C121" s="64" t="s">
        <v>396</v>
      </c>
      <c r="D121" s="23">
        <f>'2019 Kunta'!D121</f>
        <v>6070760.8700000001</v>
      </c>
      <c r="E121" s="90">
        <f>'2019 Kunta'!E121</f>
        <v>3.9505627676389432E-2</v>
      </c>
      <c r="F121" s="23">
        <f>'2019 Kunta'!F121</f>
        <v>6019218.6191507289</v>
      </c>
      <c r="G121" s="23">
        <f>'2019 Kunta'!G121</f>
        <v>5848192.9978936296</v>
      </c>
      <c r="H121" s="23">
        <f>'2019 Kunta'!H121</f>
        <v>171025.62125709932</v>
      </c>
      <c r="I121" s="23">
        <f>'2019 Kunta'!I121</f>
        <v>-490536.04469225119</v>
      </c>
      <c r="J121" s="23">
        <f>'2019 Kunta'!J121</f>
        <v>-319510.42343515187</v>
      </c>
      <c r="K121" s="23">
        <f>'2019 Kunta'!K121</f>
        <v>247631.91386187705</v>
      </c>
      <c r="L121" s="23">
        <f>'2019 Kunta'!L121</f>
        <v>0</v>
      </c>
      <c r="M121" s="23">
        <f>'2019 Kunta'!M121</f>
        <v>3.093815036868223E-4</v>
      </c>
      <c r="N121" s="23">
        <f>'2019 Kunta'!N121</f>
        <v>434</v>
      </c>
      <c r="O121" s="23" t="str">
        <f>'2019 Kunta'!O121</f>
        <v xml:space="preserve">Koski (Ål)                                        </v>
      </c>
      <c r="P121" s="23">
        <f>'2019 Kunta'!R121</f>
        <v>546310.35195768566</v>
      </c>
      <c r="Q121" s="90">
        <f>'2019 Kunta'!S121</f>
        <v>-9.2677899504857719E-2</v>
      </c>
      <c r="R121" s="23">
        <f>'2019 Kunta'!T121</f>
        <v>524629.6</v>
      </c>
      <c r="S121" s="90">
        <f>'2019 Kunta'!U121</f>
        <v>-5.8626350600867738E-3</v>
      </c>
    </row>
    <row r="122" spans="1:19">
      <c r="A122" s="62">
        <v>8</v>
      </c>
      <c r="B122" s="63">
        <v>285</v>
      </c>
      <c r="C122" s="64" t="s">
        <v>133</v>
      </c>
      <c r="D122" s="23">
        <f>'2019 Kunta'!D122</f>
        <v>196746494.31999999</v>
      </c>
      <c r="E122" s="90">
        <f>'2019 Kunta'!E122</f>
        <v>2.5298410322521114E-2</v>
      </c>
      <c r="F122" s="23">
        <f>'2019 Kunta'!F122</f>
        <v>195076068.25955856</v>
      </c>
      <c r="G122" s="23">
        <f>'2019 Kunta'!G122</f>
        <v>191546005.02580127</v>
      </c>
      <c r="H122" s="23">
        <f>'2019 Kunta'!H122</f>
        <v>3530063.2337572873</v>
      </c>
      <c r="I122" s="23">
        <f>'2019 Kunta'!I122</f>
        <v>-15897718.456961602</v>
      </c>
      <c r="J122" s="23">
        <f>'2019 Kunta'!J122</f>
        <v>-12367655.223204315</v>
      </c>
      <c r="K122" s="23">
        <f>'2019 Kunta'!K122</f>
        <v>8025470.2791606626</v>
      </c>
      <c r="L122" s="23">
        <f>'2019 Kunta'!L122</f>
        <v>0</v>
      </c>
      <c r="M122" s="23">
        <f>'2019 Kunta'!M122</f>
        <v>1.0026704652234545E-2</v>
      </c>
      <c r="N122" s="23">
        <f>'2019 Kunta'!N122</f>
        <v>438</v>
      </c>
      <c r="O122" s="23" t="str">
        <f>'2019 Kunta'!O122</f>
        <v xml:space="preserve">Kotka                                             </v>
      </c>
      <c r="P122" s="23">
        <f>'2019 Kunta'!R122</f>
        <v>9086362.311740445</v>
      </c>
      <c r="Q122" s="90">
        <f>'2019 Kunta'!S122</f>
        <v>-4.4759613505842677E-2</v>
      </c>
      <c r="R122" s="23">
        <f>'2019 Kunta'!T122</f>
        <v>15648885.050000001</v>
      </c>
      <c r="S122" s="90">
        <f>'2019 Kunta'!U122</f>
        <v>-1.6647232319610961E-4</v>
      </c>
    </row>
    <row r="123" spans="1:19">
      <c r="A123" s="62">
        <v>8</v>
      </c>
      <c r="B123" s="63">
        <v>286</v>
      </c>
      <c r="C123" s="64" t="s">
        <v>134</v>
      </c>
      <c r="D123" s="23">
        <f>'2019 Kunta'!D123</f>
        <v>292231111.25</v>
      </c>
      <c r="E123" s="90">
        <f>'2019 Kunta'!E123</f>
        <v>1.9954507356716222E-2</v>
      </c>
      <c r="F123" s="23">
        <f>'2019 Kunta'!F123</f>
        <v>289749997.33947814</v>
      </c>
      <c r="G123" s="23">
        <f>'2019 Kunta'!G123</f>
        <v>286069505.32955533</v>
      </c>
      <c r="H123" s="23">
        <f>'2019 Kunta'!H123</f>
        <v>3680492.0099228024</v>
      </c>
      <c r="I123" s="23">
        <f>'2019 Kunta'!I123</f>
        <v>-23613167.528470982</v>
      </c>
      <c r="J123" s="23">
        <f>'2019 Kunta'!J123</f>
        <v>-19932675.518548179</v>
      </c>
      <c r="K123" s="23">
        <f>'2019 Kunta'!K123</f>
        <v>11920375.537509948</v>
      </c>
      <c r="L123" s="23">
        <f>'2019 Kunta'!L123</f>
        <v>0</v>
      </c>
      <c r="M123" s="23">
        <f>'2019 Kunta'!M123</f>
        <v>1.4892844992360248E-2</v>
      </c>
      <c r="N123" s="23">
        <f>'2019 Kunta'!N123</f>
        <v>440</v>
      </c>
      <c r="O123" s="23" t="str">
        <f>'2019 Kunta'!O123</f>
        <v xml:space="preserve">Kouvola                                           </v>
      </c>
      <c r="P123" s="23">
        <f>'2019 Kunta'!R123</f>
        <v>22335063.451814916</v>
      </c>
      <c r="Q123" s="90">
        <f>'2019 Kunta'!S123</f>
        <v>0.10779729860271048</v>
      </c>
      <c r="R123" s="23">
        <f>'2019 Kunta'!T123</f>
        <v>28931303.149999999</v>
      </c>
      <c r="S123" s="90">
        <f>'2019 Kunta'!U123</f>
        <v>-7.9790895714704213E-4</v>
      </c>
    </row>
    <row r="124" spans="1:19">
      <c r="A124" s="62">
        <v>15</v>
      </c>
      <c r="B124" s="63">
        <v>287</v>
      </c>
      <c r="C124" s="64" t="s">
        <v>397</v>
      </c>
      <c r="D124" s="23">
        <f>'2019 Kunta'!D124</f>
        <v>20717404.140000001</v>
      </c>
      <c r="E124" s="90">
        <f>'2019 Kunta'!E124</f>
        <v>3.1170095551184218E-2</v>
      </c>
      <c r="F124" s="23">
        <f>'2019 Kunta'!F124</f>
        <v>20541508.290369935</v>
      </c>
      <c r="G124" s="23">
        <f>'2019 Kunta'!G124</f>
        <v>20165707.197697878</v>
      </c>
      <c r="H124" s="23">
        <f>'2019 Kunta'!H124</f>
        <v>375801.09267205745</v>
      </c>
      <c r="I124" s="23">
        <f>'2019 Kunta'!I124</f>
        <v>-1674029.6151916243</v>
      </c>
      <c r="J124" s="23">
        <f>'2019 Kunta'!J124</f>
        <v>-1298228.5225195668</v>
      </c>
      <c r="K124" s="23">
        <f>'2019 Kunta'!K124</f>
        <v>845081.95056580694</v>
      </c>
      <c r="L124" s="23">
        <f>'2019 Kunta'!L124</f>
        <v>0</v>
      </c>
      <c r="M124" s="23">
        <f>'2019 Kunta'!M124</f>
        <v>1.0558119126376983E-3</v>
      </c>
      <c r="N124" s="23">
        <f>'2019 Kunta'!N124</f>
        <v>443</v>
      </c>
      <c r="O124" s="23" t="str">
        <f>'2019 Kunta'!O124</f>
        <v xml:space="preserve">Kristinestad                                      </v>
      </c>
      <c r="P124" s="23">
        <f>'2019 Kunta'!R124</f>
        <v>1334800.4693964433</v>
      </c>
      <c r="Q124" s="90">
        <f>'2019 Kunta'!S124</f>
        <v>-4.1783257033458421E-2</v>
      </c>
      <c r="R124" s="23">
        <f>'2019 Kunta'!T124</f>
        <v>2893228.04</v>
      </c>
      <c r="S124" s="90">
        <f>'2019 Kunta'!U124</f>
        <v>2.3183438553779689E-2</v>
      </c>
    </row>
    <row r="125" spans="1:19">
      <c r="A125" s="62">
        <v>15</v>
      </c>
      <c r="B125" s="63">
        <v>288</v>
      </c>
      <c r="C125" s="64" t="s">
        <v>398</v>
      </c>
      <c r="D125" s="23">
        <f>'2019 Kunta'!D125</f>
        <v>20350737.530000001</v>
      </c>
      <c r="E125" s="90">
        <f>'2019 Kunta'!E125</f>
        <v>2.862456573006833E-2</v>
      </c>
      <c r="F125" s="23">
        <f>'2019 Kunta'!F125</f>
        <v>20177954.769947235</v>
      </c>
      <c r="G125" s="23">
        <f>'2019 Kunta'!G125</f>
        <v>19934638.687419742</v>
      </c>
      <c r="H125" s="23">
        <f>'2019 Kunta'!H125</f>
        <v>243316.0825274922</v>
      </c>
      <c r="I125" s="23">
        <f>'2019 Kunta'!I125</f>
        <v>-1644401.8317157591</v>
      </c>
      <c r="J125" s="23">
        <f>'2019 Kunta'!J125</f>
        <v>-1401085.7491882669</v>
      </c>
      <c r="K125" s="23">
        <f>'2019 Kunta'!K125</f>
        <v>830125.28264099278</v>
      </c>
      <c r="L125" s="23">
        <f>'2019 Kunta'!L125</f>
        <v>0</v>
      </c>
      <c r="M125" s="23">
        <f>'2019 Kunta'!M125</f>
        <v>1.0371256442138937E-3</v>
      </c>
      <c r="N125" s="23">
        <f>'2019 Kunta'!N125</f>
        <v>446</v>
      </c>
      <c r="O125" s="23" t="str">
        <f>'2019 Kunta'!O125</f>
        <v xml:space="preserve">Kronoby                                           </v>
      </c>
      <c r="P125" s="23">
        <f>'2019 Kunta'!R125</f>
        <v>2063975.2688028642</v>
      </c>
      <c r="Q125" s="90">
        <f>'2019 Kunta'!S125</f>
        <v>-0.10245145498814112</v>
      </c>
      <c r="R125" s="23">
        <f>'2019 Kunta'!T125</f>
        <v>1871727.8</v>
      </c>
      <c r="S125" s="90">
        <f>'2019 Kunta'!U125</f>
        <v>3.7366204625057797E-3</v>
      </c>
    </row>
    <row r="126" spans="1:19">
      <c r="A126" s="62">
        <v>18</v>
      </c>
      <c r="B126" s="63">
        <v>290</v>
      </c>
      <c r="C126" s="64" t="s">
        <v>137</v>
      </c>
      <c r="D126" s="23">
        <f>'2019 Kunta'!D126</f>
        <v>23193781.539999999</v>
      </c>
      <c r="E126" s="90">
        <f>'2019 Kunta'!E126</f>
        <v>-2.1043521664133591E-3</v>
      </c>
      <c r="F126" s="23">
        <f>'2019 Kunta'!F126</f>
        <v>22996860.63801134</v>
      </c>
      <c r="G126" s="23">
        <f>'2019 Kunta'!G126</f>
        <v>23053890.370055143</v>
      </c>
      <c r="H126" s="23">
        <f>'2019 Kunta'!H126</f>
        <v>-57029.732043802738</v>
      </c>
      <c r="I126" s="23">
        <f>'2019 Kunta'!I126</f>
        <v>-1874128.4826934307</v>
      </c>
      <c r="J126" s="23">
        <f>'2019 Kunta'!J126</f>
        <v>-1931158.2147372335</v>
      </c>
      <c r="K126" s="23">
        <f>'2019 Kunta'!K126</f>
        <v>946095.66007242096</v>
      </c>
      <c r="L126" s="23">
        <f>'2019 Kunta'!L126</f>
        <v>0</v>
      </c>
      <c r="M126" s="23">
        <f>'2019 Kunta'!M126</f>
        <v>1.1820144398191161E-3</v>
      </c>
      <c r="N126" s="23">
        <f>'2019 Kunta'!N126</f>
        <v>455</v>
      </c>
      <c r="O126" s="23" t="str">
        <f>'2019 Kunta'!O126</f>
        <v xml:space="preserve">Kuhmo                                             </v>
      </c>
      <c r="P126" s="23">
        <f>'2019 Kunta'!R126</f>
        <v>2773917.0981880017</v>
      </c>
      <c r="Q126" s="90">
        <f>'2019 Kunta'!S126</f>
        <v>-2.1468832925006565E-2</v>
      </c>
      <c r="R126" s="23">
        <f>'2019 Kunta'!T126</f>
        <v>2200767.42</v>
      </c>
      <c r="S126" s="90">
        <f>'2019 Kunta'!U126</f>
        <v>1.3127962883833444E-2</v>
      </c>
    </row>
    <row r="127" spans="1:19">
      <c r="A127" s="62">
        <v>13</v>
      </c>
      <c r="B127" s="63">
        <v>291</v>
      </c>
      <c r="C127" s="64" t="s">
        <v>138</v>
      </c>
      <c r="D127" s="23">
        <f>'2019 Kunta'!D127</f>
        <v>5809882.0899999999</v>
      </c>
      <c r="E127" s="90">
        <f>'2019 Kunta'!E127</f>
        <v>2.6691555141078682E-2</v>
      </c>
      <c r="F127" s="23">
        <f>'2019 Kunta'!F127</f>
        <v>5760554.7640683716</v>
      </c>
      <c r="G127" s="23">
        <f>'2019 Kunta'!G127</f>
        <v>5689403.4012173163</v>
      </c>
      <c r="H127" s="23">
        <f>'2019 Kunta'!H127</f>
        <v>71151.362851055339</v>
      </c>
      <c r="I127" s="23">
        <f>'2019 Kunta'!I127</f>
        <v>-469456.24141458725</v>
      </c>
      <c r="J127" s="23">
        <f>'2019 Kunta'!J127</f>
        <v>-398304.87856353191</v>
      </c>
      <c r="K127" s="23">
        <f>'2019 Kunta'!K127</f>
        <v>236990.42872340025</v>
      </c>
      <c r="L127" s="23">
        <f>'2019 Kunta'!L127</f>
        <v>0</v>
      </c>
      <c r="M127" s="23">
        <f>'2019 Kunta'!M127</f>
        <v>2.9608645369807454E-4</v>
      </c>
      <c r="N127" s="23">
        <f>'2019 Kunta'!N127</f>
        <v>451</v>
      </c>
      <c r="O127" s="23" t="str">
        <f>'2019 Kunta'!O127</f>
        <v xml:space="preserve">Kuhmoinen                                         </v>
      </c>
      <c r="P127" s="23">
        <f>'2019 Kunta'!R127</f>
        <v>1067978.1890751589</v>
      </c>
      <c r="Q127" s="90">
        <f>'2019 Kunta'!S127</f>
        <v>5.6759617490832026E-2</v>
      </c>
      <c r="R127" s="23">
        <f>'2019 Kunta'!T127</f>
        <v>1539463.54</v>
      </c>
      <c r="S127" s="90">
        <f>'2019 Kunta'!U127</f>
        <v>0.12017209219594838</v>
      </c>
    </row>
    <row r="128" spans="1:19">
      <c r="A128" s="62">
        <v>21</v>
      </c>
      <c r="B128" s="63">
        <v>295</v>
      </c>
      <c r="C128" s="64" t="s">
        <v>139</v>
      </c>
      <c r="D128" s="23">
        <f>'2019 Kunta'!D128</f>
        <v>1080511.8799999999</v>
      </c>
      <c r="E128" s="90">
        <f>'2019 Kunta'!E128</f>
        <v>4.5393232458881272E-2</v>
      </c>
      <c r="F128" s="23">
        <f>'2019 Kunta'!F128</f>
        <v>1071338.0687501132</v>
      </c>
      <c r="G128" s="23">
        <f>'2019 Kunta'!G128</f>
        <v>1020528.5306562725</v>
      </c>
      <c r="H128" s="23">
        <f>'2019 Kunta'!H128</f>
        <v>50809.538093840703</v>
      </c>
      <c r="I128" s="23">
        <f>'2019 Kunta'!I128</f>
        <v>-87308.664466994291</v>
      </c>
      <c r="J128" s="23">
        <f>'2019 Kunta'!J128</f>
        <v>-36499.126373153587</v>
      </c>
      <c r="K128" s="23">
        <f>'2019 Kunta'!K128</f>
        <v>44075.072387902313</v>
      </c>
      <c r="L128" s="23">
        <f>'2019 Kunta'!L128</f>
        <v>0</v>
      </c>
      <c r="M128" s="23">
        <f>'2019 Kunta'!M128</f>
        <v>5.5065649486845167E-5</v>
      </c>
      <c r="N128" s="23">
        <f>'2019 Kunta'!N128</f>
        <v>463</v>
      </c>
      <c r="O128" s="23" t="str">
        <f>'2019 Kunta'!O128</f>
        <v xml:space="preserve">Kumlinge                                          </v>
      </c>
      <c r="P128" s="23">
        <f>'2019 Kunta'!R128</f>
        <v>4547.6161087604223</v>
      </c>
      <c r="Q128" s="90">
        <f>'2019 Kunta'!S128</f>
        <v>-0.42181564218340706</v>
      </c>
      <c r="R128" s="23">
        <f>'2019 Kunta'!T128</f>
        <v>101317.62</v>
      </c>
      <c r="S128" s="90">
        <f>'2019 Kunta'!U128</f>
        <v>1.5517577326283449E-2</v>
      </c>
    </row>
    <row r="129" spans="1:19">
      <c r="A129" s="62">
        <v>11</v>
      </c>
      <c r="B129" s="63">
        <v>297</v>
      </c>
      <c r="C129" s="64" t="s">
        <v>140</v>
      </c>
      <c r="D129" s="23">
        <f>'2019 Kunta'!D129</f>
        <v>404757017.45999998</v>
      </c>
      <c r="E129" s="90">
        <f>'2019 Kunta'!E129</f>
        <v>3.6126284349813798E-2</v>
      </c>
      <c r="F129" s="23">
        <f>'2019 Kunta'!F129</f>
        <v>401320530.96783376</v>
      </c>
      <c r="G129" s="23">
        <f>'2019 Kunta'!G129</f>
        <v>396296361.23910105</v>
      </c>
      <c r="H129" s="23">
        <f>'2019 Kunta'!H129</f>
        <v>5024169.7287327051</v>
      </c>
      <c r="I129" s="23">
        <f>'2019 Kunta'!I129</f>
        <v>-32705604.89170789</v>
      </c>
      <c r="J129" s="23">
        <f>'2019 Kunta'!J129</f>
        <v>-27681435.162975185</v>
      </c>
      <c r="K129" s="23">
        <f>'2019 Kunta'!K129</f>
        <v>16510410.64357473</v>
      </c>
      <c r="L129" s="23">
        <f>'2019 Kunta'!L129</f>
        <v>0</v>
      </c>
      <c r="M129" s="23">
        <f>'2019 Kunta'!M129</f>
        <v>2.0627453027904915E-2</v>
      </c>
      <c r="N129" s="23">
        <f>'2019 Kunta'!N129</f>
        <v>466</v>
      </c>
      <c r="O129" s="23" t="str">
        <f>'2019 Kunta'!O129</f>
        <v xml:space="preserve">Kuopio                                            </v>
      </c>
      <c r="P129" s="23">
        <f>'2019 Kunta'!R129</f>
        <v>22808985.056427259</v>
      </c>
      <c r="Q129" s="90">
        <f>'2019 Kunta'!S129</f>
        <v>-4.6327961420805308E-2</v>
      </c>
      <c r="R129" s="23">
        <f>'2019 Kunta'!T129</f>
        <v>41326917.07</v>
      </c>
      <c r="S129" s="90">
        <f>'2019 Kunta'!U129</f>
        <v>2.2154467015791601E-2</v>
      </c>
    </row>
    <row r="130" spans="1:19">
      <c r="A130" s="62">
        <v>14</v>
      </c>
      <c r="B130" s="63">
        <v>300</v>
      </c>
      <c r="C130" s="64" t="s">
        <v>141</v>
      </c>
      <c r="D130" s="23">
        <f>'2019 Kunta'!D130</f>
        <v>9689987.9700000007</v>
      </c>
      <c r="E130" s="90">
        <f>'2019 Kunta'!E130</f>
        <v>1.8869400608176656E-2</v>
      </c>
      <c r="F130" s="23">
        <f>'2019 Kunta'!F130</f>
        <v>9607717.5921394136</v>
      </c>
      <c r="G130" s="23">
        <f>'2019 Kunta'!G130</f>
        <v>9439440.9783007763</v>
      </c>
      <c r="H130" s="23">
        <f>'2019 Kunta'!H130</f>
        <v>168276.61383863725</v>
      </c>
      <c r="I130" s="23">
        <f>'2019 Kunta'!I130</f>
        <v>-782980.66316674021</v>
      </c>
      <c r="J130" s="23">
        <f>'2019 Kunta'!J130</f>
        <v>-614704.04932810296</v>
      </c>
      <c r="K130" s="23">
        <f>'2019 Kunta'!K130</f>
        <v>395263.51271182008</v>
      </c>
      <c r="L130" s="23">
        <f>'2019 Kunta'!L130</f>
        <v>0</v>
      </c>
      <c r="M130" s="23">
        <f>'2019 Kunta'!M130</f>
        <v>4.9382657513008228E-4</v>
      </c>
      <c r="N130" s="23">
        <f>'2019 Kunta'!N130</f>
        <v>473</v>
      </c>
      <c r="O130" s="23" t="str">
        <f>'2019 Kunta'!O130</f>
        <v xml:space="preserve">Kuortane                                          </v>
      </c>
      <c r="P130" s="23">
        <f>'2019 Kunta'!R130</f>
        <v>685662.8884709765</v>
      </c>
      <c r="Q130" s="90">
        <f>'2019 Kunta'!S130</f>
        <v>-3.1234919499317781E-2</v>
      </c>
      <c r="R130" s="23">
        <f>'2019 Kunta'!T130</f>
        <v>919610.07</v>
      </c>
      <c r="S130" s="90">
        <f>'2019 Kunta'!U130</f>
        <v>0.10979368200747741</v>
      </c>
    </row>
    <row r="131" spans="1:19">
      <c r="A131" s="62">
        <v>14</v>
      </c>
      <c r="B131" s="63">
        <v>301</v>
      </c>
      <c r="C131" s="64" t="s">
        <v>142</v>
      </c>
      <c r="D131" s="23">
        <f>'2019 Kunta'!D131</f>
        <v>58562703.770000003</v>
      </c>
      <c r="E131" s="90">
        <f>'2019 Kunta'!E131</f>
        <v>3.0976188630040591E-2</v>
      </c>
      <c r="F131" s="23">
        <f>'2019 Kunta'!F131</f>
        <v>58065492.031181358</v>
      </c>
      <c r="G131" s="23">
        <f>'2019 Kunta'!G131</f>
        <v>56698957.733494505</v>
      </c>
      <c r="H131" s="23">
        <f>'2019 Kunta'!H131</f>
        <v>1366534.2976868525</v>
      </c>
      <c r="I131" s="23">
        <f>'2019 Kunta'!I131</f>
        <v>-4732045.5687492415</v>
      </c>
      <c r="J131" s="23">
        <f>'2019 Kunta'!J131</f>
        <v>-3365511.271062389</v>
      </c>
      <c r="K131" s="23">
        <f>'2019 Kunta'!K131</f>
        <v>2388826.4957290706</v>
      </c>
      <c r="L131" s="23">
        <f>'2019 Kunta'!L131</f>
        <v>0</v>
      </c>
      <c r="M131" s="23">
        <f>'2019 Kunta'!M131</f>
        <v>2.9845051947052785E-3</v>
      </c>
      <c r="N131" s="23">
        <f>'2019 Kunta'!N131</f>
        <v>476</v>
      </c>
      <c r="O131" s="23" t="str">
        <f>'2019 Kunta'!O131</f>
        <v xml:space="preserve">Kurikka                                           </v>
      </c>
      <c r="P131" s="23">
        <f>'2019 Kunta'!R131</f>
        <v>3275719.1109191459</v>
      </c>
      <c r="Q131" s="90">
        <f>'2019 Kunta'!S131</f>
        <v>-0.17549156077410377</v>
      </c>
      <c r="R131" s="23">
        <f>'2019 Kunta'!T131</f>
        <v>4603752.54</v>
      </c>
      <c r="S131" s="90">
        <f>'2019 Kunta'!U131</f>
        <v>8.2367581388993472E-3</v>
      </c>
    </row>
    <row r="132" spans="1:19">
      <c r="A132" s="62">
        <v>2</v>
      </c>
      <c r="B132" s="63">
        <v>304</v>
      </c>
      <c r="C132" s="64" t="s">
        <v>399</v>
      </c>
      <c r="D132" s="23">
        <f>'2019 Kunta'!D132</f>
        <v>2950488.73</v>
      </c>
      <c r="E132" s="90">
        <f>'2019 Kunta'!E132</f>
        <v>4.8255735584874282E-2</v>
      </c>
      <c r="F132" s="23">
        <f>'2019 Kunta'!F132</f>
        <v>2925438.3560013934</v>
      </c>
      <c r="G132" s="23">
        <f>'2019 Kunta'!G132</f>
        <v>2815661.770188374</v>
      </c>
      <c r="H132" s="23">
        <f>'2019 Kunta'!H132</f>
        <v>109776.58581301942</v>
      </c>
      <c r="I132" s="23">
        <f>'2019 Kunta'!I132</f>
        <v>-238408.51295519134</v>
      </c>
      <c r="J132" s="23">
        <f>'2019 Kunta'!J132</f>
        <v>-128631.92714217192</v>
      </c>
      <c r="K132" s="23">
        <f>'2019 Kunta'!K132</f>
        <v>120353.14628325973</v>
      </c>
      <c r="L132" s="23">
        <f>'2019 Kunta'!L132</f>
        <v>0</v>
      </c>
      <c r="M132" s="23">
        <f>'2019 Kunta'!M132</f>
        <v>1.5036445339320744E-4</v>
      </c>
      <c r="N132" s="23">
        <f>'2019 Kunta'!N132</f>
        <v>481</v>
      </c>
      <c r="O132" s="23" t="str">
        <f>'2019 Kunta'!O132</f>
        <v xml:space="preserve">Gustavs                                           </v>
      </c>
      <c r="P132" s="23">
        <f>'2019 Kunta'!R132</f>
        <v>221215.05930328686</v>
      </c>
      <c r="Q132" s="90">
        <f>'2019 Kunta'!S132</f>
        <v>-2.0909346941931806E-2</v>
      </c>
      <c r="R132" s="23">
        <f>'2019 Kunta'!T132</f>
        <v>1446444.14</v>
      </c>
      <c r="S132" s="90">
        <f>'2019 Kunta'!U132</f>
        <v>-2.0446765803392442E-3</v>
      </c>
    </row>
    <row r="133" spans="1:19">
      <c r="A133" s="62">
        <v>17</v>
      </c>
      <c r="B133" s="63">
        <v>305</v>
      </c>
      <c r="C133" s="64" t="s">
        <v>144</v>
      </c>
      <c r="D133" s="23">
        <f>'2019 Kunta'!D133</f>
        <v>41949295.549999997</v>
      </c>
      <c r="E133" s="90">
        <f>'2019 Kunta'!E133</f>
        <v>1.7898744308752823E-2</v>
      </c>
      <c r="F133" s="23">
        <f>'2019 Kunta'!F133</f>
        <v>41593135.727452368</v>
      </c>
      <c r="G133" s="23">
        <f>'2019 Kunta'!G133</f>
        <v>41160288.430486605</v>
      </c>
      <c r="H133" s="23">
        <f>'2019 Kunta'!H133</f>
        <v>432847.29696576297</v>
      </c>
      <c r="I133" s="23">
        <f>'2019 Kunta'!I133</f>
        <v>-3389631.375271623</v>
      </c>
      <c r="J133" s="23">
        <f>'2019 Kunta'!J133</f>
        <v>-2956784.0783058601</v>
      </c>
      <c r="K133" s="23">
        <f>'2019 Kunta'!K133</f>
        <v>1711150.3095993339</v>
      </c>
      <c r="L133" s="23">
        <f>'2019 Kunta'!L133</f>
        <v>0</v>
      </c>
      <c r="M133" s="23">
        <f>'2019 Kunta'!M133</f>
        <v>2.1378434126761974E-3</v>
      </c>
      <c r="N133" s="23">
        <f>'2019 Kunta'!N133</f>
        <v>485</v>
      </c>
      <c r="O133" s="23" t="str">
        <f>'2019 Kunta'!O133</f>
        <v xml:space="preserve">Kuusamo                                           </v>
      </c>
      <c r="P133" s="23">
        <f>'2019 Kunta'!R133</f>
        <v>3561534.456870608</v>
      </c>
      <c r="Q133" s="90">
        <f>'2019 Kunta'!S133</f>
        <v>-6.858271660471793E-2</v>
      </c>
      <c r="R133" s="23">
        <f>'2019 Kunta'!T133</f>
        <v>7646235.1299999999</v>
      </c>
      <c r="S133" s="90">
        <f>'2019 Kunta'!U133</f>
        <v>2.1015810428357096E-2</v>
      </c>
    </row>
    <row r="134" spans="1:19">
      <c r="A134" s="62">
        <v>12</v>
      </c>
      <c r="B134" s="63">
        <v>309</v>
      </c>
      <c r="C134" s="64" t="s">
        <v>145</v>
      </c>
      <c r="D134" s="23">
        <f>'2019 Kunta'!D134</f>
        <v>18871201.190000001</v>
      </c>
      <c r="E134" s="90">
        <f>'2019 Kunta'!E134</f>
        <v>1.3705002633174201E-2</v>
      </c>
      <c r="F134" s="23">
        <f>'2019 Kunta'!F134</f>
        <v>18710980.056868456</v>
      </c>
      <c r="G134" s="23">
        <f>'2019 Kunta'!G134</f>
        <v>18275716.664651383</v>
      </c>
      <c r="H134" s="23">
        <f>'2019 Kunta'!H134</f>
        <v>435263.39221707359</v>
      </c>
      <c r="I134" s="23">
        <f>'2019 Kunta'!I134</f>
        <v>-1524850.770531883</v>
      </c>
      <c r="J134" s="23">
        <f>'2019 Kunta'!J134</f>
        <v>-1089587.3783148094</v>
      </c>
      <c r="K134" s="23">
        <f>'2019 Kunta'!K134</f>
        <v>769773.63589553349</v>
      </c>
      <c r="L134" s="23">
        <f>'2019 Kunta'!L134</f>
        <v>0</v>
      </c>
      <c r="M134" s="23">
        <f>'2019 Kunta'!M134</f>
        <v>9.6172468749189095E-4</v>
      </c>
      <c r="N134" s="23">
        <f>'2019 Kunta'!N134</f>
        <v>761</v>
      </c>
      <c r="O134" s="23" t="str">
        <f>'2019 Kunta'!O134</f>
        <v xml:space="preserve">Outokumpu                                         </v>
      </c>
      <c r="P134" s="23">
        <f>'2019 Kunta'!R134</f>
        <v>1294033.7682697205</v>
      </c>
      <c r="Q134" s="90">
        <f>'2019 Kunta'!S134</f>
        <v>5.521175058577521E-2</v>
      </c>
      <c r="R134" s="23">
        <f>'2019 Kunta'!T134</f>
        <v>1725325.42</v>
      </c>
      <c r="S134" s="90">
        <f>'2019 Kunta'!U134</f>
        <v>-2.3771771851836543E-2</v>
      </c>
    </row>
    <row r="135" spans="1:19">
      <c r="A135" s="62">
        <v>13</v>
      </c>
      <c r="B135" s="63">
        <v>312</v>
      </c>
      <c r="C135" s="64" t="s">
        <v>146</v>
      </c>
      <c r="D135" s="23">
        <f>'2019 Kunta'!D135</f>
        <v>3323737.97</v>
      </c>
      <c r="E135" s="90">
        <f>'2019 Kunta'!E135</f>
        <v>-1.1762132182703833E-2</v>
      </c>
      <c r="F135" s="23">
        <f>'2019 Kunta'!F135</f>
        <v>3295518.6182786091</v>
      </c>
      <c r="G135" s="23">
        <f>'2019 Kunta'!G135</f>
        <v>3376420.4305860759</v>
      </c>
      <c r="H135" s="23">
        <f>'2019 Kunta'!H135</f>
        <v>-80901.812307466753</v>
      </c>
      <c r="I135" s="23">
        <f>'2019 Kunta'!I135</f>
        <v>-268568.19306691823</v>
      </c>
      <c r="J135" s="23">
        <f>'2019 Kunta'!J135</f>
        <v>-349470.00537438499</v>
      </c>
      <c r="K135" s="23">
        <f>'2019 Kunta'!K135</f>
        <v>135578.32573406736</v>
      </c>
      <c r="L135" s="23">
        <f>'2019 Kunta'!L135</f>
        <v>0</v>
      </c>
      <c r="M135" s="23">
        <f>'2019 Kunta'!M135</f>
        <v>1.6938618948098778E-4</v>
      </c>
      <c r="N135" s="23">
        <f>'2019 Kunta'!N135</f>
        <v>498</v>
      </c>
      <c r="O135" s="23" t="str">
        <f>'2019 Kunta'!O135</f>
        <v xml:space="preserve">Kyyjärvi                                          </v>
      </c>
      <c r="P135" s="23">
        <f>'2019 Kunta'!R135</f>
        <v>703676.38983754988</v>
      </c>
      <c r="Q135" s="90">
        <f>'2019 Kunta'!S135</f>
        <v>0.16208756190855178</v>
      </c>
      <c r="R135" s="23">
        <f>'2019 Kunta'!T135</f>
        <v>463891.04</v>
      </c>
      <c r="S135" s="90">
        <f>'2019 Kunta'!U135</f>
        <v>0.19632371055978637</v>
      </c>
    </row>
    <row r="136" spans="1:19">
      <c r="A136" s="62">
        <v>7</v>
      </c>
      <c r="B136" s="63">
        <v>316</v>
      </c>
      <c r="C136" s="64" t="s">
        <v>147</v>
      </c>
      <c r="D136" s="23">
        <f>'2019 Kunta'!D136</f>
        <v>14966448.48</v>
      </c>
      <c r="E136" s="90">
        <f>'2019 Kunta'!E136</f>
        <v>5.69160656431138E-2</v>
      </c>
      <c r="F136" s="23">
        <f>'2019 Kunta'!F136</f>
        <v>14839379.656437716</v>
      </c>
      <c r="G136" s="23">
        <f>'2019 Kunta'!G136</f>
        <v>14290905.890848292</v>
      </c>
      <c r="H136" s="23">
        <f>'2019 Kunta'!H136</f>
        <v>548473.76558942348</v>
      </c>
      <c r="I136" s="23">
        <f>'2019 Kunta'!I136</f>
        <v>-1209334.8095375653</v>
      </c>
      <c r="J136" s="23">
        <f>'2019 Kunta'!J136</f>
        <v>-660861.04394814186</v>
      </c>
      <c r="K136" s="23">
        <f>'2019 Kunta'!K136</f>
        <v>610495.18506525864</v>
      </c>
      <c r="L136" s="23">
        <f>'2019 Kunta'!L136</f>
        <v>0</v>
      </c>
      <c r="M136" s="23">
        <f>'2019 Kunta'!M136</f>
        <v>7.6272850055346614E-4</v>
      </c>
      <c r="N136" s="23">
        <f>'2019 Kunta'!N136</f>
        <v>504</v>
      </c>
      <c r="O136" s="23" t="str">
        <f>'2019 Kunta'!O136</f>
        <v xml:space="preserve">Kärkölä                                           </v>
      </c>
      <c r="P136" s="23">
        <f>'2019 Kunta'!R136</f>
        <v>674859.21219157905</v>
      </c>
      <c r="Q136" s="90">
        <f>'2019 Kunta'!S136</f>
        <v>0.13203754290857161</v>
      </c>
      <c r="R136" s="23">
        <f>'2019 Kunta'!T136</f>
        <v>1101221.55</v>
      </c>
      <c r="S136" s="90">
        <f>'2019 Kunta'!U136</f>
        <v>-1.0746388023847864E-2</v>
      </c>
    </row>
    <row r="137" spans="1:19">
      <c r="A137" s="62">
        <v>17</v>
      </c>
      <c r="B137" s="63">
        <v>317</v>
      </c>
      <c r="C137" s="64" t="s">
        <v>148</v>
      </c>
      <c r="D137" s="23">
        <f>'2019 Kunta'!D137</f>
        <v>5990549.8300000001</v>
      </c>
      <c r="E137" s="90">
        <f>'2019 Kunta'!E137</f>
        <v>-1.1684145531822177E-2</v>
      </c>
      <c r="F137" s="23">
        <f>'2019 Kunta'!F137</f>
        <v>5939688.5905812718</v>
      </c>
      <c r="G137" s="23">
        <f>'2019 Kunta'!G137</f>
        <v>6127911.2580703208</v>
      </c>
      <c r="H137" s="23">
        <f>'2019 Kunta'!H137</f>
        <v>-188222.66748904902</v>
      </c>
      <c r="I137" s="23">
        <f>'2019 Kunta'!I137</f>
        <v>-484054.74734833988</v>
      </c>
      <c r="J137" s="23">
        <f>'2019 Kunta'!J137</f>
        <v>-672277.4148373889</v>
      </c>
      <c r="K137" s="23">
        <f>'2019 Kunta'!K137</f>
        <v>244360.03184026625</v>
      </c>
      <c r="L137" s="23">
        <f>'2019 Kunta'!L137</f>
        <v>0</v>
      </c>
      <c r="M137" s="23">
        <f>'2019 Kunta'!M137</f>
        <v>3.0529374389873433E-4</v>
      </c>
      <c r="N137" s="23">
        <f>'2019 Kunta'!N137</f>
        <v>508</v>
      </c>
      <c r="O137" s="23" t="str">
        <f>'2019 Kunta'!O137</f>
        <v xml:space="preserve">Kärsämäki                                         </v>
      </c>
      <c r="P137" s="23">
        <f>'2019 Kunta'!R137</f>
        <v>593485.20219798281</v>
      </c>
      <c r="Q137" s="90">
        <f>'2019 Kunta'!S137</f>
        <v>2.2038956219995631E-2</v>
      </c>
      <c r="R137" s="23">
        <f>'2019 Kunta'!T137</f>
        <v>588026.82999999996</v>
      </c>
      <c r="S137" s="90">
        <f>'2019 Kunta'!U137</f>
        <v>-1.4136271971833647E-2</v>
      </c>
    </row>
    <row r="138" spans="1:19">
      <c r="A138" s="62">
        <v>21</v>
      </c>
      <c r="B138" s="63">
        <v>318</v>
      </c>
      <c r="C138" s="64" t="s">
        <v>149</v>
      </c>
      <c r="D138" s="23">
        <f>'2019 Kunta'!D138</f>
        <v>697891.37</v>
      </c>
      <c r="E138" s="90">
        <f>'2019 Kunta'!E138</f>
        <v>-2.8829130287432503E-2</v>
      </c>
      <c r="F138" s="23">
        <f>'2019 Kunta'!F138</f>
        <v>691966.10085691127</v>
      </c>
      <c r="G138" s="23">
        <f>'2019 Kunta'!G138</f>
        <v>724186.33204753115</v>
      </c>
      <c r="H138" s="23">
        <f>'2019 Kunta'!H138</f>
        <v>-32220.231190619874</v>
      </c>
      <c r="I138" s="23">
        <f>'2019 Kunta'!I138</f>
        <v>-56391.757078821727</v>
      </c>
      <c r="J138" s="23">
        <f>'2019 Kunta'!J138</f>
        <v>-88611.988269441601</v>
      </c>
      <c r="K138" s="23">
        <f>'2019 Kunta'!K138</f>
        <v>28467.630223225609</v>
      </c>
      <c r="L138" s="23">
        <f>'2019 Kunta'!L138</f>
        <v>0</v>
      </c>
      <c r="M138" s="23">
        <f>'2019 Kunta'!M138</f>
        <v>3.5566329507005677E-5</v>
      </c>
      <c r="N138" s="23">
        <f>'2019 Kunta'!N138</f>
        <v>510</v>
      </c>
      <c r="O138" s="23" t="str">
        <f>'2019 Kunta'!O138</f>
        <v xml:space="preserve">Kökar                                             </v>
      </c>
      <c r="P138" s="23">
        <f>'2019 Kunta'!R138</f>
        <v>4351.889967406114</v>
      </c>
      <c r="Q138" s="90">
        <f>'2019 Kunta'!S138</f>
        <v>-6.8056171368249707E-2</v>
      </c>
      <c r="R138" s="23">
        <f>'2019 Kunta'!T138</f>
        <v>81128.800000000003</v>
      </c>
      <c r="S138" s="90">
        <f>'2019 Kunta'!U138</f>
        <v>4.7113025315559387E-3</v>
      </c>
    </row>
    <row r="139" spans="1:19">
      <c r="A139" s="62">
        <v>19</v>
      </c>
      <c r="B139" s="63">
        <v>320</v>
      </c>
      <c r="C139" s="64" t="s">
        <v>150</v>
      </c>
      <c r="D139" s="23">
        <f>'2019 Kunta'!D139</f>
        <v>23765105.699999999</v>
      </c>
      <c r="E139" s="90">
        <f>'2019 Kunta'!E139</f>
        <v>1.5714884450681588E-2</v>
      </c>
      <c r="F139" s="23">
        <f>'2019 Kunta'!F139</f>
        <v>23563334.115567807</v>
      </c>
      <c r="G139" s="23">
        <f>'2019 Kunta'!G139</f>
        <v>23121729.433464471</v>
      </c>
      <c r="H139" s="23">
        <f>'2019 Kunta'!H139</f>
        <v>441604.68210333586</v>
      </c>
      <c r="I139" s="23">
        <f>'2019 Kunta'!I139</f>
        <v>-1920293.2221198287</v>
      </c>
      <c r="J139" s="23">
        <f>'2019 Kunta'!J139</f>
        <v>-1478688.5400164928</v>
      </c>
      <c r="K139" s="23">
        <f>'2019 Kunta'!K139</f>
        <v>969400.49750646879</v>
      </c>
      <c r="L139" s="23">
        <f>'2019 Kunta'!L139</f>
        <v>0</v>
      </c>
      <c r="M139" s="23">
        <f>'2019 Kunta'!M139</f>
        <v>1.2111305805300597E-3</v>
      </c>
      <c r="N139" s="23">
        <f>'2019 Kunta'!N139</f>
        <v>336</v>
      </c>
      <c r="O139" s="23" t="str">
        <f>'2019 Kunta'!O139</f>
        <v xml:space="preserve">Kemijärvi                                         </v>
      </c>
      <c r="P139" s="23">
        <f>'2019 Kunta'!R139</f>
        <v>1116980.5196280456</v>
      </c>
      <c r="Q139" s="90">
        <f>'2019 Kunta'!S139</f>
        <v>-9.7511683202054389E-2</v>
      </c>
      <c r="R139" s="23">
        <f>'2019 Kunta'!T139</f>
        <v>4446467.2</v>
      </c>
      <c r="S139" s="90">
        <f>'2019 Kunta'!U139</f>
        <v>-1.9994216016753996E-2</v>
      </c>
    </row>
    <row r="140" spans="1:19">
      <c r="A140" s="62">
        <v>2</v>
      </c>
      <c r="B140" s="63">
        <v>322</v>
      </c>
      <c r="C140" s="64" t="s">
        <v>400</v>
      </c>
      <c r="D140" s="23">
        <f>'2019 Kunta'!D140</f>
        <v>18679547.93</v>
      </c>
      <c r="E140" s="90">
        <f>'2019 Kunta'!E140</f>
        <v>2.4180606585018971E-2</v>
      </c>
      <c r="F140" s="23">
        <f>'2019 Kunta'!F140</f>
        <v>18520953.98011855</v>
      </c>
      <c r="G140" s="23">
        <f>'2019 Kunta'!G140</f>
        <v>18248810.056267671</v>
      </c>
      <c r="H140" s="23">
        <f>'2019 Kunta'!H140</f>
        <v>272143.92385087907</v>
      </c>
      <c r="I140" s="23">
        <f>'2019 Kunta'!I140</f>
        <v>-1509364.6009847741</v>
      </c>
      <c r="J140" s="23">
        <f>'2019 Kunta'!J140</f>
        <v>-1237220.677133895</v>
      </c>
      <c r="K140" s="23">
        <f>'2019 Kunta'!K140</f>
        <v>761955.92332408309</v>
      </c>
      <c r="L140" s="23">
        <f>'2019 Kunta'!L140</f>
        <v>0</v>
      </c>
      <c r="M140" s="23">
        <f>'2019 Kunta'!M140</f>
        <v>9.5195754708972229E-4</v>
      </c>
      <c r="N140" s="23">
        <f>'2019 Kunta'!N140</f>
        <v>2102</v>
      </c>
      <c r="O140" s="23" t="str">
        <f>'2019 Kunta'!O140</f>
        <v xml:space="preserve">Kimitoön                                          </v>
      </c>
      <c r="P140" s="23">
        <f>'2019 Kunta'!R140</f>
        <v>1007173.0339473435</v>
      </c>
      <c r="Q140" s="90">
        <f>'2019 Kunta'!S140</f>
        <v>-6.7309476932920997E-2</v>
      </c>
      <c r="R140" s="23">
        <f>'2019 Kunta'!T140</f>
        <v>3403397.16</v>
      </c>
      <c r="S140" s="90">
        <f>'2019 Kunta'!U140</f>
        <v>6.5551150649998391E-3</v>
      </c>
    </row>
    <row r="141" spans="1:19">
      <c r="A141" s="62">
        <v>7</v>
      </c>
      <c r="B141" s="63">
        <v>398</v>
      </c>
      <c r="C141" s="64" t="s">
        <v>401</v>
      </c>
      <c r="D141" s="23">
        <f>'2019 Kunta'!D141</f>
        <v>419502447</v>
      </c>
      <c r="E141" s="90">
        <f>'2019 Kunta'!E141</f>
        <v>4.85761922063217E-2</v>
      </c>
      <c r="F141" s="23">
        <f>'2019 Kunta'!F141</f>
        <v>415940768.18935746</v>
      </c>
      <c r="G141" s="23">
        <f>'2019 Kunta'!G141</f>
        <v>405603699.83469141</v>
      </c>
      <c r="H141" s="23">
        <f>'2019 Kunta'!H141</f>
        <v>10337068.354666054</v>
      </c>
      <c r="I141" s="23">
        <f>'2019 Kunta'!I141</f>
        <v>-33897080.694944382</v>
      </c>
      <c r="J141" s="23">
        <f>'2019 Kunta'!J141</f>
        <v>-23560012.340278327</v>
      </c>
      <c r="K141" s="23">
        <f>'2019 Kunta'!K141</f>
        <v>17111890.262999382</v>
      </c>
      <c r="L141" s="23">
        <f>'2019 Kunta'!L141</f>
        <v>0</v>
      </c>
      <c r="M141" s="23">
        <f>'2019 Kunta'!M141</f>
        <v>2.1378917837882396E-2</v>
      </c>
      <c r="N141" s="23">
        <f>'2019 Kunta'!N141</f>
        <v>515</v>
      </c>
      <c r="O141" s="23" t="str">
        <f>'2019 Kunta'!O141</f>
        <v xml:space="preserve">Lahtis                                            </v>
      </c>
      <c r="P141" s="23">
        <f>'2019 Kunta'!R141</f>
        <v>28241939.865520742</v>
      </c>
      <c r="Q141" s="90">
        <f>'2019 Kunta'!S141</f>
        <v>2.95086018165025E-2</v>
      </c>
      <c r="R141" s="23">
        <f>'2019 Kunta'!T141</f>
        <v>42498712.030000001</v>
      </c>
      <c r="S141" s="90">
        <f>'2019 Kunta'!U141</f>
        <v>-3.0642740415252057E-3</v>
      </c>
    </row>
    <row r="142" spans="1:19">
      <c r="A142" s="62">
        <v>15</v>
      </c>
      <c r="B142" s="63">
        <v>399</v>
      </c>
      <c r="C142" s="64" t="s">
        <v>402</v>
      </c>
      <c r="D142" s="23">
        <f>'2019 Kunta'!D142</f>
        <v>28477847.789999999</v>
      </c>
      <c r="E142" s="90">
        <f>'2019 Kunta'!E142</f>
        <v>2.7494348227712795E-2</v>
      </c>
      <c r="F142" s="23">
        <f>'2019 Kunta'!F142</f>
        <v>28236063.867708962</v>
      </c>
      <c r="G142" s="23">
        <f>'2019 Kunta'!G142</f>
        <v>28030030.97181816</v>
      </c>
      <c r="H142" s="23">
        <f>'2019 Kunta'!H142</f>
        <v>206032.89589080215</v>
      </c>
      <c r="I142" s="23">
        <f>'2019 Kunta'!I142</f>
        <v>-2301097.1961171264</v>
      </c>
      <c r="J142" s="23">
        <f>'2019 Kunta'!J142</f>
        <v>-2095064.3002263242</v>
      </c>
      <c r="K142" s="23">
        <f>'2019 Kunta'!K142</f>
        <v>1161637.5775488133</v>
      </c>
      <c r="L142" s="23">
        <f>'2019 Kunta'!L142</f>
        <v>0</v>
      </c>
      <c r="M142" s="23">
        <f>'2019 Kunta'!M142</f>
        <v>1.4513039732093167E-3</v>
      </c>
      <c r="N142" s="23">
        <f>'2019 Kunta'!N142</f>
        <v>519</v>
      </c>
      <c r="O142" s="23" t="str">
        <f>'2019 Kunta'!O142</f>
        <v xml:space="preserve">Laihela                                           </v>
      </c>
      <c r="P142" s="23">
        <f>'2019 Kunta'!R142</f>
        <v>935167.62589360971</v>
      </c>
      <c r="Q142" s="90">
        <f>'2019 Kunta'!S142</f>
        <v>-6.5923489241564326E-2</v>
      </c>
      <c r="R142" s="23">
        <f>'2019 Kunta'!T142</f>
        <v>1502755.15</v>
      </c>
      <c r="S142" s="90">
        <f>'2019 Kunta'!U142</f>
        <v>4.6967785808633256E-2</v>
      </c>
    </row>
    <row r="143" spans="1:19">
      <c r="A143" s="62">
        <v>2</v>
      </c>
      <c r="B143" s="63">
        <v>400</v>
      </c>
      <c r="C143" s="64" t="s">
        <v>154</v>
      </c>
      <c r="D143" s="23">
        <f>'2019 Kunta'!D143</f>
        <v>26601994.329999998</v>
      </c>
      <c r="E143" s="90">
        <f>'2019 Kunta'!E143</f>
        <v>4.5504594180517666E-2</v>
      </c>
      <c r="F143" s="23">
        <f>'2019 Kunta'!F143</f>
        <v>26376136.864319958</v>
      </c>
      <c r="G143" s="23">
        <f>'2019 Kunta'!G143</f>
        <v>26122985.409553699</v>
      </c>
      <c r="H143" s="23">
        <f>'2019 Kunta'!H143</f>
        <v>253151.4547662586</v>
      </c>
      <c r="I143" s="23">
        <f>'2019 Kunta'!I143</f>
        <v>-2149522.4995683106</v>
      </c>
      <c r="J143" s="23">
        <f>'2019 Kunta'!J143</f>
        <v>-1896371.044802052</v>
      </c>
      <c r="K143" s="23">
        <f>'2019 Kunta'!K143</f>
        <v>1085119.791331972</v>
      </c>
      <c r="L143" s="23">
        <f>'2019 Kunta'!L143</f>
        <v>0</v>
      </c>
      <c r="M143" s="23">
        <f>'2019 Kunta'!M143</f>
        <v>1.3557056822242645E-3</v>
      </c>
      <c r="N143" s="23">
        <f>'2019 Kunta'!N143</f>
        <v>521</v>
      </c>
      <c r="O143" s="23" t="str">
        <f>'2019 Kunta'!O143</f>
        <v xml:space="preserve">Laitila                                           </v>
      </c>
      <c r="P143" s="23">
        <f>'2019 Kunta'!R143</f>
        <v>1838400.2237250286</v>
      </c>
      <c r="Q143" s="90">
        <f>'2019 Kunta'!S143</f>
        <v>-5.5413261835478678E-2</v>
      </c>
      <c r="R143" s="23">
        <f>'2019 Kunta'!T143</f>
        <v>2087564.92</v>
      </c>
      <c r="S143" s="90">
        <f>'2019 Kunta'!U143</f>
        <v>-1.4835790692202422E-2</v>
      </c>
    </row>
    <row r="144" spans="1:19">
      <c r="A144" s="62">
        <v>11</v>
      </c>
      <c r="B144" s="63">
        <v>402</v>
      </c>
      <c r="C144" s="64" t="s">
        <v>155</v>
      </c>
      <c r="D144" s="23">
        <f>'2019 Kunta'!D144</f>
        <v>26641049.129999999</v>
      </c>
      <c r="E144" s="90">
        <f>'2019 Kunta'!E144</f>
        <v>2.0532325151049413E-2</v>
      </c>
      <c r="F144" s="23">
        <f>'2019 Kunta'!F144</f>
        <v>26414860.079475559</v>
      </c>
      <c r="G144" s="23">
        <f>'2019 Kunta'!G144</f>
        <v>26170636.337497383</v>
      </c>
      <c r="H144" s="23">
        <f>'2019 Kunta'!H144</f>
        <v>244223.74197817594</v>
      </c>
      <c r="I144" s="23">
        <f>'2019 Kunta'!I144</f>
        <v>-2152678.246850817</v>
      </c>
      <c r="J144" s="23">
        <f>'2019 Kunta'!J144</f>
        <v>-1908454.5048726411</v>
      </c>
      <c r="K144" s="23">
        <f>'2019 Kunta'!K144</f>
        <v>1086712.8725085484</v>
      </c>
      <c r="L144" s="23">
        <f>'2019 Kunta'!L144</f>
        <v>0</v>
      </c>
      <c r="M144" s="23">
        <f>'2019 Kunta'!M144</f>
        <v>1.3576960147392379E-3</v>
      </c>
      <c r="N144" s="23">
        <f>'2019 Kunta'!N144</f>
        <v>535</v>
      </c>
      <c r="O144" s="23" t="str">
        <f>'2019 Kunta'!O144</f>
        <v xml:space="preserve">Lapinlahti                                        </v>
      </c>
      <c r="P144" s="23">
        <f>'2019 Kunta'!R144</f>
        <v>1580369.7230699069</v>
      </c>
      <c r="Q144" s="90">
        <f>'2019 Kunta'!S144</f>
        <v>2.4388001863085096E-2</v>
      </c>
      <c r="R144" s="23">
        <f>'2019 Kunta'!T144</f>
        <v>2274482.5</v>
      </c>
      <c r="S144" s="90">
        <f>'2019 Kunta'!U144</f>
        <v>1.8169739025926113E-3</v>
      </c>
    </row>
    <row r="145" spans="1:19">
      <c r="A145" s="62">
        <v>14</v>
      </c>
      <c r="B145" s="63">
        <v>403</v>
      </c>
      <c r="C145" s="64" t="s">
        <v>156</v>
      </c>
      <c r="D145" s="23">
        <f>'2019 Kunta'!D145</f>
        <v>8132375</v>
      </c>
      <c r="E145" s="90">
        <f>'2019 Kunta'!E145</f>
        <v>3.1338998980335431E-2</v>
      </c>
      <c r="F145" s="23">
        <f>'2019 Kunta'!F145</f>
        <v>8063329.1388260378</v>
      </c>
      <c r="G145" s="23">
        <f>'2019 Kunta'!G145</f>
        <v>8020871.3138073254</v>
      </c>
      <c r="H145" s="23">
        <f>'2019 Kunta'!H145</f>
        <v>42457.825018712319</v>
      </c>
      <c r="I145" s="23">
        <f>'2019 Kunta'!I145</f>
        <v>-657120.77149468521</v>
      </c>
      <c r="J145" s="23">
        <f>'2019 Kunta'!J145</f>
        <v>-614662.94647597289</v>
      </c>
      <c r="K145" s="23">
        <f>'2019 Kunta'!K145</f>
        <v>331727.04848980199</v>
      </c>
      <c r="L145" s="23">
        <f>'2019 Kunta'!L145</f>
        <v>0</v>
      </c>
      <c r="M145" s="23">
        <f>'2019 Kunta'!M145</f>
        <v>4.144466336136744E-4</v>
      </c>
      <c r="N145" s="23">
        <f>'2019 Kunta'!N145</f>
        <v>538</v>
      </c>
      <c r="O145" s="23" t="str">
        <f>'2019 Kunta'!O145</f>
        <v xml:space="preserve">Lappajärvi                                        </v>
      </c>
      <c r="P145" s="23">
        <f>'2019 Kunta'!R145</f>
        <v>611977.96834587911</v>
      </c>
      <c r="Q145" s="90">
        <f>'2019 Kunta'!S145</f>
        <v>-0.16278846358158794</v>
      </c>
      <c r="R145" s="23">
        <f>'2019 Kunta'!T145</f>
        <v>967565.02</v>
      </c>
      <c r="S145" s="90">
        <f>'2019 Kunta'!U145</f>
        <v>-5.99573898238559E-3</v>
      </c>
    </row>
    <row r="146" spans="1:19">
      <c r="A146" s="62">
        <v>9</v>
      </c>
      <c r="B146" s="63">
        <v>405</v>
      </c>
      <c r="C146" s="64" t="s">
        <v>403</v>
      </c>
      <c r="D146" s="23">
        <f>'2019 Kunta'!D146</f>
        <v>251185926.55000001</v>
      </c>
      <c r="E146" s="90">
        <f>'2019 Kunta'!E146</f>
        <v>1.9668683266448994E-2</v>
      </c>
      <c r="F146" s="23">
        <f>'2019 Kunta'!F146</f>
        <v>249053296.33884716</v>
      </c>
      <c r="G146" s="23">
        <f>'2019 Kunta'!G146</f>
        <v>248199634.71786374</v>
      </c>
      <c r="H146" s="23">
        <f>'2019 Kunta'!H146</f>
        <v>853661.6209834218</v>
      </c>
      <c r="I146" s="23">
        <f>'2019 Kunta'!I146</f>
        <v>-20296591.074949611</v>
      </c>
      <c r="J146" s="23">
        <f>'2019 Kunta'!J146</f>
        <v>-19442929.453966189</v>
      </c>
      <c r="K146" s="23">
        <f>'2019 Kunta'!K146</f>
        <v>10246104.740202917</v>
      </c>
      <c r="L146" s="23">
        <f>'2019 Kunta'!L146</f>
        <v>0</v>
      </c>
      <c r="M146" s="23">
        <f>'2019 Kunta'!M146</f>
        <v>1.2801077381426605E-2</v>
      </c>
      <c r="N146" s="23">
        <f>'2019 Kunta'!N146</f>
        <v>540</v>
      </c>
      <c r="O146" s="23" t="str">
        <f>'2019 Kunta'!O146</f>
        <v xml:space="preserve">Villmanstrand                                     </v>
      </c>
      <c r="P146" s="23">
        <f>'2019 Kunta'!R146</f>
        <v>20589846.590669051</v>
      </c>
      <c r="Q146" s="90">
        <f>'2019 Kunta'!S146</f>
        <v>-5.516663723732651E-2</v>
      </c>
      <c r="R146" s="23">
        <f>'2019 Kunta'!T146</f>
        <v>27177367.66</v>
      </c>
      <c r="S146" s="90">
        <f>'2019 Kunta'!U146</f>
        <v>5.6838598931330253E-4</v>
      </c>
    </row>
    <row r="147" spans="1:19">
      <c r="A147" s="62">
        <v>1</v>
      </c>
      <c r="B147" s="63">
        <v>407</v>
      </c>
      <c r="C147" s="64" t="s">
        <v>404</v>
      </c>
      <c r="D147" s="23">
        <f>'2019 Kunta'!D147</f>
        <v>7565741.7400000002</v>
      </c>
      <c r="E147" s="90">
        <f>'2019 Kunta'!E147</f>
        <v>-1.6437020957029702E-3</v>
      </c>
      <c r="F147" s="23">
        <f>'2019 Kunta'!F147</f>
        <v>7501506.7343764165</v>
      </c>
      <c r="G147" s="23">
        <f>'2019 Kunta'!G147</f>
        <v>7525064.9481632328</v>
      </c>
      <c r="H147" s="23">
        <f>'2019 Kunta'!H147</f>
        <v>-23558.213786816224</v>
      </c>
      <c r="I147" s="23">
        <f>'2019 Kunta'!I147</f>
        <v>-611335.07113461231</v>
      </c>
      <c r="J147" s="23">
        <f>'2019 Kunta'!J147</f>
        <v>-634893.28492142854</v>
      </c>
      <c r="K147" s="23">
        <f>'2019 Kunta'!K147</f>
        <v>308613.55717687623</v>
      </c>
      <c r="L147" s="23">
        <f>'2019 Kunta'!L147</f>
        <v>0</v>
      </c>
      <c r="M147" s="23">
        <f>'2019 Kunta'!M147</f>
        <v>3.8556955316662887E-4</v>
      </c>
      <c r="N147" s="23">
        <f>'2019 Kunta'!N147</f>
        <v>532</v>
      </c>
      <c r="O147" s="23" t="str">
        <f>'2019 Kunta'!O147</f>
        <v xml:space="preserve">Lappträsk                                         </v>
      </c>
      <c r="P147" s="23">
        <f>'2019 Kunta'!R147</f>
        <v>577284.85578731168</v>
      </c>
      <c r="Q147" s="90">
        <f>'2019 Kunta'!S147</f>
        <v>4.2864865000330266E-2</v>
      </c>
      <c r="R147" s="23">
        <f>'2019 Kunta'!T147</f>
        <v>585678.52</v>
      </c>
      <c r="S147" s="90">
        <f>'2019 Kunta'!U147</f>
        <v>4.8022990570363966E-2</v>
      </c>
    </row>
    <row r="148" spans="1:19">
      <c r="A148" s="62">
        <v>14</v>
      </c>
      <c r="B148" s="63">
        <v>408</v>
      </c>
      <c r="C148" s="64" t="s">
        <v>405</v>
      </c>
      <c r="D148" s="23">
        <f>'2019 Kunta'!D148</f>
        <v>44990409.719999999</v>
      </c>
      <c r="E148" s="90">
        <f>'2019 Kunta'!E148</f>
        <v>2.3891112912308499E-2</v>
      </c>
      <c r="F148" s="23">
        <f>'2019 Kunta'!F148</f>
        <v>44608430.091209292</v>
      </c>
      <c r="G148" s="23">
        <f>'2019 Kunta'!G148</f>
        <v>44227545.560607687</v>
      </c>
      <c r="H148" s="23">
        <f>'2019 Kunta'!H148</f>
        <v>380884.53060160577</v>
      </c>
      <c r="I148" s="23">
        <f>'2019 Kunta'!I148</f>
        <v>-3635362.7009414081</v>
      </c>
      <c r="J148" s="23">
        <f>'2019 Kunta'!J148</f>
        <v>-3254478.1703398023</v>
      </c>
      <c r="K148" s="23">
        <f>'2019 Kunta'!K148</f>
        <v>1835200.1508492287</v>
      </c>
      <c r="L148" s="23">
        <f>'2019 Kunta'!L148</f>
        <v>0</v>
      </c>
      <c r="M148" s="23">
        <f>'2019 Kunta'!M148</f>
        <v>2.2928263703228067E-3</v>
      </c>
      <c r="N148" s="23">
        <f>'2019 Kunta'!N148</f>
        <v>543</v>
      </c>
      <c r="O148" s="23" t="str">
        <f>'2019 Kunta'!O148</f>
        <v xml:space="preserve">Lappo                                             </v>
      </c>
      <c r="P148" s="23">
        <f>'2019 Kunta'!R148</f>
        <v>2210058.1842883788</v>
      </c>
      <c r="Q148" s="90">
        <f>'2019 Kunta'!S148</f>
        <v>-5.5712435463343035E-2</v>
      </c>
      <c r="R148" s="23">
        <f>'2019 Kunta'!T148</f>
        <v>3076732.94</v>
      </c>
      <c r="S148" s="90">
        <f>'2019 Kunta'!U148</f>
        <v>4.5136352752916942E-3</v>
      </c>
    </row>
    <row r="149" spans="1:19">
      <c r="A149" s="62">
        <v>13</v>
      </c>
      <c r="B149" s="63">
        <v>410</v>
      </c>
      <c r="C149" s="64" t="s">
        <v>160</v>
      </c>
      <c r="D149" s="23">
        <f>'2019 Kunta'!D149</f>
        <v>61888195.68</v>
      </c>
      <c r="E149" s="90">
        <f>'2019 Kunta'!E149</f>
        <v>3.5273991553537831E-2</v>
      </c>
      <c r="F149" s="23">
        <f>'2019 Kunta'!F149</f>
        <v>61362749.69807858</v>
      </c>
      <c r="G149" s="23">
        <f>'2019 Kunta'!G149</f>
        <v>60257533.266256258</v>
      </c>
      <c r="H149" s="23">
        <f>'2019 Kunta'!H149</f>
        <v>1105216.4318223223</v>
      </c>
      <c r="I149" s="23">
        <f>'2019 Kunta'!I149</f>
        <v>-5000755.4855322894</v>
      </c>
      <c r="J149" s="23">
        <f>'2019 Kunta'!J149</f>
        <v>-3895539.0537099671</v>
      </c>
      <c r="K149" s="23">
        <f>'2019 Kunta'!K149</f>
        <v>2524476.3662873041</v>
      </c>
      <c r="L149" s="23">
        <f>'2019 Kunta'!L149</f>
        <v>0</v>
      </c>
      <c r="M149" s="23">
        <f>'2019 Kunta'!M149</f>
        <v>3.1539807694554601E-3</v>
      </c>
      <c r="N149" s="23">
        <f>'2019 Kunta'!N149</f>
        <v>547</v>
      </c>
      <c r="O149" s="23" t="str">
        <f>'2019 Kunta'!O149</f>
        <v xml:space="preserve">Laukaa                                            </v>
      </c>
      <c r="P149" s="23">
        <f>'2019 Kunta'!R149</f>
        <v>2580242.990450114</v>
      </c>
      <c r="Q149" s="90">
        <f>'2019 Kunta'!S149</f>
        <v>1.5509217830587119E-2</v>
      </c>
      <c r="R149" s="23">
        <f>'2019 Kunta'!T149</f>
        <v>5776725.6600000001</v>
      </c>
      <c r="S149" s="90">
        <f>'2019 Kunta'!U149</f>
        <v>0.18815447073214742</v>
      </c>
    </row>
    <row r="150" spans="1:19">
      <c r="A150" s="62">
        <v>9</v>
      </c>
      <c r="B150" s="63">
        <v>416</v>
      </c>
      <c r="C150" s="64" t="s">
        <v>161</v>
      </c>
      <c r="D150" s="23">
        <f>'2019 Kunta'!D150</f>
        <v>9239956.8900000006</v>
      </c>
      <c r="E150" s="90">
        <f>'2019 Kunta'!E150</f>
        <v>1.5302453957703577E-2</v>
      </c>
      <c r="F150" s="23">
        <f>'2019 Kunta'!F150</f>
        <v>9161507.3865424823</v>
      </c>
      <c r="G150" s="23">
        <f>'2019 Kunta'!G150</f>
        <v>9135275.6366350446</v>
      </c>
      <c r="H150" s="23">
        <f>'2019 Kunta'!H150</f>
        <v>26231.749907437712</v>
      </c>
      <c r="I150" s="23">
        <f>'2019 Kunta'!I150</f>
        <v>-746616.7755587307</v>
      </c>
      <c r="J150" s="23">
        <f>'2019 Kunta'!J150</f>
        <v>-720385.02565129299</v>
      </c>
      <c r="K150" s="23">
        <f>'2019 Kunta'!K150</f>
        <v>376906.33145824069</v>
      </c>
      <c r="L150" s="23">
        <f>'2019 Kunta'!L150</f>
        <v>0</v>
      </c>
      <c r="M150" s="23">
        <f>'2019 Kunta'!M150</f>
        <v>4.7089184005852863E-4</v>
      </c>
      <c r="N150" s="23">
        <f>'2019 Kunta'!N150</f>
        <v>558</v>
      </c>
      <c r="O150" s="23" t="str">
        <f>'2019 Kunta'!O150</f>
        <v xml:space="preserve">Lemi                                              </v>
      </c>
      <c r="P150" s="23">
        <f>'2019 Kunta'!R150</f>
        <v>378347.72080268839</v>
      </c>
      <c r="Q150" s="90">
        <f>'2019 Kunta'!S150</f>
        <v>-7.7631256706569784E-2</v>
      </c>
      <c r="R150" s="23">
        <f>'2019 Kunta'!T150</f>
        <v>940953.98</v>
      </c>
      <c r="S150" s="90">
        <f>'2019 Kunta'!U150</f>
        <v>0.11598678735110268</v>
      </c>
    </row>
    <row r="151" spans="1:19">
      <c r="A151" s="62">
        <v>21</v>
      </c>
      <c r="B151" s="63">
        <v>417</v>
      </c>
      <c r="C151" s="64" t="s">
        <v>162</v>
      </c>
      <c r="D151" s="23">
        <f>'2019 Kunta'!D151</f>
        <v>6206267.9900000002</v>
      </c>
      <c r="E151" s="90">
        <f>'2019 Kunta'!E151</f>
        <v>6.7216547944040084E-3</v>
      </c>
      <c r="F151" s="23">
        <f>'2019 Kunta'!F151</f>
        <v>6153575.2504195031</v>
      </c>
      <c r="G151" s="23">
        <f>'2019 Kunta'!G151</f>
        <v>6247796.8358297683</v>
      </c>
      <c r="H151" s="23">
        <f>'2019 Kunta'!H151</f>
        <v>-94221.585410265252</v>
      </c>
      <c r="I151" s="23">
        <f>'2019 Kunta'!I151</f>
        <v>-501485.434413879</v>
      </c>
      <c r="J151" s="23">
        <f>'2019 Kunta'!J151</f>
        <v>-595707.0198241442</v>
      </c>
      <c r="K151" s="23">
        <f>'2019 Kunta'!K151</f>
        <v>253159.37379417894</v>
      </c>
      <c r="L151" s="23">
        <f>'2019 Kunta'!L151</f>
        <v>0</v>
      </c>
      <c r="M151" s="23">
        <f>'2019 Kunta'!M151</f>
        <v>3.1628729316587168E-4</v>
      </c>
      <c r="N151" s="23">
        <f>'2019 Kunta'!N151</f>
        <v>562</v>
      </c>
      <c r="O151" s="23" t="str">
        <f>'2019 Kunta'!O151</f>
        <v xml:space="preserve">Lemland                                           </v>
      </c>
      <c r="P151" s="23">
        <f>'2019 Kunta'!R151</f>
        <v>87867.436853246356</v>
      </c>
      <c r="Q151" s="90">
        <f>'2019 Kunta'!S151</f>
        <v>2.4515714945347877E-3</v>
      </c>
      <c r="R151" s="23">
        <f>'2019 Kunta'!T151</f>
        <v>264734.53000000003</v>
      </c>
      <c r="S151" s="90">
        <f>'2019 Kunta'!U151</f>
        <v>8.1151546159517141E-2</v>
      </c>
    </row>
    <row r="152" spans="1:19">
      <c r="A152" s="62">
        <v>6</v>
      </c>
      <c r="B152" s="63">
        <v>418</v>
      </c>
      <c r="C152" s="64" t="s">
        <v>163</v>
      </c>
      <c r="D152" s="23">
        <f>'2019 Kunta'!D152</f>
        <v>88822352.989999995</v>
      </c>
      <c r="E152" s="90">
        <f>'2019 Kunta'!E152</f>
        <v>5.3286160130880056E-2</v>
      </c>
      <c r="F152" s="23">
        <f>'2019 Kunta'!F152</f>
        <v>88068229.3971145</v>
      </c>
      <c r="G152" s="23">
        <f>'2019 Kunta'!G152</f>
        <v>86659088.002061665</v>
      </c>
      <c r="H152" s="23">
        <f>'2019 Kunta'!H152</f>
        <v>1409141.3950528353</v>
      </c>
      <c r="I152" s="23">
        <f>'2019 Kunta'!I152</f>
        <v>-7177117.7697489429</v>
      </c>
      <c r="J152" s="23">
        <f>'2019 Kunta'!J152</f>
        <v>-5767976.3746961076</v>
      </c>
      <c r="K152" s="23">
        <f>'2019 Kunta'!K152</f>
        <v>3623145.3907735487</v>
      </c>
      <c r="L152" s="23">
        <f>'2019 Kunta'!L152</f>
        <v>0</v>
      </c>
      <c r="M152" s="23">
        <f>'2019 Kunta'!M152</f>
        <v>4.5266143268542077E-3</v>
      </c>
      <c r="N152" s="23">
        <f>'2019 Kunta'!N152</f>
        <v>563</v>
      </c>
      <c r="O152" s="23" t="str">
        <f>'2019 Kunta'!O152</f>
        <v xml:space="preserve">Lempäälä                                          </v>
      </c>
      <c r="P152" s="23">
        <f>'2019 Kunta'!R152</f>
        <v>3866982.2508279374</v>
      </c>
      <c r="Q152" s="90">
        <f>'2019 Kunta'!S152</f>
        <v>-6.4719939437354879E-2</v>
      </c>
      <c r="R152" s="23">
        <f>'2019 Kunta'!T152</f>
        <v>5919437.9299999997</v>
      </c>
      <c r="S152" s="90">
        <f>'2019 Kunta'!U152</f>
        <v>2.4671204714335149E-2</v>
      </c>
    </row>
    <row r="153" spans="1:19">
      <c r="A153" s="62">
        <v>11</v>
      </c>
      <c r="B153" s="63">
        <v>420</v>
      </c>
      <c r="C153" s="64" t="s">
        <v>164</v>
      </c>
      <c r="D153" s="23">
        <f>'2019 Kunta'!D153</f>
        <v>30092435.390000001</v>
      </c>
      <c r="E153" s="90">
        <f>'2019 Kunta'!E153</f>
        <v>1.4297172311177775E-2</v>
      </c>
      <c r="F153" s="23">
        <f>'2019 Kunta'!F153</f>
        <v>29836943.222419884</v>
      </c>
      <c r="G153" s="23">
        <f>'2019 Kunta'!G153</f>
        <v>29571929.166821111</v>
      </c>
      <c r="H153" s="23">
        <f>'2019 Kunta'!H153</f>
        <v>265014.05559877306</v>
      </c>
      <c r="I153" s="23">
        <f>'2019 Kunta'!I153</f>
        <v>-2431560.8121404597</v>
      </c>
      <c r="J153" s="23">
        <f>'2019 Kunta'!J153</f>
        <v>-2166546.7565416866</v>
      </c>
      <c r="K153" s="23">
        <f>'2019 Kunta'!K153</f>
        <v>1227498.0892783182</v>
      </c>
      <c r="L153" s="23">
        <f>'2019 Kunta'!L153</f>
        <v>0</v>
      </c>
      <c r="M153" s="23">
        <f>'2019 Kunta'!M153</f>
        <v>1.5335874876186231E-3</v>
      </c>
      <c r="N153" s="23">
        <f>'2019 Kunta'!N153</f>
        <v>568</v>
      </c>
      <c r="O153" s="23" t="str">
        <f>'2019 Kunta'!O153</f>
        <v xml:space="preserve">Leppävirta                                        </v>
      </c>
      <c r="P153" s="23">
        <f>'2019 Kunta'!R153</f>
        <v>2498670.420132814</v>
      </c>
      <c r="Q153" s="90">
        <f>'2019 Kunta'!S153</f>
        <v>-2.1938788188199942E-2</v>
      </c>
      <c r="R153" s="23">
        <f>'2019 Kunta'!T153</f>
        <v>2595681.11</v>
      </c>
      <c r="S153" s="90">
        <f>'2019 Kunta'!U153</f>
        <v>2.1396558275819544E-2</v>
      </c>
    </row>
    <row r="154" spans="1:19">
      <c r="A154" s="62">
        <v>16</v>
      </c>
      <c r="B154" s="63">
        <v>421</v>
      </c>
      <c r="C154" s="64" t="s">
        <v>165</v>
      </c>
      <c r="D154" s="23">
        <f>'2019 Kunta'!D154</f>
        <v>1808190.78</v>
      </c>
      <c r="E154" s="90">
        <f>'2019 Kunta'!E154</f>
        <v>-4.8029373180283885E-3</v>
      </c>
      <c r="F154" s="23">
        <f>'2019 Kunta'!F154</f>
        <v>1792838.7961610947</v>
      </c>
      <c r="G154" s="23">
        <f>'2019 Kunta'!G154</f>
        <v>1716337.9268181159</v>
      </c>
      <c r="H154" s="23">
        <f>'2019 Kunta'!H154</f>
        <v>76500.869342978811</v>
      </c>
      <c r="I154" s="23">
        <f>'2019 Kunta'!I154</f>
        <v>-146107.34506994288</v>
      </c>
      <c r="J154" s="23">
        <f>'2019 Kunta'!J154</f>
        <v>-69606.475726964069</v>
      </c>
      <c r="K154" s="23">
        <f>'2019 Kunta'!K154</f>
        <v>73757.763329393056</v>
      </c>
      <c r="L154" s="23">
        <f>'2019 Kunta'!L154</f>
        <v>0</v>
      </c>
      <c r="M154" s="23">
        <f>'2019 Kunta'!M154</f>
        <v>9.2150027722809647E-5</v>
      </c>
      <c r="N154" s="23">
        <f>'2019 Kunta'!N154</f>
        <v>570</v>
      </c>
      <c r="O154" s="23" t="str">
        <f>'2019 Kunta'!O154</f>
        <v xml:space="preserve">Lestijärvi                                        </v>
      </c>
      <c r="P154" s="23">
        <f>'2019 Kunta'!R154</f>
        <v>361161.28211777029</v>
      </c>
      <c r="Q154" s="90">
        <f>'2019 Kunta'!S154</f>
        <v>-4.0074074454517383E-2</v>
      </c>
      <c r="R154" s="23">
        <f>'2019 Kunta'!T154</f>
        <v>275018.03999999998</v>
      </c>
      <c r="S154" s="90">
        <f>'2019 Kunta'!U154</f>
        <v>-5.2569265475279625E-3</v>
      </c>
    </row>
    <row r="155" spans="1:19">
      <c r="A155" s="62">
        <v>12</v>
      </c>
      <c r="B155" s="63">
        <v>422</v>
      </c>
      <c r="C155" s="64" t="s">
        <v>166</v>
      </c>
      <c r="D155" s="23">
        <f>'2019 Kunta'!D155</f>
        <v>31589053.48</v>
      </c>
      <c r="E155" s="90">
        <f>'2019 Kunta'!E155</f>
        <v>1.2131273922332486E-2</v>
      </c>
      <c r="F155" s="23">
        <f>'2019 Kunta'!F155</f>
        <v>31320854.657245651</v>
      </c>
      <c r="G155" s="23">
        <f>'2019 Kunta'!G155</f>
        <v>30980560.64908915</v>
      </c>
      <c r="H155" s="23">
        <f>'2019 Kunta'!H155</f>
        <v>340294.00815650076</v>
      </c>
      <c r="I155" s="23">
        <f>'2019 Kunta'!I155</f>
        <v>-2552492.1309659816</v>
      </c>
      <c r="J155" s="23">
        <f>'2019 Kunta'!J155</f>
        <v>-2212198.1228094809</v>
      </c>
      <c r="K155" s="23">
        <f>'2019 Kunta'!K155</f>
        <v>1288546.5163014382</v>
      </c>
      <c r="L155" s="23">
        <f>'2019 Kunta'!L155</f>
        <v>0</v>
      </c>
      <c r="M155" s="23">
        <f>'2019 Kunta'!M155</f>
        <v>1.6098589740178393E-3</v>
      </c>
      <c r="N155" s="23">
        <f>'2019 Kunta'!N155</f>
        <v>574</v>
      </c>
      <c r="O155" s="23" t="str">
        <f>'2019 Kunta'!O155</f>
        <v xml:space="preserve">Lieksa                                            </v>
      </c>
      <c r="P155" s="23">
        <f>'2019 Kunta'!R155</f>
        <v>4012422.3385988134</v>
      </c>
      <c r="Q155" s="90">
        <f>'2019 Kunta'!S155</f>
        <v>-8.6458994239102194E-2</v>
      </c>
      <c r="R155" s="23">
        <f>'2019 Kunta'!T155</f>
        <v>3351495.78</v>
      </c>
      <c r="S155" s="90">
        <f>'2019 Kunta'!U155</f>
        <v>8.2399677078817124E-3</v>
      </c>
    </row>
    <row r="156" spans="1:19">
      <c r="A156" s="62">
        <v>2</v>
      </c>
      <c r="B156" s="63">
        <v>423</v>
      </c>
      <c r="C156" s="64" t="s">
        <v>406</v>
      </c>
      <c r="D156" s="23">
        <f>'2019 Kunta'!D156</f>
        <v>72695925.180000007</v>
      </c>
      <c r="E156" s="90">
        <f>'2019 Kunta'!E156</f>
        <v>4.2388997696924058E-2</v>
      </c>
      <c r="F156" s="23">
        <f>'2019 Kunta'!F156</f>
        <v>72078718.920095488</v>
      </c>
      <c r="G156" s="23">
        <f>'2019 Kunta'!G156</f>
        <v>71350392.161755159</v>
      </c>
      <c r="H156" s="23">
        <f>'2019 Kunta'!H156</f>
        <v>728326.75834032893</v>
      </c>
      <c r="I156" s="23">
        <f>'2019 Kunta'!I156</f>
        <v>-5874053.0827466166</v>
      </c>
      <c r="J156" s="23">
        <f>'2019 Kunta'!J156</f>
        <v>-5145726.3244062876</v>
      </c>
      <c r="K156" s="23">
        <f>'2019 Kunta'!K156</f>
        <v>2965333.5830181069</v>
      </c>
      <c r="L156" s="23">
        <f>'2019 Kunta'!L156</f>
        <v>0</v>
      </c>
      <c r="M156" s="23">
        <f>'2019 Kunta'!M156</f>
        <v>3.7047703122744034E-3</v>
      </c>
      <c r="N156" s="23">
        <f>'2019 Kunta'!N156</f>
        <v>572</v>
      </c>
      <c r="O156" s="23" t="str">
        <f>'2019 Kunta'!O156</f>
        <v xml:space="preserve">Lundo                                             </v>
      </c>
      <c r="P156" s="23">
        <f>'2019 Kunta'!R156</f>
        <v>3687311.632585953</v>
      </c>
      <c r="Q156" s="90">
        <f>'2019 Kunta'!S156</f>
        <v>4.6875259658947233E-3</v>
      </c>
      <c r="R156" s="23">
        <f>'2019 Kunta'!T156</f>
        <v>4316626.51</v>
      </c>
      <c r="S156" s="90">
        <f>'2019 Kunta'!U156</f>
        <v>0.15586610024416547</v>
      </c>
    </row>
    <row r="157" spans="1:19">
      <c r="A157" s="62">
        <v>17</v>
      </c>
      <c r="B157" s="63">
        <v>425</v>
      </c>
      <c r="C157" s="64" t="s">
        <v>407</v>
      </c>
      <c r="D157" s="23">
        <f>'2019 Kunta'!D157</f>
        <v>32231814.510000002</v>
      </c>
      <c r="E157" s="90">
        <f>'2019 Kunta'!E157</f>
        <v>4.1258446446896357E-2</v>
      </c>
      <c r="F157" s="23">
        <f>'2019 Kunta'!F157</f>
        <v>31958158.488229934</v>
      </c>
      <c r="G157" s="23">
        <f>'2019 Kunta'!G157</f>
        <v>31362711.083732825</v>
      </c>
      <c r="H157" s="23">
        <f>'2019 Kunta'!H157</f>
        <v>595447.40449710935</v>
      </c>
      <c r="I157" s="23">
        <f>'2019 Kunta'!I157</f>
        <v>-2604429.1879659742</v>
      </c>
      <c r="J157" s="23">
        <f>'2019 Kunta'!J157</f>
        <v>-2008981.7834688649</v>
      </c>
      <c r="K157" s="23">
        <f>'2019 Kunta'!K157</f>
        <v>1314765.329300859</v>
      </c>
      <c r="L157" s="23">
        <f>'2019 Kunta'!L157</f>
        <v>0</v>
      </c>
      <c r="M157" s="23">
        <f>'2019 Kunta'!M157</f>
        <v>1.642615720368267E-3</v>
      </c>
      <c r="N157" s="23">
        <f>'2019 Kunta'!N157</f>
        <v>581</v>
      </c>
      <c r="O157" s="23" t="str">
        <f>'2019 Kunta'!O157</f>
        <v xml:space="preserve">Limingo                                           </v>
      </c>
      <c r="P157" s="23">
        <f>'2019 Kunta'!R157</f>
        <v>665495.50625969819</v>
      </c>
      <c r="Q157" s="90">
        <f>'2019 Kunta'!S157</f>
        <v>-9.0750845887487275E-3</v>
      </c>
      <c r="R157" s="23">
        <f>'2019 Kunta'!T157</f>
        <v>1333386.1100000001</v>
      </c>
      <c r="S157" s="90">
        <f>'2019 Kunta'!U157</f>
        <v>8.5341987948868159E-3</v>
      </c>
    </row>
    <row r="158" spans="1:19">
      <c r="A158" s="62">
        <v>12</v>
      </c>
      <c r="B158" s="63">
        <v>426</v>
      </c>
      <c r="C158" s="64" t="s">
        <v>169</v>
      </c>
      <c r="D158" s="23">
        <f>'2019 Kunta'!D158</f>
        <v>37196316.340000004</v>
      </c>
      <c r="E158" s="90">
        <f>'2019 Kunta'!E158</f>
        <v>2.4806695600642303E-2</v>
      </c>
      <c r="F158" s="23">
        <f>'2019 Kunta'!F158</f>
        <v>36880510.478342809</v>
      </c>
      <c r="G158" s="23">
        <f>'2019 Kunta'!G158</f>
        <v>36658007.054534487</v>
      </c>
      <c r="H158" s="23">
        <f>'2019 Kunta'!H158</f>
        <v>222503.42380832136</v>
      </c>
      <c r="I158" s="23">
        <f>'2019 Kunta'!I158</f>
        <v>-3005576.1189198932</v>
      </c>
      <c r="J158" s="23">
        <f>'2019 Kunta'!J158</f>
        <v>-2783072.6951115718</v>
      </c>
      <c r="K158" s="23">
        <f>'2019 Kunta'!K158</f>
        <v>1517271.9204612668</v>
      </c>
      <c r="L158" s="23">
        <f>'2019 Kunta'!L158</f>
        <v>0</v>
      </c>
      <c r="M158" s="23">
        <f>'2019 Kunta'!M158</f>
        <v>1.8956194334302479E-3</v>
      </c>
      <c r="N158" s="23">
        <f>'2019 Kunta'!N158</f>
        <v>583</v>
      </c>
      <c r="O158" s="23" t="str">
        <f>'2019 Kunta'!O158</f>
        <v xml:space="preserve">Liperi                                            </v>
      </c>
      <c r="P158" s="23">
        <f>'2019 Kunta'!R158</f>
        <v>1281062.4297898174</v>
      </c>
      <c r="Q158" s="90">
        <f>'2019 Kunta'!S158</f>
        <v>-1.4908345060960171E-2</v>
      </c>
      <c r="R158" s="23">
        <f>'2019 Kunta'!T158</f>
        <v>2527200.31</v>
      </c>
      <c r="S158" s="90">
        <f>'2019 Kunta'!U158</f>
        <v>4.148791663369944E-2</v>
      </c>
    </row>
    <row r="159" spans="1:19">
      <c r="A159" s="62">
        <v>2</v>
      </c>
      <c r="B159" s="63">
        <v>430</v>
      </c>
      <c r="C159" s="64" t="s">
        <v>170</v>
      </c>
      <c r="D159" s="23">
        <f>'2019 Kunta'!D159</f>
        <v>47864038.609999999</v>
      </c>
      <c r="E159" s="90">
        <f>'2019 Kunta'!E159</f>
        <v>4.559123542111343E-2</v>
      </c>
      <c r="F159" s="23">
        <f>'2019 Kunta'!F159</f>
        <v>47457661.166130133</v>
      </c>
      <c r="G159" s="23">
        <f>'2019 Kunta'!G159</f>
        <v>47068699.422538467</v>
      </c>
      <c r="H159" s="23">
        <f>'2019 Kunta'!H159</f>
        <v>388961.74359166622</v>
      </c>
      <c r="I159" s="23">
        <f>'2019 Kunta'!I159</f>
        <v>-3867560.7037617671</v>
      </c>
      <c r="J159" s="23">
        <f>'2019 Kunta'!J159</f>
        <v>-3478598.9601701009</v>
      </c>
      <c r="K159" s="23">
        <f>'2019 Kunta'!K159</f>
        <v>1952418.1136380485</v>
      </c>
      <c r="L159" s="23">
        <f>'2019 Kunta'!L159</f>
        <v>0</v>
      </c>
      <c r="M159" s="23">
        <f>'2019 Kunta'!M159</f>
        <v>2.4392738496527072E-3</v>
      </c>
      <c r="N159" s="23">
        <f>'2019 Kunta'!N159</f>
        <v>1863</v>
      </c>
      <c r="O159" s="23" t="str">
        <f>'2019 Kunta'!O159</f>
        <v xml:space="preserve">Loimaa                                            </v>
      </c>
      <c r="P159" s="23">
        <f>'2019 Kunta'!R159</f>
        <v>3187756.5248511676</v>
      </c>
      <c r="Q159" s="90">
        <f>'2019 Kunta'!S159</f>
        <v>-1.897720428777161E-2</v>
      </c>
      <c r="R159" s="23">
        <f>'2019 Kunta'!T159</f>
        <v>4231515.46</v>
      </c>
      <c r="S159" s="90">
        <f>'2019 Kunta'!U159</f>
        <v>2.25369583401136E-4</v>
      </c>
    </row>
    <row r="160" spans="1:19">
      <c r="A160" s="62">
        <v>5</v>
      </c>
      <c r="B160" s="63">
        <v>433</v>
      </c>
      <c r="C160" s="64" t="s">
        <v>171</v>
      </c>
      <c r="D160" s="23">
        <f>'2019 Kunta'!D160</f>
        <v>25738812.190000001</v>
      </c>
      <c r="E160" s="90">
        <f>'2019 Kunta'!E160</f>
        <v>1.3482955232571259E-2</v>
      </c>
      <c r="F160" s="23">
        <f>'2019 Kunta'!F160</f>
        <v>25520283.352698054</v>
      </c>
      <c r="G160" s="23">
        <f>'2019 Kunta'!G160</f>
        <v>25134611.632697225</v>
      </c>
      <c r="H160" s="23">
        <f>'2019 Kunta'!H160</f>
        <v>385671.72000082955</v>
      </c>
      <c r="I160" s="23">
        <f>'2019 Kunta'!I160</f>
        <v>-2079774.742759601</v>
      </c>
      <c r="J160" s="23">
        <f>'2019 Kunta'!J160</f>
        <v>-1694103.0227587714</v>
      </c>
      <c r="K160" s="23">
        <f>'2019 Kunta'!K160</f>
        <v>1049909.7987269447</v>
      </c>
      <c r="L160" s="23">
        <f>'2019 Kunta'!L160</f>
        <v>0</v>
      </c>
      <c r="M160" s="23">
        <f>'2019 Kunta'!M160</f>
        <v>1.3117157122439762E-3</v>
      </c>
      <c r="N160" s="23">
        <f>'2019 Kunta'!N160</f>
        <v>595</v>
      </c>
      <c r="O160" s="23" t="str">
        <f>'2019 Kunta'!O160</f>
        <v xml:space="preserve">Loppi                                             </v>
      </c>
      <c r="P160" s="23">
        <f>'2019 Kunta'!R160</f>
        <v>1404021.4995776021</v>
      </c>
      <c r="Q160" s="90">
        <f>'2019 Kunta'!S160</f>
        <v>-3.2103190742418741E-2</v>
      </c>
      <c r="R160" s="23">
        <f>'2019 Kunta'!T160</f>
        <v>2088566.91</v>
      </c>
      <c r="S160" s="90">
        <f>'2019 Kunta'!U160</f>
        <v>-8.237179899632241E-3</v>
      </c>
    </row>
    <row r="161" spans="1:19">
      <c r="A161" s="62">
        <v>1</v>
      </c>
      <c r="B161" s="63">
        <v>434</v>
      </c>
      <c r="C161" s="64" t="s">
        <v>408</v>
      </c>
      <c r="D161" s="23">
        <f>'2019 Kunta'!D161</f>
        <v>48193436.299999997</v>
      </c>
      <c r="E161" s="90">
        <f>'2019 Kunta'!E161</f>
        <v>2.0871705168598043E-2</v>
      </c>
      <c r="F161" s="23">
        <f>'2019 Kunta'!F161</f>
        <v>47784262.188837394</v>
      </c>
      <c r="G161" s="23">
        <f>'2019 Kunta'!G161</f>
        <v>47064960.094873093</v>
      </c>
      <c r="H161" s="23">
        <f>'2019 Kunta'!H161</f>
        <v>719302.09396430105</v>
      </c>
      <c r="I161" s="23">
        <f>'2019 Kunta'!I161</f>
        <v>-3894177.0445209383</v>
      </c>
      <c r="J161" s="23">
        <f>'2019 Kunta'!J161</f>
        <v>-3174874.9505566373</v>
      </c>
      <c r="K161" s="23">
        <f>'2019 Kunta'!K161</f>
        <v>1965854.5480723998</v>
      </c>
      <c r="L161" s="23">
        <f>'2019 Kunta'!L161</f>
        <v>0</v>
      </c>
      <c r="M161" s="23">
        <f>'2019 Kunta'!M161</f>
        <v>2.456060798574839E-3</v>
      </c>
      <c r="N161" s="23">
        <f>'2019 Kunta'!N161</f>
        <v>599</v>
      </c>
      <c r="O161" s="23" t="str">
        <f>'2019 Kunta'!O161</f>
        <v xml:space="preserve">Lovisa                                            </v>
      </c>
      <c r="P161" s="23">
        <f>'2019 Kunta'!R161</f>
        <v>3333099.2364632953</v>
      </c>
      <c r="Q161" s="90">
        <f>'2019 Kunta'!S161</f>
        <v>-0.46321458611668687</v>
      </c>
      <c r="R161" s="23">
        <f>'2019 Kunta'!T161</f>
        <v>8312303.7599999998</v>
      </c>
      <c r="S161" s="90">
        <f>'2019 Kunta'!U161</f>
        <v>1.093045392202896E-2</v>
      </c>
    </row>
    <row r="162" spans="1:19">
      <c r="A162" s="62">
        <v>13</v>
      </c>
      <c r="B162" s="63">
        <v>435</v>
      </c>
      <c r="C162" s="64" t="s">
        <v>173</v>
      </c>
      <c r="D162" s="23">
        <f>'2019 Kunta'!D162</f>
        <v>1736185.64</v>
      </c>
      <c r="E162" s="90">
        <f>'2019 Kunta'!E162</f>
        <v>1.5694594478034229E-2</v>
      </c>
      <c r="F162" s="23">
        <f>'2019 Kunta'!F162</f>
        <v>1721444.9974851545</v>
      </c>
      <c r="G162" s="23">
        <f>'2019 Kunta'!G162</f>
        <v>1660309.596235543</v>
      </c>
      <c r="H162" s="23">
        <f>'2019 Kunta'!H162</f>
        <v>61135.401249611517</v>
      </c>
      <c r="I162" s="23">
        <f>'2019 Kunta'!I162</f>
        <v>-140289.10954238998</v>
      </c>
      <c r="J162" s="23">
        <f>'2019 Kunta'!J162</f>
        <v>-79153.708292778465</v>
      </c>
      <c r="K162" s="23">
        <f>'2019 Kunta'!K162</f>
        <v>70820.607508578716</v>
      </c>
      <c r="L162" s="23">
        <f>'2019 Kunta'!L162</f>
        <v>0</v>
      </c>
      <c r="M162" s="23">
        <f>'2019 Kunta'!M162</f>
        <v>8.8480461590421342E-5</v>
      </c>
      <c r="N162" s="23">
        <f>'2019 Kunta'!N162</f>
        <v>601</v>
      </c>
      <c r="O162" s="23" t="str">
        <f>'2019 Kunta'!O162</f>
        <v xml:space="preserve">Luhanka                                           </v>
      </c>
      <c r="P162" s="23">
        <f>'2019 Kunta'!R162</f>
        <v>297163.20445134811</v>
      </c>
      <c r="Q162" s="90">
        <f>'2019 Kunta'!S162</f>
        <v>4.6980174827455201E-2</v>
      </c>
      <c r="R162" s="23">
        <f>'2019 Kunta'!T162</f>
        <v>593283.74</v>
      </c>
      <c r="S162" s="90">
        <f>'2019 Kunta'!U162</f>
        <v>-9.7170919515154885E-4</v>
      </c>
    </row>
    <row r="163" spans="1:19">
      <c r="A163" s="62">
        <v>17</v>
      </c>
      <c r="B163" s="63">
        <v>436</v>
      </c>
      <c r="C163" s="64" t="s">
        <v>174</v>
      </c>
      <c r="D163" s="23">
        <f>'2019 Kunta'!D163</f>
        <v>5412731.9199999999</v>
      </c>
      <c r="E163" s="90">
        <f>'2019 Kunta'!E163</f>
        <v>7.5619041614489735E-3</v>
      </c>
      <c r="F163" s="23">
        <f>'2019 Kunta'!F163</f>
        <v>5366776.4965572553</v>
      </c>
      <c r="G163" s="23">
        <f>'2019 Kunta'!G163</f>
        <v>5353167.9842990171</v>
      </c>
      <c r="H163" s="23">
        <f>'2019 Kunta'!H163</f>
        <v>13608.512258238159</v>
      </c>
      <c r="I163" s="23">
        <f>'2019 Kunta'!I163</f>
        <v>-437365.2930619049</v>
      </c>
      <c r="J163" s="23">
        <f>'2019 Kunta'!J163</f>
        <v>-423756.78080366674</v>
      </c>
      <c r="K163" s="23">
        <f>'2019 Kunta'!K163</f>
        <v>220790.30837709023</v>
      </c>
      <c r="L163" s="23">
        <f>'2019 Kunta'!L163</f>
        <v>0</v>
      </c>
      <c r="M163" s="23">
        <f>'2019 Kunta'!M163</f>
        <v>2.7584666507598094E-4</v>
      </c>
      <c r="N163" s="23">
        <f>'2019 Kunta'!N163</f>
        <v>605</v>
      </c>
      <c r="O163" s="23" t="str">
        <f>'2019 Kunta'!O163</f>
        <v xml:space="preserve">Lumijoki                                          </v>
      </c>
      <c r="P163" s="23">
        <f>'2019 Kunta'!R163</f>
        <v>148497.55408865429</v>
      </c>
      <c r="Q163" s="90">
        <f>'2019 Kunta'!S163</f>
        <v>-5.3637917840648086E-2</v>
      </c>
      <c r="R163" s="23">
        <f>'2019 Kunta'!T163</f>
        <v>308250.58</v>
      </c>
      <c r="S163" s="90">
        <f>'2019 Kunta'!U163</f>
        <v>1.0546181070389515E-2</v>
      </c>
    </row>
    <row r="164" spans="1:19">
      <c r="A164" s="62">
        <v>21</v>
      </c>
      <c r="B164" s="63">
        <v>438</v>
      </c>
      <c r="C164" s="64" t="s">
        <v>175</v>
      </c>
      <c r="D164" s="23">
        <f>'2019 Kunta'!D164</f>
        <v>1326547.3700000001</v>
      </c>
      <c r="E164" s="90">
        <f>'2019 Kunta'!E164</f>
        <v>3.5605532335868162E-2</v>
      </c>
      <c r="F164" s="23">
        <f>'2019 Kunta'!F164</f>
        <v>1315284.6570102887</v>
      </c>
      <c r="G164" s="23">
        <f>'2019 Kunta'!G164</f>
        <v>1264631.7636711779</v>
      </c>
      <c r="H164" s="23">
        <f>'2019 Kunta'!H164</f>
        <v>50652.893339110771</v>
      </c>
      <c r="I164" s="23">
        <f>'2019 Kunta'!I164</f>
        <v>-107189.08451696408</v>
      </c>
      <c r="J164" s="23">
        <f>'2019 Kunta'!J164</f>
        <v>-56536.19117785331</v>
      </c>
      <c r="K164" s="23">
        <f>'2019 Kunta'!K164</f>
        <v>54111.086088874326</v>
      </c>
      <c r="L164" s="23">
        <f>'2019 Kunta'!L164</f>
        <v>0</v>
      </c>
      <c r="M164" s="23">
        <f>'2019 Kunta'!M164</f>
        <v>6.7604247446234766E-5</v>
      </c>
      <c r="N164" s="23">
        <f>'2019 Kunta'!N164</f>
        <v>606</v>
      </c>
      <c r="O164" s="23" t="str">
        <f>'2019 Kunta'!O164</f>
        <v xml:space="preserve">Lumparland                                        </v>
      </c>
      <c r="P164" s="23">
        <f>'2019 Kunta'!R164</f>
        <v>64571.628840820224</v>
      </c>
      <c r="Q164" s="90">
        <f>'2019 Kunta'!S164</f>
        <v>-3.3254704273284585E-2</v>
      </c>
      <c r="R164" s="23">
        <f>'2019 Kunta'!T164</f>
        <v>78124.3</v>
      </c>
      <c r="S164" s="90">
        <f>'2019 Kunta'!U164</f>
        <v>-2.2926324670515141E-2</v>
      </c>
    </row>
    <row r="165" spans="1:19">
      <c r="A165" s="62">
        <v>15</v>
      </c>
      <c r="B165" s="63">
        <v>440</v>
      </c>
      <c r="C165" s="64" t="s">
        <v>409</v>
      </c>
      <c r="D165" s="23">
        <f>'2019 Kunta'!D165</f>
        <v>14710161.68</v>
      </c>
      <c r="E165" s="90">
        <f>'2019 Kunta'!E165</f>
        <v>5.8316122113980962E-2</v>
      </c>
      <c r="F165" s="23">
        <f>'2019 Kunta'!F165</f>
        <v>14585268.794317303</v>
      </c>
      <c r="G165" s="23">
        <f>'2019 Kunta'!G165</f>
        <v>14253495.29358265</v>
      </c>
      <c r="H165" s="23">
        <f>'2019 Kunta'!H165</f>
        <v>331773.50073465332</v>
      </c>
      <c r="I165" s="23">
        <f>'2019 Kunta'!I165</f>
        <v>-1188626.0522876964</v>
      </c>
      <c r="J165" s="23">
        <f>'2019 Kunta'!J165</f>
        <v>-856852.55155304307</v>
      </c>
      <c r="K165" s="23">
        <f>'2019 Kunta'!K165</f>
        <v>600041.01101021376</v>
      </c>
      <c r="L165" s="23">
        <f>'2019 Kunta'!L165</f>
        <v>0</v>
      </c>
      <c r="M165" s="23">
        <f>'2019 Kunta'!M165</f>
        <v>7.4966746961236698E-4</v>
      </c>
      <c r="N165" s="23">
        <f>'2019 Kunta'!N165</f>
        <v>607</v>
      </c>
      <c r="O165" s="23" t="str">
        <f>'2019 Kunta'!O165</f>
        <v xml:space="preserve">Larsmo                                            </v>
      </c>
      <c r="P165" s="23">
        <f>'2019 Kunta'!R165</f>
        <v>330547.26954250311</v>
      </c>
      <c r="Q165" s="90">
        <f>'2019 Kunta'!S165</f>
        <v>-5.022084150016104E-2</v>
      </c>
      <c r="R165" s="23">
        <f>'2019 Kunta'!T165</f>
        <v>1288384.05</v>
      </c>
      <c r="S165" s="90">
        <f>'2019 Kunta'!U165</f>
        <v>0.10209883995219005</v>
      </c>
    </row>
    <row r="166" spans="1:19">
      <c r="A166" s="62">
        <v>9</v>
      </c>
      <c r="B166" s="63">
        <v>441</v>
      </c>
      <c r="C166" s="64" t="s">
        <v>177</v>
      </c>
      <c r="D166" s="23">
        <f>'2019 Kunta'!D166</f>
        <v>13436699.369999999</v>
      </c>
      <c r="E166" s="90">
        <f>'2019 Kunta'!E166</f>
        <v>1.4656959736240038E-2</v>
      </c>
      <c r="F166" s="23">
        <f>'2019 Kunta'!F166</f>
        <v>13322618.492109189</v>
      </c>
      <c r="G166" s="23">
        <f>'2019 Kunta'!G166</f>
        <v>13139910.813053155</v>
      </c>
      <c r="H166" s="23">
        <f>'2019 Kunta'!H166</f>
        <v>182707.67905603349</v>
      </c>
      <c r="I166" s="23">
        <f>'2019 Kunta'!I166</f>
        <v>-1085726.4029704176</v>
      </c>
      <c r="J166" s="23">
        <f>'2019 Kunta'!J166</f>
        <v>-903018.72391438414</v>
      </c>
      <c r="K166" s="23">
        <f>'2019 Kunta'!K166</f>
        <v>548095.31329468719</v>
      </c>
      <c r="L166" s="23">
        <f>'2019 Kunta'!L166</f>
        <v>0</v>
      </c>
      <c r="M166" s="23">
        <f>'2019 Kunta'!M166</f>
        <v>6.8476857262183297E-4</v>
      </c>
      <c r="N166" s="23">
        <f>'2019 Kunta'!N166</f>
        <v>611</v>
      </c>
      <c r="O166" s="23" t="str">
        <f>'2019 Kunta'!O166</f>
        <v xml:space="preserve">Luumäki                                           </v>
      </c>
      <c r="P166" s="23">
        <f>'2019 Kunta'!R166</f>
        <v>2091676.7006298865</v>
      </c>
      <c r="Q166" s="90">
        <f>'2019 Kunta'!S166</f>
        <v>8.1059249263834232E-2</v>
      </c>
      <c r="R166" s="23">
        <f>'2019 Kunta'!T166</f>
        <v>1631733.37</v>
      </c>
      <c r="S166" s="90">
        <f>'2019 Kunta'!U166</f>
        <v>6.6423917549085498E-2</v>
      </c>
    </row>
    <row r="167" spans="1:19">
      <c r="A167" s="62">
        <v>1</v>
      </c>
      <c r="B167" s="63">
        <v>444</v>
      </c>
      <c r="C167" s="64" t="s">
        <v>410</v>
      </c>
      <c r="D167" s="23">
        <f>'2019 Kunta'!D167</f>
        <v>173476340.18000001</v>
      </c>
      <c r="E167" s="90">
        <f>'2019 Kunta'!E167</f>
        <v>2.4574652195564095E-2</v>
      </c>
      <c r="F167" s="23">
        <f>'2019 Kunta'!F167</f>
        <v>172003483.44367939</v>
      </c>
      <c r="G167" s="23">
        <f>'2019 Kunta'!G167</f>
        <v>169270643.44548127</v>
      </c>
      <c r="H167" s="23">
        <f>'2019 Kunta'!H167</f>
        <v>2732839.9981981218</v>
      </c>
      <c r="I167" s="23">
        <f>'2019 Kunta'!I167</f>
        <v>-14017418.83461548</v>
      </c>
      <c r="J167" s="23">
        <f>'2019 Kunta'!J167</f>
        <v>-11284578.836417358</v>
      </c>
      <c r="K167" s="23">
        <f>'2019 Kunta'!K167</f>
        <v>7076259.3105610907</v>
      </c>
      <c r="L167" s="23">
        <f>'2019 Kunta'!L167</f>
        <v>0</v>
      </c>
      <c r="M167" s="23">
        <f>'2019 Kunta'!M167</f>
        <v>8.8407980693489419E-3</v>
      </c>
      <c r="N167" s="23">
        <f>'2019 Kunta'!N167</f>
        <v>584</v>
      </c>
      <c r="O167" s="23" t="str">
        <f>'2019 Kunta'!O167</f>
        <v xml:space="preserve">Lojo                                              </v>
      </c>
      <c r="P167" s="23">
        <f>'2019 Kunta'!R167</f>
        <v>6858160.6098735323</v>
      </c>
      <c r="Q167" s="90">
        <f>'2019 Kunta'!S167</f>
        <v>6.5625473173103188E-3</v>
      </c>
      <c r="R167" s="23">
        <f>'2019 Kunta'!T167</f>
        <v>13884961.91</v>
      </c>
      <c r="S167" s="90">
        <f>'2019 Kunta'!U167</f>
        <v>-7.055553201940068E-5</v>
      </c>
    </row>
    <row r="168" spans="1:19">
      <c r="A168" s="62">
        <v>2</v>
      </c>
      <c r="B168" s="63">
        <v>445</v>
      </c>
      <c r="C168" s="64" t="s">
        <v>411</v>
      </c>
      <c r="D168" s="23">
        <f>'2019 Kunta'!D168</f>
        <v>55851124.520000003</v>
      </c>
      <c r="E168" s="90">
        <f>'2019 Kunta'!E168</f>
        <v>2.3042697962400549E-2</v>
      </c>
      <c r="F168" s="23">
        <f>'2019 Kunta'!F168</f>
        <v>55376934.755015284</v>
      </c>
      <c r="G168" s="23">
        <f>'2019 Kunta'!G168</f>
        <v>54939314.42781578</v>
      </c>
      <c r="H168" s="23">
        <f>'2019 Kunta'!H168</f>
        <v>437620.32719950378</v>
      </c>
      <c r="I168" s="23">
        <f>'2019 Kunta'!I168</f>
        <v>-4512941.6724423226</v>
      </c>
      <c r="J168" s="23">
        <f>'2019 Kunta'!J168</f>
        <v>-4075321.3452428188</v>
      </c>
      <c r="K168" s="23">
        <f>'2019 Kunta'!K168</f>
        <v>2278218.6866513179</v>
      </c>
      <c r="L168" s="23">
        <f>'2019 Kunta'!L168</f>
        <v>0</v>
      </c>
      <c r="M168" s="23">
        <f>'2019 Kunta'!M168</f>
        <v>2.8463161795726521E-3</v>
      </c>
      <c r="N168" s="23">
        <f>'2019 Kunta'!N168</f>
        <v>2183</v>
      </c>
      <c r="O168" s="23" t="str">
        <f>'2019 Kunta'!O168</f>
        <v xml:space="preserve">Pargas                                            </v>
      </c>
      <c r="P168" s="23">
        <f>'2019 Kunta'!R168</f>
        <v>2449307.0543246819</v>
      </c>
      <c r="Q168" s="90">
        <f>'2019 Kunta'!S168</f>
        <v>7.9132684622074345E-2</v>
      </c>
      <c r="R168" s="23">
        <f>'2019 Kunta'!T168</f>
        <v>9637858.9299999997</v>
      </c>
      <c r="S168" s="90">
        <f>'2019 Kunta'!U168</f>
        <v>1.1382339848402534E-2</v>
      </c>
    </row>
    <row r="169" spans="1:19">
      <c r="A169" s="62">
        <v>15</v>
      </c>
      <c r="B169" s="63">
        <v>475</v>
      </c>
      <c r="C169" s="64" t="s">
        <v>412</v>
      </c>
      <c r="D169" s="23">
        <f>'2019 Kunta'!D169</f>
        <v>17472605.850000001</v>
      </c>
      <c r="E169" s="90">
        <f>'2019 Kunta'!E169</f>
        <v>1.8354518903389572E-2</v>
      </c>
      <c r="F169" s="23">
        <f>'2019 Kunta'!F169</f>
        <v>17324259.134819448</v>
      </c>
      <c r="G169" s="23">
        <f>'2019 Kunta'!G169</f>
        <v>17340732.711826161</v>
      </c>
      <c r="H169" s="23">
        <f>'2019 Kunta'!H169</f>
        <v>-16473.577006712556</v>
      </c>
      <c r="I169" s="23">
        <f>'2019 Kunta'!I169</f>
        <v>-1411839.9896923781</v>
      </c>
      <c r="J169" s="23">
        <f>'2019 Kunta'!J169</f>
        <v>-1428313.5666990906</v>
      </c>
      <c r="K169" s="23">
        <f>'2019 Kunta'!K169</f>
        <v>712723.64691079163</v>
      </c>
      <c r="L169" s="23">
        <f>'2019 Kunta'!L169</f>
        <v>0</v>
      </c>
      <c r="M169" s="23">
        <f>'2019 Kunta'!M169</f>
        <v>8.9044869118690357E-4</v>
      </c>
      <c r="N169" s="23">
        <f>'2019 Kunta'!N169</f>
        <v>628</v>
      </c>
      <c r="O169" s="23" t="str">
        <f>'2019 Kunta'!O169</f>
        <v xml:space="preserve">Malax                                             </v>
      </c>
      <c r="P169" s="23">
        <f>'2019 Kunta'!R169</f>
        <v>1039271.6249428497</v>
      </c>
      <c r="Q169" s="90">
        <f>'2019 Kunta'!S169</f>
        <v>-4.3326830054202126E-2</v>
      </c>
      <c r="R169" s="23">
        <f>'2019 Kunta'!T169</f>
        <v>1473337.38</v>
      </c>
      <c r="S169" s="90">
        <f>'2019 Kunta'!U169</f>
        <v>1.6556745330762235E-2</v>
      </c>
    </row>
    <row r="170" spans="1:19">
      <c r="A170" s="62">
        <v>21</v>
      </c>
      <c r="B170" s="63">
        <v>478</v>
      </c>
      <c r="C170" s="64" t="s">
        <v>413</v>
      </c>
      <c r="D170" s="23">
        <f>'2019 Kunta'!D170</f>
        <v>41617727.32</v>
      </c>
      <c r="E170" s="90">
        <f>'2019 Kunta'!E170</f>
        <v>7.6667184698273605E-3</v>
      </c>
      <c r="F170" s="23">
        <f>'2019 Kunta'!F170</f>
        <v>41264382.593162812</v>
      </c>
      <c r="G170" s="23">
        <f>'2019 Kunta'!G170</f>
        <v>41380102.39203231</v>
      </c>
      <c r="H170" s="23">
        <f>'2019 Kunta'!H170</f>
        <v>-115719.79886949807</v>
      </c>
      <c r="I170" s="23">
        <f>'2019 Kunta'!I170</f>
        <v>-3362839.6482422217</v>
      </c>
      <c r="J170" s="23">
        <f>'2019 Kunta'!J170</f>
        <v>-3478559.4471117198</v>
      </c>
      <c r="K170" s="23">
        <f>'2019 Kunta'!K170</f>
        <v>1697625.3368440333</v>
      </c>
      <c r="L170" s="23">
        <f>'2019 Kunta'!L170</f>
        <v>0</v>
      </c>
      <c r="M170" s="23">
        <f>'2019 Kunta'!M170</f>
        <v>2.1209458474831583E-3</v>
      </c>
      <c r="N170" s="23">
        <f>'2019 Kunta'!N170</f>
        <v>633</v>
      </c>
      <c r="O170" s="23" t="str">
        <f>'2019 Kunta'!O170</f>
        <v xml:space="preserve">Mariehamn                                         </v>
      </c>
      <c r="P170" s="23">
        <f>'2019 Kunta'!R170</f>
        <v>6924606.1990823662</v>
      </c>
      <c r="Q170" s="90">
        <f>'2019 Kunta'!S170</f>
        <v>5.1560036727778202E-2</v>
      </c>
      <c r="R170" s="23">
        <f>'2019 Kunta'!T170</f>
        <v>1537573.12</v>
      </c>
      <c r="S170" s="90">
        <f>'2019 Kunta'!U170</f>
        <v>-1.2946420054054109E-2</v>
      </c>
    </row>
    <row r="171" spans="1:19">
      <c r="A171" s="62">
        <v>2</v>
      </c>
      <c r="B171" s="63">
        <v>480</v>
      </c>
      <c r="C171" s="64" t="s">
        <v>182</v>
      </c>
      <c r="D171" s="23">
        <f>'2019 Kunta'!D171</f>
        <v>6022707.5</v>
      </c>
      <c r="E171" s="90">
        <f>'2019 Kunta'!E171</f>
        <v>3.7946890905196318E-2</v>
      </c>
      <c r="F171" s="23">
        <f>'2019 Kunta'!F171</f>
        <v>5971573.2340646023</v>
      </c>
      <c r="G171" s="23">
        <f>'2019 Kunta'!G171</f>
        <v>5945611.8174618576</v>
      </c>
      <c r="H171" s="23">
        <f>'2019 Kunta'!H171</f>
        <v>25961.416602744721</v>
      </c>
      <c r="I171" s="23">
        <f>'2019 Kunta'!I171</f>
        <v>-486653.18543313938</v>
      </c>
      <c r="J171" s="23">
        <f>'2019 Kunta'!J171</f>
        <v>-460691.76883039466</v>
      </c>
      <c r="K171" s="23">
        <f>'2019 Kunta'!K171</f>
        <v>245671.77274687827</v>
      </c>
      <c r="L171" s="23">
        <f>'2019 Kunta'!L171</f>
        <v>0</v>
      </c>
      <c r="M171" s="23">
        <f>'2019 Kunta'!M171</f>
        <v>3.0693258102520223E-4</v>
      </c>
      <c r="N171" s="23">
        <f>'2019 Kunta'!N171</f>
        <v>638</v>
      </c>
      <c r="O171" s="23" t="str">
        <f>'2019 Kunta'!O171</f>
        <v xml:space="preserve">Marttila                                          </v>
      </c>
      <c r="P171" s="23">
        <f>'2019 Kunta'!R171</f>
        <v>274136.55357873708</v>
      </c>
      <c r="Q171" s="90">
        <f>'2019 Kunta'!S171</f>
        <v>-0.1001587033914465</v>
      </c>
      <c r="R171" s="23">
        <f>'2019 Kunta'!T171</f>
        <v>384609.84</v>
      </c>
      <c r="S171" s="90">
        <f>'2019 Kunta'!U171</f>
        <v>2.8780728621327967E-2</v>
      </c>
    </row>
    <row r="172" spans="1:19">
      <c r="A172" s="62">
        <v>2</v>
      </c>
      <c r="B172" s="63">
        <v>481</v>
      </c>
      <c r="C172" s="64" t="s">
        <v>183</v>
      </c>
      <c r="D172" s="23">
        <f>'2019 Kunta'!D172</f>
        <v>38180691.259999998</v>
      </c>
      <c r="E172" s="90">
        <f>'2019 Kunta'!E172</f>
        <v>3.9058838567301413E-2</v>
      </c>
      <c r="F172" s="23">
        <f>'2019 Kunta'!F172</f>
        <v>37856527.813495889</v>
      </c>
      <c r="G172" s="23">
        <f>'2019 Kunta'!G172</f>
        <v>36760845.301125713</v>
      </c>
      <c r="H172" s="23">
        <f>'2019 Kunta'!H172</f>
        <v>1095682.5123701766</v>
      </c>
      <c r="I172" s="23">
        <f>'2019 Kunta'!I172</f>
        <v>-3085116.6230002409</v>
      </c>
      <c r="J172" s="23">
        <f>'2019 Kunta'!J172</f>
        <v>-1989434.1106300643</v>
      </c>
      <c r="K172" s="23">
        <f>'2019 Kunta'!K172</f>
        <v>1557425.4779176044</v>
      </c>
      <c r="L172" s="23">
        <f>'2019 Kunta'!L172</f>
        <v>0</v>
      </c>
      <c r="M172" s="23">
        <f>'2019 Kunta'!M172</f>
        <v>1.9457856975053462E-3</v>
      </c>
      <c r="N172" s="23">
        <f>'2019 Kunta'!N172</f>
        <v>641</v>
      </c>
      <c r="O172" s="23" t="str">
        <f>'2019 Kunta'!O172</f>
        <v xml:space="preserve">Masku                                             </v>
      </c>
      <c r="P172" s="23">
        <f>'2019 Kunta'!R172</f>
        <v>1561544.9350473976</v>
      </c>
      <c r="Q172" s="90">
        <f>'2019 Kunta'!S172</f>
        <v>6.7040501412898301E-3</v>
      </c>
      <c r="R172" s="23">
        <f>'2019 Kunta'!T172</f>
        <v>1981270.76</v>
      </c>
      <c r="S172" s="90">
        <f>'2019 Kunta'!U172</f>
        <v>-4.4329041665471802E-3</v>
      </c>
    </row>
    <row r="173" spans="1:19">
      <c r="A173" s="62">
        <v>17</v>
      </c>
      <c r="B173" s="63">
        <v>483</v>
      </c>
      <c r="C173" s="64" t="s">
        <v>184</v>
      </c>
      <c r="D173" s="23">
        <f>'2019 Kunta'!D173</f>
        <v>2274006.38</v>
      </c>
      <c r="E173" s="90">
        <f>'2019 Kunta'!E173</f>
        <v>4.3265904931766297E-2</v>
      </c>
      <c r="F173" s="23">
        <f>'2019 Kunta'!F173</f>
        <v>2254699.5073063299</v>
      </c>
      <c r="G173" s="23">
        <f>'2019 Kunta'!G173</f>
        <v>2221853.4577075993</v>
      </c>
      <c r="H173" s="23">
        <f>'2019 Kunta'!H173</f>
        <v>32846.049598730635</v>
      </c>
      <c r="I173" s="23">
        <f>'2019 Kunta'!I173</f>
        <v>-183746.67016823945</v>
      </c>
      <c r="J173" s="23">
        <f>'2019 Kunta'!J173</f>
        <v>-150900.62056950881</v>
      </c>
      <c r="K173" s="23">
        <f>'2019 Kunta'!K173</f>
        <v>92758.809657004138</v>
      </c>
      <c r="L173" s="23">
        <f>'2019 Kunta'!L173</f>
        <v>0</v>
      </c>
      <c r="M173" s="23">
        <f>'2019 Kunta'!M173</f>
        <v>1.1588918231230336E-4</v>
      </c>
      <c r="N173" s="23">
        <f>'2019 Kunta'!N173</f>
        <v>646</v>
      </c>
      <c r="O173" s="23" t="str">
        <f>'2019 Kunta'!O173</f>
        <v xml:space="preserve">Merijärvi                                         </v>
      </c>
      <c r="P173" s="23">
        <f>'2019 Kunta'!R173</f>
        <v>106711.21396632791</v>
      </c>
      <c r="Q173" s="90">
        <f>'2019 Kunta'!S173</f>
        <v>-9.6353669353196669E-2</v>
      </c>
      <c r="R173" s="23">
        <f>'2019 Kunta'!T173</f>
        <v>331992.61</v>
      </c>
      <c r="S173" s="90">
        <f>'2019 Kunta'!U173</f>
        <v>-8.5969695419577663E-3</v>
      </c>
    </row>
    <row r="174" spans="1:19">
      <c r="A174" s="62">
        <v>4</v>
      </c>
      <c r="B174" s="63">
        <v>484</v>
      </c>
      <c r="C174" s="64" t="s">
        <v>414</v>
      </c>
      <c r="D174" s="23">
        <f>'2019 Kunta'!D174</f>
        <v>8129036.2800000003</v>
      </c>
      <c r="E174" s="90">
        <f>'2019 Kunta'!E174</f>
        <v>6.5030383770201095E-2</v>
      </c>
      <c r="F174" s="23">
        <f>'2019 Kunta'!F174</f>
        <v>8060018.7653788738</v>
      </c>
      <c r="G174" s="23">
        <f>'2019 Kunta'!G174</f>
        <v>7999971.1087399423</v>
      </c>
      <c r="H174" s="23">
        <f>'2019 Kunta'!H174</f>
        <v>60047.656638931483</v>
      </c>
      <c r="I174" s="23">
        <f>'2019 Kunta'!I174</f>
        <v>-656850.99270777428</v>
      </c>
      <c r="J174" s="23">
        <f>'2019 Kunta'!J174</f>
        <v>-596803.33606884279</v>
      </c>
      <c r="K174" s="23">
        <f>'2019 Kunta'!K174</f>
        <v>331590.85903329833</v>
      </c>
      <c r="L174" s="23">
        <f>'2019 Kunta'!L174</f>
        <v>0</v>
      </c>
      <c r="M174" s="23">
        <f>'2019 Kunta'!M174</f>
        <v>4.1427648390161874E-4</v>
      </c>
      <c r="N174" s="23">
        <f>'2019 Kunta'!N174</f>
        <v>647</v>
      </c>
      <c r="O174" s="23" t="str">
        <f>'2019 Kunta'!O174</f>
        <v xml:space="preserve">Sastmola                                          </v>
      </c>
      <c r="P174" s="23">
        <f>'2019 Kunta'!R174</f>
        <v>1010408.3885551248</v>
      </c>
      <c r="Q174" s="90">
        <f>'2019 Kunta'!S174</f>
        <v>0.23069682941687897</v>
      </c>
      <c r="R174" s="23">
        <f>'2019 Kunta'!T174</f>
        <v>1219108.4099999999</v>
      </c>
      <c r="S174" s="90">
        <f>'2019 Kunta'!U174</f>
        <v>0.18784784209650307</v>
      </c>
    </row>
    <row r="175" spans="1:19">
      <c r="A175" s="62">
        <v>8</v>
      </c>
      <c r="B175" s="63">
        <v>489</v>
      </c>
      <c r="C175" s="64" t="s">
        <v>186</v>
      </c>
      <c r="D175" s="23">
        <f>'2019 Kunta'!D175</f>
        <v>4632668.1100000003</v>
      </c>
      <c r="E175" s="90">
        <f>'2019 Kunta'!E175</f>
        <v>2.6405964625323186E-2</v>
      </c>
      <c r="F175" s="23">
        <f>'2019 Kunta'!F175</f>
        <v>4593335.619898634</v>
      </c>
      <c r="G175" s="23">
        <f>'2019 Kunta'!G175</f>
        <v>4562972.8001698852</v>
      </c>
      <c r="H175" s="23">
        <f>'2019 Kunta'!H175</f>
        <v>30362.819728748873</v>
      </c>
      <c r="I175" s="23">
        <f>'2019 Kunta'!I175</f>
        <v>-374333.7515205614</v>
      </c>
      <c r="J175" s="23">
        <f>'2019 Kunta'!J175</f>
        <v>-343970.93179181253</v>
      </c>
      <c r="K175" s="23">
        <f>'2019 Kunta'!K175</f>
        <v>188970.78882406792</v>
      </c>
      <c r="L175" s="23">
        <f>'2019 Kunta'!L175</f>
        <v>0</v>
      </c>
      <c r="M175" s="23">
        <f>'2019 Kunta'!M175</f>
        <v>2.3609261781938531E-4</v>
      </c>
      <c r="N175" s="23">
        <f>'2019 Kunta'!N175</f>
        <v>658</v>
      </c>
      <c r="O175" s="23" t="str">
        <f>'2019 Kunta'!O175</f>
        <v xml:space="preserve">Miehikkälä                                        </v>
      </c>
      <c r="P175" s="23">
        <f>'2019 Kunta'!R175</f>
        <v>757974.38769038313</v>
      </c>
      <c r="Q175" s="90">
        <f>'2019 Kunta'!S175</f>
        <v>-1.3568707532446322E-2</v>
      </c>
      <c r="R175" s="23">
        <f>'2019 Kunta'!T175</f>
        <v>489618.74</v>
      </c>
      <c r="S175" s="90">
        <f>'2019 Kunta'!U175</f>
        <v>-1.7924597066635406E-2</v>
      </c>
    </row>
    <row r="176" spans="1:19">
      <c r="A176" s="62">
        <v>10</v>
      </c>
      <c r="B176" s="63">
        <v>491</v>
      </c>
      <c r="C176" s="64" t="s">
        <v>415</v>
      </c>
      <c r="D176" s="23">
        <f>'2019 Kunta'!D176</f>
        <v>173001443.72</v>
      </c>
      <c r="E176" s="90">
        <f>'2019 Kunta'!E176</f>
        <v>1.7830318986614246E-2</v>
      </c>
      <c r="F176" s="23">
        <f>'2019 Kunta'!F176</f>
        <v>171532618.97126594</v>
      </c>
      <c r="G176" s="23">
        <f>'2019 Kunta'!G176</f>
        <v>170461516.34548649</v>
      </c>
      <c r="H176" s="23">
        <f>'2019 Kunta'!H176</f>
        <v>1071102.6257794499</v>
      </c>
      <c r="I176" s="23">
        <f>'2019 Kunta'!I176</f>
        <v>-13979045.748256907</v>
      </c>
      <c r="J176" s="23">
        <f>'2019 Kunta'!J176</f>
        <v>-12907943.122477457</v>
      </c>
      <c r="K176" s="23">
        <f>'2019 Kunta'!K176</f>
        <v>7056887.847610346</v>
      </c>
      <c r="L176" s="23">
        <f>'2019 Kunta'!L176</f>
        <v>0</v>
      </c>
      <c r="M176" s="23">
        <f>'2019 Kunta'!M176</f>
        <v>8.8165961309038931E-3</v>
      </c>
      <c r="N176" s="23">
        <f>'2019 Kunta'!N176</f>
        <v>663</v>
      </c>
      <c r="O176" s="23" t="str">
        <f>'2019 Kunta'!O176</f>
        <v xml:space="preserve">St Michel                                         </v>
      </c>
      <c r="P176" s="23">
        <f>'2019 Kunta'!R176</f>
        <v>14213816.196123313</v>
      </c>
      <c r="Q176" s="90">
        <f>'2019 Kunta'!S176</f>
        <v>7.9507947473464347E-2</v>
      </c>
      <c r="R176" s="23">
        <f>'2019 Kunta'!T176</f>
        <v>21940988.170000002</v>
      </c>
      <c r="S176" s="90">
        <f>'2019 Kunta'!U176</f>
        <v>0.11347611012322534</v>
      </c>
    </row>
    <row r="177" spans="1:19">
      <c r="A177" s="62">
        <v>17</v>
      </c>
      <c r="B177" s="63">
        <v>494</v>
      </c>
      <c r="C177" s="64" t="s">
        <v>188</v>
      </c>
      <c r="D177" s="23">
        <f>'2019 Kunta'!D177</f>
        <v>26717708.98</v>
      </c>
      <c r="E177" s="90">
        <f>'2019 Kunta'!E177</f>
        <v>4.0172334614659411E-2</v>
      </c>
      <c r="F177" s="23">
        <f>'2019 Kunta'!F177</f>
        <v>26490869.068520341</v>
      </c>
      <c r="G177" s="23">
        <f>'2019 Kunta'!G177</f>
        <v>26456870.996786244</v>
      </c>
      <c r="H177" s="23">
        <f>'2019 Kunta'!H177</f>
        <v>33998.071734096855</v>
      </c>
      <c r="I177" s="23">
        <f>'2019 Kunta'!I177</f>
        <v>-2158872.597182014</v>
      </c>
      <c r="J177" s="23">
        <f>'2019 Kunta'!J177</f>
        <v>-2124874.5254479172</v>
      </c>
      <c r="K177" s="23">
        <f>'2019 Kunta'!K177</f>
        <v>1089839.8982271326</v>
      </c>
      <c r="L177" s="23">
        <f>'2019 Kunta'!L177</f>
        <v>0</v>
      </c>
      <c r="M177" s="23">
        <f>'2019 Kunta'!M177</f>
        <v>1.3616027968005459E-3</v>
      </c>
      <c r="N177" s="23">
        <f>'2019 Kunta'!N177</f>
        <v>673</v>
      </c>
      <c r="O177" s="23" t="str">
        <f>'2019 Kunta'!O177</f>
        <v xml:space="preserve">Muhos                                             </v>
      </c>
      <c r="P177" s="23">
        <f>'2019 Kunta'!R177</f>
        <v>724945.91784560529</v>
      </c>
      <c r="Q177" s="90">
        <f>'2019 Kunta'!S177</f>
        <v>-2.0438232425734504E-2</v>
      </c>
      <c r="R177" s="23">
        <f>'2019 Kunta'!T177</f>
        <v>3931100.72</v>
      </c>
      <c r="S177" s="90">
        <f>'2019 Kunta'!U177</f>
        <v>4.4429345640333295E-2</v>
      </c>
    </row>
    <row r="178" spans="1:19">
      <c r="A178" s="62">
        <v>13</v>
      </c>
      <c r="B178" s="63">
        <v>495</v>
      </c>
      <c r="C178" s="64" t="s">
        <v>189</v>
      </c>
      <c r="D178" s="23">
        <f>'2019 Kunta'!D178</f>
        <v>4078433.02</v>
      </c>
      <c r="E178" s="90">
        <f>'2019 Kunta'!E178</f>
        <v>4.9560485720125946E-3</v>
      </c>
      <c r="F178" s="23">
        <f>'2019 Kunta'!F178</f>
        <v>4043806.1219405495</v>
      </c>
      <c r="G178" s="23">
        <f>'2019 Kunta'!G178</f>
        <v>3969612.8990869648</v>
      </c>
      <c r="H178" s="23">
        <f>'2019 Kunta'!H178</f>
        <v>74193.222853584681</v>
      </c>
      <c r="I178" s="23">
        <f>'2019 Kunta'!I178</f>
        <v>-329549.86121419619</v>
      </c>
      <c r="J178" s="23">
        <f>'2019 Kunta'!J178</f>
        <v>-255356.63836061151</v>
      </c>
      <c r="K178" s="23">
        <f>'2019 Kunta'!K178</f>
        <v>166363.03025720647</v>
      </c>
      <c r="L178" s="23">
        <f>'2019 Kunta'!L178</f>
        <v>0</v>
      </c>
      <c r="M178" s="23">
        <f>'2019 Kunta'!M178</f>
        <v>2.0784737983158076E-4</v>
      </c>
      <c r="N178" s="23">
        <f>'2019 Kunta'!N178</f>
        <v>675</v>
      </c>
      <c r="O178" s="23" t="str">
        <f>'2019 Kunta'!O178</f>
        <v xml:space="preserve">Multia                                            </v>
      </c>
      <c r="P178" s="23">
        <f>'2019 Kunta'!R178</f>
        <v>1124411.9344098021</v>
      </c>
      <c r="Q178" s="90">
        <f>'2019 Kunta'!S178</f>
        <v>4.5568180561403659E-2</v>
      </c>
      <c r="R178" s="23">
        <f>'2019 Kunta'!T178</f>
        <v>405154.13</v>
      </c>
      <c r="S178" s="90">
        <f>'2019 Kunta'!U178</f>
        <v>-1.091068039570009E-2</v>
      </c>
    </row>
    <row r="179" spans="1:19">
      <c r="A179" s="62">
        <v>19</v>
      </c>
      <c r="B179" s="63">
        <v>498</v>
      </c>
      <c r="C179" s="64" t="s">
        <v>190</v>
      </c>
      <c r="D179" s="23">
        <f>'2019 Kunta'!D179</f>
        <v>7511840.5300000003</v>
      </c>
      <c r="E179" s="90">
        <f>'2019 Kunta'!E179</f>
        <v>6.1182915508341207E-2</v>
      </c>
      <c r="F179" s="23">
        <f>'2019 Kunta'!F179</f>
        <v>7448063.1588882003</v>
      </c>
      <c r="G179" s="23">
        <f>'2019 Kunta'!G179</f>
        <v>7049381.284561919</v>
      </c>
      <c r="H179" s="23">
        <f>'2019 Kunta'!H179</f>
        <v>398681.87432628125</v>
      </c>
      <c r="I179" s="23">
        <f>'2019 Kunta'!I179</f>
        <v>-606979.68851886992</v>
      </c>
      <c r="J179" s="23">
        <f>'2019 Kunta'!J179</f>
        <v>-208297.81419258867</v>
      </c>
      <c r="K179" s="23">
        <f>'2019 Kunta'!K179</f>
        <v>306414.87729512842</v>
      </c>
      <c r="L179" s="23">
        <f>'2019 Kunta'!L179</f>
        <v>0</v>
      </c>
      <c r="M179" s="23">
        <f>'2019 Kunta'!M179</f>
        <v>3.8282260961911615E-4</v>
      </c>
      <c r="N179" s="23">
        <f>'2019 Kunta'!N179</f>
        <v>679</v>
      </c>
      <c r="O179" s="23" t="str">
        <f>'2019 Kunta'!O179</f>
        <v xml:space="preserve">Muonio                                            </v>
      </c>
      <c r="P179" s="23">
        <f>'2019 Kunta'!R179</f>
        <v>790679.9023419955</v>
      </c>
      <c r="Q179" s="90">
        <f>'2019 Kunta'!S179</f>
        <v>0.13074111871254868</v>
      </c>
      <c r="R179" s="23">
        <f>'2019 Kunta'!T179</f>
        <v>985818.09</v>
      </c>
      <c r="S179" s="90">
        <f>'2019 Kunta'!U179</f>
        <v>1.8869766741705929E-2</v>
      </c>
    </row>
    <row r="180" spans="1:19">
      <c r="A180" s="62">
        <v>15</v>
      </c>
      <c r="B180" s="63">
        <v>499</v>
      </c>
      <c r="C180" s="64" t="s">
        <v>416</v>
      </c>
      <c r="D180" s="23">
        <f>'2019 Kunta'!D180</f>
        <v>70935953.019999996</v>
      </c>
      <c r="E180" s="90">
        <f>'2019 Kunta'!E180</f>
        <v>2.6125011832085265E-2</v>
      </c>
      <c r="F180" s="23">
        <f>'2019 Kunta'!F180</f>
        <v>70333689.356007412</v>
      </c>
      <c r="G180" s="23">
        <f>'2019 Kunta'!G180</f>
        <v>70066315.124419078</v>
      </c>
      <c r="H180" s="23">
        <f>'2019 Kunta'!H180</f>
        <v>267374.23158833385</v>
      </c>
      <c r="I180" s="23">
        <f>'2019 Kunta'!I180</f>
        <v>-5731841.9496411737</v>
      </c>
      <c r="J180" s="23">
        <f>'2019 Kunta'!J180</f>
        <v>-5464467.7180528399</v>
      </c>
      <c r="K180" s="23">
        <f>'2019 Kunta'!K180</f>
        <v>2893542.7015030487</v>
      </c>
      <c r="L180" s="23">
        <f>'2019 Kunta'!L180</f>
        <v>0</v>
      </c>
      <c r="M180" s="23">
        <f>'2019 Kunta'!M180</f>
        <v>3.6150776287759427E-3</v>
      </c>
      <c r="N180" s="23">
        <f>'2019 Kunta'!N180</f>
        <v>681</v>
      </c>
      <c r="O180" s="23" t="str">
        <f>'2019 Kunta'!O180</f>
        <v xml:space="preserve">Korsholm                                          </v>
      </c>
      <c r="P180" s="23">
        <f>'2019 Kunta'!R180</f>
        <v>2385274.7046023877</v>
      </c>
      <c r="Q180" s="90">
        <f>'2019 Kunta'!S180</f>
        <v>3.6968067942013683E-3</v>
      </c>
      <c r="R180" s="23">
        <f>'2019 Kunta'!T180</f>
        <v>4804819.5599999996</v>
      </c>
      <c r="S180" s="90">
        <f>'2019 Kunta'!U180</f>
        <v>1.436319174361711E-2</v>
      </c>
    </row>
    <row r="181" spans="1:19">
      <c r="A181" s="62">
        <v>13</v>
      </c>
      <c r="B181" s="63">
        <v>500</v>
      </c>
      <c r="C181" s="64" t="s">
        <v>192</v>
      </c>
      <c r="D181" s="23">
        <f>'2019 Kunta'!D181</f>
        <v>36880887.780000001</v>
      </c>
      <c r="E181" s="90">
        <f>'2019 Kunta'!E181</f>
        <v>5.0433350660680221E-2</v>
      </c>
      <c r="F181" s="23">
        <f>'2019 Kunta'!F181</f>
        <v>36567759.984290831</v>
      </c>
      <c r="G181" s="23">
        <f>'2019 Kunta'!G181</f>
        <v>35735611.337560624</v>
      </c>
      <c r="H181" s="23">
        <f>'2019 Kunta'!H181</f>
        <v>832148.64673020691</v>
      </c>
      <c r="I181" s="23">
        <f>'2019 Kunta'!I181</f>
        <v>-2980088.5265869452</v>
      </c>
      <c r="J181" s="23">
        <f>'2019 Kunta'!J181</f>
        <v>-2147939.8798567383</v>
      </c>
      <c r="K181" s="23">
        <f>'2019 Kunta'!K181</f>
        <v>1504405.2996748188</v>
      </c>
      <c r="L181" s="23">
        <f>'2019 Kunta'!L181</f>
        <v>0</v>
      </c>
      <c r="M181" s="23">
        <f>'2019 Kunta'!M181</f>
        <v>1.8795443871076655E-3</v>
      </c>
      <c r="N181" s="23">
        <f>'2019 Kunta'!N181</f>
        <v>683</v>
      </c>
      <c r="O181" s="23" t="str">
        <f>'2019 Kunta'!O181</f>
        <v xml:space="preserve">Muurame                                           </v>
      </c>
      <c r="P181" s="23">
        <f>'2019 Kunta'!R181</f>
        <v>1899367.1284498705</v>
      </c>
      <c r="Q181" s="90">
        <f>'2019 Kunta'!S181</f>
        <v>-0.10074801165258962</v>
      </c>
      <c r="R181" s="23">
        <f>'2019 Kunta'!T181</f>
        <v>2360713.58</v>
      </c>
      <c r="S181" s="90">
        <f>'2019 Kunta'!U181</f>
        <v>1.299439002926106E-2</v>
      </c>
    </row>
    <row r="182" spans="1:19">
      <c r="A182" s="62">
        <v>2</v>
      </c>
      <c r="B182" s="63">
        <v>503</v>
      </c>
      <c r="C182" s="64" t="s">
        <v>193</v>
      </c>
      <c r="D182" s="23">
        <f>'2019 Kunta'!D182</f>
        <v>25325354.629999999</v>
      </c>
      <c r="E182" s="90">
        <f>'2019 Kunta'!E182</f>
        <v>2.6694946283294163E-2</v>
      </c>
      <c r="F182" s="23">
        <f>'2019 Kunta'!F182</f>
        <v>25110336.148933355</v>
      </c>
      <c r="G182" s="23">
        <f>'2019 Kunta'!G182</f>
        <v>24689439.189274397</v>
      </c>
      <c r="H182" s="23">
        <f>'2019 Kunta'!H182</f>
        <v>420896.95965895802</v>
      </c>
      <c r="I182" s="23">
        <f>'2019 Kunta'!I182</f>
        <v>-2046366.1074215218</v>
      </c>
      <c r="J182" s="23">
        <f>'2019 Kunta'!J182</f>
        <v>-1625469.1477625638</v>
      </c>
      <c r="K182" s="23">
        <f>'2019 Kunta'!K182</f>
        <v>1033044.4849588762</v>
      </c>
      <c r="L182" s="23">
        <f>'2019 Kunta'!L182</f>
        <v>0</v>
      </c>
      <c r="M182" s="23">
        <f>'2019 Kunta'!M182</f>
        <v>1.290644857311177E-3</v>
      </c>
      <c r="N182" s="23">
        <f>'2019 Kunta'!N182</f>
        <v>2007</v>
      </c>
      <c r="O182" s="23" t="str">
        <f>'2019 Kunta'!O182</f>
        <v xml:space="preserve">Mynämäki                                          </v>
      </c>
      <c r="P182" s="23">
        <f>'2019 Kunta'!R182</f>
        <v>964168.3131720809</v>
      </c>
      <c r="Q182" s="90">
        <f>'2019 Kunta'!S182</f>
        <v>-4.4604124587983018E-2</v>
      </c>
      <c r="R182" s="23">
        <f>'2019 Kunta'!T182</f>
        <v>1776610.37</v>
      </c>
      <c r="S182" s="90">
        <f>'2019 Kunta'!U182</f>
        <v>9.2836879903347214E-2</v>
      </c>
    </row>
    <row r="183" spans="1:19">
      <c r="A183" s="62">
        <v>1</v>
      </c>
      <c r="B183" s="63">
        <v>504</v>
      </c>
      <c r="C183" s="64" t="s">
        <v>417</v>
      </c>
      <c r="D183" s="23">
        <f>'2019 Kunta'!D183</f>
        <v>5730037.7400000002</v>
      </c>
      <c r="E183" s="90">
        <f>'2019 Kunta'!E183</f>
        <v>5.1676309911838914E-3</v>
      </c>
      <c r="F183" s="23">
        <f>'2019 Kunta'!F183</f>
        <v>5681388.3122107508</v>
      </c>
      <c r="G183" s="23">
        <f>'2019 Kunta'!G183</f>
        <v>5620022.8033458386</v>
      </c>
      <c r="H183" s="23">
        <f>'2019 Kunta'!H183</f>
        <v>61365.508864912204</v>
      </c>
      <c r="I183" s="23">
        <f>'2019 Kunta'!I183</f>
        <v>-463004.57374413538</v>
      </c>
      <c r="J183" s="23">
        <f>'2019 Kunta'!J183</f>
        <v>-401639.06487922318</v>
      </c>
      <c r="K183" s="23">
        <f>'2019 Kunta'!K183</f>
        <v>233733.50432381383</v>
      </c>
      <c r="L183" s="23">
        <f>'2019 Kunta'!L183</f>
        <v>0</v>
      </c>
      <c r="M183" s="23">
        <f>'2019 Kunta'!M183</f>
        <v>2.920173813704246E-4</v>
      </c>
      <c r="N183" s="23">
        <f>'2019 Kunta'!N183</f>
        <v>690</v>
      </c>
      <c r="O183" s="23" t="str">
        <f>'2019 Kunta'!O183</f>
        <v xml:space="preserve">Mörskom                                           </v>
      </c>
      <c r="P183" s="23">
        <f>'2019 Kunta'!R183</f>
        <v>435562.47007723252</v>
      </c>
      <c r="Q183" s="90">
        <f>'2019 Kunta'!S183</f>
        <v>-4.8276751643341331E-3</v>
      </c>
      <c r="R183" s="23">
        <f>'2019 Kunta'!T183</f>
        <v>401805.95</v>
      </c>
      <c r="S183" s="90">
        <f>'2019 Kunta'!U183</f>
        <v>-5.3986892398381059E-3</v>
      </c>
    </row>
    <row r="184" spans="1:19">
      <c r="A184" s="62">
        <v>1</v>
      </c>
      <c r="B184" s="63">
        <v>505</v>
      </c>
      <c r="C184" s="64" t="s">
        <v>195</v>
      </c>
      <c r="D184" s="23">
        <f>'2019 Kunta'!D184</f>
        <v>74384855</v>
      </c>
      <c r="E184" s="90">
        <f>'2019 Kunta'!E184</f>
        <v>3.6962300285855898E-2</v>
      </c>
      <c r="F184" s="23">
        <f>'2019 Kunta'!F184</f>
        <v>73753309.311099127</v>
      </c>
      <c r="G184" s="23">
        <f>'2019 Kunta'!G184</f>
        <v>72072809.866872951</v>
      </c>
      <c r="H184" s="23">
        <f>'2019 Kunta'!H184</f>
        <v>1680499.4442261755</v>
      </c>
      <c r="I184" s="23">
        <f>'2019 Kunta'!I184</f>
        <v>-6010523.7775090663</v>
      </c>
      <c r="J184" s="23">
        <f>'2019 Kunta'!J184</f>
        <v>-4330024.3332828907</v>
      </c>
      <c r="K184" s="23">
        <f>'2019 Kunta'!K184</f>
        <v>3034226.5822089966</v>
      </c>
      <c r="L184" s="23">
        <f>'2019 Kunta'!L184</f>
        <v>0</v>
      </c>
      <c r="M184" s="23">
        <f>'2019 Kunta'!M184</f>
        <v>3.7908424963914349E-3</v>
      </c>
      <c r="N184" s="23">
        <f>'2019 Kunta'!N184</f>
        <v>693</v>
      </c>
      <c r="O184" s="23" t="str">
        <f>'2019 Kunta'!O184</f>
        <v xml:space="preserve">Mäntsälä                                          </v>
      </c>
      <c r="P184" s="23">
        <f>'2019 Kunta'!R184</f>
        <v>3424190.0089643439</v>
      </c>
      <c r="Q184" s="90">
        <f>'2019 Kunta'!S184</f>
        <v>0.24071965490279412</v>
      </c>
      <c r="R184" s="23">
        <f>'2019 Kunta'!T184</f>
        <v>7204624.8300000001</v>
      </c>
      <c r="S184" s="90">
        <f>'2019 Kunta'!U184</f>
        <v>-2.0479985830440639E-2</v>
      </c>
    </row>
    <row r="185" spans="1:19">
      <c r="A185" s="62">
        <v>10</v>
      </c>
      <c r="B185" s="63">
        <v>507</v>
      </c>
      <c r="C185" s="64" t="s">
        <v>196</v>
      </c>
      <c r="D185" s="23">
        <f>'2019 Kunta'!D185</f>
        <v>16142900.449999999</v>
      </c>
      <c r="E185" s="90">
        <f>'2019 Kunta'!E185</f>
        <v>1.8880376269573063E-2</v>
      </c>
      <c r="F185" s="23">
        <f>'2019 Kunta'!F185</f>
        <v>16005843.260259513</v>
      </c>
      <c r="G185" s="23">
        <f>'2019 Kunta'!G185</f>
        <v>15660009.812169831</v>
      </c>
      <c r="H185" s="23">
        <f>'2019 Kunta'!H185</f>
        <v>345833.44808968157</v>
      </c>
      <c r="I185" s="23">
        <f>'2019 Kunta'!I185</f>
        <v>-1304395.7266931126</v>
      </c>
      <c r="J185" s="23">
        <f>'2019 Kunta'!J185</f>
        <v>-958562.27860343107</v>
      </c>
      <c r="K185" s="23">
        <f>'2019 Kunta'!K185</f>
        <v>658483.74187653628</v>
      </c>
      <c r="L185" s="23">
        <f>'2019 Kunta'!L185</f>
        <v>0</v>
      </c>
      <c r="M185" s="23">
        <f>'2019 Kunta'!M185</f>
        <v>8.226835024532402E-4</v>
      </c>
      <c r="N185" s="23">
        <f>'2019 Kunta'!N185</f>
        <v>696</v>
      </c>
      <c r="O185" s="23" t="str">
        <f>'2019 Kunta'!O185</f>
        <v xml:space="preserve">Mäntyharju                                        </v>
      </c>
      <c r="P185" s="23">
        <f>'2019 Kunta'!R185</f>
        <v>2242585.0853154724</v>
      </c>
      <c r="Q185" s="90">
        <f>'2019 Kunta'!S185</f>
        <v>1.1936505273588915E-2</v>
      </c>
      <c r="R185" s="23">
        <f>'2019 Kunta'!T185</f>
        <v>2867702.5</v>
      </c>
      <c r="S185" s="90">
        <f>'2019 Kunta'!U185</f>
        <v>-3.6006270795783113E-3</v>
      </c>
    </row>
    <row r="186" spans="1:19">
      <c r="A186" s="62">
        <v>6</v>
      </c>
      <c r="B186" s="63">
        <v>508</v>
      </c>
      <c r="C186" s="64" t="s">
        <v>197</v>
      </c>
      <c r="D186" s="23">
        <f>'2019 Kunta'!D186</f>
        <v>34566768.759999998</v>
      </c>
      <c r="E186" s="90">
        <f>'2019 Kunta'!E186</f>
        <v>1.7790354902211813E-3</v>
      </c>
      <c r="F186" s="23">
        <f>'2019 Kunta'!F186</f>
        <v>34273288.40315032</v>
      </c>
      <c r="G186" s="23">
        <f>'2019 Kunta'!G186</f>
        <v>33945733.941494361</v>
      </c>
      <c r="H186" s="23">
        <f>'2019 Kunta'!H186</f>
        <v>327554.46165595949</v>
      </c>
      <c r="I186" s="23">
        <f>'2019 Kunta'!I186</f>
        <v>-2793100.6324289748</v>
      </c>
      <c r="J186" s="23">
        <f>'2019 Kunta'!J186</f>
        <v>-2465546.1707730154</v>
      </c>
      <c r="K186" s="23">
        <f>'2019 Kunta'!K186</f>
        <v>1410010.2585756674</v>
      </c>
      <c r="L186" s="23">
        <f>'2019 Kunta'!L186</f>
        <v>0</v>
      </c>
      <c r="M186" s="23">
        <f>'2019 Kunta'!M186</f>
        <v>1.7616109620479043E-3</v>
      </c>
      <c r="N186" s="23">
        <f>'2019 Kunta'!N186</f>
        <v>2162</v>
      </c>
      <c r="O186" s="23" t="str">
        <f>'2019 Kunta'!O186</f>
        <v xml:space="preserve">Mänttä-Vilppula                                   </v>
      </c>
      <c r="P186" s="23">
        <f>'2019 Kunta'!R186</f>
        <v>2471839.9337256532</v>
      </c>
      <c r="Q186" s="90">
        <f>'2019 Kunta'!S186</f>
        <v>0.18540767086248233</v>
      </c>
      <c r="R186" s="23">
        <f>'2019 Kunta'!T186</f>
        <v>3172763.59</v>
      </c>
      <c r="S186" s="90">
        <f>'2019 Kunta'!U186</f>
        <v>-9.3244101023229886E-3</v>
      </c>
    </row>
    <row r="187" spans="1:19">
      <c r="A187" s="62">
        <v>2</v>
      </c>
      <c r="B187" s="63">
        <v>529</v>
      </c>
      <c r="C187" s="64" t="s">
        <v>418</v>
      </c>
      <c r="D187" s="23">
        <f>'2019 Kunta'!D187</f>
        <v>76139497.5</v>
      </c>
      <c r="E187" s="90">
        <f>'2019 Kunta'!E187</f>
        <v>3.5534178857910881E-2</v>
      </c>
      <c r="F187" s="23">
        <f>'2019 Kunta'!F187</f>
        <v>75493054.46530962</v>
      </c>
      <c r="G187" s="23">
        <f>'2019 Kunta'!G187</f>
        <v>74174423.636532679</v>
      </c>
      <c r="H187" s="23">
        <f>'2019 Kunta'!H187</f>
        <v>1318630.8287769407</v>
      </c>
      <c r="I187" s="23">
        <f>'2019 Kunta'!I187</f>
        <v>-6152304.2577866446</v>
      </c>
      <c r="J187" s="23">
        <f>'2019 Kunta'!J187</f>
        <v>-4833673.4290097039</v>
      </c>
      <c r="K187" s="23">
        <f>'2019 Kunta'!K187</f>
        <v>3105800.0619956236</v>
      </c>
      <c r="L187" s="23">
        <f>'2019 Kunta'!L187</f>
        <v>0</v>
      </c>
      <c r="M187" s="23">
        <f>'2019 Kunta'!M187</f>
        <v>3.8802635667823703E-3</v>
      </c>
      <c r="N187" s="23">
        <f>'2019 Kunta'!N187</f>
        <v>701</v>
      </c>
      <c r="O187" s="23" t="str">
        <f>'2019 Kunta'!O187</f>
        <v xml:space="preserve">Nådendal                                          </v>
      </c>
      <c r="P187" s="23">
        <f>'2019 Kunta'!R187</f>
        <v>9586473.3883816004</v>
      </c>
      <c r="Q187" s="90">
        <f>'2019 Kunta'!S187</f>
        <v>6.335325209951792E-2</v>
      </c>
      <c r="R187" s="23">
        <f>'2019 Kunta'!T187</f>
        <v>6900548.8799999999</v>
      </c>
      <c r="S187" s="90">
        <f>'2019 Kunta'!U187</f>
        <v>8.304277046088604E-3</v>
      </c>
    </row>
    <row r="188" spans="1:19">
      <c r="A188" s="62">
        <v>4</v>
      </c>
      <c r="B188" s="63">
        <v>531</v>
      </c>
      <c r="C188" s="64" t="s">
        <v>199</v>
      </c>
      <c r="D188" s="23">
        <f>'2019 Kunta'!D188</f>
        <v>17707510.469999999</v>
      </c>
      <c r="E188" s="90">
        <f>'2019 Kunta'!E188</f>
        <v>1.1994097227517431E-2</v>
      </c>
      <c r="F188" s="23">
        <f>'2019 Kunta'!F188</f>
        <v>17557169.356899817</v>
      </c>
      <c r="G188" s="23">
        <f>'2019 Kunta'!G188</f>
        <v>17410215.308856808</v>
      </c>
      <c r="H188" s="23">
        <f>'2019 Kunta'!H188</f>
        <v>146954.04804300889</v>
      </c>
      <c r="I188" s="23">
        <f>'2019 Kunta'!I188</f>
        <v>-1430821.0014044626</v>
      </c>
      <c r="J188" s="23">
        <f>'2019 Kunta'!J188</f>
        <v>-1283866.9533614537</v>
      </c>
      <c r="K188" s="23">
        <f>'2019 Kunta'!K188</f>
        <v>722305.62219712767</v>
      </c>
      <c r="L188" s="23">
        <f>'2019 Kunta'!L188</f>
        <v>0</v>
      </c>
      <c r="M188" s="23">
        <f>'2019 Kunta'!M188</f>
        <v>9.02420031536961E-4</v>
      </c>
      <c r="N188" s="23">
        <f>'2019 Kunta'!N188</f>
        <v>703</v>
      </c>
      <c r="O188" s="23" t="str">
        <f>'2019 Kunta'!O188</f>
        <v xml:space="preserve">Nakkila                                           </v>
      </c>
      <c r="P188" s="23">
        <f>'2019 Kunta'!R188</f>
        <v>483760.40465208306</v>
      </c>
      <c r="Q188" s="90">
        <f>'2019 Kunta'!S188</f>
        <v>-0.13431889672167063</v>
      </c>
      <c r="R188" s="23">
        <f>'2019 Kunta'!T188</f>
        <v>1543958.46</v>
      </c>
      <c r="S188" s="90">
        <f>'2019 Kunta'!U188</f>
        <v>0.12087876762336158</v>
      </c>
    </row>
    <row r="189" spans="1:19">
      <c r="A189" s="62">
        <v>17</v>
      </c>
      <c r="B189" s="63">
        <v>535</v>
      </c>
      <c r="C189" s="64" t="s">
        <v>200</v>
      </c>
      <c r="D189" s="23">
        <f>'2019 Kunta'!D189</f>
        <v>29433484.129999999</v>
      </c>
      <c r="E189" s="90">
        <f>'2019 Kunta'!E189</f>
        <v>5.2837796923258074E-2</v>
      </c>
      <c r="F189" s="23">
        <f>'2019 Kunta'!F189</f>
        <v>29183586.620464839</v>
      </c>
      <c r="G189" s="23">
        <f>'2019 Kunta'!G189</f>
        <v>28719348.987529516</v>
      </c>
      <c r="H189" s="23">
        <f>'2019 Kunta'!H189</f>
        <v>464237.63293532282</v>
      </c>
      <c r="I189" s="23">
        <f>'2019 Kunta'!I189</f>
        <v>-2378315.5350413839</v>
      </c>
      <c r="J189" s="23">
        <f>'2019 Kunta'!J189</f>
        <v>-1914077.9021060611</v>
      </c>
      <c r="K189" s="23">
        <f>'2019 Kunta'!K189</f>
        <v>1200618.8619211887</v>
      </c>
      <c r="L189" s="23">
        <f>'2019 Kunta'!L189</f>
        <v>0</v>
      </c>
      <c r="M189" s="23">
        <f>'2019 Kunta'!M189</f>
        <v>1.5000056457307993E-3</v>
      </c>
      <c r="N189" s="23">
        <f>'2019 Kunta'!N189</f>
        <v>716</v>
      </c>
      <c r="O189" s="23" t="str">
        <f>'2019 Kunta'!O189</f>
        <v xml:space="preserve">Nivala                                            </v>
      </c>
      <c r="P189" s="23">
        <f>'2019 Kunta'!R189</f>
        <v>1196408.6384493459</v>
      </c>
      <c r="Q189" s="90">
        <f>'2019 Kunta'!S189</f>
        <v>6.6300528867436093E-2</v>
      </c>
      <c r="R189" s="23">
        <f>'2019 Kunta'!T189</f>
        <v>2539827.7400000002</v>
      </c>
      <c r="S189" s="90">
        <f>'2019 Kunta'!U189</f>
        <v>2.3834189864910815E-3</v>
      </c>
    </row>
    <row r="190" spans="1:19">
      <c r="A190" s="62">
        <v>6</v>
      </c>
      <c r="B190" s="63">
        <v>536</v>
      </c>
      <c r="C190" s="64" t="s">
        <v>201</v>
      </c>
      <c r="D190" s="23">
        <f>'2019 Kunta'!D190</f>
        <v>123116454.7</v>
      </c>
      <c r="E190" s="90">
        <f>'2019 Kunta'!E190</f>
        <v>3.6879002031628749E-2</v>
      </c>
      <c r="F190" s="23">
        <f>'2019 Kunta'!F190</f>
        <v>122071165.76049013</v>
      </c>
      <c r="G190" s="23">
        <f>'2019 Kunta'!G190</f>
        <v>120704671.42233238</v>
      </c>
      <c r="H190" s="23">
        <f>'2019 Kunta'!H190</f>
        <v>1366494.3381577581</v>
      </c>
      <c r="I190" s="23">
        <f>'2019 Kunta'!I190</f>
        <v>-9948186.0706318226</v>
      </c>
      <c r="J190" s="23">
        <f>'2019 Kunta'!J190</f>
        <v>-8581691.7324740645</v>
      </c>
      <c r="K190" s="23">
        <f>'2019 Kunta'!K190</f>
        <v>5022033.3098460669</v>
      </c>
      <c r="L190" s="23">
        <f>'2019 Kunta'!L190</f>
        <v>0</v>
      </c>
      <c r="M190" s="23">
        <f>'2019 Kunta'!M190</f>
        <v>6.2743294785183226E-3</v>
      </c>
      <c r="N190" s="23">
        <f>'2019 Kunta'!N190</f>
        <v>717</v>
      </c>
      <c r="O190" s="23" t="str">
        <f>'2019 Kunta'!O190</f>
        <v xml:space="preserve">Nokia                                             </v>
      </c>
      <c r="P190" s="23">
        <f>'2019 Kunta'!R190</f>
        <v>8816916.1338082086</v>
      </c>
      <c r="Q190" s="90">
        <f>'2019 Kunta'!S190</f>
        <v>-2.1906588431038765E-2</v>
      </c>
      <c r="R190" s="23">
        <f>'2019 Kunta'!T190</f>
        <v>9377036.8200000003</v>
      </c>
      <c r="S190" s="90">
        <f>'2019 Kunta'!U190</f>
        <v>1.8887371470652559E-2</v>
      </c>
    </row>
    <row r="191" spans="1:19">
      <c r="A191" s="62">
        <v>2</v>
      </c>
      <c r="B191" s="63">
        <v>538</v>
      </c>
      <c r="C191" s="64" t="s">
        <v>419</v>
      </c>
      <c r="D191" s="23">
        <f>'2019 Kunta'!D191</f>
        <v>16834652.879999999</v>
      </c>
      <c r="E191" s="90">
        <f>'2019 Kunta'!E191</f>
        <v>2.3436865259240935E-2</v>
      </c>
      <c r="F191" s="23">
        <f>'2019 Kunta'!F191</f>
        <v>16691722.542224834</v>
      </c>
      <c r="G191" s="23">
        <f>'2019 Kunta'!G191</f>
        <v>16340478.9196952</v>
      </c>
      <c r="H191" s="23">
        <f>'2019 Kunta'!H191</f>
        <v>351243.62252963334</v>
      </c>
      <c r="I191" s="23">
        <f>'2019 Kunta'!I191</f>
        <v>-1360291.4386450236</v>
      </c>
      <c r="J191" s="23">
        <f>'2019 Kunta'!J191</f>
        <v>-1009047.8161153903</v>
      </c>
      <c r="K191" s="23">
        <f>'2019 Kunta'!K191</f>
        <v>686700.95909654244</v>
      </c>
      <c r="L191" s="23">
        <f>'2019 Kunta'!L191</f>
        <v>0</v>
      </c>
      <c r="M191" s="23">
        <f>'2019 Kunta'!M191</f>
        <v>8.5793697587368363E-4</v>
      </c>
      <c r="N191" s="23">
        <f>'2019 Kunta'!N191</f>
        <v>722</v>
      </c>
      <c r="O191" s="23" t="str">
        <f>'2019 Kunta'!O191</f>
        <v xml:space="preserve">Nousis                                            </v>
      </c>
      <c r="P191" s="23">
        <f>'2019 Kunta'!R191</f>
        <v>388792.90049764561</v>
      </c>
      <c r="Q191" s="90">
        <f>'2019 Kunta'!S191</f>
        <v>-0.10193309500156722</v>
      </c>
      <c r="R191" s="23">
        <f>'2019 Kunta'!T191</f>
        <v>877686.66</v>
      </c>
      <c r="S191" s="90">
        <f>'2019 Kunta'!U191</f>
        <v>1.3415693835863163E-3</v>
      </c>
    </row>
    <row r="192" spans="1:19">
      <c r="A192" s="62">
        <v>12</v>
      </c>
      <c r="B192" s="63">
        <v>541</v>
      </c>
      <c r="C192" s="64" t="s">
        <v>203</v>
      </c>
      <c r="D192" s="23">
        <f>'2019 Kunta'!D192</f>
        <v>24794995.469999999</v>
      </c>
      <c r="E192" s="90">
        <f>'2019 Kunta'!E192</f>
        <v>-6.2814490036483539E-3</v>
      </c>
      <c r="F192" s="23">
        <f>'2019 Kunta'!F192</f>
        <v>24584479.868465312</v>
      </c>
      <c r="G192" s="23">
        <f>'2019 Kunta'!G192</f>
        <v>24714854.300519317</v>
      </c>
      <c r="H192" s="23">
        <f>'2019 Kunta'!H192</f>
        <v>-130374.43205400556</v>
      </c>
      <c r="I192" s="23">
        <f>'2019 Kunta'!I192</f>
        <v>-2003511.4652796537</v>
      </c>
      <c r="J192" s="23">
        <f>'2019 Kunta'!J192</f>
        <v>-2133885.8973336592</v>
      </c>
      <c r="K192" s="23">
        <f>'2019 Kunta'!K192</f>
        <v>1011410.6475145465</v>
      </c>
      <c r="L192" s="23">
        <f>'2019 Kunta'!L192</f>
        <v>0</v>
      </c>
      <c r="M192" s="23">
        <f>'2019 Kunta'!M192</f>
        <v>1.2636163977937326E-3</v>
      </c>
      <c r="N192" s="23">
        <f>'2019 Kunta'!N192</f>
        <v>730</v>
      </c>
      <c r="O192" s="23" t="str">
        <f>'2019 Kunta'!O192</f>
        <v xml:space="preserve">Nurmes                                            </v>
      </c>
      <c r="P192" s="23">
        <f>'2019 Kunta'!R192</f>
        <v>3103115.7895319806</v>
      </c>
      <c r="Q192" s="90">
        <f>'2019 Kunta'!S192</f>
        <v>-8.8572423704335379E-2</v>
      </c>
      <c r="R192" s="23">
        <f>'2019 Kunta'!T192</f>
        <v>2134854.34</v>
      </c>
      <c r="S192" s="90">
        <f>'2019 Kunta'!U192</f>
        <v>9.8930671186476804E-3</v>
      </c>
    </row>
    <row r="193" spans="1:19">
      <c r="A193" s="62">
        <v>1</v>
      </c>
      <c r="B193" s="63">
        <v>543</v>
      </c>
      <c r="C193" s="64" t="s">
        <v>204</v>
      </c>
      <c r="D193" s="23">
        <f>'2019 Kunta'!D193</f>
        <v>174005555.11000001</v>
      </c>
      <c r="E193" s="90">
        <f>'2019 Kunta'!E193</f>
        <v>3.7782799169700176E-2</v>
      </c>
      <c r="F193" s="23">
        <f>'2019 Kunta'!F193</f>
        <v>172528205.20894119</v>
      </c>
      <c r="G193" s="23">
        <f>'2019 Kunta'!G193</f>
        <v>171520973.91372132</v>
      </c>
      <c r="H193" s="23">
        <f>'2019 Kunta'!H193</f>
        <v>1007231.2952198684</v>
      </c>
      <c r="I193" s="23">
        <f>'2019 Kunta'!I193</f>
        <v>-14060181.019473914</v>
      </c>
      <c r="J193" s="23">
        <f>'2019 Kunta'!J193</f>
        <v>-13052949.724254046</v>
      </c>
      <c r="K193" s="23">
        <f>'2019 Kunta'!K193</f>
        <v>7097846.4738123715</v>
      </c>
      <c r="L193" s="23">
        <f>'2019 Kunta'!L193</f>
        <v>0</v>
      </c>
      <c r="M193" s="23">
        <f>'2019 Kunta'!M193</f>
        <v>8.8677682159785057E-3</v>
      </c>
      <c r="N193" s="23">
        <f>'2019 Kunta'!N193</f>
        <v>732</v>
      </c>
      <c r="O193" s="23" t="str">
        <f>'2019 Kunta'!O193</f>
        <v xml:space="preserve">Nurmijärvi                                        </v>
      </c>
      <c r="P193" s="23">
        <f>'2019 Kunta'!R193</f>
        <v>8331484.5584316924</v>
      </c>
      <c r="Q193" s="90">
        <f>'2019 Kunta'!S193</f>
        <v>0.10486634716012699</v>
      </c>
      <c r="R193" s="23">
        <f>'2019 Kunta'!T193</f>
        <v>11974601.33</v>
      </c>
      <c r="S193" s="90">
        <f>'2019 Kunta'!U193</f>
        <v>0.23326989411801446</v>
      </c>
    </row>
    <row r="194" spans="1:19">
      <c r="A194" s="62">
        <v>15</v>
      </c>
      <c r="B194" s="63">
        <v>545</v>
      </c>
      <c r="C194" s="64" t="s">
        <v>420</v>
      </c>
      <c r="D194" s="23">
        <f>'2019 Kunta'!D194</f>
        <v>26391976.210000001</v>
      </c>
      <c r="E194" s="90">
        <f>'2019 Kunta'!E194</f>
        <v>1.820126407162026E-2</v>
      </c>
      <c r="F194" s="23">
        <f>'2019 Kunta'!F194</f>
        <v>26167901.849742122</v>
      </c>
      <c r="G194" s="23">
        <f>'2019 Kunta'!G194</f>
        <v>26105541.628823426</v>
      </c>
      <c r="H194" s="23">
        <f>'2019 Kunta'!H194</f>
        <v>62360.220918696374</v>
      </c>
      <c r="I194" s="23">
        <f>'2019 Kunta'!I194</f>
        <v>-2132552.3931673807</v>
      </c>
      <c r="J194" s="23">
        <f>'2019 Kunta'!J194</f>
        <v>-2070192.1722486843</v>
      </c>
      <c r="K194" s="23">
        <f>'2019 Kunta'!K194</f>
        <v>1076552.9592470061</v>
      </c>
      <c r="L194" s="23">
        <f>'2019 Kunta'!L194</f>
        <v>0</v>
      </c>
      <c r="M194" s="23">
        <f>'2019 Kunta'!M194</f>
        <v>1.3450026215769293E-3</v>
      </c>
      <c r="N194" s="23">
        <f>'2019 Kunta'!N194</f>
        <v>740</v>
      </c>
      <c r="O194" s="23" t="str">
        <f>'2019 Kunta'!O194</f>
        <v xml:space="preserve">Närpes                                            </v>
      </c>
      <c r="P194" s="23">
        <f>'2019 Kunta'!R194</f>
        <v>2514114.6053107502</v>
      </c>
      <c r="Q194" s="90">
        <f>'2019 Kunta'!S194</f>
        <v>-3.0086915670880177E-2</v>
      </c>
      <c r="R194" s="23">
        <f>'2019 Kunta'!T194</f>
        <v>3531433.8</v>
      </c>
      <c r="S194" s="90">
        <f>'2019 Kunta'!U194</f>
        <v>0.12555426857812968</v>
      </c>
    </row>
    <row r="195" spans="1:19">
      <c r="A195" s="62">
        <v>7</v>
      </c>
      <c r="B195" s="63">
        <v>560</v>
      </c>
      <c r="C195" s="64" t="s">
        <v>206</v>
      </c>
      <c r="D195" s="23">
        <f>'2019 Kunta'!D195</f>
        <v>51038295.390000001</v>
      </c>
      <c r="E195" s="90">
        <f>'2019 Kunta'!E195</f>
        <v>4.9310538041489327E-2</v>
      </c>
      <c r="F195" s="23">
        <f>'2019 Kunta'!F195</f>
        <v>50604967.726426497</v>
      </c>
      <c r="G195" s="23">
        <f>'2019 Kunta'!G195</f>
        <v>48753989.190208137</v>
      </c>
      <c r="H195" s="23">
        <f>'2019 Kunta'!H195</f>
        <v>1850978.5362183601</v>
      </c>
      <c r="I195" s="23">
        <f>'2019 Kunta'!I195</f>
        <v>-4124050.3595137261</v>
      </c>
      <c r="J195" s="23">
        <f>'2019 Kunta'!J195</f>
        <v>-2273071.823295366</v>
      </c>
      <c r="K195" s="23">
        <f>'2019 Kunta'!K195</f>
        <v>2081898.9642847714</v>
      </c>
      <c r="L195" s="23">
        <f>'2019 Kunta'!L195</f>
        <v>0</v>
      </c>
      <c r="M195" s="23">
        <f>'2019 Kunta'!M195</f>
        <v>2.6010420953000591E-3</v>
      </c>
      <c r="N195" s="23">
        <f>'2019 Kunta'!N195</f>
        <v>744</v>
      </c>
      <c r="O195" s="23" t="str">
        <f>'2019 Kunta'!O195</f>
        <v xml:space="preserve">Orimattila                                        </v>
      </c>
      <c r="P195" s="23">
        <f>'2019 Kunta'!R195</f>
        <v>2227235.1936245915</v>
      </c>
      <c r="Q195" s="90">
        <f>'2019 Kunta'!S195</f>
        <v>-4.2617158796312782E-2</v>
      </c>
      <c r="R195" s="23">
        <f>'2019 Kunta'!T195</f>
        <v>4589204.76</v>
      </c>
      <c r="S195" s="90">
        <f>'2019 Kunta'!U195</f>
        <v>-3.1062245345979345E-2</v>
      </c>
    </row>
    <row r="196" spans="1:19">
      <c r="A196" s="62">
        <v>2</v>
      </c>
      <c r="B196" s="63">
        <v>561</v>
      </c>
      <c r="C196" s="64" t="s">
        <v>207</v>
      </c>
      <c r="D196" s="23">
        <f>'2019 Kunta'!D196</f>
        <v>3898198.58</v>
      </c>
      <c r="E196" s="90">
        <f>'2019 Kunta'!E196</f>
        <v>0.11239999939274847</v>
      </c>
      <c r="F196" s="23">
        <f>'2019 Kunta'!F196</f>
        <v>3865101.9166042251</v>
      </c>
      <c r="G196" s="23">
        <f>'2019 Kunta'!G196</f>
        <v>3762968.3761486295</v>
      </c>
      <c r="H196" s="23">
        <f>'2019 Kunta'!H196</f>
        <v>102133.54045559559</v>
      </c>
      <c r="I196" s="23">
        <f>'2019 Kunta'!I196</f>
        <v>-314986.36724561849</v>
      </c>
      <c r="J196" s="23">
        <f>'2019 Kunta'!J196</f>
        <v>-212852.8267900229</v>
      </c>
      <c r="K196" s="23">
        <f>'2019 Kunta'!K196</f>
        <v>159011.10184546793</v>
      </c>
      <c r="L196" s="23">
        <f>'2019 Kunta'!L196</f>
        <v>0</v>
      </c>
      <c r="M196" s="23">
        <f>'2019 Kunta'!M196</f>
        <v>1.9866217170735559E-4</v>
      </c>
      <c r="N196" s="23">
        <f>'2019 Kunta'!N196</f>
        <v>747</v>
      </c>
      <c r="O196" s="23" t="str">
        <f>'2019 Kunta'!O196</f>
        <v xml:space="preserve">Oripää                                            </v>
      </c>
      <c r="P196" s="23">
        <f>'2019 Kunta'!R196</f>
        <v>421104.73984080082</v>
      </c>
      <c r="Q196" s="90">
        <f>'2019 Kunta'!S196</f>
        <v>0.18582669322644563</v>
      </c>
      <c r="R196" s="23">
        <f>'2019 Kunta'!T196</f>
        <v>426857.07</v>
      </c>
      <c r="S196" s="90">
        <f>'2019 Kunta'!U196</f>
        <v>5.3411482658829224E-2</v>
      </c>
    </row>
    <row r="197" spans="1:19">
      <c r="A197" s="62">
        <v>6</v>
      </c>
      <c r="B197" s="63">
        <v>562</v>
      </c>
      <c r="C197" s="64" t="s">
        <v>208</v>
      </c>
      <c r="D197" s="23">
        <f>'2019 Kunta'!D197</f>
        <v>29671748.5</v>
      </c>
      <c r="E197" s="90">
        <f>'2019 Kunta'!E197</f>
        <v>3.6528562669395637E-2</v>
      </c>
      <c r="F197" s="23">
        <f>'2019 Kunta'!F197</f>
        <v>29419828.06744251</v>
      </c>
      <c r="G197" s="23">
        <f>'2019 Kunta'!G197</f>
        <v>28728043.934720535</v>
      </c>
      <c r="H197" s="23">
        <f>'2019 Kunta'!H197</f>
        <v>691784.13272197545</v>
      </c>
      <c r="I197" s="23">
        <f>'2019 Kunta'!I197</f>
        <v>-2397568.0248286962</v>
      </c>
      <c r="J197" s="23">
        <f>'2019 Kunta'!J197</f>
        <v>-1705783.8921067207</v>
      </c>
      <c r="K197" s="23">
        <f>'2019 Kunta'!K197</f>
        <v>1210337.8844970516</v>
      </c>
      <c r="L197" s="23">
        <f>'2019 Kunta'!L197</f>
        <v>0</v>
      </c>
      <c r="M197" s="23">
        <f>'2019 Kunta'!M197</f>
        <v>1.5121482075355099E-3</v>
      </c>
      <c r="N197" s="23">
        <f>'2019 Kunta'!N197</f>
        <v>750</v>
      </c>
      <c r="O197" s="23" t="str">
        <f>'2019 Kunta'!O197</f>
        <v xml:space="preserve">Orivesi                                           </v>
      </c>
      <c r="P197" s="23">
        <f>'2019 Kunta'!R197</f>
        <v>1869554.4291809471</v>
      </c>
      <c r="Q197" s="90">
        <f>'2019 Kunta'!S197</f>
        <v>-3.5500534883484702E-3</v>
      </c>
      <c r="R197" s="23">
        <f>'2019 Kunta'!T197</f>
        <v>3070581.84</v>
      </c>
      <c r="S197" s="90">
        <f>'2019 Kunta'!U197</f>
        <v>1.5712294591467835E-3</v>
      </c>
    </row>
    <row r="198" spans="1:19">
      <c r="A198" s="62">
        <v>17</v>
      </c>
      <c r="B198" s="63">
        <v>563</v>
      </c>
      <c r="C198" s="64" t="s">
        <v>209</v>
      </c>
      <c r="D198" s="23">
        <f>'2019 Kunta'!D198</f>
        <v>22426929.440000001</v>
      </c>
      <c r="E198" s="90">
        <f>'2019 Kunta'!E198</f>
        <v>4.9429920541695926E-2</v>
      </c>
      <c r="F198" s="23">
        <f>'2019 Kunta'!F198</f>
        <v>22236519.300689839</v>
      </c>
      <c r="G198" s="23">
        <f>'2019 Kunta'!G198</f>
        <v>21966975.782879591</v>
      </c>
      <c r="H198" s="23">
        <f>'2019 Kunta'!H198</f>
        <v>269543.51781024784</v>
      </c>
      <c r="I198" s="23">
        <f>'2019 Kunta'!I198</f>
        <v>-1812164.4877258698</v>
      </c>
      <c r="J198" s="23">
        <f>'2019 Kunta'!J198</f>
        <v>-1542620.9699156219</v>
      </c>
      <c r="K198" s="23">
        <f>'2019 Kunta'!K198</f>
        <v>914815.05830956495</v>
      </c>
      <c r="L198" s="23">
        <f>'2019 Kunta'!L198</f>
        <v>0</v>
      </c>
      <c r="M198" s="23">
        <f>'2019 Kunta'!M198</f>
        <v>1.1429336951012969E-3</v>
      </c>
      <c r="N198" s="23">
        <f>'2019 Kunta'!N198</f>
        <v>752</v>
      </c>
      <c r="O198" s="23" t="str">
        <f>'2019 Kunta'!O198</f>
        <v xml:space="preserve">Oulainen                                          </v>
      </c>
      <c r="P198" s="23">
        <f>'2019 Kunta'!R198</f>
        <v>1389537.6572986012</v>
      </c>
      <c r="Q198" s="90">
        <f>'2019 Kunta'!S198</f>
        <v>0.26100694784920075</v>
      </c>
      <c r="R198" s="23">
        <f>'2019 Kunta'!T198</f>
        <v>2137722.4900000002</v>
      </c>
      <c r="S198" s="90">
        <f>'2019 Kunta'!U198</f>
        <v>-6.1335286771579955E-3</v>
      </c>
    </row>
    <row r="199" spans="1:19">
      <c r="A199" s="62">
        <v>17</v>
      </c>
      <c r="B199" s="63">
        <v>564</v>
      </c>
      <c r="C199" s="64" t="s">
        <v>421</v>
      </c>
      <c r="D199" s="23">
        <f>'2019 Kunta'!D199</f>
        <v>702795158.89999998</v>
      </c>
      <c r="E199" s="90">
        <f>'2019 Kunta'!E199</f>
        <v>3.715817457389381E-2</v>
      </c>
      <c r="F199" s="23">
        <f>'2019 Kunta'!F199</f>
        <v>696828255.38471174</v>
      </c>
      <c r="G199" s="23">
        <f>'2019 Kunta'!G199</f>
        <v>690829862.64465344</v>
      </c>
      <c r="H199" s="23">
        <f>'2019 Kunta'!H199</f>
        <v>5998392.7400583029</v>
      </c>
      <c r="I199" s="23">
        <f>'2019 Kunta'!I199</f>
        <v>-56787998.219351403</v>
      </c>
      <c r="J199" s="23">
        <f>'2019 Kunta'!J199</f>
        <v>-50789605.479293101</v>
      </c>
      <c r="K199" s="23">
        <f>'2019 Kunta'!K199</f>
        <v>28667660.278186675</v>
      </c>
      <c r="L199" s="23">
        <f>'2019 Kunta'!L199</f>
        <v>0</v>
      </c>
      <c r="M199" s="23">
        <f>'2019 Kunta'!M199</f>
        <v>3.5816239133843727E-2</v>
      </c>
      <c r="N199" s="23">
        <f>'2019 Kunta'!N199</f>
        <v>755</v>
      </c>
      <c r="O199" s="23" t="str">
        <f>'2019 Kunta'!O199</f>
        <v xml:space="preserve">Uleåborg                                          </v>
      </c>
      <c r="P199" s="23">
        <f>'2019 Kunta'!R199</f>
        <v>43041217.432094492</v>
      </c>
      <c r="Q199" s="90">
        <f>'2019 Kunta'!S199</f>
        <v>-4.720439748343952E-2</v>
      </c>
      <c r="R199" s="23">
        <f>'2019 Kunta'!T199</f>
        <v>60257353.689999998</v>
      </c>
      <c r="S199" s="90">
        <f>'2019 Kunta'!U199</f>
        <v>2.8944423156906485E-2</v>
      </c>
    </row>
    <row r="200" spans="1:19">
      <c r="A200" s="62">
        <v>7</v>
      </c>
      <c r="B200" s="63">
        <v>576</v>
      </c>
      <c r="C200" s="64" t="s">
        <v>211</v>
      </c>
      <c r="D200" s="23">
        <f>'2019 Kunta'!D200</f>
        <v>8015469.5800000001</v>
      </c>
      <c r="E200" s="90">
        <f>'2019 Kunta'!E200</f>
        <v>1.6824710259389697E-2</v>
      </c>
      <c r="F200" s="23">
        <f>'2019 Kunta'!F200</f>
        <v>7947416.2745554289</v>
      </c>
      <c r="G200" s="23">
        <f>'2019 Kunta'!G200</f>
        <v>7799257.933132885</v>
      </c>
      <c r="H200" s="23">
        <f>'2019 Kunta'!H200</f>
        <v>148158.34142254386</v>
      </c>
      <c r="I200" s="23">
        <f>'2019 Kunta'!I200</f>
        <v>-647674.45602321345</v>
      </c>
      <c r="J200" s="23">
        <f>'2019 Kunta'!J200</f>
        <v>-499516.11460066959</v>
      </c>
      <c r="K200" s="23">
        <f>'2019 Kunta'!K200</f>
        <v>326958.3689922308</v>
      </c>
      <c r="L200" s="23">
        <f>'2019 Kunta'!L200</f>
        <v>0</v>
      </c>
      <c r="M200" s="23">
        <f>'2019 Kunta'!M200</f>
        <v>4.0848883435205737E-4</v>
      </c>
      <c r="N200" s="23">
        <f>'2019 Kunta'!N200</f>
        <v>764</v>
      </c>
      <c r="O200" s="23" t="str">
        <f>'2019 Kunta'!O200</f>
        <v xml:space="preserve">Padasjoki                                         </v>
      </c>
      <c r="P200" s="23">
        <f>'2019 Kunta'!R200</f>
        <v>1161849.8941098328</v>
      </c>
      <c r="Q200" s="90">
        <f>'2019 Kunta'!S200</f>
        <v>3.5747124694476273E-3</v>
      </c>
      <c r="R200" s="23">
        <f>'2019 Kunta'!T200</f>
        <v>1489037.47</v>
      </c>
      <c r="S200" s="90">
        <f>'2019 Kunta'!U200</f>
        <v>4.2954097368204103E-3</v>
      </c>
    </row>
    <row r="201" spans="1:19">
      <c r="A201" s="62">
        <v>2</v>
      </c>
      <c r="B201" s="63">
        <v>577</v>
      </c>
      <c r="C201" s="64" t="s">
        <v>422</v>
      </c>
      <c r="D201" s="23">
        <f>'2019 Kunta'!D201</f>
        <v>39816077.43</v>
      </c>
      <c r="E201" s="90">
        <f>'2019 Kunta'!E201</f>
        <v>3.0770648408681156E-2</v>
      </c>
      <c r="F201" s="23">
        <f>'2019 Kunta'!F201</f>
        <v>39478029.153239086</v>
      </c>
      <c r="G201" s="23">
        <f>'2019 Kunta'!G201</f>
        <v>39404149.661955908</v>
      </c>
      <c r="H201" s="23">
        <f>'2019 Kunta'!H201</f>
        <v>73879.491283178329</v>
      </c>
      <c r="I201" s="23">
        <f>'2019 Kunta'!I201</f>
        <v>-3217260.8270884855</v>
      </c>
      <c r="J201" s="23">
        <f>'2019 Kunta'!J201</f>
        <v>-3143381.3358053071</v>
      </c>
      <c r="K201" s="23">
        <f>'2019 Kunta'!K201</f>
        <v>1624134.3824276819</v>
      </c>
      <c r="L201" s="23">
        <f>'2019 Kunta'!L201</f>
        <v>0</v>
      </c>
      <c r="M201" s="23">
        <f>'2019 Kunta'!M201</f>
        <v>2.0291291602471482E-3</v>
      </c>
      <c r="N201" s="23">
        <f>'2019 Kunta'!N201</f>
        <v>766</v>
      </c>
      <c r="O201" s="23" t="str">
        <f>'2019 Kunta'!O201</f>
        <v xml:space="preserve">Pemar                                             </v>
      </c>
      <c r="P201" s="23">
        <f>'2019 Kunta'!R201</f>
        <v>1235087.1015050451</v>
      </c>
      <c r="Q201" s="90">
        <f>'2019 Kunta'!S201</f>
        <v>-3.6834763708042062E-2</v>
      </c>
      <c r="R201" s="23">
        <f>'2019 Kunta'!T201</f>
        <v>2415330.63</v>
      </c>
      <c r="S201" s="90">
        <f>'2019 Kunta'!U201</f>
        <v>-1.1412877281511635E-2</v>
      </c>
    </row>
    <row r="202" spans="1:19">
      <c r="A202" s="62">
        <v>18</v>
      </c>
      <c r="B202" s="63">
        <v>578</v>
      </c>
      <c r="C202" s="64" t="s">
        <v>213</v>
      </c>
      <c r="D202" s="23">
        <f>'2019 Kunta'!D202</f>
        <v>9309390.75</v>
      </c>
      <c r="E202" s="90">
        <f>'2019 Kunta'!E202</f>
        <v>6.3048845930246955E-3</v>
      </c>
      <c r="F202" s="23">
        <f>'2019 Kunta'!F202</f>
        <v>9230351.7360171638</v>
      </c>
      <c r="G202" s="23">
        <f>'2019 Kunta'!G202</f>
        <v>9076645.365237454</v>
      </c>
      <c r="H202" s="23">
        <f>'2019 Kunta'!H202</f>
        <v>153706.37077970989</v>
      </c>
      <c r="I202" s="23">
        <f>'2019 Kunta'!I202</f>
        <v>-752227.24379845813</v>
      </c>
      <c r="J202" s="23">
        <f>'2019 Kunta'!J202</f>
        <v>-598520.87301874824</v>
      </c>
      <c r="K202" s="23">
        <f>'2019 Kunta'!K202</f>
        <v>379738.60240529536</v>
      </c>
      <c r="L202" s="23">
        <f>'2019 Kunta'!L202</f>
        <v>0</v>
      </c>
      <c r="M202" s="23">
        <f>'2019 Kunta'!M202</f>
        <v>4.7443036718446694E-4</v>
      </c>
      <c r="N202" s="23">
        <f>'2019 Kunta'!N202</f>
        <v>770</v>
      </c>
      <c r="O202" s="23" t="str">
        <f>'2019 Kunta'!O202</f>
        <v xml:space="preserve">Paltamo                                           </v>
      </c>
      <c r="P202" s="23">
        <f>'2019 Kunta'!R202</f>
        <v>596540.31117858482</v>
      </c>
      <c r="Q202" s="90">
        <f>'2019 Kunta'!S202</f>
        <v>1.4073262412476195E-2</v>
      </c>
      <c r="R202" s="23">
        <f>'2019 Kunta'!T202</f>
        <v>1311884.32</v>
      </c>
      <c r="S202" s="90">
        <f>'2019 Kunta'!U202</f>
        <v>1.1850243078349587E-2</v>
      </c>
    </row>
    <row r="203" spans="1:19">
      <c r="A203" s="62">
        <v>9</v>
      </c>
      <c r="B203" s="63">
        <v>580</v>
      </c>
      <c r="C203" s="64" t="s">
        <v>214</v>
      </c>
      <c r="D203" s="23">
        <f>'2019 Kunta'!D203</f>
        <v>12325086.26</v>
      </c>
      <c r="E203" s="90">
        <f>'2019 Kunta'!E203</f>
        <v>-8.2699491329574215E-4</v>
      </c>
      <c r="F203" s="23">
        <f>'2019 Kunta'!F203</f>
        <v>12220443.250440668</v>
      </c>
      <c r="G203" s="23">
        <f>'2019 Kunta'!G203</f>
        <v>12145324.710049585</v>
      </c>
      <c r="H203" s="23">
        <f>'2019 Kunta'!H203</f>
        <v>75118.540391083807</v>
      </c>
      <c r="I203" s="23">
        <f>'2019 Kunta'!I203</f>
        <v>-995904.66400156706</v>
      </c>
      <c r="J203" s="23">
        <f>'2019 Kunta'!J203</f>
        <v>-920786.12361048325</v>
      </c>
      <c r="K203" s="23">
        <f>'2019 Kunta'!K203</f>
        <v>502751.59315845766</v>
      </c>
      <c r="L203" s="23">
        <f>'2019 Kunta'!L203</f>
        <v>0</v>
      </c>
      <c r="M203" s="23">
        <f>'2019 Kunta'!M203</f>
        <v>6.2811792489342322E-4</v>
      </c>
      <c r="N203" s="23">
        <f>'2019 Kunta'!N203</f>
        <v>1864</v>
      </c>
      <c r="O203" s="23" t="str">
        <f>'2019 Kunta'!O203</f>
        <v xml:space="preserve">Parikkala                                         </v>
      </c>
      <c r="P203" s="23">
        <f>'2019 Kunta'!R203</f>
        <v>1384435.2916471185</v>
      </c>
      <c r="Q203" s="90">
        <f>'2019 Kunta'!S203</f>
        <v>-1.0457282640031984E-2</v>
      </c>
      <c r="R203" s="23">
        <f>'2019 Kunta'!T203</f>
        <v>1375845.03</v>
      </c>
      <c r="S203" s="90">
        <f>'2019 Kunta'!U203</f>
        <v>1.0192878188272969E-2</v>
      </c>
    </row>
    <row r="204" spans="1:19">
      <c r="A204" s="62">
        <v>6</v>
      </c>
      <c r="B204" s="63">
        <v>581</v>
      </c>
      <c r="C204" s="64" t="s">
        <v>215</v>
      </c>
      <c r="D204" s="23">
        <f>'2019 Kunta'!D204</f>
        <v>19351783.789999999</v>
      </c>
      <c r="E204" s="90">
        <f>'2019 Kunta'!E204</f>
        <v>2.6690542270409567E-2</v>
      </c>
      <c r="F204" s="23">
        <f>'2019 Kunta'!F204</f>
        <v>19187482.392556708</v>
      </c>
      <c r="G204" s="23">
        <f>'2019 Kunta'!G204</f>
        <v>18772135.025250487</v>
      </c>
      <c r="H204" s="23">
        <f>'2019 Kunta'!H204</f>
        <v>415347.36730622128</v>
      </c>
      <c r="I204" s="23">
        <f>'2019 Kunta'!I204</f>
        <v>-1563683.3143925536</v>
      </c>
      <c r="J204" s="23">
        <f>'2019 Kunta'!J204</f>
        <v>-1148335.9470863324</v>
      </c>
      <c r="K204" s="23">
        <f>'2019 Kunta'!K204</f>
        <v>789377.04172145203</v>
      </c>
      <c r="L204" s="23">
        <f>'2019 Kunta'!L204</f>
        <v>0</v>
      </c>
      <c r="M204" s="23">
        <f>'2019 Kunta'!M204</f>
        <v>9.8621640617718351E-4</v>
      </c>
      <c r="N204" s="23">
        <f>'2019 Kunta'!N204</f>
        <v>777</v>
      </c>
      <c r="O204" s="23" t="str">
        <f>'2019 Kunta'!O204</f>
        <v xml:space="preserve">Parkano                                           </v>
      </c>
      <c r="P204" s="23">
        <f>'2019 Kunta'!R204</f>
        <v>2011487.7059014989</v>
      </c>
      <c r="Q204" s="90">
        <f>'2019 Kunta'!S204</f>
        <v>4.6150764154611057E-3</v>
      </c>
      <c r="R204" s="23">
        <f>'2019 Kunta'!T204</f>
        <v>1970168.97</v>
      </c>
      <c r="S204" s="90">
        <f>'2019 Kunta'!U204</f>
        <v>-6.6671822478959752E-3</v>
      </c>
    </row>
    <row r="205" spans="1:19">
      <c r="A205" s="62">
        <v>19</v>
      </c>
      <c r="B205" s="63">
        <v>583</v>
      </c>
      <c r="C205" s="64" t="s">
        <v>216</v>
      </c>
      <c r="D205" s="23">
        <f>'2019 Kunta'!D205</f>
        <v>2899150</v>
      </c>
      <c r="E205" s="90">
        <f>'2019 Kunta'!E205</f>
        <v>2.8377117969038856E-2</v>
      </c>
      <c r="F205" s="23">
        <f>'2019 Kunta'!F205</f>
        <v>2874535.5044285967</v>
      </c>
      <c r="G205" s="23">
        <f>'2019 Kunta'!G205</f>
        <v>2836973.8209173065</v>
      </c>
      <c r="H205" s="23">
        <f>'2019 Kunta'!H205</f>
        <v>37561.683511290234</v>
      </c>
      <c r="I205" s="23">
        <f>'2019 Kunta'!I205</f>
        <v>-234260.18656036112</v>
      </c>
      <c r="J205" s="23">
        <f>'2019 Kunta'!J205</f>
        <v>-196698.50304907089</v>
      </c>
      <c r="K205" s="23">
        <f>'2019 Kunta'!K205</f>
        <v>118258.99231518585</v>
      </c>
      <c r="L205" s="23">
        <f>'2019 Kunta'!L205</f>
        <v>0</v>
      </c>
      <c r="M205" s="23">
        <f>'2019 Kunta'!M205</f>
        <v>1.4774810038163319E-4</v>
      </c>
      <c r="N205" s="23">
        <f>'2019 Kunta'!N205</f>
        <v>784</v>
      </c>
      <c r="O205" s="23" t="str">
        <f>'2019 Kunta'!O205</f>
        <v xml:space="preserve">Pelkosenniemi                                     </v>
      </c>
      <c r="P205" s="23">
        <f>'2019 Kunta'!R205</f>
        <v>341208.2362559145</v>
      </c>
      <c r="Q205" s="90">
        <f>'2019 Kunta'!S205</f>
        <v>-1.2461838783095036E-2</v>
      </c>
      <c r="R205" s="23">
        <f>'2019 Kunta'!T205</f>
        <v>2032875.58</v>
      </c>
      <c r="S205" s="90">
        <f>'2019 Kunta'!U205</f>
        <v>7.2571576894087109E-4</v>
      </c>
    </row>
    <row r="206" spans="1:19">
      <c r="A206" s="62">
        <v>16</v>
      </c>
      <c r="B206" s="63">
        <v>584</v>
      </c>
      <c r="C206" s="64" t="s">
        <v>217</v>
      </c>
      <c r="D206" s="23">
        <f>'2019 Kunta'!D206</f>
        <v>6386286.8200000003</v>
      </c>
      <c r="E206" s="90">
        <f>'2019 Kunta'!E206</f>
        <v>2.0902826694618293E-2</v>
      </c>
      <c r="F206" s="23">
        <f>'2019 Kunta'!F206</f>
        <v>6332065.6763376854</v>
      </c>
      <c r="G206" s="23">
        <f>'2019 Kunta'!G206</f>
        <v>6256056.8432099894</v>
      </c>
      <c r="H206" s="23">
        <f>'2019 Kunta'!H206</f>
        <v>76008.833127696067</v>
      </c>
      <c r="I206" s="23">
        <f>'2019 Kunta'!I206</f>
        <v>-516031.50643505011</v>
      </c>
      <c r="J206" s="23">
        <f>'2019 Kunta'!J206</f>
        <v>-440022.67330735404</v>
      </c>
      <c r="K206" s="23">
        <f>'2019 Kunta'!K206</f>
        <v>260502.50727590939</v>
      </c>
      <c r="L206" s="23">
        <f>'2019 Kunta'!L206</f>
        <v>0</v>
      </c>
      <c r="M206" s="23">
        <f>'2019 Kunta'!M206</f>
        <v>3.2546151325294002E-4</v>
      </c>
      <c r="N206" s="23">
        <f>'2019 Kunta'!N206</f>
        <v>791</v>
      </c>
      <c r="O206" s="23" t="str">
        <f>'2019 Kunta'!O206</f>
        <v xml:space="preserve">Perho                                             </v>
      </c>
      <c r="P206" s="23">
        <f>'2019 Kunta'!R206</f>
        <v>617484.16398904042</v>
      </c>
      <c r="Q206" s="90">
        <f>'2019 Kunta'!S206</f>
        <v>1.4633033585283117E-2</v>
      </c>
      <c r="R206" s="23">
        <f>'2019 Kunta'!T206</f>
        <v>833955.52</v>
      </c>
      <c r="S206" s="90">
        <f>'2019 Kunta'!U206</f>
        <v>7.3759315342785348E-2</v>
      </c>
    </row>
    <row r="207" spans="1:19">
      <c r="A207" s="62">
        <v>10</v>
      </c>
      <c r="B207" s="63">
        <v>588</v>
      </c>
      <c r="C207" s="64" t="s">
        <v>1444</v>
      </c>
      <c r="D207" s="23">
        <f>'2019 Kunta'!D207</f>
        <v>4289106.13</v>
      </c>
      <c r="E207" s="90">
        <f>'2019 Kunta'!E207</f>
        <v>4.4222291939736147E-2</v>
      </c>
      <c r="F207" s="23">
        <f>'2019 Kunta'!F207</f>
        <v>4252690.5654924149</v>
      </c>
      <c r="G207" s="23">
        <f>'2019 Kunta'!G207</f>
        <v>4087747.1705286107</v>
      </c>
      <c r="H207" s="23">
        <f>'2019 Kunta'!H207</f>
        <v>164943.39496380417</v>
      </c>
      <c r="I207" s="23">
        <f>'2019 Kunta'!I207</f>
        <v>-346572.89281030244</v>
      </c>
      <c r="J207" s="23">
        <f>'2019 Kunta'!J207</f>
        <v>-181629.49784649827</v>
      </c>
      <c r="K207" s="23">
        <f>'2019 Kunta'!K207</f>
        <v>174956.5799860947</v>
      </c>
      <c r="L207" s="23">
        <f>'2019 Kunta'!L207</f>
        <v>0</v>
      </c>
      <c r="M207" s="23">
        <f>'2019 Kunta'!M207</f>
        <v>2.1858382044486079E-4</v>
      </c>
      <c r="N207" s="23">
        <f>'2019 Kunta'!N207</f>
        <v>800</v>
      </c>
      <c r="O207" s="23" t="str">
        <f>'2019 Kunta'!O207</f>
        <v xml:space="preserve">Pertunmaa                                         </v>
      </c>
      <c r="P207" s="23">
        <f>'2019 Kunta'!R207</f>
        <v>812418.90311541059</v>
      </c>
      <c r="Q207" s="90">
        <f>'2019 Kunta'!S207</f>
        <v>2.8367651334428423E-2</v>
      </c>
      <c r="R207" s="23">
        <f>'2019 Kunta'!T207</f>
        <v>912909.8</v>
      </c>
      <c r="S207" s="90">
        <f>'2019 Kunta'!U207</f>
        <v>8.6994295145109923E-2</v>
      </c>
    </row>
    <row r="208" spans="1:19">
      <c r="A208" s="62">
        <v>13</v>
      </c>
      <c r="B208" s="63">
        <v>592</v>
      </c>
      <c r="C208" s="64" t="s">
        <v>218</v>
      </c>
      <c r="D208" s="23">
        <f>'2019 Kunta'!D208</f>
        <v>11349155.17</v>
      </c>
      <c r="E208" s="90">
        <f>'2019 Kunta'!E208</f>
        <v>2.4450519343637067E-2</v>
      </c>
      <c r="F208" s="23">
        <f>'2019 Kunta'!F208</f>
        <v>11252798.055096965</v>
      </c>
      <c r="G208" s="23">
        <f>'2019 Kunta'!G208</f>
        <v>11135300.168275243</v>
      </c>
      <c r="H208" s="23">
        <f>'2019 Kunta'!H208</f>
        <v>117497.88682172261</v>
      </c>
      <c r="I208" s="23">
        <f>'2019 Kunta'!I208</f>
        <v>-917046.44720924646</v>
      </c>
      <c r="J208" s="23">
        <f>'2019 Kunta'!J208</f>
        <v>-799548.56038752384</v>
      </c>
      <c r="K208" s="23">
        <f>'2019 Kunta'!K208</f>
        <v>462942.46728623274</v>
      </c>
      <c r="L208" s="23">
        <f>'2019 Kunta'!L208</f>
        <v>0</v>
      </c>
      <c r="M208" s="23">
        <f>'2019 Kunta'!M208</f>
        <v>5.7838197999547842E-4</v>
      </c>
      <c r="N208" s="23">
        <f>'2019 Kunta'!N208</f>
        <v>807</v>
      </c>
      <c r="O208" s="23" t="str">
        <f>'2019 Kunta'!O208</f>
        <v xml:space="preserve">Petäjävesi                                        </v>
      </c>
      <c r="P208" s="23">
        <f>'2019 Kunta'!R208</f>
        <v>1136231.2603449661</v>
      </c>
      <c r="Q208" s="90">
        <f>'2019 Kunta'!S208</f>
        <v>-2.0958491457505946E-2</v>
      </c>
      <c r="R208" s="23">
        <f>'2019 Kunta'!T208</f>
        <v>1078475.71</v>
      </c>
      <c r="S208" s="90">
        <f>'2019 Kunta'!U208</f>
        <v>0.1192586291439135</v>
      </c>
    </row>
    <row r="209" spans="1:19">
      <c r="A209" s="62">
        <v>10</v>
      </c>
      <c r="B209" s="63">
        <v>593</v>
      </c>
      <c r="C209" s="64" t="s">
        <v>219</v>
      </c>
      <c r="D209" s="23">
        <f>'2019 Kunta'!D209</f>
        <v>57821954.869999997</v>
      </c>
      <c r="E209" s="90">
        <f>'2019 Kunta'!E209</f>
        <v>1.1227804232137206E-2</v>
      </c>
      <c r="F209" s="23">
        <f>'2019 Kunta'!F209</f>
        <v>57331032.271280542</v>
      </c>
      <c r="G209" s="23">
        <f>'2019 Kunta'!G209</f>
        <v>56873528.332155399</v>
      </c>
      <c r="H209" s="23">
        <f>'2019 Kunta'!H209</f>
        <v>457503.93912514299</v>
      </c>
      <c r="I209" s="23">
        <f>'2019 Kunta'!I209</f>
        <v>-4672190.7921739062</v>
      </c>
      <c r="J209" s="23">
        <f>'2019 Kunta'!J209</f>
        <v>-4214686.8530487632</v>
      </c>
      <c r="K209" s="23">
        <f>'2019 Kunta'!K209</f>
        <v>2358610.66747852</v>
      </c>
      <c r="L209" s="23">
        <f>'2019 Kunta'!L209</f>
        <v>0</v>
      </c>
      <c r="M209" s="23">
        <f>'2019 Kunta'!M209</f>
        <v>2.9467547358346491E-3</v>
      </c>
      <c r="N209" s="23">
        <f>'2019 Kunta'!N209</f>
        <v>2005</v>
      </c>
      <c r="O209" s="23" t="str">
        <f>'2019 Kunta'!O209</f>
        <v xml:space="preserve">Pieksämäki                                        </v>
      </c>
      <c r="P209" s="23">
        <f>'2019 Kunta'!R209</f>
        <v>4350657.7913416708</v>
      </c>
      <c r="Q209" s="90">
        <f>'2019 Kunta'!S209</f>
        <v>-2.0729884818923461E-2</v>
      </c>
      <c r="R209" s="23">
        <f>'2019 Kunta'!T209</f>
        <v>4375231.18</v>
      </c>
      <c r="S209" s="90">
        <f>'2019 Kunta'!U209</f>
        <v>4.8738768822427225E-3</v>
      </c>
    </row>
    <row r="210" spans="1:19">
      <c r="A210" s="62">
        <v>11</v>
      </c>
      <c r="B210" s="63">
        <v>595</v>
      </c>
      <c r="C210" s="64" t="s">
        <v>220</v>
      </c>
      <c r="D210" s="23">
        <f>'2019 Kunta'!D210</f>
        <v>10877599.33</v>
      </c>
      <c r="E210" s="90">
        <f>'2019 Kunta'!E210</f>
        <v>-1.3169287335484392E-2</v>
      </c>
      <c r="F210" s="23">
        <f>'2019 Kunta'!F210</f>
        <v>10785245.839999212</v>
      </c>
      <c r="G210" s="23">
        <f>'2019 Kunta'!G210</f>
        <v>10828427.037610449</v>
      </c>
      <c r="H210" s="23">
        <f>'2019 Kunta'!H210</f>
        <v>-43181.197611236945</v>
      </c>
      <c r="I210" s="23">
        <f>'2019 Kunta'!I210</f>
        <v>-878943.29316339584</v>
      </c>
      <c r="J210" s="23">
        <f>'2019 Kunta'!J210</f>
        <v>-922124.49077463278</v>
      </c>
      <c r="K210" s="23">
        <f>'2019 Kunta'!K210</f>
        <v>443707.27129473834</v>
      </c>
      <c r="L210" s="23">
        <f>'2019 Kunta'!L210</f>
        <v>0</v>
      </c>
      <c r="M210" s="23">
        <f>'2019 Kunta'!M210</f>
        <v>5.5435028809134603E-4</v>
      </c>
      <c r="N210" s="23">
        <f>'2019 Kunta'!N210</f>
        <v>815</v>
      </c>
      <c r="O210" s="23" t="str">
        <f>'2019 Kunta'!O210</f>
        <v xml:space="preserve">Pielavesi                                         </v>
      </c>
      <c r="P210" s="23">
        <f>'2019 Kunta'!R210</f>
        <v>1455471.4714540977</v>
      </c>
      <c r="Q210" s="90">
        <f>'2019 Kunta'!S210</f>
        <v>2.1755718222624454E-2</v>
      </c>
      <c r="R210" s="23">
        <f>'2019 Kunta'!T210</f>
        <v>1198523.8600000001</v>
      </c>
      <c r="S210" s="90">
        <f>'2019 Kunta'!U210</f>
        <v>1.0652520859988357E-2</v>
      </c>
    </row>
    <row r="211" spans="1:19">
      <c r="A211" s="62">
        <v>15</v>
      </c>
      <c r="B211" s="63">
        <v>598</v>
      </c>
      <c r="C211" s="64" t="s">
        <v>423</v>
      </c>
      <c r="D211" s="23">
        <f>'2019 Kunta'!D211</f>
        <v>68618676.540000007</v>
      </c>
      <c r="E211" s="90">
        <f>'2019 Kunta'!E211</f>
        <v>2.3728890152463933E-2</v>
      </c>
      <c r="F211" s="23">
        <f>'2019 Kunta'!F211</f>
        <v>68036087.122477844</v>
      </c>
      <c r="G211" s="23">
        <f>'2019 Kunta'!G211</f>
        <v>67369216.791945845</v>
      </c>
      <c r="H211" s="23">
        <f>'2019 Kunta'!H211</f>
        <v>666870.33053199947</v>
      </c>
      <c r="I211" s="23">
        <f>'2019 Kunta'!I211</f>
        <v>-5544598.9230586467</v>
      </c>
      <c r="J211" s="23">
        <f>'2019 Kunta'!J211</f>
        <v>-4877728.5925266473</v>
      </c>
      <c r="K211" s="23">
        <f>'2019 Kunta'!K211</f>
        <v>2799018.8647093405</v>
      </c>
      <c r="L211" s="23">
        <f>'2019 Kunta'!L211</f>
        <v>0</v>
      </c>
      <c r="M211" s="23">
        <f>'2019 Kunta'!M211</f>
        <v>3.496983291477412E-3</v>
      </c>
      <c r="N211" s="23">
        <f>'2019 Kunta'!N211</f>
        <v>819</v>
      </c>
      <c r="O211" s="23" t="str">
        <f>'2019 Kunta'!O211</f>
        <v xml:space="preserve">Jakobstad                                         </v>
      </c>
      <c r="P211" s="23">
        <f>'2019 Kunta'!R211</f>
        <v>6319608.4358969769</v>
      </c>
      <c r="Q211" s="90">
        <f>'2019 Kunta'!S211</f>
        <v>1.6349710859849376E-2</v>
      </c>
      <c r="R211" s="23">
        <f>'2019 Kunta'!T211</f>
        <v>6099530.5499999998</v>
      </c>
      <c r="S211" s="90">
        <f>'2019 Kunta'!U211</f>
        <v>1.3637570607534011E-2</v>
      </c>
    </row>
    <row r="212" spans="1:19">
      <c r="A212" s="62">
        <v>15</v>
      </c>
      <c r="B212" s="63">
        <v>599</v>
      </c>
      <c r="C212" s="64" t="s">
        <v>424</v>
      </c>
      <c r="D212" s="23">
        <f>'2019 Kunta'!D212</f>
        <v>31084593.41</v>
      </c>
      <c r="E212" s="90">
        <f>'2019 Kunta'!E212</f>
        <v>3.0886835483805442E-2</v>
      </c>
      <c r="F212" s="23">
        <f>'2019 Kunta'!F212</f>
        <v>30820677.577142324</v>
      </c>
      <c r="G212" s="23">
        <f>'2019 Kunta'!G212</f>
        <v>30292160.625810307</v>
      </c>
      <c r="H212" s="23">
        <f>'2019 Kunta'!H212</f>
        <v>528516.95133201778</v>
      </c>
      <c r="I212" s="23">
        <f>'2019 Kunta'!I212</f>
        <v>-2511730.2145041032</v>
      </c>
      <c r="J212" s="23">
        <f>'2019 Kunta'!J212</f>
        <v>-1983213.2631720854</v>
      </c>
      <c r="K212" s="23">
        <f>'2019 Kunta'!K212</f>
        <v>1267969.1265349726</v>
      </c>
      <c r="L212" s="23">
        <f>'2019 Kunta'!L212</f>
        <v>0</v>
      </c>
      <c r="M212" s="23">
        <f>'2019 Kunta'!M212</f>
        <v>1.584150398379847E-3</v>
      </c>
      <c r="N212" s="23">
        <f>'2019 Kunta'!N212</f>
        <v>782</v>
      </c>
      <c r="O212" s="23" t="str">
        <f>'2019 Kunta'!O212</f>
        <v xml:space="preserve">Pedersöre                                         </v>
      </c>
      <c r="P212" s="23">
        <f>'2019 Kunta'!R212</f>
        <v>2516207.5580561273</v>
      </c>
      <c r="Q212" s="90">
        <f>'2019 Kunta'!S212</f>
        <v>-3.8007356596378328E-2</v>
      </c>
      <c r="R212" s="23">
        <f>'2019 Kunta'!T212</f>
        <v>2397801.39</v>
      </c>
      <c r="S212" s="90">
        <f>'2019 Kunta'!U212</f>
        <v>1.580929722966129E-2</v>
      </c>
    </row>
    <row r="213" spans="1:19">
      <c r="A213" s="62">
        <v>13</v>
      </c>
      <c r="B213" s="63">
        <v>601</v>
      </c>
      <c r="C213" s="64" t="s">
        <v>223</v>
      </c>
      <c r="D213" s="23">
        <f>'2019 Kunta'!D213</f>
        <v>9648230.9700000007</v>
      </c>
      <c r="E213" s="90">
        <f>'2019 Kunta'!E213</f>
        <v>-8.1921335491286218E-4</v>
      </c>
      <c r="F213" s="23">
        <f>'2019 Kunta'!F213</f>
        <v>9566315.119325513</v>
      </c>
      <c r="G213" s="23">
        <f>'2019 Kunta'!G213</f>
        <v>9575956.2680295855</v>
      </c>
      <c r="H213" s="23">
        <f>'2019 Kunta'!H213</f>
        <v>-9641.1487040724605</v>
      </c>
      <c r="I213" s="23">
        <f>'2019 Kunta'!I213</f>
        <v>-779606.56986001215</v>
      </c>
      <c r="J213" s="23">
        <f>'2019 Kunta'!J213</f>
        <v>-789247.71856408461</v>
      </c>
      <c r="K213" s="23">
        <f>'2019 Kunta'!K213</f>
        <v>393560.20631439151</v>
      </c>
      <c r="L213" s="23">
        <f>'2019 Kunta'!L213</f>
        <v>0</v>
      </c>
      <c r="M213" s="23">
        <f>'2019 Kunta'!M213</f>
        <v>4.9169853159054973E-4</v>
      </c>
      <c r="N213" s="23">
        <f>'2019 Kunta'!N213</f>
        <v>821</v>
      </c>
      <c r="O213" s="23" t="str">
        <f>'2019 Kunta'!O213</f>
        <v xml:space="preserve">Pihtipudas                                        </v>
      </c>
      <c r="P213" s="23">
        <f>'2019 Kunta'!R213</f>
        <v>1547426.4800307371</v>
      </c>
      <c r="Q213" s="90">
        <f>'2019 Kunta'!S213</f>
        <v>-3.7406623534209649E-3</v>
      </c>
      <c r="R213" s="23">
        <f>'2019 Kunta'!T213</f>
        <v>947577.77</v>
      </c>
      <c r="S213" s="90">
        <f>'2019 Kunta'!U213</f>
        <v>-8.0369006367786433E-3</v>
      </c>
    </row>
    <row r="214" spans="1:19">
      <c r="A214" s="62">
        <v>6</v>
      </c>
      <c r="B214" s="63">
        <v>604</v>
      </c>
      <c r="C214" s="64" t="s">
        <v>425</v>
      </c>
      <c r="D214" s="23">
        <f>'2019 Kunta'!D214</f>
        <v>81614622.170000002</v>
      </c>
      <c r="E214" s="90">
        <f>'2019 Kunta'!E214</f>
        <v>3.8017448880774074E-2</v>
      </c>
      <c r="F214" s="23">
        <f>'2019 Kunta'!F214</f>
        <v>80921693.982094839</v>
      </c>
      <c r="G214" s="23">
        <f>'2019 Kunta'!G214</f>
        <v>80023421.080625042</v>
      </c>
      <c r="H214" s="23">
        <f>'2019 Kunta'!H214</f>
        <v>898272.9014697969</v>
      </c>
      <c r="I214" s="23">
        <f>'2019 Kunta'!I214</f>
        <v>-6594711.0758662308</v>
      </c>
      <c r="J214" s="23">
        <f>'2019 Kunta'!J214</f>
        <v>-5696438.1743964339</v>
      </c>
      <c r="K214" s="23">
        <f>'2019 Kunta'!K214</f>
        <v>3329135.4279733114</v>
      </c>
      <c r="L214" s="23">
        <f>'2019 Kunta'!L214</f>
        <v>0</v>
      </c>
      <c r="M214" s="23">
        <f>'2019 Kunta'!M214</f>
        <v>4.1592899260066655E-3</v>
      </c>
      <c r="N214" s="23">
        <f>'2019 Kunta'!N214</f>
        <v>829</v>
      </c>
      <c r="O214" s="23" t="str">
        <f>'2019 Kunta'!O214</f>
        <v xml:space="preserve">Birkala                                           </v>
      </c>
      <c r="P214" s="23">
        <f>'2019 Kunta'!R214</f>
        <v>3850853.7125343322</v>
      </c>
      <c r="Q214" s="90">
        <f>'2019 Kunta'!S214</f>
        <v>1.1883243419389844E-2</v>
      </c>
      <c r="R214" s="23">
        <f>'2019 Kunta'!T214</f>
        <v>5802931.2599999998</v>
      </c>
      <c r="S214" s="90">
        <f>'2019 Kunta'!U214</f>
        <v>5.58005689000316E-2</v>
      </c>
    </row>
    <row r="215" spans="1:19">
      <c r="A215" s="62">
        <v>12</v>
      </c>
      <c r="B215" s="63">
        <v>607</v>
      </c>
      <c r="C215" s="64" t="s">
        <v>225</v>
      </c>
      <c r="D215" s="23">
        <f>'2019 Kunta'!D215</f>
        <v>9554741.1500000004</v>
      </c>
      <c r="E215" s="90">
        <f>'2019 Kunta'!E215</f>
        <v>-4.9855168880740264E-3</v>
      </c>
      <c r="F215" s="23">
        <f>'2019 Kunta'!F215</f>
        <v>9473619.0508597083</v>
      </c>
      <c r="G215" s="23">
        <f>'2019 Kunta'!G215</f>
        <v>9471768.9382199217</v>
      </c>
      <c r="H215" s="23">
        <f>'2019 Kunta'!H215</f>
        <v>1850.1126397866756</v>
      </c>
      <c r="I215" s="23">
        <f>'2019 Kunta'!I215</f>
        <v>-772052.30648119608</v>
      </c>
      <c r="J215" s="23">
        <f>'2019 Kunta'!J215</f>
        <v>-770202.1938414094</v>
      </c>
      <c r="K215" s="23">
        <f>'2019 Kunta'!K215</f>
        <v>389746.67065568874</v>
      </c>
      <c r="L215" s="23">
        <f>'2019 Kunta'!L215</f>
        <v>0</v>
      </c>
      <c r="M215" s="23">
        <f>'2019 Kunta'!M215</f>
        <v>4.8693405120491223E-4</v>
      </c>
      <c r="N215" s="23">
        <f>'2019 Kunta'!N215</f>
        <v>840</v>
      </c>
      <c r="O215" s="23" t="str">
        <f>'2019 Kunta'!O215</f>
        <v xml:space="preserve">Polvijärvi                                        </v>
      </c>
      <c r="P215" s="23">
        <f>'2019 Kunta'!R215</f>
        <v>1123276.4232252978</v>
      </c>
      <c r="Q215" s="90">
        <f>'2019 Kunta'!S215</f>
        <v>-3.1476894841897529E-3</v>
      </c>
      <c r="R215" s="23">
        <f>'2019 Kunta'!T215</f>
        <v>912026.55</v>
      </c>
      <c r="S215" s="90">
        <f>'2019 Kunta'!U215</f>
        <v>-3.6867650915376471E-3</v>
      </c>
    </row>
    <row r="216" spans="1:19">
      <c r="A216" s="62">
        <v>4</v>
      </c>
      <c r="B216" s="63">
        <v>608</v>
      </c>
      <c r="C216" s="64" t="s">
        <v>426</v>
      </c>
      <c r="D216" s="23">
        <f>'2019 Kunta'!D216</f>
        <v>5783157.7699999996</v>
      </c>
      <c r="E216" s="90">
        <f>'2019 Kunta'!E216</f>
        <v>5.9130744143639946E-2</v>
      </c>
      <c r="F216" s="23">
        <f>'2019 Kunta'!F216</f>
        <v>5734057.3401090344</v>
      </c>
      <c r="G216" s="23">
        <f>'2019 Kunta'!G216</f>
        <v>5733767.2619183604</v>
      </c>
      <c r="H216" s="23">
        <f>'2019 Kunta'!H216</f>
        <v>290.07819067407399</v>
      </c>
      <c r="I216" s="23">
        <f>'2019 Kunta'!I216</f>
        <v>-467296.83462677052</v>
      </c>
      <c r="J216" s="23">
        <f>'2019 Kunta'!J216</f>
        <v>-467006.75643609645</v>
      </c>
      <c r="K216" s="23">
        <f>'2019 Kunta'!K216</f>
        <v>235900.31915559291</v>
      </c>
      <c r="L216" s="23">
        <f>'2019 Kunta'!L216</f>
        <v>0</v>
      </c>
      <c r="M216" s="23">
        <f>'2019 Kunta'!M216</f>
        <v>2.9472451398678294E-4</v>
      </c>
      <c r="N216" s="23">
        <f>'2019 Kunta'!N216</f>
        <v>842</v>
      </c>
      <c r="O216" s="23" t="str">
        <f>'2019 Kunta'!O216</f>
        <v xml:space="preserve">Påmark                                            </v>
      </c>
      <c r="P216" s="23">
        <f>'2019 Kunta'!R216</f>
        <v>560943.97581420187</v>
      </c>
      <c r="Q216" s="90">
        <f>'2019 Kunta'!S216</f>
        <v>5.0818122750927452E-2</v>
      </c>
      <c r="R216" s="23">
        <f>'2019 Kunta'!T216</f>
        <v>566845.55000000005</v>
      </c>
      <c r="S216" s="90">
        <f>'2019 Kunta'!U216</f>
        <v>-1.7104288299195747E-2</v>
      </c>
    </row>
    <row r="217" spans="1:19">
      <c r="A217" s="62">
        <v>4</v>
      </c>
      <c r="B217" s="63">
        <v>609</v>
      </c>
      <c r="C217" s="64" t="s">
        <v>427</v>
      </c>
      <c r="D217" s="23">
        <f>'2019 Kunta'!D217</f>
        <v>278586102.02999997</v>
      </c>
      <c r="E217" s="90">
        <f>'2019 Kunta'!E217</f>
        <v>4.7388211973201644E-2</v>
      </c>
      <c r="F217" s="23">
        <f>'2019 Kunta'!F217</f>
        <v>276220837.59915918</v>
      </c>
      <c r="G217" s="23">
        <f>'2019 Kunta'!G217</f>
        <v>275047185.58841509</v>
      </c>
      <c r="H217" s="23">
        <f>'2019 Kunta'!H217</f>
        <v>1173652.0107440948</v>
      </c>
      <c r="I217" s="23">
        <f>'2019 Kunta'!I217</f>
        <v>-22510609.052540082</v>
      </c>
      <c r="J217" s="23">
        <f>'2019 Kunta'!J217</f>
        <v>-21336957.041795988</v>
      </c>
      <c r="K217" s="23">
        <f>'2019 Kunta'!K217</f>
        <v>11363783.074033197</v>
      </c>
      <c r="L217" s="23">
        <f>'2019 Kunta'!L217</f>
        <v>0</v>
      </c>
      <c r="M217" s="23">
        <f>'2019 Kunta'!M217</f>
        <v>1.4197460416900242E-2</v>
      </c>
      <c r="N217" s="23">
        <f>'2019 Kunta'!N217</f>
        <v>846</v>
      </c>
      <c r="O217" s="23" t="str">
        <f>'2019 Kunta'!O217</f>
        <v xml:space="preserve">Björneborg                                        </v>
      </c>
      <c r="P217" s="23">
        <f>'2019 Kunta'!R217</f>
        <v>16364525.878325257</v>
      </c>
      <c r="Q217" s="90">
        <f>'2019 Kunta'!S217</f>
        <v>-8.7135977587398106E-3</v>
      </c>
      <c r="R217" s="23">
        <f>'2019 Kunta'!T217</f>
        <v>25296358.059999999</v>
      </c>
      <c r="S217" s="90">
        <f>'2019 Kunta'!U217</f>
        <v>-1.2786350417527403E-3</v>
      </c>
    </row>
    <row r="218" spans="1:19">
      <c r="A218" s="62">
        <v>1</v>
      </c>
      <c r="B218" s="63">
        <v>611</v>
      </c>
      <c r="C218" s="64" t="s">
        <v>428</v>
      </c>
      <c r="D218" s="23">
        <f>'2019 Kunta'!D218</f>
        <v>18830119.48</v>
      </c>
      <c r="E218" s="90">
        <f>'2019 Kunta'!E218</f>
        <v>4.1395002880033394E-2</v>
      </c>
      <c r="F218" s="23">
        <f>'2019 Kunta'!F218</f>
        <v>18670247.140676592</v>
      </c>
      <c r="G218" s="23">
        <f>'2019 Kunta'!G218</f>
        <v>18089437.332322907</v>
      </c>
      <c r="H218" s="23">
        <f>'2019 Kunta'!H218</f>
        <v>580809.80835368484</v>
      </c>
      <c r="I218" s="23">
        <f>'2019 Kunta'!I218</f>
        <v>-1521531.2427224151</v>
      </c>
      <c r="J218" s="23">
        <f>'2019 Kunta'!J218</f>
        <v>-940721.43436873029</v>
      </c>
      <c r="K218" s="23">
        <f>'2019 Kunta'!K218</f>
        <v>768097.87519767904</v>
      </c>
      <c r="L218" s="23">
        <f>'2019 Kunta'!L218</f>
        <v>0</v>
      </c>
      <c r="M218" s="23">
        <f>'2019 Kunta'!M218</f>
        <v>9.5963105845823311E-4</v>
      </c>
      <c r="N218" s="23">
        <f>'2019 Kunta'!N218</f>
        <v>847</v>
      </c>
      <c r="O218" s="23" t="str">
        <f>'2019 Kunta'!O218</f>
        <v xml:space="preserve">Borgnäs                                           </v>
      </c>
      <c r="P218" s="23">
        <f>'2019 Kunta'!R218</f>
        <v>571094.30702848139</v>
      </c>
      <c r="Q218" s="90">
        <f>'2019 Kunta'!S218</f>
        <v>-0.20853052683426299</v>
      </c>
      <c r="R218" s="23">
        <f>'2019 Kunta'!T218</f>
        <v>1199848.52</v>
      </c>
      <c r="S218" s="90">
        <f>'2019 Kunta'!U218</f>
        <v>1.0752691614108523E-2</v>
      </c>
    </row>
    <row r="219" spans="1:19">
      <c r="A219" s="62">
        <v>19</v>
      </c>
      <c r="B219" s="63">
        <v>614</v>
      </c>
      <c r="C219" s="64" t="s">
        <v>229</v>
      </c>
      <c r="D219" s="23">
        <f>'2019 Kunta'!D219</f>
        <v>8160639.1500000004</v>
      </c>
      <c r="E219" s="90">
        <f>'2019 Kunta'!E219</f>
        <v>2.2696271683922742E-2</v>
      </c>
      <c r="F219" s="23">
        <f>'2019 Kunta'!F219</f>
        <v>8091353.3192504719</v>
      </c>
      <c r="G219" s="23">
        <f>'2019 Kunta'!G219</f>
        <v>7892985.5378466705</v>
      </c>
      <c r="H219" s="23">
        <f>'2019 Kunta'!H219</f>
        <v>198367.7814038014</v>
      </c>
      <c r="I219" s="23">
        <f>'2019 Kunta'!I219</f>
        <v>-659404.60125581187</v>
      </c>
      <c r="J219" s="23">
        <f>'2019 Kunta'!J219</f>
        <v>-461036.81985201046</v>
      </c>
      <c r="K219" s="23">
        <f>'2019 Kunta'!K219</f>
        <v>332879.96913814562</v>
      </c>
      <c r="L219" s="23">
        <f>'2019 Kunta'!L219</f>
        <v>0</v>
      </c>
      <c r="M219" s="23">
        <f>'2019 Kunta'!M219</f>
        <v>4.1588704700084016E-4</v>
      </c>
      <c r="N219" s="23">
        <f>'2019 Kunta'!N219</f>
        <v>853</v>
      </c>
      <c r="O219" s="23" t="str">
        <f>'2019 Kunta'!O219</f>
        <v xml:space="preserve">Posio                                             </v>
      </c>
      <c r="P219" s="23">
        <f>'2019 Kunta'!R219</f>
        <v>685613.74705753033</v>
      </c>
      <c r="Q219" s="90">
        <f>'2019 Kunta'!S219</f>
        <v>5.4487446809762252E-2</v>
      </c>
      <c r="R219" s="23">
        <f>'2019 Kunta'!T219</f>
        <v>1269451.53</v>
      </c>
      <c r="S219" s="90">
        <f>'2019 Kunta'!U219</f>
        <v>-2.9507736234996029E-3</v>
      </c>
    </row>
    <row r="220" spans="1:19">
      <c r="A220" s="62">
        <v>17</v>
      </c>
      <c r="B220" s="63">
        <v>615</v>
      </c>
      <c r="C220" s="64" t="s">
        <v>230</v>
      </c>
      <c r="D220" s="23">
        <f>'2019 Kunta'!D220</f>
        <v>18220590.690000001</v>
      </c>
      <c r="E220" s="90">
        <f>'2019 Kunta'!E220</f>
        <v>5.8463658867773383E-3</v>
      </c>
      <c r="F220" s="23">
        <f>'2019 Kunta'!F220</f>
        <v>18065893.399812408</v>
      </c>
      <c r="G220" s="23">
        <f>'2019 Kunta'!G220</f>
        <v>18058520.040020186</v>
      </c>
      <c r="H220" s="23">
        <f>'2019 Kunta'!H220</f>
        <v>7373.3597922213376</v>
      </c>
      <c r="I220" s="23">
        <f>'2019 Kunta'!I220</f>
        <v>-1472279.4523496125</v>
      </c>
      <c r="J220" s="23">
        <f>'2019 Kunta'!J220</f>
        <v>-1464906.0925573912</v>
      </c>
      <c r="K220" s="23">
        <f>'2019 Kunta'!K220</f>
        <v>743234.63580251345</v>
      </c>
      <c r="L220" s="23">
        <f>'2019 Kunta'!L220</f>
        <v>0</v>
      </c>
      <c r="M220" s="23">
        <f>'2019 Kunta'!M220</f>
        <v>9.2856791207035548E-4</v>
      </c>
      <c r="N220" s="23">
        <f>'2019 Kunta'!N220</f>
        <v>857</v>
      </c>
      <c r="O220" s="23" t="str">
        <f>'2019 Kunta'!O220</f>
        <v xml:space="preserve">Pudasjärvi                                        </v>
      </c>
      <c r="P220" s="23">
        <f>'2019 Kunta'!R220</f>
        <v>2446402.452256111</v>
      </c>
      <c r="Q220" s="90">
        <f>'2019 Kunta'!S220</f>
        <v>-5.2021647077806321E-2</v>
      </c>
      <c r="R220" s="23">
        <f>'2019 Kunta'!T220</f>
        <v>2313471.17</v>
      </c>
      <c r="S220" s="90">
        <f>'2019 Kunta'!U220</f>
        <v>9.2361885290241474E-2</v>
      </c>
    </row>
    <row r="221" spans="1:19">
      <c r="A221" s="62">
        <v>1</v>
      </c>
      <c r="B221" s="63">
        <v>616</v>
      </c>
      <c r="C221" s="64" t="s">
        <v>231</v>
      </c>
      <c r="D221" s="23">
        <f>'2019 Kunta'!D221</f>
        <v>6215896.6200000001</v>
      </c>
      <c r="E221" s="90">
        <f>'2019 Kunta'!E221</f>
        <v>2.4301411358556457E-2</v>
      </c>
      <c r="F221" s="23">
        <f>'2019 Kunta'!F221</f>
        <v>6163122.1309858784</v>
      </c>
      <c r="G221" s="23">
        <f>'2019 Kunta'!G221</f>
        <v>5999134.4328512689</v>
      </c>
      <c r="H221" s="23">
        <f>'2019 Kunta'!H221</f>
        <v>163987.6981346095</v>
      </c>
      <c r="I221" s="23">
        <f>'2019 Kunta'!I221</f>
        <v>-502263.4571654168</v>
      </c>
      <c r="J221" s="23">
        <f>'2019 Kunta'!J221</f>
        <v>-338275.7590308073</v>
      </c>
      <c r="K221" s="23">
        <f>'2019 Kunta'!K221</f>
        <v>253552.13445891716</v>
      </c>
      <c r="L221" s="23">
        <f>'2019 Kunta'!L221</f>
        <v>0</v>
      </c>
      <c r="M221" s="23">
        <f>'2019 Kunta'!M221</f>
        <v>3.1677799278188932E-4</v>
      </c>
      <c r="N221" s="23">
        <f>'2019 Kunta'!N221</f>
        <v>859</v>
      </c>
      <c r="O221" s="23" t="str">
        <f>'2019 Kunta'!O221</f>
        <v xml:space="preserve">Pukkila                                           </v>
      </c>
      <c r="P221" s="23">
        <f>'2019 Kunta'!R221</f>
        <v>256653.27174322269</v>
      </c>
      <c r="Q221" s="90">
        <f>'2019 Kunta'!S221</f>
        <v>-3.4933328180882461E-2</v>
      </c>
      <c r="R221" s="23">
        <f>'2019 Kunta'!T221</f>
        <v>440797.19</v>
      </c>
      <c r="S221" s="90">
        <f>'2019 Kunta'!U221</f>
        <v>-7.6870078994965008E-3</v>
      </c>
    </row>
    <row r="222" spans="1:19">
      <c r="A222" s="62">
        <v>6</v>
      </c>
      <c r="B222" s="63">
        <v>619</v>
      </c>
      <c r="C222" s="64" t="s">
        <v>232</v>
      </c>
      <c r="D222" s="23">
        <f>'2019 Kunta'!D222</f>
        <v>7950066.1500000004</v>
      </c>
      <c r="E222" s="90">
        <f>'2019 Kunta'!E222</f>
        <v>1.817239069414156E-2</v>
      </c>
      <c r="F222" s="23">
        <f>'2019 Kunta'!F222</f>
        <v>7882568.1357401172</v>
      </c>
      <c r="G222" s="23">
        <f>'2019 Kunta'!G222</f>
        <v>7747465.454424466</v>
      </c>
      <c r="H222" s="23">
        <f>'2019 Kunta'!H222</f>
        <v>135102.68131565116</v>
      </c>
      <c r="I222" s="23">
        <f>'2019 Kunta'!I222</f>
        <v>-642389.65885387501</v>
      </c>
      <c r="J222" s="23">
        <f>'2019 Kunta'!J222</f>
        <v>-507286.97753822384</v>
      </c>
      <c r="K222" s="23">
        <f>'2019 Kunta'!K222</f>
        <v>324290.50298814103</v>
      </c>
      <c r="L222" s="23">
        <f>'2019 Kunta'!L222</f>
        <v>0</v>
      </c>
      <c r="M222" s="23">
        <f>'2019 Kunta'!M222</f>
        <v>4.0515570824925377E-4</v>
      </c>
      <c r="N222" s="23">
        <f>'2019 Kunta'!N222</f>
        <v>867</v>
      </c>
      <c r="O222" s="23" t="str">
        <f>'2019 Kunta'!O222</f>
        <v xml:space="preserve">Punkalaidun                                       </v>
      </c>
      <c r="P222" s="23">
        <f>'2019 Kunta'!R222</f>
        <v>470607.00720871112</v>
      </c>
      <c r="Q222" s="90">
        <f>'2019 Kunta'!S222</f>
        <v>1.7546182553542122E-2</v>
      </c>
      <c r="R222" s="23">
        <f>'2019 Kunta'!T222</f>
        <v>674310.34</v>
      </c>
      <c r="S222" s="90">
        <f>'2019 Kunta'!U222</f>
        <v>-3.8407459022112844E-3</v>
      </c>
    </row>
    <row r="223" spans="1:19">
      <c r="A223" s="62">
        <v>18</v>
      </c>
      <c r="B223" s="63">
        <v>620</v>
      </c>
      <c r="C223" s="64" t="s">
        <v>233</v>
      </c>
      <c r="D223" s="23">
        <f>'2019 Kunta'!D223</f>
        <v>6434815.5899999999</v>
      </c>
      <c r="E223" s="90">
        <f>'2019 Kunta'!E223</f>
        <v>-2.5735456034839954E-3</v>
      </c>
      <c r="F223" s="23">
        <f>'2019 Kunta'!F223</f>
        <v>6380182.425161046</v>
      </c>
      <c r="G223" s="23">
        <f>'2019 Kunta'!G223</f>
        <v>6341963.2293792227</v>
      </c>
      <c r="H223" s="23">
        <f>'2019 Kunta'!H223</f>
        <v>38219.195781823248</v>
      </c>
      <c r="I223" s="23">
        <f>'2019 Kunta'!I223</f>
        <v>-519952.77946809243</v>
      </c>
      <c r="J223" s="23">
        <f>'2019 Kunta'!J223</f>
        <v>-481733.58368626918</v>
      </c>
      <c r="K223" s="23">
        <f>'2019 Kunta'!K223</f>
        <v>262482.04039371817</v>
      </c>
      <c r="L223" s="23">
        <f>'2019 Kunta'!L223</f>
        <v>0</v>
      </c>
      <c r="M223" s="23">
        <f>'2019 Kunta'!M223</f>
        <v>3.2793466351469159E-4</v>
      </c>
      <c r="N223" s="23">
        <f>'2019 Kunta'!N223</f>
        <v>871</v>
      </c>
      <c r="O223" s="23" t="str">
        <f>'2019 Kunta'!O223</f>
        <v xml:space="preserve">Puolanka                                          </v>
      </c>
      <c r="P223" s="23">
        <f>'2019 Kunta'!R223</f>
        <v>1159625.655817094</v>
      </c>
      <c r="Q223" s="90">
        <f>'2019 Kunta'!S223</f>
        <v>-4.5750425829539143E-2</v>
      </c>
      <c r="R223" s="23">
        <f>'2019 Kunta'!T223</f>
        <v>823475.27</v>
      </c>
      <c r="S223" s="90">
        <f>'2019 Kunta'!U223</f>
        <v>-4.4972808117647034E-3</v>
      </c>
    </row>
    <row r="224" spans="1:19">
      <c r="A224" s="62">
        <v>10</v>
      </c>
      <c r="B224" s="63">
        <v>623</v>
      </c>
      <c r="C224" s="64" t="s">
        <v>234</v>
      </c>
      <c r="D224" s="23">
        <f>'2019 Kunta'!D224</f>
        <v>6000403.3399999999</v>
      </c>
      <c r="E224" s="90">
        <f>'2019 Kunta'!E224</f>
        <v>1.3997591535686027E-2</v>
      </c>
      <c r="F224" s="23">
        <f>'2019 Kunta'!F224</f>
        <v>5949458.4418612132</v>
      </c>
      <c r="G224" s="23">
        <f>'2019 Kunta'!G224</f>
        <v>5945238.4620490512</v>
      </c>
      <c r="H224" s="23">
        <f>'2019 Kunta'!H224</f>
        <v>4219.979812161997</v>
      </c>
      <c r="I224" s="23">
        <f>'2019 Kunta'!I224</f>
        <v>-484850.94109163509</v>
      </c>
      <c r="J224" s="23">
        <f>'2019 Kunta'!J224</f>
        <v>-480630.96127947309</v>
      </c>
      <c r="K224" s="23">
        <f>'2019 Kunta'!K224</f>
        <v>244761.9655668301</v>
      </c>
      <c r="L224" s="23">
        <f>'2019 Kunta'!L224</f>
        <v>0</v>
      </c>
      <c r="M224" s="23">
        <f>'2019 Kunta'!M224</f>
        <v>3.057959039748226E-4</v>
      </c>
      <c r="N224" s="23">
        <f>'2019 Kunta'!N224</f>
        <v>874</v>
      </c>
      <c r="O224" s="23" t="str">
        <f>'2019 Kunta'!O224</f>
        <v xml:space="preserve">Puumala                                           </v>
      </c>
      <c r="P224" s="23">
        <f>'2019 Kunta'!R224</f>
        <v>1468649.5302710074</v>
      </c>
      <c r="Q224" s="90">
        <f>'2019 Kunta'!S224</f>
        <v>3.2447278689268888E-2</v>
      </c>
      <c r="R224" s="23">
        <f>'2019 Kunta'!T224</f>
        <v>1774460.94</v>
      </c>
      <c r="S224" s="90">
        <f>'2019 Kunta'!U224</f>
        <v>3.7149754165588522E-3</v>
      </c>
    </row>
    <row r="225" spans="1:19">
      <c r="A225" s="62">
        <v>8</v>
      </c>
      <c r="B225" s="63">
        <v>624</v>
      </c>
      <c r="C225" s="64" t="s">
        <v>429</v>
      </c>
      <c r="D225" s="23">
        <f>'2019 Kunta'!D225</f>
        <v>18515544.02</v>
      </c>
      <c r="E225" s="90">
        <f>'2019 Kunta'!E225</f>
        <v>3.1948027869018958E-2</v>
      </c>
      <c r="F225" s="23">
        <f>'2019 Kunta'!F225</f>
        <v>18358342.503596086</v>
      </c>
      <c r="G225" s="23">
        <f>'2019 Kunta'!G225</f>
        <v>17871126.414990604</v>
      </c>
      <c r="H225" s="23">
        <f>'2019 Kunta'!H225</f>
        <v>487216.08860548213</v>
      </c>
      <c r="I225" s="23">
        <f>'2019 Kunta'!I225</f>
        <v>-1496112.5834785295</v>
      </c>
      <c r="J225" s="23">
        <f>'2019 Kunta'!J225</f>
        <v>-1008896.4948730473</v>
      </c>
      <c r="K225" s="23">
        <f>'2019 Kunta'!K225</f>
        <v>755266.05314408196</v>
      </c>
      <c r="L225" s="23">
        <f>'2019 Kunta'!L225</f>
        <v>0</v>
      </c>
      <c r="M225" s="23">
        <f>'2019 Kunta'!M225</f>
        <v>9.4359948829398548E-4</v>
      </c>
      <c r="N225" s="23">
        <f>'2019 Kunta'!N225</f>
        <v>877</v>
      </c>
      <c r="O225" s="23" t="str">
        <f>'2019 Kunta'!O225</f>
        <v xml:space="preserve">Pyttis                                            </v>
      </c>
      <c r="P225" s="23">
        <f>'2019 Kunta'!R225</f>
        <v>809960.38177406415</v>
      </c>
      <c r="Q225" s="90">
        <f>'2019 Kunta'!S225</f>
        <v>3.3860700641175523E-2</v>
      </c>
      <c r="R225" s="23">
        <f>'2019 Kunta'!T225</f>
        <v>2138112.34</v>
      </c>
      <c r="S225" s="90">
        <f>'2019 Kunta'!U225</f>
        <v>-2.3774643516359939E-3</v>
      </c>
    </row>
    <row r="226" spans="1:19">
      <c r="A226" s="62">
        <v>17</v>
      </c>
      <c r="B226" s="63">
        <v>625</v>
      </c>
      <c r="C226" s="64" t="s">
        <v>236</v>
      </c>
      <c r="D226" s="23">
        <f>'2019 Kunta'!D226</f>
        <v>9398386.9900000002</v>
      </c>
      <c r="E226" s="90">
        <f>'2019 Kunta'!E226</f>
        <v>5.1020698692786803E-2</v>
      </c>
      <c r="F226" s="23">
        <f>'2019 Kunta'!F226</f>
        <v>9318592.3760808539</v>
      </c>
      <c r="G226" s="23">
        <f>'2019 Kunta'!G226</f>
        <v>9130629.8636117782</v>
      </c>
      <c r="H226" s="23">
        <f>'2019 Kunta'!H226</f>
        <v>187962.51246907562</v>
      </c>
      <c r="I226" s="23">
        <f>'2019 Kunta'!I226</f>
        <v>-759418.41217041912</v>
      </c>
      <c r="J226" s="23">
        <f>'2019 Kunta'!J226</f>
        <v>-571455.8997013435</v>
      </c>
      <c r="K226" s="23">
        <f>'2019 Kunta'!K226</f>
        <v>383368.84080697875</v>
      </c>
      <c r="L226" s="23">
        <f>'2019 Kunta'!L226</f>
        <v>0</v>
      </c>
      <c r="M226" s="23">
        <f>'2019 Kunta'!M226</f>
        <v>4.7896584323817512E-4</v>
      </c>
      <c r="N226" s="23">
        <f>'2019 Kunta'!N226</f>
        <v>881</v>
      </c>
      <c r="O226" s="23" t="str">
        <f>'2019 Kunta'!O226</f>
        <v xml:space="preserve">Pyhäjoki                                          </v>
      </c>
      <c r="P226" s="23">
        <f>'2019 Kunta'!R226</f>
        <v>482320.25297093741</v>
      </c>
      <c r="Q226" s="90">
        <f>'2019 Kunta'!S226</f>
        <v>-0.16252614903119722</v>
      </c>
      <c r="R226" s="23">
        <f>'2019 Kunta'!T226</f>
        <v>1802961.12</v>
      </c>
      <c r="S226" s="90">
        <f>'2019 Kunta'!U226</f>
        <v>7.7647458853092211E-2</v>
      </c>
    </row>
    <row r="227" spans="1:19">
      <c r="A227" s="62">
        <v>17</v>
      </c>
      <c r="B227" s="63">
        <v>626</v>
      </c>
      <c r="C227" s="64" t="s">
        <v>237</v>
      </c>
      <c r="D227" s="23">
        <f>'2019 Kunta'!D227</f>
        <v>14878363.470000001</v>
      </c>
      <c r="E227" s="90">
        <f>'2019 Kunta'!E227</f>
        <v>3.2021932944883202E-2</v>
      </c>
      <c r="F227" s="23">
        <f>'2019 Kunta'!F227</f>
        <v>14752042.509807514</v>
      </c>
      <c r="G227" s="23">
        <f>'2019 Kunta'!G227</f>
        <v>14330724.053172803</v>
      </c>
      <c r="H227" s="23">
        <f>'2019 Kunta'!H227</f>
        <v>421318.45663471147</v>
      </c>
      <c r="I227" s="23">
        <f>'2019 Kunta'!I227</f>
        <v>-1202217.2713364474</v>
      </c>
      <c r="J227" s="23">
        <f>'2019 Kunta'!J227</f>
        <v>-780898.81470173597</v>
      </c>
      <c r="K227" s="23">
        <f>'2019 Kunta'!K227</f>
        <v>606902.11657253734</v>
      </c>
      <c r="L227" s="23">
        <f>'2019 Kunta'!L227</f>
        <v>0</v>
      </c>
      <c r="M227" s="23">
        <f>'2019 Kunta'!M227</f>
        <v>7.5823946311159623E-4</v>
      </c>
      <c r="N227" s="23">
        <f>'2019 Kunta'!N227</f>
        <v>884</v>
      </c>
      <c r="O227" s="23" t="str">
        <f>'2019 Kunta'!O227</f>
        <v xml:space="preserve">Pyhäjärvi                                         </v>
      </c>
      <c r="P227" s="23">
        <f>'2019 Kunta'!R227</f>
        <v>3862856.9107692544</v>
      </c>
      <c r="Q227" s="90">
        <f>'2019 Kunta'!S227</f>
        <v>-0.18550731319718883</v>
      </c>
      <c r="R227" s="23">
        <f>'2019 Kunta'!T227</f>
        <v>1320003.02</v>
      </c>
      <c r="S227" s="90">
        <f>'2019 Kunta'!U227</f>
        <v>4.2212345826551534E-2</v>
      </c>
    </row>
    <row r="228" spans="1:19">
      <c r="A228" s="62">
        <v>17</v>
      </c>
      <c r="B228" s="63">
        <v>630</v>
      </c>
      <c r="C228" s="64" t="s">
        <v>238</v>
      </c>
      <c r="D228" s="23">
        <f>'2019 Kunta'!D228</f>
        <v>3776907.61</v>
      </c>
      <c r="E228" s="90">
        <f>'2019 Kunta'!E228</f>
        <v>2.5794699021227441E-2</v>
      </c>
      <c r="F228" s="23">
        <f>'2019 Kunta'!F228</f>
        <v>3744840.7367302673</v>
      </c>
      <c r="G228" s="23">
        <f>'2019 Kunta'!G228</f>
        <v>3664138.888963975</v>
      </c>
      <c r="H228" s="23">
        <f>'2019 Kunta'!H228</f>
        <v>80701.847766292281</v>
      </c>
      <c r="I228" s="23">
        <f>'2019 Kunta'!I228</f>
        <v>-305185.68592168309</v>
      </c>
      <c r="J228" s="23">
        <f>'2019 Kunta'!J228</f>
        <v>-224483.83815539081</v>
      </c>
      <c r="K228" s="23">
        <f>'2019 Kunta'!K228</f>
        <v>154063.53173383814</v>
      </c>
      <c r="L228" s="23">
        <f>'2019 Kunta'!L228</f>
        <v>0</v>
      </c>
      <c r="M228" s="23">
        <f>'2019 Kunta'!M228</f>
        <v>1.9248087359896322E-4</v>
      </c>
      <c r="N228" s="23">
        <f>'2019 Kunta'!N228</f>
        <v>886</v>
      </c>
      <c r="O228" s="23" t="str">
        <f>'2019 Kunta'!O228</f>
        <v xml:space="preserve">Pyhäntä                                           </v>
      </c>
      <c r="P228" s="23">
        <f>'2019 Kunta'!R228</f>
        <v>570848.78129487881</v>
      </c>
      <c r="Q228" s="90">
        <f>'2019 Kunta'!S228</f>
        <v>-8.1381832731353465E-2</v>
      </c>
      <c r="R228" s="23">
        <f>'2019 Kunta'!T228</f>
        <v>567940.06999999995</v>
      </c>
      <c r="S228" s="90">
        <f>'2019 Kunta'!U228</f>
        <v>0.145083011854654</v>
      </c>
    </row>
    <row r="229" spans="1:19">
      <c r="A229" s="62">
        <v>2</v>
      </c>
      <c r="B229" s="63">
        <v>631</v>
      </c>
      <c r="C229" s="64" t="s">
        <v>239</v>
      </c>
      <c r="D229" s="23">
        <f>'2019 Kunta'!D229</f>
        <v>7382830.8099999996</v>
      </c>
      <c r="E229" s="90">
        <f>'2019 Kunta'!E229</f>
        <v>2.3396057554889715E-2</v>
      </c>
      <c r="F229" s="23">
        <f>'2019 Kunta'!F229</f>
        <v>7320148.763097574</v>
      </c>
      <c r="G229" s="23">
        <f>'2019 Kunta'!G229</f>
        <v>7113090.3442811333</v>
      </c>
      <c r="H229" s="23">
        <f>'2019 Kunta'!H229</f>
        <v>207058.41881644074</v>
      </c>
      <c r="I229" s="23">
        <f>'2019 Kunta'!I229</f>
        <v>-596555.30858844204</v>
      </c>
      <c r="J229" s="23">
        <f>'2019 Kunta'!J229</f>
        <v>-389496.8897720013</v>
      </c>
      <c r="K229" s="23">
        <f>'2019 Kunta'!K229</f>
        <v>301152.45227880834</v>
      </c>
      <c r="L229" s="23">
        <f>'2019 Kunta'!L229</f>
        <v>0</v>
      </c>
      <c r="M229" s="23">
        <f>'2019 Kunta'!M229</f>
        <v>3.7624794426521362E-4</v>
      </c>
      <c r="N229" s="23">
        <f>'2019 Kunta'!N229</f>
        <v>887</v>
      </c>
      <c r="O229" s="23" t="str">
        <f>'2019 Kunta'!O229</f>
        <v xml:space="preserve">Pyhäranta                                         </v>
      </c>
      <c r="P229" s="23">
        <f>'2019 Kunta'!R229</f>
        <v>305331.92176842794</v>
      </c>
      <c r="Q229" s="90">
        <f>'2019 Kunta'!S229</f>
        <v>-7.4478726383675475E-4</v>
      </c>
      <c r="R229" s="23">
        <f>'2019 Kunta'!T229</f>
        <v>780102.18</v>
      </c>
      <c r="S229" s="90">
        <f>'2019 Kunta'!U229</f>
        <v>-0.10791203765106128</v>
      </c>
    </row>
    <row r="230" spans="1:19">
      <c r="A230" s="62">
        <v>6</v>
      </c>
      <c r="B230" s="63">
        <v>635</v>
      </c>
      <c r="C230" s="64" t="s">
        <v>240</v>
      </c>
      <c r="D230" s="23">
        <f>'2019 Kunta'!D230</f>
        <v>20102182.829999998</v>
      </c>
      <c r="E230" s="90">
        <f>'2019 Kunta'!E230</f>
        <v>4.1955666029334537E-2</v>
      </c>
      <c r="F230" s="23">
        <f>'2019 Kunta'!F230</f>
        <v>19931510.36039871</v>
      </c>
      <c r="G230" s="23">
        <f>'2019 Kunta'!G230</f>
        <v>19759817.902142026</v>
      </c>
      <c r="H230" s="23">
        <f>'2019 Kunta'!H230</f>
        <v>171692.45825668424</v>
      </c>
      <c r="I230" s="23">
        <f>'2019 Kunta'!I230</f>
        <v>-1624317.851793211</v>
      </c>
      <c r="J230" s="23">
        <f>'2019 Kunta'!J230</f>
        <v>-1452625.3935365267</v>
      </c>
      <c r="K230" s="23">
        <f>'2019 Kunta'!K230</f>
        <v>819986.50804940437</v>
      </c>
      <c r="L230" s="23">
        <f>'2019 Kunta'!L230</f>
        <v>0</v>
      </c>
      <c r="M230" s="23">
        <f>'2019 Kunta'!M230</f>
        <v>1.0244586608684555E-3</v>
      </c>
      <c r="N230" s="23">
        <f>'2019 Kunta'!N230</f>
        <v>2006</v>
      </c>
      <c r="O230" s="23" t="str">
        <f>'2019 Kunta'!O230</f>
        <v xml:space="preserve">Pälkäne                                           </v>
      </c>
      <c r="P230" s="23">
        <f>'2019 Kunta'!R230</f>
        <v>1159354.924709067</v>
      </c>
      <c r="Q230" s="90">
        <f>'2019 Kunta'!S230</f>
        <v>-1.8005133723907107E-2</v>
      </c>
      <c r="R230" s="23">
        <f>'2019 Kunta'!T230</f>
        <v>2383373.7999999998</v>
      </c>
      <c r="S230" s="90">
        <f>'2019 Kunta'!U230</f>
        <v>4.2518867546537109E-3</v>
      </c>
    </row>
    <row r="231" spans="1:19">
      <c r="A231" s="62">
        <v>2</v>
      </c>
      <c r="B231" s="63">
        <v>636</v>
      </c>
      <c r="C231" s="64" t="s">
        <v>241</v>
      </c>
      <c r="D231" s="23">
        <f>'2019 Kunta'!D231</f>
        <v>24260591.41</v>
      </c>
      <c r="E231" s="90">
        <f>'2019 Kunta'!E231</f>
        <v>1.4295107527215967E-2</v>
      </c>
      <c r="F231" s="23">
        <f>'2019 Kunta'!F231</f>
        <v>24054613.030191757</v>
      </c>
      <c r="G231" s="23">
        <f>'2019 Kunta'!G231</f>
        <v>23887548.743064739</v>
      </c>
      <c r="H231" s="23">
        <f>'2019 Kunta'!H231</f>
        <v>167064.28712701797</v>
      </c>
      <c r="I231" s="23">
        <f>'2019 Kunta'!I231</f>
        <v>-1960329.982847143</v>
      </c>
      <c r="J231" s="23">
        <f>'2019 Kunta'!J231</f>
        <v>-1793265.695720125</v>
      </c>
      <c r="K231" s="23">
        <f>'2019 Kunta'!K231</f>
        <v>989611.81488265656</v>
      </c>
      <c r="L231" s="23">
        <f>'2019 Kunta'!L231</f>
        <v>0</v>
      </c>
      <c r="M231" s="23">
        <f>'2019 Kunta'!M231</f>
        <v>1.2363817998249376E-3</v>
      </c>
      <c r="N231" s="23">
        <f>'2019 Kunta'!N231</f>
        <v>1865</v>
      </c>
      <c r="O231" s="23" t="str">
        <f>'2019 Kunta'!O231</f>
        <v xml:space="preserve">Pöytyä                                            </v>
      </c>
      <c r="P231" s="23">
        <f>'2019 Kunta'!R231</f>
        <v>1796208.9656092501</v>
      </c>
      <c r="Q231" s="90">
        <f>'2019 Kunta'!S231</f>
        <v>9.5982700514641861E-2</v>
      </c>
      <c r="R231" s="23">
        <f>'2019 Kunta'!T231</f>
        <v>1910435.28</v>
      </c>
      <c r="S231" s="90">
        <f>'2019 Kunta'!U231</f>
        <v>1.1923835437133157E-4</v>
      </c>
    </row>
    <row r="232" spans="1:19">
      <c r="A232" s="62">
        <v>1</v>
      </c>
      <c r="B232" s="63">
        <v>638</v>
      </c>
      <c r="C232" s="64" t="s">
        <v>430</v>
      </c>
      <c r="D232" s="23">
        <f>'2019 Kunta'!D232</f>
        <v>198837976.88</v>
      </c>
      <c r="E232" s="90">
        <f>'2019 Kunta'!E232</f>
        <v>3.407381771728013E-2</v>
      </c>
      <c r="F232" s="23">
        <f>'2019 Kunta'!F232</f>
        <v>197149793.61892706</v>
      </c>
      <c r="G232" s="23">
        <f>'2019 Kunta'!G232</f>
        <v>194801269.70041937</v>
      </c>
      <c r="H232" s="23">
        <f>'2019 Kunta'!H232</f>
        <v>2348523.9185076952</v>
      </c>
      <c r="I232" s="23">
        <f>'2019 Kunta'!I232</f>
        <v>-16066716.64425558</v>
      </c>
      <c r="J232" s="23">
        <f>'2019 Kunta'!J232</f>
        <v>-13718192.725747885</v>
      </c>
      <c r="K232" s="23">
        <f>'2019 Kunta'!K232</f>
        <v>8110783.7744921846</v>
      </c>
      <c r="L232" s="23">
        <f>'2019 Kunta'!L232</f>
        <v>0</v>
      </c>
      <c r="M232" s="23">
        <f>'2019 Kunta'!M232</f>
        <v>1.0133291953761309E-2</v>
      </c>
      <c r="N232" s="23">
        <f>'2019 Kunta'!N232</f>
        <v>850</v>
      </c>
      <c r="O232" s="23" t="str">
        <f>'2019 Kunta'!O232</f>
        <v xml:space="preserve">Borgå                                             </v>
      </c>
      <c r="P232" s="23">
        <f>'2019 Kunta'!R232</f>
        <v>32445887.871021606</v>
      </c>
      <c r="Q232" s="90">
        <f>'2019 Kunta'!S232</f>
        <v>0.49725597577705116</v>
      </c>
      <c r="R232" s="23">
        <f>'2019 Kunta'!T232</f>
        <v>17330748.170000002</v>
      </c>
      <c r="S232" s="90">
        <f>'2019 Kunta'!U232</f>
        <v>1.0194807862480726E-2</v>
      </c>
    </row>
    <row r="233" spans="1:19">
      <c r="A233" s="62">
        <v>17</v>
      </c>
      <c r="B233" s="63">
        <v>678</v>
      </c>
      <c r="C233" s="64" t="s">
        <v>431</v>
      </c>
      <c r="D233" s="23">
        <f>'2019 Kunta'!D233</f>
        <v>84306816.680000007</v>
      </c>
      <c r="E233" s="90">
        <f>'2019 Kunta'!E233</f>
        <v>3.15922485451261E-2</v>
      </c>
      <c r="F233" s="23">
        <f>'2019 Kunta'!F233</f>
        <v>83591031.099464685</v>
      </c>
      <c r="G233" s="23">
        <f>'2019 Kunta'!G233</f>
        <v>81963468.182161629</v>
      </c>
      <c r="H233" s="23">
        <f>'2019 Kunta'!H233</f>
        <v>1627562.9173030555</v>
      </c>
      <c r="I233" s="23">
        <f>'2019 Kunta'!I233</f>
        <v>-6812248.6258961996</v>
      </c>
      <c r="J233" s="23">
        <f>'2019 Kunta'!J233</f>
        <v>-5184685.7085931441</v>
      </c>
      <c r="K233" s="23">
        <f>'2019 Kunta'!K233</f>
        <v>3438952.5156952562</v>
      </c>
      <c r="L233" s="23">
        <f>'2019 Kunta'!L233</f>
        <v>0</v>
      </c>
      <c r="M233" s="23">
        <f>'2019 Kunta'!M233</f>
        <v>4.2964910452003473E-3</v>
      </c>
      <c r="N233" s="23">
        <f>'2019 Kunta'!N233</f>
        <v>903</v>
      </c>
      <c r="O233" s="23" t="str">
        <f>'2019 Kunta'!O233</f>
        <v xml:space="preserve">Brahestad                                         </v>
      </c>
      <c r="P233" s="23">
        <f>'2019 Kunta'!R233</f>
        <v>3922404.3358466513</v>
      </c>
      <c r="Q233" s="90">
        <f>'2019 Kunta'!S233</f>
        <v>0.20314318150873767</v>
      </c>
      <c r="R233" s="23">
        <f>'2019 Kunta'!T233</f>
        <v>7306813.29</v>
      </c>
      <c r="S233" s="90">
        <f>'2019 Kunta'!U233</f>
        <v>-6.8176525801333376E-4</v>
      </c>
    </row>
    <row r="234" spans="1:19">
      <c r="A234" s="62">
        <v>2</v>
      </c>
      <c r="B234" s="63">
        <v>680</v>
      </c>
      <c r="C234" s="64" t="s">
        <v>432</v>
      </c>
      <c r="D234" s="23">
        <f>'2019 Kunta'!D234</f>
        <v>88375945.290000007</v>
      </c>
      <c r="E234" s="90">
        <f>'2019 Kunta'!E234</f>
        <v>3.2294189420549291E-2</v>
      </c>
      <c r="F234" s="23">
        <f>'2019 Kunta'!F234</f>
        <v>87625611.808131427</v>
      </c>
      <c r="G234" s="23">
        <f>'2019 Kunta'!G234</f>
        <v>86338242.911103204</v>
      </c>
      <c r="H234" s="23">
        <f>'2019 Kunta'!H234</f>
        <v>1287368.8970282227</v>
      </c>
      <c r="I234" s="23">
        <f>'2019 Kunta'!I234</f>
        <v>-7141046.66232643</v>
      </c>
      <c r="J234" s="23">
        <f>'2019 Kunta'!J234</f>
        <v>-5853677.7652982073</v>
      </c>
      <c r="K234" s="23">
        <f>'2019 Kunta'!K234</f>
        <v>3604936.0105194263</v>
      </c>
      <c r="L234" s="23">
        <f>'2019 Kunta'!L234</f>
        <v>0</v>
      </c>
      <c r="M234" s="23">
        <f>'2019 Kunta'!M234</f>
        <v>4.5038642484965053E-3</v>
      </c>
      <c r="N234" s="23">
        <f>'2019 Kunta'!N234</f>
        <v>905</v>
      </c>
      <c r="O234" s="23" t="str">
        <f>'2019 Kunta'!O234</f>
        <v xml:space="preserve">Reso                                              </v>
      </c>
      <c r="P234" s="23">
        <f>'2019 Kunta'!R234</f>
        <v>5114702.1409276305</v>
      </c>
      <c r="Q234" s="90">
        <f>'2019 Kunta'!S234</f>
        <v>-8.4543986060859222E-2</v>
      </c>
      <c r="R234" s="23">
        <f>'2019 Kunta'!T234</f>
        <v>7911443.1200000001</v>
      </c>
      <c r="S234" s="90">
        <f>'2019 Kunta'!U234</f>
        <v>9.7769511568659428E-3</v>
      </c>
    </row>
    <row r="235" spans="1:19">
      <c r="A235" s="62">
        <v>10</v>
      </c>
      <c r="B235" s="63">
        <v>681</v>
      </c>
      <c r="C235" s="64" t="s">
        <v>245</v>
      </c>
      <c r="D235" s="23">
        <f>'2019 Kunta'!D235</f>
        <v>9328486.3699999992</v>
      </c>
      <c r="E235" s="90">
        <f>'2019 Kunta'!E235</f>
        <v>5.2168902310130383E-2</v>
      </c>
      <c r="F235" s="23">
        <f>'2019 Kunta'!F235</f>
        <v>9249285.2295132149</v>
      </c>
      <c r="G235" s="23">
        <f>'2019 Kunta'!G235</f>
        <v>9068799.1280312166</v>
      </c>
      <c r="H235" s="23">
        <f>'2019 Kunta'!H235</f>
        <v>180486.10148199834</v>
      </c>
      <c r="I235" s="23">
        <f>'2019 Kunta'!I235</f>
        <v>-753770.22829518502</v>
      </c>
      <c r="J235" s="23">
        <f>'2019 Kunta'!J235</f>
        <v>-573284.12681318668</v>
      </c>
      <c r="K235" s="23">
        <f>'2019 Kunta'!K235</f>
        <v>380517.53029065271</v>
      </c>
      <c r="L235" s="23">
        <f>'2019 Kunta'!L235</f>
        <v>0</v>
      </c>
      <c r="M235" s="23">
        <f>'2019 Kunta'!M235</f>
        <v>4.7540352882860726E-4</v>
      </c>
      <c r="N235" s="23">
        <f>'2019 Kunta'!N235</f>
        <v>907</v>
      </c>
      <c r="O235" s="23" t="str">
        <f>'2019 Kunta'!O235</f>
        <v xml:space="preserve">Rantasalmi                                        </v>
      </c>
      <c r="P235" s="23">
        <f>'2019 Kunta'!R235</f>
        <v>1099078.7197769075</v>
      </c>
      <c r="Q235" s="90">
        <f>'2019 Kunta'!S235</f>
        <v>5.3626778637967387E-2</v>
      </c>
      <c r="R235" s="23">
        <f>'2019 Kunta'!T235</f>
        <v>1363662.13</v>
      </c>
      <c r="S235" s="90">
        <f>'2019 Kunta'!U235</f>
        <v>0.13561445197586108</v>
      </c>
    </row>
    <row r="236" spans="1:19">
      <c r="A236" s="62">
        <v>19</v>
      </c>
      <c r="B236" s="63">
        <v>683</v>
      </c>
      <c r="C236" s="64" t="s">
        <v>246</v>
      </c>
      <c r="D236" s="23">
        <f>'2019 Kunta'!D236</f>
        <v>8444984.6699999999</v>
      </c>
      <c r="E236" s="90">
        <f>'2019 Kunta'!E236</f>
        <v>3.4612204957037651E-2</v>
      </c>
      <c r="F236" s="23">
        <f>'2019 Kunta'!F236</f>
        <v>8373284.6759464713</v>
      </c>
      <c r="G236" s="23">
        <f>'2019 Kunta'!G236</f>
        <v>8091837.7099270094</v>
      </c>
      <c r="H236" s="23">
        <f>'2019 Kunta'!H236</f>
        <v>281446.96601946186</v>
      </c>
      <c r="I236" s="23">
        <f>'2019 Kunta'!I236</f>
        <v>-682380.58889453439</v>
      </c>
      <c r="J236" s="23">
        <f>'2019 Kunta'!J236</f>
        <v>-400933.62287507253</v>
      </c>
      <c r="K236" s="23">
        <f>'2019 Kunta'!K236</f>
        <v>344478.6841630796</v>
      </c>
      <c r="L236" s="23">
        <f>'2019 Kunta'!L236</f>
        <v>0</v>
      </c>
      <c r="M236" s="23">
        <f>'2019 Kunta'!M236</f>
        <v>4.3037802209078984E-4</v>
      </c>
      <c r="N236" s="23">
        <f>'2019 Kunta'!N236</f>
        <v>912</v>
      </c>
      <c r="O236" s="23" t="str">
        <f>'2019 Kunta'!O236</f>
        <v xml:space="preserve">Ranua                                             </v>
      </c>
      <c r="P236" s="23">
        <f>'2019 Kunta'!R236</f>
        <v>621879.3284876059</v>
      </c>
      <c r="Q236" s="90">
        <f>'2019 Kunta'!S236</f>
        <v>5.448721724516048E-2</v>
      </c>
      <c r="R236" s="23">
        <f>'2019 Kunta'!T236</f>
        <v>1033105.64</v>
      </c>
      <c r="S236" s="90">
        <f>'2019 Kunta'!U236</f>
        <v>-3.5172796741667067E-4</v>
      </c>
    </row>
    <row r="237" spans="1:19">
      <c r="A237" s="62">
        <v>4</v>
      </c>
      <c r="B237" s="63">
        <v>684</v>
      </c>
      <c r="C237" s="64" t="s">
        <v>433</v>
      </c>
      <c r="D237" s="23">
        <f>'2019 Kunta'!D237</f>
        <v>149960295.77000001</v>
      </c>
      <c r="E237" s="90">
        <f>'2019 Kunta'!E237</f>
        <v>1.531740998869302E-2</v>
      </c>
      <c r="F237" s="23">
        <f>'2019 Kunta'!F237</f>
        <v>148687096.02658659</v>
      </c>
      <c r="G237" s="23">
        <f>'2019 Kunta'!G237</f>
        <v>148359104.92435533</v>
      </c>
      <c r="H237" s="23">
        <f>'2019 Kunta'!H237</f>
        <v>327991.10223126411</v>
      </c>
      <c r="I237" s="23">
        <f>'2019 Kunta'!I237</f>
        <v>-12117250.52643952</v>
      </c>
      <c r="J237" s="23">
        <f>'2019 Kunta'!J237</f>
        <v>-11789259.424208255</v>
      </c>
      <c r="K237" s="23">
        <f>'2019 Kunta'!K237</f>
        <v>6117018.2519177785</v>
      </c>
      <c r="L237" s="23">
        <f>'2019 Kunta'!L237</f>
        <v>0</v>
      </c>
      <c r="M237" s="23">
        <f>'2019 Kunta'!M237</f>
        <v>7.6423602892866406E-3</v>
      </c>
      <c r="N237" s="23">
        <f>'2019 Kunta'!N237</f>
        <v>915</v>
      </c>
      <c r="O237" s="23" t="str">
        <f>'2019 Kunta'!O237</f>
        <v xml:space="preserve">Raumo                                             </v>
      </c>
      <c r="P237" s="23">
        <f>'2019 Kunta'!R237</f>
        <v>12520326.928639876</v>
      </c>
      <c r="Q237" s="90">
        <f>'2019 Kunta'!S237</f>
        <v>-0.23223080418927633</v>
      </c>
      <c r="R237" s="23">
        <f>'2019 Kunta'!T237</f>
        <v>8792764.0600000005</v>
      </c>
      <c r="S237" s="90">
        <f>'2019 Kunta'!U237</f>
        <v>9.1684153946443026E-3</v>
      </c>
    </row>
    <row r="238" spans="1:19">
      <c r="A238" s="62">
        <v>11</v>
      </c>
      <c r="B238" s="63">
        <v>686</v>
      </c>
      <c r="C238" s="64" t="s">
        <v>248</v>
      </c>
      <c r="D238" s="23">
        <f>'2019 Kunta'!D238</f>
        <v>8739231.9100000001</v>
      </c>
      <c r="E238" s="90">
        <f>'2019 Kunta'!E238</f>
        <v>1.0533487312857526E-2</v>
      </c>
      <c r="F238" s="23">
        <f>'2019 Kunta'!F238</f>
        <v>8665033.6846076734</v>
      </c>
      <c r="G238" s="23">
        <f>'2019 Kunta'!G238</f>
        <v>8576343.3385401927</v>
      </c>
      <c r="H238" s="23">
        <f>'2019 Kunta'!H238</f>
        <v>88690.346067480743</v>
      </c>
      <c r="I238" s="23">
        <f>'2019 Kunta'!I238</f>
        <v>-706156.66579199454</v>
      </c>
      <c r="J238" s="23">
        <f>'2019 Kunta'!J238</f>
        <v>-617466.3197245138</v>
      </c>
      <c r="K238" s="23">
        <f>'2019 Kunta'!K238</f>
        <v>356481.29944477411</v>
      </c>
      <c r="L238" s="23">
        <f>'2019 Kunta'!L238</f>
        <v>0</v>
      </c>
      <c r="M238" s="23">
        <f>'2019 Kunta'!M238</f>
        <v>4.4537361416175497E-4</v>
      </c>
      <c r="N238" s="23">
        <f>'2019 Kunta'!N238</f>
        <v>919</v>
      </c>
      <c r="O238" s="23" t="str">
        <f>'2019 Kunta'!O238</f>
        <v xml:space="preserve">Rautalampi                                        </v>
      </c>
      <c r="P238" s="23">
        <f>'2019 Kunta'!R238</f>
        <v>729689.78691264754</v>
      </c>
      <c r="Q238" s="90">
        <f>'2019 Kunta'!S238</f>
        <v>1.7465615588865502E-2</v>
      </c>
      <c r="R238" s="23">
        <f>'2019 Kunta'!T238</f>
        <v>1183726.98</v>
      </c>
      <c r="S238" s="90">
        <f>'2019 Kunta'!U238</f>
        <v>2.1670715395212703E-2</v>
      </c>
    </row>
    <row r="239" spans="1:19">
      <c r="A239" s="62">
        <v>11</v>
      </c>
      <c r="B239" s="63">
        <v>687</v>
      </c>
      <c r="C239" s="64" t="s">
        <v>249</v>
      </c>
      <c r="D239" s="23">
        <f>'2019 Kunta'!D239</f>
        <v>3759016.03</v>
      </c>
      <c r="E239" s="90">
        <f>'2019 Kunta'!E239</f>
        <v>-1.6020002953236245E-2</v>
      </c>
      <c r="F239" s="23">
        <f>'2019 Kunta'!F239</f>
        <v>3727101.0606388869</v>
      </c>
      <c r="G239" s="23">
        <f>'2019 Kunta'!G239</f>
        <v>3754148.3356491989</v>
      </c>
      <c r="H239" s="23">
        <f>'2019 Kunta'!H239</f>
        <v>-27047.275010311976</v>
      </c>
      <c r="I239" s="23">
        <f>'2019 Kunta'!I239</f>
        <v>-303739.99153930909</v>
      </c>
      <c r="J239" s="23">
        <f>'2019 Kunta'!J239</f>
        <v>-330787.26654962107</v>
      </c>
      <c r="K239" s="23">
        <f>'2019 Kunta'!K239</f>
        <v>153333.71774638441</v>
      </c>
      <c r="L239" s="23">
        <f>'2019 Kunta'!L239</f>
        <v>0</v>
      </c>
      <c r="M239" s="23">
        <f>'2019 Kunta'!M239</f>
        <v>1.91569072913305E-4</v>
      </c>
      <c r="N239" s="23">
        <f>'2019 Kunta'!N239</f>
        <v>922</v>
      </c>
      <c r="O239" s="23" t="str">
        <f>'2019 Kunta'!O239</f>
        <v xml:space="preserve">Rautavaara                                        </v>
      </c>
      <c r="P239" s="23">
        <f>'2019 Kunta'!R239</f>
        <v>1387136.2560503751</v>
      </c>
      <c r="Q239" s="90">
        <f>'2019 Kunta'!S239</f>
        <v>2.5336303068264954E-2</v>
      </c>
      <c r="R239" s="23">
        <f>'2019 Kunta'!T239</f>
        <v>467373.58</v>
      </c>
      <c r="S239" s="90">
        <f>'2019 Kunta'!U239</f>
        <v>5.5844308876271453E-2</v>
      </c>
    </row>
    <row r="240" spans="1:19">
      <c r="A240" s="62">
        <v>9</v>
      </c>
      <c r="B240" s="63">
        <v>689</v>
      </c>
      <c r="C240" s="64" t="s">
        <v>250</v>
      </c>
      <c r="D240" s="23">
        <f>'2019 Kunta'!D240</f>
        <v>10126221.43</v>
      </c>
      <c r="E240" s="90">
        <f>'2019 Kunta'!E240</f>
        <v>-6.9512763403798417E-3</v>
      </c>
      <c r="F240" s="23">
        <f>'2019 Kunta'!F240</f>
        <v>10040247.322919032</v>
      </c>
      <c r="G240" s="23">
        <f>'2019 Kunta'!G240</f>
        <v>10003303.87725959</v>
      </c>
      <c r="H240" s="23">
        <f>'2019 Kunta'!H240</f>
        <v>36943.445659441873</v>
      </c>
      <c r="I240" s="23">
        <f>'2019 Kunta'!I240</f>
        <v>-818229.66088106052</v>
      </c>
      <c r="J240" s="23">
        <f>'2019 Kunta'!J240</f>
        <v>-781286.21522161865</v>
      </c>
      <c r="K240" s="23">
        <f>'2019 Kunta'!K240</f>
        <v>413057.87636798376</v>
      </c>
      <c r="L240" s="23">
        <f>'2019 Kunta'!L240</f>
        <v>0</v>
      </c>
      <c r="M240" s="23">
        <f>'2019 Kunta'!M240</f>
        <v>5.1605814819042999E-4</v>
      </c>
      <c r="N240" s="23">
        <f>'2019 Kunta'!N240</f>
        <v>924</v>
      </c>
      <c r="O240" s="23" t="str">
        <f>'2019 Kunta'!O240</f>
        <v xml:space="preserve">Rautjärvi                                         </v>
      </c>
      <c r="P240" s="23">
        <f>'2019 Kunta'!R240</f>
        <v>1687000.2435713508</v>
      </c>
      <c r="Q240" s="90">
        <f>'2019 Kunta'!S240</f>
        <v>0.23306211408262834</v>
      </c>
      <c r="R240" s="23">
        <f>'2019 Kunta'!T240</f>
        <v>762640.81</v>
      </c>
      <c r="S240" s="90">
        <f>'2019 Kunta'!U240</f>
        <v>-3.3331273282004581E-3</v>
      </c>
    </row>
    <row r="241" spans="1:19">
      <c r="A241" s="62">
        <v>17</v>
      </c>
      <c r="B241" s="63">
        <v>691</v>
      </c>
      <c r="C241" s="64" t="s">
        <v>251</v>
      </c>
      <c r="D241" s="23">
        <f>'2019 Kunta'!D241</f>
        <v>7383577.7300000004</v>
      </c>
      <c r="E241" s="90">
        <f>'2019 Kunta'!E241</f>
        <v>2.1576020142082042E-2</v>
      </c>
      <c r="F241" s="23">
        <f>'2019 Kunta'!F241</f>
        <v>7320889.3415633207</v>
      </c>
      <c r="G241" s="23">
        <f>'2019 Kunta'!G241</f>
        <v>7108084.6874321215</v>
      </c>
      <c r="H241" s="23">
        <f>'2019 Kunta'!H241</f>
        <v>212804.65413119923</v>
      </c>
      <c r="I241" s="23">
        <f>'2019 Kunta'!I241</f>
        <v>-596615.66200877074</v>
      </c>
      <c r="J241" s="23">
        <f>'2019 Kunta'!J241</f>
        <v>-383811.00787757151</v>
      </c>
      <c r="K241" s="23">
        <f>'2019 Kunta'!K241</f>
        <v>301182.91983189806</v>
      </c>
      <c r="L241" s="23">
        <f>'2019 Kunta'!L241</f>
        <v>0</v>
      </c>
      <c r="M241" s="23">
        <f>'2019 Kunta'!M241</f>
        <v>3.7628600921912675E-4</v>
      </c>
      <c r="N241" s="23">
        <f>'2019 Kunta'!N241</f>
        <v>928</v>
      </c>
      <c r="O241" s="23" t="str">
        <f>'2019 Kunta'!O241</f>
        <v xml:space="preserve">Reisjärvi                                         </v>
      </c>
      <c r="P241" s="23">
        <f>'2019 Kunta'!R241</f>
        <v>343062.55394558905</v>
      </c>
      <c r="Q241" s="90">
        <f>'2019 Kunta'!S241</f>
        <v>-6.2218353424833395E-2</v>
      </c>
      <c r="R241" s="23">
        <f>'2019 Kunta'!T241</f>
        <v>775115.41</v>
      </c>
      <c r="S241" s="90">
        <f>'2019 Kunta'!U241</f>
        <v>0.11717794786173208</v>
      </c>
    </row>
    <row r="242" spans="1:19">
      <c r="A242" s="62">
        <v>5</v>
      </c>
      <c r="B242" s="63">
        <v>694</v>
      </c>
      <c r="C242" s="64" t="s">
        <v>252</v>
      </c>
      <c r="D242" s="23">
        <f>'2019 Kunta'!D242</f>
        <v>106159734.79000001</v>
      </c>
      <c r="E242" s="90">
        <f>'2019 Kunta'!E242</f>
        <v>2.4330112981614693E-2</v>
      </c>
      <c r="F242" s="23">
        <f>'2019 Kunta'!F242</f>
        <v>105258412.56733136</v>
      </c>
      <c r="G242" s="23">
        <f>'2019 Kunta'!G242</f>
        <v>103719609.77852723</v>
      </c>
      <c r="H242" s="23">
        <f>'2019 Kunta'!H242</f>
        <v>1538802.7888041288</v>
      </c>
      <c r="I242" s="23">
        <f>'2019 Kunta'!I242</f>
        <v>-8578031.2426414154</v>
      </c>
      <c r="J242" s="23">
        <f>'2019 Kunta'!J242</f>
        <v>-7039228.4538372867</v>
      </c>
      <c r="K242" s="23">
        <f>'2019 Kunta'!K242</f>
        <v>4330353.1244374309</v>
      </c>
      <c r="L242" s="23">
        <f>'2019 Kunta'!L242</f>
        <v>0</v>
      </c>
      <c r="M242" s="23">
        <f>'2019 Kunta'!M242</f>
        <v>5.4101716545333902E-3</v>
      </c>
      <c r="N242" s="23">
        <f>'2019 Kunta'!N242</f>
        <v>933</v>
      </c>
      <c r="O242" s="23" t="str">
        <f>'2019 Kunta'!O242</f>
        <v xml:space="preserve">Riihimäki                                         </v>
      </c>
      <c r="P242" s="23">
        <f>'2019 Kunta'!R242</f>
        <v>7478828.6297197314</v>
      </c>
      <c r="Q242" s="90">
        <f>'2019 Kunta'!S242</f>
        <v>-6.4998579503329879E-2</v>
      </c>
      <c r="R242" s="23">
        <f>'2019 Kunta'!T242</f>
        <v>9946012.9499999993</v>
      </c>
      <c r="S242" s="90">
        <f>'2019 Kunta'!U242</f>
        <v>-5.7483954353443334E-4</v>
      </c>
    </row>
    <row r="243" spans="1:19">
      <c r="A243" s="62">
        <v>18</v>
      </c>
      <c r="B243" s="63">
        <v>697</v>
      </c>
      <c r="C243" s="64" t="s">
        <v>253</v>
      </c>
      <c r="D243" s="23">
        <f>'2019 Kunta'!D243</f>
        <v>3631730.14</v>
      </c>
      <c r="E243" s="90">
        <f>'2019 Kunta'!E243</f>
        <v>-2.8950890403012242E-3</v>
      </c>
      <c r="F243" s="23">
        <f>'2019 Kunta'!F243</f>
        <v>3600895.8591081654</v>
      </c>
      <c r="G243" s="23">
        <f>'2019 Kunta'!G243</f>
        <v>3599983.3423593435</v>
      </c>
      <c r="H243" s="23">
        <f>'2019 Kunta'!H243</f>
        <v>912.51674882182851</v>
      </c>
      <c r="I243" s="23">
        <f>'2019 Kunta'!I243</f>
        <v>-293454.90234492399</v>
      </c>
      <c r="J243" s="23">
        <f>'2019 Kunta'!J243</f>
        <v>-292542.38559610216</v>
      </c>
      <c r="K243" s="23">
        <f>'2019 Kunta'!K243</f>
        <v>148141.60933966466</v>
      </c>
      <c r="L243" s="23">
        <f>'2019 Kunta'!L243</f>
        <v>0</v>
      </c>
      <c r="M243" s="23">
        <f>'2019 Kunta'!M243</f>
        <v>1.8508225834597131E-4</v>
      </c>
      <c r="N243" s="23">
        <f>'2019 Kunta'!N243</f>
        <v>941</v>
      </c>
      <c r="O243" s="23" t="str">
        <f>'2019 Kunta'!O243</f>
        <v xml:space="preserve">Ristijärvi                                        </v>
      </c>
      <c r="P243" s="23">
        <f>'2019 Kunta'!R243</f>
        <v>435109.31733847869</v>
      </c>
      <c r="Q243" s="90">
        <f>'2019 Kunta'!S243</f>
        <v>-8.2725698833781003E-3</v>
      </c>
      <c r="R243" s="23">
        <f>'2019 Kunta'!T243</f>
        <v>838048.08</v>
      </c>
      <c r="S243" s="90">
        <f>'2019 Kunta'!U243</f>
        <v>-2.411834573660232E-3</v>
      </c>
    </row>
    <row r="244" spans="1:19">
      <c r="A244" s="62">
        <v>19</v>
      </c>
      <c r="B244" s="63">
        <v>698</v>
      </c>
      <c r="C244" s="64" t="s">
        <v>254</v>
      </c>
      <c r="D244" s="23">
        <f>'2019 Kunta'!D244</f>
        <v>216550624.94999999</v>
      </c>
      <c r="E244" s="90">
        <f>'2019 Kunta'!E244</f>
        <v>4.034746417935331E-2</v>
      </c>
      <c r="F244" s="23">
        <f>'2019 Kunta'!F244</f>
        <v>214712056.95634103</v>
      </c>
      <c r="G244" s="23">
        <f>'2019 Kunta'!G244</f>
        <v>212085235.06888711</v>
      </c>
      <c r="H244" s="23">
        <f>'2019 Kunta'!H244</f>
        <v>2626821.8874539137</v>
      </c>
      <c r="I244" s="23">
        <f>'2019 Kunta'!I244</f>
        <v>-17497952.779452525</v>
      </c>
      <c r="J244" s="23">
        <f>'2019 Kunta'!J244</f>
        <v>-14871130.891998611</v>
      </c>
      <c r="K244" s="23">
        <f>'2019 Kunta'!K244</f>
        <v>8833298.9641138744</v>
      </c>
      <c r="L244" s="23">
        <f>'2019 Kunta'!L244</f>
        <v>0</v>
      </c>
      <c r="M244" s="23">
        <f>'2019 Kunta'!M244</f>
        <v>1.103597381053688E-2</v>
      </c>
      <c r="N244" s="23">
        <f>'2019 Kunta'!N244</f>
        <v>1922</v>
      </c>
      <c r="O244" s="23" t="str">
        <f>'2019 Kunta'!O244</f>
        <v xml:space="preserve">Rovaniemi                                         </v>
      </c>
      <c r="P244" s="23">
        <f>'2019 Kunta'!R244</f>
        <v>9458325.6381349508</v>
      </c>
      <c r="Q244" s="90">
        <f>'2019 Kunta'!S244</f>
        <v>-7.5298679116748368E-2</v>
      </c>
      <c r="R244" s="23">
        <f>'2019 Kunta'!T244</f>
        <v>32090145.719999999</v>
      </c>
      <c r="S244" s="90">
        <f>'2019 Kunta'!U244</f>
        <v>1.4510223448301662E-2</v>
      </c>
    </row>
    <row r="245" spans="1:19">
      <c r="A245" s="62">
        <v>9</v>
      </c>
      <c r="B245" s="63">
        <v>700</v>
      </c>
      <c r="C245" s="64" t="s">
        <v>255</v>
      </c>
      <c r="D245" s="23">
        <f>'2019 Kunta'!D245</f>
        <v>17408311.010000002</v>
      </c>
      <c r="E245" s="90">
        <f>'2019 Kunta'!E245</f>
        <v>1.0450206491718905E-2</v>
      </c>
      <c r="F245" s="23">
        <f>'2019 Kunta'!F245</f>
        <v>17260510.173802752</v>
      </c>
      <c r="G245" s="23">
        <f>'2019 Kunta'!G245</f>
        <v>17013665.672158416</v>
      </c>
      <c r="H245" s="23">
        <f>'2019 Kunta'!H245</f>
        <v>246844.50164433569</v>
      </c>
      <c r="I245" s="23">
        <f>'2019 Kunta'!I245</f>
        <v>-1406644.7699854746</v>
      </c>
      <c r="J245" s="23">
        <f>'2019 Kunta'!J245</f>
        <v>-1159800.268341139</v>
      </c>
      <c r="K245" s="23">
        <f>'2019 Kunta'!K245</f>
        <v>710101.00131140335</v>
      </c>
      <c r="L245" s="23">
        <f>'2019 Kunta'!L245</f>
        <v>0</v>
      </c>
      <c r="M245" s="23">
        <f>'2019 Kunta'!M245</f>
        <v>8.8717206166640927E-4</v>
      </c>
      <c r="N245" s="23">
        <f>'2019 Kunta'!N245</f>
        <v>947</v>
      </c>
      <c r="O245" s="23" t="str">
        <f>'2019 Kunta'!O245</f>
        <v xml:space="preserve">Ruokolahti                                        </v>
      </c>
      <c r="P245" s="23">
        <f>'2019 Kunta'!R245</f>
        <v>1961456.4883379322</v>
      </c>
      <c r="Q245" s="90">
        <f>'2019 Kunta'!S245</f>
        <v>-1.1660134396032973E-2</v>
      </c>
      <c r="R245" s="23">
        <f>'2019 Kunta'!T245</f>
        <v>1841573.01</v>
      </c>
      <c r="S245" s="90">
        <f>'2019 Kunta'!U245</f>
        <v>-5.3474020333577066E-4</v>
      </c>
    </row>
    <row r="246" spans="1:19">
      <c r="A246" s="62">
        <v>6</v>
      </c>
      <c r="B246" s="63">
        <v>702</v>
      </c>
      <c r="C246" s="64" t="s">
        <v>256</v>
      </c>
      <c r="D246" s="23">
        <f>'2019 Kunta'!D246</f>
        <v>13007384.970000001</v>
      </c>
      <c r="E246" s="90">
        <f>'2019 Kunta'!E246</f>
        <v>7.3631552157875646E-3</v>
      </c>
      <c r="F246" s="23">
        <f>'2019 Kunta'!F246</f>
        <v>12896949.076810755</v>
      </c>
      <c r="G246" s="23">
        <f>'2019 Kunta'!G246</f>
        <v>12863227.508989839</v>
      </c>
      <c r="H246" s="23">
        <f>'2019 Kunta'!H246</f>
        <v>33721.567820915952</v>
      </c>
      <c r="I246" s="23">
        <f>'2019 Kunta'!I246</f>
        <v>-1051036.4864648732</v>
      </c>
      <c r="J246" s="23">
        <f>'2019 Kunta'!J246</f>
        <v>-1017314.9186439572</v>
      </c>
      <c r="K246" s="23">
        <f>'2019 Kunta'!K246</f>
        <v>530583.18445333769</v>
      </c>
      <c r="L246" s="23">
        <f>'2019 Kunta'!L246</f>
        <v>0</v>
      </c>
      <c r="M246" s="23">
        <f>'2019 Kunta'!M246</f>
        <v>6.6288961255889028E-4</v>
      </c>
      <c r="N246" s="23">
        <f>'2019 Kunta'!N246</f>
        <v>951</v>
      </c>
      <c r="O246" s="23" t="str">
        <f>'2019 Kunta'!O246</f>
        <v xml:space="preserve">Ruovesi                                           </v>
      </c>
      <c r="P246" s="23">
        <f>'2019 Kunta'!R246</f>
        <v>1712714.0774914182</v>
      </c>
      <c r="Q246" s="90">
        <f>'2019 Kunta'!S246</f>
        <v>-3.2606499776300368E-2</v>
      </c>
      <c r="R246" s="23">
        <f>'2019 Kunta'!T246</f>
        <v>1936983.91</v>
      </c>
      <c r="S246" s="90">
        <f>'2019 Kunta'!U246</f>
        <v>0.16712052687475798</v>
      </c>
    </row>
    <row r="247" spans="1:19">
      <c r="A247" s="62">
        <v>2</v>
      </c>
      <c r="B247" s="63">
        <v>704</v>
      </c>
      <c r="C247" s="64" t="s">
        <v>257</v>
      </c>
      <c r="D247" s="23">
        <f>'2019 Kunta'!D247</f>
        <v>22935284.18</v>
      </c>
      <c r="E247" s="90">
        <f>'2019 Kunta'!E247</f>
        <v>3.412979765476476E-2</v>
      </c>
      <c r="F247" s="23">
        <f>'2019 Kunta'!F247</f>
        <v>22740557.984088268</v>
      </c>
      <c r="G247" s="23">
        <f>'2019 Kunta'!G247</f>
        <v>22369524.124844559</v>
      </c>
      <c r="H247" s="23">
        <f>'2019 Kunta'!H247</f>
        <v>371033.85924370959</v>
      </c>
      <c r="I247" s="23">
        <f>'2019 Kunta'!I247</f>
        <v>-1853241.1054349372</v>
      </c>
      <c r="J247" s="23">
        <f>'2019 Kunta'!J247</f>
        <v>-1482207.2461912276</v>
      </c>
      <c r="K247" s="23">
        <f>'2019 Kunta'!K247</f>
        <v>935551.31524385535</v>
      </c>
      <c r="L247" s="23">
        <f>'2019 Kunta'!L247</f>
        <v>0</v>
      </c>
      <c r="M247" s="23">
        <f>'2019 Kunta'!M247</f>
        <v>1.1688407530855332E-3</v>
      </c>
      <c r="N247" s="23">
        <f>'2019 Kunta'!N247</f>
        <v>953</v>
      </c>
      <c r="O247" s="23" t="str">
        <f>'2019 Kunta'!O247</f>
        <v xml:space="preserve">Rusko                                             </v>
      </c>
      <c r="P247" s="23">
        <f>'2019 Kunta'!R247</f>
        <v>1266345.3924639826</v>
      </c>
      <c r="Q247" s="90">
        <f>'2019 Kunta'!S247</f>
        <v>1.8010999793408589E-2</v>
      </c>
      <c r="R247" s="23">
        <f>'2019 Kunta'!T247</f>
        <v>1208637.08</v>
      </c>
      <c r="S247" s="90">
        <f>'2019 Kunta'!U247</f>
        <v>1.0913681544681975E-3</v>
      </c>
    </row>
    <row r="248" spans="1:19">
      <c r="A248" s="62">
        <v>12</v>
      </c>
      <c r="B248" s="63">
        <v>707</v>
      </c>
      <c r="C248" s="64" t="s">
        <v>258</v>
      </c>
      <c r="D248" s="23">
        <f>'2019 Kunta'!D248</f>
        <v>4953602.72</v>
      </c>
      <c r="E248" s="90">
        <f>'2019 Kunta'!E248</f>
        <v>3.817959097901058E-2</v>
      </c>
      <c r="F248" s="23">
        <f>'2019 Kunta'!F248</f>
        <v>4911545.4162337473</v>
      </c>
      <c r="G248" s="23">
        <f>'2019 Kunta'!G248</f>
        <v>4692165.3200753601</v>
      </c>
      <c r="H248" s="23">
        <f>'2019 Kunta'!H248</f>
        <v>219380.09615838714</v>
      </c>
      <c r="I248" s="23">
        <f>'2019 Kunta'!I248</f>
        <v>-400266.24953283282</v>
      </c>
      <c r="J248" s="23">
        <f>'2019 Kunta'!J248</f>
        <v>-180886.15337444568</v>
      </c>
      <c r="K248" s="23">
        <f>'2019 Kunta'!K248</f>
        <v>202062.0064491191</v>
      </c>
      <c r="L248" s="23">
        <f>'2019 Kunta'!L248</f>
        <v>0</v>
      </c>
      <c r="M248" s="23">
        <f>'2019 Kunta'!M248</f>
        <v>2.5244826653511929E-4</v>
      </c>
      <c r="N248" s="23">
        <f>'2019 Kunta'!N248</f>
        <v>960</v>
      </c>
      <c r="O248" s="23" t="str">
        <f>'2019 Kunta'!O248</f>
        <v xml:space="preserve">Rääkkylä                                          </v>
      </c>
      <c r="P248" s="23">
        <f>'2019 Kunta'!R248</f>
        <v>491925.31396295485</v>
      </c>
      <c r="Q248" s="90">
        <f>'2019 Kunta'!S248</f>
        <v>3.2831862369597564E-2</v>
      </c>
      <c r="R248" s="23">
        <f>'2019 Kunta'!T248</f>
        <v>654440.62</v>
      </c>
      <c r="S248" s="90">
        <f>'2019 Kunta'!U248</f>
        <v>-4.1759111351402645E-5</v>
      </c>
    </row>
    <row r="249" spans="1:19">
      <c r="A249" s="62">
        <v>1</v>
      </c>
      <c r="B249" s="63">
        <v>710</v>
      </c>
      <c r="C249" s="64" t="s">
        <v>434</v>
      </c>
      <c r="D249" s="23">
        <f>'2019 Kunta'!D249</f>
        <v>100574104.78</v>
      </c>
      <c r="E249" s="90">
        <f>'2019 Kunta'!E249</f>
        <v>2.2628313618376472E-2</v>
      </c>
      <c r="F249" s="23">
        <f>'2019 Kunta'!F249</f>
        <v>99720205.928024366</v>
      </c>
      <c r="G249" s="23">
        <f>'2019 Kunta'!G249</f>
        <v>98425033.575377062</v>
      </c>
      <c r="H249" s="23">
        <f>'2019 Kunta'!H249</f>
        <v>1295172.3526473045</v>
      </c>
      <c r="I249" s="23">
        <f>'2019 Kunta'!I249</f>
        <v>-8126695.2551279198</v>
      </c>
      <c r="J249" s="23">
        <f>'2019 Kunta'!J249</f>
        <v>-6831522.9024806153</v>
      </c>
      <c r="K249" s="23">
        <f>'2019 Kunta'!K249</f>
        <v>4102510.1441059331</v>
      </c>
      <c r="L249" s="23">
        <f>'2019 Kunta'!L249</f>
        <v>0</v>
      </c>
      <c r="M249" s="23">
        <f>'2019 Kunta'!M249</f>
        <v>5.1255136604964674E-3</v>
      </c>
      <c r="N249" s="23">
        <f>'2019 Kunta'!N249</f>
        <v>2142</v>
      </c>
      <c r="O249" s="23" t="str">
        <f>'2019 Kunta'!O249</f>
        <v xml:space="preserve">Raseborg                                          </v>
      </c>
      <c r="P249" s="23">
        <f>'2019 Kunta'!R249</f>
        <v>3864831.0899876668</v>
      </c>
      <c r="Q249" s="90">
        <f>'2019 Kunta'!S249</f>
        <v>-0.12678111661696545</v>
      </c>
      <c r="R249" s="23">
        <f>'2019 Kunta'!T249</f>
        <v>11775368.710000001</v>
      </c>
      <c r="S249" s="90">
        <f>'2019 Kunta'!U249</f>
        <v>9.0628496475391174E-3</v>
      </c>
    </row>
    <row r="250" spans="1:19">
      <c r="A250" s="62">
        <v>13</v>
      </c>
      <c r="B250" s="63">
        <v>729</v>
      </c>
      <c r="C250" s="64" t="s">
        <v>260</v>
      </c>
      <c r="D250" s="23">
        <f>'2019 Kunta'!D250</f>
        <v>25293246.030000001</v>
      </c>
      <c r="E250" s="90">
        <f>'2019 Kunta'!E250</f>
        <v>2.5469907839184014E-3</v>
      </c>
      <c r="F250" s="23">
        <f>'2019 Kunta'!F250</f>
        <v>25078500.158833675</v>
      </c>
      <c r="G250" s="23">
        <f>'2019 Kunta'!G250</f>
        <v>25036280.594233796</v>
      </c>
      <c r="H250" s="23">
        <f>'2019 Kunta'!H250</f>
        <v>42219.564599879086</v>
      </c>
      <c r="I250" s="23">
        <f>'2019 Kunta'!I250</f>
        <v>-2043771.6343427945</v>
      </c>
      <c r="J250" s="23">
        <f>'2019 Kunta'!J250</f>
        <v>-2001552.0697429155</v>
      </c>
      <c r="K250" s="23">
        <f>'2019 Kunta'!K250</f>
        <v>1031734.745662651</v>
      </c>
      <c r="L250" s="23">
        <f>'2019 Kunta'!L250</f>
        <v>0</v>
      </c>
      <c r="M250" s="23">
        <f>'2019 Kunta'!M250</f>
        <v>1.2890085209174363E-3</v>
      </c>
      <c r="N250" s="23">
        <f>'2019 Kunta'!N250</f>
        <v>965</v>
      </c>
      <c r="O250" s="23" t="str">
        <f>'2019 Kunta'!O250</f>
        <v xml:space="preserve">Saarijärvi                                        </v>
      </c>
      <c r="P250" s="23">
        <f>'2019 Kunta'!R250</f>
        <v>2152140.9485352701</v>
      </c>
      <c r="Q250" s="90">
        <f>'2019 Kunta'!S250</f>
        <v>-1.5499314868993919E-2</v>
      </c>
      <c r="R250" s="23">
        <f>'2019 Kunta'!T250</f>
        <v>2444314.4700000002</v>
      </c>
      <c r="S250" s="90">
        <f>'2019 Kunta'!U250</f>
        <v>2.8703489819420502E-2</v>
      </c>
    </row>
    <row r="251" spans="1:19">
      <c r="A251" s="62">
        <v>19</v>
      </c>
      <c r="B251" s="63">
        <v>732</v>
      </c>
      <c r="C251" s="64" t="s">
        <v>261</v>
      </c>
      <c r="D251" s="23">
        <f>'2019 Kunta'!D251</f>
        <v>9027017.6899999995</v>
      </c>
      <c r="E251" s="90">
        <f>'2019 Kunta'!E251</f>
        <v>2.4471963364654847E-2</v>
      </c>
      <c r="F251" s="23">
        <f>'2019 Kunta'!F251</f>
        <v>8950376.0926512983</v>
      </c>
      <c r="G251" s="23">
        <f>'2019 Kunta'!G251</f>
        <v>8693728.9746437892</v>
      </c>
      <c r="H251" s="23">
        <f>'2019 Kunta'!H251</f>
        <v>256647.11800750904</v>
      </c>
      <c r="I251" s="23">
        <f>'2019 Kunta'!I251</f>
        <v>-729410.63696017093</v>
      </c>
      <c r="J251" s="23">
        <f>'2019 Kunta'!J251</f>
        <v>-472763.51895266189</v>
      </c>
      <c r="K251" s="23">
        <f>'2019 Kunta'!K251</f>
        <v>368220.34583610937</v>
      </c>
      <c r="L251" s="23">
        <f>'2019 Kunta'!L251</f>
        <v>0</v>
      </c>
      <c r="M251" s="23">
        <f>'2019 Kunta'!M251</f>
        <v>4.6003991370191207E-4</v>
      </c>
      <c r="N251" s="23">
        <f>'2019 Kunta'!N251</f>
        <v>970</v>
      </c>
      <c r="O251" s="23" t="str">
        <f>'2019 Kunta'!O251</f>
        <v xml:space="preserve">Salla                                             </v>
      </c>
      <c r="P251" s="23">
        <f>'2019 Kunta'!R251</f>
        <v>1018834.4182916891</v>
      </c>
      <c r="Q251" s="90">
        <f>'2019 Kunta'!S251</f>
        <v>-4.1051519797844382E-2</v>
      </c>
      <c r="R251" s="23">
        <f>'2019 Kunta'!T251</f>
        <v>1352125.98</v>
      </c>
      <c r="S251" s="90">
        <f>'2019 Kunta'!U251</f>
        <v>5.8435946978520947E-2</v>
      </c>
    </row>
    <row r="252" spans="1:19">
      <c r="A252" s="62">
        <v>2</v>
      </c>
      <c r="B252" s="63">
        <v>734</v>
      </c>
      <c r="C252" s="64" t="s">
        <v>262</v>
      </c>
      <c r="D252" s="23">
        <f>'2019 Kunta'!D252</f>
        <v>166125206.03999999</v>
      </c>
      <c r="E252" s="90">
        <f>'2019 Kunta'!E252</f>
        <v>2.2695125583053199E-2</v>
      </c>
      <c r="F252" s="23">
        <f>'2019 Kunta'!F252</f>
        <v>164714762.23806837</v>
      </c>
      <c r="G252" s="23">
        <f>'2019 Kunta'!G252</f>
        <v>162259454.11023453</v>
      </c>
      <c r="H252" s="23">
        <f>'2019 Kunta'!H252</f>
        <v>2455308.1278338432</v>
      </c>
      <c r="I252" s="23">
        <f>'2019 Kunta'!I252</f>
        <v>-13423424.713901946</v>
      </c>
      <c r="J252" s="23">
        <f>'2019 Kunta'!J252</f>
        <v>-10968116.586068103</v>
      </c>
      <c r="K252" s="23">
        <f>'2019 Kunta'!K252</f>
        <v>6776399.794575314</v>
      </c>
      <c r="L252" s="23">
        <f>'2019 Kunta'!L252</f>
        <v>0</v>
      </c>
      <c r="M252" s="23">
        <f>'2019 Kunta'!M252</f>
        <v>8.4661654684709004E-3</v>
      </c>
      <c r="N252" s="23">
        <f>'2019 Kunta'!N252</f>
        <v>974</v>
      </c>
      <c r="O252" s="23" t="str">
        <f>'2019 Kunta'!O252</f>
        <v xml:space="preserve">Salo                                              </v>
      </c>
      <c r="P252" s="23">
        <f>'2019 Kunta'!R252</f>
        <v>10490982.212293591</v>
      </c>
      <c r="Q252" s="90">
        <f>'2019 Kunta'!S252</f>
        <v>-8.2947721365840388E-2</v>
      </c>
      <c r="R252" s="23">
        <f>'2019 Kunta'!T252</f>
        <v>14842897.18</v>
      </c>
      <c r="S252" s="90">
        <f>'2019 Kunta'!U252</f>
        <v>-5.4659632149345327E-4</v>
      </c>
    </row>
    <row r="253" spans="1:19">
      <c r="A253" s="62">
        <v>21</v>
      </c>
      <c r="B253" s="63">
        <v>736</v>
      </c>
      <c r="C253" s="64" t="s">
        <v>263</v>
      </c>
      <c r="D253" s="23">
        <f>'2019 Kunta'!D253</f>
        <v>5283920.41</v>
      </c>
      <c r="E253" s="90">
        <f>'2019 Kunta'!E253</f>
        <v>1.8713992369096433E-2</v>
      </c>
      <c r="F253" s="23">
        <f>'2019 Kunta'!F253</f>
        <v>5239058.6279150471</v>
      </c>
      <c r="G253" s="23">
        <f>'2019 Kunta'!G253</f>
        <v>5281895.5907018278</v>
      </c>
      <c r="H253" s="23">
        <f>'2019 Kunta'!H253</f>
        <v>-42836.96278678067</v>
      </c>
      <c r="I253" s="23">
        <f>'2019 Kunta'!I253</f>
        <v>-426956.92910566885</v>
      </c>
      <c r="J253" s="23">
        <f>'2019 Kunta'!J253</f>
        <v>-469793.89189244952</v>
      </c>
      <c r="K253" s="23">
        <f>'2019 Kunta'!K253</f>
        <v>215535.96852879072</v>
      </c>
      <c r="L253" s="23">
        <f>'2019 Kunta'!L253</f>
        <v>0</v>
      </c>
      <c r="M253" s="23">
        <f>'2019 Kunta'!M253</f>
        <v>2.6928210101072396E-4</v>
      </c>
      <c r="N253" s="23">
        <f>'2019 Kunta'!N253</f>
        <v>977</v>
      </c>
      <c r="O253" s="23" t="str">
        <f>'2019 Kunta'!O253</f>
        <v xml:space="preserve">Saltvik                                           </v>
      </c>
      <c r="P253" s="23">
        <f>'2019 Kunta'!R253</f>
        <v>797363.24611327692</v>
      </c>
      <c r="Q253" s="90">
        <f>'2019 Kunta'!S253</f>
        <v>-1.3349558537177786E-2</v>
      </c>
      <c r="R253" s="23">
        <f>'2019 Kunta'!T253</f>
        <v>71031.81</v>
      </c>
      <c r="S253" s="90">
        <f>'2019 Kunta'!U253</f>
        <v>2.9710664909694096E-2</v>
      </c>
    </row>
    <row r="254" spans="1:19">
      <c r="A254" s="62">
        <v>2</v>
      </c>
      <c r="B254" s="63">
        <v>738</v>
      </c>
      <c r="C254" s="64" t="s">
        <v>435</v>
      </c>
      <c r="D254" s="23">
        <f>'2019 Kunta'!D254</f>
        <v>10024877.75</v>
      </c>
      <c r="E254" s="90">
        <f>'2019 Kunta'!E254</f>
        <v>2.2792617126575987E-2</v>
      </c>
      <c r="F254" s="23">
        <f>'2019 Kunta'!F254</f>
        <v>9939764.0756536443</v>
      </c>
      <c r="G254" s="23">
        <f>'2019 Kunta'!G254</f>
        <v>9875625.9486421477</v>
      </c>
      <c r="H254" s="23">
        <f>'2019 Kunta'!H254</f>
        <v>64138.127011496574</v>
      </c>
      <c r="I254" s="23">
        <f>'2019 Kunta'!I254</f>
        <v>-810040.78159454081</v>
      </c>
      <c r="J254" s="23">
        <f>'2019 Kunta'!J254</f>
        <v>-745902.65458304423</v>
      </c>
      <c r="K254" s="23">
        <f>'2019 Kunta'!K254</f>
        <v>408923.97454354807</v>
      </c>
      <c r="L254" s="23">
        <f>'2019 Kunta'!L254</f>
        <v>0</v>
      </c>
      <c r="M254" s="23">
        <f>'2019 Kunta'!M254</f>
        <v>5.108934150080544E-4</v>
      </c>
      <c r="N254" s="23">
        <f>'2019 Kunta'!N254</f>
        <v>983</v>
      </c>
      <c r="O254" s="23" t="str">
        <f>'2019 Kunta'!O254</f>
        <v xml:space="preserve">Sagu                                              </v>
      </c>
      <c r="P254" s="23">
        <f>'2019 Kunta'!R254</f>
        <v>438604.70437017886</v>
      </c>
      <c r="Q254" s="90">
        <f>'2019 Kunta'!S254</f>
        <v>-6.2331699844818345E-2</v>
      </c>
      <c r="R254" s="23">
        <f>'2019 Kunta'!T254</f>
        <v>1194063.3899999999</v>
      </c>
      <c r="S254" s="90">
        <f>'2019 Kunta'!U254</f>
        <v>1.3524468920788735E-2</v>
      </c>
    </row>
    <row r="255" spans="1:19">
      <c r="A255" s="62">
        <v>9</v>
      </c>
      <c r="B255" s="63">
        <v>739</v>
      </c>
      <c r="C255" s="64" t="s">
        <v>265</v>
      </c>
      <c r="D255" s="23">
        <f>'2019 Kunta'!D255</f>
        <v>9998671.2599999998</v>
      </c>
      <c r="E255" s="90">
        <f>'2019 Kunta'!E255</f>
        <v>3.1690900815460887E-2</v>
      </c>
      <c r="F255" s="23">
        <f>'2019 Kunta'!F255</f>
        <v>9913780.0851904228</v>
      </c>
      <c r="G255" s="23">
        <f>'2019 Kunta'!G255</f>
        <v>9652390.2039831951</v>
      </c>
      <c r="H255" s="23">
        <f>'2019 Kunta'!H255</f>
        <v>261389.88120722771</v>
      </c>
      <c r="I255" s="23">
        <f>'2019 Kunta'!I255</f>
        <v>-807923.21705441969</v>
      </c>
      <c r="J255" s="23">
        <f>'2019 Kunta'!J255</f>
        <v>-546533.33584719198</v>
      </c>
      <c r="K255" s="23">
        <f>'2019 Kunta'!K255</f>
        <v>407854.9877372366</v>
      </c>
      <c r="L255" s="23">
        <f>'2019 Kunta'!L255</f>
        <v>0</v>
      </c>
      <c r="M255" s="23">
        <f>'2019 Kunta'!M255</f>
        <v>5.0955786523823555E-4</v>
      </c>
      <c r="N255" s="23">
        <f>'2019 Kunta'!N255</f>
        <v>984</v>
      </c>
      <c r="O255" s="23" t="str">
        <f>'2019 Kunta'!O255</f>
        <v xml:space="preserve">Savitaipale                                       </v>
      </c>
      <c r="P255" s="23">
        <f>'2019 Kunta'!R255</f>
        <v>1103857.2235670798</v>
      </c>
      <c r="Q255" s="90">
        <f>'2019 Kunta'!S255</f>
        <v>-4.1722384854307792E-2</v>
      </c>
      <c r="R255" s="23">
        <f>'2019 Kunta'!T255</f>
        <v>1376836.3</v>
      </c>
      <c r="S255" s="90">
        <f>'2019 Kunta'!U255</f>
        <v>-8.2226961373215168E-3</v>
      </c>
    </row>
    <row r="256" spans="1:19">
      <c r="A256" s="62">
        <v>10</v>
      </c>
      <c r="B256" s="63">
        <v>740</v>
      </c>
      <c r="C256" s="64" t="s">
        <v>436</v>
      </c>
      <c r="D256" s="23">
        <f>'2019 Kunta'!D256</f>
        <v>111694595.09</v>
      </c>
      <c r="E256" s="90">
        <f>'2019 Kunta'!E256</f>
        <v>2.2461132543205142E-2</v>
      </c>
      <c r="F256" s="23">
        <f>'2019 Kunta'!F256</f>
        <v>110746280.54394598</v>
      </c>
      <c r="G256" s="23">
        <f>'2019 Kunta'!G256</f>
        <v>108247702.71528633</v>
      </c>
      <c r="H256" s="23">
        <f>'2019 Kunta'!H256</f>
        <v>2498577.8286596537</v>
      </c>
      <c r="I256" s="23">
        <f>'2019 Kunta'!I256</f>
        <v>-9025264.8823163323</v>
      </c>
      <c r="J256" s="23">
        <f>'2019 Kunta'!J256</f>
        <v>-6526687.0536566786</v>
      </c>
      <c r="K256" s="23">
        <f>'2019 Kunta'!K256</f>
        <v>4556125.1616494851</v>
      </c>
      <c r="L256" s="23">
        <f>'2019 Kunta'!L256</f>
        <v>0</v>
      </c>
      <c r="M256" s="23">
        <f>'2019 Kunta'!M256</f>
        <v>5.6922422942735605E-3</v>
      </c>
      <c r="N256" s="23">
        <f>'2019 Kunta'!N256</f>
        <v>988</v>
      </c>
      <c r="O256" s="23" t="str">
        <f>'2019 Kunta'!O256</f>
        <v xml:space="preserve">Nyslott                                           </v>
      </c>
      <c r="P256" s="23">
        <f>'2019 Kunta'!R256</f>
        <v>9963241.8746097349</v>
      </c>
      <c r="Q256" s="90">
        <f>'2019 Kunta'!S256</f>
        <v>4.5659825841263268E-2</v>
      </c>
      <c r="R256" s="23">
        <f>'2019 Kunta'!T256</f>
        <v>13747578.189999999</v>
      </c>
      <c r="S256" s="90">
        <f>'2019 Kunta'!U256</f>
        <v>2.4942620183989295E-2</v>
      </c>
    </row>
    <row r="257" spans="1:19">
      <c r="A257" s="62">
        <v>19</v>
      </c>
      <c r="B257" s="63">
        <v>742</v>
      </c>
      <c r="C257" s="64" t="s">
        <v>267</v>
      </c>
      <c r="D257" s="23">
        <f>'2019 Kunta'!D257</f>
        <v>2813067.78</v>
      </c>
      <c r="E257" s="90">
        <f>'2019 Kunta'!E257</f>
        <v>-4.4743499954525978E-3</v>
      </c>
      <c r="F257" s="23">
        <f>'2019 Kunta'!F257</f>
        <v>2789184.1436193823</v>
      </c>
      <c r="G257" s="23">
        <f>'2019 Kunta'!G257</f>
        <v>2864684.875499743</v>
      </c>
      <c r="H257" s="23">
        <f>'2019 Kunta'!H257</f>
        <v>-75500.731880360749</v>
      </c>
      <c r="I257" s="23">
        <f>'2019 Kunta'!I257</f>
        <v>-227304.47991643788</v>
      </c>
      <c r="J257" s="23">
        <f>'2019 Kunta'!J257</f>
        <v>-302805.21179679863</v>
      </c>
      <c r="K257" s="23">
        <f>'2019 Kunta'!K257</f>
        <v>114747.61946678057</v>
      </c>
      <c r="L257" s="23">
        <f>'2019 Kunta'!L257</f>
        <v>0</v>
      </c>
      <c r="M257" s="23">
        <f>'2019 Kunta'!M257</f>
        <v>1.4336113024154595E-4</v>
      </c>
      <c r="N257" s="23">
        <f>'2019 Kunta'!N257</f>
        <v>993</v>
      </c>
      <c r="O257" s="23" t="str">
        <f>'2019 Kunta'!O257</f>
        <v xml:space="preserve">Savukoski                                         </v>
      </c>
      <c r="P257" s="23">
        <f>'2019 Kunta'!R257</f>
        <v>941973.62098910683</v>
      </c>
      <c r="Q257" s="90">
        <f>'2019 Kunta'!S257</f>
        <v>-1.0815784797067907E-2</v>
      </c>
      <c r="R257" s="23">
        <f>'2019 Kunta'!T257</f>
        <v>402594.11</v>
      </c>
      <c r="S257" s="90">
        <f>'2019 Kunta'!U257</f>
        <v>-9.9303276844104893E-3</v>
      </c>
    </row>
    <row r="258" spans="1:19">
      <c r="A258" s="62">
        <v>14</v>
      </c>
      <c r="B258" s="63">
        <v>743</v>
      </c>
      <c r="C258" s="64" t="s">
        <v>268</v>
      </c>
      <c r="D258" s="23">
        <f>'2019 Kunta'!D258</f>
        <v>220025880.44999999</v>
      </c>
      <c r="E258" s="90">
        <f>'2019 Kunta'!E258</f>
        <v>3.8848345601752987E-2</v>
      </c>
      <c r="F258" s="23">
        <f>'2019 Kunta'!F258</f>
        <v>218157806.68357512</v>
      </c>
      <c r="G258" s="23">
        <f>'2019 Kunta'!G258</f>
        <v>216110454.83033293</v>
      </c>
      <c r="H258" s="23">
        <f>'2019 Kunta'!H258</f>
        <v>2047351.8532421887</v>
      </c>
      <c r="I258" s="23">
        <f>'2019 Kunta'!I258</f>
        <v>-17778764.052334204</v>
      </c>
      <c r="J258" s="23">
        <f>'2019 Kunta'!J258</f>
        <v>-15731412.199092016</v>
      </c>
      <c r="K258" s="23">
        <f>'2019 Kunta'!K258</f>
        <v>8975057.8291149288</v>
      </c>
      <c r="L258" s="23">
        <f>'2019 Kunta'!L258</f>
        <v>0</v>
      </c>
      <c r="M258" s="23">
        <f>'2019 Kunta'!M258</f>
        <v>1.1213081720947113E-2</v>
      </c>
      <c r="N258" s="23">
        <f>'2019 Kunta'!N258</f>
        <v>1866</v>
      </c>
      <c r="O258" s="23" t="str">
        <f>'2019 Kunta'!O258</f>
        <v xml:space="preserve">Seinäjoki                                         </v>
      </c>
      <c r="P258" s="23">
        <f>'2019 Kunta'!R258</f>
        <v>14336008.949995145</v>
      </c>
      <c r="Q258" s="90">
        <f>'2019 Kunta'!S258</f>
        <v>-2.3967594244467261E-4</v>
      </c>
      <c r="R258" s="23">
        <f>'2019 Kunta'!T258</f>
        <v>26656928.91</v>
      </c>
      <c r="S258" s="90">
        <f>'2019 Kunta'!U258</f>
        <v>2.3306381502408824E-2</v>
      </c>
    </row>
    <row r="259" spans="1:19">
      <c r="A259" s="62">
        <v>17</v>
      </c>
      <c r="B259" s="63">
        <v>746</v>
      </c>
      <c r="C259" s="64" t="s">
        <v>269</v>
      </c>
      <c r="D259" s="23">
        <f>'2019 Kunta'!D259</f>
        <v>12735086.140000001</v>
      </c>
      <c r="E259" s="90">
        <f>'2019 Kunta'!E259</f>
        <v>3.0322252410986072E-2</v>
      </c>
      <c r="F259" s="23">
        <f>'2019 Kunta'!F259</f>
        <v>12626962.13075782</v>
      </c>
      <c r="G259" s="23">
        <f>'2019 Kunta'!G259</f>
        <v>12346336.185084397</v>
      </c>
      <c r="H259" s="23">
        <f>'2019 Kunta'!H259</f>
        <v>280625.94567342289</v>
      </c>
      <c r="I259" s="23">
        <f>'2019 Kunta'!I259</f>
        <v>-1029033.9082209163</v>
      </c>
      <c r="J259" s="23">
        <f>'2019 Kunta'!J259</f>
        <v>-748407.9625474934</v>
      </c>
      <c r="K259" s="23">
        <f>'2019 Kunta'!K259</f>
        <v>519475.86498231889</v>
      </c>
      <c r="L259" s="23">
        <f>'2019 Kunta'!L259</f>
        <v>0</v>
      </c>
      <c r="M259" s="23">
        <f>'2019 Kunta'!M259</f>
        <v>6.4901256760825264E-4</v>
      </c>
      <c r="N259" s="23">
        <f>'2019 Kunta'!N259</f>
        <v>998</v>
      </c>
      <c r="O259" s="23" t="str">
        <f>'2019 Kunta'!O259</f>
        <v xml:space="preserve">Sievi                                             </v>
      </c>
      <c r="P259" s="23">
        <f>'2019 Kunta'!R259</f>
        <v>1849781.4476126418</v>
      </c>
      <c r="Q259" s="90">
        <f>'2019 Kunta'!S259</f>
        <v>-1.7071083387575126E-2</v>
      </c>
      <c r="R259" s="23">
        <f>'2019 Kunta'!T259</f>
        <v>1091667.1299999999</v>
      </c>
      <c r="S259" s="90">
        <f>'2019 Kunta'!U259</f>
        <v>1.1364861160354067E-2</v>
      </c>
    </row>
    <row r="260" spans="1:19">
      <c r="A260" s="62">
        <v>4</v>
      </c>
      <c r="B260" s="63">
        <v>747</v>
      </c>
      <c r="C260" s="64" t="s">
        <v>270</v>
      </c>
      <c r="D260" s="23">
        <f>'2019 Kunta'!D260</f>
        <v>3442690.29</v>
      </c>
      <c r="E260" s="90">
        <f>'2019 Kunta'!E260</f>
        <v>1.4938362316051501E-2</v>
      </c>
      <c r="F260" s="23">
        <f>'2019 Kunta'!F260</f>
        <v>3413461.0038654716</v>
      </c>
      <c r="G260" s="23">
        <f>'2019 Kunta'!G260</f>
        <v>3387938.6375223822</v>
      </c>
      <c r="H260" s="23">
        <f>'2019 Kunta'!H260</f>
        <v>25522.366343089379</v>
      </c>
      <c r="I260" s="23">
        <f>'2019 Kunta'!I260</f>
        <v>-278179.90431848774</v>
      </c>
      <c r="J260" s="23">
        <f>'2019 Kunta'!J260</f>
        <v>-252657.53797539836</v>
      </c>
      <c r="K260" s="23">
        <f>'2019 Kunta'!K260</f>
        <v>140430.50016338407</v>
      </c>
      <c r="L260" s="23">
        <f>'2019 Kunta'!L260</f>
        <v>0</v>
      </c>
      <c r="M260" s="23">
        <f>'2019 Kunta'!M260</f>
        <v>1.7544830400282628E-4</v>
      </c>
      <c r="N260" s="23">
        <f>'2019 Kunta'!N260</f>
        <v>999</v>
      </c>
      <c r="O260" s="23" t="str">
        <f>'2019 Kunta'!O260</f>
        <v xml:space="preserve">Siikainen                                         </v>
      </c>
      <c r="P260" s="23">
        <f>'2019 Kunta'!R260</f>
        <v>588207.30559367349</v>
      </c>
      <c r="Q260" s="90">
        <f>'2019 Kunta'!S260</f>
        <v>4.0357262279317352E-2</v>
      </c>
      <c r="R260" s="23">
        <f>'2019 Kunta'!T260</f>
        <v>738684.01</v>
      </c>
      <c r="S260" s="90">
        <f>'2019 Kunta'!U260</f>
        <v>-4.85660670923177E-2</v>
      </c>
    </row>
    <row r="261" spans="1:19">
      <c r="A261" s="62">
        <v>17</v>
      </c>
      <c r="B261" s="63">
        <v>748</v>
      </c>
      <c r="C261" s="64" t="s">
        <v>271</v>
      </c>
      <c r="D261" s="23">
        <f>'2019 Kunta'!D261</f>
        <v>14952740.119999999</v>
      </c>
      <c r="E261" s="90">
        <f>'2019 Kunta'!E261</f>
        <v>1.0161829035159942E-2</v>
      </c>
      <c r="F261" s="23">
        <f>'2019 Kunta'!F261</f>
        <v>14825787.683781078</v>
      </c>
      <c r="G261" s="23">
        <f>'2019 Kunta'!G261</f>
        <v>14694372.225245779</v>
      </c>
      <c r="H261" s="23">
        <f>'2019 Kunta'!H261</f>
        <v>131415.45853529871</v>
      </c>
      <c r="I261" s="23">
        <f>'2019 Kunta'!I261</f>
        <v>-1208227.1321248629</v>
      </c>
      <c r="J261" s="23">
        <f>'2019 Kunta'!J261</f>
        <v>-1076811.6735895642</v>
      </c>
      <c r="K261" s="23">
        <f>'2019 Kunta'!K261</f>
        <v>609936.00846525736</v>
      </c>
      <c r="L261" s="23">
        <f>'2019 Kunta'!L261</f>
        <v>0</v>
      </c>
      <c r="M261" s="23">
        <f>'2019 Kunta'!M261</f>
        <v>7.6202988746019822E-4</v>
      </c>
      <c r="N261" s="23">
        <f>'2019 Kunta'!N261</f>
        <v>1983</v>
      </c>
      <c r="O261" s="23" t="str">
        <f>'2019 Kunta'!O261</f>
        <v xml:space="preserve">Siikajoki                                         </v>
      </c>
      <c r="P261" s="23">
        <f>'2019 Kunta'!R261</f>
        <v>907343.61253341497</v>
      </c>
      <c r="Q261" s="90">
        <f>'2019 Kunta'!S261</f>
        <v>0.10691536848810568</v>
      </c>
      <c r="R261" s="23">
        <f>'2019 Kunta'!T261</f>
        <v>1427741.08</v>
      </c>
      <c r="S261" s="90">
        <f>'2019 Kunta'!U261</f>
        <v>6.2773633915058635E-3</v>
      </c>
    </row>
    <row r="262" spans="1:19">
      <c r="A262" s="62">
        <v>11</v>
      </c>
      <c r="B262" s="63">
        <v>749</v>
      </c>
      <c r="C262" s="64" t="s">
        <v>272</v>
      </c>
      <c r="D262" s="23">
        <f>'2019 Kunta'!D262</f>
        <v>78136124.709999993</v>
      </c>
      <c r="E262" s="90">
        <f>'2019 Kunta'!E262</f>
        <v>3.0869624227540138E-2</v>
      </c>
      <c r="F262" s="23">
        <f>'2019 Kunta'!F262</f>
        <v>77472729.819897398</v>
      </c>
      <c r="G262" s="23">
        <f>'2019 Kunta'!G262</f>
        <v>76649923.984430984</v>
      </c>
      <c r="H262" s="23">
        <f>'2019 Kunta'!H262</f>
        <v>822805.83546641469</v>
      </c>
      <c r="I262" s="23">
        <f>'2019 Kunta'!I262</f>
        <v>-6313637.8427015645</v>
      </c>
      <c r="J262" s="23">
        <f>'2019 Kunta'!J262</f>
        <v>-5490832.0072351499</v>
      </c>
      <c r="K262" s="23">
        <f>'2019 Kunta'!K262</f>
        <v>3187244.3204450584</v>
      </c>
      <c r="L262" s="23">
        <f>'2019 Kunta'!L262</f>
        <v>0</v>
      </c>
      <c r="M262" s="23">
        <f>'2019 Kunta'!M262</f>
        <v>3.9820167970215023E-3</v>
      </c>
      <c r="N262" s="23">
        <f>'2019 Kunta'!N262</f>
        <v>1007</v>
      </c>
      <c r="O262" s="23" t="str">
        <f>'2019 Kunta'!O262</f>
        <v xml:space="preserve">Siilinjärvi                                       </v>
      </c>
      <c r="P262" s="23">
        <f>'2019 Kunta'!R262</f>
        <v>3576228.102158308</v>
      </c>
      <c r="Q262" s="90">
        <f>'2019 Kunta'!S262</f>
        <v>-7.9706823366794466E-2</v>
      </c>
      <c r="R262" s="23">
        <f>'2019 Kunta'!T262</f>
        <v>5564668.7800000003</v>
      </c>
      <c r="S262" s="90">
        <f>'2019 Kunta'!U262</f>
        <v>1.5312426662004164E-2</v>
      </c>
    </row>
    <row r="263" spans="1:19">
      <c r="A263" s="62">
        <v>19</v>
      </c>
      <c r="B263" s="63">
        <v>751</v>
      </c>
      <c r="C263" s="64" t="s">
        <v>273</v>
      </c>
      <c r="D263" s="23">
        <f>'2019 Kunta'!D263</f>
        <v>10373353.26</v>
      </c>
      <c r="E263" s="90">
        <f>'2019 Kunta'!E263</f>
        <v>5.4527023356918392E-3</v>
      </c>
      <c r="F263" s="23">
        <f>'2019 Kunta'!F263</f>
        <v>10285280.942983331</v>
      </c>
      <c r="G263" s="23">
        <f>'2019 Kunta'!G263</f>
        <v>10212854.413978014</v>
      </c>
      <c r="H263" s="23">
        <f>'2019 Kunta'!H263</f>
        <v>72426.529005317017</v>
      </c>
      <c r="I263" s="23">
        <f>'2019 Kunta'!I263</f>
        <v>-838198.66855600092</v>
      </c>
      <c r="J263" s="23">
        <f>'2019 Kunta'!J263</f>
        <v>-765772.1395506839</v>
      </c>
      <c r="K263" s="23">
        <f>'2019 Kunta'!K263</f>
        <v>423138.61078490171</v>
      </c>
      <c r="L263" s="23">
        <f>'2019 Kunta'!L263</f>
        <v>0</v>
      </c>
      <c r="M263" s="23">
        <f>'2019 Kunta'!M263</f>
        <v>5.2865261844079186E-4</v>
      </c>
      <c r="N263" s="23">
        <f>'2019 Kunta'!N263</f>
        <v>1009</v>
      </c>
      <c r="O263" s="23" t="str">
        <f>'2019 Kunta'!O263</f>
        <v xml:space="preserve">Simo                                              </v>
      </c>
      <c r="P263" s="23">
        <f>'2019 Kunta'!R263</f>
        <v>330430.49068545731</v>
      </c>
      <c r="Q263" s="90">
        <f>'2019 Kunta'!S263</f>
        <v>-3.7644206182789963E-2</v>
      </c>
      <c r="R263" s="23">
        <f>'2019 Kunta'!T263</f>
        <v>1603567.4</v>
      </c>
      <c r="S263" s="90">
        <f>'2019 Kunta'!U263</f>
        <v>-3.5088391755819348E-2</v>
      </c>
    </row>
    <row r="264" spans="1:19">
      <c r="A264" s="62">
        <v>1</v>
      </c>
      <c r="B264" s="63">
        <v>753</v>
      </c>
      <c r="C264" s="64" t="s">
        <v>437</v>
      </c>
      <c r="D264" s="23">
        <f>'2019 Kunta'!D264</f>
        <v>89215393.370000005</v>
      </c>
      <c r="E264" s="90">
        <f>'2019 Kunta'!E264</f>
        <v>4.028025244946476E-2</v>
      </c>
      <c r="F264" s="23">
        <f>'2019 Kunta'!F264</f>
        <v>88457932.767752156</v>
      </c>
      <c r="G264" s="23">
        <f>'2019 Kunta'!G264</f>
        <v>88203276.36686483</v>
      </c>
      <c r="H264" s="23">
        <f>'2019 Kunta'!H264</f>
        <v>254656.40088732541</v>
      </c>
      <c r="I264" s="23">
        <f>'2019 Kunta'!I264</f>
        <v>-7208876.6345005278</v>
      </c>
      <c r="J264" s="23">
        <f>'2019 Kunta'!J264</f>
        <v>-6954220.2336132023</v>
      </c>
      <c r="K264" s="23">
        <f>'2019 Kunta'!K264</f>
        <v>3639177.8690095763</v>
      </c>
      <c r="L264" s="23">
        <f>'2019 Kunta'!L264</f>
        <v>0</v>
      </c>
      <c r="M264" s="23">
        <f>'2019 Kunta'!M264</f>
        <v>4.546644670064554E-3</v>
      </c>
      <c r="N264" s="23">
        <f>'2019 Kunta'!N264</f>
        <v>1012</v>
      </c>
      <c r="O264" s="23" t="str">
        <f>'2019 Kunta'!O264</f>
        <v xml:space="preserve">Sibbo                                             </v>
      </c>
      <c r="P264" s="23">
        <f>'2019 Kunta'!R264</f>
        <v>4112097.6264281315</v>
      </c>
      <c r="Q264" s="90">
        <f>'2019 Kunta'!S264</f>
        <v>-9.0167706122941338E-2</v>
      </c>
      <c r="R264" s="23">
        <f>'2019 Kunta'!T264</f>
        <v>10084105.220000001</v>
      </c>
      <c r="S264" s="90">
        <f>'2019 Kunta'!U264</f>
        <v>-6.9566473699678166E-4</v>
      </c>
    </row>
    <row r="265" spans="1:19">
      <c r="A265" s="62">
        <v>1</v>
      </c>
      <c r="B265" s="63">
        <v>755</v>
      </c>
      <c r="C265" s="64" t="s">
        <v>438</v>
      </c>
      <c r="D265" s="23">
        <f>'2019 Kunta'!D265</f>
        <v>27007914.68</v>
      </c>
      <c r="E265" s="90">
        <f>'2019 Kunta'!E265</f>
        <v>2.2733300756453412E-2</v>
      </c>
      <c r="F265" s="23">
        <f>'2019 Kunta'!F265</f>
        <v>26778610.850848798</v>
      </c>
      <c r="G265" s="23">
        <f>'2019 Kunta'!G265</f>
        <v>26630213.756512243</v>
      </c>
      <c r="H265" s="23">
        <f>'2019 Kunta'!H265</f>
        <v>148397.09433655441</v>
      </c>
      <c r="I265" s="23">
        <f>'2019 Kunta'!I265</f>
        <v>-2182322.1052871067</v>
      </c>
      <c r="J265" s="23">
        <f>'2019 Kunta'!J265</f>
        <v>-2033925.0109505523</v>
      </c>
      <c r="K265" s="23">
        <f>'2019 Kunta'!K265</f>
        <v>1101677.655378754</v>
      </c>
      <c r="L265" s="23">
        <f>'2019 Kunta'!L265</f>
        <v>0</v>
      </c>
      <c r="M265" s="23">
        <f>'2019 Kunta'!M265</f>
        <v>1.3763924216543552E-3</v>
      </c>
      <c r="N265" s="23">
        <f>'2019 Kunta'!N265</f>
        <v>1016</v>
      </c>
      <c r="O265" s="23" t="str">
        <f>'2019 Kunta'!O265</f>
        <v xml:space="preserve">Sjundeå                                           </v>
      </c>
      <c r="P265" s="23">
        <f>'2019 Kunta'!R265</f>
        <v>605894.76909538906</v>
      </c>
      <c r="Q265" s="90">
        <f>'2019 Kunta'!S265</f>
        <v>2.8956583442657724E-2</v>
      </c>
      <c r="R265" s="23">
        <f>'2019 Kunta'!T265</f>
        <v>2266783.39</v>
      </c>
      <c r="S265" s="90">
        <f>'2019 Kunta'!U265</f>
        <v>5.7953966877155594E-4</v>
      </c>
    </row>
    <row r="266" spans="1:19">
      <c r="A266" s="62">
        <v>19</v>
      </c>
      <c r="B266" s="63">
        <v>758</v>
      </c>
      <c r="C266" s="64" t="s">
        <v>276</v>
      </c>
      <c r="D266" s="23">
        <f>'2019 Kunta'!D266</f>
        <v>27588855.670000002</v>
      </c>
      <c r="E266" s="90">
        <f>'2019 Kunta'!E266</f>
        <v>4.37188808564688E-2</v>
      </c>
      <c r="F266" s="23">
        <f>'2019 Kunta'!F266</f>
        <v>27354619.509156547</v>
      </c>
      <c r="G266" s="23">
        <f>'2019 Kunta'!G266</f>
        <v>26399614.827268776</v>
      </c>
      <c r="H266" s="23">
        <f>'2019 Kunta'!H266</f>
        <v>955004.68188777193</v>
      </c>
      <c r="I266" s="23">
        <f>'2019 Kunta'!I266</f>
        <v>-2229263.9139889544</v>
      </c>
      <c r="J266" s="23">
        <f>'2019 Kunta'!J266</f>
        <v>-1274259.2321011825</v>
      </c>
      <c r="K266" s="23">
        <f>'2019 Kunta'!K266</f>
        <v>1125374.7721446981</v>
      </c>
      <c r="L266" s="23">
        <f>'2019 Kunta'!L266</f>
        <v>0</v>
      </c>
      <c r="M266" s="23">
        <f>'2019 Kunta'!M266</f>
        <v>1.405998660623131E-3</v>
      </c>
      <c r="N266" s="23">
        <f>'2019 Kunta'!N266</f>
        <v>1018</v>
      </c>
      <c r="O266" s="23" t="str">
        <f>'2019 Kunta'!O266</f>
        <v xml:space="preserve">Sodankylä                                         </v>
      </c>
      <c r="P266" s="23">
        <f>'2019 Kunta'!R266</f>
        <v>2475068.2163219056</v>
      </c>
      <c r="Q266" s="90">
        <f>'2019 Kunta'!S266</f>
        <v>3.1517433461121236E-2</v>
      </c>
      <c r="R266" s="23">
        <f>'2019 Kunta'!T266</f>
        <v>8122795.5199999996</v>
      </c>
      <c r="S266" s="90">
        <f>'2019 Kunta'!U266</f>
        <v>1.0471650828255852E-2</v>
      </c>
    </row>
    <row r="267" spans="1:19">
      <c r="A267" s="62">
        <v>14</v>
      </c>
      <c r="B267" s="63">
        <v>759</v>
      </c>
      <c r="C267" s="64" t="s">
        <v>277</v>
      </c>
      <c r="D267" s="23">
        <f>'2019 Kunta'!D267</f>
        <v>4960911.45</v>
      </c>
      <c r="E267" s="90">
        <f>'2019 Kunta'!E267</f>
        <v>1.8424717979027783E-2</v>
      </c>
      <c r="F267" s="23">
        <f>'2019 Kunta'!F267</f>
        <v>4918792.093320922</v>
      </c>
      <c r="G267" s="23">
        <f>'2019 Kunta'!G267</f>
        <v>4856041.4031230453</v>
      </c>
      <c r="H267" s="23">
        <f>'2019 Kunta'!H267</f>
        <v>62750.690197876655</v>
      </c>
      <c r="I267" s="23">
        <f>'2019 Kunta'!I267</f>
        <v>-400856.81726934848</v>
      </c>
      <c r="J267" s="23">
        <f>'2019 Kunta'!J267</f>
        <v>-338106.12707147183</v>
      </c>
      <c r="K267" s="23">
        <f>'2019 Kunta'!K267</f>
        <v>202360.13626127224</v>
      </c>
      <c r="L267" s="23">
        <f>'2019 Kunta'!L267</f>
        <v>0</v>
      </c>
      <c r="M267" s="23">
        <f>'2019 Kunta'!M267</f>
        <v>2.5282073811254798E-4</v>
      </c>
      <c r="N267" s="23">
        <f>'2019 Kunta'!N267</f>
        <v>1022</v>
      </c>
      <c r="O267" s="23" t="str">
        <f>'2019 Kunta'!O267</f>
        <v xml:space="preserve">Soini                                             </v>
      </c>
      <c r="P267" s="23">
        <f>'2019 Kunta'!R267</f>
        <v>575921.58956484217</v>
      </c>
      <c r="Q267" s="90">
        <f>'2019 Kunta'!S267</f>
        <v>-6.903631470592142E-3</v>
      </c>
      <c r="R267" s="23">
        <f>'2019 Kunta'!T267</f>
        <v>581154.65</v>
      </c>
      <c r="S267" s="90">
        <f>'2019 Kunta'!U267</f>
        <v>-1.5087905518612388E-2</v>
      </c>
    </row>
    <row r="268" spans="1:19">
      <c r="A268" s="62">
        <v>2</v>
      </c>
      <c r="B268" s="63">
        <v>761</v>
      </c>
      <c r="C268" s="64" t="s">
        <v>278</v>
      </c>
      <c r="D268" s="23">
        <f>'2019 Kunta'!D268</f>
        <v>24812423.850000001</v>
      </c>
      <c r="E268" s="90">
        <f>'2019 Kunta'!E268</f>
        <v>2.7971657199253208E-2</v>
      </c>
      <c r="F268" s="23">
        <f>'2019 Kunta'!F268</f>
        <v>24601760.277238466</v>
      </c>
      <c r="G268" s="23">
        <f>'2019 Kunta'!G268</f>
        <v>24132314.00835802</v>
      </c>
      <c r="H268" s="23">
        <f>'2019 Kunta'!H268</f>
        <v>469446.26888044551</v>
      </c>
      <c r="I268" s="23">
        <f>'2019 Kunta'!I268</f>
        <v>-2004919.7316854091</v>
      </c>
      <c r="J268" s="23">
        <f>'2019 Kunta'!J268</f>
        <v>-1535473.4628049636</v>
      </c>
      <c r="K268" s="23">
        <f>'2019 Kunta'!K268</f>
        <v>1012121.5671484</v>
      </c>
      <c r="L268" s="23">
        <f>'2019 Kunta'!L268</f>
        <v>0</v>
      </c>
      <c r="M268" s="23">
        <f>'2019 Kunta'!M268</f>
        <v>1.2645045926224685E-3</v>
      </c>
      <c r="N268" s="23">
        <f>'2019 Kunta'!N268</f>
        <v>1025</v>
      </c>
      <c r="O268" s="23" t="str">
        <f>'2019 Kunta'!O268</f>
        <v xml:space="preserve">Somero                                            </v>
      </c>
      <c r="P268" s="23">
        <f>'2019 Kunta'!R268</f>
        <v>1331065.3593072672</v>
      </c>
      <c r="Q268" s="90">
        <f>'2019 Kunta'!S268</f>
        <v>7.1986689683217753E-2</v>
      </c>
      <c r="R268" s="23">
        <f>'2019 Kunta'!T268</f>
        <v>1846740.96</v>
      </c>
      <c r="S268" s="90">
        <f>'2019 Kunta'!U268</f>
        <v>7.236837766606552E-4</v>
      </c>
    </row>
    <row r="269" spans="1:19">
      <c r="A269" s="62">
        <v>11</v>
      </c>
      <c r="B269" s="63">
        <v>762</v>
      </c>
      <c r="C269" s="64" t="s">
        <v>279</v>
      </c>
      <c r="D269" s="23">
        <f>'2019 Kunta'!D269</f>
        <v>9738449.6199999992</v>
      </c>
      <c r="E269" s="90">
        <f>'2019 Kunta'!E269</f>
        <v>-1.4159725082352193E-3</v>
      </c>
      <c r="F269" s="23">
        <f>'2019 Kunta'!F269</f>
        <v>9655767.7908280604</v>
      </c>
      <c r="G269" s="23">
        <f>'2019 Kunta'!G269</f>
        <v>9594127.5144610982</v>
      </c>
      <c r="H269" s="23">
        <f>'2019 Kunta'!H269</f>
        <v>61640.27636696212</v>
      </c>
      <c r="I269" s="23">
        <f>'2019 Kunta'!I269</f>
        <v>-786896.5126985074</v>
      </c>
      <c r="J269" s="23">
        <f>'2019 Kunta'!J269</f>
        <v>-725256.23633154528</v>
      </c>
      <c r="K269" s="23">
        <f>'2019 Kunta'!K269</f>
        <v>397240.30794315727</v>
      </c>
      <c r="L269" s="23">
        <f>'2019 Kunta'!L269</f>
        <v>0</v>
      </c>
      <c r="M269" s="23">
        <f>'2019 Kunta'!M269</f>
        <v>4.9629630478493256E-4</v>
      </c>
      <c r="N269" s="23">
        <f>'2019 Kunta'!N269</f>
        <v>1029</v>
      </c>
      <c r="O269" s="23" t="str">
        <f>'2019 Kunta'!O269</f>
        <v xml:space="preserve">Sonkajärvi                                        </v>
      </c>
      <c r="P269" s="23">
        <f>'2019 Kunta'!R269</f>
        <v>1982487.0186230273</v>
      </c>
      <c r="Q269" s="90">
        <f>'2019 Kunta'!S269</f>
        <v>3.4216967587600733E-2</v>
      </c>
      <c r="R269" s="23">
        <f>'2019 Kunta'!T269</f>
        <v>1183923.33</v>
      </c>
      <c r="S269" s="90">
        <f>'2019 Kunta'!U269</f>
        <v>0.34117548503229411</v>
      </c>
    </row>
    <row r="270" spans="1:19">
      <c r="A270" s="62">
        <v>18</v>
      </c>
      <c r="B270" s="63">
        <v>765</v>
      </c>
      <c r="C270" s="64" t="s">
        <v>280</v>
      </c>
      <c r="D270" s="23">
        <f>'2019 Kunta'!D270</f>
        <v>33739795.289999999</v>
      </c>
      <c r="E270" s="90">
        <f>'2019 Kunta'!E270</f>
        <v>2.3322060715298187E-2</v>
      </c>
      <c r="F270" s="23">
        <f>'2019 Kunta'!F270</f>
        <v>33453336.141026761</v>
      </c>
      <c r="G270" s="23">
        <f>'2019 Kunta'!G270</f>
        <v>33204850.539542168</v>
      </c>
      <c r="H270" s="23">
        <f>'2019 Kunta'!H270</f>
        <v>248485.601484593</v>
      </c>
      <c r="I270" s="23">
        <f>'2019 Kunta'!I270</f>
        <v>-2726278.6468943632</v>
      </c>
      <c r="J270" s="23">
        <f>'2019 Kunta'!J270</f>
        <v>-2477793.0454097702</v>
      </c>
      <c r="K270" s="23">
        <f>'2019 Kunta'!K270</f>
        <v>1376277.250889417</v>
      </c>
      <c r="L270" s="23">
        <f>'2019 Kunta'!L270</f>
        <v>0</v>
      </c>
      <c r="M270" s="23">
        <f>'2019 Kunta'!M270</f>
        <v>1.7194662785170393E-3</v>
      </c>
      <c r="N270" s="23">
        <f>'2019 Kunta'!N270</f>
        <v>1032</v>
      </c>
      <c r="O270" s="23" t="str">
        <f>'2019 Kunta'!O270</f>
        <v xml:space="preserve">Sotkamo                                           </v>
      </c>
      <c r="P270" s="23">
        <f>'2019 Kunta'!R270</f>
        <v>2759662.8242832557</v>
      </c>
      <c r="Q270" s="90">
        <f>'2019 Kunta'!S270</f>
        <v>0.1080357370951055</v>
      </c>
      <c r="R270" s="23">
        <f>'2019 Kunta'!T270</f>
        <v>4353426.43</v>
      </c>
      <c r="S270" s="90">
        <f>'2019 Kunta'!U270</f>
        <v>3.4114192493565731E-2</v>
      </c>
    </row>
    <row r="271" spans="1:19">
      <c r="A271" s="62">
        <v>21</v>
      </c>
      <c r="B271" s="63">
        <v>766</v>
      </c>
      <c r="C271" s="64" t="s">
        <v>281</v>
      </c>
      <c r="D271" s="23">
        <f>'2019 Kunta'!D271</f>
        <v>311761.05</v>
      </c>
      <c r="E271" s="90">
        <f>'2019 Kunta'!E271</f>
        <v>-0.10012981917161545</v>
      </c>
      <c r="F271" s="23">
        <f>'2019 Kunta'!F271</f>
        <v>309114.12211266713</v>
      </c>
      <c r="G271" s="23">
        <f>'2019 Kunta'!G271</f>
        <v>346202.46683026769</v>
      </c>
      <c r="H271" s="23">
        <f>'2019 Kunta'!H271</f>
        <v>-37088.344717600557</v>
      </c>
      <c r="I271" s="23">
        <f>'2019 Kunta'!I271</f>
        <v>-25191.246308488375</v>
      </c>
      <c r="J271" s="23">
        <f>'2019 Kunta'!J271</f>
        <v>-62279.591026088936</v>
      </c>
      <c r="K271" s="23">
        <f>'2019 Kunta'!K271</f>
        <v>12717.019683743258</v>
      </c>
      <c r="L271" s="23">
        <f>'2019 Kunta'!L271</f>
        <v>0</v>
      </c>
      <c r="M271" s="23">
        <f>'2019 Kunta'!M271</f>
        <v>1.5888140631041291E-5</v>
      </c>
      <c r="N271" s="23">
        <f>'2019 Kunta'!N271</f>
        <v>1034</v>
      </c>
      <c r="O271" s="23" t="str">
        <f>'2019 Kunta'!O271</f>
        <v xml:space="preserve">Sottunga                                          </v>
      </c>
      <c r="P271" s="23">
        <f>'2019 Kunta'!R271</f>
        <v>12899.620742496985</v>
      </c>
      <c r="Q271" s="90">
        <f>'2019 Kunta'!S271</f>
        <v>0.27377637468541627</v>
      </c>
      <c r="R271" s="23">
        <f>'2019 Kunta'!T271</f>
        <v>23737.11</v>
      </c>
      <c r="S271" s="90">
        <f>'2019 Kunta'!U271</f>
        <v>-1.2989459240316803E-2</v>
      </c>
    </row>
    <row r="272" spans="1:19">
      <c r="A272" s="62">
        <v>10</v>
      </c>
      <c r="B272" s="63">
        <v>768</v>
      </c>
      <c r="C272" s="64" t="s">
        <v>282</v>
      </c>
      <c r="D272" s="23">
        <f>'2019 Kunta'!D272</f>
        <v>6409599.0800000001</v>
      </c>
      <c r="E272" s="90">
        <f>'2019 Kunta'!E272</f>
        <v>2.2974929178495085E-2</v>
      </c>
      <c r="F272" s="23">
        <f>'2019 Kunta'!F272</f>
        <v>6355180.0095244711</v>
      </c>
      <c r="G272" s="23">
        <f>'2019 Kunta'!G272</f>
        <v>6186181.645642167</v>
      </c>
      <c r="H272" s="23">
        <f>'2019 Kunta'!H272</f>
        <v>168998.36388230417</v>
      </c>
      <c r="I272" s="23">
        <f>'2019 Kunta'!I272</f>
        <v>-517915.20833965787</v>
      </c>
      <c r="J272" s="23">
        <f>'2019 Kunta'!J272</f>
        <v>-348916.8444573537</v>
      </c>
      <c r="K272" s="23">
        <f>'2019 Kunta'!K272</f>
        <v>261453.43578122632</v>
      </c>
      <c r="L272" s="23">
        <f>'2019 Kunta'!L272</f>
        <v>0</v>
      </c>
      <c r="M272" s="23">
        <f>'2019 Kunta'!M272</f>
        <v>3.2664956565816314E-4</v>
      </c>
      <c r="N272" s="23">
        <f>'2019 Kunta'!N272</f>
        <v>1036</v>
      </c>
      <c r="O272" s="23" t="str">
        <f>'2019 Kunta'!O272</f>
        <v xml:space="preserve">Sulkava                                           </v>
      </c>
      <c r="P272" s="23">
        <f>'2019 Kunta'!R272</f>
        <v>1186893.8816045474</v>
      </c>
      <c r="Q272" s="90">
        <f>'2019 Kunta'!S272</f>
        <v>5.687754440650572E-2</v>
      </c>
      <c r="R272" s="23">
        <f>'2019 Kunta'!T272</f>
        <v>989652.63</v>
      </c>
      <c r="S272" s="90">
        <f>'2019 Kunta'!U272</f>
        <v>4.987595014056101E-3</v>
      </c>
    </row>
    <row r="273" spans="1:19">
      <c r="A273" s="62">
        <v>21</v>
      </c>
      <c r="B273" s="63">
        <v>771</v>
      </c>
      <c r="C273" s="64" t="s">
        <v>283</v>
      </c>
      <c r="D273" s="23">
        <f>'2019 Kunta'!D273</f>
        <v>3306398.09</v>
      </c>
      <c r="E273" s="90">
        <f>'2019 Kunta'!E273</f>
        <v>8.4748537500924925E-3</v>
      </c>
      <c r="F273" s="23">
        <f>'2019 Kunta'!F273</f>
        <v>3278325.9581187237</v>
      </c>
      <c r="G273" s="23">
        <f>'2019 Kunta'!G273</f>
        <v>3304085.7061235826</v>
      </c>
      <c r="H273" s="23">
        <f>'2019 Kunta'!H273</f>
        <v>-25759.748004858848</v>
      </c>
      <c r="I273" s="23">
        <f>'2019 Kunta'!I273</f>
        <v>-267167.07773182541</v>
      </c>
      <c r="J273" s="23">
        <f>'2019 Kunta'!J273</f>
        <v>-292926.82573668426</v>
      </c>
      <c r="K273" s="23">
        <f>'2019 Kunta'!K273</f>
        <v>134871.01609653005</v>
      </c>
      <c r="L273" s="23">
        <f>'2019 Kunta'!L273</f>
        <v>0</v>
      </c>
      <c r="M273" s="23">
        <f>'2019 Kunta'!M273</f>
        <v>1.6850250483864588E-4</v>
      </c>
      <c r="N273" s="23">
        <f>'2019 Kunta'!N273</f>
        <v>1042</v>
      </c>
      <c r="O273" s="23" t="str">
        <f>'2019 Kunta'!O273</f>
        <v xml:space="preserve">Sund                                              </v>
      </c>
      <c r="P273" s="23">
        <f>'2019 Kunta'!R273</f>
        <v>44345.264850803127</v>
      </c>
      <c r="Q273" s="90">
        <f>'2019 Kunta'!S273</f>
        <v>0.19158895276034027</v>
      </c>
      <c r="R273" s="23">
        <f>'2019 Kunta'!T273</f>
        <v>103376.42</v>
      </c>
      <c r="S273" s="90">
        <f>'2019 Kunta'!U273</f>
        <v>1.4157990645839336E-2</v>
      </c>
    </row>
    <row r="274" spans="1:19">
      <c r="A274" s="62">
        <v>18</v>
      </c>
      <c r="B274" s="63">
        <v>777</v>
      </c>
      <c r="C274" s="64" t="s">
        <v>284</v>
      </c>
      <c r="D274" s="23">
        <f>'2019 Kunta'!D274</f>
        <v>21809560.530000001</v>
      </c>
      <c r="E274" s="90">
        <f>'2019 Kunta'!E274</f>
        <v>6.4640471832390745E-2</v>
      </c>
      <c r="F274" s="23">
        <f>'2019 Kunta'!F274</f>
        <v>21624392.004370093</v>
      </c>
      <c r="G274" s="23">
        <f>'2019 Kunta'!G274</f>
        <v>21198481.400991697</v>
      </c>
      <c r="H274" s="23">
        <f>'2019 Kunta'!H274</f>
        <v>425910.60337839648</v>
      </c>
      <c r="I274" s="23">
        <f>'2019 Kunta'!I274</f>
        <v>-1762279.1916793848</v>
      </c>
      <c r="J274" s="23">
        <f>'2019 Kunta'!J274</f>
        <v>-1336368.5883009883</v>
      </c>
      <c r="K274" s="23">
        <f>'2019 Kunta'!K274</f>
        <v>889632.01321589097</v>
      </c>
      <c r="L274" s="23">
        <f>'2019 Kunta'!L274</f>
        <v>0</v>
      </c>
      <c r="M274" s="23">
        <f>'2019 Kunta'!M274</f>
        <v>1.1114709961422297E-3</v>
      </c>
      <c r="N274" s="23">
        <f>'2019 Kunta'!N274</f>
        <v>1058</v>
      </c>
      <c r="O274" s="23" t="str">
        <f>'2019 Kunta'!O274</f>
        <v xml:space="preserve">Suomussalmi                                       </v>
      </c>
      <c r="P274" s="23">
        <f>'2019 Kunta'!R274</f>
        <v>2556186.7272323067</v>
      </c>
      <c r="Q274" s="90">
        <f>'2019 Kunta'!S274</f>
        <v>-8.4635601237206259E-3</v>
      </c>
      <c r="R274" s="23">
        <f>'2019 Kunta'!T274</f>
        <v>3340960.39</v>
      </c>
      <c r="S274" s="90">
        <f>'2019 Kunta'!U274</f>
        <v>7.1507968970762503E-2</v>
      </c>
    </row>
    <row r="275" spans="1:19">
      <c r="A275" s="62">
        <v>11</v>
      </c>
      <c r="B275" s="63">
        <v>778</v>
      </c>
      <c r="C275" s="64" t="s">
        <v>285</v>
      </c>
      <c r="D275" s="23">
        <f>'2019 Kunta'!D275</f>
        <v>20718968.260000002</v>
      </c>
      <c r="E275" s="90">
        <f>'2019 Kunta'!E275</f>
        <v>2.7893772212987944E-3</v>
      </c>
      <c r="F275" s="23">
        <f>'2019 Kunta'!F275</f>
        <v>20543059.130606968</v>
      </c>
      <c r="G275" s="23">
        <f>'2019 Kunta'!G275</f>
        <v>20525161.857170317</v>
      </c>
      <c r="H275" s="23">
        <f>'2019 Kunta'!H275</f>
        <v>17897.273436650634</v>
      </c>
      <c r="I275" s="23">
        <f>'2019 Kunta'!I275</f>
        <v>-1674156.0008712213</v>
      </c>
      <c r="J275" s="23">
        <f>'2019 Kunta'!J275</f>
        <v>-1656258.7274345707</v>
      </c>
      <c r="K275" s="23">
        <f>'2019 Kunta'!K275</f>
        <v>845145.75245776167</v>
      </c>
      <c r="L275" s="23">
        <f>'2019 Kunta'!L275</f>
        <v>0</v>
      </c>
      <c r="M275" s="23">
        <f>'2019 Kunta'!M275</f>
        <v>1.0558916241941094E-3</v>
      </c>
      <c r="N275" s="23">
        <f>'2019 Kunta'!N275</f>
        <v>1061</v>
      </c>
      <c r="O275" s="23" t="str">
        <f>'2019 Kunta'!O275</f>
        <v xml:space="preserve">Suonenjoki                                        </v>
      </c>
      <c r="P275" s="23">
        <f>'2019 Kunta'!R275</f>
        <v>1685140.8485400656</v>
      </c>
      <c r="Q275" s="90">
        <f>'2019 Kunta'!S275</f>
        <v>1.6853320065860045E-2</v>
      </c>
      <c r="R275" s="23">
        <f>'2019 Kunta'!T275</f>
        <v>1855783.79</v>
      </c>
      <c r="S275" s="90">
        <f>'2019 Kunta'!U275</f>
        <v>-1.5256163294072866E-3</v>
      </c>
    </row>
    <row r="276" spans="1:19">
      <c r="A276" s="62">
        <v>7</v>
      </c>
      <c r="B276" s="63">
        <v>781</v>
      </c>
      <c r="C276" s="64" t="s">
        <v>286</v>
      </c>
      <c r="D276" s="23">
        <f>'2019 Kunta'!D276</f>
        <v>8932512.9299999997</v>
      </c>
      <c r="E276" s="90">
        <f>'2019 Kunta'!E276</f>
        <v>4.0973784098231159E-2</v>
      </c>
      <c r="F276" s="23">
        <f>'2019 Kunta'!F276</f>
        <v>8856673.7012753785</v>
      </c>
      <c r="G276" s="23">
        <f>'2019 Kunta'!G276</f>
        <v>8438182.5906776264</v>
      </c>
      <c r="H276" s="23">
        <f>'2019 Kunta'!H276</f>
        <v>418491.11059775203</v>
      </c>
      <c r="I276" s="23">
        <f>'2019 Kunta'!I276</f>
        <v>-721774.36332533252</v>
      </c>
      <c r="J276" s="23">
        <f>'2019 Kunta'!J276</f>
        <v>-303283.25272758049</v>
      </c>
      <c r="K276" s="23">
        <f>'2019 Kunta'!K276</f>
        <v>364365.40984225314</v>
      </c>
      <c r="L276" s="23">
        <f>'2019 Kunta'!L276</f>
        <v>0</v>
      </c>
      <c r="M276" s="23">
        <f>'2019 Kunta'!M276</f>
        <v>4.5522370937753348E-4</v>
      </c>
      <c r="N276" s="23">
        <f>'2019 Kunta'!N276</f>
        <v>1064</v>
      </c>
      <c r="O276" s="23" t="str">
        <f>'2019 Kunta'!O276</f>
        <v xml:space="preserve">Sysmä                                             </v>
      </c>
      <c r="P276" s="23">
        <f>'2019 Kunta'!R276</f>
        <v>1376363.0438206417</v>
      </c>
      <c r="Q276" s="90">
        <f>'2019 Kunta'!S276</f>
        <v>3.4642298193422683E-2</v>
      </c>
      <c r="R276" s="23">
        <f>'2019 Kunta'!T276</f>
        <v>2013650.06</v>
      </c>
      <c r="S276" s="90">
        <f>'2019 Kunta'!U276</f>
        <v>1.3894342399246584E-2</v>
      </c>
    </row>
    <row r="277" spans="1:19">
      <c r="A277" s="62">
        <v>4</v>
      </c>
      <c r="B277" s="63">
        <v>783</v>
      </c>
      <c r="C277" s="64" t="s">
        <v>287</v>
      </c>
      <c r="D277" s="23">
        <f>'2019 Kunta'!D277</f>
        <v>24005914.100000001</v>
      </c>
      <c r="E277" s="90">
        <f>'2019 Kunta'!E277</f>
        <v>7.3903318904100512E-3</v>
      </c>
      <c r="F277" s="23">
        <f>'2019 Kunta'!F277</f>
        <v>23802097.993105933</v>
      </c>
      <c r="G277" s="23">
        <f>'2019 Kunta'!G277</f>
        <v>23762145.588147998</v>
      </c>
      <c r="H277" s="23">
        <f>'2019 Kunta'!H277</f>
        <v>39952.404957935214</v>
      </c>
      <c r="I277" s="23">
        <f>'2019 Kunta'!I277</f>
        <v>-1939751.2773116271</v>
      </c>
      <c r="J277" s="23">
        <f>'2019 Kunta'!J277</f>
        <v>-1899798.8723536918</v>
      </c>
      <c r="K277" s="23">
        <f>'2019 Kunta'!K277</f>
        <v>979223.29340355331</v>
      </c>
      <c r="L277" s="23">
        <f>'2019 Kunta'!L277</f>
        <v>0</v>
      </c>
      <c r="M277" s="23">
        <f>'2019 Kunta'!M277</f>
        <v>1.2234027926115115E-3</v>
      </c>
      <c r="N277" s="23">
        <f>'2019 Kunta'!N277</f>
        <v>1067</v>
      </c>
      <c r="O277" s="23" t="str">
        <f>'2019 Kunta'!O277</f>
        <v xml:space="preserve">Säkylä                                            </v>
      </c>
      <c r="P277" s="23">
        <f>'2019 Kunta'!R277</f>
        <v>1289186.5390341745</v>
      </c>
      <c r="Q277" s="90">
        <f>'2019 Kunta'!S277</f>
        <v>-6.0701821607903383E-2</v>
      </c>
      <c r="R277" s="23">
        <f>'2019 Kunta'!T277</f>
        <v>2080748.01</v>
      </c>
      <c r="S277" s="90">
        <f>'2019 Kunta'!U277</f>
        <v>-8.0375328540953639E-3</v>
      </c>
    </row>
    <row r="278" spans="1:19">
      <c r="A278" s="62">
        <v>18</v>
      </c>
      <c r="B278" s="63">
        <v>785</v>
      </c>
      <c r="C278" s="64" t="s">
        <v>288</v>
      </c>
      <c r="D278" s="23">
        <f>'2019 Kunta'!D278</f>
        <v>7681812.96</v>
      </c>
      <c r="E278" s="90">
        <f>'2019 Kunta'!E278</f>
        <v>1.0646063954846685E-3</v>
      </c>
      <c r="F278" s="23">
        <f>'2019 Kunta'!F278</f>
        <v>7616592.481209917</v>
      </c>
      <c r="G278" s="23">
        <f>'2019 Kunta'!G278</f>
        <v>7568449.2320337705</v>
      </c>
      <c r="H278" s="23">
        <f>'2019 Kunta'!H278</f>
        <v>48143.249176146463</v>
      </c>
      <c r="I278" s="23">
        <f>'2019 Kunta'!I278</f>
        <v>-620713.98069482425</v>
      </c>
      <c r="J278" s="23">
        <f>'2019 Kunta'!J278</f>
        <v>-572570.73151867779</v>
      </c>
      <c r="K278" s="23">
        <f>'2019 Kunta'!K278</f>
        <v>313348.20888996258</v>
      </c>
      <c r="L278" s="23">
        <f>'2019 Kunta'!L278</f>
        <v>0</v>
      </c>
      <c r="M278" s="23">
        <f>'2019 Kunta'!M278</f>
        <v>3.9148483946225984E-4</v>
      </c>
      <c r="N278" s="23">
        <f>'2019 Kunta'!N278</f>
        <v>1169</v>
      </c>
      <c r="O278" s="23" t="str">
        <f>'2019 Kunta'!O278</f>
        <v xml:space="preserve">Vaala                                             </v>
      </c>
      <c r="P278" s="23">
        <f>'2019 Kunta'!R278</f>
        <v>595469.89876687457</v>
      </c>
      <c r="Q278" s="90">
        <f>'2019 Kunta'!S278</f>
        <v>-2.5619339089573034E-2</v>
      </c>
      <c r="R278" s="23">
        <f>'2019 Kunta'!T278</f>
        <v>2806050.39</v>
      </c>
      <c r="S278" s="90">
        <f>'2019 Kunta'!U278</f>
        <v>2.5773707594771711E-3</v>
      </c>
    </row>
    <row r="279" spans="1:19">
      <c r="A279" s="62">
        <v>6</v>
      </c>
      <c r="B279" s="63">
        <v>790</v>
      </c>
      <c r="C279" s="64" t="s">
        <v>289</v>
      </c>
      <c r="D279" s="23">
        <f>'2019 Kunta'!D279</f>
        <v>72217801.829999998</v>
      </c>
      <c r="E279" s="90">
        <f>'2019 Kunta'!E279</f>
        <v>1.6353495603871115E-2</v>
      </c>
      <c r="F279" s="23">
        <f>'2019 Kunta'!F279</f>
        <v>71604654.954770699</v>
      </c>
      <c r="G279" s="23">
        <f>'2019 Kunta'!G279</f>
        <v>71317650.431662038</v>
      </c>
      <c r="H279" s="23">
        <f>'2019 Kunta'!H279</f>
        <v>287004.52310866117</v>
      </c>
      <c r="I279" s="23">
        <f>'2019 Kunta'!I279</f>
        <v>-5835419.2538071461</v>
      </c>
      <c r="J279" s="23">
        <f>'2019 Kunta'!J279</f>
        <v>-5548414.7306984849</v>
      </c>
      <c r="K279" s="23">
        <f>'2019 Kunta'!K279</f>
        <v>2945830.4922593115</v>
      </c>
      <c r="L279" s="23">
        <f>'2019 Kunta'!L279</f>
        <v>0</v>
      </c>
      <c r="M279" s="23">
        <f>'2019 Kunta'!M279</f>
        <v>3.6804039232601737E-3</v>
      </c>
      <c r="N279" s="23">
        <f>'2019 Kunta'!N279</f>
        <v>2122</v>
      </c>
      <c r="O279" s="23" t="str">
        <f>'2019 Kunta'!O279</f>
        <v xml:space="preserve">Sastamala                                         </v>
      </c>
      <c r="P279" s="23">
        <f>'2019 Kunta'!R279</f>
        <v>4522383.4579647025</v>
      </c>
      <c r="Q279" s="90">
        <f>'2019 Kunta'!S279</f>
        <v>-2.3820365634600216E-2</v>
      </c>
      <c r="R279" s="23">
        <f>'2019 Kunta'!T279</f>
        <v>5965014.5199999996</v>
      </c>
      <c r="S279" s="90">
        <f>'2019 Kunta'!U279</f>
        <v>4.9304988052456533E-3</v>
      </c>
    </row>
    <row r="280" spans="1:19">
      <c r="A280" s="62">
        <v>17</v>
      </c>
      <c r="B280" s="63">
        <v>791</v>
      </c>
      <c r="C280" s="64" t="s">
        <v>290</v>
      </c>
      <c r="D280" s="23">
        <f>'2019 Kunta'!D280</f>
        <v>13885866.83</v>
      </c>
      <c r="E280" s="90">
        <f>'2019 Kunta'!E280</f>
        <v>5.6122675491119267E-3</v>
      </c>
      <c r="F280" s="23">
        <f>'2019 Kunta'!F280</f>
        <v>13767972.410052039</v>
      </c>
      <c r="G280" s="23">
        <f>'2019 Kunta'!G280</f>
        <v>13572847.206400627</v>
      </c>
      <c r="H280" s="23">
        <f>'2019 Kunta'!H280</f>
        <v>195125.20365141146</v>
      </c>
      <c r="I280" s="23">
        <f>'2019 Kunta'!I280</f>
        <v>-1122020.5074411915</v>
      </c>
      <c r="J280" s="23">
        <f>'2019 Kunta'!J280</f>
        <v>-926895.30378978001</v>
      </c>
      <c r="K280" s="23">
        <f>'2019 Kunta'!K280</f>
        <v>566417.26669494982</v>
      </c>
      <c r="L280" s="23">
        <f>'2019 Kunta'!L280</f>
        <v>0</v>
      </c>
      <c r="M280" s="23">
        <f>'2019 Kunta'!M280</f>
        <v>7.0765929540894071E-4</v>
      </c>
      <c r="N280" s="23">
        <f>'2019 Kunta'!N280</f>
        <v>2182</v>
      </c>
      <c r="O280" s="23" t="str">
        <f>'2019 Kunta'!O280</f>
        <v xml:space="preserve">Siikalatva                                        </v>
      </c>
      <c r="P280" s="23">
        <f>'2019 Kunta'!R280</f>
        <v>1100170.5295568341</v>
      </c>
      <c r="Q280" s="90">
        <f>'2019 Kunta'!S280</f>
        <v>-3.5506752797661134E-2</v>
      </c>
      <c r="R280" s="23">
        <f>'2019 Kunta'!T280</f>
        <v>1382604.02</v>
      </c>
      <c r="S280" s="90">
        <f>'2019 Kunta'!U280</f>
        <v>-1.6665823171491123E-3</v>
      </c>
    </row>
    <row r="281" spans="1:19">
      <c r="A281" s="62">
        <v>9</v>
      </c>
      <c r="B281" s="63">
        <v>831</v>
      </c>
      <c r="C281" s="64" t="s">
        <v>291</v>
      </c>
      <c r="D281" s="23">
        <f>'2019 Kunta'!D281</f>
        <v>17357668.870000001</v>
      </c>
      <c r="E281" s="90">
        <f>'2019 Kunta'!E281</f>
        <v>3.5338178585363034E-2</v>
      </c>
      <c r="F281" s="23">
        <f>'2019 Kunta'!F281</f>
        <v>17210297.99800976</v>
      </c>
      <c r="G281" s="23">
        <f>'2019 Kunta'!G281</f>
        <v>17135795.231419574</v>
      </c>
      <c r="H281" s="23">
        <f>'2019 Kunta'!H281</f>
        <v>74502.766590185463</v>
      </c>
      <c r="I281" s="23">
        <f>'2019 Kunta'!I281</f>
        <v>-1402552.7301930471</v>
      </c>
      <c r="J281" s="23">
        <f>'2019 Kunta'!J281</f>
        <v>-1328049.9636028616</v>
      </c>
      <c r="K281" s="23">
        <f>'2019 Kunta'!K281</f>
        <v>708035.2618894747</v>
      </c>
      <c r="L281" s="23">
        <f>'2019 Kunta'!L281</f>
        <v>0</v>
      </c>
      <c r="M281" s="23">
        <f>'2019 Kunta'!M281</f>
        <v>8.8459120866319762E-4</v>
      </c>
      <c r="N281" s="23">
        <f>'2019 Kunta'!N281</f>
        <v>1075</v>
      </c>
      <c r="O281" s="23" t="str">
        <f>'2019 Kunta'!O281</f>
        <v xml:space="preserve">Taipalsaari                                       </v>
      </c>
      <c r="P281" s="23">
        <f>'2019 Kunta'!R281</f>
        <v>832494.16784318071</v>
      </c>
      <c r="Q281" s="90">
        <f>'2019 Kunta'!S281</f>
        <v>-3.1125590046502061E-2</v>
      </c>
      <c r="R281" s="23">
        <f>'2019 Kunta'!T281</f>
        <v>2100162.35</v>
      </c>
      <c r="S281" s="90">
        <f>'2019 Kunta'!U281</f>
        <v>2.8595044428136873E-3</v>
      </c>
    </row>
    <row r="282" spans="1:19">
      <c r="A282" s="62">
        <v>17</v>
      </c>
      <c r="B282" s="63">
        <v>832</v>
      </c>
      <c r="C282" s="64" t="s">
        <v>292</v>
      </c>
      <c r="D282" s="23">
        <f>'2019 Kunta'!D282</f>
        <v>9950130.5099999998</v>
      </c>
      <c r="E282" s="90">
        <f>'2019 Kunta'!E282</f>
        <v>2.4792257610863899E-2</v>
      </c>
      <c r="F282" s="23">
        <f>'2019 Kunta'!F282</f>
        <v>9865651.4580802023</v>
      </c>
      <c r="G282" s="23">
        <f>'2019 Kunta'!G282</f>
        <v>9729584.3223494757</v>
      </c>
      <c r="H282" s="23">
        <f>'2019 Kunta'!H282</f>
        <v>136067.13573072664</v>
      </c>
      <c r="I282" s="23">
        <f>'2019 Kunta'!I282</f>
        <v>-804000.97600073845</v>
      </c>
      <c r="J282" s="23">
        <f>'2019 Kunta'!J282</f>
        <v>-667933.8402700118</v>
      </c>
      <c r="K282" s="23">
        <f>'2019 Kunta'!K282</f>
        <v>405874.9659442202</v>
      </c>
      <c r="L282" s="23">
        <f>'2019 Kunta'!L282</f>
        <v>0</v>
      </c>
      <c r="M282" s="23">
        <f>'2019 Kunta'!M282</f>
        <v>5.0708410444503767E-4</v>
      </c>
      <c r="N282" s="23">
        <f>'2019 Kunta'!N282</f>
        <v>1079</v>
      </c>
      <c r="O282" s="23" t="str">
        <f>'2019 Kunta'!O282</f>
        <v xml:space="preserve">Taivalkoski                                       </v>
      </c>
      <c r="P282" s="23">
        <f>'2019 Kunta'!R282</f>
        <v>1247823.250268196</v>
      </c>
      <c r="Q282" s="90">
        <f>'2019 Kunta'!S282</f>
        <v>1.9862248991490139E-2</v>
      </c>
      <c r="R282" s="23">
        <f>'2019 Kunta'!T282</f>
        <v>931035.93</v>
      </c>
      <c r="S282" s="90">
        <f>'2019 Kunta'!U282</f>
        <v>1.3128859827105099E-2</v>
      </c>
    </row>
    <row r="283" spans="1:19">
      <c r="A283" s="62">
        <v>2</v>
      </c>
      <c r="B283" s="63">
        <v>833</v>
      </c>
      <c r="C283" s="64" t="s">
        <v>439</v>
      </c>
      <c r="D283" s="23">
        <f>'2019 Kunta'!D283</f>
        <v>5456859.7699999996</v>
      </c>
      <c r="E283" s="90">
        <f>'2019 Kunta'!E283</f>
        <v>7.4342431787385754E-2</v>
      </c>
      <c r="F283" s="23">
        <f>'2019 Kunta'!F283</f>
        <v>5410529.6902723433</v>
      </c>
      <c r="G283" s="23">
        <f>'2019 Kunta'!G283</f>
        <v>5156915.8285212601</v>
      </c>
      <c r="H283" s="23">
        <f>'2019 Kunta'!H283</f>
        <v>253613.86175108328</v>
      </c>
      <c r="I283" s="23">
        <f>'2019 Kunta'!I283</f>
        <v>-440930.95829947712</v>
      </c>
      <c r="J283" s="23">
        <f>'2019 Kunta'!J283</f>
        <v>-187317.09654839383</v>
      </c>
      <c r="K283" s="23">
        <f>'2019 Kunta'!K283</f>
        <v>222590.3239244181</v>
      </c>
      <c r="L283" s="23">
        <f>'2019 Kunta'!L283</f>
        <v>0</v>
      </c>
      <c r="M283" s="23">
        <f>'2019 Kunta'!M283</f>
        <v>2.7809553319643884E-4</v>
      </c>
      <c r="N283" s="23">
        <f>'2019 Kunta'!N283</f>
        <v>1081</v>
      </c>
      <c r="O283" s="23" t="str">
        <f>'2019 Kunta'!O283</f>
        <v xml:space="preserve">Tövsala                                           </v>
      </c>
      <c r="P283" s="23">
        <f>'2019 Kunta'!R283</f>
        <v>231237.00630826753</v>
      </c>
      <c r="Q283" s="90">
        <f>'2019 Kunta'!S283</f>
        <v>3.4400816563962433E-2</v>
      </c>
      <c r="R283" s="23">
        <f>'2019 Kunta'!T283</f>
        <v>1235358.19</v>
      </c>
      <c r="S283" s="90">
        <f>'2019 Kunta'!U283</f>
        <v>-6.3121343891771042E-3</v>
      </c>
    </row>
    <row r="284" spans="1:19">
      <c r="A284" s="62">
        <v>5</v>
      </c>
      <c r="B284" s="63">
        <v>834</v>
      </c>
      <c r="C284" s="64" t="s">
        <v>294</v>
      </c>
      <c r="D284" s="23">
        <f>'2019 Kunta'!D284</f>
        <v>19163052.359999999</v>
      </c>
      <c r="E284" s="90">
        <f>'2019 Kunta'!E284</f>
        <v>2.3823467658694364E-2</v>
      </c>
      <c r="F284" s="23">
        <f>'2019 Kunta'!F284</f>
        <v>19000353.338752463</v>
      </c>
      <c r="G284" s="23">
        <f>'2019 Kunta'!G284</f>
        <v>18668394.182326242</v>
      </c>
      <c r="H284" s="23">
        <f>'2019 Kunta'!H284</f>
        <v>331959.15642622113</v>
      </c>
      <c r="I284" s="23">
        <f>'2019 Kunta'!I284</f>
        <v>-1548433.2376453676</v>
      </c>
      <c r="J284" s="23">
        <f>'2019 Kunta'!J284</f>
        <v>-1216474.0812191465</v>
      </c>
      <c r="K284" s="23">
        <f>'2019 Kunta'!K284</f>
        <v>781678.51328035584</v>
      </c>
      <c r="L284" s="23">
        <f>'2019 Kunta'!L284</f>
        <v>0</v>
      </c>
      <c r="M284" s="23">
        <f>'2019 Kunta'!M284</f>
        <v>9.7659816970621476E-4</v>
      </c>
      <c r="N284" s="23">
        <f>'2019 Kunta'!N284</f>
        <v>1083</v>
      </c>
      <c r="O284" s="23" t="str">
        <f>'2019 Kunta'!O284</f>
        <v xml:space="preserve">Tammela                                           </v>
      </c>
      <c r="P284" s="23">
        <f>'2019 Kunta'!R284</f>
        <v>1224535.1163026346</v>
      </c>
      <c r="Q284" s="90">
        <f>'2019 Kunta'!S284</f>
        <v>-9.7245505962680889E-3</v>
      </c>
      <c r="R284" s="23">
        <f>'2019 Kunta'!T284</f>
        <v>1553482.02</v>
      </c>
      <c r="S284" s="90">
        <f>'2019 Kunta'!U284</f>
        <v>-3.0381189684182464E-2</v>
      </c>
    </row>
    <row r="285" spans="1:19">
      <c r="A285" s="62">
        <v>6</v>
      </c>
      <c r="B285" s="63">
        <v>837</v>
      </c>
      <c r="C285" s="64" t="s">
        <v>440</v>
      </c>
      <c r="D285" s="23">
        <f>'2019 Kunta'!D285</f>
        <v>820315607.70000005</v>
      </c>
      <c r="E285" s="90">
        <f>'2019 Kunta'!E285</f>
        <v>4.1721239453764492E-2</v>
      </c>
      <c r="F285" s="23">
        <f>'2019 Kunta'!F285</f>
        <v>813350926.70974958</v>
      </c>
      <c r="G285" s="23">
        <f>'2019 Kunta'!G285</f>
        <v>807624055.66155505</v>
      </c>
      <c r="H285" s="23">
        <f>'2019 Kunta'!H285</f>
        <v>5726871.0481945276</v>
      </c>
      <c r="I285" s="23">
        <f>'2019 Kunta'!I285</f>
        <v>-66284009.898824833</v>
      </c>
      <c r="J285" s="23">
        <f>'2019 Kunta'!J285</f>
        <v>-60557138.850630306</v>
      </c>
      <c r="K285" s="23">
        <f>'2019 Kunta'!K285</f>
        <v>33461427.365614511</v>
      </c>
      <c r="L285" s="23">
        <f>'2019 Kunta'!L285</f>
        <v>0</v>
      </c>
      <c r="M285" s="23">
        <f>'2019 Kunta'!M285</f>
        <v>4.1805381836427929E-2</v>
      </c>
      <c r="N285" s="23">
        <f>'2019 Kunta'!N285</f>
        <v>1088</v>
      </c>
      <c r="O285" s="23" t="str">
        <f>'2019 Kunta'!O285</f>
        <v xml:space="preserve">Tammerfors                                        </v>
      </c>
      <c r="P285" s="23">
        <f>'2019 Kunta'!R285</f>
        <v>74314694.9011233</v>
      </c>
      <c r="Q285" s="90">
        <f>'2019 Kunta'!S285</f>
        <v>3.4433446272956969E-2</v>
      </c>
      <c r="R285" s="23">
        <f>'2019 Kunta'!T285</f>
        <v>92317718.810000002</v>
      </c>
      <c r="S285" s="90">
        <f>'2019 Kunta'!U285</f>
        <v>2.5942190743751592E-2</v>
      </c>
    </row>
    <row r="286" spans="1:19">
      <c r="A286" s="62">
        <v>11</v>
      </c>
      <c r="B286" s="63">
        <v>844</v>
      </c>
      <c r="C286" s="64" t="s">
        <v>296</v>
      </c>
      <c r="D286" s="23">
        <f>'2019 Kunta'!D286</f>
        <v>3648100.7</v>
      </c>
      <c r="E286" s="90">
        <f>'2019 Kunta'!E286</f>
        <v>3.5117147610727262E-2</v>
      </c>
      <c r="F286" s="23">
        <f>'2019 Kunta'!F286</f>
        <v>3617127.4290329292</v>
      </c>
      <c r="G286" s="23">
        <f>'2019 Kunta'!G286</f>
        <v>3515564.6043040226</v>
      </c>
      <c r="H286" s="23">
        <f>'2019 Kunta'!H286</f>
        <v>101562.82472890662</v>
      </c>
      <c r="I286" s="23">
        <f>'2019 Kunta'!I286</f>
        <v>-294777.69365951535</v>
      </c>
      <c r="J286" s="23">
        <f>'2019 Kunta'!J286</f>
        <v>-193214.86893060873</v>
      </c>
      <c r="K286" s="23">
        <f>'2019 Kunta'!K286</f>
        <v>148809.37952376527</v>
      </c>
      <c r="L286" s="23">
        <f>'2019 Kunta'!L286</f>
        <v>0</v>
      </c>
      <c r="M286" s="23">
        <f>'2019 Kunta'!M286</f>
        <v>1.8591654396147363E-4</v>
      </c>
      <c r="N286" s="23">
        <f>'2019 Kunta'!N286</f>
        <v>1105</v>
      </c>
      <c r="O286" s="23" t="str">
        <f>'2019 Kunta'!O286</f>
        <v xml:space="preserve">Tervo                                             </v>
      </c>
      <c r="P286" s="23">
        <f>'2019 Kunta'!R286</f>
        <v>453265.34693740908</v>
      </c>
      <c r="Q286" s="90">
        <f>'2019 Kunta'!S286</f>
        <v>4.9625378228283168E-2</v>
      </c>
      <c r="R286" s="23">
        <f>'2019 Kunta'!T286</f>
        <v>529853.37</v>
      </c>
      <c r="S286" s="90">
        <f>'2019 Kunta'!U286</f>
        <v>0.23775595350169287</v>
      </c>
    </row>
    <row r="287" spans="1:19">
      <c r="A287" s="62">
        <v>19</v>
      </c>
      <c r="B287" s="63">
        <v>845</v>
      </c>
      <c r="C287" s="64" t="s">
        <v>297</v>
      </c>
      <c r="D287" s="23">
        <f>'2019 Kunta'!D287</f>
        <v>8243611.6500000004</v>
      </c>
      <c r="E287" s="90">
        <f>'2019 Kunta'!E287</f>
        <v>3.3133013683580348E-2</v>
      </c>
      <c r="F287" s="23">
        <f>'2019 Kunta'!F287</f>
        <v>8173621.3623462766</v>
      </c>
      <c r="G287" s="23">
        <f>'2019 Kunta'!G287</f>
        <v>8046070.8796592895</v>
      </c>
      <c r="H287" s="23">
        <f>'2019 Kunta'!H287</f>
        <v>127550.48268698715</v>
      </c>
      <c r="I287" s="23">
        <f>'2019 Kunta'!I287</f>
        <v>-666109.03301318199</v>
      </c>
      <c r="J287" s="23">
        <f>'2019 Kunta'!J287</f>
        <v>-538558.55032619485</v>
      </c>
      <c r="K287" s="23">
        <f>'2019 Kunta'!K287</f>
        <v>336264.49365045846</v>
      </c>
      <c r="L287" s="23">
        <f>'2019 Kunta'!L287</f>
        <v>0</v>
      </c>
      <c r="M287" s="23">
        <f>'2019 Kunta'!M287</f>
        <v>4.2011553785468184E-4</v>
      </c>
      <c r="N287" s="23">
        <f>'2019 Kunta'!N287</f>
        <v>1101</v>
      </c>
      <c r="O287" s="23" t="str">
        <f>'2019 Kunta'!O287</f>
        <v xml:space="preserve">Tervola                                           </v>
      </c>
      <c r="P287" s="23">
        <f>'2019 Kunta'!R287</f>
        <v>463059.90157168254</v>
      </c>
      <c r="Q287" s="90">
        <f>'2019 Kunta'!S287</f>
        <v>-7.9514526543924546E-3</v>
      </c>
      <c r="R287" s="23">
        <f>'2019 Kunta'!T287</f>
        <v>2770023.84</v>
      </c>
      <c r="S287" s="90">
        <f>'2019 Kunta'!U287</f>
        <v>-2.231850462805729E-2</v>
      </c>
    </row>
    <row r="288" spans="1:19">
      <c r="A288" s="62">
        <v>14</v>
      </c>
      <c r="B288" s="63">
        <v>846</v>
      </c>
      <c r="C288" s="64" t="s">
        <v>441</v>
      </c>
      <c r="D288" s="23">
        <f>'2019 Kunta'!D288</f>
        <v>14699002.34</v>
      </c>
      <c r="E288" s="90">
        <f>'2019 Kunta'!E288</f>
        <v>1.1670084366044886E-2</v>
      </c>
      <c r="F288" s="23">
        <f>'2019 Kunta'!F288</f>
        <v>14574204.199854791</v>
      </c>
      <c r="G288" s="23">
        <f>'2019 Kunta'!G288</f>
        <v>14374768.444809278</v>
      </c>
      <c r="H288" s="23">
        <f>'2019 Kunta'!H288</f>
        <v>199435.75504551269</v>
      </c>
      <c r="I288" s="23">
        <f>'2019 Kunta'!I288</f>
        <v>-1187724.3434867407</v>
      </c>
      <c r="J288" s="23">
        <f>'2019 Kunta'!J288</f>
        <v>-988288.58844122803</v>
      </c>
      <c r="K288" s="23">
        <f>'2019 Kunta'!K288</f>
        <v>599585.81127811898</v>
      </c>
      <c r="L288" s="23">
        <f>'2019 Kunta'!L288</f>
        <v>0</v>
      </c>
      <c r="M288" s="23">
        <f>'2019 Kunta'!M288</f>
        <v>7.4909876109900523E-4</v>
      </c>
      <c r="N288" s="23">
        <f>'2019 Kunta'!N288</f>
        <v>1108</v>
      </c>
      <c r="O288" s="23" t="str">
        <f>'2019 Kunta'!O288</f>
        <v xml:space="preserve">Östermark                                         </v>
      </c>
      <c r="P288" s="23">
        <f>'2019 Kunta'!R288</f>
        <v>886502.93855783367</v>
      </c>
      <c r="Q288" s="90">
        <f>'2019 Kunta'!S288</f>
        <v>3.0357403517764503E-2</v>
      </c>
      <c r="R288" s="23">
        <f>'2019 Kunta'!T288</f>
        <v>1113228.06</v>
      </c>
      <c r="S288" s="90">
        <f>'2019 Kunta'!U288</f>
        <v>-9.2739129102166196E-3</v>
      </c>
    </row>
    <row r="289" spans="1:19">
      <c r="A289" s="62">
        <v>12</v>
      </c>
      <c r="B289" s="63">
        <v>848</v>
      </c>
      <c r="C289" s="64" t="s">
        <v>299</v>
      </c>
      <c r="D289" s="23">
        <f>'2019 Kunta'!D289</f>
        <v>11667241.08</v>
      </c>
      <c r="E289" s="90">
        <f>'2019 Kunta'!E289</f>
        <v>3.4045336094845613E-3</v>
      </c>
      <c r="F289" s="23">
        <f>'2019 Kunta'!F289</f>
        <v>11568183.337594759</v>
      </c>
      <c r="G289" s="23">
        <f>'2019 Kunta'!G289</f>
        <v>11519357.794744132</v>
      </c>
      <c r="H289" s="23">
        <f>'2019 Kunta'!H289</f>
        <v>48825.542850626633</v>
      </c>
      <c r="I289" s="23">
        <f>'2019 Kunta'!I289</f>
        <v>-942748.76154925034</v>
      </c>
      <c r="J289" s="23">
        <f>'2019 Kunta'!J289</f>
        <v>-893923.21869862371</v>
      </c>
      <c r="K289" s="23">
        <f>'2019 Kunta'!K289</f>
        <v>475917.48382082355</v>
      </c>
      <c r="L289" s="23">
        <f>'2019 Kunta'!L289</f>
        <v>0</v>
      </c>
      <c r="M289" s="23">
        <f>'2019 Kunta'!M289</f>
        <v>5.9459245167188806E-4</v>
      </c>
      <c r="N289" s="23">
        <f>'2019 Kunta'!N289</f>
        <v>1867</v>
      </c>
      <c r="O289" s="23" t="str">
        <f>'2019 Kunta'!O289</f>
        <v xml:space="preserve">Tohmajärvi                                        </v>
      </c>
      <c r="P289" s="23">
        <f>'2019 Kunta'!R289</f>
        <v>938371.97245084017</v>
      </c>
      <c r="Q289" s="90">
        <f>'2019 Kunta'!S289</f>
        <v>2.6013556993262466E-2</v>
      </c>
      <c r="R289" s="23">
        <f>'2019 Kunta'!T289</f>
        <v>979655.85</v>
      </c>
      <c r="S289" s="90">
        <f>'2019 Kunta'!U289</f>
        <v>2.4335357483529219E-3</v>
      </c>
    </row>
    <row r="290" spans="1:19">
      <c r="A290" s="62">
        <v>16</v>
      </c>
      <c r="B290" s="63">
        <v>849</v>
      </c>
      <c r="C290" s="64" t="s">
        <v>300</v>
      </c>
      <c r="D290" s="23">
        <f>'2019 Kunta'!D290</f>
        <v>8023894.4699999997</v>
      </c>
      <c r="E290" s="90">
        <f>'2019 Kunta'!E290</f>
        <v>-2.061934562211265E-3</v>
      </c>
      <c r="F290" s="23">
        <f>'2019 Kunta'!F290</f>
        <v>7955769.6351700583</v>
      </c>
      <c r="G290" s="23">
        <f>'2019 Kunta'!G290</f>
        <v>7920099.993573592</v>
      </c>
      <c r="H290" s="23">
        <f>'2019 Kunta'!H290</f>
        <v>35669.641596466303</v>
      </c>
      <c r="I290" s="23">
        <f>'2019 Kunta'!I290</f>
        <v>-648355.21290131577</v>
      </c>
      <c r="J290" s="23">
        <f>'2019 Kunta'!J290</f>
        <v>-612685.57130484947</v>
      </c>
      <c r="K290" s="23">
        <f>'2019 Kunta'!K290</f>
        <v>327302.027996341</v>
      </c>
      <c r="L290" s="23">
        <f>'2019 Kunta'!L290</f>
        <v>0</v>
      </c>
      <c r="M290" s="23">
        <f>'2019 Kunta'!M290</f>
        <v>4.0891818829836033E-4</v>
      </c>
      <c r="N290" s="23">
        <f>'2019 Kunta'!N290</f>
        <v>1115</v>
      </c>
      <c r="O290" s="23" t="str">
        <f>'2019 Kunta'!O290</f>
        <v xml:space="preserve">Toholampi                                         </v>
      </c>
      <c r="P290" s="23">
        <f>'2019 Kunta'!R290</f>
        <v>563945.77270789177</v>
      </c>
      <c r="Q290" s="90">
        <f>'2019 Kunta'!S290</f>
        <v>-2.9105802897512745E-2</v>
      </c>
      <c r="R290" s="23">
        <f>'2019 Kunta'!T290</f>
        <v>823225.35</v>
      </c>
      <c r="S290" s="90">
        <f>'2019 Kunta'!U290</f>
        <v>-1.4829388831036794E-2</v>
      </c>
    </row>
    <row r="291" spans="1:19">
      <c r="A291" s="62">
        <v>13</v>
      </c>
      <c r="B291" s="63">
        <v>850</v>
      </c>
      <c r="C291" s="64" t="s">
        <v>301</v>
      </c>
      <c r="D291" s="23">
        <f>'2019 Kunta'!D291</f>
        <v>6987670.2300000004</v>
      </c>
      <c r="E291" s="90">
        <f>'2019 Kunta'!E291</f>
        <v>3.1079193949531847E-2</v>
      </c>
      <c r="F291" s="23">
        <f>'2019 Kunta'!F291</f>
        <v>6928343.1934786886</v>
      </c>
      <c r="G291" s="23">
        <f>'2019 Kunta'!G291</f>
        <v>6912073.0957090063</v>
      </c>
      <c r="H291" s="23">
        <f>'2019 Kunta'!H291</f>
        <v>16270.097769682296</v>
      </c>
      <c r="I291" s="23">
        <f>'2019 Kunta'!I291</f>
        <v>-564625.12519258459</v>
      </c>
      <c r="J291" s="23">
        <f>'2019 Kunta'!J291</f>
        <v>-548355.02742290229</v>
      </c>
      <c r="K291" s="23">
        <f>'2019 Kunta'!K291</f>
        <v>285033.48913668591</v>
      </c>
      <c r="L291" s="23">
        <f>'2019 Kunta'!L291</f>
        <v>0</v>
      </c>
      <c r="M291" s="23">
        <f>'2019 Kunta'!M291</f>
        <v>3.5610955023913557E-4</v>
      </c>
      <c r="N291" s="23">
        <f>'2019 Kunta'!N291</f>
        <v>1118</v>
      </c>
      <c r="O291" s="23" t="str">
        <f>'2019 Kunta'!O291</f>
        <v xml:space="preserve">Toivakka                                          </v>
      </c>
      <c r="P291" s="23">
        <f>'2019 Kunta'!R291</f>
        <v>599708.02834276669</v>
      </c>
      <c r="Q291" s="90">
        <f>'2019 Kunta'!S291</f>
        <v>4.7555510142712976E-2</v>
      </c>
      <c r="R291" s="23">
        <f>'2019 Kunta'!T291</f>
        <v>710937.7</v>
      </c>
      <c r="S291" s="90">
        <f>'2019 Kunta'!U291</f>
        <v>2.9257596731474766E-2</v>
      </c>
    </row>
    <row r="292" spans="1:19">
      <c r="A292" s="62">
        <v>19</v>
      </c>
      <c r="B292" s="63">
        <v>851</v>
      </c>
      <c r="C292" s="64" t="s">
        <v>442</v>
      </c>
      <c r="D292" s="23">
        <f>'2019 Kunta'!D292</f>
        <v>75589534.950000003</v>
      </c>
      <c r="E292" s="90">
        <f>'2019 Kunta'!E292</f>
        <v>2.9262777936090112E-2</v>
      </c>
      <c r="F292" s="23">
        <f>'2019 Kunta'!F292</f>
        <v>74947761.232437536</v>
      </c>
      <c r="G292" s="23">
        <f>'2019 Kunta'!G292</f>
        <v>74046430.087875545</v>
      </c>
      <c r="H292" s="23">
        <f>'2019 Kunta'!H292</f>
        <v>901331.1445619911</v>
      </c>
      <c r="I292" s="23">
        <f>'2019 Kunta'!I292</f>
        <v>-6107865.601779121</v>
      </c>
      <c r="J292" s="23">
        <f>'2019 Kunta'!J292</f>
        <v>-5206534.4572171299</v>
      </c>
      <c r="K292" s="23">
        <f>'2019 Kunta'!K292</f>
        <v>3083366.584261084</v>
      </c>
      <c r="L292" s="23">
        <f>'2019 Kunta'!L292</f>
        <v>0</v>
      </c>
      <c r="M292" s="23">
        <f>'2019 Kunta'!M292</f>
        <v>3.8522360683626478E-3</v>
      </c>
      <c r="N292" s="23">
        <f>'2019 Kunta'!N292</f>
        <v>1120</v>
      </c>
      <c r="O292" s="23" t="str">
        <f>'2019 Kunta'!O292</f>
        <v xml:space="preserve">Torneå                                            </v>
      </c>
      <c r="P292" s="23">
        <f>'2019 Kunta'!R292</f>
        <v>2837346.5135940271</v>
      </c>
      <c r="Q292" s="90">
        <f>'2019 Kunta'!S292</f>
        <v>-7.3843412951467569E-2</v>
      </c>
      <c r="R292" s="23">
        <f>'2019 Kunta'!T292</f>
        <v>7003902.9500000002</v>
      </c>
      <c r="S292" s="90">
        <f>'2019 Kunta'!U292</f>
        <v>-2.0693165974057348E-2</v>
      </c>
    </row>
    <row r="293" spans="1:19">
      <c r="A293" s="62">
        <v>2</v>
      </c>
      <c r="B293" s="63">
        <v>853</v>
      </c>
      <c r="C293" s="64" t="s">
        <v>443</v>
      </c>
      <c r="D293" s="23">
        <f>'2019 Kunta'!D293</f>
        <v>634521088.63</v>
      </c>
      <c r="E293" s="90">
        <f>'2019 Kunta'!E293</f>
        <v>3.8497967945795519E-2</v>
      </c>
      <c r="F293" s="23">
        <f>'2019 Kunta'!F293</f>
        <v>629133848.74036157</v>
      </c>
      <c r="G293" s="23">
        <f>'2019 Kunta'!G293</f>
        <v>623142400.77805161</v>
      </c>
      <c r="H293" s="23">
        <f>'2019 Kunta'!H293</f>
        <v>5991447.9623099566</v>
      </c>
      <c r="I293" s="23">
        <f>'2019 Kunta'!I293</f>
        <v>-51271244.536828808</v>
      </c>
      <c r="J293" s="23">
        <f>'2019 Kunta'!J293</f>
        <v>-45279796.574518852</v>
      </c>
      <c r="K293" s="23">
        <f>'2019 Kunta'!K293</f>
        <v>25882698.219863933</v>
      </c>
      <c r="L293" s="23">
        <f>'2019 Kunta'!L293</f>
        <v>0</v>
      </c>
      <c r="M293" s="23">
        <f>'2019 Kunta'!M293</f>
        <v>3.2336817859430662E-2</v>
      </c>
      <c r="N293" s="23">
        <f>'2019 Kunta'!N293</f>
        <v>1124</v>
      </c>
      <c r="O293" s="23" t="str">
        <f>'2019 Kunta'!O293</f>
        <v xml:space="preserve">Åbo                                               </v>
      </c>
      <c r="P293" s="23">
        <f>'2019 Kunta'!R293</f>
        <v>103432775.03230809</v>
      </c>
      <c r="Q293" s="90">
        <f>'2019 Kunta'!S293</f>
        <v>6.3340538787775902E-2</v>
      </c>
      <c r="R293" s="23">
        <f>'2019 Kunta'!T293</f>
        <v>58121875.93</v>
      </c>
      <c r="S293" s="90">
        <f>'2019 Kunta'!U293</f>
        <v>1.3380557274971894E-2</v>
      </c>
    </row>
    <row r="294" spans="1:19">
      <c r="A294" s="62">
        <v>19</v>
      </c>
      <c r="B294" s="63">
        <v>854</v>
      </c>
      <c r="C294" s="64" t="s">
        <v>304</v>
      </c>
      <c r="D294" s="23">
        <f>'2019 Kunta'!D294</f>
        <v>9897799.4900000002</v>
      </c>
      <c r="E294" s="90">
        <f>'2019 Kunta'!E294</f>
        <v>2.5170259547606211E-2</v>
      </c>
      <c r="F294" s="23">
        <f>'2019 Kunta'!F294</f>
        <v>9813764.7412932273</v>
      </c>
      <c r="G294" s="23">
        <f>'2019 Kunta'!G294</f>
        <v>9659637.91782148</v>
      </c>
      <c r="H294" s="23">
        <f>'2019 Kunta'!H294</f>
        <v>154126.82347174734</v>
      </c>
      <c r="I294" s="23">
        <f>'2019 Kunta'!I294</f>
        <v>-799772.46953915711</v>
      </c>
      <c r="J294" s="23">
        <f>'2019 Kunta'!J294</f>
        <v>-645645.64606740978</v>
      </c>
      <c r="K294" s="23">
        <f>'2019 Kunta'!K294</f>
        <v>403740.33555530431</v>
      </c>
      <c r="L294" s="23">
        <f>'2019 Kunta'!L294</f>
        <v>0</v>
      </c>
      <c r="M294" s="23">
        <f>'2019 Kunta'!M294</f>
        <v>5.0441718179666372E-4</v>
      </c>
      <c r="N294" s="23">
        <f>'2019 Kunta'!N294</f>
        <v>787</v>
      </c>
      <c r="O294" s="23" t="str">
        <f>'2019 Kunta'!O294</f>
        <v xml:space="preserve">Pello                                             </v>
      </c>
      <c r="P294" s="23">
        <f>'2019 Kunta'!R294</f>
        <v>697183.37658562581</v>
      </c>
      <c r="Q294" s="90">
        <f>'2019 Kunta'!S294</f>
        <v>-8.7923514187232876E-2</v>
      </c>
      <c r="R294" s="23">
        <f>'2019 Kunta'!T294</f>
        <v>905986.3</v>
      </c>
      <c r="S294" s="90">
        <f>'2019 Kunta'!U294</f>
        <v>1.9185787610507044E-2</v>
      </c>
    </row>
    <row r="295" spans="1:19">
      <c r="A295" s="62">
        <v>11</v>
      </c>
      <c r="B295" s="63">
        <v>857</v>
      </c>
      <c r="C295" s="64" t="s">
        <v>305</v>
      </c>
      <c r="D295" s="23">
        <f>'2019 Kunta'!D295</f>
        <v>6633076.8899999997</v>
      </c>
      <c r="E295" s="90">
        <f>'2019 Kunta'!E295</f>
        <v>1.2535091020957179E-2</v>
      </c>
      <c r="F295" s="23">
        <f>'2019 Kunta'!F295</f>
        <v>6576760.4380283235</v>
      </c>
      <c r="G295" s="23">
        <f>'2019 Kunta'!G295</f>
        <v>6493915.0333663626</v>
      </c>
      <c r="H295" s="23">
        <f>'2019 Kunta'!H295</f>
        <v>82845.4046619609</v>
      </c>
      <c r="I295" s="23">
        <f>'2019 Kunta'!I295</f>
        <v>-535972.89885677514</v>
      </c>
      <c r="J295" s="23">
        <f>'2019 Kunta'!J295</f>
        <v>-453127.49419481424</v>
      </c>
      <c r="K295" s="23">
        <f>'2019 Kunta'!K295</f>
        <v>270569.30098840926</v>
      </c>
      <c r="L295" s="23">
        <f>'2019 Kunta'!L295</f>
        <v>0</v>
      </c>
      <c r="M295" s="23">
        <f>'2019 Kunta'!M295</f>
        <v>3.3803856653943785E-4</v>
      </c>
      <c r="N295" s="23">
        <f>'2019 Kunta'!N295</f>
        <v>1133</v>
      </c>
      <c r="O295" s="23" t="str">
        <f>'2019 Kunta'!O295</f>
        <v xml:space="preserve">Tuusniemi                                         </v>
      </c>
      <c r="P295" s="23">
        <f>'2019 Kunta'!R295</f>
        <v>709249.67892342375</v>
      </c>
      <c r="Q295" s="90">
        <f>'2019 Kunta'!S295</f>
        <v>2.0030972492136812E-2</v>
      </c>
      <c r="R295" s="23">
        <f>'2019 Kunta'!T295</f>
        <v>950052.66</v>
      </c>
      <c r="S295" s="90">
        <f>'2019 Kunta'!U295</f>
        <v>-2.3191748078509322E-3</v>
      </c>
    </row>
    <row r="296" spans="1:19">
      <c r="A296" s="62">
        <v>1</v>
      </c>
      <c r="B296" s="63">
        <v>858</v>
      </c>
      <c r="C296" s="64" t="s">
        <v>444</v>
      </c>
      <c r="D296" s="23">
        <f>'2019 Kunta'!D296</f>
        <v>168544553.47999999</v>
      </c>
      <c r="E296" s="90">
        <f>'2019 Kunta'!E296</f>
        <v>3.9976106933454991E-2</v>
      </c>
      <c r="F296" s="23">
        <f>'2019 Kunta'!F296</f>
        <v>167113568.82407752</v>
      </c>
      <c r="G296" s="23">
        <f>'2019 Kunta'!G296</f>
        <v>163858521.87169525</v>
      </c>
      <c r="H296" s="23">
        <f>'2019 Kunta'!H296</f>
        <v>3255046.9523822665</v>
      </c>
      <c r="I296" s="23">
        <f>'2019 Kunta'!I296</f>
        <v>-13618915.386219256</v>
      </c>
      <c r="J296" s="23">
        <f>'2019 Kunta'!J296</f>
        <v>-10363868.433836989</v>
      </c>
      <c r="K296" s="23">
        <f>'2019 Kunta'!K296</f>
        <v>6875087.1996129025</v>
      </c>
      <c r="L296" s="23">
        <f>'2019 Kunta'!L296</f>
        <v>0</v>
      </c>
      <c r="M296" s="23">
        <f>'2019 Kunta'!M296</f>
        <v>8.5894616030010792E-3</v>
      </c>
      <c r="N296" s="23">
        <f>'2019 Kunta'!N296</f>
        <v>1135</v>
      </c>
      <c r="O296" s="23" t="str">
        <f>'2019 Kunta'!O296</f>
        <v xml:space="preserve">Tusby                                             </v>
      </c>
      <c r="P296" s="23">
        <f>'2019 Kunta'!R296</f>
        <v>7791833.8653309392</v>
      </c>
      <c r="Q296" s="90">
        <f>'2019 Kunta'!S296</f>
        <v>2.2266355035149843E-4</v>
      </c>
      <c r="R296" s="23">
        <f>'2019 Kunta'!T296</f>
        <v>11114881.42</v>
      </c>
      <c r="S296" s="90">
        <f>'2019 Kunta'!U296</f>
        <v>7.043534823520492E-2</v>
      </c>
    </row>
    <row r="297" spans="1:19">
      <c r="A297" s="62">
        <v>17</v>
      </c>
      <c r="B297" s="63">
        <v>859</v>
      </c>
      <c r="C297" s="64" t="s">
        <v>307</v>
      </c>
      <c r="D297" s="23">
        <f>'2019 Kunta'!D297</f>
        <v>18638499.649999999</v>
      </c>
      <c r="E297" s="90">
        <f>'2019 Kunta'!E297</f>
        <v>7.8701361809145221E-2</v>
      </c>
      <c r="F297" s="23">
        <f>'2019 Kunta'!F297</f>
        <v>18480254.210097775</v>
      </c>
      <c r="G297" s="23">
        <f>'2019 Kunta'!G297</f>
        <v>18356809.845215321</v>
      </c>
      <c r="H297" s="23">
        <f>'2019 Kunta'!H297</f>
        <v>123444.36488245428</v>
      </c>
      <c r="I297" s="23">
        <f>'2019 Kunta'!I297</f>
        <v>-1506047.7744215459</v>
      </c>
      <c r="J297" s="23">
        <f>'2019 Kunta'!J297</f>
        <v>-1382603.4095390916</v>
      </c>
      <c r="K297" s="23">
        <f>'2019 Kunta'!K297</f>
        <v>760281.52626664494</v>
      </c>
      <c r="L297" s="23">
        <f>'2019 Kunta'!L297</f>
        <v>0</v>
      </c>
      <c r="M297" s="23">
        <f>'2019 Kunta'!M297</f>
        <v>9.4986562173438233E-4</v>
      </c>
      <c r="N297" s="23">
        <f>'2019 Kunta'!N297</f>
        <v>1140</v>
      </c>
      <c r="O297" s="23" t="str">
        <f>'2019 Kunta'!O297</f>
        <v xml:space="preserve">Tyrnävä                                           </v>
      </c>
      <c r="P297" s="23">
        <f>'2019 Kunta'!R297</f>
        <v>390099.95329513965</v>
      </c>
      <c r="Q297" s="90">
        <f>'2019 Kunta'!S297</f>
        <v>-2.6569813520591956E-2</v>
      </c>
      <c r="R297" s="23">
        <f>'2019 Kunta'!T297</f>
        <v>931882.94</v>
      </c>
      <c r="S297" s="90">
        <f>'2019 Kunta'!U297</f>
        <v>-4.830053225960862E-3</v>
      </c>
    </row>
    <row r="298" spans="1:19">
      <c r="A298" s="62">
        <v>4</v>
      </c>
      <c r="B298" s="63">
        <v>886</v>
      </c>
      <c r="C298" s="64" t="s">
        <v>445</v>
      </c>
      <c r="D298" s="23">
        <f>'2019 Kunta'!D298</f>
        <v>45464979.350000001</v>
      </c>
      <c r="E298" s="90">
        <f>'2019 Kunta'!E298</f>
        <v>1.3375464917939839E-2</v>
      </c>
      <c r="F298" s="23">
        <f>'2019 Kunta'!F298</f>
        <v>45078970.508489721</v>
      </c>
      <c r="G298" s="23">
        <f>'2019 Kunta'!G298</f>
        <v>44594170.953420922</v>
      </c>
      <c r="H298" s="23">
        <f>'2019 Kunta'!H298</f>
        <v>484799.55506879836</v>
      </c>
      <c r="I298" s="23">
        <f>'2019 Kunta'!I298</f>
        <v>-3673709.3784364262</v>
      </c>
      <c r="J298" s="23">
        <f>'2019 Kunta'!J298</f>
        <v>-3188909.8233676278</v>
      </c>
      <c r="K298" s="23">
        <f>'2019 Kunta'!K298</f>
        <v>1854558.2821039727</v>
      </c>
      <c r="L298" s="23">
        <f>'2019 Kunta'!L298</f>
        <v>0</v>
      </c>
      <c r="M298" s="23">
        <f>'2019 Kunta'!M298</f>
        <v>2.3170116526749838E-3</v>
      </c>
      <c r="N298" s="23">
        <f>'2019 Kunta'!N298</f>
        <v>1148</v>
      </c>
      <c r="O298" s="23" t="str">
        <f>'2019 Kunta'!O298</f>
        <v xml:space="preserve">Ulvsby                                            </v>
      </c>
      <c r="P298" s="23">
        <f>'2019 Kunta'!R298</f>
        <v>2394442.9328822568</v>
      </c>
      <c r="Q298" s="90">
        <f>'2019 Kunta'!S298</f>
        <v>3.2508543545831436E-2</v>
      </c>
      <c r="R298" s="23">
        <f>'2019 Kunta'!T298</f>
        <v>2671097.48</v>
      </c>
      <c r="S298" s="90">
        <f>'2019 Kunta'!U298</f>
        <v>2.4807965055500203E-2</v>
      </c>
    </row>
    <row r="299" spans="1:19">
      <c r="A299" s="62">
        <v>6</v>
      </c>
      <c r="B299" s="63">
        <v>887</v>
      </c>
      <c r="C299" s="64" t="s">
        <v>309</v>
      </c>
      <c r="D299" s="23">
        <f>'2019 Kunta'!D299</f>
        <v>13565050.060000001</v>
      </c>
      <c r="E299" s="90">
        <f>'2019 Kunta'!E299</f>
        <v>3.5301950526710257E-2</v>
      </c>
      <c r="F299" s="23">
        <f>'2019 Kunta'!F299</f>
        <v>13449879.453226382</v>
      </c>
      <c r="G299" s="23">
        <f>'2019 Kunta'!G299</f>
        <v>13282673.070152933</v>
      </c>
      <c r="H299" s="23">
        <f>'2019 Kunta'!H299</f>
        <v>167206.38307344913</v>
      </c>
      <c r="I299" s="23">
        <f>'2019 Kunta'!I299</f>
        <v>-1096097.5312613137</v>
      </c>
      <c r="J299" s="23">
        <f>'2019 Kunta'!J299</f>
        <v>-928891.14818786457</v>
      </c>
      <c r="K299" s="23">
        <f>'2019 Kunta'!K299</f>
        <v>553330.85587177321</v>
      </c>
      <c r="L299" s="23">
        <f>'2019 Kunta'!L299</f>
        <v>0</v>
      </c>
      <c r="M299" s="23">
        <f>'2019 Kunta'!M299</f>
        <v>6.9130965212105592E-4</v>
      </c>
      <c r="N299" s="23">
        <f>'2019 Kunta'!N299</f>
        <v>1150</v>
      </c>
      <c r="O299" s="23" t="str">
        <f>'2019 Kunta'!O299</f>
        <v xml:space="preserve">Urjala                                            </v>
      </c>
      <c r="P299" s="23">
        <f>'2019 Kunta'!R299</f>
        <v>870338.31487206649</v>
      </c>
      <c r="Q299" s="90">
        <f>'2019 Kunta'!S299</f>
        <v>9.1019642287365921E-2</v>
      </c>
      <c r="R299" s="23">
        <f>'2019 Kunta'!T299</f>
        <v>1636987.31</v>
      </c>
      <c r="S299" s="90">
        <f>'2019 Kunta'!U299</f>
        <v>-6.0528993919733987E-3</v>
      </c>
    </row>
    <row r="300" spans="1:19">
      <c r="A300" s="62">
        <v>17</v>
      </c>
      <c r="B300" s="63">
        <v>889</v>
      </c>
      <c r="C300" s="64" t="s">
        <v>310</v>
      </c>
      <c r="D300" s="23">
        <f>'2019 Kunta'!D300</f>
        <v>6542978.7599999998</v>
      </c>
      <c r="E300" s="90">
        <f>'2019 Kunta'!E300</f>
        <v>-5.1550212147389862E-3</v>
      </c>
      <c r="F300" s="23">
        <f>'2019 Kunta'!F300</f>
        <v>6487427.2632813724</v>
      </c>
      <c r="G300" s="23">
        <f>'2019 Kunta'!G300</f>
        <v>6483663.1556136971</v>
      </c>
      <c r="H300" s="23">
        <f>'2019 Kunta'!H300</f>
        <v>3764.1076676752418</v>
      </c>
      <c r="I300" s="23">
        <f>'2019 Kunta'!I300</f>
        <v>-528692.69440286979</v>
      </c>
      <c r="J300" s="23">
        <f>'2019 Kunta'!J300</f>
        <v>-524928.58673519455</v>
      </c>
      <c r="K300" s="23">
        <f>'2019 Kunta'!K300</f>
        <v>266894.11548118037</v>
      </c>
      <c r="L300" s="23">
        <f>'2019 Kunta'!L300</f>
        <v>0</v>
      </c>
      <c r="M300" s="23">
        <f>'2019 Kunta'!M300</f>
        <v>3.3344693535255983E-4</v>
      </c>
      <c r="N300" s="23">
        <f>'2019 Kunta'!N300</f>
        <v>1154</v>
      </c>
      <c r="O300" s="23" t="str">
        <f>'2019 Kunta'!O300</f>
        <v xml:space="preserve">Utajärvi                                          </v>
      </c>
      <c r="P300" s="23">
        <f>'2019 Kunta'!R300</f>
        <v>844096.25609085872</v>
      </c>
      <c r="Q300" s="90">
        <f>'2019 Kunta'!S300</f>
        <v>1.5112841109667041E-2</v>
      </c>
      <c r="R300" s="23">
        <f>'2019 Kunta'!T300</f>
        <v>2801754.22</v>
      </c>
      <c r="S300" s="90">
        <f>'2019 Kunta'!U300</f>
        <v>-8.463576538103923E-3</v>
      </c>
    </row>
    <row r="301" spans="1:19">
      <c r="A301" s="62">
        <v>19</v>
      </c>
      <c r="B301" s="63">
        <v>890</v>
      </c>
      <c r="C301" s="64" t="s">
        <v>311</v>
      </c>
      <c r="D301" s="23">
        <f>'2019 Kunta'!D301</f>
        <v>3932625.15</v>
      </c>
      <c r="E301" s="90">
        <f>'2019 Kunta'!E301</f>
        <v>4.2736026487308898E-2</v>
      </c>
      <c r="F301" s="23">
        <f>'2019 Kunta'!F301</f>
        <v>3899236.1965692821</v>
      </c>
      <c r="G301" s="23">
        <f>'2019 Kunta'!G301</f>
        <v>3786582.1437523868</v>
      </c>
      <c r="H301" s="23">
        <f>'2019 Kunta'!H301</f>
        <v>112654.0528168953</v>
      </c>
      <c r="I301" s="23">
        <f>'2019 Kunta'!I301</f>
        <v>-317768.13938946521</v>
      </c>
      <c r="J301" s="23">
        <f>'2019 Kunta'!J301</f>
        <v>-205114.08657256991</v>
      </c>
      <c r="K301" s="23">
        <f>'2019 Kunta'!K301</f>
        <v>160415.39326780487</v>
      </c>
      <c r="L301" s="23">
        <f>'2019 Kunta'!L301</f>
        <v>0</v>
      </c>
      <c r="M301" s="23">
        <f>'2019 Kunta'!M301</f>
        <v>2.0041663778194824E-4</v>
      </c>
      <c r="N301" s="23">
        <f>'2019 Kunta'!N301</f>
        <v>1156</v>
      </c>
      <c r="O301" s="23" t="str">
        <f>'2019 Kunta'!O301</f>
        <v xml:space="preserve">Utsjoki                                           </v>
      </c>
      <c r="P301" s="23">
        <f>'2019 Kunta'!R301</f>
        <v>156695.10345273768</v>
      </c>
      <c r="Q301" s="90">
        <f>'2019 Kunta'!S301</f>
        <v>7.0410325390575679E-2</v>
      </c>
      <c r="R301" s="23">
        <f>'2019 Kunta'!T301</f>
        <v>665630.98</v>
      </c>
      <c r="S301" s="90">
        <f>'2019 Kunta'!U301</f>
        <v>5.5077234006604137E-3</v>
      </c>
    </row>
    <row r="302" spans="1:19">
      <c r="A302" s="62">
        <v>13</v>
      </c>
      <c r="B302" s="63">
        <v>892</v>
      </c>
      <c r="C302" s="64" t="s">
        <v>312</v>
      </c>
      <c r="D302" s="23">
        <f>'2019 Kunta'!D302</f>
        <v>10338224.51</v>
      </c>
      <c r="E302" s="90">
        <f>'2019 Kunta'!E302</f>
        <v>8.2647271664812783E-2</v>
      </c>
      <c r="F302" s="23">
        <f>'2019 Kunta'!F302</f>
        <v>10250450.444698939</v>
      </c>
      <c r="G302" s="23">
        <f>'2019 Kunta'!G302</f>
        <v>10217779.241304666</v>
      </c>
      <c r="H302" s="23">
        <f>'2019 Kunta'!H302</f>
        <v>32671.203394273296</v>
      </c>
      <c r="I302" s="23">
        <f>'2019 Kunta'!I302</f>
        <v>-835360.15812065534</v>
      </c>
      <c r="J302" s="23">
        <f>'2019 Kunta'!J302</f>
        <v>-802688.95472638204</v>
      </c>
      <c r="K302" s="23">
        <f>'2019 Kunta'!K302</f>
        <v>421705.67679518339</v>
      </c>
      <c r="L302" s="23">
        <f>'2019 Kunta'!L302</f>
        <v>0</v>
      </c>
      <c r="M302" s="23">
        <f>'2019 Kunta'!M302</f>
        <v>5.2686236747713651E-4</v>
      </c>
      <c r="N302" s="23">
        <f>'2019 Kunta'!N302</f>
        <v>1164</v>
      </c>
      <c r="O302" s="23" t="str">
        <f>'2019 Kunta'!O302</f>
        <v xml:space="preserve">Uurainen                                          </v>
      </c>
      <c r="P302" s="23">
        <f>'2019 Kunta'!R302</f>
        <v>550920.75947381859</v>
      </c>
      <c r="Q302" s="90">
        <f>'2019 Kunta'!S302</f>
        <v>5.6720264386435515E-2</v>
      </c>
      <c r="R302" s="23">
        <f>'2019 Kunta'!T302</f>
        <v>716969.1</v>
      </c>
      <c r="S302" s="90">
        <f>'2019 Kunta'!U302</f>
        <v>9.1563633792600463E-2</v>
      </c>
    </row>
    <row r="303" spans="1:19">
      <c r="A303" s="62">
        <v>15</v>
      </c>
      <c r="B303" s="63">
        <v>893</v>
      </c>
      <c r="C303" s="64" t="s">
        <v>446</v>
      </c>
      <c r="D303" s="23">
        <f>'2019 Kunta'!D303</f>
        <v>22035522.82</v>
      </c>
      <c r="E303" s="90">
        <f>'2019 Kunta'!E303</f>
        <v>1.2414239912254432E-2</v>
      </c>
      <c r="F303" s="23">
        <f>'2019 Kunta'!F303</f>
        <v>21848435.819028527</v>
      </c>
      <c r="G303" s="23">
        <f>'2019 Kunta'!G303</f>
        <v>21859166.520663224</v>
      </c>
      <c r="H303" s="23">
        <f>'2019 Kunta'!H303</f>
        <v>-10730.701634697616</v>
      </c>
      <c r="I303" s="23">
        <f>'2019 Kunta'!I303</f>
        <v>-1780537.6357788641</v>
      </c>
      <c r="J303" s="23">
        <f>'2019 Kunta'!J303</f>
        <v>-1791268.3374135618</v>
      </c>
      <c r="K303" s="23">
        <f>'2019 Kunta'!K303</f>
        <v>898849.22264507948</v>
      </c>
      <c r="L303" s="23">
        <f>'2019 Kunta'!L303</f>
        <v>0</v>
      </c>
      <c r="M303" s="23">
        <f>'2019 Kunta'!M303</f>
        <v>1.1229866124799091E-3</v>
      </c>
      <c r="N303" s="23">
        <f>'2019 Kunta'!N303</f>
        <v>1158</v>
      </c>
      <c r="O303" s="23" t="str">
        <f>'2019 Kunta'!O303</f>
        <v xml:space="preserve">Nykarleby                                         </v>
      </c>
      <c r="P303" s="23">
        <f>'2019 Kunta'!R303</f>
        <v>2420211.5295582679</v>
      </c>
      <c r="Q303" s="90">
        <f>'2019 Kunta'!S303</f>
        <v>-9.6523427285979957E-2</v>
      </c>
      <c r="R303" s="23">
        <f>'2019 Kunta'!T303</f>
        <v>2634933.2400000002</v>
      </c>
      <c r="S303" s="90">
        <f>'2019 Kunta'!U303</f>
        <v>1.6622209699211243E-2</v>
      </c>
    </row>
    <row r="304" spans="1:19">
      <c r="A304" s="62">
        <v>2</v>
      </c>
      <c r="B304" s="63">
        <v>895</v>
      </c>
      <c r="C304" s="64" t="s">
        <v>447</v>
      </c>
      <c r="D304" s="23">
        <f>'2019 Kunta'!D304</f>
        <v>56921786.590000004</v>
      </c>
      <c r="E304" s="90">
        <f>'2019 Kunta'!E304</f>
        <v>2.7365011814440621E-2</v>
      </c>
      <c r="F304" s="23">
        <f>'2019 Kunta'!F304</f>
        <v>56438506.641071551</v>
      </c>
      <c r="G304" s="23">
        <f>'2019 Kunta'!G304</f>
        <v>55803949.753013641</v>
      </c>
      <c r="H304" s="23">
        <f>'2019 Kunta'!H304</f>
        <v>634556.88805790991</v>
      </c>
      <c r="I304" s="23">
        <f>'2019 Kunta'!I304</f>
        <v>-4599454.4421373373</v>
      </c>
      <c r="J304" s="23">
        <f>'2019 Kunta'!J304</f>
        <v>-3964897.5540794274</v>
      </c>
      <c r="K304" s="23">
        <f>'2019 Kunta'!K304</f>
        <v>2321891.9762390559</v>
      </c>
      <c r="L304" s="23">
        <f>'2019 Kunta'!L304</f>
        <v>0</v>
      </c>
      <c r="M304" s="23">
        <f>'2019 Kunta'!M304</f>
        <v>2.900879857544874E-3</v>
      </c>
      <c r="N304" s="23">
        <f>'2019 Kunta'!N304</f>
        <v>1167</v>
      </c>
      <c r="O304" s="23" t="str">
        <f>'2019 Kunta'!O304</f>
        <v xml:space="preserve">Nystad                                            </v>
      </c>
      <c r="P304" s="23">
        <f>'2019 Kunta'!R304</f>
        <v>3160630.8272960712</v>
      </c>
      <c r="Q304" s="90">
        <f>'2019 Kunta'!S304</f>
        <v>-0.16721133770346464</v>
      </c>
      <c r="R304" s="23">
        <f>'2019 Kunta'!T304</f>
        <v>5307258.5199999996</v>
      </c>
      <c r="S304" s="90">
        <f>'2019 Kunta'!U304</f>
        <v>-2.6360021761961949E-3</v>
      </c>
    </row>
    <row r="305" spans="1:19">
      <c r="A305" s="62">
        <v>15</v>
      </c>
      <c r="B305" s="63">
        <v>905</v>
      </c>
      <c r="C305" s="64" t="s">
        <v>448</v>
      </c>
      <c r="D305" s="23">
        <f>'2019 Kunta'!D305</f>
        <v>240414855.53</v>
      </c>
      <c r="E305" s="90">
        <f>'2019 Kunta'!E305</f>
        <v>5.5399296426493994E-2</v>
      </c>
      <c r="F305" s="23">
        <f>'2019 Kunta'!F305</f>
        <v>238373674.35733119</v>
      </c>
      <c r="G305" s="23">
        <f>'2019 Kunta'!G305</f>
        <v>236608721.62619415</v>
      </c>
      <c r="H305" s="23">
        <f>'2019 Kunta'!H305</f>
        <v>1764952.7311370373</v>
      </c>
      <c r="I305" s="23">
        <f>'2019 Kunta'!I305</f>
        <v>-19426255.59503305</v>
      </c>
      <c r="J305" s="23">
        <f>'2019 Kunta'!J305</f>
        <v>-17661302.863896012</v>
      </c>
      <c r="K305" s="23">
        <f>'2019 Kunta'!K305</f>
        <v>9806742.8565540873</v>
      </c>
      <c r="L305" s="23">
        <f>'2019 Kunta'!L305</f>
        <v>0</v>
      </c>
      <c r="M305" s="23">
        <f>'2019 Kunta'!M305</f>
        <v>1.2252156048525354E-2</v>
      </c>
      <c r="N305" s="23">
        <f>'2019 Kunta'!N305</f>
        <v>1171</v>
      </c>
      <c r="O305" s="23" t="str">
        <f>'2019 Kunta'!O305</f>
        <v xml:space="preserve">Vasa                                              </v>
      </c>
      <c r="P305" s="23">
        <f>'2019 Kunta'!R305</f>
        <v>24707126.550879035</v>
      </c>
      <c r="Q305" s="90">
        <f>'2019 Kunta'!S305</f>
        <v>2.0650920122841532E-2</v>
      </c>
      <c r="R305" s="23">
        <f>'2019 Kunta'!T305</f>
        <v>24089205.18</v>
      </c>
      <c r="S305" s="90">
        <f>'2019 Kunta'!U305</f>
        <v>0.10933446478314135</v>
      </c>
    </row>
    <row r="306" spans="1:19">
      <c r="A306" s="62">
        <v>6</v>
      </c>
      <c r="B306" s="63">
        <v>908</v>
      </c>
      <c r="C306" s="64" t="s">
        <v>316</v>
      </c>
      <c r="D306" s="23">
        <f>'2019 Kunta'!D306</f>
        <v>73353913.629999995</v>
      </c>
      <c r="E306" s="90">
        <f>'2019 Kunta'!E306</f>
        <v>5.3506086926972118E-2</v>
      </c>
      <c r="F306" s="23">
        <f>'2019 Kunta'!F306</f>
        <v>72731120.8865439</v>
      </c>
      <c r="G306" s="23">
        <f>'2019 Kunta'!G306</f>
        <v>72169739.860282153</v>
      </c>
      <c r="H306" s="23">
        <f>'2019 Kunta'!H306</f>
        <v>561381.02626174688</v>
      </c>
      <c r="I306" s="23">
        <f>'2019 Kunta'!I306</f>
        <v>-5927220.5618531005</v>
      </c>
      <c r="J306" s="23">
        <f>'2019 Kunta'!J306</f>
        <v>-5365839.5355913537</v>
      </c>
      <c r="K306" s="23">
        <f>'2019 Kunta'!K306</f>
        <v>2992173.5364706814</v>
      </c>
      <c r="L306" s="23">
        <f>'2019 Kunta'!L306</f>
        <v>0</v>
      </c>
      <c r="M306" s="23">
        <f>'2019 Kunta'!M306</f>
        <v>3.7383030869016401E-3</v>
      </c>
      <c r="N306" s="23">
        <f>'2019 Kunta'!N306</f>
        <v>1177</v>
      </c>
      <c r="O306" s="23" t="str">
        <f>'2019 Kunta'!O306</f>
        <v xml:space="preserve">Valkeakoski                                       </v>
      </c>
      <c r="P306" s="23">
        <f>'2019 Kunta'!R306</f>
        <v>4204417.1155989664</v>
      </c>
      <c r="Q306" s="90">
        <f>'2019 Kunta'!S306</f>
        <v>-3.1879714896299594E-2</v>
      </c>
      <c r="R306" s="23">
        <f>'2019 Kunta'!T306</f>
        <v>5298599.8600000003</v>
      </c>
      <c r="S306" s="90">
        <f>'2019 Kunta'!U306</f>
        <v>7.8890306577248381E-3</v>
      </c>
    </row>
    <row r="307" spans="1:19">
      <c r="A307" s="62">
        <v>11</v>
      </c>
      <c r="B307" s="63">
        <v>915</v>
      </c>
      <c r="C307" s="64" t="s">
        <v>317</v>
      </c>
      <c r="D307" s="23">
        <f>'2019 Kunta'!D307</f>
        <v>70019446.939999998</v>
      </c>
      <c r="E307" s="90">
        <f>'2019 Kunta'!E307</f>
        <v>1.2458124946323146E-2</v>
      </c>
      <c r="F307" s="23">
        <f>'2019 Kunta'!F307</f>
        <v>69424964.637733221</v>
      </c>
      <c r="G307" s="23">
        <f>'2019 Kunta'!G307</f>
        <v>68834829.238452837</v>
      </c>
      <c r="H307" s="23">
        <f>'2019 Kunta'!H307</f>
        <v>590135.39928038418</v>
      </c>
      <c r="I307" s="23">
        <f>'2019 Kunta'!I307</f>
        <v>-5657785.4553982047</v>
      </c>
      <c r="J307" s="23">
        <f>'2019 Kunta'!J307</f>
        <v>-5067650.0561178206</v>
      </c>
      <c r="K307" s="23">
        <f>'2019 Kunta'!K307</f>
        <v>2856157.5763899842</v>
      </c>
      <c r="L307" s="23">
        <f>'2019 Kunta'!L307</f>
        <v>0</v>
      </c>
      <c r="M307" s="23">
        <f>'2019 Kunta'!M307</f>
        <v>3.5683701344040694E-3</v>
      </c>
      <c r="N307" s="23">
        <f>'2019 Kunta'!N307</f>
        <v>1182</v>
      </c>
      <c r="O307" s="23" t="str">
        <f>'2019 Kunta'!O307</f>
        <v xml:space="preserve">Valtimo                                           </v>
      </c>
      <c r="P307" s="23">
        <f>'2019 Kunta'!R307</f>
        <v>4133671.9762664572</v>
      </c>
      <c r="Q307" s="90">
        <f>'2019 Kunta'!S307</f>
        <v>6.7569115469844787E-2</v>
      </c>
      <c r="R307" s="23">
        <f>'2019 Kunta'!T307</f>
        <v>6081831.46</v>
      </c>
      <c r="S307" s="90">
        <f>'2019 Kunta'!U307</f>
        <v>2.1909113646595424E-2</v>
      </c>
    </row>
    <row r="308" spans="1:19">
      <c r="A308" s="62">
        <v>2</v>
      </c>
      <c r="B308" s="63">
        <v>918</v>
      </c>
      <c r="C308" s="64" t="s">
        <v>318</v>
      </c>
      <c r="D308" s="23">
        <f>'2019 Kunta'!D308</f>
        <v>7274446.8899999997</v>
      </c>
      <c r="E308" s="90">
        <f>'2019 Kunta'!E308</f>
        <v>1.3779974413871354E-2</v>
      </c>
      <c r="F308" s="23">
        <f>'2019 Kunta'!F308</f>
        <v>7212685.0491989674</v>
      </c>
      <c r="G308" s="23">
        <f>'2019 Kunta'!G308</f>
        <v>7159840.6004042346</v>
      </c>
      <c r="H308" s="23">
        <f>'2019 Kunta'!H308</f>
        <v>52844.448794732802</v>
      </c>
      <c r="I308" s="23">
        <f>'2019 Kunta'!I308</f>
        <v>-587797.55637853802</v>
      </c>
      <c r="J308" s="23">
        <f>'2019 Kunta'!J308</f>
        <v>-534953.10758380522</v>
      </c>
      <c r="K308" s="23">
        <f>'2019 Kunta'!K308</f>
        <v>296731.37259601522</v>
      </c>
      <c r="L308" s="23">
        <f>'2019 Kunta'!L308</f>
        <v>0</v>
      </c>
      <c r="M308" s="23">
        <f>'2019 Kunta'!M308</f>
        <v>3.707244224426398E-4</v>
      </c>
      <c r="N308" s="23">
        <f>'2019 Kunta'!N308</f>
        <v>1194</v>
      </c>
      <c r="O308" s="23" t="str">
        <f>'2019 Kunta'!O308</f>
        <v xml:space="preserve">Varkaus                                           </v>
      </c>
      <c r="P308" s="23">
        <f>'2019 Kunta'!R308</f>
        <v>714474.08210719191</v>
      </c>
      <c r="Q308" s="90">
        <f>'2019 Kunta'!S308</f>
        <v>0.56897878322952655</v>
      </c>
      <c r="R308" s="23">
        <f>'2019 Kunta'!T308</f>
        <v>774475.29</v>
      </c>
      <c r="S308" s="90">
        <f>'2019 Kunta'!U308</f>
        <v>-4.6607396445877969E-3</v>
      </c>
    </row>
    <row r="309" spans="1:19">
      <c r="A309" s="62">
        <v>11</v>
      </c>
      <c r="B309" s="63">
        <v>921</v>
      </c>
      <c r="C309" s="64" t="s">
        <v>319</v>
      </c>
      <c r="D309" s="23">
        <f>'2019 Kunta'!D309</f>
        <v>4890790.25</v>
      </c>
      <c r="E309" s="90">
        <f>'2019 Kunta'!E309</f>
        <v>1.4880430731817773E-2</v>
      </c>
      <c r="F309" s="23">
        <f>'2019 Kunta'!F309</f>
        <v>4849266.2395316605</v>
      </c>
      <c r="G309" s="23">
        <f>'2019 Kunta'!G309</f>
        <v>4783978.0349141881</v>
      </c>
      <c r="H309" s="23">
        <f>'2019 Kunta'!H309</f>
        <v>65288.204617472365</v>
      </c>
      <c r="I309" s="23">
        <f>'2019 Kunta'!I309</f>
        <v>-395190.80985550774</v>
      </c>
      <c r="J309" s="23">
        <f>'2019 Kunta'!J309</f>
        <v>-329902.60523803538</v>
      </c>
      <c r="K309" s="23">
        <f>'2019 Kunta'!K309</f>
        <v>199499.82808407149</v>
      </c>
      <c r="L309" s="23">
        <f>'2019 Kunta'!L309</f>
        <v>0</v>
      </c>
      <c r="M309" s="23">
        <f>'2019 Kunta'!M309</f>
        <v>2.4924718238190945E-4</v>
      </c>
      <c r="N309" s="23">
        <f>'2019 Kunta'!N309</f>
        <v>1202</v>
      </c>
      <c r="O309" s="23" t="str">
        <f>'2019 Kunta'!O309</f>
        <v xml:space="preserve">Vehmaa                                            </v>
      </c>
      <c r="P309" s="23">
        <f>'2019 Kunta'!R309</f>
        <v>555407.13478774752</v>
      </c>
      <c r="Q309" s="90">
        <f>'2019 Kunta'!S309</f>
        <v>5.4373333462520712E-3</v>
      </c>
      <c r="R309" s="23">
        <f>'2019 Kunta'!T309</f>
        <v>748194.58</v>
      </c>
      <c r="S309" s="90">
        <f>'2019 Kunta'!U309</f>
        <v>0.25582049404792673</v>
      </c>
    </row>
    <row r="310" spans="1:19">
      <c r="A310" s="62">
        <v>6</v>
      </c>
      <c r="B310" s="63">
        <v>922</v>
      </c>
      <c r="C310" s="64" t="s">
        <v>320</v>
      </c>
      <c r="D310" s="23">
        <f>'2019 Kunta'!D310</f>
        <v>15446598.060000001</v>
      </c>
      <c r="E310" s="90">
        <f>'2019 Kunta'!E310</f>
        <v>2.9667671987407829E-2</v>
      </c>
      <c r="F310" s="23">
        <f>'2019 Kunta'!F310</f>
        <v>15315452.648572126</v>
      </c>
      <c r="G310" s="23">
        <f>'2019 Kunta'!G310</f>
        <v>14929792.05814429</v>
      </c>
      <c r="H310" s="23">
        <f>'2019 Kunta'!H310</f>
        <v>385660.5904278364</v>
      </c>
      <c r="I310" s="23">
        <f>'2019 Kunta'!I310</f>
        <v>-1248132.3640579176</v>
      </c>
      <c r="J310" s="23">
        <f>'2019 Kunta'!J310</f>
        <v>-862471.77363008121</v>
      </c>
      <c r="K310" s="23">
        <f>'2019 Kunta'!K310</f>
        <v>630080.9276075071</v>
      </c>
      <c r="L310" s="23">
        <f>'2019 Kunta'!L310</f>
        <v>0</v>
      </c>
      <c r="M310" s="23">
        <f>'2019 Kunta'!M310</f>
        <v>7.871981514318405E-4</v>
      </c>
      <c r="N310" s="23">
        <f>'2019 Kunta'!N310</f>
        <v>1211</v>
      </c>
      <c r="O310" s="23" t="str">
        <f>'2019 Kunta'!O310</f>
        <v xml:space="preserve">Vesanto                                           </v>
      </c>
      <c r="P310" s="23">
        <f>'2019 Kunta'!R310</f>
        <v>500982.74739553389</v>
      </c>
      <c r="Q310" s="90">
        <f>'2019 Kunta'!S310</f>
        <v>-8.3962729995930019E-3</v>
      </c>
      <c r="R310" s="23">
        <f>'2019 Kunta'!T310</f>
        <v>1309762.75</v>
      </c>
      <c r="S310" s="90">
        <f>'2019 Kunta'!U310</f>
        <v>3.4752361936048581E-2</v>
      </c>
    </row>
    <row r="311" spans="1:19">
      <c r="A311" s="62">
        <v>16</v>
      </c>
      <c r="B311" s="63">
        <v>924</v>
      </c>
      <c r="C311" s="64" t="s">
        <v>449</v>
      </c>
      <c r="D311" s="23">
        <f>'2019 Kunta'!D311</f>
        <v>8835316.3800000008</v>
      </c>
      <c r="E311" s="90">
        <f>'2019 Kunta'!E311</f>
        <v>-1.1731012890300874E-2</v>
      </c>
      <c r="F311" s="23">
        <f>'2019 Kunta'!F311</f>
        <v>8760302.3738576975</v>
      </c>
      <c r="G311" s="23">
        <f>'2019 Kunta'!G311</f>
        <v>8892931.4079876877</v>
      </c>
      <c r="H311" s="23">
        <f>'2019 Kunta'!H311</f>
        <v>-132629.03412999026</v>
      </c>
      <c r="I311" s="23">
        <f>'2019 Kunta'!I311</f>
        <v>-713920.58482610923</v>
      </c>
      <c r="J311" s="23">
        <f>'2019 Kunta'!J311</f>
        <v>-846549.6189560995</v>
      </c>
      <c r="K311" s="23">
        <f>'2019 Kunta'!K311</f>
        <v>360400.67326100951</v>
      </c>
      <c r="L311" s="23">
        <f>'2019 Kunta'!L311</f>
        <v>0</v>
      </c>
      <c r="M311" s="23">
        <f>'2019 Kunta'!M311</f>
        <v>4.502703245488257E-4</v>
      </c>
      <c r="N311" s="23">
        <f>'2019 Kunta'!N311</f>
        <v>1213</v>
      </c>
      <c r="O311" s="23" t="str">
        <f>'2019 Kunta'!O311</f>
        <v xml:space="preserve">Vesilahti                                         </v>
      </c>
      <c r="P311" s="23">
        <f>'2019 Kunta'!R311</f>
        <v>573649.84186131763</v>
      </c>
      <c r="Q311" s="90">
        <f>'2019 Kunta'!S311</f>
        <v>-5.6617139217098766E-2</v>
      </c>
      <c r="R311" s="23">
        <f>'2019 Kunta'!T311</f>
        <v>718778.55</v>
      </c>
      <c r="S311" s="90">
        <f>'2019 Kunta'!U311</f>
        <v>-9.2699172878230041E-4</v>
      </c>
    </row>
    <row r="312" spans="1:19">
      <c r="A312" s="62">
        <v>11</v>
      </c>
      <c r="B312" s="63">
        <v>925</v>
      </c>
      <c r="C312" s="64" t="s">
        <v>322</v>
      </c>
      <c r="D312" s="23">
        <f>'2019 Kunta'!D312</f>
        <v>9804947.0299999993</v>
      </c>
      <c r="E312" s="90">
        <f>'2019 Kunta'!E312</f>
        <v>3.1199511168054084E-3</v>
      </c>
      <c r="F312" s="23">
        <f>'2019 Kunta'!F312</f>
        <v>9721700.6214844771</v>
      </c>
      <c r="G312" s="23">
        <f>'2019 Kunta'!G312</f>
        <v>9851117.2827551179</v>
      </c>
      <c r="H312" s="23">
        <f>'2019 Kunta'!H312</f>
        <v>-129416.66127064079</v>
      </c>
      <c r="I312" s="23">
        <f>'2019 Kunta'!I312</f>
        <v>-792269.70679759886</v>
      </c>
      <c r="J312" s="23">
        <f>'2019 Kunta'!J312</f>
        <v>-921686.36806823965</v>
      </c>
      <c r="K312" s="23">
        <f>'2019 Kunta'!K312</f>
        <v>399952.79839662462</v>
      </c>
      <c r="L312" s="23">
        <f>'2019 Kunta'!L312</f>
        <v>0</v>
      </c>
      <c r="M312" s="23">
        <f>'2019 Kunta'!M312</f>
        <v>4.9968518290707136E-4</v>
      </c>
      <c r="N312" s="23">
        <f>'2019 Kunta'!N312</f>
        <v>1217</v>
      </c>
      <c r="O312" s="23" t="str">
        <f>'2019 Kunta'!O312</f>
        <v xml:space="preserve">Vetil                                             </v>
      </c>
      <c r="P312" s="23">
        <f>'2019 Kunta'!R312</f>
        <v>3255869.0625585355</v>
      </c>
      <c r="Q312" s="90">
        <f>'2019 Kunta'!S312</f>
        <v>2.3925108998538169E-2</v>
      </c>
      <c r="R312" s="23">
        <f>'2019 Kunta'!T312</f>
        <v>1086218.74</v>
      </c>
      <c r="S312" s="90">
        <f>'2019 Kunta'!U312</f>
        <v>0.21987304442546662</v>
      </c>
    </row>
    <row r="313" spans="1:19">
      <c r="A313" s="62">
        <v>1</v>
      </c>
      <c r="B313" s="63">
        <v>927</v>
      </c>
      <c r="C313" s="64" t="s">
        <v>450</v>
      </c>
      <c r="D313" s="23">
        <f>'2019 Kunta'!D313</f>
        <v>116793500.2</v>
      </c>
      <c r="E313" s="90">
        <f>'2019 Kunta'!E313</f>
        <v>2.8419564764151861E-2</v>
      </c>
      <c r="F313" s="23">
        <f>'2019 Kunta'!F313</f>
        <v>115801894.69720034</v>
      </c>
      <c r="G313" s="23">
        <f>'2019 Kunta'!G313</f>
        <v>115409315.79164517</v>
      </c>
      <c r="H313" s="23">
        <f>'2019 Kunta'!H313</f>
        <v>392578.90555517375</v>
      </c>
      <c r="I313" s="23">
        <f>'2019 Kunta'!I313</f>
        <v>-9437272.0093439706</v>
      </c>
      <c r="J313" s="23">
        <f>'2019 Kunta'!J313</f>
        <v>-9044693.1037887968</v>
      </c>
      <c r="K313" s="23">
        <f>'2019 Kunta'!K313</f>
        <v>4764114.1860943567</v>
      </c>
      <c r="L313" s="23">
        <f>'2019 Kunta'!L313</f>
        <v>0</v>
      </c>
      <c r="M313" s="23">
        <f>'2019 Kunta'!M313</f>
        <v>5.9520955423044324E-3</v>
      </c>
      <c r="N313" s="23">
        <f>'2019 Kunta'!N313</f>
        <v>1220</v>
      </c>
      <c r="O313" s="23" t="str">
        <f>'2019 Kunta'!O313</f>
        <v xml:space="preserve">Vieremä                                           </v>
      </c>
      <c r="P313" s="23">
        <f>'2019 Kunta'!R313</f>
        <v>3485165.255036118</v>
      </c>
      <c r="Q313" s="90">
        <f>'2019 Kunta'!S313</f>
        <v>-3.4012275124561397E-2</v>
      </c>
      <c r="R313" s="23">
        <f>'2019 Kunta'!T313</f>
        <v>7350391.8399999999</v>
      </c>
      <c r="S313" s="90">
        <f>'2019 Kunta'!U313</f>
        <v>-1.9978977710841672E-3</v>
      </c>
    </row>
    <row r="314" spans="1:19">
      <c r="A314" s="62">
        <v>13</v>
      </c>
      <c r="B314" s="63">
        <v>931</v>
      </c>
      <c r="C314" s="64" t="s">
        <v>324</v>
      </c>
      <c r="D314" s="23">
        <f>'2019 Kunta'!D314</f>
        <v>16422108.68</v>
      </c>
      <c r="E314" s="90">
        <f>'2019 Kunta'!E314</f>
        <v>2.7832418240347767E-3</v>
      </c>
      <c r="F314" s="23">
        <f>'2019 Kunta'!F314</f>
        <v>16282680.943809401</v>
      </c>
      <c r="G314" s="23">
        <f>'2019 Kunta'!G314</f>
        <v>16171042.920216607</v>
      </c>
      <c r="H314" s="23">
        <f>'2019 Kunta'!H314</f>
        <v>111638.02359279431</v>
      </c>
      <c r="I314" s="23">
        <f>'2019 Kunta'!I314</f>
        <v>-1326956.6055883018</v>
      </c>
      <c r="J314" s="23">
        <f>'2019 Kunta'!J314</f>
        <v>-1215318.5819955075</v>
      </c>
      <c r="K314" s="23">
        <f>'2019 Kunta'!K314</f>
        <v>669872.90212209313</v>
      </c>
      <c r="L314" s="23">
        <f>'2019 Kunta'!L314</f>
        <v>0</v>
      </c>
      <c r="M314" s="23">
        <f>'2019 Kunta'!M314</f>
        <v>8.3691266810297137E-4</v>
      </c>
      <c r="N314" s="23">
        <f>'2019 Kunta'!N314</f>
        <v>1224</v>
      </c>
      <c r="O314" s="23" t="str">
        <f>'2019 Kunta'!O314</f>
        <v xml:space="preserve">Vichtis                                           </v>
      </c>
      <c r="P314" s="23">
        <f>'2019 Kunta'!R314</f>
        <v>2169113.7762052817</v>
      </c>
      <c r="Q314" s="90">
        <f>'2019 Kunta'!S314</f>
        <v>-2.2604391869616491E-2</v>
      </c>
      <c r="R314" s="23">
        <f>'2019 Kunta'!T314</f>
        <v>1867064.34</v>
      </c>
      <c r="S314" s="90">
        <f>'2019 Kunta'!U314</f>
        <v>5.1503581610545801E-4</v>
      </c>
    </row>
    <row r="315" spans="1:19">
      <c r="A315" s="62">
        <v>14</v>
      </c>
      <c r="B315" s="63">
        <v>934</v>
      </c>
      <c r="C315" s="64" t="s">
        <v>325</v>
      </c>
      <c r="D315" s="23">
        <f>'2019 Kunta'!D315</f>
        <v>8877941.4000000004</v>
      </c>
      <c r="E315" s="90">
        <f>'2019 Kunta'!E315</f>
        <v>-1.0822691785420391E-2</v>
      </c>
      <c r="F315" s="23">
        <f>'2019 Kunta'!F315</f>
        <v>8802565.4969686009</v>
      </c>
      <c r="G315" s="23">
        <f>'2019 Kunta'!G315</f>
        <v>8846606.4691131953</v>
      </c>
      <c r="H315" s="23">
        <f>'2019 Kunta'!H315</f>
        <v>-44040.972144594416</v>
      </c>
      <c r="I315" s="23">
        <f>'2019 Kunta'!I315</f>
        <v>-717364.81680352974</v>
      </c>
      <c r="J315" s="23">
        <f>'2019 Kunta'!J315</f>
        <v>-761405.78894812416</v>
      </c>
      <c r="K315" s="23">
        <f>'2019 Kunta'!K315</f>
        <v>362139.38699179766</v>
      </c>
      <c r="L315" s="23">
        <f>'2019 Kunta'!L315</f>
        <v>0</v>
      </c>
      <c r="M315" s="23">
        <f>'2019 Kunta'!M315</f>
        <v>4.5244260460805996E-4</v>
      </c>
      <c r="N315" s="23">
        <f>'2019 Kunta'!N315</f>
        <v>1228</v>
      </c>
      <c r="O315" s="23" t="str">
        <f>'2019 Kunta'!O315</f>
        <v xml:space="preserve">Viitasaari                                        </v>
      </c>
      <c r="P315" s="23">
        <f>'2019 Kunta'!R315</f>
        <v>570447.30864037655</v>
      </c>
      <c r="Q315" s="90">
        <f>'2019 Kunta'!S315</f>
        <v>-2.4298254405840769E-2</v>
      </c>
      <c r="R315" s="23">
        <f>'2019 Kunta'!T315</f>
        <v>799651.33</v>
      </c>
      <c r="S315" s="90">
        <f>'2019 Kunta'!U315</f>
        <v>-2.3179383899562866E-2</v>
      </c>
    </row>
    <row r="316" spans="1:19">
      <c r="A316" s="62">
        <v>8</v>
      </c>
      <c r="B316" s="63">
        <v>935</v>
      </c>
      <c r="C316" s="64" t="s">
        <v>326</v>
      </c>
      <c r="D316" s="23">
        <f>'2019 Kunta'!D316</f>
        <v>8811714.8000000007</v>
      </c>
      <c r="E316" s="90">
        <f>'2019 Kunta'!E316</f>
        <v>4.559521633771535E-2</v>
      </c>
      <c r="F316" s="23">
        <f>'2019 Kunta'!F316</f>
        <v>8736901.1770687718</v>
      </c>
      <c r="G316" s="23">
        <f>'2019 Kunta'!G316</f>
        <v>8578664.3005393893</v>
      </c>
      <c r="H316" s="23">
        <f>'2019 Kunta'!H316</f>
        <v>158236.87652938254</v>
      </c>
      <c r="I316" s="23">
        <f>'2019 Kunta'!I316</f>
        <v>-712013.50498066505</v>
      </c>
      <c r="J316" s="23">
        <f>'2019 Kunta'!J316</f>
        <v>-553776.62845128251</v>
      </c>
      <c r="K316" s="23">
        <f>'2019 Kunta'!K316</f>
        <v>359437.94312705769</v>
      </c>
      <c r="L316" s="23">
        <f>'2019 Kunta'!L316</f>
        <v>0</v>
      </c>
      <c r="M316" s="23">
        <f>'2019 Kunta'!M316</f>
        <v>4.4906752765628644E-4</v>
      </c>
      <c r="N316" s="23">
        <f>'2019 Kunta'!N316</f>
        <v>1237</v>
      </c>
      <c r="O316" s="23" t="str">
        <f>'2019 Kunta'!O316</f>
        <v xml:space="preserve">Vimpeli                                           </v>
      </c>
      <c r="P316" s="23">
        <f>'2019 Kunta'!R316</f>
        <v>924261.67744748259</v>
      </c>
      <c r="Q316" s="90">
        <f>'2019 Kunta'!S316</f>
        <v>-5.9545405493264481E-2</v>
      </c>
      <c r="R316" s="23">
        <f>'2019 Kunta'!T316</f>
        <v>1474115.4</v>
      </c>
      <c r="S316" s="90">
        <f>'2019 Kunta'!U316</f>
        <v>-2.8983399847264724E-2</v>
      </c>
    </row>
    <row r="317" spans="1:19">
      <c r="A317" s="62">
        <v>6</v>
      </c>
      <c r="B317" s="63">
        <v>936</v>
      </c>
      <c r="C317" s="64" t="s">
        <v>451</v>
      </c>
      <c r="D317" s="23">
        <f>'2019 Kunta'!D317</f>
        <v>18580558.280000001</v>
      </c>
      <c r="E317" s="90">
        <f>'2019 Kunta'!E317</f>
        <v>2.4925802359148763E-2</v>
      </c>
      <c r="F317" s="23">
        <f>'2019 Kunta'!F317</f>
        <v>18422804.77656028</v>
      </c>
      <c r="G317" s="23">
        <f>'2019 Kunta'!G317</f>
        <v>18481227.64976424</v>
      </c>
      <c r="H317" s="23">
        <f>'2019 Kunta'!H317</f>
        <v>-58422.873203959316</v>
      </c>
      <c r="I317" s="23">
        <f>'2019 Kunta'!I317</f>
        <v>-1501365.9345216572</v>
      </c>
      <c r="J317" s="23">
        <f>'2019 Kunta'!J317</f>
        <v>-1559788.8077256165</v>
      </c>
      <c r="K317" s="23">
        <f>'2019 Kunta'!K317</f>
        <v>757918.04454629205</v>
      </c>
      <c r="L317" s="23">
        <f>'2019 Kunta'!L317</f>
        <v>0</v>
      </c>
      <c r="M317" s="23">
        <f>'2019 Kunta'!M317</f>
        <v>9.4691278129804455E-4</v>
      </c>
      <c r="N317" s="23">
        <f>'2019 Kunta'!N317</f>
        <v>1239</v>
      </c>
      <c r="O317" s="23" t="str">
        <f>'2019 Kunta'!O317</f>
        <v xml:space="preserve">Virolahti                                         </v>
      </c>
      <c r="P317" s="23">
        <f>'2019 Kunta'!R317</f>
        <v>2345636.0799813815</v>
      </c>
      <c r="Q317" s="90">
        <f>'2019 Kunta'!S317</f>
        <v>2.8082618566257045E-2</v>
      </c>
      <c r="R317" s="23">
        <f>'2019 Kunta'!T317</f>
        <v>1934021</v>
      </c>
      <c r="S317" s="90">
        <f>'2019 Kunta'!U317</f>
        <v>9.9025878592917671E-3</v>
      </c>
    </row>
    <row r="318" spans="1:19">
      <c r="A318" s="62">
        <v>21</v>
      </c>
      <c r="B318" s="63">
        <v>941</v>
      </c>
      <c r="C318" s="64" t="s">
        <v>328</v>
      </c>
      <c r="D318" s="23">
        <f>'2019 Kunta'!D318</f>
        <v>1317087.79</v>
      </c>
      <c r="E318" s="90">
        <f>'2019 Kunta'!E318</f>
        <v>0.1116344635164872</v>
      </c>
      <c r="F318" s="23">
        <f>'2019 Kunta'!F318</f>
        <v>1305905.3911678924</v>
      </c>
      <c r="G318" s="23">
        <f>'2019 Kunta'!G318</f>
        <v>1245373.1677126782</v>
      </c>
      <c r="H318" s="23">
        <f>'2019 Kunta'!H318</f>
        <v>60532.223455214174</v>
      </c>
      <c r="I318" s="23">
        <f>'2019 Kunta'!I318</f>
        <v>-106424.72152243716</v>
      </c>
      <c r="J318" s="23">
        <f>'2019 Kunta'!J318</f>
        <v>-45892.498067222987</v>
      </c>
      <c r="K318" s="23">
        <f>'2019 Kunta'!K318</f>
        <v>53725.221128963698</v>
      </c>
      <c r="L318" s="23">
        <f>'2019 Kunta'!L318</f>
        <v>0</v>
      </c>
      <c r="M318" s="23">
        <f>'2019 Kunta'!M318</f>
        <v>6.7122163050667747E-5</v>
      </c>
      <c r="N318" s="23">
        <f>'2019 Kunta'!N318</f>
        <v>1242</v>
      </c>
      <c r="O318" s="23" t="str">
        <f>'2019 Kunta'!O318</f>
        <v xml:space="preserve">Virdois                                           </v>
      </c>
      <c r="P318" s="23">
        <f>'2019 Kunta'!R318</f>
        <v>21245.694281040996</v>
      </c>
      <c r="Q318" s="90">
        <f>'2019 Kunta'!S318</f>
        <v>5.6051504906477145E-2</v>
      </c>
      <c r="R318" s="23">
        <f>'2019 Kunta'!T318</f>
        <v>79491.44</v>
      </c>
      <c r="S318" s="90">
        <f>'2019 Kunta'!U318</f>
        <v>2.790420349470768E-2</v>
      </c>
    </row>
    <row r="319" spans="1:19">
      <c r="A319" s="62">
        <v>15</v>
      </c>
      <c r="B319" s="63">
        <v>946</v>
      </c>
      <c r="C319" s="64" t="s">
        <v>452</v>
      </c>
      <c r="D319" s="23">
        <f>'2019 Kunta'!D319</f>
        <v>19381657.899999999</v>
      </c>
      <c r="E319" s="90">
        <f>'2019 Kunta'!E319</f>
        <v>3.1567627774339968E-2</v>
      </c>
      <c r="F319" s="23">
        <f>'2019 Kunta'!F319</f>
        <v>19217102.864025313</v>
      </c>
      <c r="G319" s="23">
        <f>'2019 Kunta'!G319</f>
        <v>18982516.951341756</v>
      </c>
      <c r="H319" s="23">
        <f>'2019 Kunta'!H319</f>
        <v>234585.91268355772</v>
      </c>
      <c r="I319" s="23">
        <f>'2019 Kunta'!I319</f>
        <v>-1566097.2338454707</v>
      </c>
      <c r="J319" s="23">
        <f>'2019 Kunta'!J319</f>
        <v>-1331511.321161913</v>
      </c>
      <c r="K319" s="23">
        <f>'2019 Kunta'!K319</f>
        <v>790595.63411746919</v>
      </c>
      <c r="L319" s="23">
        <f>'2019 Kunta'!L319</f>
        <v>0</v>
      </c>
      <c r="M319" s="23">
        <f>'2019 Kunta'!M319</f>
        <v>9.8773886724442465E-4</v>
      </c>
      <c r="N319" s="23">
        <f>'2019 Kunta'!N319</f>
        <v>1260</v>
      </c>
      <c r="O319" s="23" t="str">
        <f>'2019 Kunta'!O319</f>
        <v xml:space="preserve">Vårdö                                             </v>
      </c>
      <c r="P319" s="23">
        <f>'2019 Kunta'!R319</f>
        <v>1620652.6260745833</v>
      </c>
      <c r="Q319" s="90">
        <f>'2019 Kunta'!S319</f>
        <v>-0.11204292079588163</v>
      </c>
      <c r="R319" s="23">
        <f>'2019 Kunta'!T319</f>
        <v>1952791.55</v>
      </c>
      <c r="S319" s="90">
        <f>'2019 Kunta'!U319</f>
        <v>6.7067323911873533E-2</v>
      </c>
    </row>
    <row r="320" spans="1:19">
      <c r="A320" s="62">
        <v>19</v>
      </c>
      <c r="B320" s="63">
        <v>976</v>
      </c>
      <c r="C320" s="64" t="s">
        <v>453</v>
      </c>
      <c r="D320" s="23">
        <f>'2019 Kunta'!D320</f>
        <v>10671797.99</v>
      </c>
      <c r="E320" s="90">
        <f>'2019 Kunta'!E320</f>
        <v>2.3718029488528636E-4</v>
      </c>
      <c r="F320" s="23">
        <f>'2019 Kunta'!F320</f>
        <v>10581191.803923471</v>
      </c>
      <c r="G320" s="23">
        <f>'2019 Kunta'!G320</f>
        <v>10518747.967812302</v>
      </c>
      <c r="H320" s="23">
        <f>'2019 Kunta'!H320</f>
        <v>62443.836111169308</v>
      </c>
      <c r="I320" s="23">
        <f>'2019 Kunta'!I320</f>
        <v>-862313.91548277484</v>
      </c>
      <c r="J320" s="23">
        <f>'2019 Kunta'!J320</f>
        <v>-799870.07937160553</v>
      </c>
      <c r="K320" s="23">
        <f>'2019 Kunta'!K320</f>
        <v>435312.44554046035</v>
      </c>
      <c r="L320" s="23">
        <f>'2019 Kunta'!L320</f>
        <v>0</v>
      </c>
      <c r="M320" s="23">
        <f>'2019 Kunta'!M320</f>
        <v>5.4386212533985177E-4</v>
      </c>
      <c r="N320" s="23">
        <f>'2019 Kunta'!N320</f>
        <v>2342</v>
      </c>
      <c r="O320" s="23" t="str">
        <f>'2019 Kunta'!O320</f>
        <v xml:space="preserve">Vörå                                              </v>
      </c>
      <c r="P320" s="23">
        <f>'2019 Kunta'!R320</f>
        <v>712654.03647338948</v>
      </c>
      <c r="Q320" s="90">
        <f>'2019 Kunta'!S320</f>
        <v>3.5950619281875706E-2</v>
      </c>
      <c r="R320" s="23">
        <f>'2019 Kunta'!T320</f>
        <v>1276883.3400000001</v>
      </c>
      <c r="S320" s="90">
        <f>'2019 Kunta'!U320</f>
        <v>8.4775853277037072E-3</v>
      </c>
    </row>
    <row r="321" spans="1:19">
      <c r="A321" s="62">
        <v>17</v>
      </c>
      <c r="B321" s="63">
        <v>977</v>
      </c>
      <c r="C321" s="64" t="s">
        <v>331</v>
      </c>
      <c r="D321" s="23">
        <f>'2019 Kunta'!D321</f>
        <v>48352833.649999999</v>
      </c>
      <c r="E321" s="90">
        <f>'2019 Kunta'!E321</f>
        <v>5.5834924301250366E-2</v>
      </c>
      <c r="F321" s="23">
        <f>'2019 Kunta'!F321</f>
        <v>47942306.216185696</v>
      </c>
      <c r="G321" s="23">
        <f>'2019 Kunta'!G321</f>
        <v>47215562.815641798</v>
      </c>
      <c r="H321" s="23">
        <f>'2019 Kunta'!H321</f>
        <v>726743.40054389834</v>
      </c>
      <c r="I321" s="23">
        <f>'2019 Kunta'!I321</f>
        <v>-3907056.8378907978</v>
      </c>
      <c r="J321" s="23">
        <f>'2019 Kunta'!J321</f>
        <v>-3180313.4373468994</v>
      </c>
      <c r="K321" s="23">
        <f>'2019 Kunta'!K321</f>
        <v>1972356.5124373727</v>
      </c>
      <c r="L321" s="23">
        <f>'2019 Kunta'!L321</f>
        <v>0</v>
      </c>
      <c r="M321" s="23">
        <f>'2019 Kunta'!M321</f>
        <v>2.4641840952888297E-3</v>
      </c>
      <c r="N321" s="23">
        <f>'2019 Kunta'!N321</f>
        <v>1277</v>
      </c>
      <c r="O321" s="23" t="str">
        <f>'2019 Kunta'!O321</f>
        <v xml:space="preserve">Övertorneå                                        </v>
      </c>
      <c r="P321" s="23">
        <f>'2019 Kunta'!R321</f>
        <v>2839955.7231810335</v>
      </c>
      <c r="Q321" s="90">
        <f>'2019 Kunta'!S321</f>
        <v>-0.1217413363384291</v>
      </c>
      <c r="R321" s="23">
        <f>'2019 Kunta'!T321</f>
        <v>5061318.25</v>
      </c>
      <c r="S321" s="90">
        <f>'2019 Kunta'!U321</f>
        <v>-6.6913022873199557E-3</v>
      </c>
    </row>
    <row r="322" spans="1:19">
      <c r="A322" s="62">
        <v>6</v>
      </c>
      <c r="B322" s="63">
        <v>980</v>
      </c>
      <c r="C322" s="64" t="s">
        <v>332</v>
      </c>
      <c r="D322" s="23">
        <f>'2019 Kunta'!D322</f>
        <v>117401712.27</v>
      </c>
      <c r="E322" s="90">
        <f>'2019 Kunta'!E322</f>
        <v>3.1290040731464908E-2</v>
      </c>
      <c r="F322" s="23">
        <f>'2019 Kunta'!F322</f>
        <v>116404942.89734073</v>
      </c>
      <c r="G322" s="23">
        <f>'2019 Kunta'!G322</f>
        <v>115457393.9613499</v>
      </c>
      <c r="H322" s="23">
        <f>'2019 Kunta'!H322</f>
        <v>947548.9359908253</v>
      </c>
      <c r="I322" s="23">
        <f>'2019 Kunta'!I322</f>
        <v>-9486417.4047138076</v>
      </c>
      <c r="J322" s="23">
        <f>'2019 Kunta'!J322</f>
        <v>-8538868.4687229823</v>
      </c>
      <c r="K322" s="23">
        <f>'2019 Kunta'!K322</f>
        <v>4788923.7152708853</v>
      </c>
      <c r="L322" s="23">
        <f>'2019 Kunta'!L322</f>
        <v>0</v>
      </c>
      <c r="M322" s="23">
        <f>'2019 Kunta'!M322</f>
        <v>5.9830915852727784E-3</v>
      </c>
      <c r="N322" s="23">
        <f>'2019 Kunta'!N322</f>
        <v>1281</v>
      </c>
      <c r="O322" s="23" t="str">
        <f>'2019 Kunta'!O322</f>
        <v xml:space="preserve">Ylivieska                                         </v>
      </c>
      <c r="P322" s="23">
        <f>'2019 Kunta'!R322</f>
        <v>5841770.7502337601</v>
      </c>
      <c r="Q322" s="90">
        <f>'2019 Kunta'!S322</f>
        <v>1.7256368882265338E-2</v>
      </c>
      <c r="R322" s="23">
        <f>'2019 Kunta'!T322</f>
        <v>7403563.9900000002</v>
      </c>
      <c r="S322" s="90">
        <f>'2019 Kunta'!U322</f>
        <v>-2.4613139467950074E-2</v>
      </c>
    </row>
    <row r="323" spans="1:19">
      <c r="A323" s="62">
        <v>5</v>
      </c>
      <c r="B323" s="63">
        <v>981</v>
      </c>
      <c r="C323" s="64" t="s">
        <v>333</v>
      </c>
      <c r="D323" s="23">
        <f>'2019 Kunta'!D323</f>
        <v>7237741.25</v>
      </c>
      <c r="E323" s="90">
        <f>'2019 Kunta'!E323</f>
        <v>2.9556297961063738E-2</v>
      </c>
      <c r="F323" s="23">
        <f>'2019 Kunta'!F323</f>
        <v>7176291.0490979804</v>
      </c>
      <c r="G323" s="23">
        <f>'2019 Kunta'!G323</f>
        <v>7058262.9094593385</v>
      </c>
      <c r="H323" s="23">
        <f>'2019 Kunta'!H323</f>
        <v>118028.13963864185</v>
      </c>
      <c r="I323" s="23">
        <f>'2019 Kunta'!I323</f>
        <v>-584831.62840854086</v>
      </c>
      <c r="J323" s="23">
        <f>'2019 Kunta'!J323</f>
        <v>-466803.48876989901</v>
      </c>
      <c r="K323" s="23">
        <f>'2019 Kunta'!K323</f>
        <v>295234.11581430887</v>
      </c>
      <c r="L323" s="23">
        <f>'2019 Kunta'!L323</f>
        <v>0</v>
      </c>
      <c r="M323" s="23">
        <f>'2019 Kunta'!M323</f>
        <v>3.6885380913070633E-4</v>
      </c>
      <c r="N323" s="23">
        <f>'2019 Kunta'!N323</f>
        <v>1289</v>
      </c>
      <c r="O323" s="23" t="str">
        <f>'2019 Kunta'!O323</f>
        <v xml:space="preserve">Ylöjärvi                                          </v>
      </c>
      <c r="P323" s="23">
        <f>'2019 Kunta'!R323</f>
        <v>290051.11819017807</v>
      </c>
      <c r="Q323" s="90">
        <f>'2019 Kunta'!S323</f>
        <v>4.2283126517458136E-2</v>
      </c>
      <c r="R323" s="23">
        <f>'2019 Kunta'!T323</f>
        <v>531701.51</v>
      </c>
      <c r="S323" s="90">
        <f>'2019 Kunta'!U323</f>
        <v>-3.939737794671605E-3</v>
      </c>
    </row>
    <row r="324" spans="1:19">
      <c r="A324" s="62">
        <v>14</v>
      </c>
      <c r="B324" s="63">
        <v>989</v>
      </c>
      <c r="C324" s="64" t="s">
        <v>454</v>
      </c>
      <c r="D324" s="23">
        <f>'2019 Kunta'!D324</f>
        <v>17215360.690000001</v>
      </c>
      <c r="E324" s="90">
        <f>'2019 Kunta'!E324</f>
        <v>2.2334638476517732E-4</v>
      </c>
      <c r="F324" s="23">
        <f>'2019 Kunta'!F324</f>
        <v>17069198.049410824</v>
      </c>
      <c r="G324" s="23">
        <f>'2019 Kunta'!G324</f>
        <v>16786767.580331575</v>
      </c>
      <c r="H324" s="23">
        <f>'2019 Kunta'!H324</f>
        <v>282430.46907924861</v>
      </c>
      <c r="I324" s="23">
        <f>'2019 Kunta'!I324</f>
        <v>-1391053.7940235268</v>
      </c>
      <c r="J324" s="23">
        <f>'2019 Kunta'!J324</f>
        <v>-1108623.3249442782</v>
      </c>
      <c r="K324" s="23">
        <f>'2019 Kunta'!K324</f>
        <v>702230.38047078031</v>
      </c>
      <c r="L324" s="23">
        <f>'2019 Kunta'!L324</f>
        <v>0</v>
      </c>
      <c r="M324" s="23">
        <f>'2019 Kunta'!M324</f>
        <v>8.7733881976860182E-4</v>
      </c>
      <c r="N324" s="23">
        <f>'2019 Kunta'!N324</f>
        <v>1292</v>
      </c>
      <c r="O324" s="23" t="str">
        <f>'2019 Kunta'!O324</f>
        <v xml:space="preserve">Ypäjä                                             </v>
      </c>
      <c r="P324" s="23">
        <f>'2019 Kunta'!R324</f>
        <v>1334357.1086736531</v>
      </c>
      <c r="Q324" s="90">
        <f>'2019 Kunta'!S324</f>
        <v>-0.13531884591837751</v>
      </c>
      <c r="R324" s="23">
        <f>'2019 Kunta'!T324</f>
        <v>2094335.07</v>
      </c>
      <c r="S324" s="90">
        <f>'2019 Kunta'!U324</f>
        <v>-9.37165642517368E-3</v>
      </c>
    </row>
    <row r="325" spans="1:19">
      <c r="A325" s="62">
        <v>13</v>
      </c>
      <c r="B325" s="63">
        <v>992</v>
      </c>
      <c r="C325" s="64" t="s">
        <v>1822</v>
      </c>
      <c r="D325" s="23">
        <f>'2019 Kunta'!D325</f>
        <v>61111706.880000003</v>
      </c>
      <c r="E325" s="90">
        <f>'2019 Kunta'!E325</f>
        <v>-3.7993383550893878E-4</v>
      </c>
      <c r="F325" s="23">
        <f>'2019 Kunta'!F325</f>
        <v>60592853.478706978</v>
      </c>
      <c r="G325" s="23">
        <f>'2019 Kunta'!G325</f>
        <v>60827111.967153385</v>
      </c>
      <c r="H325" s="23">
        <f>'2019 Kunta'!H325</f>
        <v>-234258.48844640702</v>
      </c>
      <c r="I325" s="23">
        <f>'2019 Kunta'!I325</f>
        <v>-4938012.8157325089</v>
      </c>
      <c r="J325" s="23">
        <f>'2019 Kunta'!J325</f>
        <v>-5172271.3041789159</v>
      </c>
      <c r="K325" s="23">
        <f>'2019 Kunta'!K325</f>
        <v>2492802.6746769948</v>
      </c>
      <c r="L325" s="23">
        <f>'2019 Kunta'!L325</f>
        <v>0</v>
      </c>
      <c r="M325" s="23">
        <f>'2019 Kunta'!M325</f>
        <v>3.114408913853779E-3</v>
      </c>
      <c r="N325" s="23">
        <f>'2019 Kunta'!N325</f>
        <v>1298</v>
      </c>
      <c r="O325" s="23" t="str">
        <f>'2019 Kunta'!O325</f>
        <v xml:space="preserve">Etseri                                            </v>
      </c>
      <c r="P325" s="23">
        <f>'2019 Kunta'!R325</f>
        <v>7441316.3232318312</v>
      </c>
      <c r="Q325" s="90">
        <f>'2019 Kunta'!S325</f>
        <v>-0.19130865864379654</v>
      </c>
      <c r="R325" s="23">
        <f>'2019 Kunta'!T325</f>
        <v>5427893.5099999998</v>
      </c>
      <c r="S325" s="90">
        <f>'2019 Kunta'!U325</f>
        <v>5.1169515163744128E-2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02"/>
  <sheetViews>
    <sheetView showGridLines="0" workbookViewId="0">
      <pane ySplit="15" topLeftCell="A16" activePane="bottomLeft" state="frozen"/>
      <selection activeCell="D15" sqref="D15"/>
      <selection pane="bottomLeft" activeCell="D15" sqref="D15"/>
    </sheetView>
  </sheetViews>
  <sheetFormatPr defaultRowHeight="12.5"/>
  <cols>
    <col min="1" max="1" width="5.453125" style="1" customWidth="1"/>
    <col min="2" max="2" width="4.54296875" style="1" customWidth="1"/>
    <col min="3" max="3" width="33.1796875" style="19" bestFit="1" customWidth="1"/>
    <col min="4" max="4" width="13.453125" style="1" customWidth="1"/>
    <col min="5" max="5" width="10.54296875" style="1" customWidth="1"/>
    <col min="6" max="6" width="15.54296875" style="1" customWidth="1"/>
    <col min="7" max="7" width="13.453125" style="1" customWidth="1"/>
    <col min="8" max="8" width="11.453125" style="1" customWidth="1"/>
    <col min="9" max="9" width="12.453125" style="1" customWidth="1"/>
    <col min="10" max="10" width="13.453125" style="1" customWidth="1"/>
    <col min="11" max="11" width="10.54296875" style="1" customWidth="1"/>
  </cols>
  <sheetData>
    <row r="1" spans="1:11" ht="14">
      <c r="A1" s="33" t="s">
        <v>0</v>
      </c>
      <c r="B1" s="33"/>
      <c r="C1" s="46"/>
      <c r="D1" s="33" t="s">
        <v>456</v>
      </c>
      <c r="E1" s="34"/>
      <c r="F1" s="33"/>
      <c r="G1" s="33"/>
      <c r="H1" s="33"/>
      <c r="I1" s="33"/>
      <c r="J1" s="33"/>
      <c r="K1" s="35" t="s">
        <v>2</v>
      </c>
    </row>
    <row r="2" spans="1:11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f>'2019 Kunta'!K2</f>
        <v>44137</v>
      </c>
    </row>
    <row r="3" spans="1:11">
      <c r="A3" s="38" t="s">
        <v>457</v>
      </c>
      <c r="B3" s="38"/>
      <c r="C3" s="48"/>
      <c r="D3" s="38"/>
      <c r="E3" s="38"/>
      <c r="F3" s="38"/>
      <c r="G3" s="39"/>
      <c r="H3" s="38"/>
      <c r="I3" s="38"/>
      <c r="J3" s="38" t="s">
        <v>458</v>
      </c>
      <c r="K3" s="45">
        <v>2019</v>
      </c>
    </row>
    <row r="4" spans="1:11">
      <c r="A4" s="40"/>
      <c r="B4" s="40"/>
      <c r="C4" s="49"/>
      <c r="D4" s="41"/>
      <c r="E4" s="42"/>
      <c r="F4" s="41"/>
      <c r="G4" s="40"/>
      <c r="H4" s="40"/>
      <c r="I4" s="40"/>
    </row>
    <row r="6" spans="1:11">
      <c r="A6" s="7"/>
      <c r="B6" s="8"/>
      <c r="C6" s="50"/>
      <c r="D6" s="8"/>
      <c r="E6" s="8"/>
      <c r="F6" s="8"/>
      <c r="G6" s="8"/>
      <c r="H6" s="8"/>
      <c r="I6" s="8"/>
      <c r="J6" s="8"/>
      <c r="K6" s="9"/>
    </row>
    <row r="7" spans="1:11">
      <c r="A7" s="79" t="s">
        <v>459</v>
      </c>
      <c r="B7" s="38"/>
      <c r="C7" s="48"/>
      <c r="D7" s="96">
        <f>'2019 Kunta'!D7</f>
        <v>31601952709.38002</v>
      </c>
      <c r="E7" s="38"/>
      <c r="F7" s="38"/>
      <c r="K7" s="12"/>
    </row>
    <row r="8" spans="1:11">
      <c r="A8" s="79" t="s">
        <v>460</v>
      </c>
      <c r="B8" s="38"/>
      <c r="C8" s="48"/>
      <c r="D8" s="96">
        <f>'2019 Kunta'!D8</f>
        <v>31333644369</v>
      </c>
      <c r="E8" s="38"/>
      <c r="F8" s="38" t="s">
        <v>8</v>
      </c>
      <c r="K8" s="12"/>
    </row>
    <row r="9" spans="1:11">
      <c r="A9" s="79" t="s">
        <v>461</v>
      </c>
      <c r="B9" s="38"/>
      <c r="C9" s="48"/>
      <c r="D9" s="96">
        <f>'2019 Kunta'!D9</f>
        <v>2553534428.1500001</v>
      </c>
      <c r="E9" s="38"/>
      <c r="F9" s="38" t="s">
        <v>10</v>
      </c>
      <c r="K9" s="12"/>
    </row>
    <row r="10" spans="1:11">
      <c r="A10" s="79" t="s">
        <v>462</v>
      </c>
      <c r="B10" s="38"/>
      <c r="C10" s="48"/>
      <c r="D10" s="96">
        <f>'2019 Kunta'!D10</f>
        <v>1289072687.72</v>
      </c>
      <c r="E10" s="38"/>
      <c r="F10" s="38"/>
      <c r="K10" s="12"/>
    </row>
    <row r="11" spans="1:1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1" ht="34.75" customHeight="1">
      <c r="A12" s="17" t="s">
        <v>463</v>
      </c>
      <c r="B12" s="17" t="s">
        <v>13</v>
      </c>
      <c r="C12" s="17" t="s">
        <v>14</v>
      </c>
      <c r="D12" s="17" t="s">
        <v>464</v>
      </c>
      <c r="E12" s="17" t="s">
        <v>16</v>
      </c>
      <c r="F12" s="18" t="s">
        <v>465</v>
      </c>
      <c r="G12" s="17" t="s">
        <v>466</v>
      </c>
      <c r="H12" s="17" t="s">
        <v>467</v>
      </c>
      <c r="I12" s="17" t="s">
        <v>1251</v>
      </c>
      <c r="J12" s="17" t="s">
        <v>21</v>
      </c>
      <c r="K12" s="17" t="s">
        <v>22</v>
      </c>
    </row>
    <row r="13" spans="1:11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</row>
    <row r="14" spans="1:11" hidden="1">
      <c r="A14" s="20"/>
      <c r="B14" s="20"/>
      <c r="C14" s="53"/>
      <c r="D14" s="23">
        <v>20854751711.700001</v>
      </c>
      <c r="E14" s="21"/>
      <c r="F14" s="23"/>
      <c r="G14" s="23">
        <v>21584599630.75</v>
      </c>
      <c r="H14" s="23"/>
      <c r="I14" s="23">
        <v>1494228630.75</v>
      </c>
      <c r="J14" s="23"/>
      <c r="K14" s="23">
        <v>752249216.99000001</v>
      </c>
    </row>
    <row r="15" spans="1:11">
      <c r="A15" s="86"/>
      <c r="B15" s="87"/>
      <c r="C15" s="88"/>
      <c r="D15" s="89">
        <v>910995350.46000016</v>
      </c>
      <c r="E15" s="90">
        <v>1.4748530351010647E-2</v>
      </c>
      <c r="F15" s="89">
        <v>903260776.18151581</v>
      </c>
      <c r="G15" s="89">
        <v>905542322.26409996</v>
      </c>
      <c r="H15" s="89">
        <v>-2281546.0825839192</v>
      </c>
      <c r="I15" s="89">
        <v>-73611210.442502499</v>
      </c>
      <c r="J15" s="89">
        <v>-75892756.525086477</v>
      </c>
      <c r="K15" s="89">
        <v>37160337.391724862</v>
      </c>
    </row>
    <row r="16" spans="1:11" ht="23">
      <c r="A16" s="86" t="s">
        <v>469</v>
      </c>
      <c r="B16" s="87"/>
      <c r="C16" s="88" t="s">
        <v>470</v>
      </c>
      <c r="D16" s="89">
        <v>207455.19</v>
      </c>
      <c r="E16" s="90">
        <v>4.6587544038061202E-2</v>
      </c>
      <c r="F16" s="89">
        <v>205693.84448303134</v>
      </c>
      <c r="G16" s="89">
        <v>197184.55729997455</v>
      </c>
      <c r="H16" s="89">
        <v>8509.2871830567892</v>
      </c>
      <c r="I16" s="89">
        <v>-16763.013818641724</v>
      </c>
      <c r="J16" s="89">
        <v>-8253.7266355849351</v>
      </c>
      <c r="K16" s="89">
        <v>8462.2878153787897</v>
      </c>
    </row>
    <row r="17" spans="1:11">
      <c r="A17" s="24" t="s">
        <v>469</v>
      </c>
      <c r="B17" s="25"/>
      <c r="C17" s="26" t="s">
        <v>472</v>
      </c>
      <c r="D17" s="89">
        <v>2895571.29</v>
      </c>
      <c r="E17" s="90">
        <v>7.433931331229271E-3</v>
      </c>
      <c r="F17" s="89">
        <v>2870987.1785554774</v>
      </c>
      <c r="G17" s="89">
        <v>2869855.0509018595</v>
      </c>
      <c r="H17" s="89">
        <v>1132.1276536178775</v>
      </c>
      <c r="I17" s="89">
        <v>-233971.01584748135</v>
      </c>
      <c r="J17" s="89">
        <v>-232838.88819386347</v>
      </c>
      <c r="K17" s="89">
        <v>118113.01344607308</v>
      </c>
    </row>
    <row r="18" spans="1:11">
      <c r="A18" s="24" t="s">
        <v>469</v>
      </c>
      <c r="B18" s="25"/>
      <c r="C18" s="26" t="s">
        <v>474</v>
      </c>
      <c r="D18" s="89">
        <v>1725935.18</v>
      </c>
      <c r="E18" s="90">
        <v>5.5343168426424949E-3</v>
      </c>
      <c r="F18" s="89">
        <v>1711281.5664082093</v>
      </c>
      <c r="G18" s="89">
        <v>1720878.5933247004</v>
      </c>
      <c r="H18" s="89">
        <v>-9597.0269164911006</v>
      </c>
      <c r="I18" s="89">
        <v>-139460.84102509025</v>
      </c>
      <c r="J18" s="89">
        <v>-149057.86794158135</v>
      </c>
      <c r="K18" s="89">
        <v>70402.481826786767</v>
      </c>
    </row>
    <row r="19" spans="1:11">
      <c r="A19" s="24" t="s">
        <v>469</v>
      </c>
      <c r="B19" s="25"/>
      <c r="C19" s="26" t="s">
        <v>476</v>
      </c>
      <c r="D19" s="89">
        <v>484570.5</v>
      </c>
      <c r="E19" s="90">
        <v>-1.7260838218428387E-2</v>
      </c>
      <c r="F19" s="89">
        <v>480456.37743777217</v>
      </c>
      <c r="G19" s="89">
        <v>492185.43403398828</v>
      </c>
      <c r="H19" s="89">
        <v>-11729.056596216105</v>
      </c>
      <c r="I19" s="89">
        <v>-39154.778376988928</v>
      </c>
      <c r="J19" s="89">
        <v>-50883.834973205034</v>
      </c>
      <c r="K19" s="89">
        <v>19766.07593110593</v>
      </c>
    </row>
    <row r="20" spans="1:11">
      <c r="A20" s="24" t="s">
        <v>469</v>
      </c>
      <c r="B20" s="25"/>
      <c r="C20" s="26" t="s">
        <v>478</v>
      </c>
      <c r="D20" s="89">
        <v>2033103.35</v>
      </c>
      <c r="E20" s="90">
        <v>6.3850075997016198E-3</v>
      </c>
      <c r="F20" s="89">
        <v>2015841.8032001518</v>
      </c>
      <c r="G20" s="89">
        <v>2017924.5468393152</v>
      </c>
      <c r="H20" s="89">
        <v>-2082.7436391634401</v>
      </c>
      <c r="I20" s="89">
        <v>-164280.9685830313</v>
      </c>
      <c r="J20" s="89">
        <v>-166363.71222219474</v>
      </c>
      <c r="K20" s="89">
        <v>82932.153715271241</v>
      </c>
    </row>
    <row r="21" spans="1:11">
      <c r="A21" s="24" t="s">
        <v>469</v>
      </c>
      <c r="B21" s="25"/>
      <c r="C21" s="26" t="s">
        <v>480</v>
      </c>
      <c r="D21" s="89">
        <v>1497387.79</v>
      </c>
      <c r="E21" s="90">
        <v>2.9968673468151685E-2</v>
      </c>
      <c r="F21" s="89">
        <v>1484674.5998837149</v>
      </c>
      <c r="G21" s="89">
        <v>1444837.0561919301</v>
      </c>
      <c r="H21" s="89">
        <v>39837.543691784842</v>
      </c>
      <c r="I21" s="89">
        <v>-120993.51293951912</v>
      </c>
      <c r="J21" s="89">
        <v>-81155.969247734276</v>
      </c>
      <c r="K21" s="89">
        <v>61079.823793340503</v>
      </c>
    </row>
    <row r="22" spans="1:11">
      <c r="A22" s="24" t="s">
        <v>469</v>
      </c>
      <c r="B22" s="25"/>
      <c r="C22" s="26" t="s">
        <v>1563</v>
      </c>
      <c r="D22" s="89">
        <v>971867.83</v>
      </c>
      <c r="E22" s="90">
        <v>6.7555752735215524E-3</v>
      </c>
      <c r="F22" s="89">
        <v>963616.4334190971</v>
      </c>
      <c r="G22" s="89">
        <v>968424.72054406686</v>
      </c>
      <c r="H22" s="89">
        <v>-4808.2871249697637</v>
      </c>
      <c r="I22" s="89">
        <v>-78529.892957526623</v>
      </c>
      <c r="J22" s="89">
        <v>-83338.180082496387</v>
      </c>
      <c r="K22" s="89">
        <v>39643.3817633949</v>
      </c>
    </row>
    <row r="23" spans="1:11">
      <c r="A23" s="24" t="s">
        <v>469</v>
      </c>
      <c r="B23" s="25"/>
      <c r="C23" s="26" t="s">
        <v>1850</v>
      </c>
      <c r="D23" s="89">
        <v>698046.99</v>
      </c>
      <c r="E23" s="90">
        <v>2.6598056295377148E-2</v>
      </c>
      <c r="F23" s="89">
        <v>692120.39960488887</v>
      </c>
      <c r="G23" s="89">
        <v>679169.23818212212</v>
      </c>
      <c r="H23" s="89">
        <v>12951.161422766745</v>
      </c>
      <c r="I23" s="89">
        <v>-56404.331650759195</v>
      </c>
      <c r="J23" s="89">
        <v>-43453.17022799245</v>
      </c>
      <c r="K23" s="89">
        <v>28473.97810601335</v>
      </c>
    </row>
    <row r="24" spans="1:11">
      <c r="A24" s="24" t="s">
        <v>469</v>
      </c>
      <c r="B24" s="25"/>
      <c r="C24" s="26" t="s">
        <v>484</v>
      </c>
      <c r="D24" s="89">
        <v>213421.62</v>
      </c>
      <c r="E24" s="90">
        <v>3.2033961406323419E-2</v>
      </c>
      <c r="F24" s="89">
        <v>211609.61802689347</v>
      </c>
      <c r="G24" s="89">
        <v>208040.2892135088</v>
      </c>
      <c r="H24" s="89">
        <v>3569.3288133846654</v>
      </c>
      <c r="I24" s="89">
        <v>-17245.119609959642</v>
      </c>
      <c r="J24" s="89">
        <v>-13675.790796574976</v>
      </c>
      <c r="K24" s="89">
        <v>8705.6639771914215</v>
      </c>
    </row>
    <row r="25" spans="1:11">
      <c r="A25" s="24" t="s">
        <v>469</v>
      </c>
      <c r="B25" s="25"/>
      <c r="C25" s="26" t="s">
        <v>1823</v>
      </c>
      <c r="D25" s="89">
        <v>217575.44</v>
      </c>
      <c r="E25" s="90">
        <v>4.7096407413836694E-2</v>
      </c>
      <c r="F25" s="89">
        <v>215728.17107485776</v>
      </c>
      <c r="G25" s="89">
        <v>212241.73392611754</v>
      </c>
      <c r="H25" s="89">
        <v>3486.4371487402241</v>
      </c>
      <c r="I25" s="89">
        <v>-17580.760969716179</v>
      </c>
      <c r="J25" s="89">
        <v>-14094.323820975955</v>
      </c>
      <c r="K25" s="89">
        <v>8875.1021116303673</v>
      </c>
    </row>
    <row r="26" spans="1:11">
      <c r="A26" s="24" t="s">
        <v>469</v>
      </c>
      <c r="B26" s="25"/>
      <c r="C26" s="26" t="s">
        <v>488</v>
      </c>
      <c r="D26" s="89">
        <v>316458.57</v>
      </c>
      <c r="E26" s="90">
        <v>-4.1376339240478677E-3</v>
      </c>
      <c r="F26" s="89">
        <v>313771.75901409116</v>
      </c>
      <c r="G26" s="89">
        <v>318883.5593871749</v>
      </c>
      <c r="H26" s="89">
        <v>-5111.8003730837372</v>
      </c>
      <c r="I26" s="89">
        <v>-25570.820291059485</v>
      </c>
      <c r="J26" s="89">
        <v>-30682.620664143222</v>
      </c>
      <c r="K26" s="89">
        <v>12908.635840748047</v>
      </c>
    </row>
    <row r="27" spans="1:11">
      <c r="A27" s="24" t="s">
        <v>469</v>
      </c>
      <c r="B27" s="25"/>
      <c r="C27" s="26" t="s">
        <v>490</v>
      </c>
      <c r="D27" s="89">
        <v>42928709.549999997</v>
      </c>
      <c r="E27" s="90">
        <v>8.7898907190742115E-3</v>
      </c>
      <c r="F27" s="89">
        <v>42564234.262034722</v>
      </c>
      <c r="G27" s="89">
        <v>43019366.469978005</v>
      </c>
      <c r="H27" s="89">
        <v>-455132.20794328302</v>
      </c>
      <c r="I27" s="89">
        <v>-3468771.0218438352</v>
      </c>
      <c r="J27" s="89">
        <v>-3923903.2297871183</v>
      </c>
      <c r="K27" s="89">
        <v>1751101.5065706482</v>
      </c>
    </row>
    <row r="28" spans="1:11">
      <c r="A28" s="24" t="s">
        <v>469</v>
      </c>
      <c r="B28" s="25"/>
      <c r="C28" s="26" t="s">
        <v>492</v>
      </c>
      <c r="D28" s="89">
        <v>1867681.74</v>
      </c>
      <c r="E28" s="90">
        <v>6.6638868738255752E-3</v>
      </c>
      <c r="F28" s="89">
        <v>1851824.6632988907</v>
      </c>
      <c r="G28" s="89">
        <v>1877396.9654622066</v>
      </c>
      <c r="H28" s="89">
        <v>-25572.302163315937</v>
      </c>
      <c r="I28" s="89">
        <v>-150914.39658099093</v>
      </c>
      <c r="J28" s="89">
        <v>-176486.69874430686</v>
      </c>
      <c r="K28" s="89">
        <v>76184.454249650036</v>
      </c>
    </row>
    <row r="29" spans="1:11">
      <c r="A29" s="24" t="s">
        <v>469</v>
      </c>
      <c r="B29" s="25"/>
      <c r="C29" s="26" t="s">
        <v>494</v>
      </c>
      <c r="D29" s="89">
        <v>2209748.62</v>
      </c>
      <c r="E29" s="90">
        <v>5.0851358470234143E-3</v>
      </c>
      <c r="F29" s="89">
        <v>2190987.3114713263</v>
      </c>
      <c r="G29" s="89">
        <v>2194040.5753610288</v>
      </c>
      <c r="H29" s="89">
        <v>-3053.2638897025026</v>
      </c>
      <c r="I29" s="89">
        <v>-178554.44663873914</v>
      </c>
      <c r="J29" s="89">
        <v>-181607.71052844165</v>
      </c>
      <c r="K29" s="89">
        <v>90137.676584886111</v>
      </c>
    </row>
    <row r="30" spans="1:11">
      <c r="A30" s="24" t="s">
        <v>469</v>
      </c>
      <c r="B30" s="25"/>
      <c r="C30" s="26" t="s">
        <v>1787</v>
      </c>
      <c r="D30" s="89">
        <v>452388.85</v>
      </c>
      <c r="E30" s="90">
        <v>1.4565223193030219E-2</v>
      </c>
      <c r="F30" s="89">
        <v>448547.95755053125</v>
      </c>
      <c r="G30" s="89">
        <v>448625.40727226046</v>
      </c>
      <c r="H30" s="89">
        <v>-77.44972172920825</v>
      </c>
      <c r="I30" s="89">
        <v>-36554.402634850638</v>
      </c>
      <c r="J30" s="89">
        <v>-36631.852356579846</v>
      </c>
      <c r="K30" s="89">
        <v>18453.356858260442</v>
      </c>
    </row>
    <row r="31" spans="1:11">
      <c r="A31" s="24" t="s">
        <v>469</v>
      </c>
      <c r="B31" s="25"/>
      <c r="C31" s="26" t="s">
        <v>1824</v>
      </c>
      <c r="D31" s="89">
        <v>759828.32</v>
      </c>
      <c r="E31" s="90">
        <v>1.8915204981926115E-2</v>
      </c>
      <c r="F31" s="89">
        <v>753377.19093883829</v>
      </c>
      <c r="G31" s="89">
        <v>756862.14335964737</v>
      </c>
      <c r="H31" s="89">
        <v>-3484.9524208090734</v>
      </c>
      <c r="I31" s="89">
        <v>-61396.452062516859</v>
      </c>
      <c r="J31" s="89">
        <v>-64881.404483325932</v>
      </c>
      <c r="K31" s="89">
        <v>30994.095323022459</v>
      </c>
    </row>
    <row r="32" spans="1:11">
      <c r="A32" s="24" t="s">
        <v>469</v>
      </c>
      <c r="B32" s="25"/>
      <c r="C32" s="26" t="s">
        <v>496</v>
      </c>
      <c r="D32" s="89">
        <v>2586486.54</v>
      </c>
      <c r="E32" s="90">
        <v>-5.392672255045694E-4</v>
      </c>
      <c r="F32" s="89">
        <v>2564526.6339984736</v>
      </c>
      <c r="G32" s="89">
        <v>2586861.7559152995</v>
      </c>
      <c r="H32" s="89">
        <v>-22335.121916825883</v>
      </c>
      <c r="I32" s="89">
        <v>-208996.02276400424</v>
      </c>
      <c r="J32" s="89">
        <v>-231331.14468083013</v>
      </c>
      <c r="K32" s="89">
        <v>105505.16249838455</v>
      </c>
    </row>
    <row r="33" spans="1:11">
      <c r="A33" s="24" t="s">
        <v>469</v>
      </c>
      <c r="B33" s="25"/>
      <c r="C33" s="26" t="s">
        <v>498</v>
      </c>
      <c r="D33" s="89">
        <v>1330455.8700000001</v>
      </c>
      <c r="E33" s="90">
        <v>-3.0293551314037881E-3</v>
      </c>
      <c r="F33" s="89">
        <v>1319159.9728853069</v>
      </c>
      <c r="G33" s="89">
        <v>1330472.2224812112</v>
      </c>
      <c r="H33" s="89">
        <v>-11312.249595904257</v>
      </c>
      <c r="I33" s="89">
        <v>-107504.90327045084</v>
      </c>
      <c r="J33" s="89">
        <v>-118817.1528663551</v>
      </c>
      <c r="K33" s="89">
        <v>54270.517395106806</v>
      </c>
    </row>
    <row r="34" spans="1:11">
      <c r="A34" s="24" t="s">
        <v>469</v>
      </c>
      <c r="B34" s="25"/>
      <c r="C34" s="26" t="s">
        <v>500</v>
      </c>
      <c r="D34" s="89">
        <v>1198541.6299999999</v>
      </c>
      <c r="E34" s="90">
        <v>1.3611942306992253E-2</v>
      </c>
      <c r="F34" s="89">
        <v>1188365.7171828717</v>
      </c>
      <c r="G34" s="89">
        <v>1172544.1926106368</v>
      </c>
      <c r="H34" s="89">
        <v>15821.524572234834</v>
      </c>
      <c r="I34" s="89">
        <v>-96845.829241039377</v>
      </c>
      <c r="J34" s="89">
        <v>-81024.304668804543</v>
      </c>
      <c r="K34" s="89">
        <v>48889.614339237465</v>
      </c>
    </row>
    <row r="35" spans="1:11">
      <c r="A35" s="24" t="s">
        <v>469</v>
      </c>
      <c r="B35" s="25"/>
      <c r="C35" s="26" t="s">
        <v>502</v>
      </c>
      <c r="D35" s="89">
        <v>193209.83</v>
      </c>
      <c r="E35" s="90">
        <v>1.0065480489110268E-2</v>
      </c>
      <c r="F35" s="89">
        <v>191569.4310882891</v>
      </c>
      <c r="G35" s="89">
        <v>192532.60528203944</v>
      </c>
      <c r="H35" s="89">
        <v>-963.17419375033933</v>
      </c>
      <c r="I35" s="89">
        <v>-15611.945163615423</v>
      </c>
      <c r="J35" s="89">
        <v>-16575.119357365762</v>
      </c>
      <c r="K35" s="89">
        <v>7881.2064919677705</v>
      </c>
    </row>
    <row r="36" spans="1:11">
      <c r="A36" s="24" t="s">
        <v>518</v>
      </c>
      <c r="B36" s="25"/>
      <c r="C36" s="26" t="s">
        <v>1851</v>
      </c>
      <c r="D36" s="89">
        <v>260109.71</v>
      </c>
      <c r="E36" s="90">
        <v>-1.818746431106899E-2</v>
      </c>
      <c r="F36" s="89">
        <v>257901.31467555181</v>
      </c>
      <c r="G36" s="89">
        <v>256868.48954347247</v>
      </c>
      <c r="H36" s="89">
        <v>1032.8251320793352</v>
      </c>
      <c r="I36" s="89">
        <v>-21017.660069593305</v>
      </c>
      <c r="J36" s="89">
        <v>-19984.83493751397</v>
      </c>
      <c r="K36" s="89">
        <v>10610.114066535094</v>
      </c>
    </row>
    <row r="37" spans="1:11">
      <c r="A37" s="24" t="s">
        <v>469</v>
      </c>
      <c r="B37" s="25"/>
      <c r="C37" s="26" t="s">
        <v>504</v>
      </c>
      <c r="D37" s="89">
        <v>4622874.8099999996</v>
      </c>
      <c r="E37" s="90">
        <v>-7.359579120401305E-3</v>
      </c>
      <c r="F37" s="89">
        <v>4583625.4674210036</v>
      </c>
      <c r="G37" s="89">
        <v>4629530.608927411</v>
      </c>
      <c r="H37" s="89">
        <v>-45905.14150640741</v>
      </c>
      <c r="I37" s="89">
        <v>-373542.42292940826</v>
      </c>
      <c r="J37" s="89">
        <v>-419447.56443581567</v>
      </c>
      <c r="K37" s="89">
        <v>188571.31111872659</v>
      </c>
    </row>
    <row r="38" spans="1:11">
      <c r="A38" s="24" t="s">
        <v>469</v>
      </c>
      <c r="B38" s="25"/>
      <c r="C38" s="26" t="s">
        <v>1825</v>
      </c>
      <c r="D38" s="89">
        <v>355800.02</v>
      </c>
      <c r="E38" s="90">
        <v>3.2265519797882503E-2</v>
      </c>
      <c r="F38" s="89">
        <v>352779.19044078601</v>
      </c>
      <c r="G38" s="89">
        <v>349566.04989244934</v>
      </c>
      <c r="H38" s="89">
        <v>3213.1405483366689</v>
      </c>
      <c r="I38" s="89">
        <v>-28749.729770236179</v>
      </c>
      <c r="J38" s="89">
        <v>-25536.58922189951</v>
      </c>
      <c r="K38" s="89">
        <v>14513.409734205878</v>
      </c>
    </row>
    <row r="39" spans="1:11">
      <c r="A39" s="24" t="s">
        <v>469</v>
      </c>
      <c r="B39" s="25"/>
      <c r="C39" s="26" t="s">
        <v>506</v>
      </c>
      <c r="D39" s="89">
        <v>1596549.47</v>
      </c>
      <c r="E39" s="90">
        <v>1.2559168978578672E-2</v>
      </c>
      <c r="F39" s="89">
        <v>1582994.3728650324</v>
      </c>
      <c r="G39" s="89">
        <v>1561532.7558401569</v>
      </c>
      <c r="H39" s="89">
        <v>21461.617024875479</v>
      </c>
      <c r="I39" s="89">
        <v>-129006.07995276053</v>
      </c>
      <c r="J39" s="89">
        <v>-107544.46292788505</v>
      </c>
      <c r="K39" s="89">
        <v>65124.719832897237</v>
      </c>
    </row>
    <row r="40" spans="1:11">
      <c r="A40" s="24" t="s">
        <v>469</v>
      </c>
      <c r="B40" s="25"/>
      <c r="C40" s="26" t="s">
        <v>508</v>
      </c>
      <c r="D40" s="89">
        <v>837908.14</v>
      </c>
      <c r="E40" s="90">
        <v>-4.8163144403088332E-3</v>
      </c>
      <c r="F40" s="89">
        <v>830794.09408955276</v>
      </c>
      <c r="G40" s="89">
        <v>839657.50786043413</v>
      </c>
      <c r="H40" s="89">
        <v>-8863.4137708813651</v>
      </c>
      <c r="I40" s="89">
        <v>-67705.54031245198</v>
      </c>
      <c r="J40" s="89">
        <v>-76568.954083333345</v>
      </c>
      <c r="K40" s="89">
        <v>34179.042922612374</v>
      </c>
    </row>
    <row r="41" spans="1:11">
      <c r="A41" s="24" t="s">
        <v>469</v>
      </c>
      <c r="B41" s="25"/>
      <c r="C41" s="26" t="s">
        <v>510</v>
      </c>
      <c r="D41" s="89">
        <v>1430700.04</v>
      </c>
      <c r="E41" s="90">
        <v>-1.1389959282285811E-2</v>
      </c>
      <c r="F41" s="89">
        <v>1418553.0452606501</v>
      </c>
      <c r="G41" s="89">
        <v>1436696.5929317048</v>
      </c>
      <c r="H41" s="89">
        <v>-18143.547671054723</v>
      </c>
      <c r="I41" s="89">
        <v>-115604.93878630499</v>
      </c>
      <c r="J41" s="89">
        <v>-133748.48645735972</v>
      </c>
      <c r="K41" s="89">
        <v>58359.569196383796</v>
      </c>
    </row>
    <row r="42" spans="1:11">
      <c r="A42" s="24" t="s">
        <v>469</v>
      </c>
      <c r="B42" s="25"/>
      <c r="C42" s="26" t="s">
        <v>512</v>
      </c>
      <c r="D42" s="89">
        <v>1895136.32</v>
      </c>
      <c r="E42" s="90">
        <v>0.20527383276322153</v>
      </c>
      <c r="F42" s="89">
        <v>1879046.1471714654</v>
      </c>
      <c r="G42" s="89">
        <v>1865863.3445662253</v>
      </c>
      <c r="H42" s="89">
        <v>13182.80260524014</v>
      </c>
      <c r="I42" s="89">
        <v>-153132.81061018445</v>
      </c>
      <c r="J42" s="89">
        <v>-139950.00800494431</v>
      </c>
      <c r="K42" s="89">
        <v>77304.351793839422</v>
      </c>
    </row>
    <row r="43" spans="1:11">
      <c r="A43" s="24" t="s">
        <v>469</v>
      </c>
      <c r="B43" s="25"/>
      <c r="C43" s="26" t="s">
        <v>514</v>
      </c>
      <c r="D43" s="89">
        <v>1562743.85</v>
      </c>
      <c r="E43" s="90">
        <v>-6.7432341676028074E-3</v>
      </c>
      <c r="F43" s="89">
        <v>1549475.7708819609</v>
      </c>
      <c r="G43" s="89">
        <v>1566393.073146445</v>
      </c>
      <c r="H43" s="89">
        <v>-16917.302264484111</v>
      </c>
      <c r="I43" s="89">
        <v>-126274.4824679844</v>
      </c>
      <c r="J43" s="89">
        <v>-143191.78473246851</v>
      </c>
      <c r="K43" s="89">
        <v>63745.75753160545</v>
      </c>
    </row>
    <row r="44" spans="1:11">
      <c r="A44" s="24" t="s">
        <v>469</v>
      </c>
      <c r="B44" s="25"/>
      <c r="C44" s="26" t="s">
        <v>516</v>
      </c>
      <c r="D44" s="89">
        <v>3087524.54</v>
      </c>
      <c r="E44" s="90">
        <v>2.4990456377265824E-2</v>
      </c>
      <c r="F44" s="89">
        <v>3061310.6983166002</v>
      </c>
      <c r="G44" s="89">
        <v>2992904.7599169491</v>
      </c>
      <c r="H44" s="89">
        <v>68405.938399651088</v>
      </c>
      <c r="I44" s="89">
        <v>-249481.42550405918</v>
      </c>
      <c r="J44" s="89">
        <v>-181075.48710440809</v>
      </c>
      <c r="K44" s="89">
        <v>125942.96288526214</v>
      </c>
    </row>
    <row r="45" spans="1:11">
      <c r="A45" s="24" t="s">
        <v>469</v>
      </c>
      <c r="B45" s="25"/>
      <c r="C45" s="26" t="s">
        <v>1826</v>
      </c>
      <c r="D45" s="89">
        <v>521167.37</v>
      </c>
      <c r="E45" s="90">
        <v>-3.6355612662887893E-2</v>
      </c>
      <c r="F45" s="89">
        <v>516742.53102277388</v>
      </c>
      <c r="G45" s="89">
        <v>524077.7290818076</v>
      </c>
      <c r="H45" s="89">
        <v>-7335.1980590337189</v>
      </c>
      <c r="I45" s="89">
        <v>-42111.91739833149</v>
      </c>
      <c r="J45" s="89">
        <v>-49447.115457365209</v>
      </c>
      <c r="K45" s="89">
        <v>21258.89588457155</v>
      </c>
    </row>
    <row r="46" spans="1:11">
      <c r="A46" s="24" t="s">
        <v>518</v>
      </c>
      <c r="B46" s="25"/>
      <c r="C46" s="26" t="s">
        <v>519</v>
      </c>
      <c r="D46" s="89">
        <v>6051039</v>
      </c>
      <c r="E46" s="90">
        <v>2.8869074198662137E-2</v>
      </c>
      <c r="F46" s="89">
        <v>5999664.1926709935</v>
      </c>
      <c r="G46" s="89">
        <v>5977552.2416141005</v>
      </c>
      <c r="H46" s="89">
        <v>22111.951056892984</v>
      </c>
      <c r="I46" s="89">
        <v>-488942.4572802445</v>
      </c>
      <c r="J46" s="89">
        <v>-466830.50622335152</v>
      </c>
      <c r="K46" s="89">
        <v>246827.44066360476</v>
      </c>
    </row>
    <row r="47" spans="1:11">
      <c r="A47" s="24" t="s">
        <v>469</v>
      </c>
      <c r="B47" s="25"/>
      <c r="C47" s="26" t="s">
        <v>521</v>
      </c>
      <c r="D47" s="89">
        <v>80702203.189999998</v>
      </c>
      <c r="E47" s="90">
        <v>1.3804141878566822E-2</v>
      </c>
      <c r="F47" s="89">
        <v>80017021.663337782</v>
      </c>
      <c r="G47" s="89">
        <v>80198466.166542619</v>
      </c>
      <c r="H47" s="89">
        <v>-181444.50320483744</v>
      </c>
      <c r="I47" s="89">
        <v>-6520984.8318029661</v>
      </c>
      <c r="J47" s="89">
        <v>-6702429.3350078035</v>
      </c>
      <c r="K47" s="89">
        <v>3291917.0194245814</v>
      </c>
    </row>
    <row r="48" spans="1:11">
      <c r="A48" s="24" t="s">
        <v>469</v>
      </c>
      <c r="B48" s="25"/>
      <c r="C48" s="26" t="s">
        <v>523</v>
      </c>
      <c r="D48" s="89">
        <v>379821.66</v>
      </c>
      <c r="E48" s="90">
        <v>-1.4469298110187934E-2</v>
      </c>
      <c r="F48" s="89">
        <v>376596.88081713842</v>
      </c>
      <c r="G48" s="89">
        <v>377642.84236540896</v>
      </c>
      <c r="H48" s="89">
        <v>-1045.9615482705412</v>
      </c>
      <c r="I48" s="89">
        <v>-30690.751748362811</v>
      </c>
      <c r="J48" s="89">
        <v>-31736.713296633352</v>
      </c>
      <c r="K48" s="89">
        <v>15493.2745015198</v>
      </c>
    </row>
    <row r="49" spans="1:11">
      <c r="A49" s="24" t="s">
        <v>469</v>
      </c>
      <c r="B49" s="25"/>
      <c r="C49" s="26" t="s">
        <v>525</v>
      </c>
      <c r="D49" s="89">
        <v>6484250.79</v>
      </c>
      <c r="E49" s="90">
        <v>2.7090031058799591E-2</v>
      </c>
      <c r="F49" s="89">
        <v>6429197.9081710763</v>
      </c>
      <c r="G49" s="89">
        <v>6290167.093721169</v>
      </c>
      <c r="H49" s="89">
        <v>139030.81444990728</v>
      </c>
      <c r="I49" s="89">
        <v>-523947.29481729778</v>
      </c>
      <c r="J49" s="89">
        <v>-384916.4803673905</v>
      </c>
      <c r="K49" s="89">
        <v>264498.5476240787</v>
      </c>
    </row>
    <row r="50" spans="1:11">
      <c r="A50" s="24" t="s">
        <v>469</v>
      </c>
      <c r="B50" s="25"/>
      <c r="C50" s="26" t="s">
        <v>527</v>
      </c>
      <c r="D50" s="89">
        <v>1743812.65</v>
      </c>
      <c r="E50" s="90">
        <v>2.2050937751307398E-2</v>
      </c>
      <c r="F50" s="89">
        <v>1729007.2522969553</v>
      </c>
      <c r="G50" s="89">
        <v>1702723.4658598597</v>
      </c>
      <c r="H50" s="89">
        <v>26283.786437095609</v>
      </c>
      <c r="I50" s="89">
        <v>-140905.39527631123</v>
      </c>
      <c r="J50" s="89">
        <v>-114621.60883921562</v>
      </c>
      <c r="K50" s="89">
        <v>71131.72025437589</v>
      </c>
    </row>
    <row r="51" spans="1:11">
      <c r="A51" s="24" t="s">
        <v>469</v>
      </c>
      <c r="B51" s="25"/>
      <c r="C51" s="26" t="s">
        <v>529</v>
      </c>
      <c r="D51" s="89">
        <v>451328.9</v>
      </c>
      <c r="E51" s="90">
        <v>-2.0585654445162693E-2</v>
      </c>
      <c r="F51" s="89">
        <v>447497.00678636972</v>
      </c>
      <c r="G51" s="89">
        <v>455207.79441279825</v>
      </c>
      <c r="H51" s="89">
        <v>-7710.7876264285296</v>
      </c>
      <c r="I51" s="89">
        <v>-36468.755433172679</v>
      </c>
      <c r="J51" s="89">
        <v>-44179.543059601208</v>
      </c>
      <c r="K51" s="89">
        <v>18410.120523850535</v>
      </c>
    </row>
    <row r="52" spans="1:11">
      <c r="A52" s="24" t="s">
        <v>469</v>
      </c>
      <c r="B52" s="25"/>
      <c r="C52" s="26" t="s">
        <v>531</v>
      </c>
      <c r="D52" s="89">
        <v>402503.81</v>
      </c>
      <c r="E52" s="90">
        <v>-1.434676333764151E-2</v>
      </c>
      <c r="F52" s="89">
        <v>399086.45379258815</v>
      </c>
      <c r="G52" s="89">
        <v>405914.4169918875</v>
      </c>
      <c r="H52" s="89">
        <v>-6827.9631992993527</v>
      </c>
      <c r="I52" s="89">
        <v>-32523.538837885637</v>
      </c>
      <c r="J52" s="89">
        <v>-39351.50203718499</v>
      </c>
      <c r="K52" s="89">
        <v>16418.500240975121</v>
      </c>
    </row>
    <row r="53" spans="1:11">
      <c r="A53" s="24" t="s">
        <v>469</v>
      </c>
      <c r="B53" s="25"/>
      <c r="C53" s="26" t="s">
        <v>533</v>
      </c>
      <c r="D53" s="89">
        <v>7140374.0099999998</v>
      </c>
      <c r="E53" s="90">
        <v>7.3508338421881536E-3</v>
      </c>
      <c r="F53" s="89">
        <v>7079750.4808803229</v>
      </c>
      <c r="G53" s="89">
        <v>7076721.607610927</v>
      </c>
      <c r="H53" s="89">
        <v>3028.8732693959028</v>
      </c>
      <c r="I53" s="89">
        <v>-576964.0576352909</v>
      </c>
      <c r="J53" s="89">
        <v>-573935.18436589499</v>
      </c>
      <c r="K53" s="89">
        <v>291262.41663113073</v>
      </c>
    </row>
    <row r="54" spans="1:11">
      <c r="A54" s="24" t="s">
        <v>469</v>
      </c>
      <c r="B54" s="25"/>
      <c r="C54" s="26" t="s">
        <v>535</v>
      </c>
      <c r="D54" s="89">
        <v>1827595.79</v>
      </c>
      <c r="E54" s="90">
        <v>0.14338362051518216</v>
      </c>
      <c r="F54" s="89">
        <v>1812079.0528600554</v>
      </c>
      <c r="G54" s="89">
        <v>1813477.4495605505</v>
      </c>
      <c r="H54" s="89">
        <v>-1398.3967004951555</v>
      </c>
      <c r="I54" s="89">
        <v>-147675.32922488678</v>
      </c>
      <c r="J54" s="89">
        <v>-149073.72592538194</v>
      </c>
      <c r="K54" s="89">
        <v>74549.311517126043</v>
      </c>
    </row>
    <row r="55" spans="1:11">
      <c r="A55" s="24" t="s">
        <v>518</v>
      </c>
      <c r="B55" s="25"/>
      <c r="C55" s="26" t="s">
        <v>1852</v>
      </c>
      <c r="D55" s="89">
        <v>271780.75</v>
      </c>
      <c r="E55" s="90">
        <v>-8.0445596604188152E-2</v>
      </c>
      <c r="F55" s="89">
        <v>269473.26467938267</v>
      </c>
      <c r="G55" s="89">
        <v>269896.70804235054</v>
      </c>
      <c r="H55" s="89">
        <v>-423.44336296786787</v>
      </c>
      <c r="I55" s="89">
        <v>-21960.715795496908</v>
      </c>
      <c r="J55" s="89">
        <v>-22384.159158464776</v>
      </c>
      <c r="K55" s="89">
        <v>11086.186511793265</v>
      </c>
    </row>
    <row r="56" spans="1:11">
      <c r="A56" s="24" t="s">
        <v>469</v>
      </c>
      <c r="B56" s="25"/>
      <c r="C56" s="26" t="s">
        <v>537</v>
      </c>
      <c r="D56" s="89">
        <v>10839038.970000001</v>
      </c>
      <c r="E56" s="90">
        <v>1.3063497019623727E-2</v>
      </c>
      <c r="F56" s="89">
        <v>10747012.866926571</v>
      </c>
      <c r="G56" s="89">
        <v>10745446.910202267</v>
      </c>
      <c r="H56" s="89">
        <v>1565.9567243047059</v>
      </c>
      <c r="I56" s="89">
        <v>-875827.49814505095</v>
      </c>
      <c r="J56" s="89">
        <v>-874261.54142074625</v>
      </c>
      <c r="K56" s="89">
        <v>442134.35878006654</v>
      </c>
    </row>
    <row r="57" spans="1:11">
      <c r="A57" s="24" t="s">
        <v>469</v>
      </c>
      <c r="B57" s="25"/>
      <c r="C57" s="26" t="s">
        <v>539</v>
      </c>
      <c r="D57" s="89">
        <v>1534960.52</v>
      </c>
      <c r="E57" s="90">
        <v>5.1149547194558664E-2</v>
      </c>
      <c r="F57" s="89">
        <v>1521928.3281776318</v>
      </c>
      <c r="G57" s="89">
        <v>1536915.8594721041</v>
      </c>
      <c r="H57" s="89">
        <v>-14987.531294472283</v>
      </c>
      <c r="I57" s="89">
        <v>-124029.50443336458</v>
      </c>
      <c r="J57" s="89">
        <v>-139017.03572783686</v>
      </c>
      <c r="K57" s="89">
        <v>62612.449972851929</v>
      </c>
    </row>
    <row r="58" spans="1:11">
      <c r="A58" s="24" t="s">
        <v>518</v>
      </c>
      <c r="B58" s="25"/>
      <c r="C58" s="26" t="s">
        <v>1853</v>
      </c>
      <c r="D58" s="89">
        <v>357938.08</v>
      </c>
      <c r="E58" s="90">
        <v>-1.3588596831208721E-2</v>
      </c>
      <c r="F58" s="89">
        <v>354899.09778624889</v>
      </c>
      <c r="G58" s="89">
        <v>365178.68617906916</v>
      </c>
      <c r="H58" s="89">
        <v>-10279.588392820267</v>
      </c>
      <c r="I58" s="89">
        <v>-28922.49155713139</v>
      </c>
      <c r="J58" s="89">
        <v>-39202.079949951658</v>
      </c>
      <c r="K58" s="89">
        <v>14600.623166111576</v>
      </c>
    </row>
    <row r="59" spans="1:11">
      <c r="A59" s="24" t="s">
        <v>469</v>
      </c>
      <c r="B59" s="25"/>
      <c r="C59" s="26" t="s">
        <v>541</v>
      </c>
      <c r="D59" s="89">
        <v>1237806.58</v>
      </c>
      <c r="E59" s="90">
        <v>7.2022470727048926E-3</v>
      </c>
      <c r="F59" s="89">
        <v>1227297.2981133561</v>
      </c>
      <c r="G59" s="89">
        <v>1228514.5863447615</v>
      </c>
      <c r="H59" s="89">
        <v>-1217.2882314054295</v>
      </c>
      <c r="I59" s="89">
        <v>-100018.55728625375</v>
      </c>
      <c r="J59" s="89">
        <v>-101235.84551765918</v>
      </c>
      <c r="K59" s="89">
        <v>50491.267727405095</v>
      </c>
    </row>
    <row r="60" spans="1:11">
      <c r="A60" s="24" t="s">
        <v>469</v>
      </c>
      <c r="B60" s="25"/>
      <c r="C60" s="26" t="s">
        <v>543</v>
      </c>
      <c r="D60" s="89">
        <v>1326060.1299999999</v>
      </c>
      <c r="E60" s="90">
        <v>-2.3413069908410078E-3</v>
      </c>
      <c r="F60" s="89">
        <v>1314801.5537975614</v>
      </c>
      <c r="G60" s="89">
        <v>1317175.0579126207</v>
      </c>
      <c r="H60" s="89">
        <v>-2373.5041150592733</v>
      </c>
      <c r="I60" s="89">
        <v>-107149.71403482286</v>
      </c>
      <c r="J60" s="89">
        <v>-109523.21814988213</v>
      </c>
      <c r="K60" s="89">
        <v>54091.211121585402</v>
      </c>
    </row>
    <row r="61" spans="1:11">
      <c r="A61" s="24" t="s">
        <v>469</v>
      </c>
      <c r="B61" s="25"/>
      <c r="C61" s="26" t="s">
        <v>545</v>
      </c>
      <c r="D61" s="89">
        <v>2632295.5699999998</v>
      </c>
      <c r="E61" s="90">
        <v>2.6061931156737606E-2</v>
      </c>
      <c r="F61" s="89">
        <v>2609946.7340824413</v>
      </c>
      <c r="G61" s="89">
        <v>2593638.2913297308</v>
      </c>
      <c r="H61" s="89">
        <v>16308.442752710544</v>
      </c>
      <c r="I61" s="89">
        <v>-212697.53248718142</v>
      </c>
      <c r="J61" s="89">
        <v>-196389.08973447088</v>
      </c>
      <c r="K61" s="89">
        <v>107373.75492262481</v>
      </c>
    </row>
    <row r="62" spans="1:11">
      <c r="A62" s="24" t="s">
        <v>469</v>
      </c>
      <c r="B62" s="25"/>
      <c r="C62" s="26" t="s">
        <v>547</v>
      </c>
      <c r="D62" s="89">
        <v>679418.68</v>
      </c>
      <c r="E62" s="90">
        <v>-4.5093431936457096E-3</v>
      </c>
      <c r="F62" s="89">
        <v>673650.24853215995</v>
      </c>
      <c r="G62" s="89">
        <v>669734.39272645256</v>
      </c>
      <c r="H62" s="89">
        <v>3915.8558057073969</v>
      </c>
      <c r="I62" s="89">
        <v>-54899.10723122098</v>
      </c>
      <c r="J62" s="89">
        <v>-50983.251425513583</v>
      </c>
      <c r="K62" s="89">
        <v>27714.112224932727</v>
      </c>
    </row>
    <row r="63" spans="1:11">
      <c r="A63" s="24" t="s">
        <v>518</v>
      </c>
      <c r="B63" s="25"/>
      <c r="C63" s="26" t="s">
        <v>1854</v>
      </c>
      <c r="D63" s="89">
        <v>201381.01</v>
      </c>
      <c r="E63" s="90">
        <v>9.4888366774759092E-3</v>
      </c>
      <c r="F63" s="89">
        <v>199671.23576313411</v>
      </c>
      <c r="G63" s="89">
        <v>201019.80069745969</v>
      </c>
      <c r="H63" s="89">
        <v>-1348.5649343255791</v>
      </c>
      <c r="I63" s="89">
        <v>-16272.201497788645</v>
      </c>
      <c r="J63" s="89">
        <v>-17620.766432114222</v>
      </c>
      <c r="K63" s="89">
        <v>8214.5164320626263</v>
      </c>
    </row>
    <row r="64" spans="1:11">
      <c r="A64" s="24" t="s">
        <v>469</v>
      </c>
      <c r="B64" s="25"/>
      <c r="C64" s="26" t="s">
        <v>549</v>
      </c>
      <c r="D64" s="89">
        <v>5080372.95</v>
      </c>
      <c r="E64" s="90">
        <v>-9.4599882417882863E-3</v>
      </c>
      <c r="F64" s="89">
        <v>5037239.3358445223</v>
      </c>
      <c r="G64" s="89">
        <v>5103023.1139113661</v>
      </c>
      <c r="H64" s="89">
        <v>-65783.778066843748</v>
      </c>
      <c r="I64" s="89">
        <v>-410509.67182215897</v>
      </c>
      <c r="J64" s="89">
        <v>-476293.44988900272</v>
      </c>
      <c r="K64" s="89">
        <v>207233.08061063691</v>
      </c>
    </row>
    <row r="65" spans="1:11">
      <c r="A65" s="24" t="s">
        <v>469</v>
      </c>
      <c r="B65" s="25"/>
      <c r="C65" s="26" t="s">
        <v>551</v>
      </c>
      <c r="D65" s="89">
        <v>1209598.8</v>
      </c>
      <c r="E65" s="90">
        <v>1.518499284641317E-3</v>
      </c>
      <c r="F65" s="89">
        <v>1199329.0090937775</v>
      </c>
      <c r="G65" s="89">
        <v>1193422.1952842933</v>
      </c>
      <c r="H65" s="89">
        <v>5906.8138094842434</v>
      </c>
      <c r="I65" s="89">
        <v>-97739.282393525325</v>
      </c>
      <c r="J65" s="89">
        <v>-91832.468584041082</v>
      </c>
      <c r="K65" s="89">
        <v>49340.646463155761</v>
      </c>
    </row>
    <row r="66" spans="1:11">
      <c r="A66" s="24" t="s">
        <v>469</v>
      </c>
      <c r="B66" s="25"/>
      <c r="C66" s="26" t="s">
        <v>553</v>
      </c>
      <c r="D66" s="89">
        <v>375761.93</v>
      </c>
      <c r="E66" s="90">
        <v>5.0980780765964573E-2</v>
      </c>
      <c r="F66" s="89">
        <v>372571.61892196437</v>
      </c>
      <c r="G66" s="89">
        <v>356346.9319100274</v>
      </c>
      <c r="H66" s="89">
        <v>16224.687011936971</v>
      </c>
      <c r="I66" s="89">
        <v>-30362.713148364641</v>
      </c>
      <c r="J66" s="89">
        <v>-14138.02613642767</v>
      </c>
      <c r="K66" s="89">
        <v>15327.674384633219</v>
      </c>
    </row>
    <row r="67" spans="1:11">
      <c r="A67" s="24" t="s">
        <v>469</v>
      </c>
      <c r="B67" s="25"/>
      <c r="C67" s="26" t="s">
        <v>555</v>
      </c>
      <c r="D67" s="89">
        <v>934375.54</v>
      </c>
      <c r="E67" s="90">
        <v>2.1529369818389377E-3</v>
      </c>
      <c r="F67" s="89">
        <v>926442.46216982312</v>
      </c>
      <c r="G67" s="89">
        <v>930063.86502561846</v>
      </c>
      <c r="H67" s="89">
        <v>-3621.4028557953425</v>
      </c>
      <c r="I67" s="89">
        <v>-75500.401261693318</v>
      </c>
      <c r="J67" s="89">
        <v>-79121.80411748866</v>
      </c>
      <c r="K67" s="89">
        <v>38114.036805393866</v>
      </c>
    </row>
    <row r="68" spans="1:11">
      <c r="A68" s="24" t="s">
        <v>469</v>
      </c>
      <c r="B68" s="25"/>
      <c r="C68" s="26" t="s">
        <v>557</v>
      </c>
      <c r="D68" s="89">
        <v>2873952.87</v>
      </c>
      <c r="E68" s="90">
        <v>8.4483178306191675E-3</v>
      </c>
      <c r="F68" s="89">
        <v>2849552.3042510608</v>
      </c>
      <c r="G68" s="89">
        <v>2843676.999570223</v>
      </c>
      <c r="H68" s="89">
        <v>5875.304680837784</v>
      </c>
      <c r="I68" s="89">
        <v>-232224.18139519697</v>
      </c>
      <c r="J68" s="89">
        <v>-226348.87671435918</v>
      </c>
      <c r="K68" s="89">
        <v>117231.17823070083</v>
      </c>
    </row>
    <row r="69" spans="1:11">
      <c r="A69" s="24" t="s">
        <v>518</v>
      </c>
      <c r="B69" s="25"/>
      <c r="C69" s="26" t="s">
        <v>559</v>
      </c>
      <c r="D69" s="89">
        <v>1484813.12</v>
      </c>
      <c r="E69" s="90">
        <v>5.7320303618292989E-2</v>
      </c>
      <c r="F69" s="89">
        <v>1472206.691920528</v>
      </c>
      <c r="G69" s="89">
        <v>1486014.6916580133</v>
      </c>
      <c r="H69" s="89">
        <v>-13807.999737485312</v>
      </c>
      <c r="I69" s="89">
        <v>-119977.44114601586</v>
      </c>
      <c r="J69" s="89">
        <v>-133785.44088350117</v>
      </c>
      <c r="K69" s="89">
        <v>60566.891450103351</v>
      </c>
    </row>
    <row r="70" spans="1:11">
      <c r="A70" s="24" t="s">
        <v>469</v>
      </c>
      <c r="B70" s="25"/>
      <c r="C70" s="26" t="s">
        <v>561</v>
      </c>
      <c r="D70" s="89">
        <v>11206455.26</v>
      </c>
      <c r="E70" s="90">
        <v>7.5675978471109406E-2</v>
      </c>
      <c r="F70" s="89">
        <v>11111309.702381939</v>
      </c>
      <c r="G70" s="89">
        <v>11313038.5739416</v>
      </c>
      <c r="H70" s="89">
        <v>-201728.87155966088</v>
      </c>
      <c r="I70" s="89">
        <v>-905515.85805768589</v>
      </c>
      <c r="J70" s="89">
        <v>-1107244.7296173468</v>
      </c>
      <c r="K70" s="89">
        <v>457121.60684090643</v>
      </c>
    </row>
    <row r="71" spans="1:11">
      <c r="A71" s="24" t="s">
        <v>469</v>
      </c>
      <c r="B71" s="25"/>
      <c r="C71" s="26" t="s">
        <v>563</v>
      </c>
      <c r="D71" s="89">
        <v>1197549.1000000001</v>
      </c>
      <c r="E71" s="90">
        <v>8.3285534064225786E-3</v>
      </c>
      <c r="F71" s="89">
        <v>1187381.6140063507</v>
      </c>
      <c r="G71" s="89">
        <v>1181038.9040273316</v>
      </c>
      <c r="H71" s="89">
        <v>6342.7099790191278</v>
      </c>
      <c r="I71" s="89">
        <v>-96765.629781554104</v>
      </c>
      <c r="J71" s="89">
        <v>-90422.919802534976</v>
      </c>
      <c r="K71" s="89">
        <v>48849.128128574834</v>
      </c>
    </row>
    <row r="72" spans="1:11">
      <c r="A72" s="24" t="s">
        <v>469</v>
      </c>
      <c r="B72" s="25"/>
      <c r="C72" s="26" t="s">
        <v>565</v>
      </c>
      <c r="D72" s="89">
        <v>1149936</v>
      </c>
      <c r="E72" s="90">
        <v>4.9206059452947981E-2</v>
      </c>
      <c r="F72" s="89">
        <v>1140172.7609197879</v>
      </c>
      <c r="G72" s="89">
        <v>1139975.1857853895</v>
      </c>
      <c r="H72" s="89">
        <v>197.57513439841568</v>
      </c>
      <c r="I72" s="89">
        <v>-92918.345684933665</v>
      </c>
      <c r="J72" s="89">
        <v>-92720.77055053525</v>
      </c>
      <c r="K72" s="89">
        <v>46906.946031407671</v>
      </c>
    </row>
    <row r="73" spans="1:11">
      <c r="A73" s="24" t="s">
        <v>469</v>
      </c>
      <c r="B73" s="25"/>
      <c r="C73" s="26" t="s">
        <v>567</v>
      </c>
      <c r="D73" s="89">
        <v>834201.13</v>
      </c>
      <c r="E73" s="90">
        <v>-1.2615789956423873E-3</v>
      </c>
      <c r="F73" s="89">
        <v>827118.55751494586</v>
      </c>
      <c r="G73" s="89">
        <v>820961.40941227286</v>
      </c>
      <c r="H73" s="89">
        <v>6157.1481026730035</v>
      </c>
      <c r="I73" s="89">
        <v>-67406.002567188334</v>
      </c>
      <c r="J73" s="89">
        <v>-61248.854464515331</v>
      </c>
      <c r="K73" s="89">
        <v>34027.830578614194</v>
      </c>
    </row>
    <row r="74" spans="1:11">
      <c r="A74" s="24" t="s">
        <v>469</v>
      </c>
      <c r="B74" s="25"/>
      <c r="C74" s="26" t="s">
        <v>1564</v>
      </c>
      <c r="D74" s="89">
        <v>897179.26</v>
      </c>
      <c r="E74" s="90">
        <v>1.1695797697219845E-4</v>
      </c>
      <c r="F74" s="89">
        <v>889561.9877229447</v>
      </c>
      <c r="G74" s="89">
        <v>887775.58190127835</v>
      </c>
      <c r="H74" s="89">
        <v>1786.4058216663543</v>
      </c>
      <c r="I74" s="89">
        <v>-72494.828079156548</v>
      </c>
      <c r="J74" s="89">
        <v>-70708.422257490194</v>
      </c>
      <c r="K74" s="89">
        <v>36596.766367274584</v>
      </c>
    </row>
    <row r="75" spans="1:11">
      <c r="A75" s="24" t="s">
        <v>469</v>
      </c>
      <c r="B75" s="25"/>
      <c r="C75" s="26" t="s">
        <v>569</v>
      </c>
      <c r="D75" s="89">
        <v>649857.17000000004</v>
      </c>
      <c r="E75" s="90">
        <v>4.3777465916059466E-3</v>
      </c>
      <c r="F75" s="89">
        <v>644339.72301277623</v>
      </c>
      <c r="G75" s="89">
        <v>642102.94596758252</v>
      </c>
      <c r="H75" s="89">
        <v>2236.7770451937104</v>
      </c>
      <c r="I75" s="89">
        <v>-52510.446814338102</v>
      </c>
      <c r="J75" s="89">
        <v>-50273.669769144391</v>
      </c>
      <c r="K75" s="89">
        <v>26508.271070140701</v>
      </c>
    </row>
    <row r="76" spans="1:11">
      <c r="A76" s="24" t="s">
        <v>469</v>
      </c>
      <c r="B76" s="25"/>
      <c r="C76" s="26" t="s">
        <v>571</v>
      </c>
      <c r="D76" s="89">
        <v>1048139.73</v>
      </c>
      <c r="E76" s="90">
        <v>-7.6782587877949338E-3</v>
      </c>
      <c r="F76" s="89">
        <v>1039240.766254662</v>
      </c>
      <c r="G76" s="89">
        <v>1049184.6070128684</v>
      </c>
      <c r="H76" s="89">
        <v>-9943.8407582064392</v>
      </c>
      <c r="I76" s="89">
        <v>-84692.895742243942</v>
      </c>
      <c r="J76" s="89">
        <v>-94636.736500450381</v>
      </c>
      <c r="K76" s="89">
        <v>42754.582645020426</v>
      </c>
    </row>
    <row r="77" spans="1:11">
      <c r="A77" s="24" t="s">
        <v>518</v>
      </c>
      <c r="B77" s="25"/>
      <c r="C77" s="26" t="s">
        <v>573</v>
      </c>
      <c r="D77" s="89">
        <v>608884.36</v>
      </c>
      <c r="E77" s="90">
        <v>1.9511803885697176E-2</v>
      </c>
      <c r="F77" s="89">
        <v>603714.78223316604</v>
      </c>
      <c r="G77" s="89">
        <v>607810.32988613774</v>
      </c>
      <c r="H77" s="89">
        <v>-4095.547652971698</v>
      </c>
      <c r="I77" s="89">
        <v>-49199.718457922521</v>
      </c>
      <c r="J77" s="89">
        <v>-53295.266110894219</v>
      </c>
      <c r="K77" s="89">
        <v>24836.952503346445</v>
      </c>
    </row>
    <row r="78" spans="1:11">
      <c r="A78" s="24" t="s">
        <v>469</v>
      </c>
      <c r="B78" s="25"/>
      <c r="C78" s="26" t="s">
        <v>575</v>
      </c>
      <c r="D78" s="89">
        <v>20988925.09</v>
      </c>
      <c r="E78" s="90">
        <v>1.6427926197616349E-2</v>
      </c>
      <c r="F78" s="89">
        <v>20810723.960815128</v>
      </c>
      <c r="G78" s="89">
        <v>20943503.447561432</v>
      </c>
      <c r="H78" s="89">
        <v>-132779.48674630374</v>
      </c>
      <c r="I78" s="89">
        <v>-1695969.3383525668</v>
      </c>
      <c r="J78" s="89">
        <v>-1828748.8250988706</v>
      </c>
      <c r="K78" s="89">
        <v>856157.53959688917</v>
      </c>
    </row>
    <row r="79" spans="1:11">
      <c r="A79" s="24" t="s">
        <v>469</v>
      </c>
      <c r="B79" s="25"/>
      <c r="C79" s="26" t="s">
        <v>577</v>
      </c>
      <c r="D79" s="89">
        <v>3589508.77</v>
      </c>
      <c r="E79" s="90">
        <v>6.578448786965474E-2</v>
      </c>
      <c r="F79" s="89">
        <v>3559032.9589096187</v>
      </c>
      <c r="G79" s="89">
        <v>3582495.4877249007</v>
      </c>
      <c r="H79" s="89">
        <v>-23462.528815282043</v>
      </c>
      <c r="I79" s="89">
        <v>-290043.28652199864</v>
      </c>
      <c r="J79" s="89">
        <v>-313505.81533728068</v>
      </c>
      <c r="K79" s="89">
        <v>146419.36086326066</v>
      </c>
    </row>
    <row r="80" spans="1:11">
      <c r="A80" s="24" t="s">
        <v>469</v>
      </c>
      <c r="B80" s="25"/>
      <c r="C80" s="26" t="s">
        <v>579</v>
      </c>
      <c r="D80" s="89">
        <v>6923110.9100000001</v>
      </c>
      <c r="E80" s="90">
        <v>2.5748153834398657E-2</v>
      </c>
      <c r="F80" s="89">
        <v>6864331.9979621507</v>
      </c>
      <c r="G80" s="89">
        <v>6915684.3076226274</v>
      </c>
      <c r="H80" s="89">
        <v>-51352.309660476632</v>
      </c>
      <c r="I80" s="89">
        <v>-559408.53469281388</v>
      </c>
      <c r="J80" s="89">
        <v>-610760.84435329051</v>
      </c>
      <c r="K80" s="89">
        <v>282400.05515508656</v>
      </c>
    </row>
    <row r="81" spans="1:11">
      <c r="A81" s="24" t="s">
        <v>518</v>
      </c>
      <c r="B81" s="25"/>
      <c r="C81" s="26" t="s">
        <v>1827</v>
      </c>
      <c r="D81" s="89">
        <v>367951.22</v>
      </c>
      <c r="E81" s="90">
        <v>1.870222556420531E-2</v>
      </c>
      <c r="F81" s="89">
        <v>364827.22376828291</v>
      </c>
      <c r="G81" s="89">
        <v>359165.97571346775</v>
      </c>
      <c r="H81" s="89">
        <v>5661.2480548151652</v>
      </c>
      <c r="I81" s="89">
        <v>-29731.583892628001</v>
      </c>
      <c r="J81" s="89">
        <v>-24070.335837812836</v>
      </c>
      <c r="K81" s="89">
        <v>15009.068347047669</v>
      </c>
    </row>
    <row r="82" spans="1:11">
      <c r="A82" s="24" t="s">
        <v>469</v>
      </c>
      <c r="B82" s="25"/>
      <c r="C82" s="26" t="s">
        <v>583</v>
      </c>
      <c r="D82" s="89">
        <v>6719797.8600000003</v>
      </c>
      <c r="E82" s="90">
        <v>3.0969340205115881E-3</v>
      </c>
      <c r="F82" s="89">
        <v>6662745.1256931527</v>
      </c>
      <c r="G82" s="89">
        <v>6710203.3526745336</v>
      </c>
      <c r="H82" s="89">
        <v>-47458.226981380954</v>
      </c>
      <c r="I82" s="89">
        <v>-542980.21845420741</v>
      </c>
      <c r="J82" s="89">
        <v>-590438.44543558836</v>
      </c>
      <c r="K82" s="89">
        <v>274106.72903621482</v>
      </c>
    </row>
    <row r="83" spans="1:11">
      <c r="A83" s="24" t="s">
        <v>469</v>
      </c>
      <c r="B83" s="25"/>
      <c r="C83" s="26" t="s">
        <v>585</v>
      </c>
      <c r="D83" s="89">
        <v>2405248.1800000002</v>
      </c>
      <c r="E83" s="90">
        <v>1.1477848452248418E-2</v>
      </c>
      <c r="F83" s="89">
        <v>2384827.0321895257</v>
      </c>
      <c r="G83" s="89">
        <v>2380500.523275733</v>
      </c>
      <c r="H83" s="89">
        <v>4326.5089137926698</v>
      </c>
      <c r="I83" s="89">
        <v>-194351.4089891068</v>
      </c>
      <c r="J83" s="89">
        <v>-190024.90007531413</v>
      </c>
      <c r="K83" s="89">
        <v>98112.283267417937</v>
      </c>
    </row>
    <row r="84" spans="1:11">
      <c r="A84" s="24" t="s">
        <v>469</v>
      </c>
      <c r="B84" s="25"/>
      <c r="C84" s="26" t="s">
        <v>587</v>
      </c>
      <c r="D84" s="89">
        <v>5572555.0099999998</v>
      </c>
      <c r="E84" s="90">
        <v>3.0223550664941978E-2</v>
      </c>
      <c r="F84" s="89">
        <v>5525242.6492683897</v>
      </c>
      <c r="G84" s="89">
        <v>5497295.6071455292</v>
      </c>
      <c r="H84" s="89">
        <v>27947.042122860439</v>
      </c>
      <c r="I84" s="89">
        <v>-450279.48752581788</v>
      </c>
      <c r="J84" s="89">
        <v>-422332.44540295744</v>
      </c>
      <c r="K84" s="89">
        <v>227309.63906784414</v>
      </c>
    </row>
    <row r="85" spans="1:11">
      <c r="A85" s="24" t="s">
        <v>469</v>
      </c>
      <c r="B85" s="25"/>
      <c r="C85" s="26" t="s">
        <v>589</v>
      </c>
      <c r="D85" s="89">
        <v>889343.65</v>
      </c>
      <c r="E85" s="90">
        <v>-1.2396688042847215E-3</v>
      </c>
      <c r="F85" s="89">
        <v>881792.90397637908</v>
      </c>
      <c r="G85" s="89">
        <v>883016.86644354824</v>
      </c>
      <c r="H85" s="89">
        <v>-1223.9624671691563</v>
      </c>
      <c r="I85" s="89">
        <v>-71861.686827267476</v>
      </c>
      <c r="J85" s="89">
        <v>-73085.649294436633</v>
      </c>
      <c r="K85" s="89">
        <v>36277.144635810262</v>
      </c>
    </row>
    <row r="86" spans="1:11">
      <c r="A86" s="24" t="s">
        <v>469</v>
      </c>
      <c r="B86" s="25"/>
      <c r="C86" s="26" t="s">
        <v>591</v>
      </c>
      <c r="D86" s="89">
        <v>2825799.88</v>
      </c>
      <c r="E86" s="90">
        <v>2.4105003928097668E-2</v>
      </c>
      <c r="F86" s="89">
        <v>2801808.1449632021</v>
      </c>
      <c r="G86" s="89">
        <v>2818446.8699415331</v>
      </c>
      <c r="H86" s="89">
        <v>-16638.724978331011</v>
      </c>
      <c r="I86" s="89">
        <v>-228333.27253541417</v>
      </c>
      <c r="J86" s="89">
        <v>-244971.99751374518</v>
      </c>
      <c r="K86" s="89">
        <v>115266.97352436854</v>
      </c>
    </row>
    <row r="87" spans="1:11">
      <c r="A87" s="24" t="s">
        <v>469</v>
      </c>
      <c r="B87" s="25"/>
      <c r="C87" s="26" t="s">
        <v>593</v>
      </c>
      <c r="D87" s="89">
        <v>1027643.15</v>
      </c>
      <c r="E87" s="90">
        <v>2.9328335470983014E-2</v>
      </c>
      <c r="F87" s="89">
        <v>1018918.2072531058</v>
      </c>
      <c r="G87" s="89">
        <v>1009911.5081589711</v>
      </c>
      <c r="H87" s="89">
        <v>9006.6990941347321</v>
      </c>
      <c r="I87" s="89">
        <v>-83036.709392917634</v>
      </c>
      <c r="J87" s="89">
        <v>-74030.010298782901</v>
      </c>
      <c r="K87" s="89">
        <v>41918.508314024235</v>
      </c>
    </row>
    <row r="88" spans="1:11">
      <c r="A88" s="24" t="s">
        <v>469</v>
      </c>
      <c r="B88" s="25"/>
      <c r="C88" s="26" t="s">
        <v>1788</v>
      </c>
      <c r="D88" s="89">
        <v>268004.40000000002</v>
      </c>
      <c r="E88" s="90">
        <v>9.8548534579594449E-3</v>
      </c>
      <c r="F88" s="89">
        <v>265728.97681840661</v>
      </c>
      <c r="G88" s="89">
        <v>260701.9218563131</v>
      </c>
      <c r="H88" s="89">
        <v>5027.0549620935053</v>
      </c>
      <c r="I88" s="89">
        <v>-21655.575166168586</v>
      </c>
      <c r="J88" s="89">
        <v>-16628.520204075081</v>
      </c>
      <c r="K88" s="89">
        <v>10932.145725483675</v>
      </c>
    </row>
    <row r="89" spans="1:11">
      <c r="A89" s="24" t="s">
        <v>469</v>
      </c>
      <c r="B89" s="25"/>
      <c r="C89" s="26" t="s">
        <v>595</v>
      </c>
      <c r="D89" s="89">
        <v>1309336.43</v>
      </c>
      <c r="E89" s="90">
        <v>5.4706046679597886E-3</v>
      </c>
      <c r="F89" s="89">
        <v>1298219.8421181338</v>
      </c>
      <c r="G89" s="89">
        <v>1297231.6654697729</v>
      </c>
      <c r="H89" s="89">
        <v>988.17664836090989</v>
      </c>
      <c r="I89" s="89">
        <v>-105798.38792821245</v>
      </c>
      <c r="J89" s="89">
        <v>-104810.21127985154</v>
      </c>
      <c r="K89" s="89">
        <v>53409.036032410477</v>
      </c>
    </row>
    <row r="90" spans="1:11">
      <c r="A90" s="24" t="s">
        <v>469</v>
      </c>
      <c r="B90" s="25"/>
      <c r="C90" s="26" t="s">
        <v>1828</v>
      </c>
      <c r="D90" s="89">
        <v>684475.43</v>
      </c>
      <c r="E90" s="90">
        <v>-6.518315633798677E-3</v>
      </c>
      <c r="F90" s="89">
        <v>678664.06548265205</v>
      </c>
      <c r="G90" s="89">
        <v>683041.15604365908</v>
      </c>
      <c r="H90" s="89">
        <v>-4377.0905610070331</v>
      </c>
      <c r="I90" s="89">
        <v>-55307.708096436341</v>
      </c>
      <c r="J90" s="89">
        <v>-59684.798657443374</v>
      </c>
      <c r="K90" s="89">
        <v>27920.381703707477</v>
      </c>
    </row>
    <row r="91" spans="1:11">
      <c r="A91" s="24" t="s">
        <v>469</v>
      </c>
      <c r="B91" s="25"/>
      <c r="C91" s="26" t="s">
        <v>1789</v>
      </c>
      <c r="D91" s="89">
        <v>422943.85</v>
      </c>
      <c r="E91" s="90">
        <v>1.6378897528508851E-2</v>
      </c>
      <c r="F91" s="89">
        <v>419352.95283263118</v>
      </c>
      <c r="G91" s="89">
        <v>418812.96183021733</v>
      </c>
      <c r="H91" s="89">
        <v>539.99100241385167</v>
      </c>
      <c r="I91" s="89">
        <v>-34175.156582293908</v>
      </c>
      <c r="J91" s="89">
        <v>-33635.165579880057</v>
      </c>
      <c r="K91" s="89">
        <v>17252.268253420869</v>
      </c>
    </row>
    <row r="92" spans="1:11">
      <c r="A92" s="24" t="s">
        <v>469</v>
      </c>
      <c r="B92" s="25"/>
      <c r="C92" s="26" t="s">
        <v>597</v>
      </c>
      <c r="D92" s="89">
        <v>240962.46</v>
      </c>
      <c r="E92" s="90">
        <v>-2.9321671422165574E-3</v>
      </c>
      <c r="F92" s="89">
        <v>238916.62953088165</v>
      </c>
      <c r="G92" s="89">
        <v>238369.07488770696</v>
      </c>
      <c r="H92" s="89">
        <v>547.55464317469159</v>
      </c>
      <c r="I92" s="89">
        <v>-19470.503710964782</v>
      </c>
      <c r="J92" s="89">
        <v>-18922.94906779009</v>
      </c>
      <c r="K92" s="89">
        <v>9829.0801460387611</v>
      </c>
    </row>
    <row r="93" spans="1:11">
      <c r="A93" s="24" t="s">
        <v>469</v>
      </c>
      <c r="B93" s="25"/>
      <c r="C93" s="26" t="s">
        <v>599</v>
      </c>
      <c r="D93" s="89">
        <v>2711942.06</v>
      </c>
      <c r="E93" s="90">
        <v>4.2861902473381175E-3</v>
      </c>
      <c r="F93" s="89">
        <v>2688917.0058200601</v>
      </c>
      <c r="G93" s="89">
        <v>2683638.3316549156</v>
      </c>
      <c r="H93" s="89">
        <v>5278.6741651445627</v>
      </c>
      <c r="I93" s="89">
        <v>-219133.21246451203</v>
      </c>
      <c r="J93" s="89">
        <v>-213854.53829936747</v>
      </c>
      <c r="K93" s="89">
        <v>110622.60843101228</v>
      </c>
    </row>
    <row r="94" spans="1:11">
      <c r="A94" s="24" t="s">
        <v>469</v>
      </c>
      <c r="B94" s="25"/>
      <c r="C94" s="26" t="s">
        <v>601</v>
      </c>
      <c r="D94" s="89">
        <v>3174089.57</v>
      </c>
      <c r="E94" s="90">
        <v>7.9776864299694328E-3</v>
      </c>
      <c r="F94" s="89">
        <v>3147140.7699503289</v>
      </c>
      <c r="G94" s="89">
        <v>3141093.5915573407</v>
      </c>
      <c r="H94" s="89">
        <v>6047.178392988164</v>
      </c>
      <c r="I94" s="89">
        <v>-256476.14467257517</v>
      </c>
      <c r="J94" s="89">
        <v>-250428.96627958701</v>
      </c>
      <c r="K94" s="89">
        <v>129474.02999718589</v>
      </c>
    </row>
    <row r="95" spans="1:11">
      <c r="A95" s="24" t="s">
        <v>469</v>
      </c>
      <c r="B95" s="25"/>
      <c r="C95" s="26" t="s">
        <v>603</v>
      </c>
      <c r="D95" s="89">
        <v>2338207.8199999998</v>
      </c>
      <c r="E95" s="90">
        <v>7.1214169192153065E-3</v>
      </c>
      <c r="F95" s="89">
        <v>2318355.8613119666</v>
      </c>
      <c r="G95" s="89">
        <v>2323242.0861424194</v>
      </c>
      <c r="H95" s="89">
        <v>-4886.2248304528184</v>
      </c>
      <c r="I95" s="89">
        <v>-188934.34286949458</v>
      </c>
      <c r="J95" s="89">
        <v>-193820.56769994739</v>
      </c>
      <c r="K95" s="89">
        <v>95377.645384573887</v>
      </c>
    </row>
    <row r="96" spans="1:11">
      <c r="A96" s="24" t="s">
        <v>469</v>
      </c>
      <c r="B96" s="25"/>
      <c r="C96" s="26" t="s">
        <v>1855</v>
      </c>
      <c r="D96" s="89">
        <v>428119.67</v>
      </c>
      <c r="E96" s="90">
        <v>-3.3766950646988647E-2</v>
      </c>
      <c r="F96" s="89">
        <v>424484.82884957804</v>
      </c>
      <c r="G96" s="89">
        <v>430183.85677088762</v>
      </c>
      <c r="H96" s="89">
        <v>-5699.0279213095782</v>
      </c>
      <c r="I96" s="89">
        <v>-34593.378667664736</v>
      </c>
      <c r="J96" s="89">
        <v>-40292.406588974314</v>
      </c>
      <c r="K96" s="89">
        <v>17463.394706900261</v>
      </c>
    </row>
    <row r="97" spans="1:11">
      <c r="A97" s="24" t="s">
        <v>469</v>
      </c>
      <c r="B97" s="25"/>
      <c r="C97" s="26" t="s">
        <v>605</v>
      </c>
      <c r="D97" s="89">
        <v>1384528.02</v>
      </c>
      <c r="E97" s="90">
        <v>-5.6024923945212635E-3</v>
      </c>
      <c r="F97" s="89">
        <v>1372773.0370509378</v>
      </c>
      <c r="G97" s="89">
        <v>1361278.0478507781</v>
      </c>
      <c r="H97" s="89">
        <v>11494.989200159675</v>
      </c>
      <c r="I97" s="89">
        <v>-111874.09836098422</v>
      </c>
      <c r="J97" s="89">
        <v>-100379.10916082455</v>
      </c>
      <c r="K97" s="89">
        <v>56476.1700765188</v>
      </c>
    </row>
    <row r="98" spans="1:11">
      <c r="A98" s="24" t="s">
        <v>469</v>
      </c>
      <c r="B98" s="25"/>
      <c r="C98" s="26" t="s">
        <v>607</v>
      </c>
      <c r="D98" s="89">
        <v>2960562.8</v>
      </c>
      <c r="E98" s="90">
        <v>-5.3418711099043614E-3</v>
      </c>
      <c r="F98" s="89">
        <v>2935426.8946727617</v>
      </c>
      <c r="G98" s="89">
        <v>2966535.186384154</v>
      </c>
      <c r="H98" s="89">
        <v>-31108.291711392347</v>
      </c>
      <c r="I98" s="89">
        <v>-239222.52862103202</v>
      </c>
      <c r="J98" s="89">
        <v>-270330.82033242437</v>
      </c>
      <c r="K98" s="89">
        <v>120764.0768548799</v>
      </c>
    </row>
    <row r="99" spans="1:11">
      <c r="A99" s="24" t="s">
        <v>469</v>
      </c>
      <c r="B99" s="25"/>
      <c r="C99" s="26" t="s">
        <v>609</v>
      </c>
      <c r="D99" s="89">
        <v>1468503.47</v>
      </c>
      <c r="E99" s="90">
        <v>-5.1779198335039078E-3</v>
      </c>
      <c r="F99" s="89">
        <v>1456035.5148549038</v>
      </c>
      <c r="G99" s="89">
        <v>1469175.8605128156</v>
      </c>
      <c r="H99" s="89">
        <v>-13140.34565791185</v>
      </c>
      <c r="I99" s="89">
        <v>-118659.57154570741</v>
      </c>
      <c r="J99" s="89">
        <v>-131799.91720361926</v>
      </c>
      <c r="K99" s="89">
        <v>59901.60584086844</v>
      </c>
    </row>
    <row r="100" spans="1:11">
      <c r="A100" s="24" t="s">
        <v>469</v>
      </c>
      <c r="B100" s="25"/>
      <c r="C100" s="26" t="s">
        <v>611</v>
      </c>
      <c r="D100" s="89">
        <v>1457517.86</v>
      </c>
      <c r="E100" s="90">
        <v>1.0125197645119766E-2</v>
      </c>
      <c r="F100" s="89">
        <v>1445143.1753820218</v>
      </c>
      <c r="G100" s="89">
        <v>1447061.2492438753</v>
      </c>
      <c r="H100" s="89">
        <v>-1918.0738618534524</v>
      </c>
      <c r="I100" s="89">
        <v>-117771.90066007564</v>
      </c>
      <c r="J100" s="89">
        <v>-119689.97452192909</v>
      </c>
      <c r="K100" s="89">
        <v>59453.492715101362</v>
      </c>
    </row>
    <row r="101" spans="1:11">
      <c r="A101" s="24" t="s">
        <v>469</v>
      </c>
      <c r="B101" s="25"/>
      <c r="C101" s="26" t="s">
        <v>613</v>
      </c>
      <c r="D101" s="89">
        <v>3305368.48</v>
      </c>
      <c r="E101" s="90">
        <v>3.0149276236876021E-2</v>
      </c>
      <c r="F101" s="89">
        <v>3277305.0897605103</v>
      </c>
      <c r="G101" s="89">
        <v>3310214.3961937963</v>
      </c>
      <c r="H101" s="89">
        <v>-32909.306433286052</v>
      </c>
      <c r="I101" s="89">
        <v>-267083.8820949372</v>
      </c>
      <c r="J101" s="89">
        <v>-299993.18852822325</v>
      </c>
      <c r="K101" s="89">
        <v>134829.01735859734</v>
      </c>
    </row>
    <row r="102" spans="1:11">
      <c r="A102" s="24" t="s">
        <v>469</v>
      </c>
      <c r="B102" s="25"/>
      <c r="C102" s="26" t="s">
        <v>615</v>
      </c>
      <c r="D102" s="89">
        <v>5437212.8700000001</v>
      </c>
      <c r="E102" s="90">
        <v>2.1346243756462435E-2</v>
      </c>
      <c r="F102" s="89">
        <v>5391049.5972788949</v>
      </c>
      <c r="G102" s="89">
        <v>5432318.8705826299</v>
      </c>
      <c r="H102" s="89">
        <v>-41269.27330373507</v>
      </c>
      <c r="I102" s="89">
        <v>-439343.42869275354</v>
      </c>
      <c r="J102" s="89">
        <v>-480612.70199648861</v>
      </c>
      <c r="K102" s="89">
        <v>221788.90882133023</v>
      </c>
    </row>
    <row r="103" spans="1:11">
      <c r="A103" s="24" t="s">
        <v>469</v>
      </c>
      <c r="B103" s="25"/>
      <c r="C103" s="26" t="s">
        <v>617</v>
      </c>
      <c r="D103" s="89">
        <v>1765929.94</v>
      </c>
      <c r="E103" s="90">
        <v>5.2993846543774037E-3</v>
      </c>
      <c r="F103" s="89">
        <v>1750936.7610725423</v>
      </c>
      <c r="G103" s="89">
        <v>1754700.7801697291</v>
      </c>
      <c r="H103" s="89">
        <v>-3764.0190971868578</v>
      </c>
      <c r="I103" s="89">
        <v>-142692.53995030519</v>
      </c>
      <c r="J103" s="89">
        <v>-146456.55904749205</v>
      </c>
      <c r="K103" s="89">
        <v>72033.904835423004</v>
      </c>
    </row>
    <row r="104" spans="1:11">
      <c r="A104" s="24" t="s">
        <v>469</v>
      </c>
      <c r="B104" s="25"/>
      <c r="C104" s="26" t="s">
        <v>619</v>
      </c>
      <c r="D104" s="89">
        <v>304925.28000000003</v>
      </c>
      <c r="E104" s="90">
        <v>-5.6395682596461771E-3</v>
      </c>
      <c r="F104" s="89">
        <v>302336.38947892695</v>
      </c>
      <c r="G104" s="89">
        <v>301730.5050561516</v>
      </c>
      <c r="H104" s="89">
        <v>605.88442277535796</v>
      </c>
      <c r="I104" s="89">
        <v>-24638.895186440976</v>
      </c>
      <c r="J104" s="89">
        <v>-24033.010763665618</v>
      </c>
      <c r="K104" s="89">
        <v>12438.182344558194</v>
      </c>
    </row>
    <row r="105" spans="1:11">
      <c r="A105" s="24" t="s">
        <v>469</v>
      </c>
      <c r="B105" s="25"/>
      <c r="C105" s="26" t="s">
        <v>621</v>
      </c>
      <c r="D105" s="89">
        <v>296003.96000000002</v>
      </c>
      <c r="E105" s="90">
        <v>2.3236455684930712E-2</v>
      </c>
      <c r="F105" s="89">
        <v>293490.81367692671</v>
      </c>
      <c r="G105" s="89">
        <v>288533.85568533244</v>
      </c>
      <c r="H105" s="89">
        <v>4956.9579915942741</v>
      </c>
      <c r="I105" s="89">
        <v>-23918.025246091325</v>
      </c>
      <c r="J105" s="89">
        <v>-18961.067254497051</v>
      </c>
      <c r="K105" s="89">
        <v>12074.273504614999</v>
      </c>
    </row>
    <row r="106" spans="1:11">
      <c r="A106" s="24" t="s">
        <v>469</v>
      </c>
      <c r="B106" s="25"/>
      <c r="C106" s="26" t="s">
        <v>623</v>
      </c>
      <c r="D106" s="89">
        <v>7009197.2000000002</v>
      </c>
      <c r="E106" s="90">
        <v>1.8127719577544887E-2</v>
      </c>
      <c r="F106" s="89">
        <v>6949687.3942160662</v>
      </c>
      <c r="G106" s="89">
        <v>6924058.8535731584</v>
      </c>
      <c r="H106" s="89">
        <v>25628.540642907843</v>
      </c>
      <c r="I106" s="89">
        <v>-566364.57020518451</v>
      </c>
      <c r="J106" s="89">
        <v>-540736.02956227667</v>
      </c>
      <c r="K106" s="89">
        <v>285911.59402253147</v>
      </c>
    </row>
    <row r="107" spans="1:11">
      <c r="A107" s="24" t="s">
        <v>469</v>
      </c>
      <c r="B107" s="25"/>
      <c r="C107" s="26" t="s">
        <v>625</v>
      </c>
      <c r="D107" s="89">
        <v>2048740.15</v>
      </c>
      <c r="E107" s="90">
        <v>2.4044612215858852E-3</v>
      </c>
      <c r="F107" s="89">
        <v>2031345.8429275367</v>
      </c>
      <c r="G107" s="89">
        <v>2032994.7632748992</v>
      </c>
      <c r="H107" s="89">
        <v>-1648.9203473625239</v>
      </c>
      <c r="I107" s="89">
        <v>-165544.46984554167</v>
      </c>
      <c r="J107" s="89">
        <v>-167193.39019290419</v>
      </c>
      <c r="K107" s="89">
        <v>83569.993154773867</v>
      </c>
    </row>
    <row r="108" spans="1:11">
      <c r="A108" s="24" t="s">
        <v>469</v>
      </c>
      <c r="B108" s="25"/>
      <c r="C108" s="26" t="s">
        <v>627</v>
      </c>
      <c r="D108" s="89">
        <v>1072983.02</v>
      </c>
      <c r="E108" s="90">
        <v>1.298670450431727E-2</v>
      </c>
      <c r="F108" s="89">
        <v>1063873.1306207057</v>
      </c>
      <c r="G108" s="89">
        <v>1069714.6097720789</v>
      </c>
      <c r="H108" s="89">
        <v>-5841.4791513732634</v>
      </c>
      <c r="I108" s="89">
        <v>-86700.309553248255</v>
      </c>
      <c r="J108" s="89">
        <v>-92541.788704621518</v>
      </c>
      <c r="K108" s="89">
        <v>43767.96327078795</v>
      </c>
    </row>
    <row r="109" spans="1:11">
      <c r="A109" s="24" t="s">
        <v>469</v>
      </c>
      <c r="B109" s="25"/>
      <c r="C109" s="26" t="s">
        <v>629</v>
      </c>
      <c r="D109" s="89">
        <v>1172246.57</v>
      </c>
      <c r="E109" s="90">
        <v>-1.4422937834022487E-2</v>
      </c>
      <c r="F109" s="89">
        <v>1162293.9087007027</v>
      </c>
      <c r="G109" s="89">
        <v>1180166.5951082946</v>
      </c>
      <c r="H109" s="89">
        <v>-17872.686407591915</v>
      </c>
      <c r="I109" s="89">
        <v>-94721.10797404185</v>
      </c>
      <c r="J109" s="89">
        <v>-112593.79438163376</v>
      </c>
      <c r="K109" s="89">
        <v>47817.014681245528</v>
      </c>
    </row>
    <row r="110" spans="1:11">
      <c r="A110" s="24" t="s">
        <v>469</v>
      </c>
      <c r="B110" s="25"/>
      <c r="C110" s="26" t="s">
        <v>631</v>
      </c>
      <c r="D110" s="89">
        <v>1371815.53</v>
      </c>
      <c r="E110" s="90">
        <v>6.0008614050695019E-3</v>
      </c>
      <c r="F110" s="89">
        <v>1360168.4792134014</v>
      </c>
      <c r="G110" s="89">
        <v>1341932.94722025</v>
      </c>
      <c r="H110" s="89">
        <v>18235.53199315141</v>
      </c>
      <c r="I110" s="89">
        <v>-110846.89028998178</v>
      </c>
      <c r="J110" s="89">
        <v>-92611.358296830367</v>
      </c>
      <c r="K110" s="89">
        <v>55957.615928849002</v>
      </c>
    </row>
    <row r="111" spans="1:11">
      <c r="A111" s="24" t="s">
        <v>469</v>
      </c>
      <c r="B111" s="25"/>
      <c r="C111" s="26" t="s">
        <v>633</v>
      </c>
      <c r="D111" s="89">
        <v>10492343.42</v>
      </c>
      <c r="E111" s="90">
        <v>1.3903969985961551E-2</v>
      </c>
      <c r="F111" s="89">
        <v>10403260.8472993</v>
      </c>
      <c r="G111" s="89">
        <v>10423938.908056704</v>
      </c>
      <c r="H111" s="89">
        <v>-20678.060757404193</v>
      </c>
      <c r="I111" s="89">
        <v>-847813.43739529769</v>
      </c>
      <c r="J111" s="89">
        <v>-868491.49815270188</v>
      </c>
      <c r="K111" s="89">
        <v>427992.32874258683</v>
      </c>
    </row>
    <row r="112" spans="1:11">
      <c r="A112" s="24" t="s">
        <v>469</v>
      </c>
      <c r="B112" s="25"/>
      <c r="C112" s="26" t="s">
        <v>635</v>
      </c>
      <c r="D112" s="89">
        <v>578635.06000000006</v>
      </c>
      <c r="E112" s="90">
        <v>5.8250183969998925E-3</v>
      </c>
      <c r="F112" s="89">
        <v>573722.30621981318</v>
      </c>
      <c r="G112" s="89">
        <v>575660.49860186642</v>
      </c>
      <c r="H112" s="89">
        <v>-1938.1923820532393</v>
      </c>
      <c r="I112" s="89">
        <v>-46755.482505550171</v>
      </c>
      <c r="J112" s="89">
        <v>-48693.674887603411</v>
      </c>
      <c r="K112" s="89">
        <v>23603.055762494907</v>
      </c>
    </row>
    <row r="113" spans="1:11">
      <c r="A113" s="24" t="s">
        <v>469</v>
      </c>
      <c r="B113" s="25"/>
      <c r="C113" s="26" t="s">
        <v>1829</v>
      </c>
      <c r="D113" s="89">
        <v>406896.68</v>
      </c>
      <c r="E113" s="90">
        <v>-0.10678052845569319</v>
      </c>
      <c r="F113" s="89">
        <v>403442.02724733844</v>
      </c>
      <c r="G113" s="89">
        <v>436464.78887234366</v>
      </c>
      <c r="H113" s="89">
        <v>-33022.761625005223</v>
      </c>
      <c r="I113" s="89">
        <v>-32878.496168736201</v>
      </c>
      <c r="J113" s="89">
        <v>-65901.257793741417</v>
      </c>
      <c r="K113" s="89">
        <v>16597.689444559484</v>
      </c>
    </row>
    <row r="114" spans="1:11">
      <c r="A114" s="24" t="s">
        <v>469</v>
      </c>
      <c r="B114" s="25"/>
      <c r="C114" s="26" t="s">
        <v>637</v>
      </c>
      <c r="D114" s="89">
        <v>2438881.62</v>
      </c>
      <c r="E114" s="90">
        <v>1.1983432226285951E-2</v>
      </c>
      <c r="F114" s="89">
        <v>2418174.9160230872</v>
      </c>
      <c r="G114" s="89">
        <v>2430870.8621805124</v>
      </c>
      <c r="H114" s="89">
        <v>-12695.946157425176</v>
      </c>
      <c r="I114" s="89">
        <v>-197069.0938032995</v>
      </c>
      <c r="J114" s="89">
        <v>-209765.03996072468</v>
      </c>
      <c r="K114" s="89">
        <v>99484.22218830623</v>
      </c>
    </row>
    <row r="115" spans="1:11">
      <c r="A115" s="24" t="s">
        <v>469</v>
      </c>
      <c r="B115" s="25"/>
      <c r="C115" s="26" t="s">
        <v>639</v>
      </c>
      <c r="D115" s="89">
        <v>402864.67</v>
      </c>
      <c r="E115" s="90">
        <v>-1.5356626627345937E-2</v>
      </c>
      <c r="F115" s="89">
        <v>399444.25000255596</v>
      </c>
      <c r="G115" s="89">
        <v>407955.14716934186</v>
      </c>
      <c r="H115" s="89">
        <v>-8510.8971667859005</v>
      </c>
      <c r="I115" s="89">
        <v>-32552.697429514967</v>
      </c>
      <c r="J115" s="89">
        <v>-41063.594596300871</v>
      </c>
      <c r="K115" s="89">
        <v>16433.220051942768</v>
      </c>
    </row>
    <row r="116" spans="1:11">
      <c r="A116" s="24" t="s">
        <v>469</v>
      </c>
      <c r="B116" s="25"/>
      <c r="C116" s="26" t="s">
        <v>641</v>
      </c>
      <c r="D116" s="89">
        <v>8353644.54</v>
      </c>
      <c r="E116" s="90">
        <v>2.6641394070208158E-3</v>
      </c>
      <c r="F116" s="89">
        <v>8282720.0460845735</v>
      </c>
      <c r="G116" s="89">
        <v>8261846.5902590118</v>
      </c>
      <c r="H116" s="89">
        <v>20873.455825561658</v>
      </c>
      <c r="I116" s="89">
        <v>-675000.02704218205</v>
      </c>
      <c r="J116" s="89">
        <v>-654126.57121662039</v>
      </c>
      <c r="K116" s="89">
        <v>340752.83633466851</v>
      </c>
    </row>
    <row r="117" spans="1:11">
      <c r="A117" s="24" t="s">
        <v>518</v>
      </c>
      <c r="B117" s="25"/>
      <c r="C117" s="26" t="s">
        <v>1856</v>
      </c>
      <c r="D117" s="89">
        <v>230781.98</v>
      </c>
      <c r="E117" s="90">
        <v>3.7015771194889746E-2</v>
      </c>
      <c r="F117" s="89">
        <v>228822.58430654858</v>
      </c>
      <c r="G117" s="89">
        <v>226062.12084851225</v>
      </c>
      <c r="H117" s="89">
        <v>2760.4634580363345</v>
      </c>
      <c r="I117" s="89">
        <v>-18647.889791687056</v>
      </c>
      <c r="J117" s="89">
        <v>-15887.426333650721</v>
      </c>
      <c r="K117" s="89">
        <v>9413.8090127462783</v>
      </c>
    </row>
    <row r="118" spans="1:11">
      <c r="A118" s="24" t="s">
        <v>469</v>
      </c>
      <c r="B118" s="25"/>
      <c r="C118" s="26" t="s">
        <v>643</v>
      </c>
      <c r="D118" s="89">
        <v>15581010.32</v>
      </c>
      <c r="E118" s="90">
        <v>1.6253345087939852E-3</v>
      </c>
      <c r="F118" s="89">
        <v>15448723.715471216</v>
      </c>
      <c r="G118" s="89">
        <v>15478492.506951956</v>
      </c>
      <c r="H118" s="89">
        <v>-29768.791480740532</v>
      </c>
      <c r="I118" s="89">
        <v>-1258993.2857431013</v>
      </c>
      <c r="J118" s="89">
        <v>-1288762.0772238418</v>
      </c>
      <c r="K118" s="89">
        <v>635563.72719442297</v>
      </c>
    </row>
    <row r="119" spans="1:11">
      <c r="A119" s="24" t="s">
        <v>469</v>
      </c>
      <c r="B119" s="25"/>
      <c r="C119" s="26" t="s">
        <v>645</v>
      </c>
      <c r="D119" s="89">
        <v>1539618.95</v>
      </c>
      <c r="E119" s="90">
        <v>1.8037678501958254E-2</v>
      </c>
      <c r="F119" s="89">
        <v>1526547.2069627566</v>
      </c>
      <c r="G119" s="89">
        <v>1517603.5394736419</v>
      </c>
      <c r="H119" s="89">
        <v>8943.6674891146831</v>
      </c>
      <c r="I119" s="89">
        <v>-124405.91982438551</v>
      </c>
      <c r="J119" s="89">
        <v>-115462.25233527082</v>
      </c>
      <c r="K119" s="89">
        <v>62802.471612839792</v>
      </c>
    </row>
    <row r="120" spans="1:11">
      <c r="A120" s="24" t="s">
        <v>469</v>
      </c>
      <c r="B120" s="25"/>
      <c r="C120" s="26" t="s">
        <v>647</v>
      </c>
      <c r="D120" s="89">
        <v>1588823.25</v>
      </c>
      <c r="E120" s="90">
        <v>2.9465117955129516E-2</v>
      </c>
      <c r="F120" s="89">
        <v>1575333.750370499</v>
      </c>
      <c r="G120" s="89">
        <v>1556992.5477447892</v>
      </c>
      <c r="H120" s="89">
        <v>18341.202625709819</v>
      </c>
      <c r="I120" s="89">
        <v>-128381.77774742227</v>
      </c>
      <c r="J120" s="89">
        <v>-110040.57512171245</v>
      </c>
      <c r="K120" s="89">
        <v>64809.56022004332</v>
      </c>
    </row>
    <row r="121" spans="1:11">
      <c r="A121" s="24" t="s">
        <v>469</v>
      </c>
      <c r="B121" s="25"/>
      <c r="C121" s="26" t="s">
        <v>649</v>
      </c>
      <c r="D121" s="89">
        <v>1496053.98</v>
      </c>
      <c r="E121" s="90">
        <v>-1.224171952528863E-2</v>
      </c>
      <c r="F121" s="89">
        <v>1483352.1142582169</v>
      </c>
      <c r="G121" s="89">
        <v>1499226.3730313822</v>
      </c>
      <c r="H121" s="89">
        <v>-15874.258773165289</v>
      </c>
      <c r="I121" s="89">
        <v>-120885.73701228661</v>
      </c>
      <c r="J121" s="89">
        <v>-136759.9957854519</v>
      </c>
      <c r="K121" s="89">
        <v>61025.416457900828</v>
      </c>
    </row>
    <row r="122" spans="1:11">
      <c r="A122" s="24" t="s">
        <v>469</v>
      </c>
      <c r="B122" s="25"/>
      <c r="C122" s="26" t="s">
        <v>651</v>
      </c>
      <c r="D122" s="89">
        <v>20194444.370000001</v>
      </c>
      <c r="E122" s="90">
        <v>1.450627909303015E-2</v>
      </c>
      <c r="F122" s="89">
        <v>20022988.5772634</v>
      </c>
      <c r="G122" s="89">
        <v>20024209.1973745</v>
      </c>
      <c r="H122" s="89">
        <v>-1220.6201111003757</v>
      </c>
      <c r="I122" s="89">
        <v>-1631772.8663915405</v>
      </c>
      <c r="J122" s="89">
        <v>-1632993.4865026409</v>
      </c>
      <c r="K122" s="89">
        <v>823749.94103833125</v>
      </c>
    </row>
    <row r="123" spans="1:11">
      <c r="A123" s="24" t="s">
        <v>518</v>
      </c>
      <c r="B123" s="25"/>
      <c r="C123" s="26" t="s">
        <v>653</v>
      </c>
      <c r="D123" s="89">
        <v>1075315.44</v>
      </c>
      <c r="E123" s="90">
        <v>6.5333211848419559E-3</v>
      </c>
      <c r="F123" s="89">
        <v>1066185.747802031</v>
      </c>
      <c r="G123" s="89">
        <v>1071550.6873847016</v>
      </c>
      <c r="H123" s="89">
        <v>-5364.9395826705731</v>
      </c>
      <c r="I123" s="89">
        <v>-86888.776222560671</v>
      </c>
      <c r="J123" s="89">
        <v>-92253.715805231244</v>
      </c>
      <c r="K123" s="89">
        <v>43863.104825676724</v>
      </c>
    </row>
    <row r="124" spans="1:11">
      <c r="A124" s="24" t="s">
        <v>469</v>
      </c>
      <c r="B124" s="25"/>
      <c r="C124" s="26" t="s">
        <v>655</v>
      </c>
      <c r="D124" s="89">
        <v>742976.82</v>
      </c>
      <c r="E124" s="90">
        <v>7.4604024521727208E-3</v>
      </c>
      <c r="F124" s="89">
        <v>736668.76431280014</v>
      </c>
      <c r="G124" s="89">
        <v>732015.32979597175</v>
      </c>
      <c r="H124" s="89">
        <v>4653.4345168283908</v>
      </c>
      <c r="I124" s="89">
        <v>-60034.799325051761</v>
      </c>
      <c r="J124" s="89">
        <v>-55381.36480822337</v>
      </c>
      <c r="K124" s="89">
        <v>30306.70715442154</v>
      </c>
    </row>
    <row r="125" spans="1:11">
      <c r="A125" s="24" t="s">
        <v>469</v>
      </c>
      <c r="B125" s="25"/>
      <c r="C125" s="26" t="s">
        <v>657</v>
      </c>
      <c r="D125" s="89">
        <v>4165738.87</v>
      </c>
      <c r="E125" s="90">
        <v>1.7886023588175037E-2</v>
      </c>
      <c r="F125" s="89">
        <v>4130370.7238305234</v>
      </c>
      <c r="G125" s="89">
        <v>4086079.3451861558</v>
      </c>
      <c r="H125" s="89">
        <v>44291.37864436768</v>
      </c>
      <c r="I125" s="89">
        <v>-336604.44090438506</v>
      </c>
      <c r="J125" s="89">
        <v>-292313.06226001738</v>
      </c>
      <c r="K125" s="89">
        <v>169924.31609761514</v>
      </c>
    </row>
    <row r="126" spans="1:11">
      <c r="A126" s="24" t="s">
        <v>469</v>
      </c>
      <c r="B126" s="25"/>
      <c r="C126" s="26" t="s">
        <v>659</v>
      </c>
      <c r="D126" s="89">
        <v>215444.52</v>
      </c>
      <c r="E126" s="90">
        <v>3.8289495390036343E-2</v>
      </c>
      <c r="F126" s="89">
        <v>213615.34310904122</v>
      </c>
      <c r="G126" s="89">
        <v>207535.72103154325</v>
      </c>
      <c r="H126" s="89">
        <v>6079.6220774979738</v>
      </c>
      <c r="I126" s="89">
        <v>-17408.576116657452</v>
      </c>
      <c r="J126" s="89">
        <v>-11328.954039159478</v>
      </c>
      <c r="K126" s="89">
        <v>8788.1799268850864</v>
      </c>
    </row>
    <row r="127" spans="1:11">
      <c r="A127" s="24" t="s">
        <v>469</v>
      </c>
      <c r="B127" s="25"/>
      <c r="C127" s="26" t="s">
        <v>661</v>
      </c>
      <c r="D127" s="89">
        <v>2733406.84</v>
      </c>
      <c r="E127" s="90">
        <v>7.0727618160464356E-3</v>
      </c>
      <c r="F127" s="89">
        <v>2710199.5445658127</v>
      </c>
      <c r="G127" s="89">
        <v>2717331.5692732534</v>
      </c>
      <c r="H127" s="89">
        <v>-7132.0247074407525</v>
      </c>
      <c r="I127" s="89">
        <v>-220867.63233491441</v>
      </c>
      <c r="J127" s="89">
        <v>-227999.65704235516</v>
      </c>
      <c r="K127" s="89">
        <v>111498.17652961606</v>
      </c>
    </row>
    <row r="128" spans="1:11">
      <c r="A128" s="24" t="s">
        <v>469</v>
      </c>
      <c r="B128" s="25"/>
      <c r="C128" s="26" t="s">
        <v>1830</v>
      </c>
      <c r="D128" s="89">
        <v>253806.23</v>
      </c>
      <c r="E128" s="90">
        <v>-2.2489733024158021E-2</v>
      </c>
      <c r="F128" s="89">
        <v>251651.3527689738</v>
      </c>
      <c r="G128" s="89">
        <v>261176.60714164394</v>
      </c>
      <c r="H128" s="89">
        <v>-9525.2543726701406</v>
      </c>
      <c r="I128" s="89">
        <v>-20508.31960746492</v>
      </c>
      <c r="J128" s="89">
        <v>-30033.573980135061</v>
      </c>
      <c r="K128" s="89">
        <v>10352.989325532066</v>
      </c>
    </row>
    <row r="129" spans="1:11">
      <c r="A129" s="24" t="s">
        <v>469</v>
      </c>
      <c r="B129" s="25"/>
      <c r="C129" s="26" t="s">
        <v>663</v>
      </c>
      <c r="D129" s="89">
        <v>411027.98</v>
      </c>
      <c r="E129" s="90">
        <v>-8.1256250072395675E-3</v>
      </c>
      <c r="F129" s="89">
        <v>407538.25149563391</v>
      </c>
      <c r="G129" s="89">
        <v>420703.64364487253</v>
      </c>
      <c r="H129" s="89">
        <v>-13165.392149238614</v>
      </c>
      <c r="I129" s="89">
        <v>-33212.317843619123</v>
      </c>
      <c r="J129" s="89">
        <v>-46377.709992857737</v>
      </c>
      <c r="K129" s="89">
        <v>16766.20896750646</v>
      </c>
    </row>
    <row r="130" spans="1:11">
      <c r="A130" s="24" t="s">
        <v>518</v>
      </c>
      <c r="B130" s="25"/>
      <c r="C130" s="26" t="s">
        <v>1857</v>
      </c>
      <c r="D130" s="89">
        <v>665948.47</v>
      </c>
      <c r="E130" s="90">
        <v>2.7719809741071577E-2</v>
      </c>
      <c r="F130" s="89">
        <v>660294.40392353002</v>
      </c>
      <c r="G130" s="89">
        <v>643128.74431024329</v>
      </c>
      <c r="H130" s="89">
        <v>17165.659613286727</v>
      </c>
      <c r="I130" s="89">
        <v>-53810.673066859948</v>
      </c>
      <c r="J130" s="89">
        <v>-36645.013453573221</v>
      </c>
      <c r="K130" s="89">
        <v>27164.649982249888</v>
      </c>
    </row>
    <row r="131" spans="1:11">
      <c r="A131" s="24" t="s">
        <v>469</v>
      </c>
      <c r="B131" s="25"/>
      <c r="C131" s="26" t="s">
        <v>665</v>
      </c>
      <c r="D131" s="89">
        <v>18822971.140000001</v>
      </c>
      <c r="E131" s="90">
        <v>3.1272801478381185E-2</v>
      </c>
      <c r="F131" s="89">
        <v>18663159.491838925</v>
      </c>
      <c r="G131" s="89">
        <v>18375805.412149508</v>
      </c>
      <c r="H131" s="89">
        <v>287354.07968941703</v>
      </c>
      <c r="I131" s="89">
        <v>-1520953.6349884255</v>
      </c>
      <c r="J131" s="89">
        <v>-1233599.5552990085</v>
      </c>
      <c r="K131" s="89">
        <v>767806.28784099652</v>
      </c>
    </row>
    <row r="132" spans="1:11">
      <c r="A132" s="24" t="s">
        <v>469</v>
      </c>
      <c r="B132" s="25"/>
      <c r="C132" s="26" t="s">
        <v>667</v>
      </c>
      <c r="D132" s="89">
        <v>1542599.21</v>
      </c>
      <c r="E132" s="90">
        <v>1.0279259445406863E-2</v>
      </c>
      <c r="F132" s="89">
        <v>1529502.1638233636</v>
      </c>
      <c r="G132" s="89">
        <v>1541991.4241883943</v>
      </c>
      <c r="H132" s="89">
        <v>-12489.260365030728</v>
      </c>
      <c r="I132" s="89">
        <v>-124646.7339470071</v>
      </c>
      <c r="J132" s="89">
        <v>-137135.99431203783</v>
      </c>
      <c r="K132" s="89">
        <v>62924.039156580977</v>
      </c>
    </row>
    <row r="133" spans="1:11">
      <c r="A133" s="24" t="s">
        <v>469</v>
      </c>
      <c r="B133" s="25"/>
      <c r="C133" s="26" t="s">
        <v>669</v>
      </c>
      <c r="D133" s="89">
        <v>1593699.67</v>
      </c>
      <c r="E133" s="90">
        <v>1.0079719244807439E-2</v>
      </c>
      <c r="F133" s="89">
        <v>1580168.7683669827</v>
      </c>
      <c r="G133" s="89">
        <v>1574434.3795223825</v>
      </c>
      <c r="H133" s="89">
        <v>5734.3888446001802</v>
      </c>
      <c r="I133" s="89">
        <v>-128775.80739712878</v>
      </c>
      <c r="J133" s="89">
        <v>-123041.4185525286</v>
      </c>
      <c r="K133" s="89">
        <v>65008.473872426126</v>
      </c>
    </row>
    <row r="134" spans="1:11">
      <c r="A134" s="24" t="s">
        <v>518</v>
      </c>
      <c r="B134" s="25"/>
      <c r="C134" s="26" t="s">
        <v>1831</v>
      </c>
      <c r="D134" s="89">
        <v>281928.15000000002</v>
      </c>
      <c r="E134" s="90">
        <v>1.5557200688636197E-3</v>
      </c>
      <c r="F134" s="89">
        <v>279534.51076104073</v>
      </c>
      <c r="G134" s="89">
        <v>284492.5108553</v>
      </c>
      <c r="H134" s="89">
        <v>-4958.0000942592742</v>
      </c>
      <c r="I134" s="89">
        <v>-22780.656749605048</v>
      </c>
      <c r="J134" s="89">
        <v>-27738.656843864323</v>
      </c>
      <c r="K134" s="89">
        <v>11500.108281490977</v>
      </c>
    </row>
    <row r="135" spans="1:11">
      <c r="A135" s="24" t="s">
        <v>469</v>
      </c>
      <c r="B135" s="25"/>
      <c r="C135" s="26" t="s">
        <v>1790</v>
      </c>
      <c r="D135" s="89">
        <v>573515.23</v>
      </c>
      <c r="E135" s="90">
        <v>1.5161171795476935E-3</v>
      </c>
      <c r="F135" s="89">
        <v>568645.94483401428</v>
      </c>
      <c r="G135" s="89">
        <v>569390.88577943877</v>
      </c>
      <c r="H135" s="89">
        <v>-744.94094542448875</v>
      </c>
      <c r="I135" s="89">
        <v>-46341.784583415276</v>
      </c>
      <c r="J135" s="89">
        <v>-47086.725528839765</v>
      </c>
      <c r="K135" s="89">
        <v>23394.21319256059</v>
      </c>
    </row>
    <row r="136" spans="1:11">
      <c r="A136" s="24" t="s">
        <v>518</v>
      </c>
      <c r="B136" s="25"/>
      <c r="C136" s="26" t="s">
        <v>1858</v>
      </c>
      <c r="D136" s="89">
        <v>405437.35</v>
      </c>
      <c r="E136" s="90">
        <v>-1.6318295315823517E-2</v>
      </c>
      <c r="F136" s="89">
        <v>401995.08731747011</v>
      </c>
      <c r="G136" s="89">
        <v>419781.07712694985</v>
      </c>
      <c r="H136" s="89">
        <v>-17785.989809479739</v>
      </c>
      <c r="I136" s="89">
        <v>-32760.577841621998</v>
      </c>
      <c r="J136" s="89">
        <v>-50546.567651101737</v>
      </c>
      <c r="K136" s="89">
        <v>16538.162032988741</v>
      </c>
    </row>
    <row r="137" spans="1:11">
      <c r="A137" s="24" t="s">
        <v>469</v>
      </c>
      <c r="B137" s="25"/>
      <c r="C137" s="26" t="s">
        <v>671</v>
      </c>
      <c r="D137" s="89">
        <v>11996211.24</v>
      </c>
      <c r="E137" s="90">
        <v>7.1290297271196401E-2</v>
      </c>
      <c r="F137" s="89">
        <v>11894360.46013673</v>
      </c>
      <c r="G137" s="89">
        <v>12052862.123519756</v>
      </c>
      <c r="H137" s="89">
        <v>-158501.66338302568</v>
      </c>
      <c r="I137" s="89">
        <v>-969330.55657689355</v>
      </c>
      <c r="J137" s="89">
        <v>-1127832.2199599193</v>
      </c>
      <c r="K137" s="89">
        <v>489336.47891364916</v>
      </c>
    </row>
    <row r="138" spans="1:11">
      <c r="A138" s="24" t="s">
        <v>469</v>
      </c>
      <c r="B138" s="25"/>
      <c r="C138" s="26" t="s">
        <v>673</v>
      </c>
      <c r="D138" s="89">
        <v>3095143.33</v>
      </c>
      <c r="E138" s="90">
        <v>1.7355748807163618E-2</v>
      </c>
      <c r="F138" s="89">
        <v>3068864.8029182195</v>
      </c>
      <c r="G138" s="89">
        <v>3066860.4013762577</v>
      </c>
      <c r="H138" s="89">
        <v>2004.4015419618227</v>
      </c>
      <c r="I138" s="89">
        <v>-250097.04703684093</v>
      </c>
      <c r="J138" s="89">
        <v>-248092.64549487911</v>
      </c>
      <c r="K138" s="89">
        <v>126253.74032970655</v>
      </c>
    </row>
    <row r="139" spans="1:11">
      <c r="A139" s="24" t="s">
        <v>469</v>
      </c>
      <c r="B139" s="25"/>
      <c r="C139" s="26" t="s">
        <v>675</v>
      </c>
      <c r="D139" s="89">
        <v>3280397.09</v>
      </c>
      <c r="E139" s="90">
        <v>2.5955717505163234E-2</v>
      </c>
      <c r="F139" s="89">
        <v>3252545.7129949294</v>
      </c>
      <c r="G139" s="89">
        <v>3241205.2796698553</v>
      </c>
      <c r="H139" s="89">
        <v>11340.433325074147</v>
      </c>
      <c r="I139" s="89">
        <v>-265066.11741216067</v>
      </c>
      <c r="J139" s="89">
        <v>-253725.68408708653</v>
      </c>
      <c r="K139" s="89">
        <v>133810.41141612816</v>
      </c>
    </row>
    <row r="140" spans="1:11">
      <c r="A140" s="24" t="s">
        <v>469</v>
      </c>
      <c r="B140" s="25"/>
      <c r="C140" s="26" t="s">
        <v>677</v>
      </c>
      <c r="D140" s="89">
        <v>565044.26</v>
      </c>
      <c r="E140" s="90">
        <v>9.4099291003126861E-3</v>
      </c>
      <c r="F140" s="89">
        <v>560246.89544990193</v>
      </c>
      <c r="G140" s="89">
        <v>558489.96730402345</v>
      </c>
      <c r="H140" s="89">
        <v>1756.9281458784826</v>
      </c>
      <c r="I140" s="89">
        <v>-45657.304300385003</v>
      </c>
      <c r="J140" s="89">
        <v>-43900.376154506521</v>
      </c>
      <c r="K140" s="89">
        <v>23048.674542910809</v>
      </c>
    </row>
    <row r="141" spans="1:11">
      <c r="A141" s="24" t="s">
        <v>469</v>
      </c>
      <c r="B141" s="25"/>
      <c r="C141" s="26" t="s">
        <v>679</v>
      </c>
      <c r="D141" s="89">
        <v>4097917.62</v>
      </c>
      <c r="E141" s="90">
        <v>3.0031245085149871E-2</v>
      </c>
      <c r="F141" s="89">
        <v>4063125.2929008617</v>
      </c>
      <c r="G141" s="89">
        <v>4064990.8039225731</v>
      </c>
      <c r="H141" s="89">
        <v>-1865.5110217113979</v>
      </c>
      <c r="I141" s="89">
        <v>-331124.27648455271</v>
      </c>
      <c r="J141" s="89">
        <v>-332989.78750626411</v>
      </c>
      <c r="K141" s="89">
        <v>167157.82499416886</v>
      </c>
    </row>
    <row r="142" spans="1:11">
      <c r="A142" s="24" t="s">
        <v>469</v>
      </c>
      <c r="B142" s="25"/>
      <c r="C142" s="26" t="s">
        <v>681</v>
      </c>
      <c r="D142" s="89">
        <v>1727877.14</v>
      </c>
      <c r="E142" s="90">
        <v>1.0136679249321823E-3</v>
      </c>
      <c r="F142" s="89">
        <v>1713207.0386908371</v>
      </c>
      <c r="G142" s="89">
        <v>1716028.6897551185</v>
      </c>
      <c r="H142" s="89">
        <v>-2821.6510642813519</v>
      </c>
      <c r="I142" s="89">
        <v>-139617.75733224675</v>
      </c>
      <c r="J142" s="89">
        <v>-142439.4083965281</v>
      </c>
      <c r="K142" s="89">
        <v>70481.69615951064</v>
      </c>
    </row>
    <row r="143" spans="1:11">
      <c r="A143" s="24" t="s">
        <v>469</v>
      </c>
      <c r="B143" s="25"/>
      <c r="C143" s="26" t="s">
        <v>683</v>
      </c>
      <c r="D143" s="89">
        <v>3521403.76</v>
      </c>
      <c r="E143" s="90">
        <v>1.7880364423096484E-2</v>
      </c>
      <c r="F143" s="89">
        <v>3491506.1771720522</v>
      </c>
      <c r="G143" s="89">
        <v>3523313.4070364013</v>
      </c>
      <c r="H143" s="89">
        <v>-31807.229864349123</v>
      </c>
      <c r="I143" s="89">
        <v>-284540.19342633424</v>
      </c>
      <c r="J143" s="89">
        <v>-316347.42329068336</v>
      </c>
      <c r="K143" s="89">
        <v>143641.29492868824</v>
      </c>
    </row>
    <row r="144" spans="1:11">
      <c r="A144" s="24" t="s">
        <v>469</v>
      </c>
      <c r="B144" s="25"/>
      <c r="C144" s="26" t="s">
        <v>685</v>
      </c>
      <c r="D144" s="89">
        <v>1686488.36</v>
      </c>
      <c r="E144" s="90">
        <v>6.3282711353942922E-2</v>
      </c>
      <c r="F144" s="89">
        <v>1672169.6595986951</v>
      </c>
      <c r="G144" s="89">
        <v>1676301.7330893024</v>
      </c>
      <c r="H144" s="89">
        <v>-4132.0734906073194</v>
      </c>
      <c r="I144" s="89">
        <v>-136273.41732765725</v>
      </c>
      <c r="J144" s="89">
        <v>-140405.49081826457</v>
      </c>
      <c r="K144" s="89">
        <v>68793.409794212232</v>
      </c>
    </row>
    <row r="145" spans="1:11">
      <c r="A145" s="24" t="s">
        <v>469</v>
      </c>
      <c r="B145" s="25"/>
      <c r="C145" s="26" t="s">
        <v>687</v>
      </c>
      <c r="D145" s="89">
        <v>1890418.98</v>
      </c>
      <c r="E145" s="90">
        <v>-1.6344235932399087E-2</v>
      </c>
      <c r="F145" s="89">
        <v>1874368.8585467096</v>
      </c>
      <c r="G145" s="89">
        <v>1881926.8503751005</v>
      </c>
      <c r="H145" s="89">
        <v>-7557.9918283908628</v>
      </c>
      <c r="I145" s="89">
        <v>-152751.63511099722</v>
      </c>
      <c r="J145" s="89">
        <v>-160309.62693938808</v>
      </c>
      <c r="K145" s="89">
        <v>77111.927160823499</v>
      </c>
    </row>
    <row r="146" spans="1:11">
      <c r="A146" s="24" t="s">
        <v>469</v>
      </c>
      <c r="B146" s="25"/>
      <c r="C146" s="26" t="s">
        <v>689</v>
      </c>
      <c r="D146" s="89">
        <v>1857848.75</v>
      </c>
      <c r="E146" s="90">
        <v>3.3605160496934516E-3</v>
      </c>
      <c r="F146" s="89">
        <v>1842075.1577991094</v>
      </c>
      <c r="G146" s="89">
        <v>1858434.365908603</v>
      </c>
      <c r="H146" s="89">
        <v>-16359.2081094936</v>
      </c>
      <c r="I146" s="89">
        <v>-150119.86091645266</v>
      </c>
      <c r="J146" s="89">
        <v>-166479.06902594626</v>
      </c>
      <c r="K146" s="89">
        <v>75783.357552740505</v>
      </c>
    </row>
    <row r="147" spans="1:11">
      <c r="A147" s="24" t="s">
        <v>469</v>
      </c>
      <c r="B147" s="25"/>
      <c r="C147" s="26" t="s">
        <v>691</v>
      </c>
      <c r="D147" s="89">
        <v>8213532.5199999996</v>
      </c>
      <c r="E147" s="90">
        <v>9.6378379063826181E-3</v>
      </c>
      <c r="F147" s="89">
        <v>8143797.6115478268</v>
      </c>
      <c r="G147" s="89">
        <v>8113531.2543561999</v>
      </c>
      <c r="H147" s="89">
        <v>30266.357191626914</v>
      </c>
      <c r="I147" s="89">
        <v>-663678.54731724574</v>
      </c>
      <c r="J147" s="89">
        <v>-633412.19012561883</v>
      </c>
      <c r="K147" s="89">
        <v>335037.53830026352</v>
      </c>
    </row>
    <row r="148" spans="1:11">
      <c r="A148" s="24" t="s">
        <v>469</v>
      </c>
      <c r="B148" s="25"/>
      <c r="C148" s="26" t="s">
        <v>693</v>
      </c>
      <c r="D148" s="89">
        <v>2926337.78</v>
      </c>
      <c r="E148" s="90">
        <v>7.3825422284417019E-3</v>
      </c>
      <c r="F148" s="89">
        <v>2901492.4534987006</v>
      </c>
      <c r="G148" s="89">
        <v>2910296.0276887808</v>
      </c>
      <c r="H148" s="89">
        <v>-8803.5741900801659</v>
      </c>
      <c r="I148" s="89">
        <v>-236457.04233359187</v>
      </c>
      <c r="J148" s="89">
        <v>-245260.61652367204</v>
      </c>
      <c r="K148" s="89">
        <v>119368.00684223235</v>
      </c>
    </row>
    <row r="149" spans="1:11">
      <c r="A149" s="24" t="s">
        <v>469</v>
      </c>
      <c r="B149" s="25"/>
      <c r="C149" s="26" t="s">
        <v>695</v>
      </c>
      <c r="D149" s="89">
        <v>1450813.52</v>
      </c>
      <c r="E149" s="90">
        <v>-7.1499732283242246E-4</v>
      </c>
      <c r="F149" s="89">
        <v>1438495.7568753005</v>
      </c>
      <c r="G149" s="89">
        <v>1442293.5689171548</v>
      </c>
      <c r="H149" s="89">
        <v>-3797.812041854253</v>
      </c>
      <c r="I149" s="89">
        <v>-117230.16948398469</v>
      </c>
      <c r="J149" s="89">
        <v>-121027.98152583894</v>
      </c>
      <c r="K149" s="89">
        <v>59180.016526377636</v>
      </c>
    </row>
    <row r="150" spans="1:11">
      <c r="A150" s="24" t="s">
        <v>469</v>
      </c>
      <c r="B150" s="25"/>
      <c r="C150" s="26" t="s">
        <v>697</v>
      </c>
      <c r="D150" s="89">
        <v>3163302.35</v>
      </c>
      <c r="E150" s="90">
        <v>9.4061857014793304E-3</v>
      </c>
      <c r="F150" s="89">
        <v>3136445.1360976198</v>
      </c>
      <c r="G150" s="89">
        <v>3121332.9375551259</v>
      </c>
      <c r="H150" s="89">
        <v>15112.198542493861</v>
      </c>
      <c r="I150" s="89">
        <v>-255604.5043056857</v>
      </c>
      <c r="J150" s="89">
        <v>-240492.30576319183</v>
      </c>
      <c r="K150" s="89">
        <v>129034.00938180478</v>
      </c>
    </row>
    <row r="151" spans="1:11">
      <c r="A151" s="24" t="s">
        <v>469</v>
      </c>
      <c r="B151" s="25"/>
      <c r="C151" s="26" t="s">
        <v>699</v>
      </c>
      <c r="D151" s="89">
        <v>410433.4</v>
      </c>
      <c r="E151" s="90">
        <v>-1.6102648580441969E-2</v>
      </c>
      <c r="F151" s="89">
        <v>406948.71962587105</v>
      </c>
      <c r="G151" s="89">
        <v>416976.43144643353</v>
      </c>
      <c r="H151" s="89">
        <v>-10027.711820562487</v>
      </c>
      <c r="I151" s="89">
        <v>-33164.273961196668</v>
      </c>
      <c r="J151" s="89">
        <v>-43191.985781759155</v>
      </c>
      <c r="K151" s="89">
        <v>16741.955502990739</v>
      </c>
    </row>
    <row r="152" spans="1:11">
      <c r="A152" s="24" t="s">
        <v>469</v>
      </c>
      <c r="B152" s="25"/>
      <c r="C152" s="26" t="s">
        <v>701</v>
      </c>
      <c r="D152" s="89">
        <v>1242218.1000000001</v>
      </c>
      <c r="E152" s="90">
        <v>4.5411546280259563E-2</v>
      </c>
      <c r="F152" s="89">
        <v>1231671.3632250256</v>
      </c>
      <c r="G152" s="89">
        <v>1225865.0600640492</v>
      </c>
      <c r="H152" s="89">
        <v>5806.3031609763857</v>
      </c>
      <c r="I152" s="89">
        <v>-100375.02159414219</v>
      </c>
      <c r="J152" s="89">
        <v>-94568.718433165806</v>
      </c>
      <c r="K152" s="89">
        <v>50671.217681625567</v>
      </c>
    </row>
    <row r="153" spans="1:11">
      <c r="A153" s="24" t="s">
        <v>469</v>
      </c>
      <c r="B153" s="25"/>
      <c r="C153" s="26" t="s">
        <v>703</v>
      </c>
      <c r="D153" s="89">
        <v>858116.96</v>
      </c>
      <c r="E153" s="90">
        <v>2.8797190337408463E-3</v>
      </c>
      <c r="F153" s="89">
        <v>850831.33624418662</v>
      </c>
      <c r="G153" s="89">
        <v>847605.99614833947</v>
      </c>
      <c r="H153" s="89">
        <v>3225.3400958471466</v>
      </c>
      <c r="I153" s="89">
        <v>-69338.474773712951</v>
      </c>
      <c r="J153" s="89">
        <v>-66113.134677865804</v>
      </c>
      <c r="K153" s="89">
        <v>35003.379258807108</v>
      </c>
    </row>
    <row r="154" spans="1:11">
      <c r="A154" s="24" t="s">
        <v>469</v>
      </c>
      <c r="B154" s="25"/>
      <c r="C154" s="26" t="s">
        <v>705</v>
      </c>
      <c r="D154" s="89">
        <v>1277226.3799999999</v>
      </c>
      <c r="E154" s="90">
        <v>1.4801228087525375E-2</v>
      </c>
      <c r="F154" s="89">
        <v>1266382.4143293069</v>
      </c>
      <c r="G154" s="89">
        <v>1278087.4141263233</v>
      </c>
      <c r="H154" s="89">
        <v>-11704.999797016382</v>
      </c>
      <c r="I154" s="89">
        <v>-103203.79768505067</v>
      </c>
      <c r="J154" s="89">
        <v>-114908.79748206705</v>
      </c>
      <c r="K154" s="89">
        <v>52099.237589352953</v>
      </c>
    </row>
    <row r="155" spans="1:11">
      <c r="A155" s="24" t="s">
        <v>469</v>
      </c>
      <c r="B155" s="25"/>
      <c r="C155" s="26" t="s">
        <v>707</v>
      </c>
      <c r="D155" s="89">
        <v>2523999.69</v>
      </c>
      <c r="E155" s="90">
        <v>1.1386255178160942E-2</v>
      </c>
      <c r="F155" s="89">
        <v>2502570.3127026097</v>
      </c>
      <c r="G155" s="89">
        <v>2506566.140995123</v>
      </c>
      <c r="H155" s="89">
        <v>-3995.8282925132662</v>
      </c>
      <c r="I155" s="89">
        <v>-203946.89417853288</v>
      </c>
      <c r="J155" s="89">
        <v>-207942.72247104615</v>
      </c>
      <c r="K155" s="89">
        <v>102956.26647232514</v>
      </c>
    </row>
    <row r="156" spans="1:11">
      <c r="A156" s="24" t="s">
        <v>469</v>
      </c>
      <c r="B156" s="25"/>
      <c r="C156" s="26" t="s">
        <v>1791</v>
      </c>
      <c r="D156" s="89">
        <v>869058.26</v>
      </c>
      <c r="E156" s="90">
        <v>6.4253344072757734E-3</v>
      </c>
      <c r="F156" s="89">
        <v>861679.74191985186</v>
      </c>
      <c r="G156" s="89">
        <v>857685.31607476459</v>
      </c>
      <c r="H156" s="89">
        <v>3994.425845087273</v>
      </c>
      <c r="I156" s="89">
        <v>-70222.5652758301</v>
      </c>
      <c r="J156" s="89">
        <v>-66228.139430742827</v>
      </c>
      <c r="K156" s="89">
        <v>35449.684938961</v>
      </c>
    </row>
    <row r="157" spans="1:11">
      <c r="A157" s="24" t="s">
        <v>469</v>
      </c>
      <c r="B157" s="25"/>
      <c r="C157" s="26" t="s">
        <v>709</v>
      </c>
      <c r="D157" s="89">
        <v>2004270.5</v>
      </c>
      <c r="E157" s="90">
        <v>2.2216790855874802E-2</v>
      </c>
      <c r="F157" s="89">
        <v>1987253.7511783992</v>
      </c>
      <c r="G157" s="89">
        <v>1958898.3099844777</v>
      </c>
      <c r="H157" s="89">
        <v>28355.441193921492</v>
      </c>
      <c r="I157" s="89">
        <v>-161951.18612263192</v>
      </c>
      <c r="J157" s="89">
        <v>-133595.74492871042</v>
      </c>
      <c r="K157" s="89">
        <v>81756.035271391171</v>
      </c>
    </row>
    <row r="158" spans="1:11">
      <c r="A158" s="24" t="s">
        <v>469</v>
      </c>
      <c r="B158" s="25"/>
      <c r="C158" s="26" t="s">
        <v>711</v>
      </c>
      <c r="D158" s="89">
        <v>554239.69999999995</v>
      </c>
      <c r="E158" s="90">
        <v>3.0560432530508663E-3</v>
      </c>
      <c r="F158" s="89">
        <v>549534.06881805148</v>
      </c>
      <c r="G158" s="89">
        <v>551117.85670423927</v>
      </c>
      <c r="H158" s="89">
        <v>-1583.7878861877834</v>
      </c>
      <c r="I158" s="89">
        <v>-44784.262808464053</v>
      </c>
      <c r="J158" s="89">
        <v>-46368.050694651836</v>
      </c>
      <c r="K158" s="89">
        <v>22607.946612997221</v>
      </c>
    </row>
    <row r="159" spans="1:11">
      <c r="A159" s="24" t="s">
        <v>469</v>
      </c>
      <c r="B159" s="25"/>
      <c r="C159" s="26" t="s">
        <v>713</v>
      </c>
      <c r="D159" s="89">
        <v>9336777.9499999993</v>
      </c>
      <c r="E159" s="90">
        <v>2.8286142753926047E-3</v>
      </c>
      <c r="F159" s="89">
        <v>9257506.4119624868</v>
      </c>
      <c r="G159" s="89">
        <v>9287165.9915855397</v>
      </c>
      <c r="H159" s="89">
        <v>-29659.57962305285</v>
      </c>
      <c r="I159" s="89">
        <v>-754440.21331758122</v>
      </c>
      <c r="J159" s="89">
        <v>-784099.79294063407</v>
      </c>
      <c r="K159" s="89">
        <v>380855.75145737419</v>
      </c>
    </row>
    <row r="160" spans="1:11">
      <c r="A160" s="24" t="s">
        <v>469</v>
      </c>
      <c r="B160" s="25"/>
      <c r="C160" s="26" t="s">
        <v>715</v>
      </c>
      <c r="D160" s="89">
        <v>1508398.09</v>
      </c>
      <c r="E160" s="90">
        <v>2.4545480258746366E-3</v>
      </c>
      <c r="F160" s="89">
        <v>1495591.4197324326</v>
      </c>
      <c r="G160" s="89">
        <v>1516204.5671399762</v>
      </c>
      <c r="H160" s="89">
        <v>-20613.147407543613</v>
      </c>
      <c r="I160" s="89">
        <v>-121883.17885266109</v>
      </c>
      <c r="J160" s="89">
        <v>-142496.32626020472</v>
      </c>
      <c r="K160" s="89">
        <v>61528.944046893404</v>
      </c>
    </row>
    <row r="161" spans="1:11">
      <c r="A161" s="24" t="s">
        <v>469</v>
      </c>
      <c r="B161" s="25"/>
      <c r="C161" s="26" t="s">
        <v>1832</v>
      </c>
      <c r="D161" s="89">
        <v>295409.71000000002</v>
      </c>
      <c r="E161" s="90">
        <v>-4.9041387687990268E-3</v>
      </c>
      <c r="F161" s="89">
        <v>292901.60900538281</v>
      </c>
      <c r="G161" s="89">
        <v>293951.80595367076</v>
      </c>
      <c r="H161" s="89">
        <v>-1050.1969482879504</v>
      </c>
      <c r="I161" s="89">
        <v>-23870.008028678123</v>
      </c>
      <c r="J161" s="89">
        <v>-24920.204976966073</v>
      </c>
      <c r="K161" s="89">
        <v>12050.033501102489</v>
      </c>
    </row>
    <row r="162" spans="1:11">
      <c r="A162" s="24" t="s">
        <v>469</v>
      </c>
      <c r="B162" s="25"/>
      <c r="C162" s="26" t="s">
        <v>717</v>
      </c>
      <c r="D162" s="89">
        <v>446174.44</v>
      </c>
      <c r="E162" s="90">
        <v>4.0983308222624748E-2</v>
      </c>
      <c r="F162" s="89">
        <v>442386.30941777647</v>
      </c>
      <c r="G162" s="89">
        <v>426878.0839692303</v>
      </c>
      <c r="H162" s="89">
        <v>15508.225448546174</v>
      </c>
      <c r="I162" s="89">
        <v>-36052.259301127793</v>
      </c>
      <c r="J162" s="89">
        <v>-20544.033852581619</v>
      </c>
      <c r="K162" s="89">
        <v>18199.865364397272</v>
      </c>
    </row>
    <row r="163" spans="1:11">
      <c r="A163" s="24" t="s">
        <v>469</v>
      </c>
      <c r="B163" s="25"/>
      <c r="C163" s="26" t="s">
        <v>719</v>
      </c>
      <c r="D163" s="89">
        <v>4803962.4000000004</v>
      </c>
      <c r="E163" s="90">
        <v>1.4708772912687573E-2</v>
      </c>
      <c r="F163" s="89">
        <v>4763175.5793042835</v>
      </c>
      <c r="G163" s="89">
        <v>4788126.3857064229</v>
      </c>
      <c r="H163" s="89">
        <v>-24950.806402139366</v>
      </c>
      <c r="I163" s="89">
        <v>-388174.85402720119</v>
      </c>
      <c r="J163" s="89">
        <v>-413125.66042934055</v>
      </c>
      <c r="K163" s="89">
        <v>195958.0403028618</v>
      </c>
    </row>
    <row r="164" spans="1:11">
      <c r="A164" s="24" t="s">
        <v>469</v>
      </c>
      <c r="B164" s="25"/>
      <c r="C164" s="26" t="s">
        <v>721</v>
      </c>
      <c r="D164" s="89">
        <v>1976021.01</v>
      </c>
      <c r="E164" s="90">
        <v>2.8956892762352027E-2</v>
      </c>
      <c r="F164" s="89">
        <v>1959244.1062869651</v>
      </c>
      <c r="G164" s="89">
        <v>1938596.6849989425</v>
      </c>
      <c r="H164" s="89">
        <v>20647.421288022539</v>
      </c>
      <c r="I164" s="89">
        <v>-159668.54093434048</v>
      </c>
      <c r="J164" s="89">
        <v>-139021.11964631794</v>
      </c>
      <c r="K164" s="89">
        <v>80603.712617917583</v>
      </c>
    </row>
    <row r="165" spans="1:11">
      <c r="A165" s="24" t="s">
        <v>469</v>
      </c>
      <c r="B165" s="25"/>
      <c r="C165" s="26" t="s">
        <v>723</v>
      </c>
      <c r="D165" s="89">
        <v>1592439.77</v>
      </c>
      <c r="E165" s="90">
        <v>-6.3693056750790955E-4</v>
      </c>
      <c r="F165" s="89">
        <v>1578919.5652274315</v>
      </c>
      <c r="G165" s="89">
        <v>1591374.7219619059</v>
      </c>
      <c r="H165" s="89">
        <v>-12455.156734474469</v>
      </c>
      <c r="I165" s="89">
        <v>-128674.00362393755</v>
      </c>
      <c r="J165" s="89">
        <v>-141129.16035841202</v>
      </c>
      <c r="K165" s="89">
        <v>64957.081393796907</v>
      </c>
    </row>
    <row r="166" spans="1:11">
      <c r="A166" s="24" t="s">
        <v>469</v>
      </c>
      <c r="B166" s="25"/>
      <c r="C166" s="26" t="s">
        <v>725</v>
      </c>
      <c r="D166" s="89">
        <v>347533.04</v>
      </c>
      <c r="E166" s="90">
        <v>1.12659965181372E-3</v>
      </c>
      <c r="F166" s="89">
        <v>344582.39913147083</v>
      </c>
      <c r="G166" s="89">
        <v>344124.28386103548</v>
      </c>
      <c r="H166" s="89">
        <v>458.11527043534443</v>
      </c>
      <c r="I166" s="89">
        <v>-28081.732503074843</v>
      </c>
      <c r="J166" s="89">
        <v>-27623.617232639499</v>
      </c>
      <c r="K166" s="89">
        <v>14176.192024087464</v>
      </c>
    </row>
    <row r="167" spans="1:11">
      <c r="A167" s="24" t="s">
        <v>469</v>
      </c>
      <c r="B167" s="25"/>
      <c r="C167" s="26" t="s">
        <v>727</v>
      </c>
      <c r="D167" s="89">
        <v>3064158.13</v>
      </c>
      <c r="E167" s="90">
        <v>1.9342760576330553E-2</v>
      </c>
      <c r="F167" s="89">
        <v>3038142.6748766135</v>
      </c>
      <c r="G167" s="89">
        <v>3017499.470498106</v>
      </c>
      <c r="H167" s="89">
        <v>20643.204378507566</v>
      </c>
      <c r="I167" s="89">
        <v>-247593.34811384275</v>
      </c>
      <c r="J167" s="89">
        <v>-226950.14373533518</v>
      </c>
      <c r="K167" s="89">
        <v>124989.82555169074</v>
      </c>
    </row>
    <row r="168" spans="1:11">
      <c r="A168" s="24" t="s">
        <v>469</v>
      </c>
      <c r="B168" s="25"/>
      <c r="C168" s="26" t="s">
        <v>729</v>
      </c>
      <c r="D168" s="89">
        <v>1987045.18</v>
      </c>
      <c r="E168" s="90">
        <v>-1.14926071999083E-2</v>
      </c>
      <c r="F168" s="89">
        <v>1970174.6783759764</v>
      </c>
      <c r="G168" s="89">
        <v>1982644.2557469772</v>
      </c>
      <c r="H168" s="89">
        <v>-12469.577371000778</v>
      </c>
      <c r="I168" s="89">
        <v>-160559.32758590151</v>
      </c>
      <c r="J168" s="89">
        <v>-173028.90495690229</v>
      </c>
      <c r="K168" s="89">
        <v>81053.398641514606</v>
      </c>
    </row>
    <row r="169" spans="1:11">
      <c r="A169" s="24" t="s">
        <v>469</v>
      </c>
      <c r="B169" s="25"/>
      <c r="C169" s="26" t="s">
        <v>731</v>
      </c>
      <c r="D169" s="89">
        <v>1285730.1000000001</v>
      </c>
      <c r="E169" s="90">
        <v>6.0644854788434177E-3</v>
      </c>
      <c r="F169" s="89">
        <v>1274813.9356578756</v>
      </c>
      <c r="G169" s="89">
        <v>1262024.7233055381</v>
      </c>
      <c r="H169" s="89">
        <v>12789.212352337549</v>
      </c>
      <c r="I169" s="89">
        <v>-103890.9242682413</v>
      </c>
      <c r="J169" s="89">
        <v>-91101.711915903754</v>
      </c>
      <c r="K169" s="89">
        <v>52446.112141594305</v>
      </c>
    </row>
    <row r="170" spans="1:11">
      <c r="A170" s="24" t="s">
        <v>469</v>
      </c>
      <c r="B170" s="25"/>
      <c r="C170" s="26" t="s">
        <v>733</v>
      </c>
      <c r="D170" s="89">
        <v>3771065.27</v>
      </c>
      <c r="E170" s="90">
        <v>1.9429462103394135E-2</v>
      </c>
      <c r="F170" s="89">
        <v>3739047.9996318272</v>
      </c>
      <c r="G170" s="89">
        <v>3730315.7636401309</v>
      </c>
      <c r="H170" s="89">
        <v>8732.2359916963615</v>
      </c>
      <c r="I170" s="89">
        <v>-304713.60698187351</v>
      </c>
      <c r="J170" s="89">
        <v>-295981.37099017715</v>
      </c>
      <c r="K170" s="89">
        <v>153825.2173171427</v>
      </c>
    </row>
    <row r="171" spans="1:11">
      <c r="A171" s="24" t="s">
        <v>469</v>
      </c>
      <c r="B171" s="25"/>
      <c r="C171" s="26" t="s">
        <v>735</v>
      </c>
      <c r="D171" s="89">
        <v>1117223.83</v>
      </c>
      <c r="E171" s="90">
        <v>4.1899227430217678E-3</v>
      </c>
      <c r="F171" s="89">
        <v>1107738.32527765</v>
      </c>
      <c r="G171" s="89">
        <v>1102823.5009298602</v>
      </c>
      <c r="H171" s="89">
        <v>4914.824347789865</v>
      </c>
      <c r="I171" s="89">
        <v>-90275.102304289598</v>
      </c>
      <c r="J171" s="89">
        <v>-85360.277956499733</v>
      </c>
      <c r="K171" s="89">
        <v>45572.586560306467</v>
      </c>
    </row>
    <row r="172" spans="1:11">
      <c r="A172" s="24" t="s">
        <v>469</v>
      </c>
      <c r="B172" s="25"/>
      <c r="C172" s="26" t="s">
        <v>737</v>
      </c>
      <c r="D172" s="89">
        <v>588410.05000000005</v>
      </c>
      <c r="E172" s="90">
        <v>1.3332412784895498E-2</v>
      </c>
      <c r="F172" s="89">
        <v>583414.30415384029</v>
      </c>
      <c r="G172" s="89">
        <v>578707.28629935626</v>
      </c>
      <c r="H172" s="89">
        <v>4707.017854484031</v>
      </c>
      <c r="I172" s="89">
        <v>-47545.331592705246</v>
      </c>
      <c r="J172" s="89">
        <v>-42838.313738221215</v>
      </c>
      <c r="K172" s="89">
        <v>24001.786586112525</v>
      </c>
    </row>
    <row r="173" spans="1:11">
      <c r="A173" s="24" t="s">
        <v>469</v>
      </c>
      <c r="B173" s="25"/>
      <c r="C173" s="26" t="s">
        <v>739</v>
      </c>
      <c r="D173" s="89">
        <v>1990971.23</v>
      </c>
      <c r="E173" s="90">
        <v>1.5089091670013044E-2</v>
      </c>
      <c r="F173" s="89">
        <v>1974067.395247184</v>
      </c>
      <c r="G173" s="89">
        <v>1975771.6422921538</v>
      </c>
      <c r="H173" s="89">
        <v>-1704.2470449698158</v>
      </c>
      <c r="I173" s="89">
        <v>-160876.56443306198</v>
      </c>
      <c r="J173" s="89">
        <v>-162580.8114780318</v>
      </c>
      <c r="K173" s="89">
        <v>81213.545828372487</v>
      </c>
    </row>
    <row r="174" spans="1:11">
      <c r="A174" s="24" t="s">
        <v>469</v>
      </c>
      <c r="B174" s="25"/>
      <c r="C174" s="26" t="s">
        <v>741</v>
      </c>
      <c r="D174" s="89">
        <v>5834292.0999999996</v>
      </c>
      <c r="E174" s="90">
        <v>8.5172220038635782E-2</v>
      </c>
      <c r="F174" s="89">
        <v>5784757.5270880349</v>
      </c>
      <c r="G174" s="89">
        <v>5801024.5535526853</v>
      </c>
      <c r="H174" s="89">
        <v>-16267.026464650407</v>
      </c>
      <c r="I174" s="89">
        <v>-471428.64487647795</v>
      </c>
      <c r="J174" s="89">
        <v>-487695.67134112836</v>
      </c>
      <c r="K174" s="89">
        <v>237986.13545985872</v>
      </c>
    </row>
    <row r="175" spans="1:11">
      <c r="A175" s="24" t="s">
        <v>469</v>
      </c>
      <c r="B175" s="25"/>
      <c r="C175" s="26" t="s">
        <v>743</v>
      </c>
      <c r="D175" s="89">
        <v>895279.79</v>
      </c>
      <c r="E175" s="90">
        <v>6.6443738946677655E-3</v>
      </c>
      <c r="F175" s="89">
        <v>887678.64468978089</v>
      </c>
      <c r="G175" s="89">
        <v>880529.88500968216</v>
      </c>
      <c r="H175" s="89">
        <v>7148.7596800987376</v>
      </c>
      <c r="I175" s="89">
        <v>-72341.345093948548</v>
      </c>
      <c r="J175" s="89">
        <v>-65192.585413849811</v>
      </c>
      <c r="K175" s="89">
        <v>36519.28524069165</v>
      </c>
    </row>
    <row r="176" spans="1:11">
      <c r="A176" s="24" t="s">
        <v>469</v>
      </c>
      <c r="B176" s="25"/>
      <c r="C176" s="26" t="s">
        <v>745</v>
      </c>
      <c r="D176" s="89">
        <v>1475937.78</v>
      </c>
      <c r="E176" s="90">
        <v>-2.248379403861378E-2</v>
      </c>
      <c r="F176" s="89">
        <v>1463406.7057370343</v>
      </c>
      <c r="G176" s="89">
        <v>1491177.9128710988</v>
      </c>
      <c r="H176" s="89">
        <v>-27771.20713406452</v>
      </c>
      <c r="I176" s="89">
        <v>-119260.28653028826</v>
      </c>
      <c r="J176" s="89">
        <v>-147031.49366435278</v>
      </c>
      <c r="K176" s="89">
        <v>60204.858176607777</v>
      </c>
    </row>
    <row r="177" spans="1:11">
      <c r="A177" s="24" t="s">
        <v>518</v>
      </c>
      <c r="B177" s="25"/>
      <c r="C177" s="26" t="s">
        <v>1859</v>
      </c>
      <c r="D177" s="89">
        <v>225756.59</v>
      </c>
      <c r="E177" s="90">
        <v>-4.4503628369324533E-3</v>
      </c>
      <c r="F177" s="89">
        <v>223839.86110195398</v>
      </c>
      <c r="G177" s="89">
        <v>224759.3171094709</v>
      </c>
      <c r="H177" s="89">
        <v>-919.45600751691381</v>
      </c>
      <c r="I177" s="89">
        <v>-18241.822910380957</v>
      </c>
      <c r="J177" s="89">
        <v>-19161.278917897871</v>
      </c>
      <c r="K177" s="89">
        <v>9208.8187371859203</v>
      </c>
    </row>
    <row r="178" spans="1:11">
      <c r="A178" s="24" t="s">
        <v>469</v>
      </c>
      <c r="B178" s="25"/>
      <c r="C178" s="26" t="s">
        <v>747</v>
      </c>
      <c r="D178" s="89">
        <v>8233139.1299999999</v>
      </c>
      <c r="E178" s="90">
        <v>2.1974108998433328E-2</v>
      </c>
      <c r="F178" s="89">
        <v>8163237.7566132713</v>
      </c>
      <c r="G178" s="89">
        <v>8197462.7122544991</v>
      </c>
      <c r="H178" s="89">
        <v>-34224.955641227774</v>
      </c>
      <c r="I178" s="89">
        <v>-665262.82136874914</v>
      </c>
      <c r="J178" s="89">
        <v>-699487.77700997691</v>
      </c>
      <c r="K178" s="89">
        <v>335837.30993723188</v>
      </c>
    </row>
    <row r="179" spans="1:11">
      <c r="A179" s="24" t="s">
        <v>469</v>
      </c>
      <c r="B179" s="25"/>
      <c r="C179" s="26" t="s">
        <v>749</v>
      </c>
      <c r="D179" s="89">
        <v>1525786.29</v>
      </c>
      <c r="E179" s="90">
        <v>1.1290787288799731E-2</v>
      </c>
      <c r="F179" s="89">
        <v>1512831.9896436497</v>
      </c>
      <c r="G179" s="89">
        <v>1518174.4839078295</v>
      </c>
      <c r="H179" s="89">
        <v>-5342.4942641798407</v>
      </c>
      <c r="I179" s="89">
        <v>-123288.19859153243</v>
      </c>
      <c r="J179" s="89">
        <v>-128630.69285571227</v>
      </c>
      <c r="K179" s="89">
        <v>62238.22470162838</v>
      </c>
    </row>
    <row r="180" spans="1:11">
      <c r="A180" s="24" t="s">
        <v>469</v>
      </c>
      <c r="B180" s="25"/>
      <c r="C180" s="26" t="s">
        <v>751</v>
      </c>
      <c r="D180" s="89">
        <v>3018061.07</v>
      </c>
      <c r="E180" s="90">
        <v>3.4423062382811453E-2</v>
      </c>
      <c r="F180" s="89">
        <v>2992436.9902380905</v>
      </c>
      <c r="G180" s="89">
        <v>2907024.2127242084</v>
      </c>
      <c r="H180" s="89">
        <v>85412.777513882145</v>
      </c>
      <c r="I180" s="89">
        <v>-243868.56468577447</v>
      </c>
      <c r="J180" s="89">
        <v>-158455.78717189233</v>
      </c>
      <c r="K180" s="89">
        <v>123109.48411910096</v>
      </c>
    </row>
    <row r="181" spans="1:11">
      <c r="A181" s="24" t="s">
        <v>469</v>
      </c>
      <c r="B181" s="25"/>
      <c r="C181" s="26" t="s">
        <v>753</v>
      </c>
      <c r="D181" s="89">
        <v>1987852.86</v>
      </c>
      <c r="E181" s="90">
        <v>1.836576743077778E-2</v>
      </c>
      <c r="F181" s="89">
        <v>1970975.500974399</v>
      </c>
      <c r="G181" s="89">
        <v>1947417.7538685813</v>
      </c>
      <c r="H181" s="89">
        <v>23557.747105817776</v>
      </c>
      <c r="I181" s="89">
        <v>-160624.5906000543</v>
      </c>
      <c r="J181" s="89">
        <v>-137066.84349423653</v>
      </c>
      <c r="K181" s="89">
        <v>81086.344650832209</v>
      </c>
    </row>
    <row r="182" spans="1:11">
      <c r="A182" s="24" t="s">
        <v>469</v>
      </c>
      <c r="B182" s="25"/>
      <c r="C182" s="26" t="s">
        <v>755</v>
      </c>
      <c r="D182" s="89">
        <v>1476844.31</v>
      </c>
      <c r="E182" s="90">
        <v>9.008974601824038E-3</v>
      </c>
      <c r="F182" s="89">
        <v>1464305.539074678</v>
      </c>
      <c r="G182" s="89">
        <v>1466475.2616451276</v>
      </c>
      <c r="H182" s="89">
        <v>-2169.7225704495795</v>
      </c>
      <c r="I182" s="89">
        <v>-119333.53692675708</v>
      </c>
      <c r="J182" s="89">
        <v>-121503.25949720666</v>
      </c>
      <c r="K182" s="89">
        <v>60241.836368251359</v>
      </c>
    </row>
    <row r="183" spans="1:11">
      <c r="A183" s="24" t="s">
        <v>469</v>
      </c>
      <c r="B183" s="25"/>
      <c r="C183" s="26" t="s">
        <v>757</v>
      </c>
      <c r="D183" s="89">
        <v>30491030.300000001</v>
      </c>
      <c r="E183" s="90">
        <v>1.6290225527342717E-2</v>
      </c>
      <c r="F183" s="89">
        <v>30232153.96373355</v>
      </c>
      <c r="G183" s="89">
        <v>30438330.396681681</v>
      </c>
      <c r="H183" s="89">
        <v>-206176.43294813111</v>
      </c>
      <c r="I183" s="89">
        <v>-2463768.4999036351</v>
      </c>
      <c r="J183" s="89">
        <v>-2669944.9328517662</v>
      </c>
      <c r="K183" s="89">
        <v>1243757.1418966933</v>
      </c>
    </row>
    <row r="184" spans="1:11">
      <c r="A184" s="24" t="s">
        <v>518</v>
      </c>
      <c r="B184" s="25"/>
      <c r="C184" s="26" t="s">
        <v>1833</v>
      </c>
      <c r="D184" s="89">
        <v>658591.81999999995</v>
      </c>
      <c r="E184" s="90">
        <v>-5.3599170835014753E-3</v>
      </c>
      <c r="F184" s="89">
        <v>653000.21368892514</v>
      </c>
      <c r="G184" s="89">
        <v>668676.26652288693</v>
      </c>
      <c r="H184" s="89">
        <v>-15676.052833961789</v>
      </c>
      <c r="I184" s="89">
        <v>-53216.233247789096</v>
      </c>
      <c r="J184" s="89">
        <v>-68892.286081750877</v>
      </c>
      <c r="K184" s="89">
        <v>26864.565469266596</v>
      </c>
    </row>
    <row r="185" spans="1:11">
      <c r="A185" s="24" t="s">
        <v>469</v>
      </c>
      <c r="B185" s="25"/>
      <c r="C185" s="26" t="s">
        <v>1565</v>
      </c>
      <c r="D185" s="89">
        <v>933723.99</v>
      </c>
      <c r="E185" s="90">
        <v>2.1075700761818972E-3</v>
      </c>
      <c r="F185" s="89">
        <v>925796.44398935267</v>
      </c>
      <c r="G185" s="89">
        <v>916214.77241160802</v>
      </c>
      <c r="H185" s="89">
        <v>9581.6715777446516</v>
      </c>
      <c r="I185" s="89">
        <v>-75447.754029037736</v>
      </c>
      <c r="J185" s="89">
        <v>-65866.082451293085</v>
      </c>
      <c r="K185" s="89">
        <v>38087.459482232603</v>
      </c>
    </row>
    <row r="186" spans="1:11">
      <c r="A186" s="24" t="s">
        <v>469</v>
      </c>
      <c r="B186" s="25"/>
      <c r="C186" s="26" t="s">
        <v>761</v>
      </c>
      <c r="D186" s="89">
        <v>2605035.83</v>
      </c>
      <c r="E186" s="90">
        <v>-3.6895031137448298E-3</v>
      </c>
      <c r="F186" s="89">
        <v>2582918.4359704112</v>
      </c>
      <c r="G186" s="89">
        <v>2569875.321371573</v>
      </c>
      <c r="H186" s="89">
        <v>13043.114598838147</v>
      </c>
      <c r="I186" s="89">
        <v>-210494.86212587316</v>
      </c>
      <c r="J186" s="89">
        <v>-197451.74752703501</v>
      </c>
      <c r="K186" s="89">
        <v>106261.80508105953</v>
      </c>
    </row>
    <row r="187" spans="1:11">
      <c r="A187" s="24" t="s">
        <v>469</v>
      </c>
      <c r="B187" s="25"/>
      <c r="C187" s="26" t="s">
        <v>763</v>
      </c>
      <c r="D187" s="89">
        <v>552972.48</v>
      </c>
      <c r="E187" s="90">
        <v>-3.5954156765340972E-3</v>
      </c>
      <c r="F187" s="89">
        <v>548277.60782709834</v>
      </c>
      <c r="G187" s="89">
        <v>546801.13645400631</v>
      </c>
      <c r="H187" s="89">
        <v>1476.4713730920339</v>
      </c>
      <c r="I187" s="89">
        <v>-44681.867556885831</v>
      </c>
      <c r="J187" s="89">
        <v>-43205.396183793797</v>
      </c>
      <c r="K187" s="89">
        <v>22556.255544842195</v>
      </c>
    </row>
    <row r="188" spans="1:11">
      <c r="A188" s="24" t="s">
        <v>469</v>
      </c>
      <c r="B188" s="25"/>
      <c r="C188" s="26" t="s">
        <v>765</v>
      </c>
      <c r="D188" s="89">
        <v>3188256.5</v>
      </c>
      <c r="E188" s="90">
        <v>4.1847702761586003E-3</v>
      </c>
      <c r="F188" s="89">
        <v>3161187.4192350348</v>
      </c>
      <c r="G188" s="89">
        <v>3166296.5549163632</v>
      </c>
      <c r="H188" s="89">
        <v>-5109.1356813283637</v>
      </c>
      <c r="I188" s="89">
        <v>-257620.87594373661</v>
      </c>
      <c r="J188" s="89">
        <v>-262730.011625065</v>
      </c>
      <c r="K188" s="89">
        <v>130051.91208883339</v>
      </c>
    </row>
    <row r="189" spans="1:11">
      <c r="A189" s="24" t="s">
        <v>469</v>
      </c>
      <c r="B189" s="25"/>
      <c r="C189" s="26" t="s">
        <v>767</v>
      </c>
      <c r="D189" s="89">
        <v>906210.39</v>
      </c>
      <c r="E189" s="90">
        <v>-1.2214414072462931E-2</v>
      </c>
      <c r="F189" s="89">
        <v>898516.44121107401</v>
      </c>
      <c r="G189" s="89">
        <v>905059.12488093984</v>
      </c>
      <c r="H189" s="89">
        <v>-6542.6836698658299</v>
      </c>
      <c r="I189" s="89">
        <v>-73224.571003341538</v>
      </c>
      <c r="J189" s="89">
        <v>-79767.254673207368</v>
      </c>
      <c r="K189" s="89">
        <v>36965.154458014098</v>
      </c>
    </row>
    <row r="190" spans="1:11">
      <c r="A190" s="24" t="s">
        <v>469</v>
      </c>
      <c r="B190" s="25"/>
      <c r="C190" s="26" t="s">
        <v>769</v>
      </c>
      <c r="D190" s="89">
        <v>1259878.5900000001</v>
      </c>
      <c r="E190" s="90">
        <v>1.3085525781265428E-2</v>
      </c>
      <c r="F190" s="89">
        <v>1249181.9113272647</v>
      </c>
      <c r="G190" s="89">
        <v>1240700.8315923985</v>
      </c>
      <c r="H190" s="89">
        <v>8481.0797348662745</v>
      </c>
      <c r="I190" s="89">
        <v>-101802.0431977665</v>
      </c>
      <c r="J190" s="89">
        <v>-93320.963462900225</v>
      </c>
      <c r="K190" s="89">
        <v>51391.605295647758</v>
      </c>
    </row>
    <row r="191" spans="1:11">
      <c r="A191" s="24" t="s">
        <v>469</v>
      </c>
      <c r="B191" s="25"/>
      <c r="C191" s="26" t="s">
        <v>771</v>
      </c>
      <c r="D191" s="89">
        <v>393291.45</v>
      </c>
      <c r="E191" s="90">
        <v>-4.4832639443336264E-3</v>
      </c>
      <c r="F191" s="89">
        <v>389952.30899167142</v>
      </c>
      <c r="G191" s="89">
        <v>401682.27439455397</v>
      </c>
      <c r="H191" s="89">
        <v>-11729.965402882546</v>
      </c>
      <c r="I191" s="89">
        <v>-31779.15197543933</v>
      </c>
      <c r="J191" s="89">
        <v>-43509.117378321876</v>
      </c>
      <c r="K191" s="89">
        <v>16042.719612016726</v>
      </c>
    </row>
    <row r="192" spans="1:11">
      <c r="A192" s="24" t="s">
        <v>469</v>
      </c>
      <c r="B192" s="25"/>
      <c r="C192" s="26" t="s">
        <v>773</v>
      </c>
      <c r="D192" s="89">
        <v>584588.85</v>
      </c>
      <c r="E192" s="90">
        <v>2.8082253594245987E-3</v>
      </c>
      <c r="F192" s="89">
        <v>579625.54708037979</v>
      </c>
      <c r="G192" s="89">
        <v>576212.69830998313</v>
      </c>
      <c r="H192" s="89">
        <v>3412.8487703966675</v>
      </c>
      <c r="I192" s="89">
        <v>-47236.566946210769</v>
      </c>
      <c r="J192" s="89">
        <v>-43823.718175814101</v>
      </c>
      <c r="K192" s="89">
        <v>23845.916327093568</v>
      </c>
    </row>
    <row r="193" spans="1:11">
      <c r="A193" s="24" t="s">
        <v>469</v>
      </c>
      <c r="B193" s="25"/>
      <c r="C193" s="26" t="s">
        <v>775</v>
      </c>
      <c r="D193" s="89">
        <v>509505.43</v>
      </c>
      <c r="E193" s="90">
        <v>1.2896530352457969E-2</v>
      </c>
      <c r="F193" s="89">
        <v>505179.60375770793</v>
      </c>
      <c r="G193" s="89">
        <v>505398.1115039115</v>
      </c>
      <c r="H193" s="89">
        <v>-218.5077462035697</v>
      </c>
      <c r="I193" s="89">
        <v>-41169.596980258699</v>
      </c>
      <c r="J193" s="89">
        <v>-41388.104726462268</v>
      </c>
      <c r="K193" s="89">
        <v>20783.1946366747</v>
      </c>
    </row>
    <row r="194" spans="1:11">
      <c r="A194" s="24" t="s">
        <v>469</v>
      </c>
      <c r="B194" s="25"/>
      <c r="C194" s="26" t="s">
        <v>777</v>
      </c>
      <c r="D194" s="89">
        <v>670527.81999999995</v>
      </c>
      <c r="E194" s="90">
        <v>-1.8197873518003505E-2</v>
      </c>
      <c r="F194" s="89">
        <v>664834.87411727826</v>
      </c>
      <c r="G194" s="89">
        <v>680347.89206878119</v>
      </c>
      <c r="H194" s="89">
        <v>-15513.01795150293</v>
      </c>
      <c r="I194" s="89">
        <v>-54180.698552028087</v>
      </c>
      <c r="J194" s="89">
        <v>-69693.716503531017</v>
      </c>
      <c r="K194" s="89">
        <v>27351.445876376976</v>
      </c>
    </row>
    <row r="195" spans="1:11">
      <c r="A195" s="24" t="s">
        <v>469</v>
      </c>
      <c r="B195" s="25"/>
      <c r="C195" s="26" t="s">
        <v>779</v>
      </c>
      <c r="D195" s="89">
        <v>2998527.86</v>
      </c>
      <c r="E195" s="90">
        <v>2.3555420520262604E-3</v>
      </c>
      <c r="F195" s="89">
        <v>2973069.6219886173</v>
      </c>
      <c r="G195" s="89">
        <v>2967301.72795995</v>
      </c>
      <c r="H195" s="89">
        <v>5767.8940286673605</v>
      </c>
      <c r="I195" s="89">
        <v>-242290.22157875253</v>
      </c>
      <c r="J195" s="89">
        <v>-236522.32755008517</v>
      </c>
      <c r="K195" s="89">
        <v>122312.70653557444</v>
      </c>
    </row>
    <row r="196" spans="1:11">
      <c r="A196" s="24" t="s">
        <v>469</v>
      </c>
      <c r="B196" s="25"/>
      <c r="C196" s="26" t="s">
        <v>781</v>
      </c>
      <c r="D196" s="89">
        <v>6327699.3300000001</v>
      </c>
      <c r="E196" s="90">
        <v>1.5633476645951383E-2</v>
      </c>
      <c r="F196" s="89">
        <v>6273975.6085176831</v>
      </c>
      <c r="G196" s="89">
        <v>6264454.58169741</v>
      </c>
      <c r="H196" s="89">
        <v>9521.0268202731386</v>
      </c>
      <c r="I196" s="89">
        <v>-511297.45806311228</v>
      </c>
      <c r="J196" s="89">
        <v>-501776.43124283914</v>
      </c>
      <c r="K196" s="89">
        <v>258112.66972708434</v>
      </c>
    </row>
    <row r="197" spans="1:11">
      <c r="A197" s="24" t="s">
        <v>469</v>
      </c>
      <c r="B197" s="25"/>
      <c r="C197" s="26" t="s">
        <v>783</v>
      </c>
      <c r="D197" s="89">
        <v>714884.35</v>
      </c>
      <c r="E197" s="90">
        <v>-4.2714195182841364E-3</v>
      </c>
      <c r="F197" s="89">
        <v>708814.80628299993</v>
      </c>
      <c r="G197" s="89">
        <v>715641.40407902456</v>
      </c>
      <c r="H197" s="89">
        <v>-6826.5977960246382</v>
      </c>
      <c r="I197" s="89">
        <v>-57764.841832979488</v>
      </c>
      <c r="J197" s="89">
        <v>-64591.439629004126</v>
      </c>
      <c r="K197" s="89">
        <v>29160.789491022068</v>
      </c>
    </row>
    <row r="198" spans="1:11">
      <c r="A198" s="24" t="s">
        <v>469</v>
      </c>
      <c r="B198" s="25"/>
      <c r="C198" s="26" t="s">
        <v>785</v>
      </c>
      <c r="D198" s="89">
        <v>3809068.97</v>
      </c>
      <c r="E198" s="90">
        <v>1.8009912927893446E-2</v>
      </c>
      <c r="F198" s="89">
        <v>3776729.0388845922</v>
      </c>
      <c r="G198" s="89">
        <v>3809029.0339063834</v>
      </c>
      <c r="H198" s="89">
        <v>-32299.995021791197</v>
      </c>
      <c r="I198" s="89">
        <v>-307784.4221697679</v>
      </c>
      <c r="J198" s="89">
        <v>-340084.4171915591</v>
      </c>
      <c r="K198" s="89">
        <v>155375.42315894068</v>
      </c>
    </row>
    <row r="199" spans="1:11">
      <c r="A199" s="24" t="s">
        <v>469</v>
      </c>
      <c r="B199" s="25"/>
      <c r="C199" s="26" t="s">
        <v>789</v>
      </c>
      <c r="D199" s="89">
        <v>1383038.9</v>
      </c>
      <c r="E199" s="90">
        <v>6.5201604611457853E-3</v>
      </c>
      <c r="F199" s="89">
        <v>1371296.5600454861</v>
      </c>
      <c r="G199" s="89">
        <v>1393783.8478219314</v>
      </c>
      <c r="H199" s="89">
        <v>-22487.287776445271</v>
      </c>
      <c r="I199" s="89">
        <v>-111753.77291076233</v>
      </c>
      <c r="J199" s="89">
        <v>-134241.06068720762</v>
      </c>
      <c r="K199" s="89">
        <v>56415.42750347621</v>
      </c>
    </row>
    <row r="200" spans="1:11">
      <c r="A200" s="24" t="s">
        <v>469</v>
      </c>
      <c r="B200" s="25"/>
      <c r="C200" s="26" t="s">
        <v>1783</v>
      </c>
      <c r="D200" s="89">
        <v>569367.88</v>
      </c>
      <c r="E200" s="90">
        <v>-2.2424904510644161E-2</v>
      </c>
      <c r="F200" s="89">
        <v>564533.80685416085</v>
      </c>
      <c r="G200" s="89">
        <v>574156.48335881799</v>
      </c>
      <c r="H200" s="89">
        <v>-9622.6765046571381</v>
      </c>
      <c r="I200" s="89">
        <v>-46006.666019446144</v>
      </c>
      <c r="J200" s="89">
        <v>-55629.342524103282</v>
      </c>
      <c r="K200" s="89">
        <v>23225.038975366453</v>
      </c>
    </row>
    <row r="201" spans="1:11">
      <c r="A201" s="24" t="s">
        <v>469</v>
      </c>
      <c r="B201" s="25"/>
      <c r="C201" s="26" t="s">
        <v>793</v>
      </c>
      <c r="D201" s="89">
        <v>14208149.470000001</v>
      </c>
      <c r="E201" s="90">
        <v>-9.9081903985442921E-5</v>
      </c>
      <c r="F201" s="89">
        <v>14087518.791281357</v>
      </c>
      <c r="G201" s="89">
        <v>14175895.231560072</v>
      </c>
      <c r="H201" s="89">
        <v>-88376.440278714523</v>
      </c>
      <c r="I201" s="89">
        <v>-1148061.9304001848</v>
      </c>
      <c r="J201" s="89">
        <v>-1236438.3706788993</v>
      </c>
      <c r="K201" s="89">
        <v>579563.47170230653</v>
      </c>
    </row>
    <row r="202" spans="1:11">
      <c r="A202" s="24" t="s">
        <v>469</v>
      </c>
      <c r="B202" s="25"/>
      <c r="C202" s="26" t="s">
        <v>795</v>
      </c>
      <c r="D202" s="89">
        <v>1027042.64</v>
      </c>
      <c r="E202" s="90">
        <v>3.7463791254987999E-3</v>
      </c>
      <c r="F202" s="89">
        <v>1018322.7957304994</v>
      </c>
      <c r="G202" s="89">
        <v>1016013.7767602443</v>
      </c>
      <c r="H202" s="89">
        <v>2309.0189702551579</v>
      </c>
      <c r="I202" s="89">
        <v>-82988.186348359275</v>
      </c>
      <c r="J202" s="89">
        <v>-80679.167378104117</v>
      </c>
      <c r="K202" s="89">
        <v>41894.012959359869</v>
      </c>
    </row>
    <row r="203" spans="1:11">
      <c r="A203" s="24" t="s">
        <v>469</v>
      </c>
      <c r="B203" s="25"/>
      <c r="C203" s="26" t="s">
        <v>797</v>
      </c>
      <c r="D203" s="89">
        <v>9512799.5600000005</v>
      </c>
      <c r="E203" s="90">
        <v>1.3639415739185701E-2</v>
      </c>
      <c r="F203" s="89">
        <v>9432033.5552602429</v>
      </c>
      <c r="G203" s="89">
        <v>9452437.0641473532</v>
      </c>
      <c r="H203" s="89">
        <v>-20403.508887110278</v>
      </c>
      <c r="I203" s="89">
        <v>-768663.29773793055</v>
      </c>
      <c r="J203" s="89">
        <v>-789066.80662504083</v>
      </c>
      <c r="K203" s="89">
        <v>388035.83466255397</v>
      </c>
    </row>
    <row r="204" spans="1:11">
      <c r="A204" s="24" t="s">
        <v>469</v>
      </c>
      <c r="B204" s="25"/>
      <c r="C204" s="26" t="s">
        <v>799</v>
      </c>
      <c r="D204" s="89">
        <v>527014.56999999995</v>
      </c>
      <c r="E204" s="90">
        <v>1.1976536004457472E-2</v>
      </c>
      <c r="F204" s="89">
        <v>522540.08685862052</v>
      </c>
      <c r="G204" s="89">
        <v>514964.26059630944</v>
      </c>
      <c r="H204" s="89">
        <v>7575.8262623110786</v>
      </c>
      <c r="I204" s="89">
        <v>-42584.389041004593</v>
      </c>
      <c r="J204" s="89">
        <v>-35008.562778693515</v>
      </c>
      <c r="K204" s="89">
        <v>21497.408545132526</v>
      </c>
    </row>
    <row r="205" spans="1:11">
      <c r="A205" s="24" t="s">
        <v>469</v>
      </c>
      <c r="B205" s="25"/>
      <c r="C205" s="26" t="s">
        <v>800</v>
      </c>
      <c r="D205" s="89">
        <v>1151823.3700000001</v>
      </c>
      <c r="E205" s="90">
        <v>-1.8052849169321039E-3</v>
      </c>
      <c r="F205" s="89">
        <v>1142044.1066849236</v>
      </c>
      <c r="G205" s="89">
        <v>1154350.3984886352</v>
      </c>
      <c r="H205" s="89">
        <v>-12306.29180371156</v>
      </c>
      <c r="I205" s="89">
        <v>-93070.850953135887</v>
      </c>
      <c r="J205" s="89">
        <v>-105377.14275684745</v>
      </c>
      <c r="K205" s="89">
        <v>46983.933587872816</v>
      </c>
    </row>
    <row r="206" spans="1:11">
      <c r="A206" s="24" t="s">
        <v>469</v>
      </c>
      <c r="B206" s="25"/>
      <c r="C206" s="26" t="s">
        <v>1566</v>
      </c>
      <c r="D206" s="89">
        <v>364981.26</v>
      </c>
      <c r="E206" s="90">
        <v>-1.3001119314199006E-2</v>
      </c>
      <c r="F206" s="89">
        <v>361882.47945814626</v>
      </c>
      <c r="G206" s="89">
        <v>363732.08231925225</v>
      </c>
      <c r="H206" s="89">
        <v>-1849.6028611059883</v>
      </c>
      <c r="I206" s="89">
        <v>-29491.602041507223</v>
      </c>
      <c r="J206" s="89">
        <v>-31341.204902613212</v>
      </c>
      <c r="K206" s="89">
        <v>14887.920949770396</v>
      </c>
    </row>
    <row r="207" spans="1:11">
      <c r="A207" s="24" t="s">
        <v>469</v>
      </c>
      <c r="B207" s="25"/>
      <c r="C207" s="26" t="s">
        <v>802</v>
      </c>
      <c r="D207" s="89">
        <v>543178.35</v>
      </c>
      <c r="E207" s="90">
        <v>1.0617507071162491E-2</v>
      </c>
      <c r="F207" s="89">
        <v>538566.63239637227</v>
      </c>
      <c r="G207" s="89">
        <v>532820.74020326743</v>
      </c>
      <c r="H207" s="89">
        <v>5745.892193104839</v>
      </c>
      <c r="I207" s="89">
        <v>-43890.471899194286</v>
      </c>
      <c r="J207" s="89">
        <v>-38144.579706089447</v>
      </c>
      <c r="K207" s="89">
        <v>22156.743983038243</v>
      </c>
    </row>
    <row r="208" spans="1:11">
      <c r="A208" s="24" t="s">
        <v>469</v>
      </c>
      <c r="B208" s="25"/>
      <c r="C208" s="26" t="s">
        <v>804</v>
      </c>
      <c r="D208" s="89">
        <v>452499.7</v>
      </c>
      <c r="E208" s="90">
        <v>-9.0944899622791286E-4</v>
      </c>
      <c r="F208" s="89">
        <v>448657.866406805</v>
      </c>
      <c r="G208" s="89">
        <v>449449.26967705635</v>
      </c>
      <c r="H208" s="89">
        <v>-791.40327025135048</v>
      </c>
      <c r="I208" s="89">
        <v>-36563.359653866632</v>
      </c>
      <c r="J208" s="89">
        <v>-37354.762924117982</v>
      </c>
      <c r="K208" s="89">
        <v>18457.878531612336</v>
      </c>
    </row>
    <row r="209" spans="1:11">
      <c r="A209" s="24" t="s">
        <v>469</v>
      </c>
      <c r="B209" s="25"/>
      <c r="C209" s="26" t="s">
        <v>1792</v>
      </c>
      <c r="D209" s="89">
        <v>423380.91</v>
      </c>
      <c r="E209" s="90">
        <v>-6.0732974411173979E-3</v>
      </c>
      <c r="F209" s="89">
        <v>419786.30208588316</v>
      </c>
      <c r="G209" s="89">
        <v>421456.60208583513</v>
      </c>
      <c r="H209" s="89">
        <v>-1670.299999951967</v>
      </c>
      <c r="I209" s="89">
        <v>-34210.472366968061</v>
      </c>
      <c r="J209" s="89">
        <v>-35880.772366920028</v>
      </c>
      <c r="K209" s="89">
        <v>17270.096332403078</v>
      </c>
    </row>
    <row r="210" spans="1:11">
      <c r="A210" s="24" t="s">
        <v>469</v>
      </c>
      <c r="B210" s="25"/>
      <c r="C210" s="26" t="s">
        <v>806</v>
      </c>
      <c r="D210" s="89">
        <v>1022957.85</v>
      </c>
      <c r="E210" s="90">
        <v>5.98987906913373E-3</v>
      </c>
      <c r="F210" s="89">
        <v>1014272.6866008805</v>
      </c>
      <c r="G210" s="89">
        <v>1008637.1384488487</v>
      </c>
      <c r="H210" s="89">
        <v>5635.5481520317262</v>
      </c>
      <c r="I210" s="89">
        <v>-82658.122823719328</v>
      </c>
      <c r="J210" s="89">
        <v>-77022.574671687602</v>
      </c>
      <c r="K210" s="89">
        <v>41727.390622047504</v>
      </c>
    </row>
    <row r="211" spans="1:11">
      <c r="A211" s="24" t="s">
        <v>469</v>
      </c>
      <c r="B211" s="25"/>
      <c r="C211" s="26" t="s">
        <v>808</v>
      </c>
      <c r="D211" s="89">
        <v>614706.73</v>
      </c>
      <c r="E211" s="90">
        <v>-6.9795632751366021E-3</v>
      </c>
      <c r="F211" s="89">
        <v>609487.71888181125</v>
      </c>
      <c r="G211" s="89">
        <v>617231.04888158012</v>
      </c>
      <c r="H211" s="89">
        <v>-7743.3299997688737</v>
      </c>
      <c r="I211" s="89">
        <v>-49670.183760657266</v>
      </c>
      <c r="J211" s="89">
        <v>-57413.51376042614</v>
      </c>
      <c r="K211" s="89">
        <v>25074.452325392962</v>
      </c>
    </row>
    <row r="212" spans="1:11">
      <c r="A212" s="24" t="s">
        <v>469</v>
      </c>
      <c r="B212" s="25"/>
      <c r="C212" s="26" t="s">
        <v>810</v>
      </c>
      <c r="D212" s="89">
        <v>988727.39</v>
      </c>
      <c r="E212" s="90">
        <v>1.8690437443661612E-2</v>
      </c>
      <c r="F212" s="89">
        <v>980332.85161375569</v>
      </c>
      <c r="G212" s="89">
        <v>963169.49623103952</v>
      </c>
      <c r="H212" s="89">
        <v>17163.355382716167</v>
      </c>
      <c r="I212" s="89">
        <v>-79892.196967641867</v>
      </c>
      <c r="J212" s="89">
        <v>-62728.8415849257</v>
      </c>
      <c r="K212" s="89">
        <v>40331.098706801567</v>
      </c>
    </row>
    <row r="213" spans="1:11">
      <c r="A213" s="24" t="s">
        <v>469</v>
      </c>
      <c r="B213" s="25"/>
      <c r="C213" s="26" t="s">
        <v>812</v>
      </c>
      <c r="D213" s="89">
        <v>448804.94</v>
      </c>
      <c r="E213" s="90">
        <v>9.995446743996661E-3</v>
      </c>
      <c r="F213" s="89">
        <v>444994.47582668922</v>
      </c>
      <c r="G213" s="89">
        <v>439011.98887064034</v>
      </c>
      <c r="H213" s="89">
        <v>5982.4869560488733</v>
      </c>
      <c r="I213" s="89">
        <v>-36264.811746067528</v>
      </c>
      <c r="J213" s="89">
        <v>-30282.324790018654</v>
      </c>
      <c r="K213" s="89">
        <v>18307.165876369778</v>
      </c>
    </row>
    <row r="214" spans="1:11">
      <c r="A214" s="24" t="s">
        <v>469</v>
      </c>
      <c r="B214" s="25"/>
      <c r="C214" s="26" t="s">
        <v>814</v>
      </c>
      <c r="D214" s="89">
        <v>1233648.3400000001</v>
      </c>
      <c r="E214" s="90">
        <v>-3.6517365901531651E-3</v>
      </c>
      <c r="F214" s="89">
        <v>1223174.3625922773</v>
      </c>
      <c r="G214" s="89">
        <v>1233915.693525906</v>
      </c>
      <c r="H214" s="89">
        <v>-10741.330933628604</v>
      </c>
      <c r="I214" s="89">
        <v>-99682.558776979393</v>
      </c>
      <c r="J214" s="89">
        <v>-110423.889710608</v>
      </c>
      <c r="K214" s="89">
        <v>50321.649297104937</v>
      </c>
    </row>
    <row r="215" spans="1:11">
      <c r="A215" s="24" t="s">
        <v>469</v>
      </c>
      <c r="B215" s="25"/>
      <c r="C215" s="26" t="s">
        <v>816</v>
      </c>
      <c r="D215" s="89">
        <v>1770244.79</v>
      </c>
      <c r="E215" s="90">
        <v>-6.0390179498837071E-4</v>
      </c>
      <c r="F215" s="89">
        <v>1755214.9769362553</v>
      </c>
      <c r="G215" s="89">
        <v>1759460.7633867103</v>
      </c>
      <c r="H215" s="89">
        <v>-4245.7864504549652</v>
      </c>
      <c r="I215" s="89">
        <v>-143041.19302654476</v>
      </c>
      <c r="J215" s="89">
        <v>-147286.97947699972</v>
      </c>
      <c r="K215" s="89">
        <v>72209.911531520542</v>
      </c>
    </row>
    <row r="216" spans="1:11">
      <c r="A216" s="24" t="s">
        <v>469</v>
      </c>
      <c r="B216" s="25"/>
      <c r="C216" s="26" t="s">
        <v>818</v>
      </c>
      <c r="D216" s="89">
        <v>6255816.8099999996</v>
      </c>
      <c r="E216" s="90">
        <v>9.6813392891965666E-3</v>
      </c>
      <c r="F216" s="89">
        <v>6202703.3887678264</v>
      </c>
      <c r="G216" s="89">
        <v>6186334.894423401</v>
      </c>
      <c r="H216" s="89">
        <v>16368.494344425388</v>
      </c>
      <c r="I216" s="89">
        <v>-505489.13060657197</v>
      </c>
      <c r="J216" s="89">
        <v>-489120.63626214658</v>
      </c>
      <c r="K216" s="89">
        <v>255180.51568873649</v>
      </c>
    </row>
    <row r="217" spans="1:11">
      <c r="A217" s="24" t="s">
        <v>469</v>
      </c>
      <c r="B217" s="25"/>
      <c r="C217" s="26" t="s">
        <v>820</v>
      </c>
      <c r="D217" s="89">
        <v>5107227.51</v>
      </c>
      <c r="E217" s="90">
        <v>5.4285031224379221E-3</v>
      </c>
      <c r="F217" s="89">
        <v>5063865.8940342702</v>
      </c>
      <c r="G217" s="89">
        <v>5068502.8444901034</v>
      </c>
      <c r="H217" s="89">
        <v>-4636.9504558332264</v>
      </c>
      <c r="I217" s="89">
        <v>-412679.6024002927</v>
      </c>
      <c r="J217" s="89">
        <v>-417316.55285612593</v>
      </c>
      <c r="K217" s="89">
        <v>208328.50278771215</v>
      </c>
    </row>
    <row r="218" spans="1:11">
      <c r="A218" s="24" t="s">
        <v>469</v>
      </c>
      <c r="B218" s="25"/>
      <c r="C218" s="26" t="s">
        <v>822</v>
      </c>
      <c r="D218" s="89">
        <v>3358809.31</v>
      </c>
      <c r="E218" s="90">
        <v>9.1343288577534487E-3</v>
      </c>
      <c r="F218" s="89">
        <v>3330292.1939880024</v>
      </c>
      <c r="G218" s="89">
        <v>3333896.5012225765</v>
      </c>
      <c r="H218" s="89">
        <v>-3604.3072345741093</v>
      </c>
      <c r="I218" s="89">
        <v>-271402.06459868507</v>
      </c>
      <c r="J218" s="89">
        <v>-275006.37183325918</v>
      </c>
      <c r="K218" s="89">
        <v>137008.91791713593</v>
      </c>
    </row>
    <row r="219" spans="1:11">
      <c r="A219" s="24" t="s">
        <v>469</v>
      </c>
      <c r="B219" s="25"/>
      <c r="C219" s="26" t="s">
        <v>824</v>
      </c>
      <c r="D219" s="89">
        <v>548055.74</v>
      </c>
      <c r="E219" s="90">
        <v>2.9050965832279285E-2</v>
      </c>
      <c r="F219" s="89">
        <v>543402.61215731769</v>
      </c>
      <c r="G219" s="89">
        <v>530987.28866337938</v>
      </c>
      <c r="H219" s="89">
        <v>12415.323493938311</v>
      </c>
      <c r="I219" s="89">
        <v>-44284.579927867395</v>
      </c>
      <c r="J219" s="89">
        <v>-31869.256433929084</v>
      </c>
      <c r="K219" s="89">
        <v>22355.697202612311</v>
      </c>
    </row>
    <row r="220" spans="1:11">
      <c r="A220" s="24" t="s">
        <v>469</v>
      </c>
      <c r="B220" s="25"/>
      <c r="C220" s="26" t="s">
        <v>826</v>
      </c>
      <c r="D220" s="89">
        <v>6323004.9400000004</v>
      </c>
      <c r="E220" s="90">
        <v>-9.3920489599386148E-4</v>
      </c>
      <c r="F220" s="89">
        <v>6269321.0750417914</v>
      </c>
      <c r="G220" s="89">
        <v>6309582.554990137</v>
      </c>
      <c r="H220" s="89">
        <v>-40261.479948345572</v>
      </c>
      <c r="I220" s="89">
        <v>-510918.1369941138</v>
      </c>
      <c r="J220" s="89">
        <v>-551179.61694245937</v>
      </c>
      <c r="K220" s="89">
        <v>257921.18124565549</v>
      </c>
    </row>
    <row r="221" spans="1:11">
      <c r="A221" s="24" t="s">
        <v>469</v>
      </c>
      <c r="B221" s="25"/>
      <c r="C221" s="26" t="s">
        <v>828</v>
      </c>
      <c r="D221" s="89">
        <v>507162.8</v>
      </c>
      <c r="E221" s="90">
        <v>-3.692344974984052E-3</v>
      </c>
      <c r="F221" s="89">
        <v>502856.86326179031</v>
      </c>
      <c r="G221" s="89">
        <v>502085.18491790828</v>
      </c>
      <c r="H221" s="89">
        <v>771.67834388202755</v>
      </c>
      <c r="I221" s="89">
        <v>-40980.305311720709</v>
      </c>
      <c r="J221" s="89">
        <v>-40208.626967838682</v>
      </c>
      <c r="K221" s="89">
        <v>20687.636606504711</v>
      </c>
    </row>
    <row r="222" spans="1:11">
      <c r="A222" s="24" t="s">
        <v>518</v>
      </c>
      <c r="B222" s="25"/>
      <c r="C222" s="26" t="s">
        <v>1860</v>
      </c>
      <c r="D222" s="89">
        <v>138616.88</v>
      </c>
      <c r="E222" s="90">
        <v>6.0086091077253823E-3</v>
      </c>
      <c r="F222" s="89">
        <v>137439.98864257394</v>
      </c>
      <c r="G222" s="89">
        <v>138829.96118556033</v>
      </c>
      <c r="H222" s="89">
        <v>-1389.9725429863902</v>
      </c>
      <c r="I222" s="89">
        <v>-11200.667840303258</v>
      </c>
      <c r="J222" s="89">
        <v>-12590.640383289649</v>
      </c>
      <c r="K222" s="89">
        <v>5654.3099000310567</v>
      </c>
    </row>
    <row r="223" spans="1:11">
      <c r="A223" s="24" t="s">
        <v>469</v>
      </c>
      <c r="B223" s="25"/>
      <c r="C223" s="26" t="s">
        <v>830</v>
      </c>
      <c r="D223" s="89">
        <v>245992.22</v>
      </c>
      <c r="E223" s="90">
        <v>-1.8920477679595371E-2</v>
      </c>
      <c r="F223" s="89">
        <v>243903.68563310293</v>
      </c>
      <c r="G223" s="89">
        <v>248251.52991327178</v>
      </c>
      <c r="H223" s="89">
        <v>-4347.8442801688507</v>
      </c>
      <c r="I223" s="89">
        <v>-19876.923701635787</v>
      </c>
      <c r="J223" s="89">
        <v>-24224.767981804638</v>
      </c>
      <c r="K223" s="89">
        <v>10034.248677914391</v>
      </c>
    </row>
    <row r="224" spans="1:11">
      <c r="A224" s="24" t="s">
        <v>469</v>
      </c>
      <c r="B224" s="25"/>
      <c r="C224" s="26" t="s">
        <v>832</v>
      </c>
      <c r="D224" s="89">
        <v>513304.38</v>
      </c>
      <c r="E224" s="90">
        <v>2.0679185512516129E-2</v>
      </c>
      <c r="F224" s="89">
        <v>508946.29973913316</v>
      </c>
      <c r="G224" s="89">
        <v>498422.26622435008</v>
      </c>
      <c r="H224" s="89">
        <v>10524.033514783077</v>
      </c>
      <c r="I224" s="89">
        <v>-41476.563758705306</v>
      </c>
      <c r="J224" s="89">
        <v>-30952.530243922229</v>
      </c>
      <c r="K224" s="89">
        <v>20938.157297749764</v>
      </c>
    </row>
    <row r="225" spans="1:11">
      <c r="A225" s="24" t="s">
        <v>469</v>
      </c>
      <c r="B225" s="25"/>
      <c r="C225" s="26" t="s">
        <v>834</v>
      </c>
      <c r="D225" s="89">
        <v>4496566.78</v>
      </c>
      <c r="E225" s="90">
        <v>3.8727368230102588E-3</v>
      </c>
      <c r="F225" s="89">
        <v>4458389.8236187054</v>
      </c>
      <c r="G225" s="89">
        <v>4463688.682485641</v>
      </c>
      <c r="H225" s="89">
        <v>-5298.8588669355959</v>
      </c>
      <c r="I225" s="89">
        <v>-363336.3478136427</v>
      </c>
      <c r="J225" s="89">
        <v>-368635.2066805783</v>
      </c>
      <c r="K225" s="89">
        <v>183419.09051989031</v>
      </c>
    </row>
    <row r="226" spans="1:11">
      <c r="A226" s="24" t="s">
        <v>469</v>
      </c>
      <c r="B226" s="25"/>
      <c r="C226" s="26" t="s">
        <v>1567</v>
      </c>
      <c r="D226" s="89">
        <v>230152.33</v>
      </c>
      <c r="E226" s="90">
        <v>6.9686624265396624E-2</v>
      </c>
      <c r="F226" s="89">
        <v>228198.28018969932</v>
      </c>
      <c r="G226" s="89">
        <v>221012.63575110317</v>
      </c>
      <c r="H226" s="89">
        <v>7185.6444385961513</v>
      </c>
      <c r="I226" s="89">
        <v>-18597.012146008932</v>
      </c>
      <c r="J226" s="89">
        <v>-11411.367707412781</v>
      </c>
      <c r="K226" s="89">
        <v>9388.1250107073156</v>
      </c>
    </row>
    <row r="227" spans="1:11">
      <c r="A227" s="24" t="s">
        <v>469</v>
      </c>
      <c r="B227" s="25"/>
      <c r="C227" s="26" t="s">
        <v>1861</v>
      </c>
      <c r="D227" s="89">
        <v>235668.53</v>
      </c>
      <c r="E227" s="90">
        <v>-1.4415337260083483E-2</v>
      </c>
      <c r="F227" s="89">
        <v>233667.64629684418</v>
      </c>
      <c r="G227" s="89">
        <v>236580.80990969983</v>
      </c>
      <c r="H227" s="89">
        <v>-2913.1636128556565</v>
      </c>
      <c r="I227" s="89">
        <v>-19042.737976374476</v>
      </c>
      <c r="J227" s="89">
        <v>-21955.901589230132</v>
      </c>
      <c r="K227" s="89">
        <v>9613.1358771367959</v>
      </c>
    </row>
    <row r="228" spans="1:11">
      <c r="A228" s="24" t="s">
        <v>469</v>
      </c>
      <c r="B228" s="25"/>
      <c r="C228" s="26" t="s">
        <v>838</v>
      </c>
      <c r="D228" s="89">
        <v>9386376.2699999996</v>
      </c>
      <c r="E228" s="90">
        <v>2.3327236363811954E-2</v>
      </c>
      <c r="F228" s="89">
        <v>9306683.6300436538</v>
      </c>
      <c r="G228" s="89">
        <v>9337126.3914810289</v>
      </c>
      <c r="H228" s="89">
        <v>-30442.761437375098</v>
      </c>
      <c r="I228" s="89">
        <v>-758447.90926166158</v>
      </c>
      <c r="J228" s="89">
        <v>-788890.67069903668</v>
      </c>
      <c r="K228" s="89">
        <v>382878.91250241367</v>
      </c>
    </row>
    <row r="229" spans="1:11">
      <c r="A229" s="24" t="s">
        <v>469</v>
      </c>
      <c r="B229" s="25"/>
      <c r="C229" s="26" t="s">
        <v>840</v>
      </c>
      <c r="D229" s="89">
        <v>1716533.98</v>
      </c>
      <c r="E229" s="90">
        <v>-6.0199010376571715E-2</v>
      </c>
      <c r="F229" s="89">
        <v>1701960.1849052743</v>
      </c>
      <c r="G229" s="89">
        <v>1706166.1566606434</v>
      </c>
      <c r="H229" s="89">
        <v>-4205.9717553691007</v>
      </c>
      <c r="I229" s="89">
        <v>-138701.19531310874</v>
      </c>
      <c r="J229" s="89">
        <v>-142907.16706847784</v>
      </c>
      <c r="K229" s="89">
        <v>70018.998240717236</v>
      </c>
    </row>
    <row r="230" spans="1:11">
      <c r="A230" s="24" t="s">
        <v>469</v>
      </c>
      <c r="B230" s="25"/>
      <c r="C230" s="26" t="s">
        <v>842</v>
      </c>
      <c r="D230" s="89">
        <v>790864.28</v>
      </c>
      <c r="E230" s="90">
        <v>-1.3956210671405622E-2</v>
      </c>
      <c r="F230" s="89">
        <v>784149.64801557665</v>
      </c>
      <c r="G230" s="89">
        <v>792879.18368537968</v>
      </c>
      <c r="H230" s="89">
        <v>-8729.5356698030373</v>
      </c>
      <c r="I230" s="89">
        <v>-63904.252548755903</v>
      </c>
      <c r="J230" s="89">
        <v>-72633.788218558941</v>
      </c>
      <c r="K230" s="89">
        <v>32260.080648077881</v>
      </c>
    </row>
    <row r="231" spans="1:11">
      <c r="A231" s="24" t="s">
        <v>469</v>
      </c>
      <c r="B231" s="25"/>
      <c r="C231" s="26" t="s">
        <v>844</v>
      </c>
      <c r="D231" s="89">
        <v>1263191.67</v>
      </c>
      <c r="E231" s="90">
        <v>1.7186875452037897E-2</v>
      </c>
      <c r="F231" s="89">
        <v>1252466.8624643262</v>
      </c>
      <c r="G231" s="89">
        <v>1255062.6422692752</v>
      </c>
      <c r="H231" s="89">
        <v>-2595.7798049489502</v>
      </c>
      <c r="I231" s="89">
        <v>-102069.7501942618</v>
      </c>
      <c r="J231" s="89">
        <v>-104665.52999921075</v>
      </c>
      <c r="K231" s="89">
        <v>51526.748872992692</v>
      </c>
    </row>
    <row r="232" spans="1:11">
      <c r="A232" s="24" t="s">
        <v>469</v>
      </c>
      <c r="B232" s="25"/>
      <c r="C232" s="26" t="s">
        <v>846</v>
      </c>
      <c r="D232" s="89">
        <v>1961729.68</v>
      </c>
      <c r="E232" s="90">
        <v>-6.6286271907389782E-4</v>
      </c>
      <c r="F232" s="89">
        <v>1945074.1131888137</v>
      </c>
      <c r="G232" s="89">
        <v>1948602.1126718707</v>
      </c>
      <c r="H232" s="89">
        <v>-3527.9994830570649</v>
      </c>
      <c r="I232" s="89">
        <v>-158513.7577627227</v>
      </c>
      <c r="J232" s="89">
        <v>-162041.75724577977</v>
      </c>
      <c r="K232" s="89">
        <v>80020.756135968113</v>
      </c>
    </row>
    <row r="233" spans="1:11">
      <c r="A233" s="24" t="s">
        <v>518</v>
      </c>
      <c r="B233" s="25"/>
      <c r="C233" s="26" t="s">
        <v>848</v>
      </c>
      <c r="D233" s="89">
        <v>503290.42</v>
      </c>
      <c r="E233" s="90">
        <v>-6.5973808608194018E-3</v>
      </c>
      <c r="F233" s="89">
        <v>499017.36071910046</v>
      </c>
      <c r="G233" s="89">
        <v>503787.69503799709</v>
      </c>
      <c r="H233" s="89">
        <v>-4770.3343188966392</v>
      </c>
      <c r="I233" s="89">
        <v>-40667.405164700853</v>
      </c>
      <c r="J233" s="89">
        <v>-45437.739483597492</v>
      </c>
      <c r="K233" s="89">
        <v>20529.678668260229</v>
      </c>
    </row>
    <row r="234" spans="1:11">
      <c r="A234" s="24" t="s">
        <v>469</v>
      </c>
      <c r="B234" s="25"/>
      <c r="C234" s="26" t="s">
        <v>850</v>
      </c>
      <c r="D234" s="89">
        <v>595391.75</v>
      </c>
      <c r="E234" s="90">
        <v>8.625698797221748E-3</v>
      </c>
      <c r="F234" s="89">
        <v>590336.72780603787</v>
      </c>
      <c r="G234" s="89">
        <v>577343.90177895548</v>
      </c>
      <c r="H234" s="89">
        <v>12992.826027082396</v>
      </c>
      <c r="I234" s="89">
        <v>-48109.474305054886</v>
      </c>
      <c r="J234" s="89">
        <v>-35116.64827797249</v>
      </c>
      <c r="K234" s="89">
        <v>24286.576544081901</v>
      </c>
    </row>
    <row r="235" spans="1:11">
      <c r="A235" s="24" t="s">
        <v>469</v>
      </c>
      <c r="B235" s="25"/>
      <c r="C235" s="26" t="s">
        <v>852</v>
      </c>
      <c r="D235" s="89">
        <v>8204154.6299999999</v>
      </c>
      <c r="E235" s="90">
        <v>1.6868878585489355E-2</v>
      </c>
      <c r="F235" s="89">
        <v>8134499.342137266</v>
      </c>
      <c r="G235" s="89">
        <v>8047776.2041673139</v>
      </c>
      <c r="H235" s="89">
        <v>86723.137969952077</v>
      </c>
      <c r="I235" s="89">
        <v>-662920.78512455383</v>
      </c>
      <c r="J235" s="89">
        <v>-576197.64715460176</v>
      </c>
      <c r="K235" s="89">
        <v>334655.00555051176</v>
      </c>
    </row>
    <row r="236" spans="1:11">
      <c r="A236" s="24" t="s">
        <v>469</v>
      </c>
      <c r="B236" s="25"/>
      <c r="C236" s="26" t="s">
        <v>854</v>
      </c>
      <c r="D236" s="89">
        <v>437172.73</v>
      </c>
      <c r="E236" s="90">
        <v>-7.9620099271709988E-3</v>
      </c>
      <c r="F236" s="89">
        <v>433461.02614662115</v>
      </c>
      <c r="G236" s="89">
        <v>443360.13143945584</v>
      </c>
      <c r="H236" s="89">
        <v>-9899.1052928346908</v>
      </c>
      <c r="I236" s="89">
        <v>-35324.893602918914</v>
      </c>
      <c r="J236" s="89">
        <v>-45223.998895753604</v>
      </c>
      <c r="K236" s="89">
        <v>17832.677342489631</v>
      </c>
    </row>
    <row r="237" spans="1:11">
      <c r="A237" s="24" t="s">
        <v>469</v>
      </c>
      <c r="B237" s="25"/>
      <c r="C237" s="26" t="s">
        <v>856</v>
      </c>
      <c r="D237" s="89">
        <v>4425341.3899999997</v>
      </c>
      <c r="E237" s="90">
        <v>2.3640807426805743E-3</v>
      </c>
      <c r="F237" s="89">
        <v>4387769.1546737477</v>
      </c>
      <c r="G237" s="89">
        <v>4420902.4416382881</v>
      </c>
      <c r="H237" s="89">
        <v>-33133.28696454037</v>
      </c>
      <c r="I237" s="89">
        <v>-357581.11847082339</v>
      </c>
      <c r="J237" s="89">
        <v>-390714.40543536376</v>
      </c>
      <c r="K237" s="89">
        <v>180513.74141803072</v>
      </c>
    </row>
    <row r="238" spans="1:11">
      <c r="A238" s="24" t="s">
        <v>469</v>
      </c>
      <c r="B238" s="25"/>
      <c r="C238" s="26" t="s">
        <v>858</v>
      </c>
      <c r="D238" s="89">
        <v>6071376.3499999996</v>
      </c>
      <c r="E238" s="90">
        <v>-1.4146368582418356E-3</v>
      </c>
      <c r="F238" s="89">
        <v>6019828.8735743584</v>
      </c>
      <c r="G238" s="89">
        <v>5955725.4116951749</v>
      </c>
      <c r="H238" s="89">
        <v>64103.461879183538</v>
      </c>
      <c r="I238" s="89">
        <v>-490585.77735859278</v>
      </c>
      <c r="J238" s="89">
        <v>-426482.31547940924</v>
      </c>
      <c r="K238" s="89">
        <v>247657.01985659625</v>
      </c>
    </row>
    <row r="239" spans="1:11">
      <c r="A239" s="24" t="s">
        <v>469</v>
      </c>
      <c r="B239" s="25"/>
      <c r="C239" s="26" t="s">
        <v>860</v>
      </c>
      <c r="D239" s="89">
        <v>13577541.189999999</v>
      </c>
      <c r="E239" s="90">
        <v>2.5185514750318383E-2</v>
      </c>
      <c r="F239" s="89">
        <v>13462264.530464686</v>
      </c>
      <c r="G239" s="89">
        <v>13496321.849839523</v>
      </c>
      <c r="H239" s="89">
        <v>-34057.319374836981</v>
      </c>
      <c r="I239" s="89">
        <v>-1097106.8527673238</v>
      </c>
      <c r="J239" s="89">
        <v>-1131164.1721421608</v>
      </c>
      <c r="K239" s="89">
        <v>553840.38054165151</v>
      </c>
    </row>
    <row r="240" spans="1:11">
      <c r="A240" s="24" t="s">
        <v>469</v>
      </c>
      <c r="B240" s="25"/>
      <c r="C240" s="26" t="s">
        <v>862</v>
      </c>
      <c r="D240" s="89">
        <v>878101.43</v>
      </c>
      <c r="E240" s="90">
        <v>1.5094984633202468E-2</v>
      </c>
      <c r="F240" s="89">
        <v>870646.13318542403</v>
      </c>
      <c r="G240" s="89">
        <v>867732.94201991032</v>
      </c>
      <c r="H240" s="89">
        <v>2913.1911655137083</v>
      </c>
      <c r="I240" s="89">
        <v>-70953.281068837372</v>
      </c>
      <c r="J240" s="89">
        <v>-68040.089903323664</v>
      </c>
      <c r="K240" s="89">
        <v>35818.564152363178</v>
      </c>
    </row>
    <row r="241" spans="1:11">
      <c r="A241" s="24" t="s">
        <v>469</v>
      </c>
      <c r="B241" s="25"/>
      <c r="C241" s="26" t="s">
        <v>1793</v>
      </c>
      <c r="D241" s="89">
        <v>228333.93</v>
      </c>
      <c r="E241" s="90">
        <v>-7.347425066461799E-4</v>
      </c>
      <c r="F241" s="89">
        <v>226395.31885232354</v>
      </c>
      <c r="G241" s="89">
        <v>227492.06272959951</v>
      </c>
      <c r="H241" s="89">
        <v>-1096.7438772759633</v>
      </c>
      <c r="I241" s="89">
        <v>-18450.079864739815</v>
      </c>
      <c r="J241" s="89">
        <v>-19546.823742015778</v>
      </c>
      <c r="K241" s="89">
        <v>9313.9508039136217</v>
      </c>
    </row>
    <row r="242" spans="1:11">
      <c r="A242" s="24" t="s">
        <v>469</v>
      </c>
      <c r="B242" s="25"/>
      <c r="C242" s="26" t="s">
        <v>864</v>
      </c>
      <c r="D242" s="89">
        <v>1245293.8400000001</v>
      </c>
      <c r="E242" s="90">
        <v>8.6528948012286167E-2</v>
      </c>
      <c r="F242" s="89">
        <v>1234720.9894369813</v>
      </c>
      <c r="G242" s="89">
        <v>1227388.1822500974</v>
      </c>
      <c r="H242" s="89">
        <v>7332.8071868838742</v>
      </c>
      <c r="I242" s="89">
        <v>-100623.55079277323</v>
      </c>
      <c r="J242" s="89">
        <v>-93290.743605889351</v>
      </c>
      <c r="K242" s="89">
        <v>50796.679942296287</v>
      </c>
    </row>
    <row r="243" spans="1:11">
      <c r="A243" s="24" t="s">
        <v>469</v>
      </c>
      <c r="B243" s="25"/>
      <c r="C243" s="26" t="s">
        <v>866</v>
      </c>
      <c r="D243" s="89">
        <v>3241594.47</v>
      </c>
      <c r="E243" s="90">
        <v>1.4142303623354779E-2</v>
      </c>
      <c r="F243" s="89">
        <v>3214072.5367691913</v>
      </c>
      <c r="G243" s="89">
        <v>3223218.9452938843</v>
      </c>
      <c r="H243" s="89">
        <v>-9146.4085246929899</v>
      </c>
      <c r="I243" s="89">
        <v>-261930.74704490454</v>
      </c>
      <c r="J243" s="89">
        <v>-271077.1555695975</v>
      </c>
      <c r="K243" s="89">
        <v>132227.61689346153</v>
      </c>
    </row>
    <row r="244" spans="1:11">
      <c r="A244" s="24" t="s">
        <v>469</v>
      </c>
      <c r="B244" s="25"/>
      <c r="C244" s="26" t="s">
        <v>868</v>
      </c>
      <c r="D244" s="89">
        <v>566705.32999999996</v>
      </c>
      <c r="E244" s="90">
        <v>-1.5754398661119051E-2</v>
      </c>
      <c r="F244" s="89">
        <v>561893.86255762004</v>
      </c>
      <c r="G244" s="89">
        <v>568863.49793095211</v>
      </c>
      <c r="H244" s="89">
        <v>-6969.635373332072</v>
      </c>
      <c r="I244" s="89">
        <v>-45791.523836486907</v>
      </c>
      <c r="J244" s="89">
        <v>-52761.159209818979</v>
      </c>
      <c r="K244" s="89">
        <v>23116.431114445564</v>
      </c>
    </row>
    <row r="245" spans="1:11">
      <c r="A245" s="24" t="s">
        <v>469</v>
      </c>
      <c r="B245" s="25"/>
      <c r="C245" s="26" t="s">
        <v>870</v>
      </c>
      <c r="D245" s="89">
        <v>4061367.59</v>
      </c>
      <c r="E245" s="90">
        <v>2.045153559369961E-2</v>
      </c>
      <c r="F245" s="89">
        <v>4026885.5816327557</v>
      </c>
      <c r="G245" s="89">
        <v>4078698.3602716131</v>
      </c>
      <c r="H245" s="89">
        <v>-51812.778638857417</v>
      </c>
      <c r="I245" s="89">
        <v>-328170.92227846239</v>
      </c>
      <c r="J245" s="89">
        <v>-379983.7009173198</v>
      </c>
      <c r="K245" s="89">
        <v>165666.91568734104</v>
      </c>
    </row>
    <row r="246" spans="1:11">
      <c r="A246" s="24" t="s">
        <v>469</v>
      </c>
      <c r="B246" s="25"/>
      <c r="C246" s="26" t="s">
        <v>872</v>
      </c>
      <c r="D246" s="89">
        <v>1277588.73</v>
      </c>
      <c r="E246" s="90">
        <v>-4.994161843644318E-3</v>
      </c>
      <c r="F246" s="89">
        <v>1266741.6878888088</v>
      </c>
      <c r="G246" s="89">
        <v>1286695.1372248367</v>
      </c>
      <c r="H246" s="89">
        <v>-19953.449336027959</v>
      </c>
      <c r="I246" s="89">
        <v>-103233.07667323692</v>
      </c>
      <c r="J246" s="89">
        <v>-123186.52600926488</v>
      </c>
      <c r="K246" s="89">
        <v>52114.018178789658</v>
      </c>
    </row>
    <row r="247" spans="1:11">
      <c r="A247" s="24" t="s">
        <v>469</v>
      </c>
      <c r="B247" s="25"/>
      <c r="C247" s="26" t="s">
        <v>874</v>
      </c>
      <c r="D247" s="89">
        <v>1497655.21</v>
      </c>
      <c r="E247" s="90">
        <v>3.3539829407897015E-2</v>
      </c>
      <c r="F247" s="89">
        <v>1484939.7494222326</v>
      </c>
      <c r="G247" s="89">
        <v>1451703.2402962653</v>
      </c>
      <c r="H247" s="89">
        <v>33236.509125967277</v>
      </c>
      <c r="I247" s="89">
        <v>-121015.12129337798</v>
      </c>
      <c r="J247" s="89">
        <v>-87778.612167410698</v>
      </c>
      <c r="K247" s="89">
        <v>61090.73210085302</v>
      </c>
    </row>
    <row r="248" spans="1:11">
      <c r="A248" s="24" t="s">
        <v>469</v>
      </c>
      <c r="B248" s="25"/>
      <c r="C248" s="26" t="s">
        <v>876</v>
      </c>
      <c r="D248" s="89">
        <v>367214.69</v>
      </c>
      <c r="E248" s="90">
        <v>1.0796203863382647E-2</v>
      </c>
      <c r="F248" s="89">
        <v>364096.94708888495</v>
      </c>
      <c r="G248" s="89">
        <v>364358.71760625899</v>
      </c>
      <c r="H248" s="89">
        <v>-261.77051737403963</v>
      </c>
      <c r="I248" s="89">
        <v>-29672.07001607546</v>
      </c>
      <c r="J248" s="89">
        <v>-29933.8405334495</v>
      </c>
      <c r="K248" s="89">
        <v>14979.024611604556</v>
      </c>
    </row>
    <row r="249" spans="1:11">
      <c r="A249" s="24" t="s">
        <v>469</v>
      </c>
      <c r="B249" s="25"/>
      <c r="C249" s="26" t="s">
        <v>878</v>
      </c>
      <c r="D249" s="89">
        <v>1627699.75</v>
      </c>
      <c r="E249" s="90">
        <v>1.6640915965062453E-2</v>
      </c>
      <c r="F249" s="89">
        <v>1613880.179336892</v>
      </c>
      <c r="G249" s="89">
        <v>1606296.0672397092</v>
      </c>
      <c r="H249" s="89">
        <v>7584.1120971827768</v>
      </c>
      <c r="I249" s="89">
        <v>-131523.11784462794</v>
      </c>
      <c r="J249" s="89">
        <v>-123939.00574744516</v>
      </c>
      <c r="K249" s="89">
        <v>66395.368375792867</v>
      </c>
    </row>
    <row r="250" spans="1:11">
      <c r="A250" s="24" t="s">
        <v>469</v>
      </c>
      <c r="B250" s="25"/>
      <c r="C250" s="26" t="s">
        <v>880</v>
      </c>
      <c r="D250" s="89">
        <v>1954014.58</v>
      </c>
      <c r="E250" s="90">
        <v>7.2426235299245523E-3</v>
      </c>
      <c r="F250" s="89">
        <v>1937424.5162827494</v>
      </c>
      <c r="G250" s="89">
        <v>1949493.1663169784</v>
      </c>
      <c r="H250" s="89">
        <v>-12068.650034229038</v>
      </c>
      <c r="I250" s="89">
        <v>-157890.35408739309</v>
      </c>
      <c r="J250" s="89">
        <v>-169959.00412162213</v>
      </c>
      <c r="K250" s="89">
        <v>79706.050118131563</v>
      </c>
    </row>
    <row r="251" spans="1:11">
      <c r="A251" s="24" t="s">
        <v>469</v>
      </c>
      <c r="B251" s="25"/>
      <c r="C251" s="26" t="s">
        <v>1794</v>
      </c>
      <c r="D251" s="89">
        <v>438481.68</v>
      </c>
      <c r="E251" s="90">
        <v>1.2365528402426218E-2</v>
      </c>
      <c r="F251" s="89">
        <v>434758.86283962487</v>
      </c>
      <c r="G251" s="89">
        <v>429335.5447233906</v>
      </c>
      <c r="H251" s="89">
        <v>5423.3181162342662</v>
      </c>
      <c r="I251" s="89">
        <v>-35430.660766121298</v>
      </c>
      <c r="J251" s="89">
        <v>-30007.342649887032</v>
      </c>
      <c r="K251" s="89">
        <v>17886.070615687277</v>
      </c>
    </row>
    <row r="252" spans="1:11">
      <c r="A252" s="24" t="s">
        <v>469</v>
      </c>
      <c r="B252" s="25"/>
      <c r="C252" s="26" t="s">
        <v>1834</v>
      </c>
      <c r="D252" s="89">
        <v>365527.06</v>
      </c>
      <c r="E252" s="90">
        <v>2.5698769044946168E-2</v>
      </c>
      <c r="F252" s="89">
        <v>362423.64548209024</v>
      </c>
      <c r="G252" s="89">
        <v>350051.87334834406</v>
      </c>
      <c r="H252" s="89">
        <v>12371.772133746184</v>
      </c>
      <c r="I252" s="89">
        <v>-29535.70435074429</v>
      </c>
      <c r="J252" s="89">
        <v>-17163.932216998106</v>
      </c>
      <c r="K252" s="89">
        <v>14910.184633265777</v>
      </c>
    </row>
    <row r="253" spans="1:11">
      <c r="A253" s="24" t="s">
        <v>469</v>
      </c>
      <c r="B253" s="25"/>
      <c r="C253" s="26" t="s">
        <v>882</v>
      </c>
      <c r="D253" s="89">
        <v>1454678.56</v>
      </c>
      <c r="E253" s="90">
        <v>0.16358882607427039</v>
      </c>
      <c r="F253" s="89">
        <v>1442327.9817363932</v>
      </c>
      <c r="G253" s="89">
        <v>1440072.9074802664</v>
      </c>
      <c r="H253" s="89">
        <v>2255.0742561267689</v>
      </c>
      <c r="I253" s="89">
        <v>-117542.47653655639</v>
      </c>
      <c r="J253" s="89">
        <v>-115287.40228042963</v>
      </c>
      <c r="K253" s="89">
        <v>59337.675059277928</v>
      </c>
    </row>
    <row r="254" spans="1:11">
      <c r="A254" s="24" t="s">
        <v>469</v>
      </c>
      <c r="B254" s="25"/>
      <c r="C254" s="26" t="s">
        <v>884</v>
      </c>
      <c r="D254" s="89">
        <v>1149973.57</v>
      </c>
      <c r="E254" s="90">
        <v>-1.1201538378768472E-2</v>
      </c>
      <c r="F254" s="89">
        <v>1140210.01194126</v>
      </c>
      <c r="G254" s="89">
        <v>1156857.1207451266</v>
      </c>
      <c r="H254" s="89">
        <v>-16647.108803866664</v>
      </c>
      <c r="I254" s="89">
        <v>-92921.381455835159</v>
      </c>
      <c r="J254" s="89">
        <v>-109568.49025970182</v>
      </c>
      <c r="K254" s="89">
        <v>46908.478546227976</v>
      </c>
    </row>
    <row r="255" spans="1:11">
      <c r="A255" s="24" t="s">
        <v>469</v>
      </c>
      <c r="B255" s="25"/>
      <c r="C255" s="26" t="s">
        <v>886</v>
      </c>
      <c r="D255" s="89">
        <v>1457676.84</v>
      </c>
      <c r="E255" s="90">
        <v>2.0998508650715841E-3</v>
      </c>
      <c r="F255" s="89">
        <v>1445300.8056027743</v>
      </c>
      <c r="G255" s="89">
        <v>1455958.926993978</v>
      </c>
      <c r="H255" s="89">
        <v>-10658.12139120372</v>
      </c>
      <c r="I255" s="89">
        <v>-117784.7467302891</v>
      </c>
      <c r="J255" s="89">
        <v>-128442.86812149282</v>
      </c>
      <c r="K255" s="89">
        <v>59459.977655376366</v>
      </c>
    </row>
    <row r="256" spans="1:11">
      <c r="A256" s="24" t="s">
        <v>469</v>
      </c>
      <c r="B256" s="25"/>
      <c r="C256" s="26" t="s">
        <v>888</v>
      </c>
      <c r="D256" s="89">
        <v>3997744.17</v>
      </c>
      <c r="E256" s="90">
        <v>-2.6358919471458631E-4</v>
      </c>
      <c r="F256" s="89">
        <v>3963802.3400953491</v>
      </c>
      <c r="G256" s="89">
        <v>4016968.8079221211</v>
      </c>
      <c r="H256" s="89">
        <v>-53166.467826772016</v>
      </c>
      <c r="I256" s="89">
        <v>-323029.95536098373</v>
      </c>
      <c r="J256" s="89">
        <v>-376196.42318775575</v>
      </c>
      <c r="K256" s="89">
        <v>163071.65792667127</v>
      </c>
    </row>
    <row r="257" spans="1:11">
      <c r="A257" s="24" t="s">
        <v>469</v>
      </c>
      <c r="B257" s="25"/>
      <c r="C257" s="26" t="s">
        <v>890</v>
      </c>
      <c r="D257" s="89">
        <v>1050230.6399999999</v>
      </c>
      <c r="E257" s="90">
        <v>4.2144432916117136E-2</v>
      </c>
      <c r="F257" s="89">
        <v>1041313.9239152053</v>
      </c>
      <c r="G257" s="89">
        <v>987206.39274168224</v>
      </c>
      <c r="H257" s="89">
        <v>54107.53117352305</v>
      </c>
      <c r="I257" s="89">
        <v>-84861.847664938832</v>
      </c>
      <c r="J257" s="89">
        <v>-30754.316491415782</v>
      </c>
      <c r="K257" s="89">
        <v>42839.872785103456</v>
      </c>
    </row>
    <row r="258" spans="1:11">
      <c r="A258" s="24" t="s">
        <v>518</v>
      </c>
      <c r="B258" s="25"/>
      <c r="C258" s="26" t="s">
        <v>892</v>
      </c>
      <c r="D258" s="89">
        <v>326580.34999999998</v>
      </c>
      <c r="E258" s="90">
        <v>-2.7001933629733355E-2</v>
      </c>
      <c r="F258" s="89">
        <v>323807.60261584172</v>
      </c>
      <c r="G258" s="89">
        <v>331646.99731102289</v>
      </c>
      <c r="H258" s="89">
        <v>-7839.3946951811668</v>
      </c>
      <c r="I258" s="89">
        <v>-26388.69107081318</v>
      </c>
      <c r="J258" s="89">
        <v>-34228.085765994343</v>
      </c>
      <c r="K258" s="89">
        <v>13321.512547105427</v>
      </c>
    </row>
    <row r="259" spans="1:11">
      <c r="A259" s="24" t="s">
        <v>469</v>
      </c>
      <c r="B259" s="25"/>
      <c r="C259" s="26" t="s">
        <v>894</v>
      </c>
      <c r="D259" s="89">
        <v>2210592.69</v>
      </c>
      <c r="E259" s="90">
        <v>1.8630479461911431E-2</v>
      </c>
      <c r="F259" s="89">
        <v>2191824.2151097106</v>
      </c>
      <c r="G259" s="89">
        <v>2208427.9223313932</v>
      </c>
      <c r="H259" s="89">
        <v>-16603.707221682649</v>
      </c>
      <c r="I259" s="89">
        <v>-178622.65007618457</v>
      </c>
      <c r="J259" s="89">
        <v>-195226.35729786722</v>
      </c>
      <c r="K259" s="89">
        <v>90172.106975739778</v>
      </c>
    </row>
    <row r="260" spans="1:11">
      <c r="A260" s="24" t="s">
        <v>469</v>
      </c>
      <c r="B260" s="25"/>
      <c r="C260" s="26" t="s">
        <v>896</v>
      </c>
      <c r="D260" s="89">
        <v>671806.07</v>
      </c>
      <c r="E260" s="90">
        <v>1.1259896367419531E-2</v>
      </c>
      <c r="F260" s="89">
        <v>666102.27146082232</v>
      </c>
      <c r="G260" s="89">
        <v>665809.31953059882</v>
      </c>
      <c r="H260" s="89">
        <v>292.95193022349849</v>
      </c>
      <c r="I260" s="89">
        <v>-54283.985061339707</v>
      </c>
      <c r="J260" s="89">
        <v>-53991.033131116208</v>
      </c>
      <c r="K260" s="89">
        <v>27403.586868366659</v>
      </c>
    </row>
    <row r="261" spans="1:11">
      <c r="A261" s="24" t="s">
        <v>469</v>
      </c>
      <c r="B261" s="25"/>
      <c r="C261" s="26" t="s">
        <v>898</v>
      </c>
      <c r="D261" s="89">
        <v>328010.92</v>
      </c>
      <c r="E261" s="90">
        <v>3.5588584960773773E-2</v>
      </c>
      <c r="F261" s="89">
        <v>325226.02672517393</v>
      </c>
      <c r="G261" s="89">
        <v>316103.906674753</v>
      </c>
      <c r="H261" s="89">
        <v>9122.1200504209264</v>
      </c>
      <c r="I261" s="89">
        <v>-26504.285501969778</v>
      </c>
      <c r="J261" s="89">
        <v>-17382.165451548852</v>
      </c>
      <c r="K261" s="89">
        <v>13379.866811850727</v>
      </c>
    </row>
    <row r="262" spans="1:11">
      <c r="A262" s="24" t="s">
        <v>469</v>
      </c>
      <c r="B262" s="25"/>
      <c r="C262" s="26" t="s">
        <v>900</v>
      </c>
      <c r="D262" s="89">
        <v>1273950.04</v>
      </c>
      <c r="E262" s="90">
        <v>1.1175338520490463E-2</v>
      </c>
      <c r="F262" s="89">
        <v>1263133.8912606216</v>
      </c>
      <c r="G262" s="89">
        <v>1256241.4772643982</v>
      </c>
      <c r="H262" s="89">
        <v>6892.4139962233603</v>
      </c>
      <c r="I262" s="89">
        <v>-102939.05939291845</v>
      </c>
      <c r="J262" s="89">
        <v>-96046.645396695094</v>
      </c>
      <c r="K262" s="89">
        <v>51965.592670365695</v>
      </c>
    </row>
    <row r="263" spans="1:11">
      <c r="A263" s="24" t="s">
        <v>469</v>
      </c>
      <c r="B263" s="25"/>
      <c r="C263" s="26" t="s">
        <v>902</v>
      </c>
      <c r="D263" s="89">
        <v>31679290.07</v>
      </c>
      <c r="E263" s="90">
        <v>1.8944904881682101E-2</v>
      </c>
      <c r="F263" s="89">
        <v>31410325.116433188</v>
      </c>
      <c r="G263" s="89">
        <v>31706057.319990519</v>
      </c>
      <c r="H263" s="89">
        <v>-295732.20355733112</v>
      </c>
      <c r="I263" s="89">
        <v>-2559783.5234113429</v>
      </c>
      <c r="J263" s="89">
        <v>-2855515.726968674</v>
      </c>
      <c r="K263" s="89">
        <v>1292227.3497192876</v>
      </c>
    </row>
    <row r="264" spans="1:11">
      <c r="A264" s="24" t="s">
        <v>518</v>
      </c>
      <c r="B264" s="25"/>
      <c r="C264" s="26" t="s">
        <v>904</v>
      </c>
      <c r="D264" s="89">
        <v>852344.19</v>
      </c>
      <c r="E264" s="90">
        <v>2.8119324558090852E-2</v>
      </c>
      <c r="F264" s="89">
        <v>845107.57847935893</v>
      </c>
      <c r="G264" s="89">
        <v>835516.82503764937</v>
      </c>
      <c r="H264" s="89">
        <v>9590.7534417095594</v>
      </c>
      <c r="I264" s="89">
        <v>-68872.017302671418</v>
      </c>
      <c r="J264" s="89">
        <v>-59281.263860961859</v>
      </c>
      <c r="K264" s="89">
        <v>34767.902666334368</v>
      </c>
    </row>
    <row r="265" spans="1:11">
      <c r="A265" s="24" t="s">
        <v>469</v>
      </c>
      <c r="B265" s="25"/>
      <c r="C265" s="26" t="s">
        <v>906</v>
      </c>
      <c r="D265" s="89">
        <v>598490.62</v>
      </c>
      <c r="E265" s="90">
        <v>7.9067732168847549E-2</v>
      </c>
      <c r="F265" s="89">
        <v>593409.28763861256</v>
      </c>
      <c r="G265" s="89">
        <v>590973.2192713524</v>
      </c>
      <c r="H265" s="89">
        <v>2436.068367260159</v>
      </c>
      <c r="I265" s="89">
        <v>-48359.872478425124</v>
      </c>
      <c r="J265" s="89">
        <v>-45923.804111164965</v>
      </c>
      <c r="K265" s="89">
        <v>24412.982298705072</v>
      </c>
    </row>
    <row r="266" spans="1:11">
      <c r="A266" s="24" t="s">
        <v>469</v>
      </c>
      <c r="B266" s="25"/>
      <c r="C266" s="26" t="s">
        <v>908</v>
      </c>
      <c r="D266" s="89">
        <v>961035.42</v>
      </c>
      <c r="E266" s="90">
        <v>6.2271753997265034E-3</v>
      </c>
      <c r="F266" s="89">
        <v>952875.99324058718</v>
      </c>
      <c r="G266" s="89">
        <v>950453.41817064583</v>
      </c>
      <c r="H266" s="89">
        <v>2422.5750699413475</v>
      </c>
      <c r="I266" s="89">
        <v>-77654.601100431159</v>
      </c>
      <c r="J266" s="89">
        <v>-75232.026030489811</v>
      </c>
      <c r="K266" s="89">
        <v>39201.51780639201</v>
      </c>
    </row>
    <row r="267" spans="1:11">
      <c r="A267" s="24" t="s">
        <v>469</v>
      </c>
      <c r="B267" s="25"/>
      <c r="C267" s="26" t="s">
        <v>1568</v>
      </c>
      <c r="D267" s="89">
        <v>738607.12</v>
      </c>
      <c r="E267" s="90">
        <v>-7.6263168944576964E-3</v>
      </c>
      <c r="F267" s="89">
        <v>732336.16413905902</v>
      </c>
      <c r="G267" s="89">
        <v>736733.83917459322</v>
      </c>
      <c r="H267" s="89">
        <v>-4397.6750355341937</v>
      </c>
      <c r="I267" s="89">
        <v>-59681.714201062736</v>
      </c>
      <c r="J267" s="89">
        <v>-64079.38923659693</v>
      </c>
      <c r="K267" s="89">
        <v>30128.463076426382</v>
      </c>
    </row>
    <row r="268" spans="1:11">
      <c r="A268" s="24" t="s">
        <v>469</v>
      </c>
      <c r="B268" s="25"/>
      <c r="C268" s="26" t="s">
        <v>910</v>
      </c>
      <c r="D268" s="89">
        <v>783306.65</v>
      </c>
      <c r="E268" s="90">
        <v>-7.6199017586249251E-3</v>
      </c>
      <c r="F268" s="89">
        <v>776656.18415053526</v>
      </c>
      <c r="G268" s="89">
        <v>778612.81716927001</v>
      </c>
      <c r="H268" s="89">
        <v>-1956.6330187347485</v>
      </c>
      <c r="I268" s="89">
        <v>-63293.572931021678</v>
      </c>
      <c r="J268" s="89">
        <v>-65250.205949756426</v>
      </c>
      <c r="K268" s="89">
        <v>31951.797976228881</v>
      </c>
    </row>
    <row r="269" spans="1:11">
      <c r="A269" s="24" t="s">
        <v>469</v>
      </c>
      <c r="B269" s="25"/>
      <c r="C269" s="26" t="s">
        <v>1569</v>
      </c>
      <c r="D269" s="89">
        <v>425320.33</v>
      </c>
      <c r="E269" s="90">
        <v>3.3135891465724265E-2</v>
      </c>
      <c r="F269" s="89">
        <v>421709.25593373482</v>
      </c>
      <c r="G269" s="89">
        <v>416568.75629295025</v>
      </c>
      <c r="H269" s="89">
        <v>5140.4996407845756</v>
      </c>
      <c r="I269" s="89">
        <v>-34367.183434356404</v>
      </c>
      <c r="J269" s="89">
        <v>-29226.683793571829</v>
      </c>
      <c r="K269" s="89">
        <v>17349.207056193129</v>
      </c>
    </row>
    <row r="270" spans="1:11">
      <c r="A270" s="24" t="s">
        <v>469</v>
      </c>
      <c r="B270" s="25"/>
      <c r="C270" s="26" t="s">
        <v>912</v>
      </c>
      <c r="D270" s="89">
        <v>3842502.35</v>
      </c>
      <c r="E270" s="90">
        <v>9.5450302680988308E-3</v>
      </c>
      <c r="F270" s="89">
        <v>3809878.5612766906</v>
      </c>
      <c r="G270" s="89">
        <v>3810542.6478980482</v>
      </c>
      <c r="H270" s="89">
        <v>-664.08662135759369</v>
      </c>
      <c r="I270" s="89">
        <v>-310485.94152411085</v>
      </c>
      <c r="J270" s="89">
        <v>-311150.02814546844</v>
      </c>
      <c r="K270" s="89">
        <v>156739.20144860857</v>
      </c>
    </row>
    <row r="271" spans="1:11">
      <c r="A271" s="24" t="s">
        <v>469</v>
      </c>
      <c r="B271" s="25"/>
      <c r="C271" s="26" t="s">
        <v>914</v>
      </c>
      <c r="D271" s="89">
        <v>31462954.48</v>
      </c>
      <c r="E271" s="90">
        <v>1.5412259590730448E-2</v>
      </c>
      <c r="F271" s="89">
        <v>31195826.26872731</v>
      </c>
      <c r="G271" s="89">
        <v>31351945.4476403</v>
      </c>
      <c r="H271" s="89">
        <v>-156119.1789129898</v>
      </c>
      <c r="I271" s="89">
        <v>-2542302.9461134989</v>
      </c>
      <c r="J271" s="89">
        <v>-2698422.1250264887</v>
      </c>
      <c r="K271" s="89">
        <v>1283402.8222283642</v>
      </c>
    </row>
    <row r="272" spans="1:11">
      <c r="A272" s="24" t="s">
        <v>518</v>
      </c>
      <c r="B272" s="25"/>
      <c r="C272" s="26" t="s">
        <v>916</v>
      </c>
      <c r="D272" s="89">
        <v>669492.35</v>
      </c>
      <c r="E272" s="90">
        <v>2.4845085126641298E-2</v>
      </c>
      <c r="F272" s="89">
        <v>663808.19551190396</v>
      </c>
      <c r="G272" s="89">
        <v>682384.81896848208</v>
      </c>
      <c r="H272" s="89">
        <v>-18576.62345657812</v>
      </c>
      <c r="I272" s="89">
        <v>-54097.02940921807</v>
      </c>
      <c r="J272" s="89">
        <v>-72673.65286579619</v>
      </c>
      <c r="K272" s="89">
        <v>27309.208103659937</v>
      </c>
    </row>
    <row r="273" spans="1:11">
      <c r="A273" s="24" t="s">
        <v>469</v>
      </c>
      <c r="B273" s="25"/>
      <c r="C273" s="26" t="s">
        <v>918</v>
      </c>
      <c r="D273" s="89">
        <v>7923801.6600000001</v>
      </c>
      <c r="E273" s="90">
        <v>1.0178696249583341E-2</v>
      </c>
      <c r="F273" s="89">
        <v>7856526.6377111394</v>
      </c>
      <c r="G273" s="89">
        <v>7824798.5415768977</v>
      </c>
      <c r="H273" s="89">
        <v>31728.09613424167</v>
      </c>
      <c r="I273" s="89">
        <v>-640267.40773637069</v>
      </c>
      <c r="J273" s="89">
        <v>-608539.31160212902</v>
      </c>
      <c r="K273" s="89">
        <v>323219.15030853759</v>
      </c>
    </row>
    <row r="274" spans="1:11">
      <c r="A274" s="24" t="s">
        <v>469</v>
      </c>
      <c r="B274" s="25"/>
      <c r="C274" s="26" t="s">
        <v>920</v>
      </c>
      <c r="D274" s="89">
        <v>1241679.45</v>
      </c>
      <c r="E274" s="90">
        <v>1.3464213665592473E-2</v>
      </c>
      <c r="F274" s="89">
        <v>1231137.2864958253</v>
      </c>
      <c r="G274" s="89">
        <v>1243708.0470904056</v>
      </c>
      <c r="H274" s="89">
        <v>-12570.760594580323</v>
      </c>
      <c r="I274" s="89">
        <v>-100331.49702677218</v>
      </c>
      <c r="J274" s="89">
        <v>-112902.2576213525</v>
      </c>
      <c r="K274" s="89">
        <v>50649.245653199789</v>
      </c>
    </row>
    <row r="275" spans="1:11">
      <c r="A275" s="24" t="s">
        <v>469</v>
      </c>
      <c r="B275" s="25"/>
      <c r="C275" s="26" t="s">
        <v>1570</v>
      </c>
      <c r="D275" s="89">
        <v>722629.12</v>
      </c>
      <c r="E275" s="90">
        <v>3.8412676128944945E-3</v>
      </c>
      <c r="F275" s="89">
        <v>716493.82128347724</v>
      </c>
      <c r="G275" s="89">
        <v>727790.97486260964</v>
      </c>
      <c r="H275" s="89">
        <v>-11297.153579132399</v>
      </c>
      <c r="I275" s="89">
        <v>-58390.642935049786</v>
      </c>
      <c r="J275" s="89">
        <v>-69687.796514182177</v>
      </c>
      <c r="K275" s="89">
        <v>29476.705775420211</v>
      </c>
    </row>
    <row r="276" spans="1:11">
      <c r="A276" s="24" t="s">
        <v>469</v>
      </c>
      <c r="B276" s="25"/>
      <c r="C276" s="26" t="s">
        <v>924</v>
      </c>
      <c r="D276" s="89">
        <v>2685374.35</v>
      </c>
      <c r="E276" s="90">
        <v>-9.6865996192202486E-3</v>
      </c>
      <c r="F276" s="89">
        <v>2662574.8622033577</v>
      </c>
      <c r="G276" s="89">
        <v>2685040.8356036381</v>
      </c>
      <c r="H276" s="89">
        <v>-22465.973400280345</v>
      </c>
      <c r="I276" s="89">
        <v>-216986.46024366055</v>
      </c>
      <c r="J276" s="89">
        <v>-239452.43364394089</v>
      </c>
      <c r="K276" s="89">
        <v>109538.88712900235</v>
      </c>
    </row>
    <row r="277" spans="1:11">
      <c r="A277" s="24" t="s">
        <v>469</v>
      </c>
      <c r="B277" s="25"/>
      <c r="C277" s="26" t="s">
        <v>926</v>
      </c>
      <c r="D277" s="89">
        <v>867334.01</v>
      </c>
      <c r="E277" s="90">
        <v>1.7319188838636368E-2</v>
      </c>
      <c r="F277" s="89">
        <v>859970.13122585148</v>
      </c>
      <c r="G277" s="89">
        <v>855859.38053615123</v>
      </c>
      <c r="H277" s="89">
        <v>4110.7506897002459</v>
      </c>
      <c r="I277" s="89">
        <v>-70083.240602502847</v>
      </c>
      <c r="J277" s="89">
        <v>-65972.489912802601</v>
      </c>
      <c r="K277" s="89">
        <v>35379.351197174801</v>
      </c>
    </row>
    <row r="278" spans="1:11">
      <c r="A278" s="24" t="s">
        <v>469</v>
      </c>
      <c r="B278" s="25"/>
      <c r="C278" s="26" t="s">
        <v>1571</v>
      </c>
      <c r="D278" s="89">
        <v>507519.54</v>
      </c>
      <c r="E278" s="90">
        <v>-1.3902200156934219E-2</v>
      </c>
      <c r="F278" s="89">
        <v>503210.57445157005</v>
      </c>
      <c r="G278" s="89">
        <v>508531.37849317759</v>
      </c>
      <c r="H278" s="89">
        <v>-5320.8040416075382</v>
      </c>
      <c r="I278" s="89">
        <v>-41009.130994749721</v>
      </c>
      <c r="J278" s="89">
        <v>-46329.935036357259</v>
      </c>
      <c r="K278" s="89">
        <v>20702.188358886793</v>
      </c>
    </row>
    <row r="279" spans="1:11">
      <c r="A279" s="24" t="s">
        <v>469</v>
      </c>
      <c r="B279" s="25"/>
      <c r="C279" s="26" t="s">
        <v>928</v>
      </c>
      <c r="D279" s="89">
        <v>1585066.68</v>
      </c>
      <c r="E279" s="90">
        <v>3.891571011185313E-4</v>
      </c>
      <c r="F279" s="89">
        <v>1571609.0745724645</v>
      </c>
      <c r="G279" s="89">
        <v>1580776.2546221267</v>
      </c>
      <c r="H279" s="89">
        <v>-9167.1800496622454</v>
      </c>
      <c r="I279" s="89">
        <v>-128078.23540258771</v>
      </c>
      <c r="J279" s="89">
        <v>-137245.41545224996</v>
      </c>
      <c r="K279" s="89">
        <v>64656.326278108107</v>
      </c>
    </row>
    <row r="280" spans="1:11">
      <c r="A280" s="24" t="s">
        <v>469</v>
      </c>
      <c r="B280" s="25"/>
      <c r="C280" s="26" t="s">
        <v>930</v>
      </c>
      <c r="D280" s="89">
        <v>2896947.72</v>
      </c>
      <c r="E280" s="90">
        <v>-5.0925447711367422E-3</v>
      </c>
      <c r="F280" s="89">
        <v>2872351.9223267073</v>
      </c>
      <c r="G280" s="89">
        <v>2883548.0280195116</v>
      </c>
      <c r="H280" s="89">
        <v>-11196.105692804325</v>
      </c>
      <c r="I280" s="89">
        <v>-234082.23560105989</v>
      </c>
      <c r="J280" s="89">
        <v>-245278.34129386421</v>
      </c>
      <c r="K280" s="89">
        <v>118169.15929047312</v>
      </c>
    </row>
    <row r="281" spans="1:11">
      <c r="A281" s="24" t="s">
        <v>469</v>
      </c>
      <c r="B281" s="25"/>
      <c r="C281" s="26" t="s">
        <v>932</v>
      </c>
      <c r="D281" s="89">
        <v>575839.85</v>
      </c>
      <c r="E281" s="90">
        <v>1.7059560718254208E-2</v>
      </c>
      <c r="F281" s="89">
        <v>570950.82823925547</v>
      </c>
      <c r="G281" s="89">
        <v>580483.68867294164</v>
      </c>
      <c r="H281" s="89">
        <v>-9532.8604336861754</v>
      </c>
      <c r="I281" s="89">
        <v>-46529.620988872724</v>
      </c>
      <c r="J281" s="89">
        <v>-56062.4814225589</v>
      </c>
      <c r="K281" s="89">
        <v>23489.036578282517</v>
      </c>
    </row>
    <row r="282" spans="1:11">
      <c r="A282" s="24" t="s">
        <v>469</v>
      </c>
      <c r="B282" s="25"/>
      <c r="C282" s="26" t="s">
        <v>1572</v>
      </c>
      <c r="D282" s="89">
        <v>514626.41</v>
      </c>
      <c r="E282" s="90">
        <v>7.389064421896574E-4</v>
      </c>
      <c r="F282" s="89">
        <v>510257.10537972429</v>
      </c>
      <c r="G282" s="89">
        <v>510185.98542441853</v>
      </c>
      <c r="H282" s="89">
        <v>71.11995530576678</v>
      </c>
      <c r="I282" s="89">
        <v>-41583.387825910657</v>
      </c>
      <c r="J282" s="89">
        <v>-41512.26787060489</v>
      </c>
      <c r="K282" s="89">
        <v>20992.084116165661</v>
      </c>
    </row>
    <row r="283" spans="1:11">
      <c r="A283" s="24" t="s">
        <v>518</v>
      </c>
      <c r="B283" s="25"/>
      <c r="C283" s="26" t="s">
        <v>1862</v>
      </c>
      <c r="D283" s="89">
        <v>254164.73</v>
      </c>
      <c r="E283" s="90">
        <v>1.3961209939483687E-3</v>
      </c>
      <c r="F283" s="89">
        <v>252006.80901592123</v>
      </c>
      <c r="G283" s="89">
        <v>261751.89817897833</v>
      </c>
      <c r="H283" s="89">
        <v>-9745.0891630570986</v>
      </c>
      <c r="I283" s="89">
        <v>-20537.287503876589</v>
      </c>
      <c r="J283" s="89">
        <v>-30282.376666933687</v>
      </c>
      <c r="K283" s="89">
        <v>10367.612869931285</v>
      </c>
    </row>
    <row r="284" spans="1:11">
      <c r="A284" s="24" t="s">
        <v>469</v>
      </c>
      <c r="B284" s="25"/>
      <c r="C284" s="26" t="s">
        <v>934</v>
      </c>
      <c r="D284" s="89">
        <v>11478416.109999999</v>
      </c>
      <c r="E284" s="90">
        <v>1.0532695024857208E-2</v>
      </c>
      <c r="F284" s="89">
        <v>11380961.537968086</v>
      </c>
      <c r="G284" s="89">
        <v>11445467.347005306</v>
      </c>
      <c r="H284" s="89">
        <v>-64505.809037219733</v>
      </c>
      <c r="I284" s="89">
        <v>-927491.12648398825</v>
      </c>
      <c r="J284" s="89">
        <v>-991996.93552120798</v>
      </c>
      <c r="K284" s="89">
        <v>468215.13979718031</v>
      </c>
    </row>
    <row r="285" spans="1:11">
      <c r="A285" s="24" t="s">
        <v>469</v>
      </c>
      <c r="B285" s="25"/>
      <c r="C285" s="26" t="s">
        <v>936</v>
      </c>
      <c r="D285" s="89">
        <v>25962705.059999999</v>
      </c>
      <c r="E285" s="90">
        <v>1.9264847385875861E-2</v>
      </c>
      <c r="F285" s="89">
        <v>25742275.317240562</v>
      </c>
      <c r="G285" s="89">
        <v>25801847.124358159</v>
      </c>
      <c r="H285" s="89">
        <v>-59571.807117596269</v>
      </c>
      <c r="I285" s="89">
        <v>-2097865.9713941091</v>
      </c>
      <c r="J285" s="89">
        <v>-2157437.7785117053</v>
      </c>
      <c r="K285" s="89">
        <v>1059042.5946128955</v>
      </c>
    </row>
    <row r="286" spans="1:11">
      <c r="A286" s="24" t="s">
        <v>469</v>
      </c>
      <c r="B286" s="25"/>
      <c r="C286" s="26" t="s">
        <v>938</v>
      </c>
      <c r="D286" s="89">
        <v>3316731.41</v>
      </c>
      <c r="E286" s="90">
        <v>1.0860203003968394E-3</v>
      </c>
      <c r="F286" s="89">
        <v>3288571.5456939172</v>
      </c>
      <c r="G286" s="89">
        <v>3292981.6541384142</v>
      </c>
      <c r="H286" s="89">
        <v>-4410.1084444969893</v>
      </c>
      <c r="I286" s="89">
        <v>-268002.04159053846</v>
      </c>
      <c r="J286" s="89">
        <v>-272412.15003503545</v>
      </c>
      <c r="K286" s="89">
        <v>135292.52171385597</v>
      </c>
    </row>
    <row r="287" spans="1:11">
      <c r="A287" s="24" t="s">
        <v>469</v>
      </c>
      <c r="B287" s="25"/>
      <c r="C287" s="26" t="s">
        <v>940</v>
      </c>
      <c r="D287" s="89">
        <v>453483.19</v>
      </c>
      <c r="E287" s="90">
        <v>-6.4590878645225391E-3</v>
      </c>
      <c r="F287" s="89">
        <v>449633.0063351462</v>
      </c>
      <c r="G287" s="89">
        <v>454081.2092096695</v>
      </c>
      <c r="H287" s="89">
        <v>-4448.2028745232965</v>
      </c>
      <c r="I287" s="89">
        <v>-36642.828653704601</v>
      </c>
      <c r="J287" s="89">
        <v>-41091.031528227897</v>
      </c>
      <c r="K287" s="89">
        <v>18497.995992368786</v>
      </c>
    </row>
    <row r="288" spans="1:11">
      <c r="A288" s="24" t="s">
        <v>469</v>
      </c>
      <c r="B288" s="25"/>
      <c r="C288" s="26" t="s">
        <v>942</v>
      </c>
      <c r="D288" s="89">
        <v>842739.79</v>
      </c>
      <c r="E288" s="90">
        <v>-7.2292687869945915E-4</v>
      </c>
      <c r="F288" s="89">
        <v>835584.72219433263</v>
      </c>
      <c r="G288" s="89">
        <v>835030.91102752241</v>
      </c>
      <c r="H288" s="89">
        <v>553.81116681022104</v>
      </c>
      <c r="I288" s="89">
        <v>-68095.952409237041</v>
      </c>
      <c r="J288" s="89">
        <v>-67542.14124242682</v>
      </c>
      <c r="K288" s="89">
        <v>34376.130365559329</v>
      </c>
    </row>
    <row r="289" spans="1:11">
      <c r="A289" s="24" t="s">
        <v>469</v>
      </c>
      <c r="B289" s="25"/>
      <c r="C289" s="26" t="s">
        <v>944</v>
      </c>
      <c r="D289" s="89">
        <v>658301.6</v>
      </c>
      <c r="E289" s="90">
        <v>2.0306367090650035E-4</v>
      </c>
      <c r="F289" s="89">
        <v>652712.45772800723</v>
      </c>
      <c r="G289" s="89">
        <v>659663.13212669571</v>
      </c>
      <c r="H289" s="89">
        <v>-6950.6743986884831</v>
      </c>
      <c r="I289" s="89">
        <v>-53192.782584200271</v>
      </c>
      <c r="J289" s="89">
        <v>-60143.456982888754</v>
      </c>
      <c r="K289" s="89">
        <v>26852.727128804836</v>
      </c>
    </row>
    <row r="290" spans="1:11">
      <c r="A290" s="24" t="s">
        <v>469</v>
      </c>
      <c r="B290" s="25"/>
      <c r="C290" s="26" t="s">
        <v>946</v>
      </c>
      <c r="D290" s="89">
        <v>632343.17000000004</v>
      </c>
      <c r="E290" s="90">
        <v>-2.5440087482781149E-2</v>
      </c>
      <c r="F290" s="89">
        <v>626974.4211744573</v>
      </c>
      <c r="G290" s="89">
        <v>649635.79032956867</v>
      </c>
      <c r="H290" s="89">
        <v>-22661.369155111373</v>
      </c>
      <c r="I290" s="89">
        <v>-51095.262050728714</v>
      </c>
      <c r="J290" s="89">
        <v>-73756.631205840094</v>
      </c>
      <c r="K290" s="89">
        <v>25793.858917817379</v>
      </c>
    </row>
    <row r="291" spans="1:11">
      <c r="A291" s="24" t="s">
        <v>469</v>
      </c>
      <c r="B291" s="25"/>
      <c r="C291" s="26" t="s">
        <v>948</v>
      </c>
      <c r="D291" s="89">
        <v>5233408.5</v>
      </c>
      <c r="E291" s="90">
        <v>8.7687934035132198E-3</v>
      </c>
      <c r="F291" s="89">
        <v>5188975.5764373709</v>
      </c>
      <c r="G291" s="89">
        <v>5230431.1981235119</v>
      </c>
      <c r="H291" s="89">
        <v>-41455.621686141007</v>
      </c>
      <c r="I291" s="89">
        <v>-422875.41229552787</v>
      </c>
      <c r="J291" s="89">
        <v>-464331.03398166888</v>
      </c>
      <c r="K291" s="89">
        <v>213475.54130822077</v>
      </c>
    </row>
    <row r="292" spans="1:11">
      <c r="A292" s="24" t="s">
        <v>469</v>
      </c>
      <c r="B292" s="25"/>
      <c r="C292" s="26" t="s">
        <v>950</v>
      </c>
      <c r="D292" s="89">
        <v>953303.63</v>
      </c>
      <c r="E292" s="90">
        <v>-2.1260576669881459E-2</v>
      </c>
      <c r="F292" s="89">
        <v>945209.84803672181</v>
      </c>
      <c r="G292" s="89">
        <v>956224.16772773815</v>
      </c>
      <c r="H292" s="89">
        <v>-11014.319691016339</v>
      </c>
      <c r="I292" s="89">
        <v>-77029.848822058004</v>
      </c>
      <c r="J292" s="89">
        <v>-88044.168513074343</v>
      </c>
      <c r="K292" s="89">
        <v>38886.130988120232</v>
      </c>
    </row>
    <row r="293" spans="1:11">
      <c r="A293" s="24" t="s">
        <v>469</v>
      </c>
      <c r="B293" s="25"/>
      <c r="C293" s="26" t="s">
        <v>1795</v>
      </c>
      <c r="D293" s="89">
        <v>578763.74</v>
      </c>
      <c r="E293" s="90">
        <v>-1.8990270275621057E-2</v>
      </c>
      <c r="F293" s="89">
        <v>573849.89369500754</v>
      </c>
      <c r="G293" s="89">
        <v>584589.77977901604</v>
      </c>
      <c r="H293" s="89">
        <v>-10739.886084008496</v>
      </c>
      <c r="I293" s="89">
        <v>-46765.880243096195</v>
      </c>
      <c r="J293" s="89">
        <v>-57505.766327104691</v>
      </c>
      <c r="K293" s="89">
        <v>23608.304737929466</v>
      </c>
    </row>
    <row r="294" spans="1:11">
      <c r="A294" s="24" t="s">
        <v>469</v>
      </c>
      <c r="B294" s="25"/>
      <c r="C294" s="26" t="s">
        <v>952</v>
      </c>
      <c r="D294" s="89">
        <v>1169208.3400000001</v>
      </c>
      <c r="E294" s="90">
        <v>-2.7147510989699031E-3</v>
      </c>
      <c r="F294" s="89">
        <v>1159281.4740196343</v>
      </c>
      <c r="G294" s="89">
        <v>1171905.6947192082</v>
      </c>
      <c r="H294" s="89">
        <v>-12624.220699573867</v>
      </c>
      <c r="I294" s="89">
        <v>-94475.609698128814</v>
      </c>
      <c r="J294" s="89">
        <v>-107099.83039770268</v>
      </c>
      <c r="K294" s="89">
        <v>47693.082487939988</v>
      </c>
    </row>
    <row r="295" spans="1:11">
      <c r="A295" s="24" t="s">
        <v>469</v>
      </c>
      <c r="B295" s="25"/>
      <c r="C295" s="26" t="s">
        <v>954</v>
      </c>
      <c r="D295" s="89">
        <v>1507398.12</v>
      </c>
      <c r="E295" s="90">
        <v>2.9037601383950173E-2</v>
      </c>
      <c r="F295" s="89">
        <v>1494599.9397233389</v>
      </c>
      <c r="G295" s="89">
        <v>1483946.34243973</v>
      </c>
      <c r="H295" s="89">
        <v>10653.597283608979</v>
      </c>
      <c r="I295" s="89">
        <v>-121802.37821842181</v>
      </c>
      <c r="J295" s="89">
        <v>-111148.78093481284</v>
      </c>
      <c r="K295" s="89">
        <v>61488.154351794692</v>
      </c>
    </row>
    <row r="296" spans="1:11">
      <c r="A296" s="24" t="s">
        <v>469</v>
      </c>
      <c r="B296" s="25"/>
      <c r="C296" s="26" t="s">
        <v>956</v>
      </c>
      <c r="D296" s="89">
        <v>657800.63</v>
      </c>
      <c r="E296" s="90">
        <v>-1.0177734621020007E-2</v>
      </c>
      <c r="F296" s="89">
        <v>652215.74108635238</v>
      </c>
      <c r="G296" s="89">
        <v>653358.20315369964</v>
      </c>
      <c r="H296" s="89">
        <v>-1142.4620673472527</v>
      </c>
      <c r="I296" s="89">
        <v>-53152.302676068182</v>
      </c>
      <c r="J296" s="89">
        <v>-54294.764743415435</v>
      </c>
      <c r="K296" s="89">
        <v>26832.292102200438</v>
      </c>
    </row>
    <row r="297" spans="1:11">
      <c r="A297" s="24" t="s">
        <v>469</v>
      </c>
      <c r="B297" s="25"/>
      <c r="C297" s="26" t="s">
        <v>958</v>
      </c>
      <c r="D297" s="89">
        <v>3347738.77</v>
      </c>
      <c r="E297" s="90">
        <v>1.925912213410097E-2</v>
      </c>
      <c r="F297" s="89">
        <v>3319315.6455916804</v>
      </c>
      <c r="G297" s="89">
        <v>3320181.2477637962</v>
      </c>
      <c r="H297" s="89">
        <v>-865.60217211581767</v>
      </c>
      <c r="I297" s="89">
        <v>-270507.53110930923</v>
      </c>
      <c r="J297" s="89">
        <v>-271373.13328142505</v>
      </c>
      <c r="K297" s="89">
        <v>136557.34041863296</v>
      </c>
    </row>
    <row r="298" spans="1:11">
      <c r="A298" s="24" t="s">
        <v>469</v>
      </c>
      <c r="B298" s="25"/>
      <c r="C298" s="26" t="s">
        <v>960</v>
      </c>
      <c r="D298" s="89">
        <v>6563409.2599999998</v>
      </c>
      <c r="E298" s="90">
        <v>-4.8438068442125948E-3</v>
      </c>
      <c r="F298" s="89">
        <v>6507684.303318359</v>
      </c>
      <c r="G298" s="89">
        <v>6570078.1943054385</v>
      </c>
      <c r="H298" s="89">
        <v>-62393.890987079591</v>
      </c>
      <c r="I298" s="89">
        <v>-530343.54128610168</v>
      </c>
      <c r="J298" s="89">
        <v>-592737.43227318127</v>
      </c>
      <c r="K298" s="89">
        <v>267727.49434826052</v>
      </c>
    </row>
    <row r="299" spans="1:11">
      <c r="A299" s="24" t="s">
        <v>469</v>
      </c>
      <c r="B299" s="25"/>
      <c r="C299" s="26" t="s">
        <v>962</v>
      </c>
      <c r="D299" s="89">
        <v>6305168.54</v>
      </c>
      <c r="E299" s="90">
        <v>1.5284736134534516E-2</v>
      </c>
      <c r="F299" s="89">
        <v>6251636.1104586581</v>
      </c>
      <c r="G299" s="89">
        <v>6280088.1360116741</v>
      </c>
      <c r="H299" s="89">
        <v>-28452.025553015992</v>
      </c>
      <c r="I299" s="89">
        <v>-509476.90132449847</v>
      </c>
      <c r="J299" s="89">
        <v>-537928.92687751446</v>
      </c>
      <c r="K299" s="89">
        <v>257193.61810110256</v>
      </c>
    </row>
    <row r="300" spans="1:11">
      <c r="A300" s="24" t="s">
        <v>469</v>
      </c>
      <c r="B300" s="25"/>
      <c r="C300" s="26" t="s">
        <v>964</v>
      </c>
      <c r="D300" s="89">
        <v>485100.57</v>
      </c>
      <c r="E300" s="90">
        <v>1.1621222349391225E-2</v>
      </c>
      <c r="F300" s="89">
        <v>480981.94701327966</v>
      </c>
      <c r="G300" s="89">
        <v>482929.52374119806</v>
      </c>
      <c r="H300" s="89">
        <v>-1947.5767279184074</v>
      </c>
      <c r="I300" s="89">
        <v>-39197.609654118452</v>
      </c>
      <c r="J300" s="89">
        <v>-41145.18638203686</v>
      </c>
      <c r="K300" s="89">
        <v>19787.697973448172</v>
      </c>
    </row>
    <row r="301" spans="1:11">
      <c r="A301" s="24" t="s">
        <v>469</v>
      </c>
      <c r="B301" s="25"/>
      <c r="C301" s="26" t="s">
        <v>966</v>
      </c>
      <c r="D301" s="89">
        <v>1120121.83</v>
      </c>
      <c r="E301" s="90">
        <v>3.7630748435557582E-3</v>
      </c>
      <c r="F301" s="89">
        <v>1110611.7205458609</v>
      </c>
      <c r="G301" s="89">
        <v>1094603.4404995076</v>
      </c>
      <c r="H301" s="89">
        <v>16008.280046353349</v>
      </c>
      <c r="I301" s="89">
        <v>-90509.269567332871</v>
      </c>
      <c r="J301" s="89">
        <v>-74500.989520979521</v>
      </c>
      <c r="K301" s="89">
        <v>45690.798643065005</v>
      </c>
    </row>
    <row r="302" spans="1:11">
      <c r="A302" s="24" t="s">
        <v>469</v>
      </c>
      <c r="B302" s="25"/>
      <c r="C302" s="26" t="s">
        <v>968</v>
      </c>
      <c r="D302" s="89">
        <v>3029024.37</v>
      </c>
      <c r="E302" s="90">
        <v>-2.0795447718864546E-2</v>
      </c>
      <c r="F302" s="89">
        <v>3003307.2091283519</v>
      </c>
      <c r="G302" s="89">
        <v>3066788.7729785666</v>
      </c>
      <c r="H302" s="89">
        <v>-63481.563850214705</v>
      </c>
      <c r="I302" s="89">
        <v>-244754.43285517491</v>
      </c>
      <c r="J302" s="89">
        <v>-308235.99670538958</v>
      </c>
      <c r="K302" s="89">
        <v>123556.68719946903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02"/>
  <sheetViews>
    <sheetView showGridLines="0" workbookViewId="0">
      <pane ySplit="15" topLeftCell="A16" activePane="bottomLeft" state="frozen"/>
      <selection activeCell="D15" sqref="D15"/>
      <selection pane="bottomLeft" activeCell="D15" sqref="D15"/>
    </sheetView>
  </sheetViews>
  <sheetFormatPr defaultRowHeight="12.5"/>
  <cols>
    <col min="1" max="1" width="5.453125" style="1" customWidth="1"/>
    <col min="2" max="2" width="4.54296875" style="1" customWidth="1"/>
    <col min="3" max="3" width="32.81640625" style="19" customWidth="1"/>
    <col min="4" max="4" width="13.453125" style="1" customWidth="1"/>
    <col min="5" max="5" width="10.54296875" style="1" customWidth="1"/>
    <col min="6" max="6" width="15.54296875" style="1" customWidth="1"/>
    <col min="7" max="7" width="13.453125" style="1" customWidth="1"/>
    <col min="8" max="8" width="11.453125" style="1" customWidth="1"/>
    <col min="9" max="9" width="13.81640625" style="1" customWidth="1"/>
    <col min="10" max="10" width="14.1796875" style="1" customWidth="1"/>
    <col min="11" max="11" width="10" style="1" customWidth="1"/>
  </cols>
  <sheetData>
    <row r="1" spans="1:11" ht="14">
      <c r="A1" s="33" t="s">
        <v>336</v>
      </c>
      <c r="B1" s="33"/>
      <c r="C1" s="46"/>
      <c r="D1" s="33" t="s">
        <v>970</v>
      </c>
      <c r="E1" s="34"/>
      <c r="F1" s="33"/>
      <c r="G1" s="33"/>
      <c r="H1" s="33"/>
      <c r="I1" s="33"/>
      <c r="J1" s="33"/>
      <c r="K1" s="35" t="s">
        <v>2</v>
      </c>
    </row>
    <row r="2" spans="1:11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>
        <f>'2019 Kunta'!K2</f>
        <v>44137</v>
      </c>
    </row>
    <row r="3" spans="1:11">
      <c r="A3" s="38" t="s">
        <v>972</v>
      </c>
      <c r="B3" s="38"/>
      <c r="C3" s="48"/>
      <c r="D3" s="38"/>
      <c r="E3" s="38"/>
      <c r="F3" s="38"/>
      <c r="G3" s="39"/>
      <c r="H3" s="38"/>
      <c r="I3" s="38"/>
      <c r="J3" s="38" t="s">
        <v>339</v>
      </c>
      <c r="K3" s="45">
        <v>2019</v>
      </c>
    </row>
    <row r="4" spans="1:11">
      <c r="A4" s="40"/>
      <c r="B4" s="40"/>
      <c r="C4" s="49"/>
      <c r="D4" s="41"/>
      <c r="E4" s="42"/>
      <c r="F4" s="41"/>
      <c r="G4" s="40"/>
      <c r="H4" s="40"/>
      <c r="I4" s="40"/>
    </row>
    <row r="6" spans="1:11">
      <c r="A6" s="7"/>
      <c r="B6" s="8"/>
      <c r="C6" s="50"/>
      <c r="D6" s="8"/>
      <c r="E6" s="8"/>
      <c r="F6" s="8"/>
      <c r="G6" s="8"/>
      <c r="H6" s="8"/>
      <c r="I6" s="8"/>
      <c r="J6" s="8"/>
      <c r="K6" s="9"/>
    </row>
    <row r="7" spans="1:11">
      <c r="A7" s="79" t="s">
        <v>340</v>
      </c>
      <c r="D7" s="96">
        <f>'2019 Kunta'!D7</f>
        <v>31601952709.38002</v>
      </c>
      <c r="K7" s="12"/>
    </row>
    <row r="8" spans="1:11">
      <c r="A8" s="79" t="s">
        <v>341</v>
      </c>
      <c r="D8" s="96">
        <f>'2019 Kunta'!D8</f>
        <v>31333644369</v>
      </c>
      <c r="F8" s="38" t="s">
        <v>342</v>
      </c>
      <c r="K8" s="12"/>
    </row>
    <row r="9" spans="1:11">
      <c r="A9" s="97" t="s">
        <v>343</v>
      </c>
      <c r="D9" s="96">
        <f>'2019 Kunta'!D9</f>
        <v>2553534428.1500001</v>
      </c>
      <c r="F9" s="1" t="s">
        <v>344</v>
      </c>
      <c r="K9" s="12"/>
    </row>
    <row r="10" spans="1:11">
      <c r="A10" s="79" t="s">
        <v>345</v>
      </c>
      <c r="D10" s="96">
        <f>'2019 Kunta'!D10</f>
        <v>1289072687.72</v>
      </c>
      <c r="K10" s="12"/>
    </row>
    <row r="11" spans="1:1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1" ht="34.75" customHeight="1">
      <c r="A12" s="17"/>
      <c r="B12" s="17"/>
      <c r="C12" s="17" t="s">
        <v>348</v>
      </c>
      <c r="D12" s="17" t="s">
        <v>980</v>
      </c>
      <c r="E12" s="17" t="s">
        <v>350</v>
      </c>
      <c r="F12" s="18" t="s">
        <v>981</v>
      </c>
      <c r="G12" s="17" t="s">
        <v>982</v>
      </c>
      <c r="H12" s="17" t="s">
        <v>353</v>
      </c>
      <c r="I12" s="17" t="s">
        <v>983</v>
      </c>
      <c r="J12" s="17" t="s">
        <v>355</v>
      </c>
      <c r="K12" s="17" t="s">
        <v>356</v>
      </c>
    </row>
    <row r="13" spans="1:11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</row>
    <row r="14" spans="1:11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</row>
    <row r="15" spans="1:11">
      <c r="A15" s="24"/>
      <c r="B15" s="25"/>
      <c r="C15" s="26"/>
      <c r="D15" s="23">
        <v>910995350.46000016</v>
      </c>
      <c r="E15" s="70">
        <v>1.4748530351010647E-2</v>
      </c>
      <c r="F15" s="23">
        <v>903260776.18151581</v>
      </c>
      <c r="G15" s="23">
        <v>905542322.26409996</v>
      </c>
      <c r="H15" s="23">
        <v>-2281546.0825839192</v>
      </c>
      <c r="I15" s="23">
        <v>-73611210.442502499</v>
      </c>
      <c r="J15" s="23">
        <v>-75892756.525086477</v>
      </c>
      <c r="K15" s="23">
        <v>37160337.391724862</v>
      </c>
    </row>
    <row r="16" spans="1:11">
      <c r="A16" s="86" t="s">
        <v>469</v>
      </c>
      <c r="B16" s="25"/>
      <c r="C16" s="26" t="s">
        <v>991</v>
      </c>
      <c r="D16" s="23">
        <v>207455.19</v>
      </c>
      <c r="E16" s="70">
        <v>4.6587544038061202E-2</v>
      </c>
      <c r="F16" s="23">
        <v>205693.84448303134</v>
      </c>
      <c r="G16" s="23">
        <v>197184.55729997455</v>
      </c>
      <c r="H16" s="23">
        <v>8509.2871830567892</v>
      </c>
      <c r="I16" s="23">
        <v>-16763.013818641724</v>
      </c>
      <c r="J16" s="23">
        <v>-8253.7266355849351</v>
      </c>
      <c r="K16" s="23">
        <v>8462.2878153787897</v>
      </c>
    </row>
    <row r="17" spans="1:11">
      <c r="A17" s="24" t="s">
        <v>469</v>
      </c>
      <c r="B17" s="25"/>
      <c r="C17" s="26" t="s">
        <v>1579</v>
      </c>
      <c r="D17" s="23">
        <v>2895571.29</v>
      </c>
      <c r="E17" s="70">
        <v>7.433931331229271E-3</v>
      </c>
      <c r="F17" s="23">
        <v>2870987.1785554774</v>
      </c>
      <c r="G17" s="23">
        <v>2869855.0509018595</v>
      </c>
      <c r="H17" s="23">
        <v>1132.1276536178775</v>
      </c>
      <c r="I17" s="23">
        <v>-233971.01584748135</v>
      </c>
      <c r="J17" s="23">
        <v>-232838.88819386347</v>
      </c>
      <c r="K17" s="23">
        <v>118113.01344607308</v>
      </c>
    </row>
    <row r="18" spans="1:11">
      <c r="A18" s="24" t="s">
        <v>469</v>
      </c>
      <c r="B18" s="25"/>
      <c r="C18" s="26" t="s">
        <v>1580</v>
      </c>
      <c r="D18" s="23">
        <v>1725935.18</v>
      </c>
      <c r="E18" s="70">
        <v>5.5343168426424949E-3</v>
      </c>
      <c r="F18" s="23">
        <v>1711281.5664082093</v>
      </c>
      <c r="G18" s="23">
        <v>1720878.5933247004</v>
      </c>
      <c r="H18" s="23">
        <v>-9597.0269164911006</v>
      </c>
      <c r="I18" s="23">
        <v>-139460.84102509025</v>
      </c>
      <c r="J18" s="23">
        <v>-149057.86794158135</v>
      </c>
      <c r="K18" s="23">
        <v>70402.481826786767</v>
      </c>
    </row>
    <row r="19" spans="1:11">
      <c r="A19" s="24" t="s">
        <v>469</v>
      </c>
      <c r="B19" s="25"/>
      <c r="C19" s="26" t="s">
        <v>1581</v>
      </c>
      <c r="D19" s="23">
        <v>484570.5</v>
      </c>
      <c r="E19" s="70">
        <v>-1.7260838218428387E-2</v>
      </c>
      <c r="F19" s="23">
        <v>480456.37743777217</v>
      </c>
      <c r="G19" s="23">
        <v>492185.43403398828</v>
      </c>
      <c r="H19" s="23">
        <v>-11729.056596216105</v>
      </c>
      <c r="I19" s="23">
        <v>-39154.778376988928</v>
      </c>
      <c r="J19" s="23">
        <v>-50883.834973205034</v>
      </c>
      <c r="K19" s="23">
        <v>19766.07593110593</v>
      </c>
    </row>
    <row r="20" spans="1:11">
      <c r="A20" s="24" t="s">
        <v>469</v>
      </c>
      <c r="B20" s="25"/>
      <c r="C20" s="26" t="s">
        <v>1582</v>
      </c>
      <c r="D20" s="23">
        <v>2033103.35</v>
      </c>
      <c r="E20" s="70">
        <v>6.3850075997016198E-3</v>
      </c>
      <c r="F20" s="23">
        <v>2015841.8032001518</v>
      </c>
      <c r="G20" s="23">
        <v>2017924.5468393152</v>
      </c>
      <c r="H20" s="23">
        <v>-2082.7436391634401</v>
      </c>
      <c r="I20" s="23">
        <v>-164280.9685830313</v>
      </c>
      <c r="J20" s="23">
        <v>-166363.71222219474</v>
      </c>
      <c r="K20" s="23">
        <v>82932.153715271241</v>
      </c>
    </row>
    <row r="21" spans="1:11">
      <c r="A21" s="24" t="s">
        <v>469</v>
      </c>
      <c r="B21" s="25"/>
      <c r="C21" s="26" t="s">
        <v>1583</v>
      </c>
      <c r="D21" s="23">
        <v>1497387.79</v>
      </c>
      <c r="E21" s="70">
        <v>2.9968673468151685E-2</v>
      </c>
      <c r="F21" s="23">
        <v>1484674.5998837149</v>
      </c>
      <c r="G21" s="23">
        <v>1444837.0561919301</v>
      </c>
      <c r="H21" s="23">
        <v>39837.543691784842</v>
      </c>
      <c r="I21" s="23">
        <v>-120993.51293951912</v>
      </c>
      <c r="J21" s="23">
        <v>-81155.969247734276</v>
      </c>
      <c r="K21" s="23">
        <v>61079.823793340503</v>
      </c>
    </row>
    <row r="22" spans="1:11">
      <c r="A22" s="24" t="s">
        <v>469</v>
      </c>
      <c r="B22" s="25"/>
      <c r="C22" s="26" t="s">
        <v>1584</v>
      </c>
      <c r="D22" s="23">
        <v>971867.83</v>
      </c>
      <c r="E22" s="70">
        <v>6.7555752735215524E-3</v>
      </c>
      <c r="F22" s="23">
        <v>963616.4334190971</v>
      </c>
      <c r="G22" s="23">
        <v>968424.72054406686</v>
      </c>
      <c r="H22" s="23">
        <v>-4808.2871249697637</v>
      </c>
      <c r="I22" s="23">
        <v>-78529.892957526623</v>
      </c>
      <c r="J22" s="23">
        <v>-83338.180082496387</v>
      </c>
      <c r="K22" s="23">
        <v>39643.3817633949</v>
      </c>
    </row>
    <row r="23" spans="1:11">
      <c r="A23" s="24" t="s">
        <v>469</v>
      </c>
      <c r="B23" s="25"/>
      <c r="C23" s="26" t="s">
        <v>1863</v>
      </c>
      <c r="D23" s="23">
        <v>698046.99</v>
      </c>
      <c r="E23" s="70">
        <v>2.6598056295377148E-2</v>
      </c>
      <c r="F23" s="23">
        <v>692120.39960488887</v>
      </c>
      <c r="G23" s="23">
        <v>679169.23818212212</v>
      </c>
      <c r="H23" s="23">
        <v>12951.161422766745</v>
      </c>
      <c r="I23" s="23">
        <v>-56404.331650759195</v>
      </c>
      <c r="J23" s="23">
        <v>-43453.17022799245</v>
      </c>
      <c r="K23" s="23">
        <v>28473.97810601335</v>
      </c>
    </row>
    <row r="24" spans="1:11">
      <c r="A24" s="24" t="s">
        <v>469</v>
      </c>
      <c r="B24" s="25"/>
      <c r="C24" s="26" t="s">
        <v>998</v>
      </c>
      <c r="D24" s="23">
        <v>213421.62</v>
      </c>
      <c r="E24" s="70">
        <v>3.2033961406323419E-2</v>
      </c>
      <c r="F24" s="23">
        <v>211609.61802689347</v>
      </c>
      <c r="G24" s="23">
        <v>208040.2892135088</v>
      </c>
      <c r="H24" s="23">
        <v>3569.3288133846654</v>
      </c>
      <c r="I24" s="23">
        <v>-17245.119609959642</v>
      </c>
      <c r="J24" s="23">
        <v>-13675.790796574976</v>
      </c>
      <c r="K24" s="23">
        <v>8705.6639771914215</v>
      </c>
    </row>
    <row r="25" spans="1:11">
      <c r="A25" s="24" t="s">
        <v>469</v>
      </c>
      <c r="B25" s="25"/>
      <c r="C25" s="26" t="s">
        <v>1835</v>
      </c>
      <c r="D25" s="23">
        <v>217575.44</v>
      </c>
      <c r="E25" s="70">
        <v>4.7096407413836694E-2</v>
      </c>
      <c r="F25" s="23">
        <v>215728.17107485776</v>
      </c>
      <c r="G25" s="23">
        <v>212241.73392611754</v>
      </c>
      <c r="H25" s="23">
        <v>3486.4371487402241</v>
      </c>
      <c r="I25" s="23">
        <v>-17580.760969716179</v>
      </c>
      <c r="J25" s="23">
        <v>-14094.323820975955</v>
      </c>
      <c r="K25" s="23">
        <v>8875.1021116303673</v>
      </c>
    </row>
    <row r="26" spans="1:11">
      <c r="A26" s="24" t="s">
        <v>469</v>
      </c>
      <c r="B26" s="25"/>
      <c r="C26" s="26" t="s">
        <v>1585</v>
      </c>
      <c r="D26" s="23">
        <v>316458.57</v>
      </c>
      <c r="E26" s="70">
        <v>-4.1376339240478677E-3</v>
      </c>
      <c r="F26" s="23">
        <v>313771.75901409116</v>
      </c>
      <c r="G26" s="23">
        <v>318883.5593871749</v>
      </c>
      <c r="H26" s="23">
        <v>-5111.8003730837372</v>
      </c>
      <c r="I26" s="23">
        <v>-25570.820291059485</v>
      </c>
      <c r="J26" s="23">
        <v>-30682.620664143222</v>
      </c>
      <c r="K26" s="23">
        <v>12908.635840748047</v>
      </c>
    </row>
    <row r="27" spans="1:11">
      <c r="A27" s="24" t="s">
        <v>469</v>
      </c>
      <c r="B27" s="25"/>
      <c r="C27" s="26" t="s">
        <v>1001</v>
      </c>
      <c r="D27" s="23">
        <v>42928709.549999997</v>
      </c>
      <c r="E27" s="70">
        <v>8.7898907190742115E-3</v>
      </c>
      <c r="F27" s="23">
        <v>42564234.262034722</v>
      </c>
      <c r="G27" s="23">
        <v>43019366.469978005</v>
      </c>
      <c r="H27" s="23">
        <v>-455132.20794328302</v>
      </c>
      <c r="I27" s="23">
        <v>-3468771.0218438352</v>
      </c>
      <c r="J27" s="23">
        <v>-3923903.2297871183</v>
      </c>
      <c r="K27" s="23">
        <v>1751101.5065706482</v>
      </c>
    </row>
    <row r="28" spans="1:11">
      <c r="A28" s="24" t="s">
        <v>469</v>
      </c>
      <c r="B28" s="25"/>
      <c r="C28" s="26" t="s">
        <v>1586</v>
      </c>
      <c r="D28" s="23">
        <v>1867681.74</v>
      </c>
      <c r="E28" s="70">
        <v>6.6638868738255752E-3</v>
      </c>
      <c r="F28" s="23">
        <v>1851824.6632988907</v>
      </c>
      <c r="G28" s="23">
        <v>1877396.9654622066</v>
      </c>
      <c r="H28" s="23">
        <v>-25572.302163315937</v>
      </c>
      <c r="I28" s="23">
        <v>-150914.39658099093</v>
      </c>
      <c r="J28" s="23">
        <v>-176486.69874430686</v>
      </c>
      <c r="K28" s="23">
        <v>76184.454249650036</v>
      </c>
    </row>
    <row r="29" spans="1:11">
      <c r="A29" s="24" t="s">
        <v>469</v>
      </c>
      <c r="B29" s="25"/>
      <c r="C29" s="26" t="s">
        <v>1587</v>
      </c>
      <c r="D29" s="23">
        <v>2209748.62</v>
      </c>
      <c r="E29" s="70">
        <v>5.0851358470234143E-3</v>
      </c>
      <c r="F29" s="23">
        <v>2190987.3114713263</v>
      </c>
      <c r="G29" s="23">
        <v>2194040.5753610288</v>
      </c>
      <c r="H29" s="23">
        <v>-3053.2638897025026</v>
      </c>
      <c r="I29" s="23">
        <v>-178554.44663873914</v>
      </c>
      <c r="J29" s="23">
        <v>-181607.71052844165</v>
      </c>
      <c r="K29" s="23">
        <v>90137.676584886111</v>
      </c>
    </row>
    <row r="30" spans="1:11">
      <c r="A30" s="24" t="s">
        <v>469</v>
      </c>
      <c r="B30" s="25"/>
      <c r="C30" s="26" t="s">
        <v>1805</v>
      </c>
      <c r="D30" s="23">
        <v>452388.85</v>
      </c>
      <c r="E30" s="70">
        <v>1.4565223193030219E-2</v>
      </c>
      <c r="F30" s="23">
        <v>448547.95755053125</v>
      </c>
      <c r="G30" s="23">
        <v>448625.40727226046</v>
      </c>
      <c r="H30" s="23">
        <v>-77.44972172920825</v>
      </c>
      <c r="I30" s="23">
        <v>-36554.402634850638</v>
      </c>
      <c r="J30" s="23">
        <v>-36631.852356579846</v>
      </c>
      <c r="K30" s="23">
        <v>18453.356858260442</v>
      </c>
    </row>
    <row r="31" spans="1:11">
      <c r="A31" s="24" t="s">
        <v>469</v>
      </c>
      <c r="B31" s="25"/>
      <c r="C31" s="26" t="s">
        <v>1836</v>
      </c>
      <c r="D31" s="23">
        <v>759828.32</v>
      </c>
      <c r="E31" s="70">
        <v>1.8915204981926115E-2</v>
      </c>
      <c r="F31" s="23">
        <v>753377.19093883829</v>
      </c>
      <c r="G31" s="23">
        <v>756862.14335964737</v>
      </c>
      <c r="H31" s="23">
        <v>-3484.9524208090734</v>
      </c>
      <c r="I31" s="23">
        <v>-61396.452062516859</v>
      </c>
      <c r="J31" s="23">
        <v>-64881.404483325932</v>
      </c>
      <c r="K31" s="23">
        <v>30994.095323022459</v>
      </c>
    </row>
    <row r="32" spans="1:11">
      <c r="A32" s="24" t="s">
        <v>469</v>
      </c>
      <c r="B32" s="25"/>
      <c r="C32" s="26" t="s">
        <v>1588</v>
      </c>
      <c r="D32" s="23">
        <v>2586486.54</v>
      </c>
      <c r="E32" s="70">
        <v>-5.392672255045694E-4</v>
      </c>
      <c r="F32" s="23">
        <v>2564526.6339984736</v>
      </c>
      <c r="G32" s="23">
        <v>2586861.7559152995</v>
      </c>
      <c r="H32" s="23">
        <v>-22335.121916825883</v>
      </c>
      <c r="I32" s="23">
        <v>-208996.02276400424</v>
      </c>
      <c r="J32" s="23">
        <v>-231331.14468083013</v>
      </c>
      <c r="K32" s="23">
        <v>105505.16249838455</v>
      </c>
    </row>
    <row r="33" spans="1:11">
      <c r="A33" s="24" t="s">
        <v>469</v>
      </c>
      <c r="B33" s="25"/>
      <c r="C33" s="26" t="s">
        <v>1589</v>
      </c>
      <c r="D33" s="23">
        <v>1330455.8700000001</v>
      </c>
      <c r="E33" s="70">
        <v>-3.0293551314037881E-3</v>
      </c>
      <c r="F33" s="23">
        <v>1319159.9728853069</v>
      </c>
      <c r="G33" s="23">
        <v>1330472.2224812112</v>
      </c>
      <c r="H33" s="23">
        <v>-11312.249595904257</v>
      </c>
      <c r="I33" s="23">
        <v>-107504.90327045084</v>
      </c>
      <c r="J33" s="23">
        <v>-118817.1528663551</v>
      </c>
      <c r="K33" s="23">
        <v>54270.517395106806</v>
      </c>
    </row>
    <row r="34" spans="1:11">
      <c r="A34" s="24" t="s">
        <v>469</v>
      </c>
      <c r="B34" s="25"/>
      <c r="C34" s="26" t="s">
        <v>1590</v>
      </c>
      <c r="D34" s="23">
        <v>1198541.6299999999</v>
      </c>
      <c r="E34" s="70">
        <v>1.3611942306992253E-2</v>
      </c>
      <c r="F34" s="23">
        <v>1188365.7171828717</v>
      </c>
      <c r="G34" s="23">
        <v>1172544.1926106368</v>
      </c>
      <c r="H34" s="23">
        <v>15821.524572234834</v>
      </c>
      <c r="I34" s="23">
        <v>-96845.829241039377</v>
      </c>
      <c r="J34" s="23">
        <v>-81024.304668804543</v>
      </c>
      <c r="K34" s="23">
        <v>48889.614339237465</v>
      </c>
    </row>
    <row r="35" spans="1:11">
      <c r="A35" s="24" t="s">
        <v>469</v>
      </c>
      <c r="B35" s="25"/>
      <c r="C35" s="26" t="s">
        <v>1591</v>
      </c>
      <c r="D35" s="23">
        <v>193209.83</v>
      </c>
      <c r="E35" s="70">
        <v>1.0065480489110268E-2</v>
      </c>
      <c r="F35" s="23">
        <v>191569.4310882891</v>
      </c>
      <c r="G35" s="23">
        <v>192532.60528203944</v>
      </c>
      <c r="H35" s="23">
        <v>-963.17419375033933</v>
      </c>
      <c r="I35" s="23">
        <v>-15611.945163615423</v>
      </c>
      <c r="J35" s="23">
        <v>-16575.119357365762</v>
      </c>
      <c r="K35" s="23">
        <v>7881.2064919677705</v>
      </c>
    </row>
    <row r="36" spans="1:11">
      <c r="A36" s="24" t="s">
        <v>518</v>
      </c>
      <c r="B36" s="25"/>
      <c r="C36" s="26" t="s">
        <v>1864</v>
      </c>
      <c r="D36" s="23">
        <v>260109.71</v>
      </c>
      <c r="E36" s="70">
        <v>-1.818746431106899E-2</v>
      </c>
      <c r="F36" s="23">
        <v>257901.31467555181</v>
      </c>
      <c r="G36" s="23">
        <v>256868.48954347247</v>
      </c>
      <c r="H36" s="23">
        <v>1032.8251320793352</v>
      </c>
      <c r="I36" s="23">
        <v>-21017.660069593305</v>
      </c>
      <c r="J36" s="23">
        <v>-19984.83493751397</v>
      </c>
      <c r="K36" s="23">
        <v>10610.114066535094</v>
      </c>
    </row>
    <row r="37" spans="1:11">
      <c r="A37" s="24" t="s">
        <v>469</v>
      </c>
      <c r="B37" s="25"/>
      <c r="C37" s="26" t="s">
        <v>1009</v>
      </c>
      <c r="D37" s="23">
        <v>4622874.8099999996</v>
      </c>
      <c r="E37" s="70">
        <v>-7.359579120401305E-3</v>
      </c>
      <c r="F37" s="23">
        <v>4583625.4674210036</v>
      </c>
      <c r="G37" s="23">
        <v>4629530.608927411</v>
      </c>
      <c r="H37" s="23">
        <v>-45905.14150640741</v>
      </c>
      <c r="I37" s="23">
        <v>-373542.42292940826</v>
      </c>
      <c r="J37" s="23">
        <v>-419447.56443581567</v>
      </c>
      <c r="K37" s="23">
        <v>188571.31111872659</v>
      </c>
    </row>
    <row r="38" spans="1:11">
      <c r="A38" s="24" t="s">
        <v>469</v>
      </c>
      <c r="B38" s="25"/>
      <c r="C38" s="26" t="s">
        <v>1837</v>
      </c>
      <c r="D38" s="23">
        <v>355800.02</v>
      </c>
      <c r="E38" s="70">
        <v>3.2265519797882503E-2</v>
      </c>
      <c r="F38" s="23">
        <v>352779.19044078601</v>
      </c>
      <c r="G38" s="23">
        <v>349566.04989244934</v>
      </c>
      <c r="H38" s="23">
        <v>3213.1405483366689</v>
      </c>
      <c r="I38" s="23">
        <v>-28749.729770236179</v>
      </c>
      <c r="J38" s="23">
        <v>-25536.58922189951</v>
      </c>
      <c r="K38" s="23">
        <v>14513.409734205878</v>
      </c>
    </row>
    <row r="39" spans="1:11">
      <c r="A39" s="24" t="s">
        <v>469</v>
      </c>
      <c r="B39" s="25"/>
      <c r="C39" s="26" t="s">
        <v>1010</v>
      </c>
      <c r="D39" s="23">
        <v>1596549.47</v>
      </c>
      <c r="E39" s="70">
        <v>1.2559168978578672E-2</v>
      </c>
      <c r="F39" s="23">
        <v>1582994.3728650324</v>
      </c>
      <c r="G39" s="23">
        <v>1561532.7558401569</v>
      </c>
      <c r="H39" s="23">
        <v>21461.617024875479</v>
      </c>
      <c r="I39" s="23">
        <v>-129006.07995276053</v>
      </c>
      <c r="J39" s="23">
        <v>-107544.46292788505</v>
      </c>
      <c r="K39" s="23">
        <v>65124.719832897237</v>
      </c>
    </row>
    <row r="40" spans="1:11">
      <c r="A40" s="24" t="s">
        <v>469</v>
      </c>
      <c r="B40" s="25"/>
      <c r="C40" s="26" t="s">
        <v>1592</v>
      </c>
      <c r="D40" s="23">
        <v>837908.14</v>
      </c>
      <c r="E40" s="70">
        <v>-4.8163144403088332E-3</v>
      </c>
      <c r="F40" s="23">
        <v>830794.09408955276</v>
      </c>
      <c r="G40" s="23">
        <v>839657.50786043413</v>
      </c>
      <c r="H40" s="23">
        <v>-8863.4137708813651</v>
      </c>
      <c r="I40" s="23">
        <v>-67705.54031245198</v>
      </c>
      <c r="J40" s="23">
        <v>-76568.954083333345</v>
      </c>
      <c r="K40" s="23">
        <v>34179.042922612374</v>
      </c>
    </row>
    <row r="41" spans="1:11">
      <c r="A41" s="24" t="s">
        <v>469</v>
      </c>
      <c r="B41" s="25"/>
      <c r="C41" s="26" t="s">
        <v>1593</v>
      </c>
      <c r="D41" s="23">
        <v>1430700.04</v>
      </c>
      <c r="E41" s="70">
        <v>-1.1389959282285811E-2</v>
      </c>
      <c r="F41" s="23">
        <v>1418553.0452606501</v>
      </c>
      <c r="G41" s="23">
        <v>1436696.5929317048</v>
      </c>
      <c r="H41" s="23">
        <v>-18143.547671054723</v>
      </c>
      <c r="I41" s="23">
        <v>-115604.93878630499</v>
      </c>
      <c r="J41" s="23">
        <v>-133748.48645735972</v>
      </c>
      <c r="K41" s="23">
        <v>58359.569196383796</v>
      </c>
    </row>
    <row r="42" spans="1:11">
      <c r="A42" s="24" t="s">
        <v>469</v>
      </c>
      <c r="B42" s="25"/>
      <c r="C42" s="26" t="s">
        <v>1594</v>
      </c>
      <c r="D42" s="23">
        <v>1895136.32</v>
      </c>
      <c r="E42" s="70">
        <v>0.20527383276322153</v>
      </c>
      <c r="F42" s="23">
        <v>1879046.1471714654</v>
      </c>
      <c r="G42" s="23">
        <v>1865863.3445662253</v>
      </c>
      <c r="H42" s="23">
        <v>13182.80260524014</v>
      </c>
      <c r="I42" s="23">
        <v>-153132.81061018445</v>
      </c>
      <c r="J42" s="23">
        <v>-139950.00800494431</v>
      </c>
      <c r="K42" s="23">
        <v>77304.351793839422</v>
      </c>
    </row>
    <row r="43" spans="1:11">
      <c r="A43" s="24" t="s">
        <v>469</v>
      </c>
      <c r="B43" s="25"/>
      <c r="C43" s="26" t="s">
        <v>1595</v>
      </c>
      <c r="D43" s="23">
        <v>1562743.85</v>
      </c>
      <c r="E43" s="70">
        <v>-6.7432341676028074E-3</v>
      </c>
      <c r="F43" s="23">
        <v>1549475.7708819609</v>
      </c>
      <c r="G43" s="23">
        <v>1566393.073146445</v>
      </c>
      <c r="H43" s="23">
        <v>-16917.302264484111</v>
      </c>
      <c r="I43" s="23">
        <v>-126274.4824679844</v>
      </c>
      <c r="J43" s="23">
        <v>-143191.78473246851</v>
      </c>
      <c r="K43" s="23">
        <v>63745.75753160545</v>
      </c>
    </row>
    <row r="44" spans="1:11">
      <c r="A44" s="24" t="s">
        <v>469</v>
      </c>
      <c r="B44" s="25"/>
      <c r="C44" s="26" t="s">
        <v>1596</v>
      </c>
      <c r="D44" s="23">
        <v>3087524.54</v>
      </c>
      <c r="E44" s="70">
        <v>2.4990456377265824E-2</v>
      </c>
      <c r="F44" s="23">
        <v>3061310.6983166002</v>
      </c>
      <c r="G44" s="23">
        <v>2992904.7599169491</v>
      </c>
      <c r="H44" s="23">
        <v>68405.938399651088</v>
      </c>
      <c r="I44" s="23">
        <v>-249481.42550405918</v>
      </c>
      <c r="J44" s="23">
        <v>-181075.48710440809</v>
      </c>
      <c r="K44" s="23">
        <v>125942.96288526214</v>
      </c>
    </row>
    <row r="45" spans="1:11">
      <c r="A45" s="24" t="s">
        <v>469</v>
      </c>
      <c r="B45" s="25"/>
      <c r="C45" s="26" t="s">
        <v>1838</v>
      </c>
      <c r="D45" s="23">
        <v>521167.37</v>
      </c>
      <c r="E45" s="70">
        <v>-3.6355612662887893E-2</v>
      </c>
      <c r="F45" s="23">
        <v>516742.53102277388</v>
      </c>
      <c r="G45" s="23">
        <v>524077.7290818076</v>
      </c>
      <c r="H45" s="23">
        <v>-7335.1980590337189</v>
      </c>
      <c r="I45" s="23">
        <v>-42111.91739833149</v>
      </c>
      <c r="J45" s="23">
        <v>-49447.115457365209</v>
      </c>
      <c r="K45" s="23">
        <v>21258.89588457155</v>
      </c>
    </row>
    <row r="46" spans="1:11">
      <c r="A46" s="24" t="s">
        <v>518</v>
      </c>
      <c r="B46" s="25"/>
      <c r="C46" s="26" t="s">
        <v>1597</v>
      </c>
      <c r="D46" s="23">
        <v>6051039</v>
      </c>
      <c r="E46" s="70">
        <v>2.8869074198662137E-2</v>
      </c>
      <c r="F46" s="23">
        <v>5999664.1926709935</v>
      </c>
      <c r="G46" s="23">
        <v>5977552.2416141005</v>
      </c>
      <c r="H46" s="23">
        <v>22111.951056892984</v>
      </c>
      <c r="I46" s="23">
        <v>-488942.4572802445</v>
      </c>
      <c r="J46" s="23">
        <v>-466830.50622335152</v>
      </c>
      <c r="K46" s="23">
        <v>246827.44066360476</v>
      </c>
    </row>
    <row r="47" spans="1:11">
      <c r="A47" s="24" t="s">
        <v>469</v>
      </c>
      <c r="B47" s="25"/>
      <c r="C47" s="26" t="s">
        <v>1019</v>
      </c>
      <c r="D47" s="23">
        <v>80702203.189999998</v>
      </c>
      <c r="E47" s="70">
        <v>1.3804141878566822E-2</v>
      </c>
      <c r="F47" s="23">
        <v>80017021.663337782</v>
      </c>
      <c r="G47" s="23">
        <v>80198466.166542619</v>
      </c>
      <c r="H47" s="23">
        <v>-181444.50320483744</v>
      </c>
      <c r="I47" s="23">
        <v>-6520984.8318029661</v>
      </c>
      <c r="J47" s="23">
        <v>-6702429.3350078035</v>
      </c>
      <c r="K47" s="23">
        <v>3291917.0194245814</v>
      </c>
    </row>
    <row r="48" spans="1:11">
      <c r="A48" s="24" t="s">
        <v>469</v>
      </c>
      <c r="B48" s="25"/>
      <c r="C48" s="26" t="s">
        <v>1598</v>
      </c>
      <c r="D48" s="23">
        <v>379821.66</v>
      </c>
      <c r="E48" s="70">
        <v>-1.4469298110187934E-2</v>
      </c>
      <c r="F48" s="23">
        <v>376596.88081713842</v>
      </c>
      <c r="G48" s="23">
        <v>377642.84236540896</v>
      </c>
      <c r="H48" s="23">
        <v>-1045.9615482705412</v>
      </c>
      <c r="I48" s="23">
        <v>-30690.751748362811</v>
      </c>
      <c r="J48" s="23">
        <v>-31736.713296633352</v>
      </c>
      <c r="K48" s="23">
        <v>15493.2745015198</v>
      </c>
    </row>
    <row r="49" spans="1:11">
      <c r="A49" s="24" t="s">
        <v>469</v>
      </c>
      <c r="B49" s="25"/>
      <c r="C49" s="26" t="s">
        <v>1599</v>
      </c>
      <c r="D49" s="23">
        <v>6484250.79</v>
      </c>
      <c r="E49" s="70">
        <v>2.7090031058799591E-2</v>
      </c>
      <c r="F49" s="23">
        <v>6429197.9081710763</v>
      </c>
      <c r="G49" s="23">
        <v>6290167.093721169</v>
      </c>
      <c r="H49" s="23">
        <v>139030.81444990728</v>
      </c>
      <c r="I49" s="23">
        <v>-523947.29481729778</v>
      </c>
      <c r="J49" s="23">
        <v>-384916.4803673905</v>
      </c>
      <c r="K49" s="23">
        <v>264498.5476240787</v>
      </c>
    </row>
    <row r="50" spans="1:11">
      <c r="A50" s="24" t="s">
        <v>469</v>
      </c>
      <c r="B50" s="25"/>
      <c r="C50" s="26" t="s">
        <v>1600</v>
      </c>
      <c r="D50" s="23">
        <v>1743812.65</v>
      </c>
      <c r="E50" s="70">
        <v>2.2050937751307398E-2</v>
      </c>
      <c r="F50" s="23">
        <v>1729007.2522969553</v>
      </c>
      <c r="G50" s="23">
        <v>1702723.4658598597</v>
      </c>
      <c r="H50" s="23">
        <v>26283.786437095609</v>
      </c>
      <c r="I50" s="23">
        <v>-140905.39527631123</v>
      </c>
      <c r="J50" s="23">
        <v>-114621.60883921562</v>
      </c>
      <c r="K50" s="23">
        <v>71131.72025437589</v>
      </c>
    </row>
    <row r="51" spans="1:11">
      <c r="A51" s="24" t="s">
        <v>469</v>
      </c>
      <c r="B51" s="25"/>
      <c r="C51" s="26" t="s">
        <v>1601</v>
      </c>
      <c r="D51" s="23">
        <v>451328.9</v>
      </c>
      <c r="E51" s="70">
        <v>-2.0585654445162693E-2</v>
      </c>
      <c r="F51" s="23">
        <v>447497.00678636972</v>
      </c>
      <c r="G51" s="23">
        <v>455207.79441279825</v>
      </c>
      <c r="H51" s="23">
        <v>-7710.7876264285296</v>
      </c>
      <c r="I51" s="23">
        <v>-36468.755433172679</v>
      </c>
      <c r="J51" s="23">
        <v>-44179.543059601208</v>
      </c>
      <c r="K51" s="23">
        <v>18410.120523850535</v>
      </c>
    </row>
    <row r="52" spans="1:11">
      <c r="A52" s="24" t="s">
        <v>469</v>
      </c>
      <c r="B52" s="25"/>
      <c r="C52" s="26" t="s">
        <v>1602</v>
      </c>
      <c r="D52" s="23">
        <v>402503.81</v>
      </c>
      <c r="E52" s="70">
        <v>-1.434676333764151E-2</v>
      </c>
      <c r="F52" s="23">
        <v>399086.45379258815</v>
      </c>
      <c r="G52" s="23">
        <v>405914.4169918875</v>
      </c>
      <c r="H52" s="23">
        <v>-6827.9631992993527</v>
      </c>
      <c r="I52" s="23">
        <v>-32523.538837885637</v>
      </c>
      <c r="J52" s="23">
        <v>-39351.50203718499</v>
      </c>
      <c r="K52" s="23">
        <v>16418.500240975121</v>
      </c>
    </row>
    <row r="53" spans="1:11">
      <c r="A53" s="24" t="s">
        <v>469</v>
      </c>
      <c r="B53" s="25"/>
      <c r="C53" s="26" t="s">
        <v>1603</v>
      </c>
      <c r="D53" s="23">
        <v>7140374.0099999998</v>
      </c>
      <c r="E53" s="70">
        <v>7.3508338421881536E-3</v>
      </c>
      <c r="F53" s="23">
        <v>7079750.4808803229</v>
      </c>
      <c r="G53" s="23">
        <v>7076721.607610927</v>
      </c>
      <c r="H53" s="23">
        <v>3028.8732693959028</v>
      </c>
      <c r="I53" s="23">
        <v>-576964.0576352909</v>
      </c>
      <c r="J53" s="23">
        <v>-573935.18436589499</v>
      </c>
      <c r="K53" s="23">
        <v>291262.41663113073</v>
      </c>
    </row>
    <row r="54" spans="1:11">
      <c r="A54" s="24" t="s">
        <v>469</v>
      </c>
      <c r="B54" s="25"/>
      <c r="C54" s="26" t="s">
        <v>1604</v>
      </c>
      <c r="D54" s="23">
        <v>1827595.79</v>
      </c>
      <c r="E54" s="70">
        <v>0.14338362051518216</v>
      </c>
      <c r="F54" s="23">
        <v>1812079.0528600554</v>
      </c>
      <c r="G54" s="23">
        <v>1813477.4495605505</v>
      </c>
      <c r="H54" s="23">
        <v>-1398.3967004951555</v>
      </c>
      <c r="I54" s="23">
        <v>-147675.32922488678</v>
      </c>
      <c r="J54" s="23">
        <v>-149073.72592538194</v>
      </c>
      <c r="K54" s="23">
        <v>74549.311517126043</v>
      </c>
    </row>
    <row r="55" spans="1:11">
      <c r="A55" s="24" t="s">
        <v>518</v>
      </c>
      <c r="B55" s="25"/>
      <c r="C55" s="26" t="s">
        <v>1865</v>
      </c>
      <c r="D55" s="23">
        <v>271780.75</v>
      </c>
      <c r="E55" s="70">
        <v>-8.0445596604188152E-2</v>
      </c>
      <c r="F55" s="23">
        <v>269473.26467938267</v>
      </c>
      <c r="G55" s="23">
        <v>269896.70804235054</v>
      </c>
      <c r="H55" s="23">
        <v>-423.44336296786787</v>
      </c>
      <c r="I55" s="23">
        <v>-21960.715795496908</v>
      </c>
      <c r="J55" s="23">
        <v>-22384.159158464776</v>
      </c>
      <c r="K55" s="23">
        <v>11086.186511793265</v>
      </c>
    </row>
    <row r="56" spans="1:11">
      <c r="A56" s="24" t="s">
        <v>469</v>
      </c>
      <c r="B56" s="25"/>
      <c r="C56" s="26" t="s">
        <v>1028</v>
      </c>
      <c r="D56" s="23">
        <v>10839038.970000001</v>
      </c>
      <c r="E56" s="70">
        <v>1.3063497019623727E-2</v>
      </c>
      <c r="F56" s="23">
        <v>10747012.866926571</v>
      </c>
      <c r="G56" s="23">
        <v>10745446.910202267</v>
      </c>
      <c r="H56" s="23">
        <v>1565.9567243047059</v>
      </c>
      <c r="I56" s="23">
        <v>-875827.49814505095</v>
      </c>
      <c r="J56" s="23">
        <v>-874261.54142074625</v>
      </c>
      <c r="K56" s="23">
        <v>442134.35878006654</v>
      </c>
    </row>
    <row r="57" spans="1:11">
      <c r="A57" s="24" t="s">
        <v>469</v>
      </c>
      <c r="B57" s="25"/>
      <c r="C57" s="26" t="s">
        <v>1605</v>
      </c>
      <c r="D57" s="23">
        <v>1534960.52</v>
      </c>
      <c r="E57" s="70">
        <v>5.1149547194558664E-2</v>
      </c>
      <c r="F57" s="23">
        <v>1521928.3281776318</v>
      </c>
      <c r="G57" s="23">
        <v>1536915.8594721041</v>
      </c>
      <c r="H57" s="23">
        <v>-14987.531294472283</v>
      </c>
      <c r="I57" s="23">
        <v>-124029.50443336458</v>
      </c>
      <c r="J57" s="23">
        <v>-139017.03572783686</v>
      </c>
      <c r="K57" s="23">
        <v>62612.449972851929</v>
      </c>
    </row>
    <row r="58" spans="1:11">
      <c r="A58" s="24" t="s">
        <v>518</v>
      </c>
      <c r="B58" s="25"/>
      <c r="C58" s="26" t="s">
        <v>1866</v>
      </c>
      <c r="D58" s="23">
        <v>357938.08</v>
      </c>
      <c r="E58" s="70">
        <v>-1.3588596831208721E-2</v>
      </c>
      <c r="F58" s="23">
        <v>354899.09778624889</v>
      </c>
      <c r="G58" s="23">
        <v>365178.68617906916</v>
      </c>
      <c r="H58" s="23">
        <v>-10279.588392820267</v>
      </c>
      <c r="I58" s="23">
        <v>-28922.49155713139</v>
      </c>
      <c r="J58" s="23">
        <v>-39202.079949951658</v>
      </c>
      <c r="K58" s="23">
        <v>14600.623166111576</v>
      </c>
    </row>
    <row r="59" spans="1:11">
      <c r="A59" s="24" t="s">
        <v>469</v>
      </c>
      <c r="B59" s="25"/>
      <c r="C59" s="26" t="s">
        <v>1606</v>
      </c>
      <c r="D59" s="23">
        <v>1237806.58</v>
      </c>
      <c r="E59" s="70">
        <v>7.2022470727048926E-3</v>
      </c>
      <c r="F59" s="23">
        <v>1227297.2981133561</v>
      </c>
      <c r="G59" s="23">
        <v>1228514.5863447615</v>
      </c>
      <c r="H59" s="23">
        <v>-1217.2882314054295</v>
      </c>
      <c r="I59" s="23">
        <v>-100018.55728625375</v>
      </c>
      <c r="J59" s="23">
        <v>-101235.84551765918</v>
      </c>
      <c r="K59" s="23">
        <v>50491.267727405095</v>
      </c>
    </row>
    <row r="60" spans="1:11">
      <c r="A60" s="24" t="s">
        <v>469</v>
      </c>
      <c r="B60" s="25"/>
      <c r="C60" s="26" t="s">
        <v>1607</v>
      </c>
      <c r="D60" s="23">
        <v>1326060.1299999999</v>
      </c>
      <c r="E60" s="70">
        <v>-2.3413069908410078E-3</v>
      </c>
      <c r="F60" s="23">
        <v>1314801.5537975614</v>
      </c>
      <c r="G60" s="23">
        <v>1317175.0579126207</v>
      </c>
      <c r="H60" s="23">
        <v>-2373.5041150592733</v>
      </c>
      <c r="I60" s="23">
        <v>-107149.71403482286</v>
      </c>
      <c r="J60" s="23">
        <v>-109523.21814988213</v>
      </c>
      <c r="K60" s="23">
        <v>54091.211121585402</v>
      </c>
    </row>
    <row r="61" spans="1:11">
      <c r="A61" s="24" t="s">
        <v>469</v>
      </c>
      <c r="B61" s="25"/>
      <c r="C61" s="26" t="s">
        <v>1608</v>
      </c>
      <c r="D61" s="23">
        <v>2632295.5699999998</v>
      </c>
      <c r="E61" s="70">
        <v>2.6061931156737606E-2</v>
      </c>
      <c r="F61" s="23">
        <v>2609946.7340824413</v>
      </c>
      <c r="G61" s="23">
        <v>2593638.2913297308</v>
      </c>
      <c r="H61" s="23">
        <v>16308.442752710544</v>
      </c>
      <c r="I61" s="23">
        <v>-212697.53248718142</v>
      </c>
      <c r="J61" s="23">
        <v>-196389.08973447088</v>
      </c>
      <c r="K61" s="23">
        <v>107373.75492262481</v>
      </c>
    </row>
    <row r="62" spans="1:11">
      <c r="A62" s="24" t="s">
        <v>469</v>
      </c>
      <c r="B62" s="25"/>
      <c r="C62" s="26" t="s">
        <v>1609</v>
      </c>
      <c r="D62" s="23">
        <v>679418.68</v>
      </c>
      <c r="E62" s="70">
        <v>-4.5093431936457096E-3</v>
      </c>
      <c r="F62" s="23">
        <v>673650.24853215995</v>
      </c>
      <c r="G62" s="23">
        <v>669734.39272645256</v>
      </c>
      <c r="H62" s="23">
        <v>3915.8558057073969</v>
      </c>
      <c r="I62" s="23">
        <v>-54899.10723122098</v>
      </c>
      <c r="J62" s="23">
        <v>-50983.251425513583</v>
      </c>
      <c r="K62" s="23">
        <v>27714.112224932727</v>
      </c>
    </row>
    <row r="63" spans="1:11">
      <c r="A63" s="24" t="s">
        <v>518</v>
      </c>
      <c r="B63" s="25"/>
      <c r="C63" s="26" t="s">
        <v>1867</v>
      </c>
      <c r="D63" s="23">
        <v>201381.01</v>
      </c>
      <c r="E63" s="70">
        <v>9.4888366774759092E-3</v>
      </c>
      <c r="F63" s="23">
        <v>199671.23576313411</v>
      </c>
      <c r="G63" s="23">
        <v>201019.80069745969</v>
      </c>
      <c r="H63" s="23">
        <v>-1348.5649343255791</v>
      </c>
      <c r="I63" s="23">
        <v>-16272.201497788645</v>
      </c>
      <c r="J63" s="23">
        <v>-17620.766432114222</v>
      </c>
      <c r="K63" s="23">
        <v>8214.5164320626263</v>
      </c>
    </row>
    <row r="64" spans="1:11">
      <c r="A64" s="24" t="s">
        <v>469</v>
      </c>
      <c r="B64" s="25"/>
      <c r="C64" s="26" t="s">
        <v>1610</v>
      </c>
      <c r="D64" s="23">
        <v>5080372.95</v>
      </c>
      <c r="E64" s="70">
        <v>-9.4599882417882863E-3</v>
      </c>
      <c r="F64" s="23">
        <v>5037239.3358445223</v>
      </c>
      <c r="G64" s="23">
        <v>5103023.1139113661</v>
      </c>
      <c r="H64" s="23">
        <v>-65783.778066843748</v>
      </c>
      <c r="I64" s="23">
        <v>-410509.67182215897</v>
      </c>
      <c r="J64" s="23">
        <v>-476293.44988900272</v>
      </c>
      <c r="K64" s="23">
        <v>207233.08061063691</v>
      </c>
    </row>
    <row r="65" spans="1:11">
      <c r="A65" s="24" t="s">
        <v>469</v>
      </c>
      <c r="B65" s="25"/>
      <c r="C65" s="26" t="s">
        <v>1611</v>
      </c>
      <c r="D65" s="23">
        <v>1209598.8</v>
      </c>
      <c r="E65" s="70">
        <v>1.518499284641317E-3</v>
      </c>
      <c r="F65" s="23">
        <v>1199329.0090937775</v>
      </c>
      <c r="G65" s="23">
        <v>1193422.1952842933</v>
      </c>
      <c r="H65" s="23">
        <v>5906.8138094842434</v>
      </c>
      <c r="I65" s="23">
        <v>-97739.282393525325</v>
      </c>
      <c r="J65" s="23">
        <v>-91832.468584041082</v>
      </c>
      <c r="K65" s="23">
        <v>49340.646463155761</v>
      </c>
    </row>
    <row r="66" spans="1:11">
      <c r="A66" s="24" t="s">
        <v>469</v>
      </c>
      <c r="B66" s="25"/>
      <c r="C66" s="26" t="s">
        <v>1612</v>
      </c>
      <c r="D66" s="23">
        <v>375761.93</v>
      </c>
      <c r="E66" s="70">
        <v>5.0980780765964573E-2</v>
      </c>
      <c r="F66" s="23">
        <v>372571.61892196437</v>
      </c>
      <c r="G66" s="23">
        <v>356346.9319100274</v>
      </c>
      <c r="H66" s="23">
        <v>16224.687011936971</v>
      </c>
      <c r="I66" s="23">
        <v>-30362.713148364641</v>
      </c>
      <c r="J66" s="23">
        <v>-14138.02613642767</v>
      </c>
      <c r="K66" s="23">
        <v>15327.674384633219</v>
      </c>
    </row>
    <row r="67" spans="1:11">
      <c r="A67" s="24" t="s">
        <v>469</v>
      </c>
      <c r="B67" s="25"/>
      <c r="C67" s="26" t="s">
        <v>1613</v>
      </c>
      <c r="D67" s="23">
        <v>934375.54</v>
      </c>
      <c r="E67" s="70">
        <v>2.1529369818389377E-3</v>
      </c>
      <c r="F67" s="23">
        <v>926442.46216982312</v>
      </c>
      <c r="G67" s="23">
        <v>930063.86502561846</v>
      </c>
      <c r="H67" s="23">
        <v>-3621.4028557953425</v>
      </c>
      <c r="I67" s="23">
        <v>-75500.401261693318</v>
      </c>
      <c r="J67" s="23">
        <v>-79121.80411748866</v>
      </c>
      <c r="K67" s="23">
        <v>38114.036805393866</v>
      </c>
    </row>
    <row r="68" spans="1:11">
      <c r="A68" s="24" t="s">
        <v>469</v>
      </c>
      <c r="B68" s="25"/>
      <c r="C68" s="26" t="s">
        <v>1614</v>
      </c>
      <c r="D68" s="23">
        <v>2873952.87</v>
      </c>
      <c r="E68" s="70">
        <v>8.4483178306191675E-3</v>
      </c>
      <c r="F68" s="23">
        <v>2849552.3042510608</v>
      </c>
      <c r="G68" s="23">
        <v>2843676.999570223</v>
      </c>
      <c r="H68" s="23">
        <v>5875.304680837784</v>
      </c>
      <c r="I68" s="23">
        <v>-232224.18139519697</v>
      </c>
      <c r="J68" s="23">
        <v>-226348.87671435918</v>
      </c>
      <c r="K68" s="23">
        <v>117231.17823070083</v>
      </c>
    </row>
    <row r="69" spans="1:11">
      <c r="A69" s="24" t="s">
        <v>518</v>
      </c>
      <c r="B69" s="25"/>
      <c r="C69" s="26" t="s">
        <v>1615</v>
      </c>
      <c r="D69" s="23">
        <v>1484813.12</v>
      </c>
      <c r="E69" s="70">
        <v>5.7320303618292989E-2</v>
      </c>
      <c r="F69" s="23">
        <v>1472206.691920528</v>
      </c>
      <c r="G69" s="23">
        <v>1486014.6916580133</v>
      </c>
      <c r="H69" s="23">
        <v>-13807.999737485312</v>
      </c>
      <c r="I69" s="23">
        <v>-119977.44114601586</v>
      </c>
      <c r="J69" s="23">
        <v>-133785.44088350117</v>
      </c>
      <c r="K69" s="23">
        <v>60566.891450103351</v>
      </c>
    </row>
    <row r="70" spans="1:11">
      <c r="A70" s="24" t="s">
        <v>469</v>
      </c>
      <c r="B70" s="25"/>
      <c r="C70" s="26" t="s">
        <v>1041</v>
      </c>
      <c r="D70" s="23">
        <v>11206455.26</v>
      </c>
      <c r="E70" s="70">
        <v>7.5675978471109406E-2</v>
      </c>
      <c r="F70" s="23">
        <v>11111309.702381939</v>
      </c>
      <c r="G70" s="23">
        <v>11313038.5739416</v>
      </c>
      <c r="H70" s="23">
        <v>-201728.87155966088</v>
      </c>
      <c r="I70" s="23">
        <v>-905515.85805768589</v>
      </c>
      <c r="J70" s="23">
        <v>-1107244.7296173468</v>
      </c>
      <c r="K70" s="23">
        <v>457121.60684090643</v>
      </c>
    </row>
    <row r="71" spans="1:11">
      <c r="A71" s="24" t="s">
        <v>469</v>
      </c>
      <c r="B71" s="25"/>
      <c r="C71" s="26" t="s">
        <v>1616</v>
      </c>
      <c r="D71" s="23">
        <v>1197549.1000000001</v>
      </c>
      <c r="E71" s="70">
        <v>8.3285534064225786E-3</v>
      </c>
      <c r="F71" s="23">
        <v>1187381.6140063507</v>
      </c>
      <c r="G71" s="23">
        <v>1181038.9040273316</v>
      </c>
      <c r="H71" s="23">
        <v>6342.7099790191278</v>
      </c>
      <c r="I71" s="23">
        <v>-96765.629781554104</v>
      </c>
      <c r="J71" s="23">
        <v>-90422.919802534976</v>
      </c>
      <c r="K71" s="23">
        <v>48849.128128574834</v>
      </c>
    </row>
    <row r="72" spans="1:11">
      <c r="A72" s="24" t="s">
        <v>469</v>
      </c>
      <c r="B72" s="25"/>
      <c r="C72" s="26" t="s">
        <v>1617</v>
      </c>
      <c r="D72" s="23">
        <v>1149936</v>
      </c>
      <c r="E72" s="70">
        <v>4.9206059452947981E-2</v>
      </c>
      <c r="F72" s="23">
        <v>1140172.7609197879</v>
      </c>
      <c r="G72" s="23">
        <v>1139975.1857853895</v>
      </c>
      <c r="H72" s="23">
        <v>197.57513439841568</v>
      </c>
      <c r="I72" s="23">
        <v>-92918.345684933665</v>
      </c>
      <c r="J72" s="23">
        <v>-92720.77055053525</v>
      </c>
      <c r="K72" s="23">
        <v>46906.946031407671</v>
      </c>
    </row>
    <row r="73" spans="1:11">
      <c r="A73" s="24" t="s">
        <v>469</v>
      </c>
      <c r="B73" s="25"/>
      <c r="C73" s="26" t="s">
        <v>1618</v>
      </c>
      <c r="D73" s="23">
        <v>834201.13</v>
      </c>
      <c r="E73" s="70">
        <v>-1.2615789956423873E-3</v>
      </c>
      <c r="F73" s="23">
        <v>827118.55751494586</v>
      </c>
      <c r="G73" s="23">
        <v>820961.40941227286</v>
      </c>
      <c r="H73" s="23">
        <v>6157.1481026730035</v>
      </c>
      <c r="I73" s="23">
        <v>-67406.002567188334</v>
      </c>
      <c r="J73" s="23">
        <v>-61248.854464515331</v>
      </c>
      <c r="K73" s="23">
        <v>34027.830578614194</v>
      </c>
    </row>
    <row r="74" spans="1:11">
      <c r="A74" s="24" t="s">
        <v>469</v>
      </c>
      <c r="B74" s="25"/>
      <c r="C74" s="26" t="s">
        <v>1619</v>
      </c>
      <c r="D74" s="23">
        <v>897179.26</v>
      </c>
      <c r="E74" s="70">
        <v>1.1695797697219845E-4</v>
      </c>
      <c r="F74" s="23">
        <v>889561.9877229447</v>
      </c>
      <c r="G74" s="23">
        <v>887775.58190127835</v>
      </c>
      <c r="H74" s="23">
        <v>1786.4058216663543</v>
      </c>
      <c r="I74" s="23">
        <v>-72494.828079156548</v>
      </c>
      <c r="J74" s="23">
        <v>-70708.422257490194</v>
      </c>
      <c r="K74" s="23">
        <v>36596.766367274584</v>
      </c>
    </row>
    <row r="75" spans="1:11">
      <c r="A75" s="24" t="s">
        <v>469</v>
      </c>
      <c r="B75" s="25"/>
      <c r="C75" s="26" t="s">
        <v>1620</v>
      </c>
      <c r="D75" s="23">
        <v>649857.17000000004</v>
      </c>
      <c r="E75" s="70">
        <v>4.3777465916059466E-3</v>
      </c>
      <c r="F75" s="23">
        <v>644339.72301277623</v>
      </c>
      <c r="G75" s="23">
        <v>642102.94596758252</v>
      </c>
      <c r="H75" s="23">
        <v>2236.7770451937104</v>
      </c>
      <c r="I75" s="23">
        <v>-52510.446814338102</v>
      </c>
      <c r="J75" s="23">
        <v>-50273.669769144391</v>
      </c>
      <c r="K75" s="23">
        <v>26508.271070140701</v>
      </c>
    </row>
    <row r="76" spans="1:11">
      <c r="A76" s="24" t="s">
        <v>469</v>
      </c>
      <c r="B76" s="25"/>
      <c r="C76" s="26" t="s">
        <v>1621</v>
      </c>
      <c r="D76" s="23">
        <v>1048139.73</v>
      </c>
      <c r="E76" s="70">
        <v>-7.6782587877949338E-3</v>
      </c>
      <c r="F76" s="23">
        <v>1039240.766254662</v>
      </c>
      <c r="G76" s="23">
        <v>1049184.6070128684</v>
      </c>
      <c r="H76" s="23">
        <v>-9943.8407582064392</v>
      </c>
      <c r="I76" s="23">
        <v>-84692.895742243942</v>
      </c>
      <c r="J76" s="23">
        <v>-94636.736500450381</v>
      </c>
      <c r="K76" s="23">
        <v>42754.582645020426</v>
      </c>
    </row>
    <row r="77" spans="1:11">
      <c r="A77" s="24" t="s">
        <v>518</v>
      </c>
      <c r="B77" s="25"/>
      <c r="C77" s="26" t="s">
        <v>1622</v>
      </c>
      <c r="D77" s="23">
        <v>608884.36</v>
      </c>
      <c r="E77" s="70">
        <v>1.9511803885697176E-2</v>
      </c>
      <c r="F77" s="23">
        <v>603714.78223316604</v>
      </c>
      <c r="G77" s="23">
        <v>607810.32988613774</v>
      </c>
      <c r="H77" s="23">
        <v>-4095.547652971698</v>
      </c>
      <c r="I77" s="23">
        <v>-49199.718457922521</v>
      </c>
      <c r="J77" s="23">
        <v>-53295.266110894219</v>
      </c>
      <c r="K77" s="23">
        <v>24836.952503346445</v>
      </c>
    </row>
    <row r="78" spans="1:11">
      <c r="A78" s="24" t="s">
        <v>469</v>
      </c>
      <c r="B78" s="25"/>
      <c r="C78" s="26" t="s">
        <v>1048</v>
      </c>
      <c r="D78" s="23">
        <v>20988925.09</v>
      </c>
      <c r="E78" s="70">
        <v>1.6427926197616349E-2</v>
      </c>
      <c r="F78" s="23">
        <v>20810723.960815128</v>
      </c>
      <c r="G78" s="23">
        <v>20943503.447561432</v>
      </c>
      <c r="H78" s="23">
        <v>-132779.48674630374</v>
      </c>
      <c r="I78" s="23">
        <v>-1695969.3383525668</v>
      </c>
      <c r="J78" s="23">
        <v>-1828748.8250988706</v>
      </c>
      <c r="K78" s="23">
        <v>856157.53959688917</v>
      </c>
    </row>
    <row r="79" spans="1:11">
      <c r="A79" s="24" t="s">
        <v>469</v>
      </c>
      <c r="B79" s="25"/>
      <c r="C79" s="26" t="s">
        <v>1049</v>
      </c>
      <c r="D79" s="23">
        <v>3589508.77</v>
      </c>
      <c r="E79" s="70">
        <v>6.578448786965474E-2</v>
      </c>
      <c r="F79" s="23">
        <v>3559032.9589096187</v>
      </c>
      <c r="G79" s="23">
        <v>3582495.4877249007</v>
      </c>
      <c r="H79" s="23">
        <v>-23462.528815282043</v>
      </c>
      <c r="I79" s="23">
        <v>-290043.28652199864</v>
      </c>
      <c r="J79" s="23">
        <v>-313505.81533728068</v>
      </c>
      <c r="K79" s="23">
        <v>146419.36086326066</v>
      </c>
    </row>
    <row r="80" spans="1:11">
      <c r="A80" s="24" t="s">
        <v>469</v>
      </c>
      <c r="B80" s="25"/>
      <c r="C80" s="26" t="s">
        <v>1623</v>
      </c>
      <c r="D80" s="23">
        <v>6923110.9100000001</v>
      </c>
      <c r="E80" s="70">
        <v>2.5748153834398657E-2</v>
      </c>
      <c r="F80" s="23">
        <v>6864331.9979621507</v>
      </c>
      <c r="G80" s="23">
        <v>6915684.3076226274</v>
      </c>
      <c r="H80" s="23">
        <v>-51352.309660476632</v>
      </c>
      <c r="I80" s="23">
        <v>-559408.53469281388</v>
      </c>
      <c r="J80" s="23">
        <v>-610760.84435329051</v>
      </c>
      <c r="K80" s="23">
        <v>282400.05515508656</v>
      </c>
    </row>
    <row r="81" spans="1:11">
      <c r="A81" s="24" t="s">
        <v>518</v>
      </c>
      <c r="B81" s="25"/>
      <c r="C81" s="26" t="s">
        <v>1839</v>
      </c>
      <c r="D81" s="23">
        <v>367951.22</v>
      </c>
      <c r="E81" s="70">
        <v>1.870222556420531E-2</v>
      </c>
      <c r="F81" s="23">
        <v>364827.22376828291</v>
      </c>
      <c r="G81" s="23">
        <v>359165.97571346775</v>
      </c>
      <c r="H81" s="23">
        <v>5661.2480548151652</v>
      </c>
      <c r="I81" s="23">
        <v>-29731.583892628001</v>
      </c>
      <c r="J81" s="23">
        <v>-24070.335837812836</v>
      </c>
      <c r="K81" s="23">
        <v>15009.068347047669</v>
      </c>
    </row>
    <row r="82" spans="1:11">
      <c r="A82" s="24" t="s">
        <v>469</v>
      </c>
      <c r="B82" s="25"/>
      <c r="C82" s="26" t="s">
        <v>1625</v>
      </c>
      <c r="D82" s="23">
        <v>6719797.8600000003</v>
      </c>
      <c r="E82" s="70">
        <v>3.0969340205115881E-3</v>
      </c>
      <c r="F82" s="23">
        <v>6662745.1256931527</v>
      </c>
      <c r="G82" s="23">
        <v>6710203.3526745336</v>
      </c>
      <c r="H82" s="23">
        <v>-47458.226981380954</v>
      </c>
      <c r="I82" s="23">
        <v>-542980.21845420741</v>
      </c>
      <c r="J82" s="23">
        <v>-590438.44543558836</v>
      </c>
      <c r="K82" s="23">
        <v>274106.72903621482</v>
      </c>
    </row>
    <row r="83" spans="1:11">
      <c r="A83" s="24" t="s">
        <v>469</v>
      </c>
      <c r="B83" s="25"/>
      <c r="C83" s="26" t="s">
        <v>1626</v>
      </c>
      <c r="D83" s="23">
        <v>2405248.1800000002</v>
      </c>
      <c r="E83" s="70">
        <v>1.1477848452248418E-2</v>
      </c>
      <c r="F83" s="23">
        <v>2384827.0321895257</v>
      </c>
      <c r="G83" s="23">
        <v>2380500.523275733</v>
      </c>
      <c r="H83" s="23">
        <v>4326.5089137926698</v>
      </c>
      <c r="I83" s="23">
        <v>-194351.4089891068</v>
      </c>
      <c r="J83" s="23">
        <v>-190024.90007531413</v>
      </c>
      <c r="K83" s="23">
        <v>98112.283267417937</v>
      </c>
    </row>
    <row r="84" spans="1:11">
      <c r="A84" s="24" t="s">
        <v>469</v>
      </c>
      <c r="B84" s="25"/>
      <c r="C84" s="26" t="s">
        <v>1627</v>
      </c>
      <c r="D84" s="23">
        <v>5572555.0099999998</v>
      </c>
      <c r="E84" s="70">
        <v>3.0223550664941978E-2</v>
      </c>
      <c r="F84" s="23">
        <v>5525242.6492683897</v>
      </c>
      <c r="G84" s="23">
        <v>5497295.6071455292</v>
      </c>
      <c r="H84" s="23">
        <v>27947.042122860439</v>
      </c>
      <c r="I84" s="23">
        <v>-450279.48752581788</v>
      </c>
      <c r="J84" s="23">
        <v>-422332.44540295744</v>
      </c>
      <c r="K84" s="23">
        <v>227309.63906784414</v>
      </c>
    </row>
    <row r="85" spans="1:11">
      <c r="A85" s="24" t="s">
        <v>469</v>
      </c>
      <c r="B85" s="25"/>
      <c r="C85" s="26" t="s">
        <v>1628</v>
      </c>
      <c r="D85" s="23">
        <v>889343.65</v>
      </c>
      <c r="E85" s="70">
        <v>-1.2396688042847215E-3</v>
      </c>
      <c r="F85" s="23">
        <v>881792.90397637908</v>
      </c>
      <c r="G85" s="23">
        <v>883016.86644354824</v>
      </c>
      <c r="H85" s="23">
        <v>-1223.9624671691563</v>
      </c>
      <c r="I85" s="23">
        <v>-71861.686827267476</v>
      </c>
      <c r="J85" s="23">
        <v>-73085.649294436633</v>
      </c>
      <c r="K85" s="23">
        <v>36277.144635810262</v>
      </c>
    </row>
    <row r="86" spans="1:11">
      <c r="A86" s="24" t="s">
        <v>469</v>
      </c>
      <c r="B86" s="25"/>
      <c r="C86" s="26" t="s">
        <v>1629</v>
      </c>
      <c r="D86" s="23">
        <v>2825799.88</v>
      </c>
      <c r="E86" s="70">
        <v>2.4105003928097668E-2</v>
      </c>
      <c r="F86" s="23">
        <v>2801808.1449632021</v>
      </c>
      <c r="G86" s="23">
        <v>2818446.8699415331</v>
      </c>
      <c r="H86" s="23">
        <v>-16638.724978331011</v>
      </c>
      <c r="I86" s="23">
        <v>-228333.27253541417</v>
      </c>
      <c r="J86" s="23">
        <v>-244971.99751374518</v>
      </c>
      <c r="K86" s="23">
        <v>115266.97352436854</v>
      </c>
    </row>
    <row r="87" spans="1:11">
      <c r="A87" s="24" t="s">
        <v>469</v>
      </c>
      <c r="B87" s="25"/>
      <c r="C87" s="26" t="s">
        <v>1630</v>
      </c>
      <c r="D87" s="23">
        <v>1027643.15</v>
      </c>
      <c r="E87" s="70">
        <v>2.9328335470983014E-2</v>
      </c>
      <c r="F87" s="23">
        <v>1018918.2072531058</v>
      </c>
      <c r="G87" s="23">
        <v>1009911.5081589711</v>
      </c>
      <c r="H87" s="23">
        <v>9006.6990941347321</v>
      </c>
      <c r="I87" s="23">
        <v>-83036.709392917634</v>
      </c>
      <c r="J87" s="23">
        <v>-74030.010298782901</v>
      </c>
      <c r="K87" s="23">
        <v>41918.508314024235</v>
      </c>
    </row>
    <row r="88" spans="1:11">
      <c r="A88" s="24" t="s">
        <v>469</v>
      </c>
      <c r="B88" s="25"/>
      <c r="C88" s="26" t="s">
        <v>1806</v>
      </c>
      <c r="D88" s="23">
        <v>268004.40000000002</v>
      </c>
      <c r="E88" s="70">
        <v>9.8548534579594449E-3</v>
      </c>
      <c r="F88" s="23">
        <v>265728.97681840661</v>
      </c>
      <c r="G88" s="23">
        <v>260701.9218563131</v>
      </c>
      <c r="H88" s="23">
        <v>5027.0549620935053</v>
      </c>
      <c r="I88" s="23">
        <v>-21655.575166168586</v>
      </c>
      <c r="J88" s="23">
        <v>-16628.520204075081</v>
      </c>
      <c r="K88" s="23">
        <v>10932.145725483675</v>
      </c>
    </row>
    <row r="89" spans="1:11">
      <c r="A89" s="24" t="s">
        <v>469</v>
      </c>
      <c r="B89" s="25"/>
      <c r="C89" s="26" t="s">
        <v>1631</v>
      </c>
      <c r="D89" s="23">
        <v>1309336.43</v>
      </c>
      <c r="E89" s="70">
        <v>5.4706046679597886E-3</v>
      </c>
      <c r="F89" s="23">
        <v>1298219.8421181338</v>
      </c>
      <c r="G89" s="23">
        <v>1297231.6654697729</v>
      </c>
      <c r="H89" s="23">
        <v>988.17664836090989</v>
      </c>
      <c r="I89" s="23">
        <v>-105798.38792821245</v>
      </c>
      <c r="J89" s="23">
        <v>-104810.21127985154</v>
      </c>
      <c r="K89" s="23">
        <v>53409.036032410477</v>
      </c>
    </row>
    <row r="90" spans="1:11">
      <c r="A90" s="24" t="s">
        <v>469</v>
      </c>
      <c r="B90" s="25"/>
      <c r="C90" s="26" t="s">
        <v>1840</v>
      </c>
      <c r="D90" s="23">
        <v>684475.43</v>
      </c>
      <c r="E90" s="70">
        <v>-6.518315633798677E-3</v>
      </c>
      <c r="F90" s="23">
        <v>678664.06548265205</v>
      </c>
      <c r="G90" s="23">
        <v>683041.15604365908</v>
      </c>
      <c r="H90" s="23">
        <v>-4377.0905610070331</v>
      </c>
      <c r="I90" s="23">
        <v>-55307.708096436341</v>
      </c>
      <c r="J90" s="23">
        <v>-59684.798657443374</v>
      </c>
      <c r="K90" s="23">
        <v>27920.381703707477</v>
      </c>
    </row>
    <row r="91" spans="1:11">
      <c r="A91" s="24" t="s">
        <v>469</v>
      </c>
      <c r="B91" s="25"/>
      <c r="C91" s="26" t="s">
        <v>1807</v>
      </c>
      <c r="D91" s="23">
        <v>422943.85</v>
      </c>
      <c r="E91" s="70">
        <v>1.6378897528508851E-2</v>
      </c>
      <c r="F91" s="23">
        <v>419352.95283263118</v>
      </c>
      <c r="G91" s="23">
        <v>418812.96183021733</v>
      </c>
      <c r="H91" s="23">
        <v>539.99100241385167</v>
      </c>
      <c r="I91" s="23">
        <v>-34175.156582293908</v>
      </c>
      <c r="J91" s="23">
        <v>-33635.165579880057</v>
      </c>
      <c r="K91" s="23">
        <v>17252.268253420869</v>
      </c>
    </row>
    <row r="92" spans="1:11">
      <c r="A92" s="24" t="s">
        <v>469</v>
      </c>
      <c r="B92" s="25"/>
      <c r="C92" s="26" t="s">
        <v>1632</v>
      </c>
      <c r="D92" s="23">
        <v>240962.46</v>
      </c>
      <c r="E92" s="70">
        <v>-2.9321671422165574E-3</v>
      </c>
      <c r="F92" s="23">
        <v>238916.62953088165</v>
      </c>
      <c r="G92" s="23">
        <v>238369.07488770696</v>
      </c>
      <c r="H92" s="23">
        <v>547.55464317469159</v>
      </c>
      <c r="I92" s="23">
        <v>-19470.503710964782</v>
      </c>
      <c r="J92" s="23">
        <v>-18922.94906779009</v>
      </c>
      <c r="K92" s="23">
        <v>9829.0801460387611</v>
      </c>
    </row>
    <row r="93" spans="1:11">
      <c r="A93" s="24" t="s">
        <v>469</v>
      </c>
      <c r="B93" s="25"/>
      <c r="C93" s="26" t="s">
        <v>1633</v>
      </c>
      <c r="D93" s="23">
        <v>2711942.06</v>
      </c>
      <c r="E93" s="70">
        <v>4.2861902473381175E-3</v>
      </c>
      <c r="F93" s="23">
        <v>2688917.0058200601</v>
      </c>
      <c r="G93" s="23">
        <v>2683638.3316549156</v>
      </c>
      <c r="H93" s="23">
        <v>5278.6741651445627</v>
      </c>
      <c r="I93" s="23">
        <v>-219133.21246451203</v>
      </c>
      <c r="J93" s="23">
        <v>-213854.53829936747</v>
      </c>
      <c r="K93" s="23">
        <v>110622.60843101228</v>
      </c>
    </row>
    <row r="94" spans="1:11">
      <c r="A94" s="24" t="s">
        <v>469</v>
      </c>
      <c r="B94" s="25"/>
      <c r="C94" s="26" t="s">
        <v>1634</v>
      </c>
      <c r="D94" s="23">
        <v>3174089.57</v>
      </c>
      <c r="E94" s="70">
        <v>7.9776864299694328E-3</v>
      </c>
      <c r="F94" s="23">
        <v>3147140.7699503289</v>
      </c>
      <c r="G94" s="23">
        <v>3141093.5915573407</v>
      </c>
      <c r="H94" s="23">
        <v>6047.178392988164</v>
      </c>
      <c r="I94" s="23">
        <v>-256476.14467257517</v>
      </c>
      <c r="J94" s="23">
        <v>-250428.96627958701</v>
      </c>
      <c r="K94" s="23">
        <v>129474.02999718589</v>
      </c>
    </row>
    <row r="95" spans="1:11">
      <c r="A95" s="24" t="s">
        <v>469</v>
      </c>
      <c r="B95" s="25"/>
      <c r="C95" s="26" t="s">
        <v>1635</v>
      </c>
      <c r="D95" s="23">
        <v>2338207.8199999998</v>
      </c>
      <c r="E95" s="70">
        <v>7.1214169192153065E-3</v>
      </c>
      <c r="F95" s="23">
        <v>2318355.8613119666</v>
      </c>
      <c r="G95" s="23">
        <v>2323242.0861424194</v>
      </c>
      <c r="H95" s="23">
        <v>-4886.2248304528184</v>
      </c>
      <c r="I95" s="23">
        <v>-188934.34286949458</v>
      </c>
      <c r="J95" s="23">
        <v>-193820.56769994739</v>
      </c>
      <c r="K95" s="23">
        <v>95377.645384573887</v>
      </c>
    </row>
    <row r="96" spans="1:11">
      <c r="A96" s="24" t="s">
        <v>469</v>
      </c>
      <c r="B96" s="25"/>
      <c r="C96" s="26" t="s">
        <v>1868</v>
      </c>
      <c r="D96" s="23">
        <v>428119.67</v>
      </c>
      <c r="E96" s="70">
        <v>-3.3766950646988647E-2</v>
      </c>
      <c r="F96" s="23">
        <v>424484.82884957804</v>
      </c>
      <c r="G96" s="23">
        <v>430183.85677088762</v>
      </c>
      <c r="H96" s="23">
        <v>-5699.0279213095782</v>
      </c>
      <c r="I96" s="23">
        <v>-34593.378667664736</v>
      </c>
      <c r="J96" s="23">
        <v>-40292.406588974314</v>
      </c>
      <c r="K96" s="23">
        <v>17463.394706900261</v>
      </c>
    </row>
    <row r="97" spans="1:11">
      <c r="A97" s="24" t="s">
        <v>469</v>
      </c>
      <c r="B97" s="25"/>
      <c r="C97" s="26" t="s">
        <v>1636</v>
      </c>
      <c r="D97" s="23">
        <v>1384528.02</v>
      </c>
      <c r="E97" s="70">
        <v>-5.6024923945212635E-3</v>
      </c>
      <c r="F97" s="23">
        <v>1372773.0370509378</v>
      </c>
      <c r="G97" s="23">
        <v>1361278.0478507781</v>
      </c>
      <c r="H97" s="23">
        <v>11494.989200159675</v>
      </c>
      <c r="I97" s="23">
        <v>-111874.09836098422</v>
      </c>
      <c r="J97" s="23">
        <v>-100379.10916082455</v>
      </c>
      <c r="K97" s="23">
        <v>56476.1700765188</v>
      </c>
    </row>
    <row r="98" spans="1:11">
      <c r="A98" s="24" t="s">
        <v>469</v>
      </c>
      <c r="B98" s="25"/>
      <c r="C98" s="26" t="s">
        <v>1637</v>
      </c>
      <c r="D98" s="23">
        <v>2960562.8</v>
      </c>
      <c r="E98" s="70">
        <v>-5.3418711099043614E-3</v>
      </c>
      <c r="F98" s="23">
        <v>2935426.8946727617</v>
      </c>
      <c r="G98" s="23">
        <v>2966535.186384154</v>
      </c>
      <c r="H98" s="23">
        <v>-31108.291711392347</v>
      </c>
      <c r="I98" s="23">
        <v>-239222.52862103202</v>
      </c>
      <c r="J98" s="23">
        <v>-270330.82033242437</v>
      </c>
      <c r="K98" s="23">
        <v>120764.0768548799</v>
      </c>
    </row>
    <row r="99" spans="1:11">
      <c r="A99" s="24" t="s">
        <v>469</v>
      </c>
      <c r="B99" s="25"/>
      <c r="C99" s="26" t="s">
        <v>1638</v>
      </c>
      <c r="D99" s="23">
        <v>1468503.47</v>
      </c>
      <c r="E99" s="70">
        <v>-5.1779198335039078E-3</v>
      </c>
      <c r="F99" s="23">
        <v>1456035.5148549038</v>
      </c>
      <c r="G99" s="23">
        <v>1469175.8605128156</v>
      </c>
      <c r="H99" s="23">
        <v>-13140.34565791185</v>
      </c>
      <c r="I99" s="23">
        <v>-118659.57154570741</v>
      </c>
      <c r="J99" s="23">
        <v>-131799.91720361926</v>
      </c>
      <c r="K99" s="23">
        <v>59901.60584086844</v>
      </c>
    </row>
    <row r="100" spans="1:11">
      <c r="A100" s="24" t="s">
        <v>469</v>
      </c>
      <c r="B100" s="25"/>
      <c r="C100" s="26" t="s">
        <v>1067</v>
      </c>
      <c r="D100" s="23">
        <v>1457517.86</v>
      </c>
      <c r="E100" s="70">
        <v>1.0125197645119766E-2</v>
      </c>
      <c r="F100" s="23">
        <v>1445143.1753820218</v>
      </c>
      <c r="G100" s="23">
        <v>1447061.2492438753</v>
      </c>
      <c r="H100" s="23">
        <v>-1918.0738618534524</v>
      </c>
      <c r="I100" s="23">
        <v>-117771.90066007564</v>
      </c>
      <c r="J100" s="23">
        <v>-119689.97452192909</v>
      </c>
      <c r="K100" s="23">
        <v>59453.492715101362</v>
      </c>
    </row>
    <row r="101" spans="1:11">
      <c r="A101" s="24" t="s">
        <v>469</v>
      </c>
      <c r="B101" s="25"/>
      <c r="C101" s="26" t="s">
        <v>1639</v>
      </c>
      <c r="D101" s="23">
        <v>3305368.48</v>
      </c>
      <c r="E101" s="70">
        <v>3.0149276236876021E-2</v>
      </c>
      <c r="F101" s="23">
        <v>3277305.0897605103</v>
      </c>
      <c r="G101" s="23">
        <v>3310214.3961937963</v>
      </c>
      <c r="H101" s="23">
        <v>-32909.306433286052</v>
      </c>
      <c r="I101" s="23">
        <v>-267083.8820949372</v>
      </c>
      <c r="J101" s="23">
        <v>-299993.18852822325</v>
      </c>
      <c r="K101" s="23">
        <v>134829.01735859734</v>
      </c>
    </row>
    <row r="102" spans="1:11">
      <c r="A102" s="24" t="s">
        <v>469</v>
      </c>
      <c r="B102" s="25"/>
      <c r="C102" s="26" t="s">
        <v>1640</v>
      </c>
      <c r="D102" s="23">
        <v>5437212.8700000001</v>
      </c>
      <c r="E102" s="70">
        <v>2.1346243756462435E-2</v>
      </c>
      <c r="F102" s="23">
        <v>5391049.5972788949</v>
      </c>
      <c r="G102" s="23">
        <v>5432318.8705826299</v>
      </c>
      <c r="H102" s="23">
        <v>-41269.27330373507</v>
      </c>
      <c r="I102" s="23">
        <v>-439343.42869275354</v>
      </c>
      <c r="J102" s="23">
        <v>-480612.70199648861</v>
      </c>
      <c r="K102" s="23">
        <v>221788.90882133023</v>
      </c>
    </row>
    <row r="103" spans="1:11">
      <c r="A103" s="24" t="s">
        <v>469</v>
      </c>
      <c r="B103" s="25"/>
      <c r="C103" s="26" t="s">
        <v>1641</v>
      </c>
      <c r="D103" s="23">
        <v>1765929.94</v>
      </c>
      <c r="E103" s="70">
        <v>5.2993846543774037E-3</v>
      </c>
      <c r="F103" s="23">
        <v>1750936.7610725423</v>
      </c>
      <c r="G103" s="23">
        <v>1754700.7801697291</v>
      </c>
      <c r="H103" s="23">
        <v>-3764.0190971868578</v>
      </c>
      <c r="I103" s="23">
        <v>-142692.53995030519</v>
      </c>
      <c r="J103" s="23">
        <v>-146456.55904749205</v>
      </c>
      <c r="K103" s="23">
        <v>72033.904835423004</v>
      </c>
    </row>
    <row r="104" spans="1:11">
      <c r="A104" s="24" t="s">
        <v>469</v>
      </c>
      <c r="B104" s="25"/>
      <c r="C104" s="26" t="s">
        <v>1642</v>
      </c>
      <c r="D104" s="23">
        <v>304925.28000000003</v>
      </c>
      <c r="E104" s="70">
        <v>-5.6395682596461771E-3</v>
      </c>
      <c r="F104" s="23">
        <v>302336.38947892695</v>
      </c>
      <c r="G104" s="23">
        <v>301730.5050561516</v>
      </c>
      <c r="H104" s="23">
        <v>605.88442277535796</v>
      </c>
      <c r="I104" s="23">
        <v>-24638.895186440976</v>
      </c>
      <c r="J104" s="23">
        <v>-24033.010763665618</v>
      </c>
      <c r="K104" s="23">
        <v>12438.182344558194</v>
      </c>
    </row>
    <row r="105" spans="1:11">
      <c r="A105" s="24" t="s">
        <v>469</v>
      </c>
      <c r="B105" s="25"/>
      <c r="C105" s="26" t="s">
        <v>1643</v>
      </c>
      <c r="D105" s="23">
        <v>296003.96000000002</v>
      </c>
      <c r="E105" s="70">
        <v>2.3236455684930712E-2</v>
      </c>
      <c r="F105" s="23">
        <v>293490.81367692671</v>
      </c>
      <c r="G105" s="23">
        <v>288533.85568533244</v>
      </c>
      <c r="H105" s="23">
        <v>4956.9579915942741</v>
      </c>
      <c r="I105" s="23">
        <v>-23918.025246091325</v>
      </c>
      <c r="J105" s="23">
        <v>-18961.067254497051</v>
      </c>
      <c r="K105" s="23">
        <v>12074.273504614999</v>
      </c>
    </row>
    <row r="106" spans="1:11">
      <c r="A106" s="24" t="s">
        <v>469</v>
      </c>
      <c r="B106" s="25"/>
      <c r="C106" s="26" t="s">
        <v>1073</v>
      </c>
      <c r="D106" s="23">
        <v>7009197.2000000002</v>
      </c>
      <c r="E106" s="70">
        <v>1.8127719577544887E-2</v>
      </c>
      <c r="F106" s="23">
        <v>6949687.3942160662</v>
      </c>
      <c r="G106" s="23">
        <v>6924058.8535731584</v>
      </c>
      <c r="H106" s="23">
        <v>25628.540642907843</v>
      </c>
      <c r="I106" s="23">
        <v>-566364.57020518451</v>
      </c>
      <c r="J106" s="23">
        <v>-540736.02956227667</v>
      </c>
      <c r="K106" s="23">
        <v>285911.59402253147</v>
      </c>
    </row>
    <row r="107" spans="1:11">
      <c r="A107" s="24" t="s">
        <v>469</v>
      </c>
      <c r="B107" s="25"/>
      <c r="C107" s="26" t="s">
        <v>1644</v>
      </c>
      <c r="D107" s="23">
        <v>2048740.15</v>
      </c>
      <c r="E107" s="70">
        <v>2.4044612215858852E-3</v>
      </c>
      <c r="F107" s="23">
        <v>2031345.8429275367</v>
      </c>
      <c r="G107" s="23">
        <v>2032994.7632748992</v>
      </c>
      <c r="H107" s="23">
        <v>-1648.9203473625239</v>
      </c>
      <c r="I107" s="23">
        <v>-165544.46984554167</v>
      </c>
      <c r="J107" s="23">
        <v>-167193.39019290419</v>
      </c>
      <c r="K107" s="23">
        <v>83569.993154773867</v>
      </c>
    </row>
    <row r="108" spans="1:11">
      <c r="A108" s="24" t="s">
        <v>469</v>
      </c>
      <c r="B108" s="25"/>
      <c r="C108" s="26" t="s">
        <v>1645</v>
      </c>
      <c r="D108" s="23">
        <v>1072983.02</v>
      </c>
      <c r="E108" s="70">
        <v>1.298670450431727E-2</v>
      </c>
      <c r="F108" s="23">
        <v>1063873.1306207057</v>
      </c>
      <c r="G108" s="23">
        <v>1069714.6097720789</v>
      </c>
      <c r="H108" s="23">
        <v>-5841.4791513732634</v>
      </c>
      <c r="I108" s="23">
        <v>-86700.309553248255</v>
      </c>
      <c r="J108" s="23">
        <v>-92541.788704621518</v>
      </c>
      <c r="K108" s="23">
        <v>43767.96327078795</v>
      </c>
    </row>
    <row r="109" spans="1:11">
      <c r="A109" s="24" t="s">
        <v>469</v>
      </c>
      <c r="B109" s="25"/>
      <c r="C109" s="26" t="s">
        <v>1646</v>
      </c>
      <c r="D109" s="23">
        <v>1172246.57</v>
      </c>
      <c r="E109" s="70">
        <v>-1.4422937834022487E-2</v>
      </c>
      <c r="F109" s="23">
        <v>1162293.9087007027</v>
      </c>
      <c r="G109" s="23">
        <v>1180166.5951082946</v>
      </c>
      <c r="H109" s="23">
        <v>-17872.686407591915</v>
      </c>
      <c r="I109" s="23">
        <v>-94721.10797404185</v>
      </c>
      <c r="J109" s="23">
        <v>-112593.79438163376</v>
      </c>
      <c r="K109" s="23">
        <v>47817.014681245528</v>
      </c>
    </row>
    <row r="110" spans="1:11">
      <c r="A110" s="24" t="s">
        <v>469</v>
      </c>
      <c r="B110" s="25"/>
      <c r="C110" s="26" t="s">
        <v>1647</v>
      </c>
      <c r="D110" s="23">
        <v>1371815.53</v>
      </c>
      <c r="E110" s="70">
        <v>6.0008614050695019E-3</v>
      </c>
      <c r="F110" s="23">
        <v>1360168.4792134014</v>
      </c>
      <c r="G110" s="23">
        <v>1341932.94722025</v>
      </c>
      <c r="H110" s="23">
        <v>18235.53199315141</v>
      </c>
      <c r="I110" s="23">
        <v>-110846.89028998178</v>
      </c>
      <c r="J110" s="23">
        <v>-92611.358296830367</v>
      </c>
      <c r="K110" s="23">
        <v>55957.615928849002</v>
      </c>
    </row>
    <row r="111" spans="1:11">
      <c r="A111" s="24" t="s">
        <v>469</v>
      </c>
      <c r="B111" s="25"/>
      <c r="C111" s="26" t="s">
        <v>1078</v>
      </c>
      <c r="D111" s="23">
        <v>10492343.42</v>
      </c>
      <c r="E111" s="70">
        <v>1.3903969985961551E-2</v>
      </c>
      <c r="F111" s="23">
        <v>10403260.8472993</v>
      </c>
      <c r="G111" s="23">
        <v>10423938.908056704</v>
      </c>
      <c r="H111" s="23">
        <v>-20678.060757404193</v>
      </c>
      <c r="I111" s="23">
        <v>-847813.43739529769</v>
      </c>
      <c r="J111" s="23">
        <v>-868491.49815270188</v>
      </c>
      <c r="K111" s="23">
        <v>427992.32874258683</v>
      </c>
    </row>
    <row r="112" spans="1:11">
      <c r="A112" s="24" t="s">
        <v>469</v>
      </c>
      <c r="B112" s="25"/>
      <c r="C112" s="26" t="s">
        <v>1648</v>
      </c>
      <c r="D112" s="23">
        <v>578635.06000000006</v>
      </c>
      <c r="E112" s="70">
        <v>5.8250183969998925E-3</v>
      </c>
      <c r="F112" s="23">
        <v>573722.30621981318</v>
      </c>
      <c r="G112" s="23">
        <v>575660.49860186642</v>
      </c>
      <c r="H112" s="23">
        <v>-1938.1923820532393</v>
      </c>
      <c r="I112" s="23">
        <v>-46755.482505550171</v>
      </c>
      <c r="J112" s="23">
        <v>-48693.674887603411</v>
      </c>
      <c r="K112" s="23">
        <v>23603.055762494907</v>
      </c>
    </row>
    <row r="113" spans="1:11">
      <c r="A113" s="24" t="s">
        <v>469</v>
      </c>
      <c r="B113" s="25"/>
      <c r="C113" s="26" t="s">
        <v>1841</v>
      </c>
      <c r="D113" s="23">
        <v>406896.68</v>
      </c>
      <c r="E113" s="70">
        <v>-0.10678052845569319</v>
      </c>
      <c r="F113" s="23">
        <v>403442.02724733844</v>
      </c>
      <c r="G113" s="23">
        <v>436464.78887234366</v>
      </c>
      <c r="H113" s="23">
        <v>-33022.761625005223</v>
      </c>
      <c r="I113" s="23">
        <v>-32878.496168736201</v>
      </c>
      <c r="J113" s="23">
        <v>-65901.257793741417</v>
      </c>
      <c r="K113" s="23">
        <v>16597.689444559484</v>
      </c>
    </row>
    <row r="114" spans="1:11">
      <c r="A114" s="24" t="s">
        <v>469</v>
      </c>
      <c r="B114" s="25"/>
      <c r="C114" s="26" t="s">
        <v>1649</v>
      </c>
      <c r="D114" s="23">
        <v>2438881.62</v>
      </c>
      <c r="E114" s="70">
        <v>1.1983432226285951E-2</v>
      </c>
      <c r="F114" s="23">
        <v>2418174.9160230872</v>
      </c>
      <c r="G114" s="23">
        <v>2430870.8621805124</v>
      </c>
      <c r="H114" s="23">
        <v>-12695.946157425176</v>
      </c>
      <c r="I114" s="23">
        <v>-197069.0938032995</v>
      </c>
      <c r="J114" s="23">
        <v>-209765.03996072468</v>
      </c>
      <c r="K114" s="23">
        <v>99484.22218830623</v>
      </c>
    </row>
    <row r="115" spans="1:11">
      <c r="A115" s="24" t="s">
        <v>469</v>
      </c>
      <c r="B115" s="25"/>
      <c r="C115" s="26" t="s">
        <v>1650</v>
      </c>
      <c r="D115" s="23">
        <v>402864.67</v>
      </c>
      <c r="E115" s="70">
        <v>-1.5356626627345937E-2</v>
      </c>
      <c r="F115" s="23">
        <v>399444.25000255596</v>
      </c>
      <c r="G115" s="23">
        <v>407955.14716934186</v>
      </c>
      <c r="H115" s="23">
        <v>-8510.8971667859005</v>
      </c>
      <c r="I115" s="23">
        <v>-32552.697429514967</v>
      </c>
      <c r="J115" s="23">
        <v>-41063.594596300871</v>
      </c>
      <c r="K115" s="23">
        <v>16433.220051942768</v>
      </c>
    </row>
    <row r="116" spans="1:11">
      <c r="A116" s="24" t="s">
        <v>469</v>
      </c>
      <c r="B116" s="25"/>
      <c r="C116" s="26" t="s">
        <v>1082</v>
      </c>
      <c r="D116" s="23">
        <v>8353644.54</v>
      </c>
      <c r="E116" s="70">
        <v>2.6641394070208158E-3</v>
      </c>
      <c r="F116" s="23">
        <v>8282720.0460845735</v>
      </c>
      <c r="G116" s="23">
        <v>8261846.5902590118</v>
      </c>
      <c r="H116" s="23">
        <v>20873.455825561658</v>
      </c>
      <c r="I116" s="23">
        <v>-675000.02704218205</v>
      </c>
      <c r="J116" s="23">
        <v>-654126.57121662039</v>
      </c>
      <c r="K116" s="23">
        <v>340752.83633466851</v>
      </c>
    </row>
    <row r="117" spans="1:11">
      <c r="A117" s="24" t="s">
        <v>518</v>
      </c>
      <c r="B117" s="25"/>
      <c r="C117" s="26" t="s">
        <v>1869</v>
      </c>
      <c r="D117" s="23">
        <v>230781.98</v>
      </c>
      <c r="E117" s="70">
        <v>3.7015771194889746E-2</v>
      </c>
      <c r="F117" s="23">
        <v>228822.58430654858</v>
      </c>
      <c r="G117" s="23">
        <v>226062.12084851225</v>
      </c>
      <c r="H117" s="23">
        <v>2760.4634580363345</v>
      </c>
      <c r="I117" s="23">
        <v>-18647.889791687056</v>
      </c>
      <c r="J117" s="23">
        <v>-15887.426333650721</v>
      </c>
      <c r="K117" s="23">
        <v>9413.8090127462783</v>
      </c>
    </row>
    <row r="118" spans="1:11">
      <c r="A118" s="24" t="s">
        <v>469</v>
      </c>
      <c r="B118" s="25"/>
      <c r="C118" s="26" t="s">
        <v>1083</v>
      </c>
      <c r="D118" s="23">
        <v>15581010.32</v>
      </c>
      <c r="E118" s="70">
        <v>1.6253345087939852E-3</v>
      </c>
      <c r="F118" s="23">
        <v>15448723.715471216</v>
      </c>
      <c r="G118" s="23">
        <v>15478492.506951956</v>
      </c>
      <c r="H118" s="23">
        <v>-29768.791480740532</v>
      </c>
      <c r="I118" s="23">
        <v>-1258993.2857431013</v>
      </c>
      <c r="J118" s="23">
        <v>-1288762.0772238418</v>
      </c>
      <c r="K118" s="23">
        <v>635563.72719442297</v>
      </c>
    </row>
    <row r="119" spans="1:11">
      <c r="A119" s="24" t="s">
        <v>469</v>
      </c>
      <c r="B119" s="25"/>
      <c r="C119" s="26" t="s">
        <v>1084</v>
      </c>
      <c r="D119" s="23">
        <v>1539618.95</v>
      </c>
      <c r="E119" s="70">
        <v>1.8037678501958254E-2</v>
      </c>
      <c r="F119" s="23">
        <v>1526547.2069627566</v>
      </c>
      <c r="G119" s="23">
        <v>1517603.5394736419</v>
      </c>
      <c r="H119" s="23">
        <v>8943.6674891146831</v>
      </c>
      <c r="I119" s="23">
        <v>-124405.91982438551</v>
      </c>
      <c r="J119" s="23">
        <v>-115462.25233527082</v>
      </c>
      <c r="K119" s="23">
        <v>62802.471612839792</v>
      </c>
    </row>
    <row r="120" spans="1:11">
      <c r="A120" s="24" t="s">
        <v>469</v>
      </c>
      <c r="B120" s="25"/>
      <c r="C120" s="26" t="s">
        <v>1085</v>
      </c>
      <c r="D120" s="23">
        <v>1588823.25</v>
      </c>
      <c r="E120" s="70">
        <v>2.9465117955129516E-2</v>
      </c>
      <c r="F120" s="23">
        <v>1575333.750370499</v>
      </c>
      <c r="G120" s="23">
        <v>1556992.5477447892</v>
      </c>
      <c r="H120" s="23">
        <v>18341.202625709819</v>
      </c>
      <c r="I120" s="23">
        <v>-128381.77774742227</v>
      </c>
      <c r="J120" s="23">
        <v>-110040.57512171245</v>
      </c>
      <c r="K120" s="23">
        <v>64809.56022004332</v>
      </c>
    </row>
    <row r="121" spans="1:11">
      <c r="A121" s="24" t="s">
        <v>469</v>
      </c>
      <c r="B121" s="25"/>
      <c r="C121" s="26" t="s">
        <v>1651</v>
      </c>
      <c r="D121" s="23">
        <v>1496053.98</v>
      </c>
      <c r="E121" s="70">
        <v>-1.224171952528863E-2</v>
      </c>
      <c r="F121" s="23">
        <v>1483352.1142582169</v>
      </c>
      <c r="G121" s="23">
        <v>1499226.3730313822</v>
      </c>
      <c r="H121" s="23">
        <v>-15874.258773165289</v>
      </c>
      <c r="I121" s="23">
        <v>-120885.73701228661</v>
      </c>
      <c r="J121" s="23">
        <v>-136759.9957854519</v>
      </c>
      <c r="K121" s="23">
        <v>61025.416457900828</v>
      </c>
    </row>
    <row r="122" spans="1:11">
      <c r="A122" s="24" t="s">
        <v>469</v>
      </c>
      <c r="B122" s="25"/>
      <c r="C122" s="26" t="s">
        <v>1087</v>
      </c>
      <c r="D122" s="23">
        <v>20194444.370000001</v>
      </c>
      <c r="E122" s="70">
        <v>1.450627909303015E-2</v>
      </c>
      <c r="F122" s="23">
        <v>20022988.5772634</v>
      </c>
      <c r="G122" s="23">
        <v>20024209.1973745</v>
      </c>
      <c r="H122" s="23">
        <v>-1220.6201111003757</v>
      </c>
      <c r="I122" s="23">
        <v>-1631772.8663915405</v>
      </c>
      <c r="J122" s="23">
        <v>-1632993.4865026409</v>
      </c>
      <c r="K122" s="23">
        <v>823749.94103833125</v>
      </c>
    </row>
    <row r="123" spans="1:11">
      <c r="A123" s="24" t="s">
        <v>518</v>
      </c>
      <c r="B123" s="25"/>
      <c r="C123" s="26" t="s">
        <v>1652</v>
      </c>
      <c r="D123" s="23">
        <v>1075315.44</v>
      </c>
      <c r="E123" s="70">
        <v>6.5333211848419559E-3</v>
      </c>
      <c r="F123" s="23">
        <v>1066185.747802031</v>
      </c>
      <c r="G123" s="23">
        <v>1071550.6873847016</v>
      </c>
      <c r="H123" s="23">
        <v>-5364.9395826705731</v>
      </c>
      <c r="I123" s="23">
        <v>-86888.776222560671</v>
      </c>
      <c r="J123" s="23">
        <v>-92253.715805231244</v>
      </c>
      <c r="K123" s="23">
        <v>43863.104825676724</v>
      </c>
    </row>
    <row r="124" spans="1:11">
      <c r="A124" s="24" t="s">
        <v>469</v>
      </c>
      <c r="B124" s="25"/>
      <c r="C124" s="26" t="s">
        <v>1653</v>
      </c>
      <c r="D124" s="23">
        <v>742976.82</v>
      </c>
      <c r="E124" s="70">
        <v>7.4604024521727208E-3</v>
      </c>
      <c r="F124" s="23">
        <v>736668.76431280014</v>
      </c>
      <c r="G124" s="23">
        <v>732015.32979597175</v>
      </c>
      <c r="H124" s="23">
        <v>4653.4345168283908</v>
      </c>
      <c r="I124" s="23">
        <v>-60034.799325051761</v>
      </c>
      <c r="J124" s="23">
        <v>-55381.36480822337</v>
      </c>
      <c r="K124" s="23">
        <v>30306.70715442154</v>
      </c>
    </row>
    <row r="125" spans="1:11">
      <c r="A125" s="24" t="s">
        <v>469</v>
      </c>
      <c r="B125" s="25"/>
      <c r="C125" s="26" t="s">
        <v>1654</v>
      </c>
      <c r="D125" s="23">
        <v>4165738.87</v>
      </c>
      <c r="E125" s="70">
        <v>1.7886023588175037E-2</v>
      </c>
      <c r="F125" s="23">
        <v>4130370.7238305234</v>
      </c>
      <c r="G125" s="23">
        <v>4086079.3451861558</v>
      </c>
      <c r="H125" s="23">
        <v>44291.37864436768</v>
      </c>
      <c r="I125" s="23">
        <v>-336604.44090438506</v>
      </c>
      <c r="J125" s="23">
        <v>-292313.06226001738</v>
      </c>
      <c r="K125" s="23">
        <v>169924.31609761514</v>
      </c>
    </row>
    <row r="126" spans="1:11">
      <c r="A126" s="24" t="s">
        <v>469</v>
      </c>
      <c r="B126" s="25"/>
      <c r="C126" s="26" t="s">
        <v>1655</v>
      </c>
      <c r="D126" s="23">
        <v>215444.52</v>
      </c>
      <c r="E126" s="70">
        <v>3.8289495390036343E-2</v>
      </c>
      <c r="F126" s="23">
        <v>213615.34310904122</v>
      </c>
      <c r="G126" s="23">
        <v>207535.72103154325</v>
      </c>
      <c r="H126" s="23">
        <v>6079.6220774979738</v>
      </c>
      <c r="I126" s="23">
        <v>-17408.576116657452</v>
      </c>
      <c r="J126" s="23">
        <v>-11328.954039159478</v>
      </c>
      <c r="K126" s="23">
        <v>8788.1799268850864</v>
      </c>
    </row>
    <row r="127" spans="1:11">
      <c r="A127" s="24" t="s">
        <v>469</v>
      </c>
      <c r="B127" s="25"/>
      <c r="C127" s="26" t="s">
        <v>1656</v>
      </c>
      <c r="D127" s="23">
        <v>2733406.84</v>
      </c>
      <c r="E127" s="70">
        <v>7.0727618160464356E-3</v>
      </c>
      <c r="F127" s="23">
        <v>2710199.5445658127</v>
      </c>
      <c r="G127" s="23">
        <v>2717331.5692732534</v>
      </c>
      <c r="H127" s="23">
        <v>-7132.0247074407525</v>
      </c>
      <c r="I127" s="23">
        <v>-220867.63233491441</v>
      </c>
      <c r="J127" s="23">
        <v>-227999.65704235516</v>
      </c>
      <c r="K127" s="23">
        <v>111498.17652961606</v>
      </c>
    </row>
    <row r="128" spans="1:11">
      <c r="A128" s="24" t="s">
        <v>469</v>
      </c>
      <c r="B128" s="25"/>
      <c r="C128" s="26" t="s">
        <v>1842</v>
      </c>
      <c r="D128" s="23">
        <v>253806.23</v>
      </c>
      <c r="E128" s="70">
        <v>-2.2489733024158021E-2</v>
      </c>
      <c r="F128" s="23">
        <v>251651.3527689738</v>
      </c>
      <c r="G128" s="23">
        <v>261176.60714164394</v>
      </c>
      <c r="H128" s="23">
        <v>-9525.2543726701406</v>
      </c>
      <c r="I128" s="23">
        <v>-20508.31960746492</v>
      </c>
      <c r="J128" s="23">
        <v>-30033.573980135061</v>
      </c>
      <c r="K128" s="23">
        <v>10352.989325532066</v>
      </c>
    </row>
    <row r="129" spans="1:11">
      <c r="A129" s="24" t="s">
        <v>469</v>
      </c>
      <c r="B129" s="25"/>
      <c r="C129" s="26" t="s">
        <v>1657</v>
      </c>
      <c r="D129" s="23">
        <v>411027.98</v>
      </c>
      <c r="E129" s="70">
        <v>-8.1256250072395675E-3</v>
      </c>
      <c r="F129" s="23">
        <v>407538.25149563391</v>
      </c>
      <c r="G129" s="23">
        <v>420703.64364487253</v>
      </c>
      <c r="H129" s="23">
        <v>-13165.392149238614</v>
      </c>
      <c r="I129" s="23">
        <v>-33212.317843619123</v>
      </c>
      <c r="J129" s="23">
        <v>-46377.709992857737</v>
      </c>
      <c r="K129" s="23">
        <v>16766.20896750646</v>
      </c>
    </row>
    <row r="130" spans="1:11">
      <c r="A130" s="24" t="s">
        <v>518</v>
      </c>
      <c r="B130" s="25"/>
      <c r="C130" s="26" t="s">
        <v>1870</v>
      </c>
      <c r="D130" s="23">
        <v>665948.47</v>
      </c>
      <c r="E130" s="70">
        <v>2.7719809741071577E-2</v>
      </c>
      <c r="F130" s="23">
        <v>660294.40392353002</v>
      </c>
      <c r="G130" s="23">
        <v>643128.74431024329</v>
      </c>
      <c r="H130" s="23">
        <v>17165.659613286727</v>
      </c>
      <c r="I130" s="23">
        <v>-53810.673066859948</v>
      </c>
      <c r="J130" s="23">
        <v>-36645.013453573221</v>
      </c>
      <c r="K130" s="23">
        <v>27164.649982249888</v>
      </c>
    </row>
    <row r="131" spans="1:11">
      <c r="A131" s="24" t="s">
        <v>469</v>
      </c>
      <c r="B131" s="25"/>
      <c r="C131" s="26" t="s">
        <v>1094</v>
      </c>
      <c r="D131" s="23">
        <v>18822971.140000001</v>
      </c>
      <c r="E131" s="70">
        <v>3.1272801478381185E-2</v>
      </c>
      <c r="F131" s="23">
        <v>18663159.491838925</v>
      </c>
      <c r="G131" s="23">
        <v>18375805.412149508</v>
      </c>
      <c r="H131" s="23">
        <v>287354.07968941703</v>
      </c>
      <c r="I131" s="23">
        <v>-1520953.6349884255</v>
      </c>
      <c r="J131" s="23">
        <v>-1233599.5552990085</v>
      </c>
      <c r="K131" s="23">
        <v>767806.28784099652</v>
      </c>
    </row>
    <row r="132" spans="1:11">
      <c r="A132" s="24" t="s">
        <v>469</v>
      </c>
      <c r="B132" s="25"/>
      <c r="C132" s="26" t="s">
        <v>1658</v>
      </c>
      <c r="D132" s="23">
        <v>1542599.21</v>
      </c>
      <c r="E132" s="70">
        <v>1.0279259445406863E-2</v>
      </c>
      <c r="F132" s="23">
        <v>1529502.1638233636</v>
      </c>
      <c r="G132" s="23">
        <v>1541991.4241883943</v>
      </c>
      <c r="H132" s="23">
        <v>-12489.260365030728</v>
      </c>
      <c r="I132" s="23">
        <v>-124646.7339470071</v>
      </c>
      <c r="J132" s="23">
        <v>-137135.99431203783</v>
      </c>
      <c r="K132" s="23">
        <v>62924.039156580977</v>
      </c>
    </row>
    <row r="133" spans="1:11">
      <c r="A133" s="24" t="s">
        <v>469</v>
      </c>
      <c r="B133" s="25"/>
      <c r="C133" s="26" t="s">
        <v>1659</v>
      </c>
      <c r="D133" s="23">
        <v>1593699.67</v>
      </c>
      <c r="E133" s="70">
        <v>1.0079719244807439E-2</v>
      </c>
      <c r="F133" s="23">
        <v>1580168.7683669827</v>
      </c>
      <c r="G133" s="23">
        <v>1574434.3795223825</v>
      </c>
      <c r="H133" s="23">
        <v>5734.3888446001802</v>
      </c>
      <c r="I133" s="23">
        <v>-128775.80739712878</v>
      </c>
      <c r="J133" s="23">
        <v>-123041.4185525286</v>
      </c>
      <c r="K133" s="23">
        <v>65008.473872426126</v>
      </c>
    </row>
    <row r="134" spans="1:11">
      <c r="A134" s="24" t="s">
        <v>518</v>
      </c>
      <c r="B134" s="25"/>
      <c r="C134" s="26" t="s">
        <v>1843</v>
      </c>
      <c r="D134" s="23">
        <v>281928.15000000002</v>
      </c>
      <c r="E134" s="70">
        <v>1.5557200688636197E-3</v>
      </c>
      <c r="F134" s="23">
        <v>279534.51076104073</v>
      </c>
      <c r="G134" s="23">
        <v>284492.5108553</v>
      </c>
      <c r="H134" s="23">
        <v>-4958.0000942592742</v>
      </c>
      <c r="I134" s="23">
        <v>-22780.656749605048</v>
      </c>
      <c r="J134" s="23">
        <v>-27738.656843864323</v>
      </c>
      <c r="K134" s="23">
        <v>11500.108281490977</v>
      </c>
    </row>
    <row r="135" spans="1:11">
      <c r="A135" s="24" t="s">
        <v>469</v>
      </c>
      <c r="B135" s="25"/>
      <c r="C135" s="26" t="s">
        <v>1808</v>
      </c>
      <c r="D135" s="23">
        <v>573515.23</v>
      </c>
      <c r="E135" s="70">
        <v>1.5161171795476935E-3</v>
      </c>
      <c r="F135" s="23">
        <v>568645.94483401428</v>
      </c>
      <c r="G135" s="23">
        <v>569390.88577943877</v>
      </c>
      <c r="H135" s="23">
        <v>-744.94094542448875</v>
      </c>
      <c r="I135" s="23">
        <v>-46341.784583415276</v>
      </c>
      <c r="J135" s="23">
        <v>-47086.725528839765</v>
      </c>
      <c r="K135" s="23">
        <v>23394.21319256059</v>
      </c>
    </row>
    <row r="136" spans="1:11">
      <c r="A136" s="24" t="s">
        <v>518</v>
      </c>
      <c r="B136" s="25"/>
      <c r="C136" s="26" t="s">
        <v>1844</v>
      </c>
      <c r="D136" s="23">
        <v>405437.35</v>
      </c>
      <c r="E136" s="70">
        <v>-1.6318295315823517E-2</v>
      </c>
      <c r="F136" s="23">
        <v>401995.08731747011</v>
      </c>
      <c r="G136" s="23">
        <v>419781.07712694985</v>
      </c>
      <c r="H136" s="23">
        <v>-17785.989809479739</v>
      </c>
      <c r="I136" s="23">
        <v>-32760.577841621998</v>
      </c>
      <c r="J136" s="23">
        <v>-50546.567651101737</v>
      </c>
      <c r="K136" s="23">
        <v>16538.162032988741</v>
      </c>
    </row>
    <row r="137" spans="1:11">
      <c r="A137" s="24" t="s">
        <v>469</v>
      </c>
      <c r="B137" s="25"/>
      <c r="C137" s="26" t="s">
        <v>1097</v>
      </c>
      <c r="D137" s="23">
        <v>11996211.24</v>
      </c>
      <c r="E137" s="70">
        <v>7.1290297271196401E-2</v>
      </c>
      <c r="F137" s="23">
        <v>11894360.46013673</v>
      </c>
      <c r="G137" s="23">
        <v>12052862.123519756</v>
      </c>
      <c r="H137" s="23">
        <v>-158501.66338302568</v>
      </c>
      <c r="I137" s="23">
        <v>-969330.55657689355</v>
      </c>
      <c r="J137" s="23">
        <v>-1127832.2199599193</v>
      </c>
      <c r="K137" s="23">
        <v>489336.47891364916</v>
      </c>
    </row>
    <row r="138" spans="1:11">
      <c r="A138" s="24" t="s">
        <v>469</v>
      </c>
      <c r="B138" s="25"/>
      <c r="C138" s="26" t="s">
        <v>1098</v>
      </c>
      <c r="D138" s="23">
        <v>3095143.33</v>
      </c>
      <c r="E138" s="70">
        <v>1.7355748807163618E-2</v>
      </c>
      <c r="F138" s="23">
        <v>3068864.8029182195</v>
      </c>
      <c r="G138" s="23">
        <v>3066860.4013762577</v>
      </c>
      <c r="H138" s="23">
        <v>2004.4015419618227</v>
      </c>
      <c r="I138" s="23">
        <v>-250097.04703684093</v>
      </c>
      <c r="J138" s="23">
        <v>-248092.64549487911</v>
      </c>
      <c r="K138" s="23">
        <v>126253.74032970655</v>
      </c>
    </row>
    <row r="139" spans="1:11">
      <c r="A139" s="24" t="s">
        <v>469</v>
      </c>
      <c r="B139" s="25"/>
      <c r="C139" s="26" t="s">
        <v>1660</v>
      </c>
      <c r="D139" s="23">
        <v>3280397.09</v>
      </c>
      <c r="E139" s="70">
        <v>2.5955717505163234E-2</v>
      </c>
      <c r="F139" s="23">
        <v>3252545.7129949294</v>
      </c>
      <c r="G139" s="23">
        <v>3241205.2796698553</v>
      </c>
      <c r="H139" s="23">
        <v>11340.433325074147</v>
      </c>
      <c r="I139" s="23">
        <v>-265066.11741216067</v>
      </c>
      <c r="J139" s="23">
        <v>-253725.68408708653</v>
      </c>
      <c r="K139" s="23">
        <v>133810.41141612816</v>
      </c>
    </row>
    <row r="140" spans="1:11">
      <c r="A140" s="24" t="s">
        <v>469</v>
      </c>
      <c r="B140" s="25"/>
      <c r="C140" s="26" t="s">
        <v>1661</v>
      </c>
      <c r="D140" s="23">
        <v>565044.26</v>
      </c>
      <c r="E140" s="70">
        <v>9.4099291003126861E-3</v>
      </c>
      <c r="F140" s="23">
        <v>560246.89544990193</v>
      </c>
      <c r="G140" s="23">
        <v>558489.96730402345</v>
      </c>
      <c r="H140" s="23">
        <v>1756.9281458784826</v>
      </c>
      <c r="I140" s="23">
        <v>-45657.304300385003</v>
      </c>
      <c r="J140" s="23">
        <v>-43900.376154506521</v>
      </c>
      <c r="K140" s="23">
        <v>23048.674542910809</v>
      </c>
    </row>
    <row r="141" spans="1:11">
      <c r="A141" s="24" t="s">
        <v>469</v>
      </c>
      <c r="B141" s="25"/>
      <c r="C141" s="26" t="s">
        <v>1662</v>
      </c>
      <c r="D141" s="23">
        <v>4097917.62</v>
      </c>
      <c r="E141" s="70">
        <v>3.0031245085149871E-2</v>
      </c>
      <c r="F141" s="23">
        <v>4063125.2929008617</v>
      </c>
      <c r="G141" s="23">
        <v>4064990.8039225731</v>
      </c>
      <c r="H141" s="23">
        <v>-1865.5110217113979</v>
      </c>
      <c r="I141" s="23">
        <v>-331124.27648455271</v>
      </c>
      <c r="J141" s="23">
        <v>-332989.78750626411</v>
      </c>
      <c r="K141" s="23">
        <v>167157.82499416886</v>
      </c>
    </row>
    <row r="142" spans="1:11">
      <c r="A142" s="24" t="s">
        <v>469</v>
      </c>
      <c r="B142" s="25"/>
      <c r="C142" s="26" t="s">
        <v>1663</v>
      </c>
      <c r="D142" s="23">
        <v>1727877.14</v>
      </c>
      <c r="E142" s="70">
        <v>1.0136679249321823E-3</v>
      </c>
      <c r="F142" s="23">
        <v>1713207.0386908371</v>
      </c>
      <c r="G142" s="23">
        <v>1716028.6897551185</v>
      </c>
      <c r="H142" s="23">
        <v>-2821.6510642813519</v>
      </c>
      <c r="I142" s="23">
        <v>-139617.75733224675</v>
      </c>
      <c r="J142" s="23">
        <v>-142439.4083965281</v>
      </c>
      <c r="K142" s="23">
        <v>70481.69615951064</v>
      </c>
    </row>
    <row r="143" spans="1:11">
      <c r="A143" s="24" t="s">
        <v>469</v>
      </c>
      <c r="B143" s="25"/>
      <c r="C143" s="26" t="s">
        <v>1664</v>
      </c>
      <c r="D143" s="23">
        <v>3521403.76</v>
      </c>
      <c r="E143" s="70">
        <v>1.7880364423096484E-2</v>
      </c>
      <c r="F143" s="23">
        <v>3491506.1771720522</v>
      </c>
      <c r="G143" s="23">
        <v>3523313.4070364013</v>
      </c>
      <c r="H143" s="23">
        <v>-31807.229864349123</v>
      </c>
      <c r="I143" s="23">
        <v>-284540.19342633424</v>
      </c>
      <c r="J143" s="23">
        <v>-316347.42329068336</v>
      </c>
      <c r="K143" s="23">
        <v>143641.29492868824</v>
      </c>
    </row>
    <row r="144" spans="1:11">
      <c r="A144" s="24" t="s">
        <v>469</v>
      </c>
      <c r="B144" s="25"/>
      <c r="C144" s="26" t="s">
        <v>1665</v>
      </c>
      <c r="D144" s="23">
        <v>1686488.36</v>
      </c>
      <c r="E144" s="70">
        <v>6.3282711353942922E-2</v>
      </c>
      <c r="F144" s="23">
        <v>1672169.6595986951</v>
      </c>
      <c r="G144" s="23">
        <v>1676301.7330893024</v>
      </c>
      <c r="H144" s="23">
        <v>-4132.0734906073194</v>
      </c>
      <c r="I144" s="23">
        <v>-136273.41732765725</v>
      </c>
      <c r="J144" s="23">
        <v>-140405.49081826457</v>
      </c>
      <c r="K144" s="23">
        <v>68793.409794212232</v>
      </c>
    </row>
    <row r="145" spans="1:11">
      <c r="A145" s="24" t="s">
        <v>469</v>
      </c>
      <c r="B145" s="25"/>
      <c r="C145" s="26" t="s">
        <v>1666</v>
      </c>
      <c r="D145" s="23">
        <v>1890418.98</v>
      </c>
      <c r="E145" s="70">
        <v>-1.6344235932399087E-2</v>
      </c>
      <c r="F145" s="23">
        <v>1874368.8585467096</v>
      </c>
      <c r="G145" s="23">
        <v>1881926.8503751005</v>
      </c>
      <c r="H145" s="23">
        <v>-7557.9918283908628</v>
      </c>
      <c r="I145" s="23">
        <v>-152751.63511099722</v>
      </c>
      <c r="J145" s="23">
        <v>-160309.62693938808</v>
      </c>
      <c r="K145" s="23">
        <v>77111.927160823499</v>
      </c>
    </row>
    <row r="146" spans="1:11">
      <c r="A146" s="24" t="s">
        <v>469</v>
      </c>
      <c r="B146" s="25"/>
      <c r="C146" s="26" t="s">
        <v>1667</v>
      </c>
      <c r="D146" s="23">
        <v>1857848.75</v>
      </c>
      <c r="E146" s="70">
        <v>3.3605160496934516E-3</v>
      </c>
      <c r="F146" s="23">
        <v>1842075.1577991094</v>
      </c>
      <c r="G146" s="23">
        <v>1858434.365908603</v>
      </c>
      <c r="H146" s="23">
        <v>-16359.2081094936</v>
      </c>
      <c r="I146" s="23">
        <v>-150119.86091645266</v>
      </c>
      <c r="J146" s="23">
        <v>-166479.06902594626</v>
      </c>
      <c r="K146" s="23">
        <v>75783.357552740505</v>
      </c>
    </row>
    <row r="147" spans="1:11">
      <c r="A147" s="24" t="s">
        <v>469</v>
      </c>
      <c r="B147" s="25"/>
      <c r="C147" s="26" t="s">
        <v>1109</v>
      </c>
      <c r="D147" s="23">
        <v>8213532.5199999996</v>
      </c>
      <c r="E147" s="70">
        <v>9.6378379063826181E-3</v>
      </c>
      <c r="F147" s="23">
        <v>8143797.6115478268</v>
      </c>
      <c r="G147" s="23">
        <v>8113531.2543561999</v>
      </c>
      <c r="H147" s="23">
        <v>30266.357191626914</v>
      </c>
      <c r="I147" s="23">
        <v>-663678.54731724574</v>
      </c>
      <c r="J147" s="23">
        <v>-633412.19012561883</v>
      </c>
      <c r="K147" s="23">
        <v>335037.53830026352</v>
      </c>
    </row>
    <row r="148" spans="1:11">
      <c r="A148" s="24" t="s">
        <v>469</v>
      </c>
      <c r="B148" s="25"/>
      <c r="C148" s="26" t="s">
        <v>1668</v>
      </c>
      <c r="D148" s="23">
        <v>2926337.78</v>
      </c>
      <c r="E148" s="70">
        <v>7.3825422284417019E-3</v>
      </c>
      <c r="F148" s="23">
        <v>2901492.4534987006</v>
      </c>
      <c r="G148" s="23">
        <v>2910296.0276887808</v>
      </c>
      <c r="H148" s="23">
        <v>-8803.5741900801659</v>
      </c>
      <c r="I148" s="23">
        <v>-236457.04233359187</v>
      </c>
      <c r="J148" s="23">
        <v>-245260.61652367204</v>
      </c>
      <c r="K148" s="23">
        <v>119368.00684223235</v>
      </c>
    </row>
    <row r="149" spans="1:11">
      <c r="A149" s="24" t="s">
        <v>469</v>
      </c>
      <c r="B149" s="25"/>
      <c r="C149" s="26" t="s">
        <v>1669</v>
      </c>
      <c r="D149" s="23">
        <v>1450813.52</v>
      </c>
      <c r="E149" s="70">
        <v>-7.1499732283242246E-4</v>
      </c>
      <c r="F149" s="23">
        <v>1438495.7568753005</v>
      </c>
      <c r="G149" s="23">
        <v>1442293.5689171548</v>
      </c>
      <c r="H149" s="23">
        <v>-3797.812041854253</v>
      </c>
      <c r="I149" s="23">
        <v>-117230.16948398469</v>
      </c>
      <c r="J149" s="23">
        <v>-121027.98152583894</v>
      </c>
      <c r="K149" s="23">
        <v>59180.016526377636</v>
      </c>
    </row>
    <row r="150" spans="1:11">
      <c r="A150" s="24" t="s">
        <v>469</v>
      </c>
      <c r="B150" s="25"/>
      <c r="C150" s="26" t="s">
        <v>1113</v>
      </c>
      <c r="D150" s="23">
        <v>3163302.35</v>
      </c>
      <c r="E150" s="70">
        <v>9.4061857014793304E-3</v>
      </c>
      <c r="F150" s="23">
        <v>3136445.1360976198</v>
      </c>
      <c r="G150" s="23">
        <v>3121332.9375551259</v>
      </c>
      <c r="H150" s="23">
        <v>15112.198542493861</v>
      </c>
      <c r="I150" s="23">
        <v>-255604.5043056857</v>
      </c>
      <c r="J150" s="23">
        <v>-240492.30576319183</v>
      </c>
      <c r="K150" s="23">
        <v>129034.00938180478</v>
      </c>
    </row>
    <row r="151" spans="1:11">
      <c r="A151" s="24" t="s">
        <v>469</v>
      </c>
      <c r="B151" s="25"/>
      <c r="C151" s="26" t="s">
        <v>1670</v>
      </c>
      <c r="D151" s="23">
        <v>410433.4</v>
      </c>
      <c r="E151" s="70">
        <v>-1.6102648580441969E-2</v>
      </c>
      <c r="F151" s="23">
        <v>406948.71962587105</v>
      </c>
      <c r="G151" s="23">
        <v>416976.43144643353</v>
      </c>
      <c r="H151" s="23">
        <v>-10027.711820562487</v>
      </c>
      <c r="I151" s="23">
        <v>-33164.273961196668</v>
      </c>
      <c r="J151" s="23">
        <v>-43191.985781759155</v>
      </c>
      <c r="K151" s="23">
        <v>16741.955502990739</v>
      </c>
    </row>
    <row r="152" spans="1:11">
      <c r="A152" s="24" t="s">
        <v>469</v>
      </c>
      <c r="B152" s="25"/>
      <c r="C152" s="26" t="s">
        <v>1671</v>
      </c>
      <c r="D152" s="23">
        <v>1242218.1000000001</v>
      </c>
      <c r="E152" s="70">
        <v>4.5411546280259563E-2</v>
      </c>
      <c r="F152" s="23">
        <v>1231671.3632250256</v>
      </c>
      <c r="G152" s="23">
        <v>1225865.0600640492</v>
      </c>
      <c r="H152" s="23">
        <v>5806.3031609763857</v>
      </c>
      <c r="I152" s="23">
        <v>-100375.02159414219</v>
      </c>
      <c r="J152" s="23">
        <v>-94568.718433165806</v>
      </c>
      <c r="K152" s="23">
        <v>50671.217681625567</v>
      </c>
    </row>
    <row r="153" spans="1:11">
      <c r="A153" s="24" t="s">
        <v>469</v>
      </c>
      <c r="B153" s="25"/>
      <c r="C153" s="26" t="s">
        <v>1672</v>
      </c>
      <c r="D153" s="23">
        <v>858116.96</v>
      </c>
      <c r="E153" s="70">
        <v>2.8797190337408463E-3</v>
      </c>
      <c r="F153" s="23">
        <v>850831.33624418662</v>
      </c>
      <c r="G153" s="23">
        <v>847605.99614833947</v>
      </c>
      <c r="H153" s="23">
        <v>3225.3400958471466</v>
      </c>
      <c r="I153" s="23">
        <v>-69338.474773712951</v>
      </c>
      <c r="J153" s="23">
        <v>-66113.134677865804</v>
      </c>
      <c r="K153" s="23">
        <v>35003.379258807108</v>
      </c>
    </row>
    <row r="154" spans="1:11">
      <c r="A154" s="24" t="s">
        <v>469</v>
      </c>
      <c r="B154" s="25"/>
      <c r="C154" s="26" t="s">
        <v>1117</v>
      </c>
      <c r="D154" s="23">
        <v>1277226.3799999999</v>
      </c>
      <c r="E154" s="70">
        <v>1.4801228087525375E-2</v>
      </c>
      <c r="F154" s="23">
        <v>1266382.4143293069</v>
      </c>
      <c r="G154" s="23">
        <v>1278087.4141263233</v>
      </c>
      <c r="H154" s="23">
        <v>-11704.999797016382</v>
      </c>
      <c r="I154" s="23">
        <v>-103203.79768505067</v>
      </c>
      <c r="J154" s="23">
        <v>-114908.79748206705</v>
      </c>
      <c r="K154" s="23">
        <v>52099.237589352953</v>
      </c>
    </row>
    <row r="155" spans="1:11">
      <c r="A155" s="24" t="s">
        <v>469</v>
      </c>
      <c r="B155" s="25"/>
      <c r="C155" s="26" t="s">
        <v>1673</v>
      </c>
      <c r="D155" s="23">
        <v>2523999.69</v>
      </c>
      <c r="E155" s="70">
        <v>1.1386255178160942E-2</v>
      </c>
      <c r="F155" s="23">
        <v>2502570.3127026097</v>
      </c>
      <c r="G155" s="23">
        <v>2506566.140995123</v>
      </c>
      <c r="H155" s="23">
        <v>-3995.8282925132662</v>
      </c>
      <c r="I155" s="23">
        <v>-203946.89417853288</v>
      </c>
      <c r="J155" s="23">
        <v>-207942.72247104615</v>
      </c>
      <c r="K155" s="23">
        <v>102956.26647232514</v>
      </c>
    </row>
    <row r="156" spans="1:11">
      <c r="A156" s="24" t="s">
        <v>469</v>
      </c>
      <c r="B156" s="25"/>
      <c r="C156" s="26" t="s">
        <v>1809</v>
      </c>
      <c r="D156" s="23">
        <v>869058.26</v>
      </c>
      <c r="E156" s="70">
        <v>6.4253344072757734E-3</v>
      </c>
      <c r="F156" s="23">
        <v>861679.74191985186</v>
      </c>
      <c r="G156" s="23">
        <v>857685.31607476459</v>
      </c>
      <c r="H156" s="23">
        <v>3994.425845087273</v>
      </c>
      <c r="I156" s="23">
        <v>-70222.5652758301</v>
      </c>
      <c r="J156" s="23">
        <v>-66228.139430742827</v>
      </c>
      <c r="K156" s="23">
        <v>35449.684938961</v>
      </c>
    </row>
    <row r="157" spans="1:11">
      <c r="A157" s="24" t="s">
        <v>469</v>
      </c>
      <c r="B157" s="25"/>
      <c r="C157" s="26" t="s">
        <v>1674</v>
      </c>
      <c r="D157" s="23">
        <v>2004270.5</v>
      </c>
      <c r="E157" s="70">
        <v>2.2216790855874802E-2</v>
      </c>
      <c r="F157" s="23">
        <v>1987253.7511783992</v>
      </c>
      <c r="G157" s="23">
        <v>1958898.3099844777</v>
      </c>
      <c r="H157" s="23">
        <v>28355.441193921492</v>
      </c>
      <c r="I157" s="23">
        <v>-161951.18612263192</v>
      </c>
      <c r="J157" s="23">
        <v>-133595.74492871042</v>
      </c>
      <c r="K157" s="23">
        <v>81756.035271391171</v>
      </c>
    </row>
    <row r="158" spans="1:11">
      <c r="A158" s="24" t="s">
        <v>469</v>
      </c>
      <c r="B158" s="25"/>
      <c r="C158" s="26" t="s">
        <v>1675</v>
      </c>
      <c r="D158" s="23">
        <v>554239.69999999995</v>
      </c>
      <c r="E158" s="70">
        <v>3.0560432530508663E-3</v>
      </c>
      <c r="F158" s="23">
        <v>549534.06881805148</v>
      </c>
      <c r="G158" s="23">
        <v>551117.85670423927</v>
      </c>
      <c r="H158" s="23">
        <v>-1583.7878861877834</v>
      </c>
      <c r="I158" s="23">
        <v>-44784.262808464053</v>
      </c>
      <c r="J158" s="23">
        <v>-46368.050694651836</v>
      </c>
      <c r="K158" s="23">
        <v>22607.946612997221</v>
      </c>
    </row>
    <row r="159" spans="1:11">
      <c r="A159" s="24" t="s">
        <v>469</v>
      </c>
      <c r="B159" s="25"/>
      <c r="C159" s="26" t="s">
        <v>1121</v>
      </c>
      <c r="D159" s="23">
        <v>9336777.9499999993</v>
      </c>
      <c r="E159" s="70">
        <v>2.8286142753926047E-3</v>
      </c>
      <c r="F159" s="23">
        <v>9257506.4119624868</v>
      </c>
      <c r="G159" s="23">
        <v>9287165.9915855397</v>
      </c>
      <c r="H159" s="23">
        <v>-29659.57962305285</v>
      </c>
      <c r="I159" s="23">
        <v>-754440.21331758122</v>
      </c>
      <c r="J159" s="23">
        <v>-784099.79294063407</v>
      </c>
      <c r="K159" s="23">
        <v>380855.75145737419</v>
      </c>
    </row>
    <row r="160" spans="1:11">
      <c r="A160" s="24" t="s">
        <v>469</v>
      </c>
      <c r="B160" s="25"/>
      <c r="C160" s="26" t="s">
        <v>1676</v>
      </c>
      <c r="D160" s="23">
        <v>1508398.09</v>
      </c>
      <c r="E160" s="70">
        <v>2.4545480258746366E-3</v>
      </c>
      <c r="F160" s="23">
        <v>1495591.4197324326</v>
      </c>
      <c r="G160" s="23">
        <v>1516204.5671399762</v>
      </c>
      <c r="H160" s="23">
        <v>-20613.147407543613</v>
      </c>
      <c r="I160" s="23">
        <v>-121883.17885266109</v>
      </c>
      <c r="J160" s="23">
        <v>-142496.32626020472</v>
      </c>
      <c r="K160" s="23">
        <v>61528.944046893404</v>
      </c>
    </row>
    <row r="161" spans="1:11">
      <c r="A161" s="24" t="s">
        <v>469</v>
      </c>
      <c r="B161" s="25"/>
      <c r="C161" s="26" t="s">
        <v>1845</v>
      </c>
      <c r="D161" s="23">
        <v>295409.71000000002</v>
      </c>
      <c r="E161" s="70">
        <v>-4.9041387687990268E-3</v>
      </c>
      <c r="F161" s="23">
        <v>292901.60900538281</v>
      </c>
      <c r="G161" s="23">
        <v>293951.80595367076</v>
      </c>
      <c r="H161" s="23">
        <v>-1050.1969482879504</v>
      </c>
      <c r="I161" s="23">
        <v>-23870.008028678123</v>
      </c>
      <c r="J161" s="23">
        <v>-24920.204976966073</v>
      </c>
      <c r="K161" s="23">
        <v>12050.033501102489</v>
      </c>
    </row>
    <row r="162" spans="1:11">
      <c r="A162" s="24" t="s">
        <v>469</v>
      </c>
      <c r="B162" s="25"/>
      <c r="C162" s="26" t="s">
        <v>1677</v>
      </c>
      <c r="D162" s="23">
        <v>446174.44</v>
      </c>
      <c r="E162" s="70">
        <v>4.0983308222624748E-2</v>
      </c>
      <c r="F162" s="23">
        <v>442386.30941777647</v>
      </c>
      <c r="G162" s="23">
        <v>426878.0839692303</v>
      </c>
      <c r="H162" s="23">
        <v>15508.225448546174</v>
      </c>
      <c r="I162" s="23">
        <v>-36052.259301127793</v>
      </c>
      <c r="J162" s="23">
        <v>-20544.033852581619</v>
      </c>
      <c r="K162" s="23">
        <v>18199.865364397272</v>
      </c>
    </row>
    <row r="163" spans="1:11">
      <c r="A163" s="24" t="s">
        <v>469</v>
      </c>
      <c r="B163" s="25"/>
      <c r="C163" s="26" t="s">
        <v>1124</v>
      </c>
      <c r="D163" s="23">
        <v>4803962.4000000004</v>
      </c>
      <c r="E163" s="70">
        <v>1.4708772912687573E-2</v>
      </c>
      <c r="F163" s="23">
        <v>4763175.5793042835</v>
      </c>
      <c r="G163" s="23">
        <v>4788126.3857064229</v>
      </c>
      <c r="H163" s="23">
        <v>-24950.806402139366</v>
      </c>
      <c r="I163" s="23">
        <v>-388174.85402720119</v>
      </c>
      <c r="J163" s="23">
        <v>-413125.66042934055</v>
      </c>
      <c r="K163" s="23">
        <v>195958.0403028618</v>
      </c>
    </row>
    <row r="164" spans="1:11">
      <c r="A164" s="24" t="s">
        <v>469</v>
      </c>
      <c r="B164" s="25"/>
      <c r="C164" s="26" t="s">
        <v>1678</v>
      </c>
      <c r="D164" s="23">
        <v>1976021.01</v>
      </c>
      <c r="E164" s="70">
        <v>2.8956892762352027E-2</v>
      </c>
      <c r="F164" s="23">
        <v>1959244.1062869651</v>
      </c>
      <c r="G164" s="23">
        <v>1938596.6849989425</v>
      </c>
      <c r="H164" s="23">
        <v>20647.421288022539</v>
      </c>
      <c r="I164" s="23">
        <v>-159668.54093434048</v>
      </c>
      <c r="J164" s="23">
        <v>-139021.11964631794</v>
      </c>
      <c r="K164" s="23">
        <v>80603.712617917583</v>
      </c>
    </row>
    <row r="165" spans="1:11">
      <c r="A165" s="24" t="s">
        <v>469</v>
      </c>
      <c r="B165" s="25"/>
      <c r="C165" s="26" t="s">
        <v>1679</v>
      </c>
      <c r="D165" s="23">
        <v>1592439.77</v>
      </c>
      <c r="E165" s="70">
        <v>-6.3693056750790955E-4</v>
      </c>
      <c r="F165" s="23">
        <v>1578919.5652274315</v>
      </c>
      <c r="G165" s="23">
        <v>1591374.7219619059</v>
      </c>
      <c r="H165" s="23">
        <v>-12455.156734474469</v>
      </c>
      <c r="I165" s="23">
        <v>-128674.00362393755</v>
      </c>
      <c r="J165" s="23">
        <v>-141129.16035841202</v>
      </c>
      <c r="K165" s="23">
        <v>64957.081393796907</v>
      </c>
    </row>
    <row r="166" spans="1:11">
      <c r="A166" s="24" t="s">
        <v>469</v>
      </c>
      <c r="B166" s="25"/>
      <c r="C166" s="26" t="s">
        <v>1680</v>
      </c>
      <c r="D166" s="23">
        <v>347533.04</v>
      </c>
      <c r="E166" s="70">
        <v>1.12659965181372E-3</v>
      </c>
      <c r="F166" s="23">
        <v>344582.39913147083</v>
      </c>
      <c r="G166" s="23">
        <v>344124.28386103548</v>
      </c>
      <c r="H166" s="23">
        <v>458.11527043534443</v>
      </c>
      <c r="I166" s="23">
        <v>-28081.732503074843</v>
      </c>
      <c r="J166" s="23">
        <v>-27623.617232639499</v>
      </c>
      <c r="K166" s="23">
        <v>14176.192024087464</v>
      </c>
    </row>
    <row r="167" spans="1:11">
      <c r="A167" s="24" t="s">
        <v>469</v>
      </c>
      <c r="B167" s="25"/>
      <c r="C167" s="26" t="s">
        <v>1681</v>
      </c>
      <c r="D167" s="23">
        <v>3064158.13</v>
      </c>
      <c r="E167" s="70">
        <v>1.9342760576330553E-2</v>
      </c>
      <c r="F167" s="23">
        <v>3038142.6748766135</v>
      </c>
      <c r="G167" s="23">
        <v>3017499.470498106</v>
      </c>
      <c r="H167" s="23">
        <v>20643.204378507566</v>
      </c>
      <c r="I167" s="23">
        <v>-247593.34811384275</v>
      </c>
      <c r="J167" s="23">
        <v>-226950.14373533518</v>
      </c>
      <c r="K167" s="23">
        <v>124989.82555169074</v>
      </c>
    </row>
    <row r="168" spans="1:11">
      <c r="A168" s="24" t="s">
        <v>469</v>
      </c>
      <c r="B168" s="25"/>
      <c r="C168" s="26" t="s">
        <v>1129</v>
      </c>
      <c r="D168" s="23">
        <v>1987045.18</v>
      </c>
      <c r="E168" s="70">
        <v>-1.14926071999083E-2</v>
      </c>
      <c r="F168" s="23">
        <v>1970174.6783759764</v>
      </c>
      <c r="G168" s="23">
        <v>1982644.2557469772</v>
      </c>
      <c r="H168" s="23">
        <v>-12469.577371000778</v>
      </c>
      <c r="I168" s="23">
        <v>-160559.32758590151</v>
      </c>
      <c r="J168" s="23">
        <v>-173028.90495690229</v>
      </c>
      <c r="K168" s="23">
        <v>81053.398641514606</v>
      </c>
    </row>
    <row r="169" spans="1:11">
      <c r="A169" s="24" t="s">
        <v>469</v>
      </c>
      <c r="B169" s="25"/>
      <c r="C169" s="26" t="s">
        <v>1682</v>
      </c>
      <c r="D169" s="23">
        <v>1285730.1000000001</v>
      </c>
      <c r="E169" s="70">
        <v>6.0644854788434177E-3</v>
      </c>
      <c r="F169" s="23">
        <v>1274813.9356578756</v>
      </c>
      <c r="G169" s="23">
        <v>1262024.7233055381</v>
      </c>
      <c r="H169" s="23">
        <v>12789.212352337549</v>
      </c>
      <c r="I169" s="23">
        <v>-103890.9242682413</v>
      </c>
      <c r="J169" s="23">
        <v>-91101.711915903754</v>
      </c>
      <c r="K169" s="23">
        <v>52446.112141594305</v>
      </c>
    </row>
    <row r="170" spans="1:11">
      <c r="A170" s="24" t="s">
        <v>469</v>
      </c>
      <c r="B170" s="25"/>
      <c r="C170" s="26" t="s">
        <v>1131</v>
      </c>
      <c r="D170" s="23">
        <v>3771065.27</v>
      </c>
      <c r="E170" s="70">
        <v>1.9429462103394135E-2</v>
      </c>
      <c r="F170" s="23">
        <v>3739047.9996318272</v>
      </c>
      <c r="G170" s="23">
        <v>3730315.7636401309</v>
      </c>
      <c r="H170" s="23">
        <v>8732.2359916963615</v>
      </c>
      <c r="I170" s="23">
        <v>-304713.60698187351</v>
      </c>
      <c r="J170" s="23">
        <v>-295981.37099017715</v>
      </c>
      <c r="K170" s="23">
        <v>153825.2173171427</v>
      </c>
    </row>
    <row r="171" spans="1:11">
      <c r="A171" s="24" t="s">
        <v>469</v>
      </c>
      <c r="B171" s="25"/>
      <c r="C171" s="26" t="s">
        <v>1683</v>
      </c>
      <c r="D171" s="23">
        <v>1117223.83</v>
      </c>
      <c r="E171" s="70">
        <v>4.1899227430217678E-3</v>
      </c>
      <c r="F171" s="23">
        <v>1107738.32527765</v>
      </c>
      <c r="G171" s="23">
        <v>1102823.5009298602</v>
      </c>
      <c r="H171" s="23">
        <v>4914.824347789865</v>
      </c>
      <c r="I171" s="23">
        <v>-90275.102304289598</v>
      </c>
      <c r="J171" s="23">
        <v>-85360.277956499733</v>
      </c>
      <c r="K171" s="23">
        <v>45572.586560306467</v>
      </c>
    </row>
    <row r="172" spans="1:11">
      <c r="A172" s="24" t="s">
        <v>469</v>
      </c>
      <c r="B172" s="25"/>
      <c r="C172" s="26" t="s">
        <v>1684</v>
      </c>
      <c r="D172" s="23">
        <v>588410.05000000005</v>
      </c>
      <c r="E172" s="70">
        <v>1.3332412784895498E-2</v>
      </c>
      <c r="F172" s="23">
        <v>583414.30415384029</v>
      </c>
      <c r="G172" s="23">
        <v>578707.28629935626</v>
      </c>
      <c r="H172" s="23">
        <v>4707.017854484031</v>
      </c>
      <c r="I172" s="23">
        <v>-47545.331592705246</v>
      </c>
      <c r="J172" s="23">
        <v>-42838.313738221215</v>
      </c>
      <c r="K172" s="23">
        <v>24001.786586112525</v>
      </c>
    </row>
    <row r="173" spans="1:11">
      <c r="A173" s="24" t="s">
        <v>469</v>
      </c>
      <c r="B173" s="25"/>
      <c r="C173" s="26" t="s">
        <v>1685</v>
      </c>
      <c r="D173" s="23">
        <v>1990971.23</v>
      </c>
      <c r="E173" s="70">
        <v>1.5089091670013044E-2</v>
      </c>
      <c r="F173" s="23">
        <v>1974067.395247184</v>
      </c>
      <c r="G173" s="23">
        <v>1975771.6422921538</v>
      </c>
      <c r="H173" s="23">
        <v>-1704.2470449698158</v>
      </c>
      <c r="I173" s="23">
        <v>-160876.56443306198</v>
      </c>
      <c r="J173" s="23">
        <v>-162580.8114780318</v>
      </c>
      <c r="K173" s="23">
        <v>81213.545828372487</v>
      </c>
    </row>
    <row r="174" spans="1:11">
      <c r="A174" s="24" t="s">
        <v>469</v>
      </c>
      <c r="B174" s="25"/>
      <c r="C174" s="26" t="s">
        <v>1686</v>
      </c>
      <c r="D174" s="23">
        <v>5834292.0999999996</v>
      </c>
      <c r="E174" s="70">
        <v>8.5172220038635782E-2</v>
      </c>
      <c r="F174" s="23">
        <v>5784757.5270880349</v>
      </c>
      <c r="G174" s="23">
        <v>5801024.5535526853</v>
      </c>
      <c r="H174" s="23">
        <v>-16267.026464650407</v>
      </c>
      <c r="I174" s="23">
        <v>-471428.64487647795</v>
      </c>
      <c r="J174" s="23">
        <v>-487695.67134112836</v>
      </c>
      <c r="K174" s="23">
        <v>237986.13545985872</v>
      </c>
    </row>
    <row r="175" spans="1:11">
      <c r="A175" s="24" t="s">
        <v>469</v>
      </c>
      <c r="B175" s="25"/>
      <c r="C175" s="26" t="s">
        <v>1687</v>
      </c>
      <c r="D175" s="23">
        <v>895279.79</v>
      </c>
      <c r="E175" s="70">
        <v>6.6443738946677655E-3</v>
      </c>
      <c r="F175" s="23">
        <v>887678.64468978089</v>
      </c>
      <c r="G175" s="23">
        <v>880529.88500968216</v>
      </c>
      <c r="H175" s="23">
        <v>7148.7596800987376</v>
      </c>
      <c r="I175" s="23">
        <v>-72341.345093948548</v>
      </c>
      <c r="J175" s="23">
        <v>-65192.585413849811</v>
      </c>
      <c r="K175" s="23">
        <v>36519.28524069165</v>
      </c>
    </row>
    <row r="176" spans="1:11">
      <c r="A176" s="24" t="s">
        <v>469</v>
      </c>
      <c r="B176" s="25"/>
      <c r="C176" s="26" t="s">
        <v>1688</v>
      </c>
      <c r="D176" s="23">
        <v>1475937.78</v>
      </c>
      <c r="E176" s="70">
        <v>-2.248379403861378E-2</v>
      </c>
      <c r="F176" s="23">
        <v>1463406.7057370343</v>
      </c>
      <c r="G176" s="23">
        <v>1491177.9128710988</v>
      </c>
      <c r="H176" s="23">
        <v>-27771.20713406452</v>
      </c>
      <c r="I176" s="23">
        <v>-119260.28653028826</v>
      </c>
      <c r="J176" s="23">
        <v>-147031.49366435278</v>
      </c>
      <c r="K176" s="23">
        <v>60204.858176607777</v>
      </c>
    </row>
    <row r="177" spans="1:11">
      <c r="A177" s="24" t="s">
        <v>518</v>
      </c>
      <c r="B177" s="25"/>
      <c r="C177" s="26" t="s">
        <v>1871</v>
      </c>
      <c r="D177" s="23">
        <v>225756.59</v>
      </c>
      <c r="E177" s="70">
        <v>-4.4503628369324533E-3</v>
      </c>
      <c r="F177" s="23">
        <v>223839.86110195398</v>
      </c>
      <c r="G177" s="23">
        <v>224759.3171094709</v>
      </c>
      <c r="H177" s="23">
        <v>-919.45600751691381</v>
      </c>
      <c r="I177" s="23">
        <v>-18241.822910380957</v>
      </c>
      <c r="J177" s="23">
        <v>-19161.278917897871</v>
      </c>
      <c r="K177" s="23">
        <v>9208.8187371859203</v>
      </c>
    </row>
    <row r="178" spans="1:11">
      <c r="A178" s="24" t="s">
        <v>469</v>
      </c>
      <c r="B178" s="25"/>
      <c r="C178" s="26" t="s">
        <v>1689</v>
      </c>
      <c r="D178" s="23">
        <v>8233139.1299999999</v>
      </c>
      <c r="E178" s="70">
        <v>2.1974108998433328E-2</v>
      </c>
      <c r="F178" s="23">
        <v>8163237.7566132713</v>
      </c>
      <c r="G178" s="23">
        <v>8197462.7122544991</v>
      </c>
      <c r="H178" s="23">
        <v>-34224.955641227774</v>
      </c>
      <c r="I178" s="23">
        <v>-665262.82136874914</v>
      </c>
      <c r="J178" s="23">
        <v>-699487.77700997691</v>
      </c>
      <c r="K178" s="23">
        <v>335837.30993723188</v>
      </c>
    </row>
    <row r="179" spans="1:11">
      <c r="A179" s="24" t="s">
        <v>469</v>
      </c>
      <c r="B179" s="25"/>
      <c r="C179" s="26" t="s">
        <v>1139</v>
      </c>
      <c r="D179" s="23">
        <v>1525786.29</v>
      </c>
      <c r="E179" s="70">
        <v>1.1290787288799731E-2</v>
      </c>
      <c r="F179" s="23">
        <v>1512831.9896436497</v>
      </c>
      <c r="G179" s="23">
        <v>1518174.4839078295</v>
      </c>
      <c r="H179" s="23">
        <v>-5342.4942641798407</v>
      </c>
      <c r="I179" s="23">
        <v>-123288.19859153243</v>
      </c>
      <c r="J179" s="23">
        <v>-128630.69285571227</v>
      </c>
      <c r="K179" s="23">
        <v>62238.22470162838</v>
      </c>
    </row>
    <row r="180" spans="1:11">
      <c r="A180" s="24" t="s">
        <v>469</v>
      </c>
      <c r="B180" s="25"/>
      <c r="C180" s="26" t="s">
        <v>1690</v>
      </c>
      <c r="D180" s="23">
        <v>3018061.07</v>
      </c>
      <c r="E180" s="70">
        <v>3.4423062382811453E-2</v>
      </c>
      <c r="F180" s="23">
        <v>2992436.9902380905</v>
      </c>
      <c r="G180" s="23">
        <v>2907024.2127242084</v>
      </c>
      <c r="H180" s="23">
        <v>85412.777513882145</v>
      </c>
      <c r="I180" s="23">
        <v>-243868.56468577447</v>
      </c>
      <c r="J180" s="23">
        <v>-158455.78717189233</v>
      </c>
      <c r="K180" s="23">
        <v>123109.48411910096</v>
      </c>
    </row>
    <row r="181" spans="1:11">
      <c r="A181" s="24" t="s">
        <v>469</v>
      </c>
      <c r="B181" s="25"/>
      <c r="C181" s="26" t="s">
        <v>1691</v>
      </c>
      <c r="D181" s="23">
        <v>1987852.86</v>
      </c>
      <c r="E181" s="70">
        <v>1.836576743077778E-2</v>
      </c>
      <c r="F181" s="23">
        <v>1970975.500974399</v>
      </c>
      <c r="G181" s="23">
        <v>1947417.7538685813</v>
      </c>
      <c r="H181" s="23">
        <v>23557.747105817776</v>
      </c>
      <c r="I181" s="23">
        <v>-160624.5906000543</v>
      </c>
      <c r="J181" s="23">
        <v>-137066.84349423653</v>
      </c>
      <c r="K181" s="23">
        <v>81086.344650832209</v>
      </c>
    </row>
    <row r="182" spans="1:11">
      <c r="A182" s="24" t="s">
        <v>469</v>
      </c>
      <c r="B182" s="25"/>
      <c r="C182" s="26" t="s">
        <v>1692</v>
      </c>
      <c r="D182" s="23">
        <v>1476844.31</v>
      </c>
      <c r="E182" s="70">
        <v>9.008974601824038E-3</v>
      </c>
      <c r="F182" s="23">
        <v>1464305.539074678</v>
      </c>
      <c r="G182" s="23">
        <v>1466475.2616451276</v>
      </c>
      <c r="H182" s="23">
        <v>-2169.7225704495795</v>
      </c>
      <c r="I182" s="23">
        <v>-119333.53692675708</v>
      </c>
      <c r="J182" s="23">
        <v>-121503.25949720666</v>
      </c>
      <c r="K182" s="23">
        <v>60241.836368251359</v>
      </c>
    </row>
    <row r="183" spans="1:11">
      <c r="A183" s="24" t="s">
        <v>469</v>
      </c>
      <c r="B183" s="25"/>
      <c r="C183" s="26" t="s">
        <v>1143</v>
      </c>
      <c r="D183" s="23">
        <v>30491030.300000001</v>
      </c>
      <c r="E183" s="70">
        <v>1.6290225527342717E-2</v>
      </c>
      <c r="F183" s="23">
        <v>30232153.96373355</v>
      </c>
      <c r="G183" s="23">
        <v>30438330.396681681</v>
      </c>
      <c r="H183" s="23">
        <v>-206176.43294813111</v>
      </c>
      <c r="I183" s="23">
        <v>-2463768.4999036351</v>
      </c>
      <c r="J183" s="23">
        <v>-2669944.9328517662</v>
      </c>
      <c r="K183" s="23">
        <v>1243757.1418966933</v>
      </c>
    </row>
    <row r="184" spans="1:11">
      <c r="A184" s="24" t="s">
        <v>518</v>
      </c>
      <c r="B184" s="25"/>
      <c r="C184" s="26" t="s">
        <v>1705</v>
      </c>
      <c r="D184" s="23">
        <v>658591.81999999995</v>
      </c>
      <c r="E184" s="70">
        <v>-5.3599170835014753E-3</v>
      </c>
      <c r="F184" s="23">
        <v>653000.21368892514</v>
      </c>
      <c r="G184" s="23">
        <v>668676.26652288693</v>
      </c>
      <c r="H184" s="23">
        <v>-15676.052833961789</v>
      </c>
      <c r="I184" s="23">
        <v>-53216.233247789096</v>
      </c>
      <c r="J184" s="23">
        <v>-68892.286081750877</v>
      </c>
      <c r="K184" s="23">
        <v>26864.565469266596</v>
      </c>
    </row>
    <row r="185" spans="1:11">
      <c r="A185" s="24" t="s">
        <v>469</v>
      </c>
      <c r="B185" s="25"/>
      <c r="C185" s="26" t="s">
        <v>1693</v>
      </c>
      <c r="D185" s="23">
        <v>933723.99</v>
      </c>
      <c r="E185" s="70">
        <v>2.1075700761818972E-3</v>
      </c>
      <c r="F185" s="23">
        <v>925796.44398935267</v>
      </c>
      <c r="G185" s="23">
        <v>916214.77241160802</v>
      </c>
      <c r="H185" s="23">
        <v>9581.6715777446516</v>
      </c>
      <c r="I185" s="23">
        <v>-75447.754029037736</v>
      </c>
      <c r="J185" s="23">
        <v>-65866.082451293085</v>
      </c>
      <c r="K185" s="23">
        <v>38087.459482232603</v>
      </c>
    </row>
    <row r="186" spans="1:11">
      <c r="A186" s="24" t="s">
        <v>469</v>
      </c>
      <c r="B186" s="25"/>
      <c r="C186" s="26" t="s">
        <v>1694</v>
      </c>
      <c r="D186" s="23">
        <v>2605035.83</v>
      </c>
      <c r="E186" s="70">
        <v>-3.6895031137448298E-3</v>
      </c>
      <c r="F186" s="23">
        <v>2582918.4359704112</v>
      </c>
      <c r="G186" s="23">
        <v>2569875.321371573</v>
      </c>
      <c r="H186" s="23">
        <v>13043.114598838147</v>
      </c>
      <c r="I186" s="23">
        <v>-210494.86212587316</v>
      </c>
      <c r="J186" s="23">
        <v>-197451.74752703501</v>
      </c>
      <c r="K186" s="23">
        <v>106261.80508105953</v>
      </c>
    </row>
    <row r="187" spans="1:11">
      <c r="A187" s="24" t="s">
        <v>469</v>
      </c>
      <c r="B187" s="25"/>
      <c r="C187" s="26" t="s">
        <v>1695</v>
      </c>
      <c r="D187" s="23">
        <v>552972.48</v>
      </c>
      <c r="E187" s="70">
        <v>-3.5954156765340972E-3</v>
      </c>
      <c r="F187" s="23">
        <v>548277.60782709834</v>
      </c>
      <c r="G187" s="23">
        <v>546801.13645400631</v>
      </c>
      <c r="H187" s="23">
        <v>1476.4713730920339</v>
      </c>
      <c r="I187" s="23">
        <v>-44681.867556885831</v>
      </c>
      <c r="J187" s="23">
        <v>-43205.396183793797</v>
      </c>
      <c r="K187" s="23">
        <v>22556.255544842195</v>
      </c>
    </row>
    <row r="188" spans="1:11">
      <c r="A188" s="24" t="s">
        <v>469</v>
      </c>
      <c r="B188" s="25"/>
      <c r="C188" s="26" t="s">
        <v>1147</v>
      </c>
      <c r="D188" s="23">
        <v>3188256.5</v>
      </c>
      <c r="E188" s="70">
        <v>4.1847702761586003E-3</v>
      </c>
      <c r="F188" s="23">
        <v>3161187.4192350348</v>
      </c>
      <c r="G188" s="23">
        <v>3166296.5549163632</v>
      </c>
      <c r="H188" s="23">
        <v>-5109.1356813283637</v>
      </c>
      <c r="I188" s="23">
        <v>-257620.87594373661</v>
      </c>
      <c r="J188" s="23">
        <v>-262730.011625065</v>
      </c>
      <c r="K188" s="23">
        <v>130051.91208883339</v>
      </c>
    </row>
    <row r="189" spans="1:11">
      <c r="A189" s="24" t="s">
        <v>469</v>
      </c>
      <c r="B189" s="25"/>
      <c r="C189" s="26" t="s">
        <v>1696</v>
      </c>
      <c r="D189" s="23">
        <v>906210.39</v>
      </c>
      <c r="E189" s="70">
        <v>-1.2214414072462931E-2</v>
      </c>
      <c r="F189" s="23">
        <v>898516.44121107401</v>
      </c>
      <c r="G189" s="23">
        <v>905059.12488093984</v>
      </c>
      <c r="H189" s="23">
        <v>-6542.6836698658299</v>
      </c>
      <c r="I189" s="23">
        <v>-73224.571003341538</v>
      </c>
      <c r="J189" s="23">
        <v>-79767.254673207368</v>
      </c>
      <c r="K189" s="23">
        <v>36965.154458014098</v>
      </c>
    </row>
    <row r="190" spans="1:11">
      <c r="A190" s="24" t="s">
        <v>469</v>
      </c>
      <c r="B190" s="25"/>
      <c r="C190" s="26" t="s">
        <v>1697</v>
      </c>
      <c r="D190" s="23">
        <v>1259878.5900000001</v>
      </c>
      <c r="E190" s="70">
        <v>1.3085525781265428E-2</v>
      </c>
      <c r="F190" s="23">
        <v>1249181.9113272647</v>
      </c>
      <c r="G190" s="23">
        <v>1240700.8315923985</v>
      </c>
      <c r="H190" s="23">
        <v>8481.0797348662745</v>
      </c>
      <c r="I190" s="23">
        <v>-101802.0431977665</v>
      </c>
      <c r="J190" s="23">
        <v>-93320.963462900225</v>
      </c>
      <c r="K190" s="23">
        <v>51391.605295647758</v>
      </c>
    </row>
    <row r="191" spans="1:11">
      <c r="A191" s="24" t="s">
        <v>469</v>
      </c>
      <c r="B191" s="25"/>
      <c r="C191" s="26" t="s">
        <v>1698</v>
      </c>
      <c r="D191" s="23">
        <v>393291.45</v>
      </c>
      <c r="E191" s="70">
        <v>-4.4832639443336264E-3</v>
      </c>
      <c r="F191" s="23">
        <v>389952.30899167142</v>
      </c>
      <c r="G191" s="23">
        <v>401682.27439455397</v>
      </c>
      <c r="H191" s="23">
        <v>-11729.965402882546</v>
      </c>
      <c r="I191" s="23">
        <v>-31779.15197543933</v>
      </c>
      <c r="J191" s="23">
        <v>-43509.117378321876</v>
      </c>
      <c r="K191" s="23">
        <v>16042.719612016726</v>
      </c>
    </row>
    <row r="192" spans="1:11">
      <c r="A192" s="24" t="s">
        <v>469</v>
      </c>
      <c r="B192" s="25"/>
      <c r="C192" s="26" t="s">
        <v>1699</v>
      </c>
      <c r="D192" s="23">
        <v>584588.85</v>
      </c>
      <c r="E192" s="70">
        <v>2.8082253594245987E-3</v>
      </c>
      <c r="F192" s="23">
        <v>579625.54708037979</v>
      </c>
      <c r="G192" s="23">
        <v>576212.69830998313</v>
      </c>
      <c r="H192" s="23">
        <v>3412.8487703966675</v>
      </c>
      <c r="I192" s="23">
        <v>-47236.566946210769</v>
      </c>
      <c r="J192" s="23">
        <v>-43823.718175814101</v>
      </c>
      <c r="K192" s="23">
        <v>23845.916327093568</v>
      </c>
    </row>
    <row r="193" spans="1:11">
      <c r="A193" s="24" t="s">
        <v>469</v>
      </c>
      <c r="B193" s="25"/>
      <c r="C193" s="26" t="s">
        <v>1700</v>
      </c>
      <c r="D193" s="23">
        <v>509505.43</v>
      </c>
      <c r="E193" s="70">
        <v>1.2896530352457969E-2</v>
      </c>
      <c r="F193" s="23">
        <v>505179.60375770793</v>
      </c>
      <c r="G193" s="23">
        <v>505398.1115039115</v>
      </c>
      <c r="H193" s="23">
        <v>-218.5077462035697</v>
      </c>
      <c r="I193" s="23">
        <v>-41169.596980258699</v>
      </c>
      <c r="J193" s="23">
        <v>-41388.104726462268</v>
      </c>
      <c r="K193" s="23">
        <v>20783.1946366747</v>
      </c>
    </row>
    <row r="194" spans="1:11">
      <c r="A194" s="24" t="s">
        <v>469</v>
      </c>
      <c r="B194" s="25"/>
      <c r="C194" s="26" t="s">
        <v>1701</v>
      </c>
      <c r="D194" s="23">
        <v>670527.81999999995</v>
      </c>
      <c r="E194" s="70">
        <v>-1.8197873518003505E-2</v>
      </c>
      <c r="F194" s="23">
        <v>664834.87411727826</v>
      </c>
      <c r="G194" s="23">
        <v>680347.89206878119</v>
      </c>
      <c r="H194" s="23">
        <v>-15513.01795150293</v>
      </c>
      <c r="I194" s="23">
        <v>-54180.698552028087</v>
      </c>
      <c r="J194" s="23">
        <v>-69693.716503531017</v>
      </c>
      <c r="K194" s="23">
        <v>27351.445876376976</v>
      </c>
    </row>
    <row r="195" spans="1:11">
      <c r="A195" s="24" t="s">
        <v>469</v>
      </c>
      <c r="B195" s="25"/>
      <c r="C195" s="26" t="s">
        <v>1702</v>
      </c>
      <c r="D195" s="23">
        <v>2998527.86</v>
      </c>
      <c r="E195" s="70">
        <v>2.3555420520262604E-3</v>
      </c>
      <c r="F195" s="23">
        <v>2973069.6219886173</v>
      </c>
      <c r="G195" s="23">
        <v>2967301.72795995</v>
      </c>
      <c r="H195" s="23">
        <v>5767.8940286673605</v>
      </c>
      <c r="I195" s="23">
        <v>-242290.22157875253</v>
      </c>
      <c r="J195" s="23">
        <v>-236522.32755008517</v>
      </c>
      <c r="K195" s="23">
        <v>122312.70653557444</v>
      </c>
    </row>
    <row r="196" spans="1:11">
      <c r="A196" s="24" t="s">
        <v>469</v>
      </c>
      <c r="B196" s="25"/>
      <c r="C196" s="26" t="s">
        <v>1155</v>
      </c>
      <c r="D196" s="23">
        <v>6327699.3300000001</v>
      </c>
      <c r="E196" s="70">
        <v>1.5633476645951383E-2</v>
      </c>
      <c r="F196" s="23">
        <v>6273975.6085176831</v>
      </c>
      <c r="G196" s="23">
        <v>6264454.58169741</v>
      </c>
      <c r="H196" s="23">
        <v>9521.0268202731386</v>
      </c>
      <c r="I196" s="23">
        <v>-511297.45806311228</v>
      </c>
      <c r="J196" s="23">
        <v>-501776.43124283914</v>
      </c>
      <c r="K196" s="23">
        <v>258112.66972708434</v>
      </c>
    </row>
    <row r="197" spans="1:11">
      <c r="A197" s="24" t="s">
        <v>469</v>
      </c>
      <c r="B197" s="25"/>
      <c r="C197" s="26" t="s">
        <v>1703</v>
      </c>
      <c r="D197" s="23">
        <v>714884.35</v>
      </c>
      <c r="E197" s="70">
        <v>-4.2714195182841364E-3</v>
      </c>
      <c r="F197" s="23">
        <v>708814.80628299993</v>
      </c>
      <c r="G197" s="23">
        <v>715641.40407902456</v>
      </c>
      <c r="H197" s="23">
        <v>-6826.5977960246382</v>
      </c>
      <c r="I197" s="23">
        <v>-57764.841832979488</v>
      </c>
      <c r="J197" s="23">
        <v>-64591.439629004126</v>
      </c>
      <c r="K197" s="23">
        <v>29160.789491022068</v>
      </c>
    </row>
    <row r="198" spans="1:11">
      <c r="A198" s="24" t="s">
        <v>469</v>
      </c>
      <c r="B198" s="25"/>
      <c r="C198" s="26" t="s">
        <v>1704</v>
      </c>
      <c r="D198" s="23">
        <v>3809068.97</v>
      </c>
      <c r="E198" s="70">
        <v>1.8009912927893446E-2</v>
      </c>
      <c r="F198" s="23">
        <v>3776729.0388845922</v>
      </c>
      <c r="G198" s="23">
        <v>3809029.0339063834</v>
      </c>
      <c r="H198" s="23">
        <v>-32299.995021791197</v>
      </c>
      <c r="I198" s="23">
        <v>-307784.4221697679</v>
      </c>
      <c r="J198" s="23">
        <v>-340084.4171915591</v>
      </c>
      <c r="K198" s="23">
        <v>155375.42315894068</v>
      </c>
    </row>
    <row r="199" spans="1:11">
      <c r="A199" s="24" t="s">
        <v>469</v>
      </c>
      <c r="B199" s="25"/>
      <c r="C199" s="26" t="s">
        <v>1159</v>
      </c>
      <c r="D199" s="23">
        <v>1383038.9</v>
      </c>
      <c r="E199" s="70">
        <v>6.5201604611457853E-3</v>
      </c>
      <c r="F199" s="23">
        <v>1371296.5600454861</v>
      </c>
      <c r="G199" s="23">
        <v>1393783.8478219314</v>
      </c>
      <c r="H199" s="23">
        <v>-22487.287776445271</v>
      </c>
      <c r="I199" s="23">
        <v>-111753.77291076233</v>
      </c>
      <c r="J199" s="23">
        <v>-134241.06068720762</v>
      </c>
      <c r="K199" s="23">
        <v>56415.42750347621</v>
      </c>
    </row>
    <row r="200" spans="1:11">
      <c r="A200" s="24" t="s">
        <v>469</v>
      </c>
      <c r="B200" s="25"/>
      <c r="C200" s="26" t="s">
        <v>1784</v>
      </c>
      <c r="D200" s="23">
        <v>569367.88</v>
      </c>
      <c r="E200" s="70">
        <v>-2.2424904510644161E-2</v>
      </c>
      <c r="F200" s="23">
        <v>564533.80685416085</v>
      </c>
      <c r="G200" s="23">
        <v>574156.48335881799</v>
      </c>
      <c r="H200" s="23">
        <v>-9622.6765046571381</v>
      </c>
      <c r="I200" s="23">
        <v>-46006.666019446144</v>
      </c>
      <c r="J200" s="23">
        <v>-55629.342524103282</v>
      </c>
      <c r="K200" s="23">
        <v>23225.038975366453</v>
      </c>
    </row>
    <row r="201" spans="1:11">
      <c r="A201" s="24" t="s">
        <v>469</v>
      </c>
      <c r="B201" s="25"/>
      <c r="C201" s="26" t="s">
        <v>1161</v>
      </c>
      <c r="D201" s="23">
        <v>14208149.470000001</v>
      </c>
      <c r="E201" s="70">
        <v>-9.9081903985442921E-5</v>
      </c>
      <c r="F201" s="23">
        <v>14087518.791281357</v>
      </c>
      <c r="G201" s="23">
        <v>14175895.231560072</v>
      </c>
      <c r="H201" s="23">
        <v>-88376.440278714523</v>
      </c>
      <c r="I201" s="23">
        <v>-1148061.9304001848</v>
      </c>
      <c r="J201" s="23">
        <v>-1236438.3706788993</v>
      </c>
      <c r="K201" s="23">
        <v>579563.47170230653</v>
      </c>
    </row>
    <row r="202" spans="1:11">
      <c r="A202" s="24" t="s">
        <v>469</v>
      </c>
      <c r="B202" s="25"/>
      <c r="C202" s="26" t="s">
        <v>1706</v>
      </c>
      <c r="D202" s="23">
        <v>1027042.64</v>
      </c>
      <c r="E202" s="70">
        <v>3.7463791254987999E-3</v>
      </c>
      <c r="F202" s="23">
        <v>1018322.7957304994</v>
      </c>
      <c r="G202" s="23">
        <v>1016013.7767602443</v>
      </c>
      <c r="H202" s="23">
        <v>2309.0189702551579</v>
      </c>
      <c r="I202" s="23">
        <v>-82988.186348359275</v>
      </c>
      <c r="J202" s="23">
        <v>-80679.167378104117</v>
      </c>
      <c r="K202" s="23">
        <v>41894.012959359869</v>
      </c>
    </row>
    <row r="203" spans="1:11">
      <c r="A203" s="24" t="s">
        <v>469</v>
      </c>
      <c r="B203" s="25"/>
      <c r="C203" s="26" t="s">
        <v>1163</v>
      </c>
      <c r="D203" s="23">
        <v>9512799.5600000005</v>
      </c>
      <c r="E203" s="70">
        <v>1.3639415739185701E-2</v>
      </c>
      <c r="F203" s="23">
        <v>9432033.5552602429</v>
      </c>
      <c r="G203" s="23">
        <v>9452437.0641473532</v>
      </c>
      <c r="H203" s="23">
        <v>-20403.508887110278</v>
      </c>
      <c r="I203" s="23">
        <v>-768663.29773793055</v>
      </c>
      <c r="J203" s="23">
        <v>-789066.80662504083</v>
      </c>
      <c r="K203" s="23">
        <v>388035.83466255397</v>
      </c>
    </row>
    <row r="204" spans="1:11">
      <c r="A204" s="24" t="s">
        <v>469</v>
      </c>
      <c r="B204" s="25"/>
      <c r="C204" s="26" t="s">
        <v>1707</v>
      </c>
      <c r="D204" s="23">
        <v>527014.56999999995</v>
      </c>
      <c r="E204" s="70">
        <v>1.1976536004457472E-2</v>
      </c>
      <c r="F204" s="23">
        <v>522540.08685862052</v>
      </c>
      <c r="G204" s="23">
        <v>514964.26059630944</v>
      </c>
      <c r="H204" s="23">
        <v>7575.8262623110786</v>
      </c>
      <c r="I204" s="23">
        <v>-42584.389041004593</v>
      </c>
      <c r="J204" s="23">
        <v>-35008.562778693515</v>
      </c>
      <c r="K204" s="23">
        <v>21497.408545132526</v>
      </c>
    </row>
    <row r="205" spans="1:11">
      <c r="A205" s="24" t="s">
        <v>469</v>
      </c>
      <c r="B205" s="25"/>
      <c r="C205" s="26" t="s">
        <v>1708</v>
      </c>
      <c r="D205" s="23">
        <v>1151823.3700000001</v>
      </c>
      <c r="E205" s="70">
        <v>-1.8052849169321039E-3</v>
      </c>
      <c r="F205" s="23">
        <v>1142044.1066849236</v>
      </c>
      <c r="G205" s="23">
        <v>1154350.3984886352</v>
      </c>
      <c r="H205" s="23">
        <v>-12306.29180371156</v>
      </c>
      <c r="I205" s="23">
        <v>-93070.850953135887</v>
      </c>
      <c r="J205" s="23">
        <v>-105377.14275684745</v>
      </c>
      <c r="K205" s="23">
        <v>46983.933587872816</v>
      </c>
    </row>
    <row r="206" spans="1:11">
      <c r="A206" s="24" t="s">
        <v>469</v>
      </c>
      <c r="B206" s="25"/>
      <c r="C206" s="26" t="s">
        <v>1709</v>
      </c>
      <c r="D206" s="23">
        <v>364981.26</v>
      </c>
      <c r="E206" s="70">
        <v>-1.3001119314199006E-2</v>
      </c>
      <c r="F206" s="23">
        <v>361882.47945814626</v>
      </c>
      <c r="G206" s="23">
        <v>363732.08231925225</v>
      </c>
      <c r="H206" s="23">
        <v>-1849.6028611059883</v>
      </c>
      <c r="I206" s="23">
        <v>-29491.602041507223</v>
      </c>
      <c r="J206" s="23">
        <v>-31341.204902613212</v>
      </c>
      <c r="K206" s="23">
        <v>14887.920949770396</v>
      </c>
    </row>
    <row r="207" spans="1:11">
      <c r="A207" s="24" t="s">
        <v>469</v>
      </c>
      <c r="B207" s="25"/>
      <c r="C207" s="26" t="s">
        <v>1710</v>
      </c>
      <c r="D207" s="23">
        <v>543178.35</v>
      </c>
      <c r="E207" s="70">
        <v>1.0617507071162491E-2</v>
      </c>
      <c r="F207" s="23">
        <v>538566.63239637227</v>
      </c>
      <c r="G207" s="23">
        <v>532820.74020326743</v>
      </c>
      <c r="H207" s="23">
        <v>5745.892193104839</v>
      </c>
      <c r="I207" s="23">
        <v>-43890.471899194286</v>
      </c>
      <c r="J207" s="23">
        <v>-38144.579706089447</v>
      </c>
      <c r="K207" s="23">
        <v>22156.743983038243</v>
      </c>
    </row>
    <row r="208" spans="1:11">
      <c r="A208" s="24" t="s">
        <v>469</v>
      </c>
      <c r="B208" s="25"/>
      <c r="C208" s="26" t="s">
        <v>1711</v>
      </c>
      <c r="D208" s="23">
        <v>452499.7</v>
      </c>
      <c r="E208" s="70">
        <v>-9.0944899622791286E-4</v>
      </c>
      <c r="F208" s="23">
        <v>448657.866406805</v>
      </c>
      <c r="G208" s="23">
        <v>449449.26967705635</v>
      </c>
      <c r="H208" s="23">
        <v>-791.40327025135048</v>
      </c>
      <c r="I208" s="23">
        <v>-36563.359653866632</v>
      </c>
      <c r="J208" s="23">
        <v>-37354.762924117982</v>
      </c>
      <c r="K208" s="23">
        <v>18457.878531612336</v>
      </c>
    </row>
    <row r="209" spans="1:11">
      <c r="A209" s="24" t="s">
        <v>469</v>
      </c>
      <c r="B209" s="25"/>
      <c r="C209" s="26" t="s">
        <v>1810</v>
      </c>
      <c r="D209" s="23">
        <v>423380.91</v>
      </c>
      <c r="E209" s="70">
        <v>-6.0732974411173979E-3</v>
      </c>
      <c r="F209" s="23">
        <v>419786.30208588316</v>
      </c>
      <c r="G209" s="23">
        <v>421456.60208583513</v>
      </c>
      <c r="H209" s="23">
        <v>-1670.299999951967</v>
      </c>
      <c r="I209" s="23">
        <v>-34210.472366968061</v>
      </c>
      <c r="J209" s="23">
        <v>-35880.772366920028</v>
      </c>
      <c r="K209" s="23">
        <v>17270.096332403078</v>
      </c>
    </row>
    <row r="210" spans="1:11">
      <c r="A210" s="24" t="s">
        <v>469</v>
      </c>
      <c r="B210" s="25"/>
      <c r="C210" s="26" t="s">
        <v>1712</v>
      </c>
      <c r="D210" s="23">
        <v>1022957.85</v>
      </c>
      <c r="E210" s="70">
        <v>5.98987906913373E-3</v>
      </c>
      <c r="F210" s="23">
        <v>1014272.6866008805</v>
      </c>
      <c r="G210" s="23">
        <v>1008637.1384488487</v>
      </c>
      <c r="H210" s="23">
        <v>5635.5481520317262</v>
      </c>
      <c r="I210" s="23">
        <v>-82658.122823719328</v>
      </c>
      <c r="J210" s="23">
        <v>-77022.574671687602</v>
      </c>
      <c r="K210" s="23">
        <v>41727.390622047504</v>
      </c>
    </row>
    <row r="211" spans="1:11">
      <c r="A211" s="24" t="s">
        <v>469</v>
      </c>
      <c r="B211" s="25"/>
      <c r="C211" s="26" t="s">
        <v>1713</v>
      </c>
      <c r="D211" s="23">
        <v>614706.73</v>
      </c>
      <c r="E211" s="70">
        <v>-6.9795632751366021E-3</v>
      </c>
      <c r="F211" s="23">
        <v>609487.71888181125</v>
      </c>
      <c r="G211" s="23">
        <v>617231.04888158012</v>
      </c>
      <c r="H211" s="23">
        <v>-7743.3299997688737</v>
      </c>
      <c r="I211" s="23">
        <v>-49670.183760657266</v>
      </c>
      <c r="J211" s="23">
        <v>-57413.51376042614</v>
      </c>
      <c r="K211" s="23">
        <v>25074.452325392962</v>
      </c>
    </row>
    <row r="212" spans="1:11">
      <c r="A212" s="24" t="s">
        <v>469</v>
      </c>
      <c r="B212" s="25"/>
      <c r="C212" s="26" t="s">
        <v>1714</v>
      </c>
      <c r="D212" s="23">
        <v>988727.39</v>
      </c>
      <c r="E212" s="70">
        <v>1.8690437443661612E-2</v>
      </c>
      <c r="F212" s="23">
        <v>980332.85161375569</v>
      </c>
      <c r="G212" s="23">
        <v>963169.49623103952</v>
      </c>
      <c r="H212" s="23">
        <v>17163.355382716167</v>
      </c>
      <c r="I212" s="23">
        <v>-79892.196967641867</v>
      </c>
      <c r="J212" s="23">
        <v>-62728.8415849257</v>
      </c>
      <c r="K212" s="23">
        <v>40331.098706801567</v>
      </c>
    </row>
    <row r="213" spans="1:11">
      <c r="A213" s="24" t="s">
        <v>469</v>
      </c>
      <c r="B213" s="25"/>
      <c r="C213" s="26" t="s">
        <v>1715</v>
      </c>
      <c r="D213" s="23">
        <v>448804.94</v>
      </c>
      <c r="E213" s="70">
        <v>9.995446743996661E-3</v>
      </c>
      <c r="F213" s="23">
        <v>444994.47582668922</v>
      </c>
      <c r="G213" s="23">
        <v>439011.98887064034</v>
      </c>
      <c r="H213" s="23">
        <v>5982.4869560488733</v>
      </c>
      <c r="I213" s="23">
        <v>-36264.811746067528</v>
      </c>
      <c r="J213" s="23">
        <v>-30282.324790018654</v>
      </c>
      <c r="K213" s="23">
        <v>18307.165876369778</v>
      </c>
    </row>
    <row r="214" spans="1:11">
      <c r="A214" s="24" t="s">
        <v>469</v>
      </c>
      <c r="B214" s="25"/>
      <c r="C214" s="26" t="s">
        <v>1716</v>
      </c>
      <c r="D214" s="23">
        <v>1233648.3400000001</v>
      </c>
      <c r="E214" s="70">
        <v>-3.6517365901531651E-3</v>
      </c>
      <c r="F214" s="23">
        <v>1223174.3625922773</v>
      </c>
      <c r="G214" s="23">
        <v>1233915.693525906</v>
      </c>
      <c r="H214" s="23">
        <v>-10741.330933628604</v>
      </c>
      <c r="I214" s="23">
        <v>-99682.558776979393</v>
      </c>
      <c r="J214" s="23">
        <v>-110423.889710608</v>
      </c>
      <c r="K214" s="23">
        <v>50321.649297104937</v>
      </c>
    </row>
    <row r="215" spans="1:11">
      <c r="A215" s="24" t="s">
        <v>469</v>
      </c>
      <c r="B215" s="25"/>
      <c r="C215" s="26" t="s">
        <v>1174</v>
      </c>
      <c r="D215" s="23">
        <v>1770244.79</v>
      </c>
      <c r="E215" s="70">
        <v>-6.0390179498837071E-4</v>
      </c>
      <c r="F215" s="23">
        <v>1755214.9769362553</v>
      </c>
      <c r="G215" s="23">
        <v>1759460.7633867103</v>
      </c>
      <c r="H215" s="23">
        <v>-4245.7864504549652</v>
      </c>
      <c r="I215" s="23">
        <v>-143041.19302654476</v>
      </c>
      <c r="J215" s="23">
        <v>-147286.97947699972</v>
      </c>
      <c r="K215" s="23">
        <v>72209.911531520542</v>
      </c>
    </row>
    <row r="216" spans="1:11">
      <c r="A216" s="24" t="s">
        <v>469</v>
      </c>
      <c r="B216" s="25"/>
      <c r="C216" s="26" t="s">
        <v>1717</v>
      </c>
      <c r="D216" s="23">
        <v>6255816.8099999996</v>
      </c>
      <c r="E216" s="70">
        <v>9.6813392891965666E-3</v>
      </c>
      <c r="F216" s="23">
        <v>6202703.3887678264</v>
      </c>
      <c r="G216" s="23">
        <v>6186334.894423401</v>
      </c>
      <c r="H216" s="23">
        <v>16368.494344425388</v>
      </c>
      <c r="I216" s="23">
        <v>-505489.13060657197</v>
      </c>
      <c r="J216" s="23">
        <v>-489120.63626214658</v>
      </c>
      <c r="K216" s="23">
        <v>255180.51568873649</v>
      </c>
    </row>
    <row r="217" spans="1:11">
      <c r="A217" s="24" t="s">
        <v>469</v>
      </c>
      <c r="B217" s="25"/>
      <c r="C217" s="26" t="s">
        <v>1176</v>
      </c>
      <c r="D217" s="23">
        <v>5107227.51</v>
      </c>
      <c r="E217" s="70">
        <v>5.4285031224379221E-3</v>
      </c>
      <c r="F217" s="23">
        <v>5063865.8940342702</v>
      </c>
      <c r="G217" s="23">
        <v>5068502.8444901034</v>
      </c>
      <c r="H217" s="23">
        <v>-4636.9504558332264</v>
      </c>
      <c r="I217" s="23">
        <v>-412679.6024002927</v>
      </c>
      <c r="J217" s="23">
        <v>-417316.55285612593</v>
      </c>
      <c r="K217" s="23">
        <v>208328.50278771215</v>
      </c>
    </row>
    <row r="218" spans="1:11">
      <c r="A218" s="24" t="s">
        <v>469</v>
      </c>
      <c r="B218" s="25"/>
      <c r="C218" s="26" t="s">
        <v>1718</v>
      </c>
      <c r="D218" s="23">
        <v>3358809.31</v>
      </c>
      <c r="E218" s="70">
        <v>9.1343288577534487E-3</v>
      </c>
      <c r="F218" s="23">
        <v>3330292.1939880024</v>
      </c>
      <c r="G218" s="23">
        <v>3333896.5012225765</v>
      </c>
      <c r="H218" s="23">
        <v>-3604.3072345741093</v>
      </c>
      <c r="I218" s="23">
        <v>-271402.06459868507</v>
      </c>
      <c r="J218" s="23">
        <v>-275006.37183325918</v>
      </c>
      <c r="K218" s="23">
        <v>137008.91791713593</v>
      </c>
    </row>
    <row r="219" spans="1:11">
      <c r="A219" s="24" t="s">
        <v>469</v>
      </c>
      <c r="B219" s="25"/>
      <c r="C219" s="26" t="s">
        <v>1719</v>
      </c>
      <c r="D219" s="23">
        <v>548055.74</v>
      </c>
      <c r="E219" s="70">
        <v>2.9050965832279285E-2</v>
      </c>
      <c r="F219" s="23">
        <v>543402.61215731769</v>
      </c>
      <c r="G219" s="23">
        <v>530987.28866337938</v>
      </c>
      <c r="H219" s="23">
        <v>12415.323493938311</v>
      </c>
      <c r="I219" s="23">
        <v>-44284.579927867395</v>
      </c>
      <c r="J219" s="23">
        <v>-31869.256433929084</v>
      </c>
      <c r="K219" s="23">
        <v>22355.697202612311</v>
      </c>
    </row>
    <row r="220" spans="1:11">
      <c r="A220" s="24" t="s">
        <v>469</v>
      </c>
      <c r="B220" s="25"/>
      <c r="C220" s="26" t="s">
        <v>1179</v>
      </c>
      <c r="D220" s="23">
        <v>6323004.9400000004</v>
      </c>
      <c r="E220" s="70">
        <v>-9.3920489599386148E-4</v>
      </c>
      <c r="F220" s="23">
        <v>6269321.0750417914</v>
      </c>
      <c r="G220" s="23">
        <v>6309582.554990137</v>
      </c>
      <c r="H220" s="23">
        <v>-40261.479948345572</v>
      </c>
      <c r="I220" s="23">
        <v>-510918.1369941138</v>
      </c>
      <c r="J220" s="23">
        <v>-551179.61694245937</v>
      </c>
      <c r="K220" s="23">
        <v>257921.18124565549</v>
      </c>
    </row>
    <row r="221" spans="1:11">
      <c r="A221" s="24" t="s">
        <v>469</v>
      </c>
      <c r="B221" s="25"/>
      <c r="C221" s="26" t="s">
        <v>1720</v>
      </c>
      <c r="D221" s="23">
        <v>507162.8</v>
      </c>
      <c r="E221" s="70">
        <v>-3.692344974984052E-3</v>
      </c>
      <c r="F221" s="23">
        <v>502856.86326179031</v>
      </c>
      <c r="G221" s="23">
        <v>502085.18491790828</v>
      </c>
      <c r="H221" s="23">
        <v>771.67834388202755</v>
      </c>
      <c r="I221" s="23">
        <v>-40980.305311720709</v>
      </c>
      <c r="J221" s="23">
        <v>-40208.626967838682</v>
      </c>
      <c r="K221" s="23">
        <v>20687.636606504711</v>
      </c>
    </row>
    <row r="222" spans="1:11">
      <c r="A222" s="24" t="s">
        <v>518</v>
      </c>
      <c r="B222" s="25"/>
      <c r="C222" s="26" t="s">
        <v>1872</v>
      </c>
      <c r="D222" s="23">
        <v>138616.88</v>
      </c>
      <c r="E222" s="70">
        <v>6.0086091077253823E-3</v>
      </c>
      <c r="F222" s="23">
        <v>137439.98864257394</v>
      </c>
      <c r="G222" s="23">
        <v>138829.96118556033</v>
      </c>
      <c r="H222" s="23">
        <v>-1389.9725429863902</v>
      </c>
      <c r="I222" s="23">
        <v>-11200.667840303258</v>
      </c>
      <c r="J222" s="23">
        <v>-12590.640383289649</v>
      </c>
      <c r="K222" s="23">
        <v>5654.3099000310567</v>
      </c>
    </row>
    <row r="223" spans="1:11">
      <c r="A223" s="24" t="s">
        <v>469</v>
      </c>
      <c r="B223" s="25"/>
      <c r="C223" s="26" t="s">
        <v>1721</v>
      </c>
      <c r="D223" s="23">
        <v>245992.22</v>
      </c>
      <c r="E223" s="70">
        <v>-1.8920477679595371E-2</v>
      </c>
      <c r="F223" s="23">
        <v>243903.68563310293</v>
      </c>
      <c r="G223" s="23">
        <v>248251.52991327178</v>
      </c>
      <c r="H223" s="23">
        <v>-4347.8442801688507</v>
      </c>
      <c r="I223" s="23">
        <v>-19876.923701635787</v>
      </c>
      <c r="J223" s="23">
        <v>-24224.767981804638</v>
      </c>
      <c r="K223" s="23">
        <v>10034.248677914391</v>
      </c>
    </row>
    <row r="224" spans="1:11">
      <c r="A224" s="24" t="s">
        <v>469</v>
      </c>
      <c r="B224" s="25"/>
      <c r="C224" s="26" t="s">
        <v>1722</v>
      </c>
      <c r="D224" s="23">
        <v>513304.38</v>
      </c>
      <c r="E224" s="70">
        <v>2.0679185512516129E-2</v>
      </c>
      <c r="F224" s="23">
        <v>508946.29973913316</v>
      </c>
      <c r="G224" s="23">
        <v>498422.26622435008</v>
      </c>
      <c r="H224" s="23">
        <v>10524.033514783077</v>
      </c>
      <c r="I224" s="23">
        <v>-41476.563758705306</v>
      </c>
      <c r="J224" s="23">
        <v>-30952.530243922229</v>
      </c>
      <c r="K224" s="23">
        <v>20938.157297749764</v>
      </c>
    </row>
    <row r="225" spans="1:11">
      <c r="A225" s="24" t="s">
        <v>469</v>
      </c>
      <c r="B225" s="25"/>
      <c r="C225" s="26" t="s">
        <v>1723</v>
      </c>
      <c r="D225" s="23">
        <v>4496566.78</v>
      </c>
      <c r="E225" s="70">
        <v>3.8727368230102588E-3</v>
      </c>
      <c r="F225" s="23">
        <v>4458389.8236187054</v>
      </c>
      <c r="G225" s="23">
        <v>4463688.682485641</v>
      </c>
      <c r="H225" s="23">
        <v>-5298.8588669355959</v>
      </c>
      <c r="I225" s="23">
        <v>-363336.3478136427</v>
      </c>
      <c r="J225" s="23">
        <v>-368635.2066805783</v>
      </c>
      <c r="K225" s="23">
        <v>183419.09051989031</v>
      </c>
    </row>
    <row r="226" spans="1:11">
      <c r="A226" s="24" t="s">
        <v>469</v>
      </c>
      <c r="B226" s="25"/>
      <c r="C226" s="26" t="s">
        <v>1567</v>
      </c>
      <c r="D226" s="23">
        <v>230152.33</v>
      </c>
      <c r="E226" s="70">
        <v>6.9686624265396624E-2</v>
      </c>
      <c r="F226" s="23">
        <v>228198.28018969932</v>
      </c>
      <c r="G226" s="23">
        <v>221012.63575110317</v>
      </c>
      <c r="H226" s="23">
        <v>7185.6444385961513</v>
      </c>
      <c r="I226" s="23">
        <v>-18597.012146008932</v>
      </c>
      <c r="J226" s="23">
        <v>-11411.367707412781</v>
      </c>
      <c r="K226" s="23">
        <v>9388.1250107073156</v>
      </c>
    </row>
    <row r="227" spans="1:11">
      <c r="A227" s="24" t="s">
        <v>469</v>
      </c>
      <c r="B227" s="25"/>
      <c r="C227" s="26" t="s">
        <v>1873</v>
      </c>
      <c r="D227" s="23">
        <v>235668.53</v>
      </c>
      <c r="E227" s="70">
        <v>-1.4415337260083483E-2</v>
      </c>
      <c r="F227" s="23">
        <v>233667.64629684418</v>
      </c>
      <c r="G227" s="23">
        <v>236580.80990969983</v>
      </c>
      <c r="H227" s="23">
        <v>-2913.1636128556565</v>
      </c>
      <c r="I227" s="23">
        <v>-19042.737976374476</v>
      </c>
      <c r="J227" s="23">
        <v>-21955.901589230132</v>
      </c>
      <c r="K227" s="23">
        <v>9613.1358771367959</v>
      </c>
    </row>
    <row r="228" spans="1:11">
      <c r="A228" s="24" t="s">
        <v>469</v>
      </c>
      <c r="B228" s="25"/>
      <c r="C228" s="26" t="s">
        <v>1724</v>
      </c>
      <c r="D228" s="23">
        <v>9386376.2699999996</v>
      </c>
      <c r="E228" s="70">
        <v>2.3327236363811954E-2</v>
      </c>
      <c r="F228" s="23">
        <v>9306683.6300436538</v>
      </c>
      <c r="G228" s="23">
        <v>9337126.3914810289</v>
      </c>
      <c r="H228" s="23">
        <v>-30442.761437375098</v>
      </c>
      <c r="I228" s="23">
        <v>-758447.90926166158</v>
      </c>
      <c r="J228" s="23">
        <v>-788890.67069903668</v>
      </c>
      <c r="K228" s="23">
        <v>382878.91250241367</v>
      </c>
    </row>
    <row r="229" spans="1:11">
      <c r="A229" s="24" t="s">
        <v>469</v>
      </c>
      <c r="B229" s="25"/>
      <c r="C229" s="26" t="s">
        <v>1725</v>
      </c>
      <c r="D229" s="23">
        <v>1716533.98</v>
      </c>
      <c r="E229" s="70">
        <v>-6.0199010376571715E-2</v>
      </c>
      <c r="F229" s="23">
        <v>1701960.1849052743</v>
      </c>
      <c r="G229" s="23">
        <v>1706166.1566606434</v>
      </c>
      <c r="H229" s="23">
        <v>-4205.9717553691007</v>
      </c>
      <c r="I229" s="23">
        <v>-138701.19531310874</v>
      </c>
      <c r="J229" s="23">
        <v>-142907.16706847784</v>
      </c>
      <c r="K229" s="23">
        <v>70018.998240717236</v>
      </c>
    </row>
    <row r="230" spans="1:11">
      <c r="A230" s="24" t="s">
        <v>469</v>
      </c>
      <c r="B230" s="25"/>
      <c r="C230" s="26" t="s">
        <v>1726</v>
      </c>
      <c r="D230" s="23">
        <v>790864.28</v>
      </c>
      <c r="E230" s="70">
        <v>-1.3956210671405622E-2</v>
      </c>
      <c r="F230" s="23">
        <v>784149.64801557665</v>
      </c>
      <c r="G230" s="23">
        <v>792879.18368537968</v>
      </c>
      <c r="H230" s="23">
        <v>-8729.5356698030373</v>
      </c>
      <c r="I230" s="23">
        <v>-63904.252548755903</v>
      </c>
      <c r="J230" s="23">
        <v>-72633.788218558941</v>
      </c>
      <c r="K230" s="23">
        <v>32260.080648077881</v>
      </c>
    </row>
    <row r="231" spans="1:11">
      <c r="A231" s="24" t="s">
        <v>469</v>
      </c>
      <c r="B231" s="25"/>
      <c r="C231" s="26" t="s">
        <v>1187</v>
      </c>
      <c r="D231" s="23">
        <v>1263191.67</v>
      </c>
      <c r="E231" s="70">
        <v>1.7186875452037897E-2</v>
      </c>
      <c r="F231" s="23">
        <v>1252466.8624643262</v>
      </c>
      <c r="G231" s="23">
        <v>1255062.6422692752</v>
      </c>
      <c r="H231" s="23">
        <v>-2595.7798049489502</v>
      </c>
      <c r="I231" s="23">
        <v>-102069.7501942618</v>
      </c>
      <c r="J231" s="23">
        <v>-104665.52999921075</v>
      </c>
      <c r="K231" s="23">
        <v>51526.748872992692</v>
      </c>
    </row>
    <row r="232" spans="1:11">
      <c r="A232" s="24" t="s">
        <v>469</v>
      </c>
      <c r="B232" s="25"/>
      <c r="C232" s="26" t="s">
        <v>1727</v>
      </c>
      <c r="D232" s="23">
        <v>1961729.68</v>
      </c>
      <c r="E232" s="70">
        <v>-6.6286271907389782E-4</v>
      </c>
      <c r="F232" s="23">
        <v>1945074.1131888137</v>
      </c>
      <c r="G232" s="23">
        <v>1948602.1126718707</v>
      </c>
      <c r="H232" s="23">
        <v>-3527.9994830570649</v>
      </c>
      <c r="I232" s="23">
        <v>-158513.7577627227</v>
      </c>
      <c r="J232" s="23">
        <v>-162041.75724577977</v>
      </c>
      <c r="K232" s="23">
        <v>80020.756135968113</v>
      </c>
    </row>
    <row r="233" spans="1:11">
      <c r="A233" s="24" t="s">
        <v>518</v>
      </c>
      <c r="B233" s="25"/>
      <c r="C233" s="26" t="s">
        <v>1728</v>
      </c>
      <c r="D233" s="23">
        <v>503290.42</v>
      </c>
      <c r="E233" s="70">
        <v>-6.5973808608194018E-3</v>
      </c>
      <c r="F233" s="23">
        <v>499017.36071910046</v>
      </c>
      <c r="G233" s="23">
        <v>503787.69503799709</v>
      </c>
      <c r="H233" s="23">
        <v>-4770.3343188966392</v>
      </c>
      <c r="I233" s="23">
        <v>-40667.405164700853</v>
      </c>
      <c r="J233" s="23">
        <v>-45437.739483597492</v>
      </c>
      <c r="K233" s="23">
        <v>20529.678668260229</v>
      </c>
    </row>
    <row r="234" spans="1:11">
      <c r="A234" s="24" t="s">
        <v>469</v>
      </c>
      <c r="B234" s="25"/>
      <c r="C234" s="26" t="s">
        <v>1729</v>
      </c>
      <c r="D234" s="23">
        <v>595391.75</v>
      </c>
      <c r="E234" s="70">
        <v>8.625698797221748E-3</v>
      </c>
      <c r="F234" s="23">
        <v>590336.72780603787</v>
      </c>
      <c r="G234" s="23">
        <v>577343.90177895548</v>
      </c>
      <c r="H234" s="23">
        <v>12992.826027082396</v>
      </c>
      <c r="I234" s="23">
        <v>-48109.474305054886</v>
      </c>
      <c r="J234" s="23">
        <v>-35116.64827797249</v>
      </c>
      <c r="K234" s="23">
        <v>24286.576544081901</v>
      </c>
    </row>
    <row r="235" spans="1:11">
      <c r="A235" s="24" t="s">
        <v>469</v>
      </c>
      <c r="B235" s="25"/>
      <c r="C235" s="26" t="s">
        <v>1191</v>
      </c>
      <c r="D235" s="23">
        <v>8204154.6299999999</v>
      </c>
      <c r="E235" s="70">
        <v>1.6868878585489355E-2</v>
      </c>
      <c r="F235" s="23">
        <v>8134499.342137266</v>
      </c>
      <c r="G235" s="23">
        <v>8047776.2041673139</v>
      </c>
      <c r="H235" s="23">
        <v>86723.137969952077</v>
      </c>
      <c r="I235" s="23">
        <v>-662920.78512455383</v>
      </c>
      <c r="J235" s="23">
        <v>-576197.64715460176</v>
      </c>
      <c r="K235" s="23">
        <v>334655.00555051176</v>
      </c>
    </row>
    <row r="236" spans="1:11">
      <c r="A236" s="24" t="s">
        <v>469</v>
      </c>
      <c r="B236" s="25"/>
      <c r="C236" s="26" t="s">
        <v>1730</v>
      </c>
      <c r="D236" s="23">
        <v>437172.73</v>
      </c>
      <c r="E236" s="70">
        <v>-7.9620099271709988E-3</v>
      </c>
      <c r="F236" s="23">
        <v>433461.02614662115</v>
      </c>
      <c r="G236" s="23">
        <v>443360.13143945584</v>
      </c>
      <c r="H236" s="23">
        <v>-9899.1052928346908</v>
      </c>
      <c r="I236" s="23">
        <v>-35324.893602918914</v>
      </c>
      <c r="J236" s="23">
        <v>-45223.998895753604</v>
      </c>
      <c r="K236" s="23">
        <v>17832.677342489631</v>
      </c>
    </row>
    <row r="237" spans="1:11">
      <c r="A237" s="24" t="s">
        <v>469</v>
      </c>
      <c r="B237" s="25"/>
      <c r="C237" s="26" t="s">
        <v>1193</v>
      </c>
      <c r="D237" s="23">
        <v>4425341.3899999997</v>
      </c>
      <c r="E237" s="70">
        <v>2.3640807426805743E-3</v>
      </c>
      <c r="F237" s="23">
        <v>4387769.1546737477</v>
      </c>
      <c r="G237" s="23">
        <v>4420902.4416382881</v>
      </c>
      <c r="H237" s="23">
        <v>-33133.28696454037</v>
      </c>
      <c r="I237" s="23">
        <v>-357581.11847082339</v>
      </c>
      <c r="J237" s="23">
        <v>-390714.40543536376</v>
      </c>
      <c r="K237" s="23">
        <v>180513.74141803072</v>
      </c>
    </row>
    <row r="238" spans="1:11">
      <c r="A238" s="24" t="s">
        <v>469</v>
      </c>
      <c r="B238" s="25"/>
      <c r="C238" s="26" t="s">
        <v>1731</v>
      </c>
      <c r="D238" s="23">
        <v>6071376.3499999996</v>
      </c>
      <c r="E238" s="70">
        <v>-1.4146368582418356E-3</v>
      </c>
      <c r="F238" s="23">
        <v>6019828.8735743584</v>
      </c>
      <c r="G238" s="23">
        <v>5955725.4116951749</v>
      </c>
      <c r="H238" s="23">
        <v>64103.461879183538</v>
      </c>
      <c r="I238" s="23">
        <v>-490585.77735859278</v>
      </c>
      <c r="J238" s="23">
        <v>-426482.31547940924</v>
      </c>
      <c r="K238" s="23">
        <v>247657.01985659625</v>
      </c>
    </row>
    <row r="239" spans="1:11">
      <c r="A239" s="24" t="s">
        <v>469</v>
      </c>
      <c r="B239" s="25"/>
      <c r="C239" s="26" t="s">
        <v>1195</v>
      </c>
      <c r="D239" s="23">
        <v>13577541.189999999</v>
      </c>
      <c r="E239" s="70">
        <v>2.5185514750318383E-2</v>
      </c>
      <c r="F239" s="23">
        <v>13462264.530464686</v>
      </c>
      <c r="G239" s="23">
        <v>13496321.849839523</v>
      </c>
      <c r="H239" s="23">
        <v>-34057.319374836981</v>
      </c>
      <c r="I239" s="23">
        <v>-1097106.8527673238</v>
      </c>
      <c r="J239" s="23">
        <v>-1131164.1721421608</v>
      </c>
      <c r="K239" s="23">
        <v>553840.38054165151</v>
      </c>
    </row>
    <row r="240" spans="1:11">
      <c r="A240" s="24" t="s">
        <v>469</v>
      </c>
      <c r="B240" s="25"/>
      <c r="C240" s="26" t="s">
        <v>1732</v>
      </c>
      <c r="D240" s="23">
        <v>878101.43</v>
      </c>
      <c r="E240" s="70">
        <v>1.5094984633202468E-2</v>
      </c>
      <c r="F240" s="23">
        <v>870646.13318542403</v>
      </c>
      <c r="G240" s="23">
        <v>867732.94201991032</v>
      </c>
      <c r="H240" s="23">
        <v>2913.1911655137083</v>
      </c>
      <c r="I240" s="23">
        <v>-70953.281068837372</v>
      </c>
      <c r="J240" s="23">
        <v>-68040.089903323664</v>
      </c>
      <c r="K240" s="23">
        <v>35818.564152363178</v>
      </c>
    </row>
    <row r="241" spans="1:11">
      <c r="A241" s="24" t="s">
        <v>469</v>
      </c>
      <c r="B241" s="25"/>
      <c r="C241" s="26" t="s">
        <v>1811</v>
      </c>
      <c r="D241" s="23">
        <v>228333.93</v>
      </c>
      <c r="E241" s="70">
        <v>-7.347425066461799E-4</v>
      </c>
      <c r="F241" s="23">
        <v>226395.31885232354</v>
      </c>
      <c r="G241" s="23">
        <v>227492.06272959951</v>
      </c>
      <c r="H241" s="23">
        <v>-1096.7438772759633</v>
      </c>
      <c r="I241" s="23">
        <v>-18450.079864739815</v>
      </c>
      <c r="J241" s="23">
        <v>-19546.823742015778</v>
      </c>
      <c r="K241" s="23">
        <v>9313.9508039136217</v>
      </c>
    </row>
    <row r="242" spans="1:11">
      <c r="A242" s="24" t="s">
        <v>469</v>
      </c>
      <c r="B242" s="25"/>
      <c r="C242" s="26" t="s">
        <v>1733</v>
      </c>
      <c r="D242" s="23">
        <v>1245293.8400000001</v>
      </c>
      <c r="E242" s="70">
        <v>8.6528948012286167E-2</v>
      </c>
      <c r="F242" s="23">
        <v>1234720.9894369813</v>
      </c>
      <c r="G242" s="23">
        <v>1227388.1822500974</v>
      </c>
      <c r="H242" s="23">
        <v>7332.8071868838742</v>
      </c>
      <c r="I242" s="23">
        <v>-100623.55079277323</v>
      </c>
      <c r="J242" s="23">
        <v>-93290.743605889351</v>
      </c>
      <c r="K242" s="23">
        <v>50796.679942296287</v>
      </c>
    </row>
    <row r="243" spans="1:11">
      <c r="A243" s="24" t="s">
        <v>469</v>
      </c>
      <c r="B243" s="25"/>
      <c r="C243" s="26" t="s">
        <v>1734</v>
      </c>
      <c r="D243" s="23">
        <v>3241594.47</v>
      </c>
      <c r="E243" s="70">
        <v>1.4142303623354779E-2</v>
      </c>
      <c r="F243" s="23">
        <v>3214072.5367691913</v>
      </c>
      <c r="G243" s="23">
        <v>3223218.9452938843</v>
      </c>
      <c r="H243" s="23">
        <v>-9146.4085246929899</v>
      </c>
      <c r="I243" s="23">
        <v>-261930.74704490454</v>
      </c>
      <c r="J243" s="23">
        <v>-271077.1555695975</v>
      </c>
      <c r="K243" s="23">
        <v>132227.61689346153</v>
      </c>
    </row>
    <row r="244" spans="1:11">
      <c r="A244" s="24" t="s">
        <v>469</v>
      </c>
      <c r="B244" s="25"/>
      <c r="C244" s="26" t="s">
        <v>1735</v>
      </c>
      <c r="D244" s="23">
        <v>566705.32999999996</v>
      </c>
      <c r="E244" s="70">
        <v>-1.5754398661119051E-2</v>
      </c>
      <c r="F244" s="23">
        <v>561893.86255762004</v>
      </c>
      <c r="G244" s="23">
        <v>568863.49793095211</v>
      </c>
      <c r="H244" s="23">
        <v>-6969.635373332072</v>
      </c>
      <c r="I244" s="23">
        <v>-45791.523836486907</v>
      </c>
      <c r="J244" s="23">
        <v>-52761.159209818979</v>
      </c>
      <c r="K244" s="23">
        <v>23116.431114445564</v>
      </c>
    </row>
    <row r="245" spans="1:11">
      <c r="A245" s="24" t="s">
        <v>469</v>
      </c>
      <c r="B245" s="25"/>
      <c r="C245" s="26" t="s">
        <v>1200</v>
      </c>
      <c r="D245" s="23">
        <v>4061367.59</v>
      </c>
      <c r="E245" s="70">
        <v>2.045153559369961E-2</v>
      </c>
      <c r="F245" s="23">
        <v>4026885.5816327557</v>
      </c>
      <c r="G245" s="23">
        <v>4078698.3602716131</v>
      </c>
      <c r="H245" s="23">
        <v>-51812.778638857417</v>
      </c>
      <c r="I245" s="23">
        <v>-328170.92227846239</v>
      </c>
      <c r="J245" s="23">
        <v>-379983.7009173198</v>
      </c>
      <c r="K245" s="23">
        <v>165666.91568734104</v>
      </c>
    </row>
    <row r="246" spans="1:11">
      <c r="A246" s="24" t="s">
        <v>469</v>
      </c>
      <c r="B246" s="25"/>
      <c r="C246" s="26" t="s">
        <v>1202</v>
      </c>
      <c r="D246" s="23">
        <v>1277588.73</v>
      </c>
      <c r="E246" s="70">
        <v>-4.994161843644318E-3</v>
      </c>
      <c r="F246" s="23">
        <v>1266741.6878888088</v>
      </c>
      <c r="G246" s="23">
        <v>1286695.1372248367</v>
      </c>
      <c r="H246" s="23">
        <v>-19953.449336027959</v>
      </c>
      <c r="I246" s="23">
        <v>-103233.07667323692</v>
      </c>
      <c r="J246" s="23">
        <v>-123186.52600926488</v>
      </c>
      <c r="K246" s="23">
        <v>52114.018178789658</v>
      </c>
    </row>
    <row r="247" spans="1:11">
      <c r="A247" s="24" t="s">
        <v>469</v>
      </c>
      <c r="B247" s="25"/>
      <c r="C247" s="26" t="s">
        <v>1736</v>
      </c>
      <c r="D247" s="23">
        <v>1497655.21</v>
      </c>
      <c r="E247" s="70">
        <v>3.3539829407897015E-2</v>
      </c>
      <c r="F247" s="23">
        <v>1484939.7494222326</v>
      </c>
      <c r="G247" s="23">
        <v>1451703.2402962653</v>
      </c>
      <c r="H247" s="23">
        <v>33236.509125967277</v>
      </c>
      <c r="I247" s="23">
        <v>-121015.12129337798</v>
      </c>
      <c r="J247" s="23">
        <v>-87778.612167410698</v>
      </c>
      <c r="K247" s="23">
        <v>61090.73210085302</v>
      </c>
    </row>
    <row r="248" spans="1:11">
      <c r="A248" s="24" t="s">
        <v>469</v>
      </c>
      <c r="B248" s="25"/>
      <c r="C248" s="26" t="s">
        <v>1737</v>
      </c>
      <c r="D248" s="23">
        <v>367214.69</v>
      </c>
      <c r="E248" s="70">
        <v>1.0796203863382647E-2</v>
      </c>
      <c r="F248" s="23">
        <v>364096.94708888495</v>
      </c>
      <c r="G248" s="23">
        <v>364358.71760625899</v>
      </c>
      <c r="H248" s="23">
        <v>-261.77051737403963</v>
      </c>
      <c r="I248" s="23">
        <v>-29672.07001607546</v>
      </c>
      <c r="J248" s="23">
        <v>-29933.8405334495</v>
      </c>
      <c r="K248" s="23">
        <v>14979.024611604556</v>
      </c>
    </row>
    <row r="249" spans="1:11">
      <c r="A249" s="24" t="s">
        <v>469</v>
      </c>
      <c r="B249" s="25"/>
      <c r="C249" s="26" t="s">
        <v>1738</v>
      </c>
      <c r="D249" s="23">
        <v>1627699.75</v>
      </c>
      <c r="E249" s="70">
        <v>1.6640915965062453E-2</v>
      </c>
      <c r="F249" s="23">
        <v>1613880.179336892</v>
      </c>
      <c r="G249" s="23">
        <v>1606296.0672397092</v>
      </c>
      <c r="H249" s="23">
        <v>7584.1120971827768</v>
      </c>
      <c r="I249" s="23">
        <v>-131523.11784462794</v>
      </c>
      <c r="J249" s="23">
        <v>-123939.00574744516</v>
      </c>
      <c r="K249" s="23">
        <v>66395.368375792867</v>
      </c>
    </row>
    <row r="250" spans="1:11">
      <c r="A250" s="24" t="s">
        <v>469</v>
      </c>
      <c r="B250" s="25"/>
      <c r="C250" s="26" t="s">
        <v>1739</v>
      </c>
      <c r="D250" s="23">
        <v>1954014.58</v>
      </c>
      <c r="E250" s="70">
        <v>7.2426235299245523E-3</v>
      </c>
      <c r="F250" s="23">
        <v>1937424.5162827494</v>
      </c>
      <c r="G250" s="23">
        <v>1949493.1663169784</v>
      </c>
      <c r="H250" s="23">
        <v>-12068.650034229038</v>
      </c>
      <c r="I250" s="23">
        <v>-157890.35408739309</v>
      </c>
      <c r="J250" s="23">
        <v>-169959.00412162213</v>
      </c>
      <c r="K250" s="23">
        <v>79706.050118131563</v>
      </c>
    </row>
    <row r="251" spans="1:11">
      <c r="A251" s="24" t="s">
        <v>469</v>
      </c>
      <c r="B251" s="25"/>
      <c r="C251" s="26" t="s">
        <v>1812</v>
      </c>
      <c r="D251" s="23">
        <v>438481.68</v>
      </c>
      <c r="E251" s="70">
        <v>1.2365528402426218E-2</v>
      </c>
      <c r="F251" s="23">
        <v>434758.86283962487</v>
      </c>
      <c r="G251" s="23">
        <v>429335.5447233906</v>
      </c>
      <c r="H251" s="23">
        <v>5423.3181162342662</v>
      </c>
      <c r="I251" s="23">
        <v>-35430.660766121298</v>
      </c>
      <c r="J251" s="23">
        <v>-30007.342649887032</v>
      </c>
      <c r="K251" s="23">
        <v>17886.070615687277</v>
      </c>
    </row>
    <row r="252" spans="1:11">
      <c r="A252" s="24" t="s">
        <v>469</v>
      </c>
      <c r="B252" s="25"/>
      <c r="C252" s="26" t="s">
        <v>1846</v>
      </c>
      <c r="D252" s="23">
        <v>365527.06</v>
      </c>
      <c r="E252" s="70">
        <v>2.5698769044946168E-2</v>
      </c>
      <c r="F252" s="23">
        <v>362423.64548209024</v>
      </c>
      <c r="G252" s="23">
        <v>350051.87334834406</v>
      </c>
      <c r="H252" s="23">
        <v>12371.772133746184</v>
      </c>
      <c r="I252" s="23">
        <v>-29535.70435074429</v>
      </c>
      <c r="J252" s="23">
        <v>-17163.932216998106</v>
      </c>
      <c r="K252" s="23">
        <v>14910.184633265777</v>
      </c>
    </row>
    <row r="253" spans="1:11">
      <c r="A253" s="24" t="s">
        <v>469</v>
      </c>
      <c r="B253" s="25"/>
      <c r="C253" s="26" t="s">
        <v>1740</v>
      </c>
      <c r="D253" s="23">
        <v>1454678.56</v>
      </c>
      <c r="E253" s="70">
        <v>0.16358882607427039</v>
      </c>
      <c r="F253" s="23">
        <v>1442327.9817363932</v>
      </c>
      <c r="G253" s="23">
        <v>1440072.9074802664</v>
      </c>
      <c r="H253" s="23">
        <v>2255.0742561267689</v>
      </c>
      <c r="I253" s="23">
        <v>-117542.47653655639</v>
      </c>
      <c r="J253" s="23">
        <v>-115287.40228042963</v>
      </c>
      <c r="K253" s="23">
        <v>59337.675059277928</v>
      </c>
    </row>
    <row r="254" spans="1:11">
      <c r="A254" s="24" t="s">
        <v>469</v>
      </c>
      <c r="B254" s="25"/>
      <c r="C254" s="26" t="s">
        <v>1741</v>
      </c>
      <c r="D254" s="23">
        <v>1149973.57</v>
      </c>
      <c r="E254" s="70">
        <v>-1.1201538378768472E-2</v>
      </c>
      <c r="F254" s="23">
        <v>1140210.01194126</v>
      </c>
      <c r="G254" s="23">
        <v>1156857.1207451266</v>
      </c>
      <c r="H254" s="23">
        <v>-16647.108803866664</v>
      </c>
      <c r="I254" s="23">
        <v>-92921.381455835159</v>
      </c>
      <c r="J254" s="23">
        <v>-109568.49025970182</v>
      </c>
      <c r="K254" s="23">
        <v>46908.478546227976</v>
      </c>
    </row>
    <row r="255" spans="1:11">
      <c r="A255" s="24" t="s">
        <v>469</v>
      </c>
      <c r="B255" s="25"/>
      <c r="C255" s="26" t="s">
        <v>1742</v>
      </c>
      <c r="D255" s="23">
        <v>1457676.84</v>
      </c>
      <c r="E255" s="70">
        <v>2.0998508650715841E-3</v>
      </c>
      <c r="F255" s="23">
        <v>1445300.8056027743</v>
      </c>
      <c r="G255" s="23">
        <v>1455958.926993978</v>
      </c>
      <c r="H255" s="23">
        <v>-10658.12139120372</v>
      </c>
      <c r="I255" s="23">
        <v>-117784.7467302891</v>
      </c>
      <c r="J255" s="23">
        <v>-128442.86812149282</v>
      </c>
      <c r="K255" s="23">
        <v>59459.977655376366</v>
      </c>
    </row>
    <row r="256" spans="1:11">
      <c r="A256" s="24" t="s">
        <v>469</v>
      </c>
      <c r="B256" s="25"/>
      <c r="C256" s="26" t="s">
        <v>1743</v>
      </c>
      <c r="D256" s="23">
        <v>3997744.17</v>
      </c>
      <c r="E256" s="70">
        <v>-2.6358919471458631E-4</v>
      </c>
      <c r="F256" s="23">
        <v>3963802.3400953491</v>
      </c>
      <c r="G256" s="23">
        <v>4016968.8079221211</v>
      </c>
      <c r="H256" s="23">
        <v>-53166.467826772016</v>
      </c>
      <c r="I256" s="23">
        <v>-323029.95536098373</v>
      </c>
      <c r="J256" s="23">
        <v>-376196.42318775575</v>
      </c>
      <c r="K256" s="23">
        <v>163071.65792667127</v>
      </c>
    </row>
    <row r="257" spans="1:11">
      <c r="A257" s="24" t="s">
        <v>469</v>
      </c>
      <c r="B257" s="25"/>
      <c r="C257" s="26" t="s">
        <v>1744</v>
      </c>
      <c r="D257" s="23">
        <v>1050230.6399999999</v>
      </c>
      <c r="E257" s="70">
        <v>4.2144432916117136E-2</v>
      </c>
      <c r="F257" s="23">
        <v>1041313.9239152053</v>
      </c>
      <c r="G257" s="23">
        <v>987206.39274168224</v>
      </c>
      <c r="H257" s="23">
        <v>54107.53117352305</v>
      </c>
      <c r="I257" s="23">
        <v>-84861.847664938832</v>
      </c>
      <c r="J257" s="23">
        <v>-30754.316491415782</v>
      </c>
      <c r="K257" s="23">
        <v>42839.872785103456</v>
      </c>
    </row>
    <row r="258" spans="1:11">
      <c r="A258" s="24" t="s">
        <v>518</v>
      </c>
      <c r="B258" s="25"/>
      <c r="C258" s="26" t="s">
        <v>1745</v>
      </c>
      <c r="D258" s="23">
        <v>326580.34999999998</v>
      </c>
      <c r="E258" s="70">
        <v>-2.7001933629733355E-2</v>
      </c>
      <c r="F258" s="23">
        <v>323807.60261584172</v>
      </c>
      <c r="G258" s="23">
        <v>331646.99731102289</v>
      </c>
      <c r="H258" s="23">
        <v>-7839.3946951811668</v>
      </c>
      <c r="I258" s="23">
        <v>-26388.69107081318</v>
      </c>
      <c r="J258" s="23">
        <v>-34228.085765994343</v>
      </c>
      <c r="K258" s="23">
        <v>13321.512547105427</v>
      </c>
    </row>
    <row r="259" spans="1:11">
      <c r="A259" s="24" t="s">
        <v>469</v>
      </c>
      <c r="B259" s="25"/>
      <c r="C259" s="26" t="s">
        <v>1746</v>
      </c>
      <c r="D259" s="23">
        <v>2210592.69</v>
      </c>
      <c r="E259" s="70">
        <v>1.8630479461911431E-2</v>
      </c>
      <c r="F259" s="23">
        <v>2191824.2151097106</v>
      </c>
      <c r="G259" s="23">
        <v>2208427.9223313932</v>
      </c>
      <c r="H259" s="23">
        <v>-16603.707221682649</v>
      </c>
      <c r="I259" s="23">
        <v>-178622.65007618457</v>
      </c>
      <c r="J259" s="23">
        <v>-195226.35729786722</v>
      </c>
      <c r="K259" s="23">
        <v>90172.106975739778</v>
      </c>
    </row>
    <row r="260" spans="1:11">
      <c r="A260" s="24" t="s">
        <v>469</v>
      </c>
      <c r="B260" s="25"/>
      <c r="C260" s="26" t="s">
        <v>1747</v>
      </c>
      <c r="D260" s="23">
        <v>671806.07</v>
      </c>
      <c r="E260" s="70">
        <v>1.1259896367419531E-2</v>
      </c>
      <c r="F260" s="23">
        <v>666102.27146082232</v>
      </c>
      <c r="G260" s="23">
        <v>665809.31953059882</v>
      </c>
      <c r="H260" s="23">
        <v>292.95193022349849</v>
      </c>
      <c r="I260" s="23">
        <v>-54283.985061339707</v>
      </c>
      <c r="J260" s="23">
        <v>-53991.033131116208</v>
      </c>
      <c r="K260" s="23">
        <v>27403.586868366659</v>
      </c>
    </row>
    <row r="261" spans="1:11">
      <c r="A261" s="24" t="s">
        <v>469</v>
      </c>
      <c r="B261" s="25"/>
      <c r="C261" s="26" t="s">
        <v>1748</v>
      </c>
      <c r="D261" s="23">
        <v>328010.92</v>
      </c>
      <c r="E261" s="70">
        <v>3.5588584960773773E-2</v>
      </c>
      <c r="F261" s="23">
        <v>325226.02672517393</v>
      </c>
      <c r="G261" s="23">
        <v>316103.906674753</v>
      </c>
      <c r="H261" s="23">
        <v>9122.1200504209264</v>
      </c>
      <c r="I261" s="23">
        <v>-26504.285501969778</v>
      </c>
      <c r="J261" s="23">
        <v>-17382.165451548852</v>
      </c>
      <c r="K261" s="23">
        <v>13379.866811850727</v>
      </c>
    </row>
    <row r="262" spans="1:11">
      <c r="A262" s="24" t="s">
        <v>469</v>
      </c>
      <c r="B262" s="25"/>
      <c r="C262" s="26" t="s">
        <v>1749</v>
      </c>
      <c r="D262" s="23">
        <v>1273950.04</v>
      </c>
      <c r="E262" s="70">
        <v>1.1175338520490463E-2</v>
      </c>
      <c r="F262" s="23">
        <v>1263133.8912606216</v>
      </c>
      <c r="G262" s="23">
        <v>1256241.4772643982</v>
      </c>
      <c r="H262" s="23">
        <v>6892.4139962233603</v>
      </c>
      <c r="I262" s="23">
        <v>-102939.05939291845</v>
      </c>
      <c r="J262" s="23">
        <v>-96046.645396695094</v>
      </c>
      <c r="K262" s="23">
        <v>51965.592670365695</v>
      </c>
    </row>
    <row r="263" spans="1:11">
      <c r="A263" s="24" t="s">
        <v>469</v>
      </c>
      <c r="B263" s="25"/>
      <c r="C263" s="26" t="s">
        <v>1217</v>
      </c>
      <c r="D263" s="23">
        <v>31679290.07</v>
      </c>
      <c r="E263" s="70">
        <v>1.8944904881682101E-2</v>
      </c>
      <c r="F263" s="23">
        <v>31410325.116433188</v>
      </c>
      <c r="G263" s="23">
        <v>31706057.319990519</v>
      </c>
      <c r="H263" s="23">
        <v>-295732.20355733112</v>
      </c>
      <c r="I263" s="23">
        <v>-2559783.5234113429</v>
      </c>
      <c r="J263" s="23">
        <v>-2855515.726968674</v>
      </c>
      <c r="K263" s="23">
        <v>1292227.3497192876</v>
      </c>
    </row>
    <row r="264" spans="1:11">
      <c r="A264" s="24" t="s">
        <v>518</v>
      </c>
      <c r="B264" s="25"/>
      <c r="C264" s="26" t="s">
        <v>1750</v>
      </c>
      <c r="D264" s="23">
        <v>852344.19</v>
      </c>
      <c r="E264" s="70">
        <v>2.8119324558090852E-2</v>
      </c>
      <c r="F264" s="23">
        <v>845107.57847935893</v>
      </c>
      <c r="G264" s="23">
        <v>835516.82503764937</v>
      </c>
      <c r="H264" s="23">
        <v>9590.7534417095594</v>
      </c>
      <c r="I264" s="23">
        <v>-68872.017302671418</v>
      </c>
      <c r="J264" s="23">
        <v>-59281.263860961859</v>
      </c>
      <c r="K264" s="23">
        <v>34767.902666334368</v>
      </c>
    </row>
    <row r="265" spans="1:11">
      <c r="A265" s="24" t="s">
        <v>469</v>
      </c>
      <c r="B265" s="25"/>
      <c r="C265" s="26" t="s">
        <v>1751</v>
      </c>
      <c r="D265" s="23">
        <v>598490.62</v>
      </c>
      <c r="E265" s="70">
        <v>7.9067732168847549E-2</v>
      </c>
      <c r="F265" s="23">
        <v>593409.28763861256</v>
      </c>
      <c r="G265" s="23">
        <v>590973.2192713524</v>
      </c>
      <c r="H265" s="23">
        <v>2436.068367260159</v>
      </c>
      <c r="I265" s="23">
        <v>-48359.872478425124</v>
      </c>
      <c r="J265" s="23">
        <v>-45923.804111164965</v>
      </c>
      <c r="K265" s="23">
        <v>24412.982298705072</v>
      </c>
    </row>
    <row r="266" spans="1:11">
      <c r="A266" s="24" t="s">
        <v>469</v>
      </c>
      <c r="B266" s="25"/>
      <c r="C266" s="26" t="s">
        <v>1752</v>
      </c>
      <c r="D266" s="23">
        <v>961035.42</v>
      </c>
      <c r="E266" s="70">
        <v>6.2271753997265034E-3</v>
      </c>
      <c r="F266" s="23">
        <v>952875.99324058718</v>
      </c>
      <c r="G266" s="23">
        <v>950453.41817064583</v>
      </c>
      <c r="H266" s="23">
        <v>2422.5750699413475</v>
      </c>
      <c r="I266" s="23">
        <v>-77654.601100431159</v>
      </c>
      <c r="J266" s="23">
        <v>-75232.026030489811</v>
      </c>
      <c r="K266" s="23">
        <v>39201.51780639201</v>
      </c>
    </row>
    <row r="267" spans="1:11">
      <c r="A267" s="24" t="s">
        <v>469</v>
      </c>
      <c r="B267" s="25"/>
      <c r="C267" s="26" t="s">
        <v>1753</v>
      </c>
      <c r="D267" s="23">
        <v>738607.12</v>
      </c>
      <c r="E267" s="70">
        <v>-7.6263168944576964E-3</v>
      </c>
      <c r="F267" s="23">
        <v>732336.16413905902</v>
      </c>
      <c r="G267" s="23">
        <v>736733.83917459322</v>
      </c>
      <c r="H267" s="23">
        <v>-4397.6750355341937</v>
      </c>
      <c r="I267" s="23">
        <v>-59681.714201062736</v>
      </c>
      <c r="J267" s="23">
        <v>-64079.38923659693</v>
      </c>
      <c r="K267" s="23">
        <v>30128.463076426382</v>
      </c>
    </row>
    <row r="268" spans="1:11">
      <c r="A268" s="24" t="s">
        <v>469</v>
      </c>
      <c r="B268" s="25"/>
      <c r="C268" s="26" t="s">
        <v>1754</v>
      </c>
      <c r="D268" s="23">
        <v>783306.65</v>
      </c>
      <c r="E268" s="70">
        <v>-7.6199017586249251E-3</v>
      </c>
      <c r="F268" s="23">
        <v>776656.18415053526</v>
      </c>
      <c r="G268" s="23">
        <v>778612.81716927001</v>
      </c>
      <c r="H268" s="23">
        <v>-1956.6330187347485</v>
      </c>
      <c r="I268" s="23">
        <v>-63293.572931021678</v>
      </c>
      <c r="J268" s="23">
        <v>-65250.205949756426</v>
      </c>
      <c r="K268" s="23">
        <v>31951.797976228881</v>
      </c>
    </row>
    <row r="269" spans="1:11">
      <c r="A269" s="24" t="s">
        <v>469</v>
      </c>
      <c r="B269" s="25"/>
      <c r="C269" s="26" t="s">
        <v>1755</v>
      </c>
      <c r="D269" s="23">
        <v>425320.33</v>
      </c>
      <c r="E269" s="70">
        <v>3.3135891465724265E-2</v>
      </c>
      <c r="F269" s="23">
        <v>421709.25593373482</v>
      </c>
      <c r="G269" s="23">
        <v>416568.75629295025</v>
      </c>
      <c r="H269" s="23">
        <v>5140.4996407845756</v>
      </c>
      <c r="I269" s="23">
        <v>-34367.183434356404</v>
      </c>
      <c r="J269" s="23">
        <v>-29226.683793571829</v>
      </c>
      <c r="K269" s="23">
        <v>17349.207056193129</v>
      </c>
    </row>
    <row r="270" spans="1:11">
      <c r="A270" s="24" t="s">
        <v>469</v>
      </c>
      <c r="B270" s="25"/>
      <c r="C270" s="26" t="s">
        <v>1756</v>
      </c>
      <c r="D270" s="23">
        <v>3842502.35</v>
      </c>
      <c r="E270" s="70">
        <v>9.5450302680988308E-3</v>
      </c>
      <c r="F270" s="23">
        <v>3809878.5612766906</v>
      </c>
      <c r="G270" s="23">
        <v>3810542.6478980482</v>
      </c>
      <c r="H270" s="23">
        <v>-664.08662135759369</v>
      </c>
      <c r="I270" s="23">
        <v>-310485.94152411085</v>
      </c>
      <c r="J270" s="23">
        <v>-311150.02814546844</v>
      </c>
      <c r="K270" s="23">
        <v>156739.20144860857</v>
      </c>
    </row>
    <row r="271" spans="1:11">
      <c r="A271" s="24" t="s">
        <v>469</v>
      </c>
      <c r="B271" s="25"/>
      <c r="C271" s="26" t="s">
        <v>1874</v>
      </c>
      <c r="D271" s="23">
        <v>31462954.48</v>
      </c>
      <c r="E271" s="70">
        <v>1.5412259590730448E-2</v>
      </c>
      <c r="F271" s="23">
        <v>31195826.26872731</v>
      </c>
      <c r="G271" s="23">
        <v>31351945.4476403</v>
      </c>
      <c r="H271" s="23">
        <v>-156119.1789129898</v>
      </c>
      <c r="I271" s="23">
        <v>-2542302.9461134989</v>
      </c>
      <c r="J271" s="23">
        <v>-2698422.1250264887</v>
      </c>
      <c r="K271" s="23">
        <v>1283402.8222283642</v>
      </c>
    </row>
    <row r="272" spans="1:11">
      <c r="A272" s="24" t="s">
        <v>518</v>
      </c>
      <c r="B272" s="25"/>
      <c r="C272" s="26" t="s">
        <v>1757</v>
      </c>
      <c r="D272" s="23">
        <v>669492.35</v>
      </c>
      <c r="E272" s="70">
        <v>2.4845085126641298E-2</v>
      </c>
      <c r="F272" s="23">
        <v>663808.19551190396</v>
      </c>
      <c r="G272" s="23">
        <v>682384.81896848208</v>
      </c>
      <c r="H272" s="23">
        <v>-18576.62345657812</v>
      </c>
      <c r="I272" s="23">
        <v>-54097.02940921807</v>
      </c>
      <c r="J272" s="23">
        <v>-72673.65286579619</v>
      </c>
      <c r="K272" s="23">
        <v>27309.208103659937</v>
      </c>
    </row>
    <row r="273" spans="1:11">
      <c r="A273" s="24" t="s">
        <v>469</v>
      </c>
      <c r="B273" s="25"/>
      <c r="C273" s="26" t="s">
        <v>1758</v>
      </c>
      <c r="D273" s="23">
        <v>7923801.6600000001</v>
      </c>
      <c r="E273" s="70">
        <v>1.0178696249583341E-2</v>
      </c>
      <c r="F273" s="23">
        <v>7856526.6377111394</v>
      </c>
      <c r="G273" s="23">
        <v>7824798.5415768977</v>
      </c>
      <c r="H273" s="23">
        <v>31728.09613424167</v>
      </c>
      <c r="I273" s="23">
        <v>-640267.40773637069</v>
      </c>
      <c r="J273" s="23">
        <v>-608539.31160212902</v>
      </c>
      <c r="K273" s="23">
        <v>323219.15030853759</v>
      </c>
    </row>
    <row r="274" spans="1:11">
      <c r="A274" s="24" t="s">
        <v>469</v>
      </c>
      <c r="B274" s="25"/>
      <c r="C274" s="26" t="s">
        <v>1759</v>
      </c>
      <c r="D274" s="23">
        <v>1241679.45</v>
      </c>
      <c r="E274" s="70">
        <v>1.3464213665592473E-2</v>
      </c>
      <c r="F274" s="23">
        <v>1231137.2864958253</v>
      </c>
      <c r="G274" s="23">
        <v>1243708.0470904056</v>
      </c>
      <c r="H274" s="23">
        <v>-12570.760594580323</v>
      </c>
      <c r="I274" s="23">
        <v>-100331.49702677218</v>
      </c>
      <c r="J274" s="23">
        <v>-112902.2576213525</v>
      </c>
      <c r="K274" s="23">
        <v>50649.245653199789</v>
      </c>
    </row>
    <row r="275" spans="1:11">
      <c r="A275" s="24" t="s">
        <v>469</v>
      </c>
      <c r="B275" s="25"/>
      <c r="C275" s="26" t="s">
        <v>1570</v>
      </c>
      <c r="D275" s="23">
        <v>722629.12</v>
      </c>
      <c r="E275" s="70">
        <v>3.8412676128944945E-3</v>
      </c>
      <c r="F275" s="23">
        <v>716493.82128347724</v>
      </c>
      <c r="G275" s="23">
        <v>727790.97486260964</v>
      </c>
      <c r="H275" s="23">
        <v>-11297.153579132399</v>
      </c>
      <c r="I275" s="23">
        <v>-58390.642935049786</v>
      </c>
      <c r="J275" s="23">
        <v>-69687.796514182177</v>
      </c>
      <c r="K275" s="23">
        <v>29476.705775420211</v>
      </c>
    </row>
    <row r="276" spans="1:11">
      <c r="A276" s="24" t="s">
        <v>469</v>
      </c>
      <c r="B276" s="25"/>
      <c r="C276" s="26" t="s">
        <v>1760</v>
      </c>
      <c r="D276" s="23">
        <v>2685374.35</v>
      </c>
      <c r="E276" s="70">
        <v>-9.6865996192202486E-3</v>
      </c>
      <c r="F276" s="23">
        <v>2662574.8622033577</v>
      </c>
      <c r="G276" s="23">
        <v>2685040.8356036381</v>
      </c>
      <c r="H276" s="23">
        <v>-22465.973400280345</v>
      </c>
      <c r="I276" s="23">
        <v>-216986.46024366055</v>
      </c>
      <c r="J276" s="23">
        <v>-239452.43364394089</v>
      </c>
      <c r="K276" s="23">
        <v>109538.88712900235</v>
      </c>
    </row>
    <row r="277" spans="1:11">
      <c r="A277" s="24" t="s">
        <v>469</v>
      </c>
      <c r="B277" s="25"/>
      <c r="C277" s="26" t="s">
        <v>1761</v>
      </c>
      <c r="D277" s="23">
        <v>867334.01</v>
      </c>
      <c r="E277" s="70">
        <v>1.7319188838636368E-2</v>
      </c>
      <c r="F277" s="23">
        <v>859970.13122585148</v>
      </c>
      <c r="G277" s="23">
        <v>855859.38053615123</v>
      </c>
      <c r="H277" s="23">
        <v>4110.7506897002459</v>
      </c>
      <c r="I277" s="23">
        <v>-70083.240602502847</v>
      </c>
      <c r="J277" s="23">
        <v>-65972.489912802601</v>
      </c>
      <c r="K277" s="23">
        <v>35379.351197174801</v>
      </c>
    </row>
    <row r="278" spans="1:11">
      <c r="A278" s="24" t="s">
        <v>469</v>
      </c>
      <c r="B278" s="25"/>
      <c r="C278" s="26" t="s">
        <v>1762</v>
      </c>
      <c r="D278" s="23">
        <v>507519.54</v>
      </c>
      <c r="E278" s="70">
        <v>-1.3902200156934219E-2</v>
      </c>
      <c r="F278" s="23">
        <v>503210.57445157005</v>
      </c>
      <c r="G278" s="23">
        <v>508531.37849317759</v>
      </c>
      <c r="H278" s="23">
        <v>-5320.8040416075382</v>
      </c>
      <c r="I278" s="23">
        <v>-41009.130994749721</v>
      </c>
      <c r="J278" s="23">
        <v>-46329.935036357259</v>
      </c>
      <c r="K278" s="23">
        <v>20702.188358886793</v>
      </c>
    </row>
    <row r="279" spans="1:11">
      <c r="A279" s="24" t="s">
        <v>469</v>
      </c>
      <c r="B279" s="25"/>
      <c r="C279" s="26" t="s">
        <v>1230</v>
      </c>
      <c r="D279" s="23">
        <v>1585066.68</v>
      </c>
      <c r="E279" s="70">
        <v>3.891571011185313E-4</v>
      </c>
      <c r="F279" s="23">
        <v>1571609.0745724645</v>
      </c>
      <c r="G279" s="23">
        <v>1580776.2546221267</v>
      </c>
      <c r="H279" s="23">
        <v>-9167.1800496622454</v>
      </c>
      <c r="I279" s="23">
        <v>-128078.23540258771</v>
      </c>
      <c r="J279" s="23">
        <v>-137245.41545224996</v>
      </c>
      <c r="K279" s="23">
        <v>64656.326278108107</v>
      </c>
    </row>
    <row r="280" spans="1:11">
      <c r="A280" s="24" t="s">
        <v>469</v>
      </c>
      <c r="B280" s="25"/>
      <c r="C280" s="26" t="s">
        <v>1231</v>
      </c>
      <c r="D280" s="23">
        <v>2896947.72</v>
      </c>
      <c r="E280" s="70">
        <v>-5.0925447711367422E-3</v>
      </c>
      <c r="F280" s="23">
        <v>2872351.9223267073</v>
      </c>
      <c r="G280" s="23">
        <v>2883548.0280195116</v>
      </c>
      <c r="H280" s="23">
        <v>-11196.105692804325</v>
      </c>
      <c r="I280" s="23">
        <v>-234082.23560105989</v>
      </c>
      <c r="J280" s="23">
        <v>-245278.34129386421</v>
      </c>
      <c r="K280" s="23">
        <v>118169.15929047312</v>
      </c>
    </row>
    <row r="281" spans="1:11">
      <c r="A281" s="24" t="s">
        <v>469</v>
      </c>
      <c r="B281" s="25"/>
      <c r="C281" s="26" t="s">
        <v>1763</v>
      </c>
      <c r="D281" s="23">
        <v>575839.85</v>
      </c>
      <c r="E281" s="70">
        <v>1.7059560718254208E-2</v>
      </c>
      <c r="F281" s="23">
        <v>570950.82823925547</v>
      </c>
      <c r="G281" s="23">
        <v>580483.68867294164</v>
      </c>
      <c r="H281" s="23">
        <v>-9532.8604336861754</v>
      </c>
      <c r="I281" s="23">
        <v>-46529.620988872724</v>
      </c>
      <c r="J281" s="23">
        <v>-56062.4814225589</v>
      </c>
      <c r="K281" s="23">
        <v>23489.036578282517</v>
      </c>
    </row>
    <row r="282" spans="1:11">
      <c r="A282" s="24" t="s">
        <v>469</v>
      </c>
      <c r="B282" s="25"/>
      <c r="C282" s="26" t="s">
        <v>1764</v>
      </c>
      <c r="D282" s="23">
        <v>514626.41</v>
      </c>
      <c r="E282" s="70">
        <v>7.389064421896574E-4</v>
      </c>
      <c r="F282" s="23">
        <v>510257.10537972429</v>
      </c>
      <c r="G282" s="23">
        <v>510185.98542441853</v>
      </c>
      <c r="H282" s="23">
        <v>71.11995530576678</v>
      </c>
      <c r="I282" s="23">
        <v>-41583.387825910657</v>
      </c>
      <c r="J282" s="23">
        <v>-41512.26787060489</v>
      </c>
      <c r="K282" s="23">
        <v>20992.084116165661</v>
      </c>
    </row>
    <row r="283" spans="1:11">
      <c r="A283" s="24" t="s">
        <v>518</v>
      </c>
      <c r="B283" s="25"/>
      <c r="C283" s="26" t="s">
        <v>1875</v>
      </c>
      <c r="D283" s="23">
        <v>254164.73</v>
      </c>
      <c r="E283" s="70">
        <v>1.3961209939483687E-3</v>
      </c>
      <c r="F283" s="23">
        <v>252006.80901592123</v>
      </c>
      <c r="G283" s="23">
        <v>261751.89817897833</v>
      </c>
      <c r="H283" s="23">
        <v>-9745.0891630570986</v>
      </c>
      <c r="I283" s="23">
        <v>-20537.287503876589</v>
      </c>
      <c r="J283" s="23">
        <v>-30282.376666933687</v>
      </c>
      <c r="K283" s="23">
        <v>10367.612869931285</v>
      </c>
    </row>
    <row r="284" spans="1:11">
      <c r="A284" s="24" t="s">
        <v>469</v>
      </c>
      <c r="B284" s="25"/>
      <c r="C284" s="26" t="s">
        <v>1765</v>
      </c>
      <c r="D284" s="23">
        <v>11478416.109999999</v>
      </c>
      <c r="E284" s="70">
        <v>1.0532695024857208E-2</v>
      </c>
      <c r="F284" s="23">
        <v>11380961.537968086</v>
      </c>
      <c r="G284" s="23">
        <v>11445467.347005306</v>
      </c>
      <c r="H284" s="23">
        <v>-64505.809037219733</v>
      </c>
      <c r="I284" s="23">
        <v>-927491.12648398825</v>
      </c>
      <c r="J284" s="23">
        <v>-991996.93552120798</v>
      </c>
      <c r="K284" s="23">
        <v>468215.13979718031</v>
      </c>
    </row>
    <row r="285" spans="1:11">
      <c r="A285" s="24" t="s">
        <v>469</v>
      </c>
      <c r="B285" s="25"/>
      <c r="C285" s="26" t="s">
        <v>1766</v>
      </c>
      <c r="D285" s="23">
        <v>25962705.059999999</v>
      </c>
      <c r="E285" s="70">
        <v>1.9264847385875861E-2</v>
      </c>
      <c r="F285" s="23">
        <v>25742275.317240562</v>
      </c>
      <c r="G285" s="23">
        <v>25801847.124358159</v>
      </c>
      <c r="H285" s="23">
        <v>-59571.807117596269</v>
      </c>
      <c r="I285" s="23">
        <v>-2097865.9713941091</v>
      </c>
      <c r="J285" s="23">
        <v>-2157437.7785117053</v>
      </c>
      <c r="K285" s="23">
        <v>1059042.5946128955</v>
      </c>
    </row>
    <row r="286" spans="1:11">
      <c r="A286" s="24" t="s">
        <v>469</v>
      </c>
      <c r="B286" s="25"/>
      <c r="C286" s="26" t="s">
        <v>1767</v>
      </c>
      <c r="D286" s="23">
        <v>3316731.41</v>
      </c>
      <c r="E286" s="70">
        <v>1.0860203003968394E-3</v>
      </c>
      <c r="F286" s="23">
        <v>3288571.5456939172</v>
      </c>
      <c r="G286" s="23">
        <v>3292981.6541384142</v>
      </c>
      <c r="H286" s="23">
        <v>-4410.1084444969893</v>
      </c>
      <c r="I286" s="23">
        <v>-268002.04159053846</v>
      </c>
      <c r="J286" s="23">
        <v>-272412.15003503545</v>
      </c>
      <c r="K286" s="23">
        <v>135292.52171385597</v>
      </c>
    </row>
    <row r="287" spans="1:11">
      <c r="A287" s="24" t="s">
        <v>469</v>
      </c>
      <c r="B287" s="25"/>
      <c r="C287" s="26" t="s">
        <v>1768</v>
      </c>
      <c r="D287" s="23">
        <v>453483.19</v>
      </c>
      <c r="E287" s="70">
        <v>-6.4590878645225391E-3</v>
      </c>
      <c r="F287" s="23">
        <v>449633.0063351462</v>
      </c>
      <c r="G287" s="23">
        <v>454081.2092096695</v>
      </c>
      <c r="H287" s="23">
        <v>-4448.2028745232965</v>
      </c>
      <c r="I287" s="23">
        <v>-36642.828653704601</v>
      </c>
      <c r="J287" s="23">
        <v>-41091.031528227897</v>
      </c>
      <c r="K287" s="23">
        <v>18497.995992368786</v>
      </c>
    </row>
    <row r="288" spans="1:11">
      <c r="A288" s="24" t="s">
        <v>469</v>
      </c>
      <c r="B288" s="25"/>
      <c r="C288" s="26" t="s">
        <v>1769</v>
      </c>
      <c r="D288" s="23">
        <v>842739.79</v>
      </c>
      <c r="E288" s="70">
        <v>-7.2292687869945915E-4</v>
      </c>
      <c r="F288" s="23">
        <v>835584.72219433263</v>
      </c>
      <c r="G288" s="23">
        <v>835030.91102752241</v>
      </c>
      <c r="H288" s="23">
        <v>553.81116681022104</v>
      </c>
      <c r="I288" s="23">
        <v>-68095.952409237041</v>
      </c>
      <c r="J288" s="23">
        <v>-67542.14124242682</v>
      </c>
      <c r="K288" s="23">
        <v>34376.130365559329</v>
      </c>
    </row>
    <row r="289" spans="1:11">
      <c r="A289" s="24" t="s">
        <v>469</v>
      </c>
      <c r="B289" s="25"/>
      <c r="C289" s="26" t="s">
        <v>1770</v>
      </c>
      <c r="D289" s="23">
        <v>658301.6</v>
      </c>
      <c r="E289" s="70">
        <v>2.0306367090650035E-4</v>
      </c>
      <c r="F289" s="23">
        <v>652712.45772800723</v>
      </c>
      <c r="G289" s="23">
        <v>659663.13212669571</v>
      </c>
      <c r="H289" s="23">
        <v>-6950.6743986884831</v>
      </c>
      <c r="I289" s="23">
        <v>-53192.782584200271</v>
      </c>
      <c r="J289" s="23">
        <v>-60143.456982888754</v>
      </c>
      <c r="K289" s="23">
        <v>26852.727128804836</v>
      </c>
    </row>
    <row r="290" spans="1:11">
      <c r="A290" s="24" t="s">
        <v>469</v>
      </c>
      <c r="B290" s="25"/>
      <c r="C290" s="26" t="s">
        <v>1771</v>
      </c>
      <c r="D290" s="23">
        <v>632343.17000000004</v>
      </c>
      <c r="E290" s="70">
        <v>-2.5440087482781149E-2</v>
      </c>
      <c r="F290" s="23">
        <v>626974.4211744573</v>
      </c>
      <c r="G290" s="23">
        <v>649635.79032956867</v>
      </c>
      <c r="H290" s="23">
        <v>-22661.369155111373</v>
      </c>
      <c r="I290" s="23">
        <v>-51095.262050728714</v>
      </c>
      <c r="J290" s="23">
        <v>-73756.631205840094</v>
      </c>
      <c r="K290" s="23">
        <v>25793.858917817379</v>
      </c>
    </row>
    <row r="291" spans="1:11">
      <c r="A291" s="24" t="s">
        <v>469</v>
      </c>
      <c r="B291" s="25"/>
      <c r="C291" s="26" t="s">
        <v>1772</v>
      </c>
      <c r="D291" s="23">
        <v>5233408.5</v>
      </c>
      <c r="E291" s="70">
        <v>8.7687934035132198E-3</v>
      </c>
      <c r="F291" s="23">
        <v>5188975.5764373709</v>
      </c>
      <c r="G291" s="23">
        <v>5230431.1981235119</v>
      </c>
      <c r="H291" s="23">
        <v>-41455.621686141007</v>
      </c>
      <c r="I291" s="23">
        <v>-422875.41229552787</v>
      </c>
      <c r="J291" s="23">
        <v>-464331.03398166888</v>
      </c>
      <c r="K291" s="23">
        <v>213475.54130822077</v>
      </c>
    </row>
    <row r="292" spans="1:11">
      <c r="A292" s="24" t="s">
        <v>469</v>
      </c>
      <c r="B292" s="25"/>
      <c r="C292" s="26" t="s">
        <v>1773</v>
      </c>
      <c r="D292" s="23">
        <v>953303.63</v>
      </c>
      <c r="E292" s="70">
        <v>-2.1260576669881459E-2</v>
      </c>
      <c r="F292" s="23">
        <v>945209.84803672181</v>
      </c>
      <c r="G292" s="23">
        <v>956224.16772773815</v>
      </c>
      <c r="H292" s="23">
        <v>-11014.319691016339</v>
      </c>
      <c r="I292" s="23">
        <v>-77029.848822058004</v>
      </c>
      <c r="J292" s="23">
        <v>-88044.168513074343</v>
      </c>
      <c r="K292" s="23">
        <v>38886.130988120232</v>
      </c>
    </row>
    <row r="293" spans="1:11">
      <c r="A293" s="24" t="s">
        <v>469</v>
      </c>
      <c r="B293" s="25"/>
      <c r="C293" s="26" t="s">
        <v>1813</v>
      </c>
      <c r="D293" s="23">
        <v>578763.74</v>
      </c>
      <c r="E293" s="70">
        <v>-1.8990270275621057E-2</v>
      </c>
      <c r="F293" s="23">
        <v>573849.89369500754</v>
      </c>
      <c r="G293" s="23">
        <v>584589.77977901604</v>
      </c>
      <c r="H293" s="23">
        <v>-10739.886084008496</v>
      </c>
      <c r="I293" s="23">
        <v>-46765.880243096195</v>
      </c>
      <c r="J293" s="23">
        <v>-57505.766327104691</v>
      </c>
      <c r="K293" s="23">
        <v>23608.304737929466</v>
      </c>
    </row>
    <row r="294" spans="1:11">
      <c r="A294" s="24" t="s">
        <v>469</v>
      </c>
      <c r="B294" s="25"/>
      <c r="C294" s="26" t="s">
        <v>1774</v>
      </c>
      <c r="D294" s="23">
        <v>1169208.3400000001</v>
      </c>
      <c r="E294" s="70">
        <v>-2.7147510989699031E-3</v>
      </c>
      <c r="F294" s="23">
        <v>1159281.4740196343</v>
      </c>
      <c r="G294" s="23">
        <v>1171905.6947192082</v>
      </c>
      <c r="H294" s="23">
        <v>-12624.220699573867</v>
      </c>
      <c r="I294" s="23">
        <v>-94475.609698128814</v>
      </c>
      <c r="J294" s="23">
        <v>-107099.83039770268</v>
      </c>
      <c r="K294" s="23">
        <v>47693.082487939988</v>
      </c>
    </row>
    <row r="295" spans="1:11">
      <c r="A295" s="24" t="s">
        <v>469</v>
      </c>
      <c r="B295" s="25"/>
      <c r="C295" s="26" t="s">
        <v>1775</v>
      </c>
      <c r="D295" s="23">
        <v>1507398.12</v>
      </c>
      <c r="E295" s="70">
        <v>2.9037601383950173E-2</v>
      </c>
      <c r="F295" s="23">
        <v>1494599.9397233389</v>
      </c>
      <c r="G295" s="23">
        <v>1483946.34243973</v>
      </c>
      <c r="H295" s="23">
        <v>10653.597283608979</v>
      </c>
      <c r="I295" s="23">
        <v>-121802.37821842181</v>
      </c>
      <c r="J295" s="23">
        <v>-111148.78093481284</v>
      </c>
      <c r="K295" s="23">
        <v>61488.154351794692</v>
      </c>
    </row>
    <row r="296" spans="1:11">
      <c r="A296" s="24" t="s">
        <v>469</v>
      </c>
      <c r="B296" s="25"/>
      <c r="C296" s="26" t="s">
        <v>1776</v>
      </c>
      <c r="D296" s="23">
        <v>657800.63</v>
      </c>
      <c r="E296" s="70">
        <v>-1.0177734621020007E-2</v>
      </c>
      <c r="F296" s="23">
        <v>652215.74108635238</v>
      </c>
      <c r="G296" s="23">
        <v>653358.20315369964</v>
      </c>
      <c r="H296" s="23">
        <v>-1142.4620673472527</v>
      </c>
      <c r="I296" s="23">
        <v>-53152.302676068182</v>
      </c>
      <c r="J296" s="23">
        <v>-54294.764743415435</v>
      </c>
      <c r="K296" s="23">
        <v>26832.292102200438</v>
      </c>
    </row>
    <row r="297" spans="1:11">
      <c r="A297" s="24" t="s">
        <v>469</v>
      </c>
      <c r="B297" s="25"/>
      <c r="C297" s="26" t="s">
        <v>1777</v>
      </c>
      <c r="D297" s="23">
        <v>3347738.77</v>
      </c>
      <c r="E297" s="70">
        <v>1.925912213410097E-2</v>
      </c>
      <c r="F297" s="23">
        <v>3319315.6455916804</v>
      </c>
      <c r="G297" s="23">
        <v>3320181.2477637962</v>
      </c>
      <c r="H297" s="23">
        <v>-865.60217211581767</v>
      </c>
      <c r="I297" s="23">
        <v>-270507.53110930923</v>
      </c>
      <c r="J297" s="23">
        <v>-271373.13328142505</v>
      </c>
      <c r="K297" s="23">
        <v>136557.34041863296</v>
      </c>
    </row>
    <row r="298" spans="1:11">
      <c r="A298" s="24" t="s">
        <v>469</v>
      </c>
      <c r="B298" s="25"/>
      <c r="C298" s="26" t="s">
        <v>1246</v>
      </c>
      <c r="D298" s="23">
        <v>6563409.2599999998</v>
      </c>
      <c r="E298" s="70">
        <v>-4.8438068442125948E-3</v>
      </c>
      <c r="F298" s="23">
        <v>6507684.303318359</v>
      </c>
      <c r="G298" s="23">
        <v>6570078.1943054385</v>
      </c>
      <c r="H298" s="23">
        <v>-62393.890987079591</v>
      </c>
      <c r="I298" s="23">
        <v>-530343.54128610168</v>
      </c>
      <c r="J298" s="23">
        <v>-592737.43227318127</v>
      </c>
      <c r="K298" s="23">
        <v>267727.49434826052</v>
      </c>
    </row>
    <row r="299" spans="1:11">
      <c r="A299" s="24" t="s">
        <v>469</v>
      </c>
      <c r="B299" s="25"/>
      <c r="C299" s="26" t="s">
        <v>1778</v>
      </c>
      <c r="D299" s="23">
        <v>6305168.54</v>
      </c>
      <c r="E299" s="70">
        <v>1.5284736134534516E-2</v>
      </c>
      <c r="F299" s="23">
        <v>6251636.1104586581</v>
      </c>
      <c r="G299" s="23">
        <v>6280088.1360116741</v>
      </c>
      <c r="H299" s="23">
        <v>-28452.025553015992</v>
      </c>
      <c r="I299" s="23">
        <v>-509476.90132449847</v>
      </c>
      <c r="J299" s="23">
        <v>-537928.92687751446</v>
      </c>
      <c r="K299" s="23">
        <v>257193.61810110256</v>
      </c>
    </row>
    <row r="300" spans="1:11">
      <c r="A300" s="24" t="s">
        <v>469</v>
      </c>
      <c r="B300" s="25"/>
      <c r="C300" s="26" t="s">
        <v>1779</v>
      </c>
      <c r="D300" s="23">
        <v>485100.57</v>
      </c>
      <c r="E300" s="70">
        <v>1.1621222349391225E-2</v>
      </c>
      <c r="F300" s="23">
        <v>480981.94701327966</v>
      </c>
      <c r="G300" s="23">
        <v>482929.52374119806</v>
      </c>
      <c r="H300" s="23">
        <v>-1947.5767279184074</v>
      </c>
      <c r="I300" s="23">
        <v>-39197.609654118452</v>
      </c>
      <c r="J300" s="23">
        <v>-41145.18638203686</v>
      </c>
      <c r="K300" s="23">
        <v>19787.697973448172</v>
      </c>
    </row>
    <row r="301" spans="1:11">
      <c r="A301" s="24" t="s">
        <v>469</v>
      </c>
      <c r="B301" s="25"/>
      <c r="C301" s="26" t="s">
        <v>1780</v>
      </c>
      <c r="D301" s="23">
        <v>1120121.83</v>
      </c>
      <c r="E301" s="70">
        <v>3.7630748435557582E-3</v>
      </c>
      <c r="F301" s="23">
        <v>1110611.7205458609</v>
      </c>
      <c r="G301" s="23">
        <v>1094603.4404995076</v>
      </c>
      <c r="H301" s="23">
        <v>16008.280046353349</v>
      </c>
      <c r="I301" s="23">
        <v>-90509.269567332871</v>
      </c>
      <c r="J301" s="23">
        <v>-74500.989520979521</v>
      </c>
      <c r="K301" s="23">
        <v>45690.798643065005</v>
      </c>
    </row>
    <row r="302" spans="1:11">
      <c r="A302" s="24" t="s">
        <v>469</v>
      </c>
      <c r="B302" s="25"/>
      <c r="C302" s="26" t="s">
        <v>1781</v>
      </c>
      <c r="D302" s="23">
        <v>3029024.37</v>
      </c>
      <c r="E302" s="70">
        <v>-2.0795447718864546E-2</v>
      </c>
      <c r="F302" s="23">
        <v>3003307.2091283519</v>
      </c>
      <c r="G302" s="23">
        <v>3066788.7729785666</v>
      </c>
      <c r="H302" s="23">
        <v>-63481.563850214705</v>
      </c>
      <c r="I302" s="23">
        <v>-244754.43285517491</v>
      </c>
      <c r="J302" s="23">
        <v>-308235.99670538958</v>
      </c>
      <c r="K302" s="23">
        <v>123556.68719946903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Taul23"/>
  <dimension ref="A1:W326"/>
  <sheetViews>
    <sheetView showGridLines="0" workbookViewId="0">
      <pane ySplit="15" topLeftCell="A16" activePane="bottomLeft" state="frozen"/>
      <selection pane="bottomLeft"/>
    </sheetView>
  </sheetViews>
  <sheetFormatPr defaultColWidth="9.1796875" defaultRowHeight="10"/>
  <cols>
    <col min="1" max="2" width="4.54296875" style="1" customWidth="1"/>
    <col min="3" max="3" width="25.54296875" style="19" customWidth="1"/>
    <col min="4" max="4" width="13.453125" style="1" customWidth="1"/>
    <col min="5" max="5" width="8.1796875" style="1" customWidth="1"/>
    <col min="6" max="6" width="15.54296875" style="1" customWidth="1"/>
    <col min="7" max="7" width="13.453125" style="1" customWidth="1"/>
    <col min="8" max="8" width="11.453125" style="1" customWidth="1"/>
    <col min="9" max="9" width="16.54296875" style="1" customWidth="1"/>
    <col min="10" max="10" width="13.453125" style="1" customWidth="1"/>
    <col min="11" max="11" width="10.54296875" style="1" customWidth="1"/>
    <col min="12" max="12" width="14.453125" style="1" hidden="1" customWidth="1"/>
    <col min="13" max="13" width="13" style="1" hidden="1" customWidth="1"/>
    <col min="14" max="14" width="10.81640625" style="1" hidden="1" customWidth="1"/>
    <col min="15" max="15" width="14.81640625" style="1" hidden="1" customWidth="1"/>
    <col min="16" max="16" width="17.453125" style="1" hidden="1" customWidth="1"/>
    <col min="17" max="17" width="12" style="1" hidden="1" customWidth="1"/>
    <col min="18" max="18" width="12.54296875" style="1" customWidth="1"/>
    <col min="19" max="19" width="11.54296875" style="1" customWidth="1"/>
    <col min="20" max="20" width="14.453125" style="1" customWidth="1"/>
    <col min="21" max="21" width="9.54296875" style="1" customWidth="1"/>
    <col min="22" max="28" width="12" style="1" customWidth="1"/>
    <col min="29" max="29" width="11.1796875" style="1" customWidth="1"/>
    <col min="30" max="30" width="9.1796875" style="1"/>
    <col min="31" max="31" width="7.54296875" style="1" customWidth="1"/>
    <col min="32" max="32" width="9.1796875" style="1"/>
    <col min="33" max="33" width="31.453125" style="1" customWidth="1"/>
    <col min="34" max="34" width="14.453125" style="1" customWidth="1"/>
    <col min="35" max="35" width="9.54296875" style="1" customWidth="1"/>
    <col min="36" max="42" width="12" style="1" customWidth="1"/>
    <col min="43" max="43" width="11.1796875" style="1" customWidth="1"/>
    <col min="44" max="44" width="2" style="1" customWidth="1"/>
    <col min="45" max="16384" width="9.1796875" style="1"/>
  </cols>
  <sheetData>
    <row r="1" spans="1:23" ht="14">
      <c r="A1" s="33" t="s">
        <v>0</v>
      </c>
      <c r="B1" s="33"/>
      <c r="C1" s="46"/>
      <c r="D1" s="33" t="s">
        <v>1</v>
      </c>
      <c r="E1" s="34"/>
      <c r="F1" s="33"/>
      <c r="G1" s="33"/>
      <c r="H1" s="33"/>
      <c r="I1" s="33"/>
      <c r="J1" s="33"/>
      <c r="K1" s="35" t="s">
        <v>2</v>
      </c>
    </row>
    <row r="2" spans="1:23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v>43770</v>
      </c>
    </row>
    <row r="3" spans="1:23" ht="11.5">
      <c r="A3" s="38" t="s">
        <v>1814</v>
      </c>
      <c r="B3" s="38"/>
      <c r="C3" s="48" t="s">
        <v>4</v>
      </c>
      <c r="D3" s="38" t="s">
        <v>4</v>
      </c>
      <c r="E3" s="38"/>
      <c r="F3" s="38"/>
      <c r="G3" s="39"/>
      <c r="H3" s="38"/>
      <c r="I3" s="38"/>
      <c r="J3" s="38" t="s">
        <v>5</v>
      </c>
      <c r="K3" s="45">
        <v>2018</v>
      </c>
      <c r="O3" s="2"/>
      <c r="Q3" s="3"/>
      <c r="R3" s="4"/>
      <c r="W3" s="5"/>
    </row>
    <row r="4" spans="1:23" ht="11.5">
      <c r="A4" s="40"/>
      <c r="B4" s="40"/>
      <c r="C4" s="49"/>
      <c r="D4" s="41"/>
      <c r="E4" s="42"/>
      <c r="F4" s="41"/>
      <c r="G4" s="40"/>
      <c r="H4" s="40"/>
      <c r="I4" s="40"/>
      <c r="O4" s="2"/>
      <c r="Q4" s="3"/>
      <c r="R4" s="2"/>
    </row>
    <row r="6" spans="1:23">
      <c r="A6" s="7"/>
      <c r="B6" s="8"/>
      <c r="C6" s="50"/>
      <c r="D6" s="8"/>
      <c r="E6" s="8"/>
      <c r="F6" s="8"/>
      <c r="G6" s="8"/>
      <c r="H6" s="8"/>
      <c r="I6" s="8"/>
      <c r="J6" s="8"/>
      <c r="K6" s="9"/>
      <c r="O6" s="4"/>
      <c r="Q6" s="3"/>
      <c r="R6" s="4"/>
    </row>
    <row r="7" spans="1:23" ht="11.5">
      <c r="A7" s="10" t="s">
        <v>459</v>
      </c>
      <c r="D7" s="11">
        <v>30759503793.559994</v>
      </c>
      <c r="K7" s="12"/>
      <c r="O7" s="2"/>
      <c r="Q7" s="3"/>
      <c r="R7" s="2"/>
    </row>
    <row r="8" spans="1:23" ht="11.5">
      <c r="A8" s="10" t="s">
        <v>460</v>
      </c>
      <c r="D8" s="11">
        <v>30549843724</v>
      </c>
      <c r="F8" s="1" t="s">
        <v>8</v>
      </c>
      <c r="K8" s="12"/>
      <c r="Q8" s="13"/>
    </row>
    <row r="9" spans="1:23" ht="11.5">
      <c r="A9" s="10" t="s">
        <v>1876</v>
      </c>
      <c r="D9" s="11">
        <v>2962957628.1500001</v>
      </c>
      <c r="F9" s="1" t="s">
        <v>10</v>
      </c>
      <c r="K9" s="12"/>
      <c r="Q9" s="13"/>
    </row>
    <row r="10" spans="1:23" ht="11.5">
      <c r="A10" s="10" t="s">
        <v>462</v>
      </c>
      <c r="D10" s="11">
        <v>1163777774.5699999</v>
      </c>
      <c r="K10" s="12"/>
      <c r="Q10" s="13"/>
    </row>
    <row r="11" spans="1:23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23" s="19" customFormat="1" ht="38.25" customHeight="1">
      <c r="A12" s="17" t="s">
        <v>12</v>
      </c>
      <c r="B12" s="17" t="s">
        <v>13</v>
      </c>
      <c r="C12" s="17" t="s">
        <v>14</v>
      </c>
      <c r="D12" s="17" t="s">
        <v>1815</v>
      </c>
      <c r="E12" s="17" t="s">
        <v>16</v>
      </c>
      <c r="F12" s="18" t="s">
        <v>17</v>
      </c>
      <c r="G12" s="17" t="s">
        <v>18</v>
      </c>
      <c r="H12" s="17" t="s">
        <v>19</v>
      </c>
      <c r="I12" s="17" t="s">
        <v>20</v>
      </c>
      <c r="J12" s="17" t="s">
        <v>21</v>
      </c>
      <c r="K12" s="17" t="s">
        <v>22</v>
      </c>
      <c r="L12" s="17" t="s">
        <v>357</v>
      </c>
      <c r="M12" s="17" t="s">
        <v>1816</v>
      </c>
      <c r="P12" s="19">
        <v>2017</v>
      </c>
      <c r="R12" s="69" t="s">
        <v>24</v>
      </c>
      <c r="S12" s="69" t="s">
        <v>16</v>
      </c>
    </row>
    <row r="13" spans="1:23" ht="11.5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  <c r="L13" s="20"/>
      <c r="M13" s="22"/>
      <c r="P13" s="1" t="s">
        <v>989</v>
      </c>
    </row>
    <row r="14" spans="1:23" ht="11.5" hidden="1">
      <c r="A14" s="20"/>
      <c r="B14" s="20"/>
      <c r="C14" s="53"/>
      <c r="D14" s="23">
        <v>20854751711.700001</v>
      </c>
      <c r="E14" s="21"/>
      <c r="F14" s="23"/>
      <c r="G14" s="23">
        <v>21584599630.75</v>
      </c>
      <c r="H14" s="23"/>
      <c r="I14" s="23">
        <v>1494228630.75</v>
      </c>
      <c r="J14" s="23"/>
      <c r="K14" s="23">
        <v>752249216.99000001</v>
      </c>
      <c r="L14" s="23"/>
      <c r="M14" s="22">
        <v>0</v>
      </c>
    </row>
    <row r="15" spans="1:23" ht="11.5">
      <c r="A15" s="24"/>
      <c r="B15" s="25"/>
      <c r="C15" s="26" t="s">
        <v>27</v>
      </c>
      <c r="D15" s="23">
        <v>18972340146.509991</v>
      </c>
      <c r="E15" s="21">
        <v>2.3747798295474798E-2</v>
      </c>
      <c r="F15" s="23">
        <v>18843022645.761951</v>
      </c>
      <c r="G15" s="23">
        <v>18824813702.728798</v>
      </c>
      <c r="H15" s="23">
        <v>18208943.033158187</v>
      </c>
      <c r="I15" s="23">
        <v>-1827540533.1059878</v>
      </c>
      <c r="J15" s="23">
        <v>-1809331590.072829</v>
      </c>
      <c r="K15" s="23">
        <v>717813523.33496308</v>
      </c>
      <c r="L15" s="23">
        <v>11338181422.459999</v>
      </c>
      <c r="M15" s="22">
        <v>0.61619880108859759</v>
      </c>
      <c r="P15" s="23">
        <v>18532240243.250008</v>
      </c>
      <c r="R15" s="23">
        <v>1853769604.158721</v>
      </c>
      <c r="S15" s="73">
        <v>8.0245538696156915E-2</v>
      </c>
    </row>
    <row r="16" spans="1:23" ht="11.5">
      <c r="A16" s="24">
        <v>14</v>
      </c>
      <c r="B16" s="25">
        <v>5</v>
      </c>
      <c r="C16" s="26" t="s">
        <v>28</v>
      </c>
      <c r="D16" s="23">
        <v>25067728.780000001</v>
      </c>
      <c r="E16" s="21">
        <v>2.8372151503083698E-2</v>
      </c>
      <c r="F16" s="23">
        <v>24896864.45803307</v>
      </c>
      <c r="G16" s="23">
        <v>24565090.499841075</v>
      </c>
      <c r="H16" s="23">
        <v>331773.95819199458</v>
      </c>
      <c r="I16" s="23">
        <v>-2414688.4393059327</v>
      </c>
      <c r="J16" s="23">
        <v>-2082914.4811139381</v>
      </c>
      <c r="K16" s="23">
        <v>948430.95678353042</v>
      </c>
      <c r="L16" s="23"/>
      <c r="M16" s="22">
        <v>1.3210980516755655E-3</v>
      </c>
      <c r="N16" s="27">
        <v>7</v>
      </c>
      <c r="O16" s="1" t="s">
        <v>28</v>
      </c>
      <c r="P16" s="23">
        <v>24376125.649999999</v>
      </c>
      <c r="R16" s="23">
        <v>2105688.4571611122</v>
      </c>
      <c r="S16" s="73">
        <v>-5.3672155402192945E-2</v>
      </c>
    </row>
    <row r="17" spans="1:19" ht="11.5">
      <c r="A17" s="24">
        <v>17</v>
      </c>
      <c r="B17" s="25">
        <v>9</v>
      </c>
      <c r="C17" s="26" t="s">
        <v>29</v>
      </c>
      <c r="D17" s="23">
        <v>6696437.2599999998</v>
      </c>
      <c r="E17" s="21">
        <v>2.8283689655998367E-2</v>
      </c>
      <c r="F17" s="23">
        <v>6650793.6270220941</v>
      </c>
      <c r="G17" s="23">
        <v>6538283.2397473929</v>
      </c>
      <c r="H17" s="23">
        <v>112510.38727470115</v>
      </c>
      <c r="I17" s="23">
        <v>-645044.86139009101</v>
      </c>
      <c r="J17" s="23">
        <v>-532534.47411538986</v>
      </c>
      <c r="K17" s="23">
        <v>253357.95090498353</v>
      </c>
      <c r="L17" s="23"/>
      <c r="M17" s="22">
        <v>3.530355009224703E-4</v>
      </c>
      <c r="N17" s="27">
        <v>13</v>
      </c>
      <c r="O17" s="1" t="s">
        <v>29</v>
      </c>
      <c r="P17" s="23">
        <v>6512246.8899999997</v>
      </c>
      <c r="R17" s="23">
        <v>255184.46338399829</v>
      </c>
      <c r="S17" s="73">
        <v>1.3582698495266943E-2</v>
      </c>
    </row>
    <row r="18" spans="1:19" ht="11.5">
      <c r="A18" s="24">
        <v>14</v>
      </c>
      <c r="B18" s="25">
        <v>10</v>
      </c>
      <c r="C18" s="26" t="s">
        <v>30</v>
      </c>
      <c r="D18" s="23">
        <v>29231670.629999999</v>
      </c>
      <c r="E18" s="21">
        <v>1.1790831641990573E-2</v>
      </c>
      <c r="F18" s="23">
        <v>29032424.434782643</v>
      </c>
      <c r="G18" s="23">
        <v>28840384.527460959</v>
      </c>
      <c r="H18" s="23">
        <v>192039.90732168406</v>
      </c>
      <c r="I18" s="23">
        <v>-2815786.6933750892</v>
      </c>
      <c r="J18" s="23">
        <v>-2623746.7860534051</v>
      </c>
      <c r="K18" s="23">
        <v>1105972.6067449467</v>
      </c>
      <c r="L18" s="23"/>
      <c r="M18" s="22">
        <v>1.540581130237468E-3</v>
      </c>
      <c r="N18" s="27">
        <v>15</v>
      </c>
      <c r="O18" s="1" t="s">
        <v>30</v>
      </c>
      <c r="P18" s="23">
        <v>28891021.460000001</v>
      </c>
      <c r="R18" s="23">
        <v>2357331.2989882482</v>
      </c>
      <c r="S18" s="73">
        <v>-4.7498739122355693E-2</v>
      </c>
    </row>
    <row r="19" spans="1:19" ht="11.5">
      <c r="A19" s="24">
        <v>7</v>
      </c>
      <c r="B19" s="25">
        <v>16</v>
      </c>
      <c r="C19" s="26" t="s">
        <v>31</v>
      </c>
      <c r="D19" s="23">
        <v>25185560.800000001</v>
      </c>
      <c r="E19" s="21">
        <v>1.8781713215655804E-2</v>
      </c>
      <c r="F19" s="23">
        <v>25013893.322375052</v>
      </c>
      <c r="G19" s="23">
        <v>24868938.05285408</v>
      </c>
      <c r="H19" s="23">
        <v>144955.26952097192</v>
      </c>
      <c r="I19" s="23">
        <v>-2426038.794137483</v>
      </c>
      <c r="J19" s="23">
        <v>-2281083.5246165111</v>
      </c>
      <c r="K19" s="23">
        <v>952889.1004170893</v>
      </c>
      <c r="L19" s="23"/>
      <c r="M19" s="22">
        <v>1.3276323078255201E-3</v>
      </c>
      <c r="N19" s="27">
        <v>26</v>
      </c>
      <c r="O19" s="1" t="s">
        <v>31</v>
      </c>
      <c r="P19" s="23">
        <v>24721253.309999999</v>
      </c>
      <c r="R19" s="23">
        <v>1418655.7321659147</v>
      </c>
      <c r="S19" s="73">
        <v>-2.0701285106538125E-2</v>
      </c>
    </row>
    <row r="20" spans="1:19" ht="11.5">
      <c r="A20" s="24">
        <v>1</v>
      </c>
      <c r="B20" s="25">
        <v>18</v>
      </c>
      <c r="C20" s="26" t="s">
        <v>32</v>
      </c>
      <c r="D20" s="23">
        <v>16828355.48</v>
      </c>
      <c r="E20" s="21">
        <v>1.853636131349079E-2</v>
      </c>
      <c r="F20" s="23">
        <v>16713651.608175652</v>
      </c>
      <c r="G20" s="23">
        <v>16579905.724162761</v>
      </c>
      <c r="H20" s="23">
        <v>133745.88401289098</v>
      </c>
      <c r="I20" s="23">
        <v>-1621017.8347911199</v>
      </c>
      <c r="J20" s="23">
        <v>-1487271.9507782289</v>
      </c>
      <c r="K20" s="23">
        <v>636696.4246766424</v>
      </c>
      <c r="L20" s="23"/>
      <c r="M20" s="22">
        <v>8.8700508118195695E-4</v>
      </c>
      <c r="N20" s="27">
        <v>30</v>
      </c>
      <c r="O20" s="1" t="s">
        <v>32</v>
      </c>
      <c r="P20" s="23">
        <v>16522095.939999999</v>
      </c>
      <c r="R20" s="23">
        <v>934784.33759785944</v>
      </c>
      <c r="S20" s="73">
        <v>-1.668832843211554E-2</v>
      </c>
    </row>
    <row r="21" spans="1:19" ht="11.5">
      <c r="A21" s="24">
        <v>2</v>
      </c>
      <c r="B21" s="25">
        <v>19</v>
      </c>
      <c r="C21" s="26" t="s">
        <v>33</v>
      </c>
      <c r="D21" s="23">
        <v>13263755.560000001</v>
      </c>
      <c r="E21" s="21">
        <v>2.223464367758754E-2</v>
      </c>
      <c r="F21" s="23">
        <v>13173348.38269311</v>
      </c>
      <c r="G21" s="23">
        <v>13183973.336557077</v>
      </c>
      <c r="H21" s="23">
        <v>-10624.95386396721</v>
      </c>
      <c r="I21" s="23">
        <v>-1277652.1356839009</v>
      </c>
      <c r="J21" s="23">
        <v>-1288277.0895478681</v>
      </c>
      <c r="K21" s="23">
        <v>501830.71975592326</v>
      </c>
      <c r="L21" s="23"/>
      <c r="M21" s="22">
        <v>6.9896839139515111E-4</v>
      </c>
      <c r="N21" s="27">
        <v>33</v>
      </c>
      <c r="O21" s="1" t="s">
        <v>33</v>
      </c>
      <c r="P21" s="23">
        <v>12975255.380000001</v>
      </c>
      <c r="R21" s="23">
        <v>590066.19874284649</v>
      </c>
      <c r="S21" s="73">
        <v>0.19644991782961951</v>
      </c>
    </row>
    <row r="22" spans="1:19" ht="11.5">
      <c r="A22" s="24">
        <v>6</v>
      </c>
      <c r="B22" s="25">
        <v>20</v>
      </c>
      <c r="C22" s="26" t="s">
        <v>34</v>
      </c>
      <c r="D22" s="23">
        <v>55942229.93</v>
      </c>
      <c r="E22" s="21">
        <v>5.1593224784475256E-2</v>
      </c>
      <c r="F22" s="23">
        <v>55560921.704185233</v>
      </c>
      <c r="G22" s="23">
        <v>54753743.95183751</v>
      </c>
      <c r="H22" s="23">
        <v>807177.75234772265</v>
      </c>
      <c r="I22" s="23">
        <v>-5388723.3688574051</v>
      </c>
      <c r="J22" s="23">
        <v>-4581545.6165096825</v>
      </c>
      <c r="K22" s="23">
        <v>2116559.6262332844</v>
      </c>
      <c r="L22" s="23"/>
      <c r="M22" s="22">
        <v>2.9443500905007684E-3</v>
      </c>
      <c r="N22" s="27">
        <v>1982</v>
      </c>
      <c r="O22" s="1" t="s">
        <v>34</v>
      </c>
      <c r="P22" s="23">
        <v>53197594.479999997</v>
      </c>
      <c r="R22" s="23">
        <v>1572935.6044467303</v>
      </c>
      <c r="S22" s="73">
        <v>-8.9155862921485918E-2</v>
      </c>
    </row>
    <row r="23" spans="1:19" ht="11.5">
      <c r="A23" s="24">
        <v>21</v>
      </c>
      <c r="B23" s="25">
        <v>35</v>
      </c>
      <c r="C23" s="26" t="s">
        <v>35</v>
      </c>
      <c r="D23" s="23">
        <v>1381792.16</v>
      </c>
      <c r="E23" s="21">
        <v>5.2644056086941227E-3</v>
      </c>
      <c r="F23" s="23">
        <v>1372373.7167660843</v>
      </c>
      <c r="G23" s="23">
        <v>1337024.8633108318</v>
      </c>
      <c r="H23" s="23">
        <v>35348.85345525248</v>
      </c>
      <c r="I23" s="23">
        <v>-133103.30519203795</v>
      </c>
      <c r="J23" s="23">
        <v>-97754.451736785471</v>
      </c>
      <c r="K23" s="23">
        <v>52279.744682349359</v>
      </c>
      <c r="L23" s="23"/>
      <c r="M23" s="22">
        <v>7.3076569194584711E-5</v>
      </c>
      <c r="N23" s="27">
        <v>36</v>
      </c>
      <c r="O23" s="1" t="s">
        <v>35</v>
      </c>
      <c r="P23" s="23">
        <v>1374555.94</v>
      </c>
      <c r="R23" s="23">
        <v>120678.34886334806</v>
      </c>
      <c r="S23" s="73">
        <v>0.10445861278408786</v>
      </c>
    </row>
    <row r="24" spans="1:19" ht="11.5">
      <c r="A24" s="24">
        <v>21</v>
      </c>
      <c r="B24" s="25">
        <v>43</v>
      </c>
      <c r="C24" s="26" t="s">
        <v>36</v>
      </c>
      <c r="D24" s="23">
        <v>2562324.5499999998</v>
      </c>
      <c r="E24" s="21">
        <v>-2.4046620225041671E-2</v>
      </c>
      <c r="F24" s="23">
        <v>2544859.4716621381</v>
      </c>
      <c r="G24" s="23">
        <v>2721324.4812733261</v>
      </c>
      <c r="H24" s="23">
        <v>-176465.00961118797</v>
      </c>
      <c r="I24" s="23">
        <v>-246819.94619198109</v>
      </c>
      <c r="J24" s="23">
        <v>-423284.95580316905</v>
      </c>
      <c r="K24" s="23">
        <v>96944.878647535326</v>
      </c>
      <c r="L24" s="23"/>
      <c r="M24" s="22">
        <v>1.350783089640028E-4</v>
      </c>
      <c r="N24" s="27">
        <v>40</v>
      </c>
      <c r="O24" s="1" t="s">
        <v>36</v>
      </c>
      <c r="P24" s="23">
        <v>2625457.94</v>
      </c>
      <c r="R24" s="23">
        <v>118930.45193645117</v>
      </c>
      <c r="S24" s="73">
        <v>0.28490644666748333</v>
      </c>
    </row>
    <row r="25" spans="1:19" ht="11.5">
      <c r="A25" s="24">
        <v>10</v>
      </c>
      <c r="B25" s="25">
        <v>46</v>
      </c>
      <c r="C25" s="26" t="s">
        <v>37</v>
      </c>
      <c r="D25" s="23">
        <v>3540109.67</v>
      </c>
      <c r="E25" s="21">
        <v>1.1786180740215535E-2</v>
      </c>
      <c r="F25" s="23">
        <v>3515979.903647345</v>
      </c>
      <c r="G25" s="23">
        <v>3457790.7254328527</v>
      </c>
      <c r="H25" s="23">
        <v>58189.178214492276</v>
      </c>
      <c r="I25" s="23">
        <v>-341006.63722053164</v>
      </c>
      <c r="J25" s="23">
        <v>-282817.45900603937</v>
      </c>
      <c r="K25" s="23">
        <v>133939.12272241875</v>
      </c>
      <c r="L25" s="23"/>
      <c r="M25" s="22">
        <v>1.8671484264426097E-4</v>
      </c>
      <c r="N25" s="27">
        <v>47</v>
      </c>
      <c r="O25" s="1" t="s">
        <v>37</v>
      </c>
      <c r="P25" s="23">
        <v>3498871.34</v>
      </c>
      <c r="R25" s="23">
        <v>557625.15180128207</v>
      </c>
      <c r="S25" s="73">
        <v>4.5734459911962233E-2</v>
      </c>
    </row>
    <row r="26" spans="1:19" ht="11.5">
      <c r="A26" s="24">
        <v>19</v>
      </c>
      <c r="B26" s="25">
        <v>47</v>
      </c>
      <c r="C26" s="26" t="s">
        <v>38</v>
      </c>
      <c r="D26" s="23">
        <v>5123656.0599999996</v>
      </c>
      <c r="E26" s="21">
        <v>3.1118454644929017E-2</v>
      </c>
      <c r="F26" s="23">
        <v>5088732.6719911853</v>
      </c>
      <c r="G26" s="23">
        <v>5100218.071368535</v>
      </c>
      <c r="H26" s="23">
        <v>-11485.399377349764</v>
      </c>
      <c r="I26" s="23">
        <v>-493544.23624260159</v>
      </c>
      <c r="J26" s="23">
        <v>-505029.63561995135</v>
      </c>
      <c r="K26" s="23">
        <v>193852.18588660404</v>
      </c>
      <c r="L26" s="23"/>
      <c r="M26" s="22">
        <v>2.6986237042674163E-4</v>
      </c>
      <c r="N26" s="27">
        <v>50</v>
      </c>
      <c r="O26" s="1" t="s">
        <v>364</v>
      </c>
      <c r="P26" s="23">
        <v>4969027.5999999996</v>
      </c>
      <c r="R26" s="23">
        <v>379432.92638165958</v>
      </c>
      <c r="S26" s="73">
        <v>-5.4510473850888364E-4</v>
      </c>
    </row>
    <row r="27" spans="1:19" ht="11.5">
      <c r="A27" s="24">
        <v>1</v>
      </c>
      <c r="B27" s="25">
        <v>49</v>
      </c>
      <c r="C27" s="26" t="s">
        <v>39</v>
      </c>
      <c r="D27" s="23">
        <v>1252412961.51</v>
      </c>
      <c r="E27" s="21">
        <v>2.7934235868265489E-2</v>
      </c>
      <c r="F27" s="23">
        <v>1243876380.7384012</v>
      </c>
      <c r="G27" s="23">
        <v>1256830001.0936458</v>
      </c>
      <c r="H27" s="23">
        <v>-12953620.355244637</v>
      </c>
      <c r="I27" s="23">
        <v>-120640650.21350941</v>
      </c>
      <c r="J27" s="23">
        <v>-133594270.56875405</v>
      </c>
      <c r="K27" s="23">
        <v>47384716.573155142</v>
      </c>
      <c r="L27" s="23"/>
      <c r="M27" s="22">
        <v>6.599656454636256E-2</v>
      </c>
      <c r="N27" s="27">
        <v>52</v>
      </c>
      <c r="O27" s="1" t="s">
        <v>365</v>
      </c>
      <c r="P27" s="23">
        <v>1218378489.4100001</v>
      </c>
      <c r="R27" s="23">
        <v>124315504.14016259</v>
      </c>
      <c r="S27" s="73">
        <v>8.6256689431154498E-3</v>
      </c>
    </row>
    <row r="28" spans="1:19" ht="11.5">
      <c r="A28" s="24">
        <v>4</v>
      </c>
      <c r="B28" s="25">
        <v>50</v>
      </c>
      <c r="C28" s="26" t="s">
        <v>40</v>
      </c>
      <c r="D28" s="23">
        <v>38368314.18</v>
      </c>
      <c r="E28" s="21">
        <v>5.9803919787018156E-3</v>
      </c>
      <c r="F28" s="23">
        <v>38106791.644595422</v>
      </c>
      <c r="G28" s="23">
        <v>38451950.377874747</v>
      </c>
      <c r="H28" s="23">
        <v>-345158.73327932507</v>
      </c>
      <c r="I28" s="23">
        <v>-3695888.2673097076</v>
      </c>
      <c r="J28" s="23">
        <v>-4041047.0005890327</v>
      </c>
      <c r="K28" s="23">
        <v>1451655.1238954526</v>
      </c>
      <c r="L28" s="23"/>
      <c r="M28" s="22">
        <v>2.0216656851822475E-3</v>
      </c>
      <c r="N28" s="27">
        <v>61</v>
      </c>
      <c r="O28" s="1" t="s">
        <v>40</v>
      </c>
      <c r="P28" s="23">
        <v>38140220.710000001</v>
      </c>
      <c r="R28" s="23">
        <v>1939490.9462869116</v>
      </c>
      <c r="S28" s="73">
        <v>-4.1242117911807763E-2</v>
      </c>
    </row>
    <row r="29" spans="1:19" ht="11.5">
      <c r="A29" s="24">
        <v>4</v>
      </c>
      <c r="B29" s="25">
        <v>51</v>
      </c>
      <c r="C29" s="26" t="s">
        <v>41</v>
      </c>
      <c r="D29" s="23">
        <v>29140475.440000001</v>
      </c>
      <c r="E29" s="21">
        <v>2.3886461897882683E-2</v>
      </c>
      <c r="F29" s="23">
        <v>28941850.840956863</v>
      </c>
      <c r="G29" s="23">
        <v>29188112.721215025</v>
      </c>
      <c r="H29" s="23">
        <v>-246261.88025816157</v>
      </c>
      <c r="I29" s="23">
        <v>-2807002.1731281257</v>
      </c>
      <c r="J29" s="23">
        <v>-3053264.0533862873</v>
      </c>
      <c r="K29" s="23">
        <v>1102522.2606021098</v>
      </c>
      <c r="L29" s="23"/>
      <c r="M29" s="22">
        <v>1.5359433614279701E-3</v>
      </c>
      <c r="N29" s="27">
        <v>59</v>
      </c>
      <c r="O29" s="1" t="s">
        <v>366</v>
      </c>
      <c r="P29" s="23">
        <v>28460651.18</v>
      </c>
      <c r="R29" s="23">
        <v>2290936.0824677674</v>
      </c>
      <c r="S29" s="73">
        <v>0.26404596131621338</v>
      </c>
    </row>
    <row r="30" spans="1:19" ht="11.5">
      <c r="A30" s="24">
        <v>14</v>
      </c>
      <c r="B30" s="25">
        <v>52</v>
      </c>
      <c r="C30" s="26" t="s">
        <v>42</v>
      </c>
      <c r="D30" s="23">
        <v>6677030.9100000001</v>
      </c>
      <c r="E30" s="21">
        <v>1.3614222705394807E-2</v>
      </c>
      <c r="F30" s="23">
        <v>6631519.5527804494</v>
      </c>
      <c r="G30" s="23">
        <v>6590565.3948439825</v>
      </c>
      <c r="H30" s="23">
        <v>40954.157936466858</v>
      </c>
      <c r="I30" s="23">
        <v>-643175.51417457813</v>
      </c>
      <c r="J30" s="23">
        <v>-602221.35623811127</v>
      </c>
      <c r="K30" s="23">
        <v>252623.71673244613</v>
      </c>
      <c r="L30" s="23"/>
      <c r="M30" s="22">
        <v>3.5223446824112414E-4</v>
      </c>
      <c r="N30" s="27">
        <v>64</v>
      </c>
      <c r="O30" s="1" t="s">
        <v>42</v>
      </c>
      <c r="P30" s="23">
        <v>6587349.2699999996</v>
      </c>
      <c r="R30" s="23">
        <v>619957.46993138874</v>
      </c>
      <c r="S30" s="73">
        <v>-9.180698270842691E-2</v>
      </c>
    </row>
    <row r="31" spans="1:19" ht="11.5">
      <c r="A31" s="24">
        <v>21</v>
      </c>
      <c r="B31" s="25">
        <v>60</v>
      </c>
      <c r="C31" s="26" t="s">
        <v>43</v>
      </c>
      <c r="D31" s="23">
        <v>8073236.3300000001</v>
      </c>
      <c r="E31" s="21">
        <v>2.4655250503518689E-2</v>
      </c>
      <c r="F31" s="23">
        <v>8018208.2872239519</v>
      </c>
      <c r="G31" s="23">
        <v>7955046.2489402434</v>
      </c>
      <c r="H31" s="23">
        <v>63162.038283708505</v>
      </c>
      <c r="I31" s="23">
        <v>-777667.19932716852</v>
      </c>
      <c r="J31" s="23">
        <v>-714505.16104346002</v>
      </c>
      <c r="K31" s="23">
        <v>305448.7833341501</v>
      </c>
      <c r="L31" s="23"/>
      <c r="M31" s="22">
        <v>4.2554732447619138E-4</v>
      </c>
      <c r="N31" s="27">
        <v>67</v>
      </c>
      <c r="O31" s="1" t="s">
        <v>43</v>
      </c>
      <c r="P31" s="23">
        <v>7878978.1500000004</v>
      </c>
      <c r="R31" s="23">
        <v>425768.981509484</v>
      </c>
      <c r="S31" s="73">
        <v>-0.16563537223426894</v>
      </c>
    </row>
    <row r="32" spans="1:19" ht="11.5">
      <c r="A32" s="24">
        <v>5</v>
      </c>
      <c r="B32" s="25">
        <v>61</v>
      </c>
      <c r="C32" s="26" t="s">
        <v>44</v>
      </c>
      <c r="D32" s="23">
        <v>51747092.759999998</v>
      </c>
      <c r="E32" s="21">
        <v>1.2394411469689448E-2</v>
      </c>
      <c r="F32" s="23">
        <v>51394379.038075119</v>
      </c>
      <c r="G32" s="23">
        <v>51451344.533595197</v>
      </c>
      <c r="H32" s="23">
        <v>-56965.495520077646</v>
      </c>
      <c r="I32" s="23">
        <v>-4984620.1764778998</v>
      </c>
      <c r="J32" s="23">
        <v>-5041585.6719979774</v>
      </c>
      <c r="K32" s="23">
        <v>1957837.7095052046</v>
      </c>
      <c r="L32" s="23"/>
      <c r="M32" s="22">
        <v>2.7277922596373799E-3</v>
      </c>
      <c r="N32" s="27">
        <v>69</v>
      </c>
      <c r="O32" s="1" t="s">
        <v>44</v>
      </c>
      <c r="P32" s="23">
        <v>51113570.140000001</v>
      </c>
      <c r="R32" s="23">
        <v>3630778.7034004973</v>
      </c>
      <c r="S32" s="73">
        <v>2.4691989523217606E-2</v>
      </c>
    </row>
    <row r="33" spans="1:19" ht="11.5">
      <c r="A33" s="24">
        <v>21</v>
      </c>
      <c r="B33" s="25">
        <v>62</v>
      </c>
      <c r="C33" s="26" t="s">
        <v>45</v>
      </c>
      <c r="D33" s="23">
        <v>1386902.35</v>
      </c>
      <c r="E33" s="21">
        <v>3.7296338383038474E-2</v>
      </c>
      <c r="F33" s="23">
        <v>1377449.0751641816</v>
      </c>
      <c r="G33" s="23">
        <v>1305785.0849711534</v>
      </c>
      <c r="H33" s="23">
        <v>71663.990193028236</v>
      </c>
      <c r="I33" s="23">
        <v>-133595.55228885121</v>
      </c>
      <c r="J33" s="23">
        <v>-61931.56209582297</v>
      </c>
      <c r="K33" s="23">
        <v>52473.087383380684</v>
      </c>
      <c r="L33" s="23"/>
      <c r="M33" s="22">
        <v>7.3106304523423636E-5</v>
      </c>
      <c r="N33" s="27">
        <v>70</v>
      </c>
      <c r="O33" s="1" t="s">
        <v>45</v>
      </c>
      <c r="P33" s="23">
        <v>1337035.81</v>
      </c>
      <c r="R33" s="23">
        <v>254599.35568326476</v>
      </c>
      <c r="S33" s="73">
        <v>-3.591983496269513E-2</v>
      </c>
    </row>
    <row r="34" spans="1:19" ht="11.5">
      <c r="A34" s="24">
        <v>21</v>
      </c>
      <c r="B34" s="25">
        <v>65</v>
      </c>
      <c r="C34" s="26" t="s">
        <v>46</v>
      </c>
      <c r="D34" s="23">
        <v>1037868.07</v>
      </c>
      <c r="E34" s="21">
        <v>-6.5314366939361879E-4</v>
      </c>
      <c r="F34" s="23">
        <v>1030793.8501682789</v>
      </c>
      <c r="G34" s="23">
        <v>1044756.4532063752</v>
      </c>
      <c r="H34" s="23">
        <v>-13962.603038096335</v>
      </c>
      <c r="I34" s="23">
        <v>-99974.275776960116</v>
      </c>
      <c r="J34" s="23">
        <v>-113936.87881505645</v>
      </c>
      <c r="K34" s="23">
        <v>39267.46676111022</v>
      </c>
      <c r="L34" s="23"/>
      <c r="M34" s="22">
        <v>5.4708032746903881E-5</v>
      </c>
      <c r="N34" s="27">
        <v>72</v>
      </c>
      <c r="O34" s="1" t="s">
        <v>46</v>
      </c>
      <c r="P34" s="23">
        <v>1038546.39</v>
      </c>
      <c r="R34" s="23">
        <v>9054.1060813258773</v>
      </c>
      <c r="S34" s="73">
        <v>-9.2139354105178595E-2</v>
      </c>
    </row>
    <row r="35" spans="1:19" ht="11.5">
      <c r="A35" s="24">
        <v>17</v>
      </c>
      <c r="B35" s="25">
        <v>69</v>
      </c>
      <c r="C35" s="26" t="s">
        <v>47</v>
      </c>
      <c r="D35" s="23">
        <v>19579683.780000001</v>
      </c>
      <c r="E35" s="21">
        <v>2.1309299722862551E-2</v>
      </c>
      <c r="F35" s="23">
        <v>19446226.560051709</v>
      </c>
      <c r="G35" s="23">
        <v>19247607.723603867</v>
      </c>
      <c r="H35" s="23">
        <v>198618.83644784242</v>
      </c>
      <c r="I35" s="23">
        <v>-1886043.8647538249</v>
      </c>
      <c r="J35" s="23">
        <v>-1687425.0283059825</v>
      </c>
      <c r="K35" s="23">
        <v>740792.21073271777</v>
      </c>
      <c r="L35" s="23"/>
      <c r="M35" s="22">
        <v>1.031691319729819E-3</v>
      </c>
      <c r="N35" s="27">
        <v>74</v>
      </c>
      <c r="O35" s="1" t="s">
        <v>47</v>
      </c>
      <c r="P35" s="23">
        <v>19171159.789999999</v>
      </c>
      <c r="R35" s="23">
        <v>1369645.9370276798</v>
      </c>
      <c r="S35" s="73">
        <v>-0.1334496286752882</v>
      </c>
    </row>
    <row r="36" spans="1:19" ht="11.5">
      <c r="A36" s="24">
        <v>17</v>
      </c>
      <c r="B36" s="25">
        <v>71</v>
      </c>
      <c r="C36" s="26" t="s">
        <v>48</v>
      </c>
      <c r="D36" s="23">
        <v>18059857.649999999</v>
      </c>
      <c r="E36" s="21">
        <v>2.6736998766085263E-2</v>
      </c>
      <c r="F36" s="23">
        <v>17936759.727596734</v>
      </c>
      <c r="G36" s="23">
        <v>17529726.759384904</v>
      </c>
      <c r="H36" s="23">
        <v>407032.96821182966</v>
      </c>
      <c r="I36" s="23">
        <v>-1739644.2200921963</v>
      </c>
      <c r="J36" s="23">
        <v>-1332611.2518803666</v>
      </c>
      <c r="K36" s="23">
        <v>683289.98692652443</v>
      </c>
      <c r="L36" s="23"/>
      <c r="M36" s="22">
        <v>9.520443914548672E-4</v>
      </c>
      <c r="N36" s="27">
        <v>77</v>
      </c>
      <c r="O36" s="1" t="s">
        <v>48</v>
      </c>
      <c r="P36" s="23">
        <v>17589565.460000001</v>
      </c>
      <c r="R36" s="23">
        <v>1318382.5000574058</v>
      </c>
      <c r="S36" s="73">
        <v>0.13967261049731694</v>
      </c>
    </row>
    <row r="37" spans="1:19" ht="11.5">
      <c r="A37" s="24">
        <v>17</v>
      </c>
      <c r="B37" s="25">
        <v>72</v>
      </c>
      <c r="C37" s="26" t="s">
        <v>49</v>
      </c>
      <c r="D37" s="23">
        <v>3093421.13</v>
      </c>
      <c r="E37" s="21">
        <v>2.0977279549138528E-2</v>
      </c>
      <c r="F37" s="23">
        <v>3072336.040537993</v>
      </c>
      <c r="G37" s="23">
        <v>3067017.7126661269</v>
      </c>
      <c r="H37" s="23">
        <v>5318.3278718660586</v>
      </c>
      <c r="I37" s="23">
        <v>-297978.66037529765</v>
      </c>
      <c r="J37" s="23">
        <v>-292660.33250343159</v>
      </c>
      <c r="K37" s="23">
        <v>117038.77873455634</v>
      </c>
      <c r="L37" s="23"/>
      <c r="M37" s="22">
        <v>1.6312320351920959E-4</v>
      </c>
      <c r="N37" s="27">
        <v>80</v>
      </c>
      <c r="O37" s="1" t="s">
        <v>367</v>
      </c>
      <c r="P37" s="23">
        <v>3029862.85</v>
      </c>
      <c r="R37" s="23">
        <v>95734.786157602415</v>
      </c>
      <c r="S37" s="73">
        <v>-8.2592274093247542E-2</v>
      </c>
    </row>
    <row r="38" spans="1:19" ht="11.5">
      <c r="A38" s="24">
        <v>16</v>
      </c>
      <c r="B38" s="25">
        <v>74</v>
      </c>
      <c r="C38" s="26" t="s">
        <v>50</v>
      </c>
      <c r="D38" s="23">
        <v>2867270.76</v>
      </c>
      <c r="E38" s="21">
        <v>2.6827700590748904E-2</v>
      </c>
      <c r="F38" s="23">
        <v>2847727.1356612095</v>
      </c>
      <c r="G38" s="23">
        <v>2724549.1718606036</v>
      </c>
      <c r="H38" s="23">
        <v>123177.96380060585</v>
      </c>
      <c r="I38" s="23">
        <v>-276194.36995248735</v>
      </c>
      <c r="J38" s="23">
        <v>-153016.4061518815</v>
      </c>
      <c r="K38" s="23">
        <v>108482.43868163633</v>
      </c>
      <c r="L38" s="23"/>
      <c r="M38" s="22">
        <v>1.5113938579141371E-4</v>
      </c>
      <c r="N38" s="27">
        <v>85</v>
      </c>
      <c r="O38" s="1" t="s">
        <v>50</v>
      </c>
      <c r="P38" s="23">
        <v>2792358.21</v>
      </c>
      <c r="R38" s="23">
        <v>411565.11633838806</v>
      </c>
      <c r="S38" s="73">
        <v>-0.19016005103116107</v>
      </c>
    </row>
    <row r="39" spans="1:19" ht="11.5">
      <c r="A39" s="24">
        <v>8</v>
      </c>
      <c r="B39" s="25">
        <v>75</v>
      </c>
      <c r="C39" s="26" t="s">
        <v>51</v>
      </c>
      <c r="D39" s="23">
        <v>70582938.790000007</v>
      </c>
      <c r="E39" s="21">
        <v>2.4413487741065776E-2</v>
      </c>
      <c r="F39" s="23">
        <v>70101837.925832018</v>
      </c>
      <c r="G39" s="23">
        <v>69456138.056544915</v>
      </c>
      <c r="H39" s="23">
        <v>645699.86928710341</v>
      </c>
      <c r="I39" s="23">
        <v>-6799012.6989259403</v>
      </c>
      <c r="J39" s="23">
        <v>-6153312.8296388369</v>
      </c>
      <c r="K39" s="23">
        <v>2670487.0136700538</v>
      </c>
      <c r="L39" s="23"/>
      <c r="M39" s="22">
        <v>3.7208531359880122E-3</v>
      </c>
      <c r="N39" s="27">
        <v>86</v>
      </c>
      <c r="O39" s="1" t="s">
        <v>368</v>
      </c>
      <c r="P39" s="23">
        <v>68900829.239999995</v>
      </c>
      <c r="R39" s="23">
        <v>5457075.6852556597</v>
      </c>
      <c r="S39" s="73">
        <v>0.14358038085257818</v>
      </c>
    </row>
    <row r="40" spans="1:19" ht="11.5">
      <c r="A40" s="24">
        <v>21</v>
      </c>
      <c r="B40" s="25">
        <v>76</v>
      </c>
      <c r="C40" s="26" t="s">
        <v>52</v>
      </c>
      <c r="D40" s="23">
        <v>3972983.9</v>
      </c>
      <c r="E40" s="21">
        <v>-1.0964600898003996E-2</v>
      </c>
      <c r="F40" s="23">
        <v>3945903.6165719843</v>
      </c>
      <c r="G40" s="23">
        <v>4175737.1178716342</v>
      </c>
      <c r="H40" s="23">
        <v>-229833.50129964994</v>
      </c>
      <c r="I40" s="23">
        <v>-382703.9289069011</v>
      </c>
      <c r="J40" s="23">
        <v>-612537.43020655098</v>
      </c>
      <c r="K40" s="23">
        <v>150316.80590739832</v>
      </c>
      <c r="L40" s="23"/>
      <c r="M40" s="22">
        <v>2.0942958238335537E-4</v>
      </c>
      <c r="N40" s="27">
        <v>89</v>
      </c>
      <c r="O40" s="1" t="s">
        <v>52</v>
      </c>
      <c r="P40" s="23">
        <v>4017029.02</v>
      </c>
      <c r="R40" s="23">
        <v>97509.999715596379</v>
      </c>
      <c r="S40" s="73">
        <v>-0.20358407035504189</v>
      </c>
    </row>
    <row r="41" spans="1:19" ht="11.5">
      <c r="A41" s="24">
        <v>13</v>
      </c>
      <c r="B41" s="25">
        <v>77</v>
      </c>
      <c r="C41" s="26" t="s">
        <v>53</v>
      </c>
      <c r="D41" s="23">
        <v>12951144.470000001</v>
      </c>
      <c r="E41" s="21">
        <v>1.6352595754682619E-2</v>
      </c>
      <c r="F41" s="23">
        <v>12862868.08333637</v>
      </c>
      <c r="G41" s="23">
        <v>12577641.147043144</v>
      </c>
      <c r="H41" s="23">
        <v>285226.93629322574</v>
      </c>
      <c r="I41" s="23">
        <v>-1247539.3802904375</v>
      </c>
      <c r="J41" s="23">
        <v>-962312.44399721175</v>
      </c>
      <c r="K41" s="23">
        <v>490003.16099334433</v>
      </c>
      <c r="L41" s="23"/>
      <c r="M41" s="22">
        <v>6.8206010412412063E-4</v>
      </c>
      <c r="N41" s="27">
        <v>93</v>
      </c>
      <c r="O41" s="1" t="s">
        <v>53</v>
      </c>
      <c r="P41" s="23">
        <v>12742767.15</v>
      </c>
      <c r="R41" s="23">
        <v>876377.54564696073</v>
      </c>
      <c r="S41" s="73">
        <v>0.11781933033023417</v>
      </c>
    </row>
    <row r="42" spans="1:19" ht="11.5">
      <c r="A42" s="24">
        <v>1</v>
      </c>
      <c r="B42" s="25">
        <v>78</v>
      </c>
      <c r="C42" s="26" t="s">
        <v>54</v>
      </c>
      <c r="D42" s="23">
        <v>33306646.68</v>
      </c>
      <c r="E42" s="21">
        <v>1.1878703079339248E-2</v>
      </c>
      <c r="F42" s="23">
        <v>33079625.01194562</v>
      </c>
      <c r="G42" s="23">
        <v>32849328.148482308</v>
      </c>
      <c r="H42" s="23">
        <v>230296.86346331239</v>
      </c>
      <c r="I42" s="23">
        <v>-3208315.1766988006</v>
      </c>
      <c r="J42" s="23">
        <v>-2978018.3132354883</v>
      </c>
      <c r="K42" s="23">
        <v>1260148.2589506218</v>
      </c>
      <c r="L42" s="23"/>
      <c r="M42" s="22">
        <v>1.7561253601677705E-3</v>
      </c>
      <c r="N42" s="27">
        <v>91</v>
      </c>
      <c r="O42" s="1" t="s">
        <v>369</v>
      </c>
      <c r="P42" s="23">
        <v>32915651.43</v>
      </c>
      <c r="R42" s="23">
        <v>2963785.5415426074</v>
      </c>
      <c r="S42" s="73">
        <v>0.13431916793780774</v>
      </c>
    </row>
    <row r="43" spans="1:19" ht="11.5">
      <c r="A43" s="24">
        <v>4</v>
      </c>
      <c r="B43" s="25">
        <v>79</v>
      </c>
      <c r="C43" s="26" t="s">
        <v>55</v>
      </c>
      <c r="D43" s="23">
        <v>24116553.260000002</v>
      </c>
      <c r="E43" s="21">
        <v>8.2110105295476465E-3</v>
      </c>
      <c r="F43" s="23">
        <v>23952172.252166659</v>
      </c>
      <c r="G43" s="23">
        <v>23983494.115532525</v>
      </c>
      <c r="H43" s="23">
        <v>-31321.863365866244</v>
      </c>
      <c r="I43" s="23">
        <v>-2323064.95988935</v>
      </c>
      <c r="J43" s="23">
        <v>-2354386.8232552162</v>
      </c>
      <c r="K43" s="23">
        <v>912443.47995944659</v>
      </c>
      <c r="L43" s="23"/>
      <c r="M43" s="22">
        <v>1.2711062921479258E-3</v>
      </c>
      <c r="N43" s="27">
        <v>96</v>
      </c>
      <c r="O43" s="1" t="s">
        <v>55</v>
      </c>
      <c r="P43" s="23">
        <v>23920144.699999999</v>
      </c>
      <c r="R43" s="23">
        <v>7900772.6168155391</v>
      </c>
      <c r="S43" s="73">
        <v>-9.4335836544535256E-2</v>
      </c>
    </row>
    <row r="44" spans="1:19" ht="11.5">
      <c r="A44" s="24">
        <v>7</v>
      </c>
      <c r="B44" s="25">
        <v>81</v>
      </c>
      <c r="C44" s="26" t="s">
        <v>56</v>
      </c>
      <c r="D44" s="23">
        <v>7055089.46</v>
      </c>
      <c r="E44" s="21">
        <v>-1.2819499156552783E-2</v>
      </c>
      <c r="F44" s="23">
        <v>7007001.2152460236</v>
      </c>
      <c r="G44" s="23">
        <v>7139001.8698151726</v>
      </c>
      <c r="H44" s="23">
        <v>-132000.65456914902</v>
      </c>
      <c r="I44" s="23">
        <v>-679592.59918764501</v>
      </c>
      <c r="J44" s="23">
        <v>-811593.25375679403</v>
      </c>
      <c r="K44" s="23">
        <v>266927.46301291365</v>
      </c>
      <c r="L44" s="23"/>
      <c r="M44" s="22">
        <v>3.7133226269294242E-4</v>
      </c>
      <c r="N44" s="27">
        <v>99</v>
      </c>
      <c r="O44" s="1" t="s">
        <v>56</v>
      </c>
      <c r="P44" s="23">
        <v>7146706.6600000001</v>
      </c>
      <c r="R44" s="23">
        <v>1242409.5823391036</v>
      </c>
      <c r="S44" s="73">
        <v>-5.0142224907829824E-3</v>
      </c>
    </row>
    <row r="45" spans="1:19" ht="11.5">
      <c r="A45" s="24">
        <v>5</v>
      </c>
      <c r="B45" s="25">
        <v>82</v>
      </c>
      <c r="C45" s="26" t="s">
        <v>57</v>
      </c>
      <c r="D45" s="23">
        <v>33798655.030000001</v>
      </c>
      <c r="E45" s="21">
        <v>5.2932063588684297E-3</v>
      </c>
      <c r="F45" s="23">
        <v>33568279.780380152</v>
      </c>
      <c r="G45" s="23">
        <v>33871735.782860801</v>
      </c>
      <c r="H45" s="23">
        <v>-303456.00248064846</v>
      </c>
      <c r="I45" s="23">
        <v>-3255708.6555900699</v>
      </c>
      <c r="J45" s="23">
        <v>-3559164.6580707184</v>
      </c>
      <c r="K45" s="23">
        <v>1278763.2660871395</v>
      </c>
      <c r="L45" s="23"/>
      <c r="M45" s="22">
        <v>1.7821340665263724E-3</v>
      </c>
      <c r="N45" s="27">
        <v>102</v>
      </c>
      <c r="O45" s="1" t="s">
        <v>57</v>
      </c>
      <c r="P45" s="23">
        <v>33620693.759999998</v>
      </c>
      <c r="R45" s="23">
        <v>1317516.7785387163</v>
      </c>
      <c r="S45" s="73">
        <v>9.3862912498232198E-2</v>
      </c>
    </row>
    <row r="46" spans="1:19" ht="11.5">
      <c r="A46" s="24">
        <v>5</v>
      </c>
      <c r="B46" s="25">
        <v>86</v>
      </c>
      <c r="C46" s="26" t="s">
        <v>58</v>
      </c>
      <c r="D46" s="23">
        <v>29502867.129999999</v>
      </c>
      <c r="E46" s="21">
        <v>2.1750144147142381E-2</v>
      </c>
      <c r="F46" s="23">
        <v>29301772.430416774</v>
      </c>
      <c r="G46" s="23">
        <v>28839424.461962119</v>
      </c>
      <c r="H46" s="23">
        <v>462347.96845465526</v>
      </c>
      <c r="I46" s="23">
        <v>-2841910.1231870754</v>
      </c>
      <c r="J46" s="23">
        <v>-2379562.1547324201</v>
      </c>
      <c r="K46" s="23">
        <v>1116233.2553353591</v>
      </c>
      <c r="L46" s="23"/>
      <c r="M46" s="22">
        <v>1.554454262265802E-3</v>
      </c>
      <c r="N46" s="27">
        <v>114</v>
      </c>
      <c r="O46" s="1" t="s">
        <v>58</v>
      </c>
      <c r="P46" s="23">
        <v>28874835.300000001</v>
      </c>
      <c r="R46" s="23">
        <v>1070736.1754179329</v>
      </c>
      <c r="S46" s="73">
        <v>2.1950614329618645E-2</v>
      </c>
    </row>
    <row r="47" spans="1:19" ht="11.5">
      <c r="A47" s="24">
        <v>10</v>
      </c>
      <c r="B47" s="25">
        <v>90</v>
      </c>
      <c r="C47" s="26" t="s">
        <v>59</v>
      </c>
      <c r="D47" s="23">
        <v>8481456.4100000001</v>
      </c>
      <c r="E47" s="21">
        <v>3.2695899796683525E-2</v>
      </c>
      <c r="F47" s="23">
        <v>8423645.8954733349</v>
      </c>
      <c r="G47" s="23">
        <v>8294099.968540092</v>
      </c>
      <c r="H47" s="23">
        <v>129545.92693324294</v>
      </c>
      <c r="I47" s="23">
        <v>-816989.64120131987</v>
      </c>
      <c r="J47" s="23">
        <v>-687443.71426807693</v>
      </c>
      <c r="K47" s="23">
        <v>320893.68320723105</v>
      </c>
      <c r="L47" s="23"/>
      <c r="M47" s="22">
        <v>4.468477534887305E-4</v>
      </c>
      <c r="N47" s="27">
        <v>124</v>
      </c>
      <c r="O47" s="1" t="s">
        <v>59</v>
      </c>
      <c r="P47" s="23">
        <v>8212927.3600000003</v>
      </c>
      <c r="R47" s="23">
        <v>2024652.4975982569</v>
      </c>
      <c r="S47" s="73">
        <v>8.3417877488609626E-3</v>
      </c>
    </row>
    <row r="48" spans="1:19" ht="11.5">
      <c r="A48" s="24">
        <v>1</v>
      </c>
      <c r="B48" s="25">
        <v>91</v>
      </c>
      <c r="C48" s="26" t="s">
        <v>60</v>
      </c>
      <c r="D48" s="23">
        <v>2585917161.4699998</v>
      </c>
      <c r="E48" s="21">
        <v>8.4821409233351019E-3</v>
      </c>
      <c r="F48" s="23">
        <v>2568291273.3676147</v>
      </c>
      <c r="G48" s="23">
        <v>2564558045.9140549</v>
      </c>
      <c r="H48" s="23">
        <v>3733227.4535598755</v>
      </c>
      <c r="I48" s="23">
        <v>-249092541.63409778</v>
      </c>
      <c r="J48" s="23">
        <v>-245359314.18053791</v>
      </c>
      <c r="K48" s="23">
        <v>97837498.927014604</v>
      </c>
      <c r="L48" s="23"/>
      <c r="M48" s="22">
        <v>0.13630347108101257</v>
      </c>
      <c r="N48" s="27">
        <v>127</v>
      </c>
      <c r="O48" s="1" t="s">
        <v>370</v>
      </c>
      <c r="P48" s="23">
        <v>2564167531.1199999</v>
      </c>
      <c r="R48" s="23">
        <v>580789183.74137604</v>
      </c>
      <c r="S48" s="73">
        <v>0.1743571160913775</v>
      </c>
    </row>
    <row r="49" spans="1:19" ht="11.5">
      <c r="A49" s="24">
        <v>1</v>
      </c>
      <c r="B49" s="25">
        <v>92</v>
      </c>
      <c r="C49" s="26" t="s">
        <v>61</v>
      </c>
      <c r="D49" s="23">
        <v>836621058.72000003</v>
      </c>
      <c r="E49" s="21">
        <v>3.792306696174097E-2</v>
      </c>
      <c r="F49" s="23">
        <v>830918560.0534476</v>
      </c>
      <c r="G49" s="23">
        <v>831980975.07816422</v>
      </c>
      <c r="H49" s="23">
        <v>-1062415.0247166157</v>
      </c>
      <c r="I49" s="23">
        <v>-80588840.588655591</v>
      </c>
      <c r="J49" s="23">
        <v>-81651255.613372207</v>
      </c>
      <c r="K49" s="23">
        <v>31653338.766778369</v>
      </c>
      <c r="L49" s="23"/>
      <c r="M49" s="22">
        <v>4.4092243342822128E-2</v>
      </c>
      <c r="N49" s="27">
        <v>1191</v>
      </c>
      <c r="O49" s="1" t="s">
        <v>371</v>
      </c>
      <c r="P49" s="23">
        <v>806053054.75</v>
      </c>
      <c r="R49" s="23">
        <v>75868690.010434404</v>
      </c>
      <c r="S49" s="73">
        <v>1.2439920602101973E-2</v>
      </c>
    </row>
    <row r="50" spans="1:19" ht="11.5">
      <c r="A50" s="24">
        <v>10</v>
      </c>
      <c r="B50" s="25">
        <v>97</v>
      </c>
      <c r="C50" s="26" t="s">
        <v>62</v>
      </c>
      <c r="D50" s="23">
        <v>5599171.6699999999</v>
      </c>
      <c r="E50" s="21">
        <v>3.8117952218883477E-3</v>
      </c>
      <c r="F50" s="23">
        <v>5561007.1167065119</v>
      </c>
      <c r="G50" s="23">
        <v>5563617.2154003885</v>
      </c>
      <c r="H50" s="23">
        <v>-2610.0986938765272</v>
      </c>
      <c r="I50" s="23">
        <v>-539349.02598855598</v>
      </c>
      <c r="J50" s="23">
        <v>-541959.12468243251</v>
      </c>
      <c r="K50" s="23">
        <v>211843.19452228164</v>
      </c>
      <c r="L50" s="23"/>
      <c r="M50" s="22">
        <v>2.9470272099500457E-4</v>
      </c>
      <c r="N50" s="27">
        <v>134</v>
      </c>
      <c r="O50" s="1" t="s">
        <v>62</v>
      </c>
      <c r="P50" s="23">
        <v>5577909.8200000003</v>
      </c>
      <c r="R50" s="23">
        <v>873683.94395473134</v>
      </c>
      <c r="S50" s="73">
        <v>3.2255559184918958E-2</v>
      </c>
    </row>
    <row r="51" spans="1:19" ht="11.5">
      <c r="A51" s="24">
        <v>7</v>
      </c>
      <c r="B51" s="25">
        <v>98</v>
      </c>
      <c r="C51" s="26" t="s">
        <v>63</v>
      </c>
      <c r="D51" s="23">
        <v>83180040.819999993</v>
      </c>
      <c r="E51" s="21">
        <v>2.7780294765343383E-2</v>
      </c>
      <c r="F51" s="23">
        <v>82613076.760326982</v>
      </c>
      <c r="G51" s="23">
        <v>82125887.134554133</v>
      </c>
      <c r="H51" s="23">
        <v>487189.62577284873</v>
      </c>
      <c r="I51" s="23">
        <v>-8012448.3838080512</v>
      </c>
      <c r="J51" s="23">
        <v>-7525258.7580352025</v>
      </c>
      <c r="K51" s="23">
        <v>3147095.0716184396</v>
      </c>
      <c r="L51" s="23"/>
      <c r="M51" s="22">
        <v>4.3865951246102371E-3</v>
      </c>
      <c r="N51" s="27">
        <v>137</v>
      </c>
      <c r="O51" s="1" t="s">
        <v>63</v>
      </c>
      <c r="P51" s="23">
        <v>80931733.409999996</v>
      </c>
      <c r="R51" s="23">
        <v>2794369.6486903005</v>
      </c>
      <c r="S51" s="73">
        <v>3.8490198952023436E-2</v>
      </c>
    </row>
    <row r="52" spans="1:19" ht="11.5">
      <c r="A52" s="24">
        <v>4</v>
      </c>
      <c r="B52" s="25">
        <v>99</v>
      </c>
      <c r="C52" s="26" t="s">
        <v>1818</v>
      </c>
      <c r="D52" s="23">
        <v>4402763.6399999997</v>
      </c>
      <c r="E52" s="21">
        <v>2.0258977180584337E-2</v>
      </c>
      <c r="F52" s="23">
        <v>4372753.9318716163</v>
      </c>
      <c r="G52" s="23">
        <v>4248971.2906193603</v>
      </c>
      <c r="H52" s="23">
        <v>123782.641252256</v>
      </c>
      <c r="I52" s="23">
        <v>-424103.13897230959</v>
      </c>
      <c r="J52" s="23">
        <v>-300320.49772005359</v>
      </c>
      <c r="K52" s="23">
        <v>166577.4098732266</v>
      </c>
      <c r="L52" s="23"/>
      <c r="M52" s="22">
        <v>2.3240210719791424E-4</v>
      </c>
      <c r="N52" s="27">
        <v>139</v>
      </c>
      <c r="O52" s="1" t="s">
        <v>1818</v>
      </c>
      <c r="P52" s="23">
        <v>4315339.28</v>
      </c>
      <c r="R52" s="23">
        <v>687144.28229419829</v>
      </c>
      <c r="S52" s="73">
        <v>-0.12353677411731645</v>
      </c>
    </row>
    <row r="53" spans="1:19" ht="11.5">
      <c r="A53" s="24">
        <v>4</v>
      </c>
      <c r="B53" s="25">
        <v>102</v>
      </c>
      <c r="C53" s="26" t="s">
        <v>64</v>
      </c>
      <c r="D53" s="23">
        <v>28779996.030000001</v>
      </c>
      <c r="E53" s="21">
        <v>-6.4511110168208319E-4</v>
      </c>
      <c r="F53" s="23">
        <v>28583828.497191831</v>
      </c>
      <c r="G53" s="23">
        <v>28685221.000516217</v>
      </c>
      <c r="H53" s="23">
        <v>-101392.50332438573</v>
      </c>
      <c r="I53" s="23">
        <v>-2772278.4264507126</v>
      </c>
      <c r="J53" s="23">
        <v>-2873670.9297750983</v>
      </c>
      <c r="K53" s="23">
        <v>1088883.6164821114</v>
      </c>
      <c r="L53" s="23"/>
      <c r="M53" s="22">
        <v>1.5172098833964543E-3</v>
      </c>
      <c r="N53" s="27">
        <v>144</v>
      </c>
      <c r="O53" s="1" t="s">
        <v>64</v>
      </c>
      <c r="P53" s="23">
        <v>28798574.309999999</v>
      </c>
      <c r="R53" s="23">
        <v>1904789.8037852666</v>
      </c>
      <c r="S53" s="73">
        <v>6.0366704996898113E-2</v>
      </c>
    </row>
    <row r="54" spans="1:19" ht="11.5">
      <c r="A54" s="24">
        <v>5</v>
      </c>
      <c r="B54" s="25">
        <v>103</v>
      </c>
      <c r="C54" s="26" t="s">
        <v>65</v>
      </c>
      <c r="D54" s="23">
        <v>6652385.7599999998</v>
      </c>
      <c r="E54" s="21">
        <v>3.0187076358777487E-2</v>
      </c>
      <c r="F54" s="23">
        <v>6607042.3867602302</v>
      </c>
      <c r="G54" s="23">
        <v>6397974.3732954739</v>
      </c>
      <c r="H54" s="23">
        <v>209068.01346475631</v>
      </c>
      <c r="I54" s="23">
        <v>-640801.53130152903</v>
      </c>
      <c r="J54" s="23">
        <v>-431733.51783677272</v>
      </c>
      <c r="K54" s="23">
        <v>251691.2739331917</v>
      </c>
      <c r="L54" s="23"/>
      <c r="M54" s="22">
        <v>3.5075290921109467E-4</v>
      </c>
      <c r="N54" s="27">
        <v>147</v>
      </c>
      <c r="O54" s="1" t="s">
        <v>65</v>
      </c>
      <c r="P54" s="23">
        <v>6457454.0999999996</v>
      </c>
      <c r="R54" s="23">
        <v>379342.94297354016</v>
      </c>
      <c r="S54" s="73">
        <v>-9.2587267064526912E-2</v>
      </c>
    </row>
    <row r="55" spans="1:19" ht="11.5">
      <c r="A55" s="24">
        <v>18</v>
      </c>
      <c r="B55" s="25">
        <v>105</v>
      </c>
      <c r="C55" s="26" t="s">
        <v>66</v>
      </c>
      <c r="D55" s="23">
        <v>6088219.2199999997</v>
      </c>
      <c r="E55" s="21">
        <v>1.2242579961266653E-2</v>
      </c>
      <c r="F55" s="23">
        <v>6046721.2662706897</v>
      </c>
      <c r="G55" s="23">
        <v>5900423.2522441307</v>
      </c>
      <c r="H55" s="23">
        <v>146298.01402655896</v>
      </c>
      <c r="I55" s="23">
        <v>-586457.30115858477</v>
      </c>
      <c r="J55" s="23">
        <v>-440159.28713202581</v>
      </c>
      <c r="K55" s="23">
        <v>230346.18056580389</v>
      </c>
      <c r="L55" s="23"/>
      <c r="M55" s="22">
        <v>3.2087196681844808E-4</v>
      </c>
      <c r="N55" s="27">
        <v>149</v>
      </c>
      <c r="O55" s="1" t="s">
        <v>66</v>
      </c>
      <c r="P55" s="23">
        <v>6014585.1799999997</v>
      </c>
      <c r="R55" s="23">
        <v>739650.33850077656</v>
      </c>
      <c r="S55" s="73">
        <v>2.6240384334954792E-2</v>
      </c>
    </row>
    <row r="56" spans="1:19" ht="11.5">
      <c r="A56" s="24">
        <v>1</v>
      </c>
      <c r="B56" s="25">
        <v>106</v>
      </c>
      <c r="C56" s="26" t="s">
        <v>67</v>
      </c>
      <c r="D56" s="23">
        <v>172981588.43000001</v>
      </c>
      <c r="E56" s="21">
        <v>1.2851595428652773E-2</v>
      </c>
      <c r="F56" s="23">
        <v>171802527.41177821</v>
      </c>
      <c r="G56" s="23">
        <v>173856824.85149953</v>
      </c>
      <c r="H56" s="23">
        <v>-2054297.4397213161</v>
      </c>
      <c r="I56" s="23">
        <v>-16662723.833519069</v>
      </c>
      <c r="J56" s="23">
        <v>-18717021.273240387</v>
      </c>
      <c r="K56" s="23">
        <v>6544713.1194228521</v>
      </c>
      <c r="L56" s="23"/>
      <c r="M56" s="22">
        <v>9.1202035429867566E-3</v>
      </c>
      <c r="N56" s="27">
        <v>152</v>
      </c>
      <c r="O56" s="1" t="s">
        <v>372</v>
      </c>
      <c r="P56" s="23">
        <v>170786706.77000001</v>
      </c>
      <c r="R56" s="23">
        <v>11930165.279513273</v>
      </c>
      <c r="S56" s="73">
        <v>0.19030492921684083</v>
      </c>
    </row>
    <row r="57" spans="1:19" ht="11.5">
      <c r="A57" s="24">
        <v>6</v>
      </c>
      <c r="B57" s="25">
        <v>108</v>
      </c>
      <c r="C57" s="26" t="s">
        <v>68</v>
      </c>
      <c r="D57" s="23">
        <v>33985422.340000004</v>
      </c>
      <c r="E57" s="21">
        <v>7.677776498143718E-3</v>
      </c>
      <c r="F57" s="23">
        <v>33753774.064408451</v>
      </c>
      <c r="G57" s="23">
        <v>33957347.270618074</v>
      </c>
      <c r="H57" s="23">
        <v>-203573.20620962232</v>
      </c>
      <c r="I57" s="23">
        <v>-3273699.3107569274</v>
      </c>
      <c r="J57" s="23">
        <v>-3477272.5169665497</v>
      </c>
      <c r="K57" s="23">
        <v>1285829.5583736796</v>
      </c>
      <c r="L57" s="23"/>
      <c r="M57" s="22">
        <v>1.7913944083491628E-3</v>
      </c>
      <c r="N57" s="27">
        <v>157</v>
      </c>
      <c r="O57" s="1" t="s">
        <v>373</v>
      </c>
      <c r="P57" s="23">
        <v>33726477.979999997</v>
      </c>
      <c r="R57" s="23">
        <v>1652275.3398880896</v>
      </c>
      <c r="S57" s="73">
        <v>8.3984000571110107E-2</v>
      </c>
    </row>
    <row r="58" spans="1:19" ht="11.5">
      <c r="A58" s="24">
        <v>5</v>
      </c>
      <c r="B58" s="25">
        <v>109</v>
      </c>
      <c r="C58" s="26" t="s">
        <v>69</v>
      </c>
      <c r="D58" s="23">
        <v>238752997.13</v>
      </c>
      <c r="E58" s="21">
        <v>1.5553409698359388E-2</v>
      </c>
      <c r="F58" s="23">
        <v>237125631.15160561</v>
      </c>
      <c r="G58" s="23">
        <v>237990820.99041581</v>
      </c>
      <c r="H58" s="23">
        <v>-865189.83881020546</v>
      </c>
      <c r="I58" s="23">
        <v>-22998258.321648136</v>
      </c>
      <c r="J58" s="23">
        <v>-23863448.160458341</v>
      </c>
      <c r="K58" s="23">
        <v>9033157.1515806615</v>
      </c>
      <c r="L58" s="23"/>
      <c r="M58" s="22">
        <v>1.2584815118038569E-2</v>
      </c>
      <c r="N58" s="27">
        <v>160</v>
      </c>
      <c r="O58" s="1" t="s">
        <v>374</v>
      </c>
      <c r="P58" s="23">
        <v>235096445.78999999</v>
      </c>
      <c r="R58" s="23">
        <v>15754643.963640066</v>
      </c>
      <c r="S58" s="73">
        <v>6.8639002638783753E-2</v>
      </c>
    </row>
    <row r="59" spans="1:19" ht="11.5">
      <c r="A59" s="24">
        <v>7</v>
      </c>
      <c r="B59" s="25">
        <v>111</v>
      </c>
      <c r="C59" s="26" t="s">
        <v>70</v>
      </c>
      <c r="D59" s="23">
        <v>59541291.140000001</v>
      </c>
      <c r="E59" s="21">
        <v>7.4122710407564796E-4</v>
      </c>
      <c r="F59" s="23">
        <v>59135451.32782729</v>
      </c>
      <c r="G59" s="23">
        <v>59698568.833534122</v>
      </c>
      <c r="H59" s="23">
        <v>-563117.50570683181</v>
      </c>
      <c r="I59" s="23">
        <v>-5735408.6059768973</v>
      </c>
      <c r="J59" s="23">
        <v>-6298526.1116837291</v>
      </c>
      <c r="K59" s="23">
        <v>2252729.1650407328</v>
      </c>
      <c r="L59" s="23"/>
      <c r="M59" s="22">
        <v>3.1384513203976008E-3</v>
      </c>
      <c r="N59" s="27">
        <v>117</v>
      </c>
      <c r="O59" s="1" t="s">
        <v>70</v>
      </c>
      <c r="P59" s="23">
        <v>59497190.210000001</v>
      </c>
      <c r="R59" s="23">
        <v>2978662.4910312956</v>
      </c>
      <c r="S59" s="73">
        <v>3.8946684108512208E-2</v>
      </c>
    </row>
    <row r="60" spans="1:19" ht="11.5">
      <c r="A60" s="24">
        <v>17</v>
      </c>
      <c r="B60" s="25">
        <v>139</v>
      </c>
      <c r="C60" s="26" t="s">
        <v>71</v>
      </c>
      <c r="D60" s="23">
        <v>26865679.460000001</v>
      </c>
      <c r="E60" s="21">
        <v>2.3432084368380623E-2</v>
      </c>
      <c r="F60" s="23">
        <v>26682560.113791972</v>
      </c>
      <c r="G60" s="23">
        <v>26426505.021099232</v>
      </c>
      <c r="H60" s="23">
        <v>256055.09269274026</v>
      </c>
      <c r="I60" s="23">
        <v>-2587878.86910275</v>
      </c>
      <c r="J60" s="23">
        <v>-2331823.7764100097</v>
      </c>
      <c r="K60" s="23">
        <v>1016455.9501384331</v>
      </c>
      <c r="L60" s="23"/>
      <c r="M60" s="22">
        <v>1.4162944416033741E-3</v>
      </c>
      <c r="N60" s="27">
        <v>2004</v>
      </c>
      <c r="O60" s="1" t="s">
        <v>71</v>
      </c>
      <c r="P60" s="23">
        <v>26250573.800000001</v>
      </c>
      <c r="R60" s="23">
        <v>1363107.9417373335</v>
      </c>
      <c r="S60" s="73">
        <v>-9.685494746857537E-3</v>
      </c>
    </row>
    <row r="61" spans="1:19" ht="11.5">
      <c r="A61" s="24">
        <v>11</v>
      </c>
      <c r="B61" s="25">
        <v>140</v>
      </c>
      <c r="C61" s="26" t="s">
        <v>72</v>
      </c>
      <c r="D61" s="23">
        <v>64739666.409999996</v>
      </c>
      <c r="E61" s="21">
        <v>2.3745449272466912E-2</v>
      </c>
      <c r="F61" s="23">
        <v>64298393.915687099</v>
      </c>
      <c r="G61" s="23">
        <v>63799601.560707845</v>
      </c>
      <c r="H61" s="23">
        <v>498792.35497925431</v>
      </c>
      <c r="I61" s="23">
        <v>-6236150.2877545338</v>
      </c>
      <c r="J61" s="23">
        <v>-5737357.9327752795</v>
      </c>
      <c r="K61" s="23">
        <v>2449408.3326795469</v>
      </c>
      <c r="L61" s="23"/>
      <c r="M61" s="22">
        <v>3.4125871737864591E-3</v>
      </c>
      <c r="N61" s="27">
        <v>168</v>
      </c>
      <c r="O61" s="1" t="s">
        <v>375</v>
      </c>
      <c r="P61" s="23">
        <v>63238050.490000002</v>
      </c>
      <c r="R61" s="23">
        <v>5837394.0631245924</v>
      </c>
      <c r="S61" s="73">
        <v>0.21187974499815954</v>
      </c>
    </row>
    <row r="62" spans="1:19" ht="11.5">
      <c r="A62" s="24">
        <v>8</v>
      </c>
      <c r="B62" s="25">
        <v>142</v>
      </c>
      <c r="C62" s="26" t="s">
        <v>73</v>
      </c>
      <c r="D62" s="23">
        <v>19985532.940000001</v>
      </c>
      <c r="E62" s="21">
        <v>3.8370869985713263E-2</v>
      </c>
      <c r="F62" s="23">
        <v>19849309.408745535</v>
      </c>
      <c r="G62" s="23">
        <v>19814547.107963465</v>
      </c>
      <c r="H62" s="23">
        <v>34762.300782069564</v>
      </c>
      <c r="I62" s="23">
        <v>-1925137.9240263947</v>
      </c>
      <c r="J62" s="23">
        <v>-1890375.6232443252</v>
      </c>
      <c r="K62" s="23">
        <v>756147.40746819926</v>
      </c>
      <c r="L62" s="23"/>
      <c r="M62" s="22">
        <v>1.0520774444412297E-3</v>
      </c>
      <c r="N62" s="27">
        <v>171</v>
      </c>
      <c r="O62" s="1" t="s">
        <v>73</v>
      </c>
      <c r="P62" s="23">
        <v>19247008.48</v>
      </c>
      <c r="R62" s="23">
        <v>1402156.8686243205</v>
      </c>
      <c r="S62" s="73">
        <v>2.9043403677353474E-2</v>
      </c>
    </row>
    <row r="63" spans="1:19" ht="11.5">
      <c r="A63" s="24">
        <v>6</v>
      </c>
      <c r="B63" s="25">
        <v>143</v>
      </c>
      <c r="C63" s="26" t="s">
        <v>74</v>
      </c>
      <c r="D63" s="23">
        <v>20076463.07</v>
      </c>
      <c r="E63" s="21">
        <v>-1.0377677522130924E-3</v>
      </c>
      <c r="F63" s="23">
        <v>19939619.749248639</v>
      </c>
      <c r="G63" s="23">
        <v>20363089.001891389</v>
      </c>
      <c r="H63" s="23">
        <v>-423469.25264275074</v>
      </c>
      <c r="I63" s="23">
        <v>-1933896.9119515698</v>
      </c>
      <c r="J63" s="23">
        <v>-2357366.1645943206</v>
      </c>
      <c r="K63" s="23">
        <v>759587.72513531707</v>
      </c>
      <c r="L63" s="23"/>
      <c r="M63" s="22">
        <v>1.0583375932654939E-3</v>
      </c>
      <c r="N63" s="27">
        <v>174</v>
      </c>
      <c r="O63" s="1" t="s">
        <v>376</v>
      </c>
      <c r="P63" s="23">
        <v>20097319.420000002</v>
      </c>
      <c r="R63" s="23">
        <v>1659962.4675542554</v>
      </c>
      <c r="S63" s="73">
        <v>5.9459679315165381E-2</v>
      </c>
    </row>
    <row r="64" spans="1:19" ht="11.5">
      <c r="A64" s="24">
        <v>14</v>
      </c>
      <c r="B64" s="25">
        <v>145</v>
      </c>
      <c r="C64" s="26" t="s">
        <v>75</v>
      </c>
      <c r="D64" s="23">
        <v>36096287.159999996</v>
      </c>
      <c r="E64" s="21">
        <v>5.7510953808545651E-2</v>
      </c>
      <c r="F64" s="23">
        <v>35850251.003902853</v>
      </c>
      <c r="G64" s="23">
        <v>35644788.511079721</v>
      </c>
      <c r="H64" s="23">
        <v>205462.49282313138</v>
      </c>
      <c r="I64" s="23">
        <v>-3477031.6877155541</v>
      </c>
      <c r="J64" s="23">
        <v>-3271569.1948924228</v>
      </c>
      <c r="K64" s="23">
        <v>1365693.5763085859</v>
      </c>
      <c r="L64" s="23"/>
      <c r="M64" s="22">
        <v>1.9028763984226529E-3</v>
      </c>
      <c r="N64" s="27">
        <v>178</v>
      </c>
      <c r="O64" s="1" t="s">
        <v>75</v>
      </c>
      <c r="P64" s="23">
        <v>34133251.32</v>
      </c>
      <c r="R64" s="23">
        <v>1554923.2494833251</v>
      </c>
      <c r="S64" s="73">
        <v>0.16118834519507907</v>
      </c>
    </row>
    <row r="65" spans="1:19" ht="11.5">
      <c r="A65" s="24">
        <v>12</v>
      </c>
      <c r="B65" s="25">
        <v>146</v>
      </c>
      <c r="C65" s="26" t="s">
        <v>76</v>
      </c>
      <c r="D65" s="23">
        <v>12912121.689999999</v>
      </c>
      <c r="E65" s="21">
        <v>-7.7018905013825911E-4</v>
      </c>
      <c r="F65" s="23">
        <v>12824111.286780838</v>
      </c>
      <c r="G65" s="23">
        <v>12843091.727546694</v>
      </c>
      <c r="H65" s="23">
        <v>-18980.440765855834</v>
      </c>
      <c r="I65" s="23">
        <v>-1243780.4495726787</v>
      </c>
      <c r="J65" s="23">
        <v>-1262760.8903385345</v>
      </c>
      <c r="K65" s="23">
        <v>488526.74432645889</v>
      </c>
      <c r="L65" s="23"/>
      <c r="M65" s="22">
        <v>6.8046586384796473E-4</v>
      </c>
      <c r="N65" s="27">
        <v>181</v>
      </c>
      <c r="O65" s="1" t="s">
        <v>377</v>
      </c>
      <c r="P65" s="23">
        <v>12922074.130000001</v>
      </c>
      <c r="R65" s="23">
        <v>3066818.0189771373</v>
      </c>
      <c r="S65" s="73">
        <v>-8.4295739774180589E-3</v>
      </c>
    </row>
    <row r="66" spans="1:19" ht="11.5">
      <c r="A66" s="24">
        <v>19</v>
      </c>
      <c r="B66" s="25">
        <v>148</v>
      </c>
      <c r="C66" s="26" t="s">
        <v>77</v>
      </c>
      <c r="D66" s="23">
        <v>20346239.48</v>
      </c>
      <c r="E66" s="21">
        <v>1.4441385372439219E-2</v>
      </c>
      <c r="F66" s="23">
        <v>20207557.334368177</v>
      </c>
      <c r="G66" s="23">
        <v>20486111.041920096</v>
      </c>
      <c r="H66" s="23">
        <v>-278553.70755191892</v>
      </c>
      <c r="I66" s="23">
        <v>-1959883.5493586329</v>
      </c>
      <c r="J66" s="23">
        <v>-2238437.2569105518</v>
      </c>
      <c r="K66" s="23">
        <v>769794.64499229519</v>
      </c>
      <c r="L66" s="23"/>
      <c r="M66" s="22">
        <v>1.0720529911580901E-3</v>
      </c>
      <c r="N66" s="27">
        <v>186</v>
      </c>
      <c r="O66" s="1" t="s">
        <v>378</v>
      </c>
      <c r="P66" s="23">
        <v>20056594.469999999</v>
      </c>
      <c r="R66" s="23">
        <v>2466630.7151353876</v>
      </c>
      <c r="S66" s="73">
        <v>4.4829958820453708E-2</v>
      </c>
    </row>
    <row r="67" spans="1:19" ht="11.5">
      <c r="A67" s="24">
        <v>1</v>
      </c>
      <c r="B67" s="25">
        <v>149</v>
      </c>
      <c r="C67" s="26" t="s">
        <v>78</v>
      </c>
      <c r="D67" s="23">
        <v>21843148.52</v>
      </c>
      <c r="E67" s="21">
        <v>1.1432284038040752E-2</v>
      </c>
      <c r="F67" s="23">
        <v>21694263.282161042</v>
      </c>
      <c r="G67" s="23">
        <v>21486721.4245122</v>
      </c>
      <c r="H67" s="23">
        <v>207541.85764884204</v>
      </c>
      <c r="I67" s="23">
        <v>-2104075.6692472277</v>
      </c>
      <c r="J67" s="23">
        <v>-1896533.8115983857</v>
      </c>
      <c r="K67" s="23">
        <v>826429.80669700529</v>
      </c>
      <c r="L67" s="23"/>
      <c r="M67" s="22">
        <v>1.1506547087347596E-3</v>
      </c>
      <c r="N67" s="27">
        <v>191</v>
      </c>
      <c r="O67" s="1" t="s">
        <v>379</v>
      </c>
      <c r="P67" s="23">
        <v>21596254.010000002</v>
      </c>
      <c r="R67" s="23">
        <v>1074338.646410614</v>
      </c>
      <c r="S67" s="73">
        <v>0.2374631271263612</v>
      </c>
    </row>
    <row r="68" spans="1:19" ht="11.5">
      <c r="A68" s="24">
        <v>14</v>
      </c>
      <c r="B68" s="25">
        <v>151</v>
      </c>
      <c r="C68" s="26" t="s">
        <v>79</v>
      </c>
      <c r="D68" s="23">
        <v>5115417.04</v>
      </c>
      <c r="E68" s="21">
        <v>-1.1018654661802518E-2</v>
      </c>
      <c r="F68" s="23">
        <v>5080549.8100331984</v>
      </c>
      <c r="G68" s="23">
        <v>5127041.5484135533</v>
      </c>
      <c r="H68" s="23">
        <v>-46491.738380354829</v>
      </c>
      <c r="I68" s="23">
        <v>-492750.59967026557</v>
      </c>
      <c r="J68" s="23">
        <v>-539242.3380506204</v>
      </c>
      <c r="K68" s="23">
        <v>193540.46472151019</v>
      </c>
      <c r="L68" s="23"/>
      <c r="M68" s="22">
        <v>2.6970780533244943E-4</v>
      </c>
      <c r="N68" s="27">
        <v>194</v>
      </c>
      <c r="O68" s="1" t="s">
        <v>380</v>
      </c>
      <c r="P68" s="23">
        <v>5172410.04</v>
      </c>
      <c r="R68" s="23">
        <v>613160.03477378027</v>
      </c>
      <c r="S68" s="73">
        <v>2.1156210261721986E-2</v>
      </c>
    </row>
    <row r="69" spans="1:19" ht="11.5">
      <c r="A69" s="24">
        <v>15</v>
      </c>
      <c r="B69" s="25">
        <v>152</v>
      </c>
      <c r="C69" s="26" t="s">
        <v>80</v>
      </c>
      <c r="D69" s="23">
        <v>13617656.970000001</v>
      </c>
      <c r="E69" s="21">
        <v>2.2865847421621677E-2</v>
      </c>
      <c r="F69" s="23">
        <v>13524837.56281008</v>
      </c>
      <c r="G69" s="23">
        <v>13406868.543204237</v>
      </c>
      <c r="H69" s="23">
        <v>117969.01960584335</v>
      </c>
      <c r="I69" s="23">
        <v>-1311742.2461554515</v>
      </c>
      <c r="J69" s="23">
        <v>-1193773.2265496082</v>
      </c>
      <c r="K69" s="23">
        <v>515220.48696774727</v>
      </c>
      <c r="L69" s="23"/>
      <c r="M69" s="22">
        <v>7.1756303989877997E-4</v>
      </c>
      <c r="N69" s="27">
        <v>197</v>
      </c>
      <c r="O69" s="1" t="s">
        <v>381</v>
      </c>
      <c r="P69" s="23">
        <v>13313238.49</v>
      </c>
      <c r="R69" s="23">
        <v>565650.63920904428</v>
      </c>
      <c r="S69" s="73">
        <v>-2.9746641889861314E-2</v>
      </c>
    </row>
    <row r="70" spans="1:19" ht="11.5">
      <c r="A70" s="24">
        <v>9</v>
      </c>
      <c r="B70" s="25">
        <v>153</v>
      </c>
      <c r="C70" s="26" t="s">
        <v>81</v>
      </c>
      <c r="D70" s="23">
        <v>90729209.969999999</v>
      </c>
      <c r="E70" s="21">
        <v>1.3604773910428802E-2</v>
      </c>
      <c r="F70" s="23">
        <v>90110789.965532437</v>
      </c>
      <c r="G70" s="23">
        <v>90055356.10911648</v>
      </c>
      <c r="H70" s="23">
        <v>55433.856415957212</v>
      </c>
      <c r="I70" s="23">
        <v>-8739633.9869734123</v>
      </c>
      <c r="J70" s="23">
        <v>-8684200.1305574551</v>
      </c>
      <c r="K70" s="23">
        <v>3432715.9103745869</v>
      </c>
      <c r="L70" s="23"/>
      <c r="M70" s="22">
        <v>4.7854404390064486E-3</v>
      </c>
      <c r="N70" s="27">
        <v>184</v>
      </c>
      <c r="O70" s="1" t="s">
        <v>81</v>
      </c>
      <c r="P70" s="23">
        <v>89511427.239999995</v>
      </c>
      <c r="R70" s="23">
        <v>3714540.5332957883</v>
      </c>
      <c r="S70" s="73">
        <v>-7.7195511668692318E-2</v>
      </c>
    </row>
    <row r="71" spans="1:19" ht="11.5">
      <c r="A71" s="24">
        <v>5</v>
      </c>
      <c r="B71" s="25">
        <v>165</v>
      </c>
      <c r="C71" s="26" t="s">
        <v>82</v>
      </c>
      <c r="D71" s="23">
        <v>57477703.329999998</v>
      </c>
      <c r="E71" s="21">
        <v>5.9872123302953106E-3</v>
      </c>
      <c r="F71" s="23">
        <v>57085929.153173402</v>
      </c>
      <c r="G71" s="23">
        <v>57632347.869115755</v>
      </c>
      <c r="H71" s="23">
        <v>-546418.71594235301</v>
      </c>
      <c r="I71" s="23">
        <v>-5536630.26143556</v>
      </c>
      <c r="J71" s="23">
        <v>-6083048.977377913</v>
      </c>
      <c r="K71" s="23">
        <v>2174653.8604041738</v>
      </c>
      <c r="L71" s="23"/>
      <c r="M71" s="22">
        <v>3.0280629026400736E-3</v>
      </c>
      <c r="N71" s="27">
        <v>205</v>
      </c>
      <c r="O71" s="1" t="s">
        <v>82</v>
      </c>
      <c r="P71" s="23">
        <v>57135620.240000002</v>
      </c>
      <c r="R71" s="23">
        <v>2055118.7037591683</v>
      </c>
      <c r="S71" s="73">
        <v>-0.14974063150312988</v>
      </c>
    </row>
    <row r="72" spans="1:19" ht="11.5">
      <c r="A72" s="24">
        <v>12</v>
      </c>
      <c r="B72" s="25">
        <v>167</v>
      </c>
      <c r="C72" s="26" t="s">
        <v>83</v>
      </c>
      <c r="D72" s="23">
        <v>222216530.47999999</v>
      </c>
      <c r="E72" s="21">
        <v>2.5593764113704509E-2</v>
      </c>
      <c r="F72" s="23">
        <v>220701878.82792842</v>
      </c>
      <c r="G72" s="23">
        <v>220572480.65370998</v>
      </c>
      <c r="H72" s="23">
        <v>129398.17421844602</v>
      </c>
      <c r="I72" s="23">
        <v>-21405357.137932558</v>
      </c>
      <c r="J72" s="23">
        <v>-21275958.963714112</v>
      </c>
      <c r="K72" s="23">
        <v>8407504.2643836569</v>
      </c>
      <c r="L72" s="23"/>
      <c r="M72" s="22">
        <v>1.1711637965766325E-2</v>
      </c>
      <c r="N72" s="27">
        <v>210</v>
      </c>
      <c r="O72" s="1" t="s">
        <v>83</v>
      </c>
      <c r="P72" s="23">
        <v>216671101.41999999</v>
      </c>
      <c r="R72" s="23">
        <v>21117979.064702898</v>
      </c>
      <c r="S72" s="73">
        <v>6.9778957474746717E-2</v>
      </c>
    </row>
    <row r="73" spans="1:19" ht="11.5">
      <c r="A73" s="24">
        <v>5</v>
      </c>
      <c r="B73" s="25">
        <v>169</v>
      </c>
      <c r="C73" s="26" t="s">
        <v>84</v>
      </c>
      <c r="D73" s="23">
        <v>17170841.879999999</v>
      </c>
      <c r="E73" s="21">
        <v>5.9351571243473122E-2</v>
      </c>
      <c r="F73" s="23">
        <v>17053803.584222347</v>
      </c>
      <c r="G73" s="23">
        <v>16876317.475763191</v>
      </c>
      <c r="H73" s="23">
        <v>177486.10845915601</v>
      </c>
      <c r="I73" s="23">
        <v>-1654008.3764535666</v>
      </c>
      <c r="J73" s="23">
        <v>-1476522.2679944106</v>
      </c>
      <c r="K73" s="23">
        <v>649654.30797305424</v>
      </c>
      <c r="L73" s="23"/>
      <c r="M73" s="22">
        <v>9.0511854247467738E-4</v>
      </c>
      <c r="N73" s="27">
        <v>214</v>
      </c>
      <c r="O73" s="1" t="s">
        <v>382</v>
      </c>
      <c r="P73" s="23">
        <v>16208822.779999999</v>
      </c>
      <c r="R73" s="23">
        <v>1009323.9745142929</v>
      </c>
      <c r="S73" s="73">
        <v>6.5950607171705311E-3</v>
      </c>
    </row>
    <row r="74" spans="1:19" ht="11.5">
      <c r="A74" s="24">
        <v>21</v>
      </c>
      <c r="B74" s="25">
        <v>170</v>
      </c>
      <c r="C74" s="26" t="s">
        <v>85</v>
      </c>
      <c r="D74" s="23">
        <v>15375760.51</v>
      </c>
      <c r="E74" s="21">
        <v>3.5675098404593042E-2</v>
      </c>
      <c r="F74" s="23">
        <v>15270957.68093943</v>
      </c>
      <c r="G74" s="23">
        <v>15394047.879847582</v>
      </c>
      <c r="H74" s="23">
        <v>-123090.19890815206</v>
      </c>
      <c r="I74" s="23">
        <v>-1481094.3374597053</v>
      </c>
      <c r="J74" s="23">
        <v>-1604184.5363678574</v>
      </c>
      <c r="K74" s="23">
        <v>581737.87421094486</v>
      </c>
      <c r="L74" s="23"/>
      <c r="M74" s="22">
        <v>8.1079800560094457E-4</v>
      </c>
      <c r="N74" s="27">
        <v>216</v>
      </c>
      <c r="O74" s="1" t="s">
        <v>85</v>
      </c>
      <c r="P74" s="23">
        <v>14846123.59</v>
      </c>
      <c r="R74" s="23">
        <v>1193093.6644828252</v>
      </c>
      <c r="S74" s="73">
        <v>-5.6982191492513046E-2</v>
      </c>
    </row>
    <row r="75" spans="1:19" ht="11.5">
      <c r="A75" s="24">
        <v>10</v>
      </c>
      <c r="B75" s="25">
        <v>171</v>
      </c>
      <c r="C75" s="26" t="s">
        <v>86</v>
      </c>
      <c r="D75" s="23">
        <v>14178691.390000001</v>
      </c>
      <c r="E75" s="21">
        <v>4.7300266840037963E-3</v>
      </c>
      <c r="F75" s="23">
        <v>14082047.912164722</v>
      </c>
      <c r="G75" s="23">
        <v>13971008.677766243</v>
      </c>
      <c r="H75" s="23">
        <v>111039.23439847864</v>
      </c>
      <c r="I75" s="23">
        <v>-1365784.7699084436</v>
      </c>
      <c r="J75" s="23">
        <v>-1254745.5355099649</v>
      </c>
      <c r="K75" s="23">
        <v>536447.07739478361</v>
      </c>
      <c r="L75" s="23"/>
      <c r="M75" s="22">
        <v>7.4707450062875462E-4</v>
      </c>
      <c r="N75" s="27">
        <v>218</v>
      </c>
      <c r="O75" s="1" t="s">
        <v>383</v>
      </c>
      <c r="P75" s="23">
        <v>14111941.529999999</v>
      </c>
      <c r="R75" s="23">
        <v>1353974.6258132164</v>
      </c>
      <c r="S75" s="73">
        <v>-4.4754008362413167E-4</v>
      </c>
    </row>
    <row r="76" spans="1:19" ht="11.5">
      <c r="A76" s="24">
        <v>13</v>
      </c>
      <c r="B76" s="25">
        <v>172</v>
      </c>
      <c r="C76" s="26" t="s">
        <v>87</v>
      </c>
      <c r="D76" s="23">
        <v>12082009.15</v>
      </c>
      <c r="E76" s="21">
        <v>1.8086308104501958E-2</v>
      </c>
      <c r="F76" s="23">
        <v>11999656.882687293</v>
      </c>
      <c r="G76" s="23">
        <v>11768046.149092626</v>
      </c>
      <c r="H76" s="23">
        <v>231610.73359466717</v>
      </c>
      <c r="I76" s="23">
        <v>-1163818.5522962045</v>
      </c>
      <c r="J76" s="23">
        <v>-932207.81870153733</v>
      </c>
      <c r="K76" s="23">
        <v>457119.6536618133</v>
      </c>
      <c r="L76" s="23"/>
      <c r="M76" s="22">
        <v>6.368859501825764E-4</v>
      </c>
      <c r="N76" s="27">
        <v>221</v>
      </c>
      <c r="O76" s="1" t="s">
        <v>87</v>
      </c>
      <c r="P76" s="23">
        <v>11867372.199999999</v>
      </c>
      <c r="R76" s="23">
        <v>1472238.6389942495</v>
      </c>
      <c r="S76" s="73">
        <v>7.859066353772648E-2</v>
      </c>
    </row>
    <row r="77" spans="1:19" ht="11.5">
      <c r="A77" s="24">
        <v>12</v>
      </c>
      <c r="B77" s="25">
        <v>176</v>
      </c>
      <c r="C77" s="26" t="s">
        <v>88</v>
      </c>
      <c r="D77" s="23">
        <v>11089151.48</v>
      </c>
      <c r="E77" s="21">
        <v>-4.1303956083628135E-3</v>
      </c>
      <c r="F77" s="23">
        <v>11013566.636815865</v>
      </c>
      <c r="G77" s="23">
        <v>11024336.116620291</v>
      </c>
      <c r="H77" s="23">
        <v>-10769.479804426432</v>
      </c>
      <c r="I77" s="23">
        <v>-1068179.9741599197</v>
      </c>
      <c r="J77" s="23">
        <v>-1078949.4539643461</v>
      </c>
      <c r="K77" s="23">
        <v>419555.14360299794</v>
      </c>
      <c r="L77" s="23"/>
      <c r="M77" s="22">
        <v>5.8503844858488123E-4</v>
      </c>
      <c r="N77" s="27">
        <v>232</v>
      </c>
      <c r="O77" s="1" t="s">
        <v>88</v>
      </c>
      <c r="P77" s="23">
        <v>11135144.029999999</v>
      </c>
      <c r="R77" s="23">
        <v>1615077.1578111318</v>
      </c>
      <c r="S77" s="73">
        <v>-2.8567337089640654E-2</v>
      </c>
    </row>
    <row r="78" spans="1:19" ht="11.5">
      <c r="A78" s="24">
        <v>6</v>
      </c>
      <c r="B78" s="25">
        <v>177</v>
      </c>
      <c r="C78" s="26" t="s">
        <v>89</v>
      </c>
      <c r="D78" s="23">
        <v>5532346.3200000003</v>
      </c>
      <c r="E78" s="21">
        <v>-9.2867365489801568E-4</v>
      </c>
      <c r="F78" s="23">
        <v>5494637.2554433728</v>
      </c>
      <c r="G78" s="23">
        <v>5465935.2570969285</v>
      </c>
      <c r="H78" s="23">
        <v>28701.998346444219</v>
      </c>
      <c r="I78" s="23">
        <v>-532911.96894546587</v>
      </c>
      <c r="J78" s="23">
        <v>-504209.97059902165</v>
      </c>
      <c r="K78" s="23">
        <v>209314.87489691295</v>
      </c>
      <c r="L78" s="23"/>
      <c r="M78" s="22">
        <v>2.9162024203259891E-4</v>
      </c>
      <c r="N78" s="27">
        <v>234</v>
      </c>
      <c r="O78" s="1" t="s">
        <v>89</v>
      </c>
      <c r="P78" s="23">
        <v>5537488.8399999999</v>
      </c>
      <c r="R78" s="23">
        <v>1011168.4499885105</v>
      </c>
      <c r="S78" s="73">
        <v>0.18936795684876206</v>
      </c>
    </row>
    <row r="79" spans="1:19" ht="11.5">
      <c r="A79" s="24">
        <v>10</v>
      </c>
      <c r="B79" s="25">
        <v>178</v>
      </c>
      <c r="C79" s="26" t="s">
        <v>90</v>
      </c>
      <c r="D79" s="23">
        <v>15827871</v>
      </c>
      <c r="E79" s="21">
        <v>6.2278313995971057E-2</v>
      </c>
      <c r="F79" s="23">
        <v>15719986.537457356</v>
      </c>
      <c r="G79" s="23">
        <v>15672604.295650972</v>
      </c>
      <c r="H79" s="23">
        <v>47382.241806384176</v>
      </c>
      <c r="I79" s="23">
        <v>-1524644.5921745619</v>
      </c>
      <c r="J79" s="23">
        <v>-1477262.3503681778</v>
      </c>
      <c r="K79" s="23">
        <v>598843.35625783377</v>
      </c>
      <c r="L79" s="23"/>
      <c r="M79" s="22">
        <v>8.339808062252528E-4</v>
      </c>
      <c r="N79" s="27">
        <v>236</v>
      </c>
      <c r="O79" s="1" t="s">
        <v>90</v>
      </c>
      <c r="P79" s="23">
        <v>14899928.57</v>
      </c>
      <c r="R79" s="23">
        <v>2386418.8044472975</v>
      </c>
      <c r="S79" s="73">
        <v>3.8848491693239229E-2</v>
      </c>
    </row>
    <row r="80" spans="1:19" ht="11.5">
      <c r="A80" s="24">
        <v>13</v>
      </c>
      <c r="B80" s="25">
        <v>179</v>
      </c>
      <c r="C80" s="26" t="s">
        <v>91</v>
      </c>
      <c r="D80" s="23">
        <v>442535835.98000002</v>
      </c>
      <c r="E80" s="21">
        <v>2.6850773313336296E-2</v>
      </c>
      <c r="F80" s="23">
        <v>439519464.3643505</v>
      </c>
      <c r="G80" s="23">
        <v>441661997.99313498</v>
      </c>
      <c r="H80" s="23">
        <v>-2142533.6287844777</v>
      </c>
      <c r="I80" s="23">
        <v>-42627961.0928315</v>
      </c>
      <c r="J80" s="23">
        <v>-44770494.721615978</v>
      </c>
      <c r="K80" s="23">
        <v>16743227.518257476</v>
      </c>
      <c r="L80" s="23"/>
      <c r="M80" s="22">
        <v>2.3305400083544234E-2</v>
      </c>
      <c r="N80" s="27">
        <v>239</v>
      </c>
      <c r="O80" s="1" t="s">
        <v>91</v>
      </c>
      <c r="P80" s="23">
        <v>430964116.19</v>
      </c>
      <c r="R80" s="23">
        <v>25692458.576363184</v>
      </c>
      <c r="S80" s="73">
        <v>2.8240465484658417E-2</v>
      </c>
    </row>
    <row r="81" spans="1:19" ht="11.5">
      <c r="A81" s="24">
        <v>4</v>
      </c>
      <c r="B81" s="25">
        <v>181</v>
      </c>
      <c r="C81" s="26" t="s">
        <v>92</v>
      </c>
      <c r="D81" s="23">
        <v>5058243.38</v>
      </c>
      <c r="E81" s="21">
        <v>3.0795124374762395E-2</v>
      </c>
      <c r="F81" s="23">
        <v>5023765.8518181499</v>
      </c>
      <c r="G81" s="23">
        <v>4855070.0524433786</v>
      </c>
      <c r="H81" s="23">
        <v>168695.7993747713</v>
      </c>
      <c r="I81" s="23">
        <v>-487243.25686125306</v>
      </c>
      <c r="J81" s="23">
        <v>-318547.45748648176</v>
      </c>
      <c r="K81" s="23">
        <v>191377.31426091163</v>
      </c>
      <c r="L81" s="23"/>
      <c r="M81" s="22">
        <v>2.6657699374392653E-4</v>
      </c>
      <c r="N81" s="27">
        <v>245</v>
      </c>
      <c r="O81" s="1" t="s">
        <v>92</v>
      </c>
      <c r="P81" s="23">
        <v>4907127.7699999996</v>
      </c>
      <c r="R81" s="23">
        <v>270920.49627110496</v>
      </c>
      <c r="S81" s="73">
        <v>-4.7758238190541702E-3</v>
      </c>
    </row>
    <row r="82" spans="1:19" ht="11.5">
      <c r="A82" s="24">
        <v>13</v>
      </c>
      <c r="B82" s="25">
        <v>182</v>
      </c>
      <c r="C82" s="26" t="s">
        <v>93</v>
      </c>
      <c r="D82" s="23">
        <v>69331925.629999995</v>
      </c>
      <c r="E82" s="21">
        <v>1.1132642107798407E-3</v>
      </c>
      <c r="F82" s="23">
        <v>68859351.805406719</v>
      </c>
      <c r="G82" s="23">
        <v>69019916.296055689</v>
      </c>
      <c r="H82" s="23">
        <v>-160564.49064897001</v>
      </c>
      <c r="I82" s="23">
        <v>-6678506.8867966142</v>
      </c>
      <c r="J82" s="23">
        <v>-6839071.3774455842</v>
      </c>
      <c r="K82" s="23">
        <v>2623155.2582206242</v>
      </c>
      <c r="L82" s="23"/>
      <c r="M82" s="22">
        <v>3.6500933864717392E-3</v>
      </c>
      <c r="N82" s="27">
        <v>248</v>
      </c>
      <c r="O82" s="1" t="s">
        <v>93</v>
      </c>
      <c r="P82" s="23">
        <v>69254826.709999993</v>
      </c>
      <c r="R82" s="23">
        <v>8374799.1258448614</v>
      </c>
      <c r="S82" s="73">
        <v>1.5409662263623503E-2</v>
      </c>
    </row>
    <row r="83" spans="1:19" ht="11.5">
      <c r="A83" s="24">
        <v>1</v>
      </c>
      <c r="B83" s="25">
        <v>186</v>
      </c>
      <c r="C83" s="26" t="s">
        <v>94</v>
      </c>
      <c r="D83" s="23">
        <v>169983152.11000001</v>
      </c>
      <c r="E83" s="21">
        <v>4.6780414826697037E-2</v>
      </c>
      <c r="F83" s="23">
        <v>168824528.75461057</v>
      </c>
      <c r="G83" s="23">
        <v>168963971.51547343</v>
      </c>
      <c r="H83" s="23">
        <v>-139442.7608628571</v>
      </c>
      <c r="I83" s="23">
        <v>-16373894.734503303</v>
      </c>
      <c r="J83" s="23">
        <v>-16513337.49536616</v>
      </c>
      <c r="K83" s="23">
        <v>6431268.0661118804</v>
      </c>
      <c r="L83" s="23"/>
      <c r="M83" s="22">
        <v>8.9608122115293187E-3</v>
      </c>
      <c r="N83" s="27">
        <v>257</v>
      </c>
      <c r="O83" s="1" t="s">
        <v>384</v>
      </c>
      <c r="P83" s="23">
        <v>162386637.83000001</v>
      </c>
      <c r="R83" s="23">
        <v>5091862.3500636192</v>
      </c>
      <c r="S83" s="73">
        <v>1.9249902219595327E-2</v>
      </c>
    </row>
    <row r="84" spans="1:19" ht="11.5">
      <c r="A84" s="24">
        <v>2</v>
      </c>
      <c r="B84" s="25">
        <v>202</v>
      </c>
      <c r="C84" s="26" t="s">
        <v>95</v>
      </c>
      <c r="D84" s="23">
        <v>129221922.66</v>
      </c>
      <c r="E84" s="21">
        <v>3.9857351198120838E-2</v>
      </c>
      <c r="F84" s="23">
        <v>128341132.2065713</v>
      </c>
      <c r="G84" s="23">
        <v>127533033.9012506</v>
      </c>
      <c r="H84" s="23">
        <v>808098.30532069504</v>
      </c>
      <c r="I84" s="23">
        <v>-12447505.136601664</v>
      </c>
      <c r="J84" s="23">
        <v>-11639406.831280969</v>
      </c>
      <c r="K84" s="23">
        <v>4889077.6193339359</v>
      </c>
      <c r="L84" s="23"/>
      <c r="M84" s="22">
        <v>6.8105840306817095E-3</v>
      </c>
      <c r="N84" s="27">
        <v>260</v>
      </c>
      <c r="O84" s="1" t="s">
        <v>385</v>
      </c>
      <c r="P84" s="23">
        <v>124268893.72</v>
      </c>
      <c r="R84" s="23">
        <v>5011249.5706680464</v>
      </c>
      <c r="S84" s="73">
        <v>0.11760082779853165</v>
      </c>
    </row>
    <row r="85" spans="1:19" ht="11.5">
      <c r="A85" s="24">
        <v>11</v>
      </c>
      <c r="B85" s="25">
        <v>204</v>
      </c>
      <c r="C85" s="26" t="s">
        <v>96</v>
      </c>
      <c r="D85" s="23">
        <v>7196678.4500000002</v>
      </c>
      <c r="E85" s="21">
        <v>2.0417482489462735E-2</v>
      </c>
      <c r="F85" s="23">
        <v>7147625.1195381535</v>
      </c>
      <c r="G85" s="23">
        <v>7012773.9640128948</v>
      </c>
      <c r="H85" s="23">
        <v>134851.15552525874</v>
      </c>
      <c r="I85" s="23">
        <v>-693231.38155546691</v>
      </c>
      <c r="J85" s="23">
        <v>-558380.22603020817</v>
      </c>
      <c r="K85" s="23">
        <v>272284.44538791262</v>
      </c>
      <c r="L85" s="23"/>
      <c r="M85" s="22">
        <v>3.794690738994521E-4</v>
      </c>
      <c r="N85" s="27">
        <v>261</v>
      </c>
      <c r="O85" s="1" t="s">
        <v>96</v>
      </c>
      <c r="P85" s="23">
        <v>7052680.4699999997</v>
      </c>
      <c r="R85" s="23">
        <v>974444.52472647699</v>
      </c>
      <c r="S85" s="73">
        <v>6.97718174066988E-2</v>
      </c>
    </row>
    <row r="86" spans="1:19" ht="11.5">
      <c r="A86" s="24">
        <v>18</v>
      </c>
      <c r="B86" s="25">
        <v>205</v>
      </c>
      <c r="C86" s="26" t="s">
        <v>97</v>
      </c>
      <c r="D86" s="23">
        <v>121631892.44</v>
      </c>
      <c r="E86" s="21">
        <v>1.7172285807300458E-2</v>
      </c>
      <c r="F86" s="23">
        <v>120802836.44479169</v>
      </c>
      <c r="G86" s="23">
        <v>120472028.88204996</v>
      </c>
      <c r="H86" s="23">
        <v>330807.56274172664</v>
      </c>
      <c r="I86" s="23">
        <v>-11716383.52654024</v>
      </c>
      <c r="J86" s="23">
        <v>-11385575.963798514</v>
      </c>
      <c r="K86" s="23">
        <v>4601910.8126899349</v>
      </c>
      <c r="L86" s="23"/>
      <c r="M86" s="22">
        <v>6.4113221233322087E-3</v>
      </c>
      <c r="N86" s="27">
        <v>265</v>
      </c>
      <c r="O86" s="1" t="s">
        <v>386</v>
      </c>
      <c r="P86" s="23">
        <v>119578457</v>
      </c>
      <c r="R86" s="23">
        <v>5363107.9298357777</v>
      </c>
      <c r="S86" s="73">
        <v>3.8429779214455007E-2</v>
      </c>
    </row>
    <row r="87" spans="1:19" ht="11.5">
      <c r="A87" s="24">
        <v>17</v>
      </c>
      <c r="B87" s="25">
        <v>208</v>
      </c>
      <c r="C87" s="26" t="s">
        <v>98</v>
      </c>
      <c r="D87" s="23">
        <v>32572369.780000001</v>
      </c>
      <c r="E87" s="21">
        <v>2.2522224677290037E-2</v>
      </c>
      <c r="F87" s="23">
        <v>32350353.021874063</v>
      </c>
      <c r="G87" s="23">
        <v>32154602.163745839</v>
      </c>
      <c r="H87" s="23">
        <v>195750.85812822357</v>
      </c>
      <c r="I87" s="23">
        <v>-3137584.7983210837</v>
      </c>
      <c r="J87" s="23">
        <v>-2941833.9401928601</v>
      </c>
      <c r="K87" s="23">
        <v>1232367.0846399015</v>
      </c>
      <c r="L87" s="23"/>
      <c r="M87" s="22">
        <v>1.7171434694597395E-3</v>
      </c>
      <c r="N87" s="27">
        <v>269</v>
      </c>
      <c r="O87" s="1" t="s">
        <v>98</v>
      </c>
      <c r="P87" s="23">
        <v>31854925.98</v>
      </c>
      <c r="R87" s="23">
        <v>2060177.1357979779</v>
      </c>
      <c r="S87" s="73">
        <v>-0.1197292127949291</v>
      </c>
    </row>
    <row r="88" spans="1:19" ht="11.5">
      <c r="A88" s="24">
        <v>6</v>
      </c>
      <c r="B88" s="25">
        <v>211</v>
      </c>
      <c r="C88" s="26" t="s">
        <v>99</v>
      </c>
      <c r="D88" s="23">
        <v>117139309.88</v>
      </c>
      <c r="E88" s="21">
        <v>3.5252821931970546E-2</v>
      </c>
      <c r="F88" s="23">
        <v>116340875.80829068</v>
      </c>
      <c r="G88" s="23">
        <v>115748491.56791028</v>
      </c>
      <c r="H88" s="23">
        <v>592384.24038039148</v>
      </c>
      <c r="I88" s="23">
        <v>-11283628.438695403</v>
      </c>
      <c r="J88" s="23">
        <v>-10691244.198315011</v>
      </c>
      <c r="K88" s="23">
        <v>4431935.1274890751</v>
      </c>
      <c r="L88" s="23"/>
      <c r="M88" s="22">
        <v>6.1756482380760976E-3</v>
      </c>
      <c r="N88" s="27">
        <v>1862</v>
      </c>
      <c r="O88" s="1" t="s">
        <v>99</v>
      </c>
      <c r="P88" s="23">
        <v>113150437.65000001</v>
      </c>
      <c r="R88" s="23">
        <v>4020631.8190777185</v>
      </c>
      <c r="S88" s="73">
        <v>6.855864292538616E-2</v>
      </c>
    </row>
    <row r="89" spans="1:19" ht="11.5">
      <c r="A89" s="24">
        <v>10</v>
      </c>
      <c r="B89" s="25">
        <v>213</v>
      </c>
      <c r="C89" s="26" t="s">
        <v>100</v>
      </c>
      <c r="D89" s="23">
        <v>13989983.99</v>
      </c>
      <c r="E89" s="21">
        <v>2.0689887024836207E-2</v>
      </c>
      <c r="F89" s="23">
        <v>13894626.761997489</v>
      </c>
      <c r="G89" s="23">
        <v>13768879.123114562</v>
      </c>
      <c r="H89" s="23">
        <v>125747.6388829276</v>
      </c>
      <c r="I89" s="23">
        <v>-1347607.2325180185</v>
      </c>
      <c r="J89" s="23">
        <v>-1221859.5936350909</v>
      </c>
      <c r="K89" s="23">
        <v>529307.38231092237</v>
      </c>
      <c r="L89" s="23"/>
      <c r="M89" s="22">
        <v>7.3743098890838603E-4</v>
      </c>
      <c r="N89" s="27">
        <v>284</v>
      </c>
      <c r="O89" s="1" t="s">
        <v>100</v>
      </c>
      <c r="P89" s="23">
        <v>13706400.119999999</v>
      </c>
      <c r="R89" s="23">
        <v>2542448.9277729276</v>
      </c>
      <c r="S89" s="73">
        <v>5.4079832656206417E-3</v>
      </c>
    </row>
    <row r="90" spans="1:19" ht="11.5">
      <c r="A90" s="24">
        <v>4</v>
      </c>
      <c r="B90" s="25">
        <v>214</v>
      </c>
      <c r="C90" s="26" t="s">
        <v>101</v>
      </c>
      <c r="D90" s="23">
        <v>33906605.109999999</v>
      </c>
      <c r="E90" s="21">
        <v>5.1698991748658774E-3</v>
      </c>
      <c r="F90" s="23">
        <v>33675494.061082684</v>
      </c>
      <c r="G90" s="23">
        <v>34073631.909822568</v>
      </c>
      <c r="H90" s="23">
        <v>-398137.84873988479</v>
      </c>
      <c r="I90" s="23">
        <v>-3266107.1169938059</v>
      </c>
      <c r="J90" s="23">
        <v>-3664244.9657336907</v>
      </c>
      <c r="K90" s="23">
        <v>1282847.5291074472</v>
      </c>
      <c r="L90" s="23"/>
      <c r="M90" s="22">
        <v>1.7869688635824784E-3</v>
      </c>
      <c r="N90" s="27">
        <v>287</v>
      </c>
      <c r="O90" s="1" t="s">
        <v>101</v>
      </c>
      <c r="P90" s="23">
        <v>33732212.969999999</v>
      </c>
      <c r="R90" s="23">
        <v>2527240.6254473729</v>
      </c>
      <c r="S90" s="73">
        <v>2.8909477523233473E-3</v>
      </c>
    </row>
    <row r="91" spans="1:19" ht="11.5">
      <c r="A91" s="24">
        <v>13</v>
      </c>
      <c r="B91" s="25">
        <v>216</v>
      </c>
      <c r="C91" s="26" t="s">
        <v>102</v>
      </c>
      <c r="D91" s="23">
        <v>3210551.73</v>
      </c>
      <c r="E91" s="21">
        <v>4.253672905200534E-2</v>
      </c>
      <c r="F91" s="23">
        <v>3188668.2658337578</v>
      </c>
      <c r="G91" s="23">
        <v>3091053.2348017711</v>
      </c>
      <c r="H91" s="23">
        <v>97615.031031986699</v>
      </c>
      <c r="I91" s="23">
        <v>-309261.44982108992</v>
      </c>
      <c r="J91" s="23">
        <v>-211646.41878910322</v>
      </c>
      <c r="K91" s="23">
        <v>121470.38432601548</v>
      </c>
      <c r="L91" s="23"/>
      <c r="M91" s="22">
        <v>1.6921502363621035E-4</v>
      </c>
      <c r="N91" s="27">
        <v>289</v>
      </c>
      <c r="O91" s="1" t="s">
        <v>102</v>
      </c>
      <c r="P91" s="23">
        <v>3079557.43</v>
      </c>
      <c r="R91" s="23">
        <v>576590.9989847393</v>
      </c>
      <c r="S91" s="73">
        <v>0.12222560807491556</v>
      </c>
    </row>
    <row r="92" spans="1:19" ht="11.5">
      <c r="A92" s="24">
        <v>16</v>
      </c>
      <c r="B92" s="25">
        <v>217</v>
      </c>
      <c r="C92" s="26" t="s">
        <v>103</v>
      </c>
      <c r="D92" s="23">
        <v>15574000.51</v>
      </c>
      <c r="E92" s="21">
        <v>5.4793296975068628E-2</v>
      </c>
      <c r="F92" s="23">
        <v>15467846.455884939</v>
      </c>
      <c r="G92" s="23">
        <v>15546148.609602891</v>
      </c>
      <c r="H92" s="23">
        <v>-78302.153717951849</v>
      </c>
      <c r="I92" s="23">
        <v>-1500190.1175524725</v>
      </c>
      <c r="J92" s="23">
        <v>-1578492.2712704244</v>
      </c>
      <c r="K92" s="23">
        <v>589238.23272059869</v>
      </c>
      <c r="L92" s="23"/>
      <c r="M92" s="22">
        <v>8.2154065232762426E-4</v>
      </c>
      <c r="N92" s="27">
        <v>293</v>
      </c>
      <c r="O92" s="1" t="s">
        <v>103</v>
      </c>
      <c r="P92" s="23">
        <v>14764978.65</v>
      </c>
      <c r="R92" s="23">
        <v>1043073.4687181835</v>
      </c>
      <c r="S92" s="73">
        <v>-0.11298186680641931</v>
      </c>
    </row>
    <row r="93" spans="1:19" ht="11.5">
      <c r="A93" s="24">
        <v>14</v>
      </c>
      <c r="B93" s="25">
        <v>218</v>
      </c>
      <c r="C93" s="26" t="s">
        <v>104</v>
      </c>
      <c r="D93" s="23">
        <v>3474343.77</v>
      </c>
      <c r="E93" s="21">
        <v>-2.1769183615555687E-2</v>
      </c>
      <c r="F93" s="23">
        <v>3450662.271059629</v>
      </c>
      <c r="G93" s="23">
        <v>3548778.5799836223</v>
      </c>
      <c r="H93" s="23">
        <v>-98116.30892399326</v>
      </c>
      <c r="I93" s="23">
        <v>-334671.63336660253</v>
      </c>
      <c r="J93" s="23">
        <v>-432787.94229059579</v>
      </c>
      <c r="K93" s="23">
        <v>131450.88711048351</v>
      </c>
      <c r="L93" s="23"/>
      <c r="M93" s="22">
        <v>1.8374396486046314E-4</v>
      </c>
      <c r="N93" s="27">
        <v>299</v>
      </c>
      <c r="O93" s="1" t="s">
        <v>387</v>
      </c>
      <c r="P93" s="23">
        <v>3551660.52</v>
      </c>
      <c r="R93" s="23">
        <v>276378.6906640185</v>
      </c>
      <c r="S93" s="73">
        <v>-1.7842686693615661E-2</v>
      </c>
    </row>
    <row r="94" spans="1:19" ht="11.5">
      <c r="A94" s="24">
        <v>1</v>
      </c>
      <c r="B94" s="25">
        <v>224</v>
      </c>
      <c r="C94" s="26" t="s">
        <v>105</v>
      </c>
      <c r="D94" s="23">
        <v>27627686.34</v>
      </c>
      <c r="E94" s="21">
        <v>1.298361389288627E-2</v>
      </c>
      <c r="F94" s="23">
        <v>27439373.073352348</v>
      </c>
      <c r="G94" s="23">
        <v>27641518.736877196</v>
      </c>
      <c r="H94" s="23">
        <v>-202145.66352484748</v>
      </c>
      <c r="I94" s="23">
        <v>-2661280.3814597689</v>
      </c>
      <c r="J94" s="23">
        <v>-2863426.0449846163</v>
      </c>
      <c r="K94" s="23">
        <v>1045286.2809839876</v>
      </c>
      <c r="L94" s="23"/>
      <c r="M94" s="22">
        <v>1.4562433501274488E-3</v>
      </c>
      <c r="N94" s="27">
        <v>307</v>
      </c>
      <c r="O94" s="1" t="s">
        <v>388</v>
      </c>
      <c r="P94" s="23">
        <v>27273576.75</v>
      </c>
      <c r="R94" s="23">
        <v>1203512.7790416626</v>
      </c>
      <c r="S94" s="73">
        <v>-6.003931882906044E-3</v>
      </c>
    </row>
    <row r="95" spans="1:19" ht="11.5">
      <c r="A95" s="24">
        <v>13</v>
      </c>
      <c r="B95" s="25">
        <v>226</v>
      </c>
      <c r="C95" s="26" t="s">
        <v>106</v>
      </c>
      <c r="D95" s="23">
        <v>9957482.4600000009</v>
      </c>
      <c r="E95" s="21">
        <v>5.9366332084765716E-2</v>
      </c>
      <c r="F95" s="23">
        <v>9889611.1939608175</v>
      </c>
      <c r="G95" s="23">
        <v>9808797.1885400191</v>
      </c>
      <c r="H95" s="23">
        <v>80814.005420798436</v>
      </c>
      <c r="I95" s="23">
        <v>-959170.1742017013</v>
      </c>
      <c r="J95" s="23">
        <v>-878356.16878090287</v>
      </c>
      <c r="K95" s="23">
        <v>376738.74245152192</v>
      </c>
      <c r="L95" s="23"/>
      <c r="M95" s="22">
        <v>5.2484291273748095E-4</v>
      </c>
      <c r="N95" s="27">
        <v>311</v>
      </c>
      <c r="O95" s="1" t="s">
        <v>106</v>
      </c>
      <c r="P95" s="23">
        <v>9399470.3800000008</v>
      </c>
      <c r="R95" s="23">
        <v>1295141.8878115886</v>
      </c>
      <c r="S95" s="73">
        <v>4.2542513681201433E-2</v>
      </c>
    </row>
    <row r="96" spans="1:19" ht="11.5">
      <c r="A96" s="24">
        <v>4</v>
      </c>
      <c r="B96" s="25">
        <v>230</v>
      </c>
      <c r="C96" s="26" t="s">
        <v>107</v>
      </c>
      <c r="D96" s="23">
        <v>5377941.4000000004</v>
      </c>
      <c r="E96" s="21">
        <v>5.3853196458089059E-2</v>
      </c>
      <c r="F96" s="23">
        <v>5341284.7759016091</v>
      </c>
      <c r="G96" s="23">
        <v>5272849.1429480389</v>
      </c>
      <c r="H96" s="23">
        <v>68435.632953570224</v>
      </c>
      <c r="I96" s="23">
        <v>-518038.67194404686</v>
      </c>
      <c r="J96" s="23">
        <v>-449603.03899047663</v>
      </c>
      <c r="K96" s="23">
        <v>203473.00516500001</v>
      </c>
      <c r="L96" s="23"/>
      <c r="M96" s="22">
        <v>2.836366554559111E-4</v>
      </c>
      <c r="N96" s="27">
        <v>316</v>
      </c>
      <c r="O96" s="1" t="s">
        <v>107</v>
      </c>
      <c r="P96" s="23">
        <v>5103121.97</v>
      </c>
      <c r="R96" s="23">
        <v>601231.70143106964</v>
      </c>
      <c r="S96" s="73">
        <v>-6.1233958796695576E-2</v>
      </c>
    </row>
    <row r="97" spans="1:19" ht="11.5">
      <c r="A97" s="24">
        <v>15</v>
      </c>
      <c r="B97" s="25">
        <v>231</v>
      </c>
      <c r="C97" s="26" t="s">
        <v>108</v>
      </c>
      <c r="D97" s="23">
        <v>4823203.63</v>
      </c>
      <c r="E97" s="21">
        <v>-1.3792572414774606E-2</v>
      </c>
      <c r="F97" s="23">
        <v>4790328.1579067362</v>
      </c>
      <c r="G97" s="23">
        <v>4880771.5705917152</v>
      </c>
      <c r="H97" s="23">
        <v>-90443.412684978917</v>
      </c>
      <c r="I97" s="23">
        <v>-464602.68291523337</v>
      </c>
      <c r="J97" s="23">
        <v>-555046.09560021223</v>
      </c>
      <c r="K97" s="23">
        <v>182484.64684253288</v>
      </c>
      <c r="L97" s="23"/>
      <c r="M97" s="22">
        <v>2.5397556452286393E-4</v>
      </c>
      <c r="N97" s="27">
        <v>320</v>
      </c>
      <c r="O97" s="1" t="s">
        <v>389</v>
      </c>
      <c r="P97" s="23">
        <v>4890658.3899999997</v>
      </c>
      <c r="R97" s="23">
        <v>1064505.5619745846</v>
      </c>
      <c r="S97" s="73">
        <v>-4.5482565549734066E-2</v>
      </c>
    </row>
    <row r="98" spans="1:19" ht="11.5">
      <c r="A98" s="24">
        <v>14</v>
      </c>
      <c r="B98" s="25">
        <v>232</v>
      </c>
      <c r="C98" s="26" t="s">
        <v>109</v>
      </c>
      <c r="D98" s="23">
        <v>37672084.280000001</v>
      </c>
      <c r="E98" s="21">
        <v>6.7333479786091388E-3</v>
      </c>
      <c r="F98" s="23">
        <v>37415307.322100297</v>
      </c>
      <c r="G98" s="23">
        <v>37528779.63141156</v>
      </c>
      <c r="H98" s="23">
        <v>-113472.30931126326</v>
      </c>
      <c r="I98" s="23">
        <v>-3628822.8261050605</v>
      </c>
      <c r="J98" s="23">
        <v>-3742295.1354163238</v>
      </c>
      <c r="K98" s="23">
        <v>1425313.4478707328</v>
      </c>
      <c r="L98" s="23"/>
      <c r="M98" s="22">
        <v>1.9863265759886067E-3</v>
      </c>
      <c r="N98" s="27">
        <v>322</v>
      </c>
      <c r="O98" s="1" t="s">
        <v>109</v>
      </c>
      <c r="P98" s="23">
        <v>37420121.579999998</v>
      </c>
      <c r="R98" s="23">
        <v>3850097.5873519611</v>
      </c>
      <c r="S98" s="73">
        <v>6.127264496099305E-2</v>
      </c>
    </row>
    <row r="99" spans="1:19" ht="11.5">
      <c r="A99" s="24">
        <v>14</v>
      </c>
      <c r="B99" s="25">
        <v>233</v>
      </c>
      <c r="C99" s="26" t="s">
        <v>110</v>
      </c>
      <c r="D99" s="23">
        <v>46275597.530000001</v>
      </c>
      <c r="E99" s="21">
        <v>1.3256347564846394E-2</v>
      </c>
      <c r="F99" s="23">
        <v>45960178.10509038</v>
      </c>
      <c r="G99" s="23">
        <v>45455839.02981995</v>
      </c>
      <c r="H99" s="23">
        <v>504339.07527042925</v>
      </c>
      <c r="I99" s="23">
        <v>-4457569.7845756402</v>
      </c>
      <c r="J99" s="23">
        <v>-3953230.709305211</v>
      </c>
      <c r="K99" s="23">
        <v>1750825.1196703543</v>
      </c>
      <c r="L99" s="23"/>
      <c r="M99" s="22">
        <v>2.4369240914422392E-3</v>
      </c>
      <c r="N99" s="27">
        <v>324</v>
      </c>
      <c r="O99" s="1" t="s">
        <v>110</v>
      </c>
      <c r="P99" s="23">
        <v>45670177.780000001</v>
      </c>
      <c r="R99" s="23">
        <v>3258390.8509410038</v>
      </c>
      <c r="S99" s="73">
        <v>-6.4225783270910997E-2</v>
      </c>
    </row>
    <row r="100" spans="1:19" ht="11.5">
      <c r="A100" s="24">
        <v>1</v>
      </c>
      <c r="B100" s="25">
        <v>235</v>
      </c>
      <c r="C100" s="26" t="s">
        <v>111</v>
      </c>
      <c r="D100" s="23">
        <v>61477924.68</v>
      </c>
      <c r="E100" s="21">
        <v>2.9047051733483098E-2</v>
      </c>
      <c r="F100" s="23">
        <v>61058884.566371389</v>
      </c>
      <c r="G100" s="23">
        <v>62048927.771018736</v>
      </c>
      <c r="H100" s="23">
        <v>-990043.20464734733</v>
      </c>
      <c r="I100" s="23">
        <v>-5921957.8805941138</v>
      </c>
      <c r="J100" s="23">
        <v>-6912001.0852414612</v>
      </c>
      <c r="K100" s="23">
        <v>2326001.1881027785</v>
      </c>
      <c r="L100" s="23"/>
      <c r="M100" s="22">
        <v>3.239579300923738E-3</v>
      </c>
      <c r="N100" s="27">
        <v>327</v>
      </c>
      <c r="O100" s="1" t="s">
        <v>390</v>
      </c>
      <c r="P100" s="23">
        <v>59742578.899999999</v>
      </c>
      <c r="R100" s="23">
        <v>1840467.155927208</v>
      </c>
      <c r="S100" s="73">
        <v>-0.10165297999644329</v>
      </c>
    </row>
    <row r="101" spans="1:19" ht="11.5">
      <c r="A101" s="24">
        <v>16</v>
      </c>
      <c r="B101" s="25">
        <v>236</v>
      </c>
      <c r="C101" s="26" t="s">
        <v>112</v>
      </c>
      <c r="D101" s="23">
        <v>12129435.109999999</v>
      </c>
      <c r="E101" s="21">
        <v>1.7931559340524483E-2</v>
      </c>
      <c r="F101" s="23">
        <v>12046759.582268681</v>
      </c>
      <c r="G101" s="23">
        <v>12112461.175635014</v>
      </c>
      <c r="H101" s="23">
        <v>-65701.593366332352</v>
      </c>
      <c r="I101" s="23">
        <v>-1168386.9325567388</v>
      </c>
      <c r="J101" s="23">
        <v>-1234088.5259230712</v>
      </c>
      <c r="K101" s="23">
        <v>458914.00244442275</v>
      </c>
      <c r="L101" s="23"/>
      <c r="M101" s="22">
        <v>6.3956166802154051E-4</v>
      </c>
      <c r="N101" s="27">
        <v>330</v>
      </c>
      <c r="O101" s="1" t="s">
        <v>391</v>
      </c>
      <c r="P101" s="23">
        <v>11915766.83</v>
      </c>
      <c r="R101" s="23">
        <v>973493.24521318206</v>
      </c>
      <c r="S101" s="73">
        <v>-0.23251640612881508</v>
      </c>
    </row>
    <row r="102" spans="1:19" ht="11.5">
      <c r="A102" s="24">
        <v>11</v>
      </c>
      <c r="B102" s="25">
        <v>239</v>
      </c>
      <c r="C102" s="26" t="s">
        <v>113</v>
      </c>
      <c r="D102" s="23">
        <v>5845802.7699999996</v>
      </c>
      <c r="E102" s="21">
        <v>8.0261591993142645E-3</v>
      </c>
      <c r="F102" s="23">
        <v>5805957.1527358871</v>
      </c>
      <c r="G102" s="23">
        <v>5797500.4658058314</v>
      </c>
      <c r="H102" s="23">
        <v>8456.68693005573</v>
      </c>
      <c r="I102" s="23">
        <v>-563106.15497179457</v>
      </c>
      <c r="J102" s="23">
        <v>-554649.46804173884</v>
      </c>
      <c r="K102" s="23">
        <v>221174.41763381453</v>
      </c>
      <c r="L102" s="23"/>
      <c r="M102" s="22">
        <v>3.0820800068653256E-4</v>
      </c>
      <c r="N102" s="27">
        <v>334</v>
      </c>
      <c r="O102" s="1" t="s">
        <v>113</v>
      </c>
      <c r="P102" s="23">
        <v>5799257.0099999998</v>
      </c>
      <c r="R102" s="23">
        <v>612518.53420647024</v>
      </c>
      <c r="S102" s="73">
        <v>-2.2738378725599695E-3</v>
      </c>
    </row>
    <row r="103" spans="1:19" ht="11.5">
      <c r="A103" s="24">
        <v>19</v>
      </c>
      <c r="B103" s="25">
        <v>240</v>
      </c>
      <c r="C103" s="26" t="s">
        <v>114</v>
      </c>
      <c r="D103" s="23">
        <v>74320106.689999998</v>
      </c>
      <c r="E103" s="21">
        <v>3.9659319903878831E-2</v>
      </c>
      <c r="F103" s="23">
        <v>73813532.889495656</v>
      </c>
      <c r="G103" s="23">
        <v>73076351.157086283</v>
      </c>
      <c r="H103" s="23">
        <v>737181.73240937293</v>
      </c>
      <c r="I103" s="23">
        <v>-7159001.2803835077</v>
      </c>
      <c r="J103" s="23">
        <v>-6421819.5479741348</v>
      </c>
      <c r="K103" s="23">
        <v>2811881.7829435109</v>
      </c>
      <c r="L103" s="23"/>
      <c r="M103" s="22">
        <v>3.9166426511030184E-3</v>
      </c>
      <c r="N103" s="27">
        <v>339</v>
      </c>
      <c r="O103" s="1" t="s">
        <v>114</v>
      </c>
      <c r="P103" s="23">
        <v>71485057.909999996</v>
      </c>
      <c r="R103" s="23">
        <v>7076501.7338055121</v>
      </c>
      <c r="S103" s="73">
        <v>-7.0339818620898109E-2</v>
      </c>
    </row>
    <row r="104" spans="1:19" ht="11.5">
      <c r="A104" s="24">
        <v>19</v>
      </c>
      <c r="B104" s="25">
        <v>241</v>
      </c>
      <c r="C104" s="26" t="s">
        <v>115</v>
      </c>
      <c r="D104" s="23">
        <v>30597285.879999999</v>
      </c>
      <c r="E104" s="21">
        <v>3.4314189292604658E-2</v>
      </c>
      <c r="F104" s="23">
        <v>30388731.505098443</v>
      </c>
      <c r="G104" s="23">
        <v>29956488.907082047</v>
      </c>
      <c r="H104" s="23">
        <v>432242.59801639616</v>
      </c>
      <c r="I104" s="23">
        <v>-2947331.7322437791</v>
      </c>
      <c r="J104" s="23">
        <v>-2515089.134227383</v>
      </c>
      <c r="K104" s="23">
        <v>1157640.302271836</v>
      </c>
      <c r="L104" s="23"/>
      <c r="M104" s="22">
        <v>1.613167064661293E-3</v>
      </c>
      <c r="N104" s="27">
        <v>342</v>
      </c>
      <c r="O104" s="1" t="s">
        <v>115</v>
      </c>
      <c r="P104" s="23">
        <v>29582196.780000001</v>
      </c>
      <c r="R104" s="23">
        <v>1059740.6823655418</v>
      </c>
      <c r="S104" s="73">
        <v>0.23485197304598682</v>
      </c>
    </row>
    <row r="105" spans="1:19" ht="11.5">
      <c r="A105" s="24">
        <v>17</v>
      </c>
      <c r="B105" s="25">
        <v>244</v>
      </c>
      <c r="C105" s="26" t="s">
        <v>116</v>
      </c>
      <c r="D105" s="23">
        <v>61577193.100000001</v>
      </c>
      <c r="E105" s="21">
        <v>3.5421618606132688E-2</v>
      </c>
      <c r="F105" s="23">
        <v>61157476.362197541</v>
      </c>
      <c r="G105" s="23">
        <v>61206219.925765119</v>
      </c>
      <c r="H105" s="23">
        <v>-48743.563567578793</v>
      </c>
      <c r="I105" s="23">
        <v>-5931520.0674306573</v>
      </c>
      <c r="J105" s="23">
        <v>-5980263.6309982361</v>
      </c>
      <c r="K105" s="23">
        <v>2329756.9827894559</v>
      </c>
      <c r="L105" s="23"/>
      <c r="M105" s="22">
        <v>3.2481214769145695E-3</v>
      </c>
      <c r="N105" s="27">
        <v>347</v>
      </c>
      <c r="O105" s="1" t="s">
        <v>116</v>
      </c>
      <c r="P105" s="23">
        <v>59470646.539999999</v>
      </c>
      <c r="R105" s="23">
        <v>3728265.215740751</v>
      </c>
      <c r="S105" s="73">
        <v>0.16223531833534999</v>
      </c>
    </row>
    <row r="106" spans="1:19" ht="11.5">
      <c r="A106" s="24">
        <v>1</v>
      </c>
      <c r="B106" s="25">
        <v>245</v>
      </c>
      <c r="C106" s="26" t="s">
        <v>117</v>
      </c>
      <c r="D106" s="23">
        <v>135097615.05000001</v>
      </c>
      <c r="E106" s="21">
        <v>2.3484518676504029E-2</v>
      </c>
      <c r="F106" s="23">
        <v>134176775.24845867</v>
      </c>
      <c r="G106" s="23">
        <v>134155863.1442997</v>
      </c>
      <c r="H106" s="23">
        <v>20912.104158967733</v>
      </c>
      <c r="I106" s="23">
        <v>-13013490.45627572</v>
      </c>
      <c r="J106" s="23">
        <v>-12992578.352116752</v>
      </c>
      <c r="K106" s="23">
        <v>5111382.9029166875</v>
      </c>
      <c r="L106" s="23"/>
      <c r="M106" s="22">
        <v>7.1221620107044161E-3</v>
      </c>
      <c r="N106" s="27">
        <v>348</v>
      </c>
      <c r="O106" s="1" t="s">
        <v>392</v>
      </c>
      <c r="P106" s="23">
        <v>131997712.31</v>
      </c>
      <c r="R106" s="23">
        <v>9154031.46916884</v>
      </c>
      <c r="S106" s="73">
        <v>-0.1332766758135272</v>
      </c>
    </row>
    <row r="107" spans="1:19" ht="11.5">
      <c r="A107" s="24">
        <v>13</v>
      </c>
      <c r="B107" s="25">
        <v>249</v>
      </c>
      <c r="C107" s="26" t="s">
        <v>118</v>
      </c>
      <c r="D107" s="23">
        <v>29341434.489999998</v>
      </c>
      <c r="E107" s="21">
        <v>4.3539196407200276E-2</v>
      </c>
      <c r="F107" s="23">
        <v>29141440.132566594</v>
      </c>
      <c r="G107" s="23">
        <v>29715177.385189507</v>
      </c>
      <c r="H107" s="23">
        <v>-573737.25262291357</v>
      </c>
      <c r="I107" s="23">
        <v>-2826359.8699927917</v>
      </c>
      <c r="J107" s="23">
        <v>-3400097.1226157052</v>
      </c>
      <c r="K107" s="23">
        <v>1110125.4936567883</v>
      </c>
      <c r="L107" s="23"/>
      <c r="M107" s="22">
        <v>1.5469850661469699E-3</v>
      </c>
      <c r="N107" s="27">
        <v>360</v>
      </c>
      <c r="O107" s="1" t="s">
        <v>118</v>
      </c>
      <c r="P107" s="23">
        <v>28117232.77</v>
      </c>
      <c r="R107" s="23">
        <v>2456955.4704480269</v>
      </c>
      <c r="S107" s="73">
        <v>4.5478750777675936E-2</v>
      </c>
    </row>
    <row r="108" spans="1:19" ht="11.5">
      <c r="A108" s="24">
        <v>6</v>
      </c>
      <c r="B108" s="25">
        <v>250</v>
      </c>
      <c r="C108" s="26" t="s">
        <v>119</v>
      </c>
      <c r="D108" s="23">
        <v>4610188.1500000004</v>
      </c>
      <c r="E108" s="21">
        <v>-1.1868167846887934E-3</v>
      </c>
      <c r="F108" s="23">
        <v>4578764.6142140944</v>
      </c>
      <c r="G108" s="23">
        <v>4621900.2624772685</v>
      </c>
      <c r="H108" s="23">
        <v>-43135.648263174109</v>
      </c>
      <c r="I108" s="23">
        <v>-444083.63145016466</v>
      </c>
      <c r="J108" s="23">
        <v>-487219.27971333876</v>
      </c>
      <c r="K108" s="23">
        <v>174425.26191463743</v>
      </c>
      <c r="L108" s="23"/>
      <c r="M108" s="22">
        <v>2.4345041566795032E-4</v>
      </c>
      <c r="N108" s="27">
        <v>363</v>
      </c>
      <c r="O108" s="1" t="s">
        <v>119</v>
      </c>
      <c r="P108" s="23">
        <v>4615666.0999999996</v>
      </c>
      <c r="R108" s="23">
        <v>656068.29102949402</v>
      </c>
      <c r="S108" s="73">
        <v>1.1481694441121792E-2</v>
      </c>
    </row>
    <row r="109" spans="1:19" ht="11.5">
      <c r="A109" s="24">
        <v>13</v>
      </c>
      <c r="B109" s="25">
        <v>256</v>
      </c>
      <c r="C109" s="26" t="s">
        <v>120</v>
      </c>
      <c r="D109" s="23">
        <v>3536652.07</v>
      </c>
      <c r="E109" s="21">
        <v>-4.0744596573606739E-2</v>
      </c>
      <c r="F109" s="23">
        <v>3512545.8710189569</v>
      </c>
      <c r="G109" s="23">
        <v>3645822.3771025594</v>
      </c>
      <c r="H109" s="23">
        <v>-133276.50608360255</v>
      </c>
      <c r="I109" s="23">
        <v>-340673.57845717028</v>
      </c>
      <c r="J109" s="23">
        <v>-473950.08454077283</v>
      </c>
      <c r="K109" s="23">
        <v>133808.30533146343</v>
      </c>
      <c r="L109" s="23"/>
      <c r="M109" s="22">
        <v>1.8710017952942761E-4</v>
      </c>
      <c r="N109" s="27">
        <v>381</v>
      </c>
      <c r="O109" s="1" t="s">
        <v>120</v>
      </c>
      <c r="P109" s="23">
        <v>3686872.19</v>
      </c>
      <c r="R109" s="23">
        <v>568169.62145969772</v>
      </c>
      <c r="S109" s="73">
        <v>8.7011978020215874E-2</v>
      </c>
    </row>
    <row r="110" spans="1:19" ht="11.5">
      <c r="A110" s="24">
        <v>1</v>
      </c>
      <c r="B110" s="25">
        <v>257</v>
      </c>
      <c r="C110" s="26" t="s">
        <v>121</v>
      </c>
      <c r="D110" s="23">
        <v>169644060.30000001</v>
      </c>
      <c r="E110" s="21">
        <v>1.2980972995573214E-2</v>
      </c>
      <c r="F110" s="23">
        <v>168487748.23067513</v>
      </c>
      <c r="G110" s="23">
        <v>170594463.92952156</v>
      </c>
      <c r="H110" s="23">
        <v>-2106715.6988464296</v>
      </c>
      <c r="I110" s="23">
        <v>-16341231.182066767</v>
      </c>
      <c r="J110" s="23">
        <v>-18447946.880913198</v>
      </c>
      <c r="K110" s="23">
        <v>6418438.6162395654</v>
      </c>
      <c r="L110" s="23"/>
      <c r="M110" s="22">
        <v>8.9422658545364984E-3</v>
      </c>
      <c r="N110" s="27">
        <v>383</v>
      </c>
      <c r="O110" s="1" t="s">
        <v>393</v>
      </c>
      <c r="P110" s="23">
        <v>167470135</v>
      </c>
      <c r="R110" s="23">
        <v>6520310.6003750172</v>
      </c>
      <c r="S110" s="73">
        <v>4.7576037147556427E-4</v>
      </c>
    </row>
    <row r="111" spans="1:19" ht="11.5">
      <c r="A111" s="24">
        <v>12</v>
      </c>
      <c r="B111" s="25">
        <v>260</v>
      </c>
      <c r="C111" s="26" t="s">
        <v>122</v>
      </c>
      <c r="D111" s="23">
        <v>27712237.219999999</v>
      </c>
      <c r="E111" s="21">
        <v>-2.4547638048411091E-4</v>
      </c>
      <c r="F111" s="23">
        <v>27523347.645506125</v>
      </c>
      <c r="G111" s="23">
        <v>27520911.920446552</v>
      </c>
      <c r="H111" s="23">
        <v>2435.7250595726073</v>
      </c>
      <c r="I111" s="23">
        <v>-2669424.8780857273</v>
      </c>
      <c r="J111" s="23">
        <v>-2666989.1530261547</v>
      </c>
      <c r="K111" s="23">
        <v>1048485.2413971572</v>
      </c>
      <c r="L111" s="23"/>
      <c r="M111" s="22">
        <v>1.4616267144777712E-3</v>
      </c>
      <c r="N111" s="27">
        <v>389</v>
      </c>
      <c r="O111" s="1" t="s">
        <v>122</v>
      </c>
      <c r="P111" s="23">
        <v>27719041.59</v>
      </c>
      <c r="R111" s="23">
        <v>2106107.2119148811</v>
      </c>
      <c r="S111" s="73">
        <v>-0.10066317748954479</v>
      </c>
    </row>
    <row r="112" spans="1:19" ht="11.5">
      <c r="A112" s="24">
        <v>19</v>
      </c>
      <c r="B112" s="25">
        <v>261</v>
      </c>
      <c r="C112" s="26" t="s">
        <v>123</v>
      </c>
      <c r="D112" s="23">
        <v>20170199.899999999</v>
      </c>
      <c r="E112" s="21">
        <v>5.8031248079321029E-2</v>
      </c>
      <c r="F112" s="23">
        <v>20032717.658984188</v>
      </c>
      <c r="G112" s="23">
        <v>19473089.45965378</v>
      </c>
      <c r="H112" s="23">
        <v>559628.19933040813</v>
      </c>
      <c r="I112" s="23">
        <v>-1942926.2596728827</v>
      </c>
      <c r="J112" s="23">
        <v>-1383298.0603424746</v>
      </c>
      <c r="K112" s="23">
        <v>763134.23356226657</v>
      </c>
      <c r="L112" s="23"/>
      <c r="M112" s="22">
        <v>1.0626203161024439E-3</v>
      </c>
      <c r="N112" s="27">
        <v>391</v>
      </c>
      <c r="O112" s="1" t="s">
        <v>123</v>
      </c>
      <c r="P112" s="23">
        <v>19063898.100000001</v>
      </c>
      <c r="R112" s="23">
        <v>2115726.7701488566</v>
      </c>
      <c r="S112" s="73">
        <v>0.20643908892262264</v>
      </c>
    </row>
    <row r="113" spans="1:19" ht="11.5">
      <c r="A113" s="24">
        <v>11</v>
      </c>
      <c r="B113" s="25">
        <v>263</v>
      </c>
      <c r="C113" s="26" t="s">
        <v>124</v>
      </c>
      <c r="D113" s="23">
        <v>19982458.210000001</v>
      </c>
      <c r="E113" s="21">
        <v>6.3727655589576049E-3</v>
      </c>
      <c r="F113" s="23">
        <v>19846255.636434253</v>
      </c>
      <c r="G113" s="23">
        <v>19739727.885901973</v>
      </c>
      <c r="H113" s="23">
        <v>106527.75053228065</v>
      </c>
      <c r="I113" s="23">
        <v>-1924841.7458185425</v>
      </c>
      <c r="J113" s="23">
        <v>-1818313.9952862619</v>
      </c>
      <c r="K113" s="23">
        <v>756031.07586347579</v>
      </c>
      <c r="L113" s="23"/>
      <c r="M113" s="22">
        <v>1.0532346811763043E-3</v>
      </c>
      <c r="N113" s="27">
        <v>397</v>
      </c>
      <c r="O113" s="1" t="s">
        <v>124</v>
      </c>
      <c r="P113" s="23">
        <v>19855921.079999998</v>
      </c>
      <c r="R113" s="23">
        <v>1788698.2998551815</v>
      </c>
      <c r="S113" s="73">
        <v>4.0177958143168269E-3</v>
      </c>
    </row>
    <row r="114" spans="1:19" ht="11.5">
      <c r="A114" s="24">
        <v>13</v>
      </c>
      <c r="B114" s="25">
        <v>265</v>
      </c>
      <c r="C114" s="26" t="s">
        <v>125</v>
      </c>
      <c r="D114" s="23">
        <v>2485951.35</v>
      </c>
      <c r="E114" s="21">
        <v>2.685472624692431E-2</v>
      </c>
      <c r="F114" s="23">
        <v>2469006.8395663537</v>
      </c>
      <c r="G114" s="23">
        <v>2452444.0197131401</v>
      </c>
      <c r="H114" s="23">
        <v>16562.819853213616</v>
      </c>
      <c r="I114" s="23">
        <v>-239463.17746629045</v>
      </c>
      <c r="J114" s="23">
        <v>-222900.35761307683</v>
      </c>
      <c r="K114" s="23">
        <v>94055.318616615783</v>
      </c>
      <c r="L114" s="23"/>
      <c r="M114" s="22">
        <v>1.3094876911444705E-4</v>
      </c>
      <c r="N114" s="27">
        <v>400</v>
      </c>
      <c r="O114" s="1" t="s">
        <v>125</v>
      </c>
      <c r="P114" s="23">
        <v>2420937.73</v>
      </c>
      <c r="R114" s="23">
        <v>609027.80490501935</v>
      </c>
      <c r="S114" s="73">
        <v>8.5264103731002239E-2</v>
      </c>
    </row>
    <row r="115" spans="1:19" ht="11.5">
      <c r="A115" s="24">
        <v>4</v>
      </c>
      <c r="B115" s="25">
        <v>271</v>
      </c>
      <c r="C115" s="26" t="s">
        <v>126</v>
      </c>
      <c r="D115" s="23">
        <v>22382095.359999999</v>
      </c>
      <c r="E115" s="21">
        <v>4.8204725680986993E-3</v>
      </c>
      <c r="F115" s="23">
        <v>22229536.602824647</v>
      </c>
      <c r="G115" s="23">
        <v>22251359.002377864</v>
      </c>
      <c r="H115" s="23">
        <v>-21822.399553216994</v>
      </c>
      <c r="I115" s="23">
        <v>-2155990.5720838485</v>
      </c>
      <c r="J115" s="23">
        <v>-2177812.9716370655</v>
      </c>
      <c r="K115" s="23">
        <v>846820.7193162801</v>
      </c>
      <c r="L115" s="23"/>
      <c r="M115" s="22">
        <v>1.1794792544297039E-3</v>
      </c>
      <c r="N115" s="27">
        <v>406</v>
      </c>
      <c r="O115" s="1" t="s">
        <v>394</v>
      </c>
      <c r="P115" s="23">
        <v>22274720.68</v>
      </c>
      <c r="R115" s="23">
        <v>1191744.8669388369</v>
      </c>
      <c r="S115" s="73">
        <v>-0.18229858961172984</v>
      </c>
    </row>
    <row r="116" spans="1:19" ht="11.5">
      <c r="A116" s="24">
        <v>16</v>
      </c>
      <c r="B116" s="25">
        <v>272</v>
      </c>
      <c r="C116" s="26" t="s">
        <v>127</v>
      </c>
      <c r="D116" s="23">
        <v>160310833.03</v>
      </c>
      <c r="E116" s="21">
        <v>2.9215376855326936E-2</v>
      </c>
      <c r="F116" s="23">
        <v>159218137.2365351</v>
      </c>
      <c r="G116" s="23">
        <v>158132644.33126581</v>
      </c>
      <c r="H116" s="23">
        <v>1085492.905269295</v>
      </c>
      <c r="I116" s="23">
        <v>-15442193.371817892</v>
      </c>
      <c r="J116" s="23">
        <v>-14356700.466548597</v>
      </c>
      <c r="K116" s="23">
        <v>6065318.405499666</v>
      </c>
      <c r="L116" s="23"/>
      <c r="M116" s="22">
        <v>8.4511107421416376E-3</v>
      </c>
      <c r="N116" s="27">
        <v>408</v>
      </c>
      <c r="O116" s="1" t="s">
        <v>395</v>
      </c>
      <c r="P116" s="23">
        <v>155760238.94999999</v>
      </c>
      <c r="R116" s="23">
        <v>15545755.594949029</v>
      </c>
      <c r="S116" s="73">
        <v>4.4876139200795695E-2</v>
      </c>
    </row>
    <row r="117" spans="1:19" ht="11.5">
      <c r="A117" s="24">
        <v>19</v>
      </c>
      <c r="B117" s="25">
        <v>273</v>
      </c>
      <c r="C117" s="26" t="s">
        <v>128</v>
      </c>
      <c r="D117" s="23">
        <v>10409479.52</v>
      </c>
      <c r="E117" s="21">
        <v>3.4280963463859226E-2</v>
      </c>
      <c r="F117" s="23">
        <v>10338527.393629761</v>
      </c>
      <c r="G117" s="23">
        <v>10286271.645777402</v>
      </c>
      <c r="H117" s="23">
        <v>52255.747852358967</v>
      </c>
      <c r="I117" s="23">
        <v>-1002709.5025932329</v>
      </c>
      <c r="J117" s="23">
        <v>-950453.75474087393</v>
      </c>
      <c r="K117" s="23">
        <v>393839.93290405167</v>
      </c>
      <c r="L117" s="23"/>
      <c r="M117" s="22">
        <v>5.4816497934448579E-4</v>
      </c>
      <c r="N117" s="27">
        <v>410</v>
      </c>
      <c r="O117" s="1" t="s">
        <v>128</v>
      </c>
      <c r="P117" s="23">
        <v>10064460.130000001</v>
      </c>
      <c r="R117" s="23">
        <v>771343.30616623373</v>
      </c>
      <c r="S117" s="73">
        <v>0.16287955570502755</v>
      </c>
    </row>
    <row r="118" spans="1:19" ht="11.5">
      <c r="A118" s="24">
        <v>13</v>
      </c>
      <c r="B118" s="25">
        <v>275</v>
      </c>
      <c r="C118" s="26" t="s">
        <v>129</v>
      </c>
      <c r="D118" s="23">
        <v>7281473.5300000003</v>
      </c>
      <c r="E118" s="21">
        <v>2.8176797952502053E-2</v>
      </c>
      <c r="F118" s="23">
        <v>7231842.227198598</v>
      </c>
      <c r="G118" s="23">
        <v>7339066.3424036633</v>
      </c>
      <c r="H118" s="23">
        <v>-107224.11520506535</v>
      </c>
      <c r="I118" s="23">
        <v>-701399.40113087348</v>
      </c>
      <c r="J118" s="23">
        <v>-808623.51633593882</v>
      </c>
      <c r="K118" s="23">
        <v>275492.64504416147</v>
      </c>
      <c r="L118" s="23"/>
      <c r="M118" s="22">
        <v>3.8382079823878643E-4</v>
      </c>
      <c r="N118" s="27">
        <v>416</v>
      </c>
      <c r="O118" s="1" t="s">
        <v>129</v>
      </c>
      <c r="P118" s="23">
        <v>7081927.4900000002</v>
      </c>
      <c r="R118" s="23">
        <v>806309.97347872274</v>
      </c>
      <c r="S118" s="73">
        <v>9.2257930063315285E-2</v>
      </c>
    </row>
    <row r="119" spans="1:19" ht="11.5">
      <c r="A119" s="24">
        <v>12</v>
      </c>
      <c r="B119" s="25">
        <v>276</v>
      </c>
      <c r="C119" s="26" t="s">
        <v>130</v>
      </c>
      <c r="D119" s="23">
        <v>46650698.039999999</v>
      </c>
      <c r="E119" s="21">
        <v>4.0664687025763424E-2</v>
      </c>
      <c r="F119" s="23">
        <v>46332721.889873147</v>
      </c>
      <c r="G119" s="23">
        <v>45568612.841268897</v>
      </c>
      <c r="H119" s="23">
        <v>764109.04860424995</v>
      </c>
      <c r="I119" s="23">
        <v>-4493701.9317288119</v>
      </c>
      <c r="J119" s="23">
        <v>-3729592.883124562</v>
      </c>
      <c r="K119" s="23">
        <v>1765016.9492817039</v>
      </c>
      <c r="L119" s="23"/>
      <c r="M119" s="22">
        <v>2.4581766063614136E-3</v>
      </c>
      <c r="N119" s="27">
        <v>420</v>
      </c>
      <c r="O119" s="1" t="s">
        <v>130</v>
      </c>
      <c r="P119" s="23">
        <v>44827789.990000002</v>
      </c>
      <c r="R119" s="23">
        <v>1394205.6912851487</v>
      </c>
      <c r="S119" s="73">
        <v>-0.11445800641890125</v>
      </c>
    </row>
    <row r="120" spans="1:19" ht="11.5">
      <c r="A120" s="24">
        <v>15</v>
      </c>
      <c r="B120" s="25">
        <v>280</v>
      </c>
      <c r="C120" s="26" t="s">
        <v>131</v>
      </c>
      <c r="D120" s="23">
        <v>5318471.33</v>
      </c>
      <c r="E120" s="21">
        <v>2.6560903436215755E-2</v>
      </c>
      <c r="F120" s="23">
        <v>5282220.06026287</v>
      </c>
      <c r="G120" s="23">
        <v>5217940.9263399197</v>
      </c>
      <c r="H120" s="23">
        <v>64279.133922950365</v>
      </c>
      <c r="I120" s="23">
        <v>-512310.12382650521</v>
      </c>
      <c r="J120" s="23">
        <v>-448030.98990355484</v>
      </c>
      <c r="K120" s="23">
        <v>201222.97063314868</v>
      </c>
      <c r="L120" s="23"/>
      <c r="M120" s="22">
        <v>2.8034484422736675E-4</v>
      </c>
      <c r="N120" s="27">
        <v>428</v>
      </c>
      <c r="O120" s="1" t="s">
        <v>131</v>
      </c>
      <c r="P120" s="23">
        <v>5180862.93</v>
      </c>
      <c r="R120" s="23">
        <v>838685.00800203567</v>
      </c>
      <c r="S120" s="73">
        <v>-3.2941086481657389E-2</v>
      </c>
    </row>
    <row r="121" spans="1:19" ht="11.5">
      <c r="A121" s="24">
        <v>2</v>
      </c>
      <c r="B121" s="25">
        <v>284</v>
      </c>
      <c r="C121" s="26" t="s">
        <v>132</v>
      </c>
      <c r="D121" s="23">
        <v>5840054.9699999997</v>
      </c>
      <c r="E121" s="21">
        <v>-4.8497415992165838E-4</v>
      </c>
      <c r="F121" s="23">
        <v>5800248.5303557832</v>
      </c>
      <c r="G121" s="23">
        <v>5791278.8648770796</v>
      </c>
      <c r="H121" s="23">
        <v>8969.6654787035659</v>
      </c>
      <c r="I121" s="23">
        <v>-562552.48908793065</v>
      </c>
      <c r="J121" s="23">
        <v>-553582.82360922708</v>
      </c>
      <c r="K121" s="23">
        <v>220956.95112533096</v>
      </c>
      <c r="L121" s="23"/>
      <c r="M121" s="22">
        <v>3.076293559630286E-4</v>
      </c>
      <c r="N121" s="27">
        <v>434</v>
      </c>
      <c r="O121" s="1" t="s">
        <v>396</v>
      </c>
      <c r="P121" s="23">
        <v>5842888.6200000001</v>
      </c>
      <c r="R121" s="23">
        <v>602112.91189705848</v>
      </c>
      <c r="S121" s="73">
        <v>0.15573076316949419</v>
      </c>
    </row>
    <row r="122" spans="1:19" ht="11.5">
      <c r="A122" s="24">
        <v>8</v>
      </c>
      <c r="B122" s="25">
        <v>285</v>
      </c>
      <c r="C122" s="26" t="s">
        <v>133</v>
      </c>
      <c r="D122" s="23">
        <v>191913746.81999999</v>
      </c>
      <c r="E122" s="21">
        <v>1.9136769038620605E-2</v>
      </c>
      <c r="F122" s="23">
        <v>190605642.18418255</v>
      </c>
      <c r="G122" s="23">
        <v>188860719.05495122</v>
      </c>
      <c r="H122" s="23">
        <v>1744923.1292313337</v>
      </c>
      <c r="I122" s="23">
        <v>-18486393.795670375</v>
      </c>
      <c r="J122" s="23">
        <v>-16741470.666439041</v>
      </c>
      <c r="K122" s="23">
        <v>7261006.3765180418</v>
      </c>
      <c r="L122" s="23"/>
      <c r="M122" s="22">
        <v>1.0115726573723307E-2</v>
      </c>
      <c r="N122" s="27">
        <v>438</v>
      </c>
      <c r="O122" s="1" t="s">
        <v>133</v>
      </c>
      <c r="P122" s="23">
        <v>188310099.93000001</v>
      </c>
      <c r="R122" s="23">
        <v>9512121.1793488394</v>
      </c>
      <c r="S122" s="73">
        <v>1.3027653902698333E-2</v>
      </c>
    </row>
    <row r="123" spans="1:19" ht="11.5">
      <c r="A123" s="24">
        <v>8</v>
      </c>
      <c r="B123" s="25">
        <v>286</v>
      </c>
      <c r="C123" s="26" t="s">
        <v>134</v>
      </c>
      <c r="D123" s="23">
        <v>286539133.07999998</v>
      </c>
      <c r="E123" s="21">
        <v>1.0212649676686114E-2</v>
      </c>
      <c r="F123" s="23">
        <v>284586051.68517619</v>
      </c>
      <c r="G123" s="23">
        <v>284236786.39585489</v>
      </c>
      <c r="H123" s="23">
        <v>349265.28932130337</v>
      </c>
      <c r="I123" s="23">
        <v>-27601333.097597845</v>
      </c>
      <c r="J123" s="23">
        <v>-27252067.808276542</v>
      </c>
      <c r="K123" s="23">
        <v>10841133.096980466</v>
      </c>
      <c r="L123" s="23"/>
      <c r="M123" s="22">
        <v>1.5104634592891835E-2</v>
      </c>
      <c r="N123" s="27">
        <v>440</v>
      </c>
      <c r="O123" s="1" t="s">
        <v>134</v>
      </c>
      <c r="P123" s="23">
        <v>283642392.69</v>
      </c>
      <c r="R123" s="23">
        <v>20161687.954995587</v>
      </c>
      <c r="S123" s="73">
        <v>7.1533334867081244E-2</v>
      </c>
    </row>
    <row r="124" spans="1:19" ht="11.5">
      <c r="A124" s="24">
        <v>15</v>
      </c>
      <c r="B124" s="25">
        <v>287</v>
      </c>
      <c r="C124" s="26" t="s">
        <v>135</v>
      </c>
      <c r="D124" s="23">
        <v>20088052.75</v>
      </c>
      <c r="E124" s="21">
        <v>2.1593195629462159E-2</v>
      </c>
      <c r="F124" s="23">
        <v>19951130.432749499</v>
      </c>
      <c r="G124" s="23">
        <v>19703070.326178648</v>
      </c>
      <c r="H124" s="23">
        <v>248060.10657085106</v>
      </c>
      <c r="I124" s="23">
        <v>-1935013.3061234099</v>
      </c>
      <c r="J124" s="23">
        <v>-1686953.1995525588</v>
      </c>
      <c r="K124" s="23">
        <v>760026.21764445829</v>
      </c>
      <c r="L124" s="23"/>
      <c r="M124" s="22">
        <v>1.0588253815918415E-3</v>
      </c>
      <c r="N124" s="27">
        <v>443</v>
      </c>
      <c r="O124" s="1" t="s">
        <v>397</v>
      </c>
      <c r="P124" s="23">
        <v>19663455.899999999</v>
      </c>
      <c r="R124" s="23">
        <v>1393004.7446927684</v>
      </c>
      <c r="S124" s="73">
        <v>-5.1162828832627127E-3</v>
      </c>
    </row>
    <row r="125" spans="1:19" ht="11.5">
      <c r="A125" s="24">
        <v>15</v>
      </c>
      <c r="B125" s="25">
        <v>288</v>
      </c>
      <c r="C125" s="26" t="s">
        <v>136</v>
      </c>
      <c r="D125" s="23">
        <v>19780305.670000002</v>
      </c>
      <c r="E125" s="21">
        <v>5.6432053306066932E-2</v>
      </c>
      <c r="F125" s="23">
        <v>19645480.989780083</v>
      </c>
      <c r="G125" s="23">
        <v>19413209.609746773</v>
      </c>
      <c r="H125" s="23">
        <v>232271.3800333105</v>
      </c>
      <c r="I125" s="23">
        <v>-1905369.0841506941</v>
      </c>
      <c r="J125" s="23">
        <v>-1673097.7041173836</v>
      </c>
      <c r="K125" s="23">
        <v>748382.6874270495</v>
      </c>
      <c r="L125" s="23"/>
      <c r="M125" s="22">
        <v>1.0429373696389241E-3</v>
      </c>
      <c r="N125" s="27">
        <v>446</v>
      </c>
      <c r="O125" s="1" t="s">
        <v>398</v>
      </c>
      <c r="P125" s="23">
        <v>18723689.43</v>
      </c>
      <c r="R125" s="23">
        <v>2299569.5110570248</v>
      </c>
      <c r="S125" s="73">
        <v>2.0058623855217395E-2</v>
      </c>
    </row>
    <row r="126" spans="1:19" ht="11.5">
      <c r="A126" s="24">
        <v>18</v>
      </c>
      <c r="B126" s="25">
        <v>290</v>
      </c>
      <c r="C126" s="26" t="s">
        <v>137</v>
      </c>
      <c r="D126" s="23">
        <v>23250993.879999999</v>
      </c>
      <c r="E126" s="21">
        <v>1.2052126754630077E-2</v>
      </c>
      <c r="F126" s="23">
        <v>23092512.617527865</v>
      </c>
      <c r="G126" s="23">
        <v>22920453.120776691</v>
      </c>
      <c r="H126" s="23">
        <v>172059.49675117433</v>
      </c>
      <c r="I126" s="23">
        <v>-2239688.5899452833</v>
      </c>
      <c r="J126" s="23">
        <v>-2067629.0931941089</v>
      </c>
      <c r="K126" s="23">
        <v>879695.26738179475</v>
      </c>
      <c r="L126" s="23"/>
      <c r="M126" s="22">
        <v>1.2255837861222759E-3</v>
      </c>
      <c r="N126" s="27">
        <v>455</v>
      </c>
      <c r="O126" s="1" t="s">
        <v>137</v>
      </c>
      <c r="P126" s="23">
        <v>22974107.030000001</v>
      </c>
      <c r="R126" s="23">
        <v>2834776.4399571875</v>
      </c>
      <c r="S126" s="73">
        <v>-2.3699109855196965E-2</v>
      </c>
    </row>
    <row r="127" spans="1:19" ht="11.5">
      <c r="A127" s="24">
        <v>13</v>
      </c>
      <c r="B127" s="25">
        <v>291</v>
      </c>
      <c r="C127" s="26" t="s">
        <v>138</v>
      </c>
      <c r="D127" s="23">
        <v>5670258.6100000003</v>
      </c>
      <c r="E127" s="21">
        <v>3.6446890541763644E-4</v>
      </c>
      <c r="F127" s="23">
        <v>5631609.5205161618</v>
      </c>
      <c r="G127" s="23">
        <v>5664945.5401180657</v>
      </c>
      <c r="H127" s="23">
        <v>-33336.019601903856</v>
      </c>
      <c r="I127" s="23">
        <v>-546196.58739749331</v>
      </c>
      <c r="J127" s="23">
        <v>-579532.60699939716</v>
      </c>
      <c r="K127" s="23">
        <v>214532.75028980713</v>
      </c>
      <c r="L127" s="23"/>
      <c r="M127" s="22">
        <v>2.9891536964172242E-4</v>
      </c>
      <c r="N127" s="27">
        <v>451</v>
      </c>
      <c r="O127" s="1" t="s">
        <v>138</v>
      </c>
      <c r="P127" s="23">
        <v>5668192.7300000004</v>
      </c>
      <c r="R127" s="23">
        <v>1010616.0108681709</v>
      </c>
      <c r="S127" s="73">
        <v>0.10248006193389125</v>
      </c>
    </row>
    <row r="128" spans="1:19" ht="11.5">
      <c r="A128" s="24">
        <v>21</v>
      </c>
      <c r="B128" s="25">
        <v>295</v>
      </c>
      <c r="C128" s="26" t="s">
        <v>139</v>
      </c>
      <c r="D128" s="23">
        <v>1033593.72</v>
      </c>
      <c r="E128" s="21">
        <v>2.5419740352739195E-2</v>
      </c>
      <c r="F128" s="23">
        <v>1026548.6345952952</v>
      </c>
      <c r="G128" s="23">
        <v>1040718.53066714</v>
      </c>
      <c r="H128" s="23">
        <v>-14169.896071844851</v>
      </c>
      <c r="I128" s="23">
        <v>-99562.542284024705</v>
      </c>
      <c r="J128" s="23">
        <v>-113732.43835586956</v>
      </c>
      <c r="K128" s="23">
        <v>39105.747847693463</v>
      </c>
      <c r="L128" s="23"/>
      <c r="M128" s="22">
        <v>5.472094611638671E-5</v>
      </c>
      <c r="N128" s="27">
        <v>463</v>
      </c>
      <c r="O128" s="1" t="s">
        <v>139</v>
      </c>
      <c r="P128" s="23">
        <v>1007971.35</v>
      </c>
      <c r="R128" s="23">
        <v>7865.339224903385</v>
      </c>
      <c r="S128" s="73">
        <v>-0.33799292997013808</v>
      </c>
    </row>
    <row r="129" spans="1:19" ht="11.5">
      <c r="A129" s="24">
        <v>11</v>
      </c>
      <c r="B129" s="25">
        <v>297</v>
      </c>
      <c r="C129" s="26" t="s">
        <v>140</v>
      </c>
      <c r="D129" s="23">
        <v>390681263.24000001</v>
      </c>
      <c r="E129" s="21">
        <v>3.7779344968984718E-2</v>
      </c>
      <c r="F129" s="23">
        <v>388018337.94132102</v>
      </c>
      <c r="G129" s="23">
        <v>383620031.59025466</v>
      </c>
      <c r="H129" s="23">
        <v>4398306.3510663509</v>
      </c>
      <c r="I129" s="23">
        <v>-37632987.738072455</v>
      </c>
      <c r="J129" s="23">
        <v>-33234681.387006104</v>
      </c>
      <c r="K129" s="23">
        <v>14781323.331842413</v>
      </c>
      <c r="L129" s="23"/>
      <c r="M129" s="22">
        <v>2.0587546599414568E-2</v>
      </c>
      <c r="N129" s="27">
        <v>466</v>
      </c>
      <c r="O129" s="1" t="s">
        <v>140</v>
      </c>
      <c r="P129" s="23">
        <v>376458892.86000001</v>
      </c>
      <c r="R129" s="23">
        <v>23917011.439706963</v>
      </c>
      <c r="S129" s="73">
        <v>1.7637866673792857E-2</v>
      </c>
    </row>
    <row r="130" spans="1:19" ht="11.5">
      <c r="A130" s="24">
        <v>14</v>
      </c>
      <c r="B130" s="25">
        <v>300</v>
      </c>
      <c r="C130" s="26" t="s">
        <v>141</v>
      </c>
      <c r="D130" s="23">
        <v>9522883.2599999998</v>
      </c>
      <c r="E130" s="21">
        <v>1.8689747922650657E-2</v>
      </c>
      <c r="F130" s="23">
        <v>9457974.2686162926</v>
      </c>
      <c r="G130" s="23">
        <v>9352005.5541178249</v>
      </c>
      <c r="H130" s="23">
        <v>105968.71449846774</v>
      </c>
      <c r="I130" s="23">
        <v>-917306.72206443071</v>
      </c>
      <c r="J130" s="23">
        <v>-811338.00756596297</v>
      </c>
      <c r="K130" s="23">
        <v>360295.79547811212</v>
      </c>
      <c r="L130" s="23"/>
      <c r="M130" s="22">
        <v>5.0194591621691945E-4</v>
      </c>
      <c r="N130" s="27">
        <v>473</v>
      </c>
      <c r="O130" s="1" t="s">
        <v>141</v>
      </c>
      <c r="P130" s="23">
        <v>9348168.3499999996</v>
      </c>
      <c r="R130" s="23">
        <v>707770.02832989045</v>
      </c>
      <c r="S130" s="73">
        <v>1.9097764599041112E-2</v>
      </c>
    </row>
    <row r="131" spans="1:19" ht="11.5">
      <c r="A131" s="24">
        <v>14</v>
      </c>
      <c r="B131" s="25">
        <v>301</v>
      </c>
      <c r="C131" s="26" t="s">
        <v>142</v>
      </c>
      <c r="D131" s="23">
        <v>56828476.689999998</v>
      </c>
      <c r="E131" s="21">
        <v>1.1177900522608697E-2</v>
      </c>
      <c r="F131" s="23">
        <v>56441127.711428106</v>
      </c>
      <c r="G131" s="23">
        <v>56239302.242706984</v>
      </c>
      <c r="H131" s="23">
        <v>201825.46872112155</v>
      </c>
      <c r="I131" s="23">
        <v>-5474092.4832484834</v>
      </c>
      <c r="J131" s="23">
        <v>-5272267.0145273618</v>
      </c>
      <c r="K131" s="23">
        <v>2150090.5404182076</v>
      </c>
      <c r="L131" s="23"/>
      <c r="M131" s="22">
        <v>2.9953552322069697E-3</v>
      </c>
      <c r="N131" s="27">
        <v>476</v>
      </c>
      <c r="O131" s="1" t="s">
        <v>142</v>
      </c>
      <c r="P131" s="23">
        <v>56200275.600000001</v>
      </c>
      <c r="R131" s="23">
        <v>3972935.8185764728</v>
      </c>
      <c r="S131" s="73">
        <v>-8.8891259008744283E-3</v>
      </c>
    </row>
    <row r="132" spans="1:19" ht="11.5">
      <c r="A132" s="24">
        <v>2</v>
      </c>
      <c r="B132" s="25">
        <v>304</v>
      </c>
      <c r="C132" s="26" t="s">
        <v>143</v>
      </c>
      <c r="D132" s="23">
        <v>2815489.89</v>
      </c>
      <c r="E132" s="21">
        <v>6.645972867129224E-2</v>
      </c>
      <c r="F132" s="23">
        <v>2796299.209612417</v>
      </c>
      <c r="G132" s="23">
        <v>2688318.9354083319</v>
      </c>
      <c r="H132" s="23">
        <v>107980.27420408512</v>
      </c>
      <c r="I132" s="23">
        <v>-271206.49613019038</v>
      </c>
      <c r="J132" s="23">
        <v>-163226.22192610527</v>
      </c>
      <c r="K132" s="23">
        <v>106523.32301909711</v>
      </c>
      <c r="L132" s="23"/>
      <c r="M132" s="22">
        <v>1.4840505755352754E-4</v>
      </c>
      <c r="N132" s="27">
        <v>481</v>
      </c>
      <c r="O132" s="1" t="s">
        <v>399</v>
      </c>
      <c r="P132" s="23">
        <v>2640033.9500000002</v>
      </c>
      <c r="R132" s="23">
        <v>225939.30256850994</v>
      </c>
      <c r="S132" s="73">
        <v>0.18619819086667122</v>
      </c>
    </row>
    <row r="133" spans="1:19" ht="11.5">
      <c r="A133" s="24">
        <v>17</v>
      </c>
      <c r="B133" s="25">
        <v>305</v>
      </c>
      <c r="C133" s="26" t="s">
        <v>144</v>
      </c>
      <c r="D133" s="23">
        <v>41227958.530000001</v>
      </c>
      <c r="E133" s="21">
        <v>2.1466294587424439E-2</v>
      </c>
      <c r="F133" s="23">
        <v>40946944.352683328</v>
      </c>
      <c r="G133" s="23">
        <v>40581972.400894403</v>
      </c>
      <c r="H133" s="23">
        <v>364971.95178892463</v>
      </c>
      <c r="I133" s="23">
        <v>-3971348.0113125513</v>
      </c>
      <c r="J133" s="23">
        <v>-3606376.0595236267</v>
      </c>
      <c r="K133" s="23">
        <v>1559849.0193509911</v>
      </c>
      <c r="L133" s="23"/>
      <c r="M133" s="22">
        <v>2.1738431871728063E-3</v>
      </c>
      <c r="N133" s="27">
        <v>485</v>
      </c>
      <c r="O133" s="1" t="s">
        <v>144</v>
      </c>
      <c r="P133" s="23">
        <v>40361545.700000003</v>
      </c>
      <c r="R133" s="23">
        <v>3823779.6531837992</v>
      </c>
      <c r="S133" s="73">
        <v>2.0995010760752164E-2</v>
      </c>
    </row>
    <row r="134" spans="1:19" ht="11.5">
      <c r="A134" s="24">
        <v>12</v>
      </c>
      <c r="B134" s="25">
        <v>309</v>
      </c>
      <c r="C134" s="26" t="s">
        <v>145</v>
      </c>
      <c r="D134" s="23">
        <v>18620890.489999998</v>
      </c>
      <c r="E134" s="21">
        <v>6.6990542726852453E-5</v>
      </c>
      <c r="F134" s="23">
        <v>18493968.507720824</v>
      </c>
      <c r="G134" s="23">
        <v>18666188.292544123</v>
      </c>
      <c r="H134" s="23">
        <v>-172219.78482329845</v>
      </c>
      <c r="I134" s="23">
        <v>-1793686.591649201</v>
      </c>
      <c r="J134" s="23">
        <v>-1965906.3764724995</v>
      </c>
      <c r="K134" s="23">
        <v>704516.51757467445</v>
      </c>
      <c r="L134" s="23"/>
      <c r="M134" s="22">
        <v>9.8168542971415048E-4</v>
      </c>
      <c r="N134" s="27">
        <v>761</v>
      </c>
      <c r="O134" s="1" t="s">
        <v>145</v>
      </c>
      <c r="P134" s="23">
        <v>18619643.149999999</v>
      </c>
      <c r="R134" s="23">
        <v>1226326.1544911426</v>
      </c>
      <c r="S134" s="73">
        <v>-4.1717645286164728E-2</v>
      </c>
    </row>
    <row r="135" spans="1:19" ht="11.5">
      <c r="A135" s="24">
        <v>13</v>
      </c>
      <c r="B135" s="25">
        <v>312</v>
      </c>
      <c r="C135" s="26" t="s">
        <v>146</v>
      </c>
      <c r="D135" s="23">
        <v>3363297.52</v>
      </c>
      <c r="E135" s="21">
        <v>1.71591515406333E-2</v>
      </c>
      <c r="F135" s="23">
        <v>3340372.9241831526</v>
      </c>
      <c r="G135" s="23">
        <v>3417488.681776681</v>
      </c>
      <c r="H135" s="23">
        <v>-77115.757593528368</v>
      </c>
      <c r="I135" s="23">
        <v>-323974.92851326097</v>
      </c>
      <c r="J135" s="23">
        <v>-401090.68610678933</v>
      </c>
      <c r="K135" s="23">
        <v>127249.48130866427</v>
      </c>
      <c r="L135" s="23"/>
      <c r="M135" s="22">
        <v>1.7727094521796061E-4</v>
      </c>
      <c r="N135" s="27">
        <v>498</v>
      </c>
      <c r="O135" s="1" t="s">
        <v>146</v>
      </c>
      <c r="P135" s="23">
        <v>3306559.76</v>
      </c>
      <c r="R135" s="23">
        <v>605527.85599208088</v>
      </c>
      <c r="S135" s="73">
        <v>0.17762975793145985</v>
      </c>
    </row>
    <row r="136" spans="1:19" ht="11.5">
      <c r="A136" s="24">
        <v>7</v>
      </c>
      <c r="B136" s="25">
        <v>316</v>
      </c>
      <c r="C136" s="26" t="s">
        <v>147</v>
      </c>
      <c r="D136" s="23">
        <v>14166603.210000001</v>
      </c>
      <c r="E136" s="21">
        <v>1.1054191415424519E-2</v>
      </c>
      <c r="F136" s="23">
        <v>14070042.126493208</v>
      </c>
      <c r="G136" s="23">
        <v>14129464.664627591</v>
      </c>
      <c r="H136" s="23">
        <v>-59422.538134383038</v>
      </c>
      <c r="I136" s="23">
        <v>-1364620.3569393062</v>
      </c>
      <c r="J136" s="23">
        <v>-1424042.8950736893</v>
      </c>
      <c r="K136" s="23">
        <v>535989.72426862735</v>
      </c>
      <c r="L136" s="23"/>
      <c r="M136" s="22">
        <v>7.4625969168357325E-4</v>
      </c>
      <c r="N136" s="27">
        <v>504</v>
      </c>
      <c r="O136" s="1" t="s">
        <v>147</v>
      </c>
      <c r="P136" s="23">
        <v>14011715.029999999</v>
      </c>
      <c r="R136" s="23">
        <v>596145.61055779725</v>
      </c>
      <c r="S136" s="73">
        <v>-0.10889632922206571</v>
      </c>
    </row>
    <row r="137" spans="1:19" ht="11.5">
      <c r="A137" s="24">
        <v>17</v>
      </c>
      <c r="B137" s="25">
        <v>317</v>
      </c>
      <c r="C137" s="26" t="s">
        <v>148</v>
      </c>
      <c r="D137" s="23">
        <v>6057714.9299999997</v>
      </c>
      <c r="E137" s="21">
        <v>3.7331546801555371E-2</v>
      </c>
      <c r="F137" s="23">
        <v>6016424.8967757216</v>
      </c>
      <c r="G137" s="23">
        <v>5832620.0382496426</v>
      </c>
      <c r="H137" s="23">
        <v>183804.85852607898</v>
      </c>
      <c r="I137" s="23">
        <v>-583518.92740088701</v>
      </c>
      <c r="J137" s="23">
        <v>-399714.06887480803</v>
      </c>
      <c r="K137" s="23">
        <v>229192.05873830972</v>
      </c>
      <c r="L137" s="23"/>
      <c r="M137" s="22">
        <v>3.1926186657572355E-4</v>
      </c>
      <c r="N137" s="27">
        <v>508</v>
      </c>
      <c r="O137" s="1" t="s">
        <v>148</v>
      </c>
      <c r="P137" s="23">
        <v>5839709.54</v>
      </c>
      <c r="R137" s="23">
        <v>580687.45676092815</v>
      </c>
      <c r="S137" s="73">
        <v>3.3445191315597533E-3</v>
      </c>
    </row>
    <row r="138" spans="1:19" ht="11.5">
      <c r="A138" s="24">
        <v>21</v>
      </c>
      <c r="B138" s="25">
        <v>318</v>
      </c>
      <c r="C138" s="26" t="s">
        <v>149</v>
      </c>
      <c r="D138" s="23">
        <v>718849.48</v>
      </c>
      <c r="E138" s="21">
        <v>-3.4855341446837773E-2</v>
      </c>
      <c r="F138" s="23">
        <v>713949.72501723201</v>
      </c>
      <c r="G138" s="23">
        <v>722838.96152012097</v>
      </c>
      <c r="H138" s="23">
        <v>-8889.2365028889617</v>
      </c>
      <c r="I138" s="23">
        <v>-69244.307858555068</v>
      </c>
      <c r="J138" s="23">
        <v>-78133.54436144403</v>
      </c>
      <c r="K138" s="23">
        <v>27197.481913227533</v>
      </c>
      <c r="L138" s="23"/>
      <c r="M138" s="22">
        <v>3.7886186721475016E-5</v>
      </c>
      <c r="N138" s="27">
        <v>510</v>
      </c>
      <c r="O138" s="1" t="s">
        <v>149</v>
      </c>
      <c r="P138" s="23">
        <v>744810.09</v>
      </c>
      <c r="R138" s="23">
        <v>4669.6912772043543</v>
      </c>
      <c r="S138" s="73">
        <v>-0.29905403909771566</v>
      </c>
    </row>
    <row r="139" spans="1:19" ht="11.5">
      <c r="A139" s="24">
        <v>19</v>
      </c>
      <c r="B139" s="25">
        <v>320</v>
      </c>
      <c r="C139" s="26" t="s">
        <v>150</v>
      </c>
      <c r="D139" s="23">
        <v>23399000.120000001</v>
      </c>
      <c r="E139" s="21">
        <v>1.1160714307899999E-2</v>
      </c>
      <c r="F139" s="23">
        <v>23239510.031157259</v>
      </c>
      <c r="G139" s="23">
        <v>23650432.334134258</v>
      </c>
      <c r="H139" s="23">
        <v>-410922.30297699943</v>
      </c>
      <c r="I139" s="23">
        <v>-2253945.5240221461</v>
      </c>
      <c r="J139" s="23">
        <v>-2664867.8269991456</v>
      </c>
      <c r="K139" s="23">
        <v>885295.0447307952</v>
      </c>
      <c r="L139" s="23"/>
      <c r="M139" s="22">
        <v>1.2327561455296675E-3</v>
      </c>
      <c r="N139" s="27">
        <v>336</v>
      </c>
      <c r="O139" s="1" t="s">
        <v>150</v>
      </c>
      <c r="P139" s="23">
        <v>23140733.010000002</v>
      </c>
      <c r="R139" s="23">
        <v>1237667.56736655</v>
      </c>
      <c r="S139" s="73">
        <v>3.2665250514334776E-2</v>
      </c>
    </row>
    <row r="140" spans="1:19" ht="11.5">
      <c r="A140" s="24">
        <v>2</v>
      </c>
      <c r="B140" s="25">
        <v>322</v>
      </c>
      <c r="C140" s="26" t="s">
        <v>151</v>
      </c>
      <c r="D140" s="23">
        <v>18243110.800000001</v>
      </c>
      <c r="E140" s="21">
        <v>7.8056846651624046E-3</v>
      </c>
      <c r="F140" s="23">
        <v>18118763.804515649</v>
      </c>
      <c r="G140" s="23">
        <v>18161820.706451021</v>
      </c>
      <c r="H140" s="23">
        <v>-43056.901935372502</v>
      </c>
      <c r="I140" s="23">
        <v>-1757296.3682646484</v>
      </c>
      <c r="J140" s="23">
        <v>-1800353.2702000209</v>
      </c>
      <c r="K140" s="23">
        <v>690223.32188931387</v>
      </c>
      <c r="L140" s="23"/>
      <c r="M140" s="22">
        <v>9.6185873569934292E-4</v>
      </c>
      <c r="N140" s="27">
        <v>2102</v>
      </c>
      <c r="O140" s="1" t="s">
        <v>400</v>
      </c>
      <c r="P140" s="23">
        <v>18101813.75</v>
      </c>
      <c r="R140" s="23">
        <v>1079857.6902393461</v>
      </c>
      <c r="S140" s="73">
        <v>0.1302447825061599</v>
      </c>
    </row>
    <row r="141" spans="1:19" ht="11.5">
      <c r="A141" s="24">
        <v>7</v>
      </c>
      <c r="B141" s="25">
        <v>398</v>
      </c>
      <c r="C141" s="26" t="s">
        <v>152</v>
      </c>
      <c r="D141" s="23">
        <v>400073576.68000001</v>
      </c>
      <c r="E141" s="21">
        <v>4.5332678883951871E-2</v>
      </c>
      <c r="F141" s="23">
        <v>397346632.36780316</v>
      </c>
      <c r="G141" s="23">
        <v>398343658.20233738</v>
      </c>
      <c r="H141" s="23">
        <v>-997025.83453422785</v>
      </c>
      <c r="I141" s="23">
        <v>-38537717.11666698</v>
      </c>
      <c r="J141" s="23">
        <v>-39534742.951201208</v>
      </c>
      <c r="K141" s="23">
        <v>15136679.05235815</v>
      </c>
      <c r="L141" s="23"/>
      <c r="M141" s="22">
        <v>2.1087901856076976E-2</v>
      </c>
      <c r="N141" s="27">
        <v>515</v>
      </c>
      <c r="O141" s="1" t="s">
        <v>401</v>
      </c>
      <c r="P141" s="23">
        <v>382723686.69</v>
      </c>
      <c r="R141" s="23">
        <v>27432446.718453478</v>
      </c>
      <c r="S141" s="73">
        <v>0.11365036231560377</v>
      </c>
    </row>
    <row r="142" spans="1:19" ht="11.5">
      <c r="A142" s="24">
        <v>15</v>
      </c>
      <c r="B142" s="25">
        <v>399</v>
      </c>
      <c r="C142" s="26" t="s">
        <v>153</v>
      </c>
      <c r="D142" s="23">
        <v>27763400.329999998</v>
      </c>
      <c r="E142" s="21">
        <v>2.5104481842188164E-2</v>
      </c>
      <c r="F142" s="23">
        <v>27574162.022273187</v>
      </c>
      <c r="G142" s="23">
        <v>27191586.864568274</v>
      </c>
      <c r="H142" s="23">
        <v>382575.15770491213</v>
      </c>
      <c r="I142" s="23">
        <v>-2674353.2452034736</v>
      </c>
      <c r="J142" s="23">
        <v>-2291778.0874985615</v>
      </c>
      <c r="K142" s="23">
        <v>1050420.9842717983</v>
      </c>
      <c r="L142" s="23"/>
      <c r="M142" s="22">
        <v>1.4646257467595205E-3</v>
      </c>
      <c r="N142" s="27">
        <v>519</v>
      </c>
      <c r="O142" s="1" t="s">
        <v>402</v>
      </c>
      <c r="P142" s="23">
        <v>27083483.510000002</v>
      </c>
      <c r="R142" s="23">
        <v>1001168.1218000954</v>
      </c>
      <c r="S142" s="73">
        <v>-3.8359234654248175E-2</v>
      </c>
    </row>
    <row r="143" spans="1:19" ht="11.5">
      <c r="A143" s="24">
        <v>2</v>
      </c>
      <c r="B143" s="25">
        <v>400</v>
      </c>
      <c r="C143" s="26" t="s">
        <v>154</v>
      </c>
      <c r="D143" s="23">
        <v>25451269.039999999</v>
      </c>
      <c r="E143" s="21">
        <v>2.9737130492026198E-2</v>
      </c>
      <c r="F143" s="23">
        <v>25277790.466576662</v>
      </c>
      <c r="G143" s="23">
        <v>25050300.073028907</v>
      </c>
      <c r="H143" s="23">
        <v>227490.39354775473</v>
      </c>
      <c r="I143" s="23">
        <v>-2451633.5586647033</v>
      </c>
      <c r="J143" s="23">
        <v>-2224143.1651169485</v>
      </c>
      <c r="K143" s="23">
        <v>962942.10212698195</v>
      </c>
      <c r="L143" s="23"/>
      <c r="M143" s="22">
        <v>1.3411983712289909E-3</v>
      </c>
      <c r="N143" s="27">
        <v>521</v>
      </c>
      <c r="O143" s="1" t="s">
        <v>154</v>
      </c>
      <c r="P143" s="23">
        <v>24716277.859999999</v>
      </c>
      <c r="R143" s="23">
        <v>1946248.1839384339</v>
      </c>
      <c r="S143" s="73">
        <v>3.3564619921286676E-2</v>
      </c>
    </row>
    <row r="144" spans="1:19" ht="11.5">
      <c r="A144" s="24">
        <v>11</v>
      </c>
      <c r="B144" s="25">
        <v>402</v>
      </c>
      <c r="C144" s="26" t="s">
        <v>155</v>
      </c>
      <c r="D144" s="23">
        <v>26110878.059999999</v>
      </c>
      <c r="E144" s="21">
        <v>6.0111235732855262E-2</v>
      </c>
      <c r="F144" s="23">
        <v>25932903.520908821</v>
      </c>
      <c r="G144" s="23">
        <v>25713522.73203386</v>
      </c>
      <c r="H144" s="23">
        <v>219380.78887496144</v>
      </c>
      <c r="I144" s="23">
        <v>-2515171.4359504455</v>
      </c>
      <c r="J144" s="23">
        <v>-2295790.647075484</v>
      </c>
      <c r="K144" s="23">
        <v>987898.2367426065</v>
      </c>
      <c r="L144" s="23"/>
      <c r="M144" s="22">
        <v>1.3758410245276278E-3</v>
      </c>
      <c r="N144" s="27">
        <v>535</v>
      </c>
      <c r="O144" s="1" t="s">
        <v>155</v>
      </c>
      <c r="P144" s="23">
        <v>24630319.140000001</v>
      </c>
      <c r="R144" s="23">
        <v>1542745.2490615288</v>
      </c>
      <c r="S144" s="73">
        <v>-1.1623268468596848E-4</v>
      </c>
    </row>
    <row r="145" spans="1:19" ht="11.5">
      <c r="A145" s="24">
        <v>14</v>
      </c>
      <c r="B145" s="25">
        <v>403</v>
      </c>
      <c r="C145" s="26" t="s">
        <v>156</v>
      </c>
      <c r="D145" s="23">
        <v>7888771.3799999999</v>
      </c>
      <c r="E145" s="21">
        <v>1.4415512937359098E-2</v>
      </c>
      <c r="F145" s="23">
        <v>7835000.6700635161</v>
      </c>
      <c r="G145" s="23">
        <v>7802642.4396843212</v>
      </c>
      <c r="H145" s="23">
        <v>32358.230379194953</v>
      </c>
      <c r="I145" s="23">
        <v>-759898.32261195814</v>
      </c>
      <c r="J145" s="23">
        <v>-727540.09223276319</v>
      </c>
      <c r="K145" s="23">
        <v>298469.60023555561</v>
      </c>
      <c r="L145" s="23"/>
      <c r="M145" s="22">
        <v>4.156919613863794E-4</v>
      </c>
      <c r="N145" s="27">
        <v>538</v>
      </c>
      <c r="O145" s="1" t="s">
        <v>156</v>
      </c>
      <c r="P145" s="23">
        <v>7776666.7400000002</v>
      </c>
      <c r="R145" s="23">
        <v>730971.73381522985</v>
      </c>
      <c r="S145" s="73">
        <v>-0.12942090112151405</v>
      </c>
    </row>
    <row r="146" spans="1:19" ht="11.5">
      <c r="A146" s="24">
        <v>9</v>
      </c>
      <c r="B146" s="25">
        <v>405</v>
      </c>
      <c r="C146" s="26" t="s">
        <v>157</v>
      </c>
      <c r="D146" s="23">
        <v>246381672.88999999</v>
      </c>
      <c r="E146" s="21">
        <v>2.0713221769010026E-2</v>
      </c>
      <c r="F146" s="23">
        <v>244702309.04124898</v>
      </c>
      <c r="G146" s="23">
        <v>245162280.60401723</v>
      </c>
      <c r="H146" s="23">
        <v>-459971.5627682507</v>
      </c>
      <c r="I146" s="23">
        <v>-23733102.524190422</v>
      </c>
      <c r="J146" s="23">
        <v>-24193074.086958673</v>
      </c>
      <c r="K146" s="23">
        <v>9321786.1021148935</v>
      </c>
      <c r="L146" s="23"/>
      <c r="M146" s="22">
        <v>1.2991021911717389E-2</v>
      </c>
      <c r="N146" s="27">
        <v>540</v>
      </c>
      <c r="O146" s="1" t="s">
        <v>403</v>
      </c>
      <c r="P146" s="23">
        <v>241381876.55000001</v>
      </c>
      <c r="R146" s="23">
        <v>21792040.165119443</v>
      </c>
      <c r="S146" s="73">
        <v>-2.8584112397085248E-2</v>
      </c>
    </row>
    <row r="147" spans="1:19" ht="11.5">
      <c r="A147" s="24">
        <v>1</v>
      </c>
      <c r="B147" s="25">
        <v>407</v>
      </c>
      <c r="C147" s="26" t="s">
        <v>158</v>
      </c>
      <c r="D147" s="23">
        <v>7589096.5</v>
      </c>
      <c r="E147" s="21">
        <v>2.7238735687446392E-2</v>
      </c>
      <c r="F147" s="23">
        <v>7537368.4061150569</v>
      </c>
      <c r="G147" s="23">
        <v>7407018.2724264031</v>
      </c>
      <c r="H147" s="23">
        <v>130350.13368865382</v>
      </c>
      <c r="I147" s="23">
        <v>-731031.66801245068</v>
      </c>
      <c r="J147" s="23">
        <v>-600681.53432379686</v>
      </c>
      <c r="K147" s="23">
        <v>287131.47959220666</v>
      </c>
      <c r="L147" s="23"/>
      <c r="M147" s="22">
        <v>3.9977775054824533E-4</v>
      </c>
      <c r="N147" s="27">
        <v>532</v>
      </c>
      <c r="O147" s="1" t="s">
        <v>404</v>
      </c>
      <c r="P147" s="23">
        <v>7387860.5199999996</v>
      </c>
      <c r="R147" s="23">
        <v>553556.72164401552</v>
      </c>
      <c r="S147" s="73">
        <v>0.17718492665562313</v>
      </c>
    </row>
    <row r="148" spans="1:19" ht="11.5">
      <c r="A148" s="24">
        <v>14</v>
      </c>
      <c r="B148" s="25">
        <v>408</v>
      </c>
      <c r="C148" s="26" t="s">
        <v>159</v>
      </c>
      <c r="D148" s="23">
        <v>43944277.289999999</v>
      </c>
      <c r="E148" s="21">
        <v>5.2237357284145247E-2</v>
      </c>
      <c r="F148" s="23">
        <v>43644748.393330544</v>
      </c>
      <c r="G148" s="23">
        <v>43139842.907268301</v>
      </c>
      <c r="H148" s="23">
        <v>504905.48606224358</v>
      </c>
      <c r="I148" s="23">
        <v>-4233001.6922186138</v>
      </c>
      <c r="J148" s="23">
        <v>-3728096.2061563702</v>
      </c>
      <c r="K148" s="23">
        <v>1662620.2286250948</v>
      </c>
      <c r="L148" s="23"/>
      <c r="M148" s="22">
        <v>2.315630673148438E-3</v>
      </c>
      <c r="N148" s="27">
        <v>543</v>
      </c>
      <c r="O148" s="1" t="s">
        <v>405</v>
      </c>
      <c r="P148" s="23">
        <v>41762704</v>
      </c>
      <c r="R148" s="23">
        <v>2340450.3747466062</v>
      </c>
      <c r="S148" s="73">
        <v>5.7777662083102976E-2</v>
      </c>
    </row>
    <row r="149" spans="1:19" ht="11.5">
      <c r="A149" s="24">
        <v>13</v>
      </c>
      <c r="B149" s="25">
        <v>410</v>
      </c>
      <c r="C149" s="26" t="s">
        <v>160</v>
      </c>
      <c r="D149" s="23">
        <v>59774309.399999999</v>
      </c>
      <c r="E149" s="21">
        <v>1.9637579434237384E-2</v>
      </c>
      <c r="F149" s="23">
        <v>59366881.310430862</v>
      </c>
      <c r="G149" s="23">
        <v>59539173.488469012</v>
      </c>
      <c r="H149" s="23">
        <v>-172292.17803815007</v>
      </c>
      <c r="I149" s="23">
        <v>-5757854.4567161994</v>
      </c>
      <c r="J149" s="23">
        <v>-5930146.6347543495</v>
      </c>
      <c r="K149" s="23">
        <v>2261545.3499140968</v>
      </c>
      <c r="L149" s="23"/>
      <c r="M149" s="22">
        <v>3.1512954037336005E-3</v>
      </c>
      <c r="N149" s="27">
        <v>547</v>
      </c>
      <c r="O149" s="1" t="s">
        <v>160</v>
      </c>
      <c r="P149" s="23">
        <v>58623093.740000002</v>
      </c>
      <c r="R149" s="23">
        <v>2540836.6021159687</v>
      </c>
      <c r="S149" s="73">
        <v>5.9889650669165517E-2</v>
      </c>
    </row>
    <row r="150" spans="1:19" ht="11.5">
      <c r="A150" s="24">
        <v>9</v>
      </c>
      <c r="B150" s="25">
        <v>416</v>
      </c>
      <c r="C150" s="26" t="s">
        <v>161</v>
      </c>
      <c r="D150" s="23">
        <v>9101174.4199999999</v>
      </c>
      <c r="E150" s="21">
        <v>7.5412591751833347E-3</v>
      </c>
      <c r="F150" s="23">
        <v>9039139.841198558</v>
      </c>
      <c r="G150" s="23">
        <v>9130354.6676564142</v>
      </c>
      <c r="H150" s="23">
        <v>-91214.826457856223</v>
      </c>
      <c r="I150" s="23">
        <v>-876684.95414768381</v>
      </c>
      <c r="J150" s="23">
        <v>-967899.78060554003</v>
      </c>
      <c r="K150" s="23">
        <v>344340.55190118396</v>
      </c>
      <c r="L150" s="23"/>
      <c r="M150" s="22">
        <v>4.7972413795333192E-4</v>
      </c>
      <c r="N150" s="27">
        <v>558</v>
      </c>
      <c r="O150" s="1" t="s">
        <v>161</v>
      </c>
      <c r="P150" s="23">
        <v>9033053.8200000003</v>
      </c>
      <c r="R150" s="23">
        <v>410191.3942267294</v>
      </c>
      <c r="S150" s="73">
        <v>-0.10435210550752583</v>
      </c>
    </row>
    <row r="151" spans="1:19" ht="11.5">
      <c r="A151" s="24">
        <v>21</v>
      </c>
      <c r="B151" s="25">
        <v>417</v>
      </c>
      <c r="C151" s="26" t="s">
        <v>162</v>
      </c>
      <c r="D151" s="23">
        <v>6166536.9100000001</v>
      </c>
      <c r="E151" s="21">
        <v>2.5453666367782235E-2</v>
      </c>
      <c r="F151" s="23">
        <v>6124505.134514546</v>
      </c>
      <c r="G151" s="23">
        <v>6154130.9139599167</v>
      </c>
      <c r="H151" s="23">
        <v>-29625.779445370659</v>
      </c>
      <c r="I151" s="23">
        <v>-594001.37594477076</v>
      </c>
      <c r="J151" s="23">
        <v>-623627.15539014142</v>
      </c>
      <c r="K151" s="23">
        <v>233309.30986689316</v>
      </c>
      <c r="L151" s="23"/>
      <c r="M151" s="22">
        <v>3.2475169321825122E-4</v>
      </c>
      <c r="N151" s="27">
        <v>562</v>
      </c>
      <c r="O151" s="1" t="s">
        <v>162</v>
      </c>
      <c r="P151" s="23">
        <v>6013472</v>
      </c>
      <c r="R151" s="23">
        <v>87652.550359362067</v>
      </c>
      <c r="S151" s="73">
        <v>-0.17828947471023626</v>
      </c>
    </row>
    <row r="152" spans="1:19" ht="11.5">
      <c r="A152" s="24">
        <v>6</v>
      </c>
      <c r="B152" s="25">
        <v>418</v>
      </c>
      <c r="C152" s="26" t="s">
        <v>163</v>
      </c>
      <c r="D152" s="23">
        <v>84339359.489999995</v>
      </c>
      <c r="E152" s="21">
        <v>3.6548923539940326E-2</v>
      </c>
      <c r="F152" s="23">
        <v>83764493.390208721</v>
      </c>
      <c r="G152" s="23">
        <v>82886283.481892571</v>
      </c>
      <c r="H152" s="23">
        <v>878209.90831615031</v>
      </c>
      <c r="I152" s="23">
        <v>-8124121.5798318554</v>
      </c>
      <c r="J152" s="23">
        <v>-7245911.6715157051</v>
      </c>
      <c r="K152" s="23">
        <v>3190957.5900402265</v>
      </c>
      <c r="L152" s="23"/>
      <c r="M152" s="22">
        <v>4.4453407217351906E-3</v>
      </c>
      <c r="N152" s="27">
        <v>563</v>
      </c>
      <c r="O152" s="1" t="s">
        <v>163</v>
      </c>
      <c r="P152" s="23">
        <v>81365536.709999993</v>
      </c>
      <c r="R152" s="23">
        <v>4134571.465686589</v>
      </c>
      <c r="S152" s="73">
        <v>-4.1485563516610702E-2</v>
      </c>
    </row>
    <row r="153" spans="1:19" ht="11.5">
      <c r="A153" s="24">
        <v>11</v>
      </c>
      <c r="B153" s="25">
        <v>420</v>
      </c>
      <c r="C153" s="26" t="s">
        <v>164</v>
      </c>
      <c r="D153" s="23">
        <v>29673209.420000002</v>
      </c>
      <c r="E153" s="21">
        <v>6.6503656928179389E-2</v>
      </c>
      <c r="F153" s="23">
        <v>29470953.649139095</v>
      </c>
      <c r="G153" s="23">
        <v>29402930.200302344</v>
      </c>
      <c r="H153" s="23">
        <v>68023.448836751282</v>
      </c>
      <c r="I153" s="23">
        <v>-2858318.6124442304</v>
      </c>
      <c r="J153" s="23">
        <v>-2790295.1636074791</v>
      </c>
      <c r="K153" s="23">
        <v>1122678.1112895331</v>
      </c>
      <c r="L153" s="23"/>
      <c r="M153" s="22">
        <v>1.5649221232642064E-3</v>
      </c>
      <c r="N153" s="27">
        <v>568</v>
      </c>
      <c r="O153" s="1" t="s">
        <v>164</v>
      </c>
      <c r="P153" s="23">
        <v>27822885.77</v>
      </c>
      <c r="R153" s="23">
        <v>2554717.8335639914</v>
      </c>
      <c r="S153" s="73">
        <v>-2.1481524704357047E-2</v>
      </c>
    </row>
    <row r="154" spans="1:19" ht="11.5">
      <c r="A154" s="24">
        <v>16</v>
      </c>
      <c r="B154" s="25">
        <v>421</v>
      </c>
      <c r="C154" s="26" t="s">
        <v>165</v>
      </c>
      <c r="D154" s="23">
        <v>1818890.55</v>
      </c>
      <c r="E154" s="21">
        <v>3.2565992029129909E-3</v>
      </c>
      <c r="F154" s="23">
        <v>1806492.7973641185</v>
      </c>
      <c r="G154" s="23">
        <v>1789031.2300897934</v>
      </c>
      <c r="H154" s="23">
        <v>17461.567274325062</v>
      </c>
      <c r="I154" s="23">
        <v>-175207.49574057781</v>
      </c>
      <c r="J154" s="23">
        <v>-157745.92846625275</v>
      </c>
      <c r="K154" s="23">
        <v>68817.247855233174</v>
      </c>
      <c r="L154" s="23"/>
      <c r="M154" s="22">
        <v>9.5896785512726945E-5</v>
      </c>
      <c r="N154" s="27">
        <v>570</v>
      </c>
      <c r="O154" s="1" t="s">
        <v>165</v>
      </c>
      <c r="P154" s="23">
        <v>1812986.38</v>
      </c>
      <c r="R154" s="23">
        <v>376238.69978565129</v>
      </c>
      <c r="S154" s="73">
        <v>4.9173577138106328E-3</v>
      </c>
    </row>
    <row r="155" spans="1:19" ht="11.5">
      <c r="A155" s="24">
        <v>12</v>
      </c>
      <c r="B155" s="25">
        <v>422</v>
      </c>
      <c r="C155" s="26" t="s">
        <v>166</v>
      </c>
      <c r="D155" s="23">
        <v>31210479.100000001</v>
      </c>
      <c r="E155" s="21">
        <v>1.1293796653766286E-4</v>
      </c>
      <c r="F155" s="23">
        <v>30997745.134490557</v>
      </c>
      <c r="G155" s="23">
        <v>30900084.5764127</v>
      </c>
      <c r="H155" s="23">
        <v>97660.558077856898</v>
      </c>
      <c r="I155" s="23">
        <v>-3006398.5345213003</v>
      </c>
      <c r="J155" s="23">
        <v>-2908737.9764434434</v>
      </c>
      <c r="K155" s="23">
        <v>1180840.3072440366</v>
      </c>
      <c r="L155" s="23"/>
      <c r="M155" s="22">
        <v>1.6453905617524528E-3</v>
      </c>
      <c r="N155" s="27">
        <v>574</v>
      </c>
      <c r="O155" s="1" t="s">
        <v>166</v>
      </c>
      <c r="P155" s="23">
        <v>31206954.649999999</v>
      </c>
      <c r="R155" s="23">
        <v>4392164.4603756182</v>
      </c>
      <c r="S155" s="73">
        <v>-4.3525283802490322E-2</v>
      </c>
    </row>
    <row r="156" spans="1:19" ht="11.5">
      <c r="A156" s="24">
        <v>2</v>
      </c>
      <c r="B156" s="25">
        <v>423</v>
      </c>
      <c r="C156" s="26" t="s">
        <v>167</v>
      </c>
      <c r="D156" s="23">
        <v>69748348.120000005</v>
      </c>
      <c r="E156" s="21">
        <v>4.1736709798101179E-2</v>
      </c>
      <c r="F156" s="23">
        <v>69272935.915151775</v>
      </c>
      <c r="G156" s="23">
        <v>68583188.14807786</v>
      </c>
      <c r="H156" s="23">
        <v>689747.76707391441</v>
      </c>
      <c r="I156" s="23">
        <v>-6718619.4387272168</v>
      </c>
      <c r="J156" s="23">
        <v>-6028871.6716533024</v>
      </c>
      <c r="K156" s="23">
        <v>2638910.4941290324</v>
      </c>
      <c r="L156" s="23"/>
      <c r="M156" s="22">
        <v>3.6759628879934874E-3</v>
      </c>
      <c r="N156" s="27">
        <v>572</v>
      </c>
      <c r="O156" s="1" t="s">
        <v>406</v>
      </c>
      <c r="P156" s="23">
        <v>66953912.119999997</v>
      </c>
      <c r="R156" s="23">
        <v>3670107.9064767077</v>
      </c>
      <c r="S156" s="73">
        <v>0.16475570723622268</v>
      </c>
    </row>
    <row r="157" spans="1:19" ht="11.5">
      <c r="A157" s="24">
        <v>17</v>
      </c>
      <c r="B157" s="25">
        <v>425</v>
      </c>
      <c r="C157" s="26" t="s">
        <v>168</v>
      </c>
      <c r="D157" s="23">
        <v>30957161.620000001</v>
      </c>
      <c r="E157" s="21">
        <v>7.4639025378524071E-2</v>
      </c>
      <c r="F157" s="23">
        <v>30746154.293542799</v>
      </c>
      <c r="G157" s="23">
        <v>30337196.291961923</v>
      </c>
      <c r="H157" s="23">
        <v>408958.00158087537</v>
      </c>
      <c r="I157" s="23">
        <v>-2981997.3294580742</v>
      </c>
      <c r="J157" s="23">
        <v>-2573039.3278771988</v>
      </c>
      <c r="K157" s="23">
        <v>1171256.1066953982</v>
      </c>
      <c r="L157" s="23"/>
      <c r="M157" s="22">
        <v>1.631793600722008E-3</v>
      </c>
      <c r="N157" s="27">
        <v>581</v>
      </c>
      <c r="O157" s="1" t="s">
        <v>407</v>
      </c>
      <c r="P157" s="23">
        <v>28807032.77</v>
      </c>
      <c r="R157" s="23">
        <v>671590.24453785771</v>
      </c>
      <c r="S157" s="73">
        <v>-2.7388327653732225E-2</v>
      </c>
    </row>
    <row r="158" spans="1:19" ht="11.5">
      <c r="A158" s="24">
        <v>12</v>
      </c>
      <c r="B158" s="25">
        <v>426</v>
      </c>
      <c r="C158" s="26" t="s">
        <v>169</v>
      </c>
      <c r="D158" s="23">
        <v>36326028.469999999</v>
      </c>
      <c r="E158" s="21">
        <v>1.92106217732535E-2</v>
      </c>
      <c r="F158" s="23">
        <v>36078426.372548312</v>
      </c>
      <c r="G158" s="23">
        <v>35740539.043497279</v>
      </c>
      <c r="H158" s="23">
        <v>337887.32905103266</v>
      </c>
      <c r="I158" s="23">
        <v>-3499161.8810871453</v>
      </c>
      <c r="J158" s="23">
        <v>-3161274.5520361126</v>
      </c>
      <c r="K158" s="23">
        <v>1374385.7786364586</v>
      </c>
      <c r="L158" s="23"/>
      <c r="M158" s="22">
        <v>1.9141388211854403E-3</v>
      </c>
      <c r="N158" s="27">
        <v>583</v>
      </c>
      <c r="O158" s="1" t="s">
        <v>169</v>
      </c>
      <c r="P158" s="23">
        <v>35641336.240000002</v>
      </c>
      <c r="R158" s="23">
        <v>1300449.9869294832</v>
      </c>
      <c r="S158" s="73">
        <v>-6.5849344261276754E-2</v>
      </c>
    </row>
    <row r="159" spans="1:19" ht="11.5">
      <c r="A159" s="24">
        <v>2</v>
      </c>
      <c r="B159" s="25">
        <v>430</v>
      </c>
      <c r="C159" s="26" t="s">
        <v>170</v>
      </c>
      <c r="D159" s="23">
        <v>45788794.090000004</v>
      </c>
      <c r="E159" s="21">
        <v>1.149551654689196E-2</v>
      </c>
      <c r="F159" s="23">
        <v>45476692.769432291</v>
      </c>
      <c r="G159" s="23">
        <v>45608698.399567477</v>
      </c>
      <c r="H159" s="23">
        <v>-132005.63013518602</v>
      </c>
      <c r="I159" s="23">
        <v>-4410677.6768343039</v>
      </c>
      <c r="J159" s="23">
        <v>-4542683.3069694899</v>
      </c>
      <c r="K159" s="23">
        <v>1732407.0389412746</v>
      </c>
      <c r="L159" s="23"/>
      <c r="M159" s="22">
        <v>2.4139791001790544E-3</v>
      </c>
      <c r="N159" s="27">
        <v>1863</v>
      </c>
      <c r="O159" s="1" t="s">
        <v>170</v>
      </c>
      <c r="P159" s="23">
        <v>45268410.329999998</v>
      </c>
      <c r="R159" s="23">
        <v>3249421.4597091367</v>
      </c>
      <c r="S159" s="73">
        <v>-1.1736630710972751E-2</v>
      </c>
    </row>
    <row r="160" spans="1:19" ht="11.5">
      <c r="A160" s="24">
        <v>5</v>
      </c>
      <c r="B160" s="25">
        <v>433</v>
      </c>
      <c r="C160" s="26" t="s">
        <v>171</v>
      </c>
      <c r="D160" s="23">
        <v>25401508.52</v>
      </c>
      <c r="E160" s="21">
        <v>3.2705548311524835E-2</v>
      </c>
      <c r="F160" s="23">
        <v>25228369.119606063</v>
      </c>
      <c r="G160" s="23">
        <v>24771525.28938657</v>
      </c>
      <c r="H160" s="23">
        <v>456843.83021949232</v>
      </c>
      <c r="I160" s="23">
        <v>-2446840.2982368292</v>
      </c>
      <c r="J160" s="23">
        <v>-1989996.4680173369</v>
      </c>
      <c r="K160" s="23">
        <v>961059.42587785563</v>
      </c>
      <c r="L160" s="23"/>
      <c r="M160" s="22">
        <v>1.3380680946665936E-3</v>
      </c>
      <c r="N160" s="27">
        <v>595</v>
      </c>
      <c r="O160" s="1" t="s">
        <v>171</v>
      </c>
      <c r="P160" s="23">
        <v>24597048.559999999</v>
      </c>
      <c r="R160" s="23">
        <v>1450590.0692601181</v>
      </c>
      <c r="S160" s="73">
        <v>-4.7839696649428443E-2</v>
      </c>
    </row>
    <row r="161" spans="1:19" ht="11.5">
      <c r="A161" s="24">
        <v>1</v>
      </c>
      <c r="B161" s="25">
        <v>434</v>
      </c>
      <c r="C161" s="26" t="s">
        <v>172</v>
      </c>
      <c r="D161" s="23">
        <v>47243298.020000003</v>
      </c>
      <c r="E161" s="21">
        <v>1.8908125650482166E-2</v>
      </c>
      <c r="F161" s="23">
        <v>46921282.644992866</v>
      </c>
      <c r="G161" s="23">
        <v>46667404.039727576</v>
      </c>
      <c r="H161" s="23">
        <v>253878.60526528955</v>
      </c>
      <c r="I161" s="23">
        <v>-4550785.0577430278</v>
      </c>
      <c r="J161" s="23">
        <v>-4296906.4524777383</v>
      </c>
      <c r="K161" s="23">
        <v>1787437.8144088918</v>
      </c>
      <c r="L161" s="23"/>
      <c r="M161" s="22">
        <v>2.4906897639613789E-3</v>
      </c>
      <c r="N161" s="27">
        <v>599</v>
      </c>
      <c r="O161" s="1" t="s">
        <v>408</v>
      </c>
      <c r="P161" s="23">
        <v>46366592.659999996</v>
      </c>
      <c r="R161" s="23">
        <v>6209369.9833428171</v>
      </c>
      <c r="S161" s="73">
        <v>-0.30821429825643665</v>
      </c>
    </row>
    <row r="162" spans="1:19" ht="11.5">
      <c r="A162" s="24">
        <v>13</v>
      </c>
      <c r="B162" s="25">
        <v>435</v>
      </c>
      <c r="C162" s="26" t="s">
        <v>173</v>
      </c>
      <c r="D162" s="23">
        <v>1711070.6</v>
      </c>
      <c r="E162" s="21">
        <v>4.9801729410418272E-2</v>
      </c>
      <c r="F162" s="23">
        <v>1699407.7596815822</v>
      </c>
      <c r="G162" s="23">
        <v>1605863.9102808721</v>
      </c>
      <c r="H162" s="23">
        <v>93543.849400710082</v>
      </c>
      <c r="I162" s="23">
        <v>-164821.56931395785</v>
      </c>
      <c r="J162" s="23">
        <v>-71277.719913247769</v>
      </c>
      <c r="K162" s="23">
        <v>64737.908269413216</v>
      </c>
      <c r="L162" s="23"/>
      <c r="M162" s="22">
        <v>9.0157894984141903E-5</v>
      </c>
      <c r="N162" s="27">
        <v>601</v>
      </c>
      <c r="O162" s="1" t="s">
        <v>173</v>
      </c>
      <c r="P162" s="23">
        <v>1629898.82</v>
      </c>
      <c r="R162" s="23">
        <v>283828.87431495189</v>
      </c>
      <c r="S162" s="73">
        <v>7.9555592259910934E-2</v>
      </c>
    </row>
    <row r="163" spans="1:19" ht="11.5">
      <c r="A163" s="24">
        <v>17</v>
      </c>
      <c r="B163" s="25">
        <v>436</v>
      </c>
      <c r="C163" s="26" t="s">
        <v>174</v>
      </c>
      <c r="D163" s="23">
        <v>5379559.8600000003</v>
      </c>
      <c r="E163" s="21">
        <v>3.9960313104778322E-2</v>
      </c>
      <c r="F163" s="23">
        <v>5342892.2043050509</v>
      </c>
      <c r="G163" s="23">
        <v>5253506.646868486</v>
      </c>
      <c r="H163" s="23">
        <v>89385.557436564937</v>
      </c>
      <c r="I163" s="23">
        <v>-518194.57265151734</v>
      </c>
      <c r="J163" s="23">
        <v>-428809.01521495241</v>
      </c>
      <c r="K163" s="23">
        <v>203534.23917545972</v>
      </c>
      <c r="L163" s="23"/>
      <c r="M163" s="22">
        <v>2.835015848160063E-4</v>
      </c>
      <c r="N163" s="27">
        <v>605</v>
      </c>
      <c r="O163" s="1" t="s">
        <v>174</v>
      </c>
      <c r="P163" s="23">
        <v>5172851.1100000003</v>
      </c>
      <c r="R163" s="23">
        <v>156914.09967506467</v>
      </c>
      <c r="S163" s="73">
        <v>3.6299739984769319E-2</v>
      </c>
    </row>
    <row r="164" spans="1:19" ht="11.5">
      <c r="A164" s="24">
        <v>21</v>
      </c>
      <c r="B164" s="25">
        <v>438</v>
      </c>
      <c r="C164" s="26" t="s">
        <v>175</v>
      </c>
      <c r="D164" s="23">
        <v>1280025.1100000001</v>
      </c>
      <c r="E164" s="21">
        <v>1.6816665895595717E-2</v>
      </c>
      <c r="F164" s="23">
        <v>1271300.3218694022</v>
      </c>
      <c r="G164" s="23">
        <v>1310811.3102297818</v>
      </c>
      <c r="H164" s="23">
        <v>-39510.98836037959</v>
      </c>
      <c r="I164" s="23">
        <v>-123300.43388710642</v>
      </c>
      <c r="J164" s="23">
        <v>-162811.42224748601</v>
      </c>
      <c r="K164" s="23">
        <v>48429.414983651499</v>
      </c>
      <c r="L164" s="23"/>
      <c r="M164" s="22">
        <v>6.8074514010585979E-5</v>
      </c>
      <c r="N164" s="27">
        <v>606</v>
      </c>
      <c r="O164" s="1" t="s">
        <v>175</v>
      </c>
      <c r="P164" s="23">
        <v>1258855.3600000001</v>
      </c>
      <c r="R164" s="23">
        <v>66792.803778042551</v>
      </c>
      <c r="S164" s="73">
        <v>1.916092094002364E-2</v>
      </c>
    </row>
    <row r="165" spans="1:19" ht="11.5">
      <c r="A165" s="24">
        <v>15</v>
      </c>
      <c r="B165" s="25">
        <v>440</v>
      </c>
      <c r="C165" s="26" t="s">
        <v>176</v>
      </c>
      <c r="D165" s="23">
        <v>13899700.91</v>
      </c>
      <c r="E165" s="21">
        <v>4.2607228448840795E-2</v>
      </c>
      <c r="F165" s="23">
        <v>13804959.06113234</v>
      </c>
      <c r="G165" s="23">
        <v>13759310.470309464</v>
      </c>
      <c r="H165" s="23">
        <v>45648.5908228755</v>
      </c>
      <c r="I165" s="23">
        <v>-1338910.5727027557</v>
      </c>
      <c r="J165" s="23">
        <v>-1293261.9818798802</v>
      </c>
      <c r="K165" s="23">
        <v>525891.54561118595</v>
      </c>
      <c r="L165" s="23"/>
      <c r="M165" s="22">
        <v>7.3268011083186103E-4</v>
      </c>
      <c r="N165" s="27">
        <v>607</v>
      </c>
      <c r="O165" s="1" t="s">
        <v>409</v>
      </c>
      <c r="P165" s="23">
        <v>13331675.18</v>
      </c>
      <c r="R165" s="23">
        <v>348025.39788785978</v>
      </c>
      <c r="S165" s="73">
        <v>2.5508548898933281E-2</v>
      </c>
    </row>
    <row r="166" spans="1:19" ht="11.5">
      <c r="A166" s="24">
        <v>9</v>
      </c>
      <c r="B166" s="25">
        <v>441</v>
      </c>
      <c r="C166" s="26" t="s">
        <v>177</v>
      </c>
      <c r="D166" s="23">
        <v>13245099.98</v>
      </c>
      <c r="E166" s="21">
        <v>3.7452220242139012E-2</v>
      </c>
      <c r="F166" s="23">
        <v>13154819.961122802</v>
      </c>
      <c r="G166" s="23">
        <v>13214975.9222441</v>
      </c>
      <c r="H166" s="23">
        <v>-60155.961121298373</v>
      </c>
      <c r="I166" s="23">
        <v>-1275855.1075705886</v>
      </c>
      <c r="J166" s="23">
        <v>-1336011.068691887</v>
      </c>
      <c r="K166" s="23">
        <v>501124.89076981792</v>
      </c>
      <c r="L166" s="23"/>
      <c r="M166" s="22">
        <v>6.9822352696884539E-4</v>
      </c>
      <c r="N166" s="27">
        <v>611</v>
      </c>
      <c r="O166" s="1" t="s">
        <v>177</v>
      </c>
      <c r="P166" s="23">
        <v>12766949.380000001</v>
      </c>
      <c r="R166" s="23">
        <v>1934840.0210758562</v>
      </c>
      <c r="S166" s="73">
        <v>-2.6662288153131541E-2</v>
      </c>
    </row>
    <row r="167" spans="1:19" ht="11.5">
      <c r="A167" s="24">
        <v>1</v>
      </c>
      <c r="B167" s="25">
        <v>444</v>
      </c>
      <c r="C167" s="26" t="s">
        <v>178</v>
      </c>
      <c r="D167" s="23">
        <v>169357946.63999999</v>
      </c>
      <c r="E167" s="21">
        <v>1.289442836201915E-2</v>
      </c>
      <c r="F167" s="23">
        <v>168203584.75199988</v>
      </c>
      <c r="G167" s="23">
        <v>168399837.02835554</v>
      </c>
      <c r="H167" s="23">
        <v>-196252.276355654</v>
      </c>
      <c r="I167" s="23">
        <v>-16313670.833333427</v>
      </c>
      <c r="J167" s="23">
        <v>-16509923.109689081</v>
      </c>
      <c r="K167" s="23">
        <v>6407613.5808051964</v>
      </c>
      <c r="L167" s="23"/>
      <c r="M167" s="22">
        <v>8.9263363477494837E-3</v>
      </c>
      <c r="N167" s="27">
        <v>584</v>
      </c>
      <c r="O167" s="1" t="s">
        <v>410</v>
      </c>
      <c r="P167" s="23">
        <v>167201972.78</v>
      </c>
      <c r="R167" s="23">
        <v>6813447.0412712023</v>
      </c>
      <c r="S167" s="73">
        <v>0.12283539991636938</v>
      </c>
    </row>
    <row r="168" spans="1:19" ht="11.5">
      <c r="A168" s="24">
        <v>2</v>
      </c>
      <c r="B168" s="25">
        <v>445</v>
      </c>
      <c r="C168" s="26" t="s">
        <v>179</v>
      </c>
      <c r="D168" s="23">
        <v>54599400.210000001</v>
      </c>
      <c r="E168" s="21">
        <v>1.8371132094260334E-2</v>
      </c>
      <c r="F168" s="23">
        <v>54227244.855258577</v>
      </c>
      <c r="G168" s="23">
        <v>54012547.031994484</v>
      </c>
      <c r="H168" s="23">
        <v>214697.82326409221</v>
      </c>
      <c r="I168" s="23">
        <v>-5259373.182037631</v>
      </c>
      <c r="J168" s="23">
        <v>-5044675.3587735388</v>
      </c>
      <c r="K168" s="23">
        <v>2065754.0152697149</v>
      </c>
      <c r="L168" s="23"/>
      <c r="M168" s="22">
        <v>2.8775784436468111E-3</v>
      </c>
      <c r="N168" s="27">
        <v>2183</v>
      </c>
      <c r="O168" s="1" t="s">
        <v>411</v>
      </c>
      <c r="P168" s="23">
        <v>53614442.210000001</v>
      </c>
      <c r="R168" s="23">
        <v>2269699.6293671336</v>
      </c>
      <c r="S168" s="73">
        <v>0.10407725062802942</v>
      </c>
    </row>
    <row r="169" spans="1:19" ht="11.5">
      <c r="A169" s="24">
        <v>15</v>
      </c>
      <c r="B169" s="25">
        <v>475</v>
      </c>
      <c r="C169" s="26" t="s">
        <v>180</v>
      </c>
      <c r="D169" s="23">
        <v>17149865.210000001</v>
      </c>
      <c r="E169" s="21">
        <v>3.3599152294014001E-2</v>
      </c>
      <c r="F169" s="23">
        <v>17032969.893449873</v>
      </c>
      <c r="G169" s="23">
        <v>16716459.040280987</v>
      </c>
      <c r="H169" s="23">
        <v>316510.85316888615</v>
      </c>
      <c r="I169" s="23">
        <v>-1651987.7656918711</v>
      </c>
      <c r="J169" s="23">
        <v>-1335476.9125229849</v>
      </c>
      <c r="K169" s="23">
        <v>648860.6611543562</v>
      </c>
      <c r="L169" s="23"/>
      <c r="M169" s="22">
        <v>9.0425560647991975E-4</v>
      </c>
      <c r="N169" s="27">
        <v>628</v>
      </c>
      <c r="O169" s="1" t="s">
        <v>412</v>
      </c>
      <c r="P169" s="23">
        <v>16592375.460000001</v>
      </c>
      <c r="R169" s="23">
        <v>1086339.2615073877</v>
      </c>
      <c r="S169" s="73">
        <v>0.11018046764562994</v>
      </c>
    </row>
    <row r="170" spans="1:19" ht="11.5">
      <c r="A170" s="24">
        <v>21</v>
      </c>
      <c r="B170" s="25">
        <v>478</v>
      </c>
      <c r="C170" s="26" t="s">
        <v>181</v>
      </c>
      <c r="D170" s="23">
        <v>41299417.530000001</v>
      </c>
      <c r="E170" s="21">
        <v>4.4865660404467267E-3</v>
      </c>
      <c r="F170" s="23">
        <v>41017916.280492201</v>
      </c>
      <c r="G170" s="23">
        <v>41530332.630573213</v>
      </c>
      <c r="H170" s="23">
        <v>-512416.35008101165</v>
      </c>
      <c r="I170" s="23">
        <v>-3978231.4119867296</v>
      </c>
      <c r="J170" s="23">
        <v>-4490647.7620677408</v>
      </c>
      <c r="K170" s="23">
        <v>1562552.651911228</v>
      </c>
      <c r="L170" s="23"/>
      <c r="M170" s="22">
        <v>2.1767150629843552E-3</v>
      </c>
      <c r="N170" s="27">
        <v>633</v>
      </c>
      <c r="O170" s="1" t="s">
        <v>413</v>
      </c>
      <c r="P170" s="23">
        <v>41114952.579999998</v>
      </c>
      <c r="R170" s="23">
        <v>6585079.2700626077</v>
      </c>
      <c r="S170" s="73">
        <v>8.9927488596919236E-2</v>
      </c>
    </row>
    <row r="171" spans="1:19" ht="11.5">
      <c r="A171" s="24">
        <v>2</v>
      </c>
      <c r="B171" s="25">
        <v>480</v>
      </c>
      <c r="C171" s="26" t="s">
        <v>182</v>
      </c>
      <c r="D171" s="23">
        <v>5804086.2000000002</v>
      </c>
      <c r="E171" s="21">
        <v>4.0431441939821511E-2</v>
      </c>
      <c r="F171" s="23">
        <v>5764524.9273412721</v>
      </c>
      <c r="G171" s="23">
        <v>5699421.3039332442</v>
      </c>
      <c r="H171" s="23">
        <v>65103.623408027925</v>
      </c>
      <c r="I171" s="23">
        <v>-559087.74069140467</v>
      </c>
      <c r="J171" s="23">
        <v>-493984.11728337675</v>
      </c>
      <c r="K171" s="23">
        <v>219596.0821273927</v>
      </c>
      <c r="L171" s="23"/>
      <c r="M171" s="22">
        <v>3.0631318115165396E-4</v>
      </c>
      <c r="N171" s="27">
        <v>638</v>
      </c>
      <c r="O171" s="1" t="s">
        <v>182</v>
      </c>
      <c r="P171" s="23">
        <v>5578537.8700000001</v>
      </c>
      <c r="R171" s="23">
        <v>304649.89172195242</v>
      </c>
      <c r="S171" s="73">
        <v>-1.4078722189152737E-2</v>
      </c>
    </row>
    <row r="172" spans="1:19" ht="11.5">
      <c r="A172" s="24">
        <v>2</v>
      </c>
      <c r="B172" s="25">
        <v>481</v>
      </c>
      <c r="C172" s="26" t="s">
        <v>183</v>
      </c>
      <c r="D172" s="23">
        <v>36760994.079999998</v>
      </c>
      <c r="E172" s="21">
        <v>1.9436720186956968E-2</v>
      </c>
      <c r="F172" s="23">
        <v>36510427.210403062</v>
      </c>
      <c r="G172" s="23">
        <v>36521791.401936963</v>
      </c>
      <c r="H172" s="23">
        <v>-11364.191533900797</v>
      </c>
      <c r="I172" s="23">
        <v>-3541060.6282445113</v>
      </c>
      <c r="J172" s="23">
        <v>-3552424.8197784121</v>
      </c>
      <c r="K172" s="23">
        <v>1390842.5886363087</v>
      </c>
      <c r="L172" s="23"/>
      <c r="M172" s="22">
        <v>1.9371413301291645E-3</v>
      </c>
      <c r="N172" s="27">
        <v>641</v>
      </c>
      <c r="O172" s="1" t="s">
        <v>183</v>
      </c>
      <c r="P172" s="23">
        <v>36060103.93</v>
      </c>
      <c r="R172" s="23">
        <v>1551145.9746568382</v>
      </c>
      <c r="S172" s="73">
        <v>4.6215134336501373E-2</v>
      </c>
    </row>
    <row r="173" spans="1:19" ht="11.5">
      <c r="A173" s="24">
        <v>17</v>
      </c>
      <c r="B173" s="25">
        <v>483</v>
      </c>
      <c r="C173" s="26" t="s">
        <v>184</v>
      </c>
      <c r="D173" s="23">
        <v>2179843.13</v>
      </c>
      <c r="E173" s="21">
        <v>-3.6983474846286057E-4</v>
      </c>
      <c r="F173" s="23">
        <v>2164985.0859517939</v>
      </c>
      <c r="G173" s="23">
        <v>2188791.2089182017</v>
      </c>
      <c r="H173" s="23">
        <v>-23806.122966407798</v>
      </c>
      <c r="I173" s="23">
        <v>-209976.82126316111</v>
      </c>
      <c r="J173" s="23">
        <v>-233782.94422956891</v>
      </c>
      <c r="K173" s="23">
        <v>82473.794238326911</v>
      </c>
      <c r="L173" s="23"/>
      <c r="M173" s="22">
        <v>1.1479200378693052E-4</v>
      </c>
      <c r="N173" s="27">
        <v>646</v>
      </c>
      <c r="O173" s="1" t="s">
        <v>184</v>
      </c>
      <c r="P173" s="23">
        <v>2180649.61</v>
      </c>
      <c r="R173" s="23">
        <v>118089.57813168695</v>
      </c>
      <c r="S173" s="73">
        <v>-6.4564057042316159E-2</v>
      </c>
    </row>
    <row r="174" spans="1:19" ht="11.5">
      <c r="A174" s="24">
        <v>4</v>
      </c>
      <c r="B174" s="25">
        <v>484</v>
      </c>
      <c r="C174" s="26" t="s">
        <v>185</v>
      </c>
      <c r="D174" s="23">
        <v>7636336.1500000004</v>
      </c>
      <c r="E174" s="21">
        <v>1.5028287776542193E-2</v>
      </c>
      <c r="F174" s="23">
        <v>7584286.065605347</v>
      </c>
      <c r="G174" s="23">
        <v>7594517.1818683222</v>
      </c>
      <c r="H174" s="23">
        <v>-10231.116262975149</v>
      </c>
      <c r="I174" s="23">
        <v>-735582.10166892421</v>
      </c>
      <c r="J174" s="23">
        <v>-745813.21793189936</v>
      </c>
      <c r="K174" s="23">
        <v>288918.77938473382</v>
      </c>
      <c r="L174" s="23"/>
      <c r="M174" s="22">
        <v>4.0233726651104067E-4</v>
      </c>
      <c r="N174" s="27">
        <v>647</v>
      </c>
      <c r="O174" s="1" t="s">
        <v>414</v>
      </c>
      <c r="P174" s="23">
        <v>7523274.2199999997</v>
      </c>
      <c r="R174" s="23">
        <v>821005.11222887458</v>
      </c>
      <c r="S174" s="73">
        <v>0.15617256483717368</v>
      </c>
    </row>
    <row r="175" spans="1:19" ht="11.5">
      <c r="A175" s="24">
        <v>8</v>
      </c>
      <c r="B175" s="25">
        <v>489</v>
      </c>
      <c r="C175" s="26" t="s">
        <v>186</v>
      </c>
      <c r="D175" s="23">
        <v>4515281.29</v>
      </c>
      <c r="E175" s="21">
        <v>1.469010523853953E-2</v>
      </c>
      <c r="F175" s="23">
        <v>4484504.6495282333</v>
      </c>
      <c r="G175" s="23">
        <v>4412643.6333577354</v>
      </c>
      <c r="H175" s="23">
        <v>71861.016170497984</v>
      </c>
      <c r="I175" s="23">
        <v>-434941.57874710253</v>
      </c>
      <c r="J175" s="23">
        <v>-363080.56257660454</v>
      </c>
      <c r="K175" s="23">
        <v>170834.4857088993</v>
      </c>
      <c r="L175" s="23"/>
      <c r="M175" s="22">
        <v>2.3786450518581539E-4</v>
      </c>
      <c r="N175" s="27">
        <v>658</v>
      </c>
      <c r="O175" s="1" t="s">
        <v>186</v>
      </c>
      <c r="P175" s="23">
        <v>4449911.62</v>
      </c>
      <c r="R175" s="23">
        <v>768400.59057160828</v>
      </c>
      <c r="S175" s="73">
        <v>1.6682568380447016E-2</v>
      </c>
    </row>
    <row r="176" spans="1:19" ht="11.5">
      <c r="A176" s="24">
        <v>10</v>
      </c>
      <c r="B176" s="25">
        <v>491</v>
      </c>
      <c r="C176" s="26" t="s">
        <v>187</v>
      </c>
      <c r="D176" s="23">
        <v>169970009.83000001</v>
      </c>
      <c r="E176" s="21">
        <v>1.7904492101525893E-2</v>
      </c>
      <c r="F176" s="23">
        <v>168811476.05379745</v>
      </c>
      <c r="G176" s="23">
        <v>168742495.69977945</v>
      </c>
      <c r="H176" s="23">
        <v>68980.354018002748</v>
      </c>
      <c r="I176" s="23">
        <v>-16372628.783692177</v>
      </c>
      <c r="J176" s="23">
        <v>-16303648.429674175</v>
      </c>
      <c r="K176" s="23">
        <v>6430770.8313881401</v>
      </c>
      <c r="L176" s="23"/>
      <c r="M176" s="22">
        <v>8.9588966535384205E-3</v>
      </c>
      <c r="N176" s="27">
        <v>663</v>
      </c>
      <c r="O176" s="1" t="s">
        <v>415</v>
      </c>
      <c r="P176" s="23">
        <v>166980312.15000001</v>
      </c>
      <c r="R176" s="23">
        <v>13166939.835311132</v>
      </c>
      <c r="S176" s="73">
        <v>9.1255160584315487E-2</v>
      </c>
    </row>
    <row r="177" spans="1:19" ht="11.5">
      <c r="A177" s="24">
        <v>17</v>
      </c>
      <c r="B177" s="25">
        <v>494</v>
      </c>
      <c r="C177" s="26" t="s">
        <v>188</v>
      </c>
      <c r="D177" s="23">
        <v>25689348.41</v>
      </c>
      <c r="E177" s="21">
        <v>4.921360438216027E-2</v>
      </c>
      <c r="F177" s="23">
        <v>25514247.062112872</v>
      </c>
      <c r="G177" s="23">
        <v>25531091.462440714</v>
      </c>
      <c r="H177" s="23">
        <v>-16844.400327842683</v>
      </c>
      <c r="I177" s="23">
        <v>-2474566.9287925507</v>
      </c>
      <c r="J177" s="23">
        <v>-2491411.3291203934</v>
      </c>
      <c r="K177" s="23">
        <v>971949.77277242451</v>
      </c>
      <c r="L177" s="23"/>
      <c r="M177" s="22">
        <v>1.354379408747703E-3</v>
      </c>
      <c r="N177" s="27">
        <v>673</v>
      </c>
      <c r="O177" s="1" t="s">
        <v>188</v>
      </c>
      <c r="P177" s="23">
        <v>24484383.640000001</v>
      </c>
      <c r="R177" s="23">
        <v>740071.67474576179</v>
      </c>
      <c r="S177" s="73">
        <v>-0.27787376302939137</v>
      </c>
    </row>
    <row r="178" spans="1:19" ht="11.5">
      <c r="A178" s="24">
        <v>13</v>
      </c>
      <c r="B178" s="25">
        <v>495</v>
      </c>
      <c r="C178" s="26" t="s">
        <v>189</v>
      </c>
      <c r="D178" s="23">
        <v>4058319.79</v>
      </c>
      <c r="E178" s="21">
        <v>4.278493369021974E-2</v>
      </c>
      <c r="F178" s="23">
        <v>4030657.8480135933</v>
      </c>
      <c r="G178" s="23">
        <v>3930372.613588897</v>
      </c>
      <c r="H178" s="23">
        <v>100285.2344246963</v>
      </c>
      <c r="I178" s="23">
        <v>-390924.0428569644</v>
      </c>
      <c r="J178" s="23">
        <v>-290638.8084322681</v>
      </c>
      <c r="K178" s="23">
        <v>153545.46696843734</v>
      </c>
      <c r="L178" s="23"/>
      <c r="M178" s="22">
        <v>2.1401645834812343E-4</v>
      </c>
      <c r="N178" s="27">
        <v>675</v>
      </c>
      <c r="O178" s="1" t="s">
        <v>189</v>
      </c>
      <c r="P178" s="23">
        <v>3891809</v>
      </c>
      <c r="R178" s="23">
        <v>1075407.5681664913</v>
      </c>
      <c r="S178" s="73">
        <v>9.0109230312557242E-2</v>
      </c>
    </row>
    <row r="179" spans="1:19" ht="11.5">
      <c r="A179" s="24">
        <v>19</v>
      </c>
      <c r="B179" s="25">
        <v>498</v>
      </c>
      <c r="C179" s="26" t="s">
        <v>190</v>
      </c>
      <c r="D179" s="23">
        <v>7079831.3499999996</v>
      </c>
      <c r="E179" s="21">
        <v>1.6891871162269201E-2</v>
      </c>
      <c r="F179" s="23">
        <v>7031574.4618760506</v>
      </c>
      <c r="G179" s="23">
        <v>7009581.2756089112</v>
      </c>
      <c r="H179" s="23">
        <v>21993.18626713939</v>
      </c>
      <c r="I179" s="23">
        <v>-681975.90069349366</v>
      </c>
      <c r="J179" s="23">
        <v>-659982.71442635427</v>
      </c>
      <c r="K179" s="23">
        <v>267863.56594474585</v>
      </c>
      <c r="L179" s="23"/>
      <c r="M179" s="22">
        <v>3.7324420253672112E-4</v>
      </c>
      <c r="N179" s="27">
        <v>679</v>
      </c>
      <c r="O179" s="1" t="s">
        <v>190</v>
      </c>
      <c r="P179" s="23">
        <v>6962226.3200000003</v>
      </c>
      <c r="R179" s="23">
        <v>699258.11422004027</v>
      </c>
      <c r="S179" s="73">
        <v>3.2071538461222016E-2</v>
      </c>
    </row>
    <row r="180" spans="1:19" ht="11.5">
      <c r="A180" s="24">
        <v>15</v>
      </c>
      <c r="B180" s="25">
        <v>499</v>
      </c>
      <c r="C180" s="26" t="s">
        <v>191</v>
      </c>
      <c r="D180" s="23">
        <v>69147820.430000007</v>
      </c>
      <c r="E180" s="21">
        <v>2.3424704784101635E-2</v>
      </c>
      <c r="F180" s="23">
        <v>68676501.4861518</v>
      </c>
      <c r="G180" s="23">
        <v>68599006.63903226</v>
      </c>
      <c r="H180" s="23">
        <v>77494.847119539976</v>
      </c>
      <c r="I180" s="23">
        <v>-6660772.6635665158</v>
      </c>
      <c r="J180" s="23">
        <v>-6583277.8164469758</v>
      </c>
      <c r="K180" s="23">
        <v>2616189.686169114</v>
      </c>
      <c r="L180" s="23"/>
      <c r="M180" s="22">
        <v>3.6454448053904295E-3</v>
      </c>
      <c r="N180" s="27">
        <v>681</v>
      </c>
      <c r="O180" s="1" t="s">
        <v>416</v>
      </c>
      <c r="P180" s="23">
        <v>67565127.269999996</v>
      </c>
      <c r="R180" s="23">
        <v>2376489.2828751081</v>
      </c>
      <c r="S180" s="73">
        <v>-2.7969225332640679E-2</v>
      </c>
    </row>
    <row r="181" spans="1:19" ht="11.5">
      <c r="A181" s="24">
        <v>13</v>
      </c>
      <c r="B181" s="25">
        <v>500</v>
      </c>
      <c r="C181" s="26" t="s">
        <v>192</v>
      </c>
      <c r="D181" s="23">
        <v>35114938.799999997</v>
      </c>
      <c r="E181" s="21">
        <v>3.8900496141487384E-2</v>
      </c>
      <c r="F181" s="23">
        <v>34875591.619342804</v>
      </c>
      <c r="G181" s="23">
        <v>34850198.772131644</v>
      </c>
      <c r="H181" s="23">
        <v>25392.847211159766</v>
      </c>
      <c r="I181" s="23">
        <v>-3382501.7619843315</v>
      </c>
      <c r="J181" s="23">
        <v>-3357108.9147731718</v>
      </c>
      <c r="K181" s="23">
        <v>1328564.5179809991</v>
      </c>
      <c r="L181" s="23"/>
      <c r="M181" s="22">
        <v>1.8514717761652728E-3</v>
      </c>
      <c r="N181" s="27">
        <v>683</v>
      </c>
      <c r="O181" s="1" t="s">
        <v>192</v>
      </c>
      <c r="P181" s="23">
        <v>33800098.210000001</v>
      </c>
      <c r="R181" s="23">
        <v>2112163.390308883</v>
      </c>
      <c r="S181" s="73">
        <v>-6.6818775049169998E-3</v>
      </c>
    </row>
    <row r="182" spans="1:19" ht="11.5">
      <c r="A182" s="24">
        <v>2</v>
      </c>
      <c r="B182" s="25">
        <v>503</v>
      </c>
      <c r="C182" s="26" t="s">
        <v>193</v>
      </c>
      <c r="D182" s="23">
        <v>24671883.440000001</v>
      </c>
      <c r="E182" s="21">
        <v>1.2273210500332921E-2</v>
      </c>
      <c r="F182" s="23">
        <v>24503717.242231574</v>
      </c>
      <c r="G182" s="23">
        <v>24718350.838120472</v>
      </c>
      <c r="H182" s="23">
        <v>-214633.59588889778</v>
      </c>
      <c r="I182" s="23">
        <v>-2376558.0137440553</v>
      </c>
      <c r="J182" s="23">
        <v>-2591191.6096329531</v>
      </c>
      <c r="K182" s="23">
        <v>933454.25195919734</v>
      </c>
      <c r="L182" s="23"/>
      <c r="M182" s="22">
        <v>1.3002936329967703E-3</v>
      </c>
      <c r="N182" s="27">
        <v>2007</v>
      </c>
      <c r="O182" s="1" t="s">
        <v>193</v>
      </c>
      <c r="P182" s="23">
        <v>24372751.530000001</v>
      </c>
      <c r="R182" s="23">
        <v>1009181.9924973832</v>
      </c>
      <c r="S182" s="73">
        <v>-4.6279409814582673E-2</v>
      </c>
    </row>
    <row r="183" spans="1:19" ht="11.5">
      <c r="A183" s="24">
        <v>1</v>
      </c>
      <c r="B183" s="25">
        <v>504</v>
      </c>
      <c r="C183" s="26" t="s">
        <v>194</v>
      </c>
      <c r="D183" s="23">
        <v>5705450.5499999998</v>
      </c>
      <c r="E183" s="21">
        <v>3.3841999965230851E-2</v>
      </c>
      <c r="F183" s="23">
        <v>5666561.588487085</v>
      </c>
      <c r="G183" s="23">
        <v>5550673.2734983917</v>
      </c>
      <c r="H183" s="23">
        <v>115888.31498869322</v>
      </c>
      <c r="I183" s="23">
        <v>-549586.50642129197</v>
      </c>
      <c r="J183" s="23">
        <v>-433698.19143259875</v>
      </c>
      <c r="K183" s="23">
        <v>215864.22812803465</v>
      </c>
      <c r="L183" s="23"/>
      <c r="M183" s="22">
        <v>3.0083440714735455E-4</v>
      </c>
      <c r="N183" s="27">
        <v>690</v>
      </c>
      <c r="O183" s="1" t="s">
        <v>417</v>
      </c>
      <c r="P183" s="23">
        <v>5518687.1399999997</v>
      </c>
      <c r="R183" s="23">
        <v>437675.42485584848</v>
      </c>
      <c r="S183" s="73">
        <v>3.9943358868437917E-2</v>
      </c>
    </row>
    <row r="184" spans="1:19" ht="11.5">
      <c r="A184" s="24">
        <v>1</v>
      </c>
      <c r="B184" s="25">
        <v>505</v>
      </c>
      <c r="C184" s="26" t="s">
        <v>195</v>
      </c>
      <c r="D184" s="23">
        <v>71719746.079999998</v>
      </c>
      <c r="E184" s="21">
        <v>3.1674917535930325E-2</v>
      </c>
      <c r="F184" s="23">
        <v>71230896.61568886</v>
      </c>
      <c r="G184" s="23">
        <v>70397988.665645316</v>
      </c>
      <c r="H184" s="23">
        <v>832907.95004354417</v>
      </c>
      <c r="I184" s="23">
        <v>-6908517.4508311786</v>
      </c>
      <c r="J184" s="23">
        <v>-6075609.5007876344</v>
      </c>
      <c r="K184" s="23">
        <v>2713497.8199220109</v>
      </c>
      <c r="L184" s="23"/>
      <c r="M184" s="22">
        <v>3.779991289951672E-3</v>
      </c>
      <c r="N184" s="27">
        <v>693</v>
      </c>
      <c r="O184" s="1" t="s">
        <v>195</v>
      </c>
      <c r="P184" s="23">
        <v>69517776.25</v>
      </c>
      <c r="R184" s="23">
        <v>2759841.8348846235</v>
      </c>
      <c r="S184" s="73">
        <v>6.5769997911463429E-2</v>
      </c>
    </row>
    <row r="185" spans="1:19" ht="11.5">
      <c r="A185" s="24">
        <v>10</v>
      </c>
      <c r="B185" s="25">
        <v>507</v>
      </c>
      <c r="C185" s="26" t="s">
        <v>196</v>
      </c>
      <c r="D185" s="23">
        <v>15854394.4</v>
      </c>
      <c r="E185" s="21">
        <v>1.2240427068003212E-2</v>
      </c>
      <c r="F185" s="23">
        <v>15746329.151124578</v>
      </c>
      <c r="G185" s="23">
        <v>15785346.104916614</v>
      </c>
      <c r="H185" s="23">
        <v>-39016.95379203558</v>
      </c>
      <c r="I185" s="23">
        <v>-1527199.5004358238</v>
      </c>
      <c r="J185" s="23">
        <v>-1566216.4542278594</v>
      </c>
      <c r="K185" s="23">
        <v>599846.8621541966</v>
      </c>
      <c r="L185" s="23"/>
      <c r="M185" s="22">
        <v>8.3553908062202332E-4</v>
      </c>
      <c r="N185" s="27">
        <v>696</v>
      </c>
      <c r="O185" s="1" t="s">
        <v>196</v>
      </c>
      <c r="P185" s="23">
        <v>15662676.550000001</v>
      </c>
      <c r="R185" s="23">
        <v>2216132.2114860984</v>
      </c>
      <c r="S185" s="73">
        <v>3.8220549591365893E-2</v>
      </c>
    </row>
    <row r="186" spans="1:19" ht="11.5">
      <c r="A186" s="24">
        <v>6</v>
      </c>
      <c r="B186" s="25">
        <v>508</v>
      </c>
      <c r="C186" s="26" t="s">
        <v>197</v>
      </c>
      <c r="D186" s="23">
        <v>34506380.850000001</v>
      </c>
      <c r="E186" s="21">
        <v>-2.6612664018791365E-3</v>
      </c>
      <c r="F186" s="23">
        <v>34271181.665454336</v>
      </c>
      <c r="G186" s="23">
        <v>34474911.051116787</v>
      </c>
      <c r="H186" s="23">
        <v>-203729.38566245139</v>
      </c>
      <c r="I186" s="23">
        <v>-3323881.4593869494</v>
      </c>
      <c r="J186" s="23">
        <v>-3527610.8450494008</v>
      </c>
      <c r="K186" s="23">
        <v>1305539.8872359428</v>
      </c>
      <c r="L186" s="23"/>
      <c r="M186" s="22">
        <v>1.8190167682619303E-3</v>
      </c>
      <c r="N186" s="27">
        <v>2162</v>
      </c>
      <c r="O186" s="1" t="s">
        <v>197</v>
      </c>
      <c r="P186" s="23">
        <v>34598456.560000002</v>
      </c>
      <c r="R186" s="23">
        <v>2085223.5011497645</v>
      </c>
      <c r="S186" s="73">
        <v>0.26815665696361446</v>
      </c>
    </row>
    <row r="187" spans="1:19" ht="11.5">
      <c r="A187" s="24">
        <v>2</v>
      </c>
      <c r="B187" s="25">
        <v>529</v>
      </c>
      <c r="C187" s="26" t="s">
        <v>198</v>
      </c>
      <c r="D187" s="23">
        <v>73537899.269999996</v>
      </c>
      <c r="E187" s="21">
        <v>2.6706462380051699E-2</v>
      </c>
      <c r="F187" s="23">
        <v>73036657.078977659</v>
      </c>
      <c r="G187" s="23">
        <v>73102353.872253865</v>
      </c>
      <c r="H187" s="23">
        <v>-65696.793276205659</v>
      </c>
      <c r="I187" s="23">
        <v>-7083653.9192089178</v>
      </c>
      <c r="J187" s="23">
        <v>-7149350.7124851234</v>
      </c>
      <c r="K187" s="23">
        <v>2782287.169954652</v>
      </c>
      <c r="L187" s="23"/>
      <c r="M187" s="22">
        <v>3.8770869714948022E-3</v>
      </c>
      <c r="N187" s="27">
        <v>701</v>
      </c>
      <c r="O187" s="1" t="s">
        <v>418</v>
      </c>
      <c r="P187" s="23">
        <v>71625047.629999995</v>
      </c>
      <c r="R187" s="23">
        <v>9015323.3362984192</v>
      </c>
      <c r="S187" s="73">
        <v>0.28207537002170091</v>
      </c>
    </row>
    <row r="188" spans="1:19" ht="11.5">
      <c r="A188" s="24">
        <v>4</v>
      </c>
      <c r="B188" s="25">
        <v>531</v>
      </c>
      <c r="C188" s="26" t="s">
        <v>199</v>
      </c>
      <c r="D188" s="23">
        <v>17499937.75</v>
      </c>
      <c r="E188" s="21">
        <v>2.6313023588830031E-2</v>
      </c>
      <c r="F188" s="23">
        <v>17380656.301554505</v>
      </c>
      <c r="G188" s="23">
        <v>17222539.684421036</v>
      </c>
      <c r="H188" s="23">
        <v>158116.61713346839</v>
      </c>
      <c r="I188" s="23">
        <v>-1685709.0542328132</v>
      </c>
      <c r="J188" s="23">
        <v>-1527592.4370993448</v>
      </c>
      <c r="K188" s="23">
        <v>662105.56407195667</v>
      </c>
      <c r="L188" s="23"/>
      <c r="M188" s="22">
        <v>9.2335648457985114E-4</v>
      </c>
      <c r="N188" s="27">
        <v>703</v>
      </c>
      <c r="O188" s="1" t="s">
        <v>199</v>
      </c>
      <c r="P188" s="23">
        <v>17051267.350000001</v>
      </c>
      <c r="R188" s="23">
        <v>558820.56662676961</v>
      </c>
      <c r="S188" s="73">
        <v>-7.9540441037023291E-2</v>
      </c>
    </row>
    <row r="189" spans="1:19" ht="11.5">
      <c r="A189" s="24">
        <v>17</v>
      </c>
      <c r="B189" s="25">
        <v>535</v>
      </c>
      <c r="C189" s="26" t="s">
        <v>200</v>
      </c>
      <c r="D189" s="23">
        <v>27950460.98</v>
      </c>
      <c r="E189" s="21">
        <v>2.9015869988991083E-2</v>
      </c>
      <c r="F189" s="23">
        <v>27759947.646864645</v>
      </c>
      <c r="G189" s="23">
        <v>27385284.785162501</v>
      </c>
      <c r="H189" s="23">
        <v>374662.86170214415</v>
      </c>
      <c r="I189" s="23">
        <v>-2692372.1568076406</v>
      </c>
      <c r="J189" s="23">
        <v>-2317709.2951054964</v>
      </c>
      <c r="K189" s="23">
        <v>1057498.3750004547</v>
      </c>
      <c r="L189" s="23"/>
      <c r="M189" s="22">
        <v>1.473157482097672E-3</v>
      </c>
      <c r="N189" s="27">
        <v>716</v>
      </c>
      <c r="O189" s="1" t="s">
        <v>200</v>
      </c>
      <c r="P189" s="23">
        <v>27162322.559999999</v>
      </c>
      <c r="R189" s="23">
        <v>1122018.2360034119</v>
      </c>
      <c r="S189" s="73">
        <v>-4.6579728077108529E-3</v>
      </c>
    </row>
    <row r="190" spans="1:19" ht="11.5">
      <c r="A190" s="24">
        <v>6</v>
      </c>
      <c r="B190" s="25">
        <v>536</v>
      </c>
      <c r="C190" s="26" t="s">
        <v>201</v>
      </c>
      <c r="D190" s="23">
        <v>118755420.97</v>
      </c>
      <c r="E190" s="21">
        <v>5.0391518480147779E-2</v>
      </c>
      <c r="F190" s="23">
        <v>117945971.31215443</v>
      </c>
      <c r="G190" s="23">
        <v>118045030.3630188</v>
      </c>
      <c r="H190" s="23">
        <v>-99059.050864368677</v>
      </c>
      <c r="I190" s="23">
        <v>-11439302.883712161</v>
      </c>
      <c r="J190" s="23">
        <v>-11538361.93457653</v>
      </c>
      <c r="K190" s="23">
        <v>4493080.2675537821</v>
      </c>
      <c r="L190" s="23"/>
      <c r="M190" s="22">
        <v>6.2606247471342063E-3</v>
      </c>
      <c r="N190" s="27">
        <v>717</v>
      </c>
      <c r="O190" s="1" t="s">
        <v>201</v>
      </c>
      <c r="P190" s="23">
        <v>113058244.36</v>
      </c>
      <c r="R190" s="23">
        <v>9014390.6804003306</v>
      </c>
      <c r="S190" s="73">
        <v>0.31845650105038148</v>
      </c>
    </row>
    <row r="191" spans="1:19" ht="11.5">
      <c r="A191" s="24">
        <v>2</v>
      </c>
      <c r="B191" s="25">
        <v>538</v>
      </c>
      <c r="C191" s="26" t="s">
        <v>202</v>
      </c>
      <c r="D191" s="23">
        <v>16453306.67</v>
      </c>
      <c r="E191" s="21">
        <v>3.7447951560723336E-2</v>
      </c>
      <c r="F191" s="23">
        <v>16341159.171000151</v>
      </c>
      <c r="G191" s="23">
        <v>16473142.675729105</v>
      </c>
      <c r="H191" s="23">
        <v>-131983.50472895429</v>
      </c>
      <c r="I191" s="23">
        <v>-1584890.6677218401</v>
      </c>
      <c r="J191" s="23">
        <v>-1716874.1724507944</v>
      </c>
      <c r="K191" s="23">
        <v>622506.55112125969</v>
      </c>
      <c r="L191" s="23"/>
      <c r="M191" s="22">
        <v>8.6763650078338153E-4</v>
      </c>
      <c r="N191" s="27">
        <v>722</v>
      </c>
      <c r="O191" s="1" t="s">
        <v>419</v>
      </c>
      <c r="P191" s="23">
        <v>15859404.460000001</v>
      </c>
      <c r="R191" s="23">
        <v>432921.97756505024</v>
      </c>
      <c r="S191" s="73">
        <v>2.9430219566716653E-2</v>
      </c>
    </row>
    <row r="192" spans="1:19" ht="11.5">
      <c r="A192" s="24">
        <v>12</v>
      </c>
      <c r="B192" s="25">
        <v>541</v>
      </c>
      <c r="C192" s="26" t="s">
        <v>203</v>
      </c>
      <c r="D192" s="23">
        <v>19751994.809999999</v>
      </c>
      <c r="E192" s="21">
        <v>1.708606166341986E-2</v>
      </c>
      <c r="F192" s="23">
        <v>19617363.099631503</v>
      </c>
      <c r="G192" s="23">
        <v>19416133.103314802</v>
      </c>
      <c r="H192" s="23">
        <v>201229.99631670117</v>
      </c>
      <c r="I192" s="23">
        <v>-1902641.995990902</v>
      </c>
      <c r="J192" s="23">
        <v>-1701411.9996742008</v>
      </c>
      <c r="K192" s="23">
        <v>747311.55344946356</v>
      </c>
      <c r="L192" s="23"/>
      <c r="M192" s="22">
        <v>1.0414436952980858E-3</v>
      </c>
      <c r="N192" s="27">
        <v>730</v>
      </c>
      <c r="O192" s="1" t="s">
        <v>203</v>
      </c>
      <c r="P192" s="23">
        <v>19420180.41</v>
      </c>
      <c r="R192" s="23">
        <v>2597921.1173873097</v>
      </c>
      <c r="S192" s="73">
        <v>-4.0816450601024457E-2</v>
      </c>
    </row>
    <row r="193" spans="1:19" ht="11.5">
      <c r="A193" s="24">
        <v>1</v>
      </c>
      <c r="B193" s="25">
        <v>543</v>
      </c>
      <c r="C193" s="26" t="s">
        <v>204</v>
      </c>
      <c r="D193" s="23">
        <v>167711173.06999999</v>
      </c>
      <c r="E193" s="21">
        <v>2.8092679143895349E-2</v>
      </c>
      <c r="F193" s="23">
        <v>166568035.76688114</v>
      </c>
      <c r="G193" s="23">
        <v>166178610.66542751</v>
      </c>
      <c r="H193" s="23">
        <v>389425.10145363212</v>
      </c>
      <c r="I193" s="23">
        <v>-16155042.776658183</v>
      </c>
      <c r="J193" s="23">
        <v>-15765617.675204551</v>
      </c>
      <c r="K193" s="23">
        <v>6345308.3338357536</v>
      </c>
      <c r="L193" s="23"/>
      <c r="M193" s="22">
        <v>8.8403501980058603E-3</v>
      </c>
      <c r="N193" s="27">
        <v>732</v>
      </c>
      <c r="O193" s="1" t="s">
        <v>204</v>
      </c>
      <c r="P193" s="23">
        <v>163128457.65000001</v>
      </c>
      <c r="R193" s="23">
        <v>7540717.1010741452</v>
      </c>
      <c r="S193" s="73">
        <v>4.1006259338078666E-2</v>
      </c>
    </row>
    <row r="194" spans="1:19" ht="11.5">
      <c r="A194" s="24">
        <v>15</v>
      </c>
      <c r="B194" s="25">
        <v>545</v>
      </c>
      <c r="C194" s="26" t="s">
        <v>205</v>
      </c>
      <c r="D194" s="23">
        <v>25940856.030000001</v>
      </c>
      <c r="E194" s="21">
        <v>3.1553991705740581E-2</v>
      </c>
      <c r="F194" s="23">
        <v>25764040.379260074</v>
      </c>
      <c r="G194" s="23">
        <v>25707284.188772775</v>
      </c>
      <c r="H194" s="23">
        <v>56756.190487299114</v>
      </c>
      <c r="I194" s="23">
        <v>-2498793.7962419824</v>
      </c>
      <c r="J194" s="23">
        <v>-2442037.6057546833</v>
      </c>
      <c r="K194" s="23">
        <v>981465.49774170306</v>
      </c>
      <c r="L194" s="23"/>
      <c r="M194" s="22">
        <v>1.3669001771137979E-3</v>
      </c>
      <c r="N194" s="27">
        <v>740</v>
      </c>
      <c r="O194" s="1" t="s">
        <v>420</v>
      </c>
      <c r="P194" s="23">
        <v>25147356.550000001</v>
      </c>
      <c r="R194" s="23">
        <v>2592102.9893619185</v>
      </c>
      <c r="S194" s="73">
        <v>5.3522164938914818E-2</v>
      </c>
    </row>
    <row r="195" spans="1:19" ht="11.5">
      <c r="A195" s="24">
        <v>7</v>
      </c>
      <c r="B195" s="25">
        <v>560</v>
      </c>
      <c r="C195" s="26" t="s">
        <v>206</v>
      </c>
      <c r="D195" s="23">
        <v>48656261.810000002</v>
      </c>
      <c r="E195" s="21">
        <v>1.8164263255974866E-2</v>
      </c>
      <c r="F195" s="23">
        <v>48324615.522593059</v>
      </c>
      <c r="G195" s="23">
        <v>48325668.701431364</v>
      </c>
      <c r="H195" s="23">
        <v>-1053.1788383051753</v>
      </c>
      <c r="I195" s="23">
        <v>-4686891.0192688685</v>
      </c>
      <c r="J195" s="23">
        <v>-4687944.1981071737</v>
      </c>
      <c r="K195" s="23">
        <v>1840896.9295529556</v>
      </c>
      <c r="L195" s="23"/>
      <c r="M195" s="22">
        <v>2.5658582594782309E-3</v>
      </c>
      <c r="N195" s="27">
        <v>744</v>
      </c>
      <c r="O195" s="1" t="s">
        <v>206</v>
      </c>
      <c r="P195" s="23">
        <v>47788223.93</v>
      </c>
      <c r="R195" s="23">
        <v>2326378.8505174783</v>
      </c>
      <c r="S195" s="73">
        <v>-3.1883453782884708E-2</v>
      </c>
    </row>
    <row r="196" spans="1:19" ht="11.5">
      <c r="A196" s="24">
        <v>2</v>
      </c>
      <c r="B196" s="25">
        <v>561</v>
      </c>
      <c r="C196" s="26" t="s">
        <v>207</v>
      </c>
      <c r="D196" s="23">
        <v>3504313.72</v>
      </c>
      <c r="E196" s="21">
        <v>7.1122591745724328E-2</v>
      </c>
      <c r="F196" s="23">
        <v>3480427.9426732194</v>
      </c>
      <c r="G196" s="23">
        <v>3360993.5333734211</v>
      </c>
      <c r="H196" s="23">
        <v>119434.40929979831</v>
      </c>
      <c r="I196" s="23">
        <v>-337558.53598257923</v>
      </c>
      <c r="J196" s="23">
        <v>-218124.12668278092</v>
      </c>
      <c r="K196" s="23">
        <v>132584.79232394396</v>
      </c>
      <c r="L196" s="23"/>
      <c r="M196" s="22">
        <v>1.8474778456715828E-4</v>
      </c>
      <c r="N196" s="27">
        <v>747</v>
      </c>
      <c r="O196" s="1" t="s">
        <v>207</v>
      </c>
      <c r="P196" s="23">
        <v>3271627.12</v>
      </c>
      <c r="R196" s="23">
        <v>355114.91033739666</v>
      </c>
      <c r="S196" s="73">
        <v>7.475652124653398E-2</v>
      </c>
    </row>
    <row r="197" spans="1:19" ht="11.5">
      <c r="A197" s="24">
        <v>6</v>
      </c>
      <c r="B197" s="25">
        <v>562</v>
      </c>
      <c r="C197" s="26" t="s">
        <v>208</v>
      </c>
      <c r="D197" s="23">
        <v>28630016.649999999</v>
      </c>
      <c r="E197" s="21">
        <v>2.4820031389149122E-2</v>
      </c>
      <c r="F197" s="23">
        <v>28434871.392695833</v>
      </c>
      <c r="G197" s="23">
        <v>28264891.147754837</v>
      </c>
      <c r="H197" s="23">
        <v>169980.24494099617</v>
      </c>
      <c r="I197" s="23">
        <v>-2757831.4265569998</v>
      </c>
      <c r="J197" s="23">
        <v>-2587851.1816160036</v>
      </c>
      <c r="K197" s="23">
        <v>1083209.1858976905</v>
      </c>
      <c r="L197" s="23"/>
      <c r="M197" s="22">
        <v>1.5076879074728113E-3</v>
      </c>
      <c r="N197" s="27">
        <v>750</v>
      </c>
      <c r="O197" s="1" t="s">
        <v>208</v>
      </c>
      <c r="P197" s="23">
        <v>27936628.649999999</v>
      </c>
      <c r="R197" s="23">
        <v>1876215.0931171598</v>
      </c>
      <c r="S197" s="73">
        <v>4.1935427688155613E-2</v>
      </c>
    </row>
    <row r="198" spans="1:19" ht="11.5">
      <c r="A198" s="24">
        <v>17</v>
      </c>
      <c r="B198" s="25">
        <v>563</v>
      </c>
      <c r="C198" s="26" t="s">
        <v>209</v>
      </c>
      <c r="D198" s="23">
        <v>21374141.34</v>
      </c>
      <c r="E198" s="21">
        <v>1.7383693260850652E-2</v>
      </c>
      <c r="F198" s="23">
        <v>21228452.905290343</v>
      </c>
      <c r="G198" s="23">
        <v>21193323.525585581</v>
      </c>
      <c r="H198" s="23">
        <v>35129.37970476225</v>
      </c>
      <c r="I198" s="23">
        <v>-2058897.8142673608</v>
      </c>
      <c r="J198" s="23">
        <v>-2023768.4345625986</v>
      </c>
      <c r="K198" s="23">
        <v>808685.0428067625</v>
      </c>
      <c r="L198" s="23"/>
      <c r="M198" s="22">
        <v>1.1260553992962668E-3</v>
      </c>
      <c r="N198" s="27">
        <v>752</v>
      </c>
      <c r="O198" s="1" t="s">
        <v>209</v>
      </c>
      <c r="P198" s="23">
        <v>21008928.57</v>
      </c>
      <c r="R198" s="23">
        <v>1101927.0430417731</v>
      </c>
      <c r="S198" s="73">
        <v>-7.1661109970506232E-2</v>
      </c>
    </row>
    <row r="199" spans="1:19" ht="11.5">
      <c r="A199" s="24">
        <v>17</v>
      </c>
      <c r="B199" s="25">
        <v>564</v>
      </c>
      <c r="C199" s="26" t="s">
        <v>210</v>
      </c>
      <c r="D199" s="23">
        <v>677680928.79999995</v>
      </c>
      <c r="E199" s="21">
        <v>3.5968094284663632E-2</v>
      </c>
      <c r="F199" s="23">
        <v>673061783.06782997</v>
      </c>
      <c r="G199" s="23">
        <v>668278407.21890771</v>
      </c>
      <c r="H199" s="23">
        <v>4783375.8489222527</v>
      </c>
      <c r="I199" s="23">
        <v>-65278682.351830781</v>
      </c>
      <c r="J199" s="23">
        <v>-60495306.502908528</v>
      </c>
      <c r="K199" s="23">
        <v>25639880.554656915</v>
      </c>
      <c r="L199" s="23"/>
      <c r="M199" s="22">
        <v>3.5727552324526804E-2</v>
      </c>
      <c r="N199" s="27">
        <v>755</v>
      </c>
      <c r="O199" s="1" t="s">
        <v>421</v>
      </c>
      <c r="P199" s="23">
        <v>654152316.60000002</v>
      </c>
      <c r="R199" s="23">
        <v>45173610.497794457</v>
      </c>
      <c r="S199" s="73">
        <v>0.13457309245168991</v>
      </c>
    </row>
    <row r="200" spans="1:19" ht="11.5">
      <c r="A200" s="24">
        <v>7</v>
      </c>
      <c r="B200" s="25">
        <v>576</v>
      </c>
      <c r="C200" s="26" t="s">
        <v>211</v>
      </c>
      <c r="D200" s="23">
        <v>7883235.8099999996</v>
      </c>
      <c r="E200" s="21">
        <v>-1.6479354277214253E-2</v>
      </c>
      <c r="F200" s="23">
        <v>7829502.8311010199</v>
      </c>
      <c r="G200" s="23">
        <v>8012077.9045340307</v>
      </c>
      <c r="H200" s="23">
        <v>-182575.07343301084</v>
      </c>
      <c r="I200" s="23">
        <v>-759365.10011696152</v>
      </c>
      <c r="J200" s="23">
        <v>-941940.17354997236</v>
      </c>
      <c r="K200" s="23">
        <v>298260.16339356964</v>
      </c>
      <c r="L200" s="23"/>
      <c r="M200" s="22">
        <v>4.1574114162038823E-4</v>
      </c>
      <c r="N200" s="27">
        <v>764</v>
      </c>
      <c r="O200" s="1" t="s">
        <v>211</v>
      </c>
      <c r="P200" s="23">
        <v>8015323.1600000001</v>
      </c>
      <c r="R200" s="23">
        <v>1157711.4087011272</v>
      </c>
      <c r="S200" s="73">
        <v>1.785739023027122E-2</v>
      </c>
    </row>
    <row r="201" spans="1:19" ht="11.5">
      <c r="A201" s="24">
        <v>2</v>
      </c>
      <c r="B201" s="25">
        <v>577</v>
      </c>
      <c r="C201" s="26" t="s">
        <v>212</v>
      </c>
      <c r="D201" s="23">
        <v>38630790.409999996</v>
      </c>
      <c r="E201" s="21">
        <v>3.6773823907334968E-2</v>
      </c>
      <c r="F201" s="23">
        <v>38367478.808523059</v>
      </c>
      <c r="G201" s="23">
        <v>37876618.89156647</v>
      </c>
      <c r="H201" s="23">
        <v>490859.91695658863</v>
      </c>
      <c r="I201" s="23">
        <v>-3721171.7033854662</v>
      </c>
      <c r="J201" s="23">
        <v>-3230311.7864288776</v>
      </c>
      <c r="K201" s="23">
        <v>1461585.8433529905</v>
      </c>
      <c r="L201" s="23"/>
      <c r="M201" s="22">
        <v>2.036077928511037E-3</v>
      </c>
      <c r="N201" s="27">
        <v>766</v>
      </c>
      <c r="O201" s="1" t="s">
        <v>422</v>
      </c>
      <c r="P201" s="23">
        <v>37260576.530000001</v>
      </c>
      <c r="R201" s="23">
        <v>1282321.0960768743</v>
      </c>
      <c r="S201" s="73">
        <v>-6.084037720751545E-2</v>
      </c>
    </row>
    <row r="202" spans="1:19" ht="11.5">
      <c r="A202" s="24">
        <v>18</v>
      </c>
      <c r="B202" s="25">
        <v>578</v>
      </c>
      <c r="C202" s="26" t="s">
        <v>213</v>
      </c>
      <c r="D202" s="23">
        <v>9252676.2200000007</v>
      </c>
      <c r="E202" s="21">
        <v>3.4372733502911146E-2</v>
      </c>
      <c r="F202" s="23">
        <v>9189608.988716919</v>
      </c>
      <c r="G202" s="23">
        <v>8934858.9773535747</v>
      </c>
      <c r="H202" s="23">
        <v>254750.01136334427</v>
      </c>
      <c r="I202" s="23">
        <v>-891278.60354466934</v>
      </c>
      <c r="J202" s="23">
        <v>-636528.59218132508</v>
      </c>
      <c r="K202" s="23">
        <v>350072.5828478036</v>
      </c>
      <c r="L202" s="23"/>
      <c r="M202" s="22">
        <v>4.8765777153906496E-4</v>
      </c>
      <c r="N202" s="27">
        <v>770</v>
      </c>
      <c r="O202" s="1" t="s">
        <v>213</v>
      </c>
      <c r="P202" s="23">
        <v>8945205.0700000003</v>
      </c>
      <c r="R202" s="23">
        <v>588261.55199025548</v>
      </c>
      <c r="S202" s="73">
        <v>-1.6532747023086602E-2</v>
      </c>
    </row>
    <row r="203" spans="1:19" ht="11.5">
      <c r="A203" s="24">
        <v>9</v>
      </c>
      <c r="B203" s="25">
        <v>580</v>
      </c>
      <c r="C203" s="26" t="s">
        <v>214</v>
      </c>
      <c r="D203" s="23">
        <v>12324313.859999999</v>
      </c>
      <c r="E203" s="21">
        <v>-3.2781096298772905E-4</v>
      </c>
      <c r="F203" s="23">
        <v>12240310.017853893</v>
      </c>
      <c r="G203" s="23">
        <v>12128149.775374865</v>
      </c>
      <c r="H203" s="23">
        <v>112160.24247902818</v>
      </c>
      <c r="I203" s="23">
        <v>-1187158.9349515801</v>
      </c>
      <c r="J203" s="23">
        <v>-1074998.6924725519</v>
      </c>
      <c r="K203" s="23">
        <v>466287.18894015119</v>
      </c>
      <c r="L203" s="23"/>
      <c r="M203" s="22">
        <v>6.5007282502081069E-4</v>
      </c>
      <c r="N203" s="27">
        <v>1864</v>
      </c>
      <c r="O203" s="1" t="s">
        <v>214</v>
      </c>
      <c r="P203" s="23">
        <v>12328355.23</v>
      </c>
      <c r="R203" s="23">
        <v>1399065.7172847441</v>
      </c>
      <c r="S203" s="73">
        <v>-0.12316383093117134</v>
      </c>
    </row>
    <row r="204" spans="1:19" ht="11.5">
      <c r="A204" s="24">
        <v>6</v>
      </c>
      <c r="B204" s="25">
        <v>581</v>
      </c>
      <c r="C204" s="26" t="s">
        <v>215</v>
      </c>
      <c r="D204" s="23">
        <v>18846039.18</v>
      </c>
      <c r="E204" s="21">
        <v>6.5896417634446758E-2</v>
      </c>
      <c r="F204" s="23">
        <v>18717582.560155682</v>
      </c>
      <c r="G204" s="23">
        <v>18429313.77924132</v>
      </c>
      <c r="H204" s="23">
        <v>288268.78091436252</v>
      </c>
      <c r="I204" s="23">
        <v>-1815374.3936690488</v>
      </c>
      <c r="J204" s="23">
        <v>-1527105.6127546863</v>
      </c>
      <c r="K204" s="23">
        <v>713034.95932698948</v>
      </c>
      <c r="L204" s="23"/>
      <c r="M204" s="22">
        <v>9.934502283037779E-4</v>
      </c>
      <c r="N204" s="27">
        <v>777</v>
      </c>
      <c r="O204" s="1" t="s">
        <v>215</v>
      </c>
      <c r="P204" s="23">
        <v>17680929.280000001</v>
      </c>
      <c r="R204" s="23">
        <v>2002247.1821532203</v>
      </c>
      <c r="S204" s="73">
        <v>1.4387047935466635E-2</v>
      </c>
    </row>
    <row r="205" spans="1:19" ht="11.5">
      <c r="A205" s="24">
        <v>19</v>
      </c>
      <c r="B205" s="25">
        <v>583</v>
      </c>
      <c r="C205" s="26" t="s">
        <v>216</v>
      </c>
      <c r="D205" s="23">
        <v>2819334.07</v>
      </c>
      <c r="E205" s="21">
        <v>3.8175692569671238E-2</v>
      </c>
      <c r="F205" s="23">
        <v>2800117.1872701552</v>
      </c>
      <c r="G205" s="23">
        <v>2805117.4920269125</v>
      </c>
      <c r="H205" s="23">
        <v>-5000.3047567573376</v>
      </c>
      <c r="I205" s="23">
        <v>-271576.79282065149</v>
      </c>
      <c r="J205" s="23">
        <v>-276577.09757740883</v>
      </c>
      <c r="K205" s="23">
        <v>106668.76656316308</v>
      </c>
      <c r="L205" s="23"/>
      <c r="M205" s="22">
        <v>1.4865514668669264E-4</v>
      </c>
      <c r="N205" s="27">
        <v>784</v>
      </c>
      <c r="O205" s="1" t="s">
        <v>216</v>
      </c>
      <c r="P205" s="23">
        <v>2715661.8</v>
      </c>
      <c r="R205" s="23">
        <v>345513.97571862623</v>
      </c>
      <c r="S205" s="73">
        <v>9.0522480196469024E-2</v>
      </c>
    </row>
    <row r="206" spans="1:19" ht="11.5">
      <c r="A206" s="24">
        <v>16</v>
      </c>
      <c r="B206" s="25">
        <v>584</v>
      </c>
      <c r="C206" s="26" t="s">
        <v>217</v>
      </c>
      <c r="D206" s="23">
        <v>6255813.6600000001</v>
      </c>
      <c r="E206" s="21">
        <v>-1.7998962247027572E-2</v>
      </c>
      <c r="F206" s="23">
        <v>6213173.3646326689</v>
      </c>
      <c r="G206" s="23">
        <v>6359703.5270378273</v>
      </c>
      <c r="H206" s="23">
        <v>-146530.16240515839</v>
      </c>
      <c r="I206" s="23">
        <v>-602601.09943850024</v>
      </c>
      <c r="J206" s="23">
        <v>-749131.26184365863</v>
      </c>
      <c r="K206" s="23">
        <v>236687.07233449171</v>
      </c>
      <c r="L206" s="23"/>
      <c r="M206" s="22">
        <v>3.2977246640985609E-4</v>
      </c>
      <c r="N206" s="27">
        <v>791</v>
      </c>
      <c r="O206" s="1" t="s">
        <v>217</v>
      </c>
      <c r="P206" s="23">
        <v>6370475.6100000003</v>
      </c>
      <c r="R206" s="23">
        <v>608578.80982557125</v>
      </c>
      <c r="S206" s="73">
        <v>2.8760148445598599E-2</v>
      </c>
    </row>
    <row r="207" spans="1:19" ht="11.5">
      <c r="A207" s="24">
        <v>10</v>
      </c>
      <c r="B207" s="25">
        <v>588</v>
      </c>
      <c r="C207" s="26" t="s">
        <v>1444</v>
      </c>
      <c r="D207" s="23">
        <v>4107955.12</v>
      </c>
      <c r="E207" s="21">
        <v>4.7149254003409746E-2</v>
      </c>
      <c r="F207" s="23">
        <v>4079954.8582926295</v>
      </c>
      <c r="G207" s="23">
        <v>3966343.0676120711</v>
      </c>
      <c r="H207" s="23">
        <v>113611.79068055842</v>
      </c>
      <c r="I207" s="23">
        <v>-395705.24416099954</v>
      </c>
      <c r="J207" s="23">
        <v>-282093.45348044112</v>
      </c>
      <c r="K207" s="23">
        <v>155423.40668668278</v>
      </c>
      <c r="L207" s="23"/>
      <c r="M207" s="22">
        <v>2.165378235218875E-4</v>
      </c>
      <c r="N207" s="27">
        <v>800</v>
      </c>
      <c r="O207" s="1" t="s">
        <v>1444</v>
      </c>
      <c r="P207" s="23">
        <v>3922989.11</v>
      </c>
      <c r="R207" s="23">
        <v>790008.22523073445</v>
      </c>
      <c r="S207" s="73">
        <v>4.0481328617227641E-2</v>
      </c>
    </row>
    <row r="208" spans="1:19" ht="11.5">
      <c r="A208" s="24">
        <v>13</v>
      </c>
      <c r="B208" s="25">
        <v>592</v>
      </c>
      <c r="C208" s="26" t="s">
        <v>218</v>
      </c>
      <c r="D208" s="23">
        <v>11069317.140000001</v>
      </c>
      <c r="E208" s="21">
        <v>3.5564867466093553E-2</v>
      </c>
      <c r="F208" s="23">
        <v>10993867.489799859</v>
      </c>
      <c r="G208" s="23">
        <v>10930134.866370466</v>
      </c>
      <c r="H208" s="23">
        <v>63732.623429393396</v>
      </c>
      <c r="I208" s="23">
        <v>-1066269.4001338645</v>
      </c>
      <c r="J208" s="23">
        <v>-1002536.7767044711</v>
      </c>
      <c r="K208" s="23">
        <v>418804.71654083906</v>
      </c>
      <c r="L208" s="23"/>
      <c r="M208" s="22">
        <v>5.8353065429840112E-4</v>
      </c>
      <c r="N208" s="27">
        <v>807</v>
      </c>
      <c r="O208" s="1" t="s">
        <v>218</v>
      </c>
      <c r="P208" s="23">
        <v>10689158.630000001</v>
      </c>
      <c r="R208" s="23">
        <v>1160554.7368839157</v>
      </c>
      <c r="S208" s="73">
        <v>0.14911740242367144</v>
      </c>
    </row>
    <row r="209" spans="1:19" ht="11.5">
      <c r="A209" s="24">
        <v>10</v>
      </c>
      <c r="B209" s="25">
        <v>593</v>
      </c>
      <c r="C209" s="26" t="s">
        <v>219</v>
      </c>
      <c r="D209" s="23">
        <v>57185919.920000002</v>
      </c>
      <c r="E209" s="21">
        <v>4.2402254608266965E-3</v>
      </c>
      <c r="F209" s="23">
        <v>56796134.570120931</v>
      </c>
      <c r="G209" s="23">
        <v>57000534.411773816</v>
      </c>
      <c r="H209" s="23">
        <v>-204399.84165288508</v>
      </c>
      <c r="I209" s="23">
        <v>-5508523.7651074845</v>
      </c>
      <c r="J209" s="23">
        <v>-5712923.6067603696</v>
      </c>
      <c r="K209" s="23">
        <v>2163614.3114626422</v>
      </c>
      <c r="L209" s="23"/>
      <c r="M209" s="22">
        <v>3.0137420528430436E-3</v>
      </c>
      <c r="N209" s="27">
        <v>2005</v>
      </c>
      <c r="O209" s="1" t="s">
        <v>219</v>
      </c>
      <c r="P209" s="23">
        <v>56944462.560000002</v>
      </c>
      <c r="R209" s="23">
        <v>4442755.6032762136</v>
      </c>
      <c r="S209" s="73">
        <v>1.689234393974437E-2</v>
      </c>
    </row>
    <row r="210" spans="1:19" ht="11.5">
      <c r="A210" s="24">
        <v>11</v>
      </c>
      <c r="B210" s="25">
        <v>595</v>
      </c>
      <c r="C210" s="26" t="s">
        <v>220</v>
      </c>
      <c r="D210" s="23">
        <v>11027637.65</v>
      </c>
      <c r="E210" s="21">
        <v>7.9928263927025123E-2</v>
      </c>
      <c r="F210" s="23">
        <v>10952472.091663996</v>
      </c>
      <c r="G210" s="23">
        <v>10692970.450936636</v>
      </c>
      <c r="H210" s="23">
        <v>259501.6407273598</v>
      </c>
      <c r="I210" s="23">
        <v>-1062254.5576428501</v>
      </c>
      <c r="J210" s="23">
        <v>-802752.91691549029</v>
      </c>
      <c r="K210" s="23">
        <v>417227.78394651134</v>
      </c>
      <c r="L210" s="23"/>
      <c r="M210" s="22">
        <v>5.8193360816602207E-4</v>
      </c>
      <c r="N210" s="27">
        <v>815</v>
      </c>
      <c r="O210" s="1" t="s">
        <v>220</v>
      </c>
      <c r="P210" s="23">
        <v>10211453.869999999</v>
      </c>
      <c r="R210" s="23">
        <v>1424480.8670960364</v>
      </c>
      <c r="S210" s="73">
        <v>2.6722739727162104E-2</v>
      </c>
    </row>
    <row r="211" spans="1:19" ht="11.5">
      <c r="A211" s="24">
        <v>15</v>
      </c>
      <c r="B211" s="25">
        <v>598</v>
      </c>
      <c r="C211" s="26" t="s">
        <v>221</v>
      </c>
      <c r="D211" s="23">
        <v>67032157.079999998</v>
      </c>
      <c r="E211" s="21">
        <v>2.238973829568125E-2</v>
      </c>
      <c r="F211" s="23">
        <v>66575258.72395137</v>
      </c>
      <c r="G211" s="23">
        <v>66604760.467324913</v>
      </c>
      <c r="H211" s="23">
        <v>-29501.743373543024</v>
      </c>
      <c r="I211" s="23">
        <v>-6456978.060651226</v>
      </c>
      <c r="J211" s="23">
        <v>-6486479.804024769</v>
      </c>
      <c r="K211" s="23">
        <v>2536144.1171076973</v>
      </c>
      <c r="L211" s="23"/>
      <c r="M211" s="22">
        <v>3.5335559429713176E-3</v>
      </c>
      <c r="N211" s="27">
        <v>819</v>
      </c>
      <c r="O211" s="1" t="s">
        <v>423</v>
      </c>
      <c r="P211" s="23">
        <v>65564191.979999997</v>
      </c>
      <c r="R211" s="23">
        <v>6217946.80351754</v>
      </c>
      <c r="S211" s="73">
        <v>0.15941967843352023</v>
      </c>
    </row>
    <row r="212" spans="1:19" ht="11.5">
      <c r="A212" s="24">
        <v>15</v>
      </c>
      <c r="B212" s="25">
        <v>599</v>
      </c>
      <c r="C212" s="26" t="s">
        <v>222</v>
      </c>
      <c r="D212" s="23">
        <v>30159621.989999998</v>
      </c>
      <c r="E212" s="21">
        <v>2.7813190965854107E-2</v>
      </c>
      <c r="F212" s="23">
        <v>29954050.779008932</v>
      </c>
      <c r="G212" s="23">
        <v>29843453.430722643</v>
      </c>
      <c r="H212" s="23">
        <v>110597.34828628972</v>
      </c>
      <c r="I212" s="23">
        <v>-2905173.0690174634</v>
      </c>
      <c r="J212" s="23">
        <v>-2794575.7207311736</v>
      </c>
      <c r="K212" s="23">
        <v>1141081.4035544749</v>
      </c>
      <c r="L212" s="23"/>
      <c r="M212" s="22">
        <v>1.5903589989709551E-3</v>
      </c>
      <c r="N212" s="27">
        <v>782</v>
      </c>
      <c r="O212" s="1" t="s">
        <v>424</v>
      </c>
      <c r="P212" s="23">
        <v>29343486.010000002</v>
      </c>
      <c r="R212" s="23">
        <v>2615620.3743445948</v>
      </c>
      <c r="S212" s="73">
        <v>-6.8319857976366194E-2</v>
      </c>
    </row>
    <row r="213" spans="1:19" ht="11.5">
      <c r="A213" s="24">
        <v>13</v>
      </c>
      <c r="B213" s="25">
        <v>601</v>
      </c>
      <c r="C213" s="26" t="s">
        <v>223</v>
      </c>
      <c r="D213" s="23">
        <v>9661312.0299999993</v>
      </c>
      <c r="E213" s="21">
        <v>2.2494207433540359E-2</v>
      </c>
      <c r="F213" s="23">
        <v>9595459.493306132</v>
      </c>
      <c r="G213" s="23">
        <v>9416045.687853137</v>
      </c>
      <c r="H213" s="23">
        <v>179413.805452995</v>
      </c>
      <c r="I213" s="23">
        <v>-930641.09126556187</v>
      </c>
      <c r="J213" s="23">
        <v>-751227.28581256687</v>
      </c>
      <c r="K213" s="23">
        <v>365533.21175661503</v>
      </c>
      <c r="L213" s="23"/>
      <c r="M213" s="22">
        <v>5.0919856749574396E-4</v>
      </c>
      <c r="N213" s="27">
        <v>821</v>
      </c>
      <c r="O213" s="1" t="s">
        <v>223</v>
      </c>
      <c r="P213" s="23">
        <v>9448769.4499999993</v>
      </c>
      <c r="R213" s="23">
        <v>1553236.6137577759</v>
      </c>
      <c r="S213" s="73">
        <v>5.0798552548685816E-2</v>
      </c>
    </row>
    <row r="214" spans="1:19" ht="11.5">
      <c r="A214" s="24">
        <v>6</v>
      </c>
      <c r="B214" s="25">
        <v>604</v>
      </c>
      <c r="C214" s="26" t="s">
        <v>224</v>
      </c>
      <c r="D214" s="23">
        <v>78624953.540000007</v>
      </c>
      <c r="E214" s="21">
        <v>4.079966015909875E-2</v>
      </c>
      <c r="F214" s="23">
        <v>78089037.442686409</v>
      </c>
      <c r="G214" s="23">
        <v>76985542.090296865</v>
      </c>
      <c r="H214" s="23">
        <v>1103495.3523895442</v>
      </c>
      <c r="I214" s="23">
        <v>-7573672.4304069197</v>
      </c>
      <c r="J214" s="23">
        <v>-6470177.0780173754</v>
      </c>
      <c r="K214" s="23">
        <v>2974754.5366973146</v>
      </c>
      <c r="L214" s="23"/>
      <c r="M214" s="22">
        <v>4.1403877166814474E-3</v>
      </c>
      <c r="N214" s="27">
        <v>829</v>
      </c>
      <c r="O214" s="1" t="s">
        <v>425</v>
      </c>
      <c r="P214" s="23">
        <v>75542831.680000007</v>
      </c>
      <c r="R214" s="23">
        <v>3805630.4791859169</v>
      </c>
      <c r="S214" s="73">
        <v>9.5755100505891866E-2</v>
      </c>
    </row>
    <row r="215" spans="1:19" ht="11.5">
      <c r="A215" s="24">
        <v>12</v>
      </c>
      <c r="B215" s="25">
        <v>607</v>
      </c>
      <c r="C215" s="26" t="s">
        <v>225</v>
      </c>
      <c r="D215" s="23">
        <v>9605974.1500000004</v>
      </c>
      <c r="E215" s="21">
        <v>1.185644878438108E-2</v>
      </c>
      <c r="F215" s="23">
        <v>9540498.8022181485</v>
      </c>
      <c r="G215" s="23">
        <v>9427824.3737869337</v>
      </c>
      <c r="H215" s="23">
        <v>112674.42843121476</v>
      </c>
      <c r="I215" s="23">
        <v>-925310.58285515057</v>
      </c>
      <c r="J215" s="23">
        <v>-812636.1544239358</v>
      </c>
      <c r="K215" s="23">
        <v>363439.51755179156</v>
      </c>
      <c r="L215" s="23"/>
      <c r="M215" s="22">
        <v>5.0630340882314292E-4</v>
      </c>
      <c r="N215" s="27">
        <v>840</v>
      </c>
      <c r="O215" s="1" t="s">
        <v>225</v>
      </c>
      <c r="P215" s="23">
        <v>9493415.9499999993</v>
      </c>
      <c r="R215" s="23">
        <v>1126823.3131185409</v>
      </c>
      <c r="S215" s="73">
        <v>-1.100848147727318E-2</v>
      </c>
    </row>
    <row r="216" spans="1:19" ht="11.5">
      <c r="A216" s="24">
        <v>4</v>
      </c>
      <c r="B216" s="25">
        <v>608</v>
      </c>
      <c r="C216" s="26" t="s">
        <v>226</v>
      </c>
      <c r="D216" s="23">
        <v>5463013.0499999998</v>
      </c>
      <c r="E216" s="21">
        <v>3.2964271125635047E-2</v>
      </c>
      <c r="F216" s="23">
        <v>5425776.5684313355</v>
      </c>
      <c r="G216" s="23">
        <v>5207504.4496231275</v>
      </c>
      <c r="H216" s="23">
        <v>218272.11880820803</v>
      </c>
      <c r="I216" s="23">
        <v>-526233.33256011247</v>
      </c>
      <c r="J216" s="23">
        <v>-307961.21375190443</v>
      </c>
      <c r="K216" s="23">
        <v>206691.66877480524</v>
      </c>
      <c r="L216" s="23"/>
      <c r="M216" s="22">
        <v>2.8776937014522497E-4</v>
      </c>
      <c r="N216" s="27">
        <v>842</v>
      </c>
      <c r="O216" s="1" t="s">
        <v>426</v>
      </c>
      <c r="P216" s="23">
        <v>5288675.71</v>
      </c>
      <c r="R216" s="23">
        <v>533816.42709559633</v>
      </c>
      <c r="S216" s="73">
        <v>9.0874812785792791E-2</v>
      </c>
    </row>
    <row r="217" spans="1:19" ht="11.5">
      <c r="A217" s="24">
        <v>4</v>
      </c>
      <c r="B217" s="25">
        <v>609</v>
      </c>
      <c r="C217" s="26" t="s">
        <v>227</v>
      </c>
      <c r="D217" s="23">
        <v>266014438.22</v>
      </c>
      <c r="E217" s="21">
        <v>1.2855053883982004E-2</v>
      </c>
      <c r="F217" s="23">
        <v>264201255.34177542</v>
      </c>
      <c r="G217" s="23">
        <v>265029492.01079544</v>
      </c>
      <c r="H217" s="23">
        <v>-828236.66902002692</v>
      </c>
      <c r="I217" s="23">
        <v>-25624259.552815232</v>
      </c>
      <c r="J217" s="23">
        <v>-26452496.221835259</v>
      </c>
      <c r="K217" s="23">
        <v>10064586.639397491</v>
      </c>
      <c r="L217" s="23"/>
      <c r="M217" s="22">
        <v>1.4026303883494908E-2</v>
      </c>
      <c r="N217" s="27">
        <v>846</v>
      </c>
      <c r="O217" s="1" t="s">
        <v>427</v>
      </c>
      <c r="P217" s="23">
        <v>262638209.88</v>
      </c>
      <c r="R217" s="23">
        <v>16508373.202059161</v>
      </c>
      <c r="S217" s="73">
        <v>6.0097222212725621E-2</v>
      </c>
    </row>
    <row r="218" spans="1:19" ht="11.5">
      <c r="A218" s="24">
        <v>1</v>
      </c>
      <c r="B218" s="25">
        <v>611</v>
      </c>
      <c r="C218" s="26" t="s">
        <v>228</v>
      </c>
      <c r="D218" s="23">
        <v>18090319.960000001</v>
      </c>
      <c r="E218" s="21">
        <v>3.4009372861109499E-2</v>
      </c>
      <c r="F218" s="23">
        <v>17967014.403231878</v>
      </c>
      <c r="G218" s="23">
        <v>17801622.95610027</v>
      </c>
      <c r="H218" s="23">
        <v>165391.44713160768</v>
      </c>
      <c r="I218" s="23">
        <v>-1742578.5500603046</v>
      </c>
      <c r="J218" s="23">
        <v>-1577187.1029286969</v>
      </c>
      <c r="K218" s="23">
        <v>684442.52045170718</v>
      </c>
      <c r="L218" s="23"/>
      <c r="M218" s="22">
        <v>9.5363612369722434E-4</v>
      </c>
      <c r="N218" s="27">
        <v>847</v>
      </c>
      <c r="O218" s="1" t="s">
        <v>428</v>
      </c>
      <c r="P218" s="23">
        <v>17495315.260000002</v>
      </c>
      <c r="R218" s="23">
        <v>721562.013938713</v>
      </c>
      <c r="S218" s="73">
        <v>0.13415747036478365</v>
      </c>
    </row>
    <row r="219" spans="1:19" ht="11.5">
      <c r="A219" s="24">
        <v>19</v>
      </c>
      <c r="B219" s="25">
        <v>614</v>
      </c>
      <c r="C219" s="26" t="s">
        <v>229</v>
      </c>
      <c r="D219" s="23">
        <v>7985520.7000000002</v>
      </c>
      <c r="E219" s="21">
        <v>3.6253939462966844E-3</v>
      </c>
      <c r="F219" s="23">
        <v>7931090.5363448476</v>
      </c>
      <c r="G219" s="23">
        <v>7801964.7463910235</v>
      </c>
      <c r="H219" s="23">
        <v>129125.78995382413</v>
      </c>
      <c r="I219" s="23">
        <v>-769217.85317513789</v>
      </c>
      <c r="J219" s="23">
        <v>-640092.06322131376</v>
      </c>
      <c r="K219" s="23">
        <v>302130.08543312026</v>
      </c>
      <c r="L219" s="23"/>
      <c r="M219" s="22">
        <v>4.2126275092325413E-4</v>
      </c>
      <c r="N219" s="27">
        <v>853</v>
      </c>
      <c r="O219" s="1" t="s">
        <v>229</v>
      </c>
      <c r="P219" s="23">
        <v>7956674.6200000001</v>
      </c>
      <c r="R219" s="23">
        <v>650186.73207706795</v>
      </c>
      <c r="S219" s="73">
        <v>-0.12023670569812495</v>
      </c>
    </row>
    <row r="220" spans="1:19" ht="11.5">
      <c r="A220" s="24">
        <v>17</v>
      </c>
      <c r="B220" s="25">
        <v>615</v>
      </c>
      <c r="C220" s="26" t="s">
        <v>230</v>
      </c>
      <c r="D220" s="23">
        <v>18122242.219999999</v>
      </c>
      <c r="E220" s="21">
        <v>2.4984085838759551E-2</v>
      </c>
      <c r="F220" s="23">
        <v>17998719.077691577</v>
      </c>
      <c r="G220" s="23">
        <v>17760795.700141791</v>
      </c>
      <c r="H220" s="23">
        <v>237923.37754978612</v>
      </c>
      <c r="I220" s="23">
        <v>-1745653.5120105871</v>
      </c>
      <c r="J220" s="23">
        <v>-1507730.134460801</v>
      </c>
      <c r="K220" s="23">
        <v>685650.29080299032</v>
      </c>
      <c r="L220" s="23"/>
      <c r="M220" s="22">
        <v>9.5537938429938161E-4</v>
      </c>
      <c r="N220" s="27">
        <v>857</v>
      </c>
      <c r="O220" s="1" t="s">
        <v>230</v>
      </c>
      <c r="P220" s="23">
        <v>17680510.82</v>
      </c>
      <c r="R220" s="23">
        <v>2580652.2318942677</v>
      </c>
      <c r="S220" s="73">
        <v>-1.1288877973099076E-3</v>
      </c>
    </row>
    <row r="221" spans="1:19" ht="11.5">
      <c r="A221" s="24">
        <v>1</v>
      </c>
      <c r="B221" s="25">
        <v>616</v>
      </c>
      <c r="C221" s="26" t="s">
        <v>231</v>
      </c>
      <c r="D221" s="23">
        <v>6071639.2699999996</v>
      </c>
      <c r="E221" s="21">
        <v>-2.1248815791025222E-2</v>
      </c>
      <c r="F221" s="23">
        <v>6030254.3269841792</v>
      </c>
      <c r="G221" s="23">
        <v>6004178.0954480907</v>
      </c>
      <c r="H221" s="23">
        <v>26076.231536088511</v>
      </c>
      <c r="I221" s="23">
        <v>-584860.2113727238</v>
      </c>
      <c r="J221" s="23">
        <v>-558783.97983663529</v>
      </c>
      <c r="K221" s="23">
        <v>229718.88249744163</v>
      </c>
      <c r="L221" s="23"/>
      <c r="M221" s="22">
        <v>3.2162629619954334E-4</v>
      </c>
      <c r="N221" s="27">
        <v>859</v>
      </c>
      <c r="O221" s="1" t="s">
        <v>231</v>
      </c>
      <c r="P221" s="23">
        <v>6203455.3499999996</v>
      </c>
      <c r="R221" s="23">
        <v>265943.56559784629</v>
      </c>
      <c r="S221" s="73">
        <v>-0.34729277761456845</v>
      </c>
    </row>
    <row r="222" spans="1:19" ht="11.5">
      <c r="A222" s="24">
        <v>6</v>
      </c>
      <c r="B222" s="25">
        <v>619</v>
      </c>
      <c r="C222" s="26" t="s">
        <v>232</v>
      </c>
      <c r="D222" s="23">
        <v>7811718.4100000001</v>
      </c>
      <c r="E222" s="21">
        <v>3.4003672746128588E-2</v>
      </c>
      <c r="F222" s="23">
        <v>7758472.9013527967</v>
      </c>
      <c r="G222" s="23">
        <v>7703337.7824396873</v>
      </c>
      <c r="H222" s="23">
        <v>55135.118913109414</v>
      </c>
      <c r="I222" s="23">
        <v>-752476.07397084346</v>
      </c>
      <c r="J222" s="23">
        <v>-697340.95505773404</v>
      </c>
      <c r="K222" s="23">
        <v>295554.32128461933</v>
      </c>
      <c r="L222" s="23"/>
      <c r="M222" s="22">
        <v>4.1189673221606841E-4</v>
      </c>
      <c r="N222" s="27">
        <v>867</v>
      </c>
      <c r="O222" s="1" t="s">
        <v>232</v>
      </c>
      <c r="P222" s="23">
        <v>7554826.5599999996</v>
      </c>
      <c r="R222" s="23">
        <v>462492.03748936311</v>
      </c>
      <c r="S222" s="73">
        <v>-0.14997273138113032</v>
      </c>
    </row>
    <row r="223" spans="1:19" ht="11.5">
      <c r="A223" s="24">
        <v>18</v>
      </c>
      <c r="B223" s="25">
        <v>620</v>
      </c>
      <c r="C223" s="26" t="s">
        <v>233</v>
      </c>
      <c r="D223" s="23">
        <v>6454505.0599999996</v>
      </c>
      <c r="E223" s="21">
        <v>1.3317300833036949E-2</v>
      </c>
      <c r="F223" s="23">
        <v>6410510.4627874708</v>
      </c>
      <c r="G223" s="23">
        <v>6309166.4321714807</v>
      </c>
      <c r="H223" s="23">
        <v>101344.03061599005</v>
      </c>
      <c r="I223" s="23">
        <v>-621740.36134691432</v>
      </c>
      <c r="J223" s="23">
        <v>-520396.33073092427</v>
      </c>
      <c r="K223" s="23">
        <v>244204.50944498923</v>
      </c>
      <c r="L223" s="23"/>
      <c r="M223" s="22">
        <v>3.4021317022009184E-4</v>
      </c>
      <c r="N223" s="27">
        <v>871</v>
      </c>
      <c r="O223" s="1" t="s">
        <v>233</v>
      </c>
      <c r="P223" s="23">
        <v>6369678.1399999997</v>
      </c>
      <c r="R223" s="23">
        <v>1215222.6075921163</v>
      </c>
      <c r="S223" s="73">
        <v>-1.4275315671161581E-2</v>
      </c>
    </row>
    <row r="224" spans="1:19" ht="11.5">
      <c r="A224" s="24">
        <v>10</v>
      </c>
      <c r="B224" s="25">
        <v>623</v>
      </c>
      <c r="C224" s="26" t="s">
        <v>234</v>
      </c>
      <c r="D224" s="23">
        <v>5918639.7400000002</v>
      </c>
      <c r="E224" s="21">
        <v>3.3558769208007488E-2</v>
      </c>
      <c r="F224" s="23">
        <v>5878297.6581537789</v>
      </c>
      <c r="G224" s="23">
        <v>5740785.0670822496</v>
      </c>
      <c r="H224" s="23">
        <v>137512.59107152931</v>
      </c>
      <c r="I224" s="23">
        <v>-570122.29077558545</v>
      </c>
      <c r="J224" s="23">
        <v>-432609.69970405614</v>
      </c>
      <c r="K224" s="23">
        <v>223930.18532831062</v>
      </c>
      <c r="L224" s="23"/>
      <c r="M224" s="22">
        <v>3.1218858082881059E-4</v>
      </c>
      <c r="N224" s="27">
        <v>874</v>
      </c>
      <c r="O224" s="1" t="s">
        <v>234</v>
      </c>
      <c r="P224" s="23">
        <v>5726466.5700000003</v>
      </c>
      <c r="R224" s="23">
        <v>1422493.4876437602</v>
      </c>
      <c r="S224" s="73">
        <v>7.427189415186275E-2</v>
      </c>
    </row>
    <row r="225" spans="1:19" ht="11.5">
      <c r="A225" s="24">
        <v>8</v>
      </c>
      <c r="B225" s="25">
        <v>624</v>
      </c>
      <c r="C225" s="26" t="s">
        <v>235</v>
      </c>
      <c r="D225" s="23">
        <v>17940938.800000001</v>
      </c>
      <c r="E225" s="21">
        <v>1.4225470046703936E-2</v>
      </c>
      <c r="F225" s="23">
        <v>17818651.441204339</v>
      </c>
      <c r="G225" s="23">
        <v>17679082.831302356</v>
      </c>
      <c r="H225" s="23">
        <v>139568.60990198329</v>
      </c>
      <c r="I225" s="23">
        <v>-1728189.1746498805</v>
      </c>
      <c r="J225" s="23">
        <v>-1588620.5647478972</v>
      </c>
      <c r="K225" s="23">
        <v>678790.72336439916</v>
      </c>
      <c r="L225" s="23"/>
      <c r="M225" s="22">
        <v>9.4577696416681763E-4</v>
      </c>
      <c r="N225" s="27">
        <v>877</v>
      </c>
      <c r="O225" s="1" t="s">
        <v>429</v>
      </c>
      <c r="P225" s="23">
        <v>17689300.190000001</v>
      </c>
      <c r="R225" s="23">
        <v>783432.79831774835</v>
      </c>
      <c r="S225" s="73">
        <v>8.2996896974202539E-2</v>
      </c>
    </row>
    <row r="226" spans="1:19" ht="11.5">
      <c r="A226" s="24">
        <v>17</v>
      </c>
      <c r="B226" s="25">
        <v>625</v>
      </c>
      <c r="C226" s="26" t="s">
        <v>236</v>
      </c>
      <c r="D226" s="23">
        <v>8944329.2400000002</v>
      </c>
      <c r="E226" s="21">
        <v>1.9168829954435251E-2</v>
      </c>
      <c r="F226" s="23">
        <v>8883363.7347300984</v>
      </c>
      <c r="G226" s="23">
        <v>8911740.2236452531</v>
      </c>
      <c r="H226" s="23">
        <v>-28376.48891515471</v>
      </c>
      <c r="I226" s="23">
        <v>-861576.59526002023</v>
      </c>
      <c r="J226" s="23">
        <v>-889953.08417517494</v>
      </c>
      <c r="K226" s="23">
        <v>338406.35557092173</v>
      </c>
      <c r="L226" s="23"/>
      <c r="M226" s="22">
        <v>4.7281149920360495E-4</v>
      </c>
      <c r="N226" s="27">
        <v>881</v>
      </c>
      <c r="O226" s="1" t="s">
        <v>236</v>
      </c>
      <c r="P226" s="23">
        <v>8776101.6400000006</v>
      </c>
      <c r="R226" s="23">
        <v>575922.76154411491</v>
      </c>
      <c r="S226" s="73">
        <v>-4.7049751404742768E-2</v>
      </c>
    </row>
    <row r="227" spans="1:19" ht="11.5">
      <c r="A227" s="24">
        <v>17</v>
      </c>
      <c r="B227" s="25">
        <v>626</v>
      </c>
      <c r="C227" s="26" t="s">
        <v>237</v>
      </c>
      <c r="D227" s="23">
        <v>14418504.01</v>
      </c>
      <c r="E227" s="21">
        <v>3.6684057847338192E-3</v>
      </c>
      <c r="F227" s="23">
        <v>14320225.943683451</v>
      </c>
      <c r="G227" s="23">
        <v>14288308.442651218</v>
      </c>
      <c r="H227" s="23">
        <v>31917.501032233238</v>
      </c>
      <c r="I227" s="23">
        <v>-1388885.0980712275</v>
      </c>
      <c r="J227" s="23">
        <v>-1356967.5970389943</v>
      </c>
      <c r="K227" s="23">
        <v>545520.32510028896</v>
      </c>
      <c r="L227" s="23"/>
      <c r="M227" s="22">
        <v>7.600912382132851E-4</v>
      </c>
      <c r="N227" s="27">
        <v>884</v>
      </c>
      <c r="O227" s="1" t="s">
        <v>237</v>
      </c>
      <c r="P227" s="23">
        <v>14365804.41</v>
      </c>
      <c r="R227" s="23">
        <v>4742653.8916296652</v>
      </c>
      <c r="S227" s="73">
        <v>-0.15946318613002053</v>
      </c>
    </row>
    <row r="228" spans="1:19" ht="11.5">
      <c r="A228" s="24">
        <v>17</v>
      </c>
      <c r="B228" s="25">
        <v>630</v>
      </c>
      <c r="C228" s="26" t="s">
        <v>238</v>
      </c>
      <c r="D228" s="23">
        <v>3681933.25</v>
      </c>
      <c r="E228" s="21">
        <v>2.1242798353407144E-2</v>
      </c>
      <c r="F228" s="23">
        <v>3656836.798948931</v>
      </c>
      <c r="G228" s="23">
        <v>3659174.8174619046</v>
      </c>
      <c r="H228" s="23">
        <v>-2338.0185129735619</v>
      </c>
      <c r="I228" s="23">
        <v>-354668.01683942269</v>
      </c>
      <c r="J228" s="23">
        <v>-357006.03535239625</v>
      </c>
      <c r="K228" s="23">
        <v>139304.98074866255</v>
      </c>
      <c r="L228" s="23"/>
      <c r="M228" s="22">
        <v>1.9400245300453994E-4</v>
      </c>
      <c r="N228" s="27">
        <v>886</v>
      </c>
      <c r="O228" s="1" t="s">
        <v>238</v>
      </c>
      <c r="P228" s="23">
        <v>3605345.62</v>
      </c>
      <c r="R228" s="23">
        <v>621421.17545116669</v>
      </c>
      <c r="S228" s="73">
        <v>0.13529283388877578</v>
      </c>
    </row>
    <row r="229" spans="1:19" ht="11.5">
      <c r="A229" s="24">
        <v>2</v>
      </c>
      <c r="B229" s="25">
        <v>631</v>
      </c>
      <c r="C229" s="26" t="s">
        <v>239</v>
      </c>
      <c r="D229" s="23">
        <v>7216510.1900000004</v>
      </c>
      <c r="E229" s="21">
        <v>3.0080393289777074E-2</v>
      </c>
      <c r="F229" s="23">
        <v>7167321.6842760369</v>
      </c>
      <c r="G229" s="23">
        <v>7113910.2756308047</v>
      </c>
      <c r="H229" s="23">
        <v>53411.408645232208</v>
      </c>
      <c r="I229" s="23">
        <v>-695141.70513242879</v>
      </c>
      <c r="J229" s="23">
        <v>-641730.29648719658</v>
      </c>
      <c r="K229" s="23">
        <v>273034.77407975198</v>
      </c>
      <c r="L229" s="23"/>
      <c r="M229" s="22">
        <v>3.8029338258929914E-4</v>
      </c>
      <c r="N229" s="27">
        <v>887</v>
      </c>
      <c r="O229" s="1" t="s">
        <v>239</v>
      </c>
      <c r="P229" s="23">
        <v>7005773.7599999998</v>
      </c>
      <c r="R229" s="23">
        <v>305559.49859132309</v>
      </c>
      <c r="S229" s="73">
        <v>7.8516854130793901E-2</v>
      </c>
    </row>
    <row r="230" spans="1:19" ht="11.5">
      <c r="A230" s="24">
        <v>6</v>
      </c>
      <c r="B230" s="25">
        <v>635</v>
      </c>
      <c r="C230" s="26" t="s">
        <v>240</v>
      </c>
      <c r="D230" s="23">
        <v>19299603.870000001</v>
      </c>
      <c r="E230" s="21">
        <v>2.1940322429149672E-2</v>
      </c>
      <c r="F230" s="23">
        <v>19168055.704690788</v>
      </c>
      <c r="G230" s="23">
        <v>18995253.565993302</v>
      </c>
      <c r="H230" s="23">
        <v>172802.13869748637</v>
      </c>
      <c r="I230" s="23">
        <v>-1859064.726488278</v>
      </c>
      <c r="J230" s="23">
        <v>-1686262.5877907916</v>
      </c>
      <c r="K230" s="23">
        <v>730195.4606502339</v>
      </c>
      <c r="L230" s="23"/>
      <c r="M230" s="22">
        <v>1.0166564203757215E-3</v>
      </c>
      <c r="N230" s="27">
        <v>2006</v>
      </c>
      <c r="O230" s="1" t="s">
        <v>240</v>
      </c>
      <c r="P230" s="23">
        <v>18885255.280000001</v>
      </c>
      <c r="R230" s="23">
        <v>1180612.00167528</v>
      </c>
      <c r="S230" s="73">
        <v>-1.8021822242968111E-2</v>
      </c>
    </row>
    <row r="231" spans="1:19" ht="11.5">
      <c r="A231" s="24">
        <v>2</v>
      </c>
      <c r="B231" s="25">
        <v>636</v>
      </c>
      <c r="C231" s="26" t="s">
        <v>241</v>
      </c>
      <c r="D231" s="23">
        <v>23932087.670000002</v>
      </c>
      <c r="E231" s="21">
        <v>1.3046529849084942E-2</v>
      </c>
      <c r="F231" s="23">
        <v>23768963.999368533</v>
      </c>
      <c r="G231" s="23">
        <v>23741013.57270905</v>
      </c>
      <c r="H231" s="23">
        <v>27950.426659483463</v>
      </c>
      <c r="I231" s="23">
        <v>-2305296.021525132</v>
      </c>
      <c r="J231" s="23">
        <v>-2277345.5948656485</v>
      </c>
      <c r="K231" s="23">
        <v>905464.27264661959</v>
      </c>
      <c r="L231" s="23"/>
      <c r="M231" s="22">
        <v>1.2622044515649283E-3</v>
      </c>
      <c r="N231" s="27">
        <v>1865</v>
      </c>
      <c r="O231" s="1" t="s">
        <v>241</v>
      </c>
      <c r="P231" s="23">
        <v>23623878.039999999</v>
      </c>
      <c r="R231" s="23">
        <v>1638902.6622097248</v>
      </c>
      <c r="S231" s="73">
        <v>8.392103810748619E-3</v>
      </c>
    </row>
    <row r="232" spans="1:19" ht="11.5">
      <c r="A232" s="24">
        <v>1</v>
      </c>
      <c r="B232" s="25">
        <v>638</v>
      </c>
      <c r="C232" s="26" t="s">
        <v>242</v>
      </c>
      <c r="D232" s="23">
        <v>192334041.69</v>
      </c>
      <c r="E232" s="21">
        <v>1.7062690299126215E-2</v>
      </c>
      <c r="F232" s="23">
        <v>191023072.27937111</v>
      </c>
      <c r="G232" s="23">
        <v>191983808.35771227</v>
      </c>
      <c r="H232" s="23">
        <v>-960736.07834115624</v>
      </c>
      <c r="I232" s="23">
        <v>-18526879.360700835</v>
      </c>
      <c r="J232" s="23">
        <v>-19487615.439041991</v>
      </c>
      <c r="K232" s="23">
        <v>7276908.1229101336</v>
      </c>
      <c r="L232" s="23"/>
      <c r="M232" s="22">
        <v>1.0138792579462194E-2</v>
      </c>
      <c r="N232" s="27">
        <v>850</v>
      </c>
      <c r="O232" s="1" t="s">
        <v>430</v>
      </c>
      <c r="P232" s="23">
        <v>189107361.34999999</v>
      </c>
      <c r="R232" s="23">
        <v>21670234.34598932</v>
      </c>
      <c r="S232" s="73">
        <v>0.85906845362341588</v>
      </c>
    </row>
    <row r="233" spans="1:19" ht="11.5">
      <c r="A233" s="24">
        <v>17</v>
      </c>
      <c r="B233" s="25">
        <v>678</v>
      </c>
      <c r="C233" s="26" t="s">
        <v>243</v>
      </c>
      <c r="D233" s="23">
        <v>81728128.280000001</v>
      </c>
      <c r="E233" s="21">
        <v>1.5575958643526455E-2</v>
      </c>
      <c r="F233" s="23">
        <v>81171060.611574858</v>
      </c>
      <c r="G233" s="23">
        <v>81656733.244973361</v>
      </c>
      <c r="H233" s="23">
        <v>-485672.63339850307</v>
      </c>
      <c r="I233" s="23">
        <v>-7872590.6226207493</v>
      </c>
      <c r="J233" s="23">
        <v>-8358263.2560192524</v>
      </c>
      <c r="K233" s="23">
        <v>3092162.3407131629</v>
      </c>
      <c r="L233" s="23"/>
      <c r="M233" s="22">
        <v>4.3066777936042839E-3</v>
      </c>
      <c r="N233" s="27">
        <v>903</v>
      </c>
      <c r="O233" s="1" t="s">
        <v>431</v>
      </c>
      <c r="P233" s="23">
        <v>80474658.329999998</v>
      </c>
      <c r="R233" s="23">
        <v>3260130.9604131812</v>
      </c>
      <c r="S233" s="73">
        <v>2.563604363420291E-2</v>
      </c>
    </row>
    <row r="234" spans="1:19" ht="11.5">
      <c r="A234" s="24">
        <v>2</v>
      </c>
      <c r="B234" s="25">
        <v>680</v>
      </c>
      <c r="C234" s="26" t="s">
        <v>244</v>
      </c>
      <c r="D234" s="23">
        <v>85623613.549999997</v>
      </c>
      <c r="E234" s="21">
        <v>1.4713738671884302E-2</v>
      </c>
      <c r="F234" s="23">
        <v>85039993.837102368</v>
      </c>
      <c r="G234" s="23">
        <v>85479962.548891813</v>
      </c>
      <c r="H234" s="23">
        <v>-439968.71178944409</v>
      </c>
      <c r="I234" s="23">
        <v>-8247829.3739854237</v>
      </c>
      <c r="J234" s="23">
        <v>-8687798.0857748687</v>
      </c>
      <c r="K234" s="23">
        <v>3239547.0062401784</v>
      </c>
      <c r="L234" s="23"/>
      <c r="M234" s="22">
        <v>4.5131731050603394E-3</v>
      </c>
      <c r="N234" s="27">
        <v>905</v>
      </c>
      <c r="O234" s="1" t="s">
        <v>432</v>
      </c>
      <c r="P234" s="23">
        <v>84382038.290000007</v>
      </c>
      <c r="R234" s="23">
        <v>5587053.9524006601</v>
      </c>
      <c r="S234" s="73">
        <v>3.8312936194643932E-2</v>
      </c>
    </row>
    <row r="235" spans="1:19" ht="11.5">
      <c r="A235" s="24">
        <v>10</v>
      </c>
      <c r="B235" s="25">
        <v>681</v>
      </c>
      <c r="C235" s="26" t="s">
        <v>245</v>
      </c>
      <c r="D235" s="23">
        <v>8865357.1999999993</v>
      </c>
      <c r="E235" s="21">
        <v>3.4951670638296628E-2</v>
      </c>
      <c r="F235" s="23">
        <v>8804929.9766058642</v>
      </c>
      <c r="G235" s="23">
        <v>8673186.5369601641</v>
      </c>
      <c r="H235" s="23">
        <v>131743.43964570016</v>
      </c>
      <c r="I235" s="23">
        <v>-853969.48917992925</v>
      </c>
      <c r="J235" s="23">
        <v>-722226.0495342291</v>
      </c>
      <c r="K235" s="23">
        <v>335418.46910886193</v>
      </c>
      <c r="L235" s="23"/>
      <c r="M235" s="22">
        <v>4.6683229865976823E-4</v>
      </c>
      <c r="N235" s="27">
        <v>907</v>
      </c>
      <c r="O235" s="1" t="s">
        <v>245</v>
      </c>
      <c r="P235" s="23">
        <v>8565962.5</v>
      </c>
      <c r="R235" s="23">
        <v>1043138.5591752862</v>
      </c>
      <c r="S235" s="73">
        <v>3.7960982474112281E-2</v>
      </c>
    </row>
    <row r="236" spans="1:19" ht="11.5">
      <c r="A236" s="24">
        <v>19</v>
      </c>
      <c r="B236" s="25">
        <v>683</v>
      </c>
      <c r="C236" s="26" t="s">
        <v>246</v>
      </c>
      <c r="D236" s="23">
        <v>8172314.5599999996</v>
      </c>
      <c r="E236" s="21">
        <v>8.2028940342007139E-3</v>
      </c>
      <c r="F236" s="23">
        <v>8116611.1894054944</v>
      </c>
      <c r="G236" s="23">
        <v>8121843.5107532721</v>
      </c>
      <c r="H236" s="23">
        <v>-5232.3213477777317</v>
      </c>
      <c r="I236" s="23">
        <v>-787211.06581254257</v>
      </c>
      <c r="J236" s="23">
        <v>-792443.3871603203</v>
      </c>
      <c r="K236" s="23">
        <v>309197.38223196048</v>
      </c>
      <c r="L236" s="23"/>
      <c r="M236" s="22">
        <v>4.3058859575739858E-4</v>
      </c>
      <c r="N236" s="27">
        <v>912</v>
      </c>
      <c r="O236" s="1" t="s">
        <v>246</v>
      </c>
      <c r="P236" s="23">
        <v>8105823.3499999996</v>
      </c>
      <c r="R236" s="23">
        <v>589745.72504753608</v>
      </c>
      <c r="S236" s="73">
        <v>3.6714418585177988E-2</v>
      </c>
    </row>
    <row r="237" spans="1:19" ht="11.5">
      <c r="A237" s="24">
        <v>4</v>
      </c>
      <c r="B237" s="25">
        <v>684</v>
      </c>
      <c r="C237" s="26" t="s">
        <v>247</v>
      </c>
      <c r="D237" s="23">
        <v>147719621.63</v>
      </c>
      <c r="E237" s="21">
        <v>1.4580980837485713E-2</v>
      </c>
      <c r="F237" s="23">
        <v>146712748.88087568</v>
      </c>
      <c r="G237" s="23">
        <v>147787014.28292096</v>
      </c>
      <c r="H237" s="23">
        <v>-1074265.4020452797</v>
      </c>
      <c r="I237" s="23">
        <v>-14229325.111144258</v>
      </c>
      <c r="J237" s="23">
        <v>-15303590.513189537</v>
      </c>
      <c r="K237" s="23">
        <v>5588933.2179954275</v>
      </c>
      <c r="L237" s="23"/>
      <c r="M237" s="22">
        <v>7.7844760442432239E-3</v>
      </c>
      <c r="N237" s="27">
        <v>915</v>
      </c>
      <c r="O237" s="1" t="s">
        <v>433</v>
      </c>
      <c r="P237" s="23">
        <v>145596679.24000001</v>
      </c>
      <c r="R237" s="23">
        <v>16307409.827010673</v>
      </c>
      <c r="S237" s="73">
        <v>-0.21509995052131881</v>
      </c>
    </row>
    <row r="238" spans="1:19" ht="11.5">
      <c r="A238" s="24">
        <v>11</v>
      </c>
      <c r="B238" s="25">
        <v>686</v>
      </c>
      <c r="C238" s="26" t="s">
        <v>248</v>
      </c>
      <c r="D238" s="23">
        <v>8655371.8300000001</v>
      </c>
      <c r="E238" s="21">
        <v>1.4834219881818989E-2</v>
      </c>
      <c r="F238" s="23">
        <v>8596375.8893591966</v>
      </c>
      <c r="G238" s="23">
        <v>8570709.8986066189</v>
      </c>
      <c r="H238" s="23">
        <v>25665.990752577782</v>
      </c>
      <c r="I238" s="23">
        <v>-833742.31783096679</v>
      </c>
      <c r="J238" s="23">
        <v>-808076.327078389</v>
      </c>
      <c r="K238" s="23">
        <v>327473.72759966954</v>
      </c>
      <c r="L238" s="23"/>
      <c r="M238" s="22">
        <v>4.5549818924870154E-4</v>
      </c>
      <c r="N238" s="27">
        <v>919</v>
      </c>
      <c r="O238" s="1" t="s">
        <v>248</v>
      </c>
      <c r="P238" s="23">
        <v>8528852.9499999993</v>
      </c>
      <c r="R238" s="23">
        <v>717164.07486687822</v>
      </c>
      <c r="S238" s="73">
        <v>1.6051445391343622E-2</v>
      </c>
    </row>
    <row r="239" spans="1:19" ht="11.5">
      <c r="A239" s="24">
        <v>11</v>
      </c>
      <c r="B239" s="25">
        <v>687</v>
      </c>
      <c r="C239" s="26" t="s">
        <v>249</v>
      </c>
      <c r="D239" s="23">
        <v>3820215.9</v>
      </c>
      <c r="E239" s="21">
        <v>5.0304305311726694E-2</v>
      </c>
      <c r="F239" s="23">
        <v>3794176.8996083266</v>
      </c>
      <c r="G239" s="23">
        <v>3812164.0784239816</v>
      </c>
      <c r="H239" s="23">
        <v>-17987.178815654945</v>
      </c>
      <c r="I239" s="23">
        <v>-367988.31080151448</v>
      </c>
      <c r="J239" s="23">
        <v>-385975.48961716943</v>
      </c>
      <c r="K239" s="23">
        <v>144536.86861521308</v>
      </c>
      <c r="L239" s="23"/>
      <c r="M239" s="22">
        <v>2.0116401331810371E-4</v>
      </c>
      <c r="N239" s="27">
        <v>922</v>
      </c>
      <c r="O239" s="1" t="s">
        <v>249</v>
      </c>
      <c r="P239" s="23">
        <v>3637246.73</v>
      </c>
      <c r="R239" s="23">
        <v>1352859.7903921306</v>
      </c>
      <c r="S239" s="73">
        <v>6.1898296476674108E-2</v>
      </c>
    </row>
    <row r="240" spans="1:19" ht="11.5">
      <c r="A240" s="24">
        <v>9</v>
      </c>
      <c r="B240" s="25">
        <v>689</v>
      </c>
      <c r="C240" s="26" t="s">
        <v>250</v>
      </c>
      <c r="D240" s="23">
        <v>10198670.439999999</v>
      </c>
      <c r="E240" s="21">
        <v>2.0620595742592673E-2</v>
      </c>
      <c r="F240" s="23">
        <v>10129155.210878601</v>
      </c>
      <c r="G240" s="23">
        <v>10033731.122511186</v>
      </c>
      <c r="H240" s="23">
        <v>95424.088367415592</v>
      </c>
      <c r="I240" s="23">
        <v>-982402.98608173896</v>
      </c>
      <c r="J240" s="23">
        <v>-886978.89771432336</v>
      </c>
      <c r="K240" s="23">
        <v>385864.02654261957</v>
      </c>
      <c r="L240" s="23"/>
      <c r="M240" s="22">
        <v>5.3758912002813228E-4</v>
      </c>
      <c r="N240" s="27">
        <v>924</v>
      </c>
      <c r="O240" s="1" t="s">
        <v>250</v>
      </c>
      <c r="P240" s="23">
        <v>9992616.7300000004</v>
      </c>
      <c r="R240" s="23">
        <v>1368138.8993339096</v>
      </c>
      <c r="S240" s="73">
        <v>6.7649737638930674E-4</v>
      </c>
    </row>
    <row r="241" spans="1:19" ht="11.5">
      <c r="A241" s="24">
        <v>17</v>
      </c>
      <c r="B241" s="25">
        <v>691</v>
      </c>
      <c r="C241" s="26" t="s">
        <v>251</v>
      </c>
      <c r="D241" s="23">
        <v>7238581.2400000002</v>
      </c>
      <c r="E241" s="21">
        <v>4.9592311079702078E-2</v>
      </c>
      <c r="F241" s="23">
        <v>7189242.2956373217</v>
      </c>
      <c r="G241" s="23">
        <v>7019193.2254855251</v>
      </c>
      <c r="H241" s="23">
        <v>170049.07015179656</v>
      </c>
      <c r="I241" s="23">
        <v>-697267.73377052648</v>
      </c>
      <c r="J241" s="23">
        <v>-527218.66361872992</v>
      </c>
      <c r="K241" s="23">
        <v>273869.82647929044</v>
      </c>
      <c r="L241" s="23"/>
      <c r="M241" s="22">
        <v>3.8135410166555318E-4</v>
      </c>
      <c r="N241" s="27">
        <v>928</v>
      </c>
      <c r="O241" s="1" t="s">
        <v>251</v>
      </c>
      <c r="P241" s="23">
        <v>6896564.6600000001</v>
      </c>
      <c r="R241" s="23">
        <v>365823.48908029235</v>
      </c>
      <c r="S241" s="73">
        <v>-3.7958732430914965E-2</v>
      </c>
    </row>
    <row r="242" spans="1:19" ht="11.5">
      <c r="A242" s="24">
        <v>5</v>
      </c>
      <c r="B242" s="25">
        <v>694</v>
      </c>
      <c r="C242" s="26" t="s">
        <v>252</v>
      </c>
      <c r="D242" s="23">
        <v>103624973.05</v>
      </c>
      <c r="E242" s="21">
        <v>2.0279340126535983E-2</v>
      </c>
      <c r="F242" s="23">
        <v>102918654.14434963</v>
      </c>
      <c r="G242" s="23">
        <v>102613980.42935714</v>
      </c>
      <c r="H242" s="23">
        <v>304673.71499249339</v>
      </c>
      <c r="I242" s="23">
        <v>-9981838.66768419</v>
      </c>
      <c r="J242" s="23">
        <v>-9677164.9526916966</v>
      </c>
      <c r="K242" s="23">
        <v>3920623.7309736465</v>
      </c>
      <c r="L242" s="23"/>
      <c r="M242" s="22">
        <v>5.4619657284341082E-3</v>
      </c>
      <c r="N242" s="27">
        <v>933</v>
      </c>
      <c r="O242" s="1" t="s">
        <v>252</v>
      </c>
      <c r="P242" s="23">
        <v>101565295.87</v>
      </c>
      <c r="R242" s="23">
        <v>7998735.0455007851</v>
      </c>
      <c r="S242" s="73">
        <v>1.6277755232967372E-3</v>
      </c>
    </row>
    <row r="243" spans="1:19" ht="11.5">
      <c r="A243" s="24">
        <v>18</v>
      </c>
      <c r="B243" s="25">
        <v>697</v>
      </c>
      <c r="C243" s="26" t="s">
        <v>253</v>
      </c>
      <c r="D243" s="23">
        <v>3635351.02</v>
      </c>
      <c r="E243" s="21">
        <v>1.3011541426028561E-2</v>
      </c>
      <c r="F243" s="23">
        <v>3610572.0784135703</v>
      </c>
      <c r="G243" s="23">
        <v>3565903.5130089945</v>
      </c>
      <c r="H243" s="23">
        <v>44668.565404575784</v>
      </c>
      <c r="I243" s="23">
        <v>-350180.91019943735</v>
      </c>
      <c r="J243" s="23">
        <v>-305512.34479486156</v>
      </c>
      <c r="K243" s="23">
        <v>137542.55426975238</v>
      </c>
      <c r="L243" s="23"/>
      <c r="M243" s="22">
        <v>1.9162513215024944E-4</v>
      </c>
      <c r="N243" s="27">
        <v>941</v>
      </c>
      <c r="O243" s="1" t="s">
        <v>253</v>
      </c>
      <c r="P243" s="23">
        <v>3588657.06</v>
      </c>
      <c r="R243" s="23">
        <v>438738.81484483305</v>
      </c>
      <c r="S243" s="73">
        <v>-1.1003011516749983E-2</v>
      </c>
    </row>
    <row r="244" spans="1:19" ht="11.5">
      <c r="A244" s="24">
        <v>19</v>
      </c>
      <c r="B244" s="25">
        <v>698</v>
      </c>
      <c r="C244" s="26" t="s">
        <v>254</v>
      </c>
      <c r="D244" s="23">
        <v>208167411.03</v>
      </c>
      <c r="E244" s="21">
        <v>2.6582363157821032E-2</v>
      </c>
      <c r="F244" s="23">
        <v>206748519.67955464</v>
      </c>
      <c r="G244" s="23">
        <v>206389886.71736914</v>
      </c>
      <c r="H244" s="23">
        <v>358632.96218550205</v>
      </c>
      <c r="I244" s="23">
        <v>-20052053.58913203</v>
      </c>
      <c r="J244" s="23">
        <v>-19693420.626946528</v>
      </c>
      <c r="K244" s="23">
        <v>7875959.5074226493</v>
      </c>
      <c r="L244" s="23"/>
      <c r="M244" s="22">
        <v>1.0972147374020448E-2</v>
      </c>
      <c r="N244" s="27">
        <v>1922</v>
      </c>
      <c r="O244" s="1" t="s">
        <v>254</v>
      </c>
      <c r="P244" s="23">
        <v>202777116.09</v>
      </c>
      <c r="R244" s="23">
        <v>10228519.657677783</v>
      </c>
      <c r="S244" s="73">
        <v>-5.619841050617258E-2</v>
      </c>
    </row>
    <row r="245" spans="1:19" ht="11.5">
      <c r="A245" s="24">
        <v>9</v>
      </c>
      <c r="B245" s="25">
        <v>700</v>
      </c>
      <c r="C245" s="26" t="s">
        <v>255</v>
      </c>
      <c r="D245" s="23">
        <v>17229227.710000001</v>
      </c>
      <c r="E245" s="21">
        <v>2.4145776032852728E-2</v>
      </c>
      <c r="F245" s="23">
        <v>17111791.450156961</v>
      </c>
      <c r="G245" s="23">
        <v>16979989.48978686</v>
      </c>
      <c r="H245" s="23">
        <v>131801.96037010103</v>
      </c>
      <c r="I245" s="23">
        <v>-1659632.4834461701</v>
      </c>
      <c r="J245" s="23">
        <v>-1527830.5230760691</v>
      </c>
      <c r="K245" s="23">
        <v>651863.32056831103</v>
      </c>
      <c r="L245" s="23"/>
      <c r="M245" s="22">
        <v>9.0778105228445007E-4</v>
      </c>
      <c r="N245" s="27">
        <v>947</v>
      </c>
      <c r="O245" s="1" t="s">
        <v>255</v>
      </c>
      <c r="P245" s="23">
        <v>16823022.77</v>
      </c>
      <c r="R245" s="23">
        <v>1984597.1579212793</v>
      </c>
      <c r="S245" s="73">
        <v>6.1507030216955139E-2</v>
      </c>
    </row>
    <row r="246" spans="1:19" ht="11.5">
      <c r="A246" s="24">
        <v>6</v>
      </c>
      <c r="B246" s="25">
        <v>702</v>
      </c>
      <c r="C246" s="26" t="s">
        <v>256</v>
      </c>
      <c r="D246" s="23">
        <v>12912223.82</v>
      </c>
      <c r="E246" s="21">
        <v>2.5919658943256429E-3</v>
      </c>
      <c r="F246" s="23">
        <v>12824212.720651831</v>
      </c>
      <c r="G246" s="23">
        <v>12756702.774983501</v>
      </c>
      <c r="H246" s="23">
        <v>67509.945668330416</v>
      </c>
      <c r="I246" s="23">
        <v>-1243790.2874057139</v>
      </c>
      <c r="J246" s="23">
        <v>-1176280.3417373835</v>
      </c>
      <c r="K246" s="23">
        <v>488530.6083882759</v>
      </c>
      <c r="L246" s="23"/>
      <c r="M246" s="22">
        <v>6.8102694179249148E-4</v>
      </c>
      <c r="N246" s="27">
        <v>951</v>
      </c>
      <c r="O246" s="1" t="s">
        <v>256</v>
      </c>
      <c r="P246" s="23">
        <v>12878842.300000001</v>
      </c>
      <c r="R246" s="23">
        <v>1770441.993971813</v>
      </c>
      <c r="S246" s="73">
        <v>4.5028847790117288E-2</v>
      </c>
    </row>
    <row r="247" spans="1:19" ht="11.5">
      <c r="A247" s="24">
        <v>2</v>
      </c>
      <c r="B247" s="25">
        <v>704</v>
      </c>
      <c r="C247" s="26" t="s">
        <v>257</v>
      </c>
      <c r="D247" s="23">
        <v>22180413.91</v>
      </c>
      <c r="E247" s="21">
        <v>3.4987241992813667E-2</v>
      </c>
      <c r="F247" s="23">
        <v>22029229.835170623</v>
      </c>
      <c r="G247" s="23">
        <v>22200008.675559554</v>
      </c>
      <c r="H247" s="23">
        <v>-170778.84038893133</v>
      </c>
      <c r="I247" s="23">
        <v>-2136563.2889018953</v>
      </c>
      <c r="J247" s="23">
        <v>-2307342.1292908266</v>
      </c>
      <c r="K247" s="23">
        <v>839190.1544466936</v>
      </c>
      <c r="L247" s="23"/>
      <c r="M247" s="22">
        <v>1.1697025681176806E-3</v>
      </c>
      <c r="N247" s="27">
        <v>953</v>
      </c>
      <c r="O247" s="1" t="s">
        <v>257</v>
      </c>
      <c r="P247" s="23">
        <v>21430615.77</v>
      </c>
      <c r="R247" s="23">
        <v>1243940.7754149709</v>
      </c>
      <c r="S247" s="73">
        <v>5.7760559120700439E-2</v>
      </c>
    </row>
    <row r="248" spans="1:19" ht="11.5">
      <c r="A248" s="24">
        <v>12</v>
      </c>
      <c r="B248" s="25">
        <v>707</v>
      </c>
      <c r="C248" s="26" t="s">
        <v>258</v>
      </c>
      <c r="D248" s="23">
        <v>4775080.2699999996</v>
      </c>
      <c r="E248" s="21">
        <v>-1.1432814012560133E-2</v>
      </c>
      <c r="F248" s="23">
        <v>4742532.8118783776</v>
      </c>
      <c r="G248" s="23">
        <v>4841307.2311453139</v>
      </c>
      <c r="H248" s="23">
        <v>-98774.419266936369</v>
      </c>
      <c r="I248" s="23">
        <v>-459967.12450176949</v>
      </c>
      <c r="J248" s="23">
        <v>-558741.5437687058</v>
      </c>
      <c r="K248" s="23">
        <v>180663.91211347142</v>
      </c>
      <c r="L248" s="23"/>
      <c r="M248" s="22">
        <v>2.5166732582021604E-4</v>
      </c>
      <c r="N248" s="27">
        <v>960</v>
      </c>
      <c r="O248" s="1" t="s">
        <v>258</v>
      </c>
      <c r="P248" s="23">
        <v>4830304.24</v>
      </c>
      <c r="R248" s="23">
        <v>476287.89533501049</v>
      </c>
      <c r="S248" s="73">
        <v>-2.5150477378913183E-2</v>
      </c>
    </row>
    <row r="249" spans="1:19" ht="11.5">
      <c r="A249" s="24">
        <v>1</v>
      </c>
      <c r="B249" s="25">
        <v>710</v>
      </c>
      <c r="C249" s="26" t="s">
        <v>259</v>
      </c>
      <c r="D249" s="23">
        <v>98360738</v>
      </c>
      <c r="E249" s="21">
        <v>1.4931697237520636E-2</v>
      </c>
      <c r="F249" s="23">
        <v>97690300.683798224</v>
      </c>
      <c r="G249" s="23">
        <v>97587314.670087904</v>
      </c>
      <c r="H249" s="23">
        <v>102986.01371032</v>
      </c>
      <c r="I249" s="23">
        <v>-9474752.9389138278</v>
      </c>
      <c r="J249" s="23">
        <v>-9371766.9252035078</v>
      </c>
      <c r="K249" s="23">
        <v>3721452.7757976707</v>
      </c>
      <c r="L249" s="23"/>
      <c r="M249" s="22">
        <v>5.1854843979971411E-3</v>
      </c>
      <c r="N249" s="27">
        <v>2142</v>
      </c>
      <c r="O249" s="1" t="s">
        <v>434</v>
      </c>
      <c r="P249" s="23">
        <v>96913652.680000007</v>
      </c>
      <c r="R249" s="23">
        <v>4425959.1306757983</v>
      </c>
      <c r="S249" s="73">
        <v>8.1672512448330625E-2</v>
      </c>
    </row>
    <row r="250" spans="1:19" ht="11.5">
      <c r="A250" s="24">
        <v>13</v>
      </c>
      <c r="B250" s="25">
        <v>729</v>
      </c>
      <c r="C250" s="26" t="s">
        <v>260</v>
      </c>
      <c r="D250" s="23">
        <v>25233102.129999999</v>
      </c>
      <c r="E250" s="21">
        <v>1.4074875095480888E-2</v>
      </c>
      <c r="F250" s="23">
        <v>25061110.605582178</v>
      </c>
      <c r="G250" s="23">
        <v>24988261.016990196</v>
      </c>
      <c r="H250" s="23">
        <v>72849.588591981679</v>
      </c>
      <c r="I250" s="23">
        <v>-2430618.2875948967</v>
      </c>
      <c r="J250" s="23">
        <v>-2357768.6990029151</v>
      </c>
      <c r="K250" s="23">
        <v>954687.81419345003</v>
      </c>
      <c r="L250" s="23"/>
      <c r="M250" s="22">
        <v>1.3299749010037445E-3</v>
      </c>
      <c r="N250" s="27">
        <v>965</v>
      </c>
      <c r="O250" s="1" t="s">
        <v>260</v>
      </c>
      <c r="P250" s="23">
        <v>24882878.719999999</v>
      </c>
      <c r="R250" s="23">
        <v>2186022.8042897582</v>
      </c>
      <c r="S250" s="73">
        <v>0.10174557059259759</v>
      </c>
    </row>
    <row r="251" spans="1:19" ht="11.5">
      <c r="A251" s="24">
        <v>19</v>
      </c>
      <c r="B251" s="25">
        <v>732</v>
      </c>
      <c r="C251" s="26" t="s">
        <v>261</v>
      </c>
      <c r="D251" s="23">
        <v>8811078.1600000001</v>
      </c>
      <c r="E251" s="21">
        <v>3.9084277424155101E-3</v>
      </c>
      <c r="F251" s="23">
        <v>8751020.9083511308</v>
      </c>
      <c r="G251" s="23">
        <v>8714695.2511746809</v>
      </c>
      <c r="H251" s="23">
        <v>36325.657176449895</v>
      </c>
      <c r="I251" s="23">
        <v>-848740.97519946867</v>
      </c>
      <c r="J251" s="23">
        <v>-812415.31802301877</v>
      </c>
      <c r="K251" s="23">
        <v>333364.83583828167</v>
      </c>
      <c r="L251" s="23"/>
      <c r="M251" s="22">
        <v>4.6444511487558991E-4</v>
      </c>
      <c r="N251" s="27">
        <v>970</v>
      </c>
      <c r="O251" s="1" t="s">
        <v>261</v>
      </c>
      <c r="P251" s="23">
        <v>8776774.7699999996</v>
      </c>
      <c r="R251" s="23">
        <v>1062449.5886128407</v>
      </c>
      <c r="S251" s="73">
        <v>-9.8736168518221978E-2</v>
      </c>
    </row>
    <row r="252" spans="1:19" ht="11.5">
      <c r="A252" s="24">
        <v>2</v>
      </c>
      <c r="B252" s="25">
        <v>734</v>
      </c>
      <c r="C252" s="26" t="s">
        <v>262</v>
      </c>
      <c r="D252" s="23">
        <v>162487125.66</v>
      </c>
      <c r="E252" s="21">
        <v>1.4296880352468788E-2</v>
      </c>
      <c r="F252" s="23">
        <v>161379596.02307487</v>
      </c>
      <c r="G252" s="23">
        <v>160869506.8137694</v>
      </c>
      <c r="H252" s="23">
        <v>510089.20930546522</v>
      </c>
      <c r="I252" s="23">
        <v>-15651828.185578939</v>
      </c>
      <c r="J252" s="23">
        <v>-15141738.976273473</v>
      </c>
      <c r="K252" s="23">
        <v>6147657.8674998553</v>
      </c>
      <c r="L252" s="23"/>
      <c r="M252" s="22">
        <v>8.5687891997524614E-3</v>
      </c>
      <c r="N252" s="27">
        <v>974</v>
      </c>
      <c r="O252" s="1" t="s">
        <v>262</v>
      </c>
      <c r="P252" s="23">
        <v>160196811.02000001</v>
      </c>
      <c r="R252" s="23">
        <v>11439895.474572795</v>
      </c>
      <c r="S252" s="73">
        <v>-6.9314830319942011E-3</v>
      </c>
    </row>
    <row r="253" spans="1:19" ht="11.5">
      <c r="A253" s="24">
        <v>21</v>
      </c>
      <c r="B253" s="25">
        <v>736</v>
      </c>
      <c r="C253" s="26" t="s">
        <v>263</v>
      </c>
      <c r="D253" s="23">
        <v>5194599.7</v>
      </c>
      <c r="E253" s="21">
        <v>5.0721139697823547E-2</v>
      </c>
      <c r="F253" s="23">
        <v>5159192.7525489712</v>
      </c>
      <c r="G253" s="23">
        <v>5181825.5212512342</v>
      </c>
      <c r="H253" s="23">
        <v>-22632.768702263013</v>
      </c>
      <c r="I253" s="23">
        <v>-500377.99405343918</v>
      </c>
      <c r="J253" s="23">
        <v>-523010.76275570219</v>
      </c>
      <c r="K253" s="23">
        <v>196536.31993613904</v>
      </c>
      <c r="L253" s="23"/>
      <c r="M253" s="22">
        <v>2.7381962501130119E-4</v>
      </c>
      <c r="N253" s="27">
        <v>977</v>
      </c>
      <c r="O253" s="1" t="s">
        <v>263</v>
      </c>
      <c r="P253" s="23">
        <v>4943842.38</v>
      </c>
      <c r="R253" s="23">
        <v>808151.71473606664</v>
      </c>
      <c r="S253" s="73">
        <v>-0.18286976786221154</v>
      </c>
    </row>
    <row r="254" spans="1:19" ht="11.5">
      <c r="A254" s="24">
        <v>2</v>
      </c>
      <c r="B254" s="25">
        <v>738</v>
      </c>
      <c r="C254" s="26" t="s">
        <v>264</v>
      </c>
      <c r="D254" s="23">
        <v>9803650.7699999996</v>
      </c>
      <c r="E254" s="21">
        <v>-1.259902946388336E-3</v>
      </c>
      <c r="F254" s="23">
        <v>9736828.0372220259</v>
      </c>
      <c r="G254" s="23">
        <v>9826072.7200750131</v>
      </c>
      <c r="H254" s="23">
        <v>-89244.6828529872</v>
      </c>
      <c r="I254" s="23">
        <v>-944352.09448247834</v>
      </c>
      <c r="J254" s="23">
        <v>-1033596.7773354655</v>
      </c>
      <c r="K254" s="23">
        <v>370918.56072661298</v>
      </c>
      <c r="L254" s="23"/>
      <c r="M254" s="22">
        <v>5.1673190191397014E-4</v>
      </c>
      <c r="N254" s="27">
        <v>983</v>
      </c>
      <c r="O254" s="1" t="s">
        <v>435</v>
      </c>
      <c r="P254" s="23">
        <v>9816018</v>
      </c>
      <c r="R254" s="23">
        <v>467761.0454545503</v>
      </c>
      <c r="S254" s="73">
        <v>0.10984960908302588</v>
      </c>
    </row>
    <row r="255" spans="1:19" ht="11.5">
      <c r="A255" s="24">
        <v>9</v>
      </c>
      <c r="B255" s="25">
        <v>739</v>
      </c>
      <c r="C255" s="26" t="s">
        <v>265</v>
      </c>
      <c r="D255" s="23">
        <v>9692666.1999999993</v>
      </c>
      <c r="E255" s="21">
        <v>2.9461244973320033E-2</v>
      </c>
      <c r="F255" s="23">
        <v>9626599.9499280695</v>
      </c>
      <c r="G255" s="23">
        <v>9631919.2389891781</v>
      </c>
      <c r="H255" s="23">
        <v>-5319.2890611086041</v>
      </c>
      <c r="I255" s="23">
        <v>-933661.3310522408</v>
      </c>
      <c r="J255" s="23">
        <v>-938980.6201133494</v>
      </c>
      <c r="K255" s="23">
        <v>366719.48857144872</v>
      </c>
      <c r="L255" s="23"/>
      <c r="M255" s="22">
        <v>5.1108041251529679E-4</v>
      </c>
      <c r="N255" s="27">
        <v>984</v>
      </c>
      <c r="O255" s="1" t="s">
        <v>265</v>
      </c>
      <c r="P255" s="23">
        <v>9415280.3200000003</v>
      </c>
      <c r="R255" s="23">
        <v>1151917.9892345229</v>
      </c>
      <c r="S255" s="73">
        <v>-7.2198541343905576E-2</v>
      </c>
    </row>
    <row r="256" spans="1:19" ht="11.5">
      <c r="A256" s="24">
        <v>10</v>
      </c>
      <c r="B256" s="25">
        <v>740</v>
      </c>
      <c r="C256" s="26" t="s">
        <v>266</v>
      </c>
      <c r="D256" s="23">
        <v>109255317.56999999</v>
      </c>
      <c r="E256" s="21">
        <v>-1.8438765863974416E-2</v>
      </c>
      <c r="F256" s="23">
        <v>108510621.6335746</v>
      </c>
      <c r="G256" s="23">
        <v>108632070.06213154</v>
      </c>
      <c r="H256" s="23">
        <v>-121448.428556934</v>
      </c>
      <c r="I256" s="23">
        <v>-10524190.46752497</v>
      </c>
      <c r="J256" s="23">
        <v>-10645638.896081904</v>
      </c>
      <c r="K256" s="23">
        <v>4133646.3421160234</v>
      </c>
      <c r="L256" s="23"/>
      <c r="M256" s="22">
        <v>5.7582198480812703E-3</v>
      </c>
      <c r="N256" s="27">
        <v>988</v>
      </c>
      <c r="O256" s="1" t="s">
        <v>436</v>
      </c>
      <c r="P256" s="23">
        <v>111307694.08</v>
      </c>
      <c r="R256" s="23">
        <v>9528186.5367582832</v>
      </c>
      <c r="S256" s="73">
        <v>0.16016530276870378</v>
      </c>
    </row>
    <row r="257" spans="1:19" ht="11.5">
      <c r="A257" s="24">
        <v>19</v>
      </c>
      <c r="B257" s="25">
        <v>742</v>
      </c>
      <c r="C257" s="26" t="s">
        <v>267</v>
      </c>
      <c r="D257" s="23">
        <v>2827056.92</v>
      </c>
      <c r="E257" s="21">
        <v>4.3250020247388665E-2</v>
      </c>
      <c r="F257" s="23">
        <v>2807787.3974981005</v>
      </c>
      <c r="G257" s="23">
        <v>2666092.4778695204</v>
      </c>
      <c r="H257" s="23">
        <v>141694.9196285801</v>
      </c>
      <c r="I257" s="23">
        <v>-272320.70850512193</v>
      </c>
      <c r="J257" s="23">
        <v>-130625.78887654183</v>
      </c>
      <c r="K257" s="23">
        <v>106960.95857141711</v>
      </c>
      <c r="L257" s="23"/>
      <c r="M257" s="22">
        <v>1.488769964556932E-4</v>
      </c>
      <c r="N257" s="27">
        <v>993</v>
      </c>
      <c r="O257" s="1" t="s">
        <v>267</v>
      </c>
      <c r="P257" s="23">
        <v>2709855.61</v>
      </c>
      <c r="R257" s="23">
        <v>952273.20302099653</v>
      </c>
      <c r="S257" s="73">
        <v>7.2916026771668863E-2</v>
      </c>
    </row>
    <row r="258" spans="1:19" ht="11.5">
      <c r="A258" s="24">
        <v>14</v>
      </c>
      <c r="B258" s="25">
        <v>743</v>
      </c>
      <c r="C258" s="26" t="s">
        <v>268</v>
      </c>
      <c r="D258" s="23">
        <v>211826739.56</v>
      </c>
      <c r="E258" s="21">
        <v>3.5112244645284729E-2</v>
      </c>
      <c r="F258" s="23">
        <v>210382905.83469412</v>
      </c>
      <c r="G258" s="23">
        <v>209811341.787393</v>
      </c>
      <c r="H258" s="23">
        <v>571564.04730111361</v>
      </c>
      <c r="I258" s="23">
        <v>-20404544.170730438</v>
      </c>
      <c r="J258" s="23">
        <v>-19832980.123429324</v>
      </c>
      <c r="K258" s="23">
        <v>8014409.2445070138</v>
      </c>
      <c r="L258" s="23"/>
      <c r="M258" s="22">
        <v>1.1165029720048791E-2</v>
      </c>
      <c r="N258" s="27">
        <v>1866</v>
      </c>
      <c r="O258" s="1" t="s">
        <v>268</v>
      </c>
      <c r="P258" s="23">
        <v>204641323.34999999</v>
      </c>
      <c r="R258" s="23">
        <v>14339445.770174246</v>
      </c>
      <c r="S258" s="73">
        <v>6.1925629936896431E-3</v>
      </c>
    </row>
    <row r="259" spans="1:19" ht="11.5">
      <c r="A259" s="24">
        <v>17</v>
      </c>
      <c r="B259" s="25">
        <v>746</v>
      </c>
      <c r="C259" s="26" t="s">
        <v>269</v>
      </c>
      <c r="D259" s="23">
        <v>12368532.310000001</v>
      </c>
      <c r="E259" s="21">
        <v>2.5080075609364094E-2</v>
      </c>
      <c r="F259" s="23">
        <v>12284227.070166692</v>
      </c>
      <c r="G259" s="23">
        <v>12166943.951453451</v>
      </c>
      <c r="H259" s="23">
        <v>117283.11871324107</v>
      </c>
      <c r="I259" s="23">
        <v>-1191418.3467617244</v>
      </c>
      <c r="J259" s="23">
        <v>-1074135.2280484834</v>
      </c>
      <c r="K259" s="23">
        <v>467960.18242149299</v>
      </c>
      <c r="L259" s="23"/>
      <c r="M259" s="22">
        <v>6.5180488328284831E-4</v>
      </c>
      <c r="N259" s="27">
        <v>998</v>
      </c>
      <c r="O259" s="1" t="s">
        <v>269</v>
      </c>
      <c r="P259" s="23">
        <v>12065918.17</v>
      </c>
      <c r="R259" s="23">
        <v>1881907.6500340893</v>
      </c>
      <c r="S259" s="73">
        <v>-8.0684949536037776E-2</v>
      </c>
    </row>
    <row r="260" spans="1:19" ht="11.5">
      <c r="A260" s="24">
        <v>4</v>
      </c>
      <c r="B260" s="25">
        <v>747</v>
      </c>
      <c r="C260" s="26" t="s">
        <v>270</v>
      </c>
      <c r="D260" s="23">
        <v>3392033.6</v>
      </c>
      <c r="E260" s="21">
        <v>6.5340752679781344E-2</v>
      </c>
      <c r="F260" s="23">
        <v>3368913.1359867044</v>
      </c>
      <c r="G260" s="23">
        <v>3344755.2490734472</v>
      </c>
      <c r="H260" s="23">
        <v>24157.886913257185</v>
      </c>
      <c r="I260" s="23">
        <v>-326742.97665898409</v>
      </c>
      <c r="J260" s="23">
        <v>-302585.0897457269</v>
      </c>
      <c r="K260" s="23">
        <v>128336.70337364657</v>
      </c>
      <c r="L260" s="23"/>
      <c r="M260" s="22">
        <v>1.7880064974674313E-4</v>
      </c>
      <c r="N260" s="27">
        <v>999</v>
      </c>
      <c r="O260" s="1" t="s">
        <v>270</v>
      </c>
      <c r="P260" s="23">
        <v>3183989.34</v>
      </c>
      <c r="R260" s="23">
        <v>565389.72420394397</v>
      </c>
      <c r="S260" s="73">
        <v>2.8878491190940547E-2</v>
      </c>
    </row>
    <row r="261" spans="1:19" ht="11.5">
      <c r="A261" s="24">
        <v>17</v>
      </c>
      <c r="B261" s="25">
        <v>748</v>
      </c>
      <c r="C261" s="26" t="s">
        <v>271</v>
      </c>
      <c r="D261" s="23">
        <v>14804191.98</v>
      </c>
      <c r="E261" s="21">
        <v>3.7518987984191732E-2</v>
      </c>
      <c r="F261" s="23">
        <v>14703285.023205848</v>
      </c>
      <c r="G261" s="23">
        <v>14416825.445799746</v>
      </c>
      <c r="H261" s="23">
        <v>286459.57740610279</v>
      </c>
      <c r="I261" s="23">
        <v>-1426037.0989769264</v>
      </c>
      <c r="J261" s="23">
        <v>-1139577.5215708236</v>
      </c>
      <c r="K261" s="23">
        <v>560112.7284894163</v>
      </c>
      <c r="L261" s="23"/>
      <c r="M261" s="22">
        <v>7.802841779051637E-4</v>
      </c>
      <c r="N261" s="27">
        <v>1983</v>
      </c>
      <c r="O261" s="1" t="s">
        <v>271</v>
      </c>
      <c r="P261" s="23">
        <v>14268839.560000001</v>
      </c>
      <c r="R261" s="23">
        <v>819704.59383242799</v>
      </c>
      <c r="S261" s="73">
        <v>1.661646050019705E-2</v>
      </c>
    </row>
    <row r="262" spans="1:19" ht="11.5">
      <c r="A262" s="24">
        <v>11</v>
      </c>
      <c r="B262" s="25">
        <v>749</v>
      </c>
      <c r="C262" s="26" t="s">
        <v>272</v>
      </c>
      <c r="D262" s="23">
        <v>75765156.519999996</v>
      </c>
      <c r="E262" s="21">
        <v>1.1338028819246615E-2</v>
      </c>
      <c r="F262" s="23">
        <v>75248733.105213553</v>
      </c>
      <c r="G262" s="23">
        <v>75706484.475820839</v>
      </c>
      <c r="H262" s="23">
        <v>-457751.37060728669</v>
      </c>
      <c r="I262" s="23">
        <v>-7298197.9802259738</v>
      </c>
      <c r="J262" s="23">
        <v>-7755949.3508332605</v>
      </c>
      <c r="K262" s="23">
        <v>2866554.8650122876</v>
      </c>
      <c r="L262" s="23"/>
      <c r="M262" s="22">
        <v>3.9934603427765943E-3</v>
      </c>
      <c r="N262" s="27">
        <v>1007</v>
      </c>
      <c r="O262" s="1" t="s">
        <v>272</v>
      </c>
      <c r="P262" s="23">
        <v>74915759.480000004</v>
      </c>
      <c r="R262" s="23">
        <v>3885966.1170601714</v>
      </c>
      <c r="S262" s="73">
        <v>-0.10075208665086399</v>
      </c>
    </row>
    <row r="263" spans="1:19" ht="11.5">
      <c r="A263" s="24">
        <v>19</v>
      </c>
      <c r="B263" s="25">
        <v>751</v>
      </c>
      <c r="C263" s="26" t="s">
        <v>273</v>
      </c>
      <c r="D263" s="23">
        <v>10340587.27</v>
      </c>
      <c r="E263" s="21">
        <v>1.7769061427513222E-2</v>
      </c>
      <c r="F263" s="23">
        <v>10270104.720578207</v>
      </c>
      <c r="G263" s="23">
        <v>10115033.610411899</v>
      </c>
      <c r="H263" s="23">
        <v>155071.11016630754</v>
      </c>
      <c r="I263" s="23">
        <v>-996073.3481536851</v>
      </c>
      <c r="J263" s="23">
        <v>-841002.23798737756</v>
      </c>
      <c r="K263" s="23">
        <v>391233.41265820473</v>
      </c>
      <c r="L263" s="23"/>
      <c r="M263" s="22">
        <v>5.4480166490519051E-4</v>
      </c>
      <c r="N263" s="27">
        <v>1009</v>
      </c>
      <c r="O263" s="1" t="s">
        <v>273</v>
      </c>
      <c r="P263" s="23">
        <v>10160052.67</v>
      </c>
      <c r="R263" s="23">
        <v>343355.84906159906</v>
      </c>
      <c r="S263" s="73">
        <v>5.4487278945828166E-2</v>
      </c>
    </row>
    <row r="264" spans="1:19" ht="11.5">
      <c r="A264" s="24">
        <v>1</v>
      </c>
      <c r="B264" s="25">
        <v>753</v>
      </c>
      <c r="C264" s="26" t="s">
        <v>274</v>
      </c>
      <c r="D264" s="23">
        <v>85768425.709999993</v>
      </c>
      <c r="E264" s="21">
        <v>5.2663453596304421E-2</v>
      </c>
      <c r="F264" s="23">
        <v>85183818.941922858</v>
      </c>
      <c r="G264" s="23">
        <v>84344577.795076385</v>
      </c>
      <c r="H264" s="23">
        <v>839241.14684647322</v>
      </c>
      <c r="I264" s="23">
        <v>-8261778.6332777906</v>
      </c>
      <c r="J264" s="23">
        <v>-7422537.4864313174</v>
      </c>
      <c r="K264" s="23">
        <v>3245025.9364084462</v>
      </c>
      <c r="L264" s="23"/>
      <c r="M264" s="22">
        <v>4.5168855538288344E-3</v>
      </c>
      <c r="N264" s="27">
        <v>1012</v>
      </c>
      <c r="O264" s="1" t="s">
        <v>437</v>
      </c>
      <c r="P264" s="23">
        <v>81477537.209999993</v>
      </c>
      <c r="R264" s="23">
        <v>4519621.5325632086</v>
      </c>
      <c r="S264" s="73">
        <v>4.0682698164712816E-2</v>
      </c>
    </row>
    <row r="265" spans="1:19" ht="11.5">
      <c r="A265" s="24">
        <v>1</v>
      </c>
      <c r="B265" s="25">
        <v>755</v>
      </c>
      <c r="C265" s="26" t="s">
        <v>275</v>
      </c>
      <c r="D265" s="23">
        <v>26409566.239999998</v>
      </c>
      <c r="E265" s="21">
        <v>2.2860919257277956E-2</v>
      </c>
      <c r="F265" s="23">
        <v>26229555.810310073</v>
      </c>
      <c r="G265" s="23">
        <v>26071824.82364475</v>
      </c>
      <c r="H265" s="23">
        <v>157730.98666532338</v>
      </c>
      <c r="I265" s="23">
        <v>-2543943.0451190737</v>
      </c>
      <c r="J265" s="23">
        <v>-2386212.0584537503</v>
      </c>
      <c r="K265" s="23">
        <v>999199.02584972931</v>
      </c>
      <c r="L265" s="23"/>
      <c r="M265" s="22">
        <v>1.390616913780925E-3</v>
      </c>
      <c r="N265" s="27">
        <v>1016</v>
      </c>
      <c r="O265" s="1" t="s">
        <v>438</v>
      </c>
      <c r="P265" s="23">
        <v>25819313.010000002</v>
      </c>
      <c r="R265" s="23">
        <v>588843.86265181494</v>
      </c>
      <c r="S265" s="73">
        <v>0.11863246211008027</v>
      </c>
    </row>
    <row r="266" spans="1:19" ht="11.5">
      <c r="A266" s="24">
        <v>19</v>
      </c>
      <c r="B266" s="25">
        <v>758</v>
      </c>
      <c r="C266" s="26" t="s">
        <v>276</v>
      </c>
      <c r="D266" s="23">
        <v>26441891.760000002</v>
      </c>
      <c r="E266" s="21">
        <v>1.9348987594532074E-2</v>
      </c>
      <c r="F266" s="23">
        <v>26261660.996106464</v>
      </c>
      <c r="G266" s="23">
        <v>26044500.606555235</v>
      </c>
      <c r="H266" s="23">
        <v>217160.38955122977</v>
      </c>
      <c r="I266" s="23">
        <v>-2547056.8517237166</v>
      </c>
      <c r="J266" s="23">
        <v>-2329896.4621724868</v>
      </c>
      <c r="K266" s="23">
        <v>1000422.0534375572</v>
      </c>
      <c r="L266" s="23"/>
      <c r="M266" s="22">
        <v>1.3936966886211391E-3</v>
      </c>
      <c r="N266" s="27">
        <v>1018</v>
      </c>
      <c r="O266" s="1" t="s">
        <v>276</v>
      </c>
      <c r="P266" s="23">
        <v>25939979.420000002</v>
      </c>
      <c r="R266" s="23">
        <v>2399443.9027725779</v>
      </c>
      <c r="S266" s="73">
        <v>-9.6949401964531057E-2</v>
      </c>
    </row>
    <row r="267" spans="1:19" ht="11.5">
      <c r="A267" s="24">
        <v>14</v>
      </c>
      <c r="B267" s="25">
        <v>759</v>
      </c>
      <c r="C267" s="26" t="s">
        <v>277</v>
      </c>
      <c r="D267" s="23">
        <v>4870894.32</v>
      </c>
      <c r="E267" s="21">
        <v>1.3007188437082595E-2</v>
      </c>
      <c r="F267" s="23">
        <v>4837693.7830601167</v>
      </c>
      <c r="G267" s="23">
        <v>4720681.5899009686</v>
      </c>
      <c r="H267" s="23">
        <v>117012.1931591481</v>
      </c>
      <c r="I267" s="23">
        <v>-469196.56370978703</v>
      </c>
      <c r="J267" s="23">
        <v>-352184.37055063894</v>
      </c>
      <c r="K267" s="23">
        <v>184289.0116153979</v>
      </c>
      <c r="L267" s="23"/>
      <c r="M267" s="22">
        <v>2.5672108561272162E-4</v>
      </c>
      <c r="N267" s="27">
        <v>1022</v>
      </c>
      <c r="O267" s="1" t="s">
        <v>277</v>
      </c>
      <c r="P267" s="23">
        <v>4808351.1900000004</v>
      </c>
      <c r="R267" s="23">
        <v>579925.17928312998</v>
      </c>
      <c r="S267" s="73">
        <v>-6.7266777452077431E-3</v>
      </c>
    </row>
    <row r="268" spans="1:19" ht="11.5">
      <c r="A268" s="24">
        <v>2</v>
      </c>
      <c r="B268" s="25">
        <v>761</v>
      </c>
      <c r="C268" s="26" t="s">
        <v>278</v>
      </c>
      <c r="D268" s="23">
        <v>24149194.5</v>
      </c>
      <c r="E268" s="21">
        <v>4.2081548883202036E-2</v>
      </c>
      <c r="F268" s="23">
        <v>23984591.005981743</v>
      </c>
      <c r="G268" s="23">
        <v>23857782.009625703</v>
      </c>
      <c r="H268" s="23">
        <v>126808.99635604024</v>
      </c>
      <c r="I268" s="23">
        <v>-2326209.1787200361</v>
      </c>
      <c r="J268" s="23">
        <v>-2199400.1823639958</v>
      </c>
      <c r="K268" s="23">
        <v>913678.45273083297</v>
      </c>
      <c r="L268" s="23"/>
      <c r="M268" s="22">
        <v>1.2734515910296997E-3</v>
      </c>
      <c r="N268" s="27">
        <v>1025</v>
      </c>
      <c r="O268" s="1" t="s">
        <v>278</v>
      </c>
      <c r="P268" s="23">
        <v>23173996.82</v>
      </c>
      <c r="R268" s="23">
        <v>1241680.8642471202</v>
      </c>
      <c r="S268" s="73">
        <v>8.9410903806275144E-3</v>
      </c>
    </row>
    <row r="269" spans="1:19" ht="11.5">
      <c r="A269" s="24">
        <v>11</v>
      </c>
      <c r="B269" s="25">
        <v>762</v>
      </c>
      <c r="C269" s="26" t="s">
        <v>279</v>
      </c>
      <c r="D269" s="23">
        <v>9758758.7599999998</v>
      </c>
      <c r="E269" s="21">
        <v>1.2357093197171487E-2</v>
      </c>
      <c r="F269" s="23">
        <v>9692242.0159662701</v>
      </c>
      <c r="G269" s="23">
        <v>9491956.7491093911</v>
      </c>
      <c r="H269" s="23">
        <v>200285.266856879</v>
      </c>
      <c r="I269" s="23">
        <v>-940027.80094493658</v>
      </c>
      <c r="J269" s="23">
        <v>-739742.53408805758</v>
      </c>
      <c r="K269" s="23">
        <v>369220.083278979</v>
      </c>
      <c r="L269" s="23"/>
      <c r="M269" s="22">
        <v>5.1793171249642071E-4</v>
      </c>
      <c r="N269" s="27">
        <v>1029</v>
      </c>
      <c r="O269" s="1" t="s">
        <v>279</v>
      </c>
      <c r="P269" s="23">
        <v>9639640.8200000003</v>
      </c>
      <c r="R269" s="23">
        <v>1916896.6288063782</v>
      </c>
      <c r="S269" s="73">
        <v>-8.3013969844488722E-3</v>
      </c>
    </row>
    <row r="270" spans="1:19" ht="11.5">
      <c r="A270" s="24">
        <v>18</v>
      </c>
      <c r="B270" s="25">
        <v>765</v>
      </c>
      <c r="C270" s="26" t="s">
        <v>280</v>
      </c>
      <c r="D270" s="23">
        <v>32965360.870000001</v>
      </c>
      <c r="E270" s="21">
        <v>2.7382441396158086E-2</v>
      </c>
      <c r="F270" s="23">
        <v>32740665.442549009</v>
      </c>
      <c r="G270" s="23">
        <v>32454539.802952789</v>
      </c>
      <c r="H270" s="23">
        <v>286125.63959622011</v>
      </c>
      <c r="I270" s="23">
        <v>-3175440.2837582151</v>
      </c>
      <c r="J270" s="23">
        <v>-2889314.644161995</v>
      </c>
      <c r="K270" s="23">
        <v>1247235.7996625996</v>
      </c>
      <c r="L270" s="23"/>
      <c r="M270" s="22">
        <v>1.7368682191221672E-3</v>
      </c>
      <c r="N270" s="27">
        <v>1032</v>
      </c>
      <c r="O270" s="1" t="s">
        <v>280</v>
      </c>
      <c r="P270" s="23">
        <v>32086747.390000001</v>
      </c>
      <c r="R270" s="23">
        <v>2490590.0882927813</v>
      </c>
      <c r="S270" s="73">
        <v>9.7598013504798242E-2</v>
      </c>
    </row>
    <row r="271" spans="1:19" ht="11.5">
      <c r="A271" s="24">
        <v>21</v>
      </c>
      <c r="B271" s="25">
        <v>766</v>
      </c>
      <c r="C271" s="26" t="s">
        <v>281</v>
      </c>
      <c r="D271" s="23">
        <v>346451.14</v>
      </c>
      <c r="E271" s="21">
        <v>2.9157240182764887E-2</v>
      </c>
      <c r="F271" s="23">
        <v>344089.69195457519</v>
      </c>
      <c r="G271" s="23">
        <v>327467.04676581878</v>
      </c>
      <c r="H271" s="23">
        <v>16622.645188756404</v>
      </c>
      <c r="I271" s="23">
        <v>-33372.451484707708</v>
      </c>
      <c r="J271" s="23">
        <v>-16749.806295951304</v>
      </c>
      <c r="K271" s="23">
        <v>13107.888196520724</v>
      </c>
      <c r="L271" s="23"/>
      <c r="M271" s="22">
        <v>1.8610129998514543E-5</v>
      </c>
      <c r="N271" s="27">
        <v>1034</v>
      </c>
      <c r="O271" s="1" t="s">
        <v>281</v>
      </c>
      <c r="P271" s="23">
        <v>336635.77</v>
      </c>
      <c r="R271" s="23">
        <v>10127.068611774806</v>
      </c>
      <c r="S271" s="73">
        <v>-0.25592246596393398</v>
      </c>
    </row>
    <row r="272" spans="1:19" ht="11.5">
      <c r="A272" s="24">
        <v>10</v>
      </c>
      <c r="B272" s="25">
        <v>768</v>
      </c>
      <c r="C272" s="26" t="s">
        <v>282</v>
      </c>
      <c r="D272" s="23">
        <v>6266346.5199999996</v>
      </c>
      <c r="E272" s="21">
        <v>-2.08831968297718E-3</v>
      </c>
      <c r="F272" s="23">
        <v>6223634.4315317422</v>
      </c>
      <c r="G272" s="23">
        <v>6196208.1375482567</v>
      </c>
      <c r="H272" s="23">
        <v>27426.29398348555</v>
      </c>
      <c r="I272" s="23">
        <v>-603615.69376006944</v>
      </c>
      <c r="J272" s="23">
        <v>-576189.39977658389</v>
      </c>
      <c r="K272" s="23">
        <v>237085.58033556104</v>
      </c>
      <c r="L272" s="23"/>
      <c r="M272" s="22">
        <v>3.3049957271286579E-4</v>
      </c>
      <c r="N272" s="27">
        <v>1036</v>
      </c>
      <c r="O272" s="1" t="s">
        <v>282</v>
      </c>
      <c r="P272" s="23">
        <v>6279460.04</v>
      </c>
      <c r="R272" s="23">
        <v>1123019.3014187401</v>
      </c>
      <c r="S272" s="73">
        <v>2.9906318111769359E-2</v>
      </c>
    </row>
    <row r="273" spans="1:19" ht="11.5">
      <c r="A273" s="24">
        <v>21</v>
      </c>
      <c r="B273" s="25">
        <v>771</v>
      </c>
      <c r="C273" s="26" t="s">
        <v>283</v>
      </c>
      <c r="D273" s="23">
        <v>3278888.22</v>
      </c>
      <c r="E273" s="21">
        <v>1.0552880216424532E-2</v>
      </c>
      <c r="F273" s="23">
        <v>3256538.9670049446</v>
      </c>
      <c r="G273" s="23">
        <v>3376947.5629864838</v>
      </c>
      <c r="H273" s="23">
        <v>-120408.59598153923</v>
      </c>
      <c r="I273" s="23">
        <v>-315844.06980369473</v>
      </c>
      <c r="J273" s="23">
        <v>-436252.66578523396</v>
      </c>
      <c r="K273" s="23">
        <v>124055.87753773548</v>
      </c>
      <c r="L273" s="23"/>
      <c r="M273" s="22">
        <v>1.7283968436920125E-4</v>
      </c>
      <c r="N273" s="27">
        <v>1042</v>
      </c>
      <c r="O273" s="1" t="s">
        <v>283</v>
      </c>
      <c r="P273" s="23">
        <v>3244647.84</v>
      </c>
      <c r="R273" s="23">
        <v>37215.236636825488</v>
      </c>
      <c r="S273" s="73">
        <v>-0.10588638610601697</v>
      </c>
    </row>
    <row r="274" spans="1:19" ht="11.5">
      <c r="A274" s="24">
        <v>18</v>
      </c>
      <c r="B274" s="25">
        <v>777</v>
      </c>
      <c r="C274" s="26" t="s">
        <v>284</v>
      </c>
      <c r="D274" s="23">
        <v>20486371.530000001</v>
      </c>
      <c r="E274" s="21">
        <v>2.8055652034695289E-3</v>
      </c>
      <c r="F274" s="23">
        <v>20346734.22931926</v>
      </c>
      <c r="G274" s="23">
        <v>20375182.062214024</v>
      </c>
      <c r="H274" s="23">
        <v>-28447.832894764841</v>
      </c>
      <c r="I274" s="23">
        <v>-1973381.9896872679</v>
      </c>
      <c r="J274" s="23">
        <v>-2001829.8225820328</v>
      </c>
      <c r="K274" s="23">
        <v>775096.50442375569</v>
      </c>
      <c r="L274" s="23"/>
      <c r="M274" s="22">
        <v>1.0788673158263009E-3</v>
      </c>
      <c r="N274" s="27">
        <v>1058</v>
      </c>
      <c r="O274" s="1" t="s">
        <v>284</v>
      </c>
      <c r="P274" s="23">
        <v>20429056.48</v>
      </c>
      <c r="R274" s="23">
        <v>2578005.8346128552</v>
      </c>
      <c r="S274" s="73">
        <v>1.4413339623223109E-2</v>
      </c>
    </row>
    <row r="275" spans="1:19" ht="11.5">
      <c r="A275" s="24">
        <v>11</v>
      </c>
      <c r="B275" s="25">
        <v>778</v>
      </c>
      <c r="C275" s="26" t="s">
        <v>285</v>
      </c>
      <c r="D275" s="23">
        <v>20813787.879999999</v>
      </c>
      <c r="E275" s="21">
        <v>4.4167681001826775E-2</v>
      </c>
      <c r="F275" s="23">
        <v>20671918.874439467</v>
      </c>
      <c r="G275" s="23">
        <v>20114627.815754559</v>
      </c>
      <c r="H275" s="23">
        <v>557291.05868490785</v>
      </c>
      <c r="I275" s="23">
        <v>-2004920.8850584163</v>
      </c>
      <c r="J275" s="23">
        <v>-1447629.8263735084</v>
      </c>
      <c r="K275" s="23">
        <v>787484.21632308129</v>
      </c>
      <c r="L275" s="23"/>
      <c r="M275" s="22">
        <v>1.0964711365334984E-3</v>
      </c>
      <c r="N275" s="27">
        <v>1061</v>
      </c>
      <c r="O275" s="1" t="s">
        <v>285</v>
      </c>
      <c r="P275" s="23">
        <v>19933376.850000001</v>
      </c>
      <c r="R275" s="23">
        <v>1657211.3354863429</v>
      </c>
      <c r="S275" s="73">
        <v>2.1203087137144916E-3</v>
      </c>
    </row>
    <row r="276" spans="1:19" ht="11.5">
      <c r="A276" s="24">
        <v>7</v>
      </c>
      <c r="B276" s="25">
        <v>781</v>
      </c>
      <c r="C276" s="26" t="s">
        <v>286</v>
      </c>
      <c r="D276" s="23">
        <v>8597143.2100000009</v>
      </c>
      <c r="E276" s="21">
        <v>1.773178593289515E-5</v>
      </c>
      <c r="F276" s="23">
        <v>8538544.1618644055</v>
      </c>
      <c r="G276" s="23">
        <v>8510263.4218071569</v>
      </c>
      <c r="H276" s="23">
        <v>28280.740057248622</v>
      </c>
      <c r="I276" s="23">
        <v>-828133.35433911206</v>
      </c>
      <c r="J276" s="23">
        <v>-799852.61428186344</v>
      </c>
      <c r="K276" s="23">
        <v>325270.66300361231</v>
      </c>
      <c r="L276" s="23"/>
      <c r="M276" s="22">
        <v>4.5334625566127262E-4</v>
      </c>
      <c r="N276" s="27">
        <v>1064</v>
      </c>
      <c r="O276" s="1" t="s">
        <v>286</v>
      </c>
      <c r="P276" s="23">
        <v>8596990.7699999996</v>
      </c>
      <c r="R276" s="23">
        <v>1330279.1179365988</v>
      </c>
      <c r="S276" s="73">
        <v>-1.6023342792005679E-2</v>
      </c>
    </row>
    <row r="277" spans="1:19" ht="11.5">
      <c r="A277" s="24">
        <v>4</v>
      </c>
      <c r="B277" s="25">
        <v>783</v>
      </c>
      <c r="C277" s="26" t="s">
        <v>287</v>
      </c>
      <c r="D277" s="23">
        <v>23827385.870000001</v>
      </c>
      <c r="E277" s="21">
        <v>-1.2819547606774617E-2</v>
      </c>
      <c r="F277" s="23">
        <v>23664975.858041909</v>
      </c>
      <c r="G277" s="23">
        <v>24186717.391860336</v>
      </c>
      <c r="H277" s="23">
        <v>-521741.53381842747</v>
      </c>
      <c r="I277" s="23">
        <v>-2295210.4558062213</v>
      </c>
      <c r="J277" s="23">
        <v>-2816951.9896246488</v>
      </c>
      <c r="K277" s="23">
        <v>901502.90744985768</v>
      </c>
      <c r="L277" s="23"/>
      <c r="M277" s="22">
        <v>1.2557345224230901E-3</v>
      </c>
      <c r="N277" s="27">
        <v>1067</v>
      </c>
      <c r="O277" s="1" t="s">
        <v>287</v>
      </c>
      <c r="P277" s="23">
        <v>24136808.84</v>
      </c>
      <c r="R277" s="23">
        <v>1372499.7755675642</v>
      </c>
      <c r="S277" s="73">
        <v>-0.13040321575000913</v>
      </c>
    </row>
    <row r="278" spans="1:19" ht="11.5">
      <c r="A278" s="24">
        <v>18</v>
      </c>
      <c r="B278" s="25">
        <v>785</v>
      </c>
      <c r="C278" s="26" t="s">
        <v>288</v>
      </c>
      <c r="D278" s="23">
        <v>7679878.5099999998</v>
      </c>
      <c r="E278" s="21">
        <v>-4.6764229559198567E-3</v>
      </c>
      <c r="F278" s="23">
        <v>7627531.6362199355</v>
      </c>
      <c r="G278" s="23">
        <v>7576548.8971890677</v>
      </c>
      <c r="H278" s="23">
        <v>50982.739030867815</v>
      </c>
      <c r="I278" s="23">
        <v>-739776.38804543798</v>
      </c>
      <c r="J278" s="23">
        <v>-688793.64901457017</v>
      </c>
      <c r="K278" s="23">
        <v>290566.19317789568</v>
      </c>
      <c r="L278" s="23"/>
      <c r="M278" s="22">
        <v>4.046764397390159E-4</v>
      </c>
      <c r="N278" s="27">
        <v>1169</v>
      </c>
      <c r="O278" s="1" t="s">
        <v>288</v>
      </c>
      <c r="P278" s="23">
        <v>7715961.6100000003</v>
      </c>
      <c r="R278" s="23">
        <v>611126.55726406607</v>
      </c>
      <c r="S278" s="73">
        <v>-2.3576408351525635E-2</v>
      </c>
    </row>
    <row r="279" spans="1:19" ht="11.5">
      <c r="A279" s="24">
        <v>6</v>
      </c>
      <c r="B279" s="25">
        <v>790</v>
      </c>
      <c r="C279" s="26" t="s">
        <v>289</v>
      </c>
      <c r="D279" s="23">
        <v>71065804.290000007</v>
      </c>
      <c r="E279" s="21">
        <v>1.1926688999611024E-2</v>
      </c>
      <c r="F279" s="23">
        <v>70581412.162910566</v>
      </c>
      <c r="G279" s="23">
        <v>70583872.406071544</v>
      </c>
      <c r="H279" s="23">
        <v>-2460.2431609779596</v>
      </c>
      <c r="I279" s="23">
        <v>-6845525.4783972083</v>
      </c>
      <c r="J279" s="23">
        <v>-6847985.7215581862</v>
      </c>
      <c r="K279" s="23">
        <v>2688756.1034700098</v>
      </c>
      <c r="L279" s="23"/>
      <c r="M279" s="22">
        <v>3.7458777342674727E-3</v>
      </c>
      <c r="N279" s="27">
        <v>2122</v>
      </c>
      <c r="O279" s="1" t="s">
        <v>289</v>
      </c>
      <c r="P279" s="23">
        <v>70228214.219999999</v>
      </c>
      <c r="R279" s="23">
        <v>4632736.9459050829</v>
      </c>
      <c r="S279" s="73">
        <v>6.5062856803886682E-2</v>
      </c>
    </row>
    <row r="280" spans="1:19" ht="11.5">
      <c r="A280" s="24">
        <v>17</v>
      </c>
      <c r="B280" s="25">
        <v>791</v>
      </c>
      <c r="C280" s="26" t="s">
        <v>290</v>
      </c>
      <c r="D280" s="23">
        <v>13829666.17</v>
      </c>
      <c r="E280" s="21">
        <v>9.2637844601421993E-3</v>
      </c>
      <c r="F280" s="23">
        <v>13735401.685414888</v>
      </c>
      <c r="G280" s="23">
        <v>13534696.558171244</v>
      </c>
      <c r="H280" s="23">
        <v>200705.12724364363</v>
      </c>
      <c r="I280" s="23">
        <v>-1332164.3661153156</v>
      </c>
      <c r="J280" s="23">
        <v>-1131459.238871672</v>
      </c>
      <c r="K280" s="23">
        <v>523241.79955524165</v>
      </c>
      <c r="L280" s="23"/>
      <c r="M280" s="22">
        <v>7.2783738537382883E-4</v>
      </c>
      <c r="N280" s="27">
        <v>2182</v>
      </c>
      <c r="O280" s="1" t="s">
        <v>290</v>
      </c>
      <c r="P280" s="23">
        <v>13702727.060000001</v>
      </c>
      <c r="R280" s="23">
        <v>1140672.0915341275</v>
      </c>
      <c r="S280" s="73">
        <v>-7.8270173427867906E-3</v>
      </c>
    </row>
    <row r="281" spans="1:19" ht="11.5">
      <c r="A281" s="24">
        <v>9</v>
      </c>
      <c r="B281" s="25">
        <v>831</v>
      </c>
      <c r="C281" s="26" t="s">
        <v>291</v>
      </c>
      <c r="D281" s="23">
        <v>16756616.470000001</v>
      </c>
      <c r="E281" s="21">
        <v>1.9975292488444207E-2</v>
      </c>
      <c r="F281" s="23">
        <v>16642401.578944901</v>
      </c>
      <c r="G281" s="23">
        <v>16480416.583743839</v>
      </c>
      <c r="H281" s="23">
        <v>161984.99520106241</v>
      </c>
      <c r="I281" s="23">
        <v>-1614107.461712867</v>
      </c>
      <c r="J281" s="23">
        <v>-1452122.4665118046</v>
      </c>
      <c r="K281" s="23">
        <v>633982.19801134942</v>
      </c>
      <c r="L281" s="23"/>
      <c r="M281" s="22">
        <v>8.8209237641517281E-4</v>
      </c>
      <c r="N281" s="27">
        <v>1075</v>
      </c>
      <c r="O281" s="1" t="s">
        <v>291</v>
      </c>
      <c r="P281" s="23">
        <v>16428453.310000001</v>
      </c>
      <c r="R281" s="23">
        <v>859238.47228366474</v>
      </c>
      <c r="S281" s="73">
        <v>9.7739623542006937E-2</v>
      </c>
    </row>
    <row r="282" spans="1:19" ht="11.5">
      <c r="A282" s="24">
        <v>17</v>
      </c>
      <c r="B282" s="25">
        <v>832</v>
      </c>
      <c r="C282" s="26" t="s">
        <v>292</v>
      </c>
      <c r="D282" s="23">
        <v>9712175.9900000002</v>
      </c>
      <c r="E282" s="21">
        <v>5.3841236514682311E-3</v>
      </c>
      <c r="F282" s="23">
        <v>9645976.7591116056</v>
      </c>
      <c r="G282" s="23">
        <v>9621866.7884719223</v>
      </c>
      <c r="H282" s="23">
        <v>24109.970639683306</v>
      </c>
      <c r="I282" s="23">
        <v>-935540.64228860114</v>
      </c>
      <c r="J282" s="23">
        <v>-911430.67164891784</v>
      </c>
      <c r="K282" s="23">
        <v>367457.6363693102</v>
      </c>
      <c r="L282" s="23"/>
      <c r="M282" s="22">
        <v>5.1195339382323248E-4</v>
      </c>
      <c r="N282" s="27">
        <v>1079</v>
      </c>
      <c r="O282" s="1" t="s">
        <v>292</v>
      </c>
      <c r="P282" s="23">
        <v>9660164.4700000007</v>
      </c>
      <c r="R282" s="23">
        <v>1223521.3642843722</v>
      </c>
      <c r="S282" s="73">
        <v>4.520475914511346E-2</v>
      </c>
    </row>
    <row r="283" spans="1:19" ht="11.5">
      <c r="A283" s="24">
        <v>2</v>
      </c>
      <c r="B283" s="25">
        <v>833</v>
      </c>
      <c r="C283" s="26" t="s">
        <v>293</v>
      </c>
      <c r="D283" s="23">
        <v>5078635.6900000004</v>
      </c>
      <c r="E283" s="21">
        <v>3.1752723687882511E-2</v>
      </c>
      <c r="F283" s="23">
        <v>5044019.1656509247</v>
      </c>
      <c r="G283" s="23">
        <v>5087530.1469328962</v>
      </c>
      <c r="H283" s="23">
        <v>-43510.981281971559</v>
      </c>
      <c r="I283" s="23">
        <v>-489207.5782259804</v>
      </c>
      <c r="J283" s="23">
        <v>-532718.55950795196</v>
      </c>
      <c r="K283" s="23">
        <v>192148.85197196895</v>
      </c>
      <c r="L283" s="23"/>
      <c r="M283" s="22">
        <v>2.6781681479242438E-4</v>
      </c>
      <c r="N283" s="27">
        <v>1081</v>
      </c>
      <c r="O283" s="1" t="s">
        <v>439</v>
      </c>
      <c r="P283" s="23">
        <v>4922338.05</v>
      </c>
      <c r="R283" s="23">
        <v>223546.81338746694</v>
      </c>
      <c r="S283" s="73">
        <v>4.6078546954146926E-3</v>
      </c>
    </row>
    <row r="284" spans="1:19" ht="11.5">
      <c r="A284" s="24">
        <v>5</v>
      </c>
      <c r="B284" s="25">
        <v>834</v>
      </c>
      <c r="C284" s="26" t="s">
        <v>294</v>
      </c>
      <c r="D284" s="23">
        <v>18721982.649999999</v>
      </c>
      <c r="E284" s="21">
        <v>1.7017714740824808E-2</v>
      </c>
      <c r="F284" s="23">
        <v>18594371.612739969</v>
      </c>
      <c r="G284" s="23">
        <v>18427979.099949792</v>
      </c>
      <c r="H284" s="23">
        <v>166392.51279017702</v>
      </c>
      <c r="I284" s="23">
        <v>-1803424.4531123911</v>
      </c>
      <c r="J284" s="23">
        <v>-1637031.940322214</v>
      </c>
      <c r="K284" s="23">
        <v>708341.31298687821</v>
      </c>
      <c r="L284" s="23"/>
      <c r="M284" s="22">
        <v>9.8699611379624561E-4</v>
      </c>
      <c r="N284" s="27">
        <v>1083</v>
      </c>
      <c r="O284" s="1" t="s">
        <v>294</v>
      </c>
      <c r="P284" s="23">
        <v>18408708.5</v>
      </c>
      <c r="R284" s="23">
        <v>1236560.1076346545</v>
      </c>
      <c r="S284" s="73">
        <v>3.7434227630712691E-2</v>
      </c>
    </row>
    <row r="285" spans="1:19" ht="11.5">
      <c r="A285" s="24">
        <v>6</v>
      </c>
      <c r="B285" s="25">
        <v>837</v>
      </c>
      <c r="C285" s="26" t="s">
        <v>295</v>
      </c>
      <c r="D285" s="23">
        <v>787544863</v>
      </c>
      <c r="E285" s="21">
        <v>4.2166317525497155E-2</v>
      </c>
      <c r="F285" s="23">
        <v>782176872.93532395</v>
      </c>
      <c r="G285" s="23">
        <v>779139365.34314418</v>
      </c>
      <c r="H285" s="23">
        <v>3037507.5921797752</v>
      </c>
      <c r="I285" s="23">
        <v>-75861498.774396524</v>
      </c>
      <c r="J285" s="23">
        <v>-72823991.182216749</v>
      </c>
      <c r="K285" s="23">
        <v>29796553.747660439</v>
      </c>
      <c r="L285" s="23"/>
      <c r="M285" s="22">
        <v>4.1512559802154604E-2</v>
      </c>
      <c r="N285" s="27">
        <v>1088</v>
      </c>
      <c r="O285" s="1" t="s">
        <v>440</v>
      </c>
      <c r="P285" s="23">
        <v>755680595.08000004</v>
      </c>
      <c r="R285" s="23">
        <v>71840962.962748021</v>
      </c>
      <c r="S285" s="73">
        <v>0.16672053064758274</v>
      </c>
    </row>
    <row r="286" spans="1:19" ht="11.5">
      <c r="A286" s="24">
        <v>11</v>
      </c>
      <c r="B286" s="25">
        <v>844</v>
      </c>
      <c r="C286" s="26" t="s">
        <v>296</v>
      </c>
      <c r="D286" s="23">
        <v>3524336.07</v>
      </c>
      <c r="E286" s="21">
        <v>5.0289780634749093E-4</v>
      </c>
      <c r="F286" s="23">
        <v>3500313.8181929439</v>
      </c>
      <c r="G286" s="23">
        <v>3517683.7527094549</v>
      </c>
      <c r="H286" s="23">
        <v>-17369.934516510926</v>
      </c>
      <c r="I286" s="23">
        <v>-339487.22036787187</v>
      </c>
      <c r="J286" s="23">
        <v>-356857.15488438279</v>
      </c>
      <c r="K286" s="23">
        <v>133342.33269524018</v>
      </c>
      <c r="L286" s="23"/>
      <c r="M286" s="22">
        <v>1.855379596444304E-4</v>
      </c>
      <c r="N286" s="27">
        <v>1105</v>
      </c>
      <c r="O286" s="1" t="s">
        <v>296</v>
      </c>
      <c r="P286" s="23">
        <v>3522564.58</v>
      </c>
      <c r="R286" s="23">
        <v>431835.35415511683</v>
      </c>
      <c r="S286" s="73">
        <v>0.11055758375269975</v>
      </c>
    </row>
    <row r="287" spans="1:19" ht="11.5">
      <c r="A287" s="24">
        <v>19</v>
      </c>
      <c r="B287" s="25">
        <v>845</v>
      </c>
      <c r="C287" s="26" t="s">
        <v>297</v>
      </c>
      <c r="D287" s="23">
        <v>7977142.5199999996</v>
      </c>
      <c r="E287" s="21">
        <v>6.4604712999978275E-3</v>
      </c>
      <c r="F287" s="23">
        <v>7922769.4629163099</v>
      </c>
      <c r="G287" s="23">
        <v>7962367.2189892344</v>
      </c>
      <c r="H287" s="23">
        <v>-39597.756072924472</v>
      </c>
      <c r="I287" s="23">
        <v>-768410.81179671956</v>
      </c>
      <c r="J287" s="23">
        <v>-808008.56786964403</v>
      </c>
      <c r="K287" s="23">
        <v>301813.09918585222</v>
      </c>
      <c r="L287" s="23"/>
      <c r="M287" s="22">
        <v>4.2047868357772324E-4</v>
      </c>
      <c r="N287" s="27">
        <v>1101</v>
      </c>
      <c r="O287" s="1" t="s">
        <v>297</v>
      </c>
      <c r="P287" s="23">
        <v>7925937.2300000004</v>
      </c>
      <c r="R287" s="23">
        <v>466771.41235746682</v>
      </c>
      <c r="S287" s="73">
        <v>-0.12871253671561</v>
      </c>
    </row>
    <row r="288" spans="1:19" ht="11.5">
      <c r="A288" s="24">
        <v>14</v>
      </c>
      <c r="B288" s="25">
        <v>846</v>
      </c>
      <c r="C288" s="26" t="s">
        <v>298</v>
      </c>
      <c r="D288" s="23">
        <v>14531350.08</v>
      </c>
      <c r="E288" s="21">
        <v>3.9957583577506339E-2</v>
      </c>
      <c r="F288" s="23">
        <v>14432302.8427942</v>
      </c>
      <c r="G288" s="23">
        <v>14252441.525103409</v>
      </c>
      <c r="H288" s="23">
        <v>179861.31769079156</v>
      </c>
      <c r="I288" s="23">
        <v>-1399755.1734195577</v>
      </c>
      <c r="J288" s="23">
        <v>-1219893.8557287662</v>
      </c>
      <c r="K288" s="23">
        <v>549789.826620696</v>
      </c>
      <c r="L288" s="23"/>
      <c r="M288" s="22">
        <v>7.6571449562746455E-4</v>
      </c>
      <c r="N288" s="27">
        <v>1108</v>
      </c>
      <c r="O288" s="1" t="s">
        <v>441</v>
      </c>
      <c r="P288" s="23">
        <v>13973021.890000001</v>
      </c>
      <c r="R288" s="23">
        <v>860383.91681488929</v>
      </c>
      <c r="S288" s="73">
        <v>0.11703168400013397</v>
      </c>
    </row>
    <row r="289" spans="1:19" ht="11.5">
      <c r="A289" s="24">
        <v>12</v>
      </c>
      <c r="B289" s="25">
        <v>848</v>
      </c>
      <c r="C289" s="26" t="s">
        <v>299</v>
      </c>
      <c r="D289" s="23">
        <v>11626986.029999999</v>
      </c>
      <c r="E289" s="21">
        <v>1.6669598663584306E-2</v>
      </c>
      <c r="F289" s="23">
        <v>11547735.248967137</v>
      </c>
      <c r="G289" s="23">
        <v>11401530.791263238</v>
      </c>
      <c r="H289" s="23">
        <v>146204.45770389959</v>
      </c>
      <c r="I289" s="23">
        <v>-1119987.7339111923</v>
      </c>
      <c r="J289" s="23">
        <v>-973783.27620729269</v>
      </c>
      <c r="K289" s="23">
        <v>439903.9730212703</v>
      </c>
      <c r="L289" s="23"/>
      <c r="M289" s="22">
        <v>6.1289641449994981E-4</v>
      </c>
      <c r="N289" s="27">
        <v>1867</v>
      </c>
      <c r="O289" s="1" t="s">
        <v>299</v>
      </c>
      <c r="P289" s="23">
        <v>11436346.720000001</v>
      </c>
      <c r="R289" s="23">
        <v>914580.48098384158</v>
      </c>
      <c r="S289" s="73">
        <v>-1.7668596879786058E-2</v>
      </c>
    </row>
    <row r="290" spans="1:19" ht="11.5">
      <c r="A290" s="24">
        <v>16</v>
      </c>
      <c r="B290" s="25">
        <v>849</v>
      </c>
      <c r="C290" s="26" t="s">
        <v>300</v>
      </c>
      <c r="D290" s="23">
        <v>8045532.0300000003</v>
      </c>
      <c r="E290" s="21">
        <v>2.5515398368197273E-2</v>
      </c>
      <c r="F290" s="23">
        <v>7990692.8226975035</v>
      </c>
      <c r="G290" s="23">
        <v>7958453.5402204376</v>
      </c>
      <c r="H290" s="23">
        <v>32239.282477065921</v>
      </c>
      <c r="I290" s="23">
        <v>-774998.53901429486</v>
      </c>
      <c r="J290" s="23">
        <v>-742759.25653722894</v>
      </c>
      <c r="K290" s="23">
        <v>304400.59839539399</v>
      </c>
      <c r="L290" s="23"/>
      <c r="M290" s="22">
        <v>4.2401267820363787E-4</v>
      </c>
      <c r="N290" s="27">
        <v>1115</v>
      </c>
      <c r="O290" s="1" t="s">
        <v>300</v>
      </c>
      <c r="P290" s="23">
        <v>7845354.6799999997</v>
      </c>
      <c r="R290" s="23">
        <v>580851.93462986767</v>
      </c>
      <c r="S290" s="73">
        <v>-6.2283389429599212E-2</v>
      </c>
    </row>
    <row r="291" spans="1:19" ht="11.5">
      <c r="A291" s="24">
        <v>13</v>
      </c>
      <c r="B291" s="25">
        <v>850</v>
      </c>
      <c r="C291" s="26" t="s">
        <v>301</v>
      </c>
      <c r="D291" s="23">
        <v>6778472.54</v>
      </c>
      <c r="E291" s="21">
        <v>1.1224463970729071E-2</v>
      </c>
      <c r="F291" s="23">
        <v>6732269.7457746761</v>
      </c>
      <c r="G291" s="23">
        <v>6668675.1943407152</v>
      </c>
      <c r="H291" s="23">
        <v>63594.551433960907</v>
      </c>
      <c r="I291" s="23">
        <v>-652947.03888569516</v>
      </c>
      <c r="J291" s="23">
        <v>-589352.48745173425</v>
      </c>
      <c r="K291" s="23">
        <v>256461.73425062434</v>
      </c>
      <c r="L291" s="23"/>
      <c r="M291" s="22">
        <v>3.5717063034546042E-4</v>
      </c>
      <c r="N291" s="27">
        <v>1118</v>
      </c>
      <c r="O291" s="1" t="s">
        <v>301</v>
      </c>
      <c r="P291" s="23">
        <v>6703232.3499999996</v>
      </c>
      <c r="R291" s="23">
        <v>572483.29328253539</v>
      </c>
      <c r="S291" s="73">
        <v>0.13725163198919188</v>
      </c>
    </row>
    <row r="292" spans="1:19" ht="11.5">
      <c r="A292" s="24">
        <v>19</v>
      </c>
      <c r="B292" s="25">
        <v>851</v>
      </c>
      <c r="C292" s="26" t="s">
        <v>302</v>
      </c>
      <c r="D292" s="23">
        <v>73446691.260000005</v>
      </c>
      <c r="E292" s="21">
        <v>1.1757582113912868E-2</v>
      </c>
      <c r="F292" s="23">
        <v>72946070.752534375</v>
      </c>
      <c r="G292" s="23">
        <v>73052193.273661569</v>
      </c>
      <c r="H292" s="23">
        <v>-106122.52112719417</v>
      </c>
      <c r="I292" s="23">
        <v>-7074868.164055272</v>
      </c>
      <c r="J292" s="23">
        <v>-7180990.6851824662</v>
      </c>
      <c r="K292" s="23">
        <v>2778836.338770471</v>
      </c>
      <c r="L292" s="23"/>
      <c r="M292" s="22">
        <v>3.8695680685497456E-3</v>
      </c>
      <c r="N292" s="27">
        <v>1120</v>
      </c>
      <c r="O292" s="1" t="s">
        <v>442</v>
      </c>
      <c r="P292" s="23">
        <v>72593171.090000004</v>
      </c>
      <c r="R292" s="23">
        <v>3063571.0562034198</v>
      </c>
      <c r="S292" s="73">
        <v>3.5316233678327036E-2</v>
      </c>
    </row>
    <row r="293" spans="1:19" ht="11.5">
      <c r="A293" s="24">
        <v>2</v>
      </c>
      <c r="B293" s="25">
        <v>853</v>
      </c>
      <c r="C293" s="26" t="s">
        <v>303</v>
      </c>
      <c r="D293" s="23">
        <v>611064443.17999995</v>
      </c>
      <c r="E293" s="21">
        <v>3.3540359760831251E-2</v>
      </c>
      <c r="F293" s="23">
        <v>606899362.54272449</v>
      </c>
      <c r="G293" s="23">
        <v>606687103.13907683</v>
      </c>
      <c r="H293" s="23">
        <v>212259.40364766121</v>
      </c>
      <c r="I293" s="23">
        <v>-58861744.498963058</v>
      </c>
      <c r="J293" s="23">
        <v>-58649485.095315397</v>
      </c>
      <c r="K293" s="23">
        <v>23119463.258434162</v>
      </c>
      <c r="L293" s="23"/>
      <c r="M293" s="22">
        <v>3.2210339994873875E-2</v>
      </c>
      <c r="N293" s="27">
        <v>1124</v>
      </c>
      <c r="O293" s="1" t="s">
        <v>443</v>
      </c>
      <c r="P293" s="23">
        <v>591234234.25999999</v>
      </c>
      <c r="R293" s="23">
        <v>97271543.084610492</v>
      </c>
      <c r="S293" s="73">
        <v>0.12095497004377198</v>
      </c>
    </row>
    <row r="294" spans="1:19" ht="11.5">
      <c r="A294" s="24">
        <v>19</v>
      </c>
      <c r="B294" s="25">
        <v>854</v>
      </c>
      <c r="C294" s="26" t="s">
        <v>304</v>
      </c>
      <c r="D294" s="23">
        <v>9661447.0800000001</v>
      </c>
      <c r="E294" s="21">
        <v>3.405163585221227E-2</v>
      </c>
      <c r="F294" s="23">
        <v>9595593.6227908786</v>
      </c>
      <c r="G294" s="23">
        <v>9677507.2903330773</v>
      </c>
      <c r="H294" s="23">
        <v>-81913.667542198673</v>
      </c>
      <c r="I294" s="23">
        <v>-930654.1001694235</v>
      </c>
      <c r="J294" s="23">
        <v>-1012567.7677116222</v>
      </c>
      <c r="K294" s="23">
        <v>365538.32133801497</v>
      </c>
      <c r="L294" s="23"/>
      <c r="M294" s="22">
        <v>5.0949157204961465E-4</v>
      </c>
      <c r="N294" s="27">
        <v>787</v>
      </c>
      <c r="O294" s="1" t="s">
        <v>304</v>
      </c>
      <c r="P294" s="23">
        <v>9343292.6799999997</v>
      </c>
      <c r="R294" s="23">
        <v>764391.35032009252</v>
      </c>
      <c r="S294" s="73">
        <v>6.017941593254883E-2</v>
      </c>
    </row>
    <row r="295" spans="1:19" ht="11.5">
      <c r="A295" s="24">
        <v>11</v>
      </c>
      <c r="B295" s="25">
        <v>857</v>
      </c>
      <c r="C295" s="26" t="s">
        <v>305</v>
      </c>
      <c r="D295" s="23">
        <v>6551227.9199999999</v>
      </c>
      <c r="E295" s="21">
        <v>2.9639804417678439E-2</v>
      </c>
      <c r="F295" s="23">
        <v>6506574.0494229933</v>
      </c>
      <c r="G295" s="23">
        <v>6345805.1670811018</v>
      </c>
      <c r="H295" s="23">
        <v>160768.88234189153</v>
      </c>
      <c r="I295" s="23">
        <v>-631057.34310893761</v>
      </c>
      <c r="J295" s="23">
        <v>-470288.46076704608</v>
      </c>
      <c r="K295" s="23">
        <v>247863.99353537994</v>
      </c>
      <c r="L295" s="23"/>
      <c r="M295" s="22">
        <v>3.447909586475146E-4</v>
      </c>
      <c r="N295" s="27">
        <v>1133</v>
      </c>
      <c r="O295" s="1" t="s">
        <v>305</v>
      </c>
      <c r="P295" s="23">
        <v>6362640.5</v>
      </c>
      <c r="R295" s="23">
        <v>695321.7088992768</v>
      </c>
      <c r="S295" s="73">
        <v>-5.7192066729919722E-3</v>
      </c>
    </row>
    <row r="296" spans="1:19" ht="11.5">
      <c r="A296" s="24">
        <v>1</v>
      </c>
      <c r="B296" s="25">
        <v>858</v>
      </c>
      <c r="C296" s="26" t="s">
        <v>306</v>
      </c>
      <c r="D296" s="23">
        <v>162083647.34999999</v>
      </c>
      <c r="E296" s="21">
        <v>2.5868091684370764E-2</v>
      </c>
      <c r="F296" s="23">
        <v>160978867.86441371</v>
      </c>
      <c r="G296" s="23">
        <v>160624441.62402451</v>
      </c>
      <c r="H296" s="23">
        <v>354426.24038919806</v>
      </c>
      <c r="I296" s="23">
        <v>-15612962.50216509</v>
      </c>
      <c r="J296" s="23">
        <v>-15258536.261775892</v>
      </c>
      <c r="K296" s="23">
        <v>6132392.3712535407</v>
      </c>
      <c r="L296" s="23"/>
      <c r="M296" s="22">
        <v>8.5410595721091432E-3</v>
      </c>
      <c r="N296" s="27">
        <v>1135</v>
      </c>
      <c r="O296" s="1" t="s">
        <v>444</v>
      </c>
      <c r="P296" s="23">
        <v>157996577.40000001</v>
      </c>
      <c r="R296" s="23">
        <v>7790099.2941645104</v>
      </c>
      <c r="S296" s="73">
        <v>0.1148357099304762</v>
      </c>
    </row>
    <row r="297" spans="1:19" ht="11.5">
      <c r="A297" s="24">
        <v>17</v>
      </c>
      <c r="B297" s="25">
        <v>859</v>
      </c>
      <c r="C297" s="26" t="s">
        <v>307</v>
      </c>
      <c r="D297" s="23">
        <v>17282732.940000001</v>
      </c>
      <c r="E297" s="21">
        <v>5.1472721272415756E-2</v>
      </c>
      <c r="F297" s="23">
        <v>17164931.982783459</v>
      </c>
      <c r="G297" s="23">
        <v>17052928.112959448</v>
      </c>
      <c r="H297" s="23">
        <v>112003.86982401088</v>
      </c>
      <c r="I297" s="23">
        <v>-1664786.4589601578</v>
      </c>
      <c r="J297" s="23">
        <v>-1552782.5891361469</v>
      </c>
      <c r="K297" s="23">
        <v>653887.67694009014</v>
      </c>
      <c r="L297" s="23"/>
      <c r="M297" s="22">
        <v>9.1117584998030095E-4</v>
      </c>
      <c r="N297" s="27">
        <v>1140</v>
      </c>
      <c r="O297" s="1" t="s">
        <v>307</v>
      </c>
      <c r="P297" s="23">
        <v>16436691.689999999</v>
      </c>
      <c r="R297" s="23">
        <v>400747.74617993814</v>
      </c>
      <c r="S297" s="73">
        <v>-0.11641758550104664</v>
      </c>
    </row>
    <row r="298" spans="1:19" ht="11.5">
      <c r="A298" s="24">
        <v>4</v>
      </c>
      <c r="B298" s="25">
        <v>886</v>
      </c>
      <c r="C298" s="26" t="s">
        <v>308</v>
      </c>
      <c r="D298" s="23">
        <v>44874547.740000002</v>
      </c>
      <c r="E298" s="21">
        <v>1.9353523146551588E-2</v>
      </c>
      <c r="F298" s="23">
        <v>44568678.020391218</v>
      </c>
      <c r="G298" s="23">
        <v>44433226.204972096</v>
      </c>
      <c r="H298" s="23">
        <v>135451.81541912258</v>
      </c>
      <c r="I298" s="23">
        <v>-4322611.4578562221</v>
      </c>
      <c r="J298" s="23">
        <v>-4187159.6424370995</v>
      </c>
      <c r="K298" s="23">
        <v>1697816.7675977391</v>
      </c>
      <c r="L298" s="23"/>
      <c r="M298" s="22">
        <v>2.3654897767698491E-3</v>
      </c>
      <c r="N298" s="27">
        <v>1148</v>
      </c>
      <c r="O298" s="1" t="s">
        <v>445</v>
      </c>
      <c r="P298" s="23">
        <v>44022556.18</v>
      </c>
      <c r="R298" s="23">
        <v>2319053.8691905471</v>
      </c>
      <c r="S298" s="73">
        <v>0.37160424635872635</v>
      </c>
    </row>
    <row r="299" spans="1:19" ht="11.5">
      <c r="A299" s="24">
        <v>6</v>
      </c>
      <c r="B299" s="25">
        <v>887</v>
      </c>
      <c r="C299" s="26" t="s">
        <v>309</v>
      </c>
      <c r="D299" s="23">
        <v>13111048.640000001</v>
      </c>
      <c r="E299" s="21">
        <v>5.3073529159906041E-3</v>
      </c>
      <c r="F299" s="23">
        <v>13021682.329401636</v>
      </c>
      <c r="G299" s="23">
        <v>13306761.948895864</v>
      </c>
      <c r="H299" s="23">
        <v>-285079.61949422769</v>
      </c>
      <c r="I299" s="23">
        <v>-1262942.4012056736</v>
      </c>
      <c r="J299" s="23">
        <v>-1548022.0206999013</v>
      </c>
      <c r="K299" s="23">
        <v>496053.09340955009</v>
      </c>
      <c r="L299" s="23"/>
      <c r="M299" s="22">
        <v>6.9140515560549537E-4</v>
      </c>
      <c r="N299" s="27">
        <v>1150</v>
      </c>
      <c r="O299" s="1" t="s">
        <v>309</v>
      </c>
      <c r="P299" s="23">
        <v>13041831.039999999</v>
      </c>
      <c r="R299" s="23">
        <v>797729.28106717474</v>
      </c>
      <c r="S299" s="73">
        <v>-1.6580339042448267E-2</v>
      </c>
    </row>
    <row r="300" spans="1:19" ht="11.5">
      <c r="A300" s="24">
        <v>17</v>
      </c>
      <c r="B300" s="25">
        <v>889</v>
      </c>
      <c r="C300" s="26" t="s">
        <v>310</v>
      </c>
      <c r="D300" s="23">
        <v>6576990.71</v>
      </c>
      <c r="E300" s="21">
        <v>1.4168105732687009E-2</v>
      </c>
      <c r="F300" s="23">
        <v>6532161.2374893697</v>
      </c>
      <c r="G300" s="23">
        <v>6450322.4152400224</v>
      </c>
      <c r="H300" s="23">
        <v>81838.822249347344</v>
      </c>
      <c r="I300" s="23">
        <v>-633538.9844145074</v>
      </c>
      <c r="J300" s="23">
        <v>-551700.16216516006</v>
      </c>
      <c r="K300" s="23">
        <v>248838.72195148634</v>
      </c>
      <c r="L300" s="23"/>
      <c r="M300" s="22">
        <v>3.4659770761092534E-4</v>
      </c>
      <c r="N300" s="27">
        <v>1154</v>
      </c>
      <c r="O300" s="1" t="s">
        <v>310</v>
      </c>
      <c r="P300" s="23">
        <v>6485109</v>
      </c>
      <c r="R300" s="23">
        <v>831529.48313424725</v>
      </c>
      <c r="S300" s="73">
        <v>-9.0733625595659673E-2</v>
      </c>
    </row>
    <row r="301" spans="1:19" ht="11.5">
      <c r="A301" s="24">
        <v>19</v>
      </c>
      <c r="B301" s="25">
        <v>890</v>
      </c>
      <c r="C301" s="26" t="s">
        <v>311</v>
      </c>
      <c r="D301" s="23">
        <v>3771459.25</v>
      </c>
      <c r="E301" s="21">
        <v>1.6187249678501159E-2</v>
      </c>
      <c r="F301" s="23">
        <v>3745752.5801523798</v>
      </c>
      <c r="G301" s="23">
        <v>3810138.5284695681</v>
      </c>
      <c r="H301" s="23">
        <v>-64385.948317188304</v>
      </c>
      <c r="I301" s="23">
        <v>-363291.74973180093</v>
      </c>
      <c r="J301" s="23">
        <v>-427677.69804898923</v>
      </c>
      <c r="K301" s="23">
        <v>142692.17352476862</v>
      </c>
      <c r="L301" s="23"/>
      <c r="M301" s="22">
        <v>1.9768534777324736E-4</v>
      </c>
      <c r="N301" s="27">
        <v>1156</v>
      </c>
      <c r="O301" s="1" t="s">
        <v>311</v>
      </c>
      <c r="P301" s="23">
        <v>3711382.18</v>
      </c>
      <c r="R301" s="23">
        <v>146387.88484739451</v>
      </c>
      <c r="S301" s="73">
        <v>-3.6169044329293909E-3</v>
      </c>
    </row>
    <row r="302" spans="1:19" ht="11.5">
      <c r="A302" s="24">
        <v>13</v>
      </c>
      <c r="B302" s="25">
        <v>892</v>
      </c>
      <c r="C302" s="26" t="s">
        <v>312</v>
      </c>
      <c r="D302" s="23">
        <v>9552571.25</v>
      </c>
      <c r="E302" s="21">
        <v>2.5362834907516785E-2</v>
      </c>
      <c r="F302" s="23">
        <v>9487459.9020994157</v>
      </c>
      <c r="G302" s="23">
        <v>9532657.8788160607</v>
      </c>
      <c r="H302" s="23">
        <v>-45197.976716645062</v>
      </c>
      <c r="I302" s="23">
        <v>-920166.46443951281</v>
      </c>
      <c r="J302" s="23">
        <v>-965364.44115615787</v>
      </c>
      <c r="K302" s="23">
        <v>361419.03280877706</v>
      </c>
      <c r="L302" s="23"/>
      <c r="M302" s="22">
        <v>5.0378083549186179E-4</v>
      </c>
      <c r="N302" s="27">
        <v>1164</v>
      </c>
      <c r="O302" s="1" t="s">
        <v>312</v>
      </c>
      <c r="P302" s="23">
        <v>9316283.8800000008</v>
      </c>
      <c r="R302" s="23">
        <v>521349.66844200745</v>
      </c>
      <c r="S302" s="73">
        <v>-4.0822260146965661E-2</v>
      </c>
    </row>
    <row r="303" spans="1:19" ht="11.5">
      <c r="A303" s="24">
        <v>15</v>
      </c>
      <c r="B303" s="25">
        <v>893</v>
      </c>
      <c r="C303" s="26" t="s">
        <v>313</v>
      </c>
      <c r="D303" s="23">
        <v>21846412.329999998</v>
      </c>
      <c r="E303" s="21">
        <v>4.5793210171596765E-2</v>
      </c>
      <c r="F303" s="23">
        <v>21697504.845682807</v>
      </c>
      <c r="G303" s="23">
        <v>21468711.725242797</v>
      </c>
      <c r="H303" s="23">
        <v>228793.12044000998</v>
      </c>
      <c r="I303" s="23">
        <v>-2104390.0608837516</v>
      </c>
      <c r="J303" s="23">
        <v>-1875596.9404437416</v>
      </c>
      <c r="K303" s="23">
        <v>826553.29209403601</v>
      </c>
      <c r="L303" s="23"/>
      <c r="M303" s="22">
        <v>1.1518917476474042E-3</v>
      </c>
      <c r="N303" s="27">
        <v>1158</v>
      </c>
      <c r="O303" s="1" t="s">
        <v>446</v>
      </c>
      <c r="P303" s="23">
        <v>20889801.27</v>
      </c>
      <c r="R303" s="23">
        <v>2678776.1881727776</v>
      </c>
      <c r="S303" s="73">
        <v>-6.2244023891373401E-2</v>
      </c>
    </row>
    <row r="304" spans="1:19" ht="11.5">
      <c r="A304" s="24">
        <v>2</v>
      </c>
      <c r="B304" s="25">
        <v>895</v>
      </c>
      <c r="C304" s="26" t="s">
        <v>314</v>
      </c>
      <c r="D304" s="23">
        <v>55414092.43</v>
      </c>
      <c r="E304" s="21">
        <v>5.0650814459563653E-2</v>
      </c>
      <c r="F304" s="23">
        <v>55036384.045903429</v>
      </c>
      <c r="G304" s="23">
        <v>54737036.929676339</v>
      </c>
      <c r="H304" s="23">
        <v>299347.11622709036</v>
      </c>
      <c r="I304" s="23">
        <v>-5337849.6927136211</v>
      </c>
      <c r="J304" s="23">
        <v>-5038502.5764865307</v>
      </c>
      <c r="K304" s="23">
        <v>2096577.6821635091</v>
      </c>
      <c r="L304" s="23"/>
      <c r="M304" s="22">
        <v>2.9214268444915335E-3</v>
      </c>
      <c r="N304" s="27">
        <v>1167</v>
      </c>
      <c r="O304" s="1" t="s">
        <v>447</v>
      </c>
      <c r="P304" s="23">
        <v>52742635.009999998</v>
      </c>
      <c r="R304" s="23">
        <v>3795237.5799403582</v>
      </c>
      <c r="S304" s="73">
        <v>-6.5691516736788413E-2</v>
      </c>
    </row>
    <row r="305" spans="1:19" ht="11.5">
      <c r="A305" s="24">
        <v>15</v>
      </c>
      <c r="B305" s="25">
        <v>905</v>
      </c>
      <c r="C305" s="26" t="s">
        <v>315</v>
      </c>
      <c r="D305" s="23">
        <v>227807012.86000001</v>
      </c>
      <c r="E305" s="21">
        <v>1.8206260141510278E-2</v>
      </c>
      <c r="F305" s="23">
        <v>226254255.88176548</v>
      </c>
      <c r="G305" s="23">
        <v>226367976.27685642</v>
      </c>
      <c r="H305" s="23">
        <v>-113720.39509093761</v>
      </c>
      <c r="I305" s="23">
        <v>-21943869.154382162</v>
      </c>
      <c r="J305" s="23">
        <v>-22057589.549473099</v>
      </c>
      <c r="K305" s="23">
        <v>8619018.701893257</v>
      </c>
      <c r="L305" s="23"/>
      <c r="M305" s="22">
        <v>1.2008350247524698E-2</v>
      </c>
      <c r="N305" s="27">
        <v>1171</v>
      </c>
      <c r="O305" s="1" t="s">
        <v>448</v>
      </c>
      <c r="P305" s="23">
        <v>223733659.65000001</v>
      </c>
      <c r="R305" s="23">
        <v>24207225.079369333</v>
      </c>
      <c r="S305" s="73">
        <v>-0.12702462705981465</v>
      </c>
    </row>
    <row r="306" spans="1:19" ht="11.5">
      <c r="A306" s="24">
        <v>6</v>
      </c>
      <c r="B306" s="25">
        <v>908</v>
      </c>
      <c r="C306" s="26" t="s">
        <v>316</v>
      </c>
      <c r="D306" s="23">
        <v>69634467.689999998</v>
      </c>
      <c r="E306" s="21">
        <v>1.5408035828207822E-2</v>
      </c>
      <c r="F306" s="23">
        <v>69159831.706349462</v>
      </c>
      <c r="G306" s="23">
        <v>68953647.304377973</v>
      </c>
      <c r="H306" s="23">
        <v>206184.40197148919</v>
      </c>
      <c r="I306" s="23">
        <v>-6707649.7270234739</v>
      </c>
      <c r="J306" s="23">
        <v>-6501465.3250519847</v>
      </c>
      <c r="K306" s="23">
        <v>2634601.8578687739</v>
      </c>
      <c r="L306" s="23"/>
      <c r="M306" s="22">
        <v>3.6701136724422057E-3</v>
      </c>
      <c r="N306" s="27">
        <v>1177</v>
      </c>
      <c r="O306" s="1" t="s">
        <v>316</v>
      </c>
      <c r="P306" s="23">
        <v>68577818.209999993</v>
      </c>
      <c r="R306" s="23">
        <v>4342866.4601822793</v>
      </c>
      <c r="S306" s="73">
        <v>2.0586530271729186E-2</v>
      </c>
    </row>
    <row r="307" spans="1:19" ht="11.5">
      <c r="A307" s="24">
        <v>12</v>
      </c>
      <c r="B307" s="25">
        <v>911</v>
      </c>
      <c r="C307" s="26" t="s">
        <v>1819</v>
      </c>
      <c r="D307" s="23">
        <v>5203083.68</v>
      </c>
      <c r="E307" s="21">
        <v>2.3662965095598176E-2</v>
      </c>
      <c r="F307" s="23">
        <v>5167618.9048333839</v>
      </c>
      <c r="G307" s="23">
        <v>5095634.229231921</v>
      </c>
      <c r="H307" s="23">
        <v>71984.675601462834</v>
      </c>
      <c r="I307" s="23">
        <v>-501195.22678342013</v>
      </c>
      <c r="J307" s="23">
        <v>-429210.5511819573</v>
      </c>
      <c r="K307" s="23">
        <v>196857.30909871333</v>
      </c>
      <c r="L307" s="23"/>
      <c r="M307" s="22">
        <v>2.74293865316486E-4</v>
      </c>
      <c r="N307" s="27">
        <v>1182</v>
      </c>
      <c r="O307" s="1" t="s">
        <v>1819</v>
      </c>
      <c r="P307" s="23">
        <v>5082809.34</v>
      </c>
      <c r="R307" s="23">
        <v>806755.09632134601</v>
      </c>
      <c r="S307" s="73">
        <v>-0.1294402991594904</v>
      </c>
    </row>
    <row r="308" spans="1:19" ht="11.5">
      <c r="A308" s="24">
        <v>11</v>
      </c>
      <c r="B308" s="25">
        <v>915</v>
      </c>
      <c r="C308" s="26" t="s">
        <v>317</v>
      </c>
      <c r="D308" s="23">
        <v>69151176.719999999</v>
      </c>
      <c r="E308" s="21">
        <v>6.4802447231824267E-3</v>
      </c>
      <c r="F308" s="23">
        <v>68679834.899319977</v>
      </c>
      <c r="G308" s="23">
        <v>68699022.874234855</v>
      </c>
      <c r="H308" s="23">
        <v>-19187.974914878607</v>
      </c>
      <c r="I308" s="23">
        <v>-6661095.9634846319</v>
      </c>
      <c r="J308" s="23">
        <v>-6680283.9383995105</v>
      </c>
      <c r="K308" s="23">
        <v>2616316.6705227369</v>
      </c>
      <c r="L308" s="23"/>
      <c r="M308" s="22">
        <v>3.6455759089302148E-3</v>
      </c>
      <c r="N308" s="27">
        <v>1194</v>
      </c>
      <c r="O308" s="1" t="s">
        <v>317</v>
      </c>
      <c r="P308" s="23">
        <v>68705945.379999995</v>
      </c>
      <c r="R308" s="23">
        <v>3872041.5534381568</v>
      </c>
      <c r="S308" s="73">
        <v>2.016077000283012E-2</v>
      </c>
    </row>
    <row r="309" spans="1:19" ht="11.5">
      <c r="A309" s="24">
        <v>2</v>
      </c>
      <c r="B309" s="25">
        <v>918</v>
      </c>
      <c r="C309" s="26" t="s">
        <v>318</v>
      </c>
      <c r="D309" s="23">
        <v>7177103.71</v>
      </c>
      <c r="E309" s="21">
        <v>4.237872150749511E-2</v>
      </c>
      <c r="F309" s="23">
        <v>7128183.8030607691</v>
      </c>
      <c r="G309" s="23">
        <v>7097545.865079022</v>
      </c>
      <c r="H309" s="23">
        <v>30637.937981747091</v>
      </c>
      <c r="I309" s="23">
        <v>-691345.81390810467</v>
      </c>
      <c r="J309" s="23">
        <v>-660707.87592635758</v>
      </c>
      <c r="K309" s="23">
        <v>271543.84022380214</v>
      </c>
      <c r="L309" s="23"/>
      <c r="M309" s="22">
        <v>3.7830551647642478E-4</v>
      </c>
      <c r="N309" s="27">
        <v>1202</v>
      </c>
      <c r="O309" s="1" t="s">
        <v>318</v>
      </c>
      <c r="P309" s="23">
        <v>6885312.9500000002</v>
      </c>
      <c r="R309" s="23">
        <v>455375.23498982278</v>
      </c>
      <c r="S309" s="73">
        <v>0.30635218575757173</v>
      </c>
    </row>
    <row r="310" spans="1:19" ht="11.5">
      <c r="A310" s="24">
        <v>11</v>
      </c>
      <c r="B310" s="25">
        <v>921</v>
      </c>
      <c r="C310" s="26" t="s">
        <v>319</v>
      </c>
      <c r="D310" s="23">
        <v>4812858.49</v>
      </c>
      <c r="E310" s="21">
        <v>7.2706063618968031E-3</v>
      </c>
      <c r="F310" s="23">
        <v>4780053.5314880535</v>
      </c>
      <c r="G310" s="23">
        <v>4838907.0673982156</v>
      </c>
      <c r="H310" s="23">
        <v>-58853.535910162143</v>
      </c>
      <c r="I310" s="23">
        <v>-463606.17101819499</v>
      </c>
      <c r="J310" s="23">
        <v>-522459.70692835713</v>
      </c>
      <c r="K310" s="23">
        <v>182093.24117852683</v>
      </c>
      <c r="L310" s="23"/>
      <c r="M310" s="22">
        <v>2.5349937176766019E-4</v>
      </c>
      <c r="N310" s="27">
        <v>1211</v>
      </c>
      <c r="O310" s="1" t="s">
        <v>319</v>
      </c>
      <c r="P310" s="23">
        <v>4778118.67</v>
      </c>
      <c r="R310" s="23">
        <v>552403.53263914131</v>
      </c>
      <c r="S310" s="73">
        <v>1.6053776381294238E-2</v>
      </c>
    </row>
    <row r="311" spans="1:19" ht="11.5">
      <c r="A311" s="24">
        <v>6</v>
      </c>
      <c r="B311" s="25">
        <v>922</v>
      </c>
      <c r="C311" s="26" t="s">
        <v>320</v>
      </c>
      <c r="D311" s="23">
        <v>15007259.109999999</v>
      </c>
      <c r="E311" s="21">
        <v>4.0204431194368118E-2</v>
      </c>
      <c r="F311" s="23">
        <v>14904968.025916707</v>
      </c>
      <c r="G311" s="23">
        <v>14635673.31750082</v>
      </c>
      <c r="H311" s="23">
        <v>269294.70841588639</v>
      </c>
      <c r="I311" s="23">
        <v>-1445597.8599663803</v>
      </c>
      <c r="J311" s="23">
        <v>-1176303.1515504939</v>
      </c>
      <c r="K311" s="23">
        <v>567795.72019909392</v>
      </c>
      <c r="L311" s="23"/>
      <c r="M311" s="22">
        <v>7.9115298959057359E-4</v>
      </c>
      <c r="N311" s="27">
        <v>1213</v>
      </c>
      <c r="O311" s="1" t="s">
        <v>320</v>
      </c>
      <c r="P311" s="23">
        <v>14427220.9</v>
      </c>
      <c r="R311" s="23">
        <v>505224.75234235206</v>
      </c>
      <c r="S311" s="73">
        <v>9.306212179631479E-2</v>
      </c>
    </row>
    <row r="312" spans="1:19" ht="11.5">
      <c r="A312" s="24">
        <v>16</v>
      </c>
      <c r="B312" s="25">
        <v>924</v>
      </c>
      <c r="C312" s="26" t="s">
        <v>321</v>
      </c>
      <c r="D312" s="23">
        <v>8946747.4800000004</v>
      </c>
      <c r="E312" s="21">
        <v>5.9638168607814013E-3</v>
      </c>
      <c r="F312" s="23">
        <v>8885765.4917474724</v>
      </c>
      <c r="G312" s="23">
        <v>8896157.0428621341</v>
      </c>
      <c r="H312" s="23">
        <v>-10391.551114661619</v>
      </c>
      <c r="I312" s="23">
        <v>-861809.5360350986</v>
      </c>
      <c r="J312" s="23">
        <v>-872201.08714976022</v>
      </c>
      <c r="K312" s="23">
        <v>338497.84904833493</v>
      </c>
      <c r="L312" s="23"/>
      <c r="M312" s="22">
        <v>4.7159127856048104E-4</v>
      </c>
      <c r="N312" s="27">
        <v>1217</v>
      </c>
      <c r="O312" s="1" t="s">
        <v>449</v>
      </c>
      <c r="P312" s="23">
        <v>8893707.0399999991</v>
      </c>
      <c r="R312" s="23">
        <v>608077.44735287328</v>
      </c>
      <c r="S312" s="73">
        <v>-0.13567629049870045</v>
      </c>
    </row>
    <row r="313" spans="1:19" ht="11.5">
      <c r="A313" s="24">
        <v>11</v>
      </c>
      <c r="B313" s="25">
        <v>925</v>
      </c>
      <c r="C313" s="26" t="s">
        <v>322</v>
      </c>
      <c r="D313" s="23">
        <v>9775965.4700000007</v>
      </c>
      <c r="E313" s="21">
        <v>6.4770817014745408E-2</v>
      </c>
      <c r="F313" s="23">
        <v>9709331.4431895465</v>
      </c>
      <c r="G313" s="23">
        <v>9227343.8728156127</v>
      </c>
      <c r="H313" s="23">
        <v>481987.57037393376</v>
      </c>
      <c r="I313" s="23">
        <v>-941685.26437451702</v>
      </c>
      <c r="J313" s="23">
        <v>-459697.69400058326</v>
      </c>
      <c r="K313" s="23">
        <v>369871.09464788361</v>
      </c>
      <c r="L313" s="23"/>
      <c r="M313" s="22">
        <v>5.1415492934013866E-4</v>
      </c>
      <c r="N313" s="27">
        <v>1220</v>
      </c>
      <c r="O313" s="1" t="s">
        <v>322</v>
      </c>
      <c r="P313" s="23">
        <v>9181286.0700000003</v>
      </c>
      <c r="R313" s="23">
        <v>3179792.1878710212</v>
      </c>
      <c r="S313" s="73">
        <v>9.8806865591666737E-2</v>
      </c>
    </row>
    <row r="314" spans="1:19" ht="11.5">
      <c r="A314" s="24">
        <v>1</v>
      </c>
      <c r="B314" s="25">
        <v>927</v>
      </c>
      <c r="C314" s="26" t="s">
        <v>323</v>
      </c>
      <c r="D314" s="23">
        <v>113575142.69</v>
      </c>
      <c r="E314" s="21">
        <v>2.2686761344304696E-2</v>
      </c>
      <c r="F314" s="23">
        <v>112801002.36327414</v>
      </c>
      <c r="G314" s="23">
        <v>113084104.61816223</v>
      </c>
      <c r="H314" s="23">
        <v>-283102.25488808751</v>
      </c>
      <c r="I314" s="23">
        <v>-10940304.422986688</v>
      </c>
      <c r="J314" s="23">
        <v>-11223406.677874776</v>
      </c>
      <c r="K314" s="23">
        <v>4297085.7947946368</v>
      </c>
      <c r="L314" s="23"/>
      <c r="M314" s="22">
        <v>5.9869301068614421E-3</v>
      </c>
      <c r="N314" s="27">
        <v>1224</v>
      </c>
      <c r="O314" s="1" t="s">
        <v>450</v>
      </c>
      <c r="P314" s="23">
        <v>111055649.67</v>
      </c>
      <c r="R314" s="23">
        <v>3607877.3728574244</v>
      </c>
      <c r="S314" s="73">
        <v>6.0164688588986603E-2</v>
      </c>
    </row>
    <row r="315" spans="1:19" ht="11.5">
      <c r="A315" s="24">
        <v>13</v>
      </c>
      <c r="B315" s="25">
        <v>931</v>
      </c>
      <c r="C315" s="26" t="s">
        <v>324</v>
      </c>
      <c r="D315" s="23">
        <v>16387714.32</v>
      </c>
      <c r="E315" s="21">
        <v>-7.592313468947065E-4</v>
      </c>
      <c r="F315" s="23">
        <v>16276013.905477064</v>
      </c>
      <c r="G315" s="23">
        <v>16153412.627395108</v>
      </c>
      <c r="H315" s="23">
        <v>122601.27808195539</v>
      </c>
      <c r="I315" s="23">
        <v>-1578572.3813448839</v>
      </c>
      <c r="J315" s="23">
        <v>-1455971.1032629285</v>
      </c>
      <c r="K315" s="23">
        <v>620024.88172814681</v>
      </c>
      <c r="L315" s="23"/>
      <c r="M315" s="22">
        <v>8.6495285032553643E-4</v>
      </c>
      <c r="N315" s="27">
        <v>1228</v>
      </c>
      <c r="O315" s="1" t="s">
        <v>324</v>
      </c>
      <c r="P315" s="23">
        <v>16400165.84</v>
      </c>
      <c r="R315" s="23">
        <v>2219279.2336712899</v>
      </c>
      <c r="S315" s="73">
        <v>4.508542834487228E-2</v>
      </c>
    </row>
    <row r="316" spans="1:19" ht="11.5">
      <c r="A316" s="24">
        <v>14</v>
      </c>
      <c r="B316" s="25">
        <v>934</v>
      </c>
      <c r="C316" s="26" t="s">
        <v>325</v>
      </c>
      <c r="D316" s="23">
        <v>8976209.3699999992</v>
      </c>
      <c r="E316" s="21">
        <v>3.6449826971935773E-2</v>
      </c>
      <c r="F316" s="23">
        <v>8915026.5663523898</v>
      </c>
      <c r="G316" s="23">
        <v>8635282.7745697182</v>
      </c>
      <c r="H316" s="23">
        <v>279743.79178267159</v>
      </c>
      <c r="I316" s="23">
        <v>-864647.49897172721</v>
      </c>
      <c r="J316" s="23">
        <v>-584903.70718905563</v>
      </c>
      <c r="K316" s="23">
        <v>339612.53194468265</v>
      </c>
      <c r="L316" s="23"/>
      <c r="M316" s="22">
        <v>4.7370538342879267E-4</v>
      </c>
      <c r="N316" s="27">
        <v>1237</v>
      </c>
      <c r="O316" s="1" t="s">
        <v>325</v>
      </c>
      <c r="P316" s="23">
        <v>8660534.3900000006</v>
      </c>
      <c r="R316" s="23">
        <v>584653.36483845208</v>
      </c>
      <c r="S316" s="73">
        <v>-7.2662163160112092E-3</v>
      </c>
    </row>
    <row r="317" spans="1:19" ht="11.5">
      <c r="A317" s="24">
        <v>8</v>
      </c>
      <c r="B317" s="25">
        <v>935</v>
      </c>
      <c r="C317" s="26" t="s">
        <v>326</v>
      </c>
      <c r="D317" s="23">
        <v>8442763.9600000009</v>
      </c>
      <c r="E317" s="21">
        <v>2.7751979483680911E-2</v>
      </c>
      <c r="F317" s="23">
        <v>8385217.1773531763</v>
      </c>
      <c r="G317" s="23">
        <v>8187048.9004567843</v>
      </c>
      <c r="H317" s="23">
        <v>198168.276896392</v>
      </c>
      <c r="I317" s="23">
        <v>-813262.53004085599</v>
      </c>
      <c r="J317" s="23">
        <v>-615094.25314446399</v>
      </c>
      <c r="K317" s="23">
        <v>319429.76448943012</v>
      </c>
      <c r="L317" s="23"/>
      <c r="M317" s="22">
        <v>4.4544576681224086E-4</v>
      </c>
      <c r="N317" s="27">
        <v>1239</v>
      </c>
      <c r="O317" s="1" t="s">
        <v>326</v>
      </c>
      <c r="P317" s="23">
        <v>8214787.3499999996</v>
      </c>
      <c r="R317" s="23">
        <v>982781.81939475134</v>
      </c>
      <c r="S317" s="73">
        <v>-3.0893687461652886E-2</v>
      </c>
    </row>
    <row r="318" spans="1:19" ht="11.5">
      <c r="A318" s="24">
        <v>6</v>
      </c>
      <c r="B318" s="25">
        <v>936</v>
      </c>
      <c r="C318" s="26" t="s">
        <v>327</v>
      </c>
      <c r="D318" s="23">
        <v>18127888.91</v>
      </c>
      <c r="E318" s="21">
        <v>2.1380891380297307E-2</v>
      </c>
      <c r="F318" s="23">
        <v>18004327.279248267</v>
      </c>
      <c r="G318" s="23">
        <v>17791342.725337207</v>
      </c>
      <c r="H318" s="23">
        <v>212984.55391106009</v>
      </c>
      <c r="I318" s="23">
        <v>-1746197.4383145224</v>
      </c>
      <c r="J318" s="23">
        <v>-1533212.8844034623</v>
      </c>
      <c r="K318" s="23">
        <v>685863.93184109009</v>
      </c>
      <c r="L318" s="23"/>
      <c r="M318" s="22">
        <v>9.5600035090721922E-4</v>
      </c>
      <c r="N318" s="27">
        <v>1242</v>
      </c>
      <c r="O318" s="1" t="s">
        <v>451</v>
      </c>
      <c r="P318" s="23">
        <v>17748412.039999999</v>
      </c>
      <c r="R318" s="23">
        <v>2281563.7942138906</v>
      </c>
      <c r="S318" s="73">
        <v>4.4724341311046079E-2</v>
      </c>
    </row>
    <row r="319" spans="1:19" ht="11.5">
      <c r="A319" s="24">
        <v>21</v>
      </c>
      <c r="B319" s="25">
        <v>941</v>
      </c>
      <c r="C319" s="26" t="s">
        <v>328</v>
      </c>
      <c r="D319" s="23">
        <v>1184808.6100000001</v>
      </c>
      <c r="E319" s="21">
        <v>-1.4539577696846995E-2</v>
      </c>
      <c r="F319" s="23">
        <v>1176732.8277229178</v>
      </c>
      <c r="G319" s="23">
        <v>1196497.6290199612</v>
      </c>
      <c r="H319" s="23">
        <v>-19764.80129704345</v>
      </c>
      <c r="I319" s="23">
        <v>-114128.55462357255</v>
      </c>
      <c r="J319" s="23">
        <v>-133893.35592061601</v>
      </c>
      <c r="K319" s="23">
        <v>44826.923629563258</v>
      </c>
      <c r="L319" s="23"/>
      <c r="M319" s="22">
        <v>6.245355272823229E-5</v>
      </c>
      <c r="N319" s="27">
        <v>1260</v>
      </c>
      <c r="O319" s="1" t="s">
        <v>328</v>
      </c>
      <c r="P319" s="23">
        <v>1202289.3899999999</v>
      </c>
      <c r="R319" s="23">
        <v>20118.047445917415</v>
      </c>
      <c r="S319" s="73">
        <v>0.16632471031768459</v>
      </c>
    </row>
    <row r="320" spans="1:19" ht="11.5">
      <c r="A320" s="24">
        <v>15</v>
      </c>
      <c r="B320" s="25">
        <v>946</v>
      </c>
      <c r="C320" s="26" t="s">
        <v>329</v>
      </c>
      <c r="D320" s="23">
        <v>18789727.16</v>
      </c>
      <c r="E320" s="21">
        <v>1.8611385550482806E-2</v>
      </c>
      <c r="F320" s="23">
        <v>18661654.368910186</v>
      </c>
      <c r="G320" s="23">
        <v>18529145.531269629</v>
      </c>
      <c r="H320" s="23">
        <v>132508.83764055744</v>
      </c>
      <c r="I320" s="23">
        <v>-1809950.0496895313</v>
      </c>
      <c r="J320" s="23">
        <v>-1677441.2120489739</v>
      </c>
      <c r="K320" s="23">
        <v>710904.40879025206</v>
      </c>
      <c r="L320" s="23"/>
      <c r="M320" s="22">
        <v>9.9149745937762387E-4</v>
      </c>
      <c r="N320" s="27">
        <v>2342</v>
      </c>
      <c r="O320" s="1" t="s">
        <v>452</v>
      </c>
      <c r="P320" s="23">
        <v>18446413.84</v>
      </c>
      <c r="R320" s="23">
        <v>1825147.480694883</v>
      </c>
      <c r="S320" s="73">
        <v>-5.8649506323070866E-2</v>
      </c>
    </row>
    <row r="321" spans="1:19" ht="11.5">
      <c r="A321" s="24">
        <v>19</v>
      </c>
      <c r="B321" s="25">
        <v>976</v>
      </c>
      <c r="C321" s="26" t="s">
        <v>330</v>
      </c>
      <c r="D321" s="23">
        <v>10669269.35</v>
      </c>
      <c r="E321" s="21">
        <v>4.6945144133373473E-2</v>
      </c>
      <c r="F321" s="23">
        <v>10596546.468347285</v>
      </c>
      <c r="G321" s="23">
        <v>10532455.029456209</v>
      </c>
      <c r="H321" s="23">
        <v>64091.438891075552</v>
      </c>
      <c r="I321" s="23">
        <v>-1027734.1669597449</v>
      </c>
      <c r="J321" s="23">
        <v>-963642.72806866933</v>
      </c>
      <c r="K321" s="23">
        <v>403669.01312076888</v>
      </c>
      <c r="L321" s="23"/>
      <c r="M321" s="22">
        <v>5.6232683150073072E-4</v>
      </c>
      <c r="N321" s="27">
        <v>1277</v>
      </c>
      <c r="O321" s="1" t="s">
        <v>453</v>
      </c>
      <c r="P321" s="23">
        <v>10190858.050000001</v>
      </c>
      <c r="R321" s="23">
        <v>687922.78628821473</v>
      </c>
      <c r="S321" s="73">
        <v>1.4285091372489456E-2</v>
      </c>
    </row>
    <row r="322" spans="1:19" ht="11.5">
      <c r="A322" s="24">
        <v>17</v>
      </c>
      <c r="B322" s="25">
        <v>977</v>
      </c>
      <c r="C322" s="26" t="s">
        <v>331</v>
      </c>
      <c r="D322" s="23">
        <v>45881093.840000004</v>
      </c>
      <c r="E322" s="21">
        <v>2.0449137924881455E-2</v>
      </c>
      <c r="F322" s="23">
        <v>45568363.394458912</v>
      </c>
      <c r="G322" s="23">
        <v>45811528.237288907</v>
      </c>
      <c r="H322" s="23">
        <v>-243164.84282999486</v>
      </c>
      <c r="I322" s="23">
        <v>-4419568.5955621963</v>
      </c>
      <c r="J322" s="23">
        <v>-4662733.4383921912</v>
      </c>
      <c r="K322" s="23">
        <v>1735899.1758225872</v>
      </c>
      <c r="L322" s="23"/>
      <c r="M322" s="22">
        <v>2.4185014815117575E-3</v>
      </c>
      <c r="N322" s="27">
        <v>1281</v>
      </c>
      <c r="O322" s="1" t="s">
        <v>331</v>
      </c>
      <c r="P322" s="23">
        <v>44961666.520000003</v>
      </c>
      <c r="R322" s="23">
        <v>3233621.0739338463</v>
      </c>
      <c r="S322" s="73">
        <v>-0.10285084380570086</v>
      </c>
    </row>
    <row r="323" spans="1:19" ht="11.5">
      <c r="A323" s="24">
        <v>6</v>
      </c>
      <c r="B323" s="25">
        <v>980</v>
      </c>
      <c r="C323" s="26" t="s">
        <v>332</v>
      </c>
      <c r="D323" s="23">
        <v>113858294.22</v>
      </c>
      <c r="E323" s="21">
        <v>3.2775464275938138E-2</v>
      </c>
      <c r="F323" s="23">
        <v>113082223.90214445</v>
      </c>
      <c r="G323" s="23">
        <v>112173555.90928671</v>
      </c>
      <c r="H323" s="23">
        <v>908667.99285773933</v>
      </c>
      <c r="I323" s="23">
        <v>-10967579.439884441</v>
      </c>
      <c r="J323" s="23">
        <v>-10058911.447026702</v>
      </c>
      <c r="K323" s="23">
        <v>4307798.7588158082</v>
      </c>
      <c r="L323" s="23"/>
      <c r="M323" s="22">
        <v>6.0012553027573943E-3</v>
      </c>
      <c r="N323" s="27">
        <v>1289</v>
      </c>
      <c r="O323" s="1" t="s">
        <v>332</v>
      </c>
      <c r="P323" s="23">
        <v>110244964.33</v>
      </c>
      <c r="R323" s="23">
        <v>5742673.065446171</v>
      </c>
      <c r="S323" s="73">
        <v>3.7644592353392792E-2</v>
      </c>
    </row>
    <row r="324" spans="1:19" ht="11.5">
      <c r="A324" s="24">
        <v>5</v>
      </c>
      <c r="B324" s="25">
        <v>981</v>
      </c>
      <c r="C324" s="26" t="s">
        <v>333</v>
      </c>
      <c r="D324" s="23">
        <v>7031910.6699999999</v>
      </c>
      <c r="E324" s="21">
        <v>3.6742903587861253E-2</v>
      </c>
      <c r="F324" s="23">
        <v>6983980.4143591225</v>
      </c>
      <c r="G324" s="23">
        <v>6851001.0449771238</v>
      </c>
      <c r="H324" s="23">
        <v>132979.36938199867</v>
      </c>
      <c r="I324" s="23">
        <v>-677359.86575011257</v>
      </c>
      <c r="J324" s="23">
        <v>-544380.49636811391</v>
      </c>
      <c r="K324" s="23">
        <v>266050.49956043193</v>
      </c>
      <c r="L324" s="23"/>
      <c r="M324" s="22">
        <v>3.7081260420444682E-4</v>
      </c>
      <c r="N324" s="27">
        <v>1292</v>
      </c>
      <c r="O324" s="1" t="s">
        <v>333</v>
      </c>
      <c r="P324" s="23">
        <v>6782694.7699999996</v>
      </c>
      <c r="R324" s="23">
        <v>278284.38435851404</v>
      </c>
      <c r="S324" s="73">
        <v>-0.14516465604381712</v>
      </c>
    </row>
    <row r="325" spans="1:19" ht="11.5">
      <c r="A325" s="24">
        <v>14</v>
      </c>
      <c r="B325" s="25">
        <v>989</v>
      </c>
      <c r="C325" s="26" t="s">
        <v>334</v>
      </c>
      <c r="D325" s="23">
        <v>17212292.48</v>
      </c>
      <c r="E325" s="21">
        <v>8.3493008285566717E-3</v>
      </c>
      <c r="F325" s="23">
        <v>17094971.652496945</v>
      </c>
      <c r="G325" s="23">
        <v>17095404.422598287</v>
      </c>
      <c r="H325" s="23">
        <v>-432.77010134235024</v>
      </c>
      <c r="I325" s="23">
        <v>-1658001.1707549852</v>
      </c>
      <c r="J325" s="23">
        <v>-1658433.9408563275</v>
      </c>
      <c r="K325" s="23">
        <v>651222.58057414507</v>
      </c>
      <c r="L325" s="23"/>
      <c r="M325" s="22">
        <v>9.0724878352008945E-4</v>
      </c>
      <c r="N325" s="27">
        <v>1298</v>
      </c>
      <c r="O325" s="1" t="s">
        <v>454</v>
      </c>
      <c r="P325" s="23">
        <v>17069771.82</v>
      </c>
      <c r="R325" s="23">
        <v>1543178.2020169888</v>
      </c>
      <c r="S325" s="73">
        <v>0.11253206639948132</v>
      </c>
    </row>
    <row r="326" spans="1:19" ht="11.5">
      <c r="A326" s="24">
        <v>13</v>
      </c>
      <c r="B326" s="25">
        <v>992</v>
      </c>
      <c r="C326" s="26" t="s">
        <v>1822</v>
      </c>
      <c r="D326" s="23">
        <v>61143883.100000001</v>
      </c>
      <c r="E326" s="21">
        <v>2.8906646611999154E-3</v>
      </c>
      <c r="F326" s="23">
        <v>60727119.849527866</v>
      </c>
      <c r="G326" s="23">
        <v>61142439.574458905</v>
      </c>
      <c r="H326" s="23">
        <v>-415319.72493103892</v>
      </c>
      <c r="I326" s="23">
        <v>-5889780.7995129982</v>
      </c>
      <c r="J326" s="23">
        <v>-6305100.5244440371</v>
      </c>
      <c r="K326" s="23">
        <v>2313362.8123605917</v>
      </c>
      <c r="L326" s="23"/>
      <c r="M326" s="22">
        <v>3.2245988856784038E-3</v>
      </c>
      <c r="N326" s="27">
        <v>2003</v>
      </c>
      <c r="O326" s="1" t="s">
        <v>1822</v>
      </c>
      <c r="P326" s="23">
        <v>60967646.079999998</v>
      </c>
      <c r="R326" s="23">
        <v>9201676.7618069034</v>
      </c>
      <c r="S326" s="73">
        <v>9.5138815140312527E-2</v>
      </c>
    </row>
  </sheetData>
  <pageMargins left="0.75" right="0.75" top="0.66" bottom="0.55000000000000004" header="0.4921259845" footer="0.4921259845"/>
  <pageSetup paperSize="9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Taul24"/>
  <dimension ref="A1:Q327"/>
  <sheetViews>
    <sheetView showGridLines="0" workbookViewId="0">
      <pane ySplit="15" topLeftCell="A16" activePane="bottomLeft" state="frozen"/>
      <selection pane="bottomLeft"/>
    </sheetView>
  </sheetViews>
  <sheetFormatPr defaultColWidth="9.1796875" defaultRowHeight="10"/>
  <cols>
    <col min="1" max="1" width="4.453125" style="1" customWidth="1"/>
    <col min="2" max="2" width="4" style="1" customWidth="1"/>
    <col min="3" max="3" width="25.54296875" style="19" customWidth="1"/>
    <col min="4" max="4" width="13.453125" style="1" customWidth="1"/>
    <col min="5" max="5" width="7.1796875" style="1" customWidth="1"/>
    <col min="6" max="7" width="13.54296875" style="1" customWidth="1"/>
    <col min="8" max="8" width="11.1796875" style="1" customWidth="1"/>
    <col min="9" max="9" width="12.81640625" style="1" bestFit="1" customWidth="1"/>
    <col min="10" max="10" width="13.1796875" style="1" customWidth="1"/>
    <col min="11" max="11" width="11.453125" style="1" customWidth="1"/>
    <col min="12" max="12" width="14.54296875" style="1" hidden="1" customWidth="1"/>
    <col min="13" max="13" width="12.54296875" style="1" hidden="1" customWidth="1"/>
    <col min="14" max="15" width="0" style="1" hidden="1" customWidth="1"/>
    <col min="16" max="16" width="13" style="1" customWidth="1"/>
    <col min="17" max="17" width="10.453125" style="1" customWidth="1"/>
    <col min="18" max="16384" width="9.1796875" style="1"/>
  </cols>
  <sheetData>
    <row r="1" spans="1:17" ht="15" customHeight="1">
      <c r="A1" s="33" t="s">
        <v>336</v>
      </c>
      <c r="B1" s="33"/>
      <c r="C1" s="46"/>
      <c r="D1" s="43" t="s">
        <v>970</v>
      </c>
      <c r="E1" s="34"/>
      <c r="F1" s="33"/>
      <c r="G1" s="33"/>
      <c r="H1" s="33"/>
      <c r="I1" s="33"/>
      <c r="J1" s="6"/>
      <c r="K1" s="35" t="s">
        <v>2</v>
      </c>
    </row>
    <row r="2" spans="1:17" ht="13">
      <c r="A2" s="6"/>
      <c r="B2" s="6"/>
      <c r="C2" s="54"/>
      <c r="D2" s="6"/>
      <c r="E2" s="6" t="s">
        <v>4</v>
      </c>
      <c r="F2" s="6"/>
      <c r="G2" s="6"/>
      <c r="H2" s="6"/>
      <c r="I2" s="6"/>
      <c r="J2" s="37"/>
      <c r="K2" s="44">
        <f>'2018 Kunta fi'!K2</f>
        <v>43770</v>
      </c>
    </row>
    <row r="3" spans="1:17" ht="13">
      <c r="A3" s="38" t="s">
        <v>1877</v>
      </c>
      <c r="B3" s="6"/>
      <c r="C3" s="54"/>
      <c r="D3" s="6"/>
      <c r="E3" s="6"/>
      <c r="F3" s="6"/>
      <c r="G3" s="6"/>
      <c r="H3" s="6"/>
      <c r="I3" s="6"/>
      <c r="J3" s="38" t="s">
        <v>339</v>
      </c>
      <c r="K3" s="71">
        <f>'2018 Kunta fi'!K3</f>
        <v>2018</v>
      </c>
    </row>
    <row r="4" spans="1:17" ht="13">
      <c r="A4" s="6"/>
      <c r="B4" s="6"/>
      <c r="C4" s="54"/>
      <c r="D4" s="6"/>
      <c r="E4" s="6"/>
      <c r="F4" s="6"/>
      <c r="G4" s="6"/>
      <c r="H4" s="6"/>
      <c r="I4" s="6"/>
    </row>
    <row r="6" spans="1:17">
      <c r="A6" s="7"/>
      <c r="B6" s="8"/>
      <c r="C6" s="50"/>
      <c r="D6" s="8"/>
      <c r="E6" s="8"/>
      <c r="F6" s="8"/>
      <c r="G6" s="8"/>
      <c r="H6" s="8"/>
      <c r="I6" s="8"/>
      <c r="J6" s="8"/>
      <c r="K6" s="9"/>
    </row>
    <row r="7" spans="1:17" ht="11.5">
      <c r="A7" s="10" t="s">
        <v>340</v>
      </c>
      <c r="D7" s="11">
        <f>'2018 Kunta fi'!D7</f>
        <v>30759503793.559994</v>
      </c>
      <c r="K7" s="12"/>
    </row>
    <row r="8" spans="1:17" ht="11.5">
      <c r="A8" s="10" t="s">
        <v>341</v>
      </c>
      <c r="D8" s="11">
        <f>'2018 Kunta fi'!D8</f>
        <v>30549843724</v>
      </c>
      <c r="F8" s="1" t="s">
        <v>342</v>
      </c>
      <c r="K8" s="12"/>
    </row>
    <row r="9" spans="1:17" ht="11.5">
      <c r="A9" s="30" t="s">
        <v>343</v>
      </c>
      <c r="D9" s="11">
        <f>'2018 Kunta fi'!D9</f>
        <v>2962957628.1500001</v>
      </c>
      <c r="F9" s="1" t="s">
        <v>344</v>
      </c>
      <c r="K9" s="12"/>
    </row>
    <row r="10" spans="1:17" ht="11.5">
      <c r="A10" s="10" t="s">
        <v>345</v>
      </c>
      <c r="D10" s="11">
        <f>'2018 Kunta fi'!D10</f>
        <v>1163777774.5699999</v>
      </c>
      <c r="K10" s="12"/>
    </row>
    <row r="11" spans="1:17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7" s="19" customFormat="1" ht="37.5" customHeight="1">
      <c r="A12" s="31" t="s">
        <v>346</v>
      </c>
      <c r="B12" s="32" t="s">
        <v>347</v>
      </c>
      <c r="C12" s="55" t="s">
        <v>348</v>
      </c>
      <c r="D12" s="17" t="s">
        <v>1820</v>
      </c>
      <c r="E12" s="17" t="s">
        <v>1878</v>
      </c>
      <c r="F12" s="18" t="s">
        <v>351</v>
      </c>
      <c r="G12" s="17" t="s">
        <v>352</v>
      </c>
      <c r="H12" s="17" t="s">
        <v>353</v>
      </c>
      <c r="I12" s="17" t="s">
        <v>354</v>
      </c>
      <c r="J12" s="17" t="s">
        <v>355</v>
      </c>
      <c r="K12" s="17" t="s">
        <v>356</v>
      </c>
      <c r="L12" s="17" t="s">
        <v>357</v>
      </c>
      <c r="M12" s="17" t="s">
        <v>358</v>
      </c>
      <c r="P12" s="69" t="s">
        <v>359</v>
      </c>
      <c r="Q12" s="69" t="s">
        <v>360</v>
      </c>
    </row>
    <row r="13" spans="1:17" ht="11.5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  <c r="L13" s="20"/>
      <c r="M13" s="22"/>
      <c r="P13" s="20">
        <f>'2018 Kunta fi'!R13</f>
        <v>0</v>
      </c>
    </row>
    <row r="14" spans="1:17" ht="11.5" hidden="1">
      <c r="A14" s="20"/>
      <c r="B14" s="20"/>
      <c r="C14" s="53"/>
      <c r="D14" s="23">
        <v>20854751711.700001</v>
      </c>
      <c r="E14" s="21"/>
      <c r="F14" s="23"/>
      <c r="G14" s="23">
        <v>21584599630.75</v>
      </c>
      <c r="H14" s="23"/>
      <c r="I14" s="23">
        <v>1494228630.75</v>
      </c>
      <c r="J14" s="23"/>
      <c r="K14" s="23">
        <v>752249216.99000001</v>
      </c>
      <c r="L14" s="23"/>
      <c r="M14" s="22">
        <v>0</v>
      </c>
      <c r="P14" s="23">
        <f>'2018 Kunta fi'!R14</f>
        <v>0</v>
      </c>
    </row>
    <row r="15" spans="1:17" ht="11.5">
      <c r="A15" s="56"/>
      <c r="B15" s="57"/>
      <c r="C15" s="58" t="s">
        <v>363</v>
      </c>
      <c r="D15" s="23">
        <f>'2018 Kunta fi'!D15</f>
        <v>18972340146.509991</v>
      </c>
      <c r="E15" s="70">
        <f>'2018 Kunta fi'!E15</f>
        <v>2.3747798295474798E-2</v>
      </c>
      <c r="F15" s="23">
        <f>'2018 Kunta fi'!F15</f>
        <v>18843022645.761951</v>
      </c>
      <c r="G15" s="23">
        <f>'2018 Kunta fi'!G15</f>
        <v>18824813702.728798</v>
      </c>
      <c r="H15" s="23">
        <f>'2018 Kunta fi'!H15</f>
        <v>18208943.033158187</v>
      </c>
      <c r="I15" s="23">
        <f>'2018 Kunta fi'!I15</f>
        <v>-1827540533.1059878</v>
      </c>
      <c r="J15" s="23">
        <f>'2018 Kunta fi'!J15</f>
        <v>-1809331590.072829</v>
      </c>
      <c r="K15" s="23">
        <f>'2018 Kunta fi'!K15</f>
        <v>717813523.33496308</v>
      </c>
      <c r="L15" s="59">
        <v>11338181422.459999</v>
      </c>
      <c r="M15" s="61">
        <v>0.61619880108859759</v>
      </c>
      <c r="P15" s="23">
        <f>'2018 Kunta fi'!R15</f>
        <v>1853769604.158721</v>
      </c>
      <c r="Q15" s="73">
        <f>'2018 Kunta fi'!S15</f>
        <v>8.0245538696156915E-2</v>
      </c>
    </row>
    <row r="16" spans="1:17" ht="11.5">
      <c r="A16" s="62">
        <v>14</v>
      </c>
      <c r="B16" s="63">
        <v>5</v>
      </c>
      <c r="C16" s="64" t="s">
        <v>28</v>
      </c>
      <c r="D16" s="23">
        <f>'2018 Kunta fi'!D16</f>
        <v>25067728.780000001</v>
      </c>
      <c r="E16" s="70">
        <f>'2018 Kunta fi'!E16</f>
        <v>2.8372151503083698E-2</v>
      </c>
      <c r="F16" s="23">
        <f>'2018 Kunta fi'!F16</f>
        <v>24896864.45803307</v>
      </c>
      <c r="G16" s="23">
        <f>'2018 Kunta fi'!G16</f>
        <v>24565090.499841075</v>
      </c>
      <c r="H16" s="23">
        <f>'2018 Kunta fi'!H16</f>
        <v>331773.95819199458</v>
      </c>
      <c r="I16" s="23">
        <f>'2018 Kunta fi'!I16</f>
        <v>-2414688.4393059327</v>
      </c>
      <c r="J16" s="23">
        <f>'2018 Kunta fi'!J16</f>
        <v>-2082914.4811139381</v>
      </c>
      <c r="K16" s="23">
        <f>'2018 Kunta fi'!K16</f>
        <v>948430.95678353042</v>
      </c>
      <c r="L16" s="65"/>
      <c r="M16" s="67">
        <v>1.3153361563439966E-3</v>
      </c>
      <c r="N16" s="68">
        <v>7</v>
      </c>
      <c r="O16" s="68" t="s">
        <v>28</v>
      </c>
      <c r="P16" s="23">
        <f>'2018 Kunta fi'!R16</f>
        <v>2105688.4571611122</v>
      </c>
      <c r="Q16" s="73">
        <f>'2018 Kunta fi'!S16</f>
        <v>-5.3672155402192945E-2</v>
      </c>
    </row>
    <row r="17" spans="1:17" ht="11.5">
      <c r="A17" s="62">
        <v>17</v>
      </c>
      <c r="B17" s="63">
        <v>9</v>
      </c>
      <c r="C17" s="64" t="s">
        <v>29</v>
      </c>
      <c r="D17" s="23">
        <f>'2018 Kunta fi'!D17</f>
        <v>6696437.2599999998</v>
      </c>
      <c r="E17" s="70">
        <f>'2018 Kunta fi'!E17</f>
        <v>2.8283689655998367E-2</v>
      </c>
      <c r="F17" s="23">
        <f>'2018 Kunta fi'!F17</f>
        <v>6650793.6270220941</v>
      </c>
      <c r="G17" s="23">
        <f>'2018 Kunta fi'!G17</f>
        <v>6538283.2397473929</v>
      </c>
      <c r="H17" s="23">
        <f>'2018 Kunta fi'!H17</f>
        <v>112510.38727470115</v>
      </c>
      <c r="I17" s="23">
        <f>'2018 Kunta fi'!I17</f>
        <v>-645044.86139009101</v>
      </c>
      <c r="J17" s="23">
        <f>'2018 Kunta fi'!J17</f>
        <v>-532534.47411538986</v>
      </c>
      <c r="K17" s="23">
        <f>'2018 Kunta fi'!K17</f>
        <v>253357.95090498353</v>
      </c>
      <c r="L17" s="65"/>
      <c r="M17" s="67">
        <v>3.5140095339374598E-4</v>
      </c>
      <c r="N17" s="68">
        <v>13</v>
      </c>
      <c r="O17" s="68" t="s">
        <v>29</v>
      </c>
      <c r="P17" s="23">
        <f>'2018 Kunta fi'!R17</f>
        <v>255184.46338399829</v>
      </c>
      <c r="Q17" s="73">
        <f>'2018 Kunta fi'!S17</f>
        <v>1.3582698495266943E-2</v>
      </c>
    </row>
    <row r="18" spans="1:17" ht="11.5">
      <c r="A18" s="62">
        <v>14</v>
      </c>
      <c r="B18" s="63">
        <v>10</v>
      </c>
      <c r="C18" s="64" t="s">
        <v>30</v>
      </c>
      <c r="D18" s="23">
        <f>'2018 Kunta fi'!D18</f>
        <v>29231670.629999999</v>
      </c>
      <c r="E18" s="70">
        <f>'2018 Kunta fi'!E18</f>
        <v>1.1790831641990573E-2</v>
      </c>
      <c r="F18" s="23">
        <f>'2018 Kunta fi'!F18</f>
        <v>29032424.434782643</v>
      </c>
      <c r="G18" s="23">
        <f>'2018 Kunta fi'!G18</f>
        <v>28840384.527460959</v>
      </c>
      <c r="H18" s="23">
        <f>'2018 Kunta fi'!H18</f>
        <v>192039.90732168406</v>
      </c>
      <c r="I18" s="23">
        <f>'2018 Kunta fi'!I18</f>
        <v>-2815786.6933750892</v>
      </c>
      <c r="J18" s="23">
        <f>'2018 Kunta fi'!J18</f>
        <v>-2623746.7860534051</v>
      </c>
      <c r="K18" s="23">
        <f>'2018 Kunta fi'!K18</f>
        <v>1105972.6067449467</v>
      </c>
      <c r="L18" s="65"/>
      <c r="M18" s="67">
        <v>1.5589600113522686E-3</v>
      </c>
      <c r="N18" s="68">
        <v>15</v>
      </c>
      <c r="O18" s="68" t="s">
        <v>30</v>
      </c>
      <c r="P18" s="23">
        <f>'2018 Kunta fi'!R18</f>
        <v>2357331.2989882482</v>
      </c>
      <c r="Q18" s="73">
        <f>'2018 Kunta fi'!S18</f>
        <v>-4.7498739122355693E-2</v>
      </c>
    </row>
    <row r="19" spans="1:17" ht="11.5">
      <c r="A19" s="62">
        <v>7</v>
      </c>
      <c r="B19" s="63">
        <v>16</v>
      </c>
      <c r="C19" s="64" t="s">
        <v>31</v>
      </c>
      <c r="D19" s="23">
        <f>'2018 Kunta fi'!D19</f>
        <v>25185560.800000001</v>
      </c>
      <c r="E19" s="70">
        <f>'2018 Kunta fi'!E19</f>
        <v>1.8781713215655804E-2</v>
      </c>
      <c r="F19" s="23">
        <f>'2018 Kunta fi'!F19</f>
        <v>25013893.322375052</v>
      </c>
      <c r="G19" s="23">
        <f>'2018 Kunta fi'!G19</f>
        <v>24868938.05285408</v>
      </c>
      <c r="H19" s="23">
        <f>'2018 Kunta fi'!H19</f>
        <v>144955.26952097192</v>
      </c>
      <c r="I19" s="23">
        <f>'2018 Kunta fi'!I19</f>
        <v>-2426038.794137483</v>
      </c>
      <c r="J19" s="23">
        <f>'2018 Kunta fi'!J19</f>
        <v>-2281083.5246165111</v>
      </c>
      <c r="K19" s="23">
        <f>'2018 Kunta fi'!K19</f>
        <v>952889.1004170893</v>
      </c>
      <c r="L19" s="65"/>
      <c r="M19" s="67">
        <v>1.333959250771326E-3</v>
      </c>
      <c r="N19" s="68">
        <v>26</v>
      </c>
      <c r="O19" s="68" t="s">
        <v>31</v>
      </c>
      <c r="P19" s="23">
        <f>'2018 Kunta fi'!R19</f>
        <v>1418655.7321659147</v>
      </c>
      <c r="Q19" s="73">
        <f>'2018 Kunta fi'!S19</f>
        <v>-2.0701285106538125E-2</v>
      </c>
    </row>
    <row r="20" spans="1:17" ht="11.5">
      <c r="A20" s="62">
        <v>1</v>
      </c>
      <c r="B20" s="63">
        <v>18</v>
      </c>
      <c r="C20" s="64" t="s">
        <v>32</v>
      </c>
      <c r="D20" s="23">
        <f>'2018 Kunta fi'!D20</f>
        <v>16828355.48</v>
      </c>
      <c r="E20" s="70">
        <f>'2018 Kunta fi'!E20</f>
        <v>1.853636131349079E-2</v>
      </c>
      <c r="F20" s="23">
        <f>'2018 Kunta fi'!F20</f>
        <v>16713651.608175652</v>
      </c>
      <c r="G20" s="23">
        <f>'2018 Kunta fi'!G20</f>
        <v>16579905.724162761</v>
      </c>
      <c r="H20" s="23">
        <f>'2018 Kunta fi'!H20</f>
        <v>133745.88401289098</v>
      </c>
      <c r="I20" s="23">
        <f>'2018 Kunta fi'!I20</f>
        <v>-1621017.8347911199</v>
      </c>
      <c r="J20" s="23">
        <f>'2018 Kunta fi'!J20</f>
        <v>-1487271.9507782289</v>
      </c>
      <c r="K20" s="23">
        <f>'2018 Kunta fi'!K20</f>
        <v>636696.4246766424</v>
      </c>
      <c r="L20" s="65"/>
      <c r="M20" s="67">
        <v>8.9153257906948605E-4</v>
      </c>
      <c r="N20" s="68">
        <v>30</v>
      </c>
      <c r="O20" s="68" t="s">
        <v>32</v>
      </c>
      <c r="P20" s="23">
        <f>'2018 Kunta fi'!R20</f>
        <v>934784.33759785944</v>
      </c>
      <c r="Q20" s="73">
        <f>'2018 Kunta fi'!S20</f>
        <v>-1.668832843211554E-2</v>
      </c>
    </row>
    <row r="21" spans="1:17" ht="11.5">
      <c r="A21" s="62">
        <v>2</v>
      </c>
      <c r="B21" s="63">
        <v>19</v>
      </c>
      <c r="C21" s="64" t="s">
        <v>33</v>
      </c>
      <c r="D21" s="23">
        <f>'2018 Kunta fi'!D21</f>
        <v>13263755.560000001</v>
      </c>
      <c r="E21" s="70">
        <f>'2018 Kunta fi'!E21</f>
        <v>2.223464367758754E-2</v>
      </c>
      <c r="F21" s="23">
        <f>'2018 Kunta fi'!F21</f>
        <v>13173348.38269311</v>
      </c>
      <c r="G21" s="23">
        <f>'2018 Kunta fi'!G21</f>
        <v>13183973.336557077</v>
      </c>
      <c r="H21" s="23">
        <f>'2018 Kunta fi'!H21</f>
        <v>-10624.95386396721</v>
      </c>
      <c r="I21" s="23">
        <f>'2018 Kunta fi'!I21</f>
        <v>-1277652.1356839009</v>
      </c>
      <c r="J21" s="23">
        <f>'2018 Kunta fi'!J21</f>
        <v>-1288277.0895478681</v>
      </c>
      <c r="K21" s="23">
        <f>'2018 Kunta fi'!K21</f>
        <v>501830.71975592326</v>
      </c>
      <c r="L21" s="65"/>
      <c r="M21" s="67">
        <v>7.0014500188265007E-4</v>
      </c>
      <c r="N21" s="68">
        <v>33</v>
      </c>
      <c r="O21" s="68" t="s">
        <v>33</v>
      </c>
      <c r="P21" s="23">
        <f>'2018 Kunta fi'!R21</f>
        <v>590066.19874284649</v>
      </c>
      <c r="Q21" s="73">
        <f>'2018 Kunta fi'!S21</f>
        <v>0.19644991782961951</v>
      </c>
    </row>
    <row r="22" spans="1:17" ht="11.5">
      <c r="A22" s="62">
        <v>6</v>
      </c>
      <c r="B22" s="63">
        <v>20</v>
      </c>
      <c r="C22" s="64" t="s">
        <v>34</v>
      </c>
      <c r="D22" s="23">
        <f>'2018 Kunta fi'!D22</f>
        <v>55942229.93</v>
      </c>
      <c r="E22" s="70">
        <f>'2018 Kunta fi'!E22</f>
        <v>5.1593224784475256E-2</v>
      </c>
      <c r="F22" s="23">
        <f>'2018 Kunta fi'!F22</f>
        <v>55560921.704185233</v>
      </c>
      <c r="G22" s="23">
        <f>'2018 Kunta fi'!G22</f>
        <v>54753743.95183751</v>
      </c>
      <c r="H22" s="23">
        <f>'2018 Kunta fi'!H22</f>
        <v>807177.75234772265</v>
      </c>
      <c r="I22" s="23">
        <f>'2018 Kunta fi'!I22</f>
        <v>-5388723.3688574051</v>
      </c>
      <c r="J22" s="23">
        <f>'2018 Kunta fi'!J22</f>
        <v>-4581545.6165096825</v>
      </c>
      <c r="K22" s="23">
        <f>'2018 Kunta fi'!K22</f>
        <v>2116559.6262332844</v>
      </c>
      <c r="L22" s="65"/>
      <c r="M22" s="67">
        <v>2.8705431065937179E-3</v>
      </c>
      <c r="N22" s="68">
        <v>1982</v>
      </c>
      <c r="O22" s="68" t="s">
        <v>34</v>
      </c>
      <c r="P22" s="23">
        <f>'2018 Kunta fi'!R22</f>
        <v>1572935.6044467303</v>
      </c>
      <c r="Q22" s="73">
        <f>'2018 Kunta fi'!S22</f>
        <v>-8.9155862921485918E-2</v>
      </c>
    </row>
    <row r="23" spans="1:17" ht="11.5">
      <c r="A23" s="62">
        <v>21</v>
      </c>
      <c r="B23" s="63">
        <v>35</v>
      </c>
      <c r="C23" s="64" t="s">
        <v>35</v>
      </c>
      <c r="D23" s="23">
        <f>'2018 Kunta fi'!D23</f>
        <v>1381792.16</v>
      </c>
      <c r="E23" s="70">
        <f>'2018 Kunta fi'!E23</f>
        <v>5.2644056086941227E-3</v>
      </c>
      <c r="F23" s="23">
        <f>'2018 Kunta fi'!F23</f>
        <v>1372373.7167660843</v>
      </c>
      <c r="G23" s="23">
        <f>'2018 Kunta fi'!G23</f>
        <v>1337024.8633108318</v>
      </c>
      <c r="H23" s="23">
        <f>'2018 Kunta fi'!H23</f>
        <v>35348.85345525248</v>
      </c>
      <c r="I23" s="23">
        <f>'2018 Kunta fi'!I23</f>
        <v>-133103.30519203795</v>
      </c>
      <c r="J23" s="23">
        <f>'2018 Kunta fi'!J23</f>
        <v>-97754.451736785471</v>
      </c>
      <c r="K23" s="23">
        <f>'2018 Kunta fi'!K23</f>
        <v>52279.744682349359</v>
      </c>
      <c r="L23" s="65"/>
      <c r="M23" s="67">
        <v>7.4171061995629704E-5</v>
      </c>
      <c r="N23" s="68">
        <v>36</v>
      </c>
      <c r="O23" s="68" t="s">
        <v>35</v>
      </c>
      <c r="P23" s="23">
        <f>'2018 Kunta fi'!R23</f>
        <v>120678.34886334806</v>
      </c>
      <c r="Q23" s="73">
        <f>'2018 Kunta fi'!S23</f>
        <v>0.10445861278408786</v>
      </c>
    </row>
    <row r="24" spans="1:17" ht="11.5">
      <c r="A24" s="62">
        <v>21</v>
      </c>
      <c r="B24" s="63">
        <v>43</v>
      </c>
      <c r="C24" s="64" t="s">
        <v>36</v>
      </c>
      <c r="D24" s="23">
        <f>'2018 Kunta fi'!D24</f>
        <v>2562324.5499999998</v>
      </c>
      <c r="E24" s="70">
        <f>'2018 Kunta fi'!E24</f>
        <v>-2.4046620225041671E-2</v>
      </c>
      <c r="F24" s="23">
        <f>'2018 Kunta fi'!F24</f>
        <v>2544859.4716621381</v>
      </c>
      <c r="G24" s="23">
        <f>'2018 Kunta fi'!G24</f>
        <v>2721324.4812733261</v>
      </c>
      <c r="H24" s="23">
        <f>'2018 Kunta fi'!H24</f>
        <v>-176465.00961118797</v>
      </c>
      <c r="I24" s="23">
        <f>'2018 Kunta fi'!I24</f>
        <v>-246819.94619198109</v>
      </c>
      <c r="J24" s="23">
        <f>'2018 Kunta fi'!J24</f>
        <v>-423284.95580316905</v>
      </c>
      <c r="K24" s="23">
        <f>'2018 Kunta fi'!K24</f>
        <v>96944.878647535326</v>
      </c>
      <c r="L24" s="65"/>
      <c r="M24" s="67">
        <v>1.4166975527722667E-4</v>
      </c>
      <c r="N24" s="68">
        <v>40</v>
      </c>
      <c r="O24" s="68" t="s">
        <v>36</v>
      </c>
      <c r="P24" s="23">
        <f>'2018 Kunta fi'!R24</f>
        <v>118930.45193645117</v>
      </c>
      <c r="Q24" s="73">
        <f>'2018 Kunta fi'!S24</f>
        <v>0.28490644666748333</v>
      </c>
    </row>
    <row r="25" spans="1:17" ht="11.5">
      <c r="A25" s="62">
        <v>10</v>
      </c>
      <c r="B25" s="63">
        <v>46</v>
      </c>
      <c r="C25" s="64" t="s">
        <v>37</v>
      </c>
      <c r="D25" s="23">
        <f>'2018 Kunta fi'!D25</f>
        <v>3540109.67</v>
      </c>
      <c r="E25" s="70">
        <f>'2018 Kunta fi'!E25</f>
        <v>1.1786180740215535E-2</v>
      </c>
      <c r="F25" s="23">
        <f>'2018 Kunta fi'!F25</f>
        <v>3515979.903647345</v>
      </c>
      <c r="G25" s="23">
        <f>'2018 Kunta fi'!G25</f>
        <v>3457790.7254328527</v>
      </c>
      <c r="H25" s="23">
        <f>'2018 Kunta fi'!H25</f>
        <v>58189.178214492276</v>
      </c>
      <c r="I25" s="23">
        <f>'2018 Kunta fi'!I25</f>
        <v>-341006.63722053164</v>
      </c>
      <c r="J25" s="23">
        <f>'2018 Kunta fi'!J25</f>
        <v>-282817.45900603937</v>
      </c>
      <c r="K25" s="23">
        <f>'2018 Kunta fi'!K25</f>
        <v>133939.12272241875</v>
      </c>
      <c r="L25" s="65"/>
      <c r="M25" s="67">
        <v>1.8879915725646782E-4</v>
      </c>
      <c r="N25" s="68">
        <v>47</v>
      </c>
      <c r="O25" s="68" t="s">
        <v>37</v>
      </c>
      <c r="P25" s="23">
        <f>'2018 Kunta fi'!R25</f>
        <v>557625.15180128207</v>
      </c>
      <c r="Q25" s="73">
        <f>'2018 Kunta fi'!S25</f>
        <v>4.5734459911962233E-2</v>
      </c>
    </row>
    <row r="26" spans="1:17" ht="11.5">
      <c r="A26" s="62">
        <v>19</v>
      </c>
      <c r="B26" s="63">
        <v>47</v>
      </c>
      <c r="C26" s="64" t="s">
        <v>364</v>
      </c>
      <c r="D26" s="23">
        <f>'2018 Kunta fi'!D26</f>
        <v>5123656.0599999996</v>
      </c>
      <c r="E26" s="70">
        <f>'2018 Kunta fi'!E26</f>
        <v>3.1118454644929017E-2</v>
      </c>
      <c r="F26" s="23">
        <f>'2018 Kunta fi'!F26</f>
        <v>5088732.6719911853</v>
      </c>
      <c r="G26" s="23">
        <f>'2018 Kunta fi'!G26</f>
        <v>5100218.071368535</v>
      </c>
      <c r="H26" s="23">
        <f>'2018 Kunta fi'!H26</f>
        <v>-11485.399377349764</v>
      </c>
      <c r="I26" s="23">
        <f>'2018 Kunta fi'!I26</f>
        <v>-493544.23624260159</v>
      </c>
      <c r="J26" s="23">
        <f>'2018 Kunta fi'!J26</f>
        <v>-505029.63561995135</v>
      </c>
      <c r="K26" s="23">
        <f>'2018 Kunta fi'!K26</f>
        <v>193852.18588660404</v>
      </c>
      <c r="L26" s="65"/>
      <c r="M26" s="67">
        <v>2.6812881415185988E-4</v>
      </c>
      <c r="N26" s="68">
        <v>50</v>
      </c>
      <c r="O26" s="68" t="s">
        <v>364</v>
      </c>
      <c r="P26" s="23">
        <f>'2018 Kunta fi'!R26</f>
        <v>379432.92638165958</v>
      </c>
      <c r="Q26" s="73">
        <f>'2018 Kunta fi'!S26</f>
        <v>-5.4510473850888364E-4</v>
      </c>
    </row>
    <row r="27" spans="1:17" ht="11.5">
      <c r="A27" s="62">
        <v>1</v>
      </c>
      <c r="B27" s="63">
        <v>49</v>
      </c>
      <c r="C27" s="64" t="s">
        <v>365</v>
      </c>
      <c r="D27" s="23">
        <f>'2018 Kunta fi'!D27</f>
        <v>1252412961.51</v>
      </c>
      <c r="E27" s="70">
        <f>'2018 Kunta fi'!E27</f>
        <v>2.7934235868265489E-2</v>
      </c>
      <c r="F27" s="23">
        <f>'2018 Kunta fi'!F27</f>
        <v>1243876380.7384012</v>
      </c>
      <c r="G27" s="23">
        <f>'2018 Kunta fi'!G27</f>
        <v>1256830001.0936458</v>
      </c>
      <c r="H27" s="23">
        <f>'2018 Kunta fi'!H27</f>
        <v>-12953620.355244637</v>
      </c>
      <c r="I27" s="23">
        <f>'2018 Kunta fi'!I27</f>
        <v>-120640650.21350941</v>
      </c>
      <c r="J27" s="23">
        <f>'2018 Kunta fi'!J27</f>
        <v>-133594270.56875405</v>
      </c>
      <c r="K27" s="23">
        <f>'2018 Kunta fi'!K27</f>
        <v>47384716.573155142</v>
      </c>
      <c r="L27" s="65"/>
      <c r="M27" s="67">
        <v>6.5743724094758038E-2</v>
      </c>
      <c r="N27" s="68">
        <v>52</v>
      </c>
      <c r="O27" s="68" t="s">
        <v>365</v>
      </c>
      <c r="P27" s="23">
        <f>'2018 Kunta fi'!R27</f>
        <v>124315504.14016259</v>
      </c>
      <c r="Q27" s="73">
        <f>'2018 Kunta fi'!S27</f>
        <v>8.6256689431154498E-3</v>
      </c>
    </row>
    <row r="28" spans="1:17" ht="11.5">
      <c r="A28" s="62">
        <v>4</v>
      </c>
      <c r="B28" s="63">
        <v>50</v>
      </c>
      <c r="C28" s="64" t="s">
        <v>40</v>
      </c>
      <c r="D28" s="23">
        <f>'2018 Kunta fi'!D28</f>
        <v>38368314.18</v>
      </c>
      <c r="E28" s="70">
        <f>'2018 Kunta fi'!E28</f>
        <v>5.9803919787018156E-3</v>
      </c>
      <c r="F28" s="23">
        <f>'2018 Kunta fi'!F28</f>
        <v>38106791.644595422</v>
      </c>
      <c r="G28" s="23">
        <f>'2018 Kunta fi'!G28</f>
        <v>38451950.377874747</v>
      </c>
      <c r="H28" s="23">
        <f>'2018 Kunta fi'!H28</f>
        <v>-345158.73327932507</v>
      </c>
      <c r="I28" s="23">
        <f>'2018 Kunta fi'!I28</f>
        <v>-3695888.2673097076</v>
      </c>
      <c r="J28" s="23">
        <f>'2018 Kunta fi'!J28</f>
        <v>-4041047.0005890327</v>
      </c>
      <c r="K28" s="23">
        <f>'2018 Kunta fi'!K28</f>
        <v>1451655.1238954526</v>
      </c>
      <c r="L28" s="65"/>
      <c r="M28" s="67">
        <v>2.0580469608304265E-3</v>
      </c>
      <c r="N28" s="68">
        <v>61</v>
      </c>
      <c r="O28" s="68" t="s">
        <v>40</v>
      </c>
      <c r="P28" s="23">
        <f>'2018 Kunta fi'!R28</f>
        <v>1939490.9462869116</v>
      </c>
      <c r="Q28" s="73">
        <f>'2018 Kunta fi'!S28</f>
        <v>-4.1242117911807763E-2</v>
      </c>
    </row>
    <row r="29" spans="1:17" ht="11.5">
      <c r="A29" s="62">
        <v>4</v>
      </c>
      <c r="B29" s="63">
        <v>51</v>
      </c>
      <c r="C29" s="64" t="s">
        <v>366</v>
      </c>
      <c r="D29" s="23">
        <f>'2018 Kunta fi'!D29</f>
        <v>29140475.440000001</v>
      </c>
      <c r="E29" s="70">
        <f>'2018 Kunta fi'!E29</f>
        <v>2.3886461897882683E-2</v>
      </c>
      <c r="F29" s="23">
        <f>'2018 Kunta fi'!F29</f>
        <v>28941850.840956863</v>
      </c>
      <c r="G29" s="23">
        <f>'2018 Kunta fi'!G29</f>
        <v>29188112.721215025</v>
      </c>
      <c r="H29" s="23">
        <f>'2018 Kunta fi'!H29</f>
        <v>-246261.88025816157</v>
      </c>
      <c r="I29" s="23">
        <f>'2018 Kunta fi'!I29</f>
        <v>-2807002.1731281257</v>
      </c>
      <c r="J29" s="23">
        <f>'2018 Kunta fi'!J29</f>
        <v>-3053264.0533862873</v>
      </c>
      <c r="K29" s="23">
        <f>'2018 Kunta fi'!K29</f>
        <v>1102522.2606021098</v>
      </c>
      <c r="L29" s="65"/>
      <c r="M29" s="67">
        <v>1.5357372236940547E-3</v>
      </c>
      <c r="N29" s="68">
        <v>59</v>
      </c>
      <c r="O29" s="68" t="s">
        <v>366</v>
      </c>
      <c r="P29" s="23">
        <f>'2018 Kunta fi'!R29</f>
        <v>2290936.0824677674</v>
      </c>
      <c r="Q29" s="73">
        <f>'2018 Kunta fi'!S29</f>
        <v>0.26404596131621338</v>
      </c>
    </row>
    <row r="30" spans="1:17" ht="11.5">
      <c r="A30" s="62">
        <v>14</v>
      </c>
      <c r="B30" s="63">
        <v>52</v>
      </c>
      <c r="C30" s="64" t="s">
        <v>42</v>
      </c>
      <c r="D30" s="23">
        <f>'2018 Kunta fi'!D30</f>
        <v>6677030.9100000001</v>
      </c>
      <c r="E30" s="70">
        <f>'2018 Kunta fi'!E30</f>
        <v>1.3614222705394807E-2</v>
      </c>
      <c r="F30" s="23">
        <f>'2018 Kunta fi'!F30</f>
        <v>6631519.5527804494</v>
      </c>
      <c r="G30" s="23">
        <f>'2018 Kunta fi'!G30</f>
        <v>6590565.3948439825</v>
      </c>
      <c r="H30" s="23">
        <f>'2018 Kunta fi'!H30</f>
        <v>40954.157936466858</v>
      </c>
      <c r="I30" s="23">
        <f>'2018 Kunta fi'!I30</f>
        <v>-643175.51417457813</v>
      </c>
      <c r="J30" s="23">
        <f>'2018 Kunta fi'!J30</f>
        <v>-602221.35623811127</v>
      </c>
      <c r="K30" s="23">
        <f>'2018 Kunta fi'!K30</f>
        <v>252623.71673244613</v>
      </c>
      <c r="L30" s="65"/>
      <c r="M30" s="67">
        <v>3.5545347910106594E-4</v>
      </c>
      <c r="N30" s="68">
        <v>64</v>
      </c>
      <c r="O30" s="68" t="s">
        <v>42</v>
      </c>
      <c r="P30" s="23">
        <f>'2018 Kunta fi'!R30</f>
        <v>619957.46993138874</v>
      </c>
      <c r="Q30" s="73">
        <f>'2018 Kunta fi'!S30</f>
        <v>-9.180698270842691E-2</v>
      </c>
    </row>
    <row r="31" spans="1:17" ht="11.5">
      <c r="A31" s="62">
        <v>21</v>
      </c>
      <c r="B31" s="63">
        <v>60</v>
      </c>
      <c r="C31" s="64" t="s">
        <v>43</v>
      </c>
      <c r="D31" s="23">
        <f>'2018 Kunta fi'!D31</f>
        <v>8073236.3300000001</v>
      </c>
      <c r="E31" s="70">
        <f>'2018 Kunta fi'!E31</f>
        <v>2.4655250503518689E-2</v>
      </c>
      <c r="F31" s="23">
        <f>'2018 Kunta fi'!F31</f>
        <v>8018208.2872239519</v>
      </c>
      <c r="G31" s="23">
        <f>'2018 Kunta fi'!G31</f>
        <v>7955046.2489402434</v>
      </c>
      <c r="H31" s="23">
        <f>'2018 Kunta fi'!H31</f>
        <v>63162.038283708505</v>
      </c>
      <c r="I31" s="23">
        <f>'2018 Kunta fi'!I31</f>
        <v>-777667.19932716852</v>
      </c>
      <c r="J31" s="23">
        <f>'2018 Kunta fi'!J31</f>
        <v>-714505.16104346002</v>
      </c>
      <c r="K31" s="23">
        <f>'2018 Kunta fi'!K31</f>
        <v>305448.7833341501</v>
      </c>
      <c r="L31" s="65"/>
      <c r="M31" s="67">
        <v>4.2514979552295403E-4</v>
      </c>
      <c r="N31" s="68">
        <v>67</v>
      </c>
      <c r="O31" s="68" t="s">
        <v>43</v>
      </c>
      <c r="P31" s="23">
        <f>'2018 Kunta fi'!R31</f>
        <v>425768.981509484</v>
      </c>
      <c r="Q31" s="73">
        <f>'2018 Kunta fi'!S31</f>
        <v>-0.16563537223426894</v>
      </c>
    </row>
    <row r="32" spans="1:17" ht="11.5">
      <c r="A32" s="62">
        <v>5</v>
      </c>
      <c r="B32" s="63">
        <v>61</v>
      </c>
      <c r="C32" s="64" t="s">
        <v>44</v>
      </c>
      <c r="D32" s="23">
        <f>'2018 Kunta fi'!D32</f>
        <v>51747092.759999998</v>
      </c>
      <c r="E32" s="70">
        <f>'2018 Kunta fi'!E32</f>
        <v>1.2394411469689448E-2</v>
      </c>
      <c r="F32" s="23">
        <f>'2018 Kunta fi'!F32</f>
        <v>51394379.038075119</v>
      </c>
      <c r="G32" s="23">
        <f>'2018 Kunta fi'!G32</f>
        <v>51451344.533595197</v>
      </c>
      <c r="H32" s="23">
        <f>'2018 Kunta fi'!H32</f>
        <v>-56965.495520077646</v>
      </c>
      <c r="I32" s="23">
        <f>'2018 Kunta fi'!I32</f>
        <v>-4984620.1764778998</v>
      </c>
      <c r="J32" s="23">
        <f>'2018 Kunta fi'!J32</f>
        <v>-5041585.6719979774</v>
      </c>
      <c r="K32" s="23">
        <f>'2018 Kunta fi'!K32</f>
        <v>1957837.7095052046</v>
      </c>
      <c r="L32" s="65"/>
      <c r="M32" s="67">
        <v>2.7580891176185287E-3</v>
      </c>
      <c r="N32" s="68">
        <v>69</v>
      </c>
      <c r="O32" s="68" t="s">
        <v>44</v>
      </c>
      <c r="P32" s="23">
        <f>'2018 Kunta fi'!R32</f>
        <v>3630778.7034004973</v>
      </c>
      <c r="Q32" s="73">
        <f>'2018 Kunta fi'!S32</f>
        <v>2.4691989523217606E-2</v>
      </c>
    </row>
    <row r="33" spans="1:17" ht="11.5">
      <c r="A33" s="62">
        <v>21</v>
      </c>
      <c r="B33" s="63">
        <v>62</v>
      </c>
      <c r="C33" s="64" t="s">
        <v>45</v>
      </c>
      <c r="D33" s="23">
        <f>'2018 Kunta fi'!D33</f>
        <v>1386902.35</v>
      </c>
      <c r="E33" s="70">
        <f>'2018 Kunta fi'!E33</f>
        <v>3.7296338383038474E-2</v>
      </c>
      <c r="F33" s="23">
        <f>'2018 Kunta fi'!F33</f>
        <v>1377449.0751641816</v>
      </c>
      <c r="G33" s="23">
        <f>'2018 Kunta fi'!G33</f>
        <v>1305785.0849711534</v>
      </c>
      <c r="H33" s="23">
        <f>'2018 Kunta fi'!H33</f>
        <v>71663.990193028236</v>
      </c>
      <c r="I33" s="23">
        <f>'2018 Kunta fi'!I33</f>
        <v>-133595.55228885121</v>
      </c>
      <c r="J33" s="23">
        <f>'2018 Kunta fi'!J33</f>
        <v>-61931.56209582297</v>
      </c>
      <c r="K33" s="23">
        <f>'2018 Kunta fi'!K33</f>
        <v>52473.087383380684</v>
      </c>
      <c r="L33" s="65"/>
      <c r="M33" s="67">
        <v>7.214647514010014E-5</v>
      </c>
      <c r="N33" s="68">
        <v>70</v>
      </c>
      <c r="O33" s="68" t="s">
        <v>45</v>
      </c>
      <c r="P33" s="23">
        <f>'2018 Kunta fi'!R33</f>
        <v>254599.35568326476</v>
      </c>
      <c r="Q33" s="73">
        <f>'2018 Kunta fi'!S33</f>
        <v>-3.591983496269513E-2</v>
      </c>
    </row>
    <row r="34" spans="1:17" ht="11.5">
      <c r="A34" s="62">
        <v>21</v>
      </c>
      <c r="B34" s="63">
        <v>65</v>
      </c>
      <c r="C34" s="64" t="s">
        <v>46</v>
      </c>
      <c r="D34" s="23">
        <f>'2018 Kunta fi'!D34</f>
        <v>1037868.07</v>
      </c>
      <c r="E34" s="70">
        <f>'2018 Kunta fi'!E34</f>
        <v>-6.5314366939361879E-4</v>
      </c>
      <c r="F34" s="23">
        <f>'2018 Kunta fi'!F34</f>
        <v>1030793.8501682789</v>
      </c>
      <c r="G34" s="23">
        <f>'2018 Kunta fi'!G34</f>
        <v>1044756.4532063752</v>
      </c>
      <c r="H34" s="23">
        <f>'2018 Kunta fi'!H34</f>
        <v>-13962.603038096335</v>
      </c>
      <c r="I34" s="23">
        <f>'2018 Kunta fi'!I34</f>
        <v>-99974.275776960116</v>
      </c>
      <c r="J34" s="23">
        <f>'2018 Kunta fi'!J34</f>
        <v>-113936.87881505645</v>
      </c>
      <c r="K34" s="23">
        <f>'2018 Kunta fi'!K34</f>
        <v>39267.46676111022</v>
      </c>
      <c r="L34" s="65"/>
      <c r="M34" s="67">
        <v>5.6039980939609797E-5</v>
      </c>
      <c r="N34" s="68">
        <v>72</v>
      </c>
      <c r="O34" s="68" t="s">
        <v>46</v>
      </c>
      <c r="P34" s="23">
        <f>'2018 Kunta fi'!R34</f>
        <v>9054.1060813258773</v>
      </c>
      <c r="Q34" s="73">
        <f>'2018 Kunta fi'!S34</f>
        <v>-9.2139354105178595E-2</v>
      </c>
    </row>
    <row r="35" spans="1:17" ht="11.5">
      <c r="A35" s="62">
        <v>17</v>
      </c>
      <c r="B35" s="63">
        <v>69</v>
      </c>
      <c r="C35" s="64" t="s">
        <v>47</v>
      </c>
      <c r="D35" s="23">
        <f>'2018 Kunta fi'!D35</f>
        <v>19579683.780000001</v>
      </c>
      <c r="E35" s="70">
        <f>'2018 Kunta fi'!E35</f>
        <v>2.1309299722862551E-2</v>
      </c>
      <c r="F35" s="23">
        <f>'2018 Kunta fi'!F35</f>
        <v>19446226.560051709</v>
      </c>
      <c r="G35" s="23">
        <f>'2018 Kunta fi'!G35</f>
        <v>19247607.723603867</v>
      </c>
      <c r="H35" s="23">
        <f>'2018 Kunta fi'!H35</f>
        <v>198618.83644784242</v>
      </c>
      <c r="I35" s="23">
        <f>'2018 Kunta fi'!I35</f>
        <v>-1886043.8647538249</v>
      </c>
      <c r="J35" s="23">
        <f>'2018 Kunta fi'!J35</f>
        <v>-1687425.0283059825</v>
      </c>
      <c r="K35" s="23">
        <f>'2018 Kunta fi'!K35</f>
        <v>740792.21073271777</v>
      </c>
      <c r="L35" s="65"/>
      <c r="M35" s="67">
        <v>1.0344761096534299E-3</v>
      </c>
      <c r="N35" s="68">
        <v>74</v>
      </c>
      <c r="O35" s="68" t="s">
        <v>47</v>
      </c>
      <c r="P35" s="23">
        <f>'2018 Kunta fi'!R35</f>
        <v>1369645.9370276798</v>
      </c>
      <c r="Q35" s="73">
        <f>'2018 Kunta fi'!S35</f>
        <v>-0.1334496286752882</v>
      </c>
    </row>
    <row r="36" spans="1:17" ht="11.5">
      <c r="A36" s="62">
        <v>17</v>
      </c>
      <c r="B36" s="63">
        <v>71</v>
      </c>
      <c r="C36" s="64" t="s">
        <v>48</v>
      </c>
      <c r="D36" s="23">
        <f>'2018 Kunta fi'!D36</f>
        <v>18059857.649999999</v>
      </c>
      <c r="E36" s="70">
        <f>'2018 Kunta fi'!E36</f>
        <v>2.6736998766085263E-2</v>
      </c>
      <c r="F36" s="23">
        <f>'2018 Kunta fi'!F36</f>
        <v>17936759.727596734</v>
      </c>
      <c r="G36" s="23">
        <f>'2018 Kunta fi'!G36</f>
        <v>17529726.759384904</v>
      </c>
      <c r="H36" s="23">
        <f>'2018 Kunta fi'!H36</f>
        <v>407032.96821182966</v>
      </c>
      <c r="I36" s="23">
        <f>'2018 Kunta fi'!I36</f>
        <v>-1739644.2200921963</v>
      </c>
      <c r="J36" s="23">
        <f>'2018 Kunta fi'!J36</f>
        <v>-1332611.2518803666</v>
      </c>
      <c r="K36" s="23">
        <f>'2018 Kunta fi'!K36</f>
        <v>683289.98692652443</v>
      </c>
      <c r="L36" s="65"/>
      <c r="M36" s="67">
        <v>9.4913325259781496E-4</v>
      </c>
      <c r="N36" s="68">
        <v>77</v>
      </c>
      <c r="O36" s="68" t="s">
        <v>48</v>
      </c>
      <c r="P36" s="23">
        <f>'2018 Kunta fi'!R36</f>
        <v>1318382.5000574058</v>
      </c>
      <c r="Q36" s="73">
        <f>'2018 Kunta fi'!S36</f>
        <v>0.13967261049731694</v>
      </c>
    </row>
    <row r="37" spans="1:17" ht="11.5">
      <c r="A37" s="62">
        <v>17</v>
      </c>
      <c r="B37" s="63">
        <v>72</v>
      </c>
      <c r="C37" s="64" t="s">
        <v>367</v>
      </c>
      <c r="D37" s="23">
        <f>'2018 Kunta fi'!D37</f>
        <v>3093421.13</v>
      </c>
      <c r="E37" s="70">
        <f>'2018 Kunta fi'!E37</f>
        <v>2.0977279549138528E-2</v>
      </c>
      <c r="F37" s="23">
        <f>'2018 Kunta fi'!F37</f>
        <v>3072336.040537993</v>
      </c>
      <c r="G37" s="23">
        <f>'2018 Kunta fi'!G37</f>
        <v>3067017.7126661269</v>
      </c>
      <c r="H37" s="23">
        <f>'2018 Kunta fi'!H37</f>
        <v>5318.3278718660586</v>
      </c>
      <c r="I37" s="23">
        <f>'2018 Kunta fi'!I37</f>
        <v>-297978.66037529765</v>
      </c>
      <c r="J37" s="23">
        <f>'2018 Kunta fi'!J37</f>
        <v>-292660.33250343159</v>
      </c>
      <c r="K37" s="23">
        <f>'2018 Kunta fi'!K37</f>
        <v>117038.77873455634</v>
      </c>
      <c r="L37" s="65"/>
      <c r="M37" s="67">
        <v>1.6349145112683105E-4</v>
      </c>
      <c r="N37" s="68">
        <v>80</v>
      </c>
      <c r="O37" s="68" t="s">
        <v>367</v>
      </c>
      <c r="P37" s="23">
        <f>'2018 Kunta fi'!R37</f>
        <v>95734.786157602415</v>
      </c>
      <c r="Q37" s="73">
        <f>'2018 Kunta fi'!S37</f>
        <v>-8.2592274093247542E-2</v>
      </c>
    </row>
    <row r="38" spans="1:17" ht="11.5">
      <c r="A38" s="62">
        <v>16</v>
      </c>
      <c r="B38" s="63">
        <v>74</v>
      </c>
      <c r="C38" s="64" t="s">
        <v>50</v>
      </c>
      <c r="D38" s="23">
        <f>'2018 Kunta fi'!D38</f>
        <v>2867270.76</v>
      </c>
      <c r="E38" s="70">
        <f>'2018 Kunta fi'!E38</f>
        <v>2.6827700590748904E-2</v>
      </c>
      <c r="F38" s="23">
        <f>'2018 Kunta fi'!F38</f>
        <v>2847727.1356612095</v>
      </c>
      <c r="G38" s="23">
        <f>'2018 Kunta fi'!G38</f>
        <v>2724549.1718606036</v>
      </c>
      <c r="H38" s="23">
        <f>'2018 Kunta fi'!H38</f>
        <v>123177.96380060585</v>
      </c>
      <c r="I38" s="23">
        <f>'2018 Kunta fi'!I38</f>
        <v>-276194.36995248735</v>
      </c>
      <c r="J38" s="23">
        <f>'2018 Kunta fi'!J38</f>
        <v>-153016.4061518815</v>
      </c>
      <c r="K38" s="23">
        <f>'2018 Kunta fi'!K38</f>
        <v>108482.43868163633</v>
      </c>
      <c r="L38" s="65"/>
      <c r="M38" s="67">
        <v>1.5067569669657504E-4</v>
      </c>
      <c r="N38" s="68">
        <v>85</v>
      </c>
      <c r="O38" s="68" t="s">
        <v>50</v>
      </c>
      <c r="P38" s="23">
        <f>'2018 Kunta fi'!R38</f>
        <v>411565.11633838806</v>
      </c>
      <c r="Q38" s="73">
        <f>'2018 Kunta fi'!S38</f>
        <v>-0.19016005103116107</v>
      </c>
    </row>
    <row r="39" spans="1:17" ht="11.5">
      <c r="A39" s="62">
        <v>8</v>
      </c>
      <c r="B39" s="63">
        <v>75</v>
      </c>
      <c r="C39" s="64" t="s">
        <v>368</v>
      </c>
      <c r="D39" s="23">
        <f>'2018 Kunta fi'!D39</f>
        <v>70582938.790000007</v>
      </c>
      <c r="E39" s="70">
        <f>'2018 Kunta fi'!E39</f>
        <v>2.4413487741065776E-2</v>
      </c>
      <c r="F39" s="23">
        <f>'2018 Kunta fi'!F39</f>
        <v>70101837.925832018</v>
      </c>
      <c r="G39" s="23">
        <f>'2018 Kunta fi'!G39</f>
        <v>69456138.056544915</v>
      </c>
      <c r="H39" s="23">
        <f>'2018 Kunta fi'!H39</f>
        <v>645699.86928710341</v>
      </c>
      <c r="I39" s="23">
        <f>'2018 Kunta fi'!I39</f>
        <v>-6799012.6989259403</v>
      </c>
      <c r="J39" s="23">
        <f>'2018 Kunta fi'!J39</f>
        <v>-6153312.8296388369</v>
      </c>
      <c r="K39" s="23">
        <f>'2018 Kunta fi'!K39</f>
        <v>2670487.0136700538</v>
      </c>
      <c r="L39" s="65"/>
      <c r="M39" s="67">
        <v>3.7178899224067485E-3</v>
      </c>
      <c r="N39" s="68">
        <v>86</v>
      </c>
      <c r="O39" s="68" t="s">
        <v>368</v>
      </c>
      <c r="P39" s="23">
        <f>'2018 Kunta fi'!R39</f>
        <v>5457075.6852556597</v>
      </c>
      <c r="Q39" s="73">
        <f>'2018 Kunta fi'!S39</f>
        <v>0.14358038085257818</v>
      </c>
    </row>
    <row r="40" spans="1:17" ht="11.5">
      <c r="A40" s="62">
        <v>21</v>
      </c>
      <c r="B40" s="63">
        <v>76</v>
      </c>
      <c r="C40" s="64" t="s">
        <v>52</v>
      </c>
      <c r="D40" s="23">
        <f>'2018 Kunta fi'!D40</f>
        <v>3972983.9</v>
      </c>
      <c r="E40" s="70">
        <f>'2018 Kunta fi'!E40</f>
        <v>-1.0964600898003996E-2</v>
      </c>
      <c r="F40" s="23">
        <f>'2018 Kunta fi'!F40</f>
        <v>3945903.6165719843</v>
      </c>
      <c r="G40" s="23">
        <f>'2018 Kunta fi'!G40</f>
        <v>4175737.1178716342</v>
      </c>
      <c r="H40" s="23">
        <f>'2018 Kunta fi'!H40</f>
        <v>-229833.50129964994</v>
      </c>
      <c r="I40" s="23">
        <f>'2018 Kunta fi'!I40</f>
        <v>-382703.9289069011</v>
      </c>
      <c r="J40" s="23">
        <f>'2018 Kunta fi'!J40</f>
        <v>-612537.43020655098</v>
      </c>
      <c r="K40" s="23">
        <f>'2018 Kunta fi'!K40</f>
        <v>150316.80590739832</v>
      </c>
      <c r="L40" s="65"/>
      <c r="M40" s="67">
        <v>2.1675895451782313E-4</v>
      </c>
      <c r="N40" s="68">
        <v>89</v>
      </c>
      <c r="O40" s="68" t="s">
        <v>52</v>
      </c>
      <c r="P40" s="23">
        <f>'2018 Kunta fi'!R40</f>
        <v>97509.999715596379</v>
      </c>
      <c r="Q40" s="73">
        <f>'2018 Kunta fi'!S40</f>
        <v>-0.20358407035504189</v>
      </c>
    </row>
    <row r="41" spans="1:17" ht="11.5">
      <c r="A41" s="62">
        <v>13</v>
      </c>
      <c r="B41" s="63">
        <v>77</v>
      </c>
      <c r="C41" s="64" t="s">
        <v>53</v>
      </c>
      <c r="D41" s="23">
        <f>'2018 Kunta fi'!D41</f>
        <v>12951144.470000001</v>
      </c>
      <c r="E41" s="70">
        <f>'2018 Kunta fi'!E41</f>
        <v>1.6352595754682619E-2</v>
      </c>
      <c r="F41" s="23">
        <f>'2018 Kunta fi'!F41</f>
        <v>12862868.08333637</v>
      </c>
      <c r="G41" s="23">
        <f>'2018 Kunta fi'!G41</f>
        <v>12577641.147043144</v>
      </c>
      <c r="H41" s="23">
        <f>'2018 Kunta fi'!H41</f>
        <v>285226.93629322574</v>
      </c>
      <c r="I41" s="23">
        <f>'2018 Kunta fi'!I41</f>
        <v>-1247539.3802904375</v>
      </c>
      <c r="J41" s="23">
        <f>'2018 Kunta fi'!J41</f>
        <v>-962312.44399721175</v>
      </c>
      <c r="K41" s="23">
        <f>'2018 Kunta fi'!K41</f>
        <v>490003.16099334433</v>
      </c>
      <c r="L41" s="65"/>
      <c r="M41" s="67">
        <v>6.8759993302165907E-4</v>
      </c>
      <c r="N41" s="68">
        <v>93</v>
      </c>
      <c r="O41" s="68" t="s">
        <v>53</v>
      </c>
      <c r="P41" s="23">
        <f>'2018 Kunta fi'!R41</f>
        <v>876377.54564696073</v>
      </c>
      <c r="Q41" s="73">
        <f>'2018 Kunta fi'!S41</f>
        <v>0.11781933033023417</v>
      </c>
    </row>
    <row r="42" spans="1:17" ht="11.5">
      <c r="A42" s="62">
        <v>1</v>
      </c>
      <c r="B42" s="63">
        <v>78</v>
      </c>
      <c r="C42" s="64" t="s">
        <v>369</v>
      </c>
      <c r="D42" s="23">
        <f>'2018 Kunta fi'!D42</f>
        <v>33306646.68</v>
      </c>
      <c r="E42" s="70">
        <f>'2018 Kunta fi'!E42</f>
        <v>1.1878703079339248E-2</v>
      </c>
      <c r="F42" s="23">
        <f>'2018 Kunta fi'!F42</f>
        <v>33079625.01194562</v>
      </c>
      <c r="G42" s="23">
        <f>'2018 Kunta fi'!G42</f>
        <v>32849328.148482308</v>
      </c>
      <c r="H42" s="23">
        <f>'2018 Kunta fi'!H42</f>
        <v>230296.86346331239</v>
      </c>
      <c r="I42" s="23">
        <f>'2018 Kunta fi'!I42</f>
        <v>-3208315.1766988006</v>
      </c>
      <c r="J42" s="23">
        <f>'2018 Kunta fi'!J42</f>
        <v>-2978018.3132354883</v>
      </c>
      <c r="K42" s="23">
        <f>'2018 Kunta fi'!K42</f>
        <v>1260148.2589506218</v>
      </c>
      <c r="L42" s="65"/>
      <c r="M42" s="67">
        <v>1.7761291132618927E-3</v>
      </c>
      <c r="N42" s="68">
        <v>91</v>
      </c>
      <c r="O42" s="68" t="s">
        <v>369</v>
      </c>
      <c r="P42" s="23">
        <f>'2018 Kunta fi'!R42</f>
        <v>2963785.5415426074</v>
      </c>
      <c r="Q42" s="73">
        <f>'2018 Kunta fi'!S42</f>
        <v>0.13431916793780774</v>
      </c>
    </row>
    <row r="43" spans="1:17" ht="11.5">
      <c r="A43" s="62">
        <v>4</v>
      </c>
      <c r="B43" s="63">
        <v>79</v>
      </c>
      <c r="C43" s="64" t="s">
        <v>55</v>
      </c>
      <c r="D43" s="23">
        <f>'2018 Kunta fi'!D43</f>
        <v>24116553.260000002</v>
      </c>
      <c r="E43" s="70">
        <f>'2018 Kunta fi'!E43</f>
        <v>8.2110105295476465E-3</v>
      </c>
      <c r="F43" s="23">
        <f>'2018 Kunta fi'!F43</f>
        <v>23952172.252166659</v>
      </c>
      <c r="G43" s="23">
        <f>'2018 Kunta fi'!G43</f>
        <v>23983494.115532525</v>
      </c>
      <c r="H43" s="23">
        <f>'2018 Kunta fi'!H43</f>
        <v>-31321.863365866244</v>
      </c>
      <c r="I43" s="23">
        <f>'2018 Kunta fi'!I43</f>
        <v>-2323064.95988935</v>
      </c>
      <c r="J43" s="23">
        <f>'2018 Kunta fi'!J43</f>
        <v>-2354386.8232552162</v>
      </c>
      <c r="K43" s="23">
        <f>'2018 Kunta fi'!K43</f>
        <v>912443.47995944659</v>
      </c>
      <c r="L43" s="65"/>
      <c r="M43" s="67">
        <v>1.2907314164952307E-3</v>
      </c>
      <c r="N43" s="68">
        <v>96</v>
      </c>
      <c r="O43" s="68" t="s">
        <v>55</v>
      </c>
      <c r="P43" s="23">
        <f>'2018 Kunta fi'!R43</f>
        <v>7900772.6168155391</v>
      </c>
      <c r="Q43" s="73">
        <f>'2018 Kunta fi'!S43</f>
        <v>-9.4335836544535256E-2</v>
      </c>
    </row>
    <row r="44" spans="1:17" ht="11.5">
      <c r="A44" s="62">
        <v>7</v>
      </c>
      <c r="B44" s="63">
        <v>81</v>
      </c>
      <c r="C44" s="64" t="s">
        <v>56</v>
      </c>
      <c r="D44" s="23">
        <f>'2018 Kunta fi'!D44</f>
        <v>7055089.46</v>
      </c>
      <c r="E44" s="70">
        <f>'2018 Kunta fi'!E44</f>
        <v>-1.2819499156552783E-2</v>
      </c>
      <c r="F44" s="23">
        <f>'2018 Kunta fi'!F44</f>
        <v>7007001.2152460236</v>
      </c>
      <c r="G44" s="23">
        <f>'2018 Kunta fi'!G44</f>
        <v>7139001.8698151726</v>
      </c>
      <c r="H44" s="23">
        <f>'2018 Kunta fi'!H44</f>
        <v>-132000.65456914902</v>
      </c>
      <c r="I44" s="23">
        <f>'2018 Kunta fi'!I44</f>
        <v>-679592.59918764501</v>
      </c>
      <c r="J44" s="23">
        <f>'2018 Kunta fi'!J44</f>
        <v>-811593.25375679403</v>
      </c>
      <c r="K44" s="23">
        <f>'2018 Kunta fi'!K44</f>
        <v>266927.46301291365</v>
      </c>
      <c r="L44" s="65"/>
      <c r="M44" s="67">
        <v>3.8563641341758686E-4</v>
      </c>
      <c r="N44" s="68">
        <v>99</v>
      </c>
      <c r="O44" s="68" t="s">
        <v>56</v>
      </c>
      <c r="P44" s="23">
        <f>'2018 Kunta fi'!R44</f>
        <v>1242409.5823391036</v>
      </c>
      <c r="Q44" s="73">
        <f>'2018 Kunta fi'!S44</f>
        <v>-5.0142224907829824E-3</v>
      </c>
    </row>
    <row r="45" spans="1:17" ht="11.5">
      <c r="A45" s="62">
        <v>5</v>
      </c>
      <c r="B45" s="63">
        <v>82</v>
      </c>
      <c r="C45" s="64" t="s">
        <v>57</v>
      </c>
      <c r="D45" s="23">
        <f>'2018 Kunta fi'!D45</f>
        <v>33798655.030000001</v>
      </c>
      <c r="E45" s="70">
        <f>'2018 Kunta fi'!E45</f>
        <v>5.2932063588684297E-3</v>
      </c>
      <c r="F45" s="23">
        <f>'2018 Kunta fi'!F45</f>
        <v>33568279.780380152</v>
      </c>
      <c r="G45" s="23">
        <f>'2018 Kunta fi'!G45</f>
        <v>33871735.782860801</v>
      </c>
      <c r="H45" s="23">
        <f>'2018 Kunta fi'!H45</f>
        <v>-303456.00248064846</v>
      </c>
      <c r="I45" s="23">
        <f>'2018 Kunta fi'!I45</f>
        <v>-3255708.6555900699</v>
      </c>
      <c r="J45" s="23">
        <f>'2018 Kunta fi'!J45</f>
        <v>-3559164.6580707184</v>
      </c>
      <c r="K45" s="23">
        <f>'2018 Kunta fi'!K45</f>
        <v>1278763.2660871395</v>
      </c>
      <c r="L45" s="65"/>
      <c r="M45" s="67">
        <v>1.8141732094286687E-3</v>
      </c>
      <c r="N45" s="68">
        <v>102</v>
      </c>
      <c r="O45" s="68" t="s">
        <v>57</v>
      </c>
      <c r="P45" s="23">
        <f>'2018 Kunta fi'!R45</f>
        <v>1317516.7785387163</v>
      </c>
      <c r="Q45" s="73">
        <f>'2018 Kunta fi'!S45</f>
        <v>9.3862912498232198E-2</v>
      </c>
    </row>
    <row r="46" spans="1:17" ht="11.5">
      <c r="A46" s="62">
        <v>5</v>
      </c>
      <c r="B46" s="63">
        <v>86</v>
      </c>
      <c r="C46" s="64" t="s">
        <v>58</v>
      </c>
      <c r="D46" s="23">
        <f>'2018 Kunta fi'!D46</f>
        <v>29502867.129999999</v>
      </c>
      <c r="E46" s="70">
        <f>'2018 Kunta fi'!E46</f>
        <v>2.1750144147142381E-2</v>
      </c>
      <c r="F46" s="23">
        <f>'2018 Kunta fi'!F46</f>
        <v>29301772.430416774</v>
      </c>
      <c r="G46" s="23">
        <f>'2018 Kunta fi'!G46</f>
        <v>28839424.461962119</v>
      </c>
      <c r="H46" s="23">
        <f>'2018 Kunta fi'!H46</f>
        <v>462347.96845465526</v>
      </c>
      <c r="I46" s="23">
        <f>'2018 Kunta fi'!I46</f>
        <v>-2841910.1231870754</v>
      </c>
      <c r="J46" s="23">
        <f>'2018 Kunta fi'!J46</f>
        <v>-2379562.1547324201</v>
      </c>
      <c r="K46" s="23">
        <f>'2018 Kunta fi'!K46</f>
        <v>1116233.2553353591</v>
      </c>
      <c r="L46" s="65"/>
      <c r="M46" s="67">
        <v>1.5580866058822582E-3</v>
      </c>
      <c r="N46" s="68">
        <v>114</v>
      </c>
      <c r="O46" s="68" t="s">
        <v>58</v>
      </c>
      <c r="P46" s="23">
        <f>'2018 Kunta fi'!R46</f>
        <v>1070736.1754179329</v>
      </c>
      <c r="Q46" s="73">
        <f>'2018 Kunta fi'!S46</f>
        <v>2.1950614329618645E-2</v>
      </c>
    </row>
    <row r="47" spans="1:17" ht="11.5">
      <c r="A47" s="62">
        <v>10</v>
      </c>
      <c r="B47" s="63">
        <v>90</v>
      </c>
      <c r="C47" s="64" t="s">
        <v>59</v>
      </c>
      <c r="D47" s="23">
        <f>'2018 Kunta fi'!D47</f>
        <v>8481456.4100000001</v>
      </c>
      <c r="E47" s="70">
        <f>'2018 Kunta fi'!E47</f>
        <v>3.2695899796683525E-2</v>
      </c>
      <c r="F47" s="23">
        <f>'2018 Kunta fi'!F47</f>
        <v>8423645.8954733349</v>
      </c>
      <c r="G47" s="23">
        <f>'2018 Kunta fi'!G47</f>
        <v>8294099.968540092</v>
      </c>
      <c r="H47" s="23">
        <f>'2018 Kunta fi'!H47</f>
        <v>129545.92693324294</v>
      </c>
      <c r="I47" s="23">
        <f>'2018 Kunta fi'!I47</f>
        <v>-816989.64120131987</v>
      </c>
      <c r="J47" s="23">
        <f>'2018 Kunta fi'!J47</f>
        <v>-687443.71426807693</v>
      </c>
      <c r="K47" s="23">
        <f>'2018 Kunta fi'!K47</f>
        <v>320893.68320723105</v>
      </c>
      <c r="L47" s="65"/>
      <c r="M47" s="67">
        <v>4.431697005973896E-4</v>
      </c>
      <c r="N47" s="68">
        <v>124</v>
      </c>
      <c r="O47" s="68" t="s">
        <v>59</v>
      </c>
      <c r="P47" s="23">
        <f>'2018 Kunta fi'!R47</f>
        <v>2024652.4975982569</v>
      </c>
      <c r="Q47" s="73">
        <f>'2018 Kunta fi'!S47</f>
        <v>8.3417877488609626E-3</v>
      </c>
    </row>
    <row r="48" spans="1:17" ht="11.5">
      <c r="A48" s="62">
        <v>1</v>
      </c>
      <c r="B48" s="63">
        <v>91</v>
      </c>
      <c r="C48" s="64" t="s">
        <v>370</v>
      </c>
      <c r="D48" s="23">
        <f>'2018 Kunta fi'!D48</f>
        <v>2585917161.4699998</v>
      </c>
      <c r="E48" s="70">
        <f>'2018 Kunta fi'!E48</f>
        <v>8.4821409233351019E-3</v>
      </c>
      <c r="F48" s="23">
        <f>'2018 Kunta fi'!F48</f>
        <v>2568291273.3676147</v>
      </c>
      <c r="G48" s="23">
        <f>'2018 Kunta fi'!G48</f>
        <v>2564558045.9140549</v>
      </c>
      <c r="H48" s="23">
        <f>'2018 Kunta fi'!H48</f>
        <v>3733227.4535598755</v>
      </c>
      <c r="I48" s="23">
        <f>'2018 Kunta fi'!I48</f>
        <v>-249092541.63409778</v>
      </c>
      <c r="J48" s="23">
        <f>'2018 Kunta fi'!J48</f>
        <v>-245359314.18053791</v>
      </c>
      <c r="K48" s="23">
        <f>'2018 Kunta fi'!K48</f>
        <v>97837498.927014604</v>
      </c>
      <c r="L48" s="65"/>
      <c r="M48" s="67">
        <v>0.13836252376740832</v>
      </c>
      <c r="N48" s="68">
        <v>127</v>
      </c>
      <c r="O48" s="68" t="s">
        <v>370</v>
      </c>
      <c r="P48" s="23">
        <f>'2018 Kunta fi'!R48</f>
        <v>580789183.74137604</v>
      </c>
      <c r="Q48" s="73">
        <f>'2018 Kunta fi'!S48</f>
        <v>0.1743571160913775</v>
      </c>
    </row>
    <row r="49" spans="1:17" ht="11.5">
      <c r="A49" s="62">
        <v>1</v>
      </c>
      <c r="B49" s="63">
        <v>92</v>
      </c>
      <c r="C49" s="64" t="s">
        <v>371</v>
      </c>
      <c r="D49" s="23">
        <f>'2018 Kunta fi'!D49</f>
        <v>836621058.72000003</v>
      </c>
      <c r="E49" s="70">
        <f>'2018 Kunta fi'!E49</f>
        <v>3.792306696174097E-2</v>
      </c>
      <c r="F49" s="23">
        <f>'2018 Kunta fi'!F49</f>
        <v>830918560.0534476</v>
      </c>
      <c r="G49" s="23">
        <f>'2018 Kunta fi'!G49</f>
        <v>831980975.07816422</v>
      </c>
      <c r="H49" s="23">
        <f>'2018 Kunta fi'!H49</f>
        <v>-1062415.0247166157</v>
      </c>
      <c r="I49" s="23">
        <f>'2018 Kunta fi'!I49</f>
        <v>-80588840.588655591</v>
      </c>
      <c r="J49" s="23">
        <f>'2018 Kunta fi'!J49</f>
        <v>-81651255.613372207</v>
      </c>
      <c r="K49" s="23">
        <f>'2018 Kunta fi'!K49</f>
        <v>31653338.766778369</v>
      </c>
      <c r="L49" s="65"/>
      <c r="M49" s="67">
        <v>4.3494636599241611E-2</v>
      </c>
      <c r="N49" s="68">
        <v>1191</v>
      </c>
      <c r="O49" s="68" t="s">
        <v>371</v>
      </c>
      <c r="P49" s="23">
        <f>'2018 Kunta fi'!R49</f>
        <v>75868690.010434404</v>
      </c>
      <c r="Q49" s="73">
        <f>'2018 Kunta fi'!S49</f>
        <v>1.2439920602101973E-2</v>
      </c>
    </row>
    <row r="50" spans="1:17" ht="11.5">
      <c r="A50" s="62">
        <v>10</v>
      </c>
      <c r="B50" s="63">
        <v>97</v>
      </c>
      <c r="C50" s="64" t="s">
        <v>62</v>
      </c>
      <c r="D50" s="23">
        <f>'2018 Kunta fi'!D50</f>
        <v>5599171.6699999999</v>
      </c>
      <c r="E50" s="70">
        <f>'2018 Kunta fi'!E50</f>
        <v>3.8117952218883477E-3</v>
      </c>
      <c r="F50" s="23">
        <f>'2018 Kunta fi'!F50</f>
        <v>5561007.1167065119</v>
      </c>
      <c r="G50" s="23">
        <f>'2018 Kunta fi'!G50</f>
        <v>5563617.2154003885</v>
      </c>
      <c r="H50" s="23">
        <f>'2018 Kunta fi'!H50</f>
        <v>-2610.0986938765272</v>
      </c>
      <c r="I50" s="23">
        <f>'2018 Kunta fi'!I50</f>
        <v>-539349.02598855598</v>
      </c>
      <c r="J50" s="23">
        <f>'2018 Kunta fi'!J50</f>
        <v>-541959.12468243251</v>
      </c>
      <c r="K50" s="23">
        <f>'2018 Kunta fi'!K50</f>
        <v>211843.19452228164</v>
      </c>
      <c r="L50" s="65"/>
      <c r="M50" s="67">
        <v>3.009841091409141E-4</v>
      </c>
      <c r="N50" s="68">
        <v>134</v>
      </c>
      <c r="O50" s="68" t="s">
        <v>62</v>
      </c>
      <c r="P50" s="23">
        <f>'2018 Kunta fi'!R50</f>
        <v>873683.94395473134</v>
      </c>
      <c r="Q50" s="73">
        <f>'2018 Kunta fi'!S50</f>
        <v>3.2255559184918958E-2</v>
      </c>
    </row>
    <row r="51" spans="1:17" ht="11.5">
      <c r="A51" s="62">
        <v>7</v>
      </c>
      <c r="B51" s="63">
        <v>98</v>
      </c>
      <c r="C51" s="64" t="s">
        <v>63</v>
      </c>
      <c r="D51" s="23">
        <f>'2018 Kunta fi'!D51</f>
        <v>83180040.819999993</v>
      </c>
      <c r="E51" s="70">
        <f>'2018 Kunta fi'!E51</f>
        <v>2.7780294765343383E-2</v>
      </c>
      <c r="F51" s="23">
        <f>'2018 Kunta fi'!F51</f>
        <v>82613076.760326982</v>
      </c>
      <c r="G51" s="23">
        <f>'2018 Kunta fi'!G51</f>
        <v>82125887.134554133</v>
      </c>
      <c r="H51" s="23">
        <f>'2018 Kunta fi'!H51</f>
        <v>487189.62577284873</v>
      </c>
      <c r="I51" s="23">
        <f>'2018 Kunta fi'!I51</f>
        <v>-8012448.3838080512</v>
      </c>
      <c r="J51" s="23">
        <f>'2018 Kunta fi'!J51</f>
        <v>-7525258.7580352025</v>
      </c>
      <c r="K51" s="23">
        <f>'2018 Kunta fi'!K51</f>
        <v>3147095.0716184396</v>
      </c>
      <c r="L51" s="65"/>
      <c r="M51" s="67">
        <v>4.3670777168711558E-3</v>
      </c>
      <c r="N51" s="68">
        <v>137</v>
      </c>
      <c r="O51" s="68" t="s">
        <v>63</v>
      </c>
      <c r="P51" s="23">
        <f>'2018 Kunta fi'!R51</f>
        <v>2794369.6486903005</v>
      </c>
      <c r="Q51" s="73">
        <f>'2018 Kunta fi'!S51</f>
        <v>3.8490198952023436E-2</v>
      </c>
    </row>
    <row r="52" spans="1:17" ht="11.5">
      <c r="A52" s="62">
        <v>4</v>
      </c>
      <c r="B52" s="63">
        <v>99</v>
      </c>
      <c r="C52" s="64" t="s">
        <v>1818</v>
      </c>
      <c r="D52" s="23">
        <f>'2018 Kunta fi'!D52</f>
        <v>4402763.6399999997</v>
      </c>
      <c r="E52" s="70">
        <f>'2018 Kunta fi'!E52</f>
        <v>2.0258977180584337E-2</v>
      </c>
      <c r="F52" s="23">
        <f>'2018 Kunta fi'!F52</f>
        <v>4372753.9318716163</v>
      </c>
      <c r="G52" s="23">
        <f>'2018 Kunta fi'!G52</f>
        <v>4248971.2906193603</v>
      </c>
      <c r="H52" s="23">
        <f>'2018 Kunta fi'!H52</f>
        <v>123782.641252256</v>
      </c>
      <c r="I52" s="23">
        <f>'2018 Kunta fi'!I52</f>
        <v>-424103.13897230959</v>
      </c>
      <c r="J52" s="23">
        <f>'2018 Kunta fi'!J52</f>
        <v>-300320.49772005359</v>
      </c>
      <c r="K52" s="23">
        <f>'2018 Kunta fi'!K52</f>
        <v>166577.4098732266</v>
      </c>
      <c r="L52" s="65"/>
      <c r="M52" s="67">
        <v>2.3285578124165399E-4</v>
      </c>
      <c r="N52" s="68">
        <v>139</v>
      </c>
      <c r="O52" s="68" t="s">
        <v>1818</v>
      </c>
      <c r="P52" s="23">
        <f>'2018 Kunta fi'!R52</f>
        <v>687144.28229419829</v>
      </c>
      <c r="Q52" s="73">
        <f>'2018 Kunta fi'!S52</f>
        <v>-0.12353677411731645</v>
      </c>
    </row>
    <row r="53" spans="1:17" ht="11.5">
      <c r="A53" s="62">
        <v>4</v>
      </c>
      <c r="B53" s="63">
        <v>102</v>
      </c>
      <c r="C53" s="64" t="s">
        <v>64</v>
      </c>
      <c r="D53" s="23">
        <f>'2018 Kunta fi'!D53</f>
        <v>28779996.030000001</v>
      </c>
      <c r="E53" s="70">
        <f>'2018 Kunta fi'!E53</f>
        <v>-6.4511110168208319E-4</v>
      </c>
      <c r="F53" s="23">
        <f>'2018 Kunta fi'!F53</f>
        <v>28583828.497191831</v>
      </c>
      <c r="G53" s="23">
        <f>'2018 Kunta fi'!G53</f>
        <v>28685221.000516217</v>
      </c>
      <c r="H53" s="23">
        <f>'2018 Kunta fi'!H53</f>
        <v>-101392.50332438573</v>
      </c>
      <c r="I53" s="23">
        <f>'2018 Kunta fi'!I53</f>
        <v>-2772278.4264507126</v>
      </c>
      <c r="J53" s="23">
        <f>'2018 Kunta fi'!J53</f>
        <v>-2873670.9297750983</v>
      </c>
      <c r="K53" s="23">
        <f>'2018 Kunta fi'!K53</f>
        <v>1088883.6164821114</v>
      </c>
      <c r="L53" s="65"/>
      <c r="M53" s="67">
        <v>1.5539715615595527E-3</v>
      </c>
      <c r="N53" s="68">
        <v>144</v>
      </c>
      <c r="O53" s="68" t="s">
        <v>64</v>
      </c>
      <c r="P53" s="23">
        <f>'2018 Kunta fi'!R53</f>
        <v>1904789.8037852666</v>
      </c>
      <c r="Q53" s="73">
        <f>'2018 Kunta fi'!S53</f>
        <v>6.0366704996898113E-2</v>
      </c>
    </row>
    <row r="54" spans="1:17" ht="11.5">
      <c r="A54" s="62">
        <v>5</v>
      </c>
      <c r="B54" s="63">
        <v>103</v>
      </c>
      <c r="C54" s="64" t="s">
        <v>65</v>
      </c>
      <c r="D54" s="23">
        <f>'2018 Kunta fi'!D54</f>
        <v>6652385.7599999998</v>
      </c>
      <c r="E54" s="70">
        <f>'2018 Kunta fi'!E54</f>
        <v>3.0187076358777487E-2</v>
      </c>
      <c r="F54" s="23">
        <f>'2018 Kunta fi'!F54</f>
        <v>6607042.3867602302</v>
      </c>
      <c r="G54" s="23">
        <f>'2018 Kunta fi'!G54</f>
        <v>6397974.3732954739</v>
      </c>
      <c r="H54" s="23">
        <f>'2018 Kunta fi'!H54</f>
        <v>209068.01346475631</v>
      </c>
      <c r="I54" s="23">
        <f>'2018 Kunta fi'!I54</f>
        <v>-640801.53130152903</v>
      </c>
      <c r="J54" s="23">
        <f>'2018 Kunta fi'!J54</f>
        <v>-431733.51783677272</v>
      </c>
      <c r="K54" s="23">
        <f>'2018 Kunta fi'!K54</f>
        <v>251691.2739331917</v>
      </c>
      <c r="L54" s="65"/>
      <c r="M54" s="67">
        <v>3.4844433350965197E-4</v>
      </c>
      <c r="N54" s="68">
        <v>147</v>
      </c>
      <c r="O54" s="68" t="s">
        <v>65</v>
      </c>
      <c r="P54" s="23">
        <f>'2018 Kunta fi'!R54</f>
        <v>379342.94297354016</v>
      </c>
      <c r="Q54" s="73">
        <f>'2018 Kunta fi'!S54</f>
        <v>-9.2587267064526912E-2</v>
      </c>
    </row>
    <row r="55" spans="1:17" ht="11.5">
      <c r="A55" s="62">
        <v>18</v>
      </c>
      <c r="B55" s="63">
        <v>105</v>
      </c>
      <c r="C55" s="64" t="s">
        <v>66</v>
      </c>
      <c r="D55" s="23">
        <f>'2018 Kunta fi'!D55</f>
        <v>6088219.2199999997</v>
      </c>
      <c r="E55" s="70">
        <f>'2018 Kunta fi'!E55</f>
        <v>1.2242579961266653E-2</v>
      </c>
      <c r="F55" s="23">
        <f>'2018 Kunta fi'!F55</f>
        <v>6046721.2662706897</v>
      </c>
      <c r="G55" s="23">
        <f>'2018 Kunta fi'!G55</f>
        <v>5900423.2522441307</v>
      </c>
      <c r="H55" s="23">
        <f>'2018 Kunta fi'!H55</f>
        <v>146298.01402655896</v>
      </c>
      <c r="I55" s="23">
        <f>'2018 Kunta fi'!I55</f>
        <v>-586457.30115858477</v>
      </c>
      <c r="J55" s="23">
        <f>'2018 Kunta fi'!J55</f>
        <v>-440159.28713202581</v>
      </c>
      <c r="K55" s="23">
        <f>'2018 Kunta fi'!K55</f>
        <v>230346.18056580389</v>
      </c>
      <c r="L55" s="65"/>
      <c r="M55" s="67">
        <v>3.2454711902359942E-4</v>
      </c>
      <c r="N55" s="68">
        <v>149</v>
      </c>
      <c r="O55" s="68" t="s">
        <v>66</v>
      </c>
      <c r="P55" s="23">
        <f>'2018 Kunta fi'!R55</f>
        <v>739650.33850077656</v>
      </c>
      <c r="Q55" s="73">
        <f>'2018 Kunta fi'!S55</f>
        <v>2.6240384334954792E-2</v>
      </c>
    </row>
    <row r="56" spans="1:17" ht="11.5">
      <c r="A56" s="62">
        <v>1</v>
      </c>
      <c r="B56" s="63">
        <v>106</v>
      </c>
      <c r="C56" s="64" t="s">
        <v>372</v>
      </c>
      <c r="D56" s="23">
        <f>'2018 Kunta fi'!D56</f>
        <v>172981588.43000001</v>
      </c>
      <c r="E56" s="70">
        <f>'2018 Kunta fi'!E56</f>
        <v>1.2851595428652773E-2</v>
      </c>
      <c r="F56" s="23">
        <f>'2018 Kunta fi'!F56</f>
        <v>171802527.41177821</v>
      </c>
      <c r="G56" s="23">
        <f>'2018 Kunta fi'!G56</f>
        <v>173856824.85149953</v>
      </c>
      <c r="H56" s="23">
        <f>'2018 Kunta fi'!H56</f>
        <v>-2054297.4397213161</v>
      </c>
      <c r="I56" s="23">
        <f>'2018 Kunta fi'!I56</f>
        <v>-16662723.833519069</v>
      </c>
      <c r="J56" s="23">
        <f>'2018 Kunta fi'!J56</f>
        <v>-18717021.273240387</v>
      </c>
      <c r="K56" s="23">
        <f>'2018 Kunta fi'!K56</f>
        <v>6544713.1194228521</v>
      </c>
      <c r="L56" s="65"/>
      <c r="M56" s="67">
        <v>9.2156536138260775E-3</v>
      </c>
      <c r="N56" s="68">
        <v>152</v>
      </c>
      <c r="O56" s="68" t="s">
        <v>372</v>
      </c>
      <c r="P56" s="23">
        <f>'2018 Kunta fi'!R56</f>
        <v>11930165.279513273</v>
      </c>
      <c r="Q56" s="73">
        <f>'2018 Kunta fi'!S56</f>
        <v>0.19030492921684083</v>
      </c>
    </row>
    <row r="57" spans="1:17" ht="11.5">
      <c r="A57" s="62">
        <v>6</v>
      </c>
      <c r="B57" s="63">
        <v>108</v>
      </c>
      <c r="C57" s="64" t="s">
        <v>373</v>
      </c>
      <c r="D57" s="23">
        <f>'2018 Kunta fi'!D57</f>
        <v>33985422.340000004</v>
      </c>
      <c r="E57" s="70">
        <f>'2018 Kunta fi'!E57</f>
        <v>7.677776498143718E-3</v>
      </c>
      <c r="F57" s="23">
        <f>'2018 Kunta fi'!F57</f>
        <v>33753774.064408451</v>
      </c>
      <c r="G57" s="23">
        <f>'2018 Kunta fi'!G57</f>
        <v>33957347.270618074</v>
      </c>
      <c r="H57" s="23">
        <f>'2018 Kunta fi'!H57</f>
        <v>-203573.20620962232</v>
      </c>
      <c r="I57" s="23">
        <f>'2018 Kunta fi'!I57</f>
        <v>-3273699.3107569274</v>
      </c>
      <c r="J57" s="23">
        <f>'2018 Kunta fi'!J57</f>
        <v>-3477272.5169665497</v>
      </c>
      <c r="K57" s="23">
        <f>'2018 Kunta fi'!K57</f>
        <v>1285829.5583736796</v>
      </c>
      <c r="L57" s="65"/>
      <c r="M57" s="67">
        <v>1.8198813277463409E-3</v>
      </c>
      <c r="N57" s="68">
        <v>157</v>
      </c>
      <c r="O57" s="68" t="s">
        <v>373</v>
      </c>
      <c r="P57" s="23">
        <f>'2018 Kunta fi'!R57</f>
        <v>1652275.3398880896</v>
      </c>
      <c r="Q57" s="73">
        <f>'2018 Kunta fi'!S57</f>
        <v>8.3984000571110107E-2</v>
      </c>
    </row>
    <row r="58" spans="1:17" ht="11.5">
      <c r="A58" s="62">
        <v>5</v>
      </c>
      <c r="B58" s="63">
        <v>109</v>
      </c>
      <c r="C58" s="64" t="s">
        <v>374</v>
      </c>
      <c r="D58" s="23">
        <f>'2018 Kunta fi'!D58</f>
        <v>238752997.13</v>
      </c>
      <c r="E58" s="70">
        <f>'2018 Kunta fi'!E58</f>
        <v>1.5553409698359388E-2</v>
      </c>
      <c r="F58" s="23">
        <f>'2018 Kunta fi'!F58</f>
        <v>237125631.15160561</v>
      </c>
      <c r="G58" s="23">
        <f>'2018 Kunta fi'!G58</f>
        <v>237990820.99041581</v>
      </c>
      <c r="H58" s="23">
        <f>'2018 Kunta fi'!H58</f>
        <v>-865189.83881020546</v>
      </c>
      <c r="I58" s="23">
        <f>'2018 Kunta fi'!I58</f>
        <v>-22998258.321648136</v>
      </c>
      <c r="J58" s="23">
        <f>'2018 Kunta fi'!J58</f>
        <v>-23863448.160458341</v>
      </c>
      <c r="K58" s="23">
        <f>'2018 Kunta fi'!K58</f>
        <v>9033157.1515806615</v>
      </c>
      <c r="L58" s="65"/>
      <c r="M58" s="67">
        <v>1.2685808229559786E-2</v>
      </c>
      <c r="N58" s="68">
        <v>160</v>
      </c>
      <c r="O58" s="68" t="s">
        <v>374</v>
      </c>
      <c r="P58" s="23">
        <f>'2018 Kunta fi'!R58</f>
        <v>15754643.963640066</v>
      </c>
      <c r="Q58" s="73">
        <f>'2018 Kunta fi'!S58</f>
        <v>6.8639002638783753E-2</v>
      </c>
    </row>
    <row r="59" spans="1:17" ht="11.5">
      <c r="A59" s="62">
        <v>7</v>
      </c>
      <c r="B59" s="63">
        <v>111</v>
      </c>
      <c r="C59" s="64" t="s">
        <v>70</v>
      </c>
      <c r="D59" s="23">
        <f>'2018 Kunta fi'!D59</f>
        <v>59541291.140000001</v>
      </c>
      <c r="E59" s="70">
        <f>'2018 Kunta fi'!E59</f>
        <v>7.4122710407564796E-4</v>
      </c>
      <c r="F59" s="23">
        <f>'2018 Kunta fi'!F59</f>
        <v>59135451.32782729</v>
      </c>
      <c r="G59" s="23">
        <f>'2018 Kunta fi'!G59</f>
        <v>59698568.833534122</v>
      </c>
      <c r="H59" s="23">
        <f>'2018 Kunta fi'!H59</f>
        <v>-563117.50570683181</v>
      </c>
      <c r="I59" s="23">
        <f>'2018 Kunta fi'!I59</f>
        <v>-5735408.6059768973</v>
      </c>
      <c r="J59" s="23">
        <f>'2018 Kunta fi'!J59</f>
        <v>-6298526.1116837291</v>
      </c>
      <c r="K59" s="23">
        <f>'2018 Kunta fi'!K59</f>
        <v>2252729.1650407328</v>
      </c>
      <c r="L59" s="65"/>
      <c r="M59" s="67">
        <v>3.2104693997624298E-3</v>
      </c>
      <c r="N59" s="68">
        <v>117</v>
      </c>
      <c r="O59" s="68" t="s">
        <v>70</v>
      </c>
      <c r="P59" s="23">
        <f>'2018 Kunta fi'!R59</f>
        <v>2978662.4910312956</v>
      </c>
      <c r="Q59" s="73">
        <f>'2018 Kunta fi'!S59</f>
        <v>3.8946684108512208E-2</v>
      </c>
    </row>
    <row r="60" spans="1:17" ht="11.5">
      <c r="A60" s="62">
        <v>17</v>
      </c>
      <c r="B60" s="63">
        <v>139</v>
      </c>
      <c r="C60" s="64" t="s">
        <v>71</v>
      </c>
      <c r="D60" s="23">
        <f>'2018 Kunta fi'!D60</f>
        <v>26865679.460000001</v>
      </c>
      <c r="E60" s="70">
        <f>'2018 Kunta fi'!E60</f>
        <v>2.3432084368380623E-2</v>
      </c>
      <c r="F60" s="23">
        <f>'2018 Kunta fi'!F60</f>
        <v>26682560.113791972</v>
      </c>
      <c r="G60" s="23">
        <f>'2018 Kunta fi'!G60</f>
        <v>26426505.021099232</v>
      </c>
      <c r="H60" s="23">
        <f>'2018 Kunta fi'!H60</f>
        <v>256055.09269274026</v>
      </c>
      <c r="I60" s="23">
        <f>'2018 Kunta fi'!I60</f>
        <v>-2587878.86910275</v>
      </c>
      <c r="J60" s="23">
        <f>'2018 Kunta fi'!J60</f>
        <v>-2331823.7764100097</v>
      </c>
      <c r="K60" s="23">
        <f>'2018 Kunta fi'!K60</f>
        <v>1016455.9501384331</v>
      </c>
      <c r="L60" s="65"/>
      <c r="M60" s="67">
        <v>1.4164814105278633E-3</v>
      </c>
      <c r="N60" s="68">
        <v>2004</v>
      </c>
      <c r="O60" s="68" t="s">
        <v>71</v>
      </c>
      <c r="P60" s="23">
        <f>'2018 Kunta fi'!R60</f>
        <v>1363107.9417373335</v>
      </c>
      <c r="Q60" s="73">
        <f>'2018 Kunta fi'!S60</f>
        <v>-9.685494746857537E-3</v>
      </c>
    </row>
    <row r="61" spans="1:17" ht="11.5">
      <c r="A61" s="62">
        <v>11</v>
      </c>
      <c r="B61" s="63">
        <v>140</v>
      </c>
      <c r="C61" s="64" t="s">
        <v>375</v>
      </c>
      <c r="D61" s="23">
        <f>'2018 Kunta fi'!D61</f>
        <v>64739666.409999996</v>
      </c>
      <c r="E61" s="70">
        <f>'2018 Kunta fi'!E61</f>
        <v>2.3745449272466912E-2</v>
      </c>
      <c r="F61" s="23">
        <f>'2018 Kunta fi'!F61</f>
        <v>64298393.915687099</v>
      </c>
      <c r="G61" s="23">
        <f>'2018 Kunta fi'!G61</f>
        <v>63799601.560707845</v>
      </c>
      <c r="H61" s="23">
        <f>'2018 Kunta fi'!H61</f>
        <v>498792.35497925431</v>
      </c>
      <c r="I61" s="23">
        <f>'2018 Kunta fi'!I61</f>
        <v>-6236150.2877545338</v>
      </c>
      <c r="J61" s="23">
        <f>'2018 Kunta fi'!J61</f>
        <v>-5737357.9327752795</v>
      </c>
      <c r="K61" s="23">
        <f>'2018 Kunta fi'!K61</f>
        <v>2449408.3326795469</v>
      </c>
      <c r="L61" s="65"/>
      <c r="M61" s="67">
        <v>3.4123262843537322E-3</v>
      </c>
      <c r="N61" s="68">
        <v>168</v>
      </c>
      <c r="O61" s="68" t="s">
        <v>375</v>
      </c>
      <c r="P61" s="23">
        <f>'2018 Kunta fi'!R61</f>
        <v>5837394.0631245924</v>
      </c>
      <c r="Q61" s="73">
        <f>'2018 Kunta fi'!S61</f>
        <v>0.21187974499815954</v>
      </c>
    </row>
    <row r="62" spans="1:17" ht="11.5">
      <c r="A62" s="62">
        <v>8</v>
      </c>
      <c r="B62" s="63">
        <v>142</v>
      </c>
      <c r="C62" s="64" t="s">
        <v>73</v>
      </c>
      <c r="D62" s="23">
        <f>'2018 Kunta fi'!D62</f>
        <v>19985532.940000001</v>
      </c>
      <c r="E62" s="70">
        <f>'2018 Kunta fi'!E62</f>
        <v>3.8370869985713263E-2</v>
      </c>
      <c r="F62" s="23">
        <f>'2018 Kunta fi'!F62</f>
        <v>19849309.408745535</v>
      </c>
      <c r="G62" s="23">
        <f>'2018 Kunta fi'!G62</f>
        <v>19814547.107963465</v>
      </c>
      <c r="H62" s="23">
        <f>'2018 Kunta fi'!H62</f>
        <v>34762.300782069564</v>
      </c>
      <c r="I62" s="23">
        <f>'2018 Kunta fi'!I62</f>
        <v>-1925137.9240263947</v>
      </c>
      <c r="J62" s="23">
        <f>'2018 Kunta fi'!J62</f>
        <v>-1890375.6232443252</v>
      </c>
      <c r="K62" s="23">
        <f>'2018 Kunta fi'!K62</f>
        <v>756147.40746819926</v>
      </c>
      <c r="L62" s="65"/>
      <c r="M62" s="67">
        <v>1.0385689062610945E-3</v>
      </c>
      <c r="N62" s="68">
        <v>171</v>
      </c>
      <c r="O62" s="68" t="s">
        <v>73</v>
      </c>
      <c r="P62" s="23">
        <f>'2018 Kunta fi'!R62</f>
        <v>1402156.8686243205</v>
      </c>
      <c r="Q62" s="73">
        <f>'2018 Kunta fi'!S62</f>
        <v>2.9043403677353474E-2</v>
      </c>
    </row>
    <row r="63" spans="1:17" ht="11.5">
      <c r="A63" s="62">
        <v>6</v>
      </c>
      <c r="B63" s="63">
        <v>143</v>
      </c>
      <c r="C63" s="64" t="s">
        <v>376</v>
      </c>
      <c r="D63" s="23">
        <f>'2018 Kunta fi'!D63</f>
        <v>20076463.07</v>
      </c>
      <c r="E63" s="70">
        <f>'2018 Kunta fi'!E63</f>
        <v>-1.0377677522130924E-3</v>
      </c>
      <c r="F63" s="23">
        <f>'2018 Kunta fi'!F63</f>
        <v>19939619.749248639</v>
      </c>
      <c r="G63" s="23">
        <f>'2018 Kunta fi'!G63</f>
        <v>20363089.001891389</v>
      </c>
      <c r="H63" s="23">
        <f>'2018 Kunta fi'!H63</f>
        <v>-423469.25264275074</v>
      </c>
      <c r="I63" s="23">
        <f>'2018 Kunta fi'!I63</f>
        <v>-1933896.9119515698</v>
      </c>
      <c r="J63" s="23">
        <f>'2018 Kunta fi'!J63</f>
        <v>-2357366.1645943206</v>
      </c>
      <c r="K63" s="23">
        <f>'2018 Kunta fi'!K63</f>
        <v>759587.72513531707</v>
      </c>
      <c r="L63" s="65"/>
      <c r="M63" s="67">
        <v>1.0844516991042161E-3</v>
      </c>
      <c r="N63" s="68">
        <v>174</v>
      </c>
      <c r="O63" s="68" t="s">
        <v>376</v>
      </c>
      <c r="P63" s="23">
        <f>'2018 Kunta fi'!R63</f>
        <v>1659962.4675542554</v>
      </c>
      <c r="Q63" s="73">
        <f>'2018 Kunta fi'!S63</f>
        <v>5.9459679315165381E-2</v>
      </c>
    </row>
    <row r="64" spans="1:17" ht="11.5">
      <c r="A64" s="62">
        <v>14</v>
      </c>
      <c r="B64" s="63">
        <v>145</v>
      </c>
      <c r="C64" s="64" t="s">
        <v>75</v>
      </c>
      <c r="D64" s="23">
        <f>'2018 Kunta fi'!D64</f>
        <v>36096287.159999996</v>
      </c>
      <c r="E64" s="70">
        <f>'2018 Kunta fi'!E64</f>
        <v>5.7510953808545651E-2</v>
      </c>
      <c r="F64" s="23">
        <f>'2018 Kunta fi'!F64</f>
        <v>35850251.003902853</v>
      </c>
      <c r="G64" s="23">
        <f>'2018 Kunta fi'!G64</f>
        <v>35644788.511079721</v>
      </c>
      <c r="H64" s="23">
        <f>'2018 Kunta fi'!H64</f>
        <v>205462.49282313138</v>
      </c>
      <c r="I64" s="23">
        <f>'2018 Kunta fi'!I64</f>
        <v>-3477031.6877155541</v>
      </c>
      <c r="J64" s="23">
        <f>'2018 Kunta fi'!J64</f>
        <v>-3271569.1948924228</v>
      </c>
      <c r="K64" s="23">
        <f>'2018 Kunta fi'!K64</f>
        <v>1365693.5763085859</v>
      </c>
      <c r="L64" s="65"/>
      <c r="M64" s="67">
        <v>1.8418308241191911E-3</v>
      </c>
      <c r="N64" s="68">
        <v>178</v>
      </c>
      <c r="O64" s="68" t="s">
        <v>75</v>
      </c>
      <c r="P64" s="23">
        <f>'2018 Kunta fi'!R64</f>
        <v>1554923.2494833251</v>
      </c>
      <c r="Q64" s="73">
        <f>'2018 Kunta fi'!S64</f>
        <v>0.16118834519507907</v>
      </c>
    </row>
    <row r="65" spans="1:17" ht="11.5">
      <c r="A65" s="62">
        <v>12</v>
      </c>
      <c r="B65" s="63">
        <v>146</v>
      </c>
      <c r="C65" s="64" t="s">
        <v>377</v>
      </c>
      <c r="D65" s="23">
        <f>'2018 Kunta fi'!D65</f>
        <v>12912121.689999999</v>
      </c>
      <c r="E65" s="70">
        <f>'2018 Kunta fi'!E65</f>
        <v>-7.7018905013825911E-4</v>
      </c>
      <c r="F65" s="23">
        <f>'2018 Kunta fi'!F65</f>
        <v>12824111.286780838</v>
      </c>
      <c r="G65" s="23">
        <f>'2018 Kunta fi'!G65</f>
        <v>12843091.727546694</v>
      </c>
      <c r="H65" s="23">
        <f>'2018 Kunta fi'!H65</f>
        <v>-18980.440765855834</v>
      </c>
      <c r="I65" s="23">
        <f>'2018 Kunta fi'!I65</f>
        <v>-1243780.4495726787</v>
      </c>
      <c r="J65" s="23">
        <f>'2018 Kunta fi'!J65</f>
        <v>-1262760.8903385345</v>
      </c>
      <c r="K65" s="23">
        <f>'2018 Kunta fi'!K65</f>
        <v>488526.74432645889</v>
      </c>
      <c r="L65" s="65"/>
      <c r="M65" s="67">
        <v>6.9727534072447632E-4</v>
      </c>
      <c r="N65" s="68">
        <v>181</v>
      </c>
      <c r="O65" s="68" t="s">
        <v>377</v>
      </c>
      <c r="P65" s="23">
        <f>'2018 Kunta fi'!R65</f>
        <v>3066818.0189771373</v>
      </c>
      <c r="Q65" s="73">
        <f>'2018 Kunta fi'!S65</f>
        <v>-8.4295739774180589E-3</v>
      </c>
    </row>
    <row r="66" spans="1:17" ht="11.5">
      <c r="A66" s="62">
        <v>19</v>
      </c>
      <c r="B66" s="63">
        <v>148</v>
      </c>
      <c r="C66" s="64" t="s">
        <v>378</v>
      </c>
      <c r="D66" s="23">
        <f>'2018 Kunta fi'!D66</f>
        <v>20346239.48</v>
      </c>
      <c r="E66" s="70">
        <f>'2018 Kunta fi'!E66</f>
        <v>1.4441385372439219E-2</v>
      </c>
      <c r="F66" s="23">
        <f>'2018 Kunta fi'!F66</f>
        <v>20207557.334368177</v>
      </c>
      <c r="G66" s="23">
        <f>'2018 Kunta fi'!G66</f>
        <v>20486111.041920096</v>
      </c>
      <c r="H66" s="23">
        <f>'2018 Kunta fi'!H66</f>
        <v>-278553.70755191892</v>
      </c>
      <c r="I66" s="23">
        <f>'2018 Kunta fi'!I66</f>
        <v>-1959883.5493586329</v>
      </c>
      <c r="J66" s="23">
        <f>'2018 Kunta fi'!J66</f>
        <v>-2238437.2569105518</v>
      </c>
      <c r="K66" s="23">
        <f>'2018 Kunta fi'!K66</f>
        <v>769794.64499229519</v>
      </c>
      <c r="L66" s="65"/>
      <c r="M66" s="67">
        <v>1.0822541801067578E-3</v>
      </c>
      <c r="N66" s="68">
        <v>186</v>
      </c>
      <c r="O66" s="68" t="s">
        <v>378</v>
      </c>
      <c r="P66" s="23">
        <f>'2018 Kunta fi'!R66</f>
        <v>2466630.7151353876</v>
      </c>
      <c r="Q66" s="73">
        <f>'2018 Kunta fi'!S66</f>
        <v>4.4829958820453708E-2</v>
      </c>
    </row>
    <row r="67" spans="1:17" ht="11.5">
      <c r="A67" s="62">
        <v>1</v>
      </c>
      <c r="B67" s="63">
        <v>149</v>
      </c>
      <c r="C67" s="64" t="s">
        <v>379</v>
      </c>
      <c r="D67" s="23">
        <f>'2018 Kunta fi'!D67</f>
        <v>21843148.52</v>
      </c>
      <c r="E67" s="70">
        <f>'2018 Kunta fi'!E67</f>
        <v>1.1432284038040752E-2</v>
      </c>
      <c r="F67" s="23">
        <f>'2018 Kunta fi'!F67</f>
        <v>21694263.282161042</v>
      </c>
      <c r="G67" s="23">
        <f>'2018 Kunta fi'!G67</f>
        <v>21486721.4245122</v>
      </c>
      <c r="H67" s="23">
        <f>'2018 Kunta fi'!H67</f>
        <v>207541.85764884204</v>
      </c>
      <c r="I67" s="23">
        <f>'2018 Kunta fi'!I67</f>
        <v>-2104075.6692472277</v>
      </c>
      <c r="J67" s="23">
        <f>'2018 Kunta fi'!J67</f>
        <v>-1896533.8115983857</v>
      </c>
      <c r="K67" s="23">
        <f>'2018 Kunta fi'!K67</f>
        <v>826429.80669700529</v>
      </c>
      <c r="L67" s="65"/>
      <c r="M67" s="67">
        <v>1.1653342351778545E-3</v>
      </c>
      <c r="N67" s="68">
        <v>191</v>
      </c>
      <c r="O67" s="68" t="s">
        <v>379</v>
      </c>
      <c r="P67" s="23">
        <f>'2018 Kunta fi'!R67</f>
        <v>1074338.646410614</v>
      </c>
      <c r="Q67" s="73">
        <f>'2018 Kunta fi'!S67</f>
        <v>0.2374631271263612</v>
      </c>
    </row>
    <row r="68" spans="1:17" ht="11.5">
      <c r="A68" s="62">
        <v>14</v>
      </c>
      <c r="B68" s="63">
        <v>151</v>
      </c>
      <c r="C68" s="64" t="s">
        <v>380</v>
      </c>
      <c r="D68" s="23">
        <f>'2018 Kunta fi'!D68</f>
        <v>5115417.04</v>
      </c>
      <c r="E68" s="70">
        <f>'2018 Kunta fi'!E68</f>
        <v>-1.1018654661802518E-2</v>
      </c>
      <c r="F68" s="23">
        <f>'2018 Kunta fi'!F68</f>
        <v>5080549.8100331984</v>
      </c>
      <c r="G68" s="23">
        <f>'2018 Kunta fi'!G68</f>
        <v>5127041.5484135533</v>
      </c>
      <c r="H68" s="23">
        <f>'2018 Kunta fi'!H68</f>
        <v>-46491.738380354829</v>
      </c>
      <c r="I68" s="23">
        <f>'2018 Kunta fi'!I68</f>
        <v>-492750.59967026557</v>
      </c>
      <c r="J68" s="23">
        <f>'2018 Kunta fi'!J68</f>
        <v>-539242.3380506204</v>
      </c>
      <c r="K68" s="23">
        <f>'2018 Kunta fi'!K68</f>
        <v>193540.46472151019</v>
      </c>
      <c r="L68" s="65"/>
      <c r="M68" s="67">
        <v>2.7910333408741263E-4</v>
      </c>
      <c r="N68" s="68">
        <v>194</v>
      </c>
      <c r="O68" s="68" t="s">
        <v>380</v>
      </c>
      <c r="P68" s="23">
        <f>'2018 Kunta fi'!R68</f>
        <v>613160.03477378027</v>
      </c>
      <c r="Q68" s="73">
        <f>'2018 Kunta fi'!S68</f>
        <v>2.1156210261721986E-2</v>
      </c>
    </row>
    <row r="69" spans="1:17" ht="11.5">
      <c r="A69" s="62">
        <v>15</v>
      </c>
      <c r="B69" s="63">
        <v>152</v>
      </c>
      <c r="C69" s="64" t="s">
        <v>381</v>
      </c>
      <c r="D69" s="23">
        <f>'2018 Kunta fi'!D69</f>
        <v>13617656.970000001</v>
      </c>
      <c r="E69" s="70">
        <f>'2018 Kunta fi'!E69</f>
        <v>2.2865847421621677E-2</v>
      </c>
      <c r="F69" s="23">
        <f>'2018 Kunta fi'!F69</f>
        <v>13524837.56281008</v>
      </c>
      <c r="G69" s="23">
        <f>'2018 Kunta fi'!G69</f>
        <v>13406868.543204237</v>
      </c>
      <c r="H69" s="23">
        <f>'2018 Kunta fi'!H69</f>
        <v>117969.01960584335</v>
      </c>
      <c r="I69" s="23">
        <f>'2018 Kunta fi'!I69</f>
        <v>-1311742.2461554515</v>
      </c>
      <c r="J69" s="23">
        <f>'2018 Kunta fi'!J69</f>
        <v>-1193773.2265496082</v>
      </c>
      <c r="K69" s="23">
        <f>'2018 Kunta fi'!K69</f>
        <v>515220.48696774727</v>
      </c>
      <c r="L69" s="65"/>
      <c r="M69" s="67">
        <v>7.1838257626997244E-4</v>
      </c>
      <c r="N69" s="68">
        <v>197</v>
      </c>
      <c r="O69" s="68" t="s">
        <v>381</v>
      </c>
      <c r="P69" s="23">
        <f>'2018 Kunta fi'!R69</f>
        <v>565650.63920904428</v>
      </c>
      <c r="Q69" s="73">
        <f>'2018 Kunta fi'!S69</f>
        <v>-2.9746641889861314E-2</v>
      </c>
    </row>
    <row r="70" spans="1:17" ht="11.5">
      <c r="A70" s="62">
        <v>9</v>
      </c>
      <c r="B70" s="63">
        <v>153</v>
      </c>
      <c r="C70" s="64" t="s">
        <v>81</v>
      </c>
      <c r="D70" s="23">
        <f>'2018 Kunta fi'!D70</f>
        <v>90729209.969999999</v>
      </c>
      <c r="E70" s="70">
        <f>'2018 Kunta fi'!E70</f>
        <v>1.3604773910428802E-2</v>
      </c>
      <c r="F70" s="23">
        <f>'2018 Kunta fi'!F70</f>
        <v>90110789.965532437</v>
      </c>
      <c r="G70" s="23">
        <f>'2018 Kunta fi'!G70</f>
        <v>90055356.10911648</v>
      </c>
      <c r="H70" s="23">
        <f>'2018 Kunta fi'!H70</f>
        <v>55433.856415957212</v>
      </c>
      <c r="I70" s="23">
        <f>'2018 Kunta fi'!I70</f>
        <v>-8739633.9869734123</v>
      </c>
      <c r="J70" s="23">
        <f>'2018 Kunta fi'!J70</f>
        <v>-8684200.1305574551</v>
      </c>
      <c r="K70" s="23">
        <f>'2018 Kunta fi'!K70</f>
        <v>3432715.9103745869</v>
      </c>
      <c r="L70" s="65"/>
      <c r="M70" s="67">
        <v>4.830038142453E-3</v>
      </c>
      <c r="N70" s="68">
        <v>184</v>
      </c>
      <c r="O70" s="68" t="s">
        <v>81</v>
      </c>
      <c r="P70" s="23">
        <f>'2018 Kunta fi'!R70</f>
        <v>3714540.5332957883</v>
      </c>
      <c r="Q70" s="73">
        <f>'2018 Kunta fi'!S70</f>
        <v>-7.7195511668692318E-2</v>
      </c>
    </row>
    <row r="71" spans="1:17" ht="11.5">
      <c r="A71" s="62">
        <v>5</v>
      </c>
      <c r="B71" s="63">
        <v>165</v>
      </c>
      <c r="C71" s="64" t="s">
        <v>82</v>
      </c>
      <c r="D71" s="23">
        <f>'2018 Kunta fi'!D71</f>
        <v>57477703.329999998</v>
      </c>
      <c r="E71" s="70">
        <f>'2018 Kunta fi'!E71</f>
        <v>5.9872123302953106E-3</v>
      </c>
      <c r="F71" s="23">
        <f>'2018 Kunta fi'!F71</f>
        <v>57085929.153173402</v>
      </c>
      <c r="G71" s="23">
        <f>'2018 Kunta fi'!G71</f>
        <v>57632347.869115755</v>
      </c>
      <c r="H71" s="23">
        <f>'2018 Kunta fi'!H71</f>
        <v>-546418.71594235301</v>
      </c>
      <c r="I71" s="23">
        <f>'2018 Kunta fi'!I71</f>
        <v>-5536630.26143556</v>
      </c>
      <c r="J71" s="23">
        <f>'2018 Kunta fi'!J71</f>
        <v>-6083048.977377913</v>
      </c>
      <c r="K71" s="23">
        <f>'2018 Kunta fi'!K71</f>
        <v>2174653.8604041738</v>
      </c>
      <c r="L71" s="65"/>
      <c r="M71" s="67">
        <v>3.0830390438528065E-3</v>
      </c>
      <c r="N71" s="68">
        <v>205</v>
      </c>
      <c r="O71" s="68" t="s">
        <v>82</v>
      </c>
      <c r="P71" s="23">
        <f>'2018 Kunta fi'!R71</f>
        <v>2055118.7037591683</v>
      </c>
      <c r="Q71" s="73">
        <f>'2018 Kunta fi'!S71</f>
        <v>-0.14974063150312988</v>
      </c>
    </row>
    <row r="72" spans="1:17" ht="11.5">
      <c r="A72" s="62">
        <v>12</v>
      </c>
      <c r="B72" s="63">
        <v>167</v>
      </c>
      <c r="C72" s="64" t="s">
        <v>83</v>
      </c>
      <c r="D72" s="23">
        <f>'2018 Kunta fi'!D72</f>
        <v>222216530.47999999</v>
      </c>
      <c r="E72" s="70">
        <f>'2018 Kunta fi'!E72</f>
        <v>2.5593764113704509E-2</v>
      </c>
      <c r="F72" s="23">
        <f>'2018 Kunta fi'!F72</f>
        <v>220701878.82792842</v>
      </c>
      <c r="G72" s="23">
        <f>'2018 Kunta fi'!G72</f>
        <v>220572480.65370998</v>
      </c>
      <c r="H72" s="23">
        <f>'2018 Kunta fi'!H72</f>
        <v>129398.17421844602</v>
      </c>
      <c r="I72" s="23">
        <f>'2018 Kunta fi'!I72</f>
        <v>-21405357.137932558</v>
      </c>
      <c r="J72" s="23">
        <f>'2018 Kunta fi'!J72</f>
        <v>-21275958.963714112</v>
      </c>
      <c r="K72" s="23">
        <f>'2018 Kunta fi'!K72</f>
        <v>8407504.2643836569</v>
      </c>
      <c r="L72" s="65"/>
      <c r="M72" s="67">
        <v>1.1691576332705811E-2</v>
      </c>
      <c r="N72" s="68">
        <v>210</v>
      </c>
      <c r="O72" s="68" t="s">
        <v>83</v>
      </c>
      <c r="P72" s="23">
        <f>'2018 Kunta fi'!R72</f>
        <v>21117979.064702898</v>
      </c>
      <c r="Q72" s="73">
        <f>'2018 Kunta fi'!S72</f>
        <v>6.9778957474746717E-2</v>
      </c>
    </row>
    <row r="73" spans="1:17" ht="11.5">
      <c r="A73" s="62">
        <v>5</v>
      </c>
      <c r="B73" s="63">
        <v>169</v>
      </c>
      <c r="C73" s="64" t="s">
        <v>382</v>
      </c>
      <c r="D73" s="23">
        <f>'2018 Kunta fi'!D73</f>
        <v>17170841.879999999</v>
      </c>
      <c r="E73" s="70">
        <f>'2018 Kunta fi'!E73</f>
        <v>5.9351571243473122E-2</v>
      </c>
      <c r="F73" s="23">
        <f>'2018 Kunta fi'!F73</f>
        <v>17053803.584222347</v>
      </c>
      <c r="G73" s="23">
        <f>'2018 Kunta fi'!G73</f>
        <v>16876317.475763191</v>
      </c>
      <c r="H73" s="23">
        <f>'2018 Kunta fi'!H73</f>
        <v>177486.10845915601</v>
      </c>
      <c r="I73" s="23">
        <f>'2018 Kunta fi'!I73</f>
        <v>-1654008.3764535666</v>
      </c>
      <c r="J73" s="23">
        <f>'2018 Kunta fi'!J73</f>
        <v>-1476522.2679944106</v>
      </c>
      <c r="K73" s="23">
        <f>'2018 Kunta fi'!K73</f>
        <v>649654.30797305424</v>
      </c>
      <c r="L73" s="65"/>
      <c r="M73" s="67">
        <v>8.7462835400613443E-4</v>
      </c>
      <c r="N73" s="68">
        <v>214</v>
      </c>
      <c r="O73" s="68" t="s">
        <v>382</v>
      </c>
      <c r="P73" s="23">
        <f>'2018 Kunta fi'!R73</f>
        <v>1009323.9745142929</v>
      </c>
      <c r="Q73" s="73">
        <f>'2018 Kunta fi'!S73</f>
        <v>6.5950607171705311E-3</v>
      </c>
    </row>
    <row r="74" spans="1:17" ht="11.5">
      <c r="A74" s="62">
        <v>21</v>
      </c>
      <c r="B74" s="63">
        <v>170</v>
      </c>
      <c r="C74" s="64" t="s">
        <v>85</v>
      </c>
      <c r="D74" s="23">
        <f>'2018 Kunta fi'!D74</f>
        <v>15375760.51</v>
      </c>
      <c r="E74" s="70">
        <f>'2018 Kunta fi'!E74</f>
        <v>3.5675098404593042E-2</v>
      </c>
      <c r="F74" s="23">
        <f>'2018 Kunta fi'!F74</f>
        <v>15270957.68093943</v>
      </c>
      <c r="G74" s="23">
        <f>'2018 Kunta fi'!G74</f>
        <v>15394047.879847582</v>
      </c>
      <c r="H74" s="23">
        <f>'2018 Kunta fi'!H74</f>
        <v>-123090.19890815206</v>
      </c>
      <c r="I74" s="23">
        <f>'2018 Kunta fi'!I74</f>
        <v>-1481094.3374597053</v>
      </c>
      <c r="J74" s="23">
        <f>'2018 Kunta fi'!J74</f>
        <v>-1604184.5363678574</v>
      </c>
      <c r="K74" s="23">
        <f>'2018 Kunta fi'!K74</f>
        <v>581737.87421094486</v>
      </c>
      <c r="L74" s="65"/>
      <c r="M74" s="67">
        <v>8.0109708244298198E-4</v>
      </c>
      <c r="N74" s="68">
        <v>216</v>
      </c>
      <c r="O74" s="68" t="s">
        <v>85</v>
      </c>
      <c r="P74" s="23">
        <f>'2018 Kunta fi'!R74</f>
        <v>1193093.6644828252</v>
      </c>
      <c r="Q74" s="73">
        <f>'2018 Kunta fi'!S74</f>
        <v>-5.6982191492513046E-2</v>
      </c>
    </row>
    <row r="75" spans="1:17" ht="11.5">
      <c r="A75" s="62">
        <v>10</v>
      </c>
      <c r="B75" s="63">
        <v>171</v>
      </c>
      <c r="C75" s="64" t="s">
        <v>383</v>
      </c>
      <c r="D75" s="23">
        <f>'2018 Kunta fi'!D75</f>
        <v>14178691.390000001</v>
      </c>
      <c r="E75" s="70">
        <f>'2018 Kunta fi'!E75</f>
        <v>4.7300266840037963E-3</v>
      </c>
      <c r="F75" s="23">
        <f>'2018 Kunta fi'!F75</f>
        <v>14082047.912164722</v>
      </c>
      <c r="G75" s="23">
        <f>'2018 Kunta fi'!G75</f>
        <v>13971008.677766243</v>
      </c>
      <c r="H75" s="23">
        <f>'2018 Kunta fi'!H75</f>
        <v>111039.23439847864</v>
      </c>
      <c r="I75" s="23">
        <f>'2018 Kunta fi'!I75</f>
        <v>-1365784.7699084436</v>
      </c>
      <c r="J75" s="23">
        <f>'2018 Kunta fi'!J75</f>
        <v>-1254745.5355099649</v>
      </c>
      <c r="K75" s="23">
        <f>'2018 Kunta fi'!K75</f>
        <v>536447.07739478361</v>
      </c>
      <c r="L75" s="65"/>
      <c r="M75" s="67">
        <v>7.6148060594778807E-4</v>
      </c>
      <c r="N75" s="68">
        <v>218</v>
      </c>
      <c r="O75" s="68" t="s">
        <v>383</v>
      </c>
      <c r="P75" s="23">
        <f>'2018 Kunta fi'!R75</f>
        <v>1353974.6258132164</v>
      </c>
      <c r="Q75" s="73">
        <f>'2018 Kunta fi'!S75</f>
        <v>-4.4754008362413167E-4</v>
      </c>
    </row>
    <row r="76" spans="1:17" ht="11.5">
      <c r="A76" s="62">
        <v>13</v>
      </c>
      <c r="B76" s="63">
        <v>172</v>
      </c>
      <c r="C76" s="64" t="s">
        <v>87</v>
      </c>
      <c r="D76" s="23">
        <f>'2018 Kunta fi'!D76</f>
        <v>12082009.15</v>
      </c>
      <c r="E76" s="70">
        <f>'2018 Kunta fi'!E76</f>
        <v>1.8086308104501958E-2</v>
      </c>
      <c r="F76" s="23">
        <f>'2018 Kunta fi'!F76</f>
        <v>11999656.882687293</v>
      </c>
      <c r="G76" s="23">
        <f>'2018 Kunta fi'!G76</f>
        <v>11768046.149092626</v>
      </c>
      <c r="H76" s="23">
        <f>'2018 Kunta fi'!H76</f>
        <v>231610.73359466717</v>
      </c>
      <c r="I76" s="23">
        <f>'2018 Kunta fi'!I76</f>
        <v>-1163818.5522962045</v>
      </c>
      <c r="J76" s="23">
        <f>'2018 Kunta fi'!J76</f>
        <v>-932207.81870153733</v>
      </c>
      <c r="K76" s="23">
        <f>'2018 Kunta fi'!K76</f>
        <v>457119.6536618133</v>
      </c>
      <c r="L76" s="65"/>
      <c r="M76" s="67">
        <v>6.4036360657057905E-4</v>
      </c>
      <c r="N76" s="68">
        <v>221</v>
      </c>
      <c r="O76" s="68" t="s">
        <v>87</v>
      </c>
      <c r="P76" s="23">
        <f>'2018 Kunta fi'!R76</f>
        <v>1472238.6389942495</v>
      </c>
      <c r="Q76" s="73">
        <f>'2018 Kunta fi'!S76</f>
        <v>7.859066353772648E-2</v>
      </c>
    </row>
    <row r="77" spans="1:17" ht="11.5">
      <c r="A77" s="62">
        <v>12</v>
      </c>
      <c r="B77" s="63">
        <v>176</v>
      </c>
      <c r="C77" s="64" t="s">
        <v>88</v>
      </c>
      <c r="D77" s="23">
        <f>'2018 Kunta fi'!D77</f>
        <v>11089151.48</v>
      </c>
      <c r="E77" s="70">
        <f>'2018 Kunta fi'!E77</f>
        <v>-4.1303956083628135E-3</v>
      </c>
      <c r="F77" s="23">
        <f>'2018 Kunta fi'!F77</f>
        <v>11013566.636815865</v>
      </c>
      <c r="G77" s="23">
        <f>'2018 Kunta fi'!G77</f>
        <v>11024336.116620291</v>
      </c>
      <c r="H77" s="23">
        <f>'2018 Kunta fi'!H77</f>
        <v>-10769.479804426432</v>
      </c>
      <c r="I77" s="23">
        <f>'2018 Kunta fi'!I77</f>
        <v>-1068179.9741599197</v>
      </c>
      <c r="J77" s="23">
        <f>'2018 Kunta fi'!J77</f>
        <v>-1078949.4539643461</v>
      </c>
      <c r="K77" s="23">
        <f>'2018 Kunta fi'!K77</f>
        <v>419555.14360299794</v>
      </c>
      <c r="L77" s="65"/>
      <c r="M77" s="67">
        <v>6.0085256201315165E-4</v>
      </c>
      <c r="N77" s="68">
        <v>232</v>
      </c>
      <c r="O77" s="68" t="s">
        <v>88</v>
      </c>
      <c r="P77" s="23">
        <f>'2018 Kunta fi'!R77</f>
        <v>1615077.1578111318</v>
      </c>
      <c r="Q77" s="73">
        <f>'2018 Kunta fi'!S77</f>
        <v>-2.8567337089640654E-2</v>
      </c>
    </row>
    <row r="78" spans="1:17" ht="11.5">
      <c r="A78" s="62">
        <v>6</v>
      </c>
      <c r="B78" s="63">
        <v>177</v>
      </c>
      <c r="C78" s="64" t="s">
        <v>89</v>
      </c>
      <c r="D78" s="23">
        <f>'2018 Kunta fi'!D78</f>
        <v>5532346.3200000003</v>
      </c>
      <c r="E78" s="70">
        <f>'2018 Kunta fi'!E78</f>
        <v>-9.2867365489801568E-4</v>
      </c>
      <c r="F78" s="23">
        <f>'2018 Kunta fi'!F78</f>
        <v>5494637.2554433728</v>
      </c>
      <c r="G78" s="23">
        <f>'2018 Kunta fi'!G78</f>
        <v>5465935.2570969285</v>
      </c>
      <c r="H78" s="23">
        <f>'2018 Kunta fi'!H78</f>
        <v>28701.998346444219</v>
      </c>
      <c r="I78" s="23">
        <f>'2018 Kunta fi'!I78</f>
        <v>-532911.96894546587</v>
      </c>
      <c r="J78" s="23">
        <f>'2018 Kunta fi'!J78</f>
        <v>-504209.97059902165</v>
      </c>
      <c r="K78" s="23">
        <f>'2018 Kunta fi'!K78</f>
        <v>209314.87489691295</v>
      </c>
      <c r="L78" s="65"/>
      <c r="M78" s="67">
        <v>2.9880299236984681E-4</v>
      </c>
      <c r="N78" s="68">
        <v>234</v>
      </c>
      <c r="O78" s="68" t="s">
        <v>89</v>
      </c>
      <c r="P78" s="23">
        <f>'2018 Kunta fi'!R78</f>
        <v>1011168.4499885105</v>
      </c>
      <c r="Q78" s="73">
        <f>'2018 Kunta fi'!S78</f>
        <v>0.18936795684876206</v>
      </c>
    </row>
    <row r="79" spans="1:17" ht="11.5">
      <c r="A79" s="62">
        <v>10</v>
      </c>
      <c r="B79" s="63">
        <v>178</v>
      </c>
      <c r="C79" s="64" t="s">
        <v>90</v>
      </c>
      <c r="D79" s="23">
        <f>'2018 Kunta fi'!D79</f>
        <v>15827871</v>
      </c>
      <c r="E79" s="70">
        <f>'2018 Kunta fi'!E79</f>
        <v>6.2278313995971057E-2</v>
      </c>
      <c r="F79" s="23">
        <f>'2018 Kunta fi'!F79</f>
        <v>15719986.537457356</v>
      </c>
      <c r="G79" s="23">
        <f>'2018 Kunta fi'!G79</f>
        <v>15672604.295650972</v>
      </c>
      <c r="H79" s="23">
        <f>'2018 Kunta fi'!H79</f>
        <v>47382.241806384176</v>
      </c>
      <c r="I79" s="23">
        <f>'2018 Kunta fi'!I79</f>
        <v>-1524644.5921745619</v>
      </c>
      <c r="J79" s="23">
        <f>'2018 Kunta fi'!J79</f>
        <v>-1477262.3503681778</v>
      </c>
      <c r="K79" s="23">
        <f>'2018 Kunta fi'!K79</f>
        <v>598843.35625783377</v>
      </c>
      <c r="L79" s="65"/>
      <c r="M79" s="67">
        <v>8.0400040008260726E-4</v>
      </c>
      <c r="N79" s="68">
        <v>236</v>
      </c>
      <c r="O79" s="68" t="s">
        <v>90</v>
      </c>
      <c r="P79" s="23">
        <f>'2018 Kunta fi'!R79</f>
        <v>2386418.8044472975</v>
      </c>
      <c r="Q79" s="73">
        <f>'2018 Kunta fi'!S79</f>
        <v>3.8848491693239229E-2</v>
      </c>
    </row>
    <row r="80" spans="1:17" ht="11.5">
      <c r="A80" s="62">
        <v>13</v>
      </c>
      <c r="B80" s="63">
        <v>179</v>
      </c>
      <c r="C80" s="64" t="s">
        <v>91</v>
      </c>
      <c r="D80" s="23">
        <f>'2018 Kunta fi'!D80</f>
        <v>442535835.98000002</v>
      </c>
      <c r="E80" s="70">
        <f>'2018 Kunta fi'!E80</f>
        <v>2.6850773313336296E-2</v>
      </c>
      <c r="F80" s="23">
        <f>'2018 Kunta fi'!F80</f>
        <v>439519464.3643505</v>
      </c>
      <c r="G80" s="23">
        <f>'2018 Kunta fi'!G80</f>
        <v>441661997.99313498</v>
      </c>
      <c r="H80" s="23">
        <f>'2018 Kunta fi'!H80</f>
        <v>-2142533.6287844777</v>
      </c>
      <c r="I80" s="23">
        <f>'2018 Kunta fi'!I80</f>
        <v>-42627961.0928315</v>
      </c>
      <c r="J80" s="23">
        <f>'2018 Kunta fi'!J80</f>
        <v>-44770494.721615978</v>
      </c>
      <c r="K80" s="23">
        <f>'2018 Kunta fi'!K80</f>
        <v>16743227.518257476</v>
      </c>
      <c r="L80" s="65"/>
      <c r="M80" s="67">
        <v>2.3254831069167148E-2</v>
      </c>
      <c r="N80" s="68">
        <v>239</v>
      </c>
      <c r="O80" s="68" t="s">
        <v>91</v>
      </c>
      <c r="P80" s="23">
        <f>'2018 Kunta fi'!R80</f>
        <v>25692458.576363184</v>
      </c>
      <c r="Q80" s="73">
        <f>'2018 Kunta fi'!S80</f>
        <v>2.8240465484658417E-2</v>
      </c>
    </row>
    <row r="81" spans="1:17" ht="11.5">
      <c r="A81" s="62">
        <v>4</v>
      </c>
      <c r="B81" s="63">
        <v>181</v>
      </c>
      <c r="C81" s="64" t="s">
        <v>92</v>
      </c>
      <c r="D81" s="23">
        <f>'2018 Kunta fi'!D81</f>
        <v>5058243.38</v>
      </c>
      <c r="E81" s="70">
        <f>'2018 Kunta fi'!E81</f>
        <v>3.0795124374762395E-2</v>
      </c>
      <c r="F81" s="23">
        <f>'2018 Kunta fi'!F81</f>
        <v>5023765.8518181499</v>
      </c>
      <c r="G81" s="23">
        <f>'2018 Kunta fi'!G81</f>
        <v>4855070.0524433786</v>
      </c>
      <c r="H81" s="23">
        <f>'2018 Kunta fi'!H81</f>
        <v>168695.7993747713</v>
      </c>
      <c r="I81" s="23">
        <f>'2018 Kunta fi'!I81</f>
        <v>-487243.25686125306</v>
      </c>
      <c r="J81" s="23">
        <f>'2018 Kunta fi'!J81</f>
        <v>-318547.45748648176</v>
      </c>
      <c r="K81" s="23">
        <f>'2018 Kunta fi'!K81</f>
        <v>191377.31426091163</v>
      </c>
      <c r="L81" s="65"/>
      <c r="M81" s="67">
        <v>2.6478869826799926E-4</v>
      </c>
      <c r="N81" s="68">
        <v>245</v>
      </c>
      <c r="O81" s="68" t="s">
        <v>92</v>
      </c>
      <c r="P81" s="23">
        <f>'2018 Kunta fi'!R81</f>
        <v>270920.49627110496</v>
      </c>
      <c r="Q81" s="73">
        <f>'2018 Kunta fi'!S81</f>
        <v>-4.7758238190541702E-3</v>
      </c>
    </row>
    <row r="82" spans="1:17" ht="11.5">
      <c r="A82" s="62">
        <v>13</v>
      </c>
      <c r="B82" s="63">
        <v>182</v>
      </c>
      <c r="C82" s="64" t="s">
        <v>93</v>
      </c>
      <c r="D82" s="23">
        <f>'2018 Kunta fi'!D82</f>
        <v>69331925.629999995</v>
      </c>
      <c r="E82" s="70">
        <f>'2018 Kunta fi'!E82</f>
        <v>1.1132642107798407E-3</v>
      </c>
      <c r="F82" s="23">
        <f>'2018 Kunta fi'!F82</f>
        <v>68859351.805406719</v>
      </c>
      <c r="G82" s="23">
        <f>'2018 Kunta fi'!G82</f>
        <v>69019916.296055689</v>
      </c>
      <c r="H82" s="23">
        <f>'2018 Kunta fi'!H82</f>
        <v>-160564.49064897001</v>
      </c>
      <c r="I82" s="23">
        <f>'2018 Kunta fi'!I82</f>
        <v>-6678506.8867966142</v>
      </c>
      <c r="J82" s="23">
        <f>'2018 Kunta fi'!J82</f>
        <v>-6839071.3774455842</v>
      </c>
      <c r="K82" s="23">
        <f>'2018 Kunta fi'!K82</f>
        <v>2623155.2582206242</v>
      </c>
      <c r="L82" s="65"/>
      <c r="M82" s="67">
        <v>3.7369916319331471E-3</v>
      </c>
      <c r="N82" s="68">
        <v>248</v>
      </c>
      <c r="O82" s="68" t="s">
        <v>93</v>
      </c>
      <c r="P82" s="23">
        <f>'2018 Kunta fi'!R82</f>
        <v>8374799.1258448614</v>
      </c>
      <c r="Q82" s="73">
        <f>'2018 Kunta fi'!S82</f>
        <v>1.5409662263623503E-2</v>
      </c>
    </row>
    <row r="83" spans="1:17" ht="11.5">
      <c r="A83" s="62">
        <v>1</v>
      </c>
      <c r="B83" s="63">
        <v>186</v>
      </c>
      <c r="C83" s="64" t="s">
        <v>384</v>
      </c>
      <c r="D83" s="23">
        <f>'2018 Kunta fi'!D83</f>
        <v>169983152.11000001</v>
      </c>
      <c r="E83" s="70">
        <f>'2018 Kunta fi'!E83</f>
        <v>4.6780414826697037E-2</v>
      </c>
      <c r="F83" s="23">
        <f>'2018 Kunta fi'!F83</f>
        <v>168824528.75461057</v>
      </c>
      <c r="G83" s="23">
        <f>'2018 Kunta fi'!G83</f>
        <v>168963971.51547343</v>
      </c>
      <c r="H83" s="23">
        <f>'2018 Kunta fi'!H83</f>
        <v>-139442.7608628571</v>
      </c>
      <c r="I83" s="23">
        <f>'2018 Kunta fi'!I83</f>
        <v>-16373894.734503303</v>
      </c>
      <c r="J83" s="23">
        <f>'2018 Kunta fi'!J83</f>
        <v>-16513337.49536616</v>
      </c>
      <c r="K83" s="23">
        <f>'2018 Kunta fi'!K83</f>
        <v>6431268.0661118804</v>
      </c>
      <c r="L83" s="65"/>
      <c r="M83" s="67">
        <v>8.76238575037608E-3</v>
      </c>
      <c r="N83" s="68">
        <v>257</v>
      </c>
      <c r="O83" s="68" t="s">
        <v>384</v>
      </c>
      <c r="P83" s="23">
        <f>'2018 Kunta fi'!R83</f>
        <v>5091862.3500636192</v>
      </c>
      <c r="Q83" s="73">
        <f>'2018 Kunta fi'!S83</f>
        <v>1.9249902219595327E-2</v>
      </c>
    </row>
    <row r="84" spans="1:17" ht="11.5">
      <c r="A84" s="62">
        <v>2</v>
      </c>
      <c r="B84" s="63">
        <v>202</v>
      </c>
      <c r="C84" s="64" t="s">
        <v>385</v>
      </c>
      <c r="D84" s="23">
        <f>'2018 Kunta fi'!D84</f>
        <v>129221922.66</v>
      </c>
      <c r="E84" s="70">
        <f>'2018 Kunta fi'!E84</f>
        <v>3.9857351198120838E-2</v>
      </c>
      <c r="F84" s="23">
        <f>'2018 Kunta fi'!F84</f>
        <v>128341132.2065713</v>
      </c>
      <c r="G84" s="23">
        <f>'2018 Kunta fi'!G84</f>
        <v>127533033.9012506</v>
      </c>
      <c r="H84" s="23">
        <f>'2018 Kunta fi'!H84</f>
        <v>808098.30532069504</v>
      </c>
      <c r="I84" s="23">
        <f>'2018 Kunta fi'!I84</f>
        <v>-12447505.136601664</v>
      </c>
      <c r="J84" s="23">
        <f>'2018 Kunta fi'!J84</f>
        <v>-11639406.831280969</v>
      </c>
      <c r="K84" s="23">
        <f>'2018 Kunta fi'!K84</f>
        <v>4889077.6193339359</v>
      </c>
      <c r="L84" s="65"/>
      <c r="M84" s="67">
        <v>6.7055516272654849E-3</v>
      </c>
      <c r="N84" s="68">
        <v>260</v>
      </c>
      <c r="O84" s="68" t="s">
        <v>385</v>
      </c>
      <c r="P84" s="23">
        <f>'2018 Kunta fi'!R84</f>
        <v>5011249.5706680464</v>
      </c>
      <c r="Q84" s="73">
        <f>'2018 Kunta fi'!S84</f>
        <v>0.11760082779853165</v>
      </c>
    </row>
    <row r="85" spans="1:17" ht="11.5">
      <c r="A85" s="62">
        <v>11</v>
      </c>
      <c r="B85" s="63">
        <v>204</v>
      </c>
      <c r="C85" s="64" t="s">
        <v>96</v>
      </c>
      <c r="D85" s="23">
        <f>'2018 Kunta fi'!D85</f>
        <v>7196678.4500000002</v>
      </c>
      <c r="E85" s="70">
        <f>'2018 Kunta fi'!E85</f>
        <v>2.0417482489462735E-2</v>
      </c>
      <c r="F85" s="23">
        <f>'2018 Kunta fi'!F85</f>
        <v>7147625.1195381535</v>
      </c>
      <c r="G85" s="23">
        <f>'2018 Kunta fi'!G85</f>
        <v>7012773.9640128948</v>
      </c>
      <c r="H85" s="23">
        <f>'2018 Kunta fi'!H85</f>
        <v>134851.15552525874</v>
      </c>
      <c r="I85" s="23">
        <f>'2018 Kunta fi'!I85</f>
        <v>-693231.38155546691</v>
      </c>
      <c r="J85" s="23">
        <f>'2018 Kunta fi'!J85</f>
        <v>-558380.22603020817</v>
      </c>
      <c r="K85" s="23">
        <f>'2018 Kunta fi'!K85</f>
        <v>272284.44538791262</v>
      </c>
      <c r="L85" s="65"/>
      <c r="M85" s="67">
        <v>3.8056275859950584E-4</v>
      </c>
      <c r="N85" s="68">
        <v>261</v>
      </c>
      <c r="O85" s="68" t="s">
        <v>96</v>
      </c>
      <c r="P85" s="23">
        <f>'2018 Kunta fi'!R85</f>
        <v>974444.52472647699</v>
      </c>
      <c r="Q85" s="73">
        <f>'2018 Kunta fi'!S85</f>
        <v>6.97718174066988E-2</v>
      </c>
    </row>
    <row r="86" spans="1:17" ht="11.5">
      <c r="A86" s="62">
        <v>18</v>
      </c>
      <c r="B86" s="63">
        <v>205</v>
      </c>
      <c r="C86" s="64" t="s">
        <v>386</v>
      </c>
      <c r="D86" s="23">
        <f>'2018 Kunta fi'!D86</f>
        <v>121631892.44</v>
      </c>
      <c r="E86" s="70">
        <f>'2018 Kunta fi'!E86</f>
        <v>1.7172285807300458E-2</v>
      </c>
      <c r="F86" s="23">
        <f>'2018 Kunta fi'!F86</f>
        <v>120802836.44479169</v>
      </c>
      <c r="G86" s="23">
        <f>'2018 Kunta fi'!G86</f>
        <v>120472028.88204996</v>
      </c>
      <c r="H86" s="23">
        <f>'2018 Kunta fi'!H86</f>
        <v>330807.56274172664</v>
      </c>
      <c r="I86" s="23">
        <f>'2018 Kunta fi'!I86</f>
        <v>-11716383.52654024</v>
      </c>
      <c r="J86" s="23">
        <f>'2018 Kunta fi'!J86</f>
        <v>-11385575.963798514</v>
      </c>
      <c r="K86" s="23">
        <f>'2018 Kunta fi'!K86</f>
        <v>4601910.8126899349</v>
      </c>
      <c r="L86" s="65"/>
      <c r="M86" s="67">
        <v>6.4524555817559092E-3</v>
      </c>
      <c r="N86" s="68">
        <v>265</v>
      </c>
      <c r="O86" s="68" t="s">
        <v>386</v>
      </c>
      <c r="P86" s="23">
        <f>'2018 Kunta fi'!R86</f>
        <v>5363107.9298357777</v>
      </c>
      <c r="Q86" s="73">
        <f>'2018 Kunta fi'!S86</f>
        <v>3.8429779214455007E-2</v>
      </c>
    </row>
    <row r="87" spans="1:17" ht="11.5">
      <c r="A87" s="62">
        <v>17</v>
      </c>
      <c r="B87" s="63">
        <v>208</v>
      </c>
      <c r="C87" s="64" t="s">
        <v>98</v>
      </c>
      <c r="D87" s="23">
        <f>'2018 Kunta fi'!D87</f>
        <v>32572369.780000001</v>
      </c>
      <c r="E87" s="70">
        <f>'2018 Kunta fi'!E87</f>
        <v>2.2522224677290037E-2</v>
      </c>
      <c r="F87" s="23">
        <f>'2018 Kunta fi'!F87</f>
        <v>32350353.021874063</v>
      </c>
      <c r="G87" s="23">
        <f>'2018 Kunta fi'!G87</f>
        <v>32154602.163745839</v>
      </c>
      <c r="H87" s="23">
        <f>'2018 Kunta fi'!H87</f>
        <v>195750.85812822357</v>
      </c>
      <c r="I87" s="23">
        <f>'2018 Kunta fi'!I87</f>
        <v>-3137584.7983210837</v>
      </c>
      <c r="J87" s="23">
        <f>'2018 Kunta fi'!J87</f>
        <v>-2941833.9401928601</v>
      </c>
      <c r="K87" s="23">
        <f>'2018 Kunta fi'!K87</f>
        <v>1232367.0846399015</v>
      </c>
      <c r="L87" s="65"/>
      <c r="M87" s="67">
        <v>1.7188923498659321E-3</v>
      </c>
      <c r="N87" s="68">
        <v>269</v>
      </c>
      <c r="O87" s="68" t="s">
        <v>98</v>
      </c>
      <c r="P87" s="23">
        <f>'2018 Kunta fi'!R87</f>
        <v>2060177.1357979779</v>
      </c>
      <c r="Q87" s="73">
        <f>'2018 Kunta fi'!S87</f>
        <v>-0.1197292127949291</v>
      </c>
    </row>
    <row r="88" spans="1:17" ht="11.5">
      <c r="A88" s="62">
        <v>6</v>
      </c>
      <c r="B88" s="63">
        <v>211</v>
      </c>
      <c r="C88" s="64" t="s">
        <v>99</v>
      </c>
      <c r="D88" s="23">
        <f>'2018 Kunta fi'!D88</f>
        <v>117139309.88</v>
      </c>
      <c r="E88" s="70">
        <f>'2018 Kunta fi'!E88</f>
        <v>3.5252821931970546E-2</v>
      </c>
      <c r="F88" s="23">
        <f>'2018 Kunta fi'!F88</f>
        <v>116340875.80829068</v>
      </c>
      <c r="G88" s="23">
        <f>'2018 Kunta fi'!G88</f>
        <v>115748491.56791028</v>
      </c>
      <c r="H88" s="23">
        <f>'2018 Kunta fi'!H88</f>
        <v>592384.24038039148</v>
      </c>
      <c r="I88" s="23">
        <f>'2018 Kunta fi'!I88</f>
        <v>-11283628.438695403</v>
      </c>
      <c r="J88" s="23">
        <f>'2018 Kunta fi'!J88</f>
        <v>-10691244.198315011</v>
      </c>
      <c r="K88" s="23">
        <f>'2018 Kunta fi'!K88</f>
        <v>4431935.1274890751</v>
      </c>
      <c r="L88" s="65"/>
      <c r="M88" s="67">
        <v>6.1055995478589134E-3</v>
      </c>
      <c r="N88" s="68">
        <v>1862</v>
      </c>
      <c r="O88" s="68" t="s">
        <v>99</v>
      </c>
      <c r="P88" s="23">
        <f>'2018 Kunta fi'!R88</f>
        <v>4020631.8190777185</v>
      </c>
      <c r="Q88" s="73">
        <f>'2018 Kunta fi'!S88</f>
        <v>6.855864292538616E-2</v>
      </c>
    </row>
    <row r="89" spans="1:17" ht="11.5">
      <c r="A89" s="62">
        <v>10</v>
      </c>
      <c r="B89" s="63">
        <v>213</v>
      </c>
      <c r="C89" s="64" t="s">
        <v>100</v>
      </c>
      <c r="D89" s="23">
        <f>'2018 Kunta fi'!D89</f>
        <v>13989983.99</v>
      </c>
      <c r="E89" s="70">
        <f>'2018 Kunta fi'!E89</f>
        <v>2.0689887024836207E-2</v>
      </c>
      <c r="F89" s="23">
        <f>'2018 Kunta fi'!F89</f>
        <v>13894626.761997489</v>
      </c>
      <c r="G89" s="23">
        <f>'2018 Kunta fi'!G89</f>
        <v>13768879.123114562</v>
      </c>
      <c r="H89" s="23">
        <f>'2018 Kunta fi'!H89</f>
        <v>125747.6388829276</v>
      </c>
      <c r="I89" s="23">
        <f>'2018 Kunta fi'!I89</f>
        <v>-1347607.2325180185</v>
      </c>
      <c r="J89" s="23">
        <f>'2018 Kunta fi'!J89</f>
        <v>-1221859.5936350909</v>
      </c>
      <c r="K89" s="23">
        <f>'2018 Kunta fi'!K89</f>
        <v>529307.38231092237</v>
      </c>
      <c r="L89" s="65"/>
      <c r="M89" s="67">
        <v>7.3959758453877571E-4</v>
      </c>
      <c r="N89" s="68">
        <v>284</v>
      </c>
      <c r="O89" s="68" t="s">
        <v>100</v>
      </c>
      <c r="P89" s="23">
        <f>'2018 Kunta fi'!R89</f>
        <v>2542448.9277729276</v>
      </c>
      <c r="Q89" s="73">
        <f>'2018 Kunta fi'!S89</f>
        <v>5.4079832656206417E-3</v>
      </c>
    </row>
    <row r="90" spans="1:17" ht="11.5">
      <c r="A90" s="62">
        <v>4</v>
      </c>
      <c r="B90" s="63">
        <v>214</v>
      </c>
      <c r="C90" s="64" t="s">
        <v>101</v>
      </c>
      <c r="D90" s="23">
        <f>'2018 Kunta fi'!D90</f>
        <v>33906605.109999999</v>
      </c>
      <c r="E90" s="70">
        <f>'2018 Kunta fi'!E90</f>
        <v>5.1698991748658774E-3</v>
      </c>
      <c r="F90" s="23">
        <f>'2018 Kunta fi'!F90</f>
        <v>33675494.061082684</v>
      </c>
      <c r="G90" s="23">
        <f>'2018 Kunta fi'!G90</f>
        <v>34073631.909822568</v>
      </c>
      <c r="H90" s="23">
        <f>'2018 Kunta fi'!H90</f>
        <v>-398137.84873988479</v>
      </c>
      <c r="I90" s="23">
        <f>'2018 Kunta fi'!I90</f>
        <v>-3266107.1169938059</v>
      </c>
      <c r="J90" s="23">
        <f>'2018 Kunta fi'!J90</f>
        <v>-3664244.9657336907</v>
      </c>
      <c r="K90" s="23">
        <f>'2018 Kunta fi'!K90</f>
        <v>1282847.5291074472</v>
      </c>
      <c r="L90" s="65"/>
      <c r="M90" s="67">
        <v>1.8201907879046772E-3</v>
      </c>
      <c r="N90" s="68">
        <v>287</v>
      </c>
      <c r="O90" s="68" t="s">
        <v>101</v>
      </c>
      <c r="P90" s="23">
        <f>'2018 Kunta fi'!R90</f>
        <v>2527240.6254473729</v>
      </c>
      <c r="Q90" s="73">
        <f>'2018 Kunta fi'!S90</f>
        <v>2.8909477523233473E-3</v>
      </c>
    </row>
    <row r="91" spans="1:17" ht="11.5">
      <c r="A91" s="62">
        <v>13</v>
      </c>
      <c r="B91" s="63">
        <v>216</v>
      </c>
      <c r="C91" s="64" t="s">
        <v>102</v>
      </c>
      <c r="D91" s="23">
        <f>'2018 Kunta fi'!D91</f>
        <v>3210551.73</v>
      </c>
      <c r="E91" s="70">
        <f>'2018 Kunta fi'!E91</f>
        <v>4.253672905200534E-2</v>
      </c>
      <c r="F91" s="23">
        <f>'2018 Kunta fi'!F91</f>
        <v>3188668.2658337578</v>
      </c>
      <c r="G91" s="23">
        <f>'2018 Kunta fi'!G91</f>
        <v>3091053.2348017711</v>
      </c>
      <c r="H91" s="23">
        <f>'2018 Kunta fi'!H91</f>
        <v>97615.031031986699</v>
      </c>
      <c r="I91" s="23">
        <f>'2018 Kunta fi'!I91</f>
        <v>-309261.44982108992</v>
      </c>
      <c r="J91" s="23">
        <f>'2018 Kunta fi'!J91</f>
        <v>-211646.41878910322</v>
      </c>
      <c r="K91" s="23">
        <f>'2018 Kunta fi'!K91</f>
        <v>121470.38432601548</v>
      </c>
      <c r="L91" s="65"/>
      <c r="M91" s="67">
        <v>1.6617297151226315E-4</v>
      </c>
      <c r="N91" s="68">
        <v>289</v>
      </c>
      <c r="O91" s="68" t="s">
        <v>102</v>
      </c>
      <c r="P91" s="23">
        <f>'2018 Kunta fi'!R91</f>
        <v>576590.9989847393</v>
      </c>
      <c r="Q91" s="73">
        <f>'2018 Kunta fi'!S91</f>
        <v>0.12222560807491556</v>
      </c>
    </row>
    <row r="92" spans="1:17" ht="11.5">
      <c r="A92" s="62">
        <v>16</v>
      </c>
      <c r="B92" s="63">
        <v>217</v>
      </c>
      <c r="C92" s="64" t="s">
        <v>103</v>
      </c>
      <c r="D92" s="23">
        <f>'2018 Kunta fi'!D92</f>
        <v>15574000.51</v>
      </c>
      <c r="E92" s="70">
        <f>'2018 Kunta fi'!E92</f>
        <v>5.4793296975068628E-2</v>
      </c>
      <c r="F92" s="23">
        <f>'2018 Kunta fi'!F92</f>
        <v>15467846.455884939</v>
      </c>
      <c r="G92" s="23">
        <f>'2018 Kunta fi'!G92</f>
        <v>15546148.609602891</v>
      </c>
      <c r="H92" s="23">
        <f>'2018 Kunta fi'!H92</f>
        <v>-78302.153717951849</v>
      </c>
      <c r="I92" s="23">
        <f>'2018 Kunta fi'!I92</f>
        <v>-1500190.1175524725</v>
      </c>
      <c r="J92" s="23">
        <f>'2018 Kunta fi'!J92</f>
        <v>-1578492.2712704244</v>
      </c>
      <c r="K92" s="23">
        <f>'2018 Kunta fi'!K92</f>
        <v>589238.23272059869</v>
      </c>
      <c r="L92" s="65"/>
      <c r="M92" s="67">
        <v>7.9671850009487358E-4</v>
      </c>
      <c r="N92" s="68">
        <v>293</v>
      </c>
      <c r="O92" s="68" t="s">
        <v>103</v>
      </c>
      <c r="P92" s="23">
        <f>'2018 Kunta fi'!R92</f>
        <v>1043073.4687181835</v>
      </c>
      <c r="Q92" s="73">
        <f>'2018 Kunta fi'!S92</f>
        <v>-0.11298186680641931</v>
      </c>
    </row>
    <row r="93" spans="1:17" ht="11.5">
      <c r="A93" s="62">
        <v>14</v>
      </c>
      <c r="B93" s="63">
        <v>218</v>
      </c>
      <c r="C93" s="64" t="s">
        <v>387</v>
      </c>
      <c r="D93" s="23">
        <f>'2018 Kunta fi'!D93</f>
        <v>3474343.77</v>
      </c>
      <c r="E93" s="70">
        <f>'2018 Kunta fi'!E93</f>
        <v>-2.1769183615555687E-2</v>
      </c>
      <c r="F93" s="23">
        <f>'2018 Kunta fi'!F93</f>
        <v>3450662.271059629</v>
      </c>
      <c r="G93" s="23">
        <f>'2018 Kunta fi'!G93</f>
        <v>3548778.5799836223</v>
      </c>
      <c r="H93" s="23">
        <f>'2018 Kunta fi'!H93</f>
        <v>-98116.30892399326</v>
      </c>
      <c r="I93" s="23">
        <f>'2018 Kunta fi'!I93</f>
        <v>-334671.63336660253</v>
      </c>
      <c r="J93" s="23">
        <f>'2018 Kunta fi'!J93</f>
        <v>-432787.94229059579</v>
      </c>
      <c r="K93" s="23">
        <f>'2018 Kunta fi'!K93</f>
        <v>131450.88711048351</v>
      </c>
      <c r="L93" s="65"/>
      <c r="M93" s="67">
        <v>1.9164766231074629E-4</v>
      </c>
      <c r="N93" s="68">
        <v>299</v>
      </c>
      <c r="O93" s="68" t="s">
        <v>387</v>
      </c>
      <c r="P93" s="23">
        <f>'2018 Kunta fi'!R93</f>
        <v>276378.6906640185</v>
      </c>
      <c r="Q93" s="73">
        <f>'2018 Kunta fi'!S93</f>
        <v>-1.7842686693615661E-2</v>
      </c>
    </row>
    <row r="94" spans="1:17" ht="11.5">
      <c r="A94" s="62">
        <v>1</v>
      </c>
      <c r="B94" s="63">
        <v>224</v>
      </c>
      <c r="C94" s="64" t="s">
        <v>388</v>
      </c>
      <c r="D94" s="23">
        <f>'2018 Kunta fi'!D94</f>
        <v>27627686.34</v>
      </c>
      <c r="E94" s="70">
        <f>'2018 Kunta fi'!E94</f>
        <v>1.298361389288627E-2</v>
      </c>
      <c r="F94" s="23">
        <f>'2018 Kunta fi'!F94</f>
        <v>27439373.073352348</v>
      </c>
      <c r="G94" s="23">
        <f>'2018 Kunta fi'!G94</f>
        <v>27641518.736877196</v>
      </c>
      <c r="H94" s="23">
        <f>'2018 Kunta fi'!H94</f>
        <v>-202145.66352484748</v>
      </c>
      <c r="I94" s="23">
        <f>'2018 Kunta fi'!I94</f>
        <v>-2661280.3814597689</v>
      </c>
      <c r="J94" s="23">
        <f>'2018 Kunta fi'!J94</f>
        <v>-2863426.0449846163</v>
      </c>
      <c r="K94" s="23">
        <f>'2018 Kunta fi'!K94</f>
        <v>1045286.2809839876</v>
      </c>
      <c r="L94" s="65"/>
      <c r="M94" s="67">
        <v>1.4716826671796383E-3</v>
      </c>
      <c r="N94" s="68">
        <v>307</v>
      </c>
      <c r="O94" s="68" t="s">
        <v>388</v>
      </c>
      <c r="P94" s="23">
        <f>'2018 Kunta fi'!R94</f>
        <v>1203512.7790416626</v>
      </c>
      <c r="Q94" s="73">
        <f>'2018 Kunta fi'!S94</f>
        <v>-6.003931882906044E-3</v>
      </c>
    </row>
    <row r="95" spans="1:17" ht="11.5">
      <c r="A95" s="62">
        <v>13</v>
      </c>
      <c r="B95" s="63">
        <v>226</v>
      </c>
      <c r="C95" s="64" t="s">
        <v>106</v>
      </c>
      <c r="D95" s="23">
        <f>'2018 Kunta fi'!D95</f>
        <v>9957482.4600000009</v>
      </c>
      <c r="E95" s="70">
        <f>'2018 Kunta fi'!E95</f>
        <v>5.9366332084765716E-2</v>
      </c>
      <c r="F95" s="23">
        <f>'2018 Kunta fi'!F95</f>
        <v>9889611.1939608175</v>
      </c>
      <c r="G95" s="23">
        <f>'2018 Kunta fi'!G95</f>
        <v>9808797.1885400191</v>
      </c>
      <c r="H95" s="23">
        <f>'2018 Kunta fi'!H95</f>
        <v>80814.005420798436</v>
      </c>
      <c r="I95" s="23">
        <f>'2018 Kunta fi'!I95</f>
        <v>-959170.1742017013</v>
      </c>
      <c r="J95" s="23">
        <f>'2018 Kunta fi'!J95</f>
        <v>-878356.16878090287</v>
      </c>
      <c r="K95" s="23">
        <f>'2018 Kunta fi'!K95</f>
        <v>376738.74245152192</v>
      </c>
      <c r="L95" s="65"/>
      <c r="M95" s="67">
        <v>5.0719558221913119E-4</v>
      </c>
      <c r="N95" s="68">
        <v>311</v>
      </c>
      <c r="O95" s="68" t="s">
        <v>106</v>
      </c>
      <c r="P95" s="23">
        <f>'2018 Kunta fi'!R95</f>
        <v>1295141.8878115886</v>
      </c>
      <c r="Q95" s="73">
        <f>'2018 Kunta fi'!S95</f>
        <v>4.2542513681201433E-2</v>
      </c>
    </row>
    <row r="96" spans="1:17" ht="11.5">
      <c r="A96" s="62">
        <v>4</v>
      </c>
      <c r="B96" s="63">
        <v>230</v>
      </c>
      <c r="C96" s="64" t="s">
        <v>107</v>
      </c>
      <c r="D96" s="23">
        <f>'2018 Kunta fi'!D96</f>
        <v>5377941.4000000004</v>
      </c>
      <c r="E96" s="70">
        <f>'2018 Kunta fi'!E96</f>
        <v>5.3853196458089059E-2</v>
      </c>
      <c r="F96" s="23">
        <f>'2018 Kunta fi'!F96</f>
        <v>5341284.7759016091</v>
      </c>
      <c r="G96" s="23">
        <f>'2018 Kunta fi'!G96</f>
        <v>5272849.1429480389</v>
      </c>
      <c r="H96" s="23">
        <f>'2018 Kunta fi'!H96</f>
        <v>68435.632953570224</v>
      </c>
      <c r="I96" s="23">
        <f>'2018 Kunta fi'!I96</f>
        <v>-518038.67194404686</v>
      </c>
      <c r="J96" s="23">
        <f>'2018 Kunta fi'!J96</f>
        <v>-449603.03899047663</v>
      </c>
      <c r="K96" s="23">
        <f>'2018 Kunta fi'!K96</f>
        <v>203473.00516500001</v>
      </c>
      <c r="L96" s="65"/>
      <c r="M96" s="67">
        <v>2.7536454864698337E-4</v>
      </c>
      <c r="N96" s="68">
        <v>316</v>
      </c>
      <c r="O96" s="68" t="s">
        <v>107</v>
      </c>
      <c r="P96" s="23">
        <f>'2018 Kunta fi'!R96</f>
        <v>601231.70143106964</v>
      </c>
      <c r="Q96" s="73">
        <f>'2018 Kunta fi'!S96</f>
        <v>-6.1233958796695576E-2</v>
      </c>
    </row>
    <row r="97" spans="1:17" ht="11.5">
      <c r="A97" s="62">
        <v>15</v>
      </c>
      <c r="B97" s="63">
        <v>231</v>
      </c>
      <c r="C97" s="64" t="s">
        <v>389</v>
      </c>
      <c r="D97" s="23">
        <f>'2018 Kunta fi'!D97</f>
        <v>4823203.63</v>
      </c>
      <c r="E97" s="70">
        <f>'2018 Kunta fi'!E97</f>
        <v>-1.3792572414774606E-2</v>
      </c>
      <c r="F97" s="23">
        <f>'2018 Kunta fi'!F97</f>
        <v>4790328.1579067362</v>
      </c>
      <c r="G97" s="23">
        <f>'2018 Kunta fi'!G97</f>
        <v>4880771.5705917152</v>
      </c>
      <c r="H97" s="23">
        <f>'2018 Kunta fi'!H97</f>
        <v>-90443.412684978917</v>
      </c>
      <c r="I97" s="23">
        <f>'2018 Kunta fi'!I97</f>
        <v>-464602.68291523337</v>
      </c>
      <c r="J97" s="23">
        <f>'2018 Kunta fi'!J97</f>
        <v>-555046.09560021223</v>
      </c>
      <c r="K97" s="23">
        <f>'2018 Kunta fi'!K97</f>
        <v>182484.64684253288</v>
      </c>
      <c r="L97" s="65"/>
      <c r="M97" s="67">
        <v>2.6390001024195243E-4</v>
      </c>
      <c r="N97" s="68">
        <v>320</v>
      </c>
      <c r="O97" s="68" t="s">
        <v>389</v>
      </c>
      <c r="P97" s="23">
        <f>'2018 Kunta fi'!R97</f>
        <v>1064505.5619745846</v>
      </c>
      <c r="Q97" s="73">
        <f>'2018 Kunta fi'!S97</f>
        <v>-4.5482565549734066E-2</v>
      </c>
    </row>
    <row r="98" spans="1:17" ht="11.5">
      <c r="A98" s="62">
        <v>14</v>
      </c>
      <c r="B98" s="63">
        <v>232</v>
      </c>
      <c r="C98" s="64" t="s">
        <v>109</v>
      </c>
      <c r="D98" s="23">
        <f>'2018 Kunta fi'!D98</f>
        <v>37672084.280000001</v>
      </c>
      <c r="E98" s="70">
        <f>'2018 Kunta fi'!E98</f>
        <v>6.7333479786091388E-3</v>
      </c>
      <c r="F98" s="23">
        <f>'2018 Kunta fi'!F98</f>
        <v>37415307.322100297</v>
      </c>
      <c r="G98" s="23">
        <f>'2018 Kunta fi'!G98</f>
        <v>37528779.63141156</v>
      </c>
      <c r="H98" s="23">
        <f>'2018 Kunta fi'!H98</f>
        <v>-113472.30931126326</v>
      </c>
      <c r="I98" s="23">
        <f>'2018 Kunta fi'!I98</f>
        <v>-3628822.8261050605</v>
      </c>
      <c r="J98" s="23">
        <f>'2018 Kunta fi'!J98</f>
        <v>-3742295.1354163238</v>
      </c>
      <c r="K98" s="23">
        <f>'2018 Kunta fi'!K98</f>
        <v>1425313.4478707328</v>
      </c>
      <c r="L98" s="65"/>
      <c r="M98" s="67">
        <v>2.0191903994785259E-3</v>
      </c>
      <c r="N98" s="68">
        <v>322</v>
      </c>
      <c r="O98" s="68" t="s">
        <v>109</v>
      </c>
      <c r="P98" s="23">
        <f>'2018 Kunta fi'!R98</f>
        <v>3850097.5873519611</v>
      </c>
      <c r="Q98" s="73">
        <f>'2018 Kunta fi'!S98</f>
        <v>6.127264496099305E-2</v>
      </c>
    </row>
    <row r="99" spans="1:17" ht="11.5">
      <c r="A99" s="62">
        <v>14</v>
      </c>
      <c r="B99" s="63">
        <v>233</v>
      </c>
      <c r="C99" s="64" t="s">
        <v>110</v>
      </c>
      <c r="D99" s="23">
        <f>'2018 Kunta fi'!D99</f>
        <v>46275597.530000001</v>
      </c>
      <c r="E99" s="70">
        <f>'2018 Kunta fi'!E99</f>
        <v>1.3256347564846394E-2</v>
      </c>
      <c r="F99" s="23">
        <f>'2018 Kunta fi'!F99</f>
        <v>45960178.10509038</v>
      </c>
      <c r="G99" s="23">
        <f>'2018 Kunta fi'!G99</f>
        <v>45455839.02981995</v>
      </c>
      <c r="H99" s="23">
        <f>'2018 Kunta fi'!H99</f>
        <v>504339.07527042925</v>
      </c>
      <c r="I99" s="23">
        <f>'2018 Kunta fi'!I99</f>
        <v>-4457569.7845756402</v>
      </c>
      <c r="J99" s="23">
        <f>'2018 Kunta fi'!J99</f>
        <v>-3953230.709305211</v>
      </c>
      <c r="K99" s="23">
        <f>'2018 Kunta fi'!K99</f>
        <v>1750825.1196703543</v>
      </c>
      <c r="L99" s="65"/>
      <c r="M99" s="67">
        <v>2.464363572916363E-3</v>
      </c>
      <c r="N99" s="68">
        <v>324</v>
      </c>
      <c r="O99" s="68" t="s">
        <v>110</v>
      </c>
      <c r="P99" s="23">
        <f>'2018 Kunta fi'!R99</f>
        <v>3258390.8509410038</v>
      </c>
      <c r="Q99" s="73">
        <f>'2018 Kunta fi'!S99</f>
        <v>-6.4225783270910997E-2</v>
      </c>
    </row>
    <row r="100" spans="1:17" ht="11.5">
      <c r="A100" s="62">
        <v>1</v>
      </c>
      <c r="B100" s="63">
        <v>235</v>
      </c>
      <c r="C100" s="64" t="s">
        <v>390</v>
      </c>
      <c r="D100" s="23">
        <f>'2018 Kunta fi'!D100</f>
        <v>61477924.68</v>
      </c>
      <c r="E100" s="70">
        <f>'2018 Kunta fi'!E100</f>
        <v>2.9047051733483098E-2</v>
      </c>
      <c r="F100" s="23">
        <f>'2018 Kunta fi'!F100</f>
        <v>61058884.566371389</v>
      </c>
      <c r="G100" s="23">
        <f>'2018 Kunta fi'!G100</f>
        <v>62048927.771018736</v>
      </c>
      <c r="H100" s="23">
        <f>'2018 Kunta fi'!H100</f>
        <v>-990043.20464734733</v>
      </c>
      <c r="I100" s="23">
        <f>'2018 Kunta fi'!I100</f>
        <v>-5921957.8805941138</v>
      </c>
      <c r="J100" s="23">
        <f>'2018 Kunta fi'!J100</f>
        <v>-6912001.0852414612</v>
      </c>
      <c r="K100" s="23">
        <f>'2018 Kunta fi'!K100</f>
        <v>2326001.1881027785</v>
      </c>
      <c r="L100" s="65"/>
      <c r="M100" s="67">
        <v>3.2237105776653213E-3</v>
      </c>
      <c r="N100" s="68">
        <v>327</v>
      </c>
      <c r="O100" s="68" t="s">
        <v>390</v>
      </c>
      <c r="P100" s="23">
        <f>'2018 Kunta fi'!R100</f>
        <v>1840467.155927208</v>
      </c>
      <c r="Q100" s="73">
        <f>'2018 Kunta fi'!S100</f>
        <v>-0.10165297999644329</v>
      </c>
    </row>
    <row r="101" spans="1:17" ht="11.5">
      <c r="A101" s="62">
        <v>16</v>
      </c>
      <c r="B101" s="63">
        <v>236</v>
      </c>
      <c r="C101" s="64" t="s">
        <v>391</v>
      </c>
      <c r="D101" s="23">
        <f>'2018 Kunta fi'!D101</f>
        <v>12129435.109999999</v>
      </c>
      <c r="E101" s="70">
        <f>'2018 Kunta fi'!E101</f>
        <v>1.7931559340524483E-2</v>
      </c>
      <c r="F101" s="23">
        <f>'2018 Kunta fi'!F101</f>
        <v>12046759.582268681</v>
      </c>
      <c r="G101" s="23">
        <f>'2018 Kunta fi'!G101</f>
        <v>12112461.175635014</v>
      </c>
      <c r="H101" s="23">
        <f>'2018 Kunta fi'!H101</f>
        <v>-65701.593366332352</v>
      </c>
      <c r="I101" s="23">
        <f>'2018 Kunta fi'!I101</f>
        <v>-1168386.9325567388</v>
      </c>
      <c r="J101" s="23">
        <f>'2018 Kunta fi'!J101</f>
        <v>-1234088.5259230712</v>
      </c>
      <c r="K101" s="23">
        <f>'2018 Kunta fi'!K101</f>
        <v>458914.00244442275</v>
      </c>
      <c r="L101" s="65"/>
      <c r="M101" s="67">
        <v>6.4297498163181201E-4</v>
      </c>
      <c r="N101" s="68">
        <v>330</v>
      </c>
      <c r="O101" s="68" t="s">
        <v>391</v>
      </c>
      <c r="P101" s="23">
        <f>'2018 Kunta fi'!R101</f>
        <v>973493.24521318206</v>
      </c>
      <c r="Q101" s="73">
        <f>'2018 Kunta fi'!S101</f>
        <v>-0.23251640612881508</v>
      </c>
    </row>
    <row r="102" spans="1:17" ht="11.5">
      <c r="A102" s="62">
        <v>11</v>
      </c>
      <c r="B102" s="63">
        <v>239</v>
      </c>
      <c r="C102" s="64" t="s">
        <v>113</v>
      </c>
      <c r="D102" s="23">
        <f>'2018 Kunta fi'!D102</f>
        <v>5845802.7699999996</v>
      </c>
      <c r="E102" s="70">
        <f>'2018 Kunta fi'!E102</f>
        <v>8.0261591993142645E-3</v>
      </c>
      <c r="F102" s="23">
        <f>'2018 Kunta fi'!F102</f>
        <v>5805957.1527358871</v>
      </c>
      <c r="G102" s="23">
        <f>'2018 Kunta fi'!G102</f>
        <v>5797500.4658058314</v>
      </c>
      <c r="H102" s="23">
        <f>'2018 Kunta fi'!H102</f>
        <v>8456.68693005573</v>
      </c>
      <c r="I102" s="23">
        <f>'2018 Kunta fi'!I102</f>
        <v>-563106.15497179457</v>
      </c>
      <c r="J102" s="23">
        <f>'2018 Kunta fi'!J102</f>
        <v>-554649.46804173884</v>
      </c>
      <c r="K102" s="23">
        <f>'2018 Kunta fi'!K102</f>
        <v>221174.41763381453</v>
      </c>
      <c r="L102" s="65"/>
      <c r="M102" s="67">
        <v>3.1292800729325001E-4</v>
      </c>
      <c r="N102" s="68">
        <v>334</v>
      </c>
      <c r="O102" s="68" t="s">
        <v>113</v>
      </c>
      <c r="P102" s="23">
        <f>'2018 Kunta fi'!R102</f>
        <v>612518.53420647024</v>
      </c>
      <c r="Q102" s="73">
        <f>'2018 Kunta fi'!S102</f>
        <v>-2.2738378725599695E-3</v>
      </c>
    </row>
    <row r="103" spans="1:17" ht="11.5">
      <c r="A103" s="62">
        <v>19</v>
      </c>
      <c r="B103" s="63">
        <v>240</v>
      </c>
      <c r="C103" s="64" t="s">
        <v>114</v>
      </c>
      <c r="D103" s="23">
        <f>'2018 Kunta fi'!D103</f>
        <v>74320106.689999998</v>
      </c>
      <c r="E103" s="70">
        <f>'2018 Kunta fi'!E103</f>
        <v>3.9659319903878831E-2</v>
      </c>
      <c r="F103" s="23">
        <f>'2018 Kunta fi'!F103</f>
        <v>73813532.889495656</v>
      </c>
      <c r="G103" s="23">
        <f>'2018 Kunta fi'!G103</f>
        <v>73076351.157086283</v>
      </c>
      <c r="H103" s="23">
        <f>'2018 Kunta fi'!H103</f>
        <v>737181.73240937293</v>
      </c>
      <c r="I103" s="23">
        <f>'2018 Kunta fi'!I103</f>
        <v>-7159001.2803835077</v>
      </c>
      <c r="J103" s="23">
        <f>'2018 Kunta fi'!J103</f>
        <v>-6421819.5479741348</v>
      </c>
      <c r="K103" s="23">
        <f>'2018 Kunta fi'!K103</f>
        <v>2811881.7829435109</v>
      </c>
      <c r="L103" s="65"/>
      <c r="M103" s="67">
        <v>3.8573349455707051E-3</v>
      </c>
      <c r="N103" s="68">
        <v>339</v>
      </c>
      <c r="O103" s="68" t="s">
        <v>114</v>
      </c>
      <c r="P103" s="23">
        <f>'2018 Kunta fi'!R103</f>
        <v>7076501.7338055121</v>
      </c>
      <c r="Q103" s="73">
        <f>'2018 Kunta fi'!S103</f>
        <v>-7.0339818620898109E-2</v>
      </c>
    </row>
    <row r="104" spans="1:17" ht="11.5">
      <c r="A104" s="62">
        <v>19</v>
      </c>
      <c r="B104" s="63">
        <v>241</v>
      </c>
      <c r="C104" s="64" t="s">
        <v>115</v>
      </c>
      <c r="D104" s="23">
        <f>'2018 Kunta fi'!D104</f>
        <v>30597285.879999999</v>
      </c>
      <c r="E104" s="70">
        <f>'2018 Kunta fi'!E104</f>
        <v>3.4314189292604658E-2</v>
      </c>
      <c r="F104" s="23">
        <f>'2018 Kunta fi'!F104</f>
        <v>30388731.505098443</v>
      </c>
      <c r="G104" s="23">
        <f>'2018 Kunta fi'!G104</f>
        <v>29956488.907082047</v>
      </c>
      <c r="H104" s="23">
        <f>'2018 Kunta fi'!H104</f>
        <v>432242.59801639616</v>
      </c>
      <c r="I104" s="23">
        <f>'2018 Kunta fi'!I104</f>
        <v>-2947331.7322437791</v>
      </c>
      <c r="J104" s="23">
        <f>'2018 Kunta fi'!J104</f>
        <v>-2515089.134227383</v>
      </c>
      <c r="K104" s="23">
        <f>'2018 Kunta fi'!K104</f>
        <v>1157640.302271836</v>
      </c>
      <c r="L104" s="65"/>
      <c r="M104" s="67">
        <v>1.5962558434226384E-3</v>
      </c>
      <c r="N104" s="68">
        <v>342</v>
      </c>
      <c r="O104" s="68" t="s">
        <v>115</v>
      </c>
      <c r="P104" s="23">
        <f>'2018 Kunta fi'!R104</f>
        <v>1059740.6823655418</v>
      </c>
      <c r="Q104" s="73">
        <f>'2018 Kunta fi'!S104</f>
        <v>0.23485197304598682</v>
      </c>
    </row>
    <row r="105" spans="1:17" ht="11.5">
      <c r="A105" s="62">
        <v>17</v>
      </c>
      <c r="B105" s="63">
        <v>244</v>
      </c>
      <c r="C105" s="64" t="s">
        <v>116</v>
      </c>
      <c r="D105" s="23">
        <f>'2018 Kunta fi'!D105</f>
        <v>61577193.100000001</v>
      </c>
      <c r="E105" s="70">
        <f>'2018 Kunta fi'!E105</f>
        <v>3.5421618606132688E-2</v>
      </c>
      <c r="F105" s="23">
        <f>'2018 Kunta fi'!F105</f>
        <v>61157476.362197541</v>
      </c>
      <c r="G105" s="23">
        <f>'2018 Kunta fi'!G105</f>
        <v>61206219.925765119</v>
      </c>
      <c r="H105" s="23">
        <f>'2018 Kunta fi'!H105</f>
        <v>-48743.563567578793</v>
      </c>
      <c r="I105" s="23">
        <f>'2018 Kunta fi'!I105</f>
        <v>-5931520.0674306573</v>
      </c>
      <c r="J105" s="23">
        <f>'2018 Kunta fi'!J105</f>
        <v>-5980263.6309982361</v>
      </c>
      <c r="K105" s="23">
        <f>'2018 Kunta fi'!K105</f>
        <v>2329756.9827894559</v>
      </c>
      <c r="L105" s="65"/>
      <c r="M105" s="67">
        <v>3.2090371028759448E-3</v>
      </c>
      <c r="N105" s="68">
        <v>347</v>
      </c>
      <c r="O105" s="68" t="s">
        <v>116</v>
      </c>
      <c r="P105" s="23">
        <f>'2018 Kunta fi'!R105</f>
        <v>3728265.215740751</v>
      </c>
      <c r="Q105" s="73">
        <f>'2018 Kunta fi'!S105</f>
        <v>0.16223531833534999</v>
      </c>
    </row>
    <row r="106" spans="1:17" ht="11.5">
      <c r="A106" s="62">
        <v>1</v>
      </c>
      <c r="B106" s="63">
        <v>245</v>
      </c>
      <c r="C106" s="64" t="s">
        <v>392</v>
      </c>
      <c r="D106" s="23">
        <f>'2018 Kunta fi'!D106</f>
        <v>135097615.05000001</v>
      </c>
      <c r="E106" s="70">
        <f>'2018 Kunta fi'!E106</f>
        <v>2.3484518676504029E-2</v>
      </c>
      <c r="F106" s="23">
        <f>'2018 Kunta fi'!F106</f>
        <v>134176775.24845867</v>
      </c>
      <c r="G106" s="23">
        <f>'2018 Kunta fi'!G106</f>
        <v>134155863.1442997</v>
      </c>
      <c r="H106" s="23">
        <f>'2018 Kunta fi'!H106</f>
        <v>20912.104158967733</v>
      </c>
      <c r="I106" s="23">
        <f>'2018 Kunta fi'!I106</f>
        <v>-13013490.45627572</v>
      </c>
      <c r="J106" s="23">
        <f>'2018 Kunta fi'!J106</f>
        <v>-12992578.352116752</v>
      </c>
      <c r="K106" s="23">
        <f>'2018 Kunta fi'!K106</f>
        <v>5111382.9029166875</v>
      </c>
      <c r="L106" s="65"/>
      <c r="M106" s="67">
        <v>7.1225988103665715E-3</v>
      </c>
      <c r="N106" s="68">
        <v>348</v>
      </c>
      <c r="O106" s="68" t="s">
        <v>392</v>
      </c>
      <c r="P106" s="23">
        <f>'2018 Kunta fi'!R106</f>
        <v>9154031.46916884</v>
      </c>
      <c r="Q106" s="73">
        <f>'2018 Kunta fi'!S106</f>
        <v>-0.1332766758135272</v>
      </c>
    </row>
    <row r="107" spans="1:17" ht="11.5">
      <c r="A107" s="62">
        <v>13</v>
      </c>
      <c r="B107" s="63">
        <v>249</v>
      </c>
      <c r="C107" s="64" t="s">
        <v>118</v>
      </c>
      <c r="D107" s="23">
        <f>'2018 Kunta fi'!D107</f>
        <v>29341434.489999998</v>
      </c>
      <c r="E107" s="70">
        <f>'2018 Kunta fi'!E107</f>
        <v>4.3539196407200276E-2</v>
      </c>
      <c r="F107" s="23">
        <f>'2018 Kunta fi'!F107</f>
        <v>29141440.132566594</v>
      </c>
      <c r="G107" s="23">
        <f>'2018 Kunta fi'!G107</f>
        <v>29715177.385189507</v>
      </c>
      <c r="H107" s="23">
        <f>'2018 Kunta fi'!H107</f>
        <v>-573737.25262291357</v>
      </c>
      <c r="I107" s="23">
        <f>'2018 Kunta fi'!I107</f>
        <v>-2826359.8699927917</v>
      </c>
      <c r="J107" s="23">
        <f>'2018 Kunta fi'!J107</f>
        <v>-3400097.1226157052</v>
      </c>
      <c r="K107" s="23">
        <f>'2018 Kunta fi'!K107</f>
        <v>1110125.4936567883</v>
      </c>
      <c r="L107" s="65"/>
      <c r="M107" s="67">
        <v>1.5172063604259141E-3</v>
      </c>
      <c r="N107" s="68">
        <v>360</v>
      </c>
      <c r="O107" s="68" t="s">
        <v>118</v>
      </c>
      <c r="P107" s="23">
        <f>'2018 Kunta fi'!R107</f>
        <v>2456955.4704480269</v>
      </c>
      <c r="Q107" s="73">
        <f>'2018 Kunta fi'!S107</f>
        <v>4.5478750777675936E-2</v>
      </c>
    </row>
    <row r="108" spans="1:17" ht="11.5">
      <c r="A108" s="62">
        <v>6</v>
      </c>
      <c r="B108" s="63">
        <v>250</v>
      </c>
      <c r="C108" s="64" t="s">
        <v>119</v>
      </c>
      <c r="D108" s="23">
        <f>'2018 Kunta fi'!D108</f>
        <v>4610188.1500000004</v>
      </c>
      <c r="E108" s="70">
        <f>'2018 Kunta fi'!E108</f>
        <v>-1.1868167846887934E-3</v>
      </c>
      <c r="F108" s="23">
        <f>'2018 Kunta fi'!F108</f>
        <v>4578764.6142140944</v>
      </c>
      <c r="G108" s="23">
        <f>'2018 Kunta fi'!G108</f>
        <v>4621900.2624772685</v>
      </c>
      <c r="H108" s="23">
        <f>'2018 Kunta fi'!H108</f>
        <v>-43135.648263174109</v>
      </c>
      <c r="I108" s="23">
        <f>'2018 Kunta fi'!I108</f>
        <v>-444083.63145016466</v>
      </c>
      <c r="J108" s="23">
        <f>'2018 Kunta fi'!J108</f>
        <v>-487219.27971333876</v>
      </c>
      <c r="K108" s="23">
        <f>'2018 Kunta fi'!K108</f>
        <v>174425.26191463743</v>
      </c>
      <c r="L108" s="65"/>
      <c r="M108" s="67">
        <v>2.490614215775215E-4</v>
      </c>
      <c r="N108" s="68">
        <v>363</v>
      </c>
      <c r="O108" s="68" t="s">
        <v>119</v>
      </c>
      <c r="P108" s="23">
        <f>'2018 Kunta fi'!R108</f>
        <v>656068.29102949402</v>
      </c>
      <c r="Q108" s="73">
        <f>'2018 Kunta fi'!S108</f>
        <v>1.1481694441121792E-2</v>
      </c>
    </row>
    <row r="109" spans="1:17" ht="11.5">
      <c r="A109" s="62">
        <v>13</v>
      </c>
      <c r="B109" s="63">
        <v>256</v>
      </c>
      <c r="C109" s="64" t="s">
        <v>120</v>
      </c>
      <c r="D109" s="23">
        <f>'2018 Kunta fi'!D109</f>
        <v>3536652.07</v>
      </c>
      <c r="E109" s="70">
        <f>'2018 Kunta fi'!E109</f>
        <v>-4.0744596573606739E-2</v>
      </c>
      <c r="F109" s="23">
        <f>'2018 Kunta fi'!F109</f>
        <v>3512545.8710189569</v>
      </c>
      <c r="G109" s="23">
        <f>'2018 Kunta fi'!G109</f>
        <v>3645822.3771025594</v>
      </c>
      <c r="H109" s="23">
        <f>'2018 Kunta fi'!H109</f>
        <v>-133276.50608360255</v>
      </c>
      <c r="I109" s="23">
        <f>'2018 Kunta fi'!I109</f>
        <v>-340673.57845717028</v>
      </c>
      <c r="J109" s="23">
        <f>'2018 Kunta fi'!J109</f>
        <v>-473950.08454077283</v>
      </c>
      <c r="K109" s="23">
        <f>'2018 Kunta fi'!K109</f>
        <v>133808.30533146343</v>
      </c>
      <c r="L109" s="65"/>
      <c r="M109" s="67">
        <v>1.9894368633294987E-4</v>
      </c>
      <c r="N109" s="68">
        <v>381</v>
      </c>
      <c r="O109" s="68" t="s">
        <v>120</v>
      </c>
      <c r="P109" s="23">
        <f>'2018 Kunta fi'!R109</f>
        <v>568169.62145969772</v>
      </c>
      <c r="Q109" s="73">
        <f>'2018 Kunta fi'!S109</f>
        <v>8.7011978020215874E-2</v>
      </c>
    </row>
    <row r="110" spans="1:17" ht="11.5">
      <c r="A110" s="62">
        <v>1</v>
      </c>
      <c r="B110" s="63">
        <v>257</v>
      </c>
      <c r="C110" s="64" t="s">
        <v>393</v>
      </c>
      <c r="D110" s="23">
        <f>'2018 Kunta fi'!D110</f>
        <v>169644060.30000001</v>
      </c>
      <c r="E110" s="70">
        <f>'2018 Kunta fi'!E110</f>
        <v>1.2980972995573214E-2</v>
      </c>
      <c r="F110" s="23">
        <f>'2018 Kunta fi'!F110</f>
        <v>168487748.23067513</v>
      </c>
      <c r="G110" s="23">
        <f>'2018 Kunta fi'!G110</f>
        <v>170594463.92952156</v>
      </c>
      <c r="H110" s="23">
        <f>'2018 Kunta fi'!H110</f>
        <v>-2106715.6988464296</v>
      </c>
      <c r="I110" s="23">
        <f>'2018 Kunta fi'!I110</f>
        <v>-16341231.182066767</v>
      </c>
      <c r="J110" s="23">
        <f>'2018 Kunta fi'!J110</f>
        <v>-18447946.880913198</v>
      </c>
      <c r="K110" s="23">
        <f>'2018 Kunta fi'!K110</f>
        <v>6418438.6162395654</v>
      </c>
      <c r="L110" s="65"/>
      <c r="M110" s="67">
        <v>9.0366913444799319E-3</v>
      </c>
      <c r="N110" s="68">
        <v>383</v>
      </c>
      <c r="O110" s="68" t="s">
        <v>393</v>
      </c>
      <c r="P110" s="23">
        <f>'2018 Kunta fi'!R110</f>
        <v>6520310.6003750172</v>
      </c>
      <c r="Q110" s="73">
        <f>'2018 Kunta fi'!S110</f>
        <v>4.7576037147556427E-4</v>
      </c>
    </row>
    <row r="111" spans="1:17" ht="11.5">
      <c r="A111" s="62">
        <v>12</v>
      </c>
      <c r="B111" s="63">
        <v>260</v>
      </c>
      <c r="C111" s="64" t="s">
        <v>122</v>
      </c>
      <c r="D111" s="23">
        <f>'2018 Kunta fi'!D111</f>
        <v>27712237.219999999</v>
      </c>
      <c r="E111" s="70">
        <f>'2018 Kunta fi'!E111</f>
        <v>-2.4547638048411091E-4</v>
      </c>
      <c r="F111" s="23">
        <f>'2018 Kunta fi'!F111</f>
        <v>27523347.645506125</v>
      </c>
      <c r="G111" s="23">
        <f>'2018 Kunta fi'!G111</f>
        <v>27520911.920446552</v>
      </c>
      <c r="H111" s="23">
        <f>'2018 Kunta fi'!H111</f>
        <v>2435.7250595726073</v>
      </c>
      <c r="I111" s="23">
        <f>'2018 Kunta fi'!I111</f>
        <v>-2669424.8780857273</v>
      </c>
      <c r="J111" s="23">
        <f>'2018 Kunta fi'!J111</f>
        <v>-2666989.1530261547</v>
      </c>
      <c r="K111" s="23">
        <f>'2018 Kunta fi'!K111</f>
        <v>1048485.2413971572</v>
      </c>
      <c r="L111" s="65"/>
      <c r="M111" s="67">
        <v>1.4957199575532211E-3</v>
      </c>
      <c r="N111" s="68">
        <v>389</v>
      </c>
      <c r="O111" s="68" t="s">
        <v>122</v>
      </c>
      <c r="P111" s="23">
        <f>'2018 Kunta fi'!R111</f>
        <v>2106107.2119148811</v>
      </c>
      <c r="Q111" s="73">
        <f>'2018 Kunta fi'!S111</f>
        <v>-0.10066317748954479</v>
      </c>
    </row>
    <row r="112" spans="1:17" ht="11.5">
      <c r="A112" s="62">
        <v>19</v>
      </c>
      <c r="B112" s="63">
        <v>261</v>
      </c>
      <c r="C112" s="64" t="s">
        <v>123</v>
      </c>
      <c r="D112" s="23">
        <f>'2018 Kunta fi'!D112</f>
        <v>20170199.899999999</v>
      </c>
      <c r="E112" s="70">
        <f>'2018 Kunta fi'!E112</f>
        <v>5.8031248079321029E-2</v>
      </c>
      <c r="F112" s="23">
        <f>'2018 Kunta fi'!F112</f>
        <v>20032717.658984188</v>
      </c>
      <c r="G112" s="23">
        <f>'2018 Kunta fi'!G112</f>
        <v>19473089.45965378</v>
      </c>
      <c r="H112" s="23">
        <f>'2018 Kunta fi'!H112</f>
        <v>559628.19933040813</v>
      </c>
      <c r="I112" s="23">
        <f>'2018 Kunta fi'!I112</f>
        <v>-1942926.2596728827</v>
      </c>
      <c r="J112" s="23">
        <f>'2018 Kunta fi'!J112</f>
        <v>-1383298.0603424746</v>
      </c>
      <c r="K112" s="23">
        <f>'2018 Kunta fi'!K112</f>
        <v>763134.23356226657</v>
      </c>
      <c r="L112" s="65"/>
      <c r="M112" s="67">
        <v>1.0286882670293269E-3</v>
      </c>
      <c r="N112" s="68">
        <v>391</v>
      </c>
      <c r="O112" s="68" t="s">
        <v>123</v>
      </c>
      <c r="P112" s="23">
        <f>'2018 Kunta fi'!R112</f>
        <v>2115726.7701488566</v>
      </c>
      <c r="Q112" s="73">
        <f>'2018 Kunta fi'!S112</f>
        <v>0.20643908892262264</v>
      </c>
    </row>
    <row r="113" spans="1:17" ht="11.5">
      <c r="A113" s="62">
        <v>11</v>
      </c>
      <c r="B113" s="63">
        <v>263</v>
      </c>
      <c r="C113" s="64" t="s">
        <v>124</v>
      </c>
      <c r="D113" s="23">
        <f>'2018 Kunta fi'!D113</f>
        <v>19982458.210000001</v>
      </c>
      <c r="E113" s="70">
        <f>'2018 Kunta fi'!E113</f>
        <v>6.3727655589576049E-3</v>
      </c>
      <c r="F113" s="23">
        <f>'2018 Kunta fi'!F113</f>
        <v>19846255.636434253</v>
      </c>
      <c r="G113" s="23">
        <f>'2018 Kunta fi'!G113</f>
        <v>19739727.885901973</v>
      </c>
      <c r="H113" s="23">
        <f>'2018 Kunta fi'!H113</f>
        <v>106527.75053228065</v>
      </c>
      <c r="I113" s="23">
        <f>'2018 Kunta fi'!I113</f>
        <v>-1924841.7458185425</v>
      </c>
      <c r="J113" s="23">
        <f>'2018 Kunta fi'!J113</f>
        <v>-1818313.9952862619</v>
      </c>
      <c r="K113" s="23">
        <f>'2018 Kunta fi'!K113</f>
        <v>756031.07586347579</v>
      </c>
      <c r="L113" s="65"/>
      <c r="M113" s="67">
        <v>1.0714258405554674E-3</v>
      </c>
      <c r="N113" s="68">
        <v>397</v>
      </c>
      <c r="O113" s="68" t="s">
        <v>124</v>
      </c>
      <c r="P113" s="23">
        <f>'2018 Kunta fi'!R113</f>
        <v>1788698.2998551815</v>
      </c>
      <c r="Q113" s="73">
        <f>'2018 Kunta fi'!S113</f>
        <v>4.0177958143168269E-3</v>
      </c>
    </row>
    <row r="114" spans="1:17" ht="11.5">
      <c r="A114" s="62">
        <v>13</v>
      </c>
      <c r="B114" s="63">
        <v>265</v>
      </c>
      <c r="C114" s="64" t="s">
        <v>125</v>
      </c>
      <c r="D114" s="23">
        <f>'2018 Kunta fi'!D114</f>
        <v>2485951.35</v>
      </c>
      <c r="E114" s="70">
        <f>'2018 Kunta fi'!E114</f>
        <v>2.685472624692431E-2</v>
      </c>
      <c r="F114" s="23">
        <f>'2018 Kunta fi'!F114</f>
        <v>2469006.8395663537</v>
      </c>
      <c r="G114" s="23">
        <f>'2018 Kunta fi'!G114</f>
        <v>2452444.0197131401</v>
      </c>
      <c r="H114" s="23">
        <f>'2018 Kunta fi'!H114</f>
        <v>16562.819853213616</v>
      </c>
      <c r="I114" s="23">
        <f>'2018 Kunta fi'!I114</f>
        <v>-239463.17746629045</v>
      </c>
      <c r="J114" s="23">
        <f>'2018 Kunta fi'!J114</f>
        <v>-222900.35761307683</v>
      </c>
      <c r="K114" s="23">
        <f>'2018 Kunta fi'!K114</f>
        <v>94055.318616615783</v>
      </c>
      <c r="L114" s="65"/>
      <c r="M114" s="67">
        <v>1.3063384125304426E-4</v>
      </c>
      <c r="N114" s="68">
        <v>400</v>
      </c>
      <c r="O114" s="68" t="s">
        <v>125</v>
      </c>
      <c r="P114" s="23">
        <f>'2018 Kunta fi'!R114</f>
        <v>609027.80490501935</v>
      </c>
      <c r="Q114" s="73">
        <f>'2018 Kunta fi'!S114</f>
        <v>8.5264103731002239E-2</v>
      </c>
    </row>
    <row r="115" spans="1:17" ht="11.5">
      <c r="A115" s="62">
        <v>4</v>
      </c>
      <c r="B115" s="63">
        <v>271</v>
      </c>
      <c r="C115" s="64" t="s">
        <v>394</v>
      </c>
      <c r="D115" s="23">
        <f>'2018 Kunta fi'!D115</f>
        <v>22382095.359999999</v>
      </c>
      <c r="E115" s="70">
        <f>'2018 Kunta fi'!E115</f>
        <v>4.8204725680986993E-3</v>
      </c>
      <c r="F115" s="23">
        <f>'2018 Kunta fi'!F115</f>
        <v>22229536.602824647</v>
      </c>
      <c r="G115" s="23">
        <f>'2018 Kunta fi'!G115</f>
        <v>22251359.002377864</v>
      </c>
      <c r="H115" s="23">
        <f>'2018 Kunta fi'!H115</f>
        <v>-21822.399553216994</v>
      </c>
      <c r="I115" s="23">
        <f>'2018 Kunta fi'!I115</f>
        <v>-2155990.5720838485</v>
      </c>
      <c r="J115" s="23">
        <f>'2018 Kunta fi'!J115</f>
        <v>-2177812.9716370655</v>
      </c>
      <c r="K115" s="23">
        <f>'2018 Kunta fi'!K115</f>
        <v>846820.7193162801</v>
      </c>
      <c r="L115" s="65"/>
      <c r="M115" s="67">
        <v>1.2019443082771991E-3</v>
      </c>
      <c r="N115" s="68">
        <v>406</v>
      </c>
      <c r="O115" s="68" t="s">
        <v>394</v>
      </c>
      <c r="P115" s="23">
        <f>'2018 Kunta fi'!R115</f>
        <v>1191744.8669388369</v>
      </c>
      <c r="Q115" s="73">
        <f>'2018 Kunta fi'!S115</f>
        <v>-0.18229858961172984</v>
      </c>
    </row>
    <row r="116" spans="1:17" ht="11.5">
      <c r="A116" s="62">
        <v>16</v>
      </c>
      <c r="B116" s="63">
        <v>272</v>
      </c>
      <c r="C116" s="64" t="s">
        <v>395</v>
      </c>
      <c r="D116" s="23">
        <f>'2018 Kunta fi'!D116</f>
        <v>160310833.03</v>
      </c>
      <c r="E116" s="70">
        <f>'2018 Kunta fi'!E116</f>
        <v>2.9215376855326936E-2</v>
      </c>
      <c r="F116" s="23">
        <f>'2018 Kunta fi'!F116</f>
        <v>159218137.2365351</v>
      </c>
      <c r="G116" s="23">
        <f>'2018 Kunta fi'!G116</f>
        <v>158132644.33126581</v>
      </c>
      <c r="H116" s="23">
        <f>'2018 Kunta fi'!H116</f>
        <v>1085492.905269295</v>
      </c>
      <c r="I116" s="23">
        <f>'2018 Kunta fi'!I116</f>
        <v>-15442193.371817892</v>
      </c>
      <c r="J116" s="23">
        <f>'2018 Kunta fi'!J116</f>
        <v>-14356700.466548597</v>
      </c>
      <c r="K116" s="23">
        <f>'2018 Kunta fi'!K116</f>
        <v>6065318.405499666</v>
      </c>
      <c r="L116" s="65"/>
      <c r="M116" s="67">
        <v>8.4048251536525641E-3</v>
      </c>
      <c r="N116" s="68">
        <v>408</v>
      </c>
      <c r="O116" s="68" t="s">
        <v>395</v>
      </c>
      <c r="P116" s="23">
        <f>'2018 Kunta fi'!R116</f>
        <v>15545755.594949029</v>
      </c>
      <c r="Q116" s="73">
        <f>'2018 Kunta fi'!S116</f>
        <v>4.4876139200795695E-2</v>
      </c>
    </row>
    <row r="117" spans="1:17" ht="11.5">
      <c r="A117" s="62">
        <v>19</v>
      </c>
      <c r="B117" s="63">
        <v>273</v>
      </c>
      <c r="C117" s="64" t="s">
        <v>128</v>
      </c>
      <c r="D117" s="23">
        <f>'2018 Kunta fi'!D117</f>
        <v>10409479.52</v>
      </c>
      <c r="E117" s="70">
        <f>'2018 Kunta fi'!E117</f>
        <v>3.4280963463859226E-2</v>
      </c>
      <c r="F117" s="23">
        <f>'2018 Kunta fi'!F117</f>
        <v>10338527.393629761</v>
      </c>
      <c r="G117" s="23">
        <f>'2018 Kunta fi'!G117</f>
        <v>10286271.645777402</v>
      </c>
      <c r="H117" s="23">
        <f>'2018 Kunta fi'!H117</f>
        <v>52255.747852358967</v>
      </c>
      <c r="I117" s="23">
        <f>'2018 Kunta fi'!I117</f>
        <v>-1002709.5025932329</v>
      </c>
      <c r="J117" s="23">
        <f>'2018 Kunta fi'!J117</f>
        <v>-950453.75474087393</v>
      </c>
      <c r="K117" s="23">
        <f>'2018 Kunta fi'!K117</f>
        <v>393839.93290405167</v>
      </c>
      <c r="L117" s="65"/>
      <c r="M117" s="67">
        <v>5.4307844048513112E-4</v>
      </c>
      <c r="N117" s="68">
        <v>410</v>
      </c>
      <c r="O117" s="68" t="s">
        <v>128</v>
      </c>
      <c r="P117" s="23">
        <f>'2018 Kunta fi'!R117</f>
        <v>771343.30616623373</v>
      </c>
      <c r="Q117" s="73">
        <f>'2018 Kunta fi'!S117</f>
        <v>0.16287955570502755</v>
      </c>
    </row>
    <row r="118" spans="1:17" ht="11.5">
      <c r="A118" s="62">
        <v>13</v>
      </c>
      <c r="B118" s="63">
        <v>275</v>
      </c>
      <c r="C118" s="64" t="s">
        <v>129</v>
      </c>
      <c r="D118" s="23">
        <f>'2018 Kunta fi'!D118</f>
        <v>7281473.5300000003</v>
      </c>
      <c r="E118" s="70">
        <f>'2018 Kunta fi'!E118</f>
        <v>2.8176797952502053E-2</v>
      </c>
      <c r="F118" s="23">
        <f>'2018 Kunta fi'!F118</f>
        <v>7231842.227198598</v>
      </c>
      <c r="G118" s="23">
        <f>'2018 Kunta fi'!G118</f>
        <v>7339066.3424036633</v>
      </c>
      <c r="H118" s="23">
        <f>'2018 Kunta fi'!H118</f>
        <v>-107224.11520506535</v>
      </c>
      <c r="I118" s="23">
        <f>'2018 Kunta fi'!I118</f>
        <v>-701399.40113087348</v>
      </c>
      <c r="J118" s="23">
        <f>'2018 Kunta fi'!J118</f>
        <v>-808623.51633593882</v>
      </c>
      <c r="K118" s="23">
        <f>'2018 Kunta fi'!K118</f>
        <v>275492.64504416147</v>
      </c>
      <c r="L118" s="65"/>
      <c r="M118" s="67">
        <v>3.821409282981559E-4</v>
      </c>
      <c r="N118" s="68">
        <v>416</v>
      </c>
      <c r="O118" s="68" t="s">
        <v>129</v>
      </c>
      <c r="P118" s="23">
        <f>'2018 Kunta fi'!R118</f>
        <v>806309.97347872274</v>
      </c>
      <c r="Q118" s="73">
        <f>'2018 Kunta fi'!S118</f>
        <v>9.2257930063315285E-2</v>
      </c>
    </row>
    <row r="119" spans="1:17" ht="11.5">
      <c r="A119" s="62">
        <v>12</v>
      </c>
      <c r="B119" s="63">
        <v>276</v>
      </c>
      <c r="C119" s="64" t="s">
        <v>130</v>
      </c>
      <c r="D119" s="23">
        <f>'2018 Kunta fi'!D119</f>
        <v>46650698.039999999</v>
      </c>
      <c r="E119" s="70">
        <f>'2018 Kunta fi'!E119</f>
        <v>4.0664687025763424E-2</v>
      </c>
      <c r="F119" s="23">
        <f>'2018 Kunta fi'!F119</f>
        <v>46332721.889873147</v>
      </c>
      <c r="G119" s="23">
        <f>'2018 Kunta fi'!G119</f>
        <v>45568612.841268897</v>
      </c>
      <c r="H119" s="23">
        <f>'2018 Kunta fi'!H119</f>
        <v>764109.04860424995</v>
      </c>
      <c r="I119" s="23">
        <f>'2018 Kunta fi'!I119</f>
        <v>-4493701.9317288119</v>
      </c>
      <c r="J119" s="23">
        <f>'2018 Kunta fi'!J119</f>
        <v>-3729592.883124562</v>
      </c>
      <c r="K119" s="23">
        <f>'2018 Kunta fi'!K119</f>
        <v>1765016.9492817039</v>
      </c>
      <c r="L119" s="65"/>
      <c r="M119" s="67">
        <v>2.4189083133825452E-3</v>
      </c>
      <c r="N119" s="68">
        <v>420</v>
      </c>
      <c r="O119" s="68" t="s">
        <v>130</v>
      </c>
      <c r="P119" s="23">
        <f>'2018 Kunta fi'!R119</f>
        <v>1394205.6912851487</v>
      </c>
      <c r="Q119" s="73">
        <f>'2018 Kunta fi'!S119</f>
        <v>-0.11445800641890125</v>
      </c>
    </row>
    <row r="120" spans="1:17" ht="11.5">
      <c r="A120" s="62">
        <v>15</v>
      </c>
      <c r="B120" s="63">
        <v>280</v>
      </c>
      <c r="C120" s="64" t="s">
        <v>131</v>
      </c>
      <c r="D120" s="23">
        <f>'2018 Kunta fi'!D120</f>
        <v>5318471.33</v>
      </c>
      <c r="E120" s="70">
        <f>'2018 Kunta fi'!E120</f>
        <v>2.6560903436215755E-2</v>
      </c>
      <c r="F120" s="23">
        <f>'2018 Kunta fi'!F120</f>
        <v>5282220.06026287</v>
      </c>
      <c r="G120" s="23">
        <f>'2018 Kunta fi'!G120</f>
        <v>5217940.9263399197</v>
      </c>
      <c r="H120" s="23">
        <f>'2018 Kunta fi'!H120</f>
        <v>64279.133922950365</v>
      </c>
      <c r="I120" s="23">
        <f>'2018 Kunta fi'!I120</f>
        <v>-512310.12382650521</v>
      </c>
      <c r="J120" s="23">
        <f>'2018 Kunta fi'!J120</f>
        <v>-448030.98990355484</v>
      </c>
      <c r="K120" s="23">
        <f>'2018 Kunta fi'!K120</f>
        <v>201222.97063314868</v>
      </c>
      <c r="L120" s="65"/>
      <c r="M120" s="67">
        <v>2.7955945217616226E-4</v>
      </c>
      <c r="N120" s="68">
        <v>428</v>
      </c>
      <c r="O120" s="68" t="s">
        <v>131</v>
      </c>
      <c r="P120" s="23">
        <f>'2018 Kunta fi'!R120</f>
        <v>838685.00800203567</v>
      </c>
      <c r="Q120" s="73">
        <f>'2018 Kunta fi'!S120</f>
        <v>-3.2941086481657389E-2</v>
      </c>
    </row>
    <row r="121" spans="1:17" ht="11.5">
      <c r="A121" s="62">
        <v>2</v>
      </c>
      <c r="B121" s="63">
        <v>284</v>
      </c>
      <c r="C121" s="64" t="s">
        <v>396</v>
      </c>
      <c r="D121" s="23">
        <f>'2018 Kunta fi'!D121</f>
        <v>5840054.9699999997</v>
      </c>
      <c r="E121" s="70">
        <f>'2018 Kunta fi'!E121</f>
        <v>-4.8497415992165838E-4</v>
      </c>
      <c r="F121" s="23">
        <f>'2018 Kunta fi'!F121</f>
        <v>5800248.5303557832</v>
      </c>
      <c r="G121" s="23">
        <f>'2018 Kunta fi'!G121</f>
        <v>5791278.8648770796</v>
      </c>
      <c r="H121" s="23">
        <f>'2018 Kunta fi'!H121</f>
        <v>8969.6654787035659</v>
      </c>
      <c r="I121" s="23">
        <f>'2018 Kunta fi'!I121</f>
        <v>-562552.48908793065</v>
      </c>
      <c r="J121" s="23">
        <f>'2018 Kunta fi'!J121</f>
        <v>-553582.82360922708</v>
      </c>
      <c r="K121" s="23">
        <f>'2018 Kunta fi'!K121</f>
        <v>220956.95112533096</v>
      </c>
      <c r="L121" s="65"/>
      <c r="M121" s="67">
        <v>3.1528236971394507E-4</v>
      </c>
      <c r="N121" s="68">
        <v>434</v>
      </c>
      <c r="O121" s="68" t="s">
        <v>396</v>
      </c>
      <c r="P121" s="23">
        <f>'2018 Kunta fi'!R121</f>
        <v>602112.91189705848</v>
      </c>
      <c r="Q121" s="73">
        <f>'2018 Kunta fi'!S121</f>
        <v>0.15573076316949419</v>
      </c>
    </row>
    <row r="122" spans="1:17" ht="11.5">
      <c r="A122" s="62">
        <v>8</v>
      </c>
      <c r="B122" s="63">
        <v>285</v>
      </c>
      <c r="C122" s="64" t="s">
        <v>133</v>
      </c>
      <c r="D122" s="23">
        <f>'2018 Kunta fi'!D122</f>
        <v>191913746.81999999</v>
      </c>
      <c r="E122" s="70">
        <f>'2018 Kunta fi'!E122</f>
        <v>1.9136769038620605E-2</v>
      </c>
      <c r="F122" s="23">
        <f>'2018 Kunta fi'!F122</f>
        <v>190605642.18418255</v>
      </c>
      <c r="G122" s="23">
        <f>'2018 Kunta fi'!G122</f>
        <v>188860719.05495122</v>
      </c>
      <c r="H122" s="23">
        <f>'2018 Kunta fi'!H122</f>
        <v>1744923.1292313337</v>
      </c>
      <c r="I122" s="23">
        <f>'2018 Kunta fi'!I122</f>
        <v>-18486393.795670375</v>
      </c>
      <c r="J122" s="23">
        <f>'2018 Kunta fi'!J122</f>
        <v>-16741470.666439041</v>
      </c>
      <c r="K122" s="23">
        <f>'2018 Kunta fi'!K122</f>
        <v>7261006.3765180418</v>
      </c>
      <c r="L122" s="65"/>
      <c r="M122" s="67">
        <v>1.0161216207985872E-2</v>
      </c>
      <c r="N122" s="68">
        <v>438</v>
      </c>
      <c r="O122" s="68" t="s">
        <v>133</v>
      </c>
      <c r="P122" s="23">
        <f>'2018 Kunta fi'!R122</f>
        <v>9512121.1793488394</v>
      </c>
      <c r="Q122" s="73">
        <f>'2018 Kunta fi'!S122</f>
        <v>1.3027653902698333E-2</v>
      </c>
    </row>
    <row r="123" spans="1:17" ht="11.5">
      <c r="A123" s="62">
        <v>8</v>
      </c>
      <c r="B123" s="63">
        <v>286</v>
      </c>
      <c r="C123" s="64" t="s">
        <v>134</v>
      </c>
      <c r="D123" s="23">
        <f>'2018 Kunta fi'!D123</f>
        <v>286539133.07999998</v>
      </c>
      <c r="E123" s="70">
        <f>'2018 Kunta fi'!E123</f>
        <v>1.0212649676686114E-2</v>
      </c>
      <c r="F123" s="23">
        <f>'2018 Kunta fi'!F123</f>
        <v>284586051.68517619</v>
      </c>
      <c r="G123" s="23">
        <f>'2018 Kunta fi'!G123</f>
        <v>284236786.39585489</v>
      </c>
      <c r="H123" s="23">
        <f>'2018 Kunta fi'!H123</f>
        <v>349265.28932130337</v>
      </c>
      <c r="I123" s="23">
        <f>'2018 Kunta fi'!I123</f>
        <v>-27601333.097597845</v>
      </c>
      <c r="J123" s="23">
        <f>'2018 Kunta fi'!J123</f>
        <v>-27252067.808276542</v>
      </c>
      <c r="K123" s="23">
        <f>'2018 Kunta fi'!K123</f>
        <v>10841133.096980466</v>
      </c>
      <c r="L123" s="65"/>
      <c r="M123" s="67">
        <v>1.5305348353300729E-2</v>
      </c>
      <c r="N123" s="68">
        <v>440</v>
      </c>
      <c r="O123" s="68" t="s">
        <v>134</v>
      </c>
      <c r="P123" s="23">
        <f>'2018 Kunta fi'!R123</f>
        <v>20161687.954995587</v>
      </c>
      <c r="Q123" s="73">
        <f>'2018 Kunta fi'!S123</f>
        <v>7.1533334867081244E-2</v>
      </c>
    </row>
    <row r="124" spans="1:17" ht="11.5">
      <c r="A124" s="62">
        <v>15</v>
      </c>
      <c r="B124" s="63">
        <v>287</v>
      </c>
      <c r="C124" s="64" t="s">
        <v>397</v>
      </c>
      <c r="D124" s="23">
        <f>'2018 Kunta fi'!D124</f>
        <v>20088052.75</v>
      </c>
      <c r="E124" s="70">
        <f>'2018 Kunta fi'!E124</f>
        <v>2.1593195629462159E-2</v>
      </c>
      <c r="F124" s="23">
        <f>'2018 Kunta fi'!F124</f>
        <v>19951130.432749499</v>
      </c>
      <c r="G124" s="23">
        <f>'2018 Kunta fi'!G124</f>
        <v>19703070.326178648</v>
      </c>
      <c r="H124" s="23">
        <f>'2018 Kunta fi'!H124</f>
        <v>248060.10657085106</v>
      </c>
      <c r="I124" s="23">
        <f>'2018 Kunta fi'!I124</f>
        <v>-1935013.3061234099</v>
      </c>
      <c r="J124" s="23">
        <f>'2018 Kunta fi'!J124</f>
        <v>-1686953.1995525588</v>
      </c>
      <c r="K124" s="23">
        <f>'2018 Kunta fi'!K124</f>
        <v>760026.21764445829</v>
      </c>
      <c r="L124" s="65"/>
      <c r="M124" s="67">
        <v>1.0610404161559481E-3</v>
      </c>
      <c r="N124" s="68">
        <v>443</v>
      </c>
      <c r="O124" s="68" t="s">
        <v>397</v>
      </c>
      <c r="P124" s="23">
        <f>'2018 Kunta fi'!R124</f>
        <v>1393004.7446927684</v>
      </c>
      <c r="Q124" s="73">
        <f>'2018 Kunta fi'!S124</f>
        <v>-5.1162828832627127E-3</v>
      </c>
    </row>
    <row r="125" spans="1:17" ht="11.5">
      <c r="A125" s="62">
        <v>15</v>
      </c>
      <c r="B125" s="63">
        <v>288</v>
      </c>
      <c r="C125" s="64" t="s">
        <v>398</v>
      </c>
      <c r="D125" s="23">
        <f>'2018 Kunta fi'!D125</f>
        <v>19780305.670000002</v>
      </c>
      <c r="E125" s="70">
        <f>'2018 Kunta fi'!E125</f>
        <v>5.6432053306066932E-2</v>
      </c>
      <c r="F125" s="23">
        <f>'2018 Kunta fi'!F125</f>
        <v>19645480.989780083</v>
      </c>
      <c r="G125" s="23">
        <f>'2018 Kunta fi'!G125</f>
        <v>19413209.609746773</v>
      </c>
      <c r="H125" s="23">
        <f>'2018 Kunta fi'!H125</f>
        <v>232271.3800333105</v>
      </c>
      <c r="I125" s="23">
        <f>'2018 Kunta fi'!I125</f>
        <v>-1905369.0841506941</v>
      </c>
      <c r="J125" s="23">
        <f>'2018 Kunta fi'!J125</f>
        <v>-1673097.7041173836</v>
      </c>
      <c r="K125" s="23">
        <f>'2018 Kunta fi'!K125</f>
        <v>748382.6874270495</v>
      </c>
      <c r="L125" s="65"/>
      <c r="M125" s="67">
        <v>1.0103306013863986E-3</v>
      </c>
      <c r="N125" s="68">
        <v>446</v>
      </c>
      <c r="O125" s="68" t="s">
        <v>398</v>
      </c>
      <c r="P125" s="23">
        <f>'2018 Kunta fi'!R125</f>
        <v>2299569.5110570248</v>
      </c>
      <c r="Q125" s="73">
        <f>'2018 Kunta fi'!S125</f>
        <v>2.0058623855217395E-2</v>
      </c>
    </row>
    <row r="126" spans="1:17" ht="11.5">
      <c r="A126" s="62">
        <v>18</v>
      </c>
      <c r="B126" s="63">
        <v>290</v>
      </c>
      <c r="C126" s="64" t="s">
        <v>137</v>
      </c>
      <c r="D126" s="23">
        <f>'2018 Kunta fi'!D126</f>
        <v>23250993.879999999</v>
      </c>
      <c r="E126" s="70">
        <f>'2018 Kunta fi'!E126</f>
        <v>1.2052126754630077E-2</v>
      </c>
      <c r="F126" s="23">
        <f>'2018 Kunta fi'!F126</f>
        <v>23092512.617527865</v>
      </c>
      <c r="G126" s="23">
        <f>'2018 Kunta fi'!G126</f>
        <v>22920453.120776691</v>
      </c>
      <c r="H126" s="23">
        <f>'2018 Kunta fi'!H126</f>
        <v>172059.49675117433</v>
      </c>
      <c r="I126" s="23">
        <f>'2018 Kunta fi'!I126</f>
        <v>-2239688.5899452833</v>
      </c>
      <c r="J126" s="23">
        <f>'2018 Kunta fi'!J126</f>
        <v>-2067629.0931941089</v>
      </c>
      <c r="K126" s="23">
        <f>'2018 Kunta fi'!K126</f>
        <v>879695.26738179475</v>
      </c>
      <c r="L126" s="65"/>
      <c r="M126" s="67">
        <v>1.2396832076665882E-3</v>
      </c>
      <c r="N126" s="68">
        <v>455</v>
      </c>
      <c r="O126" s="68" t="s">
        <v>137</v>
      </c>
      <c r="P126" s="23">
        <f>'2018 Kunta fi'!R126</f>
        <v>2834776.4399571875</v>
      </c>
      <c r="Q126" s="73">
        <f>'2018 Kunta fi'!S126</f>
        <v>-2.3699109855196965E-2</v>
      </c>
    </row>
    <row r="127" spans="1:17" ht="11.5">
      <c r="A127" s="62">
        <v>13</v>
      </c>
      <c r="B127" s="63">
        <v>291</v>
      </c>
      <c r="C127" s="64" t="s">
        <v>138</v>
      </c>
      <c r="D127" s="23">
        <f>'2018 Kunta fi'!D127</f>
        <v>5670258.6100000003</v>
      </c>
      <c r="E127" s="70">
        <f>'2018 Kunta fi'!E127</f>
        <v>3.6446890541763644E-4</v>
      </c>
      <c r="F127" s="23">
        <f>'2018 Kunta fi'!F127</f>
        <v>5631609.5205161618</v>
      </c>
      <c r="G127" s="23">
        <f>'2018 Kunta fi'!G127</f>
        <v>5664945.5401180657</v>
      </c>
      <c r="H127" s="23">
        <f>'2018 Kunta fi'!H127</f>
        <v>-33336.019601903856</v>
      </c>
      <c r="I127" s="23">
        <f>'2018 Kunta fi'!I127</f>
        <v>-546196.58739749331</v>
      </c>
      <c r="J127" s="23">
        <f>'2018 Kunta fi'!J127</f>
        <v>-579532.60699939716</v>
      </c>
      <c r="K127" s="23">
        <f>'2018 Kunta fi'!K127</f>
        <v>214532.75028980713</v>
      </c>
      <c r="L127" s="65"/>
      <c r="M127" s="67">
        <v>3.0585577650627123E-4</v>
      </c>
      <c r="N127" s="68">
        <v>451</v>
      </c>
      <c r="O127" s="68" t="s">
        <v>138</v>
      </c>
      <c r="P127" s="23">
        <f>'2018 Kunta fi'!R127</f>
        <v>1010616.0108681709</v>
      </c>
      <c r="Q127" s="73">
        <f>'2018 Kunta fi'!S127</f>
        <v>0.10248006193389125</v>
      </c>
    </row>
    <row r="128" spans="1:17" ht="11.5">
      <c r="A128" s="62">
        <v>21</v>
      </c>
      <c r="B128" s="63">
        <v>295</v>
      </c>
      <c r="C128" s="64" t="s">
        <v>139</v>
      </c>
      <c r="D128" s="23">
        <f>'2018 Kunta fi'!D128</f>
        <v>1033593.72</v>
      </c>
      <c r="E128" s="70">
        <f>'2018 Kunta fi'!E128</f>
        <v>2.5419740352739195E-2</v>
      </c>
      <c r="F128" s="23">
        <f>'2018 Kunta fi'!F128</f>
        <v>1026548.6345952952</v>
      </c>
      <c r="G128" s="23">
        <f>'2018 Kunta fi'!G128</f>
        <v>1040718.53066714</v>
      </c>
      <c r="H128" s="23">
        <f>'2018 Kunta fi'!H128</f>
        <v>-14169.896071844851</v>
      </c>
      <c r="I128" s="23">
        <f>'2018 Kunta fi'!I128</f>
        <v>-99562.542284024705</v>
      </c>
      <c r="J128" s="23">
        <f>'2018 Kunta fi'!J128</f>
        <v>-113732.43835586956</v>
      </c>
      <c r="K128" s="23">
        <f>'2018 Kunta fi'!K128</f>
        <v>39105.747847693463</v>
      </c>
      <c r="L128" s="65"/>
      <c r="M128" s="67">
        <v>5.4390151259081214E-5</v>
      </c>
      <c r="N128" s="68">
        <v>463</v>
      </c>
      <c r="O128" s="68" t="s">
        <v>139</v>
      </c>
      <c r="P128" s="23">
        <f>'2018 Kunta fi'!R128</f>
        <v>7865.339224903385</v>
      </c>
      <c r="Q128" s="73">
        <f>'2018 Kunta fi'!S128</f>
        <v>-0.33799292997013808</v>
      </c>
    </row>
    <row r="129" spans="1:17" ht="11.5">
      <c r="A129" s="62">
        <v>11</v>
      </c>
      <c r="B129" s="63">
        <v>297</v>
      </c>
      <c r="C129" s="64" t="s">
        <v>140</v>
      </c>
      <c r="D129" s="23">
        <f>'2018 Kunta fi'!D129</f>
        <v>390681263.24000001</v>
      </c>
      <c r="E129" s="70">
        <f>'2018 Kunta fi'!E129</f>
        <v>3.7779344968984718E-2</v>
      </c>
      <c r="F129" s="23">
        <f>'2018 Kunta fi'!F129</f>
        <v>388018337.94132102</v>
      </c>
      <c r="G129" s="23">
        <f>'2018 Kunta fi'!G129</f>
        <v>383620031.59025466</v>
      </c>
      <c r="H129" s="23">
        <f>'2018 Kunta fi'!H129</f>
        <v>4398306.3510663509</v>
      </c>
      <c r="I129" s="23">
        <f>'2018 Kunta fi'!I129</f>
        <v>-37632987.738072455</v>
      </c>
      <c r="J129" s="23">
        <f>'2018 Kunta fi'!J129</f>
        <v>-33234681.387006104</v>
      </c>
      <c r="K129" s="23">
        <f>'2018 Kunta fi'!K129</f>
        <v>14781323.331842413</v>
      </c>
      <c r="L129" s="65"/>
      <c r="M129" s="67">
        <v>2.0313728287497109E-2</v>
      </c>
      <c r="N129" s="68">
        <v>466</v>
      </c>
      <c r="O129" s="68" t="s">
        <v>140</v>
      </c>
      <c r="P129" s="23">
        <f>'2018 Kunta fi'!R129</f>
        <v>23917011.439706963</v>
      </c>
      <c r="Q129" s="73">
        <f>'2018 Kunta fi'!S129</f>
        <v>1.7637866673792857E-2</v>
      </c>
    </row>
    <row r="130" spans="1:17" ht="11.5">
      <c r="A130" s="62">
        <v>14</v>
      </c>
      <c r="B130" s="63">
        <v>300</v>
      </c>
      <c r="C130" s="64" t="s">
        <v>141</v>
      </c>
      <c r="D130" s="23">
        <f>'2018 Kunta fi'!D130</f>
        <v>9522883.2599999998</v>
      </c>
      <c r="E130" s="70">
        <f>'2018 Kunta fi'!E130</f>
        <v>1.8689747922650657E-2</v>
      </c>
      <c r="F130" s="23">
        <f>'2018 Kunta fi'!F130</f>
        <v>9457974.2686162926</v>
      </c>
      <c r="G130" s="23">
        <f>'2018 Kunta fi'!G130</f>
        <v>9352005.5541178249</v>
      </c>
      <c r="H130" s="23">
        <f>'2018 Kunta fi'!H130</f>
        <v>105968.71449846774</v>
      </c>
      <c r="I130" s="23">
        <f>'2018 Kunta fi'!I130</f>
        <v>-917306.72206443071</v>
      </c>
      <c r="J130" s="23">
        <f>'2018 Kunta fi'!J130</f>
        <v>-811338.00756596297</v>
      </c>
      <c r="K130" s="23">
        <f>'2018 Kunta fi'!K130</f>
        <v>360295.79547811212</v>
      </c>
      <c r="L130" s="65"/>
      <c r="M130" s="67">
        <v>5.0442732380424871E-4</v>
      </c>
      <c r="N130" s="68">
        <v>473</v>
      </c>
      <c r="O130" s="68" t="s">
        <v>141</v>
      </c>
      <c r="P130" s="23">
        <f>'2018 Kunta fi'!R130</f>
        <v>707770.02832989045</v>
      </c>
      <c r="Q130" s="73">
        <f>'2018 Kunta fi'!S130</f>
        <v>1.9097764599041112E-2</v>
      </c>
    </row>
    <row r="131" spans="1:17" ht="11.5">
      <c r="A131" s="62">
        <v>14</v>
      </c>
      <c r="B131" s="63">
        <v>301</v>
      </c>
      <c r="C131" s="64" t="s">
        <v>142</v>
      </c>
      <c r="D131" s="23">
        <f>'2018 Kunta fi'!D131</f>
        <v>56828476.689999998</v>
      </c>
      <c r="E131" s="70">
        <f>'2018 Kunta fi'!E131</f>
        <v>1.1177900522608697E-2</v>
      </c>
      <c r="F131" s="23">
        <f>'2018 Kunta fi'!F131</f>
        <v>56441127.711428106</v>
      </c>
      <c r="G131" s="23">
        <f>'2018 Kunta fi'!G131</f>
        <v>56239302.242706984</v>
      </c>
      <c r="H131" s="23">
        <f>'2018 Kunta fi'!H131</f>
        <v>201825.46872112155</v>
      </c>
      <c r="I131" s="23">
        <f>'2018 Kunta fi'!I131</f>
        <v>-5474092.4832484834</v>
      </c>
      <c r="J131" s="23">
        <f>'2018 Kunta fi'!J131</f>
        <v>-5272267.0145273618</v>
      </c>
      <c r="K131" s="23">
        <f>'2018 Kunta fi'!K131</f>
        <v>2150090.5404182076</v>
      </c>
      <c r="L131" s="65"/>
      <c r="M131" s="67">
        <v>3.0325678311055679E-3</v>
      </c>
      <c r="N131" s="68">
        <v>476</v>
      </c>
      <c r="O131" s="68" t="s">
        <v>142</v>
      </c>
      <c r="P131" s="23">
        <f>'2018 Kunta fi'!R131</f>
        <v>3972935.8185764728</v>
      </c>
      <c r="Q131" s="73">
        <f>'2018 Kunta fi'!S131</f>
        <v>-8.8891259008744283E-3</v>
      </c>
    </row>
    <row r="132" spans="1:17" ht="11.5">
      <c r="A132" s="62">
        <v>2</v>
      </c>
      <c r="B132" s="63">
        <v>304</v>
      </c>
      <c r="C132" s="64" t="s">
        <v>399</v>
      </c>
      <c r="D132" s="23">
        <f>'2018 Kunta fi'!D132</f>
        <v>2815489.89</v>
      </c>
      <c r="E132" s="70">
        <f>'2018 Kunta fi'!E132</f>
        <v>6.645972867129224E-2</v>
      </c>
      <c r="F132" s="23">
        <f>'2018 Kunta fi'!F132</f>
        <v>2796299.209612417</v>
      </c>
      <c r="G132" s="23">
        <f>'2018 Kunta fi'!G132</f>
        <v>2688318.9354083319</v>
      </c>
      <c r="H132" s="23">
        <f>'2018 Kunta fi'!H132</f>
        <v>107980.27420408512</v>
      </c>
      <c r="I132" s="23">
        <f>'2018 Kunta fi'!I132</f>
        <v>-271206.49613019038</v>
      </c>
      <c r="J132" s="23">
        <f>'2018 Kunta fi'!J132</f>
        <v>-163226.22192610527</v>
      </c>
      <c r="K132" s="23">
        <f>'2018 Kunta fi'!K132</f>
        <v>106523.32301909711</v>
      </c>
      <c r="L132" s="65"/>
      <c r="M132" s="67">
        <v>1.4245627702574054E-4</v>
      </c>
      <c r="N132" s="68">
        <v>481</v>
      </c>
      <c r="O132" s="68" t="s">
        <v>399</v>
      </c>
      <c r="P132" s="23">
        <f>'2018 Kunta fi'!R132</f>
        <v>225939.30256850994</v>
      </c>
      <c r="Q132" s="73">
        <f>'2018 Kunta fi'!S132</f>
        <v>0.18619819086667122</v>
      </c>
    </row>
    <row r="133" spans="1:17" ht="11.5">
      <c r="A133" s="62">
        <v>17</v>
      </c>
      <c r="B133" s="63">
        <v>305</v>
      </c>
      <c r="C133" s="64" t="s">
        <v>144</v>
      </c>
      <c r="D133" s="23">
        <f>'2018 Kunta fi'!D133</f>
        <v>41227958.530000001</v>
      </c>
      <c r="E133" s="70">
        <f>'2018 Kunta fi'!E133</f>
        <v>2.1466294587424439E-2</v>
      </c>
      <c r="F133" s="23">
        <f>'2018 Kunta fi'!F133</f>
        <v>40946944.352683328</v>
      </c>
      <c r="G133" s="23">
        <f>'2018 Kunta fi'!G133</f>
        <v>40581972.400894403</v>
      </c>
      <c r="H133" s="23">
        <f>'2018 Kunta fi'!H133</f>
        <v>364971.95178892463</v>
      </c>
      <c r="I133" s="23">
        <f>'2018 Kunta fi'!I133</f>
        <v>-3971348.0113125513</v>
      </c>
      <c r="J133" s="23">
        <f>'2018 Kunta fi'!J133</f>
        <v>-3606376.0595236267</v>
      </c>
      <c r="K133" s="23">
        <f>'2018 Kunta fi'!K133</f>
        <v>1559849.0193509911</v>
      </c>
      <c r="L133" s="65"/>
      <c r="M133" s="67">
        <v>2.1779096952242931E-3</v>
      </c>
      <c r="N133" s="68">
        <v>485</v>
      </c>
      <c r="O133" s="68" t="s">
        <v>144</v>
      </c>
      <c r="P133" s="23">
        <f>'2018 Kunta fi'!R133</f>
        <v>3823779.6531837992</v>
      </c>
      <c r="Q133" s="73">
        <f>'2018 Kunta fi'!S133</f>
        <v>2.0995010760752164E-2</v>
      </c>
    </row>
    <row r="134" spans="1:17" ht="11.5">
      <c r="A134" s="62">
        <v>12</v>
      </c>
      <c r="B134" s="63">
        <v>309</v>
      </c>
      <c r="C134" s="64" t="s">
        <v>145</v>
      </c>
      <c r="D134" s="23">
        <f>'2018 Kunta fi'!D134</f>
        <v>18620890.489999998</v>
      </c>
      <c r="E134" s="70">
        <f>'2018 Kunta fi'!E134</f>
        <v>6.6990542726852453E-5</v>
      </c>
      <c r="F134" s="23">
        <f>'2018 Kunta fi'!F134</f>
        <v>18493968.507720824</v>
      </c>
      <c r="G134" s="23">
        <f>'2018 Kunta fi'!G134</f>
        <v>18666188.292544123</v>
      </c>
      <c r="H134" s="23">
        <f>'2018 Kunta fi'!H134</f>
        <v>-172219.78482329845</v>
      </c>
      <c r="I134" s="23">
        <f>'2018 Kunta fi'!I134</f>
        <v>-1793686.591649201</v>
      </c>
      <c r="J134" s="23">
        <f>'2018 Kunta fi'!J134</f>
        <v>-1965906.3764724995</v>
      </c>
      <c r="K134" s="23">
        <f>'2018 Kunta fi'!K134</f>
        <v>704516.51757467445</v>
      </c>
      <c r="L134" s="65"/>
      <c r="M134" s="67">
        <v>1.004716262340805E-3</v>
      </c>
      <c r="N134" s="68">
        <v>761</v>
      </c>
      <c r="O134" s="68" t="s">
        <v>145</v>
      </c>
      <c r="P134" s="23">
        <f>'2018 Kunta fi'!R134</f>
        <v>1226326.1544911426</v>
      </c>
      <c r="Q134" s="73">
        <f>'2018 Kunta fi'!S134</f>
        <v>-4.1717645286164728E-2</v>
      </c>
    </row>
    <row r="135" spans="1:17" ht="11.5">
      <c r="A135" s="62">
        <v>13</v>
      </c>
      <c r="B135" s="63">
        <v>312</v>
      </c>
      <c r="C135" s="64" t="s">
        <v>146</v>
      </c>
      <c r="D135" s="23">
        <f>'2018 Kunta fi'!D135</f>
        <v>3363297.52</v>
      </c>
      <c r="E135" s="70">
        <f>'2018 Kunta fi'!E135</f>
        <v>1.71591515406333E-2</v>
      </c>
      <c r="F135" s="23">
        <f>'2018 Kunta fi'!F135</f>
        <v>3340372.9241831526</v>
      </c>
      <c r="G135" s="23">
        <f>'2018 Kunta fi'!G135</f>
        <v>3417488.681776681</v>
      </c>
      <c r="H135" s="23">
        <f>'2018 Kunta fi'!H135</f>
        <v>-77115.757593528368</v>
      </c>
      <c r="I135" s="23">
        <f>'2018 Kunta fi'!I135</f>
        <v>-323974.92851326097</v>
      </c>
      <c r="J135" s="23">
        <f>'2018 Kunta fi'!J135</f>
        <v>-401090.68610678933</v>
      </c>
      <c r="K135" s="23">
        <f>'2018 Kunta fi'!K135</f>
        <v>127249.48130866427</v>
      </c>
      <c r="L135" s="65"/>
      <c r="M135" s="67">
        <v>1.7842202111557166E-4</v>
      </c>
      <c r="N135" s="68">
        <v>498</v>
      </c>
      <c r="O135" s="68" t="s">
        <v>146</v>
      </c>
      <c r="P135" s="23">
        <f>'2018 Kunta fi'!R135</f>
        <v>605527.85599208088</v>
      </c>
      <c r="Q135" s="73">
        <f>'2018 Kunta fi'!S135</f>
        <v>0.17762975793145985</v>
      </c>
    </row>
    <row r="136" spans="1:17" ht="11.5">
      <c r="A136" s="62">
        <v>7</v>
      </c>
      <c r="B136" s="63">
        <v>316</v>
      </c>
      <c r="C136" s="64" t="s">
        <v>147</v>
      </c>
      <c r="D136" s="23">
        <f>'2018 Kunta fi'!D136</f>
        <v>14166603.210000001</v>
      </c>
      <c r="E136" s="70">
        <f>'2018 Kunta fi'!E136</f>
        <v>1.1054191415424519E-2</v>
      </c>
      <c r="F136" s="23">
        <f>'2018 Kunta fi'!F136</f>
        <v>14070042.126493208</v>
      </c>
      <c r="G136" s="23">
        <f>'2018 Kunta fi'!G136</f>
        <v>14129464.664627591</v>
      </c>
      <c r="H136" s="23">
        <f>'2018 Kunta fi'!H136</f>
        <v>-59422.538134383038</v>
      </c>
      <c r="I136" s="23">
        <f>'2018 Kunta fi'!I136</f>
        <v>-1364620.3569393062</v>
      </c>
      <c r="J136" s="23">
        <f>'2018 Kunta fi'!J136</f>
        <v>-1424042.8950736893</v>
      </c>
      <c r="K136" s="23">
        <f>'2018 Kunta fi'!K136</f>
        <v>535989.72426862735</v>
      </c>
      <c r="L136" s="65"/>
      <c r="M136" s="67">
        <v>7.5607238229622462E-4</v>
      </c>
      <c r="N136" s="68">
        <v>504</v>
      </c>
      <c r="O136" s="68" t="s">
        <v>147</v>
      </c>
      <c r="P136" s="23">
        <f>'2018 Kunta fi'!R136</f>
        <v>596145.61055779725</v>
      </c>
      <c r="Q136" s="73">
        <f>'2018 Kunta fi'!S136</f>
        <v>-0.10889632922206571</v>
      </c>
    </row>
    <row r="137" spans="1:17" ht="11.5">
      <c r="A137" s="62">
        <v>17</v>
      </c>
      <c r="B137" s="63">
        <v>317</v>
      </c>
      <c r="C137" s="64" t="s">
        <v>148</v>
      </c>
      <c r="D137" s="23">
        <f>'2018 Kunta fi'!D137</f>
        <v>6057714.9299999997</v>
      </c>
      <c r="E137" s="70">
        <f>'2018 Kunta fi'!E137</f>
        <v>3.7331546801555371E-2</v>
      </c>
      <c r="F137" s="23">
        <f>'2018 Kunta fi'!F137</f>
        <v>6016424.8967757216</v>
      </c>
      <c r="G137" s="23">
        <f>'2018 Kunta fi'!G137</f>
        <v>5832620.0382496426</v>
      </c>
      <c r="H137" s="23">
        <f>'2018 Kunta fi'!H137</f>
        <v>183804.85852607898</v>
      </c>
      <c r="I137" s="23">
        <f>'2018 Kunta fi'!I137</f>
        <v>-583518.92740088701</v>
      </c>
      <c r="J137" s="23">
        <f>'2018 Kunta fi'!J137</f>
        <v>-399714.06887480803</v>
      </c>
      <c r="K137" s="23">
        <f>'2018 Kunta fi'!K137</f>
        <v>229192.05873830972</v>
      </c>
      <c r="L137" s="65"/>
      <c r="M137" s="67">
        <v>3.1511082650285607E-4</v>
      </c>
      <c r="N137" s="68">
        <v>508</v>
      </c>
      <c r="O137" s="68" t="s">
        <v>148</v>
      </c>
      <c r="P137" s="23">
        <f>'2018 Kunta fi'!R137</f>
        <v>580687.45676092815</v>
      </c>
      <c r="Q137" s="73">
        <f>'2018 Kunta fi'!S137</f>
        <v>3.3445191315597533E-3</v>
      </c>
    </row>
    <row r="138" spans="1:17" ht="11.5">
      <c r="A138" s="62">
        <v>21</v>
      </c>
      <c r="B138" s="63">
        <v>318</v>
      </c>
      <c r="C138" s="64" t="s">
        <v>149</v>
      </c>
      <c r="D138" s="23">
        <f>'2018 Kunta fi'!D138</f>
        <v>718849.48</v>
      </c>
      <c r="E138" s="70">
        <f>'2018 Kunta fi'!E138</f>
        <v>-3.4855341446837773E-2</v>
      </c>
      <c r="F138" s="23">
        <f>'2018 Kunta fi'!F138</f>
        <v>713949.72501723201</v>
      </c>
      <c r="G138" s="23">
        <f>'2018 Kunta fi'!G138</f>
        <v>722838.96152012097</v>
      </c>
      <c r="H138" s="23">
        <f>'2018 Kunta fi'!H138</f>
        <v>-8889.2365028889617</v>
      </c>
      <c r="I138" s="23">
        <f>'2018 Kunta fi'!I138</f>
        <v>-69244.307858555068</v>
      </c>
      <c r="J138" s="23">
        <f>'2018 Kunta fi'!J138</f>
        <v>-78133.54436144403</v>
      </c>
      <c r="K138" s="23">
        <f>'2018 Kunta fi'!K138</f>
        <v>27197.481913227533</v>
      </c>
      <c r="L138" s="65"/>
      <c r="M138" s="67">
        <v>4.0189965175488263E-5</v>
      </c>
      <c r="N138" s="68">
        <v>510</v>
      </c>
      <c r="O138" s="68" t="s">
        <v>149</v>
      </c>
      <c r="P138" s="23">
        <f>'2018 Kunta fi'!R138</f>
        <v>4669.6912772043543</v>
      </c>
      <c r="Q138" s="73">
        <f>'2018 Kunta fi'!S138</f>
        <v>-0.29905403909771566</v>
      </c>
    </row>
    <row r="139" spans="1:17" ht="11.5">
      <c r="A139" s="62">
        <v>19</v>
      </c>
      <c r="B139" s="63">
        <v>320</v>
      </c>
      <c r="C139" s="64" t="s">
        <v>150</v>
      </c>
      <c r="D139" s="23">
        <f>'2018 Kunta fi'!D139</f>
        <v>23399000.120000001</v>
      </c>
      <c r="E139" s="70">
        <f>'2018 Kunta fi'!E139</f>
        <v>1.1160714307899999E-2</v>
      </c>
      <c r="F139" s="23">
        <f>'2018 Kunta fi'!F139</f>
        <v>23239510.031157259</v>
      </c>
      <c r="G139" s="23">
        <f>'2018 Kunta fi'!G139</f>
        <v>23650432.334134258</v>
      </c>
      <c r="H139" s="23">
        <f>'2018 Kunta fi'!H139</f>
        <v>-410922.30297699943</v>
      </c>
      <c r="I139" s="23">
        <f>'2018 Kunta fi'!I139</f>
        <v>-2253945.5240221461</v>
      </c>
      <c r="J139" s="23">
        <f>'2018 Kunta fi'!J139</f>
        <v>-2664867.8269991456</v>
      </c>
      <c r="K139" s="23">
        <f>'2018 Kunta fi'!K139</f>
        <v>885295.0447307952</v>
      </c>
      <c r="L139" s="65"/>
      <c r="M139" s="67">
        <v>1.2486743483928525E-3</v>
      </c>
      <c r="N139" s="68">
        <v>336</v>
      </c>
      <c r="O139" s="68" t="s">
        <v>150</v>
      </c>
      <c r="P139" s="23">
        <f>'2018 Kunta fi'!R139</f>
        <v>1237667.56736655</v>
      </c>
      <c r="Q139" s="73">
        <f>'2018 Kunta fi'!S139</f>
        <v>3.2665250514334776E-2</v>
      </c>
    </row>
    <row r="140" spans="1:17" ht="11.5">
      <c r="A140" s="62">
        <v>2</v>
      </c>
      <c r="B140" s="63">
        <v>322</v>
      </c>
      <c r="C140" s="64" t="s">
        <v>400</v>
      </c>
      <c r="D140" s="23">
        <f>'2018 Kunta fi'!D140</f>
        <v>18243110.800000001</v>
      </c>
      <c r="E140" s="70">
        <f>'2018 Kunta fi'!E140</f>
        <v>7.8056846651624046E-3</v>
      </c>
      <c r="F140" s="23">
        <f>'2018 Kunta fi'!F140</f>
        <v>18118763.804515649</v>
      </c>
      <c r="G140" s="23">
        <f>'2018 Kunta fi'!G140</f>
        <v>18161820.706451021</v>
      </c>
      <c r="H140" s="23">
        <f>'2018 Kunta fi'!H140</f>
        <v>-43056.901935372502</v>
      </c>
      <c r="I140" s="23">
        <f>'2018 Kunta fi'!I140</f>
        <v>-1757296.3682646484</v>
      </c>
      <c r="J140" s="23">
        <f>'2018 Kunta fi'!J140</f>
        <v>-1800353.2702000209</v>
      </c>
      <c r="K140" s="23">
        <f>'2018 Kunta fi'!K140</f>
        <v>690223.32188931387</v>
      </c>
      <c r="L140" s="65"/>
      <c r="M140" s="67">
        <v>9.767741790738557E-4</v>
      </c>
      <c r="N140" s="68">
        <v>2102</v>
      </c>
      <c r="O140" s="68" t="s">
        <v>400</v>
      </c>
      <c r="P140" s="23">
        <f>'2018 Kunta fi'!R140</f>
        <v>1079857.6902393461</v>
      </c>
      <c r="Q140" s="73">
        <f>'2018 Kunta fi'!S140</f>
        <v>0.1302447825061599</v>
      </c>
    </row>
    <row r="141" spans="1:17" ht="11.5">
      <c r="A141" s="62">
        <v>7</v>
      </c>
      <c r="B141" s="63">
        <v>398</v>
      </c>
      <c r="C141" s="64" t="s">
        <v>401</v>
      </c>
      <c r="D141" s="23">
        <f>'2018 Kunta fi'!D141</f>
        <v>400073576.68000001</v>
      </c>
      <c r="E141" s="70">
        <f>'2018 Kunta fi'!E141</f>
        <v>4.5332678883951871E-2</v>
      </c>
      <c r="F141" s="23">
        <f>'2018 Kunta fi'!F141</f>
        <v>397346632.36780316</v>
      </c>
      <c r="G141" s="23">
        <f>'2018 Kunta fi'!G141</f>
        <v>398343658.20233738</v>
      </c>
      <c r="H141" s="23">
        <f>'2018 Kunta fi'!H141</f>
        <v>-997025.83453422785</v>
      </c>
      <c r="I141" s="23">
        <f>'2018 Kunta fi'!I141</f>
        <v>-38537717.11666698</v>
      </c>
      <c r="J141" s="23">
        <f>'2018 Kunta fi'!J141</f>
        <v>-39534742.951201208</v>
      </c>
      <c r="K141" s="23">
        <f>'2018 Kunta fi'!K141</f>
        <v>15136679.05235815</v>
      </c>
      <c r="L141" s="65"/>
      <c r="M141" s="67">
        <v>2.0651776669547511E-2</v>
      </c>
      <c r="N141" s="68">
        <v>515</v>
      </c>
      <c r="O141" s="68" t="s">
        <v>401</v>
      </c>
      <c r="P141" s="23">
        <f>'2018 Kunta fi'!R141</f>
        <v>27432446.718453478</v>
      </c>
      <c r="Q141" s="73">
        <f>'2018 Kunta fi'!S141</f>
        <v>0.11365036231560377</v>
      </c>
    </row>
    <row r="142" spans="1:17" ht="11.5">
      <c r="A142" s="62">
        <v>15</v>
      </c>
      <c r="B142" s="63">
        <v>399</v>
      </c>
      <c r="C142" s="64" t="s">
        <v>402</v>
      </c>
      <c r="D142" s="23">
        <f>'2018 Kunta fi'!D142</f>
        <v>27763400.329999998</v>
      </c>
      <c r="E142" s="70">
        <f>'2018 Kunta fi'!E142</f>
        <v>2.5104481842188164E-2</v>
      </c>
      <c r="F142" s="23">
        <f>'2018 Kunta fi'!F142</f>
        <v>27574162.022273187</v>
      </c>
      <c r="G142" s="23">
        <f>'2018 Kunta fi'!G142</f>
        <v>27191586.864568274</v>
      </c>
      <c r="H142" s="23">
        <f>'2018 Kunta fi'!H142</f>
        <v>382575.15770491213</v>
      </c>
      <c r="I142" s="23">
        <f>'2018 Kunta fi'!I142</f>
        <v>-2674353.2452034736</v>
      </c>
      <c r="J142" s="23">
        <f>'2018 Kunta fi'!J142</f>
        <v>-2291778.0874985615</v>
      </c>
      <c r="K142" s="23">
        <f>'2018 Kunta fi'!K142</f>
        <v>1050420.9842717983</v>
      </c>
      <c r="L142" s="65"/>
      <c r="M142" s="67">
        <v>1.4614252327030247E-3</v>
      </c>
      <c r="N142" s="68">
        <v>519</v>
      </c>
      <c r="O142" s="68" t="s">
        <v>402</v>
      </c>
      <c r="P142" s="23">
        <f>'2018 Kunta fi'!R142</f>
        <v>1001168.1218000954</v>
      </c>
      <c r="Q142" s="73">
        <f>'2018 Kunta fi'!S142</f>
        <v>-3.8359234654248175E-2</v>
      </c>
    </row>
    <row r="143" spans="1:17" ht="11.5">
      <c r="A143" s="62">
        <v>2</v>
      </c>
      <c r="B143" s="63">
        <v>400</v>
      </c>
      <c r="C143" s="64" t="s">
        <v>154</v>
      </c>
      <c r="D143" s="23">
        <f>'2018 Kunta fi'!D143</f>
        <v>25451269.039999999</v>
      </c>
      <c r="E143" s="70">
        <f>'2018 Kunta fi'!E143</f>
        <v>2.9737130492026198E-2</v>
      </c>
      <c r="F143" s="23">
        <f>'2018 Kunta fi'!F143</f>
        <v>25277790.466576662</v>
      </c>
      <c r="G143" s="23">
        <f>'2018 Kunta fi'!G143</f>
        <v>25050300.073028907</v>
      </c>
      <c r="H143" s="23">
        <f>'2018 Kunta fi'!H143</f>
        <v>227490.39354775473</v>
      </c>
      <c r="I143" s="23">
        <f>'2018 Kunta fi'!I143</f>
        <v>-2451633.5586647033</v>
      </c>
      <c r="J143" s="23">
        <f>'2018 Kunta fi'!J143</f>
        <v>-2224143.1651169485</v>
      </c>
      <c r="K143" s="23">
        <f>'2018 Kunta fi'!K143</f>
        <v>962942.10212698195</v>
      </c>
      <c r="L143" s="65"/>
      <c r="M143" s="67">
        <v>1.3336907754043605E-3</v>
      </c>
      <c r="N143" s="68">
        <v>521</v>
      </c>
      <c r="O143" s="68" t="s">
        <v>154</v>
      </c>
      <c r="P143" s="23">
        <f>'2018 Kunta fi'!R143</f>
        <v>1946248.1839384339</v>
      </c>
      <c r="Q143" s="73">
        <f>'2018 Kunta fi'!S143</f>
        <v>3.3564619921286676E-2</v>
      </c>
    </row>
    <row r="144" spans="1:17" ht="11.5">
      <c r="A144" s="62">
        <v>11</v>
      </c>
      <c r="B144" s="63">
        <v>402</v>
      </c>
      <c r="C144" s="64" t="s">
        <v>155</v>
      </c>
      <c r="D144" s="23">
        <f>'2018 Kunta fi'!D144</f>
        <v>26110878.059999999</v>
      </c>
      <c r="E144" s="70">
        <f>'2018 Kunta fi'!E144</f>
        <v>6.0111235732855262E-2</v>
      </c>
      <c r="F144" s="23">
        <f>'2018 Kunta fi'!F144</f>
        <v>25932903.520908821</v>
      </c>
      <c r="G144" s="23">
        <f>'2018 Kunta fi'!G144</f>
        <v>25713522.73203386</v>
      </c>
      <c r="H144" s="23">
        <f>'2018 Kunta fi'!H144</f>
        <v>219380.78887496144</v>
      </c>
      <c r="I144" s="23">
        <f>'2018 Kunta fi'!I144</f>
        <v>-2515171.4359504455</v>
      </c>
      <c r="J144" s="23">
        <f>'2018 Kunta fi'!J144</f>
        <v>-2295790.647075484</v>
      </c>
      <c r="K144" s="23">
        <f>'2018 Kunta fi'!K144</f>
        <v>987898.2367426065</v>
      </c>
      <c r="L144" s="65"/>
      <c r="M144" s="67">
        <v>1.3290524414052475E-3</v>
      </c>
      <c r="N144" s="68">
        <v>535</v>
      </c>
      <c r="O144" s="68" t="s">
        <v>155</v>
      </c>
      <c r="P144" s="23">
        <f>'2018 Kunta fi'!R144</f>
        <v>1542745.2490615288</v>
      </c>
      <c r="Q144" s="73">
        <f>'2018 Kunta fi'!S144</f>
        <v>-1.1623268468596848E-4</v>
      </c>
    </row>
    <row r="145" spans="1:17" ht="11.5">
      <c r="A145" s="62">
        <v>14</v>
      </c>
      <c r="B145" s="63">
        <v>403</v>
      </c>
      <c r="C145" s="64" t="s">
        <v>156</v>
      </c>
      <c r="D145" s="23">
        <f>'2018 Kunta fi'!D145</f>
        <v>7888771.3799999999</v>
      </c>
      <c r="E145" s="70">
        <f>'2018 Kunta fi'!E145</f>
        <v>1.4415512937359098E-2</v>
      </c>
      <c r="F145" s="23">
        <f>'2018 Kunta fi'!F145</f>
        <v>7835000.6700635161</v>
      </c>
      <c r="G145" s="23">
        <f>'2018 Kunta fi'!G145</f>
        <v>7802642.4396843212</v>
      </c>
      <c r="H145" s="23">
        <f>'2018 Kunta fi'!H145</f>
        <v>32358.230379194953</v>
      </c>
      <c r="I145" s="23">
        <f>'2018 Kunta fi'!I145</f>
        <v>-759898.32261195814</v>
      </c>
      <c r="J145" s="23">
        <f>'2018 Kunta fi'!J145</f>
        <v>-727540.09223276319</v>
      </c>
      <c r="K145" s="23">
        <f>'2018 Kunta fi'!K145</f>
        <v>298469.60023555561</v>
      </c>
      <c r="L145" s="65"/>
      <c r="M145" s="67">
        <v>4.196290700921867E-4</v>
      </c>
      <c r="N145" s="68">
        <v>538</v>
      </c>
      <c r="O145" s="68" t="s">
        <v>156</v>
      </c>
      <c r="P145" s="23">
        <f>'2018 Kunta fi'!R145</f>
        <v>730971.73381522985</v>
      </c>
      <c r="Q145" s="73">
        <f>'2018 Kunta fi'!S145</f>
        <v>-0.12942090112151405</v>
      </c>
    </row>
    <row r="146" spans="1:17" ht="11.5">
      <c r="A146" s="62">
        <v>9</v>
      </c>
      <c r="B146" s="63">
        <v>405</v>
      </c>
      <c r="C146" s="64" t="s">
        <v>403</v>
      </c>
      <c r="D146" s="23">
        <f>'2018 Kunta fi'!D146</f>
        <v>246381672.88999999</v>
      </c>
      <c r="E146" s="70">
        <f>'2018 Kunta fi'!E146</f>
        <v>2.0713221769010026E-2</v>
      </c>
      <c r="F146" s="23">
        <f>'2018 Kunta fi'!F146</f>
        <v>244702309.04124898</v>
      </c>
      <c r="G146" s="23">
        <f>'2018 Kunta fi'!G146</f>
        <v>245162280.60401723</v>
      </c>
      <c r="H146" s="23">
        <f>'2018 Kunta fi'!H146</f>
        <v>-459971.5627682507</v>
      </c>
      <c r="I146" s="23">
        <f>'2018 Kunta fi'!I146</f>
        <v>-23733102.524190422</v>
      </c>
      <c r="J146" s="23">
        <f>'2018 Kunta fi'!J146</f>
        <v>-24193074.086958673</v>
      </c>
      <c r="K146" s="23">
        <f>'2018 Kunta fi'!K146</f>
        <v>9321786.1021148935</v>
      </c>
      <c r="L146" s="65"/>
      <c r="M146" s="67">
        <v>1.3024970180705404E-2</v>
      </c>
      <c r="N146" s="68">
        <v>540</v>
      </c>
      <c r="O146" s="68" t="s">
        <v>403</v>
      </c>
      <c r="P146" s="23">
        <f>'2018 Kunta fi'!R146</f>
        <v>21792040.165119443</v>
      </c>
      <c r="Q146" s="73">
        <f>'2018 Kunta fi'!S146</f>
        <v>-2.8584112397085248E-2</v>
      </c>
    </row>
    <row r="147" spans="1:17" ht="11.5">
      <c r="A147" s="62">
        <v>1</v>
      </c>
      <c r="B147" s="63">
        <v>407</v>
      </c>
      <c r="C147" s="64" t="s">
        <v>404</v>
      </c>
      <c r="D147" s="23">
        <f>'2018 Kunta fi'!D147</f>
        <v>7589096.5</v>
      </c>
      <c r="E147" s="70">
        <f>'2018 Kunta fi'!E147</f>
        <v>2.7238735687446392E-2</v>
      </c>
      <c r="F147" s="23">
        <f>'2018 Kunta fi'!F147</f>
        <v>7537368.4061150569</v>
      </c>
      <c r="G147" s="23">
        <f>'2018 Kunta fi'!G147</f>
        <v>7407018.2724264031</v>
      </c>
      <c r="H147" s="23">
        <f>'2018 Kunta fi'!H147</f>
        <v>130350.13368865382</v>
      </c>
      <c r="I147" s="23">
        <f>'2018 Kunta fi'!I147</f>
        <v>-731031.66801245068</v>
      </c>
      <c r="J147" s="23">
        <f>'2018 Kunta fi'!J147</f>
        <v>-600681.53432379686</v>
      </c>
      <c r="K147" s="23">
        <f>'2018 Kunta fi'!K147</f>
        <v>287131.47959220666</v>
      </c>
      <c r="L147" s="65"/>
      <c r="M147" s="67">
        <v>3.986490798213604E-4</v>
      </c>
      <c r="N147" s="68">
        <v>532</v>
      </c>
      <c r="O147" s="68" t="s">
        <v>404</v>
      </c>
      <c r="P147" s="23">
        <f>'2018 Kunta fi'!R147</f>
        <v>553556.72164401552</v>
      </c>
      <c r="Q147" s="73">
        <f>'2018 Kunta fi'!S147</f>
        <v>0.17718492665562313</v>
      </c>
    </row>
    <row r="148" spans="1:17" ht="11.5">
      <c r="A148" s="62">
        <v>14</v>
      </c>
      <c r="B148" s="63">
        <v>408</v>
      </c>
      <c r="C148" s="64" t="s">
        <v>405</v>
      </c>
      <c r="D148" s="23">
        <f>'2018 Kunta fi'!D148</f>
        <v>43944277.289999999</v>
      </c>
      <c r="E148" s="70">
        <f>'2018 Kunta fi'!E148</f>
        <v>5.2237357284145247E-2</v>
      </c>
      <c r="F148" s="23">
        <f>'2018 Kunta fi'!F148</f>
        <v>43644748.393330544</v>
      </c>
      <c r="G148" s="23">
        <f>'2018 Kunta fi'!G148</f>
        <v>43139842.907268301</v>
      </c>
      <c r="H148" s="23">
        <f>'2018 Kunta fi'!H148</f>
        <v>504905.48606224358</v>
      </c>
      <c r="I148" s="23">
        <f>'2018 Kunta fi'!I148</f>
        <v>-4233001.6922186138</v>
      </c>
      <c r="J148" s="23">
        <f>'2018 Kunta fi'!J148</f>
        <v>-3728096.2061563702</v>
      </c>
      <c r="K148" s="23">
        <f>'2018 Kunta fi'!K148</f>
        <v>1662620.2286250948</v>
      </c>
      <c r="L148" s="65"/>
      <c r="M148" s="67">
        <v>2.2535162210198098E-3</v>
      </c>
      <c r="N148" s="68">
        <v>543</v>
      </c>
      <c r="O148" s="68" t="s">
        <v>405</v>
      </c>
      <c r="P148" s="23">
        <f>'2018 Kunta fi'!R148</f>
        <v>2340450.3747466062</v>
      </c>
      <c r="Q148" s="73">
        <f>'2018 Kunta fi'!S148</f>
        <v>5.7777662083102976E-2</v>
      </c>
    </row>
    <row r="149" spans="1:17" ht="11.5">
      <c r="A149" s="62">
        <v>13</v>
      </c>
      <c r="B149" s="63">
        <v>410</v>
      </c>
      <c r="C149" s="64" t="s">
        <v>160</v>
      </c>
      <c r="D149" s="23">
        <f>'2018 Kunta fi'!D149</f>
        <v>59774309.399999999</v>
      </c>
      <c r="E149" s="70">
        <f>'2018 Kunta fi'!E149</f>
        <v>1.9637579434237384E-2</v>
      </c>
      <c r="F149" s="23">
        <f>'2018 Kunta fi'!F149</f>
        <v>59366881.310430862</v>
      </c>
      <c r="G149" s="23">
        <f>'2018 Kunta fi'!G149</f>
        <v>59539173.488469012</v>
      </c>
      <c r="H149" s="23">
        <f>'2018 Kunta fi'!H149</f>
        <v>-172292.17803815007</v>
      </c>
      <c r="I149" s="23">
        <f>'2018 Kunta fi'!I149</f>
        <v>-5757854.4567161994</v>
      </c>
      <c r="J149" s="23">
        <f>'2018 Kunta fi'!J149</f>
        <v>-5930146.6347543495</v>
      </c>
      <c r="K149" s="23">
        <f>'2018 Kunta fi'!K149</f>
        <v>2261545.3499140968</v>
      </c>
      <c r="L149" s="65"/>
      <c r="M149" s="67">
        <v>3.1633031393143241E-3</v>
      </c>
      <c r="N149" s="68">
        <v>547</v>
      </c>
      <c r="O149" s="68" t="s">
        <v>160</v>
      </c>
      <c r="P149" s="23">
        <f>'2018 Kunta fi'!R149</f>
        <v>2540836.6021159687</v>
      </c>
      <c r="Q149" s="73">
        <f>'2018 Kunta fi'!S149</f>
        <v>5.9889650669165517E-2</v>
      </c>
    </row>
    <row r="150" spans="1:17" ht="11.5">
      <c r="A150" s="62">
        <v>9</v>
      </c>
      <c r="B150" s="63">
        <v>416</v>
      </c>
      <c r="C150" s="64" t="s">
        <v>161</v>
      </c>
      <c r="D150" s="23">
        <f>'2018 Kunta fi'!D150</f>
        <v>9101174.4199999999</v>
      </c>
      <c r="E150" s="70">
        <f>'2018 Kunta fi'!E150</f>
        <v>7.5412591751833347E-3</v>
      </c>
      <c r="F150" s="23">
        <f>'2018 Kunta fi'!F150</f>
        <v>9039139.841198558</v>
      </c>
      <c r="G150" s="23">
        <f>'2018 Kunta fi'!G150</f>
        <v>9130354.6676564142</v>
      </c>
      <c r="H150" s="23">
        <f>'2018 Kunta fi'!H150</f>
        <v>-91214.826457856223</v>
      </c>
      <c r="I150" s="23">
        <f>'2018 Kunta fi'!I150</f>
        <v>-876684.95414768381</v>
      </c>
      <c r="J150" s="23">
        <f>'2018 Kunta fi'!J150</f>
        <v>-967899.78060554003</v>
      </c>
      <c r="K150" s="23">
        <f>'2018 Kunta fi'!K150</f>
        <v>344340.55190118396</v>
      </c>
      <c r="L150" s="65"/>
      <c r="M150" s="67">
        <v>4.8742373838425208E-4</v>
      </c>
      <c r="N150" s="68">
        <v>558</v>
      </c>
      <c r="O150" s="68" t="s">
        <v>161</v>
      </c>
      <c r="P150" s="23">
        <f>'2018 Kunta fi'!R150</f>
        <v>410191.3942267294</v>
      </c>
      <c r="Q150" s="73">
        <f>'2018 Kunta fi'!S150</f>
        <v>-0.10435210550752583</v>
      </c>
    </row>
    <row r="151" spans="1:17" ht="11.5">
      <c r="A151" s="62">
        <v>21</v>
      </c>
      <c r="B151" s="63">
        <v>417</v>
      </c>
      <c r="C151" s="64" t="s">
        <v>162</v>
      </c>
      <c r="D151" s="23">
        <f>'2018 Kunta fi'!D151</f>
        <v>6166536.9100000001</v>
      </c>
      <c r="E151" s="70">
        <f>'2018 Kunta fi'!E151</f>
        <v>2.5453666367782235E-2</v>
      </c>
      <c r="F151" s="23">
        <f>'2018 Kunta fi'!F151</f>
        <v>6124505.134514546</v>
      </c>
      <c r="G151" s="23">
        <f>'2018 Kunta fi'!G151</f>
        <v>6154130.9139599167</v>
      </c>
      <c r="H151" s="23">
        <f>'2018 Kunta fi'!H151</f>
        <v>-29625.779445370659</v>
      </c>
      <c r="I151" s="23">
        <f>'2018 Kunta fi'!I151</f>
        <v>-594001.37594477076</v>
      </c>
      <c r="J151" s="23">
        <f>'2018 Kunta fi'!J151</f>
        <v>-623627.15539014142</v>
      </c>
      <c r="K151" s="23">
        <f>'2018 Kunta fi'!K151</f>
        <v>233309.30986689316</v>
      </c>
      <c r="L151" s="65"/>
      <c r="M151" s="67">
        <v>3.2448705181178971E-4</v>
      </c>
      <c r="N151" s="68">
        <v>562</v>
      </c>
      <c r="O151" s="68" t="s">
        <v>162</v>
      </c>
      <c r="P151" s="23">
        <f>'2018 Kunta fi'!R151</f>
        <v>87652.550359362067</v>
      </c>
      <c r="Q151" s="73">
        <f>'2018 Kunta fi'!S151</f>
        <v>-0.17828947471023626</v>
      </c>
    </row>
    <row r="152" spans="1:17" ht="11.5">
      <c r="A152" s="62">
        <v>6</v>
      </c>
      <c r="B152" s="63">
        <v>418</v>
      </c>
      <c r="C152" s="64" t="s">
        <v>163</v>
      </c>
      <c r="D152" s="23">
        <f>'2018 Kunta fi'!D152</f>
        <v>84339359.489999995</v>
      </c>
      <c r="E152" s="70">
        <f>'2018 Kunta fi'!E152</f>
        <v>3.6548923539940326E-2</v>
      </c>
      <c r="F152" s="23">
        <f>'2018 Kunta fi'!F152</f>
        <v>83764493.390208721</v>
      </c>
      <c r="G152" s="23">
        <f>'2018 Kunta fi'!G152</f>
        <v>82886283.481892571</v>
      </c>
      <c r="H152" s="23">
        <f>'2018 Kunta fi'!H152</f>
        <v>878209.90831615031</v>
      </c>
      <c r="I152" s="23">
        <f>'2018 Kunta fi'!I152</f>
        <v>-8124121.5798318554</v>
      </c>
      <c r="J152" s="23">
        <f>'2018 Kunta fi'!J152</f>
        <v>-7245911.6715157051</v>
      </c>
      <c r="K152" s="23">
        <f>'2018 Kunta fi'!K152</f>
        <v>3190957.5900402265</v>
      </c>
      <c r="L152" s="65"/>
      <c r="M152" s="67">
        <v>4.3904857503471954E-3</v>
      </c>
      <c r="N152" s="68">
        <v>563</v>
      </c>
      <c r="O152" s="68" t="s">
        <v>163</v>
      </c>
      <c r="P152" s="23">
        <f>'2018 Kunta fi'!R152</f>
        <v>4134571.465686589</v>
      </c>
      <c r="Q152" s="73">
        <f>'2018 Kunta fi'!S152</f>
        <v>-4.1485563516610702E-2</v>
      </c>
    </row>
    <row r="153" spans="1:17" ht="11.5">
      <c r="A153" s="62">
        <v>11</v>
      </c>
      <c r="B153" s="63">
        <v>420</v>
      </c>
      <c r="C153" s="64" t="s">
        <v>164</v>
      </c>
      <c r="D153" s="23">
        <f>'2018 Kunta fi'!D153</f>
        <v>29673209.420000002</v>
      </c>
      <c r="E153" s="70">
        <f>'2018 Kunta fi'!E153</f>
        <v>6.6503656928179389E-2</v>
      </c>
      <c r="F153" s="23">
        <f>'2018 Kunta fi'!F153</f>
        <v>29470953.649139095</v>
      </c>
      <c r="G153" s="23">
        <f>'2018 Kunta fi'!G153</f>
        <v>29402930.200302344</v>
      </c>
      <c r="H153" s="23">
        <f>'2018 Kunta fi'!H153</f>
        <v>68023.448836751282</v>
      </c>
      <c r="I153" s="23">
        <f>'2018 Kunta fi'!I153</f>
        <v>-2858318.6124442304</v>
      </c>
      <c r="J153" s="23">
        <f>'2018 Kunta fi'!J153</f>
        <v>-2790295.1636074791</v>
      </c>
      <c r="K153" s="23">
        <f>'2018 Kunta fi'!K153</f>
        <v>1122678.1112895331</v>
      </c>
      <c r="L153" s="65"/>
      <c r="M153" s="67">
        <v>1.5013233912793637E-3</v>
      </c>
      <c r="N153" s="68">
        <v>568</v>
      </c>
      <c r="O153" s="68" t="s">
        <v>164</v>
      </c>
      <c r="P153" s="23">
        <f>'2018 Kunta fi'!R153</f>
        <v>2554717.8335639914</v>
      </c>
      <c r="Q153" s="73">
        <f>'2018 Kunta fi'!S153</f>
        <v>-2.1481524704357047E-2</v>
      </c>
    </row>
    <row r="154" spans="1:17" ht="11.5">
      <c r="A154" s="62">
        <v>16</v>
      </c>
      <c r="B154" s="63">
        <v>421</v>
      </c>
      <c r="C154" s="64" t="s">
        <v>165</v>
      </c>
      <c r="D154" s="23">
        <f>'2018 Kunta fi'!D154</f>
        <v>1818890.55</v>
      </c>
      <c r="E154" s="70">
        <f>'2018 Kunta fi'!E154</f>
        <v>3.2565992029129909E-3</v>
      </c>
      <c r="F154" s="23">
        <f>'2018 Kunta fi'!F154</f>
        <v>1806492.7973641185</v>
      </c>
      <c r="G154" s="23">
        <f>'2018 Kunta fi'!G154</f>
        <v>1789031.2300897934</v>
      </c>
      <c r="H154" s="23">
        <f>'2018 Kunta fi'!H154</f>
        <v>17461.567274325062</v>
      </c>
      <c r="I154" s="23">
        <f>'2018 Kunta fi'!I154</f>
        <v>-175207.49574057781</v>
      </c>
      <c r="J154" s="23">
        <f>'2018 Kunta fi'!J154</f>
        <v>-157745.92846625275</v>
      </c>
      <c r="K154" s="23">
        <f>'2018 Kunta fi'!K154</f>
        <v>68817.247855233174</v>
      </c>
      <c r="L154" s="65"/>
      <c r="M154" s="67">
        <v>9.7828776025086516E-5</v>
      </c>
      <c r="N154" s="68">
        <v>570</v>
      </c>
      <c r="O154" s="68" t="s">
        <v>165</v>
      </c>
      <c r="P154" s="23">
        <f>'2018 Kunta fi'!R154</f>
        <v>376238.69978565129</v>
      </c>
      <c r="Q154" s="73">
        <f>'2018 Kunta fi'!S154</f>
        <v>4.9173577138106328E-3</v>
      </c>
    </row>
    <row r="155" spans="1:17" ht="11.5">
      <c r="A155" s="62">
        <v>12</v>
      </c>
      <c r="B155" s="63">
        <v>422</v>
      </c>
      <c r="C155" s="64" t="s">
        <v>166</v>
      </c>
      <c r="D155" s="23">
        <f>'2018 Kunta fi'!D155</f>
        <v>31210479.100000001</v>
      </c>
      <c r="E155" s="70">
        <f>'2018 Kunta fi'!E155</f>
        <v>1.1293796653766286E-4</v>
      </c>
      <c r="F155" s="23">
        <f>'2018 Kunta fi'!F155</f>
        <v>30997745.134490557</v>
      </c>
      <c r="G155" s="23">
        <f>'2018 Kunta fi'!G155</f>
        <v>30900084.5764127</v>
      </c>
      <c r="H155" s="23">
        <f>'2018 Kunta fi'!H155</f>
        <v>97660.558077856898</v>
      </c>
      <c r="I155" s="23">
        <f>'2018 Kunta fi'!I155</f>
        <v>-3006398.5345213003</v>
      </c>
      <c r="J155" s="23">
        <f>'2018 Kunta fi'!J155</f>
        <v>-2908737.9764434434</v>
      </c>
      <c r="K155" s="23">
        <f>'2018 Kunta fi'!K155</f>
        <v>1180840.3072440366</v>
      </c>
      <c r="L155" s="65"/>
      <c r="M155" s="67">
        <v>1.683927805833755E-3</v>
      </c>
      <c r="N155" s="68">
        <v>574</v>
      </c>
      <c r="O155" s="68" t="s">
        <v>166</v>
      </c>
      <c r="P155" s="23">
        <f>'2018 Kunta fi'!R155</f>
        <v>4392164.4603756182</v>
      </c>
      <c r="Q155" s="73">
        <f>'2018 Kunta fi'!S155</f>
        <v>-4.3525283802490322E-2</v>
      </c>
    </row>
    <row r="156" spans="1:17" ht="11.5">
      <c r="A156" s="62">
        <v>2</v>
      </c>
      <c r="B156" s="63">
        <v>423</v>
      </c>
      <c r="C156" s="64" t="s">
        <v>406</v>
      </c>
      <c r="D156" s="23">
        <f>'2018 Kunta fi'!D156</f>
        <v>69748348.120000005</v>
      </c>
      <c r="E156" s="70">
        <f>'2018 Kunta fi'!E156</f>
        <v>4.1736709798101179E-2</v>
      </c>
      <c r="F156" s="23">
        <f>'2018 Kunta fi'!F156</f>
        <v>69272935.915151775</v>
      </c>
      <c r="G156" s="23">
        <f>'2018 Kunta fi'!G156</f>
        <v>68583188.14807786</v>
      </c>
      <c r="H156" s="23">
        <f>'2018 Kunta fi'!H156</f>
        <v>689747.76707391441</v>
      </c>
      <c r="I156" s="23">
        <f>'2018 Kunta fi'!I156</f>
        <v>-6718619.4387272168</v>
      </c>
      <c r="J156" s="23">
        <f>'2018 Kunta fi'!J156</f>
        <v>-6028871.6716533024</v>
      </c>
      <c r="K156" s="23">
        <f>'2018 Kunta fi'!K156</f>
        <v>2638910.4941290324</v>
      </c>
      <c r="L156" s="65"/>
      <c r="M156" s="67">
        <v>3.6128342413641332E-3</v>
      </c>
      <c r="N156" s="68">
        <v>572</v>
      </c>
      <c r="O156" s="68" t="s">
        <v>406</v>
      </c>
      <c r="P156" s="23">
        <f>'2018 Kunta fi'!R156</f>
        <v>3670107.9064767077</v>
      </c>
      <c r="Q156" s="73">
        <f>'2018 Kunta fi'!S156</f>
        <v>0.16475570723622268</v>
      </c>
    </row>
    <row r="157" spans="1:17" ht="11.5">
      <c r="A157" s="62">
        <v>17</v>
      </c>
      <c r="B157" s="63">
        <v>425</v>
      </c>
      <c r="C157" s="64" t="s">
        <v>407</v>
      </c>
      <c r="D157" s="23">
        <f>'2018 Kunta fi'!D157</f>
        <v>30957161.620000001</v>
      </c>
      <c r="E157" s="70">
        <f>'2018 Kunta fi'!E157</f>
        <v>7.4639025378524071E-2</v>
      </c>
      <c r="F157" s="23">
        <f>'2018 Kunta fi'!F157</f>
        <v>30746154.293542799</v>
      </c>
      <c r="G157" s="23">
        <f>'2018 Kunta fi'!G157</f>
        <v>30337196.291961923</v>
      </c>
      <c r="H157" s="23">
        <f>'2018 Kunta fi'!H157</f>
        <v>408958.00158087537</v>
      </c>
      <c r="I157" s="23">
        <f>'2018 Kunta fi'!I157</f>
        <v>-2981997.3294580742</v>
      </c>
      <c r="J157" s="23">
        <f>'2018 Kunta fi'!J157</f>
        <v>-2573039.3278771988</v>
      </c>
      <c r="K157" s="23">
        <f>'2018 Kunta fi'!K157</f>
        <v>1171256.1066953982</v>
      </c>
      <c r="L157" s="65"/>
      <c r="M157" s="67">
        <v>1.5544279802055974E-3</v>
      </c>
      <c r="N157" s="68">
        <v>581</v>
      </c>
      <c r="O157" s="68" t="s">
        <v>407</v>
      </c>
      <c r="P157" s="23">
        <f>'2018 Kunta fi'!R157</f>
        <v>671590.24453785771</v>
      </c>
      <c r="Q157" s="73">
        <f>'2018 Kunta fi'!S157</f>
        <v>-2.7388327653732225E-2</v>
      </c>
    </row>
    <row r="158" spans="1:17" ht="11.5">
      <c r="A158" s="62">
        <v>12</v>
      </c>
      <c r="B158" s="63">
        <v>426</v>
      </c>
      <c r="C158" s="64" t="s">
        <v>169</v>
      </c>
      <c r="D158" s="23">
        <f>'2018 Kunta fi'!D158</f>
        <v>36326028.469999999</v>
      </c>
      <c r="E158" s="70">
        <f>'2018 Kunta fi'!E158</f>
        <v>1.92106217732535E-2</v>
      </c>
      <c r="F158" s="23">
        <f>'2018 Kunta fi'!F158</f>
        <v>36078426.372548312</v>
      </c>
      <c r="G158" s="23">
        <f>'2018 Kunta fi'!G158</f>
        <v>35740539.043497279</v>
      </c>
      <c r="H158" s="23">
        <f>'2018 Kunta fi'!H158</f>
        <v>337887.32905103266</v>
      </c>
      <c r="I158" s="23">
        <f>'2018 Kunta fi'!I158</f>
        <v>-3499161.8810871453</v>
      </c>
      <c r="J158" s="23">
        <f>'2018 Kunta fi'!J158</f>
        <v>-3161274.5520361126</v>
      </c>
      <c r="K158" s="23">
        <f>'2018 Kunta fi'!K158</f>
        <v>1374385.7786364586</v>
      </c>
      <c r="L158" s="65"/>
      <c r="M158" s="67">
        <v>1.9232071121558893E-3</v>
      </c>
      <c r="N158" s="68">
        <v>583</v>
      </c>
      <c r="O158" s="68" t="s">
        <v>169</v>
      </c>
      <c r="P158" s="23">
        <f>'2018 Kunta fi'!R158</f>
        <v>1300449.9869294832</v>
      </c>
      <c r="Q158" s="73">
        <f>'2018 Kunta fi'!S158</f>
        <v>-6.5849344261276754E-2</v>
      </c>
    </row>
    <row r="159" spans="1:17" ht="11.5">
      <c r="A159" s="62">
        <v>2</v>
      </c>
      <c r="B159" s="63">
        <v>430</v>
      </c>
      <c r="C159" s="64" t="s">
        <v>170</v>
      </c>
      <c r="D159" s="23">
        <f>'2018 Kunta fi'!D159</f>
        <v>45788794.090000004</v>
      </c>
      <c r="E159" s="70">
        <f>'2018 Kunta fi'!E159</f>
        <v>1.149551654689196E-2</v>
      </c>
      <c r="F159" s="23">
        <f>'2018 Kunta fi'!F159</f>
        <v>45476692.769432291</v>
      </c>
      <c r="G159" s="23">
        <f>'2018 Kunta fi'!G159</f>
        <v>45608698.399567477</v>
      </c>
      <c r="H159" s="23">
        <f>'2018 Kunta fi'!H159</f>
        <v>-132005.63013518602</v>
      </c>
      <c r="I159" s="23">
        <f>'2018 Kunta fi'!I159</f>
        <v>-4410677.6768343039</v>
      </c>
      <c r="J159" s="23">
        <f>'2018 Kunta fi'!J159</f>
        <v>-4542683.3069694899</v>
      </c>
      <c r="K159" s="23">
        <f>'2018 Kunta fi'!K159</f>
        <v>1732407.0389412746</v>
      </c>
      <c r="L159" s="65"/>
      <c r="M159" s="67">
        <v>2.4426841944533983E-3</v>
      </c>
      <c r="N159" s="68">
        <v>1863</v>
      </c>
      <c r="O159" s="68" t="s">
        <v>170</v>
      </c>
      <c r="P159" s="23">
        <f>'2018 Kunta fi'!R159</f>
        <v>3249421.4597091367</v>
      </c>
      <c r="Q159" s="73">
        <f>'2018 Kunta fi'!S159</f>
        <v>-1.1736630710972751E-2</v>
      </c>
    </row>
    <row r="160" spans="1:17" ht="11.5">
      <c r="A160" s="62">
        <v>5</v>
      </c>
      <c r="B160" s="63">
        <v>433</v>
      </c>
      <c r="C160" s="64" t="s">
        <v>171</v>
      </c>
      <c r="D160" s="23">
        <f>'2018 Kunta fi'!D160</f>
        <v>25401508.52</v>
      </c>
      <c r="E160" s="70">
        <f>'2018 Kunta fi'!E160</f>
        <v>3.2705548311524835E-2</v>
      </c>
      <c r="F160" s="23">
        <f>'2018 Kunta fi'!F160</f>
        <v>25228369.119606063</v>
      </c>
      <c r="G160" s="23">
        <f>'2018 Kunta fi'!G160</f>
        <v>24771525.28938657</v>
      </c>
      <c r="H160" s="23">
        <f>'2018 Kunta fi'!H160</f>
        <v>456843.83021949232</v>
      </c>
      <c r="I160" s="23">
        <f>'2018 Kunta fi'!I160</f>
        <v>-2446840.2982368292</v>
      </c>
      <c r="J160" s="23">
        <f>'2018 Kunta fi'!J160</f>
        <v>-1989996.4680173369</v>
      </c>
      <c r="K160" s="23">
        <f>'2018 Kunta fi'!K160</f>
        <v>961059.42587785563</v>
      </c>
      <c r="L160" s="65"/>
      <c r="M160" s="67">
        <v>1.3272571603402871E-3</v>
      </c>
      <c r="N160" s="68">
        <v>595</v>
      </c>
      <c r="O160" s="68" t="s">
        <v>171</v>
      </c>
      <c r="P160" s="23">
        <f>'2018 Kunta fi'!R160</f>
        <v>1450590.0692601181</v>
      </c>
      <c r="Q160" s="73">
        <f>'2018 Kunta fi'!S160</f>
        <v>-4.7839696649428443E-2</v>
      </c>
    </row>
    <row r="161" spans="1:17" ht="11.5">
      <c r="A161" s="62">
        <v>1</v>
      </c>
      <c r="B161" s="63">
        <v>434</v>
      </c>
      <c r="C161" s="64" t="s">
        <v>408</v>
      </c>
      <c r="D161" s="23">
        <f>'2018 Kunta fi'!D161</f>
        <v>47243298.020000003</v>
      </c>
      <c r="E161" s="70">
        <f>'2018 Kunta fi'!E161</f>
        <v>1.8908125650482166E-2</v>
      </c>
      <c r="F161" s="23">
        <f>'2018 Kunta fi'!F161</f>
        <v>46921282.644992866</v>
      </c>
      <c r="G161" s="23">
        <f>'2018 Kunta fi'!G161</f>
        <v>46667404.039727576</v>
      </c>
      <c r="H161" s="23">
        <f>'2018 Kunta fi'!H161</f>
        <v>253878.60526528955</v>
      </c>
      <c r="I161" s="23">
        <f>'2018 Kunta fi'!I161</f>
        <v>-4550785.0577430278</v>
      </c>
      <c r="J161" s="23">
        <f>'2018 Kunta fi'!J161</f>
        <v>-4296906.4524777383</v>
      </c>
      <c r="K161" s="23">
        <f>'2018 Kunta fi'!K161</f>
        <v>1787437.8144088918</v>
      </c>
      <c r="L161" s="65"/>
      <c r="M161" s="67">
        <v>2.5019421317338084E-3</v>
      </c>
      <c r="N161" s="68">
        <v>599</v>
      </c>
      <c r="O161" s="68" t="s">
        <v>408</v>
      </c>
      <c r="P161" s="23">
        <f>'2018 Kunta fi'!R161</f>
        <v>6209369.9833428171</v>
      </c>
      <c r="Q161" s="73">
        <f>'2018 Kunta fi'!S161</f>
        <v>-0.30821429825643665</v>
      </c>
    </row>
    <row r="162" spans="1:17" ht="11.5">
      <c r="A162" s="62">
        <v>13</v>
      </c>
      <c r="B162" s="63">
        <v>435</v>
      </c>
      <c r="C162" s="64" t="s">
        <v>173</v>
      </c>
      <c r="D162" s="23">
        <f>'2018 Kunta fi'!D162</f>
        <v>1711070.6</v>
      </c>
      <c r="E162" s="70">
        <f>'2018 Kunta fi'!E162</f>
        <v>4.9801729410418272E-2</v>
      </c>
      <c r="F162" s="23">
        <f>'2018 Kunta fi'!F162</f>
        <v>1699407.7596815822</v>
      </c>
      <c r="G162" s="23">
        <f>'2018 Kunta fi'!G162</f>
        <v>1605863.9102808721</v>
      </c>
      <c r="H162" s="23">
        <f>'2018 Kunta fi'!H162</f>
        <v>93543.849400710082</v>
      </c>
      <c r="I162" s="23">
        <f>'2018 Kunta fi'!I162</f>
        <v>-164821.56931395785</v>
      </c>
      <c r="J162" s="23">
        <f>'2018 Kunta fi'!J162</f>
        <v>-71277.719913247769</v>
      </c>
      <c r="K162" s="23">
        <f>'2018 Kunta fi'!K162</f>
        <v>64737.908269413216</v>
      </c>
      <c r="L162" s="65"/>
      <c r="M162" s="67">
        <v>8.7949368160908533E-5</v>
      </c>
      <c r="N162" s="68">
        <v>601</v>
      </c>
      <c r="O162" s="68" t="s">
        <v>173</v>
      </c>
      <c r="P162" s="23">
        <f>'2018 Kunta fi'!R162</f>
        <v>283828.87431495189</v>
      </c>
      <c r="Q162" s="73">
        <f>'2018 Kunta fi'!S162</f>
        <v>7.9555592259910934E-2</v>
      </c>
    </row>
    <row r="163" spans="1:17" ht="11.5">
      <c r="A163" s="62">
        <v>17</v>
      </c>
      <c r="B163" s="63">
        <v>436</v>
      </c>
      <c r="C163" s="64" t="s">
        <v>174</v>
      </c>
      <c r="D163" s="23">
        <f>'2018 Kunta fi'!D163</f>
        <v>5379559.8600000003</v>
      </c>
      <c r="E163" s="70">
        <f>'2018 Kunta fi'!E163</f>
        <v>3.9960313104778322E-2</v>
      </c>
      <c r="F163" s="23">
        <f>'2018 Kunta fi'!F163</f>
        <v>5342892.2043050509</v>
      </c>
      <c r="G163" s="23">
        <f>'2018 Kunta fi'!G163</f>
        <v>5253506.646868486</v>
      </c>
      <c r="H163" s="23">
        <f>'2018 Kunta fi'!H163</f>
        <v>89385.557436564937</v>
      </c>
      <c r="I163" s="23">
        <f>'2018 Kunta fi'!I163</f>
        <v>-518194.57265151734</v>
      </c>
      <c r="J163" s="23">
        <f>'2018 Kunta fi'!J163</f>
        <v>-428809.01521495241</v>
      </c>
      <c r="K163" s="23">
        <f>'2018 Kunta fi'!K163</f>
        <v>203534.23917545972</v>
      </c>
      <c r="L163" s="65"/>
      <c r="M163" s="67">
        <v>2.7912713423214477E-4</v>
      </c>
      <c r="N163" s="68">
        <v>605</v>
      </c>
      <c r="O163" s="68" t="s">
        <v>174</v>
      </c>
      <c r="P163" s="23">
        <f>'2018 Kunta fi'!R163</f>
        <v>156914.09967506467</v>
      </c>
      <c r="Q163" s="73">
        <f>'2018 Kunta fi'!S163</f>
        <v>3.6299739984769319E-2</v>
      </c>
    </row>
    <row r="164" spans="1:17" ht="11.5">
      <c r="A164" s="62">
        <v>21</v>
      </c>
      <c r="B164" s="63">
        <v>438</v>
      </c>
      <c r="C164" s="64" t="s">
        <v>175</v>
      </c>
      <c r="D164" s="23">
        <f>'2018 Kunta fi'!D164</f>
        <v>1280025.1100000001</v>
      </c>
      <c r="E164" s="70">
        <f>'2018 Kunta fi'!E164</f>
        <v>1.6816665895595717E-2</v>
      </c>
      <c r="F164" s="23">
        <f>'2018 Kunta fi'!F164</f>
        <v>1271300.3218694022</v>
      </c>
      <c r="G164" s="23">
        <f>'2018 Kunta fi'!G164</f>
        <v>1310811.3102297818</v>
      </c>
      <c r="H164" s="23">
        <f>'2018 Kunta fi'!H164</f>
        <v>-39510.98836037959</v>
      </c>
      <c r="I164" s="23">
        <f>'2018 Kunta fi'!I164</f>
        <v>-123300.43388710642</v>
      </c>
      <c r="J164" s="23">
        <f>'2018 Kunta fi'!J164</f>
        <v>-162811.42224748601</v>
      </c>
      <c r="K164" s="23">
        <f>'2018 Kunta fi'!K164</f>
        <v>48429.414983651499</v>
      </c>
      <c r="L164" s="65"/>
      <c r="M164" s="67">
        <v>6.7927856723016126E-5</v>
      </c>
      <c r="N164" s="68">
        <v>606</v>
      </c>
      <c r="O164" s="68" t="s">
        <v>175</v>
      </c>
      <c r="P164" s="23">
        <f>'2018 Kunta fi'!R164</f>
        <v>66792.803778042551</v>
      </c>
      <c r="Q164" s="73">
        <f>'2018 Kunta fi'!S164</f>
        <v>1.916092094002364E-2</v>
      </c>
    </row>
    <row r="165" spans="1:17" ht="11.5">
      <c r="A165" s="62">
        <v>15</v>
      </c>
      <c r="B165" s="63">
        <v>440</v>
      </c>
      <c r="C165" s="64" t="s">
        <v>409</v>
      </c>
      <c r="D165" s="23">
        <f>'2018 Kunta fi'!D165</f>
        <v>13899700.91</v>
      </c>
      <c r="E165" s="70">
        <f>'2018 Kunta fi'!E165</f>
        <v>4.2607228448840795E-2</v>
      </c>
      <c r="F165" s="23">
        <f>'2018 Kunta fi'!F165</f>
        <v>13804959.06113234</v>
      </c>
      <c r="G165" s="23">
        <f>'2018 Kunta fi'!G165</f>
        <v>13759310.470309464</v>
      </c>
      <c r="H165" s="23">
        <f>'2018 Kunta fi'!H165</f>
        <v>45648.5908228755</v>
      </c>
      <c r="I165" s="23">
        <f>'2018 Kunta fi'!I165</f>
        <v>-1338910.5727027557</v>
      </c>
      <c r="J165" s="23">
        <f>'2018 Kunta fi'!J165</f>
        <v>-1293261.9818798802</v>
      </c>
      <c r="K165" s="23">
        <f>'2018 Kunta fi'!K165</f>
        <v>525891.54561118595</v>
      </c>
      <c r="L165" s="65"/>
      <c r="M165" s="67">
        <v>7.1937742037721491E-4</v>
      </c>
      <c r="N165" s="68">
        <v>607</v>
      </c>
      <c r="O165" s="68" t="s">
        <v>409</v>
      </c>
      <c r="P165" s="23">
        <f>'2018 Kunta fi'!R165</f>
        <v>348025.39788785978</v>
      </c>
      <c r="Q165" s="73">
        <f>'2018 Kunta fi'!S165</f>
        <v>2.5508548898933281E-2</v>
      </c>
    </row>
    <row r="166" spans="1:17" ht="11.5">
      <c r="A166" s="62">
        <v>9</v>
      </c>
      <c r="B166" s="63">
        <v>441</v>
      </c>
      <c r="C166" s="64" t="s">
        <v>177</v>
      </c>
      <c r="D166" s="23">
        <f>'2018 Kunta fi'!D166</f>
        <v>13245099.98</v>
      </c>
      <c r="E166" s="70">
        <f>'2018 Kunta fi'!E166</f>
        <v>3.7452220242139012E-2</v>
      </c>
      <c r="F166" s="23">
        <f>'2018 Kunta fi'!F166</f>
        <v>13154819.961122802</v>
      </c>
      <c r="G166" s="23">
        <f>'2018 Kunta fi'!G166</f>
        <v>13214975.9222441</v>
      </c>
      <c r="H166" s="23">
        <f>'2018 Kunta fi'!H166</f>
        <v>-60155.961121298373</v>
      </c>
      <c r="I166" s="23">
        <f>'2018 Kunta fi'!I166</f>
        <v>-1275855.1075705886</v>
      </c>
      <c r="J166" s="23">
        <f>'2018 Kunta fi'!J166</f>
        <v>-1336011.068691887</v>
      </c>
      <c r="K166" s="23">
        <f>'2018 Kunta fi'!K166</f>
        <v>501124.89076981792</v>
      </c>
      <c r="L166" s="65"/>
      <c r="M166" s="67">
        <v>6.8890480656541792E-4</v>
      </c>
      <c r="N166" s="68">
        <v>611</v>
      </c>
      <c r="O166" s="68" t="s">
        <v>177</v>
      </c>
      <c r="P166" s="23">
        <f>'2018 Kunta fi'!R166</f>
        <v>1934840.0210758562</v>
      </c>
      <c r="Q166" s="73">
        <f>'2018 Kunta fi'!S166</f>
        <v>-2.6662288153131541E-2</v>
      </c>
    </row>
    <row r="167" spans="1:17" ht="11.5">
      <c r="A167" s="62">
        <v>1</v>
      </c>
      <c r="B167" s="63">
        <v>444</v>
      </c>
      <c r="C167" s="64" t="s">
        <v>410</v>
      </c>
      <c r="D167" s="23">
        <f>'2018 Kunta fi'!D167</f>
        <v>169357946.63999999</v>
      </c>
      <c r="E167" s="70">
        <f>'2018 Kunta fi'!E167</f>
        <v>1.289442836201915E-2</v>
      </c>
      <c r="F167" s="23">
        <f>'2018 Kunta fi'!F167</f>
        <v>168203584.75199988</v>
      </c>
      <c r="G167" s="23">
        <f>'2018 Kunta fi'!G167</f>
        <v>168399837.02835554</v>
      </c>
      <c r="H167" s="23">
        <f>'2018 Kunta fi'!H167</f>
        <v>-196252.276355654</v>
      </c>
      <c r="I167" s="23">
        <f>'2018 Kunta fi'!I167</f>
        <v>-16313670.833333427</v>
      </c>
      <c r="J167" s="23">
        <f>'2018 Kunta fi'!J167</f>
        <v>-16509923.109689081</v>
      </c>
      <c r="K167" s="23">
        <f>'2018 Kunta fi'!K167</f>
        <v>6407613.5808051964</v>
      </c>
      <c r="L167" s="65"/>
      <c r="M167" s="67">
        <v>9.0222213065093374E-3</v>
      </c>
      <c r="N167" s="68">
        <v>584</v>
      </c>
      <c r="O167" s="68" t="s">
        <v>410</v>
      </c>
      <c r="P167" s="23">
        <f>'2018 Kunta fi'!R167</f>
        <v>6813447.0412712023</v>
      </c>
      <c r="Q167" s="73">
        <f>'2018 Kunta fi'!S167</f>
        <v>0.12283539991636938</v>
      </c>
    </row>
    <row r="168" spans="1:17" ht="11.5">
      <c r="A168" s="62">
        <v>2</v>
      </c>
      <c r="B168" s="63">
        <v>445</v>
      </c>
      <c r="C168" s="64" t="s">
        <v>411</v>
      </c>
      <c r="D168" s="23">
        <f>'2018 Kunta fi'!D168</f>
        <v>54599400.210000001</v>
      </c>
      <c r="E168" s="70">
        <f>'2018 Kunta fi'!E168</f>
        <v>1.8371132094260334E-2</v>
      </c>
      <c r="F168" s="23">
        <f>'2018 Kunta fi'!F168</f>
        <v>54227244.855258577</v>
      </c>
      <c r="G168" s="23">
        <f>'2018 Kunta fi'!G168</f>
        <v>54012547.031994484</v>
      </c>
      <c r="H168" s="23">
        <f>'2018 Kunta fi'!H168</f>
        <v>214697.82326409221</v>
      </c>
      <c r="I168" s="23">
        <f>'2018 Kunta fi'!I168</f>
        <v>-5259373.182037631</v>
      </c>
      <c r="J168" s="23">
        <f>'2018 Kunta fi'!J168</f>
        <v>-5044675.3587735388</v>
      </c>
      <c r="K168" s="23">
        <f>'2018 Kunta fi'!K168</f>
        <v>2065754.0152697149</v>
      </c>
      <c r="L168" s="65"/>
      <c r="M168" s="67">
        <v>2.8930362172230081E-3</v>
      </c>
      <c r="N168" s="68">
        <v>2183</v>
      </c>
      <c r="O168" s="68" t="s">
        <v>411</v>
      </c>
      <c r="P168" s="23">
        <f>'2018 Kunta fi'!R168</f>
        <v>2269699.6293671336</v>
      </c>
      <c r="Q168" s="73">
        <f>'2018 Kunta fi'!S168</f>
        <v>0.10407725062802942</v>
      </c>
    </row>
    <row r="169" spans="1:17" ht="11.5">
      <c r="A169" s="62">
        <v>15</v>
      </c>
      <c r="B169" s="63">
        <v>475</v>
      </c>
      <c r="C169" s="64" t="s">
        <v>412</v>
      </c>
      <c r="D169" s="23">
        <f>'2018 Kunta fi'!D169</f>
        <v>17149865.210000001</v>
      </c>
      <c r="E169" s="70">
        <f>'2018 Kunta fi'!E169</f>
        <v>3.3599152294014001E-2</v>
      </c>
      <c r="F169" s="23">
        <f>'2018 Kunta fi'!F169</f>
        <v>17032969.893449873</v>
      </c>
      <c r="G169" s="23">
        <f>'2018 Kunta fi'!G169</f>
        <v>16716459.040280987</v>
      </c>
      <c r="H169" s="23">
        <f>'2018 Kunta fi'!H169</f>
        <v>316510.85316888615</v>
      </c>
      <c r="I169" s="23">
        <f>'2018 Kunta fi'!I169</f>
        <v>-1651987.7656918711</v>
      </c>
      <c r="J169" s="23">
        <f>'2018 Kunta fi'!J169</f>
        <v>-1335476.9125229849</v>
      </c>
      <c r="K169" s="23">
        <f>'2018 Kunta fi'!K169</f>
        <v>648860.6611543562</v>
      </c>
      <c r="L169" s="65"/>
      <c r="M169" s="67">
        <v>8.9532486316884637E-4</v>
      </c>
      <c r="N169" s="68">
        <v>628</v>
      </c>
      <c r="O169" s="68" t="s">
        <v>412</v>
      </c>
      <c r="P169" s="23">
        <f>'2018 Kunta fi'!R169</f>
        <v>1086339.2615073877</v>
      </c>
      <c r="Q169" s="73">
        <f>'2018 Kunta fi'!S169</f>
        <v>0.11018046764562994</v>
      </c>
    </row>
    <row r="170" spans="1:17" ht="11.5">
      <c r="A170" s="62">
        <v>21</v>
      </c>
      <c r="B170" s="63">
        <v>478</v>
      </c>
      <c r="C170" s="64" t="s">
        <v>413</v>
      </c>
      <c r="D170" s="23">
        <f>'2018 Kunta fi'!D170</f>
        <v>41299417.530000001</v>
      </c>
      <c r="E170" s="70">
        <f>'2018 Kunta fi'!E170</f>
        <v>4.4865660404467267E-3</v>
      </c>
      <c r="F170" s="23">
        <f>'2018 Kunta fi'!F170</f>
        <v>41017916.280492201</v>
      </c>
      <c r="G170" s="23">
        <f>'2018 Kunta fi'!G170</f>
        <v>41530332.630573213</v>
      </c>
      <c r="H170" s="23">
        <f>'2018 Kunta fi'!H170</f>
        <v>-512416.35008101165</v>
      </c>
      <c r="I170" s="23">
        <f>'2018 Kunta fi'!I170</f>
        <v>-3978231.4119867296</v>
      </c>
      <c r="J170" s="23">
        <f>'2018 Kunta fi'!J170</f>
        <v>-4490647.7620677408</v>
      </c>
      <c r="K170" s="23">
        <f>'2018 Kunta fi'!K170</f>
        <v>1562552.651911228</v>
      </c>
      <c r="L170" s="65"/>
      <c r="M170" s="67">
        <v>2.2185635433349879E-3</v>
      </c>
      <c r="N170" s="68">
        <v>633</v>
      </c>
      <c r="O170" s="68" t="s">
        <v>413</v>
      </c>
      <c r="P170" s="23">
        <f>'2018 Kunta fi'!R170</f>
        <v>6585079.2700626077</v>
      </c>
      <c r="Q170" s="73">
        <f>'2018 Kunta fi'!S170</f>
        <v>8.9927488596919236E-2</v>
      </c>
    </row>
    <row r="171" spans="1:17" ht="11.5">
      <c r="A171" s="62">
        <v>2</v>
      </c>
      <c r="B171" s="63">
        <v>480</v>
      </c>
      <c r="C171" s="64" t="s">
        <v>182</v>
      </c>
      <c r="D171" s="23">
        <f>'2018 Kunta fi'!D171</f>
        <v>5804086.2000000002</v>
      </c>
      <c r="E171" s="70">
        <f>'2018 Kunta fi'!E171</f>
        <v>4.0431441939821511E-2</v>
      </c>
      <c r="F171" s="23">
        <f>'2018 Kunta fi'!F171</f>
        <v>5764524.9273412721</v>
      </c>
      <c r="G171" s="23">
        <f>'2018 Kunta fi'!G171</f>
        <v>5699421.3039332442</v>
      </c>
      <c r="H171" s="23">
        <f>'2018 Kunta fi'!H171</f>
        <v>65103.623408027925</v>
      </c>
      <c r="I171" s="23">
        <f>'2018 Kunta fi'!I171</f>
        <v>-559087.74069140467</v>
      </c>
      <c r="J171" s="23">
        <f>'2018 Kunta fi'!J171</f>
        <v>-493984.11728337675</v>
      </c>
      <c r="K171" s="23">
        <f>'2018 Kunta fi'!K171</f>
        <v>219596.0821273927</v>
      </c>
      <c r="L171" s="65"/>
      <c r="M171" s="67">
        <v>3.0101799872963924E-4</v>
      </c>
      <c r="N171" s="68">
        <v>638</v>
      </c>
      <c r="O171" s="68" t="s">
        <v>182</v>
      </c>
      <c r="P171" s="23">
        <f>'2018 Kunta fi'!R171</f>
        <v>304649.89172195242</v>
      </c>
      <c r="Q171" s="73">
        <f>'2018 Kunta fi'!S171</f>
        <v>-1.4078722189152737E-2</v>
      </c>
    </row>
    <row r="172" spans="1:17" ht="11.5">
      <c r="A172" s="62">
        <v>2</v>
      </c>
      <c r="B172" s="63">
        <v>481</v>
      </c>
      <c r="C172" s="64" t="s">
        <v>183</v>
      </c>
      <c r="D172" s="23">
        <f>'2018 Kunta fi'!D172</f>
        <v>36760994.079999998</v>
      </c>
      <c r="E172" s="70">
        <f>'2018 Kunta fi'!E172</f>
        <v>1.9436720186956968E-2</v>
      </c>
      <c r="F172" s="23">
        <f>'2018 Kunta fi'!F172</f>
        <v>36510427.210403062</v>
      </c>
      <c r="G172" s="23">
        <f>'2018 Kunta fi'!G172</f>
        <v>36521791.401936963</v>
      </c>
      <c r="H172" s="23">
        <f>'2018 Kunta fi'!H172</f>
        <v>-11364.191533900797</v>
      </c>
      <c r="I172" s="23">
        <f>'2018 Kunta fi'!I172</f>
        <v>-3541060.6282445113</v>
      </c>
      <c r="J172" s="23">
        <f>'2018 Kunta fi'!J172</f>
        <v>-3552424.8197784121</v>
      </c>
      <c r="K172" s="23">
        <f>'2018 Kunta fi'!K172</f>
        <v>1390842.5886363087</v>
      </c>
      <c r="L172" s="65"/>
      <c r="M172" s="67">
        <v>1.9458038238595661E-3</v>
      </c>
      <c r="N172" s="68">
        <v>641</v>
      </c>
      <c r="O172" s="68" t="s">
        <v>183</v>
      </c>
      <c r="P172" s="23">
        <f>'2018 Kunta fi'!R172</f>
        <v>1551145.9746568382</v>
      </c>
      <c r="Q172" s="73">
        <f>'2018 Kunta fi'!S172</f>
        <v>4.6215134336501373E-2</v>
      </c>
    </row>
    <row r="173" spans="1:17" ht="11.5">
      <c r="A173" s="62">
        <v>17</v>
      </c>
      <c r="B173" s="63">
        <v>483</v>
      </c>
      <c r="C173" s="64" t="s">
        <v>184</v>
      </c>
      <c r="D173" s="23">
        <f>'2018 Kunta fi'!D173</f>
        <v>2179843.13</v>
      </c>
      <c r="E173" s="70">
        <f>'2018 Kunta fi'!E173</f>
        <v>-3.6983474846286057E-4</v>
      </c>
      <c r="F173" s="23">
        <f>'2018 Kunta fi'!F173</f>
        <v>2164985.0859517939</v>
      </c>
      <c r="G173" s="23">
        <f>'2018 Kunta fi'!G173</f>
        <v>2188791.2089182017</v>
      </c>
      <c r="H173" s="23">
        <f>'2018 Kunta fi'!H173</f>
        <v>-23806.122966407798</v>
      </c>
      <c r="I173" s="23">
        <f>'2018 Kunta fi'!I173</f>
        <v>-209976.82126316111</v>
      </c>
      <c r="J173" s="23">
        <f>'2018 Kunta fi'!J173</f>
        <v>-233782.94422956891</v>
      </c>
      <c r="K173" s="23">
        <f>'2018 Kunta fi'!K173</f>
        <v>82473.794238326911</v>
      </c>
      <c r="L173" s="65"/>
      <c r="M173" s="67">
        <v>1.1766789019445489E-4</v>
      </c>
      <c r="N173" s="68">
        <v>646</v>
      </c>
      <c r="O173" s="68" t="s">
        <v>184</v>
      </c>
      <c r="P173" s="23">
        <f>'2018 Kunta fi'!R173</f>
        <v>118089.57813168695</v>
      </c>
      <c r="Q173" s="73">
        <f>'2018 Kunta fi'!S173</f>
        <v>-6.4564057042316159E-2</v>
      </c>
    </row>
    <row r="174" spans="1:17" ht="11.5">
      <c r="A174" s="62">
        <v>4</v>
      </c>
      <c r="B174" s="63">
        <v>484</v>
      </c>
      <c r="C174" s="64" t="s">
        <v>414</v>
      </c>
      <c r="D174" s="23">
        <f>'2018 Kunta fi'!D174</f>
        <v>7636336.1500000004</v>
      </c>
      <c r="E174" s="70">
        <f>'2018 Kunta fi'!E174</f>
        <v>1.5028287776542193E-2</v>
      </c>
      <c r="F174" s="23">
        <f>'2018 Kunta fi'!F174</f>
        <v>7584286.065605347</v>
      </c>
      <c r="G174" s="23">
        <f>'2018 Kunta fi'!G174</f>
        <v>7594517.1818683222</v>
      </c>
      <c r="H174" s="23">
        <f>'2018 Kunta fi'!H174</f>
        <v>-10231.116262975149</v>
      </c>
      <c r="I174" s="23">
        <f>'2018 Kunta fi'!I174</f>
        <v>-735582.10166892421</v>
      </c>
      <c r="J174" s="23">
        <f>'2018 Kunta fi'!J174</f>
        <v>-745813.21793189936</v>
      </c>
      <c r="K174" s="23">
        <f>'2018 Kunta fi'!K174</f>
        <v>288918.77938473382</v>
      </c>
      <c r="L174" s="65"/>
      <c r="M174" s="67">
        <v>4.0595600538581404E-4</v>
      </c>
      <c r="N174" s="68">
        <v>647</v>
      </c>
      <c r="O174" s="68" t="s">
        <v>414</v>
      </c>
      <c r="P174" s="23">
        <f>'2018 Kunta fi'!R174</f>
        <v>821005.11222887458</v>
      </c>
      <c r="Q174" s="73">
        <f>'2018 Kunta fi'!S174</f>
        <v>0.15617256483717368</v>
      </c>
    </row>
    <row r="175" spans="1:17" ht="11.5">
      <c r="A175" s="62">
        <v>8</v>
      </c>
      <c r="B175" s="63">
        <v>489</v>
      </c>
      <c r="C175" s="64" t="s">
        <v>186</v>
      </c>
      <c r="D175" s="23">
        <f>'2018 Kunta fi'!D175</f>
        <v>4515281.29</v>
      </c>
      <c r="E175" s="70">
        <f>'2018 Kunta fi'!E175</f>
        <v>1.469010523853953E-2</v>
      </c>
      <c r="F175" s="23">
        <f>'2018 Kunta fi'!F175</f>
        <v>4484504.6495282333</v>
      </c>
      <c r="G175" s="23">
        <f>'2018 Kunta fi'!G175</f>
        <v>4412643.6333577354</v>
      </c>
      <c r="H175" s="23">
        <f>'2018 Kunta fi'!H175</f>
        <v>71861.016170497984</v>
      </c>
      <c r="I175" s="23">
        <f>'2018 Kunta fi'!I175</f>
        <v>-434941.57874710253</v>
      </c>
      <c r="J175" s="23">
        <f>'2018 Kunta fi'!J175</f>
        <v>-363080.56257660454</v>
      </c>
      <c r="K175" s="23">
        <f>'2018 Kunta fi'!K175</f>
        <v>170834.4857088993</v>
      </c>
      <c r="L175" s="65"/>
      <c r="M175" s="67">
        <v>2.4011730700613975E-4</v>
      </c>
      <c r="N175" s="68">
        <v>658</v>
      </c>
      <c r="O175" s="68" t="s">
        <v>186</v>
      </c>
      <c r="P175" s="23">
        <f>'2018 Kunta fi'!R175</f>
        <v>768400.59057160828</v>
      </c>
      <c r="Q175" s="73">
        <f>'2018 Kunta fi'!S175</f>
        <v>1.6682568380447016E-2</v>
      </c>
    </row>
    <row r="176" spans="1:17" ht="11.5">
      <c r="A176" s="62">
        <v>10</v>
      </c>
      <c r="B176" s="63">
        <v>491</v>
      </c>
      <c r="C176" s="64" t="s">
        <v>415</v>
      </c>
      <c r="D176" s="23">
        <f>'2018 Kunta fi'!D176</f>
        <v>169970009.83000001</v>
      </c>
      <c r="E176" s="70">
        <f>'2018 Kunta fi'!E176</f>
        <v>1.7904492101525893E-2</v>
      </c>
      <c r="F176" s="23">
        <f>'2018 Kunta fi'!F176</f>
        <v>168811476.05379745</v>
      </c>
      <c r="G176" s="23">
        <f>'2018 Kunta fi'!G176</f>
        <v>168742495.69977945</v>
      </c>
      <c r="H176" s="23">
        <f>'2018 Kunta fi'!H176</f>
        <v>68980.354018002748</v>
      </c>
      <c r="I176" s="23">
        <f>'2018 Kunta fi'!I176</f>
        <v>-16372628.783692177</v>
      </c>
      <c r="J176" s="23">
        <f>'2018 Kunta fi'!J176</f>
        <v>-16303648.429674175</v>
      </c>
      <c r="K176" s="23">
        <f>'2018 Kunta fi'!K176</f>
        <v>6430770.8313881401</v>
      </c>
      <c r="L176" s="65"/>
      <c r="M176" s="67">
        <v>9.0102604951292492E-3</v>
      </c>
      <c r="N176" s="68">
        <v>663</v>
      </c>
      <c r="O176" s="68" t="s">
        <v>415</v>
      </c>
      <c r="P176" s="23">
        <f>'2018 Kunta fi'!R176</f>
        <v>13166939.835311132</v>
      </c>
      <c r="Q176" s="73">
        <f>'2018 Kunta fi'!S176</f>
        <v>9.1255160584315487E-2</v>
      </c>
    </row>
    <row r="177" spans="1:17" ht="11.5">
      <c r="A177" s="62">
        <v>17</v>
      </c>
      <c r="B177" s="63">
        <v>494</v>
      </c>
      <c r="C177" s="64" t="s">
        <v>188</v>
      </c>
      <c r="D177" s="23">
        <f>'2018 Kunta fi'!D177</f>
        <v>25689348.41</v>
      </c>
      <c r="E177" s="70">
        <f>'2018 Kunta fi'!E177</f>
        <v>4.921360438216027E-2</v>
      </c>
      <c r="F177" s="23">
        <f>'2018 Kunta fi'!F177</f>
        <v>25514247.062112872</v>
      </c>
      <c r="G177" s="23">
        <f>'2018 Kunta fi'!G177</f>
        <v>25531091.462440714</v>
      </c>
      <c r="H177" s="23">
        <f>'2018 Kunta fi'!H177</f>
        <v>-16844.400327842683</v>
      </c>
      <c r="I177" s="23">
        <f>'2018 Kunta fi'!I177</f>
        <v>-2474566.9287925507</v>
      </c>
      <c r="J177" s="23">
        <f>'2018 Kunta fi'!J177</f>
        <v>-2491411.3291203934</v>
      </c>
      <c r="K177" s="23">
        <f>'2018 Kunta fi'!K177</f>
        <v>971949.77277242451</v>
      </c>
      <c r="L177" s="65"/>
      <c r="M177" s="67">
        <v>1.3211777593331135E-3</v>
      </c>
      <c r="N177" s="68">
        <v>673</v>
      </c>
      <c r="O177" s="68" t="s">
        <v>188</v>
      </c>
      <c r="P177" s="23">
        <f>'2018 Kunta fi'!R177</f>
        <v>740071.67474576179</v>
      </c>
      <c r="Q177" s="73">
        <f>'2018 Kunta fi'!S177</f>
        <v>-0.27787376302939137</v>
      </c>
    </row>
    <row r="178" spans="1:17" ht="11.5">
      <c r="A178" s="62">
        <v>13</v>
      </c>
      <c r="B178" s="63">
        <v>495</v>
      </c>
      <c r="C178" s="64" t="s">
        <v>189</v>
      </c>
      <c r="D178" s="23">
        <f>'2018 Kunta fi'!D178</f>
        <v>4058319.79</v>
      </c>
      <c r="E178" s="70">
        <f>'2018 Kunta fi'!E178</f>
        <v>4.278493369021974E-2</v>
      </c>
      <c r="F178" s="23">
        <f>'2018 Kunta fi'!F178</f>
        <v>4030657.8480135933</v>
      </c>
      <c r="G178" s="23">
        <f>'2018 Kunta fi'!G178</f>
        <v>3930372.613588897</v>
      </c>
      <c r="H178" s="23">
        <f>'2018 Kunta fi'!H178</f>
        <v>100285.2344246963</v>
      </c>
      <c r="I178" s="23">
        <f>'2018 Kunta fi'!I178</f>
        <v>-390924.0428569644</v>
      </c>
      <c r="J178" s="23">
        <f>'2018 Kunta fi'!J178</f>
        <v>-290638.8084322681</v>
      </c>
      <c r="K178" s="23">
        <f>'2018 Kunta fi'!K178</f>
        <v>153545.46696843734</v>
      </c>
      <c r="L178" s="65"/>
      <c r="M178" s="67">
        <v>2.1000208010024652E-4</v>
      </c>
      <c r="N178" s="68">
        <v>675</v>
      </c>
      <c r="O178" s="68" t="s">
        <v>189</v>
      </c>
      <c r="P178" s="23">
        <f>'2018 Kunta fi'!R178</f>
        <v>1075407.5681664913</v>
      </c>
      <c r="Q178" s="73">
        <f>'2018 Kunta fi'!S178</f>
        <v>9.0109230312557242E-2</v>
      </c>
    </row>
    <row r="179" spans="1:17" ht="11.5">
      <c r="A179" s="62">
        <v>19</v>
      </c>
      <c r="B179" s="63">
        <v>498</v>
      </c>
      <c r="C179" s="64" t="s">
        <v>190</v>
      </c>
      <c r="D179" s="23">
        <f>'2018 Kunta fi'!D179</f>
        <v>7079831.3499999996</v>
      </c>
      <c r="E179" s="70">
        <f>'2018 Kunta fi'!E179</f>
        <v>1.6891871162269201E-2</v>
      </c>
      <c r="F179" s="23">
        <f>'2018 Kunta fi'!F179</f>
        <v>7031574.4618760506</v>
      </c>
      <c r="G179" s="23">
        <f>'2018 Kunta fi'!G179</f>
        <v>7009581.2756089112</v>
      </c>
      <c r="H179" s="23">
        <f>'2018 Kunta fi'!H179</f>
        <v>21993.18626713939</v>
      </c>
      <c r="I179" s="23">
        <f>'2018 Kunta fi'!I179</f>
        <v>-681975.90069349366</v>
      </c>
      <c r="J179" s="23">
        <f>'2018 Kunta fi'!J179</f>
        <v>-659982.71442635427</v>
      </c>
      <c r="K179" s="23">
        <f>'2018 Kunta fi'!K179</f>
        <v>267863.56594474585</v>
      </c>
      <c r="L179" s="65"/>
      <c r="M179" s="67">
        <v>3.7568185112082442E-4</v>
      </c>
      <c r="N179" s="68">
        <v>679</v>
      </c>
      <c r="O179" s="68" t="s">
        <v>190</v>
      </c>
      <c r="P179" s="23">
        <f>'2018 Kunta fi'!R179</f>
        <v>699258.11422004027</v>
      </c>
      <c r="Q179" s="73">
        <f>'2018 Kunta fi'!S179</f>
        <v>3.2071538461222016E-2</v>
      </c>
    </row>
    <row r="180" spans="1:17" ht="11.5">
      <c r="A180" s="62">
        <v>15</v>
      </c>
      <c r="B180" s="63">
        <v>499</v>
      </c>
      <c r="C180" s="64" t="s">
        <v>416</v>
      </c>
      <c r="D180" s="23">
        <f>'2018 Kunta fi'!D180</f>
        <v>69147820.430000007</v>
      </c>
      <c r="E180" s="70">
        <f>'2018 Kunta fi'!E180</f>
        <v>2.3424704784101635E-2</v>
      </c>
      <c r="F180" s="23">
        <f>'2018 Kunta fi'!F180</f>
        <v>68676501.4861518</v>
      </c>
      <c r="G180" s="23">
        <f>'2018 Kunta fi'!G180</f>
        <v>68599006.63903226</v>
      </c>
      <c r="H180" s="23">
        <f>'2018 Kunta fi'!H180</f>
        <v>77494.847119539976</v>
      </c>
      <c r="I180" s="23">
        <f>'2018 Kunta fi'!I180</f>
        <v>-6660772.6635665158</v>
      </c>
      <c r="J180" s="23">
        <f>'2018 Kunta fi'!J180</f>
        <v>-6583277.8164469758</v>
      </c>
      <c r="K180" s="23">
        <f>'2018 Kunta fi'!K180</f>
        <v>2616189.686169114</v>
      </c>
      <c r="L180" s="65"/>
      <c r="M180" s="67">
        <v>3.6458154212958265E-3</v>
      </c>
      <c r="N180" s="68">
        <v>681</v>
      </c>
      <c r="O180" s="68" t="s">
        <v>416</v>
      </c>
      <c r="P180" s="23">
        <f>'2018 Kunta fi'!R180</f>
        <v>2376489.2828751081</v>
      </c>
      <c r="Q180" s="73">
        <f>'2018 Kunta fi'!S180</f>
        <v>-2.7969225332640679E-2</v>
      </c>
    </row>
    <row r="181" spans="1:17" ht="11.5">
      <c r="A181" s="62">
        <v>13</v>
      </c>
      <c r="B181" s="63">
        <v>500</v>
      </c>
      <c r="C181" s="64" t="s">
        <v>192</v>
      </c>
      <c r="D181" s="23">
        <f>'2018 Kunta fi'!D181</f>
        <v>35114938.799999997</v>
      </c>
      <c r="E181" s="70">
        <f>'2018 Kunta fi'!E181</f>
        <v>3.8900496141487384E-2</v>
      </c>
      <c r="F181" s="23">
        <f>'2018 Kunta fi'!F181</f>
        <v>34875591.619342804</v>
      </c>
      <c r="G181" s="23">
        <f>'2018 Kunta fi'!G181</f>
        <v>34850198.772131644</v>
      </c>
      <c r="H181" s="23">
        <f>'2018 Kunta fi'!H181</f>
        <v>25392.847211159766</v>
      </c>
      <c r="I181" s="23">
        <f>'2018 Kunta fi'!I181</f>
        <v>-3382501.7619843315</v>
      </c>
      <c r="J181" s="23">
        <f>'2018 Kunta fi'!J181</f>
        <v>-3357108.9147731718</v>
      </c>
      <c r="K181" s="23">
        <f>'2018 Kunta fi'!K181</f>
        <v>1328564.5179809991</v>
      </c>
      <c r="L181" s="65"/>
      <c r="M181" s="67">
        <v>1.8238538766143506E-3</v>
      </c>
      <c r="N181" s="68">
        <v>683</v>
      </c>
      <c r="O181" s="68" t="s">
        <v>192</v>
      </c>
      <c r="P181" s="23">
        <f>'2018 Kunta fi'!R181</f>
        <v>2112163.390308883</v>
      </c>
      <c r="Q181" s="73">
        <f>'2018 Kunta fi'!S181</f>
        <v>-6.6818775049169998E-3</v>
      </c>
    </row>
    <row r="182" spans="1:17" ht="11.5">
      <c r="A182" s="62">
        <v>2</v>
      </c>
      <c r="B182" s="63">
        <v>503</v>
      </c>
      <c r="C182" s="64" t="s">
        <v>193</v>
      </c>
      <c r="D182" s="23">
        <f>'2018 Kunta fi'!D182</f>
        <v>24671883.440000001</v>
      </c>
      <c r="E182" s="70">
        <f>'2018 Kunta fi'!E182</f>
        <v>1.2273210500332921E-2</v>
      </c>
      <c r="F182" s="23">
        <f>'2018 Kunta fi'!F182</f>
        <v>24503717.242231574</v>
      </c>
      <c r="G182" s="23">
        <f>'2018 Kunta fi'!G182</f>
        <v>24718350.838120472</v>
      </c>
      <c r="H182" s="23">
        <f>'2018 Kunta fi'!H182</f>
        <v>-214633.59588889778</v>
      </c>
      <c r="I182" s="23">
        <f>'2018 Kunta fi'!I182</f>
        <v>-2376558.0137440553</v>
      </c>
      <c r="J182" s="23">
        <f>'2018 Kunta fi'!J182</f>
        <v>-2591191.6096329531</v>
      </c>
      <c r="K182" s="23">
        <f>'2018 Kunta fi'!K182</f>
        <v>933454.25195919734</v>
      </c>
      <c r="L182" s="65"/>
      <c r="M182" s="67">
        <v>1.3151540887711771E-3</v>
      </c>
      <c r="N182" s="68">
        <v>2007</v>
      </c>
      <c r="O182" s="68" t="s">
        <v>193</v>
      </c>
      <c r="P182" s="23">
        <f>'2018 Kunta fi'!R182</f>
        <v>1009181.9924973832</v>
      </c>
      <c r="Q182" s="73">
        <f>'2018 Kunta fi'!S182</f>
        <v>-4.6279409814582673E-2</v>
      </c>
    </row>
    <row r="183" spans="1:17" ht="11.5">
      <c r="A183" s="62">
        <v>1</v>
      </c>
      <c r="B183" s="63">
        <v>504</v>
      </c>
      <c r="C183" s="64" t="s">
        <v>417</v>
      </c>
      <c r="D183" s="23">
        <f>'2018 Kunta fi'!D183</f>
        <v>5705450.5499999998</v>
      </c>
      <c r="E183" s="70">
        <f>'2018 Kunta fi'!E183</f>
        <v>3.3841999965230851E-2</v>
      </c>
      <c r="F183" s="23">
        <f>'2018 Kunta fi'!F183</f>
        <v>5666561.588487085</v>
      </c>
      <c r="G183" s="23">
        <f>'2018 Kunta fi'!G183</f>
        <v>5550673.2734983917</v>
      </c>
      <c r="H183" s="23">
        <f>'2018 Kunta fi'!H183</f>
        <v>115888.31498869322</v>
      </c>
      <c r="I183" s="23">
        <f>'2018 Kunta fi'!I183</f>
        <v>-549586.50642129197</v>
      </c>
      <c r="J183" s="23">
        <f>'2018 Kunta fi'!J183</f>
        <v>-433698.19143259875</v>
      </c>
      <c r="K183" s="23">
        <f>'2018 Kunta fi'!K183</f>
        <v>215864.22812803465</v>
      </c>
      <c r="L183" s="65"/>
      <c r="M183" s="67">
        <v>2.9778845231677101E-4</v>
      </c>
      <c r="N183" s="68">
        <v>690</v>
      </c>
      <c r="O183" s="68" t="s">
        <v>417</v>
      </c>
      <c r="P183" s="23">
        <f>'2018 Kunta fi'!R183</f>
        <v>437675.42485584848</v>
      </c>
      <c r="Q183" s="73">
        <f>'2018 Kunta fi'!S183</f>
        <v>3.9943358868437917E-2</v>
      </c>
    </row>
    <row r="184" spans="1:17" ht="11.5">
      <c r="A184" s="62">
        <v>1</v>
      </c>
      <c r="B184" s="63">
        <v>505</v>
      </c>
      <c r="C184" s="64" t="s">
        <v>195</v>
      </c>
      <c r="D184" s="23">
        <f>'2018 Kunta fi'!D184</f>
        <v>71719746.079999998</v>
      </c>
      <c r="E184" s="70">
        <f>'2018 Kunta fi'!E184</f>
        <v>3.1674917535930325E-2</v>
      </c>
      <c r="F184" s="23">
        <f>'2018 Kunta fi'!F184</f>
        <v>71230896.61568886</v>
      </c>
      <c r="G184" s="23">
        <f>'2018 Kunta fi'!G184</f>
        <v>70397988.665645316</v>
      </c>
      <c r="H184" s="23">
        <f>'2018 Kunta fi'!H184</f>
        <v>832907.95004354417</v>
      </c>
      <c r="I184" s="23">
        <f>'2018 Kunta fi'!I184</f>
        <v>-6908517.4508311786</v>
      </c>
      <c r="J184" s="23">
        <f>'2018 Kunta fi'!J184</f>
        <v>-6075609.5007876344</v>
      </c>
      <c r="K184" s="23">
        <f>'2018 Kunta fi'!K184</f>
        <v>2713497.8199220109</v>
      </c>
      <c r="L184" s="65"/>
      <c r="M184" s="67">
        <v>3.7511803936019252E-3</v>
      </c>
      <c r="N184" s="68">
        <v>693</v>
      </c>
      <c r="O184" s="68" t="s">
        <v>195</v>
      </c>
      <c r="P184" s="23">
        <f>'2018 Kunta fi'!R184</f>
        <v>2759841.8348846235</v>
      </c>
      <c r="Q184" s="73">
        <f>'2018 Kunta fi'!S184</f>
        <v>6.5769997911463429E-2</v>
      </c>
    </row>
    <row r="185" spans="1:17" ht="11.5">
      <c r="A185" s="62">
        <v>10</v>
      </c>
      <c r="B185" s="63">
        <v>507</v>
      </c>
      <c r="C185" s="64" t="s">
        <v>196</v>
      </c>
      <c r="D185" s="23">
        <f>'2018 Kunta fi'!D185</f>
        <v>15854394.4</v>
      </c>
      <c r="E185" s="70">
        <f>'2018 Kunta fi'!E185</f>
        <v>1.2240427068003212E-2</v>
      </c>
      <c r="F185" s="23">
        <f>'2018 Kunta fi'!F185</f>
        <v>15746329.151124578</v>
      </c>
      <c r="G185" s="23">
        <f>'2018 Kunta fi'!G185</f>
        <v>15785346.104916614</v>
      </c>
      <c r="H185" s="23">
        <f>'2018 Kunta fi'!H185</f>
        <v>-39016.95379203558</v>
      </c>
      <c r="I185" s="23">
        <f>'2018 Kunta fi'!I185</f>
        <v>-1527199.5004358238</v>
      </c>
      <c r="J185" s="23">
        <f>'2018 Kunta fi'!J185</f>
        <v>-1566216.4542278594</v>
      </c>
      <c r="K185" s="23">
        <f>'2018 Kunta fi'!K185</f>
        <v>599846.8621541966</v>
      </c>
      <c r="L185" s="65"/>
      <c r="M185" s="67">
        <v>8.4515829410882002E-4</v>
      </c>
      <c r="N185" s="68">
        <v>696</v>
      </c>
      <c r="O185" s="68" t="s">
        <v>196</v>
      </c>
      <c r="P185" s="23">
        <f>'2018 Kunta fi'!R185</f>
        <v>2216132.2114860984</v>
      </c>
      <c r="Q185" s="73">
        <f>'2018 Kunta fi'!S185</f>
        <v>3.8220549591365893E-2</v>
      </c>
    </row>
    <row r="186" spans="1:17" ht="11.5">
      <c r="A186" s="62">
        <v>6</v>
      </c>
      <c r="B186" s="63">
        <v>508</v>
      </c>
      <c r="C186" s="64" t="s">
        <v>197</v>
      </c>
      <c r="D186" s="23">
        <f>'2018 Kunta fi'!D186</f>
        <v>34506380.850000001</v>
      </c>
      <c r="E186" s="70">
        <f>'2018 Kunta fi'!E186</f>
        <v>-2.6612664018791365E-3</v>
      </c>
      <c r="F186" s="23">
        <f>'2018 Kunta fi'!F186</f>
        <v>34271181.665454336</v>
      </c>
      <c r="G186" s="23">
        <f>'2018 Kunta fi'!G186</f>
        <v>34474911.051116787</v>
      </c>
      <c r="H186" s="23">
        <f>'2018 Kunta fi'!H186</f>
        <v>-203729.38566245139</v>
      </c>
      <c r="I186" s="23">
        <f>'2018 Kunta fi'!I186</f>
        <v>-3323881.4593869494</v>
      </c>
      <c r="J186" s="23">
        <f>'2018 Kunta fi'!J186</f>
        <v>-3527610.8450494008</v>
      </c>
      <c r="K186" s="23">
        <f>'2018 Kunta fi'!K186</f>
        <v>1305539.8872359428</v>
      </c>
      <c r="L186" s="65"/>
      <c r="M186" s="67">
        <v>1.8669333068138802E-3</v>
      </c>
      <c r="N186" s="68">
        <v>2162</v>
      </c>
      <c r="O186" s="68" t="s">
        <v>197</v>
      </c>
      <c r="P186" s="23">
        <f>'2018 Kunta fi'!R186</f>
        <v>2085223.5011497645</v>
      </c>
      <c r="Q186" s="73">
        <f>'2018 Kunta fi'!S186</f>
        <v>0.26815665696361446</v>
      </c>
    </row>
    <row r="187" spans="1:17" ht="11.5">
      <c r="A187" s="62">
        <v>2</v>
      </c>
      <c r="B187" s="63">
        <v>529</v>
      </c>
      <c r="C187" s="64" t="s">
        <v>418</v>
      </c>
      <c r="D187" s="23">
        <f>'2018 Kunta fi'!D187</f>
        <v>73537899.269999996</v>
      </c>
      <c r="E187" s="70">
        <f>'2018 Kunta fi'!E187</f>
        <v>2.6706462380051699E-2</v>
      </c>
      <c r="F187" s="23">
        <f>'2018 Kunta fi'!F187</f>
        <v>73036657.078977659</v>
      </c>
      <c r="G187" s="23">
        <f>'2018 Kunta fi'!G187</f>
        <v>73102353.872253865</v>
      </c>
      <c r="H187" s="23">
        <f>'2018 Kunta fi'!H187</f>
        <v>-65696.793276205659</v>
      </c>
      <c r="I187" s="23">
        <f>'2018 Kunta fi'!I187</f>
        <v>-7083653.9192089178</v>
      </c>
      <c r="J187" s="23">
        <f>'2018 Kunta fi'!J187</f>
        <v>-7149350.7124851234</v>
      </c>
      <c r="K187" s="23">
        <f>'2018 Kunta fi'!K187</f>
        <v>2782287.169954652</v>
      </c>
      <c r="L187" s="65"/>
      <c r="M187" s="67">
        <v>3.8648887932525031E-3</v>
      </c>
      <c r="N187" s="68">
        <v>701</v>
      </c>
      <c r="O187" s="68" t="s">
        <v>418</v>
      </c>
      <c r="P187" s="23">
        <f>'2018 Kunta fi'!R187</f>
        <v>9015323.3362984192</v>
      </c>
      <c r="Q187" s="73">
        <f>'2018 Kunta fi'!S187</f>
        <v>0.28207537002170091</v>
      </c>
    </row>
    <row r="188" spans="1:17" ht="11.5">
      <c r="A188" s="62">
        <v>4</v>
      </c>
      <c r="B188" s="63">
        <v>531</v>
      </c>
      <c r="C188" s="64" t="s">
        <v>199</v>
      </c>
      <c r="D188" s="23">
        <f>'2018 Kunta fi'!D188</f>
        <v>17499937.75</v>
      </c>
      <c r="E188" s="70">
        <f>'2018 Kunta fi'!E188</f>
        <v>2.6313023588830031E-2</v>
      </c>
      <c r="F188" s="23">
        <f>'2018 Kunta fi'!F188</f>
        <v>17380656.301554505</v>
      </c>
      <c r="G188" s="23">
        <f>'2018 Kunta fi'!G188</f>
        <v>17222539.684421036</v>
      </c>
      <c r="H188" s="23">
        <f>'2018 Kunta fi'!H188</f>
        <v>158116.61713346839</v>
      </c>
      <c r="I188" s="23">
        <f>'2018 Kunta fi'!I188</f>
        <v>-1685709.0542328132</v>
      </c>
      <c r="J188" s="23">
        <f>'2018 Kunta fi'!J188</f>
        <v>-1527592.4370993448</v>
      </c>
      <c r="K188" s="23">
        <f>'2018 Kunta fi'!K188</f>
        <v>662105.56407195667</v>
      </c>
      <c r="L188" s="65"/>
      <c r="M188" s="67">
        <v>9.2008667738972241E-4</v>
      </c>
      <c r="N188" s="68">
        <v>703</v>
      </c>
      <c r="O188" s="68" t="s">
        <v>199</v>
      </c>
      <c r="P188" s="23">
        <f>'2018 Kunta fi'!R188</f>
        <v>558820.56662676961</v>
      </c>
      <c r="Q188" s="73">
        <f>'2018 Kunta fi'!S188</f>
        <v>-7.9540441037023291E-2</v>
      </c>
    </row>
    <row r="189" spans="1:17" ht="11.5">
      <c r="A189" s="62">
        <v>17</v>
      </c>
      <c r="B189" s="63">
        <v>535</v>
      </c>
      <c r="C189" s="64" t="s">
        <v>200</v>
      </c>
      <c r="D189" s="23">
        <f>'2018 Kunta fi'!D189</f>
        <v>27950460.98</v>
      </c>
      <c r="E189" s="70">
        <f>'2018 Kunta fi'!E189</f>
        <v>2.9015869988991083E-2</v>
      </c>
      <c r="F189" s="23">
        <f>'2018 Kunta fi'!F189</f>
        <v>27759947.646864645</v>
      </c>
      <c r="G189" s="23">
        <f>'2018 Kunta fi'!G189</f>
        <v>27385284.785162501</v>
      </c>
      <c r="H189" s="23">
        <f>'2018 Kunta fi'!H189</f>
        <v>374662.86170214415</v>
      </c>
      <c r="I189" s="23">
        <f>'2018 Kunta fi'!I189</f>
        <v>-2692372.1568076406</v>
      </c>
      <c r="J189" s="23">
        <f>'2018 Kunta fi'!J189</f>
        <v>-2317709.2951054964</v>
      </c>
      <c r="K189" s="23">
        <f>'2018 Kunta fi'!K189</f>
        <v>1057498.3750004547</v>
      </c>
      <c r="L189" s="65"/>
      <c r="M189" s="67">
        <v>1.4656793891873554E-3</v>
      </c>
      <c r="N189" s="68">
        <v>716</v>
      </c>
      <c r="O189" s="68" t="s">
        <v>200</v>
      </c>
      <c r="P189" s="23">
        <f>'2018 Kunta fi'!R189</f>
        <v>1122018.2360034119</v>
      </c>
      <c r="Q189" s="73">
        <f>'2018 Kunta fi'!S189</f>
        <v>-4.6579728077108529E-3</v>
      </c>
    </row>
    <row r="190" spans="1:17" ht="11.5">
      <c r="A190" s="62">
        <v>6</v>
      </c>
      <c r="B190" s="63">
        <v>536</v>
      </c>
      <c r="C190" s="64" t="s">
        <v>201</v>
      </c>
      <c r="D190" s="23">
        <f>'2018 Kunta fi'!D190</f>
        <v>118755420.97</v>
      </c>
      <c r="E190" s="70">
        <f>'2018 Kunta fi'!E190</f>
        <v>5.0391518480147779E-2</v>
      </c>
      <c r="F190" s="23">
        <f>'2018 Kunta fi'!F190</f>
        <v>117945971.31215443</v>
      </c>
      <c r="G190" s="23">
        <f>'2018 Kunta fi'!G190</f>
        <v>118045030.3630188</v>
      </c>
      <c r="H190" s="23">
        <f>'2018 Kunta fi'!H190</f>
        <v>-99059.050864368677</v>
      </c>
      <c r="I190" s="23">
        <f>'2018 Kunta fi'!I190</f>
        <v>-11439302.883712161</v>
      </c>
      <c r="J190" s="23">
        <f>'2018 Kunta fi'!J190</f>
        <v>-11538361.93457653</v>
      </c>
      <c r="K190" s="23">
        <f>'2018 Kunta fi'!K190</f>
        <v>4493080.2675537821</v>
      </c>
      <c r="L190" s="65"/>
      <c r="M190" s="67">
        <v>6.1006247963561328E-3</v>
      </c>
      <c r="N190" s="68">
        <v>717</v>
      </c>
      <c r="O190" s="68" t="s">
        <v>201</v>
      </c>
      <c r="P190" s="23">
        <f>'2018 Kunta fi'!R190</f>
        <v>9014390.6804003306</v>
      </c>
      <c r="Q190" s="73">
        <f>'2018 Kunta fi'!S190</f>
        <v>0.31845650105038148</v>
      </c>
    </row>
    <row r="191" spans="1:17" ht="11.5">
      <c r="A191" s="62">
        <v>2</v>
      </c>
      <c r="B191" s="63">
        <v>538</v>
      </c>
      <c r="C191" s="64" t="s">
        <v>419</v>
      </c>
      <c r="D191" s="23">
        <f>'2018 Kunta fi'!D191</f>
        <v>16453306.67</v>
      </c>
      <c r="E191" s="70">
        <f>'2018 Kunta fi'!E191</f>
        <v>3.7447951560723336E-2</v>
      </c>
      <c r="F191" s="23">
        <f>'2018 Kunta fi'!F191</f>
        <v>16341159.171000151</v>
      </c>
      <c r="G191" s="23">
        <f>'2018 Kunta fi'!G191</f>
        <v>16473142.675729105</v>
      </c>
      <c r="H191" s="23">
        <f>'2018 Kunta fi'!H191</f>
        <v>-131983.50472895429</v>
      </c>
      <c r="I191" s="23">
        <f>'2018 Kunta fi'!I191</f>
        <v>-1584890.6677218401</v>
      </c>
      <c r="J191" s="23">
        <f>'2018 Kunta fi'!J191</f>
        <v>-1716874.1724507944</v>
      </c>
      <c r="K191" s="23">
        <f>'2018 Kunta fi'!K191</f>
        <v>622506.55112125969</v>
      </c>
      <c r="L191" s="65"/>
      <c r="M191" s="67">
        <v>8.5577373549193373E-4</v>
      </c>
      <c r="N191" s="68">
        <v>722</v>
      </c>
      <c r="O191" s="68" t="s">
        <v>419</v>
      </c>
      <c r="P191" s="23">
        <f>'2018 Kunta fi'!R191</f>
        <v>432921.97756505024</v>
      </c>
      <c r="Q191" s="73">
        <f>'2018 Kunta fi'!S191</f>
        <v>2.9430219566716653E-2</v>
      </c>
    </row>
    <row r="192" spans="1:17" ht="11.5">
      <c r="A192" s="62">
        <v>12</v>
      </c>
      <c r="B192" s="63">
        <v>541</v>
      </c>
      <c r="C192" s="64" t="s">
        <v>203</v>
      </c>
      <c r="D192" s="23">
        <f>'2018 Kunta fi'!D192</f>
        <v>19751994.809999999</v>
      </c>
      <c r="E192" s="70">
        <f>'2018 Kunta fi'!E192</f>
        <v>1.708606166341986E-2</v>
      </c>
      <c r="F192" s="23">
        <f>'2018 Kunta fi'!F192</f>
        <v>19617363.099631503</v>
      </c>
      <c r="G192" s="23">
        <f>'2018 Kunta fi'!G192</f>
        <v>19416133.103314802</v>
      </c>
      <c r="H192" s="23">
        <f>'2018 Kunta fi'!H192</f>
        <v>201229.99631670117</v>
      </c>
      <c r="I192" s="23">
        <f>'2018 Kunta fi'!I192</f>
        <v>-1902641.995990902</v>
      </c>
      <c r="J192" s="23">
        <f>'2018 Kunta fi'!J192</f>
        <v>-1701411.9996742008</v>
      </c>
      <c r="K192" s="23">
        <f>'2018 Kunta fi'!K192</f>
        <v>747311.55344946356</v>
      </c>
      <c r="L192" s="65"/>
      <c r="M192" s="67">
        <v>1.0479132665611437E-3</v>
      </c>
      <c r="N192" s="68">
        <v>730</v>
      </c>
      <c r="O192" s="68" t="s">
        <v>203</v>
      </c>
      <c r="P192" s="23">
        <f>'2018 Kunta fi'!R192</f>
        <v>2597921.1173873097</v>
      </c>
      <c r="Q192" s="73">
        <f>'2018 Kunta fi'!S192</f>
        <v>-4.0816450601024457E-2</v>
      </c>
    </row>
    <row r="193" spans="1:17" ht="11.5">
      <c r="A193" s="62">
        <v>1</v>
      </c>
      <c r="B193" s="63">
        <v>543</v>
      </c>
      <c r="C193" s="64" t="s">
        <v>204</v>
      </c>
      <c r="D193" s="23">
        <f>'2018 Kunta fi'!D193</f>
        <v>167711173.06999999</v>
      </c>
      <c r="E193" s="70">
        <f>'2018 Kunta fi'!E193</f>
        <v>2.8092679143895349E-2</v>
      </c>
      <c r="F193" s="23">
        <f>'2018 Kunta fi'!F193</f>
        <v>166568035.76688114</v>
      </c>
      <c r="G193" s="23">
        <f>'2018 Kunta fi'!G193</f>
        <v>166178610.66542751</v>
      </c>
      <c r="H193" s="23">
        <f>'2018 Kunta fi'!H193</f>
        <v>389425.10145363212</v>
      </c>
      <c r="I193" s="23">
        <f>'2018 Kunta fi'!I193</f>
        <v>-16155042.776658183</v>
      </c>
      <c r="J193" s="23">
        <f>'2018 Kunta fi'!J193</f>
        <v>-15765617.675204551</v>
      </c>
      <c r="K193" s="23">
        <f>'2018 Kunta fi'!K193</f>
        <v>6345308.3338357536</v>
      </c>
      <c r="L193" s="65"/>
      <c r="M193" s="67">
        <v>8.8024143605313042E-3</v>
      </c>
      <c r="N193" s="68">
        <v>732</v>
      </c>
      <c r="O193" s="68" t="s">
        <v>204</v>
      </c>
      <c r="P193" s="23">
        <f>'2018 Kunta fi'!R193</f>
        <v>7540717.1010741452</v>
      </c>
      <c r="Q193" s="73">
        <f>'2018 Kunta fi'!S193</f>
        <v>4.1006259338078666E-2</v>
      </c>
    </row>
    <row r="194" spans="1:17" ht="11.5">
      <c r="A194" s="62">
        <v>15</v>
      </c>
      <c r="B194" s="63">
        <v>545</v>
      </c>
      <c r="C194" s="64" t="s">
        <v>420</v>
      </c>
      <c r="D194" s="23">
        <f>'2018 Kunta fi'!D194</f>
        <v>25940856.030000001</v>
      </c>
      <c r="E194" s="70">
        <f>'2018 Kunta fi'!E194</f>
        <v>3.1553991705740581E-2</v>
      </c>
      <c r="F194" s="23">
        <f>'2018 Kunta fi'!F194</f>
        <v>25764040.379260074</v>
      </c>
      <c r="G194" s="23">
        <f>'2018 Kunta fi'!G194</f>
        <v>25707284.188772775</v>
      </c>
      <c r="H194" s="23">
        <f>'2018 Kunta fi'!H194</f>
        <v>56756.190487299114</v>
      </c>
      <c r="I194" s="23">
        <f>'2018 Kunta fi'!I194</f>
        <v>-2498793.7962419824</v>
      </c>
      <c r="J194" s="23">
        <f>'2018 Kunta fi'!J194</f>
        <v>-2442037.6057546833</v>
      </c>
      <c r="K194" s="23">
        <f>'2018 Kunta fi'!K194</f>
        <v>981465.49774170306</v>
      </c>
      <c r="L194" s="65"/>
      <c r="M194" s="67">
        <v>1.3569517888782721E-3</v>
      </c>
      <c r="N194" s="68">
        <v>740</v>
      </c>
      <c r="O194" s="68" t="s">
        <v>420</v>
      </c>
      <c r="P194" s="23">
        <f>'2018 Kunta fi'!R194</f>
        <v>2592102.9893619185</v>
      </c>
      <c r="Q194" s="73">
        <f>'2018 Kunta fi'!S194</f>
        <v>5.3522164938914818E-2</v>
      </c>
    </row>
    <row r="195" spans="1:17" ht="11.5">
      <c r="A195" s="62">
        <v>7</v>
      </c>
      <c r="B195" s="63">
        <v>560</v>
      </c>
      <c r="C195" s="64" t="s">
        <v>206</v>
      </c>
      <c r="D195" s="23">
        <f>'2018 Kunta fi'!D195</f>
        <v>48656261.810000002</v>
      </c>
      <c r="E195" s="70">
        <f>'2018 Kunta fi'!E195</f>
        <v>1.8164263255974866E-2</v>
      </c>
      <c r="F195" s="23">
        <f>'2018 Kunta fi'!F195</f>
        <v>48324615.522593059</v>
      </c>
      <c r="G195" s="23">
        <f>'2018 Kunta fi'!G195</f>
        <v>48325668.701431364</v>
      </c>
      <c r="H195" s="23">
        <f>'2018 Kunta fi'!H195</f>
        <v>-1053.1788383051753</v>
      </c>
      <c r="I195" s="23">
        <f>'2018 Kunta fi'!I195</f>
        <v>-4686891.0192688685</v>
      </c>
      <c r="J195" s="23">
        <f>'2018 Kunta fi'!J195</f>
        <v>-4687944.1981071737</v>
      </c>
      <c r="K195" s="23">
        <f>'2018 Kunta fi'!K195</f>
        <v>1840896.9295529556</v>
      </c>
      <c r="L195" s="65"/>
      <c r="M195" s="67">
        <v>2.5786533793401415E-3</v>
      </c>
      <c r="N195" s="68">
        <v>744</v>
      </c>
      <c r="O195" s="68" t="s">
        <v>206</v>
      </c>
      <c r="P195" s="23">
        <f>'2018 Kunta fi'!R195</f>
        <v>2326378.8505174783</v>
      </c>
      <c r="Q195" s="73">
        <f>'2018 Kunta fi'!S195</f>
        <v>-3.1883453782884708E-2</v>
      </c>
    </row>
    <row r="196" spans="1:17" ht="11.5">
      <c r="A196" s="62">
        <v>2</v>
      </c>
      <c r="B196" s="63">
        <v>561</v>
      </c>
      <c r="C196" s="64" t="s">
        <v>207</v>
      </c>
      <c r="D196" s="23">
        <f>'2018 Kunta fi'!D196</f>
        <v>3504313.72</v>
      </c>
      <c r="E196" s="70">
        <f>'2018 Kunta fi'!E196</f>
        <v>7.1122591745724328E-2</v>
      </c>
      <c r="F196" s="23">
        <f>'2018 Kunta fi'!F196</f>
        <v>3480427.9426732194</v>
      </c>
      <c r="G196" s="23">
        <f>'2018 Kunta fi'!G196</f>
        <v>3360993.5333734211</v>
      </c>
      <c r="H196" s="23">
        <f>'2018 Kunta fi'!H196</f>
        <v>119434.40929979831</v>
      </c>
      <c r="I196" s="23">
        <f>'2018 Kunta fi'!I196</f>
        <v>-337558.53598257923</v>
      </c>
      <c r="J196" s="23">
        <f>'2018 Kunta fi'!J196</f>
        <v>-218124.12668278092</v>
      </c>
      <c r="K196" s="23">
        <f>'2018 Kunta fi'!K196</f>
        <v>132584.79232394396</v>
      </c>
      <c r="L196" s="65"/>
      <c r="M196" s="67">
        <v>1.7653705526462856E-4</v>
      </c>
      <c r="N196" s="68">
        <v>747</v>
      </c>
      <c r="O196" s="68" t="s">
        <v>207</v>
      </c>
      <c r="P196" s="23">
        <f>'2018 Kunta fi'!R196</f>
        <v>355114.91033739666</v>
      </c>
      <c r="Q196" s="73">
        <f>'2018 Kunta fi'!S196</f>
        <v>7.475652124653398E-2</v>
      </c>
    </row>
    <row r="197" spans="1:17" ht="11.5">
      <c r="A197" s="62">
        <v>6</v>
      </c>
      <c r="B197" s="63">
        <v>562</v>
      </c>
      <c r="C197" s="64" t="s">
        <v>208</v>
      </c>
      <c r="D197" s="23">
        <f>'2018 Kunta fi'!D197</f>
        <v>28630016.649999999</v>
      </c>
      <c r="E197" s="70">
        <f>'2018 Kunta fi'!E197</f>
        <v>2.4820031389149122E-2</v>
      </c>
      <c r="F197" s="23">
        <f>'2018 Kunta fi'!F197</f>
        <v>28434871.392695833</v>
      </c>
      <c r="G197" s="23">
        <f>'2018 Kunta fi'!G197</f>
        <v>28264891.147754837</v>
      </c>
      <c r="H197" s="23">
        <f>'2018 Kunta fi'!H197</f>
        <v>169980.24494099617</v>
      </c>
      <c r="I197" s="23">
        <f>'2018 Kunta fi'!I197</f>
        <v>-2757831.4265569998</v>
      </c>
      <c r="J197" s="23">
        <f>'2018 Kunta fi'!J197</f>
        <v>-2587851.1816160036</v>
      </c>
      <c r="K197" s="23">
        <f>'2018 Kunta fi'!K197</f>
        <v>1083209.1858976905</v>
      </c>
      <c r="L197" s="65"/>
      <c r="M197" s="67">
        <v>1.5074609590265456E-3</v>
      </c>
      <c r="N197" s="68">
        <v>750</v>
      </c>
      <c r="O197" s="68" t="s">
        <v>208</v>
      </c>
      <c r="P197" s="23">
        <f>'2018 Kunta fi'!R197</f>
        <v>1876215.0931171598</v>
      </c>
      <c r="Q197" s="73">
        <f>'2018 Kunta fi'!S197</f>
        <v>4.1935427688155613E-2</v>
      </c>
    </row>
    <row r="198" spans="1:17" ht="11.5">
      <c r="A198" s="62">
        <v>17</v>
      </c>
      <c r="B198" s="63">
        <v>563</v>
      </c>
      <c r="C198" s="64" t="s">
        <v>209</v>
      </c>
      <c r="D198" s="23">
        <f>'2018 Kunta fi'!D198</f>
        <v>21374141.34</v>
      </c>
      <c r="E198" s="70">
        <f>'2018 Kunta fi'!E198</f>
        <v>1.7383693260850652E-2</v>
      </c>
      <c r="F198" s="23">
        <f>'2018 Kunta fi'!F198</f>
        <v>21228452.905290343</v>
      </c>
      <c r="G198" s="23">
        <f>'2018 Kunta fi'!G198</f>
        <v>21193323.525585581</v>
      </c>
      <c r="H198" s="23">
        <f>'2018 Kunta fi'!H198</f>
        <v>35129.37970476225</v>
      </c>
      <c r="I198" s="23">
        <f>'2018 Kunta fi'!I198</f>
        <v>-2058897.8142673608</v>
      </c>
      <c r="J198" s="23">
        <f>'2018 Kunta fi'!J198</f>
        <v>-2023768.4345625986</v>
      </c>
      <c r="K198" s="23">
        <f>'2018 Kunta fi'!K198</f>
        <v>808685.0428067625</v>
      </c>
      <c r="L198" s="65"/>
      <c r="M198" s="67">
        <v>1.1336421444057244E-3</v>
      </c>
      <c r="N198" s="68">
        <v>752</v>
      </c>
      <c r="O198" s="68" t="s">
        <v>209</v>
      </c>
      <c r="P198" s="23">
        <f>'2018 Kunta fi'!R198</f>
        <v>1101927.0430417731</v>
      </c>
      <c r="Q198" s="73">
        <f>'2018 Kunta fi'!S198</f>
        <v>-7.1661109970506232E-2</v>
      </c>
    </row>
    <row r="199" spans="1:17" ht="11.5">
      <c r="A199" s="62">
        <v>17</v>
      </c>
      <c r="B199" s="63">
        <v>564</v>
      </c>
      <c r="C199" s="64" t="s">
        <v>421</v>
      </c>
      <c r="D199" s="23">
        <f>'2018 Kunta fi'!D199</f>
        <v>677680928.79999995</v>
      </c>
      <c r="E199" s="70">
        <f>'2018 Kunta fi'!E199</f>
        <v>3.5968094284663632E-2</v>
      </c>
      <c r="F199" s="23">
        <f>'2018 Kunta fi'!F199</f>
        <v>673061783.06782997</v>
      </c>
      <c r="G199" s="23">
        <f>'2018 Kunta fi'!G199</f>
        <v>668278407.21890771</v>
      </c>
      <c r="H199" s="23">
        <f>'2018 Kunta fi'!H199</f>
        <v>4783375.8489222527</v>
      </c>
      <c r="I199" s="23">
        <f>'2018 Kunta fi'!I199</f>
        <v>-65278682.351830781</v>
      </c>
      <c r="J199" s="23">
        <f>'2018 Kunta fi'!J199</f>
        <v>-60495306.502908528</v>
      </c>
      <c r="K199" s="23">
        <f>'2018 Kunta fi'!K199</f>
        <v>25639880.554656915</v>
      </c>
      <c r="L199" s="65"/>
      <c r="M199" s="67">
        <v>3.5298070174665568E-2</v>
      </c>
      <c r="N199" s="68">
        <v>755</v>
      </c>
      <c r="O199" s="68" t="s">
        <v>421</v>
      </c>
      <c r="P199" s="23">
        <f>'2018 Kunta fi'!R199</f>
        <v>45173610.497794457</v>
      </c>
      <c r="Q199" s="73">
        <f>'2018 Kunta fi'!S199</f>
        <v>0.13457309245168991</v>
      </c>
    </row>
    <row r="200" spans="1:17" ht="11.5">
      <c r="A200" s="62">
        <v>7</v>
      </c>
      <c r="B200" s="63">
        <v>576</v>
      </c>
      <c r="C200" s="64" t="s">
        <v>211</v>
      </c>
      <c r="D200" s="23">
        <f>'2018 Kunta fi'!D200</f>
        <v>7883235.8099999996</v>
      </c>
      <c r="E200" s="70">
        <f>'2018 Kunta fi'!E200</f>
        <v>-1.6479354277214253E-2</v>
      </c>
      <c r="F200" s="23">
        <f>'2018 Kunta fi'!F200</f>
        <v>7829502.8311010199</v>
      </c>
      <c r="G200" s="23">
        <f>'2018 Kunta fi'!G200</f>
        <v>8012077.9045340307</v>
      </c>
      <c r="H200" s="23">
        <f>'2018 Kunta fi'!H200</f>
        <v>-182575.07343301084</v>
      </c>
      <c r="I200" s="23">
        <f>'2018 Kunta fi'!I200</f>
        <v>-759365.10011696152</v>
      </c>
      <c r="J200" s="23">
        <f>'2018 Kunta fi'!J200</f>
        <v>-941940.17354997236</v>
      </c>
      <c r="K200" s="23">
        <f>'2018 Kunta fi'!K200</f>
        <v>298260.16339356964</v>
      </c>
      <c r="L200" s="65"/>
      <c r="M200" s="67">
        <v>4.3250697459091159E-4</v>
      </c>
      <c r="N200" s="68">
        <v>764</v>
      </c>
      <c r="O200" s="68" t="s">
        <v>211</v>
      </c>
      <c r="P200" s="23">
        <f>'2018 Kunta fi'!R200</f>
        <v>1157711.4087011272</v>
      </c>
      <c r="Q200" s="73">
        <f>'2018 Kunta fi'!S200</f>
        <v>1.785739023027122E-2</v>
      </c>
    </row>
    <row r="201" spans="1:17" ht="11.5">
      <c r="A201" s="62">
        <v>2</v>
      </c>
      <c r="B201" s="63">
        <v>577</v>
      </c>
      <c r="C201" s="64" t="s">
        <v>422</v>
      </c>
      <c r="D201" s="23">
        <f>'2018 Kunta fi'!D201</f>
        <v>38630790.409999996</v>
      </c>
      <c r="E201" s="70">
        <f>'2018 Kunta fi'!E201</f>
        <v>3.6773823907334968E-2</v>
      </c>
      <c r="F201" s="23">
        <f>'2018 Kunta fi'!F201</f>
        <v>38367478.808523059</v>
      </c>
      <c r="G201" s="23">
        <f>'2018 Kunta fi'!G201</f>
        <v>37876618.89156647</v>
      </c>
      <c r="H201" s="23">
        <f>'2018 Kunta fi'!H201</f>
        <v>490859.91695658863</v>
      </c>
      <c r="I201" s="23">
        <f>'2018 Kunta fi'!I201</f>
        <v>-3721171.7033854662</v>
      </c>
      <c r="J201" s="23">
        <f>'2018 Kunta fi'!J201</f>
        <v>-3230311.7864288776</v>
      </c>
      <c r="K201" s="23">
        <f>'2018 Kunta fi'!K201</f>
        <v>1461585.8433529905</v>
      </c>
      <c r="L201" s="65"/>
      <c r="M201" s="67">
        <v>2.0105813458559823E-3</v>
      </c>
      <c r="N201" s="68">
        <v>766</v>
      </c>
      <c r="O201" s="68" t="s">
        <v>422</v>
      </c>
      <c r="P201" s="23">
        <f>'2018 Kunta fi'!R201</f>
        <v>1282321.0960768743</v>
      </c>
      <c r="Q201" s="73">
        <f>'2018 Kunta fi'!S201</f>
        <v>-6.084037720751545E-2</v>
      </c>
    </row>
    <row r="202" spans="1:17" ht="11.5">
      <c r="A202" s="62">
        <v>18</v>
      </c>
      <c r="B202" s="63">
        <v>578</v>
      </c>
      <c r="C202" s="64" t="s">
        <v>213</v>
      </c>
      <c r="D202" s="23">
        <f>'2018 Kunta fi'!D202</f>
        <v>9252676.2200000007</v>
      </c>
      <c r="E202" s="70">
        <f>'2018 Kunta fi'!E202</f>
        <v>3.4372733502911146E-2</v>
      </c>
      <c r="F202" s="23">
        <f>'2018 Kunta fi'!F202</f>
        <v>9189608.988716919</v>
      </c>
      <c r="G202" s="23">
        <f>'2018 Kunta fi'!G202</f>
        <v>8934858.9773535747</v>
      </c>
      <c r="H202" s="23">
        <f>'2018 Kunta fi'!H202</f>
        <v>254750.01136334427</v>
      </c>
      <c r="I202" s="23">
        <f>'2018 Kunta fi'!I202</f>
        <v>-891278.60354466934</v>
      </c>
      <c r="J202" s="23">
        <f>'2018 Kunta fi'!J202</f>
        <v>-636528.59218132508</v>
      </c>
      <c r="K202" s="23">
        <f>'2018 Kunta fi'!K202</f>
        <v>350072.5828478036</v>
      </c>
      <c r="L202" s="65"/>
      <c r="M202" s="67">
        <v>4.8268341833406295E-4</v>
      </c>
      <c r="N202" s="68">
        <v>770</v>
      </c>
      <c r="O202" s="68" t="s">
        <v>213</v>
      </c>
      <c r="P202" s="23">
        <f>'2018 Kunta fi'!R202</f>
        <v>588261.55199025548</v>
      </c>
      <c r="Q202" s="73">
        <f>'2018 Kunta fi'!S202</f>
        <v>-1.6532747023086602E-2</v>
      </c>
    </row>
    <row r="203" spans="1:17" ht="11.5">
      <c r="A203" s="62">
        <v>9</v>
      </c>
      <c r="B203" s="63">
        <v>580</v>
      </c>
      <c r="C203" s="64" t="s">
        <v>214</v>
      </c>
      <c r="D203" s="23">
        <f>'2018 Kunta fi'!D203</f>
        <v>12324313.859999999</v>
      </c>
      <c r="E203" s="70">
        <f>'2018 Kunta fi'!E203</f>
        <v>-3.2781096298772905E-4</v>
      </c>
      <c r="F203" s="23">
        <f>'2018 Kunta fi'!F203</f>
        <v>12240310.017853893</v>
      </c>
      <c r="G203" s="23">
        <f>'2018 Kunta fi'!G203</f>
        <v>12128149.775374865</v>
      </c>
      <c r="H203" s="23">
        <f>'2018 Kunta fi'!H203</f>
        <v>112160.24247902818</v>
      </c>
      <c r="I203" s="23">
        <f>'2018 Kunta fi'!I203</f>
        <v>-1187158.9349515801</v>
      </c>
      <c r="J203" s="23">
        <f>'2018 Kunta fi'!J203</f>
        <v>-1074998.6924725519</v>
      </c>
      <c r="K203" s="23">
        <f>'2018 Kunta fi'!K203</f>
        <v>466287.18894015119</v>
      </c>
      <c r="L203" s="65"/>
      <c r="M203" s="67">
        <v>6.6523825874156546E-4</v>
      </c>
      <c r="N203" s="68">
        <v>1864</v>
      </c>
      <c r="O203" s="68" t="s">
        <v>214</v>
      </c>
      <c r="P203" s="23">
        <f>'2018 Kunta fi'!R203</f>
        <v>1399065.7172847441</v>
      </c>
      <c r="Q203" s="73">
        <f>'2018 Kunta fi'!S203</f>
        <v>-0.12316383093117134</v>
      </c>
    </row>
    <row r="204" spans="1:17" ht="11.5">
      <c r="A204" s="62">
        <v>6</v>
      </c>
      <c r="B204" s="63">
        <v>581</v>
      </c>
      <c r="C204" s="64" t="s">
        <v>215</v>
      </c>
      <c r="D204" s="23">
        <f>'2018 Kunta fi'!D204</f>
        <v>18846039.18</v>
      </c>
      <c r="E204" s="70">
        <f>'2018 Kunta fi'!E204</f>
        <v>6.5896417634446758E-2</v>
      </c>
      <c r="F204" s="23">
        <f>'2018 Kunta fi'!F204</f>
        <v>18717582.560155682</v>
      </c>
      <c r="G204" s="23">
        <f>'2018 Kunta fi'!G204</f>
        <v>18429313.77924132</v>
      </c>
      <c r="H204" s="23">
        <f>'2018 Kunta fi'!H204</f>
        <v>288268.78091436252</v>
      </c>
      <c r="I204" s="23">
        <f>'2018 Kunta fi'!I204</f>
        <v>-1815374.3936690488</v>
      </c>
      <c r="J204" s="23">
        <f>'2018 Kunta fi'!J204</f>
        <v>-1527105.6127546863</v>
      </c>
      <c r="K204" s="23">
        <f>'2018 Kunta fi'!K204</f>
        <v>713034.95932698948</v>
      </c>
      <c r="L204" s="65"/>
      <c r="M204" s="67">
        <v>9.540632458852308E-4</v>
      </c>
      <c r="N204" s="68">
        <v>777</v>
      </c>
      <c r="O204" s="68" t="s">
        <v>215</v>
      </c>
      <c r="P204" s="23">
        <f>'2018 Kunta fi'!R204</f>
        <v>2002247.1821532203</v>
      </c>
      <c r="Q204" s="73">
        <f>'2018 Kunta fi'!S204</f>
        <v>1.4387047935466635E-2</v>
      </c>
    </row>
    <row r="205" spans="1:17" ht="11.5">
      <c r="A205" s="62">
        <v>19</v>
      </c>
      <c r="B205" s="63">
        <v>583</v>
      </c>
      <c r="C205" s="64" t="s">
        <v>216</v>
      </c>
      <c r="D205" s="23">
        <f>'2018 Kunta fi'!D205</f>
        <v>2819334.07</v>
      </c>
      <c r="E205" s="70">
        <f>'2018 Kunta fi'!E205</f>
        <v>3.8175692569671238E-2</v>
      </c>
      <c r="F205" s="23">
        <f>'2018 Kunta fi'!F205</f>
        <v>2800117.1872701552</v>
      </c>
      <c r="G205" s="23">
        <f>'2018 Kunta fi'!G205</f>
        <v>2805117.4920269125</v>
      </c>
      <c r="H205" s="23">
        <f>'2018 Kunta fi'!H205</f>
        <v>-5000.3047567573376</v>
      </c>
      <c r="I205" s="23">
        <f>'2018 Kunta fi'!I205</f>
        <v>-271576.79282065149</v>
      </c>
      <c r="J205" s="23">
        <f>'2018 Kunta fi'!J205</f>
        <v>-276577.09757740883</v>
      </c>
      <c r="K205" s="23">
        <f>'2018 Kunta fi'!K205</f>
        <v>106668.76656316308</v>
      </c>
      <c r="L205" s="65"/>
      <c r="M205" s="67">
        <v>1.465371571032339E-4</v>
      </c>
      <c r="N205" s="68">
        <v>784</v>
      </c>
      <c r="O205" s="68" t="s">
        <v>216</v>
      </c>
      <c r="P205" s="23">
        <f>'2018 Kunta fi'!R205</f>
        <v>345513.97571862623</v>
      </c>
      <c r="Q205" s="73">
        <f>'2018 Kunta fi'!S205</f>
        <v>9.0522480196469024E-2</v>
      </c>
    </row>
    <row r="206" spans="1:17" ht="11.5">
      <c r="A206" s="62">
        <v>16</v>
      </c>
      <c r="B206" s="63">
        <v>584</v>
      </c>
      <c r="C206" s="64" t="s">
        <v>217</v>
      </c>
      <c r="D206" s="23">
        <f>'2018 Kunta fi'!D206</f>
        <v>6255813.6600000001</v>
      </c>
      <c r="E206" s="70">
        <f>'2018 Kunta fi'!E206</f>
        <v>-1.7998962247027572E-2</v>
      </c>
      <c r="F206" s="23">
        <f>'2018 Kunta fi'!F206</f>
        <v>6213173.3646326689</v>
      </c>
      <c r="G206" s="23">
        <f>'2018 Kunta fi'!G206</f>
        <v>6359703.5270378273</v>
      </c>
      <c r="H206" s="23">
        <f>'2018 Kunta fi'!H206</f>
        <v>-146530.16240515839</v>
      </c>
      <c r="I206" s="23">
        <f>'2018 Kunta fi'!I206</f>
        <v>-602601.09943850024</v>
      </c>
      <c r="J206" s="23">
        <f>'2018 Kunta fi'!J206</f>
        <v>-749131.26184365863</v>
      </c>
      <c r="K206" s="23">
        <f>'2018 Kunta fi'!K206</f>
        <v>236687.07233449171</v>
      </c>
      <c r="L206" s="65"/>
      <c r="M206" s="67">
        <v>3.4375097270392428E-4</v>
      </c>
      <c r="N206" s="68">
        <v>791</v>
      </c>
      <c r="O206" s="68" t="s">
        <v>217</v>
      </c>
      <c r="P206" s="23">
        <f>'2018 Kunta fi'!R206</f>
        <v>608578.80982557125</v>
      </c>
      <c r="Q206" s="73">
        <f>'2018 Kunta fi'!S206</f>
        <v>2.8760148445598599E-2</v>
      </c>
    </row>
    <row r="207" spans="1:17" ht="11.5">
      <c r="A207" s="62">
        <v>10</v>
      </c>
      <c r="B207" s="63">
        <v>588</v>
      </c>
      <c r="C207" s="64" t="s">
        <v>1444</v>
      </c>
      <c r="D207" s="23">
        <f>'2018 Kunta fi'!D207</f>
        <v>4107955.12</v>
      </c>
      <c r="E207" s="70">
        <f>'2018 Kunta fi'!E207</f>
        <v>4.7149254003409746E-2</v>
      </c>
      <c r="F207" s="23">
        <f>'2018 Kunta fi'!F207</f>
        <v>4079954.8582926295</v>
      </c>
      <c r="G207" s="23">
        <f>'2018 Kunta fi'!G207</f>
        <v>3966343.0676120711</v>
      </c>
      <c r="H207" s="23">
        <f>'2018 Kunta fi'!H207</f>
        <v>113611.79068055842</v>
      </c>
      <c r="I207" s="23">
        <f>'2018 Kunta fi'!I207</f>
        <v>-395705.24416099954</v>
      </c>
      <c r="J207" s="23">
        <f>'2018 Kunta fi'!J207</f>
        <v>-282093.45348044112</v>
      </c>
      <c r="K207" s="23">
        <f>'2018 Kunta fi'!K207</f>
        <v>155423.40668668278</v>
      </c>
      <c r="L207" s="65"/>
      <c r="M207" s="67">
        <v>2.1168455936830785E-4</v>
      </c>
      <c r="N207" s="68">
        <v>800</v>
      </c>
      <c r="O207" s="68" t="s">
        <v>1444</v>
      </c>
      <c r="P207" s="23">
        <f>'2018 Kunta fi'!R207</f>
        <v>790008.22523073445</v>
      </c>
      <c r="Q207" s="73">
        <f>'2018 Kunta fi'!S207</f>
        <v>4.0481328617227641E-2</v>
      </c>
    </row>
    <row r="208" spans="1:17" ht="11.5">
      <c r="A208" s="62">
        <v>13</v>
      </c>
      <c r="B208" s="63">
        <v>592</v>
      </c>
      <c r="C208" s="64" t="s">
        <v>218</v>
      </c>
      <c r="D208" s="23">
        <f>'2018 Kunta fi'!D208</f>
        <v>11069317.140000001</v>
      </c>
      <c r="E208" s="70">
        <f>'2018 Kunta fi'!E208</f>
        <v>3.5564867466093553E-2</v>
      </c>
      <c r="F208" s="23">
        <f>'2018 Kunta fi'!F208</f>
        <v>10993867.489799859</v>
      </c>
      <c r="G208" s="23">
        <f>'2018 Kunta fi'!G208</f>
        <v>10930134.866370466</v>
      </c>
      <c r="H208" s="23">
        <f>'2018 Kunta fi'!H208</f>
        <v>63732.623429393396</v>
      </c>
      <c r="I208" s="23">
        <f>'2018 Kunta fi'!I208</f>
        <v>-1066269.4001338645</v>
      </c>
      <c r="J208" s="23">
        <f>'2018 Kunta fi'!J208</f>
        <v>-1002536.7767044711</v>
      </c>
      <c r="K208" s="23">
        <f>'2018 Kunta fi'!K208</f>
        <v>418804.71654083906</v>
      </c>
      <c r="L208" s="65"/>
      <c r="M208" s="67">
        <v>5.767871822130792E-4</v>
      </c>
      <c r="N208" s="68">
        <v>807</v>
      </c>
      <c r="O208" s="68" t="s">
        <v>218</v>
      </c>
      <c r="P208" s="23">
        <f>'2018 Kunta fi'!R208</f>
        <v>1160554.7368839157</v>
      </c>
      <c r="Q208" s="73">
        <f>'2018 Kunta fi'!S208</f>
        <v>0.14911740242367144</v>
      </c>
    </row>
    <row r="209" spans="1:17" ht="11.5">
      <c r="A209" s="62">
        <v>10</v>
      </c>
      <c r="B209" s="63">
        <v>593</v>
      </c>
      <c r="C209" s="64" t="s">
        <v>219</v>
      </c>
      <c r="D209" s="23">
        <f>'2018 Kunta fi'!D209</f>
        <v>57185919.920000002</v>
      </c>
      <c r="E209" s="70">
        <f>'2018 Kunta fi'!E209</f>
        <v>4.2402254608266965E-3</v>
      </c>
      <c r="F209" s="23">
        <f>'2018 Kunta fi'!F209</f>
        <v>56796134.570120931</v>
      </c>
      <c r="G209" s="23">
        <f>'2018 Kunta fi'!G209</f>
        <v>57000534.411773816</v>
      </c>
      <c r="H209" s="23">
        <f>'2018 Kunta fi'!H209</f>
        <v>-204399.84165288508</v>
      </c>
      <c r="I209" s="23">
        <f>'2018 Kunta fi'!I209</f>
        <v>-5508523.7651074845</v>
      </c>
      <c r="J209" s="23">
        <f>'2018 Kunta fi'!J209</f>
        <v>-5712923.6067603696</v>
      </c>
      <c r="K209" s="23">
        <f>'2018 Kunta fi'!K209</f>
        <v>2163614.3114626422</v>
      </c>
      <c r="L209" s="65"/>
      <c r="M209" s="67">
        <v>3.0727241721756151E-3</v>
      </c>
      <c r="N209" s="68">
        <v>2005</v>
      </c>
      <c r="O209" s="68" t="s">
        <v>219</v>
      </c>
      <c r="P209" s="23">
        <f>'2018 Kunta fi'!R209</f>
        <v>4442755.6032762136</v>
      </c>
      <c r="Q209" s="73">
        <f>'2018 Kunta fi'!S209</f>
        <v>1.689234393974437E-2</v>
      </c>
    </row>
    <row r="210" spans="1:17" ht="11.5">
      <c r="A210" s="62">
        <v>11</v>
      </c>
      <c r="B210" s="63">
        <v>595</v>
      </c>
      <c r="C210" s="64" t="s">
        <v>220</v>
      </c>
      <c r="D210" s="23">
        <f>'2018 Kunta fi'!D210</f>
        <v>11027637.65</v>
      </c>
      <c r="E210" s="70">
        <f>'2018 Kunta fi'!E210</f>
        <v>7.9928263927025123E-2</v>
      </c>
      <c r="F210" s="23">
        <f>'2018 Kunta fi'!F210</f>
        <v>10952472.091663996</v>
      </c>
      <c r="G210" s="23">
        <f>'2018 Kunta fi'!G210</f>
        <v>10692970.450936636</v>
      </c>
      <c r="H210" s="23">
        <f>'2018 Kunta fi'!H210</f>
        <v>259501.6407273598</v>
      </c>
      <c r="I210" s="23">
        <f>'2018 Kunta fi'!I210</f>
        <v>-1062254.5576428501</v>
      </c>
      <c r="J210" s="23">
        <f>'2018 Kunta fi'!J210</f>
        <v>-802752.91691549029</v>
      </c>
      <c r="K210" s="23">
        <f>'2018 Kunta fi'!K210</f>
        <v>417227.78394651134</v>
      </c>
      <c r="L210" s="65"/>
      <c r="M210" s="67">
        <v>5.5101022520573644E-4</v>
      </c>
      <c r="N210" s="68">
        <v>815</v>
      </c>
      <c r="O210" s="68" t="s">
        <v>220</v>
      </c>
      <c r="P210" s="23">
        <f>'2018 Kunta fi'!R210</f>
        <v>1424480.8670960364</v>
      </c>
      <c r="Q210" s="73">
        <f>'2018 Kunta fi'!S210</f>
        <v>2.6722739727162104E-2</v>
      </c>
    </row>
    <row r="211" spans="1:17" ht="11.5">
      <c r="A211" s="62">
        <v>15</v>
      </c>
      <c r="B211" s="63">
        <v>598</v>
      </c>
      <c r="C211" s="64" t="s">
        <v>423</v>
      </c>
      <c r="D211" s="23">
        <f>'2018 Kunta fi'!D211</f>
        <v>67032157.079999998</v>
      </c>
      <c r="E211" s="70">
        <f>'2018 Kunta fi'!E211</f>
        <v>2.238973829568125E-2</v>
      </c>
      <c r="F211" s="23">
        <f>'2018 Kunta fi'!F211</f>
        <v>66575258.72395137</v>
      </c>
      <c r="G211" s="23">
        <f>'2018 Kunta fi'!G211</f>
        <v>66604760.467324913</v>
      </c>
      <c r="H211" s="23">
        <f>'2018 Kunta fi'!H211</f>
        <v>-29501.743373543024</v>
      </c>
      <c r="I211" s="23">
        <f>'2018 Kunta fi'!I211</f>
        <v>-6456978.060651226</v>
      </c>
      <c r="J211" s="23">
        <f>'2018 Kunta fi'!J211</f>
        <v>-6486479.804024769</v>
      </c>
      <c r="K211" s="23">
        <f>'2018 Kunta fi'!K211</f>
        <v>2536144.1171076973</v>
      </c>
      <c r="L211" s="65"/>
      <c r="M211" s="67">
        <v>3.5378449188775449E-3</v>
      </c>
      <c r="N211" s="68">
        <v>819</v>
      </c>
      <c r="O211" s="68" t="s">
        <v>423</v>
      </c>
      <c r="P211" s="23">
        <f>'2018 Kunta fi'!R211</f>
        <v>6217946.80351754</v>
      </c>
      <c r="Q211" s="73">
        <f>'2018 Kunta fi'!S211</f>
        <v>0.15941967843352023</v>
      </c>
    </row>
    <row r="212" spans="1:17" ht="11.5">
      <c r="A212" s="62">
        <v>15</v>
      </c>
      <c r="B212" s="63">
        <v>599</v>
      </c>
      <c r="C212" s="64" t="s">
        <v>424</v>
      </c>
      <c r="D212" s="23">
        <f>'2018 Kunta fi'!D212</f>
        <v>30159621.989999998</v>
      </c>
      <c r="E212" s="70">
        <f>'2018 Kunta fi'!E212</f>
        <v>2.7813190965854107E-2</v>
      </c>
      <c r="F212" s="23">
        <f>'2018 Kunta fi'!F212</f>
        <v>29954050.779008932</v>
      </c>
      <c r="G212" s="23">
        <f>'2018 Kunta fi'!G212</f>
        <v>29843453.430722643</v>
      </c>
      <c r="H212" s="23">
        <f>'2018 Kunta fi'!H212</f>
        <v>110597.34828628972</v>
      </c>
      <c r="I212" s="23">
        <f>'2018 Kunta fi'!I212</f>
        <v>-2905173.0690174634</v>
      </c>
      <c r="J212" s="23">
        <f>'2018 Kunta fi'!J212</f>
        <v>-2794575.7207311736</v>
      </c>
      <c r="K212" s="23">
        <f>'2018 Kunta fi'!K212</f>
        <v>1141081.4035544749</v>
      </c>
      <c r="L212" s="65"/>
      <c r="M212" s="67">
        <v>1.5833750061969853E-3</v>
      </c>
      <c r="N212" s="68">
        <v>782</v>
      </c>
      <c r="O212" s="68" t="s">
        <v>424</v>
      </c>
      <c r="P212" s="23">
        <f>'2018 Kunta fi'!R212</f>
        <v>2615620.3743445948</v>
      </c>
      <c r="Q212" s="73">
        <f>'2018 Kunta fi'!S212</f>
        <v>-6.8319857976366194E-2</v>
      </c>
    </row>
    <row r="213" spans="1:17" ht="11.5">
      <c r="A213" s="62">
        <v>13</v>
      </c>
      <c r="B213" s="63">
        <v>601</v>
      </c>
      <c r="C213" s="64" t="s">
        <v>223</v>
      </c>
      <c r="D213" s="23">
        <f>'2018 Kunta fi'!D213</f>
        <v>9661312.0299999993</v>
      </c>
      <c r="E213" s="70">
        <f>'2018 Kunta fi'!E213</f>
        <v>2.2494207433540359E-2</v>
      </c>
      <c r="F213" s="23">
        <f>'2018 Kunta fi'!F213</f>
        <v>9595459.493306132</v>
      </c>
      <c r="G213" s="23">
        <f>'2018 Kunta fi'!G213</f>
        <v>9416045.687853137</v>
      </c>
      <c r="H213" s="23">
        <f>'2018 Kunta fi'!H213</f>
        <v>179413.805452995</v>
      </c>
      <c r="I213" s="23">
        <f>'2018 Kunta fi'!I213</f>
        <v>-930641.09126556187</v>
      </c>
      <c r="J213" s="23">
        <f>'2018 Kunta fi'!J213</f>
        <v>-751227.28581256687</v>
      </c>
      <c r="K213" s="23">
        <f>'2018 Kunta fi'!K213</f>
        <v>365533.21175661503</v>
      </c>
      <c r="L213" s="65"/>
      <c r="M213" s="67">
        <v>5.098557608782091E-4</v>
      </c>
      <c r="N213" s="68">
        <v>821</v>
      </c>
      <c r="O213" s="68" t="s">
        <v>223</v>
      </c>
      <c r="P213" s="23">
        <f>'2018 Kunta fi'!R213</f>
        <v>1553236.6137577759</v>
      </c>
      <c r="Q213" s="73">
        <f>'2018 Kunta fi'!S213</f>
        <v>5.0798552548685816E-2</v>
      </c>
    </row>
    <row r="214" spans="1:17" ht="11.5">
      <c r="A214" s="62">
        <v>6</v>
      </c>
      <c r="B214" s="63">
        <v>604</v>
      </c>
      <c r="C214" s="64" t="s">
        <v>425</v>
      </c>
      <c r="D214" s="23">
        <f>'2018 Kunta fi'!D214</f>
        <v>78624953.540000007</v>
      </c>
      <c r="E214" s="70">
        <f>'2018 Kunta fi'!E214</f>
        <v>4.079966015909875E-2</v>
      </c>
      <c r="F214" s="23">
        <f>'2018 Kunta fi'!F214</f>
        <v>78089037.442686409</v>
      </c>
      <c r="G214" s="23">
        <f>'2018 Kunta fi'!G214</f>
        <v>76985542.090296865</v>
      </c>
      <c r="H214" s="23">
        <f>'2018 Kunta fi'!H214</f>
        <v>1103495.3523895442</v>
      </c>
      <c r="I214" s="23">
        <f>'2018 Kunta fi'!I214</f>
        <v>-7573672.4304069197</v>
      </c>
      <c r="J214" s="23">
        <f>'2018 Kunta fi'!J214</f>
        <v>-6470177.0780173754</v>
      </c>
      <c r="K214" s="23">
        <f>'2018 Kunta fi'!K214</f>
        <v>2974754.5366973146</v>
      </c>
      <c r="L214" s="65"/>
      <c r="M214" s="67">
        <v>4.0762924874943249E-3</v>
      </c>
      <c r="N214" s="68">
        <v>829</v>
      </c>
      <c r="O214" s="68" t="s">
        <v>425</v>
      </c>
      <c r="P214" s="23">
        <f>'2018 Kunta fi'!R214</f>
        <v>3805630.4791859169</v>
      </c>
      <c r="Q214" s="73">
        <f>'2018 Kunta fi'!S214</f>
        <v>9.5755100505891866E-2</v>
      </c>
    </row>
    <row r="215" spans="1:17" ht="11.5">
      <c r="A215" s="62">
        <v>12</v>
      </c>
      <c r="B215" s="63">
        <v>607</v>
      </c>
      <c r="C215" s="64" t="s">
        <v>225</v>
      </c>
      <c r="D215" s="23">
        <f>'2018 Kunta fi'!D215</f>
        <v>9605974.1500000004</v>
      </c>
      <c r="E215" s="70">
        <f>'2018 Kunta fi'!E215</f>
        <v>1.185644878438108E-2</v>
      </c>
      <c r="F215" s="23">
        <f>'2018 Kunta fi'!F215</f>
        <v>9540498.8022181485</v>
      </c>
      <c r="G215" s="23">
        <f>'2018 Kunta fi'!G215</f>
        <v>9427824.3737869337</v>
      </c>
      <c r="H215" s="23">
        <f>'2018 Kunta fi'!H215</f>
        <v>112674.42843121476</v>
      </c>
      <c r="I215" s="23">
        <f>'2018 Kunta fi'!I215</f>
        <v>-925310.58285515057</v>
      </c>
      <c r="J215" s="23">
        <f>'2018 Kunta fi'!J215</f>
        <v>-812636.1544239358</v>
      </c>
      <c r="K215" s="23">
        <f>'2018 Kunta fi'!K215</f>
        <v>363439.51755179156</v>
      </c>
      <c r="L215" s="65"/>
      <c r="M215" s="67">
        <v>5.1226488678063537E-4</v>
      </c>
      <c r="N215" s="68">
        <v>840</v>
      </c>
      <c r="O215" s="68" t="s">
        <v>225</v>
      </c>
      <c r="P215" s="23">
        <f>'2018 Kunta fi'!R215</f>
        <v>1126823.3131185409</v>
      </c>
      <c r="Q215" s="73">
        <f>'2018 Kunta fi'!S215</f>
        <v>-1.100848147727318E-2</v>
      </c>
    </row>
    <row r="216" spans="1:17" ht="11.5">
      <c r="A216" s="62">
        <v>4</v>
      </c>
      <c r="B216" s="63">
        <v>608</v>
      </c>
      <c r="C216" s="64" t="s">
        <v>426</v>
      </c>
      <c r="D216" s="23">
        <f>'2018 Kunta fi'!D216</f>
        <v>5463013.0499999998</v>
      </c>
      <c r="E216" s="70">
        <f>'2018 Kunta fi'!E216</f>
        <v>3.2964271125635047E-2</v>
      </c>
      <c r="F216" s="23">
        <f>'2018 Kunta fi'!F216</f>
        <v>5425776.5684313355</v>
      </c>
      <c r="G216" s="23">
        <f>'2018 Kunta fi'!G216</f>
        <v>5207504.4496231275</v>
      </c>
      <c r="H216" s="23">
        <f>'2018 Kunta fi'!H216</f>
        <v>218272.11880820803</v>
      </c>
      <c r="I216" s="23">
        <f>'2018 Kunta fi'!I216</f>
        <v>-526233.33256011247</v>
      </c>
      <c r="J216" s="23">
        <f>'2018 Kunta fi'!J216</f>
        <v>-307961.21375190443</v>
      </c>
      <c r="K216" s="23">
        <f>'2018 Kunta fi'!K216</f>
        <v>206691.66877480524</v>
      </c>
      <c r="L216" s="65"/>
      <c r="M216" s="67">
        <v>2.8537703162607623E-4</v>
      </c>
      <c r="N216" s="68">
        <v>842</v>
      </c>
      <c r="O216" s="68" t="s">
        <v>426</v>
      </c>
      <c r="P216" s="23">
        <f>'2018 Kunta fi'!R216</f>
        <v>533816.42709559633</v>
      </c>
      <c r="Q216" s="73">
        <f>'2018 Kunta fi'!S216</f>
        <v>9.0874812785792791E-2</v>
      </c>
    </row>
    <row r="217" spans="1:17" ht="11.5">
      <c r="A217" s="62">
        <v>4</v>
      </c>
      <c r="B217" s="63">
        <v>609</v>
      </c>
      <c r="C217" s="64" t="s">
        <v>427</v>
      </c>
      <c r="D217" s="23">
        <f>'2018 Kunta fi'!D217</f>
        <v>266014438.22</v>
      </c>
      <c r="E217" s="70">
        <f>'2018 Kunta fi'!E217</f>
        <v>1.2855053883982004E-2</v>
      </c>
      <c r="F217" s="23">
        <f>'2018 Kunta fi'!F217</f>
        <v>264201255.34177542</v>
      </c>
      <c r="G217" s="23">
        <f>'2018 Kunta fi'!G217</f>
        <v>265029492.01079544</v>
      </c>
      <c r="H217" s="23">
        <f>'2018 Kunta fi'!H217</f>
        <v>-828236.66902002692</v>
      </c>
      <c r="I217" s="23">
        <f>'2018 Kunta fi'!I217</f>
        <v>-25624259.552815232</v>
      </c>
      <c r="J217" s="23">
        <f>'2018 Kunta fi'!J217</f>
        <v>-26452496.221835259</v>
      </c>
      <c r="K217" s="23">
        <f>'2018 Kunta fi'!K217</f>
        <v>10064586.639397491</v>
      </c>
      <c r="L217" s="65"/>
      <c r="M217" s="67">
        <v>1.4171962290185648E-2</v>
      </c>
      <c r="N217" s="68">
        <v>846</v>
      </c>
      <c r="O217" s="68" t="s">
        <v>427</v>
      </c>
      <c r="P217" s="23">
        <f>'2018 Kunta fi'!R217</f>
        <v>16508373.202059161</v>
      </c>
      <c r="Q217" s="73">
        <f>'2018 Kunta fi'!S217</f>
        <v>6.0097222212725621E-2</v>
      </c>
    </row>
    <row r="218" spans="1:17" ht="11.5">
      <c r="A218" s="62">
        <v>1</v>
      </c>
      <c r="B218" s="63">
        <v>611</v>
      </c>
      <c r="C218" s="64" t="s">
        <v>428</v>
      </c>
      <c r="D218" s="23">
        <f>'2018 Kunta fi'!D218</f>
        <v>18090319.960000001</v>
      </c>
      <c r="E218" s="70">
        <f>'2018 Kunta fi'!E218</f>
        <v>3.4009372861109499E-2</v>
      </c>
      <c r="F218" s="23">
        <f>'2018 Kunta fi'!F218</f>
        <v>17967014.403231878</v>
      </c>
      <c r="G218" s="23">
        <f>'2018 Kunta fi'!G218</f>
        <v>17801622.95610027</v>
      </c>
      <c r="H218" s="23">
        <f>'2018 Kunta fi'!H218</f>
        <v>165391.44713160768</v>
      </c>
      <c r="I218" s="23">
        <f>'2018 Kunta fi'!I218</f>
        <v>-1742578.5500603046</v>
      </c>
      <c r="J218" s="23">
        <f>'2018 Kunta fi'!J218</f>
        <v>-1577187.1029286969</v>
      </c>
      <c r="K218" s="23">
        <f>'2018 Kunta fi'!K218</f>
        <v>684442.52045170718</v>
      </c>
      <c r="L218" s="65"/>
      <c r="M218" s="67">
        <v>9.4404751019630854E-4</v>
      </c>
      <c r="N218" s="68">
        <v>847</v>
      </c>
      <c r="O218" s="68" t="s">
        <v>428</v>
      </c>
      <c r="P218" s="23">
        <f>'2018 Kunta fi'!R218</f>
        <v>721562.013938713</v>
      </c>
      <c r="Q218" s="73">
        <f>'2018 Kunta fi'!S218</f>
        <v>0.13415747036478365</v>
      </c>
    </row>
    <row r="219" spans="1:17" ht="11.5">
      <c r="A219" s="62">
        <v>19</v>
      </c>
      <c r="B219" s="63">
        <v>614</v>
      </c>
      <c r="C219" s="64" t="s">
        <v>229</v>
      </c>
      <c r="D219" s="23">
        <f>'2018 Kunta fi'!D219</f>
        <v>7985520.7000000002</v>
      </c>
      <c r="E219" s="70">
        <f>'2018 Kunta fi'!E219</f>
        <v>3.6253939462966844E-3</v>
      </c>
      <c r="F219" s="23">
        <f>'2018 Kunta fi'!F219</f>
        <v>7931090.5363448476</v>
      </c>
      <c r="G219" s="23">
        <f>'2018 Kunta fi'!G219</f>
        <v>7801964.7463910235</v>
      </c>
      <c r="H219" s="23">
        <f>'2018 Kunta fi'!H219</f>
        <v>129125.78995382413</v>
      </c>
      <c r="I219" s="23">
        <f>'2018 Kunta fi'!I219</f>
        <v>-769217.85317513789</v>
      </c>
      <c r="J219" s="23">
        <f>'2018 Kunta fi'!J219</f>
        <v>-640092.06322131376</v>
      </c>
      <c r="K219" s="23">
        <f>'2018 Kunta fi'!K219</f>
        <v>302130.08543312026</v>
      </c>
      <c r="L219" s="65"/>
      <c r="M219" s="67">
        <v>4.2934229837097309E-4</v>
      </c>
      <c r="N219" s="68">
        <v>853</v>
      </c>
      <c r="O219" s="68" t="s">
        <v>229</v>
      </c>
      <c r="P219" s="23">
        <f>'2018 Kunta fi'!R219</f>
        <v>650186.73207706795</v>
      </c>
      <c r="Q219" s="73">
        <f>'2018 Kunta fi'!S219</f>
        <v>-0.12023670569812495</v>
      </c>
    </row>
    <row r="220" spans="1:17" ht="11.5">
      <c r="A220" s="62">
        <v>17</v>
      </c>
      <c r="B220" s="63">
        <v>615</v>
      </c>
      <c r="C220" s="64" t="s">
        <v>230</v>
      </c>
      <c r="D220" s="23">
        <f>'2018 Kunta fi'!D220</f>
        <v>18122242.219999999</v>
      </c>
      <c r="E220" s="70">
        <f>'2018 Kunta fi'!E220</f>
        <v>2.4984085838759551E-2</v>
      </c>
      <c r="F220" s="23">
        <f>'2018 Kunta fi'!F220</f>
        <v>17998719.077691577</v>
      </c>
      <c r="G220" s="23">
        <f>'2018 Kunta fi'!G220</f>
        <v>17760795.700141791</v>
      </c>
      <c r="H220" s="23">
        <f>'2018 Kunta fi'!H220</f>
        <v>237923.37754978612</v>
      </c>
      <c r="I220" s="23">
        <f>'2018 Kunta fi'!I220</f>
        <v>-1745653.5120105871</v>
      </c>
      <c r="J220" s="23">
        <f>'2018 Kunta fi'!J220</f>
        <v>-1507730.134460801</v>
      </c>
      <c r="K220" s="23">
        <f>'2018 Kunta fi'!K220</f>
        <v>685650.29080299032</v>
      </c>
      <c r="L220" s="65"/>
      <c r="M220" s="67">
        <v>9.5404066577648469E-4</v>
      </c>
      <c r="N220" s="68">
        <v>857</v>
      </c>
      <c r="O220" s="68" t="s">
        <v>230</v>
      </c>
      <c r="P220" s="23">
        <f>'2018 Kunta fi'!R220</f>
        <v>2580652.2318942677</v>
      </c>
      <c r="Q220" s="73">
        <f>'2018 Kunta fi'!S220</f>
        <v>-1.1288877973099076E-3</v>
      </c>
    </row>
    <row r="221" spans="1:17" ht="11.5">
      <c r="A221" s="62">
        <v>1</v>
      </c>
      <c r="B221" s="63">
        <v>616</v>
      </c>
      <c r="C221" s="64" t="s">
        <v>231</v>
      </c>
      <c r="D221" s="23">
        <f>'2018 Kunta fi'!D221</f>
        <v>6071639.2699999996</v>
      </c>
      <c r="E221" s="70">
        <f>'2018 Kunta fi'!E221</f>
        <v>-2.1248815791025222E-2</v>
      </c>
      <c r="F221" s="23">
        <f>'2018 Kunta fi'!F221</f>
        <v>6030254.3269841792</v>
      </c>
      <c r="G221" s="23">
        <f>'2018 Kunta fi'!G221</f>
        <v>6004178.0954480907</v>
      </c>
      <c r="H221" s="23">
        <f>'2018 Kunta fi'!H221</f>
        <v>26076.231536088511</v>
      </c>
      <c r="I221" s="23">
        <f>'2018 Kunta fi'!I221</f>
        <v>-584860.2113727238</v>
      </c>
      <c r="J221" s="23">
        <f>'2018 Kunta fi'!J221</f>
        <v>-558783.97983663529</v>
      </c>
      <c r="K221" s="23">
        <f>'2018 Kunta fi'!K221</f>
        <v>229718.88249744163</v>
      </c>
      <c r="L221" s="65"/>
      <c r="M221" s="67">
        <v>3.3473855662212681E-4</v>
      </c>
      <c r="N221" s="68">
        <v>859</v>
      </c>
      <c r="O221" s="68" t="s">
        <v>231</v>
      </c>
      <c r="P221" s="23">
        <f>'2018 Kunta fi'!R221</f>
        <v>265943.56559784629</v>
      </c>
      <c r="Q221" s="73">
        <f>'2018 Kunta fi'!S221</f>
        <v>-0.34729277761456845</v>
      </c>
    </row>
    <row r="222" spans="1:17" ht="11.5">
      <c r="A222" s="62">
        <v>6</v>
      </c>
      <c r="B222" s="63">
        <v>619</v>
      </c>
      <c r="C222" s="64" t="s">
        <v>232</v>
      </c>
      <c r="D222" s="23">
        <f>'2018 Kunta fi'!D222</f>
        <v>7811718.4100000001</v>
      </c>
      <c r="E222" s="70">
        <f>'2018 Kunta fi'!E222</f>
        <v>3.4003672746128588E-2</v>
      </c>
      <c r="F222" s="23">
        <f>'2018 Kunta fi'!F222</f>
        <v>7758472.9013527967</v>
      </c>
      <c r="G222" s="23">
        <f>'2018 Kunta fi'!G222</f>
        <v>7703337.7824396873</v>
      </c>
      <c r="H222" s="23">
        <f>'2018 Kunta fi'!H222</f>
        <v>55135.118913109414</v>
      </c>
      <c r="I222" s="23">
        <f>'2018 Kunta fi'!I222</f>
        <v>-752476.07397084346</v>
      </c>
      <c r="J222" s="23">
        <f>'2018 Kunta fi'!J222</f>
        <v>-697340.95505773404</v>
      </c>
      <c r="K222" s="23">
        <f>'2018 Kunta fi'!K222</f>
        <v>295554.32128461933</v>
      </c>
      <c r="L222" s="65"/>
      <c r="M222" s="67">
        <v>4.076585701910319E-4</v>
      </c>
      <c r="N222" s="68">
        <v>867</v>
      </c>
      <c r="O222" s="68" t="s">
        <v>232</v>
      </c>
      <c r="P222" s="23">
        <f>'2018 Kunta fi'!R222</f>
        <v>462492.03748936311</v>
      </c>
      <c r="Q222" s="73">
        <f>'2018 Kunta fi'!S222</f>
        <v>-0.14997273138113032</v>
      </c>
    </row>
    <row r="223" spans="1:17" ht="11.5">
      <c r="A223" s="62">
        <v>18</v>
      </c>
      <c r="B223" s="63">
        <v>620</v>
      </c>
      <c r="C223" s="64" t="s">
        <v>233</v>
      </c>
      <c r="D223" s="23">
        <f>'2018 Kunta fi'!D223</f>
        <v>6454505.0599999996</v>
      </c>
      <c r="E223" s="70">
        <f>'2018 Kunta fi'!E223</f>
        <v>1.3317300833036949E-2</v>
      </c>
      <c r="F223" s="23">
        <f>'2018 Kunta fi'!F223</f>
        <v>6410510.4627874708</v>
      </c>
      <c r="G223" s="23">
        <f>'2018 Kunta fi'!G223</f>
        <v>6309166.4321714807</v>
      </c>
      <c r="H223" s="23">
        <f>'2018 Kunta fi'!H223</f>
        <v>101344.03061599005</v>
      </c>
      <c r="I223" s="23">
        <f>'2018 Kunta fi'!I223</f>
        <v>-621740.36134691432</v>
      </c>
      <c r="J223" s="23">
        <f>'2018 Kunta fi'!J223</f>
        <v>-520396.33073092427</v>
      </c>
      <c r="K223" s="23">
        <f>'2018 Kunta fi'!K223</f>
        <v>244204.50944498923</v>
      </c>
      <c r="L223" s="65"/>
      <c r="M223" s="67">
        <v>3.4370794120910589E-4</v>
      </c>
      <c r="N223" s="68">
        <v>871</v>
      </c>
      <c r="O223" s="68" t="s">
        <v>233</v>
      </c>
      <c r="P223" s="23">
        <f>'2018 Kunta fi'!R223</f>
        <v>1215222.6075921163</v>
      </c>
      <c r="Q223" s="73">
        <f>'2018 Kunta fi'!S223</f>
        <v>-1.4275315671161581E-2</v>
      </c>
    </row>
    <row r="224" spans="1:17" ht="11.5">
      <c r="A224" s="62">
        <v>10</v>
      </c>
      <c r="B224" s="63">
        <v>623</v>
      </c>
      <c r="C224" s="64" t="s">
        <v>234</v>
      </c>
      <c r="D224" s="23">
        <f>'2018 Kunta fi'!D224</f>
        <v>5918639.7400000002</v>
      </c>
      <c r="E224" s="70">
        <f>'2018 Kunta fi'!E224</f>
        <v>3.3558769208007488E-2</v>
      </c>
      <c r="F224" s="23">
        <f>'2018 Kunta fi'!F224</f>
        <v>5878297.6581537789</v>
      </c>
      <c r="G224" s="23">
        <f>'2018 Kunta fi'!G224</f>
        <v>5740785.0670822496</v>
      </c>
      <c r="H224" s="23">
        <f>'2018 Kunta fi'!H224</f>
        <v>137512.59107152931</v>
      </c>
      <c r="I224" s="23">
        <f>'2018 Kunta fi'!I224</f>
        <v>-570122.29077558545</v>
      </c>
      <c r="J224" s="23">
        <f>'2018 Kunta fi'!J224</f>
        <v>-432609.69970405614</v>
      </c>
      <c r="K224" s="23">
        <f>'2018 Kunta fi'!K224</f>
        <v>223930.18532831062</v>
      </c>
      <c r="L224" s="65"/>
      <c r="M224" s="67">
        <v>3.0900023390781101E-4</v>
      </c>
      <c r="N224" s="68">
        <v>874</v>
      </c>
      <c r="O224" s="68" t="s">
        <v>234</v>
      </c>
      <c r="P224" s="23">
        <f>'2018 Kunta fi'!R224</f>
        <v>1422493.4876437602</v>
      </c>
      <c r="Q224" s="73">
        <f>'2018 Kunta fi'!S224</f>
        <v>7.427189415186275E-2</v>
      </c>
    </row>
    <row r="225" spans="1:17" ht="11.5">
      <c r="A225" s="62">
        <v>8</v>
      </c>
      <c r="B225" s="63">
        <v>624</v>
      </c>
      <c r="C225" s="64" t="s">
        <v>429</v>
      </c>
      <c r="D225" s="23">
        <f>'2018 Kunta fi'!D225</f>
        <v>17940938.800000001</v>
      </c>
      <c r="E225" s="70">
        <f>'2018 Kunta fi'!E225</f>
        <v>1.4225470046703936E-2</v>
      </c>
      <c r="F225" s="23">
        <f>'2018 Kunta fi'!F225</f>
        <v>17818651.441204339</v>
      </c>
      <c r="G225" s="23">
        <f>'2018 Kunta fi'!G225</f>
        <v>17679082.831302356</v>
      </c>
      <c r="H225" s="23">
        <f>'2018 Kunta fi'!H225</f>
        <v>139568.60990198329</v>
      </c>
      <c r="I225" s="23">
        <f>'2018 Kunta fi'!I225</f>
        <v>-1728189.1746498805</v>
      </c>
      <c r="J225" s="23">
        <f>'2018 Kunta fi'!J225</f>
        <v>-1588620.5647478972</v>
      </c>
      <c r="K225" s="23">
        <f>'2018 Kunta fi'!K225</f>
        <v>678790.72336439916</v>
      </c>
      <c r="L225" s="65"/>
      <c r="M225" s="67">
        <v>9.5451494033178049E-4</v>
      </c>
      <c r="N225" s="68">
        <v>877</v>
      </c>
      <c r="O225" s="68" t="s">
        <v>429</v>
      </c>
      <c r="P225" s="23">
        <f>'2018 Kunta fi'!R225</f>
        <v>783432.79831774835</v>
      </c>
      <c r="Q225" s="73">
        <f>'2018 Kunta fi'!S225</f>
        <v>8.2996896974202539E-2</v>
      </c>
    </row>
    <row r="226" spans="1:17" ht="11.5">
      <c r="A226" s="62">
        <v>17</v>
      </c>
      <c r="B226" s="63">
        <v>625</v>
      </c>
      <c r="C226" s="64" t="s">
        <v>236</v>
      </c>
      <c r="D226" s="23">
        <f>'2018 Kunta fi'!D226</f>
        <v>8944329.2400000002</v>
      </c>
      <c r="E226" s="70">
        <f>'2018 Kunta fi'!E226</f>
        <v>1.9168829954435251E-2</v>
      </c>
      <c r="F226" s="23">
        <f>'2018 Kunta fi'!F226</f>
        <v>8883363.7347300984</v>
      </c>
      <c r="G226" s="23">
        <f>'2018 Kunta fi'!G226</f>
        <v>8911740.2236452531</v>
      </c>
      <c r="H226" s="23">
        <f>'2018 Kunta fi'!H226</f>
        <v>-28376.48891515471</v>
      </c>
      <c r="I226" s="23">
        <f>'2018 Kunta fi'!I226</f>
        <v>-861576.59526002023</v>
      </c>
      <c r="J226" s="23">
        <f>'2018 Kunta fi'!J226</f>
        <v>-889953.08417517494</v>
      </c>
      <c r="K226" s="23">
        <f>'2018 Kunta fi'!K226</f>
        <v>338406.35557092173</v>
      </c>
      <c r="L226" s="65"/>
      <c r="M226" s="67">
        <v>4.7355859436349138E-4</v>
      </c>
      <c r="N226" s="68">
        <v>881</v>
      </c>
      <c r="O226" s="68" t="s">
        <v>236</v>
      </c>
      <c r="P226" s="23">
        <f>'2018 Kunta fi'!R226</f>
        <v>575922.76154411491</v>
      </c>
      <c r="Q226" s="73">
        <f>'2018 Kunta fi'!S226</f>
        <v>-4.7049751404742768E-2</v>
      </c>
    </row>
    <row r="227" spans="1:17" ht="11.5">
      <c r="A227" s="62">
        <v>17</v>
      </c>
      <c r="B227" s="63">
        <v>626</v>
      </c>
      <c r="C227" s="64" t="s">
        <v>237</v>
      </c>
      <c r="D227" s="23">
        <f>'2018 Kunta fi'!D227</f>
        <v>14418504.01</v>
      </c>
      <c r="E227" s="70">
        <f>'2018 Kunta fi'!E227</f>
        <v>3.6684057847338192E-3</v>
      </c>
      <c r="F227" s="23">
        <f>'2018 Kunta fi'!F227</f>
        <v>14320225.943683451</v>
      </c>
      <c r="G227" s="23">
        <f>'2018 Kunta fi'!G227</f>
        <v>14288308.442651218</v>
      </c>
      <c r="H227" s="23">
        <f>'2018 Kunta fi'!H227</f>
        <v>31917.501032233238</v>
      </c>
      <c r="I227" s="23">
        <f>'2018 Kunta fi'!I227</f>
        <v>-1388885.0980712275</v>
      </c>
      <c r="J227" s="23">
        <f>'2018 Kunta fi'!J227</f>
        <v>-1356967.5970389943</v>
      </c>
      <c r="K227" s="23">
        <f>'2018 Kunta fi'!K227</f>
        <v>545520.32510028896</v>
      </c>
      <c r="L227" s="65"/>
      <c r="M227" s="67">
        <v>7.751790512877931E-4</v>
      </c>
      <c r="N227" s="68">
        <v>884</v>
      </c>
      <c r="O227" s="68" t="s">
        <v>237</v>
      </c>
      <c r="P227" s="23">
        <f>'2018 Kunta fi'!R227</f>
        <v>4742653.8916296652</v>
      </c>
      <c r="Q227" s="73">
        <f>'2018 Kunta fi'!S227</f>
        <v>-0.15946318613002053</v>
      </c>
    </row>
    <row r="228" spans="1:17" ht="11.5">
      <c r="A228" s="62">
        <v>17</v>
      </c>
      <c r="B228" s="63">
        <v>630</v>
      </c>
      <c r="C228" s="64" t="s">
        <v>238</v>
      </c>
      <c r="D228" s="23">
        <f>'2018 Kunta fi'!D228</f>
        <v>3681933.25</v>
      </c>
      <c r="E228" s="70">
        <f>'2018 Kunta fi'!E228</f>
        <v>2.1242798353407144E-2</v>
      </c>
      <c r="F228" s="23">
        <f>'2018 Kunta fi'!F228</f>
        <v>3656836.798948931</v>
      </c>
      <c r="G228" s="23">
        <f>'2018 Kunta fi'!G228</f>
        <v>3659174.8174619046</v>
      </c>
      <c r="H228" s="23">
        <f>'2018 Kunta fi'!H228</f>
        <v>-2338.0185129735619</v>
      </c>
      <c r="I228" s="23">
        <f>'2018 Kunta fi'!I228</f>
        <v>-354668.01683942269</v>
      </c>
      <c r="J228" s="23">
        <f>'2018 Kunta fi'!J228</f>
        <v>-357006.03535239625</v>
      </c>
      <c r="K228" s="23">
        <f>'2018 Kunta fi'!K228</f>
        <v>139304.98074866255</v>
      </c>
      <c r="L228" s="65"/>
      <c r="M228" s="67">
        <v>1.9454451122352431E-4</v>
      </c>
      <c r="N228" s="68">
        <v>886</v>
      </c>
      <c r="O228" s="68" t="s">
        <v>238</v>
      </c>
      <c r="P228" s="23">
        <f>'2018 Kunta fi'!R228</f>
        <v>621421.17545116669</v>
      </c>
      <c r="Q228" s="73">
        <f>'2018 Kunta fi'!S228</f>
        <v>0.13529283388877578</v>
      </c>
    </row>
    <row r="229" spans="1:17" ht="11.5">
      <c r="A229" s="62">
        <v>2</v>
      </c>
      <c r="B229" s="63">
        <v>631</v>
      </c>
      <c r="C229" s="64" t="s">
        <v>239</v>
      </c>
      <c r="D229" s="23">
        <f>'2018 Kunta fi'!D229</f>
        <v>7216510.1900000004</v>
      </c>
      <c r="E229" s="70">
        <f>'2018 Kunta fi'!E229</f>
        <v>3.0080393289777074E-2</v>
      </c>
      <c r="F229" s="23">
        <f>'2018 Kunta fi'!F229</f>
        <v>7167321.6842760369</v>
      </c>
      <c r="G229" s="23">
        <f>'2018 Kunta fi'!G229</f>
        <v>7113910.2756308047</v>
      </c>
      <c r="H229" s="23">
        <f>'2018 Kunta fi'!H229</f>
        <v>53411.408645232208</v>
      </c>
      <c r="I229" s="23">
        <f>'2018 Kunta fi'!I229</f>
        <v>-695141.70513242879</v>
      </c>
      <c r="J229" s="23">
        <f>'2018 Kunta fi'!J229</f>
        <v>-641730.29648719658</v>
      </c>
      <c r="K229" s="23">
        <f>'2018 Kunta fi'!K229</f>
        <v>273034.77407975198</v>
      </c>
      <c r="L229" s="65"/>
      <c r="M229" s="67">
        <v>3.7803167172688204E-4</v>
      </c>
      <c r="N229" s="68">
        <v>887</v>
      </c>
      <c r="O229" s="68" t="s">
        <v>239</v>
      </c>
      <c r="P229" s="23">
        <f>'2018 Kunta fi'!R229</f>
        <v>305559.49859132309</v>
      </c>
      <c r="Q229" s="73">
        <f>'2018 Kunta fi'!S229</f>
        <v>7.8516854130793901E-2</v>
      </c>
    </row>
    <row r="230" spans="1:17" ht="11.5">
      <c r="A230" s="62">
        <v>6</v>
      </c>
      <c r="B230" s="63">
        <v>635</v>
      </c>
      <c r="C230" s="64" t="s">
        <v>240</v>
      </c>
      <c r="D230" s="23">
        <f>'2018 Kunta fi'!D230</f>
        <v>19299603.870000001</v>
      </c>
      <c r="E230" s="70">
        <f>'2018 Kunta fi'!E230</f>
        <v>2.1940322429149672E-2</v>
      </c>
      <c r="F230" s="23">
        <f>'2018 Kunta fi'!F230</f>
        <v>19168055.704690788</v>
      </c>
      <c r="G230" s="23">
        <f>'2018 Kunta fi'!G230</f>
        <v>18995253.565993302</v>
      </c>
      <c r="H230" s="23">
        <f>'2018 Kunta fi'!H230</f>
        <v>172802.13869748637</v>
      </c>
      <c r="I230" s="23">
        <f>'2018 Kunta fi'!I230</f>
        <v>-1859064.726488278</v>
      </c>
      <c r="J230" s="23">
        <f>'2018 Kunta fi'!J230</f>
        <v>-1686262.5877907916</v>
      </c>
      <c r="K230" s="23">
        <f>'2018 Kunta fi'!K230</f>
        <v>730195.4606502339</v>
      </c>
      <c r="L230" s="65"/>
      <c r="M230" s="67">
        <v>1.0190486974114516E-3</v>
      </c>
      <c r="N230" s="68">
        <v>2006</v>
      </c>
      <c r="O230" s="68" t="s">
        <v>240</v>
      </c>
      <c r="P230" s="23">
        <f>'2018 Kunta fi'!R230</f>
        <v>1180612.00167528</v>
      </c>
      <c r="Q230" s="73">
        <f>'2018 Kunta fi'!S230</f>
        <v>-1.8021822242968111E-2</v>
      </c>
    </row>
    <row r="231" spans="1:17" ht="11.5">
      <c r="A231" s="62">
        <v>2</v>
      </c>
      <c r="B231" s="63">
        <v>636</v>
      </c>
      <c r="C231" s="64" t="s">
        <v>241</v>
      </c>
      <c r="D231" s="23">
        <f>'2018 Kunta fi'!D231</f>
        <v>23932087.670000002</v>
      </c>
      <c r="E231" s="70">
        <f>'2018 Kunta fi'!E231</f>
        <v>1.3046529849084942E-2</v>
      </c>
      <c r="F231" s="23">
        <f>'2018 Kunta fi'!F231</f>
        <v>23768963.999368533</v>
      </c>
      <c r="G231" s="23">
        <f>'2018 Kunta fi'!G231</f>
        <v>23741013.57270905</v>
      </c>
      <c r="H231" s="23">
        <f>'2018 Kunta fi'!H231</f>
        <v>27950.426659483463</v>
      </c>
      <c r="I231" s="23">
        <f>'2018 Kunta fi'!I231</f>
        <v>-2305296.021525132</v>
      </c>
      <c r="J231" s="23">
        <f>'2018 Kunta fi'!J231</f>
        <v>-2277345.5948656485</v>
      </c>
      <c r="K231" s="23">
        <f>'2018 Kunta fi'!K231</f>
        <v>905464.27264661959</v>
      </c>
      <c r="L231" s="65"/>
      <c r="M231" s="67">
        <v>1.2747448624622982E-3</v>
      </c>
      <c r="N231" s="68">
        <v>1865</v>
      </c>
      <c r="O231" s="68" t="s">
        <v>241</v>
      </c>
      <c r="P231" s="23">
        <f>'2018 Kunta fi'!R231</f>
        <v>1638902.6622097248</v>
      </c>
      <c r="Q231" s="73">
        <f>'2018 Kunta fi'!S231</f>
        <v>8.392103810748619E-3</v>
      </c>
    </row>
    <row r="232" spans="1:17" ht="11.5">
      <c r="A232" s="62">
        <v>1</v>
      </c>
      <c r="B232" s="63">
        <v>638</v>
      </c>
      <c r="C232" s="64" t="s">
        <v>430</v>
      </c>
      <c r="D232" s="23">
        <f>'2018 Kunta fi'!D232</f>
        <v>192334041.69</v>
      </c>
      <c r="E232" s="70">
        <f>'2018 Kunta fi'!E232</f>
        <v>1.7062690299126215E-2</v>
      </c>
      <c r="F232" s="23">
        <f>'2018 Kunta fi'!F232</f>
        <v>191023072.27937111</v>
      </c>
      <c r="G232" s="23">
        <f>'2018 Kunta fi'!G232</f>
        <v>191983808.35771227</v>
      </c>
      <c r="H232" s="23">
        <f>'2018 Kunta fi'!H232</f>
        <v>-960736.07834115624</v>
      </c>
      <c r="I232" s="23">
        <f>'2018 Kunta fi'!I232</f>
        <v>-18526879.360700835</v>
      </c>
      <c r="J232" s="23">
        <f>'2018 Kunta fi'!J232</f>
        <v>-19487615.439041991</v>
      </c>
      <c r="K232" s="23">
        <f>'2018 Kunta fi'!K232</f>
        <v>7276908.1229101336</v>
      </c>
      <c r="L232" s="65"/>
      <c r="M232" s="67">
        <v>1.0204236447823868E-2</v>
      </c>
      <c r="N232" s="68">
        <v>850</v>
      </c>
      <c r="O232" s="68" t="s">
        <v>430</v>
      </c>
      <c r="P232" s="23">
        <f>'2018 Kunta fi'!R232</f>
        <v>21670234.34598932</v>
      </c>
      <c r="Q232" s="73">
        <f>'2018 Kunta fi'!S232</f>
        <v>0.85906845362341588</v>
      </c>
    </row>
    <row r="233" spans="1:17" ht="11.5">
      <c r="A233" s="62">
        <v>17</v>
      </c>
      <c r="B233" s="63">
        <v>678</v>
      </c>
      <c r="C233" s="64" t="s">
        <v>431</v>
      </c>
      <c r="D233" s="23">
        <f>'2018 Kunta fi'!D233</f>
        <v>81728128.280000001</v>
      </c>
      <c r="E233" s="70">
        <f>'2018 Kunta fi'!E233</f>
        <v>1.5575958643526455E-2</v>
      </c>
      <c r="F233" s="23">
        <f>'2018 Kunta fi'!F233</f>
        <v>81171060.611574858</v>
      </c>
      <c r="G233" s="23">
        <f>'2018 Kunta fi'!G233</f>
        <v>81656733.244973361</v>
      </c>
      <c r="H233" s="23">
        <f>'2018 Kunta fi'!H233</f>
        <v>-485672.63339850307</v>
      </c>
      <c r="I233" s="23">
        <f>'2018 Kunta fi'!I233</f>
        <v>-7872590.6226207493</v>
      </c>
      <c r="J233" s="23">
        <f>'2018 Kunta fi'!J233</f>
        <v>-8358263.2560192524</v>
      </c>
      <c r="K233" s="23">
        <f>'2018 Kunta fi'!K233</f>
        <v>3092162.3407131629</v>
      </c>
      <c r="L233" s="65"/>
      <c r="M233" s="67">
        <v>4.3424139377489053E-3</v>
      </c>
      <c r="N233" s="68">
        <v>903</v>
      </c>
      <c r="O233" s="68" t="s">
        <v>431</v>
      </c>
      <c r="P233" s="23">
        <f>'2018 Kunta fi'!R233</f>
        <v>3260130.9604131812</v>
      </c>
      <c r="Q233" s="73">
        <f>'2018 Kunta fi'!S233</f>
        <v>2.563604363420291E-2</v>
      </c>
    </row>
    <row r="234" spans="1:17" ht="11.5">
      <c r="A234" s="62">
        <v>2</v>
      </c>
      <c r="B234" s="63">
        <v>680</v>
      </c>
      <c r="C234" s="64" t="s">
        <v>432</v>
      </c>
      <c r="D234" s="23">
        <f>'2018 Kunta fi'!D234</f>
        <v>85623613.549999997</v>
      </c>
      <c r="E234" s="70">
        <f>'2018 Kunta fi'!E234</f>
        <v>1.4713738671884302E-2</v>
      </c>
      <c r="F234" s="23">
        <f>'2018 Kunta fi'!F234</f>
        <v>85039993.837102368</v>
      </c>
      <c r="G234" s="23">
        <f>'2018 Kunta fi'!G234</f>
        <v>85479962.548891813</v>
      </c>
      <c r="H234" s="23">
        <f>'2018 Kunta fi'!H234</f>
        <v>-439968.71178944409</v>
      </c>
      <c r="I234" s="23">
        <f>'2018 Kunta fi'!I234</f>
        <v>-8247829.3739854237</v>
      </c>
      <c r="J234" s="23">
        <f>'2018 Kunta fi'!J234</f>
        <v>-8687798.0857748687</v>
      </c>
      <c r="K234" s="23">
        <f>'2018 Kunta fi'!K234</f>
        <v>3239547.0062401784</v>
      </c>
      <c r="L234" s="65"/>
      <c r="M234" s="67">
        <v>4.5532562271166565E-3</v>
      </c>
      <c r="N234" s="68">
        <v>905</v>
      </c>
      <c r="O234" s="68" t="s">
        <v>432</v>
      </c>
      <c r="P234" s="23">
        <f>'2018 Kunta fi'!R234</f>
        <v>5587053.9524006601</v>
      </c>
      <c r="Q234" s="73">
        <f>'2018 Kunta fi'!S234</f>
        <v>3.8312936194643932E-2</v>
      </c>
    </row>
    <row r="235" spans="1:17" ht="11.5">
      <c r="A235" s="62">
        <v>10</v>
      </c>
      <c r="B235" s="63">
        <v>681</v>
      </c>
      <c r="C235" s="64" t="s">
        <v>245</v>
      </c>
      <c r="D235" s="23">
        <f>'2018 Kunta fi'!D235</f>
        <v>8865357.1999999993</v>
      </c>
      <c r="E235" s="70">
        <f>'2018 Kunta fi'!E235</f>
        <v>3.4951670638296628E-2</v>
      </c>
      <c r="F235" s="23">
        <f>'2018 Kunta fi'!F235</f>
        <v>8804929.9766058642</v>
      </c>
      <c r="G235" s="23">
        <f>'2018 Kunta fi'!G235</f>
        <v>8673186.5369601641</v>
      </c>
      <c r="H235" s="23">
        <f>'2018 Kunta fi'!H235</f>
        <v>131743.43964570016</v>
      </c>
      <c r="I235" s="23">
        <f>'2018 Kunta fi'!I235</f>
        <v>-853969.48917992925</v>
      </c>
      <c r="J235" s="23">
        <f>'2018 Kunta fi'!J235</f>
        <v>-722226.0495342291</v>
      </c>
      <c r="K235" s="23">
        <f>'2018 Kunta fi'!K235</f>
        <v>335418.46910886193</v>
      </c>
      <c r="L235" s="65"/>
      <c r="M235" s="67">
        <v>4.6221948278055472E-4</v>
      </c>
      <c r="N235" s="68">
        <v>907</v>
      </c>
      <c r="O235" s="68" t="s">
        <v>245</v>
      </c>
      <c r="P235" s="23">
        <f>'2018 Kunta fi'!R235</f>
        <v>1043138.5591752862</v>
      </c>
      <c r="Q235" s="73">
        <f>'2018 Kunta fi'!S235</f>
        <v>3.7960982474112281E-2</v>
      </c>
    </row>
    <row r="236" spans="1:17" ht="11.5">
      <c r="A236" s="62">
        <v>19</v>
      </c>
      <c r="B236" s="63">
        <v>683</v>
      </c>
      <c r="C236" s="64" t="s">
        <v>246</v>
      </c>
      <c r="D236" s="23">
        <f>'2018 Kunta fi'!D236</f>
        <v>8172314.5599999996</v>
      </c>
      <c r="E236" s="70">
        <f>'2018 Kunta fi'!E236</f>
        <v>8.2028940342007139E-3</v>
      </c>
      <c r="F236" s="23">
        <f>'2018 Kunta fi'!F236</f>
        <v>8116611.1894054944</v>
      </c>
      <c r="G236" s="23">
        <f>'2018 Kunta fi'!G236</f>
        <v>8121843.5107532721</v>
      </c>
      <c r="H236" s="23">
        <f>'2018 Kunta fi'!H236</f>
        <v>-5232.3213477777317</v>
      </c>
      <c r="I236" s="23">
        <f>'2018 Kunta fi'!I236</f>
        <v>-787211.06581254257</v>
      </c>
      <c r="J236" s="23">
        <f>'2018 Kunta fi'!J236</f>
        <v>-792443.3871603203</v>
      </c>
      <c r="K236" s="23">
        <f>'2018 Kunta fi'!K236</f>
        <v>309197.38223196048</v>
      </c>
      <c r="L236" s="65"/>
      <c r="M236" s="67">
        <v>4.3739036638877919E-4</v>
      </c>
      <c r="N236" s="68">
        <v>912</v>
      </c>
      <c r="O236" s="68" t="s">
        <v>246</v>
      </c>
      <c r="P236" s="23">
        <f>'2018 Kunta fi'!R236</f>
        <v>589745.72504753608</v>
      </c>
      <c r="Q236" s="73">
        <f>'2018 Kunta fi'!S236</f>
        <v>3.6714418585177988E-2</v>
      </c>
    </row>
    <row r="237" spans="1:17" ht="11.5">
      <c r="A237" s="62">
        <v>4</v>
      </c>
      <c r="B237" s="63">
        <v>684</v>
      </c>
      <c r="C237" s="64" t="s">
        <v>433</v>
      </c>
      <c r="D237" s="23">
        <f>'2018 Kunta fi'!D237</f>
        <v>147719621.63</v>
      </c>
      <c r="E237" s="70">
        <f>'2018 Kunta fi'!E237</f>
        <v>1.4580980837485713E-2</v>
      </c>
      <c r="F237" s="23">
        <f>'2018 Kunta fi'!F237</f>
        <v>146712748.88087568</v>
      </c>
      <c r="G237" s="23">
        <f>'2018 Kunta fi'!G237</f>
        <v>147787014.28292096</v>
      </c>
      <c r="H237" s="23">
        <f>'2018 Kunta fi'!H237</f>
        <v>-1074265.4020452797</v>
      </c>
      <c r="I237" s="23">
        <f>'2018 Kunta fi'!I237</f>
        <v>-14229325.111144258</v>
      </c>
      <c r="J237" s="23">
        <f>'2018 Kunta fi'!J237</f>
        <v>-15303590.513189537</v>
      </c>
      <c r="K237" s="23">
        <f>'2018 Kunta fi'!K237</f>
        <v>5588933.2179954275</v>
      </c>
      <c r="L237" s="65"/>
      <c r="M237" s="67">
        <v>7.8563992981383161E-3</v>
      </c>
      <c r="N237" s="68">
        <v>915</v>
      </c>
      <c r="O237" s="68" t="s">
        <v>433</v>
      </c>
      <c r="P237" s="23">
        <f>'2018 Kunta fi'!R237</f>
        <v>16307409.827010673</v>
      </c>
      <c r="Q237" s="73">
        <f>'2018 Kunta fi'!S237</f>
        <v>-0.21509995052131881</v>
      </c>
    </row>
    <row r="238" spans="1:17" ht="11.5">
      <c r="A238" s="62">
        <v>11</v>
      </c>
      <c r="B238" s="63">
        <v>686</v>
      </c>
      <c r="C238" s="64" t="s">
        <v>248</v>
      </c>
      <c r="D238" s="23">
        <f>'2018 Kunta fi'!D238</f>
        <v>8655371.8300000001</v>
      </c>
      <c r="E238" s="70">
        <f>'2018 Kunta fi'!E238</f>
        <v>1.4834219881818989E-2</v>
      </c>
      <c r="F238" s="23">
        <f>'2018 Kunta fi'!F238</f>
        <v>8596375.8893591966</v>
      </c>
      <c r="G238" s="23">
        <f>'2018 Kunta fi'!G238</f>
        <v>8570709.8986066189</v>
      </c>
      <c r="H238" s="23">
        <f>'2018 Kunta fi'!H238</f>
        <v>25665.990752577782</v>
      </c>
      <c r="I238" s="23">
        <f>'2018 Kunta fi'!I238</f>
        <v>-833742.31783096679</v>
      </c>
      <c r="J238" s="23">
        <f>'2018 Kunta fi'!J238</f>
        <v>-808076.327078389</v>
      </c>
      <c r="K238" s="23">
        <f>'2018 Kunta fi'!K238</f>
        <v>327473.72759966954</v>
      </c>
      <c r="L238" s="65"/>
      <c r="M238" s="67">
        <v>4.6021705082883654E-4</v>
      </c>
      <c r="N238" s="68">
        <v>919</v>
      </c>
      <c r="O238" s="68" t="s">
        <v>248</v>
      </c>
      <c r="P238" s="23">
        <f>'2018 Kunta fi'!R238</f>
        <v>717164.07486687822</v>
      </c>
      <c r="Q238" s="73">
        <f>'2018 Kunta fi'!S238</f>
        <v>1.6051445391343622E-2</v>
      </c>
    </row>
    <row r="239" spans="1:17" ht="11.5">
      <c r="A239" s="62">
        <v>11</v>
      </c>
      <c r="B239" s="63">
        <v>687</v>
      </c>
      <c r="C239" s="64" t="s">
        <v>249</v>
      </c>
      <c r="D239" s="23">
        <f>'2018 Kunta fi'!D239</f>
        <v>3820215.9</v>
      </c>
      <c r="E239" s="70">
        <f>'2018 Kunta fi'!E239</f>
        <v>5.0304305311726694E-2</v>
      </c>
      <c r="F239" s="23">
        <f>'2018 Kunta fi'!F239</f>
        <v>3794176.8996083266</v>
      </c>
      <c r="G239" s="23">
        <f>'2018 Kunta fi'!G239</f>
        <v>3812164.0784239816</v>
      </c>
      <c r="H239" s="23">
        <f>'2018 Kunta fi'!H239</f>
        <v>-17987.178815654945</v>
      </c>
      <c r="I239" s="23">
        <f>'2018 Kunta fi'!I239</f>
        <v>-367988.31080151448</v>
      </c>
      <c r="J239" s="23">
        <f>'2018 Kunta fi'!J239</f>
        <v>-385975.48961716943</v>
      </c>
      <c r="K239" s="23">
        <f>'2018 Kunta fi'!K239</f>
        <v>144536.86861521308</v>
      </c>
      <c r="L239" s="65"/>
      <c r="M239" s="67">
        <v>1.9626589566389813E-4</v>
      </c>
      <c r="N239" s="68">
        <v>922</v>
      </c>
      <c r="O239" s="68" t="s">
        <v>249</v>
      </c>
      <c r="P239" s="23">
        <f>'2018 Kunta fi'!R239</f>
        <v>1352859.7903921306</v>
      </c>
      <c r="Q239" s="73">
        <f>'2018 Kunta fi'!S239</f>
        <v>6.1898296476674108E-2</v>
      </c>
    </row>
    <row r="240" spans="1:17" ht="11.5">
      <c r="A240" s="62">
        <v>9</v>
      </c>
      <c r="B240" s="63">
        <v>689</v>
      </c>
      <c r="C240" s="64" t="s">
        <v>250</v>
      </c>
      <c r="D240" s="23">
        <f>'2018 Kunta fi'!D240</f>
        <v>10198670.439999999</v>
      </c>
      <c r="E240" s="70">
        <f>'2018 Kunta fi'!E240</f>
        <v>2.0620595742592673E-2</v>
      </c>
      <c r="F240" s="23">
        <f>'2018 Kunta fi'!F240</f>
        <v>10129155.210878601</v>
      </c>
      <c r="G240" s="23">
        <f>'2018 Kunta fi'!G240</f>
        <v>10033731.122511186</v>
      </c>
      <c r="H240" s="23">
        <f>'2018 Kunta fi'!H240</f>
        <v>95424.088367415592</v>
      </c>
      <c r="I240" s="23">
        <f>'2018 Kunta fi'!I240</f>
        <v>-982402.98608173896</v>
      </c>
      <c r="J240" s="23">
        <f>'2018 Kunta fi'!J240</f>
        <v>-886978.89771432336</v>
      </c>
      <c r="K240" s="23">
        <f>'2018 Kunta fi'!K240</f>
        <v>385864.02654261957</v>
      </c>
      <c r="L240" s="65"/>
      <c r="M240" s="67">
        <v>5.3920176939426456E-4</v>
      </c>
      <c r="N240" s="68">
        <v>924</v>
      </c>
      <c r="O240" s="68" t="s">
        <v>250</v>
      </c>
      <c r="P240" s="23">
        <f>'2018 Kunta fi'!R240</f>
        <v>1368138.8993339096</v>
      </c>
      <c r="Q240" s="73">
        <f>'2018 Kunta fi'!S240</f>
        <v>6.7649737638930674E-4</v>
      </c>
    </row>
    <row r="241" spans="1:17" ht="11.5">
      <c r="A241" s="62">
        <v>17</v>
      </c>
      <c r="B241" s="63">
        <v>691</v>
      </c>
      <c r="C241" s="64" t="s">
        <v>251</v>
      </c>
      <c r="D241" s="23">
        <f>'2018 Kunta fi'!D241</f>
        <v>7238581.2400000002</v>
      </c>
      <c r="E241" s="70">
        <f>'2018 Kunta fi'!E241</f>
        <v>4.9592311079702078E-2</v>
      </c>
      <c r="F241" s="23">
        <f>'2018 Kunta fi'!F241</f>
        <v>7189242.2956373217</v>
      </c>
      <c r="G241" s="23">
        <f>'2018 Kunta fi'!G241</f>
        <v>7019193.2254855251</v>
      </c>
      <c r="H241" s="23">
        <f>'2018 Kunta fi'!H241</f>
        <v>170049.07015179656</v>
      </c>
      <c r="I241" s="23">
        <f>'2018 Kunta fi'!I241</f>
        <v>-697267.73377052648</v>
      </c>
      <c r="J241" s="23">
        <f>'2018 Kunta fi'!J241</f>
        <v>-527218.66361872992</v>
      </c>
      <c r="K241" s="23">
        <f>'2018 Kunta fi'!K241</f>
        <v>273869.82647929044</v>
      </c>
      <c r="L241" s="65"/>
      <c r="M241" s="67">
        <v>3.721387468259232E-4</v>
      </c>
      <c r="N241" s="68">
        <v>928</v>
      </c>
      <c r="O241" s="68" t="s">
        <v>251</v>
      </c>
      <c r="P241" s="23">
        <f>'2018 Kunta fi'!R241</f>
        <v>365823.48908029235</v>
      </c>
      <c r="Q241" s="73">
        <f>'2018 Kunta fi'!S241</f>
        <v>-3.7958732430914965E-2</v>
      </c>
    </row>
    <row r="242" spans="1:17" ht="11.5">
      <c r="A242" s="62">
        <v>5</v>
      </c>
      <c r="B242" s="63">
        <v>694</v>
      </c>
      <c r="C242" s="64" t="s">
        <v>252</v>
      </c>
      <c r="D242" s="23">
        <f>'2018 Kunta fi'!D242</f>
        <v>103624973.05</v>
      </c>
      <c r="E242" s="70">
        <f>'2018 Kunta fi'!E242</f>
        <v>2.0279340126535983E-2</v>
      </c>
      <c r="F242" s="23">
        <f>'2018 Kunta fi'!F242</f>
        <v>102918654.14434963</v>
      </c>
      <c r="G242" s="23">
        <f>'2018 Kunta fi'!G242</f>
        <v>102613980.42935714</v>
      </c>
      <c r="H242" s="23">
        <f>'2018 Kunta fi'!H242</f>
        <v>304673.71499249339</v>
      </c>
      <c r="I242" s="23">
        <f>'2018 Kunta fi'!I242</f>
        <v>-9981838.66768419</v>
      </c>
      <c r="J242" s="23">
        <f>'2018 Kunta fi'!J242</f>
        <v>-9677164.9526916966</v>
      </c>
      <c r="K242" s="23">
        <f>'2018 Kunta fi'!K242</f>
        <v>3920623.7309736465</v>
      </c>
      <c r="L242" s="65"/>
      <c r="M242" s="67">
        <v>5.4804650995711702E-3</v>
      </c>
      <c r="N242" s="68">
        <v>933</v>
      </c>
      <c r="O242" s="68" t="s">
        <v>252</v>
      </c>
      <c r="P242" s="23">
        <f>'2018 Kunta fi'!R242</f>
        <v>7998735.0455007851</v>
      </c>
      <c r="Q242" s="73">
        <f>'2018 Kunta fi'!S242</f>
        <v>1.6277755232967372E-3</v>
      </c>
    </row>
    <row r="243" spans="1:17" ht="11.5">
      <c r="A243" s="62">
        <v>18</v>
      </c>
      <c r="B243" s="63">
        <v>697</v>
      </c>
      <c r="C243" s="64" t="s">
        <v>253</v>
      </c>
      <c r="D243" s="23">
        <f>'2018 Kunta fi'!D243</f>
        <v>3635351.02</v>
      </c>
      <c r="E243" s="70">
        <f>'2018 Kunta fi'!E243</f>
        <v>1.3011541426028561E-2</v>
      </c>
      <c r="F243" s="23">
        <f>'2018 Kunta fi'!F243</f>
        <v>3610572.0784135703</v>
      </c>
      <c r="G243" s="23">
        <f>'2018 Kunta fi'!G243</f>
        <v>3565903.5130089945</v>
      </c>
      <c r="H243" s="23">
        <f>'2018 Kunta fi'!H243</f>
        <v>44668.565404575784</v>
      </c>
      <c r="I243" s="23">
        <f>'2018 Kunta fi'!I243</f>
        <v>-350180.91019943735</v>
      </c>
      <c r="J243" s="23">
        <f>'2018 Kunta fi'!J243</f>
        <v>-305512.34479486156</v>
      </c>
      <c r="K243" s="23">
        <f>'2018 Kunta fi'!K243</f>
        <v>137542.55426975238</v>
      </c>
      <c r="L243" s="65"/>
      <c r="M243" s="67">
        <v>1.9364399624093452E-4</v>
      </c>
      <c r="N243" s="68">
        <v>941</v>
      </c>
      <c r="O243" s="68" t="s">
        <v>253</v>
      </c>
      <c r="P243" s="23">
        <f>'2018 Kunta fi'!R243</f>
        <v>438738.81484483305</v>
      </c>
      <c r="Q243" s="73">
        <f>'2018 Kunta fi'!S243</f>
        <v>-1.1003011516749983E-2</v>
      </c>
    </row>
    <row r="244" spans="1:17" ht="11.5">
      <c r="A244" s="62">
        <v>19</v>
      </c>
      <c r="B244" s="63">
        <v>698</v>
      </c>
      <c r="C244" s="64" t="s">
        <v>254</v>
      </c>
      <c r="D244" s="23">
        <f>'2018 Kunta fi'!D244</f>
        <v>208167411.03</v>
      </c>
      <c r="E244" s="70">
        <f>'2018 Kunta fi'!E244</f>
        <v>2.6582363157821032E-2</v>
      </c>
      <c r="F244" s="23">
        <f>'2018 Kunta fi'!F244</f>
        <v>206748519.67955464</v>
      </c>
      <c r="G244" s="23">
        <f>'2018 Kunta fi'!G244</f>
        <v>206389886.71736914</v>
      </c>
      <c r="H244" s="23">
        <f>'2018 Kunta fi'!H244</f>
        <v>358632.96218550205</v>
      </c>
      <c r="I244" s="23">
        <f>'2018 Kunta fi'!I244</f>
        <v>-20052053.58913203</v>
      </c>
      <c r="J244" s="23">
        <f>'2018 Kunta fi'!J244</f>
        <v>-19693420.626946528</v>
      </c>
      <c r="K244" s="23">
        <f>'2018 Kunta fi'!K244</f>
        <v>7875959.5074226493</v>
      </c>
      <c r="L244" s="65"/>
      <c r="M244" s="67">
        <v>1.0941856647032053E-2</v>
      </c>
      <c r="N244" s="68">
        <v>1922</v>
      </c>
      <c r="O244" s="68" t="s">
        <v>254</v>
      </c>
      <c r="P244" s="23">
        <f>'2018 Kunta fi'!R244</f>
        <v>10228519.657677783</v>
      </c>
      <c r="Q244" s="73">
        <f>'2018 Kunta fi'!S244</f>
        <v>-5.619841050617258E-2</v>
      </c>
    </row>
    <row r="245" spans="1:17" ht="11.5">
      <c r="A245" s="62">
        <v>9</v>
      </c>
      <c r="B245" s="63">
        <v>700</v>
      </c>
      <c r="C245" s="64" t="s">
        <v>255</v>
      </c>
      <c r="D245" s="23">
        <f>'2018 Kunta fi'!D245</f>
        <v>17229227.710000001</v>
      </c>
      <c r="E245" s="70">
        <f>'2018 Kunta fi'!E245</f>
        <v>2.4145776032852728E-2</v>
      </c>
      <c r="F245" s="23">
        <f>'2018 Kunta fi'!F245</f>
        <v>17111791.450156961</v>
      </c>
      <c r="G245" s="23">
        <f>'2018 Kunta fi'!G245</f>
        <v>16979989.48978686</v>
      </c>
      <c r="H245" s="23">
        <f>'2018 Kunta fi'!H245</f>
        <v>131801.96037010103</v>
      </c>
      <c r="I245" s="23">
        <f>'2018 Kunta fi'!I245</f>
        <v>-1659632.4834461701</v>
      </c>
      <c r="J245" s="23">
        <f>'2018 Kunta fi'!J245</f>
        <v>-1527830.5230760691</v>
      </c>
      <c r="K245" s="23">
        <f>'2018 Kunta fi'!K245</f>
        <v>651863.32056831103</v>
      </c>
      <c r="L245" s="65"/>
      <c r="M245" s="67">
        <v>9.0777059595519992E-4</v>
      </c>
      <c r="N245" s="68">
        <v>947</v>
      </c>
      <c r="O245" s="68" t="s">
        <v>255</v>
      </c>
      <c r="P245" s="23">
        <f>'2018 Kunta fi'!R245</f>
        <v>1984597.1579212793</v>
      </c>
      <c r="Q245" s="73">
        <f>'2018 Kunta fi'!S245</f>
        <v>6.1507030216955139E-2</v>
      </c>
    </row>
    <row r="246" spans="1:17" ht="11.5">
      <c r="A246" s="62">
        <v>6</v>
      </c>
      <c r="B246" s="63">
        <v>702</v>
      </c>
      <c r="C246" s="64" t="s">
        <v>256</v>
      </c>
      <c r="D246" s="23">
        <f>'2018 Kunta fi'!D246</f>
        <v>12912223.82</v>
      </c>
      <c r="E246" s="70">
        <f>'2018 Kunta fi'!E246</f>
        <v>2.5919658943256429E-3</v>
      </c>
      <c r="F246" s="23">
        <f>'2018 Kunta fi'!F246</f>
        <v>12824212.720651831</v>
      </c>
      <c r="G246" s="23">
        <f>'2018 Kunta fi'!G246</f>
        <v>12756702.774983501</v>
      </c>
      <c r="H246" s="23">
        <f>'2018 Kunta fi'!H246</f>
        <v>67509.945668330416</v>
      </c>
      <c r="I246" s="23">
        <f>'2018 Kunta fi'!I246</f>
        <v>-1243790.2874057139</v>
      </c>
      <c r="J246" s="23">
        <f>'2018 Kunta fi'!J246</f>
        <v>-1176280.3417373835</v>
      </c>
      <c r="K246" s="23">
        <f>'2018 Kunta fi'!K246</f>
        <v>488530.6083882759</v>
      </c>
      <c r="L246" s="65"/>
      <c r="M246" s="67">
        <v>6.9494255043940829E-4</v>
      </c>
      <c r="N246" s="68">
        <v>951</v>
      </c>
      <c r="O246" s="68" t="s">
        <v>256</v>
      </c>
      <c r="P246" s="23">
        <f>'2018 Kunta fi'!R246</f>
        <v>1770441.993971813</v>
      </c>
      <c r="Q246" s="73">
        <f>'2018 Kunta fi'!S246</f>
        <v>4.5028847790117288E-2</v>
      </c>
    </row>
    <row r="247" spans="1:17" ht="11.5">
      <c r="A247" s="62">
        <v>2</v>
      </c>
      <c r="B247" s="63">
        <v>704</v>
      </c>
      <c r="C247" s="64" t="s">
        <v>257</v>
      </c>
      <c r="D247" s="23">
        <f>'2018 Kunta fi'!D247</f>
        <v>22180413.91</v>
      </c>
      <c r="E247" s="70">
        <f>'2018 Kunta fi'!E247</f>
        <v>3.4987241992813667E-2</v>
      </c>
      <c r="F247" s="23">
        <f>'2018 Kunta fi'!F247</f>
        <v>22029229.835170623</v>
      </c>
      <c r="G247" s="23">
        <f>'2018 Kunta fi'!G247</f>
        <v>22200008.675559554</v>
      </c>
      <c r="H247" s="23">
        <f>'2018 Kunta fi'!H247</f>
        <v>-170778.84038893133</v>
      </c>
      <c r="I247" s="23">
        <f>'2018 Kunta fi'!I247</f>
        <v>-2136563.2889018953</v>
      </c>
      <c r="J247" s="23">
        <f>'2018 Kunta fi'!J247</f>
        <v>-2307342.1292908266</v>
      </c>
      <c r="K247" s="23">
        <f>'2018 Kunta fi'!K247</f>
        <v>839190.1544466936</v>
      </c>
      <c r="L247" s="65"/>
      <c r="M247" s="67">
        <v>1.1563963929188575E-3</v>
      </c>
      <c r="N247" s="68">
        <v>953</v>
      </c>
      <c r="O247" s="68" t="s">
        <v>257</v>
      </c>
      <c r="P247" s="23">
        <f>'2018 Kunta fi'!R247</f>
        <v>1243940.7754149709</v>
      </c>
      <c r="Q247" s="73">
        <f>'2018 Kunta fi'!S247</f>
        <v>5.7760559120700439E-2</v>
      </c>
    </row>
    <row r="248" spans="1:17" ht="11.5">
      <c r="A248" s="62">
        <v>12</v>
      </c>
      <c r="B248" s="63">
        <v>707</v>
      </c>
      <c r="C248" s="64" t="s">
        <v>258</v>
      </c>
      <c r="D248" s="23">
        <f>'2018 Kunta fi'!D248</f>
        <v>4775080.2699999996</v>
      </c>
      <c r="E248" s="70">
        <f>'2018 Kunta fi'!E248</f>
        <v>-1.1432814012560133E-2</v>
      </c>
      <c r="F248" s="23">
        <f>'2018 Kunta fi'!F248</f>
        <v>4742532.8118783776</v>
      </c>
      <c r="G248" s="23">
        <f>'2018 Kunta fi'!G248</f>
        <v>4841307.2311453139</v>
      </c>
      <c r="H248" s="23">
        <f>'2018 Kunta fi'!H248</f>
        <v>-98774.419266936369</v>
      </c>
      <c r="I248" s="23">
        <f>'2018 Kunta fi'!I248</f>
        <v>-459967.12450176949</v>
      </c>
      <c r="J248" s="23">
        <f>'2018 Kunta fi'!J248</f>
        <v>-558741.5437687058</v>
      </c>
      <c r="K248" s="23">
        <f>'2018 Kunta fi'!K248</f>
        <v>180663.91211347142</v>
      </c>
      <c r="L248" s="65"/>
      <c r="M248" s="67">
        <v>2.6064329927728732E-4</v>
      </c>
      <c r="N248" s="68">
        <v>960</v>
      </c>
      <c r="O248" s="68" t="s">
        <v>258</v>
      </c>
      <c r="P248" s="23">
        <f>'2018 Kunta fi'!R248</f>
        <v>476287.89533501049</v>
      </c>
      <c r="Q248" s="73">
        <f>'2018 Kunta fi'!S248</f>
        <v>-2.5150477378913183E-2</v>
      </c>
    </row>
    <row r="249" spans="1:17" ht="11.5">
      <c r="A249" s="62">
        <v>1</v>
      </c>
      <c r="B249" s="63">
        <v>710</v>
      </c>
      <c r="C249" s="64" t="s">
        <v>434</v>
      </c>
      <c r="D249" s="23">
        <f>'2018 Kunta fi'!D249</f>
        <v>98360738</v>
      </c>
      <c r="E249" s="70">
        <f>'2018 Kunta fi'!E249</f>
        <v>1.4931697237520636E-2</v>
      </c>
      <c r="F249" s="23">
        <f>'2018 Kunta fi'!F249</f>
        <v>97690300.683798224</v>
      </c>
      <c r="G249" s="23">
        <f>'2018 Kunta fi'!G249</f>
        <v>97587314.670087904</v>
      </c>
      <c r="H249" s="23">
        <f>'2018 Kunta fi'!H249</f>
        <v>102986.01371032</v>
      </c>
      <c r="I249" s="23">
        <f>'2018 Kunta fi'!I249</f>
        <v>-9474752.9389138278</v>
      </c>
      <c r="J249" s="23">
        <f>'2018 Kunta fi'!J249</f>
        <v>-9371766.9252035078</v>
      </c>
      <c r="K249" s="23">
        <f>'2018 Kunta fi'!K249</f>
        <v>3721452.7757976707</v>
      </c>
      <c r="L249" s="65"/>
      <c r="M249" s="67">
        <v>5.2294623536028699E-3</v>
      </c>
      <c r="N249" s="68">
        <v>2142</v>
      </c>
      <c r="O249" s="68" t="s">
        <v>434</v>
      </c>
      <c r="P249" s="23">
        <f>'2018 Kunta fi'!R249</f>
        <v>4425959.1306757983</v>
      </c>
      <c r="Q249" s="73">
        <f>'2018 Kunta fi'!S249</f>
        <v>8.1672512448330625E-2</v>
      </c>
    </row>
    <row r="250" spans="1:17" ht="11.5">
      <c r="A250" s="62">
        <v>13</v>
      </c>
      <c r="B250" s="63">
        <v>729</v>
      </c>
      <c r="C250" s="64" t="s">
        <v>260</v>
      </c>
      <c r="D250" s="23">
        <f>'2018 Kunta fi'!D250</f>
        <v>25233102.129999999</v>
      </c>
      <c r="E250" s="70">
        <f>'2018 Kunta fi'!E250</f>
        <v>1.4074875095480888E-2</v>
      </c>
      <c r="F250" s="23">
        <f>'2018 Kunta fi'!F250</f>
        <v>25061110.605582178</v>
      </c>
      <c r="G250" s="23">
        <f>'2018 Kunta fi'!G250</f>
        <v>24988261.016990196</v>
      </c>
      <c r="H250" s="23">
        <f>'2018 Kunta fi'!H250</f>
        <v>72849.588591981679</v>
      </c>
      <c r="I250" s="23">
        <f>'2018 Kunta fi'!I250</f>
        <v>-2430618.2875948967</v>
      </c>
      <c r="J250" s="23">
        <f>'2018 Kunta fi'!J250</f>
        <v>-2357768.6990029151</v>
      </c>
      <c r="K250" s="23">
        <f>'2018 Kunta fi'!K250</f>
        <v>954687.81419345003</v>
      </c>
      <c r="L250" s="65"/>
      <c r="M250" s="67">
        <v>1.3426805606549959E-3</v>
      </c>
      <c r="N250" s="68">
        <v>965</v>
      </c>
      <c r="O250" s="68" t="s">
        <v>260</v>
      </c>
      <c r="P250" s="23">
        <f>'2018 Kunta fi'!R250</f>
        <v>2186022.8042897582</v>
      </c>
      <c r="Q250" s="73">
        <f>'2018 Kunta fi'!S250</f>
        <v>0.10174557059259759</v>
      </c>
    </row>
    <row r="251" spans="1:17" ht="11.5">
      <c r="A251" s="62">
        <v>19</v>
      </c>
      <c r="B251" s="63">
        <v>732</v>
      </c>
      <c r="C251" s="64" t="s">
        <v>261</v>
      </c>
      <c r="D251" s="23">
        <f>'2018 Kunta fi'!D251</f>
        <v>8811078.1600000001</v>
      </c>
      <c r="E251" s="70">
        <f>'2018 Kunta fi'!E251</f>
        <v>3.9084277424155101E-3</v>
      </c>
      <c r="F251" s="23">
        <f>'2018 Kunta fi'!F251</f>
        <v>8751020.9083511308</v>
      </c>
      <c r="G251" s="23">
        <f>'2018 Kunta fi'!G251</f>
        <v>8714695.2511746809</v>
      </c>
      <c r="H251" s="23">
        <f>'2018 Kunta fi'!H251</f>
        <v>36325.657176449895</v>
      </c>
      <c r="I251" s="23">
        <f>'2018 Kunta fi'!I251</f>
        <v>-848740.97519946867</v>
      </c>
      <c r="J251" s="23">
        <f>'2018 Kunta fi'!J251</f>
        <v>-812415.31802301877</v>
      </c>
      <c r="K251" s="23">
        <f>'2018 Kunta fi'!K251</f>
        <v>333364.83583828167</v>
      </c>
      <c r="L251" s="65"/>
      <c r="M251" s="67">
        <v>4.7359491646978632E-4</v>
      </c>
      <c r="N251" s="68">
        <v>970</v>
      </c>
      <c r="O251" s="68" t="s">
        <v>261</v>
      </c>
      <c r="P251" s="23">
        <f>'2018 Kunta fi'!R251</f>
        <v>1062449.5886128407</v>
      </c>
      <c r="Q251" s="73">
        <f>'2018 Kunta fi'!S251</f>
        <v>-9.8736168518221978E-2</v>
      </c>
    </row>
    <row r="252" spans="1:17" ht="11.5">
      <c r="A252" s="62">
        <v>2</v>
      </c>
      <c r="B252" s="63">
        <v>734</v>
      </c>
      <c r="C252" s="64" t="s">
        <v>262</v>
      </c>
      <c r="D252" s="23">
        <f>'2018 Kunta fi'!D252</f>
        <v>162487125.66</v>
      </c>
      <c r="E252" s="70">
        <f>'2018 Kunta fi'!E252</f>
        <v>1.4296880352468788E-2</v>
      </c>
      <c r="F252" s="23">
        <f>'2018 Kunta fi'!F252</f>
        <v>161379596.02307487</v>
      </c>
      <c r="G252" s="23">
        <f>'2018 Kunta fi'!G252</f>
        <v>160869506.8137694</v>
      </c>
      <c r="H252" s="23">
        <f>'2018 Kunta fi'!H252</f>
        <v>510089.20930546522</v>
      </c>
      <c r="I252" s="23">
        <f>'2018 Kunta fi'!I252</f>
        <v>-15651828.185578939</v>
      </c>
      <c r="J252" s="23">
        <f>'2018 Kunta fi'!J252</f>
        <v>-15141738.976273473</v>
      </c>
      <c r="K252" s="23">
        <f>'2018 Kunta fi'!K252</f>
        <v>6147657.8674998553</v>
      </c>
      <c r="L252" s="65"/>
      <c r="M252" s="67">
        <v>8.6442226583129059E-3</v>
      </c>
      <c r="N252" s="68">
        <v>974</v>
      </c>
      <c r="O252" s="68" t="s">
        <v>262</v>
      </c>
      <c r="P252" s="23">
        <f>'2018 Kunta fi'!R252</f>
        <v>11439895.474572795</v>
      </c>
      <c r="Q252" s="73">
        <f>'2018 Kunta fi'!S252</f>
        <v>-6.9314830319942011E-3</v>
      </c>
    </row>
    <row r="253" spans="1:17" ht="11.5">
      <c r="A253" s="62">
        <v>21</v>
      </c>
      <c r="B253" s="63">
        <v>736</v>
      </c>
      <c r="C253" s="64" t="s">
        <v>263</v>
      </c>
      <c r="D253" s="23">
        <f>'2018 Kunta fi'!D253</f>
        <v>5194599.7</v>
      </c>
      <c r="E253" s="70">
        <f>'2018 Kunta fi'!E253</f>
        <v>5.0721139697823547E-2</v>
      </c>
      <c r="F253" s="23">
        <f>'2018 Kunta fi'!F253</f>
        <v>5159192.7525489712</v>
      </c>
      <c r="G253" s="23">
        <f>'2018 Kunta fi'!G253</f>
        <v>5181825.5212512342</v>
      </c>
      <c r="H253" s="23">
        <f>'2018 Kunta fi'!H253</f>
        <v>-22632.768702263013</v>
      </c>
      <c r="I253" s="23">
        <f>'2018 Kunta fi'!I253</f>
        <v>-500377.99405343918</v>
      </c>
      <c r="J253" s="23">
        <f>'2018 Kunta fi'!J253</f>
        <v>-523010.76275570219</v>
      </c>
      <c r="K253" s="23">
        <f>'2018 Kunta fi'!K253</f>
        <v>196536.31993613904</v>
      </c>
      <c r="L253" s="65"/>
      <c r="M253" s="67">
        <v>2.6676981925057301E-4</v>
      </c>
      <c r="N253" s="68">
        <v>977</v>
      </c>
      <c r="O253" s="68" t="s">
        <v>263</v>
      </c>
      <c r="P253" s="23">
        <f>'2018 Kunta fi'!R253</f>
        <v>808151.71473606664</v>
      </c>
      <c r="Q253" s="73">
        <f>'2018 Kunta fi'!S253</f>
        <v>-0.18286976786221154</v>
      </c>
    </row>
    <row r="254" spans="1:17" ht="11.5">
      <c r="A254" s="62">
        <v>2</v>
      </c>
      <c r="B254" s="63">
        <v>738</v>
      </c>
      <c r="C254" s="64" t="s">
        <v>435</v>
      </c>
      <c r="D254" s="23">
        <f>'2018 Kunta fi'!D254</f>
        <v>9803650.7699999996</v>
      </c>
      <c r="E254" s="70">
        <f>'2018 Kunta fi'!E254</f>
        <v>-1.259902946388336E-3</v>
      </c>
      <c r="F254" s="23">
        <f>'2018 Kunta fi'!F254</f>
        <v>9736828.0372220259</v>
      </c>
      <c r="G254" s="23">
        <f>'2018 Kunta fi'!G254</f>
        <v>9826072.7200750131</v>
      </c>
      <c r="H254" s="23">
        <f>'2018 Kunta fi'!H254</f>
        <v>-89244.6828529872</v>
      </c>
      <c r="I254" s="23">
        <f>'2018 Kunta fi'!I254</f>
        <v>-944352.09448247834</v>
      </c>
      <c r="J254" s="23">
        <f>'2018 Kunta fi'!J254</f>
        <v>-1033596.7773354655</v>
      </c>
      <c r="K254" s="23">
        <f>'2018 Kunta fi'!K254</f>
        <v>370918.56072661298</v>
      </c>
      <c r="L254" s="65"/>
      <c r="M254" s="67">
        <v>5.2967249890769599E-4</v>
      </c>
      <c r="N254" s="68">
        <v>983</v>
      </c>
      <c r="O254" s="68" t="s">
        <v>435</v>
      </c>
      <c r="P254" s="23">
        <f>'2018 Kunta fi'!R254</f>
        <v>467761.0454545503</v>
      </c>
      <c r="Q254" s="73">
        <f>'2018 Kunta fi'!S254</f>
        <v>0.10984960908302588</v>
      </c>
    </row>
    <row r="255" spans="1:17" ht="11.5">
      <c r="A255" s="62">
        <v>9</v>
      </c>
      <c r="B255" s="63">
        <v>739</v>
      </c>
      <c r="C255" s="64" t="s">
        <v>265</v>
      </c>
      <c r="D255" s="23">
        <f>'2018 Kunta fi'!D255</f>
        <v>9692666.1999999993</v>
      </c>
      <c r="E255" s="70">
        <f>'2018 Kunta fi'!E255</f>
        <v>2.9461244973320033E-2</v>
      </c>
      <c r="F255" s="23">
        <f>'2018 Kunta fi'!F255</f>
        <v>9626599.9499280695</v>
      </c>
      <c r="G255" s="23">
        <f>'2018 Kunta fi'!G255</f>
        <v>9631919.2389891781</v>
      </c>
      <c r="H255" s="23">
        <f>'2018 Kunta fi'!H255</f>
        <v>-5319.2890611086041</v>
      </c>
      <c r="I255" s="23">
        <f>'2018 Kunta fi'!I255</f>
        <v>-933661.3310522408</v>
      </c>
      <c r="J255" s="23">
        <f>'2018 Kunta fi'!J255</f>
        <v>-938980.6201133494</v>
      </c>
      <c r="K255" s="23">
        <f>'2018 Kunta fi'!K255</f>
        <v>366719.48857144872</v>
      </c>
      <c r="L255" s="65"/>
      <c r="M255" s="67">
        <v>5.0804868685151673E-4</v>
      </c>
      <c r="N255" s="68">
        <v>984</v>
      </c>
      <c r="O255" s="68" t="s">
        <v>265</v>
      </c>
      <c r="P255" s="23">
        <f>'2018 Kunta fi'!R255</f>
        <v>1151917.9892345229</v>
      </c>
      <c r="Q255" s="73">
        <f>'2018 Kunta fi'!S255</f>
        <v>-7.2198541343905576E-2</v>
      </c>
    </row>
    <row r="256" spans="1:17" ht="11.5">
      <c r="A256" s="62">
        <v>10</v>
      </c>
      <c r="B256" s="63">
        <v>740</v>
      </c>
      <c r="C256" s="64" t="s">
        <v>436</v>
      </c>
      <c r="D256" s="23">
        <f>'2018 Kunta fi'!D256</f>
        <v>109255317.56999999</v>
      </c>
      <c r="E256" s="70">
        <f>'2018 Kunta fi'!E256</f>
        <v>-1.8438765863974416E-2</v>
      </c>
      <c r="F256" s="23">
        <f>'2018 Kunta fi'!F256</f>
        <v>108510621.6335746</v>
      </c>
      <c r="G256" s="23">
        <f>'2018 Kunta fi'!G256</f>
        <v>108632070.06213154</v>
      </c>
      <c r="H256" s="23">
        <f>'2018 Kunta fi'!H256</f>
        <v>-121448.428556934</v>
      </c>
      <c r="I256" s="23">
        <f>'2018 Kunta fi'!I256</f>
        <v>-10524190.46752497</v>
      </c>
      <c r="J256" s="23">
        <f>'2018 Kunta fi'!J256</f>
        <v>-10645638.896081904</v>
      </c>
      <c r="K256" s="23">
        <f>'2018 Kunta fi'!K256</f>
        <v>4133646.3421160234</v>
      </c>
      <c r="L256" s="65"/>
      <c r="M256" s="67">
        <v>6.0061650733532644E-3</v>
      </c>
      <c r="N256" s="68">
        <v>988</v>
      </c>
      <c r="O256" s="68" t="s">
        <v>436</v>
      </c>
      <c r="P256" s="23">
        <f>'2018 Kunta fi'!R256</f>
        <v>9528186.5367582832</v>
      </c>
      <c r="Q256" s="73">
        <f>'2018 Kunta fi'!S256</f>
        <v>0.16016530276870378</v>
      </c>
    </row>
    <row r="257" spans="1:17" ht="11.5">
      <c r="A257" s="62">
        <v>19</v>
      </c>
      <c r="B257" s="63">
        <v>742</v>
      </c>
      <c r="C257" s="64" t="s">
        <v>267</v>
      </c>
      <c r="D257" s="23">
        <f>'2018 Kunta fi'!D257</f>
        <v>2827056.92</v>
      </c>
      <c r="E257" s="70">
        <f>'2018 Kunta fi'!E257</f>
        <v>4.3250020247388665E-2</v>
      </c>
      <c r="F257" s="23">
        <f>'2018 Kunta fi'!F257</f>
        <v>2807787.3974981005</v>
      </c>
      <c r="G257" s="23">
        <f>'2018 Kunta fi'!G257</f>
        <v>2666092.4778695204</v>
      </c>
      <c r="H257" s="23">
        <f>'2018 Kunta fi'!H257</f>
        <v>141694.9196285801</v>
      </c>
      <c r="I257" s="23">
        <f>'2018 Kunta fi'!I257</f>
        <v>-272320.70850512193</v>
      </c>
      <c r="J257" s="23">
        <f>'2018 Kunta fi'!J257</f>
        <v>-130625.78887654183</v>
      </c>
      <c r="K257" s="23">
        <f>'2018 Kunta fi'!K257</f>
        <v>106960.95857141711</v>
      </c>
      <c r="L257" s="65"/>
      <c r="M257" s="67">
        <v>1.4622385499168185E-4</v>
      </c>
      <c r="N257" s="68">
        <v>993</v>
      </c>
      <c r="O257" s="68" t="s">
        <v>267</v>
      </c>
      <c r="P257" s="23">
        <f>'2018 Kunta fi'!R257</f>
        <v>952273.20302099653</v>
      </c>
      <c r="Q257" s="73">
        <f>'2018 Kunta fi'!S257</f>
        <v>7.2916026771668863E-2</v>
      </c>
    </row>
    <row r="258" spans="1:17" ht="11.5">
      <c r="A258" s="62">
        <v>14</v>
      </c>
      <c r="B258" s="63">
        <v>743</v>
      </c>
      <c r="C258" s="64" t="s">
        <v>268</v>
      </c>
      <c r="D258" s="23">
        <f>'2018 Kunta fi'!D258</f>
        <v>211826739.56</v>
      </c>
      <c r="E258" s="70">
        <f>'2018 Kunta fi'!E258</f>
        <v>3.5112244645284729E-2</v>
      </c>
      <c r="F258" s="23">
        <f>'2018 Kunta fi'!F258</f>
        <v>210382905.83469412</v>
      </c>
      <c r="G258" s="23">
        <f>'2018 Kunta fi'!G258</f>
        <v>209811341.787393</v>
      </c>
      <c r="H258" s="23">
        <f>'2018 Kunta fi'!H258</f>
        <v>571564.04730111361</v>
      </c>
      <c r="I258" s="23">
        <f>'2018 Kunta fi'!I258</f>
        <v>-20404544.170730438</v>
      </c>
      <c r="J258" s="23">
        <f>'2018 Kunta fi'!J258</f>
        <v>-19832980.123429324</v>
      </c>
      <c r="K258" s="23">
        <f>'2018 Kunta fi'!K258</f>
        <v>8014409.2445070138</v>
      </c>
      <c r="L258" s="65"/>
      <c r="M258" s="67">
        <v>1.1042449302616636E-2</v>
      </c>
      <c r="N258" s="68">
        <v>1866</v>
      </c>
      <c r="O258" s="68" t="s">
        <v>268</v>
      </c>
      <c r="P258" s="23">
        <f>'2018 Kunta fi'!R258</f>
        <v>14339445.770174246</v>
      </c>
      <c r="Q258" s="73">
        <f>'2018 Kunta fi'!S258</f>
        <v>6.1925629936896431E-3</v>
      </c>
    </row>
    <row r="259" spans="1:17" ht="11.5">
      <c r="A259" s="62">
        <v>17</v>
      </c>
      <c r="B259" s="63">
        <v>746</v>
      </c>
      <c r="C259" s="64" t="s">
        <v>269</v>
      </c>
      <c r="D259" s="23">
        <f>'2018 Kunta fi'!D259</f>
        <v>12368532.310000001</v>
      </c>
      <c r="E259" s="70">
        <f>'2018 Kunta fi'!E259</f>
        <v>2.5080075609364094E-2</v>
      </c>
      <c r="F259" s="23">
        <f>'2018 Kunta fi'!F259</f>
        <v>12284227.070166692</v>
      </c>
      <c r="G259" s="23">
        <f>'2018 Kunta fi'!G259</f>
        <v>12166943.951453451</v>
      </c>
      <c r="H259" s="23">
        <f>'2018 Kunta fi'!H259</f>
        <v>117283.11871324107</v>
      </c>
      <c r="I259" s="23">
        <f>'2018 Kunta fi'!I259</f>
        <v>-1191418.3467617244</v>
      </c>
      <c r="J259" s="23">
        <f>'2018 Kunta fi'!J259</f>
        <v>-1074135.2280484834</v>
      </c>
      <c r="K259" s="23">
        <f>'2018 Kunta fi'!K259</f>
        <v>467960.18242149299</v>
      </c>
      <c r="L259" s="65"/>
      <c r="M259" s="67">
        <v>6.5107715050233955E-4</v>
      </c>
      <c r="N259" s="68">
        <v>998</v>
      </c>
      <c r="O259" s="68" t="s">
        <v>269</v>
      </c>
      <c r="P259" s="23">
        <f>'2018 Kunta fi'!R259</f>
        <v>1881907.6500340893</v>
      </c>
      <c r="Q259" s="73">
        <f>'2018 Kunta fi'!S259</f>
        <v>-8.0684949536037776E-2</v>
      </c>
    </row>
    <row r="260" spans="1:17" ht="11.5">
      <c r="A260" s="62">
        <v>4</v>
      </c>
      <c r="B260" s="63">
        <v>747</v>
      </c>
      <c r="C260" s="64" t="s">
        <v>270</v>
      </c>
      <c r="D260" s="23">
        <f>'2018 Kunta fi'!D260</f>
        <v>3392033.6</v>
      </c>
      <c r="E260" s="70">
        <f>'2018 Kunta fi'!E260</f>
        <v>6.5340752679781344E-2</v>
      </c>
      <c r="F260" s="23">
        <f>'2018 Kunta fi'!F260</f>
        <v>3368913.1359867044</v>
      </c>
      <c r="G260" s="23">
        <f>'2018 Kunta fi'!G260</f>
        <v>3344755.2490734472</v>
      </c>
      <c r="H260" s="23">
        <f>'2018 Kunta fi'!H260</f>
        <v>24157.886913257185</v>
      </c>
      <c r="I260" s="23">
        <f>'2018 Kunta fi'!I260</f>
        <v>-326742.97665898409</v>
      </c>
      <c r="J260" s="23">
        <f>'2018 Kunta fi'!J260</f>
        <v>-302585.0897457269</v>
      </c>
      <c r="K260" s="23">
        <f>'2018 Kunta fi'!K260</f>
        <v>128336.70337364657</v>
      </c>
      <c r="L260" s="65"/>
      <c r="M260" s="67">
        <v>1.7180811915924214E-4</v>
      </c>
      <c r="N260" s="68">
        <v>999</v>
      </c>
      <c r="O260" s="68" t="s">
        <v>270</v>
      </c>
      <c r="P260" s="23">
        <f>'2018 Kunta fi'!R260</f>
        <v>565389.72420394397</v>
      </c>
      <c r="Q260" s="73">
        <f>'2018 Kunta fi'!S260</f>
        <v>2.8878491190940547E-2</v>
      </c>
    </row>
    <row r="261" spans="1:17" ht="11.5">
      <c r="A261" s="62">
        <v>17</v>
      </c>
      <c r="B261" s="63">
        <v>748</v>
      </c>
      <c r="C261" s="64" t="s">
        <v>271</v>
      </c>
      <c r="D261" s="23">
        <f>'2018 Kunta fi'!D261</f>
        <v>14804191.98</v>
      </c>
      <c r="E261" s="70">
        <f>'2018 Kunta fi'!E261</f>
        <v>3.7518987984191732E-2</v>
      </c>
      <c r="F261" s="23">
        <f>'2018 Kunta fi'!F261</f>
        <v>14703285.023205848</v>
      </c>
      <c r="G261" s="23">
        <f>'2018 Kunta fi'!G261</f>
        <v>14416825.445799746</v>
      </c>
      <c r="H261" s="23">
        <f>'2018 Kunta fi'!H261</f>
        <v>286459.57740610279</v>
      </c>
      <c r="I261" s="23">
        <f>'2018 Kunta fi'!I261</f>
        <v>-1426037.0989769264</v>
      </c>
      <c r="J261" s="23">
        <f>'2018 Kunta fi'!J261</f>
        <v>-1139577.5215708236</v>
      </c>
      <c r="K261" s="23">
        <f>'2018 Kunta fi'!K261</f>
        <v>560112.7284894163</v>
      </c>
      <c r="L261" s="65"/>
      <c r="M261" s="67">
        <v>7.6994682632592867E-4</v>
      </c>
      <c r="N261" s="68">
        <v>1983</v>
      </c>
      <c r="O261" s="68" t="s">
        <v>271</v>
      </c>
      <c r="P261" s="23">
        <f>'2018 Kunta fi'!R261</f>
        <v>819704.59383242799</v>
      </c>
      <c r="Q261" s="73">
        <f>'2018 Kunta fi'!S261</f>
        <v>1.661646050019705E-2</v>
      </c>
    </row>
    <row r="262" spans="1:17" ht="11.5">
      <c r="A262" s="62">
        <v>11</v>
      </c>
      <c r="B262" s="63">
        <v>749</v>
      </c>
      <c r="C262" s="64" t="s">
        <v>272</v>
      </c>
      <c r="D262" s="23">
        <f>'2018 Kunta fi'!D262</f>
        <v>75765156.519999996</v>
      </c>
      <c r="E262" s="70">
        <f>'2018 Kunta fi'!E262</f>
        <v>1.1338028819246615E-2</v>
      </c>
      <c r="F262" s="23">
        <f>'2018 Kunta fi'!F262</f>
        <v>75248733.105213553</v>
      </c>
      <c r="G262" s="23">
        <f>'2018 Kunta fi'!G262</f>
        <v>75706484.475820839</v>
      </c>
      <c r="H262" s="23">
        <f>'2018 Kunta fi'!H262</f>
        <v>-457751.37060728669</v>
      </c>
      <c r="I262" s="23">
        <f>'2018 Kunta fi'!I262</f>
        <v>-7298197.9802259738</v>
      </c>
      <c r="J262" s="23">
        <f>'2018 Kunta fi'!J262</f>
        <v>-7755949.3508332605</v>
      </c>
      <c r="K262" s="23">
        <f>'2018 Kunta fi'!K262</f>
        <v>2866554.8650122876</v>
      </c>
      <c r="L262" s="65"/>
      <c r="M262" s="67">
        <v>4.0424556608738412E-3</v>
      </c>
      <c r="N262" s="68">
        <v>1007</v>
      </c>
      <c r="O262" s="68" t="s">
        <v>272</v>
      </c>
      <c r="P262" s="23">
        <f>'2018 Kunta fi'!R262</f>
        <v>3885966.1170601714</v>
      </c>
      <c r="Q262" s="73">
        <f>'2018 Kunta fi'!S262</f>
        <v>-0.10075208665086399</v>
      </c>
    </row>
    <row r="263" spans="1:17" ht="11.5">
      <c r="A263" s="62">
        <v>19</v>
      </c>
      <c r="B263" s="63">
        <v>751</v>
      </c>
      <c r="C263" s="64" t="s">
        <v>273</v>
      </c>
      <c r="D263" s="23">
        <f>'2018 Kunta fi'!D263</f>
        <v>10340587.27</v>
      </c>
      <c r="E263" s="70">
        <f>'2018 Kunta fi'!E263</f>
        <v>1.7769061427513222E-2</v>
      </c>
      <c r="F263" s="23">
        <f>'2018 Kunta fi'!F263</f>
        <v>10270104.720578207</v>
      </c>
      <c r="G263" s="23">
        <f>'2018 Kunta fi'!G263</f>
        <v>10115033.610411899</v>
      </c>
      <c r="H263" s="23">
        <f>'2018 Kunta fi'!H263</f>
        <v>155071.11016630754</v>
      </c>
      <c r="I263" s="23">
        <f>'2018 Kunta fi'!I263</f>
        <v>-996073.3481536851</v>
      </c>
      <c r="J263" s="23">
        <f>'2018 Kunta fi'!J263</f>
        <v>-841002.23798737756</v>
      </c>
      <c r="K263" s="23">
        <f>'2018 Kunta fi'!K263</f>
        <v>391233.41265820473</v>
      </c>
      <c r="L263" s="65"/>
      <c r="M263" s="67">
        <v>5.4823661557596055E-4</v>
      </c>
      <c r="N263" s="68">
        <v>1009</v>
      </c>
      <c r="O263" s="68" t="s">
        <v>273</v>
      </c>
      <c r="P263" s="23">
        <f>'2018 Kunta fi'!R263</f>
        <v>343355.84906159906</v>
      </c>
      <c r="Q263" s="73">
        <f>'2018 Kunta fi'!S263</f>
        <v>5.4487278945828166E-2</v>
      </c>
    </row>
    <row r="264" spans="1:17" ht="11.5">
      <c r="A264" s="62">
        <v>1</v>
      </c>
      <c r="B264" s="63">
        <v>753</v>
      </c>
      <c r="C264" s="64" t="s">
        <v>437</v>
      </c>
      <c r="D264" s="23">
        <f>'2018 Kunta fi'!D264</f>
        <v>85768425.709999993</v>
      </c>
      <c r="E264" s="70">
        <f>'2018 Kunta fi'!E264</f>
        <v>5.2663453596304421E-2</v>
      </c>
      <c r="F264" s="23">
        <f>'2018 Kunta fi'!F264</f>
        <v>85183818.941922858</v>
      </c>
      <c r="G264" s="23">
        <f>'2018 Kunta fi'!G264</f>
        <v>84344577.795076385</v>
      </c>
      <c r="H264" s="23">
        <f>'2018 Kunta fi'!H264</f>
        <v>839241.14684647322</v>
      </c>
      <c r="I264" s="23">
        <f>'2018 Kunta fi'!I264</f>
        <v>-8261778.6332777906</v>
      </c>
      <c r="J264" s="23">
        <f>'2018 Kunta fi'!J264</f>
        <v>-7422537.4864313174</v>
      </c>
      <c r="K264" s="23">
        <f>'2018 Kunta fi'!K264</f>
        <v>3245025.9364084462</v>
      </c>
      <c r="L264" s="65"/>
      <c r="M264" s="67">
        <v>4.3965292992398227E-3</v>
      </c>
      <c r="N264" s="68">
        <v>1012</v>
      </c>
      <c r="O264" s="68" t="s">
        <v>437</v>
      </c>
      <c r="P264" s="23">
        <f>'2018 Kunta fi'!R264</f>
        <v>4519621.5325632086</v>
      </c>
      <c r="Q264" s="73">
        <f>'2018 Kunta fi'!S264</f>
        <v>4.0682698164712816E-2</v>
      </c>
    </row>
    <row r="265" spans="1:17" ht="11.5">
      <c r="A265" s="62">
        <v>1</v>
      </c>
      <c r="B265" s="63">
        <v>755</v>
      </c>
      <c r="C265" s="64" t="s">
        <v>438</v>
      </c>
      <c r="D265" s="23">
        <f>'2018 Kunta fi'!D265</f>
        <v>26409566.239999998</v>
      </c>
      <c r="E265" s="70">
        <f>'2018 Kunta fi'!E265</f>
        <v>2.2860919257277956E-2</v>
      </c>
      <c r="F265" s="23">
        <f>'2018 Kunta fi'!F265</f>
        <v>26229555.810310073</v>
      </c>
      <c r="G265" s="23">
        <f>'2018 Kunta fi'!G265</f>
        <v>26071824.82364475</v>
      </c>
      <c r="H265" s="23">
        <f>'2018 Kunta fi'!H265</f>
        <v>157730.98666532338</v>
      </c>
      <c r="I265" s="23">
        <f>'2018 Kunta fi'!I265</f>
        <v>-2543943.0451190737</v>
      </c>
      <c r="J265" s="23">
        <f>'2018 Kunta fi'!J265</f>
        <v>-2386212.0584537503</v>
      </c>
      <c r="K265" s="23">
        <f>'2018 Kunta fi'!K265</f>
        <v>999199.02584972931</v>
      </c>
      <c r="L265" s="65"/>
      <c r="M265" s="67">
        <v>1.3932105709348421E-3</v>
      </c>
      <c r="N265" s="68">
        <v>1016</v>
      </c>
      <c r="O265" s="68" t="s">
        <v>438</v>
      </c>
      <c r="P265" s="23">
        <f>'2018 Kunta fi'!R265</f>
        <v>588843.86265181494</v>
      </c>
      <c r="Q265" s="73">
        <f>'2018 Kunta fi'!S265</f>
        <v>0.11863246211008027</v>
      </c>
    </row>
    <row r="266" spans="1:17" ht="11.5">
      <c r="A266" s="62">
        <v>19</v>
      </c>
      <c r="B266" s="63">
        <v>758</v>
      </c>
      <c r="C266" s="64" t="s">
        <v>276</v>
      </c>
      <c r="D266" s="23">
        <f>'2018 Kunta fi'!D266</f>
        <v>26441891.760000002</v>
      </c>
      <c r="E266" s="70">
        <f>'2018 Kunta fi'!E266</f>
        <v>1.9348987594532074E-2</v>
      </c>
      <c r="F266" s="23">
        <f>'2018 Kunta fi'!F266</f>
        <v>26261660.996106464</v>
      </c>
      <c r="G266" s="23">
        <f>'2018 Kunta fi'!G266</f>
        <v>26044500.606555235</v>
      </c>
      <c r="H266" s="23">
        <f>'2018 Kunta fi'!H266</f>
        <v>217160.38955122977</v>
      </c>
      <c r="I266" s="23">
        <f>'2018 Kunta fi'!I266</f>
        <v>-2547056.8517237166</v>
      </c>
      <c r="J266" s="23">
        <f>'2018 Kunta fi'!J266</f>
        <v>-2329896.4621724868</v>
      </c>
      <c r="K266" s="23">
        <f>'2018 Kunta fi'!K266</f>
        <v>1000422.0534375572</v>
      </c>
      <c r="L266" s="65"/>
      <c r="M266" s="67">
        <v>1.399721732479057E-3</v>
      </c>
      <c r="N266" s="68">
        <v>1018</v>
      </c>
      <c r="O266" s="68" t="s">
        <v>276</v>
      </c>
      <c r="P266" s="23">
        <f>'2018 Kunta fi'!R266</f>
        <v>2399443.9027725779</v>
      </c>
      <c r="Q266" s="73">
        <f>'2018 Kunta fi'!S266</f>
        <v>-9.6949401964531057E-2</v>
      </c>
    </row>
    <row r="267" spans="1:17" ht="11.5">
      <c r="A267" s="62">
        <v>14</v>
      </c>
      <c r="B267" s="63">
        <v>759</v>
      </c>
      <c r="C267" s="64" t="s">
        <v>277</v>
      </c>
      <c r="D267" s="23">
        <f>'2018 Kunta fi'!D267</f>
        <v>4870894.32</v>
      </c>
      <c r="E267" s="70">
        <f>'2018 Kunta fi'!E267</f>
        <v>1.3007188437082595E-2</v>
      </c>
      <c r="F267" s="23">
        <f>'2018 Kunta fi'!F267</f>
        <v>4837693.7830601167</v>
      </c>
      <c r="G267" s="23">
        <f>'2018 Kunta fi'!G267</f>
        <v>4720681.5899009686</v>
      </c>
      <c r="H267" s="23">
        <f>'2018 Kunta fi'!H267</f>
        <v>117012.1931591481</v>
      </c>
      <c r="I267" s="23">
        <f>'2018 Kunta fi'!I267</f>
        <v>-469196.56370978703</v>
      </c>
      <c r="J267" s="23">
        <f>'2018 Kunta fi'!J267</f>
        <v>-352184.37055063894</v>
      </c>
      <c r="K267" s="23">
        <f>'2018 Kunta fi'!K267</f>
        <v>184289.0116153979</v>
      </c>
      <c r="L267" s="65"/>
      <c r="M267" s="67">
        <v>2.5945871232439609E-4</v>
      </c>
      <c r="N267" s="68">
        <v>1022</v>
      </c>
      <c r="O267" s="68" t="s">
        <v>277</v>
      </c>
      <c r="P267" s="23">
        <f>'2018 Kunta fi'!R267</f>
        <v>579925.17928312998</v>
      </c>
      <c r="Q267" s="73">
        <f>'2018 Kunta fi'!S267</f>
        <v>-6.7266777452077431E-3</v>
      </c>
    </row>
    <row r="268" spans="1:17" ht="11.5">
      <c r="A268" s="62">
        <v>2</v>
      </c>
      <c r="B268" s="63">
        <v>761</v>
      </c>
      <c r="C268" s="64" t="s">
        <v>278</v>
      </c>
      <c r="D268" s="23">
        <f>'2018 Kunta fi'!D268</f>
        <v>24149194.5</v>
      </c>
      <c r="E268" s="70">
        <f>'2018 Kunta fi'!E268</f>
        <v>4.2081548883202036E-2</v>
      </c>
      <c r="F268" s="23">
        <f>'2018 Kunta fi'!F268</f>
        <v>23984591.005981743</v>
      </c>
      <c r="G268" s="23">
        <f>'2018 Kunta fi'!G268</f>
        <v>23857782.009625703</v>
      </c>
      <c r="H268" s="23">
        <f>'2018 Kunta fi'!H268</f>
        <v>126808.99635604024</v>
      </c>
      <c r="I268" s="23">
        <f>'2018 Kunta fi'!I268</f>
        <v>-2326209.1787200361</v>
      </c>
      <c r="J268" s="23">
        <f>'2018 Kunta fi'!J268</f>
        <v>-2199400.1823639958</v>
      </c>
      <c r="K268" s="23">
        <f>'2018 Kunta fi'!K268</f>
        <v>913678.45273083297</v>
      </c>
      <c r="L268" s="65"/>
      <c r="M268" s="67">
        <v>1.2504692641484971E-3</v>
      </c>
      <c r="N268" s="68">
        <v>1025</v>
      </c>
      <c r="O268" s="68" t="s">
        <v>278</v>
      </c>
      <c r="P268" s="23">
        <f>'2018 Kunta fi'!R268</f>
        <v>1241680.8642471202</v>
      </c>
      <c r="Q268" s="73">
        <f>'2018 Kunta fi'!S268</f>
        <v>8.9410903806275144E-3</v>
      </c>
    </row>
    <row r="269" spans="1:17" ht="11.5">
      <c r="A269" s="62">
        <v>11</v>
      </c>
      <c r="B269" s="63">
        <v>762</v>
      </c>
      <c r="C269" s="64" t="s">
        <v>279</v>
      </c>
      <c r="D269" s="23">
        <f>'2018 Kunta fi'!D269</f>
        <v>9758758.7599999998</v>
      </c>
      <c r="E269" s="70">
        <f>'2018 Kunta fi'!E269</f>
        <v>1.2357093197171487E-2</v>
      </c>
      <c r="F269" s="23">
        <f>'2018 Kunta fi'!F269</f>
        <v>9692242.0159662701</v>
      </c>
      <c r="G269" s="23">
        <f>'2018 Kunta fi'!G269</f>
        <v>9491956.7491093911</v>
      </c>
      <c r="H269" s="23">
        <f>'2018 Kunta fi'!H269</f>
        <v>200285.266856879</v>
      </c>
      <c r="I269" s="23">
        <f>'2018 Kunta fi'!I269</f>
        <v>-940027.80094493658</v>
      </c>
      <c r="J269" s="23">
        <f>'2018 Kunta fi'!J269</f>
        <v>-739742.53408805758</v>
      </c>
      <c r="K269" s="23">
        <f>'2018 Kunta fi'!K269</f>
        <v>369220.083278979</v>
      </c>
      <c r="L269" s="65"/>
      <c r="M269" s="67">
        <v>5.2015518326291093E-4</v>
      </c>
      <c r="N269" s="68">
        <v>1029</v>
      </c>
      <c r="O269" s="68" t="s">
        <v>279</v>
      </c>
      <c r="P269" s="23">
        <f>'2018 Kunta fi'!R269</f>
        <v>1916896.6288063782</v>
      </c>
      <c r="Q269" s="73">
        <f>'2018 Kunta fi'!S269</f>
        <v>-8.3013969844488722E-3</v>
      </c>
    </row>
    <row r="270" spans="1:17" ht="11.5">
      <c r="A270" s="62">
        <v>18</v>
      </c>
      <c r="B270" s="63">
        <v>765</v>
      </c>
      <c r="C270" s="64" t="s">
        <v>280</v>
      </c>
      <c r="D270" s="23">
        <f>'2018 Kunta fi'!D270</f>
        <v>32965360.870000001</v>
      </c>
      <c r="E270" s="70">
        <f>'2018 Kunta fi'!E270</f>
        <v>2.7382441396158086E-2</v>
      </c>
      <c r="F270" s="23">
        <f>'2018 Kunta fi'!F270</f>
        <v>32740665.442549009</v>
      </c>
      <c r="G270" s="23">
        <f>'2018 Kunta fi'!G270</f>
        <v>32454539.802952789</v>
      </c>
      <c r="H270" s="23">
        <f>'2018 Kunta fi'!H270</f>
        <v>286125.63959622011</v>
      </c>
      <c r="I270" s="23">
        <f>'2018 Kunta fi'!I270</f>
        <v>-3175440.2837582151</v>
      </c>
      <c r="J270" s="23">
        <f>'2018 Kunta fi'!J270</f>
        <v>-2889314.644161995</v>
      </c>
      <c r="K270" s="23">
        <f>'2018 Kunta fi'!K270</f>
        <v>1247235.7996625996</v>
      </c>
      <c r="L270" s="65"/>
      <c r="M270" s="67">
        <v>1.7314014371083359E-3</v>
      </c>
      <c r="N270" s="68">
        <v>1032</v>
      </c>
      <c r="O270" s="68" t="s">
        <v>280</v>
      </c>
      <c r="P270" s="23">
        <f>'2018 Kunta fi'!R270</f>
        <v>2490590.0882927813</v>
      </c>
      <c r="Q270" s="73">
        <f>'2018 Kunta fi'!S270</f>
        <v>9.7598013504798242E-2</v>
      </c>
    </row>
    <row r="271" spans="1:17" ht="11.5">
      <c r="A271" s="62">
        <v>21</v>
      </c>
      <c r="B271" s="63">
        <v>766</v>
      </c>
      <c r="C271" s="64" t="s">
        <v>281</v>
      </c>
      <c r="D271" s="23">
        <f>'2018 Kunta fi'!D271</f>
        <v>346451.14</v>
      </c>
      <c r="E271" s="70">
        <f>'2018 Kunta fi'!E271</f>
        <v>2.9157240182764887E-2</v>
      </c>
      <c r="F271" s="23">
        <f>'2018 Kunta fi'!F271</f>
        <v>344089.69195457519</v>
      </c>
      <c r="G271" s="23">
        <f>'2018 Kunta fi'!G271</f>
        <v>327467.04676581878</v>
      </c>
      <c r="H271" s="23">
        <f>'2018 Kunta fi'!H271</f>
        <v>16622.645188756404</v>
      </c>
      <c r="I271" s="23">
        <f>'2018 Kunta fi'!I271</f>
        <v>-33372.451484707708</v>
      </c>
      <c r="J271" s="23">
        <f>'2018 Kunta fi'!J271</f>
        <v>-16749.806295951304</v>
      </c>
      <c r="K271" s="23">
        <f>'2018 Kunta fi'!K271</f>
        <v>13107.888196520724</v>
      </c>
      <c r="L271" s="65"/>
      <c r="M271" s="67">
        <v>1.816487189791384E-5</v>
      </c>
      <c r="N271" s="68">
        <v>1034</v>
      </c>
      <c r="O271" s="68" t="s">
        <v>281</v>
      </c>
      <c r="P271" s="23">
        <f>'2018 Kunta fi'!R271</f>
        <v>10127.068611774806</v>
      </c>
      <c r="Q271" s="73">
        <f>'2018 Kunta fi'!S271</f>
        <v>-0.25592246596393398</v>
      </c>
    </row>
    <row r="272" spans="1:17" ht="11.5">
      <c r="A272" s="62">
        <v>10</v>
      </c>
      <c r="B272" s="63">
        <v>768</v>
      </c>
      <c r="C272" s="64" t="s">
        <v>282</v>
      </c>
      <c r="D272" s="23">
        <f>'2018 Kunta fi'!D272</f>
        <v>6266346.5199999996</v>
      </c>
      <c r="E272" s="70">
        <f>'2018 Kunta fi'!E272</f>
        <v>-2.08831968297718E-3</v>
      </c>
      <c r="F272" s="23">
        <f>'2018 Kunta fi'!F272</f>
        <v>6223634.4315317422</v>
      </c>
      <c r="G272" s="23">
        <f>'2018 Kunta fi'!G272</f>
        <v>6196208.1375482567</v>
      </c>
      <c r="H272" s="23">
        <f>'2018 Kunta fi'!H272</f>
        <v>27426.29398348555</v>
      </c>
      <c r="I272" s="23">
        <f>'2018 Kunta fi'!I272</f>
        <v>-603615.69376006944</v>
      </c>
      <c r="J272" s="23">
        <f>'2018 Kunta fi'!J272</f>
        <v>-576189.39977658389</v>
      </c>
      <c r="K272" s="23">
        <f>'2018 Kunta fi'!K272</f>
        <v>237085.58033556104</v>
      </c>
      <c r="L272" s="65"/>
      <c r="M272" s="67">
        <v>3.3883977099245549E-4</v>
      </c>
      <c r="N272" s="68">
        <v>1036</v>
      </c>
      <c r="O272" s="68" t="s">
        <v>282</v>
      </c>
      <c r="P272" s="23">
        <f>'2018 Kunta fi'!R272</f>
        <v>1123019.3014187401</v>
      </c>
      <c r="Q272" s="73">
        <f>'2018 Kunta fi'!S272</f>
        <v>2.9906318111769359E-2</v>
      </c>
    </row>
    <row r="273" spans="1:17" ht="11.5">
      <c r="A273" s="62">
        <v>21</v>
      </c>
      <c r="B273" s="63">
        <v>771</v>
      </c>
      <c r="C273" s="64" t="s">
        <v>283</v>
      </c>
      <c r="D273" s="23">
        <f>'2018 Kunta fi'!D273</f>
        <v>3278888.22</v>
      </c>
      <c r="E273" s="70">
        <f>'2018 Kunta fi'!E273</f>
        <v>1.0552880216424532E-2</v>
      </c>
      <c r="F273" s="23">
        <f>'2018 Kunta fi'!F273</f>
        <v>3256538.9670049446</v>
      </c>
      <c r="G273" s="23">
        <f>'2018 Kunta fi'!G273</f>
        <v>3376947.5629864838</v>
      </c>
      <c r="H273" s="23">
        <f>'2018 Kunta fi'!H273</f>
        <v>-120408.59598153923</v>
      </c>
      <c r="I273" s="23">
        <f>'2018 Kunta fi'!I273</f>
        <v>-315844.06980369473</v>
      </c>
      <c r="J273" s="23">
        <f>'2018 Kunta fi'!J273</f>
        <v>-436252.66578523396</v>
      </c>
      <c r="K273" s="23">
        <f>'2018 Kunta fi'!K273</f>
        <v>124055.87753773548</v>
      </c>
      <c r="L273" s="65"/>
      <c r="M273" s="67">
        <v>1.7508125285510461E-4</v>
      </c>
      <c r="N273" s="68">
        <v>1042</v>
      </c>
      <c r="O273" s="68" t="s">
        <v>283</v>
      </c>
      <c r="P273" s="23">
        <f>'2018 Kunta fi'!R273</f>
        <v>37215.236636825488</v>
      </c>
      <c r="Q273" s="73">
        <f>'2018 Kunta fi'!S273</f>
        <v>-0.10588638610601697</v>
      </c>
    </row>
    <row r="274" spans="1:17" ht="11.5">
      <c r="A274" s="62">
        <v>18</v>
      </c>
      <c r="B274" s="63">
        <v>777</v>
      </c>
      <c r="C274" s="64" t="s">
        <v>284</v>
      </c>
      <c r="D274" s="23">
        <f>'2018 Kunta fi'!D274</f>
        <v>20486371.530000001</v>
      </c>
      <c r="E274" s="70">
        <f>'2018 Kunta fi'!E274</f>
        <v>2.8055652034695289E-3</v>
      </c>
      <c r="F274" s="23">
        <f>'2018 Kunta fi'!F274</f>
        <v>20346734.22931926</v>
      </c>
      <c r="G274" s="23">
        <f>'2018 Kunta fi'!G274</f>
        <v>20375182.062214024</v>
      </c>
      <c r="H274" s="23">
        <f>'2018 Kunta fi'!H274</f>
        <v>-28447.832894764841</v>
      </c>
      <c r="I274" s="23">
        <f>'2018 Kunta fi'!I274</f>
        <v>-1973381.9896872679</v>
      </c>
      <c r="J274" s="23">
        <f>'2018 Kunta fi'!J274</f>
        <v>-2001829.8225820328</v>
      </c>
      <c r="K274" s="23">
        <f>'2018 Kunta fi'!K274</f>
        <v>775096.50442375569</v>
      </c>
      <c r="L274" s="65"/>
      <c r="M274" s="67">
        <v>1.1023522365268747E-3</v>
      </c>
      <c r="N274" s="68">
        <v>1058</v>
      </c>
      <c r="O274" s="68" t="s">
        <v>284</v>
      </c>
      <c r="P274" s="23">
        <f>'2018 Kunta fi'!R274</f>
        <v>2578005.8346128552</v>
      </c>
      <c r="Q274" s="73">
        <f>'2018 Kunta fi'!S274</f>
        <v>1.4413339623223109E-2</v>
      </c>
    </row>
    <row r="275" spans="1:17" ht="11.5">
      <c r="A275" s="62">
        <v>11</v>
      </c>
      <c r="B275" s="63">
        <v>778</v>
      </c>
      <c r="C275" s="64" t="s">
        <v>285</v>
      </c>
      <c r="D275" s="23">
        <f>'2018 Kunta fi'!D275</f>
        <v>20813787.879999999</v>
      </c>
      <c r="E275" s="70">
        <f>'2018 Kunta fi'!E275</f>
        <v>4.4167681001826775E-2</v>
      </c>
      <c r="F275" s="23">
        <f>'2018 Kunta fi'!F275</f>
        <v>20671918.874439467</v>
      </c>
      <c r="G275" s="23">
        <f>'2018 Kunta fi'!G275</f>
        <v>20114627.815754559</v>
      </c>
      <c r="H275" s="23">
        <f>'2018 Kunta fi'!H275</f>
        <v>557291.05868490785</v>
      </c>
      <c r="I275" s="23">
        <f>'2018 Kunta fi'!I275</f>
        <v>-2004920.8850584163</v>
      </c>
      <c r="J275" s="23">
        <f>'2018 Kunta fi'!J275</f>
        <v>-1447629.8263735084</v>
      </c>
      <c r="K275" s="23">
        <f>'2018 Kunta fi'!K275</f>
        <v>787484.21632308129</v>
      </c>
      <c r="L275" s="65"/>
      <c r="M275" s="67">
        <v>1.0756053552273763E-3</v>
      </c>
      <c r="N275" s="68">
        <v>1061</v>
      </c>
      <c r="O275" s="68" t="s">
        <v>285</v>
      </c>
      <c r="P275" s="23">
        <f>'2018 Kunta fi'!R275</f>
        <v>1657211.3354863429</v>
      </c>
      <c r="Q275" s="73">
        <f>'2018 Kunta fi'!S275</f>
        <v>2.1203087137144916E-3</v>
      </c>
    </row>
    <row r="276" spans="1:17" ht="11.5">
      <c r="A276" s="62">
        <v>7</v>
      </c>
      <c r="B276" s="63">
        <v>781</v>
      </c>
      <c r="C276" s="64" t="s">
        <v>286</v>
      </c>
      <c r="D276" s="23">
        <f>'2018 Kunta fi'!D276</f>
        <v>8597143.2100000009</v>
      </c>
      <c r="E276" s="70">
        <f>'2018 Kunta fi'!E276</f>
        <v>1.773178593289515E-5</v>
      </c>
      <c r="F276" s="23">
        <f>'2018 Kunta fi'!F276</f>
        <v>8538544.1618644055</v>
      </c>
      <c r="G276" s="23">
        <f>'2018 Kunta fi'!G276</f>
        <v>8510263.4218071569</v>
      </c>
      <c r="H276" s="23">
        <f>'2018 Kunta fi'!H276</f>
        <v>28280.740057248622</v>
      </c>
      <c r="I276" s="23">
        <f>'2018 Kunta fi'!I276</f>
        <v>-828133.35433911206</v>
      </c>
      <c r="J276" s="23">
        <f>'2018 Kunta fi'!J276</f>
        <v>-799852.61428186344</v>
      </c>
      <c r="K276" s="23">
        <f>'2018 Kunta fi'!K276</f>
        <v>325270.66300361231</v>
      </c>
      <c r="L276" s="65"/>
      <c r="M276" s="67">
        <v>4.6389376875962307E-4</v>
      </c>
      <c r="N276" s="68">
        <v>1064</v>
      </c>
      <c r="O276" s="68" t="s">
        <v>286</v>
      </c>
      <c r="P276" s="23">
        <f>'2018 Kunta fi'!R276</f>
        <v>1330279.1179365988</v>
      </c>
      <c r="Q276" s="73">
        <f>'2018 Kunta fi'!S276</f>
        <v>-1.6023342792005679E-2</v>
      </c>
    </row>
    <row r="277" spans="1:17" ht="11.5">
      <c r="A277" s="62">
        <v>4</v>
      </c>
      <c r="B277" s="63">
        <v>783</v>
      </c>
      <c r="C277" s="64" t="s">
        <v>287</v>
      </c>
      <c r="D277" s="23">
        <f>'2018 Kunta fi'!D277</f>
        <v>23827385.870000001</v>
      </c>
      <c r="E277" s="70">
        <f>'2018 Kunta fi'!E277</f>
        <v>-1.2819547606774617E-2</v>
      </c>
      <c r="F277" s="23">
        <f>'2018 Kunta fi'!F277</f>
        <v>23664975.858041909</v>
      </c>
      <c r="G277" s="23">
        <f>'2018 Kunta fi'!G277</f>
        <v>24186717.391860336</v>
      </c>
      <c r="H277" s="23">
        <f>'2018 Kunta fi'!H277</f>
        <v>-521741.53381842747</v>
      </c>
      <c r="I277" s="23">
        <f>'2018 Kunta fi'!I277</f>
        <v>-2295210.4558062213</v>
      </c>
      <c r="J277" s="23">
        <f>'2018 Kunta fi'!J277</f>
        <v>-2816951.9896246488</v>
      </c>
      <c r="K277" s="23">
        <f>'2018 Kunta fi'!K277</f>
        <v>901502.90744985768</v>
      </c>
      <c r="L277" s="65"/>
      <c r="M277" s="67">
        <v>1.3024226171895943E-3</v>
      </c>
      <c r="N277" s="68">
        <v>1067</v>
      </c>
      <c r="O277" s="68" t="s">
        <v>287</v>
      </c>
      <c r="P277" s="23">
        <f>'2018 Kunta fi'!R277</f>
        <v>1372499.7755675642</v>
      </c>
      <c r="Q277" s="73">
        <f>'2018 Kunta fi'!S277</f>
        <v>-0.13040321575000913</v>
      </c>
    </row>
    <row r="278" spans="1:17" ht="11.5">
      <c r="A278" s="62">
        <v>18</v>
      </c>
      <c r="B278" s="63">
        <v>785</v>
      </c>
      <c r="C278" s="64" t="s">
        <v>288</v>
      </c>
      <c r="D278" s="23">
        <f>'2018 Kunta fi'!D278</f>
        <v>7679878.5099999998</v>
      </c>
      <c r="E278" s="70">
        <f>'2018 Kunta fi'!E278</f>
        <v>-4.6764229559198567E-3</v>
      </c>
      <c r="F278" s="23">
        <f>'2018 Kunta fi'!F278</f>
        <v>7627531.6362199355</v>
      </c>
      <c r="G278" s="23">
        <f>'2018 Kunta fi'!G278</f>
        <v>7576548.8971890677</v>
      </c>
      <c r="H278" s="23">
        <f>'2018 Kunta fi'!H278</f>
        <v>50982.739030867815</v>
      </c>
      <c r="I278" s="23">
        <f>'2018 Kunta fi'!I278</f>
        <v>-739776.38804543798</v>
      </c>
      <c r="J278" s="23">
        <f>'2018 Kunta fi'!J278</f>
        <v>-688793.64901457017</v>
      </c>
      <c r="K278" s="23">
        <f>'2018 Kunta fi'!K278</f>
        <v>290566.19317789568</v>
      </c>
      <c r="L278" s="65"/>
      <c r="M278" s="67">
        <v>4.1635342024072791E-4</v>
      </c>
      <c r="N278" s="68">
        <v>1169</v>
      </c>
      <c r="O278" s="68" t="s">
        <v>288</v>
      </c>
      <c r="P278" s="23">
        <f>'2018 Kunta fi'!R278</f>
        <v>611126.55726406607</v>
      </c>
      <c r="Q278" s="73">
        <f>'2018 Kunta fi'!S278</f>
        <v>-2.3576408351525635E-2</v>
      </c>
    </row>
    <row r="279" spans="1:17" ht="11.5">
      <c r="A279" s="62">
        <v>6</v>
      </c>
      <c r="B279" s="63">
        <v>790</v>
      </c>
      <c r="C279" s="64" t="s">
        <v>289</v>
      </c>
      <c r="D279" s="23">
        <f>'2018 Kunta fi'!D279</f>
        <v>71065804.290000007</v>
      </c>
      <c r="E279" s="70">
        <f>'2018 Kunta fi'!E279</f>
        <v>1.1926688999611024E-2</v>
      </c>
      <c r="F279" s="23">
        <f>'2018 Kunta fi'!F279</f>
        <v>70581412.162910566</v>
      </c>
      <c r="G279" s="23">
        <f>'2018 Kunta fi'!G279</f>
        <v>70583872.406071544</v>
      </c>
      <c r="H279" s="23">
        <f>'2018 Kunta fi'!H279</f>
        <v>-2460.2431609779596</v>
      </c>
      <c r="I279" s="23">
        <f>'2018 Kunta fi'!I279</f>
        <v>-6845525.4783972083</v>
      </c>
      <c r="J279" s="23">
        <f>'2018 Kunta fi'!J279</f>
        <v>-6847985.7215581862</v>
      </c>
      <c r="K279" s="23">
        <f>'2018 Kunta fi'!K279</f>
        <v>2688756.1034700098</v>
      </c>
      <c r="L279" s="65"/>
      <c r="M279" s="67">
        <v>3.789515638595242E-3</v>
      </c>
      <c r="N279" s="68">
        <v>2122</v>
      </c>
      <c r="O279" s="68" t="s">
        <v>289</v>
      </c>
      <c r="P279" s="23">
        <f>'2018 Kunta fi'!R279</f>
        <v>4632736.9459050829</v>
      </c>
      <c r="Q279" s="73">
        <f>'2018 Kunta fi'!S279</f>
        <v>6.5062856803886682E-2</v>
      </c>
    </row>
    <row r="280" spans="1:17" ht="11.5">
      <c r="A280" s="62">
        <v>17</v>
      </c>
      <c r="B280" s="63">
        <v>791</v>
      </c>
      <c r="C280" s="64" t="s">
        <v>290</v>
      </c>
      <c r="D280" s="23">
        <f>'2018 Kunta fi'!D280</f>
        <v>13829666.17</v>
      </c>
      <c r="E280" s="70">
        <f>'2018 Kunta fi'!E280</f>
        <v>9.2637844601421993E-3</v>
      </c>
      <c r="F280" s="23">
        <f>'2018 Kunta fi'!F280</f>
        <v>13735401.685414888</v>
      </c>
      <c r="G280" s="23">
        <f>'2018 Kunta fi'!G280</f>
        <v>13534696.558171244</v>
      </c>
      <c r="H280" s="23">
        <f>'2018 Kunta fi'!H280</f>
        <v>200705.12724364363</v>
      </c>
      <c r="I280" s="23">
        <f>'2018 Kunta fi'!I280</f>
        <v>-1332164.3661153156</v>
      </c>
      <c r="J280" s="23">
        <f>'2018 Kunta fi'!J280</f>
        <v>-1131459.238871672</v>
      </c>
      <c r="K280" s="23">
        <f>'2018 Kunta fi'!K280</f>
        <v>523241.79955524165</v>
      </c>
      <c r="L280" s="65"/>
      <c r="M280" s="67">
        <v>7.3939938615845109E-4</v>
      </c>
      <c r="N280" s="68">
        <v>2182</v>
      </c>
      <c r="O280" s="68" t="s">
        <v>290</v>
      </c>
      <c r="P280" s="23">
        <f>'2018 Kunta fi'!R280</f>
        <v>1140672.0915341275</v>
      </c>
      <c r="Q280" s="73">
        <f>'2018 Kunta fi'!S280</f>
        <v>-7.8270173427867906E-3</v>
      </c>
    </row>
    <row r="281" spans="1:17" ht="11.5">
      <c r="A281" s="62">
        <v>9</v>
      </c>
      <c r="B281" s="63">
        <v>831</v>
      </c>
      <c r="C281" s="64" t="s">
        <v>291</v>
      </c>
      <c r="D281" s="23">
        <f>'2018 Kunta fi'!D281</f>
        <v>16756616.470000001</v>
      </c>
      <c r="E281" s="70">
        <f>'2018 Kunta fi'!E281</f>
        <v>1.9975292488444207E-2</v>
      </c>
      <c r="F281" s="23">
        <f>'2018 Kunta fi'!F281</f>
        <v>16642401.578944901</v>
      </c>
      <c r="G281" s="23">
        <f>'2018 Kunta fi'!G281</f>
        <v>16480416.583743839</v>
      </c>
      <c r="H281" s="23">
        <f>'2018 Kunta fi'!H281</f>
        <v>161984.99520106241</v>
      </c>
      <c r="I281" s="23">
        <f>'2018 Kunta fi'!I281</f>
        <v>-1614107.461712867</v>
      </c>
      <c r="J281" s="23">
        <f>'2018 Kunta fi'!J281</f>
        <v>-1452122.4665118046</v>
      </c>
      <c r="K281" s="23">
        <f>'2018 Kunta fi'!K281</f>
        <v>633982.19801134942</v>
      </c>
      <c r="L281" s="65"/>
      <c r="M281" s="67">
        <v>8.8647962115555518E-4</v>
      </c>
      <c r="N281" s="68">
        <v>1075</v>
      </c>
      <c r="O281" s="68" t="s">
        <v>291</v>
      </c>
      <c r="P281" s="23">
        <f>'2018 Kunta fi'!R281</f>
        <v>859238.47228366474</v>
      </c>
      <c r="Q281" s="73">
        <f>'2018 Kunta fi'!S281</f>
        <v>9.7739623542006937E-2</v>
      </c>
    </row>
    <row r="282" spans="1:17" ht="11.5">
      <c r="A282" s="62">
        <v>17</v>
      </c>
      <c r="B282" s="63">
        <v>832</v>
      </c>
      <c r="C282" s="64" t="s">
        <v>292</v>
      </c>
      <c r="D282" s="23">
        <f>'2018 Kunta fi'!D282</f>
        <v>9712175.9900000002</v>
      </c>
      <c r="E282" s="70">
        <f>'2018 Kunta fi'!E282</f>
        <v>5.3841236514682311E-3</v>
      </c>
      <c r="F282" s="23">
        <f>'2018 Kunta fi'!F282</f>
        <v>9645976.7591116056</v>
      </c>
      <c r="G282" s="23">
        <f>'2018 Kunta fi'!G282</f>
        <v>9621866.7884719223</v>
      </c>
      <c r="H282" s="23">
        <f>'2018 Kunta fi'!H282</f>
        <v>24109.970639683306</v>
      </c>
      <c r="I282" s="23">
        <f>'2018 Kunta fi'!I282</f>
        <v>-935540.64228860114</v>
      </c>
      <c r="J282" s="23">
        <f>'2018 Kunta fi'!J282</f>
        <v>-911430.67164891784</v>
      </c>
      <c r="K282" s="23">
        <f>'2018 Kunta fi'!K282</f>
        <v>367457.6363693102</v>
      </c>
      <c r="L282" s="65"/>
      <c r="M282" s="67">
        <v>5.2126263976739237E-4</v>
      </c>
      <c r="N282" s="68">
        <v>1079</v>
      </c>
      <c r="O282" s="68" t="s">
        <v>292</v>
      </c>
      <c r="P282" s="23">
        <f>'2018 Kunta fi'!R282</f>
        <v>1223521.3642843722</v>
      </c>
      <c r="Q282" s="73">
        <f>'2018 Kunta fi'!S282</f>
        <v>4.520475914511346E-2</v>
      </c>
    </row>
    <row r="283" spans="1:17" ht="11.5">
      <c r="A283" s="62">
        <v>2</v>
      </c>
      <c r="B283" s="63">
        <v>833</v>
      </c>
      <c r="C283" s="64" t="s">
        <v>439</v>
      </c>
      <c r="D283" s="23">
        <f>'2018 Kunta fi'!D283</f>
        <v>5078635.6900000004</v>
      </c>
      <c r="E283" s="70">
        <f>'2018 Kunta fi'!E283</f>
        <v>3.1752723687882511E-2</v>
      </c>
      <c r="F283" s="23">
        <f>'2018 Kunta fi'!F283</f>
        <v>5044019.1656509247</v>
      </c>
      <c r="G283" s="23">
        <f>'2018 Kunta fi'!G283</f>
        <v>5087530.1469328962</v>
      </c>
      <c r="H283" s="23">
        <f>'2018 Kunta fi'!H283</f>
        <v>-43510.981281971559</v>
      </c>
      <c r="I283" s="23">
        <f>'2018 Kunta fi'!I283</f>
        <v>-489207.5782259804</v>
      </c>
      <c r="J283" s="23">
        <f>'2018 Kunta fi'!J283</f>
        <v>-532718.55950795196</v>
      </c>
      <c r="K283" s="23">
        <f>'2018 Kunta fi'!K283</f>
        <v>192148.85197196895</v>
      </c>
      <c r="L283" s="65"/>
      <c r="M283" s="67">
        <v>2.6560944523654456E-4</v>
      </c>
      <c r="N283" s="68">
        <v>1081</v>
      </c>
      <c r="O283" s="68" t="s">
        <v>439</v>
      </c>
      <c r="P283" s="23">
        <f>'2018 Kunta fi'!R283</f>
        <v>223546.81338746694</v>
      </c>
      <c r="Q283" s="73">
        <f>'2018 Kunta fi'!S283</f>
        <v>4.6078546954146926E-3</v>
      </c>
    </row>
    <row r="284" spans="1:17" ht="11.5">
      <c r="A284" s="62">
        <v>5</v>
      </c>
      <c r="B284" s="63">
        <v>834</v>
      </c>
      <c r="C284" s="64" t="s">
        <v>294</v>
      </c>
      <c r="D284" s="23">
        <f>'2018 Kunta fi'!D284</f>
        <v>18721982.649999999</v>
      </c>
      <c r="E284" s="70">
        <f>'2018 Kunta fi'!E284</f>
        <v>1.7017714740824808E-2</v>
      </c>
      <c r="F284" s="23">
        <f>'2018 Kunta fi'!F284</f>
        <v>18594371.612739969</v>
      </c>
      <c r="G284" s="23">
        <f>'2018 Kunta fi'!G284</f>
        <v>18427979.099949792</v>
      </c>
      <c r="H284" s="23">
        <f>'2018 Kunta fi'!H284</f>
        <v>166392.51279017702</v>
      </c>
      <c r="I284" s="23">
        <f>'2018 Kunta fi'!I284</f>
        <v>-1803424.4531123911</v>
      </c>
      <c r="J284" s="23">
        <f>'2018 Kunta fi'!J284</f>
        <v>-1637031.940322214</v>
      </c>
      <c r="K284" s="23">
        <f>'2018 Kunta fi'!K284</f>
        <v>708341.31298687821</v>
      </c>
      <c r="L284" s="65"/>
      <c r="M284" s="67">
        <v>9.9333422502468358E-4</v>
      </c>
      <c r="N284" s="68">
        <v>1083</v>
      </c>
      <c r="O284" s="68" t="s">
        <v>294</v>
      </c>
      <c r="P284" s="23">
        <f>'2018 Kunta fi'!R284</f>
        <v>1236560.1076346545</v>
      </c>
      <c r="Q284" s="73">
        <f>'2018 Kunta fi'!S284</f>
        <v>3.7434227630712691E-2</v>
      </c>
    </row>
    <row r="285" spans="1:17" ht="11.5">
      <c r="A285" s="62">
        <v>6</v>
      </c>
      <c r="B285" s="63">
        <v>837</v>
      </c>
      <c r="C285" s="64" t="s">
        <v>440</v>
      </c>
      <c r="D285" s="23">
        <f>'2018 Kunta fi'!D285</f>
        <v>787544863</v>
      </c>
      <c r="E285" s="70">
        <f>'2018 Kunta fi'!E285</f>
        <v>4.2166317525497155E-2</v>
      </c>
      <c r="F285" s="23">
        <f>'2018 Kunta fi'!F285</f>
        <v>782176872.93532395</v>
      </c>
      <c r="G285" s="23">
        <f>'2018 Kunta fi'!G285</f>
        <v>779139365.34314418</v>
      </c>
      <c r="H285" s="23">
        <f>'2018 Kunta fi'!H285</f>
        <v>3037507.5921797752</v>
      </c>
      <c r="I285" s="23">
        <f>'2018 Kunta fi'!I285</f>
        <v>-75861498.774396524</v>
      </c>
      <c r="J285" s="23">
        <f>'2018 Kunta fi'!J285</f>
        <v>-72823991.182216749</v>
      </c>
      <c r="K285" s="23">
        <f>'2018 Kunta fi'!K285</f>
        <v>29796553.747660439</v>
      </c>
      <c r="L285" s="65"/>
      <c r="M285" s="67">
        <v>4.0776537815240189E-2</v>
      </c>
      <c r="N285" s="68">
        <v>1088</v>
      </c>
      <c r="O285" s="68" t="s">
        <v>440</v>
      </c>
      <c r="P285" s="23">
        <f>'2018 Kunta fi'!R285</f>
        <v>71840962.962748021</v>
      </c>
      <c r="Q285" s="73">
        <f>'2018 Kunta fi'!S285</f>
        <v>0.16672053064758274</v>
      </c>
    </row>
    <row r="286" spans="1:17" ht="11.5">
      <c r="A286" s="62">
        <v>11</v>
      </c>
      <c r="B286" s="63">
        <v>844</v>
      </c>
      <c r="C286" s="64" t="s">
        <v>296</v>
      </c>
      <c r="D286" s="23">
        <f>'2018 Kunta fi'!D286</f>
        <v>3524336.07</v>
      </c>
      <c r="E286" s="70">
        <f>'2018 Kunta fi'!E286</f>
        <v>5.0289780634749093E-4</v>
      </c>
      <c r="F286" s="23">
        <f>'2018 Kunta fi'!F286</f>
        <v>3500313.8181929439</v>
      </c>
      <c r="G286" s="23">
        <f>'2018 Kunta fi'!G286</f>
        <v>3517683.7527094549</v>
      </c>
      <c r="H286" s="23">
        <f>'2018 Kunta fi'!H286</f>
        <v>-17369.934516510926</v>
      </c>
      <c r="I286" s="23">
        <f>'2018 Kunta fi'!I286</f>
        <v>-339487.22036787187</v>
      </c>
      <c r="J286" s="23">
        <f>'2018 Kunta fi'!J286</f>
        <v>-356857.15488438279</v>
      </c>
      <c r="K286" s="23">
        <f>'2018 Kunta fi'!K286</f>
        <v>133342.33269524018</v>
      </c>
      <c r="L286" s="65"/>
      <c r="M286" s="67">
        <v>1.9007764489147624E-4</v>
      </c>
      <c r="N286" s="68">
        <v>1105</v>
      </c>
      <c r="O286" s="68" t="s">
        <v>296</v>
      </c>
      <c r="P286" s="23">
        <f>'2018 Kunta fi'!R286</f>
        <v>431835.35415511683</v>
      </c>
      <c r="Q286" s="73">
        <f>'2018 Kunta fi'!S286</f>
        <v>0.11055758375269975</v>
      </c>
    </row>
    <row r="287" spans="1:17" ht="11.5">
      <c r="A287" s="62">
        <v>19</v>
      </c>
      <c r="B287" s="63">
        <v>845</v>
      </c>
      <c r="C287" s="64" t="s">
        <v>297</v>
      </c>
      <c r="D287" s="23">
        <f>'2018 Kunta fi'!D287</f>
        <v>7977142.5199999996</v>
      </c>
      <c r="E287" s="70">
        <f>'2018 Kunta fi'!E287</f>
        <v>6.4604712999978275E-3</v>
      </c>
      <c r="F287" s="23">
        <f>'2018 Kunta fi'!F287</f>
        <v>7922769.4629163099</v>
      </c>
      <c r="G287" s="23">
        <f>'2018 Kunta fi'!G287</f>
        <v>7962367.2189892344</v>
      </c>
      <c r="H287" s="23">
        <f>'2018 Kunta fi'!H287</f>
        <v>-39597.756072924472</v>
      </c>
      <c r="I287" s="23">
        <f>'2018 Kunta fi'!I287</f>
        <v>-768410.81179671956</v>
      </c>
      <c r="J287" s="23">
        <f>'2018 Kunta fi'!J287</f>
        <v>-808008.56786964403</v>
      </c>
      <c r="K287" s="23">
        <f>'2018 Kunta fi'!K287</f>
        <v>301813.09918585222</v>
      </c>
      <c r="L287" s="65"/>
      <c r="M287" s="67">
        <v>4.2768370828167213E-4</v>
      </c>
      <c r="N287" s="68">
        <v>1101</v>
      </c>
      <c r="O287" s="68" t="s">
        <v>297</v>
      </c>
      <c r="P287" s="23">
        <f>'2018 Kunta fi'!R287</f>
        <v>466771.41235746682</v>
      </c>
      <c r="Q287" s="73">
        <f>'2018 Kunta fi'!S287</f>
        <v>-0.12871253671561</v>
      </c>
    </row>
    <row r="288" spans="1:17" ht="11.5">
      <c r="A288" s="62">
        <v>14</v>
      </c>
      <c r="B288" s="63">
        <v>846</v>
      </c>
      <c r="C288" s="64" t="s">
        <v>441</v>
      </c>
      <c r="D288" s="23">
        <f>'2018 Kunta fi'!D288</f>
        <v>14531350.08</v>
      </c>
      <c r="E288" s="70">
        <f>'2018 Kunta fi'!E288</f>
        <v>3.9957583577506339E-2</v>
      </c>
      <c r="F288" s="23">
        <f>'2018 Kunta fi'!F288</f>
        <v>14432302.8427942</v>
      </c>
      <c r="G288" s="23">
        <f>'2018 Kunta fi'!G288</f>
        <v>14252441.525103409</v>
      </c>
      <c r="H288" s="23">
        <f>'2018 Kunta fi'!H288</f>
        <v>179861.31769079156</v>
      </c>
      <c r="I288" s="23">
        <f>'2018 Kunta fi'!I288</f>
        <v>-1399755.1734195577</v>
      </c>
      <c r="J288" s="23">
        <f>'2018 Kunta fi'!J288</f>
        <v>-1219893.8557287662</v>
      </c>
      <c r="K288" s="23">
        <f>'2018 Kunta fi'!K288</f>
        <v>549789.826620696</v>
      </c>
      <c r="L288" s="65"/>
      <c r="M288" s="67">
        <v>7.5398449980106368E-4</v>
      </c>
      <c r="N288" s="68">
        <v>1108</v>
      </c>
      <c r="O288" s="68" t="s">
        <v>441</v>
      </c>
      <c r="P288" s="23">
        <f>'2018 Kunta fi'!R288</f>
        <v>860383.91681488929</v>
      </c>
      <c r="Q288" s="73">
        <f>'2018 Kunta fi'!S288</f>
        <v>0.11703168400013397</v>
      </c>
    </row>
    <row r="289" spans="1:17" ht="11.5">
      <c r="A289" s="62">
        <v>12</v>
      </c>
      <c r="B289" s="63">
        <v>848</v>
      </c>
      <c r="C289" s="64" t="s">
        <v>299</v>
      </c>
      <c r="D289" s="23">
        <f>'2018 Kunta fi'!D289</f>
        <v>11626986.029999999</v>
      </c>
      <c r="E289" s="70">
        <f>'2018 Kunta fi'!E289</f>
        <v>1.6669598663584306E-2</v>
      </c>
      <c r="F289" s="23">
        <f>'2018 Kunta fi'!F289</f>
        <v>11547735.248967137</v>
      </c>
      <c r="G289" s="23">
        <f>'2018 Kunta fi'!G289</f>
        <v>11401530.791263238</v>
      </c>
      <c r="H289" s="23">
        <f>'2018 Kunta fi'!H289</f>
        <v>146204.45770389959</v>
      </c>
      <c r="I289" s="23">
        <f>'2018 Kunta fi'!I289</f>
        <v>-1119987.7339111923</v>
      </c>
      <c r="J289" s="23">
        <f>'2018 Kunta fi'!J289</f>
        <v>-973783.27620729269</v>
      </c>
      <c r="K289" s="23">
        <f>'2018 Kunta fi'!K289</f>
        <v>439903.9730212703</v>
      </c>
      <c r="L289" s="65"/>
      <c r="M289" s="67">
        <v>6.1710546430917646E-4</v>
      </c>
      <c r="N289" s="68">
        <v>1867</v>
      </c>
      <c r="O289" s="68" t="s">
        <v>299</v>
      </c>
      <c r="P289" s="23">
        <f>'2018 Kunta fi'!R289</f>
        <v>914580.48098384158</v>
      </c>
      <c r="Q289" s="73">
        <f>'2018 Kunta fi'!S289</f>
        <v>-1.7668596879786058E-2</v>
      </c>
    </row>
    <row r="290" spans="1:17" ht="11.5">
      <c r="A290" s="62">
        <v>16</v>
      </c>
      <c r="B290" s="63">
        <v>849</v>
      </c>
      <c r="C290" s="64" t="s">
        <v>300</v>
      </c>
      <c r="D290" s="23">
        <f>'2018 Kunta fi'!D290</f>
        <v>8045532.0300000003</v>
      </c>
      <c r="E290" s="70">
        <f>'2018 Kunta fi'!E290</f>
        <v>2.5515398368197273E-2</v>
      </c>
      <c r="F290" s="23">
        <f>'2018 Kunta fi'!F290</f>
        <v>7990692.8226975035</v>
      </c>
      <c r="G290" s="23">
        <f>'2018 Kunta fi'!G290</f>
        <v>7958453.5402204376</v>
      </c>
      <c r="H290" s="23">
        <f>'2018 Kunta fi'!H290</f>
        <v>32239.282477065921</v>
      </c>
      <c r="I290" s="23">
        <f>'2018 Kunta fi'!I290</f>
        <v>-774998.53901429486</v>
      </c>
      <c r="J290" s="23">
        <f>'2018 Kunta fi'!J290</f>
        <v>-742759.25653722894</v>
      </c>
      <c r="K290" s="23">
        <f>'2018 Kunta fi'!K290</f>
        <v>304400.59839539399</v>
      </c>
      <c r="L290" s="65"/>
      <c r="M290" s="67">
        <v>4.2333547250756752E-4</v>
      </c>
      <c r="N290" s="68">
        <v>1115</v>
      </c>
      <c r="O290" s="68" t="s">
        <v>300</v>
      </c>
      <c r="P290" s="23">
        <f>'2018 Kunta fi'!R290</f>
        <v>580851.93462986767</v>
      </c>
      <c r="Q290" s="73">
        <f>'2018 Kunta fi'!S290</f>
        <v>-6.2283389429599212E-2</v>
      </c>
    </row>
    <row r="291" spans="1:17" ht="11.5">
      <c r="A291" s="62">
        <v>13</v>
      </c>
      <c r="B291" s="63">
        <v>850</v>
      </c>
      <c r="C291" s="64" t="s">
        <v>301</v>
      </c>
      <c r="D291" s="23">
        <f>'2018 Kunta fi'!D291</f>
        <v>6778472.54</v>
      </c>
      <c r="E291" s="70">
        <f>'2018 Kunta fi'!E291</f>
        <v>1.1224463970729071E-2</v>
      </c>
      <c r="F291" s="23">
        <f>'2018 Kunta fi'!F291</f>
        <v>6732269.7457746761</v>
      </c>
      <c r="G291" s="23">
        <f>'2018 Kunta fi'!G291</f>
        <v>6668675.1943407152</v>
      </c>
      <c r="H291" s="23">
        <f>'2018 Kunta fi'!H291</f>
        <v>63594.551433960907</v>
      </c>
      <c r="I291" s="23">
        <f>'2018 Kunta fi'!I291</f>
        <v>-652947.03888569516</v>
      </c>
      <c r="J291" s="23">
        <f>'2018 Kunta fi'!J291</f>
        <v>-589352.48745173425</v>
      </c>
      <c r="K291" s="23">
        <f>'2018 Kunta fi'!K291</f>
        <v>256461.73425062434</v>
      </c>
      <c r="L291" s="65"/>
      <c r="M291" s="67">
        <v>3.6170653207679603E-4</v>
      </c>
      <c r="N291" s="68">
        <v>1118</v>
      </c>
      <c r="O291" s="68" t="s">
        <v>301</v>
      </c>
      <c r="P291" s="23">
        <f>'2018 Kunta fi'!R291</f>
        <v>572483.29328253539</v>
      </c>
      <c r="Q291" s="73">
        <f>'2018 Kunta fi'!S291</f>
        <v>0.13725163198919188</v>
      </c>
    </row>
    <row r="292" spans="1:17" ht="11.5">
      <c r="A292" s="62">
        <v>19</v>
      </c>
      <c r="B292" s="63">
        <v>851</v>
      </c>
      <c r="C292" s="64" t="s">
        <v>442</v>
      </c>
      <c r="D292" s="23">
        <f>'2018 Kunta fi'!D292</f>
        <v>73446691.260000005</v>
      </c>
      <c r="E292" s="70">
        <f>'2018 Kunta fi'!E292</f>
        <v>1.1757582113912868E-2</v>
      </c>
      <c r="F292" s="23">
        <f>'2018 Kunta fi'!F292</f>
        <v>72946070.752534375</v>
      </c>
      <c r="G292" s="23">
        <f>'2018 Kunta fi'!G292</f>
        <v>73052193.273661569</v>
      </c>
      <c r="H292" s="23">
        <f>'2018 Kunta fi'!H292</f>
        <v>-106122.52112719417</v>
      </c>
      <c r="I292" s="23">
        <f>'2018 Kunta fi'!I292</f>
        <v>-7074868.164055272</v>
      </c>
      <c r="J292" s="23">
        <f>'2018 Kunta fi'!J292</f>
        <v>-7180990.6851824662</v>
      </c>
      <c r="K292" s="23">
        <f>'2018 Kunta fi'!K292</f>
        <v>2778836.338770471</v>
      </c>
      <c r="L292" s="65"/>
      <c r="M292" s="67">
        <v>3.917128751686704E-3</v>
      </c>
      <c r="N292" s="68">
        <v>1120</v>
      </c>
      <c r="O292" s="68" t="s">
        <v>442</v>
      </c>
      <c r="P292" s="23">
        <f>'2018 Kunta fi'!R292</f>
        <v>3063571.0562034198</v>
      </c>
      <c r="Q292" s="73">
        <f>'2018 Kunta fi'!S292</f>
        <v>3.5316233678327036E-2</v>
      </c>
    </row>
    <row r="293" spans="1:17" ht="11.5">
      <c r="A293" s="62">
        <v>2</v>
      </c>
      <c r="B293" s="63">
        <v>853</v>
      </c>
      <c r="C293" s="64" t="s">
        <v>443</v>
      </c>
      <c r="D293" s="23">
        <f>'2018 Kunta fi'!D293</f>
        <v>611064443.17999995</v>
      </c>
      <c r="E293" s="70">
        <f>'2018 Kunta fi'!E293</f>
        <v>3.3540359760831251E-2</v>
      </c>
      <c r="F293" s="23">
        <f>'2018 Kunta fi'!F293</f>
        <v>606899362.54272449</v>
      </c>
      <c r="G293" s="23">
        <f>'2018 Kunta fi'!G293</f>
        <v>606687103.13907683</v>
      </c>
      <c r="H293" s="23">
        <f>'2018 Kunta fi'!H293</f>
        <v>212259.40364766121</v>
      </c>
      <c r="I293" s="23">
        <f>'2018 Kunta fi'!I293</f>
        <v>-58861744.498963058</v>
      </c>
      <c r="J293" s="23">
        <f>'2018 Kunta fi'!J293</f>
        <v>-58649485.095315397</v>
      </c>
      <c r="K293" s="23">
        <f>'2018 Kunta fi'!K293</f>
        <v>23119463.258434162</v>
      </c>
      <c r="L293" s="65"/>
      <c r="M293" s="67">
        <v>3.1903009377149912E-2</v>
      </c>
      <c r="N293" s="68">
        <v>1124</v>
      </c>
      <c r="O293" s="68" t="s">
        <v>443</v>
      </c>
      <c r="P293" s="23">
        <f>'2018 Kunta fi'!R293</f>
        <v>97271543.084610492</v>
      </c>
      <c r="Q293" s="73">
        <f>'2018 Kunta fi'!S293</f>
        <v>0.12095497004377198</v>
      </c>
    </row>
    <row r="294" spans="1:17" ht="11.5">
      <c r="A294" s="62">
        <v>19</v>
      </c>
      <c r="B294" s="63">
        <v>854</v>
      </c>
      <c r="C294" s="64" t="s">
        <v>304</v>
      </c>
      <c r="D294" s="23">
        <f>'2018 Kunta fi'!D294</f>
        <v>9661447.0800000001</v>
      </c>
      <c r="E294" s="70">
        <f>'2018 Kunta fi'!E294</f>
        <v>3.405163585221227E-2</v>
      </c>
      <c r="F294" s="23">
        <f>'2018 Kunta fi'!F294</f>
        <v>9595593.6227908786</v>
      </c>
      <c r="G294" s="23">
        <f>'2018 Kunta fi'!G294</f>
        <v>9677507.2903330773</v>
      </c>
      <c r="H294" s="23">
        <f>'2018 Kunta fi'!H294</f>
        <v>-81913.667542198673</v>
      </c>
      <c r="I294" s="23">
        <f>'2018 Kunta fi'!I294</f>
        <v>-930654.1001694235</v>
      </c>
      <c r="J294" s="23">
        <f>'2018 Kunta fi'!J294</f>
        <v>-1012567.7677116222</v>
      </c>
      <c r="K294" s="23">
        <f>'2018 Kunta fi'!K294</f>
        <v>365538.32133801497</v>
      </c>
      <c r="L294" s="65"/>
      <c r="M294" s="67">
        <v>5.0416423256778706E-4</v>
      </c>
      <c r="N294" s="68">
        <v>787</v>
      </c>
      <c r="O294" s="68" t="s">
        <v>304</v>
      </c>
      <c r="P294" s="23">
        <f>'2018 Kunta fi'!R294</f>
        <v>764391.35032009252</v>
      </c>
      <c r="Q294" s="73">
        <f>'2018 Kunta fi'!S294</f>
        <v>6.017941593254883E-2</v>
      </c>
    </row>
    <row r="295" spans="1:17" ht="11.5">
      <c r="A295" s="62">
        <v>11</v>
      </c>
      <c r="B295" s="63">
        <v>857</v>
      </c>
      <c r="C295" s="64" t="s">
        <v>305</v>
      </c>
      <c r="D295" s="23">
        <f>'2018 Kunta fi'!D295</f>
        <v>6551227.9199999999</v>
      </c>
      <c r="E295" s="70">
        <f>'2018 Kunta fi'!E295</f>
        <v>2.9639804417678439E-2</v>
      </c>
      <c r="F295" s="23">
        <f>'2018 Kunta fi'!F295</f>
        <v>6506574.0494229933</v>
      </c>
      <c r="G295" s="23">
        <f>'2018 Kunta fi'!G295</f>
        <v>6345805.1670811018</v>
      </c>
      <c r="H295" s="23">
        <f>'2018 Kunta fi'!H295</f>
        <v>160768.88234189153</v>
      </c>
      <c r="I295" s="23">
        <f>'2018 Kunta fi'!I295</f>
        <v>-631057.34310893761</v>
      </c>
      <c r="J295" s="23">
        <f>'2018 Kunta fi'!J295</f>
        <v>-470288.46076704608</v>
      </c>
      <c r="K295" s="23">
        <f>'2018 Kunta fi'!K295</f>
        <v>247863.99353537994</v>
      </c>
      <c r="L295" s="65"/>
      <c r="M295" s="67">
        <v>3.4332819003452442E-4</v>
      </c>
      <c r="N295" s="68">
        <v>1133</v>
      </c>
      <c r="O295" s="68" t="s">
        <v>305</v>
      </c>
      <c r="P295" s="23">
        <f>'2018 Kunta fi'!R295</f>
        <v>695321.7088992768</v>
      </c>
      <c r="Q295" s="73">
        <f>'2018 Kunta fi'!S295</f>
        <v>-5.7192066729919722E-3</v>
      </c>
    </row>
    <row r="296" spans="1:17" ht="11.5">
      <c r="A296" s="62">
        <v>1</v>
      </c>
      <c r="B296" s="63">
        <v>858</v>
      </c>
      <c r="C296" s="64" t="s">
        <v>444</v>
      </c>
      <c r="D296" s="23">
        <f>'2018 Kunta fi'!D296</f>
        <v>162083647.34999999</v>
      </c>
      <c r="E296" s="70">
        <f>'2018 Kunta fi'!E296</f>
        <v>2.5868091684370764E-2</v>
      </c>
      <c r="F296" s="23">
        <f>'2018 Kunta fi'!F296</f>
        <v>160978867.86441371</v>
      </c>
      <c r="G296" s="23">
        <f>'2018 Kunta fi'!G296</f>
        <v>160624441.62402451</v>
      </c>
      <c r="H296" s="23">
        <f>'2018 Kunta fi'!H296</f>
        <v>354426.24038919806</v>
      </c>
      <c r="I296" s="23">
        <f>'2018 Kunta fi'!I296</f>
        <v>-15612962.50216509</v>
      </c>
      <c r="J296" s="23">
        <f>'2018 Kunta fi'!J296</f>
        <v>-15258536.261775892</v>
      </c>
      <c r="K296" s="23">
        <f>'2018 Kunta fi'!K296</f>
        <v>6132392.3712535407</v>
      </c>
      <c r="L296" s="65"/>
      <c r="M296" s="67">
        <v>8.525498014604416E-3</v>
      </c>
      <c r="N296" s="68">
        <v>1135</v>
      </c>
      <c r="O296" s="68" t="s">
        <v>444</v>
      </c>
      <c r="P296" s="23">
        <f>'2018 Kunta fi'!R296</f>
        <v>7790099.2941645104</v>
      </c>
      <c r="Q296" s="73">
        <f>'2018 Kunta fi'!S296</f>
        <v>0.1148357099304762</v>
      </c>
    </row>
    <row r="297" spans="1:17" ht="11.5">
      <c r="A297" s="62">
        <v>17</v>
      </c>
      <c r="B297" s="63">
        <v>859</v>
      </c>
      <c r="C297" s="64" t="s">
        <v>307</v>
      </c>
      <c r="D297" s="23">
        <f>'2018 Kunta fi'!D297</f>
        <v>17282732.940000001</v>
      </c>
      <c r="E297" s="70">
        <f>'2018 Kunta fi'!E297</f>
        <v>5.1472721272415756E-2</v>
      </c>
      <c r="F297" s="23">
        <f>'2018 Kunta fi'!F297</f>
        <v>17164931.982783459</v>
      </c>
      <c r="G297" s="23">
        <f>'2018 Kunta fi'!G297</f>
        <v>17052928.112959448</v>
      </c>
      <c r="H297" s="23">
        <f>'2018 Kunta fi'!H297</f>
        <v>112003.86982401088</v>
      </c>
      <c r="I297" s="23">
        <f>'2018 Kunta fi'!I297</f>
        <v>-1664786.4589601578</v>
      </c>
      <c r="J297" s="23">
        <f>'2018 Kunta fi'!J297</f>
        <v>-1552782.5891361469</v>
      </c>
      <c r="K297" s="23">
        <f>'2018 Kunta fi'!K297</f>
        <v>653887.67694009014</v>
      </c>
      <c r="L297" s="65"/>
      <c r="M297" s="67">
        <v>8.8692416428104155E-4</v>
      </c>
      <c r="N297" s="68">
        <v>1140</v>
      </c>
      <c r="O297" s="68" t="s">
        <v>307</v>
      </c>
      <c r="P297" s="23">
        <f>'2018 Kunta fi'!R297</f>
        <v>400747.74617993814</v>
      </c>
      <c r="Q297" s="73">
        <f>'2018 Kunta fi'!S297</f>
        <v>-0.11641758550104664</v>
      </c>
    </row>
    <row r="298" spans="1:17" ht="11.5">
      <c r="A298" s="62">
        <v>4</v>
      </c>
      <c r="B298" s="63">
        <v>886</v>
      </c>
      <c r="C298" s="64" t="s">
        <v>445</v>
      </c>
      <c r="D298" s="23">
        <f>'2018 Kunta fi'!D298</f>
        <v>44874547.740000002</v>
      </c>
      <c r="E298" s="70">
        <f>'2018 Kunta fi'!E298</f>
        <v>1.9353523146551588E-2</v>
      </c>
      <c r="F298" s="23">
        <f>'2018 Kunta fi'!F298</f>
        <v>44568678.020391218</v>
      </c>
      <c r="G298" s="23">
        <f>'2018 Kunta fi'!G298</f>
        <v>44433226.204972096</v>
      </c>
      <c r="H298" s="23">
        <f>'2018 Kunta fi'!H298</f>
        <v>135451.81541912258</v>
      </c>
      <c r="I298" s="23">
        <f>'2018 Kunta fi'!I298</f>
        <v>-4322611.4578562221</v>
      </c>
      <c r="J298" s="23">
        <f>'2018 Kunta fi'!J298</f>
        <v>-4187159.6424370995</v>
      </c>
      <c r="K298" s="23">
        <f>'2018 Kunta fi'!K298</f>
        <v>1697816.7675977391</v>
      </c>
      <c r="L298" s="65"/>
      <c r="M298" s="67">
        <v>2.3754578832440036E-3</v>
      </c>
      <c r="N298" s="68">
        <v>1148</v>
      </c>
      <c r="O298" s="68" t="s">
        <v>445</v>
      </c>
      <c r="P298" s="23">
        <f>'2018 Kunta fi'!R298</f>
        <v>2319053.8691905471</v>
      </c>
      <c r="Q298" s="73">
        <f>'2018 Kunta fi'!S298</f>
        <v>0.37160424635872635</v>
      </c>
    </row>
    <row r="299" spans="1:17" ht="11.5">
      <c r="A299" s="62">
        <v>6</v>
      </c>
      <c r="B299" s="63">
        <v>887</v>
      </c>
      <c r="C299" s="64" t="s">
        <v>309</v>
      </c>
      <c r="D299" s="23">
        <f>'2018 Kunta fi'!D299</f>
        <v>13111048.640000001</v>
      </c>
      <c r="E299" s="70">
        <f>'2018 Kunta fi'!E299</f>
        <v>5.3073529159906041E-3</v>
      </c>
      <c r="F299" s="23">
        <f>'2018 Kunta fi'!F299</f>
        <v>13021682.329401636</v>
      </c>
      <c r="G299" s="23">
        <f>'2018 Kunta fi'!G299</f>
        <v>13306761.948895864</v>
      </c>
      <c r="H299" s="23">
        <f>'2018 Kunta fi'!H299</f>
        <v>-285079.61949422769</v>
      </c>
      <c r="I299" s="23">
        <f>'2018 Kunta fi'!I299</f>
        <v>-1262942.4012056736</v>
      </c>
      <c r="J299" s="23">
        <f>'2018 Kunta fi'!J299</f>
        <v>-1548022.0206999013</v>
      </c>
      <c r="K299" s="23">
        <f>'2018 Kunta fi'!K299</f>
        <v>496053.09340955009</v>
      </c>
      <c r="L299" s="65"/>
      <c r="M299" s="67">
        <v>7.0373742563315954E-4</v>
      </c>
      <c r="N299" s="68">
        <v>1150</v>
      </c>
      <c r="O299" s="68" t="s">
        <v>309</v>
      </c>
      <c r="P299" s="23">
        <f>'2018 Kunta fi'!R299</f>
        <v>797729.28106717474</v>
      </c>
      <c r="Q299" s="73">
        <f>'2018 Kunta fi'!S299</f>
        <v>-1.6580339042448267E-2</v>
      </c>
    </row>
    <row r="300" spans="1:17" ht="11.5">
      <c r="A300" s="62">
        <v>17</v>
      </c>
      <c r="B300" s="63">
        <v>889</v>
      </c>
      <c r="C300" s="64" t="s">
        <v>310</v>
      </c>
      <c r="D300" s="23">
        <f>'2018 Kunta fi'!D300</f>
        <v>6576990.71</v>
      </c>
      <c r="E300" s="70">
        <f>'2018 Kunta fi'!E300</f>
        <v>1.4168105732687009E-2</v>
      </c>
      <c r="F300" s="23">
        <f>'2018 Kunta fi'!F300</f>
        <v>6532161.2374893697</v>
      </c>
      <c r="G300" s="23">
        <f>'2018 Kunta fi'!G300</f>
        <v>6450322.4152400224</v>
      </c>
      <c r="H300" s="23">
        <f>'2018 Kunta fi'!H300</f>
        <v>81838.822249347344</v>
      </c>
      <c r="I300" s="23">
        <f>'2018 Kunta fi'!I300</f>
        <v>-633538.9844145074</v>
      </c>
      <c r="J300" s="23">
        <f>'2018 Kunta fi'!J300</f>
        <v>-551700.16216516006</v>
      </c>
      <c r="K300" s="23">
        <f>'2018 Kunta fi'!K300</f>
        <v>248838.72195148634</v>
      </c>
      <c r="L300" s="65"/>
      <c r="M300" s="67">
        <v>3.4993659238591345E-4</v>
      </c>
      <c r="N300" s="68">
        <v>1154</v>
      </c>
      <c r="O300" s="68" t="s">
        <v>310</v>
      </c>
      <c r="P300" s="23">
        <f>'2018 Kunta fi'!R300</f>
        <v>831529.48313424725</v>
      </c>
      <c r="Q300" s="73">
        <f>'2018 Kunta fi'!S300</f>
        <v>-9.0733625595659673E-2</v>
      </c>
    </row>
    <row r="301" spans="1:17" ht="11.5">
      <c r="A301" s="62">
        <v>19</v>
      </c>
      <c r="B301" s="63">
        <v>890</v>
      </c>
      <c r="C301" s="64" t="s">
        <v>311</v>
      </c>
      <c r="D301" s="23">
        <f>'2018 Kunta fi'!D301</f>
        <v>3771459.25</v>
      </c>
      <c r="E301" s="70">
        <f>'2018 Kunta fi'!E301</f>
        <v>1.6187249678501159E-2</v>
      </c>
      <c r="F301" s="23">
        <f>'2018 Kunta fi'!F301</f>
        <v>3745752.5801523798</v>
      </c>
      <c r="G301" s="23">
        <f>'2018 Kunta fi'!G301</f>
        <v>3810138.5284695681</v>
      </c>
      <c r="H301" s="23">
        <f>'2018 Kunta fi'!H301</f>
        <v>-64385.948317188304</v>
      </c>
      <c r="I301" s="23">
        <f>'2018 Kunta fi'!I301</f>
        <v>-363291.74973180093</v>
      </c>
      <c r="J301" s="23">
        <f>'2018 Kunta fi'!J301</f>
        <v>-427677.69804898923</v>
      </c>
      <c r="K301" s="23">
        <f>'2018 Kunta fi'!K301</f>
        <v>142692.17352476862</v>
      </c>
      <c r="L301" s="65"/>
      <c r="M301" s="67">
        <v>2.0026624581190587E-4</v>
      </c>
      <c r="N301" s="68">
        <v>1156</v>
      </c>
      <c r="O301" s="68" t="s">
        <v>311</v>
      </c>
      <c r="P301" s="23">
        <f>'2018 Kunta fi'!R301</f>
        <v>146387.88484739451</v>
      </c>
      <c r="Q301" s="73">
        <f>'2018 Kunta fi'!S301</f>
        <v>-3.6169044329293909E-3</v>
      </c>
    </row>
    <row r="302" spans="1:17" ht="11.5">
      <c r="A302" s="62">
        <v>13</v>
      </c>
      <c r="B302" s="63">
        <v>892</v>
      </c>
      <c r="C302" s="64" t="s">
        <v>312</v>
      </c>
      <c r="D302" s="23">
        <f>'2018 Kunta fi'!D302</f>
        <v>9552571.25</v>
      </c>
      <c r="E302" s="70">
        <f>'2018 Kunta fi'!E302</f>
        <v>2.5362834907516785E-2</v>
      </c>
      <c r="F302" s="23">
        <f>'2018 Kunta fi'!F302</f>
        <v>9487459.9020994157</v>
      </c>
      <c r="G302" s="23">
        <f>'2018 Kunta fi'!G302</f>
        <v>9532657.8788160607</v>
      </c>
      <c r="H302" s="23">
        <f>'2018 Kunta fi'!H302</f>
        <v>-45197.976716645062</v>
      </c>
      <c r="I302" s="23">
        <f>'2018 Kunta fi'!I302</f>
        <v>-920166.46443951281</v>
      </c>
      <c r="J302" s="23">
        <f>'2018 Kunta fi'!J302</f>
        <v>-965364.44115615787</v>
      </c>
      <c r="K302" s="23">
        <f>'2018 Kunta fi'!K302</f>
        <v>361419.03280877706</v>
      </c>
      <c r="L302" s="65"/>
      <c r="M302" s="67">
        <v>5.0270683725855904E-4</v>
      </c>
      <c r="N302" s="68">
        <v>1164</v>
      </c>
      <c r="O302" s="68" t="s">
        <v>312</v>
      </c>
      <c r="P302" s="23">
        <f>'2018 Kunta fi'!R302</f>
        <v>521349.66844200745</v>
      </c>
      <c r="Q302" s="73">
        <f>'2018 Kunta fi'!S302</f>
        <v>-4.0822260146965661E-2</v>
      </c>
    </row>
    <row r="303" spans="1:17" ht="11.5">
      <c r="A303" s="62">
        <v>15</v>
      </c>
      <c r="B303" s="63">
        <v>893</v>
      </c>
      <c r="C303" s="64" t="s">
        <v>446</v>
      </c>
      <c r="D303" s="23">
        <f>'2018 Kunta fi'!D303</f>
        <v>21846412.329999998</v>
      </c>
      <c r="E303" s="70">
        <f>'2018 Kunta fi'!E303</f>
        <v>4.5793210171596765E-2</v>
      </c>
      <c r="F303" s="23">
        <f>'2018 Kunta fi'!F303</f>
        <v>21697504.845682807</v>
      </c>
      <c r="G303" s="23">
        <f>'2018 Kunta fi'!G303</f>
        <v>21468711.725242797</v>
      </c>
      <c r="H303" s="23">
        <f>'2018 Kunta fi'!H303</f>
        <v>228793.12044000998</v>
      </c>
      <c r="I303" s="23">
        <f>'2018 Kunta fi'!I303</f>
        <v>-2104390.0608837516</v>
      </c>
      <c r="J303" s="23">
        <f>'2018 Kunta fi'!J303</f>
        <v>-1875596.9404437416</v>
      </c>
      <c r="K303" s="23">
        <f>'2018 Kunta fi'!K303</f>
        <v>826553.29209403601</v>
      </c>
      <c r="L303" s="65"/>
      <c r="M303" s="67">
        <v>1.1272140332633928E-3</v>
      </c>
      <c r="N303" s="68">
        <v>1158</v>
      </c>
      <c r="O303" s="68" t="s">
        <v>446</v>
      </c>
      <c r="P303" s="23">
        <f>'2018 Kunta fi'!R303</f>
        <v>2678776.1881727776</v>
      </c>
      <c r="Q303" s="73">
        <f>'2018 Kunta fi'!S303</f>
        <v>-6.2244023891373401E-2</v>
      </c>
    </row>
    <row r="304" spans="1:17" ht="11.5">
      <c r="A304" s="62">
        <v>2</v>
      </c>
      <c r="B304" s="63">
        <v>895</v>
      </c>
      <c r="C304" s="64" t="s">
        <v>447</v>
      </c>
      <c r="D304" s="23">
        <f>'2018 Kunta fi'!D304</f>
        <v>55414092.43</v>
      </c>
      <c r="E304" s="70">
        <f>'2018 Kunta fi'!E304</f>
        <v>5.0650814459563653E-2</v>
      </c>
      <c r="F304" s="23">
        <f>'2018 Kunta fi'!F304</f>
        <v>55036384.045903429</v>
      </c>
      <c r="G304" s="23">
        <f>'2018 Kunta fi'!G304</f>
        <v>54737036.929676339</v>
      </c>
      <c r="H304" s="23">
        <f>'2018 Kunta fi'!H304</f>
        <v>299347.11622709036</v>
      </c>
      <c r="I304" s="23">
        <f>'2018 Kunta fi'!I304</f>
        <v>-5337849.6927136211</v>
      </c>
      <c r="J304" s="23">
        <f>'2018 Kunta fi'!J304</f>
        <v>-5038502.5764865307</v>
      </c>
      <c r="K304" s="23">
        <f>'2018 Kunta fi'!K304</f>
        <v>2096577.6821635091</v>
      </c>
      <c r="L304" s="65"/>
      <c r="M304" s="67">
        <v>2.8459934858231957E-3</v>
      </c>
      <c r="N304" s="68">
        <v>1167</v>
      </c>
      <c r="O304" s="68" t="s">
        <v>447</v>
      </c>
      <c r="P304" s="23">
        <f>'2018 Kunta fi'!R304</f>
        <v>3795237.5799403582</v>
      </c>
      <c r="Q304" s="73">
        <f>'2018 Kunta fi'!S304</f>
        <v>-6.5691516736788413E-2</v>
      </c>
    </row>
    <row r="305" spans="1:17" ht="11.5">
      <c r="A305" s="62">
        <v>15</v>
      </c>
      <c r="B305" s="63">
        <v>905</v>
      </c>
      <c r="C305" s="64" t="s">
        <v>448</v>
      </c>
      <c r="D305" s="23">
        <f>'2018 Kunta fi'!D305</f>
        <v>227807012.86000001</v>
      </c>
      <c r="E305" s="70">
        <f>'2018 Kunta fi'!E305</f>
        <v>1.8206260141510278E-2</v>
      </c>
      <c r="F305" s="23">
        <f>'2018 Kunta fi'!F305</f>
        <v>226254255.88176548</v>
      </c>
      <c r="G305" s="23">
        <f>'2018 Kunta fi'!G305</f>
        <v>226367976.27685642</v>
      </c>
      <c r="H305" s="23">
        <f>'2018 Kunta fi'!H305</f>
        <v>-113720.39509093761</v>
      </c>
      <c r="I305" s="23">
        <f>'2018 Kunta fi'!I305</f>
        <v>-21943869.154382162</v>
      </c>
      <c r="J305" s="23">
        <f>'2018 Kunta fi'!J305</f>
        <v>-22057589.549473099</v>
      </c>
      <c r="K305" s="23">
        <f>'2018 Kunta fi'!K305</f>
        <v>8619018.701893257</v>
      </c>
      <c r="L305" s="65"/>
      <c r="M305" s="67">
        <v>1.2072672095403601E-2</v>
      </c>
      <c r="N305" s="68">
        <v>1171</v>
      </c>
      <c r="O305" s="68" t="s">
        <v>448</v>
      </c>
      <c r="P305" s="23">
        <f>'2018 Kunta fi'!R305</f>
        <v>24207225.079369333</v>
      </c>
      <c r="Q305" s="73">
        <f>'2018 Kunta fi'!S305</f>
        <v>-0.12702462705981465</v>
      </c>
    </row>
    <row r="306" spans="1:17" ht="11.5">
      <c r="A306" s="62">
        <v>6</v>
      </c>
      <c r="B306" s="63">
        <v>908</v>
      </c>
      <c r="C306" s="64" t="s">
        <v>316</v>
      </c>
      <c r="D306" s="23">
        <f>'2018 Kunta fi'!D306</f>
        <v>69634467.689999998</v>
      </c>
      <c r="E306" s="70">
        <f>'2018 Kunta fi'!E306</f>
        <v>1.5408035828207822E-2</v>
      </c>
      <c r="F306" s="23">
        <f>'2018 Kunta fi'!F306</f>
        <v>69159831.706349462</v>
      </c>
      <c r="G306" s="23">
        <f>'2018 Kunta fi'!G306</f>
        <v>68953647.304377973</v>
      </c>
      <c r="H306" s="23">
        <f>'2018 Kunta fi'!H306</f>
        <v>206184.40197148919</v>
      </c>
      <c r="I306" s="23">
        <f>'2018 Kunta fi'!I306</f>
        <v>-6707649.7270234739</v>
      </c>
      <c r="J306" s="23">
        <f>'2018 Kunta fi'!J306</f>
        <v>-6501465.3250519847</v>
      </c>
      <c r="K306" s="23">
        <f>'2018 Kunta fi'!K306</f>
        <v>2634601.8578687739</v>
      </c>
      <c r="L306" s="65"/>
      <c r="M306" s="67">
        <v>3.7004602417119036E-3</v>
      </c>
      <c r="N306" s="68">
        <v>1177</v>
      </c>
      <c r="O306" s="68" t="s">
        <v>316</v>
      </c>
      <c r="P306" s="23">
        <f>'2018 Kunta fi'!R306</f>
        <v>4342866.4601822793</v>
      </c>
      <c r="Q306" s="73">
        <f>'2018 Kunta fi'!S306</f>
        <v>2.0586530271729186E-2</v>
      </c>
    </row>
    <row r="307" spans="1:17" ht="11.5">
      <c r="A307" s="62">
        <v>12</v>
      </c>
      <c r="B307" s="63">
        <v>911</v>
      </c>
      <c r="C307" s="64" t="s">
        <v>1819</v>
      </c>
      <c r="D307" s="23">
        <f>'2018 Kunta fi'!D307</f>
        <v>5203083.68</v>
      </c>
      <c r="E307" s="70">
        <f>'2018 Kunta fi'!E307</f>
        <v>2.3662965095598176E-2</v>
      </c>
      <c r="F307" s="23">
        <f>'2018 Kunta fi'!F307</f>
        <v>5167618.9048333839</v>
      </c>
      <c r="G307" s="23">
        <f>'2018 Kunta fi'!G307</f>
        <v>5095634.229231921</v>
      </c>
      <c r="H307" s="23">
        <f>'2018 Kunta fi'!H307</f>
        <v>71984.675601462834</v>
      </c>
      <c r="I307" s="23">
        <f>'2018 Kunta fi'!I307</f>
        <v>-501195.22678342013</v>
      </c>
      <c r="J307" s="23">
        <f>'2018 Kunta fi'!J307</f>
        <v>-429210.5511819573</v>
      </c>
      <c r="K307" s="23">
        <f>'2018 Kunta fi'!K307</f>
        <v>196857.30909871333</v>
      </c>
      <c r="L307" s="65"/>
      <c r="M307" s="67">
        <v>2.7426847878530549E-4</v>
      </c>
      <c r="N307" s="68">
        <v>1182</v>
      </c>
      <c r="O307" s="68" t="s">
        <v>1819</v>
      </c>
      <c r="P307" s="23">
        <f>'2018 Kunta fi'!R307</f>
        <v>806755.09632134601</v>
      </c>
      <c r="Q307" s="73">
        <f>'2018 Kunta fi'!S307</f>
        <v>-0.1294402991594904</v>
      </c>
    </row>
    <row r="308" spans="1:17" ht="11.5">
      <c r="A308" s="62">
        <v>11</v>
      </c>
      <c r="B308" s="63">
        <v>915</v>
      </c>
      <c r="C308" s="64" t="s">
        <v>317</v>
      </c>
      <c r="D308" s="23">
        <f>'2018 Kunta fi'!D308</f>
        <v>69151176.719999999</v>
      </c>
      <c r="E308" s="70">
        <f>'2018 Kunta fi'!E308</f>
        <v>6.4802447231824267E-3</v>
      </c>
      <c r="F308" s="23">
        <f>'2018 Kunta fi'!F308</f>
        <v>68679834.899319977</v>
      </c>
      <c r="G308" s="23">
        <f>'2018 Kunta fi'!G308</f>
        <v>68699022.874234855</v>
      </c>
      <c r="H308" s="23">
        <f>'2018 Kunta fi'!H308</f>
        <v>-19187.974914878607</v>
      </c>
      <c r="I308" s="23">
        <f>'2018 Kunta fi'!I308</f>
        <v>-6661095.9634846319</v>
      </c>
      <c r="J308" s="23">
        <f>'2018 Kunta fi'!J308</f>
        <v>-6680283.9383995105</v>
      </c>
      <c r="K308" s="23">
        <f>'2018 Kunta fi'!K308</f>
        <v>2616316.6705227369</v>
      </c>
      <c r="L308" s="65"/>
      <c r="M308" s="67">
        <v>3.7073739859931256E-3</v>
      </c>
      <c r="N308" s="68">
        <v>1194</v>
      </c>
      <c r="O308" s="68" t="s">
        <v>317</v>
      </c>
      <c r="P308" s="23">
        <f>'2018 Kunta fi'!R308</f>
        <v>3872041.5534381568</v>
      </c>
      <c r="Q308" s="73">
        <f>'2018 Kunta fi'!S308</f>
        <v>2.016077000283012E-2</v>
      </c>
    </row>
    <row r="309" spans="1:17" ht="11.5">
      <c r="A309" s="62">
        <v>2</v>
      </c>
      <c r="B309" s="63">
        <v>918</v>
      </c>
      <c r="C309" s="64" t="s">
        <v>318</v>
      </c>
      <c r="D309" s="23">
        <f>'2018 Kunta fi'!D309</f>
        <v>7177103.71</v>
      </c>
      <c r="E309" s="70">
        <f>'2018 Kunta fi'!E309</f>
        <v>4.237872150749511E-2</v>
      </c>
      <c r="F309" s="23">
        <f>'2018 Kunta fi'!F309</f>
        <v>7128183.8030607691</v>
      </c>
      <c r="G309" s="23">
        <f>'2018 Kunta fi'!G309</f>
        <v>7097545.865079022</v>
      </c>
      <c r="H309" s="23">
        <f>'2018 Kunta fi'!H309</f>
        <v>30637.937981747091</v>
      </c>
      <c r="I309" s="23">
        <f>'2018 Kunta fi'!I309</f>
        <v>-691345.81390810467</v>
      </c>
      <c r="J309" s="23">
        <f>'2018 Kunta fi'!J309</f>
        <v>-660707.87592635758</v>
      </c>
      <c r="K309" s="23">
        <f>'2018 Kunta fi'!K309</f>
        <v>271543.84022380214</v>
      </c>
      <c r="L309" s="65"/>
      <c r="M309" s="67">
        <v>3.7153160436217828E-4</v>
      </c>
      <c r="N309" s="68">
        <v>1202</v>
      </c>
      <c r="O309" s="68" t="s">
        <v>318</v>
      </c>
      <c r="P309" s="23">
        <f>'2018 Kunta fi'!R309</f>
        <v>455375.23498982278</v>
      </c>
      <c r="Q309" s="73">
        <f>'2018 Kunta fi'!S309</f>
        <v>0.30635218575757173</v>
      </c>
    </row>
    <row r="310" spans="1:17" ht="11.5">
      <c r="A310" s="62">
        <v>11</v>
      </c>
      <c r="B310" s="63">
        <v>921</v>
      </c>
      <c r="C310" s="64" t="s">
        <v>319</v>
      </c>
      <c r="D310" s="23">
        <f>'2018 Kunta fi'!D310</f>
        <v>4812858.49</v>
      </c>
      <c r="E310" s="70">
        <f>'2018 Kunta fi'!E310</f>
        <v>7.2706063618968031E-3</v>
      </c>
      <c r="F310" s="23">
        <f>'2018 Kunta fi'!F310</f>
        <v>4780053.5314880535</v>
      </c>
      <c r="G310" s="23">
        <f>'2018 Kunta fi'!G310</f>
        <v>4838907.0673982156</v>
      </c>
      <c r="H310" s="23">
        <f>'2018 Kunta fi'!H310</f>
        <v>-58853.535910162143</v>
      </c>
      <c r="I310" s="23">
        <f>'2018 Kunta fi'!I310</f>
        <v>-463606.17101819499</v>
      </c>
      <c r="J310" s="23">
        <f>'2018 Kunta fi'!J310</f>
        <v>-522459.70692835713</v>
      </c>
      <c r="K310" s="23">
        <f>'2018 Kunta fi'!K310</f>
        <v>182093.24117852683</v>
      </c>
      <c r="L310" s="65"/>
      <c r="M310" s="67">
        <v>2.5782736502891673E-4</v>
      </c>
      <c r="N310" s="68">
        <v>1211</v>
      </c>
      <c r="O310" s="68" t="s">
        <v>319</v>
      </c>
      <c r="P310" s="23">
        <f>'2018 Kunta fi'!R310</f>
        <v>552403.53263914131</v>
      </c>
      <c r="Q310" s="73">
        <f>'2018 Kunta fi'!S310</f>
        <v>1.6053776381294238E-2</v>
      </c>
    </row>
    <row r="311" spans="1:17" ht="11.5">
      <c r="A311" s="62">
        <v>6</v>
      </c>
      <c r="B311" s="63">
        <v>922</v>
      </c>
      <c r="C311" s="64" t="s">
        <v>320</v>
      </c>
      <c r="D311" s="23">
        <f>'2018 Kunta fi'!D311</f>
        <v>15007259.109999999</v>
      </c>
      <c r="E311" s="70">
        <f>'2018 Kunta fi'!E311</f>
        <v>4.0204431194368118E-2</v>
      </c>
      <c r="F311" s="23">
        <f>'2018 Kunta fi'!F311</f>
        <v>14904968.025916707</v>
      </c>
      <c r="G311" s="23">
        <f>'2018 Kunta fi'!G311</f>
        <v>14635673.31750082</v>
      </c>
      <c r="H311" s="23">
        <f>'2018 Kunta fi'!H311</f>
        <v>269294.70841588639</v>
      </c>
      <c r="I311" s="23">
        <f>'2018 Kunta fi'!I311</f>
        <v>-1445597.8599663803</v>
      </c>
      <c r="J311" s="23">
        <f>'2018 Kunta fi'!J311</f>
        <v>-1176303.1515504939</v>
      </c>
      <c r="K311" s="23">
        <f>'2018 Kunta fi'!K311</f>
        <v>567795.72019909392</v>
      </c>
      <c r="L311" s="65"/>
      <c r="M311" s="67">
        <v>7.7849308613699966E-4</v>
      </c>
      <c r="N311" s="68">
        <v>1213</v>
      </c>
      <c r="O311" s="68" t="s">
        <v>320</v>
      </c>
      <c r="P311" s="23">
        <f>'2018 Kunta fi'!R311</f>
        <v>505224.75234235206</v>
      </c>
      <c r="Q311" s="73">
        <f>'2018 Kunta fi'!S311</f>
        <v>9.306212179631479E-2</v>
      </c>
    </row>
    <row r="312" spans="1:17" ht="11.5">
      <c r="A312" s="62">
        <v>16</v>
      </c>
      <c r="B312" s="63">
        <v>924</v>
      </c>
      <c r="C312" s="64" t="s">
        <v>449</v>
      </c>
      <c r="D312" s="23">
        <f>'2018 Kunta fi'!D312</f>
        <v>8946747.4800000004</v>
      </c>
      <c r="E312" s="70">
        <f>'2018 Kunta fi'!E312</f>
        <v>5.9638168607814013E-3</v>
      </c>
      <c r="F312" s="23">
        <f>'2018 Kunta fi'!F312</f>
        <v>8885765.4917474724</v>
      </c>
      <c r="G312" s="23">
        <f>'2018 Kunta fi'!G312</f>
        <v>8896157.0428621341</v>
      </c>
      <c r="H312" s="23">
        <f>'2018 Kunta fi'!H312</f>
        <v>-10391.551114661619</v>
      </c>
      <c r="I312" s="23">
        <f>'2018 Kunta fi'!I312</f>
        <v>-861809.5360350986</v>
      </c>
      <c r="J312" s="23">
        <f>'2018 Kunta fi'!J312</f>
        <v>-872201.08714976022</v>
      </c>
      <c r="K312" s="23">
        <f>'2018 Kunta fi'!K312</f>
        <v>338497.84904833493</v>
      </c>
      <c r="L312" s="65"/>
      <c r="M312" s="67">
        <v>4.7990458375583335E-4</v>
      </c>
      <c r="N312" s="68">
        <v>1217</v>
      </c>
      <c r="O312" s="68" t="s">
        <v>449</v>
      </c>
      <c r="P312" s="23">
        <f>'2018 Kunta fi'!R312</f>
        <v>608077.44735287328</v>
      </c>
      <c r="Q312" s="73">
        <f>'2018 Kunta fi'!S312</f>
        <v>-0.13567629049870045</v>
      </c>
    </row>
    <row r="313" spans="1:17" ht="11.5">
      <c r="A313" s="62">
        <v>11</v>
      </c>
      <c r="B313" s="63">
        <v>925</v>
      </c>
      <c r="C313" s="64" t="s">
        <v>322</v>
      </c>
      <c r="D313" s="23">
        <f>'2018 Kunta fi'!D313</f>
        <v>9775965.4700000007</v>
      </c>
      <c r="E313" s="70">
        <f>'2018 Kunta fi'!E313</f>
        <v>6.4770817014745408E-2</v>
      </c>
      <c r="F313" s="23">
        <f>'2018 Kunta fi'!F313</f>
        <v>9709331.4431895465</v>
      </c>
      <c r="G313" s="23">
        <f>'2018 Kunta fi'!G313</f>
        <v>9227343.8728156127</v>
      </c>
      <c r="H313" s="23">
        <f>'2018 Kunta fi'!H313</f>
        <v>481987.57037393376</v>
      </c>
      <c r="I313" s="23">
        <f>'2018 Kunta fi'!I313</f>
        <v>-941685.26437451702</v>
      </c>
      <c r="J313" s="23">
        <f>'2018 Kunta fi'!J313</f>
        <v>-459697.69400058326</v>
      </c>
      <c r="K313" s="23">
        <f>'2018 Kunta fi'!K313</f>
        <v>369871.09464788361</v>
      </c>
      <c r="L313" s="65"/>
      <c r="M313" s="67">
        <v>4.9542235312560756E-4</v>
      </c>
      <c r="N313" s="68">
        <v>1220</v>
      </c>
      <c r="O313" s="68" t="s">
        <v>322</v>
      </c>
      <c r="P313" s="23">
        <f>'2018 Kunta fi'!R313</f>
        <v>3179792.1878710212</v>
      </c>
      <c r="Q313" s="73">
        <f>'2018 Kunta fi'!S313</f>
        <v>9.8806865591666737E-2</v>
      </c>
    </row>
    <row r="314" spans="1:17" ht="11.5">
      <c r="A314" s="62">
        <v>1</v>
      </c>
      <c r="B314" s="63">
        <v>927</v>
      </c>
      <c r="C314" s="64" t="s">
        <v>450</v>
      </c>
      <c r="D314" s="23">
        <f>'2018 Kunta fi'!D314</f>
        <v>113575142.69</v>
      </c>
      <c r="E314" s="70">
        <f>'2018 Kunta fi'!E314</f>
        <v>2.2686761344304696E-2</v>
      </c>
      <c r="F314" s="23">
        <f>'2018 Kunta fi'!F314</f>
        <v>112801002.36327414</v>
      </c>
      <c r="G314" s="23">
        <f>'2018 Kunta fi'!G314</f>
        <v>113084104.61816223</v>
      </c>
      <c r="H314" s="23">
        <f>'2018 Kunta fi'!H314</f>
        <v>-283102.25488808751</v>
      </c>
      <c r="I314" s="23">
        <f>'2018 Kunta fi'!I314</f>
        <v>-10940304.422986688</v>
      </c>
      <c r="J314" s="23">
        <f>'2018 Kunta fi'!J314</f>
        <v>-11223406.677874776</v>
      </c>
      <c r="K314" s="23">
        <f>'2018 Kunta fi'!K314</f>
        <v>4297085.7947946368</v>
      </c>
      <c r="L314" s="65"/>
      <c r="M314" s="67">
        <v>5.9925647526855134E-3</v>
      </c>
      <c r="N314" s="68">
        <v>1224</v>
      </c>
      <c r="O314" s="68" t="s">
        <v>450</v>
      </c>
      <c r="P314" s="23">
        <f>'2018 Kunta fi'!R314</f>
        <v>3607877.3728574244</v>
      </c>
      <c r="Q314" s="73">
        <f>'2018 Kunta fi'!S314</f>
        <v>6.0164688588986603E-2</v>
      </c>
    </row>
    <row r="315" spans="1:17" ht="11.5">
      <c r="A315" s="62">
        <v>13</v>
      </c>
      <c r="B315" s="63">
        <v>931</v>
      </c>
      <c r="C315" s="64" t="s">
        <v>324</v>
      </c>
      <c r="D315" s="23">
        <f>'2018 Kunta fi'!D315</f>
        <v>16387714.32</v>
      </c>
      <c r="E315" s="70">
        <f>'2018 Kunta fi'!E315</f>
        <v>-7.592313468947065E-4</v>
      </c>
      <c r="F315" s="23">
        <f>'2018 Kunta fi'!F315</f>
        <v>16276013.905477064</v>
      </c>
      <c r="G315" s="23">
        <f>'2018 Kunta fi'!G315</f>
        <v>16153412.627395108</v>
      </c>
      <c r="H315" s="23">
        <f>'2018 Kunta fi'!H315</f>
        <v>122601.27808195539</v>
      </c>
      <c r="I315" s="23">
        <f>'2018 Kunta fi'!I315</f>
        <v>-1578572.3813448839</v>
      </c>
      <c r="J315" s="23">
        <f>'2018 Kunta fi'!J315</f>
        <v>-1455971.1032629285</v>
      </c>
      <c r="K315" s="23">
        <f>'2018 Kunta fi'!K315</f>
        <v>620024.88172814681</v>
      </c>
      <c r="L315" s="65"/>
      <c r="M315" s="67">
        <v>8.8495322879129131E-4</v>
      </c>
      <c r="N315" s="68">
        <v>1228</v>
      </c>
      <c r="O315" s="68" t="s">
        <v>324</v>
      </c>
      <c r="P315" s="23">
        <f>'2018 Kunta fi'!R315</f>
        <v>2219279.2336712899</v>
      </c>
      <c r="Q315" s="73">
        <f>'2018 Kunta fi'!S315</f>
        <v>4.508542834487228E-2</v>
      </c>
    </row>
    <row r="316" spans="1:17" ht="11.5">
      <c r="A316" s="62">
        <v>14</v>
      </c>
      <c r="B316" s="63">
        <v>934</v>
      </c>
      <c r="C316" s="64" t="s">
        <v>325</v>
      </c>
      <c r="D316" s="23">
        <f>'2018 Kunta fi'!D316</f>
        <v>8976209.3699999992</v>
      </c>
      <c r="E316" s="70">
        <f>'2018 Kunta fi'!E316</f>
        <v>3.6449826971935773E-2</v>
      </c>
      <c r="F316" s="23">
        <f>'2018 Kunta fi'!F316</f>
        <v>8915026.5663523898</v>
      </c>
      <c r="G316" s="23">
        <f>'2018 Kunta fi'!G316</f>
        <v>8635282.7745697182</v>
      </c>
      <c r="H316" s="23">
        <f>'2018 Kunta fi'!H316</f>
        <v>279743.79178267159</v>
      </c>
      <c r="I316" s="23">
        <f>'2018 Kunta fi'!I316</f>
        <v>-864647.49897172721</v>
      </c>
      <c r="J316" s="23">
        <f>'2018 Kunta fi'!J316</f>
        <v>-584903.70718905563</v>
      </c>
      <c r="K316" s="23">
        <f>'2018 Kunta fi'!K316</f>
        <v>339612.53194468265</v>
      </c>
      <c r="L316" s="65"/>
      <c r="M316" s="67">
        <v>4.6732258357995465E-4</v>
      </c>
      <c r="N316" s="68">
        <v>1237</v>
      </c>
      <c r="O316" s="68" t="s">
        <v>325</v>
      </c>
      <c r="P316" s="23">
        <f>'2018 Kunta fi'!R316</f>
        <v>584653.36483845208</v>
      </c>
      <c r="Q316" s="73">
        <f>'2018 Kunta fi'!S316</f>
        <v>-7.2662163160112092E-3</v>
      </c>
    </row>
    <row r="317" spans="1:17" ht="11.5">
      <c r="A317" s="62">
        <v>8</v>
      </c>
      <c r="B317" s="63">
        <v>935</v>
      </c>
      <c r="C317" s="64" t="s">
        <v>326</v>
      </c>
      <c r="D317" s="23">
        <f>'2018 Kunta fi'!D317</f>
        <v>8442763.9600000009</v>
      </c>
      <c r="E317" s="70">
        <f>'2018 Kunta fi'!E317</f>
        <v>2.7751979483680911E-2</v>
      </c>
      <c r="F317" s="23">
        <f>'2018 Kunta fi'!F317</f>
        <v>8385217.1773531763</v>
      </c>
      <c r="G317" s="23">
        <f>'2018 Kunta fi'!G317</f>
        <v>8187048.9004567843</v>
      </c>
      <c r="H317" s="23">
        <f>'2018 Kunta fi'!H317</f>
        <v>198168.276896392</v>
      </c>
      <c r="I317" s="23">
        <f>'2018 Kunta fi'!I317</f>
        <v>-813262.53004085599</v>
      </c>
      <c r="J317" s="23">
        <f>'2018 Kunta fi'!J317</f>
        <v>-615094.25314446399</v>
      </c>
      <c r="K317" s="23">
        <f>'2018 Kunta fi'!K317</f>
        <v>319429.76448943012</v>
      </c>
      <c r="L317" s="65"/>
      <c r="M317" s="67">
        <v>4.4327006568955254E-4</v>
      </c>
      <c r="N317" s="68">
        <v>1239</v>
      </c>
      <c r="O317" s="68" t="s">
        <v>326</v>
      </c>
      <c r="P317" s="23">
        <f>'2018 Kunta fi'!R317</f>
        <v>982781.81939475134</v>
      </c>
      <c r="Q317" s="73">
        <f>'2018 Kunta fi'!S317</f>
        <v>-3.0893687461652886E-2</v>
      </c>
    </row>
    <row r="318" spans="1:17" ht="11.5">
      <c r="A318" s="62">
        <v>6</v>
      </c>
      <c r="B318" s="63">
        <v>936</v>
      </c>
      <c r="C318" s="64" t="s">
        <v>451</v>
      </c>
      <c r="D318" s="23">
        <f>'2018 Kunta fi'!D318</f>
        <v>18127888.91</v>
      </c>
      <c r="E318" s="70">
        <f>'2018 Kunta fi'!E318</f>
        <v>2.1380891380297307E-2</v>
      </c>
      <c r="F318" s="23">
        <f>'2018 Kunta fi'!F318</f>
        <v>18004327.279248267</v>
      </c>
      <c r="G318" s="23">
        <f>'2018 Kunta fi'!G318</f>
        <v>17791342.725337207</v>
      </c>
      <c r="H318" s="23">
        <f>'2018 Kunta fi'!H318</f>
        <v>212984.55391106009</v>
      </c>
      <c r="I318" s="23">
        <f>'2018 Kunta fi'!I318</f>
        <v>-1746197.4383145224</v>
      </c>
      <c r="J318" s="23">
        <f>'2018 Kunta fi'!J318</f>
        <v>-1533212.8844034623</v>
      </c>
      <c r="K318" s="23">
        <f>'2018 Kunta fi'!K318</f>
        <v>685863.93184109009</v>
      </c>
      <c r="L318" s="65"/>
      <c r="M318" s="67">
        <v>9.5770461676723069E-4</v>
      </c>
      <c r="N318" s="68">
        <v>1242</v>
      </c>
      <c r="O318" s="68" t="s">
        <v>451</v>
      </c>
      <c r="P318" s="23">
        <f>'2018 Kunta fi'!R318</f>
        <v>2281563.7942138906</v>
      </c>
      <c r="Q318" s="73">
        <f>'2018 Kunta fi'!S318</f>
        <v>4.4724341311046079E-2</v>
      </c>
    </row>
    <row r="319" spans="1:17" ht="11.5">
      <c r="A319" s="62">
        <v>21</v>
      </c>
      <c r="B319" s="63">
        <v>941</v>
      </c>
      <c r="C319" s="64" t="s">
        <v>328</v>
      </c>
      <c r="D319" s="23">
        <f>'2018 Kunta fi'!D319</f>
        <v>1184808.6100000001</v>
      </c>
      <c r="E319" s="70">
        <f>'2018 Kunta fi'!E319</f>
        <v>-1.4539577696846995E-2</v>
      </c>
      <c r="F319" s="23">
        <f>'2018 Kunta fi'!F319</f>
        <v>1176732.8277229178</v>
      </c>
      <c r="G319" s="23">
        <f>'2018 Kunta fi'!G319</f>
        <v>1196497.6290199612</v>
      </c>
      <c r="H319" s="23">
        <f>'2018 Kunta fi'!H319</f>
        <v>-19764.80129704345</v>
      </c>
      <c r="I319" s="23">
        <f>'2018 Kunta fi'!I319</f>
        <v>-114128.55462357255</v>
      </c>
      <c r="J319" s="23">
        <f>'2018 Kunta fi'!J319</f>
        <v>-133893.35592061601</v>
      </c>
      <c r="K319" s="23">
        <f>'2018 Kunta fi'!K319</f>
        <v>44826.923629563258</v>
      </c>
      <c r="L319" s="65"/>
      <c r="M319" s="67">
        <v>6.4875556015841609E-5</v>
      </c>
      <c r="N319" s="68">
        <v>1260</v>
      </c>
      <c r="O319" s="68" t="s">
        <v>328</v>
      </c>
      <c r="P319" s="23">
        <f>'2018 Kunta fi'!R319</f>
        <v>20118.047445917415</v>
      </c>
      <c r="Q319" s="73">
        <f>'2018 Kunta fi'!S319</f>
        <v>0.16632471031768459</v>
      </c>
    </row>
    <row r="320" spans="1:17" ht="11.5">
      <c r="A320" s="62">
        <v>15</v>
      </c>
      <c r="B320" s="63">
        <v>946</v>
      </c>
      <c r="C320" s="64" t="s">
        <v>452</v>
      </c>
      <c r="D320" s="23">
        <f>'2018 Kunta fi'!D320</f>
        <v>18789727.16</v>
      </c>
      <c r="E320" s="70">
        <f>'2018 Kunta fi'!E320</f>
        <v>1.8611385550482806E-2</v>
      </c>
      <c r="F320" s="23">
        <f>'2018 Kunta fi'!F320</f>
        <v>18661654.368910186</v>
      </c>
      <c r="G320" s="23">
        <f>'2018 Kunta fi'!G320</f>
        <v>18529145.531269629</v>
      </c>
      <c r="H320" s="23">
        <f>'2018 Kunta fi'!H320</f>
        <v>132508.83764055744</v>
      </c>
      <c r="I320" s="23">
        <f>'2018 Kunta fi'!I320</f>
        <v>-1809950.0496895313</v>
      </c>
      <c r="J320" s="23">
        <f>'2018 Kunta fi'!J320</f>
        <v>-1677441.2120489739</v>
      </c>
      <c r="K320" s="23">
        <f>'2018 Kunta fi'!K320</f>
        <v>710904.40879025206</v>
      </c>
      <c r="L320" s="65"/>
      <c r="M320" s="67">
        <v>9.9536880581497589E-4</v>
      </c>
      <c r="N320" s="68">
        <v>2342</v>
      </c>
      <c r="O320" s="68" t="s">
        <v>452</v>
      </c>
      <c r="P320" s="23">
        <f>'2018 Kunta fi'!R320</f>
        <v>1825147.480694883</v>
      </c>
      <c r="Q320" s="73">
        <f>'2018 Kunta fi'!S320</f>
        <v>-5.8649506323070866E-2</v>
      </c>
    </row>
    <row r="321" spans="1:17" ht="11.5">
      <c r="A321" s="62">
        <v>19</v>
      </c>
      <c r="B321" s="63">
        <v>976</v>
      </c>
      <c r="C321" s="64" t="s">
        <v>453</v>
      </c>
      <c r="D321" s="23">
        <f>'2018 Kunta fi'!D321</f>
        <v>10669269.35</v>
      </c>
      <c r="E321" s="70">
        <f>'2018 Kunta fi'!E321</f>
        <v>4.6945144133373473E-2</v>
      </c>
      <c r="F321" s="23">
        <f>'2018 Kunta fi'!F321</f>
        <v>10596546.468347285</v>
      </c>
      <c r="G321" s="23">
        <f>'2018 Kunta fi'!G321</f>
        <v>10532455.029456209</v>
      </c>
      <c r="H321" s="23">
        <f>'2018 Kunta fi'!H321</f>
        <v>64091.438891075552</v>
      </c>
      <c r="I321" s="23">
        <f>'2018 Kunta fi'!I321</f>
        <v>-1027734.1669597449</v>
      </c>
      <c r="J321" s="23">
        <f>'2018 Kunta fi'!J321</f>
        <v>-963642.72806866933</v>
      </c>
      <c r="K321" s="23">
        <f>'2018 Kunta fi'!K321</f>
        <v>403669.01312076888</v>
      </c>
      <c r="L321" s="65"/>
      <c r="M321" s="67">
        <v>5.4989887440682272E-4</v>
      </c>
      <c r="N321" s="68">
        <v>1277</v>
      </c>
      <c r="O321" s="68" t="s">
        <v>453</v>
      </c>
      <c r="P321" s="23">
        <f>'2018 Kunta fi'!R321</f>
        <v>687922.78628821473</v>
      </c>
      <c r="Q321" s="73">
        <f>'2018 Kunta fi'!S321</f>
        <v>1.4285091372489456E-2</v>
      </c>
    </row>
    <row r="322" spans="1:17" ht="11.5">
      <c r="A322" s="62">
        <v>17</v>
      </c>
      <c r="B322" s="63">
        <v>977</v>
      </c>
      <c r="C322" s="64" t="s">
        <v>331</v>
      </c>
      <c r="D322" s="23">
        <f>'2018 Kunta fi'!D322</f>
        <v>45881093.840000004</v>
      </c>
      <c r="E322" s="70">
        <f>'2018 Kunta fi'!E322</f>
        <v>2.0449137924881455E-2</v>
      </c>
      <c r="F322" s="23">
        <f>'2018 Kunta fi'!F322</f>
        <v>45568363.394458912</v>
      </c>
      <c r="G322" s="23">
        <f>'2018 Kunta fi'!G322</f>
        <v>45811528.237288907</v>
      </c>
      <c r="H322" s="23">
        <f>'2018 Kunta fi'!H322</f>
        <v>-243164.84282999486</v>
      </c>
      <c r="I322" s="23">
        <f>'2018 Kunta fi'!I322</f>
        <v>-4419568.5955621963</v>
      </c>
      <c r="J322" s="23">
        <f>'2018 Kunta fi'!J322</f>
        <v>-4662733.4383921912</v>
      </c>
      <c r="K322" s="23">
        <f>'2018 Kunta fi'!K322</f>
        <v>1735899.1758225872</v>
      </c>
      <c r="L322" s="65"/>
      <c r="M322" s="67">
        <v>2.4261322932275487E-3</v>
      </c>
      <c r="N322" s="68">
        <v>1281</v>
      </c>
      <c r="O322" s="68" t="s">
        <v>331</v>
      </c>
      <c r="P322" s="23">
        <f>'2018 Kunta fi'!R322</f>
        <v>3233621.0739338463</v>
      </c>
      <c r="Q322" s="73">
        <f>'2018 Kunta fi'!S322</f>
        <v>-0.10285084380570086</v>
      </c>
    </row>
    <row r="323" spans="1:17" ht="11.5">
      <c r="A323" s="62">
        <v>6</v>
      </c>
      <c r="B323" s="63">
        <v>980</v>
      </c>
      <c r="C323" s="64" t="s">
        <v>332</v>
      </c>
      <c r="D323" s="23">
        <f>'2018 Kunta fi'!D323</f>
        <v>113858294.22</v>
      </c>
      <c r="E323" s="70">
        <f>'2018 Kunta fi'!E323</f>
        <v>3.2775464275938138E-2</v>
      </c>
      <c r="F323" s="23">
        <f>'2018 Kunta fi'!F323</f>
        <v>113082223.90214445</v>
      </c>
      <c r="G323" s="23">
        <f>'2018 Kunta fi'!G323</f>
        <v>112173555.90928671</v>
      </c>
      <c r="H323" s="23">
        <f>'2018 Kunta fi'!H323</f>
        <v>908667.99285773933</v>
      </c>
      <c r="I323" s="23">
        <f>'2018 Kunta fi'!I323</f>
        <v>-10967579.439884441</v>
      </c>
      <c r="J323" s="23">
        <f>'2018 Kunta fi'!J323</f>
        <v>-10058911.447026702</v>
      </c>
      <c r="K323" s="23">
        <f>'2018 Kunta fi'!K323</f>
        <v>4307798.7588158082</v>
      </c>
      <c r="L323" s="65"/>
      <c r="M323" s="67">
        <v>5.948820157895076E-3</v>
      </c>
      <c r="N323" s="68">
        <v>1289</v>
      </c>
      <c r="O323" s="68" t="s">
        <v>332</v>
      </c>
      <c r="P323" s="23">
        <f>'2018 Kunta fi'!R323</f>
        <v>5742673.065446171</v>
      </c>
      <c r="Q323" s="73">
        <f>'2018 Kunta fi'!S323</f>
        <v>3.7644592353392792E-2</v>
      </c>
    </row>
    <row r="324" spans="1:17" ht="11.5">
      <c r="A324" s="62">
        <v>5</v>
      </c>
      <c r="B324" s="63">
        <v>981</v>
      </c>
      <c r="C324" s="64" t="s">
        <v>333</v>
      </c>
      <c r="D324" s="23">
        <f>'2018 Kunta fi'!D324</f>
        <v>7031910.6699999999</v>
      </c>
      <c r="E324" s="70">
        <f>'2018 Kunta fi'!E324</f>
        <v>3.6742903587861253E-2</v>
      </c>
      <c r="F324" s="23">
        <f>'2018 Kunta fi'!F324</f>
        <v>6983980.4143591225</v>
      </c>
      <c r="G324" s="23">
        <f>'2018 Kunta fi'!G324</f>
        <v>6851001.0449771238</v>
      </c>
      <c r="H324" s="23">
        <f>'2018 Kunta fi'!H324</f>
        <v>132979.36938199867</v>
      </c>
      <c r="I324" s="23">
        <f>'2018 Kunta fi'!I324</f>
        <v>-677359.86575011257</v>
      </c>
      <c r="J324" s="23">
        <f>'2018 Kunta fi'!J324</f>
        <v>-544380.49636811391</v>
      </c>
      <c r="K324" s="23">
        <f>'2018 Kunta fi'!K324</f>
        <v>266050.49956043193</v>
      </c>
      <c r="L324" s="65"/>
      <c r="M324" s="67">
        <v>3.6599432561697221E-4</v>
      </c>
      <c r="N324" s="68">
        <v>1292</v>
      </c>
      <c r="O324" s="68" t="s">
        <v>333</v>
      </c>
      <c r="P324" s="23">
        <f>'2018 Kunta fi'!R324</f>
        <v>278284.38435851404</v>
      </c>
      <c r="Q324" s="73">
        <f>'2018 Kunta fi'!S324</f>
        <v>-0.14516465604381712</v>
      </c>
    </row>
    <row r="325" spans="1:17" ht="11.5">
      <c r="A325" s="62">
        <v>14</v>
      </c>
      <c r="B325" s="63">
        <v>989</v>
      </c>
      <c r="C325" s="64" t="s">
        <v>454</v>
      </c>
      <c r="D325" s="23">
        <f>'2018 Kunta fi'!D325</f>
        <v>17212292.48</v>
      </c>
      <c r="E325" s="70">
        <f>'2018 Kunta fi'!E325</f>
        <v>8.3493008285566717E-3</v>
      </c>
      <c r="F325" s="23">
        <f>'2018 Kunta fi'!F325</f>
        <v>17094971.652496945</v>
      </c>
      <c r="G325" s="23">
        <f>'2018 Kunta fi'!G325</f>
        <v>17095404.422598287</v>
      </c>
      <c r="H325" s="23">
        <f>'2018 Kunta fi'!H325</f>
        <v>-432.77010134235024</v>
      </c>
      <c r="I325" s="23">
        <f>'2018 Kunta fi'!I325</f>
        <v>-1658001.1707549852</v>
      </c>
      <c r="J325" s="23">
        <f>'2018 Kunta fi'!J325</f>
        <v>-1658433.9408563275</v>
      </c>
      <c r="K325" s="23">
        <f>'2018 Kunta fi'!K325</f>
        <v>651222.58057414507</v>
      </c>
      <c r="L325" s="65"/>
      <c r="M325" s="67">
        <v>9.2108517890692235E-4</v>
      </c>
      <c r="N325" s="68">
        <v>1298</v>
      </c>
      <c r="O325" s="68" t="s">
        <v>454</v>
      </c>
      <c r="P325" s="23">
        <f>'2018 Kunta fi'!R325</f>
        <v>1543178.2020169888</v>
      </c>
      <c r="Q325" s="73">
        <f>'2018 Kunta fi'!S325</f>
        <v>0.11253206639948132</v>
      </c>
    </row>
    <row r="326" spans="1:17" ht="11.5">
      <c r="A326" s="62">
        <v>13</v>
      </c>
      <c r="B326" s="63">
        <v>992</v>
      </c>
      <c r="C326" s="64" t="s">
        <v>1822</v>
      </c>
      <c r="D326" s="23">
        <f>'2018 Kunta fi'!D326</f>
        <v>61143883.100000001</v>
      </c>
      <c r="E326" s="70">
        <f>'2018 Kunta fi'!E326</f>
        <v>2.8906646611999154E-3</v>
      </c>
      <c r="F326" s="23">
        <f>'2018 Kunta fi'!F326</f>
        <v>60727119.849527866</v>
      </c>
      <c r="G326" s="23">
        <f>'2018 Kunta fi'!G326</f>
        <v>61142439.574458905</v>
      </c>
      <c r="H326" s="23">
        <f>'2018 Kunta fi'!H326</f>
        <v>-415319.72493103892</v>
      </c>
      <c r="I326" s="23">
        <f>'2018 Kunta fi'!I326</f>
        <v>-5889780.7995129982</v>
      </c>
      <c r="J326" s="23">
        <f>'2018 Kunta fi'!J326</f>
        <v>-6305100.5244440371</v>
      </c>
      <c r="K326" s="23">
        <f>'2018 Kunta fi'!K326</f>
        <v>2313362.8123605917</v>
      </c>
      <c r="L326" s="65"/>
      <c r="M326" s="67">
        <v>3.2898152236185384E-3</v>
      </c>
      <c r="N326" s="68">
        <v>2003</v>
      </c>
      <c r="O326" s="68" t="s">
        <v>1822</v>
      </c>
      <c r="P326" s="23">
        <f>'2018 Kunta fi'!R326</f>
        <v>9201676.7618069034</v>
      </c>
      <c r="Q326" s="73">
        <f>'2018 Kunta fi'!S326</f>
        <v>9.5138815140312527E-2</v>
      </c>
    </row>
    <row r="327" spans="1:17" ht="11.5">
      <c r="Q327" s="73"/>
    </row>
  </sheetData>
  <pageMargins left="0.75" right="0.75" top="1" bottom="1" header="0.4921259845" footer="0.4921259845"/>
  <pageSetup paperSize="9" fitToHeight="0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Taul25">
    <pageSetUpPr fitToPage="1"/>
  </sheetPr>
  <dimension ref="A1:V305"/>
  <sheetViews>
    <sheetView showGridLines="0" workbookViewId="0">
      <pane ySplit="15" topLeftCell="A16" activePane="bottomLeft" state="frozen"/>
      <selection pane="bottomLeft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33.1796875" style="19" bestFit="1" customWidth="1"/>
    <col min="4" max="4" width="13.453125" style="1" customWidth="1"/>
    <col min="5" max="5" width="10.54296875" style="1" customWidth="1"/>
    <col min="6" max="6" width="15.54296875" style="1" customWidth="1"/>
    <col min="7" max="7" width="13.453125" style="1" customWidth="1"/>
    <col min="8" max="8" width="11.453125" style="1" customWidth="1"/>
    <col min="9" max="9" width="13.1796875" style="1" customWidth="1"/>
    <col min="10" max="10" width="13.453125" style="1" customWidth="1"/>
    <col min="11" max="11" width="10.54296875" style="1" customWidth="1"/>
    <col min="12" max="12" width="15.453125" style="1" hidden="1" customWidth="1"/>
    <col min="13" max="13" width="13.1796875" style="1" hidden="1" customWidth="1"/>
    <col min="14" max="15" width="9.1796875" style="1" hidden="1" customWidth="1"/>
    <col min="16" max="17" width="0" style="1" hidden="1" customWidth="1"/>
    <col min="18" max="20" width="9.1796875" style="1"/>
    <col min="21" max="22" width="12" style="1" bestFit="1" customWidth="1"/>
    <col min="23" max="16384" width="9.1796875" style="1"/>
  </cols>
  <sheetData>
    <row r="1" spans="1:22" ht="14">
      <c r="A1" s="33" t="s">
        <v>0</v>
      </c>
      <c r="B1" s="33"/>
      <c r="C1" s="46"/>
      <c r="D1" s="33" t="s">
        <v>456</v>
      </c>
      <c r="E1" s="34"/>
      <c r="F1" s="33"/>
      <c r="G1" s="33"/>
      <c r="H1" s="33"/>
      <c r="I1" s="33"/>
      <c r="J1" s="33"/>
      <c r="K1" s="35" t="s">
        <v>2</v>
      </c>
    </row>
    <row r="2" spans="1:22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f>'2018 Kunta fi'!K2</f>
        <v>43770</v>
      </c>
    </row>
    <row r="3" spans="1:22" ht="11.5">
      <c r="A3" s="38" t="s">
        <v>457</v>
      </c>
      <c r="B3" s="38"/>
      <c r="C3" s="48"/>
      <c r="D3" s="38"/>
      <c r="E3" s="38"/>
      <c r="F3" s="38"/>
      <c r="G3" s="39"/>
      <c r="H3" s="38"/>
      <c r="I3" s="38"/>
      <c r="J3" s="38" t="s">
        <v>458</v>
      </c>
      <c r="K3" s="71">
        <f>'2018 Kunta fi'!K3</f>
        <v>2018</v>
      </c>
    </row>
    <row r="4" spans="1:22" ht="11.5">
      <c r="A4" s="40"/>
      <c r="B4" s="40"/>
      <c r="C4" s="49"/>
      <c r="D4" s="41"/>
      <c r="E4" s="42"/>
      <c r="F4" s="41"/>
      <c r="G4" s="40"/>
      <c r="H4" s="40"/>
      <c r="I4" s="40"/>
    </row>
    <row r="6" spans="1:22">
      <c r="A6" s="7"/>
      <c r="B6" s="8"/>
      <c r="C6" s="50"/>
      <c r="D6" s="8"/>
      <c r="E6" s="8"/>
      <c r="F6" s="8"/>
      <c r="G6" s="8"/>
      <c r="H6" s="8"/>
      <c r="I6" s="8"/>
      <c r="J6" s="8"/>
      <c r="K6" s="9"/>
    </row>
    <row r="7" spans="1:22" ht="11.5">
      <c r="A7" s="10" t="s">
        <v>459</v>
      </c>
      <c r="D7" s="11">
        <f>'2018 Kunta fi'!D7</f>
        <v>30759503793.559994</v>
      </c>
      <c r="K7" s="12"/>
    </row>
    <row r="8" spans="1:22" ht="11.5">
      <c r="A8" s="10" t="s">
        <v>460</v>
      </c>
      <c r="D8" s="11">
        <f>'2018 Kunta fi'!D8</f>
        <v>30549843724</v>
      </c>
      <c r="F8" s="1" t="s">
        <v>8</v>
      </c>
      <c r="K8" s="12"/>
    </row>
    <row r="9" spans="1:22" ht="11.5">
      <c r="A9" s="10" t="s">
        <v>461</v>
      </c>
      <c r="D9" s="11">
        <f>'2018 Kunta fi'!D9</f>
        <v>2962957628.1500001</v>
      </c>
      <c r="F9" s="1" t="s">
        <v>10</v>
      </c>
      <c r="K9" s="12"/>
    </row>
    <row r="10" spans="1:22" ht="11.5">
      <c r="A10" s="10" t="s">
        <v>462</v>
      </c>
      <c r="D10" s="11">
        <f>'2018 Kunta fi'!D10</f>
        <v>1163777774.5699999</v>
      </c>
      <c r="K10" s="12"/>
    </row>
    <row r="11" spans="1:22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22" s="19" customFormat="1" ht="36.75" customHeight="1">
      <c r="A12" s="17" t="s">
        <v>463</v>
      </c>
      <c r="B12" s="17" t="s">
        <v>13</v>
      </c>
      <c r="C12" s="17" t="s">
        <v>14</v>
      </c>
      <c r="D12" s="17" t="s">
        <v>464</v>
      </c>
      <c r="E12" s="17" t="s">
        <v>1879</v>
      </c>
      <c r="F12" s="18" t="s">
        <v>465</v>
      </c>
      <c r="G12" s="17" t="s">
        <v>466</v>
      </c>
      <c r="H12" s="17" t="s">
        <v>467</v>
      </c>
      <c r="I12" s="17" t="s">
        <v>1251</v>
      </c>
      <c r="J12" s="17" t="s">
        <v>21</v>
      </c>
      <c r="K12" s="17" t="s">
        <v>22</v>
      </c>
      <c r="L12" s="17" t="s">
        <v>468</v>
      </c>
      <c r="M12" s="17" t="s">
        <v>358</v>
      </c>
    </row>
    <row r="13" spans="1:22" ht="11.5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  <c r="L13" s="20"/>
      <c r="M13" s="22"/>
    </row>
    <row r="14" spans="1:22" ht="11.5" hidden="1">
      <c r="A14" s="20"/>
      <c r="B14" s="20"/>
      <c r="C14" s="53"/>
      <c r="D14" s="23">
        <v>20854751711.700001</v>
      </c>
      <c r="E14" s="21"/>
      <c r="F14" s="23"/>
      <c r="G14" s="23">
        <v>21584599630.75</v>
      </c>
      <c r="H14" s="23"/>
      <c r="I14" s="23">
        <v>1494228630.75</v>
      </c>
      <c r="J14" s="23"/>
      <c r="K14" s="23">
        <v>752249216.99000001</v>
      </c>
      <c r="L14" s="23"/>
      <c r="M14" s="22">
        <v>0</v>
      </c>
    </row>
    <row r="15" spans="1:22" ht="13.4" customHeight="1">
      <c r="A15" s="24"/>
      <c r="B15" s="25"/>
      <c r="C15" s="26"/>
      <c r="D15" s="23">
        <v>897894025.82000077</v>
      </c>
      <c r="E15" s="21">
        <v>1.8486038653540149E-2</v>
      </c>
      <c r="F15" s="23">
        <v>891773884.05261874</v>
      </c>
      <c r="G15" s="23">
        <v>895110421.11320007</v>
      </c>
      <c r="H15" s="23">
        <v>-3336537.0605816534</v>
      </c>
      <c r="I15" s="23">
        <v>-86491055.607687905</v>
      </c>
      <c r="J15" s="23">
        <v>-89827592.668269575</v>
      </c>
      <c r="K15" s="23">
        <v>33971585.438490577</v>
      </c>
      <c r="L15" s="23">
        <v>701505680.25</v>
      </c>
      <c r="M15" s="22">
        <v>2.9313179627423636E-2</v>
      </c>
      <c r="U15" s="72"/>
      <c r="V15" s="72"/>
    </row>
    <row r="16" spans="1:22" ht="13.4" customHeight="1">
      <c r="A16" s="24"/>
      <c r="B16" s="25"/>
      <c r="C16" s="26" t="s">
        <v>470</v>
      </c>
      <c r="D16" s="23">
        <v>198405.37609021037</v>
      </c>
      <c r="E16" s="21">
        <v>-2.1636050226348735E-2</v>
      </c>
      <c r="F16" s="23">
        <v>197053.02381459076</v>
      </c>
      <c r="G16" s="23">
        <v>196274.35296813369</v>
      </c>
      <c r="H16" s="23">
        <v>778.67084645706927</v>
      </c>
      <c r="I16" s="23">
        <v>-19111.71020501111</v>
      </c>
      <c r="J16" s="23">
        <v>-18333.039358554041</v>
      </c>
      <c r="K16" s="23">
        <v>7506.615470738886</v>
      </c>
      <c r="L16" s="23"/>
      <c r="M16" s="22">
        <f t="shared" ref="M16:M79" si="0">SUM(D16 / $D$15 )</f>
        <v>2.20967475431209E-4</v>
      </c>
      <c r="N16" s="27">
        <v>1945</v>
      </c>
      <c r="O16" s="1" t="s">
        <v>471</v>
      </c>
      <c r="U16" s="72"/>
      <c r="V16" s="72"/>
    </row>
    <row r="17" spans="1:22" ht="13.4" customHeight="1">
      <c r="A17" s="24"/>
      <c r="B17" s="25"/>
      <c r="C17" s="26" t="s">
        <v>472</v>
      </c>
      <c r="D17" s="23">
        <v>2876351.3811129322</v>
      </c>
      <c r="E17" s="21">
        <v>9.1746027931689511E-3</v>
      </c>
      <c r="F17" s="23">
        <v>2856745.8622888806</v>
      </c>
      <c r="G17" s="23">
        <v>2841209.9990912317</v>
      </c>
      <c r="H17" s="23">
        <v>15535.863197648898</v>
      </c>
      <c r="I17" s="23">
        <v>-277069.07507697435</v>
      </c>
      <c r="J17" s="23">
        <v>-261533.21187932545</v>
      </c>
      <c r="K17" s="23">
        <v>108826.00160454455</v>
      </c>
      <c r="L17" s="23"/>
      <c r="M17" s="22">
        <f t="shared" si="0"/>
        <v>3.20344194125371E-3</v>
      </c>
      <c r="N17" s="27">
        <v>2022</v>
      </c>
      <c r="O17" s="1" t="s">
        <v>473</v>
      </c>
      <c r="U17" s="72"/>
      <c r="V17" s="72"/>
    </row>
    <row r="18" spans="1:22" ht="13.4" customHeight="1">
      <c r="A18" s="24"/>
      <c r="B18" s="25"/>
      <c r="C18" s="26" t="s">
        <v>474</v>
      </c>
      <c r="D18" s="23">
        <v>1716587.5505415977</v>
      </c>
      <c r="E18" s="21">
        <v>2.2404376152959982E-2</v>
      </c>
      <c r="F18" s="23">
        <v>1704887.1060978964</v>
      </c>
      <c r="G18" s="23">
        <v>1688372.4931808766</v>
      </c>
      <c r="H18" s="23">
        <v>16514.612917019753</v>
      </c>
      <c r="I18" s="23">
        <v>-165352.99826031085</v>
      </c>
      <c r="J18" s="23">
        <v>-148838.3853432911</v>
      </c>
      <c r="K18" s="23">
        <v>64946.640649064197</v>
      </c>
      <c r="L18" s="23"/>
      <c r="M18" s="22">
        <f t="shared" si="0"/>
        <v>1.9117930414715989E-3</v>
      </c>
      <c r="N18" s="27">
        <v>6</v>
      </c>
      <c r="O18" s="1" t="s">
        <v>475</v>
      </c>
      <c r="U18" s="72"/>
      <c r="V18" s="72"/>
    </row>
    <row r="19" spans="1:22" ht="13.4" customHeight="1">
      <c r="A19" s="24"/>
      <c r="B19" s="25"/>
      <c r="C19" s="26" t="s">
        <v>476</v>
      </c>
      <c r="D19" s="23">
        <v>491895.30150925281</v>
      </c>
      <c r="E19" s="21">
        <v>2.3480176934659536E-2</v>
      </c>
      <c r="F19" s="23">
        <v>488542.49049439322</v>
      </c>
      <c r="G19" s="23">
        <v>480653.97713122913</v>
      </c>
      <c r="H19" s="23">
        <v>7888.5133631640929</v>
      </c>
      <c r="I19" s="23">
        <v>-47382.589317423553</v>
      </c>
      <c r="J19" s="23">
        <v>-39494.075954259461</v>
      </c>
      <c r="K19" s="23">
        <v>18610.729976461149</v>
      </c>
      <c r="L19" s="23"/>
      <c r="M19" s="22">
        <f t="shared" si="0"/>
        <v>5.4783224675097929E-4</v>
      </c>
      <c r="N19" s="27">
        <v>12</v>
      </c>
      <c r="O19" s="1" t="s">
        <v>477</v>
      </c>
      <c r="U19" s="72"/>
      <c r="V19" s="72"/>
    </row>
    <row r="20" spans="1:22" ht="13.4" customHeight="1">
      <c r="A20" s="24"/>
      <c r="B20" s="25"/>
      <c r="C20" s="26" t="s">
        <v>478</v>
      </c>
      <c r="D20" s="23">
        <v>2019997.0801677215</v>
      </c>
      <c r="E20" s="21">
        <v>6.5127351556659718E-3</v>
      </c>
      <c r="F20" s="23">
        <v>2006228.5639009664</v>
      </c>
      <c r="G20" s="23">
        <v>1999779.2604211483</v>
      </c>
      <c r="H20" s="23">
        <v>6449.3034798181616</v>
      </c>
      <c r="I20" s="23">
        <v>-194579.3988645802</v>
      </c>
      <c r="J20" s="23">
        <v>-188130.09538476204</v>
      </c>
      <c r="K20" s="23">
        <v>76426.060783453635</v>
      </c>
      <c r="L20" s="23"/>
      <c r="M20" s="22">
        <f t="shared" si="0"/>
        <v>2.2497054463893567E-3</v>
      </c>
      <c r="N20" s="27">
        <v>14</v>
      </c>
      <c r="O20" s="1" t="s">
        <v>479</v>
      </c>
      <c r="U20" s="72"/>
      <c r="V20" s="72"/>
    </row>
    <row r="21" spans="1:22" ht="13.4" customHeight="1">
      <c r="A21" s="24"/>
      <c r="B21" s="25"/>
      <c r="C21" s="26" t="s">
        <v>480</v>
      </c>
      <c r="D21" s="23">
        <v>1451349.326802382</v>
      </c>
      <c r="E21" s="21">
        <v>-1.9669966030728681E-3</v>
      </c>
      <c r="F21" s="23">
        <v>1441456.7744759382</v>
      </c>
      <c r="G21" s="23">
        <v>1450250.6538931956</v>
      </c>
      <c r="H21" s="23">
        <v>-8793.8794172573835</v>
      </c>
      <c r="I21" s="23">
        <v>-139803.50878936547</v>
      </c>
      <c r="J21" s="23">
        <v>-148597.38820662285</v>
      </c>
      <c r="K21" s="23">
        <v>54911.421881369017</v>
      </c>
      <c r="L21" s="23"/>
      <c r="M21" s="22">
        <f t="shared" si="0"/>
        <v>1.6163926756021555E-3</v>
      </c>
      <c r="N21" s="27">
        <v>28</v>
      </c>
      <c r="O21" s="1" t="s">
        <v>481</v>
      </c>
      <c r="U21" s="72"/>
      <c r="V21" s="72"/>
    </row>
    <row r="22" spans="1:22" ht="13.4" customHeight="1">
      <c r="A22" s="24"/>
      <c r="B22" s="25"/>
      <c r="C22" s="26" t="s">
        <v>1563</v>
      </c>
      <c r="D22" s="23">
        <v>965785.07342038339</v>
      </c>
      <c r="E22" s="21">
        <v>9.4639238833489348E-3</v>
      </c>
      <c r="F22" s="23">
        <v>959202.17900725186</v>
      </c>
      <c r="G22" s="23">
        <v>954634.18998472241</v>
      </c>
      <c r="H22" s="23">
        <v>4567.9890225294512</v>
      </c>
      <c r="I22" s="23">
        <v>-93030.767649881644</v>
      </c>
      <c r="J22" s="23">
        <v>-88462.778627352192</v>
      </c>
      <c r="K22" s="23">
        <v>36540.225453617917</v>
      </c>
      <c r="L22" s="23"/>
      <c r="M22" s="22">
        <f t="shared" si="0"/>
        <v>1.0756114259011594E-3</v>
      </c>
      <c r="N22" s="27">
        <v>32</v>
      </c>
      <c r="O22" s="1" t="s">
        <v>483</v>
      </c>
      <c r="U22" s="72"/>
      <c r="V22" s="72"/>
    </row>
    <row r="23" spans="1:22" ht="13.4" customHeight="1">
      <c r="A23" s="24"/>
      <c r="B23" s="25"/>
      <c r="C23" s="26" t="s">
        <v>1850</v>
      </c>
      <c r="D23" s="23">
        <v>679760.17236872378</v>
      </c>
      <c r="E23" s="21">
        <v>6.017650574536848E-3</v>
      </c>
      <c r="F23" s="23">
        <v>675126.85428988084</v>
      </c>
      <c r="G23" s="23">
        <v>681581.56162351975</v>
      </c>
      <c r="H23" s="23">
        <v>-6454.7073336389149</v>
      </c>
      <c r="I23" s="23">
        <v>-65478.968761978336</v>
      </c>
      <c r="J23" s="23">
        <v>-71933.676095617251</v>
      </c>
      <c r="K23" s="23">
        <v>25718.548190826812</v>
      </c>
      <c r="L23" s="23"/>
      <c r="M23" s="22">
        <f t="shared" si="0"/>
        <v>7.5706058044871561E-4</v>
      </c>
      <c r="N23" s="27">
        <v>34</v>
      </c>
      <c r="O23" s="1" t="s">
        <v>485</v>
      </c>
      <c r="U23" s="72"/>
      <c r="V23" s="72"/>
    </row>
    <row r="24" spans="1:22" ht="13.4" customHeight="1">
      <c r="A24" s="24"/>
      <c r="B24" s="25"/>
      <c r="C24" s="26" t="s">
        <v>484</v>
      </c>
      <c r="D24" s="23">
        <v>206414.46021637562</v>
      </c>
      <c r="E24" s="21">
        <v>-8.0163972065786515E-3</v>
      </c>
      <c r="F24" s="23">
        <v>205007.51716626651</v>
      </c>
      <c r="G24" s="23">
        <v>202510.76629411359</v>
      </c>
      <c r="H24" s="23">
        <v>2496.7508721529157</v>
      </c>
      <c r="I24" s="23">
        <v>-19883.197842307934</v>
      </c>
      <c r="J24" s="23">
        <v>-17386.446970155019</v>
      </c>
      <c r="K24" s="23">
        <v>7809.6370722331194</v>
      </c>
      <c r="L24" s="23"/>
      <c r="M24" s="22">
        <f t="shared" si="0"/>
        <v>2.29887329997399E-4</v>
      </c>
      <c r="N24" s="27">
        <v>1944</v>
      </c>
      <c r="O24" s="1" t="s">
        <v>487</v>
      </c>
      <c r="U24" s="72"/>
      <c r="V24" s="72"/>
    </row>
    <row r="25" spans="1:22" ht="13.4" customHeight="1">
      <c r="A25" s="24"/>
      <c r="B25" s="25"/>
      <c r="C25" s="26" t="s">
        <v>1823</v>
      </c>
      <c r="D25" s="23">
        <v>208170.22761065507</v>
      </c>
      <c r="E25" s="21">
        <v>-2.6943938634715558E-2</v>
      </c>
      <c r="F25" s="23">
        <v>206751.31706209455</v>
      </c>
      <c r="G25" s="23">
        <v>216860.90803227408</v>
      </c>
      <c r="H25" s="23">
        <v>-10109.590970179532</v>
      </c>
      <c r="I25" s="23">
        <v>-20052.324900697822</v>
      </c>
      <c r="J25" s="23">
        <v>-30161.915870877354</v>
      </c>
      <c r="K25" s="23">
        <v>7876.0660720144788</v>
      </c>
      <c r="L25" s="23"/>
      <c r="M25" s="22">
        <f t="shared" si="0"/>
        <v>2.3184275830384754E-4</v>
      </c>
      <c r="N25" s="27">
        <v>41</v>
      </c>
      <c r="O25" s="1" t="s">
        <v>489</v>
      </c>
      <c r="U25" s="72"/>
      <c r="V25" s="72"/>
    </row>
    <row r="26" spans="1:22" ht="13.4" customHeight="1">
      <c r="A26" s="24"/>
      <c r="B26" s="25"/>
      <c r="C26" s="26" t="s">
        <v>488</v>
      </c>
      <c r="D26" s="23">
        <v>317879.65093584836</v>
      </c>
      <c r="E26" s="21">
        <v>1.2330029376831364E-2</v>
      </c>
      <c r="F26" s="23">
        <v>315712.94921743934</v>
      </c>
      <c r="G26" s="23">
        <v>317210.03663347481</v>
      </c>
      <c r="H26" s="23">
        <v>-1497.0874160354724</v>
      </c>
      <c r="I26" s="23">
        <v>-30620.257819998576</v>
      </c>
      <c r="J26" s="23">
        <v>-32117.345236034049</v>
      </c>
      <c r="K26" s="23">
        <v>12026.893386513708</v>
      </c>
      <c r="L26" s="23"/>
      <c r="M26" s="22">
        <f t="shared" si="0"/>
        <v>3.5402802757880598E-4</v>
      </c>
      <c r="N26" s="27">
        <v>51</v>
      </c>
      <c r="O26" s="1" t="s">
        <v>491</v>
      </c>
      <c r="U26" s="72"/>
      <c r="V26" s="72"/>
    </row>
    <row r="27" spans="1:22" ht="13.4" customHeight="1">
      <c r="A27" s="24"/>
      <c r="B27" s="25"/>
      <c r="C27" s="26" t="s">
        <v>490</v>
      </c>
      <c r="D27" s="23">
        <v>42559468.188450575</v>
      </c>
      <c r="E27" s="21">
        <v>8.7025601037995504E-3</v>
      </c>
      <c r="F27" s="23">
        <v>42269378.298811488</v>
      </c>
      <c r="G27" s="23">
        <v>42706581.793845057</v>
      </c>
      <c r="H27" s="23">
        <v>-437203.49503356963</v>
      </c>
      <c r="I27" s="23">
        <v>-4099607.7753822026</v>
      </c>
      <c r="J27" s="23">
        <v>-4536811.2704157718</v>
      </c>
      <c r="K27" s="23">
        <v>1610226.338748923</v>
      </c>
      <c r="L27" s="23"/>
      <c r="M27" s="22">
        <f t="shared" si="0"/>
        <v>4.7399210780563091E-2</v>
      </c>
      <c r="N27" s="27">
        <v>53</v>
      </c>
      <c r="O27" s="1" t="s">
        <v>493</v>
      </c>
      <c r="U27" s="72"/>
      <c r="V27" s="72"/>
    </row>
    <row r="28" spans="1:22" ht="13.4" customHeight="1">
      <c r="A28" s="24"/>
      <c r="B28" s="25"/>
      <c r="C28" s="26" t="s">
        <v>492</v>
      </c>
      <c r="D28" s="23">
        <v>1855969.5838507873</v>
      </c>
      <c r="E28" s="21">
        <v>1.7302069250684449E-2</v>
      </c>
      <c r="F28" s="23">
        <v>1843319.0965521964</v>
      </c>
      <c r="G28" s="23">
        <v>1838591.0876956412</v>
      </c>
      <c r="H28" s="23">
        <v>4728.0088565552142</v>
      </c>
      <c r="I28" s="23">
        <v>-178779.19205043907</v>
      </c>
      <c r="J28" s="23">
        <v>-174051.18319388386</v>
      </c>
      <c r="K28" s="23">
        <v>70220.123395348666</v>
      </c>
      <c r="L28" s="23"/>
      <c r="M28" s="22">
        <f t="shared" si="0"/>
        <v>2.0670252061826839E-3</v>
      </c>
      <c r="N28" s="27">
        <v>60</v>
      </c>
      <c r="O28" s="1" t="s">
        <v>495</v>
      </c>
      <c r="U28" s="72"/>
      <c r="V28" s="72"/>
    </row>
    <row r="29" spans="1:22" ht="13.4" customHeight="1">
      <c r="A29" s="24"/>
      <c r="B29" s="25"/>
      <c r="C29" s="26" t="s">
        <v>494</v>
      </c>
      <c r="D29" s="23">
        <v>2198626.2470794143</v>
      </c>
      <c r="E29" s="21">
        <v>1.615945835576893E-3</v>
      </c>
      <c r="F29" s="23">
        <v>2183640.1752951355</v>
      </c>
      <c r="G29" s="23">
        <v>2202052.0168542881</v>
      </c>
      <c r="H29" s="23">
        <v>-18411.841559152585</v>
      </c>
      <c r="I29" s="23">
        <v>-211786.13458643184</v>
      </c>
      <c r="J29" s="23">
        <v>-230197.97614558443</v>
      </c>
      <c r="K29" s="23">
        <v>83184.448556448435</v>
      </c>
      <c r="L29" s="23"/>
      <c r="M29" s="22">
        <f t="shared" si="0"/>
        <v>2.4486478179554889E-3</v>
      </c>
      <c r="N29" s="27">
        <v>62</v>
      </c>
      <c r="O29" s="1" t="s">
        <v>497</v>
      </c>
      <c r="U29" s="72"/>
      <c r="V29" s="72"/>
    </row>
    <row r="30" spans="1:22" ht="13.4" customHeight="1">
      <c r="A30" s="24"/>
      <c r="B30" s="25"/>
      <c r="C30" s="26" t="s">
        <v>1787</v>
      </c>
      <c r="D30" s="23">
        <v>446713.95795569639</v>
      </c>
      <c r="E30" s="21">
        <v>-9.5902937496217255E-4</v>
      </c>
      <c r="F30" s="23">
        <v>443669.10781354224</v>
      </c>
      <c r="G30" s="23">
        <v>442529.9711414284</v>
      </c>
      <c r="H30" s="23">
        <v>1139.1366721138475</v>
      </c>
      <c r="I30" s="23">
        <v>-43030.425269832383</v>
      </c>
      <c r="J30" s="23">
        <v>-41891.288597718536</v>
      </c>
      <c r="K30" s="23">
        <v>16901.305669562895</v>
      </c>
      <c r="L30" s="23"/>
      <c r="M30" s="22">
        <f t="shared" si="0"/>
        <v>4.9751300833941433E-4</v>
      </c>
      <c r="N30" s="27">
        <v>63</v>
      </c>
      <c r="O30" s="1" t="s">
        <v>1015</v>
      </c>
      <c r="U30" s="72"/>
      <c r="V30" s="72"/>
    </row>
    <row r="31" spans="1:22" ht="13.4" customHeight="1">
      <c r="A31" s="24"/>
      <c r="B31" s="25"/>
      <c r="C31" s="26" t="s">
        <v>1824</v>
      </c>
      <c r="D31" s="23">
        <v>745393.1841226212</v>
      </c>
      <c r="E31" s="21">
        <v>2.0192421563635099E-2</v>
      </c>
      <c r="F31" s="23">
        <v>740312.50441200077</v>
      </c>
      <c r="G31" s="23">
        <v>734836.51417181804</v>
      </c>
      <c r="H31" s="23">
        <v>5475.9902401827276</v>
      </c>
      <c r="I31" s="23">
        <v>-71801.171946393297</v>
      </c>
      <c r="J31" s="23">
        <v>-66325.181706210569</v>
      </c>
      <c r="K31" s="23">
        <v>28201.756010754954</v>
      </c>
      <c r="L31" s="23"/>
      <c r="M31" s="22">
        <f t="shared" si="0"/>
        <v>8.3015719304056139E-4</v>
      </c>
      <c r="N31" s="27">
        <v>66</v>
      </c>
      <c r="O31" s="1" t="s">
        <v>499</v>
      </c>
      <c r="U31" s="72"/>
      <c r="V31" s="72"/>
    </row>
    <row r="32" spans="1:22" ht="13.4" customHeight="1">
      <c r="A32" s="24"/>
      <c r="B32" s="25"/>
      <c r="C32" s="26" t="s">
        <v>496</v>
      </c>
      <c r="D32" s="23">
        <v>2588473.9084755662</v>
      </c>
      <c r="E32" s="21">
        <v>-4.6170812668988592E-4</v>
      </c>
      <c r="F32" s="23">
        <v>2570830.5933119827</v>
      </c>
      <c r="G32" s="23">
        <v>2582586.4612073321</v>
      </c>
      <c r="H32" s="23">
        <v>-11755.867895349395</v>
      </c>
      <c r="I32" s="23">
        <v>-249338.82431454136</v>
      </c>
      <c r="J32" s="23">
        <v>-261094.69220989075</v>
      </c>
      <c r="K32" s="23">
        <v>97934.232780728446</v>
      </c>
      <c r="L32" s="23"/>
      <c r="M32" s="22">
        <f t="shared" si="0"/>
        <v>2.8828278550039857E-3</v>
      </c>
      <c r="N32" s="27">
        <v>68</v>
      </c>
      <c r="O32" s="1" t="s">
        <v>501</v>
      </c>
      <c r="U32" s="72"/>
      <c r="V32" s="72"/>
    </row>
    <row r="33" spans="1:22" ht="13.4" customHeight="1">
      <c r="A33" s="24"/>
      <c r="B33" s="25"/>
      <c r="C33" s="26" t="s">
        <v>498</v>
      </c>
      <c r="D33" s="23">
        <v>1334237.9283527811</v>
      </c>
      <c r="E33" s="21">
        <v>1.2493262628294755E-2</v>
      </c>
      <c r="F33" s="23">
        <v>1325143.6198507501</v>
      </c>
      <c r="G33" s="23">
        <v>1317487.5181895173</v>
      </c>
      <c r="H33" s="23">
        <v>7656.1016612327658</v>
      </c>
      <c r="I33" s="23">
        <v>-128522.56896314472</v>
      </c>
      <c r="J33" s="23">
        <v>-120866.46730191195</v>
      </c>
      <c r="K33" s="23">
        <v>50480.54277554313</v>
      </c>
      <c r="L33" s="23"/>
      <c r="M33" s="22">
        <f t="shared" si="0"/>
        <v>1.4859636994847914E-3</v>
      </c>
      <c r="N33" s="27">
        <v>73</v>
      </c>
      <c r="O33" s="1" t="s">
        <v>503</v>
      </c>
      <c r="U33" s="72"/>
      <c r="V33" s="72"/>
    </row>
    <row r="34" spans="1:22" ht="13.4" customHeight="1">
      <c r="A34" s="24"/>
      <c r="B34" s="25"/>
      <c r="C34" s="26" t="s">
        <v>500</v>
      </c>
      <c r="D34" s="23">
        <v>1182787.2657909328</v>
      </c>
      <c r="E34" s="21">
        <v>2.9262131489322218E-2</v>
      </c>
      <c r="F34" s="23">
        <v>1174725.2612122919</v>
      </c>
      <c r="G34" s="23">
        <v>1148312.7227316278</v>
      </c>
      <c r="H34" s="23">
        <v>26412.538480664138</v>
      </c>
      <c r="I34" s="23">
        <v>-113933.84546039591</v>
      </c>
      <c r="J34" s="23">
        <v>-87521.306979731773</v>
      </c>
      <c r="K34" s="23">
        <v>44750.446600510506</v>
      </c>
      <c r="L34" s="23"/>
      <c r="M34" s="22">
        <f t="shared" si="0"/>
        <v>1.3172904950678936E-3</v>
      </c>
      <c r="N34" s="27">
        <v>76</v>
      </c>
      <c r="O34" s="1" t="s">
        <v>505</v>
      </c>
      <c r="U34" s="72"/>
      <c r="V34" s="72"/>
    </row>
    <row r="35" spans="1:22" ht="13.4" customHeight="1">
      <c r="A35" s="24"/>
      <c r="B35" s="25"/>
      <c r="C35" s="26" t="s">
        <v>502</v>
      </c>
      <c r="D35" s="23">
        <v>191181.73710975744</v>
      </c>
      <c r="E35" s="21">
        <v>-2.0950500882113476E-2</v>
      </c>
      <c r="F35" s="23">
        <v>189878.62193046042</v>
      </c>
      <c r="G35" s="23">
        <v>190695.93531271411</v>
      </c>
      <c r="H35" s="23">
        <v>-817.31338225369109</v>
      </c>
      <c r="I35" s="23">
        <v>-18415.881807915321</v>
      </c>
      <c r="J35" s="23">
        <v>-19233.195190169012</v>
      </c>
      <c r="K35" s="23">
        <v>7233.3109807383453</v>
      </c>
      <c r="L35" s="23"/>
      <c r="M35" s="22">
        <f t="shared" si="0"/>
        <v>2.1292238461566879E-4</v>
      </c>
      <c r="N35" s="27">
        <v>79</v>
      </c>
      <c r="O35" s="1" t="s">
        <v>507</v>
      </c>
      <c r="U35" s="72"/>
      <c r="V35" s="72"/>
    </row>
    <row r="36" spans="1:22" ht="13.4" customHeight="1">
      <c r="A36" s="24"/>
      <c r="B36" s="25"/>
      <c r="C36" s="26" t="s">
        <v>1880</v>
      </c>
      <c r="D36" s="23">
        <v>210004.53651906591</v>
      </c>
      <c r="E36" s="21">
        <v>2.5199328775027396E-3</v>
      </c>
      <c r="F36" s="23">
        <v>208573.12312468857</v>
      </c>
      <c r="G36" s="23">
        <v>204231.4370566195</v>
      </c>
      <c r="H36" s="23">
        <v>4341.6860680690734</v>
      </c>
      <c r="I36" s="23">
        <v>-20229.017594085719</v>
      </c>
      <c r="J36" s="23">
        <v>-15887.331526016646</v>
      </c>
      <c r="K36" s="23">
        <v>7945.4666694243497</v>
      </c>
      <c r="L36" s="23"/>
      <c r="M36" s="22">
        <f t="shared" si="0"/>
        <v>2.3388565964371964E-4</v>
      </c>
      <c r="N36" s="27">
        <v>84</v>
      </c>
      <c r="O36" s="1" t="s">
        <v>1024</v>
      </c>
      <c r="U36" s="72"/>
      <c r="V36" s="72"/>
    </row>
    <row r="37" spans="1:22" ht="13.4" customHeight="1">
      <c r="A37" s="24"/>
      <c r="B37" s="25"/>
      <c r="C37" s="26" t="s">
        <v>1851</v>
      </c>
      <c r="D37" s="23">
        <v>265228.32228766993</v>
      </c>
      <c r="E37" s="21">
        <v>-3.2774426789838884E-3</v>
      </c>
      <c r="F37" s="23">
        <v>263420.49765976559</v>
      </c>
      <c r="G37" s="23">
        <v>268730.58769285755</v>
      </c>
      <c r="H37" s="23">
        <v>-5310.090033091954</v>
      </c>
      <c r="I37" s="23">
        <v>-25548.535698037202</v>
      </c>
      <c r="J37" s="23">
        <v>-30858.625731129156</v>
      </c>
      <c r="K37" s="23">
        <v>10034.844148867696</v>
      </c>
      <c r="L37" s="23"/>
      <c r="M37" s="22">
        <f t="shared" si="0"/>
        <v>2.9538933845277613E-4</v>
      </c>
      <c r="N37" s="27">
        <v>2362</v>
      </c>
      <c r="O37" s="1" t="s">
        <v>509</v>
      </c>
      <c r="U37" s="72"/>
      <c r="V37" s="72"/>
    </row>
    <row r="38" spans="1:22" ht="13.4" customHeight="1">
      <c r="A38" s="24"/>
      <c r="B38" s="25"/>
      <c r="C38" s="26" t="s">
        <v>504</v>
      </c>
      <c r="D38" s="23">
        <v>4659345.6968401419</v>
      </c>
      <c r="E38" s="21">
        <v>9.9568272838284066E-3</v>
      </c>
      <c r="F38" s="23">
        <v>4627587.0979544185</v>
      </c>
      <c r="G38" s="23">
        <v>4619112.063169145</v>
      </c>
      <c r="H38" s="23">
        <v>8475.0347852734849</v>
      </c>
      <c r="I38" s="23">
        <v>-448818.80953914387</v>
      </c>
      <c r="J38" s="23">
        <v>-440343.77475387038</v>
      </c>
      <c r="K38" s="23">
        <v>176285.12483209182</v>
      </c>
      <c r="L38" s="23"/>
      <c r="M38" s="22">
        <f t="shared" si="0"/>
        <v>5.1891933378050929E-3</v>
      </c>
      <c r="N38" s="27">
        <v>90</v>
      </c>
      <c r="O38" s="1" t="s">
        <v>511</v>
      </c>
      <c r="U38" s="72"/>
      <c r="V38" s="72"/>
    </row>
    <row r="39" spans="1:22" ht="13.4" customHeight="1">
      <c r="A39" s="24"/>
      <c r="B39" s="25"/>
      <c r="C39" s="26" t="s">
        <v>1825</v>
      </c>
      <c r="D39" s="23">
        <v>344972.11267190514</v>
      </c>
      <c r="E39" s="21">
        <v>-1.8088978784464027E-3</v>
      </c>
      <c r="F39" s="23">
        <v>342620.7458350255</v>
      </c>
      <c r="G39" s="23">
        <v>349239.59381008422</v>
      </c>
      <c r="H39" s="23">
        <v>-6618.8479750587139</v>
      </c>
      <c r="I39" s="23">
        <v>-33229.981848869873</v>
      </c>
      <c r="J39" s="23">
        <v>-39848.829823928587</v>
      </c>
      <c r="K39" s="23">
        <v>13051.929584705314</v>
      </c>
      <c r="L39" s="23"/>
      <c r="M39" s="22">
        <f t="shared" si="0"/>
        <v>3.8420136759108038E-4</v>
      </c>
      <c r="N39" s="27">
        <v>92</v>
      </c>
      <c r="O39" s="1" t="s">
        <v>513</v>
      </c>
      <c r="U39" s="72"/>
      <c r="V39" s="72"/>
    </row>
    <row r="40" spans="1:22" ht="13.4" customHeight="1">
      <c r="A40" s="24"/>
      <c r="B40" s="25"/>
      <c r="C40" s="26" t="s">
        <v>506</v>
      </c>
      <c r="D40" s="23">
        <v>1577769.9999851871</v>
      </c>
      <c r="E40" s="21">
        <v>-1.1503708937713464E-3</v>
      </c>
      <c r="F40" s="23">
        <v>1567015.7508215245</v>
      </c>
      <c r="G40" s="23">
        <v>1563053.0957391758</v>
      </c>
      <c r="H40" s="23">
        <v>3962.6550823487341</v>
      </c>
      <c r="I40" s="23">
        <v>-151981.17916001932</v>
      </c>
      <c r="J40" s="23">
        <v>-148018.52407767059</v>
      </c>
      <c r="K40" s="23">
        <v>59694.514959974833</v>
      </c>
      <c r="L40" s="23"/>
      <c r="M40" s="22">
        <f t="shared" si="0"/>
        <v>1.7571895508986044E-3</v>
      </c>
      <c r="N40" s="27">
        <v>94</v>
      </c>
      <c r="O40" s="1" t="s">
        <v>515</v>
      </c>
      <c r="U40" s="72"/>
      <c r="V40" s="72"/>
    </row>
    <row r="41" spans="1:22" ht="13.4" customHeight="1">
      <c r="A41" s="24"/>
      <c r="B41" s="25"/>
      <c r="C41" s="26" t="s">
        <v>508</v>
      </c>
      <c r="D41" s="23">
        <v>843081.75519923132</v>
      </c>
      <c r="E41" s="21">
        <v>7.3262737941153233E-3</v>
      </c>
      <c r="F41" s="23">
        <v>837335.21973409026</v>
      </c>
      <c r="G41" s="23">
        <v>822264.90286633396</v>
      </c>
      <c r="H41" s="23">
        <v>15070.316867756308</v>
      </c>
      <c r="I41" s="23">
        <v>-81211.177348207217</v>
      </c>
      <c r="J41" s="23">
        <v>-66140.860480450909</v>
      </c>
      <c r="K41" s="23">
        <v>31897.777526949336</v>
      </c>
      <c r="L41" s="23"/>
      <c r="M41" s="22">
        <f t="shared" si="0"/>
        <v>9.3895463267982854E-4</v>
      </c>
      <c r="N41" s="27">
        <v>98</v>
      </c>
      <c r="O41" s="1" t="s">
        <v>517</v>
      </c>
      <c r="U41" s="72"/>
      <c r="V41" s="72"/>
    </row>
    <row r="42" spans="1:22" ht="13.4" customHeight="1">
      <c r="A42" s="24"/>
      <c r="B42" s="25"/>
      <c r="C42" s="26" t="s">
        <v>510</v>
      </c>
      <c r="D42" s="23">
        <v>1447601.9074333075</v>
      </c>
      <c r="E42" s="21">
        <v>1.8886468873964279E-3</v>
      </c>
      <c r="F42" s="23">
        <v>1437734.8979183102</v>
      </c>
      <c r="G42" s="23">
        <v>1441128.3150585047</v>
      </c>
      <c r="H42" s="23">
        <v>-3393.4171401944477</v>
      </c>
      <c r="I42" s="23">
        <v>-139442.53271901023</v>
      </c>
      <c r="J42" s="23">
        <v>-142835.94985920467</v>
      </c>
      <c r="K42" s="23">
        <v>54769.639250446504</v>
      </c>
      <c r="L42" s="23"/>
      <c r="M42" s="22">
        <f t="shared" si="0"/>
        <v>1.6122191102800653E-3</v>
      </c>
      <c r="N42" s="27">
        <v>101</v>
      </c>
      <c r="O42" s="1" t="s">
        <v>520</v>
      </c>
      <c r="U42" s="72"/>
      <c r="V42" s="72"/>
    </row>
    <row r="43" spans="1:22" ht="13.4" customHeight="1">
      <c r="A43" s="24"/>
      <c r="B43" s="25"/>
      <c r="C43" s="26" t="s">
        <v>512</v>
      </c>
      <c r="D43" s="23">
        <v>1573176.3265558558</v>
      </c>
      <c r="E43" s="21">
        <v>-3.0712676721148524E-3</v>
      </c>
      <c r="F43" s="23">
        <v>1562453.3883618759</v>
      </c>
      <c r="G43" s="23">
        <v>1585807.4292211682</v>
      </c>
      <c r="H43" s="23">
        <v>-23354.040859292261</v>
      </c>
      <c r="I43" s="23">
        <v>-151538.686335037</v>
      </c>
      <c r="J43" s="23">
        <v>-174892.72719432926</v>
      </c>
      <c r="K43" s="23">
        <v>59520.714528193887</v>
      </c>
      <c r="L43" s="23"/>
      <c r="M43" s="22">
        <f t="shared" si="0"/>
        <v>1.7520734978931998E-3</v>
      </c>
      <c r="N43" s="27">
        <v>103</v>
      </c>
      <c r="O43" s="1" t="s">
        <v>1031</v>
      </c>
      <c r="U43" s="72"/>
      <c r="V43" s="72"/>
    </row>
    <row r="44" spans="1:22" ht="13.4" customHeight="1">
      <c r="A44" s="24"/>
      <c r="B44" s="25"/>
      <c r="C44" s="26" t="s">
        <v>514</v>
      </c>
      <c r="D44" s="23">
        <v>1573499.1038747865</v>
      </c>
      <c r="E44" s="21">
        <v>9.1067936328257382E-3</v>
      </c>
      <c r="F44" s="23">
        <v>1562773.9655960589</v>
      </c>
      <c r="G44" s="23">
        <v>1542830.8506164285</v>
      </c>
      <c r="H44" s="23">
        <v>19943.114979630336</v>
      </c>
      <c r="I44" s="23">
        <v>-151569.77836843708</v>
      </c>
      <c r="J44" s="23">
        <v>-131626.66338880674</v>
      </c>
      <c r="K44" s="23">
        <v>59532.926723566998</v>
      </c>
      <c r="L44" s="23"/>
      <c r="M44" s="22">
        <f t="shared" si="0"/>
        <v>1.7524329805377534E-3</v>
      </c>
      <c r="N44" s="27">
        <v>116</v>
      </c>
      <c r="O44" s="1" t="s">
        <v>522</v>
      </c>
      <c r="U44" s="72"/>
      <c r="V44" s="72"/>
    </row>
    <row r="45" spans="1:22" ht="13.4" customHeight="1">
      <c r="A45" s="24"/>
      <c r="B45" s="25"/>
      <c r="C45" s="26" t="s">
        <v>516</v>
      </c>
      <c r="D45" s="23">
        <v>3012539.4861944639</v>
      </c>
      <c r="E45" s="21">
        <v>-8.5067177760711488E-3</v>
      </c>
      <c r="F45" s="23">
        <v>2992005.6946721184</v>
      </c>
      <c r="G45" s="23">
        <v>3028331.042404104</v>
      </c>
      <c r="H45" s="23">
        <v>-36325.347731985617</v>
      </c>
      <c r="I45" s="23">
        <v>-290187.60870231525</v>
      </c>
      <c r="J45" s="23">
        <v>-326512.95643430087</v>
      </c>
      <c r="K45" s="23">
        <v>113978.64291236283</v>
      </c>
      <c r="L45" s="23"/>
      <c r="M45" s="22">
        <f t="shared" si="0"/>
        <v>3.3551169732344141E-3</v>
      </c>
      <c r="N45" s="27">
        <v>2023</v>
      </c>
      <c r="O45" s="1" t="s">
        <v>524</v>
      </c>
      <c r="U45" s="72"/>
      <c r="V45" s="72"/>
    </row>
    <row r="46" spans="1:22" ht="13.4" customHeight="1">
      <c r="A46" s="24"/>
      <c r="B46" s="25"/>
      <c r="C46" s="26" t="s">
        <v>1826</v>
      </c>
      <c r="D46" s="23">
        <v>540363.04684702621</v>
      </c>
      <c r="E46" s="21">
        <v>2.342006053521084E-3</v>
      </c>
      <c r="F46" s="23">
        <v>536679.87449320836</v>
      </c>
      <c r="G46" s="23">
        <v>530915.68043132476</v>
      </c>
      <c r="H46" s="23">
        <v>5764.1940618836088</v>
      </c>
      <c r="I46" s="23">
        <v>-52051.321190720351</v>
      </c>
      <c r="J46" s="23">
        <v>-46287.127128836742</v>
      </c>
      <c r="K46" s="23">
        <v>20444.494434632576</v>
      </c>
      <c r="L46" s="23"/>
      <c r="M46" s="22">
        <f t="shared" si="0"/>
        <v>6.0181160728131611E-4</v>
      </c>
      <c r="N46" s="27">
        <v>126</v>
      </c>
      <c r="O46" s="1" t="s">
        <v>526</v>
      </c>
      <c r="U46" s="72"/>
      <c r="V46" s="72"/>
    </row>
    <row r="47" spans="1:22" ht="13.4" customHeight="1">
      <c r="A47" s="24"/>
      <c r="B47" s="25"/>
      <c r="C47" s="26" t="s">
        <v>519</v>
      </c>
      <c r="D47" s="23">
        <v>5882297.7307581613</v>
      </c>
      <c r="E47" s="21">
        <v>1.8583309859280028E-2</v>
      </c>
      <c r="F47" s="23">
        <v>5842203.3599360436</v>
      </c>
      <c r="G47" s="23">
        <v>5947442.2329116911</v>
      </c>
      <c r="H47" s="23">
        <v>-105238.87297564745</v>
      </c>
      <c r="I47" s="23">
        <v>-566621.58952149213</v>
      </c>
      <c r="J47" s="23">
        <v>-671860.46249713958</v>
      </c>
      <c r="K47" s="23">
        <v>222555.19492135471</v>
      </c>
      <c r="L47" s="23"/>
      <c r="M47" s="22">
        <f t="shared" si="0"/>
        <v>6.5512160250605954E-3</v>
      </c>
      <c r="N47" s="27">
        <v>130</v>
      </c>
      <c r="O47" s="1" t="s">
        <v>528</v>
      </c>
      <c r="U47" s="72"/>
      <c r="V47" s="72"/>
    </row>
    <row r="48" spans="1:22" ht="13.4" customHeight="1">
      <c r="A48" s="24"/>
      <c r="B48" s="25"/>
      <c r="C48" s="26" t="s">
        <v>521</v>
      </c>
      <c r="D48" s="23">
        <v>79613348.351523921</v>
      </c>
      <c r="E48" s="21">
        <v>1.4437801836805875E-2</v>
      </c>
      <c r="F48" s="23">
        <v>79070695.249402702</v>
      </c>
      <c r="G48" s="23">
        <v>79238428.024299115</v>
      </c>
      <c r="H48" s="23">
        <v>-167732.77489641309</v>
      </c>
      <c r="I48" s="23">
        <v>-7668881.1166745368</v>
      </c>
      <c r="J48" s="23">
        <v>-7836613.8915709499</v>
      </c>
      <c r="K48" s="23">
        <v>3012150.1956738634</v>
      </c>
      <c r="L48" s="23"/>
      <c r="M48" s="22">
        <f t="shared" si="0"/>
        <v>8.86667536058246E-2</v>
      </c>
      <c r="N48" s="27">
        <v>136</v>
      </c>
      <c r="O48" s="1" t="s">
        <v>530</v>
      </c>
      <c r="U48" s="72"/>
      <c r="V48" s="72"/>
    </row>
    <row r="49" spans="1:22" ht="13.4" customHeight="1">
      <c r="A49" s="24"/>
      <c r="B49" s="25"/>
      <c r="C49" s="26" t="s">
        <v>523</v>
      </c>
      <c r="D49" s="23">
        <v>385148.99257456936</v>
      </c>
      <c r="E49" s="21">
        <v>4.9514140186597277E-3</v>
      </c>
      <c r="F49" s="23">
        <v>382523.77582477732</v>
      </c>
      <c r="G49" s="23">
        <v>380645.7960894304</v>
      </c>
      <c r="H49" s="23">
        <v>1877.9797353469185</v>
      </c>
      <c r="I49" s="23">
        <v>-37100.083056672484</v>
      </c>
      <c r="J49" s="23">
        <v>-35222.103321325565</v>
      </c>
      <c r="K49" s="23">
        <v>14572.011319316327</v>
      </c>
      <c r="L49" s="23"/>
      <c r="M49" s="22">
        <f t="shared" si="0"/>
        <v>4.2894704887119886E-4</v>
      </c>
      <c r="N49" s="27">
        <v>138</v>
      </c>
      <c r="O49" s="1" t="s">
        <v>532</v>
      </c>
      <c r="U49" s="72"/>
      <c r="V49" s="72"/>
    </row>
    <row r="50" spans="1:22" ht="13.4" customHeight="1">
      <c r="A50" s="24"/>
      <c r="B50" s="25"/>
      <c r="C50" s="26" t="s">
        <v>525</v>
      </c>
      <c r="D50" s="23">
        <v>6316429.0141025074</v>
      </c>
      <c r="E50" s="21">
        <v>5.6867195250411839E-3</v>
      </c>
      <c r="F50" s="23">
        <v>6273375.5579949105</v>
      </c>
      <c r="G50" s="23">
        <v>6289630.1468242453</v>
      </c>
      <c r="H50" s="23">
        <v>-16254.588829334825</v>
      </c>
      <c r="I50" s="23">
        <v>-608439.96885025711</v>
      </c>
      <c r="J50" s="23">
        <v>-624694.55767959193</v>
      </c>
      <c r="K50" s="23">
        <v>238980.43839057736</v>
      </c>
      <c r="L50" s="23"/>
      <c r="M50" s="22">
        <f t="shared" si="0"/>
        <v>7.034715492548283E-3</v>
      </c>
      <c r="N50" s="27">
        <v>141</v>
      </c>
      <c r="O50" s="1" t="s">
        <v>534</v>
      </c>
      <c r="U50" s="72"/>
      <c r="V50" s="72"/>
    </row>
    <row r="51" spans="1:22" ht="13.4" customHeight="1">
      <c r="A51" s="24"/>
      <c r="B51" s="25"/>
      <c r="C51" s="26" t="s">
        <v>527</v>
      </c>
      <c r="D51" s="23">
        <v>1706347.7994011987</v>
      </c>
      <c r="E51" s="21">
        <v>-8.8374707306843048E-3</v>
      </c>
      <c r="F51" s="23">
        <v>1694717.1501970689</v>
      </c>
      <c r="G51" s="23">
        <v>1702440.227581176</v>
      </c>
      <c r="H51" s="23">
        <v>-7723.0773841070477</v>
      </c>
      <c r="I51" s="23">
        <v>-164366.63811108909</v>
      </c>
      <c r="J51" s="23">
        <v>-172089.71549519614</v>
      </c>
      <c r="K51" s="23">
        <v>64559.222344975067</v>
      </c>
      <c r="L51" s="23"/>
      <c r="M51" s="22">
        <f t="shared" si="0"/>
        <v>1.9003888547346982E-3</v>
      </c>
      <c r="N51" s="27">
        <v>146</v>
      </c>
      <c r="O51" s="1" t="s">
        <v>536</v>
      </c>
      <c r="U51" s="72"/>
      <c r="V51" s="72"/>
    </row>
    <row r="52" spans="1:22" ht="13.4" customHeight="1">
      <c r="A52" s="24"/>
      <c r="B52" s="25"/>
      <c r="C52" s="26" t="s">
        <v>529</v>
      </c>
      <c r="D52" s="23">
        <v>461150.86439614452</v>
      </c>
      <c r="E52" s="21">
        <v>2.2265857895843455E-2</v>
      </c>
      <c r="F52" s="23">
        <v>458007.61075473856</v>
      </c>
      <c r="G52" s="23">
        <v>443258.14346900396</v>
      </c>
      <c r="H52" s="23">
        <v>14749.467285734601</v>
      </c>
      <c r="I52" s="23">
        <v>-44421.083010987801</v>
      </c>
      <c r="J52" s="23">
        <v>-29671.615725253199</v>
      </c>
      <c r="K52" s="23">
        <v>17447.522245802254</v>
      </c>
      <c r="L52" s="23"/>
      <c r="M52" s="22">
        <f t="shared" si="0"/>
        <v>5.1359163903000576E-4</v>
      </c>
      <c r="N52" s="27">
        <v>148</v>
      </c>
      <c r="O52" s="1" t="s">
        <v>538</v>
      </c>
      <c r="U52" s="72"/>
      <c r="V52" s="72"/>
    </row>
    <row r="53" spans="1:22" ht="13.4" customHeight="1">
      <c r="A53" s="24"/>
      <c r="B53" s="25"/>
      <c r="C53" s="26" t="s">
        <v>531</v>
      </c>
      <c r="D53" s="23">
        <v>409253.1462267384</v>
      </c>
      <c r="E53" s="21">
        <v>7.5841266250340489E-3</v>
      </c>
      <c r="F53" s="23">
        <v>406463.63298616692</v>
      </c>
      <c r="G53" s="23">
        <v>395132.88972202118</v>
      </c>
      <c r="H53" s="23">
        <v>11330.743264145742</v>
      </c>
      <c r="I53" s="23">
        <v>-39421.95360481659</v>
      </c>
      <c r="J53" s="23">
        <v>-28091.210340670848</v>
      </c>
      <c r="K53" s="23">
        <v>15483.985663359152</v>
      </c>
      <c r="L53" s="23"/>
      <c r="M53" s="22">
        <f t="shared" si="0"/>
        <v>4.5579225883921927E-4</v>
      </c>
      <c r="N53" s="27">
        <v>151</v>
      </c>
      <c r="O53" s="1" t="s">
        <v>540</v>
      </c>
      <c r="U53" s="72"/>
      <c r="V53" s="72"/>
    </row>
    <row r="54" spans="1:22" ht="13.4" customHeight="1">
      <c r="A54" s="24"/>
      <c r="B54" s="25"/>
      <c r="C54" s="26" t="s">
        <v>533</v>
      </c>
      <c r="D54" s="23">
        <v>7089798.8895886336</v>
      </c>
      <c r="E54" s="21">
        <v>3.1582565434395971E-3</v>
      </c>
      <c r="F54" s="23">
        <v>7041474.0616481798</v>
      </c>
      <c r="G54" s="23">
        <v>7137153.18604251</v>
      </c>
      <c r="H54" s="23">
        <v>-95679.124394330196</v>
      </c>
      <c r="I54" s="23">
        <v>-682936.03963644407</v>
      </c>
      <c r="J54" s="23">
        <v>-778615.16403077426</v>
      </c>
      <c r="K54" s="23">
        <v>268240.68519602675</v>
      </c>
      <c r="L54" s="23"/>
      <c r="M54" s="22">
        <f t="shared" si="0"/>
        <v>7.8960308073259336E-3</v>
      </c>
      <c r="N54" s="27">
        <v>153</v>
      </c>
      <c r="O54" s="1" t="s">
        <v>542</v>
      </c>
      <c r="U54" s="72"/>
      <c r="V54" s="72"/>
    </row>
    <row r="55" spans="1:22" ht="13.4" customHeight="1">
      <c r="A55" s="24"/>
      <c r="B55" s="25"/>
      <c r="C55" s="26" t="s">
        <v>535</v>
      </c>
      <c r="D55" s="23">
        <v>1597029.913475116</v>
      </c>
      <c r="E55" s="21">
        <v>-4.5478150110649374E-3</v>
      </c>
      <c r="F55" s="23">
        <v>1586144.3866800221</v>
      </c>
      <c r="G55" s="23">
        <v>1601541.2326482853</v>
      </c>
      <c r="H55" s="23">
        <v>-15396.845968263224</v>
      </c>
      <c r="I55" s="23">
        <v>-153836.42064816199</v>
      </c>
      <c r="J55" s="23">
        <v>-169233.26661642522</v>
      </c>
      <c r="K55" s="23">
        <v>60423.20874548424</v>
      </c>
      <c r="L55" s="23"/>
      <c r="M55" s="22">
        <f t="shared" si="0"/>
        <v>1.7786396473867059E-3</v>
      </c>
      <c r="N55" s="27">
        <v>158</v>
      </c>
      <c r="O55" s="1" t="s">
        <v>544</v>
      </c>
      <c r="U55" s="72"/>
      <c r="V55" s="72"/>
    </row>
    <row r="56" spans="1:22" ht="13.4" customHeight="1">
      <c r="A56" s="24"/>
      <c r="B56" s="25"/>
      <c r="C56" s="26" t="s">
        <v>1852</v>
      </c>
      <c r="D56" s="23">
        <v>295811.2157185867</v>
      </c>
      <c r="E56" s="21">
        <v>1.0706284833283952E-3</v>
      </c>
      <c r="F56" s="23">
        <v>293794.93481625395</v>
      </c>
      <c r="G56" s="23">
        <v>299071.07150482637</v>
      </c>
      <c r="H56" s="23">
        <v>-5276.1366885724128</v>
      </c>
      <c r="I56" s="23">
        <v>-28494.481054964748</v>
      </c>
      <c r="J56" s="23">
        <v>-33770.617743537165</v>
      </c>
      <c r="K56" s="23">
        <v>11191.939916595766</v>
      </c>
      <c r="L56" s="23"/>
      <c r="M56" s="22">
        <f t="shared" si="0"/>
        <v>3.2945003219999979E-4</v>
      </c>
      <c r="N56" s="27">
        <v>162</v>
      </c>
      <c r="O56" s="1" t="s">
        <v>546</v>
      </c>
      <c r="U56" s="72"/>
      <c r="V56" s="72"/>
    </row>
    <row r="57" spans="1:22" ht="13.4" customHeight="1">
      <c r="A57" s="24"/>
      <c r="B57" s="25"/>
      <c r="C57" s="26" t="s">
        <v>537</v>
      </c>
      <c r="D57" s="23">
        <v>10701933.526015304</v>
      </c>
      <c r="E57" s="21">
        <v>3.8236646562308518E-3</v>
      </c>
      <c r="F57" s="23">
        <v>10628988.001843339</v>
      </c>
      <c r="G57" s="23">
        <v>10702040.447196582</v>
      </c>
      <c r="H57" s="23">
        <v>-73052.4453532435</v>
      </c>
      <c r="I57" s="23">
        <v>-1030880.5951382138</v>
      </c>
      <c r="J57" s="23">
        <v>-1103933.0404914573</v>
      </c>
      <c r="K57" s="23">
        <v>404904.85367029079</v>
      </c>
      <c r="L57" s="23"/>
      <c r="M57" s="22">
        <f t="shared" si="0"/>
        <v>1.1918927198832596E-2</v>
      </c>
      <c r="N57" s="27">
        <v>164</v>
      </c>
      <c r="O57" s="1" t="s">
        <v>548</v>
      </c>
      <c r="U57" s="72"/>
      <c r="V57" s="72"/>
    </row>
    <row r="58" spans="1:22" ht="13.4" customHeight="1">
      <c r="A58" s="24"/>
      <c r="B58" s="25"/>
      <c r="C58" s="26" t="s">
        <v>539</v>
      </c>
      <c r="D58" s="23">
        <v>1460149.0168308229</v>
      </c>
      <c r="E58" s="21">
        <v>8.178290220609119E-3</v>
      </c>
      <c r="F58" s="23">
        <v>1450196.4848754536</v>
      </c>
      <c r="G58" s="23">
        <v>1451347.6117142697</v>
      </c>
      <c r="H58" s="23">
        <v>-1151.126838816097</v>
      </c>
      <c r="I58" s="23">
        <v>-140651.15278486398</v>
      </c>
      <c r="J58" s="23">
        <v>-141802.27962368008</v>
      </c>
      <c r="K58" s="23">
        <v>55244.35585023067</v>
      </c>
      <c r="L58" s="23"/>
      <c r="M58" s="22">
        <f t="shared" si="0"/>
        <v>1.6261930415422282E-3</v>
      </c>
      <c r="N58" s="27">
        <v>172</v>
      </c>
      <c r="O58" s="1" t="s">
        <v>550</v>
      </c>
      <c r="U58" s="72"/>
      <c r="V58" s="72"/>
    </row>
    <row r="59" spans="1:22" ht="13.4" customHeight="1">
      <c r="A59" s="24"/>
      <c r="B59" s="25"/>
      <c r="C59" s="26" t="s">
        <v>1853</v>
      </c>
      <c r="D59" s="23">
        <v>363005.90641353122</v>
      </c>
      <c r="E59" s="21">
        <v>-1.3107751064923678E-2</v>
      </c>
      <c r="F59" s="23">
        <v>360531.61930863705</v>
      </c>
      <c r="G59" s="23">
        <v>371938.60946805176</v>
      </c>
      <c r="H59" s="23">
        <v>-11406.990159414709</v>
      </c>
      <c r="I59" s="23">
        <v>-34967.115421955081</v>
      </c>
      <c r="J59" s="23">
        <v>-46374.105581369789</v>
      </c>
      <c r="K59" s="23">
        <v>13734.233450480875</v>
      </c>
      <c r="L59" s="23"/>
      <c r="M59" s="22">
        <f t="shared" si="0"/>
        <v>4.0428591345400308E-4</v>
      </c>
      <c r="N59" s="27">
        <v>176</v>
      </c>
      <c r="O59" s="1" t="s">
        <v>552</v>
      </c>
      <c r="U59" s="72"/>
      <c r="V59" s="72"/>
    </row>
    <row r="60" spans="1:22" ht="13.4" customHeight="1">
      <c r="A60" s="24"/>
      <c r="B60" s="25"/>
      <c r="C60" s="26" t="s">
        <v>541</v>
      </c>
      <c r="D60" s="23">
        <v>1230145.8885321047</v>
      </c>
      <c r="E60" s="21">
        <v>1.2982610051740062E-2</v>
      </c>
      <c r="F60" s="23">
        <v>1221761.0825128157</v>
      </c>
      <c r="G60" s="23">
        <v>1219640.8497926227</v>
      </c>
      <c r="H60" s="23">
        <v>2120.2327201929875</v>
      </c>
      <c r="I60" s="23">
        <v>-118495.73935346358</v>
      </c>
      <c r="J60" s="23">
        <v>-116375.50663327059</v>
      </c>
      <c r="K60" s="23">
        <v>46542.247695558086</v>
      </c>
      <c r="L60" s="23"/>
      <c r="M60" s="22">
        <f t="shared" si="0"/>
        <v>1.370034606710603E-3</v>
      </c>
      <c r="N60" s="27">
        <v>177</v>
      </c>
      <c r="O60" s="1" t="s">
        <v>554</v>
      </c>
      <c r="U60" s="72"/>
      <c r="V60" s="72"/>
    </row>
    <row r="61" spans="1:22" ht="13.4" customHeight="1">
      <c r="A61" s="24"/>
      <c r="B61" s="25"/>
      <c r="C61" s="26" t="s">
        <v>543</v>
      </c>
      <c r="D61" s="23">
        <v>1329613.6004295221</v>
      </c>
      <c r="E61" s="21">
        <v>-1.1610444853509816E-2</v>
      </c>
      <c r="F61" s="23">
        <v>1320550.8118414846</v>
      </c>
      <c r="G61" s="23">
        <v>1348403.1104470515</v>
      </c>
      <c r="H61" s="23">
        <v>-27852.298605566844</v>
      </c>
      <c r="I61" s="23">
        <v>-128077.12329577489</v>
      </c>
      <c r="J61" s="23">
        <v>-155929.42190134173</v>
      </c>
      <c r="K61" s="23">
        <v>50305.582539008399</v>
      </c>
      <c r="L61" s="23"/>
      <c r="M61" s="22">
        <f t="shared" si="0"/>
        <v>1.4808135060429364E-3</v>
      </c>
      <c r="N61" s="27">
        <v>180</v>
      </c>
      <c r="O61" s="1" t="s">
        <v>556</v>
      </c>
      <c r="U61" s="72"/>
      <c r="V61" s="72"/>
    </row>
    <row r="62" spans="1:22" ht="13.4" customHeight="1">
      <c r="A62" s="24"/>
      <c r="B62" s="25"/>
      <c r="C62" s="26" t="s">
        <v>545</v>
      </c>
      <c r="D62" s="23">
        <v>2567156.3933426668</v>
      </c>
      <c r="E62" s="21">
        <v>1.8263921590124577E-2</v>
      </c>
      <c r="F62" s="23">
        <v>2549658.3806435056</v>
      </c>
      <c r="G62" s="23">
        <v>2557504.1245421083</v>
      </c>
      <c r="H62" s="23">
        <v>-7845.7438986026682</v>
      </c>
      <c r="I62" s="23">
        <v>-247285.38110882061</v>
      </c>
      <c r="J62" s="23">
        <v>-255131.12500742328</v>
      </c>
      <c r="K62" s="23">
        <v>97127.690175645126</v>
      </c>
      <c r="L62" s="23"/>
      <c r="M62" s="22">
        <f t="shared" si="0"/>
        <v>2.8590861722219544E-3</v>
      </c>
      <c r="N62" s="27">
        <v>185</v>
      </c>
      <c r="O62" s="1" t="s">
        <v>558</v>
      </c>
      <c r="U62" s="72"/>
      <c r="V62" s="72"/>
    </row>
    <row r="63" spans="1:22" ht="13.4" customHeight="1">
      <c r="A63" s="24"/>
      <c r="B63" s="25"/>
      <c r="C63" s="26" t="s">
        <v>547</v>
      </c>
      <c r="D63" s="23">
        <v>682755.15143057227</v>
      </c>
      <c r="E63" s="21">
        <v>-2.0836701800353907E-2</v>
      </c>
      <c r="F63" s="23">
        <v>678101.41925393848</v>
      </c>
      <c r="G63" s="23">
        <v>683802.24106725946</v>
      </c>
      <c r="H63" s="23">
        <v>-5700.8218133209739</v>
      </c>
      <c r="I63" s="23">
        <v>-65767.46483515983</v>
      </c>
      <c r="J63" s="23">
        <v>-71468.286648480804</v>
      </c>
      <c r="K63" s="23">
        <v>25831.862439680579</v>
      </c>
      <c r="L63" s="23"/>
      <c r="M63" s="22">
        <f t="shared" si="0"/>
        <v>7.6039614007571425E-4</v>
      </c>
      <c r="N63" s="27">
        <v>188</v>
      </c>
      <c r="O63" s="1" t="s">
        <v>560</v>
      </c>
      <c r="U63" s="72"/>
      <c r="V63" s="72"/>
    </row>
    <row r="64" spans="1:22" ht="13.4" customHeight="1">
      <c r="A64" s="24"/>
      <c r="B64" s="25"/>
      <c r="C64" s="26" t="s">
        <v>1854</v>
      </c>
      <c r="D64" s="23">
        <v>199436.47724892342</v>
      </c>
      <c r="E64" s="21">
        <v>7.3052786428218219E-3</v>
      </c>
      <c r="F64" s="23">
        <v>198077.0968774636</v>
      </c>
      <c r="G64" s="23">
        <v>197797.20432757359</v>
      </c>
      <c r="H64" s="23">
        <v>279.89254989000619</v>
      </c>
      <c r="I64" s="23">
        <v>-19211.032647405085</v>
      </c>
      <c r="J64" s="23">
        <v>-18931.140097515079</v>
      </c>
      <c r="K64" s="23">
        <v>7545.6269131827285</v>
      </c>
      <c r="L64" s="23"/>
      <c r="M64" s="22">
        <f t="shared" si="0"/>
        <v>2.2211583050325818E-4</v>
      </c>
      <c r="N64" s="27">
        <v>192</v>
      </c>
      <c r="O64" s="1" t="s">
        <v>562</v>
      </c>
      <c r="U64" s="72"/>
      <c r="V64" s="72"/>
    </row>
    <row r="65" spans="1:22" ht="13.4" customHeight="1">
      <c r="A65" s="24"/>
      <c r="B65" s="25"/>
      <c r="C65" s="26" t="s">
        <v>549</v>
      </c>
      <c r="D65" s="23">
        <v>5129907.0008001858</v>
      </c>
      <c r="E65" s="21">
        <v>8.5805119180543565E-2</v>
      </c>
      <c r="F65" s="23">
        <v>5094941.0057099387</v>
      </c>
      <c r="G65" s="23">
        <v>5146760.6800744496</v>
      </c>
      <c r="H65" s="23">
        <v>-51819.674364510924</v>
      </c>
      <c r="I65" s="23">
        <v>-494146.36795614712</v>
      </c>
      <c r="J65" s="23">
        <v>-545966.04232065799</v>
      </c>
      <c r="K65" s="23">
        <v>194088.68859556297</v>
      </c>
      <c r="L65" s="23"/>
      <c r="M65" s="22">
        <f t="shared" si="0"/>
        <v>5.7132655450238727E-3</v>
      </c>
      <c r="N65" s="27">
        <v>193</v>
      </c>
      <c r="O65" s="1" t="s">
        <v>564</v>
      </c>
      <c r="U65" s="72"/>
      <c r="V65" s="72"/>
    </row>
    <row r="66" spans="1:22" ht="13.4" customHeight="1">
      <c r="A66" s="24"/>
      <c r="B66" s="25"/>
      <c r="C66" s="26" t="s">
        <v>551</v>
      </c>
      <c r="D66" s="23">
        <v>1207752.8357261301</v>
      </c>
      <c r="E66" s="21">
        <v>-2.0726079730770675E-4</v>
      </c>
      <c r="F66" s="23">
        <v>1199520.6631511408</v>
      </c>
      <c r="G66" s="23">
        <v>1184651.5204975605</v>
      </c>
      <c r="H66" s="23">
        <v>14869.142653580289</v>
      </c>
      <c r="I66" s="23">
        <v>-116338.69328814572</v>
      </c>
      <c r="J66" s="23">
        <v>-101469.55063456543</v>
      </c>
      <c r="K66" s="23">
        <v>45695.012404141526</v>
      </c>
      <c r="L66" s="23"/>
      <c r="M66" s="22">
        <f t="shared" si="0"/>
        <v>1.3450950791471755E-3</v>
      </c>
      <c r="N66" s="27">
        <v>196</v>
      </c>
      <c r="O66" s="1" t="s">
        <v>566</v>
      </c>
      <c r="U66" s="72"/>
      <c r="V66" s="72"/>
    </row>
    <row r="67" spans="1:22" ht="13.4" customHeight="1">
      <c r="A67" s="24"/>
      <c r="B67" s="25"/>
      <c r="C67" s="26" t="s">
        <v>553</v>
      </c>
      <c r="D67" s="23">
        <v>357654.90195999813</v>
      </c>
      <c r="E67" s="21">
        <v>-2.3361899673063347E-2</v>
      </c>
      <c r="F67" s="23">
        <v>355217.08787409257</v>
      </c>
      <c r="G67" s="23">
        <v>359874.31121228804</v>
      </c>
      <c r="H67" s="23">
        <v>-4657.223338195472</v>
      </c>
      <c r="I67" s="23">
        <v>-34451.671493786773</v>
      </c>
      <c r="J67" s="23">
        <v>-39108.894831982245</v>
      </c>
      <c r="K67" s="23">
        <v>13531.779597634564</v>
      </c>
      <c r="L67" s="23"/>
      <c r="M67" s="22">
        <f t="shared" si="0"/>
        <v>3.9832640787800113E-4</v>
      </c>
      <c r="N67" s="27">
        <v>207</v>
      </c>
      <c r="O67" s="1" t="s">
        <v>568</v>
      </c>
      <c r="U67" s="72"/>
      <c r="V67" s="72"/>
    </row>
    <row r="68" spans="1:22" ht="13.4" customHeight="1">
      <c r="A68" s="24"/>
      <c r="B68" s="25"/>
      <c r="C68" s="26" t="s">
        <v>555</v>
      </c>
      <c r="D68" s="23">
        <v>931711.34823595814</v>
      </c>
      <c r="E68" s="21">
        <v>2.0765598239291361E-2</v>
      </c>
      <c r="F68" s="23">
        <v>925360.70398005552</v>
      </c>
      <c r="G68" s="23">
        <v>920578.46085888112</v>
      </c>
      <c r="H68" s="23">
        <v>4782.2431211743969</v>
      </c>
      <c r="I68" s="23">
        <v>-89748.562428618709</v>
      </c>
      <c r="J68" s="23">
        <v>-84966.319307444312</v>
      </c>
      <c r="K68" s="23">
        <v>35251.054980239132</v>
      </c>
      <c r="L68" s="23"/>
      <c r="M68" s="22">
        <f t="shared" si="0"/>
        <v>1.0376629328667977E-3</v>
      </c>
      <c r="N68" s="27">
        <v>209</v>
      </c>
      <c r="O68" s="1" t="s">
        <v>570</v>
      </c>
      <c r="U68" s="72"/>
      <c r="V68" s="72"/>
    </row>
    <row r="69" spans="1:22" ht="13.4" customHeight="1">
      <c r="A69" s="24"/>
      <c r="B69" s="25"/>
      <c r="C69" s="26" t="s">
        <v>557</v>
      </c>
      <c r="D69" s="23">
        <v>2851234.3889793456</v>
      </c>
      <c r="E69" s="21">
        <v>-5.8451788380811109E-3</v>
      </c>
      <c r="F69" s="23">
        <v>2831800.0702615511</v>
      </c>
      <c r="G69" s="23">
        <v>2869604.4233366582</v>
      </c>
      <c r="H69" s="23">
        <v>-37804.353075107094</v>
      </c>
      <c r="I69" s="23">
        <v>-274649.641267578</v>
      </c>
      <c r="J69" s="23">
        <v>-312453.9943426851</v>
      </c>
      <c r="K69" s="23">
        <v>107875.70678167301</v>
      </c>
      <c r="L69" s="23"/>
      <c r="M69" s="22">
        <f t="shared" si="0"/>
        <v>3.1754687156710492E-3</v>
      </c>
      <c r="N69" s="27">
        <v>215</v>
      </c>
      <c r="O69" s="1" t="s">
        <v>572</v>
      </c>
      <c r="U69" s="72"/>
      <c r="V69" s="72"/>
    </row>
    <row r="70" spans="1:22" ht="13.4" customHeight="1">
      <c r="A70" s="24"/>
      <c r="B70" s="25"/>
      <c r="C70" s="26" t="s">
        <v>559</v>
      </c>
      <c r="D70" s="23">
        <v>1404202.7951536169</v>
      </c>
      <c r="E70" s="21">
        <v>9.0092518062210303E-3</v>
      </c>
      <c r="F70" s="23">
        <v>1394631.5986322386</v>
      </c>
      <c r="G70" s="23">
        <v>1414764.1802702472</v>
      </c>
      <c r="H70" s="23">
        <v>-20132.581638008589</v>
      </c>
      <c r="I70" s="23">
        <v>-135262.04490467266</v>
      </c>
      <c r="J70" s="23">
        <v>-155394.62654268125</v>
      </c>
      <c r="K70" s="23">
        <v>53127.645197286707</v>
      </c>
      <c r="L70" s="23"/>
      <c r="M70" s="22">
        <f t="shared" si="0"/>
        <v>1.5638847734522237E-3</v>
      </c>
      <c r="N70" s="27">
        <v>217</v>
      </c>
      <c r="O70" s="1" t="s">
        <v>574</v>
      </c>
      <c r="U70" s="72"/>
      <c r="V70" s="72"/>
    </row>
    <row r="71" spans="1:22" ht="13.4" customHeight="1">
      <c r="A71" s="24"/>
      <c r="B71" s="25"/>
      <c r="C71" s="26" t="s">
        <v>561</v>
      </c>
      <c r="D71" s="23">
        <v>10417047.581933944</v>
      </c>
      <c r="E71" s="21">
        <v>1.2915246743497644E-2</v>
      </c>
      <c r="F71" s="23">
        <v>10346043.870843673</v>
      </c>
      <c r="G71" s="23">
        <v>10404292.080361035</v>
      </c>
      <c r="H71" s="23">
        <v>-58248.209517361596</v>
      </c>
      <c r="I71" s="23">
        <v>-1003438.5080735548</v>
      </c>
      <c r="J71" s="23">
        <v>-1061686.7175909164</v>
      </c>
      <c r="K71" s="23">
        <v>394126.26854634308</v>
      </c>
      <c r="L71" s="23"/>
      <c r="M71" s="22">
        <f t="shared" si="0"/>
        <v>1.1601644829322242E-2</v>
      </c>
      <c r="N71" s="27">
        <v>220</v>
      </c>
      <c r="O71" s="1" t="s">
        <v>576</v>
      </c>
      <c r="U71" s="72"/>
      <c r="V71" s="72"/>
    </row>
    <row r="72" spans="1:22" ht="13.4" customHeight="1">
      <c r="A72" s="24"/>
      <c r="B72" s="25"/>
      <c r="C72" s="26" t="s">
        <v>563</v>
      </c>
      <c r="D72" s="23">
        <v>1187381.939366885</v>
      </c>
      <c r="E72" s="21">
        <v>6.2252174086001588E-3</v>
      </c>
      <c r="F72" s="23">
        <v>1179288.6170014553</v>
      </c>
      <c r="G72" s="23">
        <v>1176842.6666948111</v>
      </c>
      <c r="H72" s="23">
        <v>2445.9503066441976</v>
      </c>
      <c r="I72" s="23">
        <v>-114376.43462607605</v>
      </c>
      <c r="J72" s="23">
        <v>-111930.48431943185</v>
      </c>
      <c r="K72" s="23">
        <v>44924.284872577067</v>
      </c>
      <c r="L72" s="23"/>
      <c r="M72" s="22">
        <f t="shared" si="0"/>
        <v>1.3224076619537698E-3</v>
      </c>
      <c r="N72" s="27">
        <v>222</v>
      </c>
      <c r="O72" s="1" t="s">
        <v>578</v>
      </c>
      <c r="U72" s="72"/>
      <c r="V72" s="72"/>
    </row>
    <row r="73" spans="1:22" ht="13.4" customHeight="1">
      <c r="A73" s="24"/>
      <c r="B73" s="25"/>
      <c r="C73" s="26" t="s">
        <v>565</v>
      </c>
      <c r="D73" s="23">
        <v>1097561.3817355761</v>
      </c>
      <c r="E73" s="21">
        <v>3.2893703064167168E-2</v>
      </c>
      <c r="F73" s="23">
        <v>1090080.2859030347</v>
      </c>
      <c r="G73" s="23">
        <v>1086619.2957103692</v>
      </c>
      <c r="H73" s="23">
        <v>3460.9901926654857</v>
      </c>
      <c r="I73" s="23">
        <v>-105724.32800613464</v>
      </c>
      <c r="J73" s="23">
        <v>-102263.33781346916</v>
      </c>
      <c r="K73" s="23">
        <v>41525.947585592403</v>
      </c>
      <c r="L73" s="23"/>
      <c r="M73" s="22">
        <f t="shared" si="0"/>
        <v>1.2223729640401932E-3</v>
      </c>
      <c r="N73" s="27">
        <v>231</v>
      </c>
      <c r="O73" s="1" t="s">
        <v>580</v>
      </c>
      <c r="U73" s="72"/>
      <c r="V73" s="72"/>
    </row>
    <row r="74" spans="1:22" ht="13.4" customHeight="1">
      <c r="A74" s="24"/>
      <c r="B74" s="25"/>
      <c r="C74" s="26" t="s">
        <v>567</v>
      </c>
      <c r="D74" s="23">
        <v>834094.21763247182</v>
      </c>
      <c r="E74" s="21">
        <v>2.3563585964450073E-3</v>
      </c>
      <c r="F74" s="23">
        <v>828408.9421851798</v>
      </c>
      <c r="G74" s="23">
        <v>818572.84091236826</v>
      </c>
      <c r="H74" s="23">
        <v>9836.1012728115311</v>
      </c>
      <c r="I74" s="23">
        <v>-80345.438642848458</v>
      </c>
      <c r="J74" s="23">
        <v>-70509.337370036927</v>
      </c>
      <c r="K74" s="23">
        <v>31557.736395645476</v>
      </c>
      <c r="L74" s="23"/>
      <c r="M74" s="22">
        <f t="shared" si="0"/>
        <v>9.2894505770960687E-4</v>
      </c>
      <c r="N74" s="27">
        <v>238</v>
      </c>
      <c r="O74" s="1" t="s">
        <v>582</v>
      </c>
      <c r="U74" s="72"/>
      <c r="V74" s="72"/>
    </row>
    <row r="75" spans="1:22" ht="13.4" customHeight="1">
      <c r="A75" s="24"/>
      <c r="B75" s="25"/>
      <c r="C75" s="26" t="s">
        <v>1564</v>
      </c>
      <c r="D75" s="23">
        <v>897082.33164619899</v>
      </c>
      <c r="E75" s="21">
        <v>-3.2568694409763621E-3</v>
      </c>
      <c r="F75" s="23">
        <v>890967.72247316793</v>
      </c>
      <c r="G75" s="23">
        <v>888129.54444998025</v>
      </c>
      <c r="H75" s="23">
        <v>2838.1780231876764</v>
      </c>
      <c r="I75" s="23">
        <v>-86412.867888531837</v>
      </c>
      <c r="J75" s="23">
        <v>-83574.68986534416</v>
      </c>
      <c r="K75" s="23">
        <v>33940.875201889947</v>
      </c>
      <c r="L75" s="23"/>
      <c r="M75" s="22">
        <f t="shared" si="0"/>
        <v>9.9909600225587809E-4</v>
      </c>
      <c r="N75" s="27">
        <v>240</v>
      </c>
      <c r="O75" s="1" t="s">
        <v>584</v>
      </c>
      <c r="U75" s="72"/>
      <c r="V75" s="72"/>
    </row>
    <row r="76" spans="1:22" ht="13.4" customHeight="1">
      <c r="A76" s="24"/>
      <c r="B76" s="25"/>
      <c r="C76" s="26" t="s">
        <v>569</v>
      </c>
      <c r="D76" s="23">
        <v>647257.69752850686</v>
      </c>
      <c r="E76" s="21">
        <v>-9.3242563281149549E-3</v>
      </c>
      <c r="F76" s="23">
        <v>642845.91979640047</v>
      </c>
      <c r="G76" s="23">
        <v>646553.83209139167</v>
      </c>
      <c r="H76" s="23">
        <v>-3707.912294991198</v>
      </c>
      <c r="I76" s="23">
        <v>-62348.116703768705</v>
      </c>
      <c r="J76" s="23">
        <v>-66056.028998759895</v>
      </c>
      <c r="K76" s="23">
        <v>24488.825562938244</v>
      </c>
      <c r="L76" s="23"/>
      <c r="M76" s="22">
        <f t="shared" si="0"/>
        <v>7.2086201591262339E-4</v>
      </c>
      <c r="N76" s="27">
        <v>247</v>
      </c>
      <c r="O76" s="1" t="s">
        <v>1061</v>
      </c>
      <c r="U76" s="72"/>
      <c r="V76" s="72"/>
    </row>
    <row r="77" spans="1:22" ht="13.4" customHeight="1">
      <c r="A77" s="24"/>
      <c r="B77" s="25"/>
      <c r="C77" s="26" t="s">
        <v>571</v>
      </c>
      <c r="D77" s="23">
        <v>1056863.1354009553</v>
      </c>
      <c r="E77" s="21">
        <v>0.10021319940988316</v>
      </c>
      <c r="F77" s="23">
        <v>1049659.44317072</v>
      </c>
      <c r="G77" s="23">
        <v>1054466.3923177302</v>
      </c>
      <c r="H77" s="23">
        <v>-4806.9491470102221</v>
      </c>
      <c r="I77" s="23">
        <v>-101804.00535597734</v>
      </c>
      <c r="J77" s="23">
        <v>-106610.95450298756</v>
      </c>
      <c r="K77" s="23">
        <v>39986.140088498672</v>
      </c>
      <c r="L77" s="23"/>
      <c r="M77" s="22">
        <f t="shared" si="0"/>
        <v>1.1770466280091084E-3</v>
      </c>
      <c r="N77" s="27">
        <v>250</v>
      </c>
      <c r="O77" s="1" t="s">
        <v>586</v>
      </c>
      <c r="U77" s="72"/>
      <c r="V77" s="72"/>
    </row>
    <row r="78" spans="1:22" ht="13.4" customHeight="1">
      <c r="A78" s="24"/>
      <c r="B78" s="25"/>
      <c r="C78" s="26" t="s">
        <v>573</v>
      </c>
      <c r="D78" s="23">
        <v>597636.72312815441</v>
      </c>
      <c r="E78" s="21">
        <v>1.1063165041465206E-2</v>
      </c>
      <c r="F78" s="23">
        <v>593563.16726770881</v>
      </c>
      <c r="G78" s="23">
        <v>603859.39229138696</v>
      </c>
      <c r="H78" s="23">
        <v>-10296.225023678155</v>
      </c>
      <c r="I78" s="23">
        <v>-57568.298225469909</v>
      </c>
      <c r="J78" s="23">
        <v>-67864.523249148071</v>
      </c>
      <c r="K78" s="23">
        <v>22611.428985047816</v>
      </c>
      <c r="L78" s="23"/>
      <c r="M78" s="22">
        <f t="shared" si="0"/>
        <v>6.6559828436586743E-4</v>
      </c>
      <c r="N78" s="27">
        <v>258</v>
      </c>
      <c r="O78" s="1" t="s">
        <v>588</v>
      </c>
      <c r="U78" s="72"/>
      <c r="V78" s="72"/>
    </row>
    <row r="79" spans="1:22" ht="13.4" customHeight="1">
      <c r="A79" s="24"/>
      <c r="B79" s="25"/>
      <c r="C79" s="26" t="s">
        <v>575</v>
      </c>
      <c r="D79" s="23">
        <v>20655858.62451512</v>
      </c>
      <c r="E79" s="21">
        <v>1.3576755852968247E-2</v>
      </c>
      <c r="F79" s="23">
        <v>20515066.081660643</v>
      </c>
      <c r="G79" s="23">
        <v>20711060.6271872</v>
      </c>
      <c r="H79" s="23">
        <v>-195994.54552655667</v>
      </c>
      <c r="I79" s="23">
        <v>-1989708.1008929922</v>
      </c>
      <c r="J79" s="23">
        <v>-2185702.6464195489</v>
      </c>
      <c r="K79" s="23">
        <v>781509.00428061106</v>
      </c>
      <c r="L79" s="23"/>
      <c r="M79" s="22">
        <f t="shared" si="0"/>
        <v>2.3004784563135029E-2</v>
      </c>
      <c r="N79" s="27">
        <v>268</v>
      </c>
      <c r="O79" s="1" t="s">
        <v>590</v>
      </c>
      <c r="U79" s="72"/>
      <c r="V79" s="72"/>
    </row>
    <row r="80" spans="1:22" ht="13.4" customHeight="1">
      <c r="A80" s="24"/>
      <c r="B80" s="25"/>
      <c r="C80" s="26" t="s">
        <v>577</v>
      </c>
      <c r="D80" s="23">
        <v>3370108.785605188</v>
      </c>
      <c r="E80" s="21">
        <v>-2.0552293439458635E-3</v>
      </c>
      <c r="F80" s="23">
        <v>3347137.7634730735</v>
      </c>
      <c r="G80" s="23">
        <v>3349077.2127561863</v>
      </c>
      <c r="H80" s="23">
        <v>-1939.4492831127718</v>
      </c>
      <c r="I80" s="23">
        <v>-324631.03439577756</v>
      </c>
      <c r="J80" s="23">
        <v>-326570.48367889033</v>
      </c>
      <c r="K80" s="23">
        <v>127507.18375995252</v>
      </c>
      <c r="L80" s="23"/>
      <c r="M80" s="22">
        <f t="shared" ref="M80:M143" si="1">SUM(D80 / $D$15 )</f>
        <v>3.7533480440828633E-3</v>
      </c>
      <c r="N80" s="27">
        <v>270</v>
      </c>
      <c r="O80" s="1" t="s">
        <v>592</v>
      </c>
      <c r="U80" s="72"/>
      <c r="V80" s="72"/>
    </row>
    <row r="81" spans="1:22" ht="13.4" customHeight="1">
      <c r="A81" s="24"/>
      <c r="B81" s="25"/>
      <c r="C81" s="26" t="s">
        <v>579</v>
      </c>
      <c r="D81" s="23">
        <v>6750603.1637310199</v>
      </c>
      <c r="E81" s="21">
        <v>3.677306722559992E-2</v>
      </c>
      <c r="F81" s="23">
        <v>6704590.3301567649</v>
      </c>
      <c r="G81" s="23">
        <v>6706013.5845207889</v>
      </c>
      <c r="H81" s="23">
        <v>-1423.2543640239164</v>
      </c>
      <c r="I81" s="23">
        <v>-650262.47734132968</v>
      </c>
      <c r="J81" s="23">
        <v>-651685.7317053536</v>
      </c>
      <c r="K81" s="23">
        <v>255407.30369444101</v>
      </c>
      <c r="L81" s="23"/>
      <c r="M81" s="22">
        <f t="shared" si="1"/>
        <v>7.5182627009529757E-3</v>
      </c>
      <c r="N81" s="27">
        <v>280</v>
      </c>
      <c r="O81" s="1" t="s">
        <v>594</v>
      </c>
      <c r="U81" s="72"/>
      <c r="V81" s="72"/>
    </row>
    <row r="82" spans="1:22" ht="13.4" customHeight="1">
      <c r="A82" s="24"/>
      <c r="B82" s="25"/>
      <c r="C82" s="26" t="s">
        <v>1827</v>
      </c>
      <c r="D82" s="23">
        <v>361163.38630136364</v>
      </c>
      <c r="E82" s="21">
        <v>-1.8711979663762812E-2</v>
      </c>
      <c r="F82" s="23">
        <v>358701.65801072976</v>
      </c>
      <c r="G82" s="23">
        <v>371997.68675584521</v>
      </c>
      <c r="H82" s="23">
        <v>-13296.028745115444</v>
      </c>
      <c r="I82" s="23">
        <v>-34789.631771438268</v>
      </c>
      <c r="J82" s="23">
        <v>-48085.660516553711</v>
      </c>
      <c r="K82" s="23">
        <v>13664.522184326192</v>
      </c>
      <c r="L82" s="23"/>
      <c r="M82" s="22">
        <f t="shared" si="1"/>
        <v>4.0223386715546034E-4</v>
      </c>
      <c r="N82" s="27">
        <v>286</v>
      </c>
      <c r="O82" s="1" t="s">
        <v>596</v>
      </c>
      <c r="U82" s="72"/>
      <c r="V82" s="72"/>
    </row>
    <row r="83" spans="1:22" ht="13.4" customHeight="1">
      <c r="A83" s="24"/>
      <c r="B83" s="25"/>
      <c r="C83" s="26" t="s">
        <v>583</v>
      </c>
      <c r="D83" s="23">
        <v>6700795.6319814892</v>
      </c>
      <c r="E83" s="21">
        <v>1.8423411387316069E-3</v>
      </c>
      <c r="F83" s="23">
        <v>6655122.2918737512</v>
      </c>
      <c r="G83" s="23">
        <v>6675607.4891149523</v>
      </c>
      <c r="H83" s="23">
        <v>-20485.197241201065</v>
      </c>
      <c r="I83" s="23">
        <v>-645464.68843267078</v>
      </c>
      <c r="J83" s="23">
        <v>-665949.88567387185</v>
      </c>
      <c r="K83" s="23">
        <v>253522.84876807677</v>
      </c>
      <c r="L83" s="23"/>
      <c r="M83" s="22">
        <f t="shared" si="1"/>
        <v>7.4627911972818782E-3</v>
      </c>
      <c r="N83" s="27">
        <v>288</v>
      </c>
      <c r="O83" s="1" t="s">
        <v>598</v>
      </c>
      <c r="U83" s="72"/>
      <c r="V83" s="72"/>
    </row>
    <row r="84" spans="1:22" ht="13.4" customHeight="1">
      <c r="A84" s="24"/>
      <c r="B84" s="25"/>
      <c r="C84" s="26" t="s">
        <v>585</v>
      </c>
      <c r="D84" s="23">
        <v>2379160.0232054936</v>
      </c>
      <c r="E84" s="21">
        <v>0.10513342790048985</v>
      </c>
      <c r="F84" s="23">
        <v>2362943.4138834649</v>
      </c>
      <c r="G84" s="23">
        <v>2366572.2381223887</v>
      </c>
      <c r="H84" s="23">
        <v>-3628.824238923844</v>
      </c>
      <c r="I84" s="23">
        <v>-229176.33478931949</v>
      </c>
      <c r="J84" s="23">
        <v>-232805.15902824333</v>
      </c>
      <c r="K84" s="23">
        <v>90014.89672052821</v>
      </c>
      <c r="L84" s="23"/>
      <c r="M84" s="22">
        <f t="shared" si="1"/>
        <v>2.6497113855198317E-3</v>
      </c>
      <c r="N84" s="27">
        <v>292</v>
      </c>
      <c r="O84" s="1" t="s">
        <v>600</v>
      </c>
      <c r="U84" s="72"/>
      <c r="V84" s="72"/>
    </row>
    <row r="85" spans="1:22" ht="13.4" customHeight="1">
      <c r="A85" s="24"/>
      <c r="B85" s="25"/>
      <c r="C85" s="26" t="s">
        <v>587</v>
      </c>
      <c r="D85" s="23">
        <v>5408156.0819220487</v>
      </c>
      <c r="E85" s="21">
        <v>1.8496810688618082E-2</v>
      </c>
      <c r="F85" s="23">
        <v>5371293.5113182776</v>
      </c>
      <c r="G85" s="23">
        <v>5390183.6318090893</v>
      </c>
      <c r="H85" s="23">
        <v>-18890.120490811765</v>
      </c>
      <c r="I85" s="23">
        <v>-520949.14874770073</v>
      </c>
      <c r="J85" s="23">
        <v>-539839.2692385125</v>
      </c>
      <c r="K85" s="23">
        <v>204616.16974667131</v>
      </c>
      <c r="L85" s="23"/>
      <c r="M85" s="22">
        <f t="shared" si="1"/>
        <v>6.0231563262524842E-3</v>
      </c>
      <c r="N85" s="27">
        <v>298</v>
      </c>
      <c r="O85" s="1" t="s">
        <v>1005</v>
      </c>
      <c r="U85" s="72"/>
      <c r="V85" s="72"/>
    </row>
    <row r="86" spans="1:22" ht="13.4" customHeight="1">
      <c r="A86" s="24"/>
      <c r="B86" s="25"/>
      <c r="C86" s="26" t="s">
        <v>589</v>
      </c>
      <c r="D86" s="23">
        <v>890066.00305730547</v>
      </c>
      <c r="E86" s="21">
        <v>1.4674796217404307E-2</v>
      </c>
      <c r="F86" s="23">
        <v>883999.21793078305</v>
      </c>
      <c r="G86" s="23">
        <v>877702.40315443254</v>
      </c>
      <c r="H86" s="23">
        <v>6296.8147763505112</v>
      </c>
      <c r="I86" s="23">
        <v>-85737.008991275463</v>
      </c>
      <c r="J86" s="23">
        <v>-79440.194214924952</v>
      </c>
      <c r="K86" s="23">
        <v>33675.414246289489</v>
      </c>
      <c r="L86" s="23"/>
      <c r="M86" s="22">
        <f t="shared" si="1"/>
        <v>9.9128179658446169E-4</v>
      </c>
      <c r="N86" s="27">
        <v>308</v>
      </c>
      <c r="O86" s="1" t="s">
        <v>602</v>
      </c>
      <c r="U86" s="72"/>
      <c r="V86" s="72"/>
    </row>
    <row r="87" spans="1:22" ht="13.4" customHeight="1">
      <c r="A87" s="24"/>
      <c r="B87" s="25"/>
      <c r="C87" s="26" t="s">
        <v>591</v>
      </c>
      <c r="D87" s="23">
        <v>2759761.2790850247</v>
      </c>
      <c r="E87" s="21">
        <v>6.2921895341760958E-4</v>
      </c>
      <c r="F87" s="23">
        <v>2740950.4508731896</v>
      </c>
      <c r="G87" s="23">
        <v>2757919.705873522</v>
      </c>
      <c r="H87" s="23">
        <v>-16969.25500033237</v>
      </c>
      <c r="I87" s="23">
        <v>-265838.34994925949</v>
      </c>
      <c r="J87" s="23">
        <v>-282807.60494959186</v>
      </c>
      <c r="K87" s="23">
        <v>104414.8456123814</v>
      </c>
      <c r="L87" s="23"/>
      <c r="M87" s="22">
        <f t="shared" si="1"/>
        <v>3.0735935419156793E-3</v>
      </c>
      <c r="N87" s="27">
        <v>310</v>
      </c>
      <c r="O87" s="1" t="s">
        <v>604</v>
      </c>
      <c r="U87" s="72"/>
      <c r="V87" s="72"/>
    </row>
    <row r="88" spans="1:22" ht="13.4" customHeight="1">
      <c r="A88" s="24"/>
      <c r="B88" s="25"/>
      <c r="C88" s="26" t="s">
        <v>593</v>
      </c>
      <c r="D88" s="23">
        <v>998467.75467873598</v>
      </c>
      <c r="E88" s="21">
        <v>-2.7423709503966442E-3</v>
      </c>
      <c r="F88" s="23">
        <v>991662.09161263728</v>
      </c>
      <c r="G88" s="23">
        <v>1003897.2185879821</v>
      </c>
      <c r="H88" s="23">
        <v>-12235.126975344843</v>
      </c>
      <c r="I88" s="23">
        <v>-96178.978375020379</v>
      </c>
      <c r="J88" s="23">
        <v>-108414.10535036522</v>
      </c>
      <c r="K88" s="23">
        <v>37776.766144166693</v>
      </c>
      <c r="L88" s="23"/>
      <c r="M88" s="22">
        <f t="shared" si="1"/>
        <v>1.1120106894205988E-3</v>
      </c>
      <c r="N88" s="27">
        <v>318</v>
      </c>
      <c r="O88" s="1" t="s">
        <v>606</v>
      </c>
      <c r="U88" s="72"/>
      <c r="V88" s="72"/>
    </row>
    <row r="89" spans="1:22" ht="13.4" customHeight="1">
      <c r="A89" s="24"/>
      <c r="B89" s="25"/>
      <c r="C89" s="26" t="s">
        <v>1788</v>
      </c>
      <c r="D89" s="23">
        <v>265458.2960016565</v>
      </c>
      <c r="E89" s="21">
        <v>-3.4984746962230528E-2</v>
      </c>
      <c r="F89" s="23">
        <v>263648.90384830721</v>
      </c>
      <c r="G89" s="23">
        <v>273818.21630438074</v>
      </c>
      <c r="H89" s="23">
        <v>-10169.31245607353</v>
      </c>
      <c r="I89" s="23">
        <v>-25570.688278088681</v>
      </c>
      <c r="J89" s="23">
        <v>-35740.000734162211</v>
      </c>
      <c r="K89" s="23">
        <v>10043.545144139569</v>
      </c>
      <c r="L89" s="23"/>
      <c r="M89" s="22">
        <f t="shared" si="1"/>
        <v>2.9564546412838306E-4</v>
      </c>
      <c r="N89" s="27">
        <v>319</v>
      </c>
      <c r="O89" s="1" t="s">
        <v>608</v>
      </c>
      <c r="U89" s="72"/>
      <c r="V89" s="72"/>
    </row>
    <row r="90" spans="1:22" ht="13.4" customHeight="1">
      <c r="A90" s="24"/>
      <c r="B90" s="25"/>
      <c r="C90" s="26" t="s">
        <v>595</v>
      </c>
      <c r="D90" s="23">
        <v>1302693.9640295394</v>
      </c>
      <c r="E90" s="21">
        <v>4.6737128229357161E-3</v>
      </c>
      <c r="F90" s="23">
        <v>1293814.6625639873</v>
      </c>
      <c r="G90" s="23">
        <v>1300248.3180561718</v>
      </c>
      <c r="H90" s="23">
        <v>-6433.6554921844508</v>
      </c>
      <c r="I90" s="23">
        <v>-125484.04693948294</v>
      </c>
      <c r="J90" s="23">
        <v>-131917.70243166739</v>
      </c>
      <c r="K90" s="23">
        <v>49287.085142169235</v>
      </c>
      <c r="L90" s="23"/>
      <c r="M90" s="22">
        <f t="shared" si="1"/>
        <v>1.4508326445761297E-3</v>
      </c>
      <c r="N90" s="27">
        <v>321</v>
      </c>
      <c r="O90" s="1" t="s">
        <v>610</v>
      </c>
      <c r="U90" s="72"/>
      <c r="V90" s="72"/>
    </row>
    <row r="91" spans="1:22" ht="13.4" customHeight="1">
      <c r="A91" s="24"/>
      <c r="B91" s="25"/>
      <c r="C91" s="26" t="s">
        <v>1881</v>
      </c>
      <c r="D91" s="23">
        <v>688998.39668598666</v>
      </c>
      <c r="E91" s="21">
        <v>7.7324006304524406E-3</v>
      </c>
      <c r="F91" s="23">
        <v>684302.10988157615</v>
      </c>
      <c r="G91" s="23">
        <v>680018.69882825611</v>
      </c>
      <c r="H91" s="23">
        <v>4283.4110533200437</v>
      </c>
      <c r="I91" s="23">
        <v>-66368.855263239966</v>
      </c>
      <c r="J91" s="23">
        <v>-62085.444209919922</v>
      </c>
      <c r="K91" s="23">
        <v>26068.073989717417</v>
      </c>
      <c r="L91" s="23"/>
      <c r="M91" s="22">
        <f t="shared" si="1"/>
        <v>7.6734934955910818E-4</v>
      </c>
      <c r="N91" s="27">
        <v>325</v>
      </c>
      <c r="O91" s="1" t="s">
        <v>612</v>
      </c>
      <c r="U91" s="72"/>
      <c r="V91" s="72"/>
    </row>
    <row r="92" spans="1:22" ht="13.4" customHeight="1">
      <c r="A92" s="24"/>
      <c r="B92" s="25"/>
      <c r="C92" s="26" t="s">
        <v>1789</v>
      </c>
      <c r="D92" s="23">
        <v>416204.60530580697</v>
      </c>
      <c r="E92" s="21">
        <v>1.4323655048420258E-2</v>
      </c>
      <c r="F92" s="23">
        <v>413367.71017624787</v>
      </c>
      <c r="G92" s="23">
        <v>408771.68720852304</v>
      </c>
      <c r="H92" s="23">
        <v>4596.022967724828</v>
      </c>
      <c r="I92" s="23">
        <v>-40091.56384441386</v>
      </c>
      <c r="J92" s="23">
        <v>-35495.540876689032</v>
      </c>
      <c r="K92" s="23">
        <v>15746.992298035313</v>
      </c>
      <c r="L92" s="23"/>
      <c r="M92" s="22">
        <f t="shared" si="1"/>
        <v>4.6353421822325699E-4</v>
      </c>
      <c r="N92" s="27">
        <v>328</v>
      </c>
      <c r="O92" s="1" t="s">
        <v>614</v>
      </c>
      <c r="U92" s="72"/>
      <c r="V92" s="72"/>
    </row>
    <row r="93" spans="1:22" ht="13.4" customHeight="1">
      <c r="A93" s="24"/>
      <c r="B93" s="25"/>
      <c r="C93" s="26" t="s">
        <v>597</v>
      </c>
      <c r="D93" s="23">
        <v>241778.77460028022</v>
      </c>
      <c r="E93" s="21">
        <v>2.952766416660868E-3</v>
      </c>
      <c r="F93" s="23">
        <v>240130.78459884727</v>
      </c>
      <c r="G93" s="23">
        <v>239832.39530242846</v>
      </c>
      <c r="H93" s="23">
        <v>298.38929641881259</v>
      </c>
      <c r="I93" s="23">
        <v>-23289.721100008304</v>
      </c>
      <c r="J93" s="23">
        <v>-22991.331803589492</v>
      </c>
      <c r="K93" s="23">
        <v>9147.6366501557986</v>
      </c>
      <c r="L93" s="23"/>
      <c r="M93" s="22">
        <f t="shared" si="1"/>
        <v>2.6927317439212942E-4</v>
      </c>
      <c r="N93" s="27">
        <v>333</v>
      </c>
      <c r="O93" s="1" t="s">
        <v>616</v>
      </c>
      <c r="U93" s="72"/>
      <c r="V93" s="72"/>
    </row>
    <row r="94" spans="1:22" ht="13.4" customHeight="1">
      <c r="A94" s="24"/>
      <c r="B94" s="25"/>
      <c r="C94" s="26" t="s">
        <v>599</v>
      </c>
      <c r="D94" s="23">
        <v>2701657.8411614159</v>
      </c>
      <c r="E94" s="21">
        <v>-1.5500440370747048E-3</v>
      </c>
      <c r="F94" s="23">
        <v>2683243.0522003602</v>
      </c>
      <c r="G94" s="23">
        <v>2709311.8980985172</v>
      </c>
      <c r="H94" s="23">
        <v>-26068.845898156986</v>
      </c>
      <c r="I94" s="23">
        <v>-260241.4448179894</v>
      </c>
      <c r="J94" s="23">
        <v>-286310.29071614635</v>
      </c>
      <c r="K94" s="23">
        <v>102216.5172474173</v>
      </c>
      <c r="L94" s="23"/>
      <c r="M94" s="22">
        <f t="shared" si="1"/>
        <v>3.0088827450367875E-3</v>
      </c>
      <c r="N94" s="27">
        <v>338</v>
      </c>
      <c r="O94" s="1" t="s">
        <v>618</v>
      </c>
      <c r="U94" s="72"/>
      <c r="V94" s="72"/>
    </row>
    <row r="95" spans="1:22" ht="13.4" customHeight="1">
      <c r="A95" s="24"/>
      <c r="B95" s="25"/>
      <c r="C95" s="26" t="s">
        <v>601</v>
      </c>
      <c r="D95" s="23">
        <v>3150630.690268985</v>
      </c>
      <c r="E95" s="21">
        <v>6.9993027518109319E-3</v>
      </c>
      <c r="F95" s="23">
        <v>3129155.6543219504</v>
      </c>
      <c r="G95" s="23">
        <v>3106550.1770420386</v>
      </c>
      <c r="H95" s="23">
        <v>22605.477279911749</v>
      </c>
      <c r="I95" s="23">
        <v>-303489.46133423853</v>
      </c>
      <c r="J95" s="23">
        <v>-280883.98405432678</v>
      </c>
      <c r="K95" s="23">
        <v>119203.28747243484</v>
      </c>
      <c r="L95" s="23"/>
      <c r="M95" s="22">
        <f t="shared" si="1"/>
        <v>3.508911519253817E-3</v>
      </c>
      <c r="N95" s="27">
        <v>341</v>
      </c>
      <c r="O95" s="1" t="s">
        <v>620</v>
      </c>
      <c r="U95" s="72"/>
      <c r="V95" s="72"/>
    </row>
    <row r="96" spans="1:22" ht="13.4" customHeight="1">
      <c r="A96" s="24"/>
      <c r="B96" s="25"/>
      <c r="C96" s="26" t="s">
        <v>603</v>
      </c>
      <c r="D96" s="23">
        <v>2321914.7910942603</v>
      </c>
      <c r="E96" s="21">
        <v>9.5591531663390406E-3</v>
      </c>
      <c r="F96" s="23">
        <v>2306088.3714003535</v>
      </c>
      <c r="G96" s="23">
        <v>2361203.2763055097</v>
      </c>
      <c r="H96" s="23">
        <v>-55114.904905156232</v>
      </c>
      <c r="I96" s="23">
        <v>-223662.09768401526</v>
      </c>
      <c r="J96" s="23">
        <v>-278777.00258917152</v>
      </c>
      <c r="K96" s="23">
        <v>87849.038347835536</v>
      </c>
      <c r="L96" s="23"/>
      <c r="M96" s="22">
        <f t="shared" si="1"/>
        <v>2.5859563871958877E-3</v>
      </c>
      <c r="N96" s="27">
        <v>343</v>
      </c>
      <c r="O96" s="1" t="s">
        <v>622</v>
      </c>
      <c r="U96" s="72"/>
      <c r="V96" s="72"/>
    </row>
    <row r="97" spans="1:22" ht="13.4" customHeight="1">
      <c r="A97" s="24"/>
      <c r="B97" s="25"/>
      <c r="C97" s="26" t="s">
        <v>1855</v>
      </c>
      <c r="D97" s="23">
        <v>443171.37861602788</v>
      </c>
      <c r="E97" s="21">
        <v>0.11722336266214994</v>
      </c>
      <c r="F97" s="23">
        <v>440150.67507375916</v>
      </c>
      <c r="G97" s="23">
        <v>440100.37292540085</v>
      </c>
      <c r="H97" s="23">
        <v>50.302148358314298</v>
      </c>
      <c r="I97" s="23">
        <v>-42689.180737792987</v>
      </c>
      <c r="J97" s="23">
        <v>-42638.878589434673</v>
      </c>
      <c r="K97" s="23">
        <v>16767.273107535017</v>
      </c>
      <c r="L97" s="23"/>
      <c r="M97" s="22">
        <f t="shared" si="1"/>
        <v>4.9356757687668334E-4</v>
      </c>
      <c r="N97" s="27">
        <v>2223</v>
      </c>
      <c r="O97" s="1" t="s">
        <v>624</v>
      </c>
      <c r="U97" s="72"/>
      <c r="V97" s="72"/>
    </row>
    <row r="98" spans="1:22" ht="13.4" customHeight="1">
      <c r="A98" s="24"/>
      <c r="B98" s="25"/>
      <c r="C98" s="26" t="s">
        <v>605</v>
      </c>
      <c r="D98" s="23">
        <v>1391603.198061442</v>
      </c>
      <c r="E98" s="21">
        <v>-2.7739944312383136E-2</v>
      </c>
      <c r="F98" s="23">
        <v>1382117.8817421796</v>
      </c>
      <c r="G98" s="23">
        <v>1425371.5072935647</v>
      </c>
      <c r="H98" s="23">
        <v>-43253.625551385107</v>
      </c>
      <c r="I98" s="23">
        <v>-134048.36887899853</v>
      </c>
      <c r="J98" s="23">
        <v>-177301.99443038364</v>
      </c>
      <c r="K98" s="23">
        <v>52650.942739314029</v>
      </c>
      <c r="L98" s="23"/>
      <c r="M98" s="22">
        <f t="shared" si="1"/>
        <v>1.5498523857429187E-3</v>
      </c>
      <c r="N98" s="27">
        <v>346</v>
      </c>
      <c r="O98" s="1" t="s">
        <v>626</v>
      </c>
      <c r="U98" s="72"/>
      <c r="V98" s="72"/>
    </row>
    <row r="99" spans="1:22" ht="13.4" customHeight="1">
      <c r="A99" s="24"/>
      <c r="B99" s="25"/>
      <c r="C99" s="26" t="s">
        <v>607</v>
      </c>
      <c r="D99" s="23">
        <v>2975330.5213860893</v>
      </c>
      <c r="E99" s="21">
        <v>3.9135487912345113E-5</v>
      </c>
      <c r="F99" s="23">
        <v>2955050.3501497642</v>
      </c>
      <c r="G99" s="23">
        <v>2950751.2851399705</v>
      </c>
      <c r="H99" s="23">
        <v>4299.0650097937323</v>
      </c>
      <c r="I99" s="23">
        <v>-286603.39658841171</v>
      </c>
      <c r="J99" s="23">
        <v>-282304.33157861797</v>
      </c>
      <c r="K99" s="23">
        <v>112570.85146847712</v>
      </c>
      <c r="L99" s="23"/>
      <c r="M99" s="22">
        <f t="shared" si="1"/>
        <v>3.3136767099757368E-3</v>
      </c>
      <c r="N99" s="27">
        <v>349</v>
      </c>
      <c r="O99" s="1" t="s">
        <v>628</v>
      </c>
      <c r="U99" s="72"/>
      <c r="V99" s="72"/>
    </row>
    <row r="100" spans="1:22" ht="13.4" customHeight="1">
      <c r="A100" s="24"/>
      <c r="B100" s="25"/>
      <c r="C100" s="26" t="s">
        <v>609</v>
      </c>
      <c r="D100" s="23">
        <v>1476501.3440706285</v>
      </c>
      <c r="E100" s="21">
        <v>6.8328508619392991E-3</v>
      </c>
      <c r="F100" s="23">
        <v>1466437.3529028618</v>
      </c>
      <c r="G100" s="23">
        <v>1470698.4668420635</v>
      </c>
      <c r="H100" s="23">
        <v>-4261.1139392016921</v>
      </c>
      <c r="I100" s="23">
        <v>-142226.31644999862</v>
      </c>
      <c r="J100" s="23">
        <v>-146487.43038920031</v>
      </c>
      <c r="K100" s="23">
        <v>55863.041871042413</v>
      </c>
      <c r="L100" s="23"/>
      <c r="M100" s="22">
        <f t="shared" si="1"/>
        <v>1.6444049092789266E-3</v>
      </c>
      <c r="N100" s="27">
        <v>362</v>
      </c>
      <c r="O100" s="1" t="s">
        <v>630</v>
      </c>
      <c r="U100" s="72"/>
      <c r="V100" s="72"/>
    </row>
    <row r="101" spans="1:22" ht="13.4" customHeight="1">
      <c r="A101" s="24"/>
      <c r="B101" s="25"/>
      <c r="C101" s="26" t="s">
        <v>611</v>
      </c>
      <c r="D101" s="23">
        <v>1443622.3340306131</v>
      </c>
      <c r="E101" s="21">
        <v>1.2740857637860703E-3</v>
      </c>
      <c r="F101" s="23">
        <v>1433782.4497137996</v>
      </c>
      <c r="G101" s="23">
        <v>1432621.1856162448</v>
      </c>
      <c r="H101" s="23">
        <v>1161.264097554842</v>
      </c>
      <c r="I101" s="23">
        <v>-139059.19404588232</v>
      </c>
      <c r="J101" s="23">
        <v>-137897.92994832748</v>
      </c>
      <c r="K101" s="23">
        <v>54619.073132429505</v>
      </c>
      <c r="L101" s="23"/>
      <c r="M101" s="22">
        <f t="shared" si="1"/>
        <v>1.6077869910229401E-3</v>
      </c>
      <c r="N101" s="27">
        <v>365</v>
      </c>
      <c r="O101" s="1" t="s">
        <v>632</v>
      </c>
      <c r="U101" s="72"/>
      <c r="V101" s="72"/>
    </row>
    <row r="102" spans="1:22" ht="13.4" customHeight="1">
      <c r="A102" s="24"/>
      <c r="B102" s="25"/>
      <c r="C102" s="26" t="s">
        <v>613</v>
      </c>
      <c r="D102" s="23">
        <v>3208906.9035213361</v>
      </c>
      <c r="E102" s="21">
        <v>1.8664244536363617E-2</v>
      </c>
      <c r="F102" s="23">
        <v>3187034.650668392</v>
      </c>
      <c r="G102" s="23">
        <v>3223543.4363686289</v>
      </c>
      <c r="H102" s="23">
        <v>-36508.785700236913</v>
      </c>
      <c r="I102" s="23">
        <v>-309103.00932105299</v>
      </c>
      <c r="J102" s="23">
        <v>-345611.7950212899</v>
      </c>
      <c r="K102" s="23">
        <v>121408.15274673706</v>
      </c>
      <c r="L102" s="23"/>
      <c r="M102" s="22">
        <f t="shared" si="1"/>
        <v>3.5738147389841528E-3</v>
      </c>
      <c r="N102" s="27">
        <v>380</v>
      </c>
      <c r="O102" s="1" t="s">
        <v>634</v>
      </c>
      <c r="U102" s="72"/>
      <c r="V102" s="72"/>
    </row>
    <row r="103" spans="1:22" ht="13.4" customHeight="1">
      <c r="A103" s="24"/>
      <c r="B103" s="25"/>
      <c r="C103" s="26" t="s">
        <v>615</v>
      </c>
      <c r="D103" s="23">
        <v>5324683.3648797572</v>
      </c>
      <c r="E103" s="21">
        <v>1.0457044071624955E-2</v>
      </c>
      <c r="F103" s="23">
        <v>5288389.7532481104</v>
      </c>
      <c r="G103" s="23">
        <v>5277510.7124410439</v>
      </c>
      <c r="H103" s="23">
        <v>10879.040807066485</v>
      </c>
      <c r="I103" s="23">
        <v>-512908.50786601508</v>
      </c>
      <c r="J103" s="23">
        <v>-502029.46705894859</v>
      </c>
      <c r="K103" s="23">
        <v>201458.00134679201</v>
      </c>
      <c r="L103" s="23"/>
      <c r="M103" s="22">
        <f t="shared" si="1"/>
        <v>5.9301913274420063E-3</v>
      </c>
      <c r="N103" s="27">
        <v>384</v>
      </c>
      <c r="O103" s="1" t="s">
        <v>636</v>
      </c>
      <c r="U103" s="72"/>
      <c r="V103" s="72"/>
    </row>
    <row r="104" spans="1:22" ht="13.4" customHeight="1">
      <c r="A104" s="24"/>
      <c r="B104" s="25"/>
      <c r="C104" s="26" t="s">
        <v>617</v>
      </c>
      <c r="D104" s="23">
        <v>1757690.326179933</v>
      </c>
      <c r="E104" s="21">
        <v>-1.0176677895713637E-2</v>
      </c>
      <c r="F104" s="23">
        <v>1745709.720818901</v>
      </c>
      <c r="G104" s="23">
        <v>1778728.6985518117</v>
      </c>
      <c r="H104" s="23">
        <v>-33018.977732910775</v>
      </c>
      <c r="I104" s="23">
        <v>-169312.28783250615</v>
      </c>
      <c r="J104" s="23">
        <v>-202331.26556541692</v>
      </c>
      <c r="K104" s="23">
        <v>66501.753406476331</v>
      </c>
      <c r="L104" s="23"/>
      <c r="M104" s="22">
        <f t="shared" si="1"/>
        <v>1.9575699087369738E-3</v>
      </c>
      <c r="N104" s="27">
        <v>388</v>
      </c>
      <c r="O104" s="1" t="s">
        <v>638</v>
      </c>
      <c r="U104" s="72"/>
      <c r="V104" s="72"/>
    </row>
    <row r="105" spans="1:22" ht="13.4" customHeight="1">
      <c r="A105" s="24"/>
      <c r="B105" s="25"/>
      <c r="C105" s="26" t="s">
        <v>619</v>
      </c>
      <c r="D105" s="23">
        <v>306971.64182929625</v>
      </c>
      <c r="E105" s="21">
        <v>-9.6508367855367982E-3</v>
      </c>
      <c r="F105" s="23">
        <v>304879.29026826913</v>
      </c>
      <c r="G105" s="23">
        <v>309027.38471886847</v>
      </c>
      <c r="H105" s="23">
        <v>-4148.0944505993393</v>
      </c>
      <c r="I105" s="23">
        <v>-29569.526670136693</v>
      </c>
      <c r="J105" s="23">
        <v>-33717.621120736032</v>
      </c>
      <c r="K105" s="23">
        <v>11614.191717195157</v>
      </c>
      <c r="L105" s="23"/>
      <c r="M105" s="22">
        <f t="shared" si="1"/>
        <v>3.4187959046609617E-4</v>
      </c>
      <c r="N105" s="27">
        <v>393</v>
      </c>
      <c r="O105" s="1" t="s">
        <v>640</v>
      </c>
      <c r="U105" s="72"/>
      <c r="V105" s="72"/>
    </row>
    <row r="106" spans="1:22" ht="13.4" customHeight="1">
      <c r="A106" s="24"/>
      <c r="B106" s="25"/>
      <c r="C106" s="26" t="s">
        <v>621</v>
      </c>
      <c r="D106" s="23">
        <v>289173.64265498985</v>
      </c>
      <c r="E106" s="21">
        <v>-4.7382156503921857E-2</v>
      </c>
      <c r="F106" s="23">
        <v>287202.60416097305</v>
      </c>
      <c r="G106" s="23">
        <v>299449.16614670458</v>
      </c>
      <c r="H106" s="23">
        <v>-12246.561985731532</v>
      </c>
      <c r="I106" s="23">
        <v>-27855.106379964145</v>
      </c>
      <c r="J106" s="23">
        <v>-40101.668365695674</v>
      </c>
      <c r="K106" s="23">
        <v>10940.809077153688</v>
      </c>
      <c r="L106" s="23"/>
      <c r="M106" s="22">
        <f t="shared" si="1"/>
        <v>3.2205765306312435E-4</v>
      </c>
      <c r="N106" s="27">
        <v>396</v>
      </c>
      <c r="O106" s="1" t="s">
        <v>642</v>
      </c>
      <c r="U106" s="72"/>
      <c r="V106" s="72"/>
    </row>
    <row r="107" spans="1:22" ht="13.4" customHeight="1">
      <c r="A107" s="24"/>
      <c r="B107" s="25"/>
      <c r="C107" s="26" t="s">
        <v>623</v>
      </c>
      <c r="D107" s="23">
        <v>6885050.5736278482</v>
      </c>
      <c r="E107" s="21">
        <v>7.3066956831329133E-3</v>
      </c>
      <c r="F107" s="23">
        <v>6838121.3321199566</v>
      </c>
      <c r="G107" s="23">
        <v>6886684.3726280769</v>
      </c>
      <c r="H107" s="23">
        <v>-48563.040508120321</v>
      </c>
      <c r="I107" s="23">
        <v>-663213.33576259657</v>
      </c>
      <c r="J107" s="23">
        <v>-711776.37627071689</v>
      </c>
      <c r="K107" s="23">
        <v>260494.08625558199</v>
      </c>
      <c r="L107" s="23"/>
      <c r="M107" s="22">
        <f t="shared" si="1"/>
        <v>7.6679990908059366E-3</v>
      </c>
      <c r="N107" s="27">
        <v>407</v>
      </c>
      <c r="O107" s="1" t="s">
        <v>1101</v>
      </c>
      <c r="U107" s="72"/>
      <c r="V107" s="72"/>
    </row>
    <row r="108" spans="1:22" ht="13.4" customHeight="1">
      <c r="A108" s="24"/>
      <c r="B108" s="25"/>
      <c r="C108" s="26" t="s">
        <v>625</v>
      </c>
      <c r="D108" s="23">
        <v>2043988.8873499758</v>
      </c>
      <c r="E108" s="21">
        <v>4.4126842022244483E-2</v>
      </c>
      <c r="F108" s="23">
        <v>2030056.8403580028</v>
      </c>
      <c r="G108" s="23">
        <v>2055797.418839423</v>
      </c>
      <c r="H108" s="23">
        <v>-25740.578481420176</v>
      </c>
      <c r="I108" s="23">
        <v>-196890.44746214073</v>
      </c>
      <c r="J108" s="23">
        <v>-222631.0259435609</v>
      </c>
      <c r="K108" s="23">
        <v>77333.784528214499</v>
      </c>
      <c r="L108" s="23"/>
      <c r="M108" s="22">
        <f t="shared" si="1"/>
        <v>2.276425534164018E-3</v>
      </c>
      <c r="N108" s="27">
        <v>409</v>
      </c>
      <c r="O108" s="1" t="s">
        <v>644</v>
      </c>
      <c r="U108" s="72"/>
      <c r="V108" s="72"/>
    </row>
    <row r="109" spans="1:22" ht="13.4" customHeight="1">
      <c r="A109" s="24"/>
      <c r="B109" s="25"/>
      <c r="C109" s="26" t="s">
        <v>627</v>
      </c>
      <c r="D109" s="23">
        <v>1058631.1545913396</v>
      </c>
      <c r="E109" s="21">
        <v>2.4581577870075755E-2</v>
      </c>
      <c r="F109" s="23">
        <v>1051415.4113530999</v>
      </c>
      <c r="G109" s="23">
        <v>1038715.7608146961</v>
      </c>
      <c r="H109" s="23">
        <v>12699.650538403774</v>
      </c>
      <c r="I109" s="23">
        <v>-101974.31258791526</v>
      </c>
      <c r="J109" s="23">
        <v>-89274.662049511491</v>
      </c>
      <c r="K109" s="23">
        <v>40053.032631778689</v>
      </c>
      <c r="L109" s="23"/>
      <c r="M109" s="22">
        <f t="shared" si="1"/>
        <v>1.1790157013513325E-3</v>
      </c>
      <c r="N109" s="27">
        <v>411</v>
      </c>
      <c r="O109" s="1" t="s">
        <v>646</v>
      </c>
      <c r="U109" s="72"/>
      <c r="V109" s="72"/>
    </row>
    <row r="110" spans="1:22" ht="13.4" customHeight="1">
      <c r="A110" s="24"/>
      <c r="B110" s="25"/>
      <c r="C110" s="26" t="s">
        <v>629</v>
      </c>
      <c r="D110" s="23">
        <v>1189761.5182114893</v>
      </c>
      <c r="E110" s="21">
        <v>-1.2010498610212084E-3</v>
      </c>
      <c r="F110" s="23">
        <v>1181651.976382006</v>
      </c>
      <c r="G110" s="23">
        <v>1180305.93842514</v>
      </c>
      <c r="H110" s="23">
        <v>1346.03795686597</v>
      </c>
      <c r="I110" s="23">
        <v>-114605.65130449596</v>
      </c>
      <c r="J110" s="23">
        <v>-113259.61334762999</v>
      </c>
      <c r="K110" s="23">
        <v>45014.315615295585</v>
      </c>
      <c r="L110" s="23"/>
      <c r="M110" s="22">
        <f t="shared" si="1"/>
        <v>1.3250578397878757E-3</v>
      </c>
      <c r="N110" s="27">
        <v>418</v>
      </c>
      <c r="O110" s="1" t="s">
        <v>648</v>
      </c>
      <c r="U110" s="72"/>
      <c r="V110" s="72"/>
    </row>
    <row r="111" spans="1:22" ht="13.4" customHeight="1">
      <c r="A111" s="24"/>
      <c r="B111" s="25"/>
      <c r="C111" s="26" t="s">
        <v>631</v>
      </c>
      <c r="D111" s="23">
        <v>1363781.4694153632</v>
      </c>
      <c r="E111" s="21">
        <v>-9.9235845229640463E-3</v>
      </c>
      <c r="F111" s="23">
        <v>1354485.7889758719</v>
      </c>
      <c r="G111" s="23">
        <v>1366466.9758113683</v>
      </c>
      <c r="H111" s="23">
        <v>-11981.186835496454</v>
      </c>
      <c r="I111" s="23">
        <v>-131368.39706692146</v>
      </c>
      <c r="J111" s="23">
        <v>-143349.58390241791</v>
      </c>
      <c r="K111" s="23">
        <v>51598.314918471122</v>
      </c>
      <c r="L111" s="23"/>
      <c r="M111" s="22">
        <f t="shared" si="1"/>
        <v>1.5188668486460762E-3</v>
      </c>
      <c r="N111" s="27">
        <v>419</v>
      </c>
      <c r="O111" s="1" t="s">
        <v>650</v>
      </c>
      <c r="U111" s="72"/>
      <c r="V111" s="72"/>
    </row>
    <row r="112" spans="1:22" ht="13.4" customHeight="1">
      <c r="A112" s="24"/>
      <c r="B112" s="25"/>
      <c r="C112" s="26" t="s">
        <v>633</v>
      </c>
      <c r="D112" s="23">
        <v>10135574.578187266</v>
      </c>
      <c r="E112" s="21">
        <v>1.040666103305754E-2</v>
      </c>
      <c r="F112" s="23">
        <v>10066489.417212136</v>
      </c>
      <c r="G112" s="23">
        <v>10129764.39953688</v>
      </c>
      <c r="H112" s="23">
        <v>-63274.982324743643</v>
      </c>
      <c r="I112" s="23">
        <v>-976325.17785968713</v>
      </c>
      <c r="J112" s="23">
        <v>-1039600.1601844308</v>
      </c>
      <c r="K112" s="23">
        <v>383476.81112660328</v>
      </c>
      <c r="L112" s="23"/>
      <c r="M112" s="22">
        <f t="shared" si="1"/>
        <v>1.1288163510087912E-2</v>
      </c>
      <c r="N112" s="27">
        <v>429</v>
      </c>
      <c r="O112" s="1" t="s">
        <v>652</v>
      </c>
      <c r="U112" s="72"/>
      <c r="V112" s="72"/>
    </row>
    <row r="113" spans="1:22" ht="13.4" customHeight="1">
      <c r="A113" s="24"/>
      <c r="B113" s="25"/>
      <c r="C113" s="26" t="s">
        <v>635</v>
      </c>
      <c r="D113" s="23">
        <v>575274.21479997924</v>
      </c>
      <c r="E113" s="21">
        <v>1.1161160940526882E-2</v>
      </c>
      <c r="F113" s="23">
        <v>571353.08418940403</v>
      </c>
      <c r="G113" s="23">
        <v>579520.26580881362</v>
      </c>
      <c r="H113" s="23">
        <v>-8167.1816194095882</v>
      </c>
      <c r="I113" s="23">
        <v>-55414.194405062801</v>
      </c>
      <c r="J113" s="23">
        <v>-63581.376024472389</v>
      </c>
      <c r="K113" s="23">
        <v>21765.349335953622</v>
      </c>
      <c r="L113" s="23"/>
      <c r="M113" s="22">
        <f t="shared" si="1"/>
        <v>6.4069277471203877E-4</v>
      </c>
      <c r="N113" s="27">
        <v>436</v>
      </c>
      <c r="O113" s="1" t="s">
        <v>654</v>
      </c>
      <c r="U113" s="72"/>
      <c r="V113" s="72"/>
    </row>
    <row r="114" spans="1:22" ht="13.4" customHeight="1">
      <c r="A114" s="24"/>
      <c r="B114" s="25"/>
      <c r="C114" s="26" t="s">
        <v>1829</v>
      </c>
      <c r="D114" s="23">
        <v>455519.94890784839</v>
      </c>
      <c r="E114" s="21">
        <v>-2.6056748747609326E-2</v>
      </c>
      <c r="F114" s="23">
        <v>452415.07618899853</v>
      </c>
      <c r="G114" s="23">
        <v>463396.51674529293</v>
      </c>
      <c r="H114" s="23">
        <v>-10981.440556294401</v>
      </c>
      <c r="I114" s="23">
        <v>-43878.676211727012</v>
      </c>
      <c r="J114" s="23">
        <v>-54860.116768021413</v>
      </c>
      <c r="K114" s="23">
        <v>17234.478032223851</v>
      </c>
      <c r="L114" s="23"/>
      <c r="M114" s="22">
        <f t="shared" si="1"/>
        <v>5.0732039172645717E-4</v>
      </c>
      <c r="N114" s="27">
        <v>2442</v>
      </c>
      <c r="O114" s="1" t="s">
        <v>656</v>
      </c>
      <c r="U114" s="72"/>
      <c r="V114" s="72"/>
    </row>
    <row r="115" spans="1:22" ht="13.4" customHeight="1">
      <c r="A115" s="24"/>
      <c r="B115" s="25"/>
      <c r="C115" s="26" t="s">
        <v>637</v>
      </c>
      <c r="D115" s="23">
        <v>2409293.6707772794</v>
      </c>
      <c r="E115" s="21">
        <v>2.3997722450267212E-2</v>
      </c>
      <c r="F115" s="23">
        <v>2392871.667288674</v>
      </c>
      <c r="G115" s="23">
        <v>2374921.1120421956</v>
      </c>
      <c r="H115" s="23">
        <v>17950.555246478412</v>
      </c>
      <c r="I115" s="23">
        <v>-232079.0058316105</v>
      </c>
      <c r="J115" s="23">
        <v>-214128.45058513209</v>
      </c>
      <c r="K115" s="23">
        <v>91154.995388768497</v>
      </c>
      <c r="L115" s="23"/>
      <c r="M115" s="22">
        <f t="shared" si="1"/>
        <v>2.6832717464368855E-3</v>
      </c>
      <c r="N115" s="27">
        <v>2222</v>
      </c>
      <c r="O115" s="1" t="s">
        <v>658</v>
      </c>
      <c r="U115" s="72"/>
      <c r="V115" s="72"/>
    </row>
    <row r="116" spans="1:22" ht="13.4" customHeight="1">
      <c r="A116" s="24"/>
      <c r="B116" s="25"/>
      <c r="C116" s="26" t="s">
        <v>639</v>
      </c>
      <c r="D116" s="23">
        <v>409587.72527579439</v>
      </c>
      <c r="E116" s="21">
        <v>1.9968765089407814E-2</v>
      </c>
      <c r="F116" s="23">
        <v>406795.9315086198</v>
      </c>
      <c r="G116" s="23">
        <v>401285.61022362701</v>
      </c>
      <c r="H116" s="23">
        <v>5510.321284992795</v>
      </c>
      <c r="I116" s="23">
        <v>-39454.182458450668</v>
      </c>
      <c r="J116" s="23">
        <v>-33943.861173457874</v>
      </c>
      <c r="K116" s="23">
        <v>15496.644374102387</v>
      </c>
      <c r="L116" s="23"/>
      <c r="M116" s="22">
        <f t="shared" si="1"/>
        <v>4.5616488527333593E-4</v>
      </c>
      <c r="N116" s="27">
        <v>442</v>
      </c>
      <c r="O116" s="1" t="s">
        <v>660</v>
      </c>
      <c r="U116" s="72"/>
      <c r="V116" s="72"/>
    </row>
    <row r="117" spans="1:22" ht="13.4" customHeight="1">
      <c r="A117" s="24"/>
      <c r="B117" s="25"/>
      <c r="C117" s="26" t="s">
        <v>641</v>
      </c>
      <c r="D117" s="23">
        <v>8332876.4238910181</v>
      </c>
      <c r="E117" s="21">
        <v>4.7231242533007922E-4</v>
      </c>
      <c r="F117" s="23">
        <v>8276078.646449835</v>
      </c>
      <c r="G117" s="23">
        <v>8272026.6314005014</v>
      </c>
      <c r="H117" s="23">
        <v>4052.0150493336841</v>
      </c>
      <c r="I117" s="23">
        <v>-802677.44012725039</v>
      </c>
      <c r="J117" s="23">
        <v>-798625.42507791671</v>
      </c>
      <c r="K117" s="23">
        <v>315272.19832437811</v>
      </c>
      <c r="L117" s="23"/>
      <c r="M117" s="22">
        <f t="shared" si="1"/>
        <v>9.2804676100623658E-3</v>
      </c>
      <c r="N117" s="27">
        <v>447</v>
      </c>
      <c r="O117" s="1" t="s">
        <v>662</v>
      </c>
      <c r="U117" s="72"/>
      <c r="V117" s="72"/>
    </row>
    <row r="118" spans="1:22" ht="13.4" customHeight="1">
      <c r="A118" s="24"/>
      <c r="B118" s="25"/>
      <c r="C118" s="26" t="s">
        <v>1856</v>
      </c>
      <c r="D118" s="23">
        <v>222553.26615410697</v>
      </c>
      <c r="E118" s="21">
        <v>7.584322366974261E-3</v>
      </c>
      <c r="F118" s="23">
        <v>221036.31927564519</v>
      </c>
      <c r="G118" s="23">
        <v>224177.54061445335</v>
      </c>
      <c r="H118" s="23">
        <v>-3141.2213388081582</v>
      </c>
      <c r="I118" s="23">
        <v>-21437.79373186989</v>
      </c>
      <c r="J118" s="23">
        <v>-24579.015070678048</v>
      </c>
      <c r="K118" s="23">
        <v>8420.2445704711899</v>
      </c>
      <c r="L118" s="23"/>
      <c r="M118" s="22">
        <f t="shared" si="1"/>
        <v>2.4786139539224622E-4</v>
      </c>
      <c r="N118" s="27">
        <v>454</v>
      </c>
      <c r="O118" s="1" t="s">
        <v>664</v>
      </c>
      <c r="U118" s="72"/>
      <c r="V118" s="72"/>
    </row>
    <row r="119" spans="1:22" ht="13.4" customHeight="1">
      <c r="A119" s="24"/>
      <c r="B119" s="25"/>
      <c r="C119" s="26" t="s">
        <v>643</v>
      </c>
      <c r="D119" s="23">
        <v>15556824.30962923</v>
      </c>
      <c r="E119" s="21">
        <v>-4.6261460267896792E-3</v>
      </c>
      <c r="F119" s="23">
        <v>15450787.330333995</v>
      </c>
      <c r="G119" s="23">
        <v>15541994.242973821</v>
      </c>
      <c r="H119" s="23">
        <v>-91206.912639826536</v>
      </c>
      <c r="I119" s="23">
        <v>-1498535.5930109597</v>
      </c>
      <c r="J119" s="23">
        <v>-1589742.5056507862</v>
      </c>
      <c r="K119" s="23">
        <v>588588.37567553006</v>
      </c>
      <c r="L119" s="23"/>
      <c r="M119" s="22">
        <f t="shared" si="1"/>
        <v>1.7325902458724989E-2</v>
      </c>
      <c r="N119" s="27">
        <v>465</v>
      </c>
      <c r="O119" s="1" t="s">
        <v>666</v>
      </c>
      <c r="U119" s="72"/>
      <c r="V119" s="72"/>
    </row>
    <row r="120" spans="1:22" ht="13.4" customHeight="1">
      <c r="A120" s="24"/>
      <c r="B120" s="25"/>
      <c r="C120" s="26" t="s">
        <v>645</v>
      </c>
      <c r="D120" s="23">
        <v>1512007.1892028428</v>
      </c>
      <c r="E120" s="21">
        <v>1.4858830441672133E-2</v>
      </c>
      <c r="F120" s="23">
        <v>1501701.186395026</v>
      </c>
      <c r="G120" s="23">
        <v>1483135.3995661365</v>
      </c>
      <c r="H120" s="23">
        <v>18565.786828889512</v>
      </c>
      <c r="I120" s="23">
        <v>-145646.47287984431</v>
      </c>
      <c r="J120" s="23">
        <v>-127080.6860509548</v>
      </c>
      <c r="K120" s="23">
        <v>57206.396227780984</v>
      </c>
      <c r="L120" s="23"/>
      <c r="M120" s="22">
        <f t="shared" si="1"/>
        <v>1.6839483788991733E-3</v>
      </c>
      <c r="N120" s="27">
        <v>472</v>
      </c>
      <c r="O120" s="1" t="s">
        <v>668</v>
      </c>
      <c r="U120" s="72"/>
      <c r="V120" s="72"/>
    </row>
    <row r="121" spans="1:22" ht="13.4" customHeight="1">
      <c r="A121" s="24"/>
      <c r="B121" s="25"/>
      <c r="C121" s="26" t="s">
        <v>647</v>
      </c>
      <c r="D121" s="23">
        <v>1542655.8022682122</v>
      </c>
      <c r="E121" s="21">
        <v>2.2025412751540685E-3</v>
      </c>
      <c r="F121" s="23">
        <v>1532140.8952339059</v>
      </c>
      <c r="G121" s="23">
        <v>1530311.3887115289</v>
      </c>
      <c r="H121" s="23">
        <v>1829.5065223770216</v>
      </c>
      <c r="I121" s="23">
        <v>-148598.74878402409</v>
      </c>
      <c r="J121" s="23">
        <v>-146769.24226164707</v>
      </c>
      <c r="K121" s="23">
        <v>58365.978480676116</v>
      </c>
      <c r="L121" s="23"/>
      <c r="M121" s="22">
        <f t="shared" si="1"/>
        <v>1.7180822657321764E-3</v>
      </c>
      <c r="N121" s="27">
        <v>475</v>
      </c>
      <c r="O121" s="1" t="s">
        <v>1105</v>
      </c>
      <c r="U121" s="72"/>
      <c r="V121" s="72"/>
    </row>
    <row r="122" spans="1:22" ht="13.4" customHeight="1">
      <c r="A122" s="24"/>
      <c r="B122" s="25"/>
      <c r="C122" s="26" t="s">
        <v>649</v>
      </c>
      <c r="D122" s="23">
        <v>1515038.6636148843</v>
      </c>
      <c r="E122" s="21">
        <v>-3.8951749643932887E-3</v>
      </c>
      <c r="F122" s="23">
        <v>1504711.9979530643</v>
      </c>
      <c r="G122" s="23">
        <v>1507337.8426874059</v>
      </c>
      <c r="H122" s="23">
        <v>-2625.8447343416046</v>
      </c>
      <c r="I122" s="23">
        <v>-145938.48442508842</v>
      </c>
      <c r="J122" s="23">
        <v>-148564.32915943002</v>
      </c>
      <c r="K122" s="23">
        <v>57321.091268656448</v>
      </c>
      <c r="L122" s="23"/>
      <c r="M122" s="22">
        <f t="shared" si="1"/>
        <v>1.6873245840245755E-3</v>
      </c>
      <c r="N122" s="27">
        <v>482</v>
      </c>
      <c r="O122" s="1" t="s">
        <v>670</v>
      </c>
      <c r="U122" s="72"/>
      <c r="V122" s="72"/>
    </row>
    <row r="123" spans="1:22" ht="13.4" customHeight="1">
      <c r="A123" s="24"/>
      <c r="B123" s="25"/>
      <c r="C123" s="26" t="s">
        <v>1882</v>
      </c>
      <c r="D123" s="23">
        <v>19906941.753822502</v>
      </c>
      <c r="E123" s="21">
        <v>1.9083097849000641E-2</v>
      </c>
      <c r="F123" s="23">
        <v>19771253.908503391</v>
      </c>
      <c r="G123" s="23">
        <v>19713039.181936532</v>
      </c>
      <c r="H123" s="23">
        <v>58214.72656685859</v>
      </c>
      <c r="I123" s="23">
        <v>-1917567.5042903412</v>
      </c>
      <c r="J123" s="23">
        <v>-1859352.7777234826</v>
      </c>
      <c r="K123" s="23">
        <v>753173.93051082338</v>
      </c>
      <c r="L123" s="23"/>
      <c r="M123" s="22">
        <f t="shared" si="1"/>
        <v>2.217070297983385E-2</v>
      </c>
      <c r="N123" s="27">
        <v>484</v>
      </c>
      <c r="O123" s="1" t="s">
        <v>672</v>
      </c>
      <c r="U123" s="72"/>
      <c r="V123" s="72"/>
    </row>
    <row r="124" spans="1:22" ht="13.4" customHeight="1">
      <c r="A124" s="24"/>
      <c r="B124" s="25"/>
      <c r="C124" s="26" t="s">
        <v>653</v>
      </c>
      <c r="D124" s="23">
        <v>1068605.5468303079</v>
      </c>
      <c r="E124" s="21">
        <v>5.7199376108463262E-3</v>
      </c>
      <c r="F124" s="23">
        <v>1061321.8170671659</v>
      </c>
      <c r="G124" s="23">
        <v>1085939.638367618</v>
      </c>
      <c r="H124" s="23">
        <v>-24617.821300452109</v>
      </c>
      <c r="I124" s="23">
        <v>-102935.11162319744</v>
      </c>
      <c r="J124" s="23">
        <v>-127552.93292364955</v>
      </c>
      <c r="K124" s="23">
        <v>40430.411151291257</v>
      </c>
      <c r="L124" s="23"/>
      <c r="M124" s="22">
        <f t="shared" si="1"/>
        <v>1.1901243533215459E-3</v>
      </c>
      <c r="N124" s="27">
        <v>500</v>
      </c>
      <c r="O124" s="1" t="s">
        <v>674</v>
      </c>
      <c r="U124" s="72"/>
      <c r="V124" s="72"/>
    </row>
    <row r="125" spans="1:22" ht="13.4" customHeight="1">
      <c r="A125" s="24"/>
      <c r="B125" s="25"/>
      <c r="C125" s="26" t="s">
        <v>655</v>
      </c>
      <c r="D125" s="23">
        <v>738152.03257483791</v>
      </c>
      <c r="E125" s="21">
        <v>2.2003140160357315E-2</v>
      </c>
      <c r="F125" s="23">
        <v>733120.70932807308</v>
      </c>
      <c r="G125" s="23">
        <v>721290.00256973295</v>
      </c>
      <c r="H125" s="23">
        <v>11830.706758340122</v>
      </c>
      <c r="I125" s="23">
        <v>-71103.656623679068</v>
      </c>
      <c r="J125" s="23">
        <v>-59272.949865338946</v>
      </c>
      <c r="K125" s="23">
        <v>27927.788937353471</v>
      </c>
      <c r="L125" s="23"/>
      <c r="M125" s="22">
        <f t="shared" si="1"/>
        <v>8.2209259817796578E-4</v>
      </c>
      <c r="N125" s="27">
        <v>507</v>
      </c>
      <c r="O125" s="1" t="s">
        <v>676</v>
      </c>
      <c r="U125" s="72"/>
      <c r="V125" s="72"/>
    </row>
    <row r="126" spans="1:22" ht="13.4" customHeight="1">
      <c r="A126" s="24"/>
      <c r="B126" s="25"/>
      <c r="C126" s="26" t="s">
        <v>657</v>
      </c>
      <c r="D126" s="23">
        <v>4094845.3914877991</v>
      </c>
      <c r="E126" s="21">
        <v>7.8985671102713706E-3</v>
      </c>
      <c r="F126" s="23">
        <v>4066934.487092895</v>
      </c>
      <c r="G126" s="23">
        <v>4058148.2419893877</v>
      </c>
      <c r="H126" s="23">
        <v>8786.2451035073027</v>
      </c>
      <c r="I126" s="23">
        <v>-394442.42892318242</v>
      </c>
      <c r="J126" s="23">
        <v>-385656.18381967512</v>
      </c>
      <c r="K126" s="23">
        <v>154927.40353996298</v>
      </c>
      <c r="L126" s="23"/>
      <c r="M126" s="22">
        <f t="shared" si="1"/>
        <v>4.560499651112152E-3</v>
      </c>
      <c r="N126" s="27">
        <v>517</v>
      </c>
      <c r="O126" s="1" t="s">
        <v>1111</v>
      </c>
      <c r="U126" s="72"/>
      <c r="V126" s="72"/>
    </row>
    <row r="127" spans="1:22" ht="13.4" customHeight="1">
      <c r="A127" s="24"/>
      <c r="B127" s="25"/>
      <c r="C127" s="26" t="s">
        <v>659</v>
      </c>
      <c r="D127" s="23">
        <v>207840.27924045335</v>
      </c>
      <c r="E127" s="21">
        <v>5.0664715655708736E-2</v>
      </c>
      <c r="F127" s="23">
        <v>206423.61765529329</v>
      </c>
      <c r="G127" s="23">
        <v>198623.03320209263</v>
      </c>
      <c r="H127" s="23">
        <v>7800.5844532006595</v>
      </c>
      <c r="I127" s="23">
        <v>-20020.54210449454</v>
      </c>
      <c r="J127" s="23">
        <v>-12219.95765129388</v>
      </c>
      <c r="K127" s="23">
        <v>7863.5825617935907</v>
      </c>
      <c r="L127" s="23"/>
      <c r="M127" s="22">
        <f t="shared" si="1"/>
        <v>2.3147528913631366E-4</v>
      </c>
      <c r="N127" s="27">
        <v>518</v>
      </c>
      <c r="O127" s="1" t="s">
        <v>678</v>
      </c>
      <c r="U127" s="72"/>
      <c r="V127" s="72"/>
    </row>
    <row r="128" spans="1:22" ht="13.4" customHeight="1">
      <c r="A128" s="24"/>
      <c r="B128" s="25"/>
      <c r="C128" s="26" t="s">
        <v>661</v>
      </c>
      <c r="D128" s="23">
        <v>2715639.060798496</v>
      </c>
      <c r="E128" s="21">
        <v>1.1885222774547399E-2</v>
      </c>
      <c r="F128" s="23">
        <v>2697128.9743482051</v>
      </c>
      <c r="G128" s="23">
        <v>2687275.6221963419</v>
      </c>
      <c r="H128" s="23">
        <v>9853.352151863277</v>
      </c>
      <c r="I128" s="23">
        <v>-261588.20781041452</v>
      </c>
      <c r="J128" s="23">
        <v>-251734.85565855124</v>
      </c>
      <c r="K128" s="23">
        <v>102745.49303272962</v>
      </c>
      <c r="L128" s="23"/>
      <c r="M128" s="22">
        <f t="shared" si="1"/>
        <v>3.0244538695069737E-3</v>
      </c>
      <c r="N128" s="27">
        <v>523</v>
      </c>
      <c r="O128" s="1" t="s">
        <v>680</v>
      </c>
      <c r="U128" s="72"/>
      <c r="V128" s="72"/>
    </row>
    <row r="129" spans="1:22" ht="13.4" customHeight="1">
      <c r="A129" s="24"/>
      <c r="B129" s="25"/>
      <c r="C129" s="26" t="s">
        <v>1830</v>
      </c>
      <c r="D129" s="23">
        <v>259672.24777100817</v>
      </c>
      <c r="E129" s="21">
        <v>-1.7173082435954723E-2</v>
      </c>
      <c r="F129" s="23">
        <v>257902.2939415882</v>
      </c>
      <c r="G129" s="23">
        <v>263354.46499260957</v>
      </c>
      <c r="H129" s="23">
        <v>-5452.1710510213743</v>
      </c>
      <c r="I129" s="23">
        <v>-25013.338073192572</v>
      </c>
      <c r="J129" s="23">
        <v>-30465.509124213946</v>
      </c>
      <c r="K129" s="23">
        <v>9824.6315238610641</v>
      </c>
      <c r="L129" s="23"/>
      <c r="M129" s="22">
        <f t="shared" si="1"/>
        <v>2.8920144282490662E-4</v>
      </c>
      <c r="N129" s="27">
        <v>537</v>
      </c>
      <c r="O129" s="1" t="s">
        <v>682</v>
      </c>
      <c r="U129" s="72"/>
      <c r="V129" s="72"/>
    </row>
    <row r="130" spans="1:22" ht="13.4" customHeight="1">
      <c r="A130" s="24"/>
      <c r="B130" s="25"/>
      <c r="C130" s="26" t="s">
        <v>663</v>
      </c>
      <c r="D130" s="23">
        <v>414576.41661447671</v>
      </c>
      <c r="E130" s="21">
        <v>3.9737767274061309E-2</v>
      </c>
      <c r="F130" s="23">
        <v>411750.61939327698</v>
      </c>
      <c r="G130" s="23">
        <v>397345.24463884457</v>
      </c>
      <c r="H130" s="23">
        <v>14405.374754432414</v>
      </c>
      <c r="I130" s="23">
        <v>-39934.726005434983</v>
      </c>
      <c r="J130" s="23">
        <v>-25529.351251002568</v>
      </c>
      <c r="K130" s="23">
        <v>15685.39020508565</v>
      </c>
      <c r="L130" s="23"/>
      <c r="M130" s="22">
        <f t="shared" si="1"/>
        <v>4.6172087650974759E-4</v>
      </c>
      <c r="N130" s="27">
        <v>542</v>
      </c>
      <c r="O130" s="1" t="s">
        <v>684</v>
      </c>
      <c r="U130" s="72"/>
      <c r="V130" s="72"/>
    </row>
    <row r="131" spans="1:22" ht="13.4" customHeight="1">
      <c r="A131" s="24"/>
      <c r="B131" s="25"/>
      <c r="C131" s="26" t="s">
        <v>1857</v>
      </c>
      <c r="D131" s="23">
        <v>648055.49448498595</v>
      </c>
      <c r="E131" s="21">
        <v>2.247204322639984E-2</v>
      </c>
      <c r="F131" s="23">
        <v>643638.27888344869</v>
      </c>
      <c r="G131" s="23">
        <v>645847.05290288071</v>
      </c>
      <c r="H131" s="23">
        <v>-2208.7740194320213</v>
      </c>
      <c r="I131" s="23">
        <v>-62424.96575158753</v>
      </c>
      <c r="J131" s="23">
        <v>-64633.739771019551</v>
      </c>
      <c r="K131" s="23">
        <v>24519.010001959145</v>
      </c>
      <c r="L131" s="23"/>
      <c r="M131" s="22">
        <f t="shared" si="1"/>
        <v>7.2175053608709557E-4</v>
      </c>
      <c r="N131" s="27">
        <v>545</v>
      </c>
      <c r="O131" s="1" t="s">
        <v>686</v>
      </c>
      <c r="U131" s="72"/>
      <c r="V131" s="72"/>
    </row>
    <row r="132" spans="1:22" ht="13.4" customHeight="1">
      <c r="A132" s="24"/>
      <c r="B132" s="25"/>
      <c r="C132" s="26" t="s">
        <v>665</v>
      </c>
      <c r="D132" s="23">
        <v>18250087.960208148</v>
      </c>
      <c r="E132" s="21">
        <v>-3.9816478775911435E-4</v>
      </c>
      <c r="F132" s="23">
        <v>18125693.407653164</v>
      </c>
      <c r="G132" s="23">
        <v>18281762.989239048</v>
      </c>
      <c r="H132" s="23">
        <v>-156069.58158588409</v>
      </c>
      <c r="I132" s="23">
        <v>-1757968.4542059659</v>
      </c>
      <c r="J132" s="23">
        <v>-1914038.03579185</v>
      </c>
      <c r="K132" s="23">
        <v>690487.30091948132</v>
      </c>
      <c r="L132" s="23"/>
      <c r="M132" s="22">
        <f t="shared" si="1"/>
        <v>2.0325436449520059E-2</v>
      </c>
      <c r="N132" s="27">
        <v>549</v>
      </c>
      <c r="O132" s="1" t="s">
        <v>688</v>
      </c>
      <c r="U132" s="72"/>
      <c r="V132" s="72"/>
    </row>
    <row r="133" spans="1:22" ht="13.4" customHeight="1">
      <c r="A133" s="24"/>
      <c r="B133" s="25"/>
      <c r="C133" s="26" t="s">
        <v>667</v>
      </c>
      <c r="D133" s="23">
        <v>1530368.1409055984</v>
      </c>
      <c r="E133" s="21">
        <v>1.7203286175656363E-2</v>
      </c>
      <c r="F133" s="23">
        <v>1519936.9878860936</v>
      </c>
      <c r="G133" s="23">
        <v>1501368.7988442124</v>
      </c>
      <c r="H133" s="23">
        <v>18568.189041881124</v>
      </c>
      <c r="I133" s="23">
        <v>-147415.12045858591</v>
      </c>
      <c r="J133" s="23">
        <v>-128846.93141670479</v>
      </c>
      <c r="K133" s="23">
        <v>57901.078029380587</v>
      </c>
      <c r="L133" s="23"/>
      <c r="M133" s="22">
        <f t="shared" si="1"/>
        <v>1.7043972862031144E-3</v>
      </c>
      <c r="N133" s="27">
        <v>560</v>
      </c>
      <c r="O133" s="1" t="s">
        <v>690</v>
      </c>
      <c r="U133" s="72"/>
      <c r="V133" s="72"/>
    </row>
    <row r="134" spans="1:22" ht="13.4" customHeight="1">
      <c r="A134" s="24"/>
      <c r="B134" s="25"/>
      <c r="C134" s="26" t="s">
        <v>669</v>
      </c>
      <c r="D134" s="23">
        <v>1577834.0293718509</v>
      </c>
      <c r="E134" s="21">
        <v>2.3885213701720254E-2</v>
      </c>
      <c r="F134" s="23">
        <v>1567079.3437770368</v>
      </c>
      <c r="G134" s="23">
        <v>1560093.4131317651</v>
      </c>
      <c r="H134" s="23">
        <v>6985.9306452716701</v>
      </c>
      <c r="I134" s="23">
        <v>-151987.34689149231</v>
      </c>
      <c r="J134" s="23">
        <v>-145001.41624622064</v>
      </c>
      <c r="K134" s="23">
        <v>59696.937495059239</v>
      </c>
      <c r="L134" s="23"/>
      <c r="M134" s="22">
        <f t="shared" si="1"/>
        <v>1.7572608615263874E-3</v>
      </c>
      <c r="N134" s="27">
        <v>561</v>
      </c>
      <c r="O134" s="1" t="s">
        <v>692</v>
      </c>
      <c r="U134" s="72"/>
      <c r="V134" s="72"/>
    </row>
    <row r="135" spans="1:22" ht="13.4" customHeight="1">
      <c r="A135" s="24"/>
      <c r="B135" s="25"/>
      <c r="C135" s="26" t="s">
        <v>1831</v>
      </c>
      <c r="D135" s="23">
        <v>281849.33891715348</v>
      </c>
      <c r="E135" s="21">
        <v>-1.8520703228576241E-2</v>
      </c>
      <c r="F135" s="23">
        <v>279928.22366121813</v>
      </c>
      <c r="G135" s="23">
        <v>291911.97835676296</v>
      </c>
      <c r="H135" s="23">
        <v>-11983.754695544834</v>
      </c>
      <c r="I135" s="23">
        <v>-27149.581291635077</v>
      </c>
      <c r="J135" s="23">
        <v>-39133.335987179911</v>
      </c>
      <c r="K135" s="23">
        <v>10663.695962407066</v>
      </c>
      <c r="L135" s="23"/>
      <c r="M135" s="22">
        <f t="shared" si="1"/>
        <v>3.1390045017813195E-4</v>
      </c>
      <c r="N135" s="27">
        <v>564</v>
      </c>
      <c r="O135" s="1" t="s">
        <v>694</v>
      </c>
      <c r="U135" s="72"/>
      <c r="V135" s="72"/>
    </row>
    <row r="136" spans="1:22" ht="13.4" customHeight="1">
      <c r="A136" s="24"/>
      <c r="B136" s="25"/>
      <c r="C136" s="26" t="s">
        <v>1790</v>
      </c>
      <c r="D136" s="23">
        <v>572650.72019749426</v>
      </c>
      <c r="E136" s="21">
        <v>1.4929553092329684E-2</v>
      </c>
      <c r="F136" s="23">
        <v>568747.47160688066</v>
      </c>
      <c r="G136" s="23">
        <v>560310.03252817702</v>
      </c>
      <c r="H136" s="23">
        <v>8437.4390787036391</v>
      </c>
      <c r="I136" s="23">
        <v>-55161.482157264094</v>
      </c>
      <c r="J136" s="23">
        <v>-46724.043078560455</v>
      </c>
      <c r="K136" s="23">
        <v>21666.090104381896</v>
      </c>
      <c r="L136" s="23"/>
      <c r="M136" s="22">
        <f t="shared" si="1"/>
        <v>6.3777094370855354E-4</v>
      </c>
      <c r="N136" s="27">
        <v>567</v>
      </c>
      <c r="O136" s="1" t="s">
        <v>696</v>
      </c>
      <c r="U136" s="72"/>
      <c r="V136" s="72"/>
    </row>
    <row r="137" spans="1:22" ht="13.4" customHeight="1">
      <c r="A137" s="24"/>
      <c r="B137" s="25"/>
      <c r="C137" s="26" t="s">
        <v>1858</v>
      </c>
      <c r="D137" s="23">
        <v>411481.98297265591</v>
      </c>
      <c r="E137" s="21">
        <v>9.0697440444207356E-3</v>
      </c>
      <c r="F137" s="23">
        <v>408677.27774230711</v>
      </c>
      <c r="G137" s="23">
        <v>413077.70540033019</v>
      </c>
      <c r="H137" s="23">
        <v>-4400.4276580230799</v>
      </c>
      <c r="I137" s="23">
        <v>-39636.649813264528</v>
      </c>
      <c r="J137" s="23">
        <v>-44037.077471287608</v>
      </c>
      <c r="K137" s="23">
        <v>15568.313118231385</v>
      </c>
      <c r="L137" s="23"/>
      <c r="M137" s="22">
        <f t="shared" si="1"/>
        <v>4.5827455260866716E-4</v>
      </c>
      <c r="N137" s="27">
        <v>573</v>
      </c>
      <c r="O137" s="1" t="s">
        <v>698</v>
      </c>
      <c r="U137" s="72"/>
      <c r="V137" s="72"/>
    </row>
    <row r="138" spans="1:22" ht="13.4" customHeight="1">
      <c r="A138" s="24"/>
      <c r="B138" s="25"/>
      <c r="C138" s="26" t="s">
        <v>671</v>
      </c>
      <c r="D138" s="23">
        <v>11200167.346747069</v>
      </c>
      <c r="E138" s="21">
        <v>4.8013507287512081E-3</v>
      </c>
      <c r="F138" s="23">
        <v>11123825.807534911</v>
      </c>
      <c r="G138" s="23">
        <v>11227395.254136743</v>
      </c>
      <c r="H138" s="23">
        <v>-103569.44660183229</v>
      </c>
      <c r="I138" s="23">
        <v>-1078873.7522985896</v>
      </c>
      <c r="J138" s="23">
        <v>-1182443.1989004218</v>
      </c>
      <c r="K138" s="23">
        <v>423755.39986239542</v>
      </c>
      <c r="L138" s="23"/>
      <c r="M138" s="22">
        <f t="shared" si="1"/>
        <v>1.247381876332068E-2</v>
      </c>
      <c r="N138" s="27">
        <v>577</v>
      </c>
      <c r="O138" s="1" t="s">
        <v>700</v>
      </c>
      <c r="U138" s="72"/>
      <c r="V138" s="72"/>
    </row>
    <row r="139" spans="1:22" ht="13.4" customHeight="1">
      <c r="A139" s="24"/>
      <c r="B139" s="25"/>
      <c r="C139" s="26" t="s">
        <v>673</v>
      </c>
      <c r="D139" s="23">
        <v>3042866.0720508685</v>
      </c>
      <c r="E139" s="21">
        <v>2.090559339711584E-2</v>
      </c>
      <c r="F139" s="23">
        <v>3022125.5712739509</v>
      </c>
      <c r="G139" s="23">
        <v>3006060.6056157653</v>
      </c>
      <c r="H139" s="23">
        <v>16064.965658185538</v>
      </c>
      <c r="I139" s="23">
        <v>-293108.8648286183</v>
      </c>
      <c r="J139" s="23">
        <v>-277043.89917043276</v>
      </c>
      <c r="K139" s="23">
        <v>115126.04135009905</v>
      </c>
      <c r="L139" s="23"/>
      <c r="M139" s="22">
        <f t="shared" si="1"/>
        <v>3.3888922128332173E-3</v>
      </c>
      <c r="N139" s="27">
        <v>580</v>
      </c>
      <c r="O139" s="1" t="s">
        <v>702</v>
      </c>
      <c r="U139" s="72"/>
      <c r="V139" s="72"/>
    </row>
    <row r="140" spans="1:22" ht="13.4" customHeight="1">
      <c r="A140" s="24"/>
      <c r="B140" s="25"/>
      <c r="C140" s="26" t="s">
        <v>675</v>
      </c>
      <c r="D140" s="23">
        <v>3195443.7398308986</v>
      </c>
      <c r="E140" s="21">
        <v>4.6593002957429075E-3</v>
      </c>
      <c r="F140" s="23">
        <v>3173663.253342418</v>
      </c>
      <c r="G140" s="23">
        <v>3205030.7626391659</v>
      </c>
      <c r="H140" s="23">
        <v>-31367.509296747856</v>
      </c>
      <c r="I140" s="23">
        <v>-307806.14888327289</v>
      </c>
      <c r="J140" s="23">
        <v>-339173.65818002075</v>
      </c>
      <c r="K140" s="23">
        <v>120898.77747256214</v>
      </c>
      <c r="L140" s="23"/>
      <c r="M140" s="22">
        <f t="shared" si="1"/>
        <v>3.5588205823205727E-3</v>
      </c>
      <c r="N140" s="27">
        <v>582</v>
      </c>
      <c r="O140" s="1" t="s">
        <v>704</v>
      </c>
      <c r="U140" s="72"/>
      <c r="V140" s="72"/>
    </row>
    <row r="141" spans="1:22" ht="13.4" customHeight="1">
      <c r="A141" s="24"/>
      <c r="B141" s="25"/>
      <c r="C141" s="26" t="s">
        <v>677</v>
      </c>
      <c r="D141" s="23">
        <v>560430.18867606844</v>
      </c>
      <c r="E141" s="21">
        <v>1.5413117151693578E-2</v>
      </c>
      <c r="F141" s="23">
        <v>556610.23653607501</v>
      </c>
      <c r="G141" s="23">
        <v>558867.11452934251</v>
      </c>
      <c r="H141" s="23">
        <v>-2256.8779932674952</v>
      </c>
      <c r="I141" s="23">
        <v>-53984.320219462068</v>
      </c>
      <c r="J141" s="23">
        <v>-56241.198212729563</v>
      </c>
      <c r="K141" s="23">
        <v>21203.729493056137</v>
      </c>
      <c r="L141" s="23"/>
      <c r="M141" s="22">
        <f t="shared" si="1"/>
        <v>6.2416072783673567E-4</v>
      </c>
      <c r="N141" s="27">
        <v>2242</v>
      </c>
      <c r="O141" s="1" t="s">
        <v>706</v>
      </c>
      <c r="U141" s="72"/>
      <c r="V141" s="72"/>
    </row>
    <row r="142" spans="1:22" ht="13.4" customHeight="1">
      <c r="A142" s="24"/>
      <c r="B142" s="25"/>
      <c r="C142" s="26" t="s">
        <v>679</v>
      </c>
      <c r="D142" s="23">
        <v>3980036.2405460821</v>
      </c>
      <c r="E142" s="21">
        <v>2.7243123456768048E-2</v>
      </c>
      <c r="F142" s="23">
        <v>3952907.8876102041</v>
      </c>
      <c r="G142" s="23">
        <v>3912201.9200035543</v>
      </c>
      <c r="H142" s="23">
        <v>40705.967606649734</v>
      </c>
      <c r="I142" s="23">
        <v>-383383.25671262789</v>
      </c>
      <c r="J142" s="23">
        <v>-342677.28910597815</v>
      </c>
      <c r="K142" s="23">
        <v>150583.62936597268</v>
      </c>
      <c r="L142" s="23"/>
      <c r="M142" s="22">
        <f t="shared" si="1"/>
        <v>4.4326347275908404E-3</v>
      </c>
      <c r="N142" s="27">
        <v>1868</v>
      </c>
      <c r="O142" s="1" t="s">
        <v>708</v>
      </c>
      <c r="U142" s="72"/>
      <c r="V142" s="72"/>
    </row>
    <row r="143" spans="1:22" ht="13.4" customHeight="1">
      <c r="A143" s="24"/>
      <c r="B143" s="25"/>
      <c r="C143" s="26" t="s">
        <v>681</v>
      </c>
      <c r="D143" s="23">
        <v>1726376.3655750768</v>
      </c>
      <c r="E143" s="21">
        <v>9.5163028790756776E-3</v>
      </c>
      <c r="F143" s="23">
        <v>1714609.1995205651</v>
      </c>
      <c r="G143" s="23">
        <v>1714814.9501309819</v>
      </c>
      <c r="H143" s="23">
        <v>-205.75061041675508</v>
      </c>
      <c r="I143" s="23">
        <v>-166295.9212791168</v>
      </c>
      <c r="J143" s="23">
        <v>-166501.67188953355</v>
      </c>
      <c r="K143" s="23">
        <v>65316.997903582873</v>
      </c>
      <c r="L143" s="23"/>
      <c r="M143" s="22">
        <f t="shared" si="1"/>
        <v>1.9226950129203337E-3</v>
      </c>
      <c r="N143" s="27">
        <v>597</v>
      </c>
      <c r="O143" s="1" t="s">
        <v>710</v>
      </c>
      <c r="U143" s="72"/>
      <c r="V143" s="72"/>
    </row>
    <row r="144" spans="1:22" ht="13.4" customHeight="1">
      <c r="A144" s="24"/>
      <c r="B144" s="25"/>
      <c r="C144" s="26" t="s">
        <v>683</v>
      </c>
      <c r="D144" s="23">
        <v>3459040.7929756464</v>
      </c>
      <c r="E144" s="21">
        <v>2.4863956091480288E-2</v>
      </c>
      <c r="F144" s="23">
        <v>3435463.6007643091</v>
      </c>
      <c r="G144" s="23">
        <v>3422746.680145687</v>
      </c>
      <c r="H144" s="23">
        <v>12716.920618622098</v>
      </c>
      <c r="I144" s="23">
        <v>-333197.55001298204</v>
      </c>
      <c r="J144" s="23">
        <v>-320480.62939435994</v>
      </c>
      <c r="K144" s="23">
        <v>130871.90298040053</v>
      </c>
      <c r="L144" s="23"/>
      <c r="M144" s="22">
        <f t="shared" ref="M144:M207" si="2">SUM(D144 / $D$15 )</f>
        <v>3.8523931483079878E-3</v>
      </c>
      <c r="N144" s="27">
        <v>2322</v>
      </c>
      <c r="O144" s="1" t="s">
        <v>712</v>
      </c>
      <c r="U144" s="72"/>
      <c r="V144" s="72"/>
    </row>
    <row r="145" spans="1:22" ht="13.4" customHeight="1">
      <c r="A145" s="24"/>
      <c r="B145" s="25"/>
      <c r="C145" s="26" t="s">
        <v>685</v>
      </c>
      <c r="D145" s="23">
        <v>1587068.3431158264</v>
      </c>
      <c r="E145" s="21">
        <v>-9.0311294609646264E-3</v>
      </c>
      <c r="F145" s="23">
        <v>1576250.7154503309</v>
      </c>
      <c r="G145" s="23">
        <v>1589554.6299770745</v>
      </c>
      <c r="H145" s="23">
        <v>-13303.914526743582</v>
      </c>
      <c r="I145" s="23">
        <v>-152876.85670062556</v>
      </c>
      <c r="J145" s="23">
        <v>-166180.77122736914</v>
      </c>
      <c r="K145" s="23">
        <v>60046.315338433131</v>
      </c>
      <c r="L145" s="23"/>
      <c r="M145" s="22">
        <f t="shared" si="2"/>
        <v>1.7675452753641366E-3</v>
      </c>
      <c r="N145" s="27">
        <v>604</v>
      </c>
      <c r="O145" s="1" t="s">
        <v>714</v>
      </c>
      <c r="U145" s="72"/>
      <c r="V145" s="72"/>
    </row>
    <row r="146" spans="1:22" ht="13.4" customHeight="1">
      <c r="A146" s="24"/>
      <c r="B146" s="25"/>
      <c r="C146" s="26" t="s">
        <v>687</v>
      </c>
      <c r="D146" s="23">
        <v>1923029.0747255322</v>
      </c>
      <c r="E146" s="21">
        <v>4.7953745859889541E-2</v>
      </c>
      <c r="F146" s="23">
        <v>1909921.5027608227</v>
      </c>
      <c r="G146" s="23">
        <v>1883282.0712899391</v>
      </c>
      <c r="H146" s="23">
        <v>26639.431470883545</v>
      </c>
      <c r="I146" s="23">
        <v>-185238.80308190119</v>
      </c>
      <c r="J146" s="23">
        <v>-158599.37161101765</v>
      </c>
      <c r="K146" s="23">
        <v>72757.301679425771</v>
      </c>
      <c r="L146" s="23"/>
      <c r="M146" s="22">
        <f t="shared" si="2"/>
        <v>2.1417105130745557E-3</v>
      </c>
      <c r="N146" s="27">
        <v>608</v>
      </c>
      <c r="O146" s="1" t="s">
        <v>716</v>
      </c>
      <c r="U146" s="72"/>
      <c r="V146" s="72"/>
    </row>
    <row r="147" spans="1:22" ht="13.4" customHeight="1">
      <c r="A147" s="24"/>
      <c r="B147" s="25"/>
      <c r="C147" s="26" t="s">
        <v>689</v>
      </c>
      <c r="D147" s="23">
        <v>1853493.0307898305</v>
      </c>
      <c r="E147" s="21">
        <v>6.9856360173057297E-3</v>
      </c>
      <c r="F147" s="23">
        <v>1840859.4239419294</v>
      </c>
      <c r="G147" s="23">
        <v>1839475.8148358695</v>
      </c>
      <c r="H147" s="23">
        <v>1383.6091060598847</v>
      </c>
      <c r="I147" s="23">
        <v>-178540.63417796075</v>
      </c>
      <c r="J147" s="23">
        <v>-177157.02507190086</v>
      </c>
      <c r="K147" s="23">
        <v>70126.42365853794</v>
      </c>
      <c r="L147" s="23"/>
      <c r="M147" s="22">
        <f t="shared" si="2"/>
        <v>2.0642670264980657E-3</v>
      </c>
      <c r="N147" s="27">
        <v>613</v>
      </c>
      <c r="O147" s="1" t="s">
        <v>718</v>
      </c>
      <c r="U147" s="72"/>
      <c r="V147" s="72"/>
    </row>
    <row r="148" spans="1:22" ht="13.4" customHeight="1">
      <c r="A148" s="24"/>
      <c r="B148" s="25"/>
      <c r="C148" s="26" t="s">
        <v>691</v>
      </c>
      <c r="D148" s="23">
        <v>8138504.3290770389</v>
      </c>
      <c r="E148" s="21">
        <v>1.5288529008812279E-3</v>
      </c>
      <c r="F148" s="23">
        <v>8083031.4126346791</v>
      </c>
      <c r="G148" s="23">
        <v>8134958.6411485644</v>
      </c>
      <c r="H148" s="23">
        <v>-51927.228513885289</v>
      </c>
      <c r="I148" s="23">
        <v>-783954.24209083896</v>
      </c>
      <c r="J148" s="23">
        <v>-835881.47060472425</v>
      </c>
      <c r="K148" s="23">
        <v>307918.18099499319</v>
      </c>
      <c r="L148" s="23"/>
      <c r="M148" s="22">
        <f t="shared" si="2"/>
        <v>9.0639920692695986E-3</v>
      </c>
      <c r="N148" s="27">
        <v>629</v>
      </c>
      <c r="O148" s="1" t="s">
        <v>720</v>
      </c>
      <c r="U148" s="72"/>
      <c r="V148" s="72"/>
    </row>
    <row r="149" spans="1:22" ht="13.4" customHeight="1">
      <c r="A149" s="24"/>
      <c r="B149" s="25"/>
      <c r="C149" s="26" t="s">
        <v>693</v>
      </c>
      <c r="D149" s="23">
        <v>2904402.4133747616</v>
      </c>
      <c r="E149" s="21">
        <v>6.6882044097886784E-3</v>
      </c>
      <c r="F149" s="23">
        <v>2884605.6957129552</v>
      </c>
      <c r="G149" s="23">
        <v>2883583.2732721409</v>
      </c>
      <c r="H149" s="23">
        <v>1022.42244081432</v>
      </c>
      <c r="I149" s="23">
        <v>-279771.13492083532</v>
      </c>
      <c r="J149" s="23">
        <v>-278748.712480021</v>
      </c>
      <c r="K149" s="23">
        <v>109887.30506766796</v>
      </c>
      <c r="L149" s="23"/>
      <c r="M149" s="22">
        <f t="shared" si="2"/>
        <v>3.2346828577262433E-3</v>
      </c>
      <c r="N149" s="27">
        <v>634</v>
      </c>
      <c r="O149" s="1" t="s">
        <v>722</v>
      </c>
      <c r="U149" s="72"/>
      <c r="V149" s="72"/>
    </row>
    <row r="150" spans="1:22" ht="13.4" customHeight="1">
      <c r="A150" s="24"/>
      <c r="B150" s="25"/>
      <c r="C150" s="26" t="s">
        <v>695</v>
      </c>
      <c r="D150" s="23">
        <v>1451496.5183805649</v>
      </c>
      <c r="E150" s="21">
        <v>2.0898285002812322E-2</v>
      </c>
      <c r="F150" s="23">
        <v>1441602.9627805727</v>
      </c>
      <c r="G150" s="23">
        <v>1422061.1204231619</v>
      </c>
      <c r="H150" s="23">
        <v>19541.842357410816</v>
      </c>
      <c r="I150" s="23">
        <v>-139817.68724986026</v>
      </c>
      <c r="J150" s="23">
        <v>-120275.84489244944</v>
      </c>
      <c r="K150" s="23">
        <v>54916.990836201418</v>
      </c>
      <c r="L150" s="23"/>
      <c r="M150" s="22">
        <f t="shared" si="2"/>
        <v>1.6165566053911399E-3</v>
      </c>
      <c r="N150" s="27">
        <v>640</v>
      </c>
      <c r="O150" s="1" t="s">
        <v>724</v>
      </c>
      <c r="U150" s="72"/>
      <c r="V150" s="72"/>
    </row>
    <row r="151" spans="1:22" ht="13.4" customHeight="1">
      <c r="A151" s="24"/>
      <c r="B151" s="25"/>
      <c r="C151" s="26" t="s">
        <v>697</v>
      </c>
      <c r="D151" s="23">
        <v>3135423.7309393189</v>
      </c>
      <c r="E151" s="21">
        <v>-3.188325287058924E-3</v>
      </c>
      <c r="F151" s="23">
        <v>3114052.3472544355</v>
      </c>
      <c r="G151" s="23">
        <v>3121393.4351111907</v>
      </c>
      <c r="H151" s="23">
        <v>-7341.0878567551263</v>
      </c>
      <c r="I151" s="23">
        <v>-302024.62703622121</v>
      </c>
      <c r="J151" s="23">
        <v>-309365.71489297634</v>
      </c>
      <c r="K151" s="23">
        <v>118627.93614669725</v>
      </c>
      <c r="L151" s="23"/>
      <c r="M151" s="22">
        <f t="shared" si="2"/>
        <v>3.4919752674330319E-3</v>
      </c>
      <c r="N151" s="27">
        <v>642</v>
      </c>
      <c r="O151" s="1" t="s">
        <v>726</v>
      </c>
      <c r="U151" s="72"/>
      <c r="V151" s="72"/>
    </row>
    <row r="152" spans="1:22" ht="13.4" customHeight="1">
      <c r="A152" s="24"/>
      <c r="B152" s="25"/>
      <c r="C152" s="26" t="s">
        <v>699</v>
      </c>
      <c r="D152" s="23">
        <v>418371.15292018116</v>
      </c>
      <c r="E152" s="21">
        <v>1.4153801707553093E-2</v>
      </c>
      <c r="F152" s="23">
        <v>415519.49037023121</v>
      </c>
      <c r="G152" s="23">
        <v>410292.83785816282</v>
      </c>
      <c r="H152" s="23">
        <v>5226.6525120683946</v>
      </c>
      <c r="I152" s="23">
        <v>-40300.259954203</v>
      </c>
      <c r="J152" s="23">
        <v>-35073.607442134606</v>
      </c>
      <c r="K152" s="23">
        <v>15828.963059920108</v>
      </c>
      <c r="L152" s="23"/>
      <c r="M152" s="22">
        <f t="shared" si="2"/>
        <v>4.6594713951694263E-4</v>
      </c>
      <c r="N152" s="27">
        <v>649</v>
      </c>
      <c r="O152" s="1" t="s">
        <v>728</v>
      </c>
      <c r="U152" s="72"/>
      <c r="V152" s="72"/>
    </row>
    <row r="153" spans="1:22" ht="13.4" customHeight="1">
      <c r="A153" s="24"/>
      <c r="B153" s="25"/>
      <c r="C153" s="26" t="s">
        <v>701</v>
      </c>
      <c r="D153" s="23">
        <v>1188303.9045263361</v>
      </c>
      <c r="E153" s="21">
        <v>2.9159188450732954E-2</v>
      </c>
      <c r="F153" s="23">
        <v>1180204.2979477162</v>
      </c>
      <c r="G153" s="23">
        <v>1184066.5658373628</v>
      </c>
      <c r="H153" s="23">
        <v>-3862.2678896465804</v>
      </c>
      <c r="I153" s="23">
        <v>-114465.24437152637</v>
      </c>
      <c r="J153" s="23">
        <v>-118327.51226117295</v>
      </c>
      <c r="K153" s="23">
        <v>44959.167183055746</v>
      </c>
      <c r="L153" s="23"/>
      <c r="M153" s="22">
        <f t="shared" si="2"/>
        <v>1.3234344703887731E-3</v>
      </c>
      <c r="N153" s="27">
        <v>668</v>
      </c>
      <c r="O153" s="1" t="s">
        <v>1201</v>
      </c>
      <c r="U153" s="72"/>
      <c r="V153" s="72"/>
    </row>
    <row r="154" spans="1:22" ht="13.4" customHeight="1">
      <c r="A154" s="24"/>
      <c r="B154" s="25"/>
      <c r="C154" s="26" t="s">
        <v>703</v>
      </c>
      <c r="D154" s="23">
        <v>856243.9447670721</v>
      </c>
      <c r="E154" s="21">
        <v>-1.5846677699273948E-2</v>
      </c>
      <c r="F154" s="23">
        <v>850407.6944092958</v>
      </c>
      <c r="G154" s="23">
        <v>861857.78505718138</v>
      </c>
      <c r="H154" s="23">
        <v>-11450.090647885576</v>
      </c>
      <c r="I154" s="23">
        <v>-82479.045979799237</v>
      </c>
      <c r="J154" s="23">
        <v>-93929.136627684813</v>
      </c>
      <c r="K154" s="23">
        <v>32395.765523977345</v>
      </c>
      <c r="L154" s="23"/>
      <c r="M154" s="22">
        <f t="shared" si="2"/>
        <v>9.5361358929313314E-4</v>
      </c>
      <c r="N154" s="27">
        <v>672</v>
      </c>
      <c r="O154" s="1" t="s">
        <v>730</v>
      </c>
      <c r="U154" s="72"/>
      <c r="V154" s="72"/>
    </row>
    <row r="155" spans="1:22" ht="13.4" customHeight="1">
      <c r="A155" s="24"/>
      <c r="B155" s="25"/>
      <c r="C155" s="26" t="s">
        <v>705</v>
      </c>
      <c r="D155" s="23">
        <v>1259024.6421373074</v>
      </c>
      <c r="E155" s="21">
        <v>1.7536348705342153E-2</v>
      </c>
      <c r="F155" s="23">
        <v>1250442.9954430093</v>
      </c>
      <c r="G155" s="23">
        <v>1239479.9876551337</v>
      </c>
      <c r="H155" s="23">
        <v>10963.007787875598</v>
      </c>
      <c r="I155" s="23">
        <v>-121277.53075882151</v>
      </c>
      <c r="J155" s="23">
        <v>-110314.52297094591</v>
      </c>
      <c r="K155" s="23">
        <v>47634.867779047687</v>
      </c>
      <c r="L155" s="23"/>
      <c r="M155" s="22">
        <f t="shared" si="2"/>
        <v>1.4021973706613144E-3</v>
      </c>
      <c r="N155" s="27">
        <v>677</v>
      </c>
      <c r="O155" s="1" t="s">
        <v>732</v>
      </c>
      <c r="U155" s="72"/>
      <c r="V155" s="72"/>
    </row>
    <row r="156" spans="1:22" ht="13.4" customHeight="1">
      <c r="A156" s="24"/>
      <c r="B156" s="25"/>
      <c r="C156" s="26" t="s">
        <v>707</v>
      </c>
      <c r="D156" s="23">
        <v>2497198.6775901695</v>
      </c>
      <c r="E156" s="21">
        <v>8.6761387705187598E-3</v>
      </c>
      <c r="F156" s="23">
        <v>2480177.5041680452</v>
      </c>
      <c r="G156" s="23">
        <v>2500141.86831549</v>
      </c>
      <c r="H156" s="23">
        <v>-19964.364147444721</v>
      </c>
      <c r="I156" s="23">
        <v>-240546.59400328191</v>
      </c>
      <c r="J156" s="23">
        <v>-260510.95815072663</v>
      </c>
      <c r="K156" s="23">
        <v>94480.858311943637</v>
      </c>
      <c r="L156" s="23"/>
      <c r="M156" s="22">
        <f t="shared" si="2"/>
        <v>2.7811730624998929E-3</v>
      </c>
      <c r="N156" s="27">
        <v>680</v>
      </c>
      <c r="O156" s="1" t="s">
        <v>734</v>
      </c>
      <c r="U156" s="72"/>
      <c r="V156" s="72"/>
    </row>
    <row r="157" spans="1:22" ht="13.4" customHeight="1">
      <c r="A157" s="24"/>
      <c r="B157" s="25"/>
      <c r="C157" s="26" t="s">
        <v>1791</v>
      </c>
      <c r="D157" s="23">
        <v>863835.19763946603</v>
      </c>
      <c r="E157" s="21">
        <v>2.3592624420356589E-3</v>
      </c>
      <c r="F157" s="23">
        <v>857947.20448973973</v>
      </c>
      <c r="G157" s="23">
        <v>863695.80479589535</v>
      </c>
      <c r="H157" s="23">
        <v>-5748.6003061556257</v>
      </c>
      <c r="I157" s="23">
        <v>-83210.285363777351</v>
      </c>
      <c r="J157" s="23">
        <v>-88958.885669932977</v>
      </c>
      <c r="K157" s="23">
        <v>32682.978589354632</v>
      </c>
      <c r="L157" s="23"/>
      <c r="M157" s="22">
        <f t="shared" si="2"/>
        <v>9.6206809801476227E-4</v>
      </c>
      <c r="N157" s="27">
        <v>682</v>
      </c>
      <c r="O157" s="1" t="s">
        <v>736</v>
      </c>
      <c r="U157" s="72"/>
      <c r="V157" s="72"/>
    </row>
    <row r="158" spans="1:22" ht="13.4" customHeight="1">
      <c r="A158" s="24"/>
      <c r="B158" s="25"/>
      <c r="C158" s="26" t="s">
        <v>709</v>
      </c>
      <c r="D158" s="23">
        <v>1960848.4190151144</v>
      </c>
      <c r="E158" s="21">
        <v>2.7648266033775126E-3</v>
      </c>
      <c r="F158" s="23">
        <v>1947483.0663525211</v>
      </c>
      <c r="G158" s="23">
        <v>1964063.2804862263</v>
      </c>
      <c r="H158" s="23">
        <v>-16580.214133705245</v>
      </c>
      <c r="I158" s="23">
        <v>-188881.81096026333</v>
      </c>
      <c r="J158" s="23">
        <v>-205462.02509396858</v>
      </c>
      <c r="K158" s="23">
        <v>74188.186671212985</v>
      </c>
      <c r="L158" s="23"/>
      <c r="M158" s="22">
        <f t="shared" si="2"/>
        <v>2.183830566446159E-3</v>
      </c>
      <c r="N158" s="27">
        <v>684</v>
      </c>
      <c r="O158" s="1" t="s">
        <v>738</v>
      </c>
      <c r="U158" s="72"/>
      <c r="V158" s="72"/>
    </row>
    <row r="159" spans="1:22" ht="13.4" customHeight="1">
      <c r="A159" s="24"/>
      <c r="B159" s="25"/>
      <c r="C159" s="26" t="s">
        <v>711</v>
      </c>
      <c r="D159" s="23">
        <v>553000.40947560256</v>
      </c>
      <c r="E159" s="21">
        <v>6.5313972647552898E-2</v>
      </c>
      <c r="F159" s="23">
        <v>549231.09950573125</v>
      </c>
      <c r="G159" s="23">
        <v>567139.72504127072</v>
      </c>
      <c r="H159" s="23">
        <v>-17908.625535539468</v>
      </c>
      <c r="I159" s="23">
        <v>-53268.635041143294</v>
      </c>
      <c r="J159" s="23">
        <v>-71177.260576682762</v>
      </c>
      <c r="K159" s="23">
        <v>20922.625741789674</v>
      </c>
      <c r="L159" s="23"/>
      <c r="M159" s="22">
        <f t="shared" si="2"/>
        <v>6.1588605511722334E-4</v>
      </c>
      <c r="N159" s="27">
        <v>689</v>
      </c>
      <c r="O159" s="1" t="s">
        <v>740</v>
      </c>
      <c r="U159" s="72"/>
      <c r="V159" s="72"/>
    </row>
    <row r="160" spans="1:22" ht="13.4" customHeight="1">
      <c r="A160" s="24"/>
      <c r="B160" s="25"/>
      <c r="C160" s="26" t="s">
        <v>713</v>
      </c>
      <c r="D160" s="23">
        <v>9310080.7013587765</v>
      </c>
      <c r="E160" s="21">
        <v>6.4829596979905091E-3</v>
      </c>
      <c r="F160" s="23">
        <v>9246622.1949876603</v>
      </c>
      <c r="G160" s="23">
        <v>9301899.7753871046</v>
      </c>
      <c r="H160" s="23">
        <v>-55277.580399444327</v>
      </c>
      <c r="I160" s="23">
        <v>-896808.18058445211</v>
      </c>
      <c r="J160" s="23">
        <v>-952085.76098389644</v>
      </c>
      <c r="K160" s="23">
        <v>352244.46637409274</v>
      </c>
      <c r="L160" s="23"/>
      <c r="M160" s="22">
        <f t="shared" si="2"/>
        <v>1.0368796799662806E-2</v>
      </c>
      <c r="N160" s="27">
        <v>692</v>
      </c>
      <c r="O160" s="1" t="s">
        <v>742</v>
      </c>
      <c r="U160" s="72"/>
      <c r="V160" s="72"/>
    </row>
    <row r="161" spans="1:22" ht="13.4" customHeight="1">
      <c r="A161" s="24"/>
      <c r="B161" s="25"/>
      <c r="C161" s="26" t="s">
        <v>715</v>
      </c>
      <c r="D161" s="23">
        <v>1504452.0616263922</v>
      </c>
      <c r="E161" s="21">
        <v>1.4027517645114784E-2</v>
      </c>
      <c r="F161" s="23">
        <v>1494197.5553766424</v>
      </c>
      <c r="G161" s="23">
        <v>1504260.0055044079</v>
      </c>
      <c r="H161" s="23">
        <v>-10062.450127765536</v>
      </c>
      <c r="I161" s="23">
        <v>-144918.71332187063</v>
      </c>
      <c r="J161" s="23">
        <v>-154981.16344963617</v>
      </c>
      <c r="K161" s="23">
        <v>56920.549953519723</v>
      </c>
      <c r="L161" s="23"/>
      <c r="M161" s="22">
        <f t="shared" si="2"/>
        <v>1.6755341035401732E-3</v>
      </c>
      <c r="N161" s="27">
        <v>695</v>
      </c>
      <c r="O161" s="1" t="s">
        <v>744</v>
      </c>
      <c r="U161" s="72"/>
      <c r="V161" s="72"/>
    </row>
    <row r="162" spans="1:22" ht="13.4" customHeight="1">
      <c r="A162" s="24"/>
      <c r="B162" s="25"/>
      <c r="C162" s="26" t="s">
        <v>1832</v>
      </c>
      <c r="D162" s="23">
        <v>297286.32196813746</v>
      </c>
      <c r="E162" s="21">
        <v>1.2736054841088862E-2</v>
      </c>
      <c r="F162" s="23">
        <v>295259.98658375052</v>
      </c>
      <c r="G162" s="23">
        <v>287886.93532614323</v>
      </c>
      <c r="H162" s="23">
        <v>7373.0512576072942</v>
      </c>
      <c r="I162" s="23">
        <v>-28636.572986738804</v>
      </c>
      <c r="J162" s="23">
        <v>-21263.521729131509</v>
      </c>
      <c r="K162" s="23">
        <v>11247.750175430823</v>
      </c>
      <c r="L162" s="23"/>
      <c r="M162" s="22">
        <f t="shared" si="2"/>
        <v>3.3109288336854791E-4</v>
      </c>
      <c r="N162" s="27">
        <v>700</v>
      </c>
      <c r="O162" s="1" t="s">
        <v>746</v>
      </c>
      <c r="U162" s="72"/>
      <c r="V162" s="72"/>
    </row>
    <row r="163" spans="1:22" ht="13.4" customHeight="1">
      <c r="A163" s="24"/>
      <c r="B163" s="25"/>
      <c r="C163" s="26" t="s">
        <v>717</v>
      </c>
      <c r="D163" s="23">
        <v>428962.2955743316</v>
      </c>
      <c r="E163" s="21">
        <v>1.1059386930222015E-2</v>
      </c>
      <c r="F163" s="23">
        <v>426038.44266264845</v>
      </c>
      <c r="G163" s="23">
        <v>424368.98629642057</v>
      </c>
      <c r="H163" s="23">
        <v>1669.4563662278815</v>
      </c>
      <c r="I163" s="23">
        <v>-41320.46844418878</v>
      </c>
      <c r="J163" s="23">
        <v>-39651.012077960899</v>
      </c>
      <c r="K163" s="23">
        <v>16229.676169953475</v>
      </c>
      <c r="L163" s="23"/>
      <c r="M163" s="22">
        <f t="shared" si="2"/>
        <v>4.7774267701868517E-4</v>
      </c>
      <c r="N163" s="27">
        <v>698</v>
      </c>
      <c r="O163" s="1" t="s">
        <v>748</v>
      </c>
      <c r="U163" s="72"/>
      <c r="V163" s="72"/>
    </row>
    <row r="164" spans="1:22" ht="13.4" customHeight="1">
      <c r="A164" s="24"/>
      <c r="B164" s="25"/>
      <c r="C164" s="26" t="s">
        <v>719</v>
      </c>
      <c r="D164" s="23">
        <v>4734989.3461465463</v>
      </c>
      <c r="E164" s="21">
        <v>1.3178626919382541E-2</v>
      </c>
      <c r="F164" s="23">
        <v>4702715.1520522078</v>
      </c>
      <c r="G164" s="23">
        <v>4720766.0837422451</v>
      </c>
      <c r="H164" s="23">
        <v>-18050.931690037251</v>
      </c>
      <c r="I164" s="23">
        <v>-456105.3031457293</v>
      </c>
      <c r="J164" s="23">
        <v>-474156.23483576655</v>
      </c>
      <c r="K164" s="23">
        <v>179147.0825034829</v>
      </c>
      <c r="L164" s="23"/>
      <c r="M164" s="22">
        <f t="shared" si="2"/>
        <v>5.273438969395439E-3</v>
      </c>
      <c r="N164" s="27">
        <v>2262</v>
      </c>
      <c r="O164" s="1" t="s">
        <v>750</v>
      </c>
      <c r="U164" s="72"/>
      <c r="V164" s="72"/>
    </row>
    <row r="165" spans="1:22" ht="13.4" customHeight="1">
      <c r="A165" s="24"/>
      <c r="B165" s="25"/>
      <c r="C165" s="26" t="s">
        <v>721</v>
      </c>
      <c r="D165" s="23">
        <v>1921038.6229266822</v>
      </c>
      <c r="E165" s="21">
        <v>2.2834774956525639E-2</v>
      </c>
      <c r="F165" s="23">
        <v>1907944.6180944401</v>
      </c>
      <c r="G165" s="23">
        <v>1918492.8509031849</v>
      </c>
      <c r="H165" s="23">
        <v>-10548.232808744768</v>
      </c>
      <c r="I165" s="23">
        <v>-185047.0696787732</v>
      </c>
      <c r="J165" s="23">
        <v>-195595.30248751797</v>
      </c>
      <c r="K165" s="23">
        <v>72681.993456627344</v>
      </c>
      <c r="L165" s="23"/>
      <c r="M165" s="22">
        <f t="shared" si="2"/>
        <v>2.1394937127154796E-3</v>
      </c>
      <c r="N165" s="27">
        <v>705</v>
      </c>
      <c r="O165" s="1" t="s">
        <v>752</v>
      </c>
      <c r="U165" s="72"/>
      <c r="V165" s="72"/>
    </row>
    <row r="166" spans="1:22" ht="13.4" customHeight="1">
      <c r="A166" s="24"/>
      <c r="B166" s="25"/>
      <c r="C166" s="26" t="s">
        <v>723</v>
      </c>
      <c r="D166" s="23">
        <v>1594289.6217502542</v>
      </c>
      <c r="E166" s="21">
        <v>1.710530540201427E-3</v>
      </c>
      <c r="F166" s="23">
        <v>1583422.7730768071</v>
      </c>
      <c r="G166" s="23">
        <v>1602544.6514303533</v>
      </c>
      <c r="H166" s="23">
        <v>-19121.878353546141</v>
      </c>
      <c r="I166" s="23">
        <v>-153572.45773367456</v>
      </c>
      <c r="J166" s="23">
        <v>-172694.3360872207</v>
      </c>
      <c r="K166" s="23">
        <v>60319.530525359645</v>
      </c>
      <c r="L166" s="23"/>
      <c r="M166" s="22">
        <f t="shared" si="2"/>
        <v>1.7755877374217642E-3</v>
      </c>
      <c r="N166" s="27">
        <v>715</v>
      </c>
      <c r="O166" s="1" t="s">
        <v>754</v>
      </c>
      <c r="U166" s="72"/>
      <c r="V166" s="72"/>
    </row>
    <row r="167" spans="1:22" ht="13.4" customHeight="1">
      <c r="A167" s="24"/>
      <c r="B167" s="25"/>
      <c r="C167" s="26" t="s">
        <v>725</v>
      </c>
      <c r="D167" s="23">
        <v>347427.64265089313</v>
      </c>
      <c r="E167" s="21">
        <v>1.049257417097027E-2</v>
      </c>
      <c r="F167" s="23">
        <v>345059.53865890019</v>
      </c>
      <c r="G167" s="23">
        <v>340559.35001238104</v>
      </c>
      <c r="H167" s="23">
        <v>4500.1886465191492</v>
      </c>
      <c r="I167" s="23">
        <v>-33466.51463988053</v>
      </c>
      <c r="J167" s="23">
        <v>-28966.325993361381</v>
      </c>
      <c r="K167" s="23">
        <v>13144.833918712642</v>
      </c>
      <c r="L167" s="23"/>
      <c r="M167" s="22">
        <f t="shared" si="2"/>
        <v>3.8693613350818904E-4</v>
      </c>
      <c r="N167" s="27">
        <v>718</v>
      </c>
      <c r="O167" s="1" t="s">
        <v>756</v>
      </c>
      <c r="U167" s="72"/>
      <c r="V167" s="72"/>
    </row>
    <row r="168" spans="1:22" ht="13.4" customHeight="1">
      <c r="A168" s="24"/>
      <c r="B168" s="25"/>
      <c r="C168" s="26" t="s">
        <v>727</v>
      </c>
      <c r="D168" s="23">
        <v>3005010.7224829379</v>
      </c>
      <c r="E168" s="21">
        <v>2.0248650213094299E-2</v>
      </c>
      <c r="F168" s="23">
        <v>2984528.2478197343</v>
      </c>
      <c r="G168" s="23">
        <v>2951613.9030527971</v>
      </c>
      <c r="H168" s="23">
        <v>32914.344766937196</v>
      </c>
      <c r="I168" s="23">
        <v>-289462.38868513552</v>
      </c>
      <c r="J168" s="23">
        <v>-256548.04391819832</v>
      </c>
      <c r="K168" s="23">
        <v>113693.79410803011</v>
      </c>
      <c r="L168" s="23"/>
      <c r="M168" s="22">
        <f t="shared" si="2"/>
        <v>3.3467320597646419E-3</v>
      </c>
      <c r="N168" s="27">
        <v>723</v>
      </c>
      <c r="O168" s="1" t="s">
        <v>758</v>
      </c>
      <c r="U168" s="72"/>
      <c r="V168" s="72"/>
    </row>
    <row r="169" spans="1:22" ht="13.4" customHeight="1">
      <c r="A169" s="24"/>
      <c r="B169" s="25"/>
      <c r="C169" s="26" t="s">
        <v>729</v>
      </c>
      <c r="D169" s="23">
        <v>2010574.3788062518</v>
      </c>
      <c r="E169" s="21">
        <v>-2.0357883704032242E-2</v>
      </c>
      <c r="F169" s="23">
        <v>1996870.088680339</v>
      </c>
      <c r="G169" s="23">
        <v>2019876.8166622347</v>
      </c>
      <c r="H169" s="23">
        <v>-23006.727981895674</v>
      </c>
      <c r="I169" s="23">
        <v>-193671.74232160984</v>
      </c>
      <c r="J169" s="23">
        <v>-216678.47030350551</v>
      </c>
      <c r="K169" s="23">
        <v>76069.555343883287</v>
      </c>
      <c r="L169" s="23"/>
      <c r="M169" s="22">
        <f t="shared" si="2"/>
        <v>2.2392112220260036E-3</v>
      </c>
      <c r="N169" s="27">
        <v>729</v>
      </c>
      <c r="O169" s="1" t="s">
        <v>760</v>
      </c>
      <c r="U169" s="72"/>
      <c r="V169" s="72"/>
    </row>
    <row r="170" spans="1:22" ht="13.4" customHeight="1">
      <c r="A170" s="24"/>
      <c r="B170" s="25"/>
      <c r="C170" s="26" t="s">
        <v>731</v>
      </c>
      <c r="D170" s="23">
        <v>1279031.8151749666</v>
      </c>
      <c r="E170" s="21">
        <v>-7.7043977878386016E-3</v>
      </c>
      <c r="F170" s="23">
        <v>1270313.7974481925</v>
      </c>
      <c r="G170" s="23">
        <v>1277381.2901721613</v>
      </c>
      <c r="H170" s="23">
        <v>-7067.4927239688113</v>
      </c>
      <c r="I170" s="23">
        <v>-123204.75319932331</v>
      </c>
      <c r="J170" s="23">
        <v>-130272.24592329212</v>
      </c>
      <c r="K170" s="23">
        <v>48391.833933946415</v>
      </c>
      <c r="L170" s="23"/>
      <c r="M170" s="22">
        <f t="shared" si="2"/>
        <v>1.4244797029436655E-3</v>
      </c>
      <c r="N170" s="27">
        <v>734</v>
      </c>
      <c r="O170" s="1" t="s">
        <v>762</v>
      </c>
      <c r="U170" s="72"/>
      <c r="V170" s="72"/>
    </row>
    <row r="171" spans="1:22" ht="13.4" customHeight="1">
      <c r="A171" s="24"/>
      <c r="B171" s="25"/>
      <c r="C171" s="26" t="s">
        <v>733</v>
      </c>
      <c r="D171" s="23">
        <v>3698867.8114498355</v>
      </c>
      <c r="E171" s="21">
        <v>1.9466769823799579E-2</v>
      </c>
      <c r="F171" s="23">
        <v>3673655.9326156862</v>
      </c>
      <c r="G171" s="23">
        <v>3666257.8002568064</v>
      </c>
      <c r="H171" s="23">
        <v>7398.1323588797823</v>
      </c>
      <c r="I171" s="23">
        <v>-356299.26513146015</v>
      </c>
      <c r="J171" s="23">
        <v>-348901.13277258037</v>
      </c>
      <c r="K171" s="23">
        <v>139945.69544840796</v>
      </c>
      <c r="L171" s="23"/>
      <c r="M171" s="22">
        <f t="shared" si="2"/>
        <v>4.1194926183764817E-3</v>
      </c>
      <c r="N171" s="27">
        <v>2422</v>
      </c>
      <c r="O171" s="1" t="s">
        <v>764</v>
      </c>
      <c r="U171" s="72"/>
      <c r="V171" s="72"/>
    </row>
    <row r="172" spans="1:22" ht="13.4" customHeight="1">
      <c r="A172" s="24"/>
      <c r="B172" s="25"/>
      <c r="C172" s="26" t="s">
        <v>735</v>
      </c>
      <c r="D172" s="23">
        <v>1112516.8541974425</v>
      </c>
      <c r="E172" s="21">
        <v>2.5043756312326249E-3</v>
      </c>
      <c r="F172" s="23">
        <v>1104933.8202641534</v>
      </c>
      <c r="G172" s="23">
        <v>1109363.6039556449</v>
      </c>
      <c r="H172" s="23">
        <v>-4429.783691491466</v>
      </c>
      <c r="I172" s="23">
        <v>-107164.9374356909</v>
      </c>
      <c r="J172" s="23">
        <v>-111594.72112718236</v>
      </c>
      <c r="K172" s="23">
        <v>42091.783971514778</v>
      </c>
      <c r="L172" s="23"/>
      <c r="M172" s="22">
        <f t="shared" si="2"/>
        <v>1.2390291306164306E-3</v>
      </c>
      <c r="N172" s="27">
        <v>2042</v>
      </c>
      <c r="O172" s="1" t="s">
        <v>766</v>
      </c>
      <c r="U172" s="72"/>
      <c r="V172" s="72"/>
    </row>
    <row r="173" spans="1:22" ht="13.4" customHeight="1">
      <c r="A173" s="24"/>
      <c r="B173" s="25"/>
      <c r="C173" s="26" t="s">
        <v>739</v>
      </c>
      <c r="D173" s="23">
        <v>1959567.211190938</v>
      </c>
      <c r="E173" s="21">
        <v>1.8837463397642917E-2</v>
      </c>
      <c r="F173" s="23">
        <v>1946210.5913779815</v>
      </c>
      <c r="G173" s="23">
        <v>1932038.2883727646</v>
      </c>
      <c r="H173" s="23">
        <v>14172.303005216876</v>
      </c>
      <c r="I173" s="23">
        <v>-188758.39659957119</v>
      </c>
      <c r="J173" s="23">
        <v>-174586.09359435432</v>
      </c>
      <c r="K173" s="23">
        <v>74139.712508548051</v>
      </c>
      <c r="L173" s="23"/>
      <c r="M173" s="22">
        <f t="shared" si="2"/>
        <v>2.1824036632846124E-3</v>
      </c>
      <c r="N173" s="27">
        <v>746</v>
      </c>
      <c r="O173" s="1" t="s">
        <v>768</v>
      </c>
      <c r="U173" s="72"/>
      <c r="V173" s="72"/>
    </row>
    <row r="174" spans="1:22" ht="13.4" customHeight="1">
      <c r="A174" s="24"/>
      <c r="B174" s="25"/>
      <c r="C174" s="26" t="s">
        <v>741</v>
      </c>
      <c r="D174" s="23">
        <v>5379077.1389692267</v>
      </c>
      <c r="E174" s="21">
        <v>7.4870837447296168E-3</v>
      </c>
      <c r="F174" s="23">
        <v>5342412.7735524811</v>
      </c>
      <c r="G174" s="23">
        <v>5394925.4792649364</v>
      </c>
      <c r="H174" s="23">
        <v>-52512.705712455325</v>
      </c>
      <c r="I174" s="23">
        <v>-518148.07378827175</v>
      </c>
      <c r="J174" s="23">
        <v>-570660.77950072708</v>
      </c>
      <c r="K174" s="23">
        <v>203515.97555161515</v>
      </c>
      <c r="L174" s="23"/>
      <c r="M174" s="22">
        <f t="shared" si="2"/>
        <v>5.9907706079866058E-3</v>
      </c>
      <c r="N174" s="27">
        <v>749</v>
      </c>
      <c r="O174" s="1" t="s">
        <v>770</v>
      </c>
      <c r="U174" s="72"/>
      <c r="V174" s="72"/>
    </row>
    <row r="175" spans="1:22" ht="13.4" customHeight="1">
      <c r="A175" s="24"/>
      <c r="B175" s="25"/>
      <c r="C175" s="26" t="s">
        <v>743</v>
      </c>
      <c r="D175" s="23">
        <v>889638.18033879227</v>
      </c>
      <c r="E175" s="21">
        <v>1.3130365218525508E-3</v>
      </c>
      <c r="F175" s="23">
        <v>883574.31129770225</v>
      </c>
      <c r="G175" s="23">
        <v>896473.67428455537</v>
      </c>
      <c r="H175" s="23">
        <v>-12899.362986853113</v>
      </c>
      <c r="I175" s="23">
        <v>-85695.798294385735</v>
      </c>
      <c r="J175" s="23">
        <v>-98595.161281238848</v>
      </c>
      <c r="K175" s="23">
        <v>33659.22768571935</v>
      </c>
      <c r="L175" s="23"/>
      <c r="M175" s="22">
        <f t="shared" si="2"/>
        <v>9.9080532307399094E-4</v>
      </c>
      <c r="N175" s="27">
        <v>753</v>
      </c>
      <c r="O175" s="1" t="s">
        <v>772</v>
      </c>
      <c r="U175" s="72"/>
      <c r="V175" s="72"/>
    </row>
    <row r="176" spans="1:22" ht="13.4" customHeight="1">
      <c r="A176" s="24"/>
      <c r="B176" s="25"/>
      <c r="C176" s="26" t="s">
        <v>745</v>
      </c>
      <c r="D176" s="23">
        <v>1179782.3852775381</v>
      </c>
      <c r="E176" s="21">
        <v>4.3367750009346562E-3</v>
      </c>
      <c r="F176" s="23">
        <v>1171740.8622860413</v>
      </c>
      <c r="G176" s="23">
        <v>1167901.4086983113</v>
      </c>
      <c r="H176" s="23">
        <v>3839.4535877299495</v>
      </c>
      <c r="I176" s="23">
        <v>-113644.39561430618</v>
      </c>
      <c r="J176" s="23">
        <v>-109804.94202657623</v>
      </c>
      <c r="K176" s="23">
        <v>44636.757732829246</v>
      </c>
      <c r="L176" s="23"/>
      <c r="M176" s="22">
        <f t="shared" si="2"/>
        <v>1.3139439080242271E-3</v>
      </c>
      <c r="N176" s="27">
        <v>754</v>
      </c>
      <c r="O176" s="1" t="s">
        <v>774</v>
      </c>
      <c r="U176" s="72"/>
      <c r="V176" s="72"/>
    </row>
    <row r="177" spans="1:22" ht="13.4" customHeight="1">
      <c r="A177" s="24"/>
      <c r="B177" s="25"/>
      <c r="C177" s="26" t="s">
        <v>1859</v>
      </c>
      <c r="D177" s="23">
        <v>226749.82136618375</v>
      </c>
      <c r="E177" s="21">
        <v>-1.283542857320874E-2</v>
      </c>
      <c r="F177" s="23">
        <v>225204.27031830556</v>
      </c>
      <c r="G177" s="23">
        <v>229707.44328504862</v>
      </c>
      <c r="H177" s="23">
        <v>-4503.1729667430627</v>
      </c>
      <c r="I177" s="23">
        <v>-21842.033519384888</v>
      </c>
      <c r="J177" s="23">
        <v>-26345.20648612795</v>
      </c>
      <c r="K177" s="23">
        <v>8579.0201384500651</v>
      </c>
      <c r="L177" s="23"/>
      <c r="M177" s="22">
        <f t="shared" si="2"/>
        <v>2.52535171017654E-4</v>
      </c>
      <c r="N177" s="27">
        <v>760</v>
      </c>
      <c r="O177" s="1" t="s">
        <v>776</v>
      </c>
      <c r="U177" s="72"/>
      <c r="V177" s="72"/>
    </row>
    <row r="178" spans="1:22" ht="13.4" customHeight="1">
      <c r="A178" s="24"/>
      <c r="B178" s="25"/>
      <c r="C178" s="26" t="s">
        <v>747</v>
      </c>
      <c r="D178" s="23">
        <v>8056611.4936442943</v>
      </c>
      <c r="E178" s="21">
        <v>1.4241556513529652E-2</v>
      </c>
      <c r="F178" s="23">
        <v>8001696.7675319379</v>
      </c>
      <c r="G178" s="23">
        <v>8007222.266547774</v>
      </c>
      <c r="H178" s="23">
        <v>-5525.4990158360451</v>
      </c>
      <c r="I178" s="23">
        <v>-776065.78579242865</v>
      </c>
      <c r="J178" s="23">
        <v>-781591.2848082647</v>
      </c>
      <c r="K178" s="23">
        <v>304819.78700226889</v>
      </c>
      <c r="L178" s="23"/>
      <c r="M178" s="22">
        <f t="shared" si="2"/>
        <v>8.9727866117458605E-3</v>
      </c>
      <c r="N178" s="27">
        <v>767</v>
      </c>
      <c r="O178" s="1" t="s">
        <v>778</v>
      </c>
      <c r="U178" s="72"/>
      <c r="V178" s="72"/>
    </row>
    <row r="179" spans="1:22" ht="13.4" customHeight="1">
      <c r="A179" s="24"/>
      <c r="B179" s="25"/>
      <c r="C179" s="26" t="s">
        <v>749</v>
      </c>
      <c r="D179" s="23">
        <v>1509639.762139681</v>
      </c>
      <c r="E179" s="21">
        <v>2.0888031722615663E-2</v>
      </c>
      <c r="F179" s="23">
        <v>1499349.8959680751</v>
      </c>
      <c r="G179" s="23">
        <v>1493131.0081276654</v>
      </c>
      <c r="H179" s="23">
        <v>6218.8878404097632</v>
      </c>
      <c r="I179" s="23">
        <v>-145418.42674090262</v>
      </c>
      <c r="J179" s="23">
        <v>-139199.53890049286</v>
      </c>
      <c r="K179" s="23">
        <v>57116.825244532549</v>
      </c>
      <c r="L179" s="23"/>
      <c r="M179" s="22">
        <f t="shared" si="2"/>
        <v>1.6813117347127954E-3</v>
      </c>
      <c r="N179" s="27">
        <v>769</v>
      </c>
      <c r="O179" s="1" t="s">
        <v>780</v>
      </c>
      <c r="U179" s="72"/>
      <c r="V179" s="72"/>
    </row>
    <row r="180" spans="1:22" ht="13.4" customHeight="1">
      <c r="A180" s="24"/>
      <c r="B180" s="25"/>
      <c r="C180" s="26" t="s">
        <v>751</v>
      </c>
      <c r="D180" s="23">
        <v>2918198.6558943246</v>
      </c>
      <c r="E180" s="21">
        <v>1.22288766662213E-2</v>
      </c>
      <c r="F180" s="23">
        <v>2898307.9015671117</v>
      </c>
      <c r="G180" s="23">
        <v>2889702.1585998288</v>
      </c>
      <c r="H180" s="23">
        <v>8605.7429672828875</v>
      </c>
      <c r="I180" s="23">
        <v>-281100.07970120286</v>
      </c>
      <c r="J180" s="23">
        <v>-272494.33673391998</v>
      </c>
      <c r="K180" s="23">
        <v>110409.28229215773</v>
      </c>
      <c r="L180" s="23"/>
      <c r="M180" s="22">
        <f t="shared" si="2"/>
        <v>3.2500479700032338E-3</v>
      </c>
      <c r="N180" s="27">
        <v>773</v>
      </c>
      <c r="O180" s="1" t="s">
        <v>782</v>
      </c>
      <c r="U180" s="72"/>
      <c r="V180" s="72"/>
    </row>
    <row r="181" spans="1:22" ht="13.4" customHeight="1">
      <c r="A181" s="24"/>
      <c r="B181" s="25"/>
      <c r="C181" s="26" t="s">
        <v>753</v>
      </c>
      <c r="D181" s="23">
        <v>1953051.4559857543</v>
      </c>
      <c r="E181" s="21">
        <v>1.2255168705961106E-2</v>
      </c>
      <c r="F181" s="23">
        <v>1939739.2482575546</v>
      </c>
      <c r="G181" s="23">
        <v>1934713.7734214719</v>
      </c>
      <c r="H181" s="23">
        <v>5025.4748360826634</v>
      </c>
      <c r="I181" s="23">
        <v>-188130.75622156227</v>
      </c>
      <c r="J181" s="23">
        <v>-183105.28138547961</v>
      </c>
      <c r="K181" s="23">
        <v>73893.19061589257</v>
      </c>
      <c r="L181" s="23"/>
      <c r="M181" s="22">
        <f t="shared" si="2"/>
        <v>2.1751469547891603E-3</v>
      </c>
      <c r="N181" s="27">
        <v>1869</v>
      </c>
      <c r="O181" s="1" t="s">
        <v>784</v>
      </c>
      <c r="U181" s="72"/>
      <c r="V181" s="72"/>
    </row>
    <row r="182" spans="1:22" ht="13.4" customHeight="1">
      <c r="A182" s="24"/>
      <c r="B182" s="25"/>
      <c r="C182" s="26" t="s">
        <v>755</v>
      </c>
      <c r="D182" s="23">
        <v>1463661.8818143876</v>
      </c>
      <c r="E182" s="21">
        <v>1.3739895538029678E-3</v>
      </c>
      <c r="F182" s="23">
        <v>1453685.4057953642</v>
      </c>
      <c r="G182" s="23">
        <v>1461829.891811758</v>
      </c>
      <c r="H182" s="23">
        <v>-8144.486016393872</v>
      </c>
      <c r="I182" s="23">
        <v>-140989.53503477183</v>
      </c>
      <c r="J182" s="23">
        <v>-149134.02105116571</v>
      </c>
      <c r="K182" s="23">
        <v>55377.264177373247</v>
      </c>
      <c r="L182" s="23"/>
      <c r="M182" s="22">
        <f t="shared" si="2"/>
        <v>1.6301053796161523E-3</v>
      </c>
      <c r="N182" s="27">
        <v>779</v>
      </c>
      <c r="O182" s="1" t="s">
        <v>786</v>
      </c>
      <c r="U182" s="72"/>
      <c r="V182" s="72"/>
    </row>
    <row r="183" spans="1:22" ht="13.4" customHeight="1">
      <c r="A183" s="24"/>
      <c r="B183" s="25"/>
      <c r="C183" s="26" t="s">
        <v>757</v>
      </c>
      <c r="D183" s="23">
        <v>30005201.241643462</v>
      </c>
      <c r="E183" s="21">
        <v>2.2104236076093908E-2</v>
      </c>
      <c r="F183" s="23">
        <v>29800682.578998402</v>
      </c>
      <c r="G183" s="23">
        <v>29798352.039916761</v>
      </c>
      <c r="H183" s="23">
        <v>2330.5390816405416</v>
      </c>
      <c r="I183" s="23">
        <v>-2890298.2473246818</v>
      </c>
      <c r="J183" s="23">
        <v>-2887967.7082430413</v>
      </c>
      <c r="K183" s="23">
        <v>1135238.9349608356</v>
      </c>
      <c r="L183" s="23"/>
      <c r="M183" s="22">
        <f t="shared" si="2"/>
        <v>3.3417308032806257E-2</v>
      </c>
      <c r="N183" s="27">
        <v>785</v>
      </c>
      <c r="O183" s="1" t="s">
        <v>788</v>
      </c>
      <c r="U183" s="72"/>
      <c r="V183" s="72"/>
    </row>
    <row r="184" spans="1:22" ht="13.4" customHeight="1">
      <c r="A184" s="24"/>
      <c r="B184" s="25"/>
      <c r="C184" s="26" t="s">
        <v>1833</v>
      </c>
      <c r="D184" s="23">
        <v>662279.69974358869</v>
      </c>
      <c r="E184" s="21">
        <v>2.8752303479880892E-2</v>
      </c>
      <c r="F184" s="23">
        <v>657765.53043681709</v>
      </c>
      <c r="G184" s="23">
        <v>656664.64136411797</v>
      </c>
      <c r="H184" s="23">
        <v>1100.8890726991231</v>
      </c>
      <c r="I184" s="23">
        <v>-63795.13471654243</v>
      </c>
      <c r="J184" s="23">
        <v>-62694.245643843307</v>
      </c>
      <c r="K184" s="23">
        <v>25057.179084659023</v>
      </c>
      <c r="L184" s="23"/>
      <c r="M184" s="22">
        <f t="shared" si="2"/>
        <v>7.3759227781782205E-4</v>
      </c>
      <c r="N184" s="27">
        <v>789</v>
      </c>
      <c r="O184" s="1" t="s">
        <v>790</v>
      </c>
      <c r="U184" s="72"/>
      <c r="V184" s="72"/>
    </row>
    <row r="185" spans="1:22" ht="13.4" customHeight="1">
      <c r="A185" s="24"/>
      <c r="B185" s="25"/>
      <c r="C185" s="26" t="s">
        <v>1565</v>
      </c>
      <c r="D185" s="23">
        <v>932245.74657838384</v>
      </c>
      <c r="E185" s="21">
        <v>-1.7877726513318315E-2</v>
      </c>
      <c r="F185" s="23">
        <v>925891.45980619104</v>
      </c>
      <c r="G185" s="23">
        <v>940188.45045358711</v>
      </c>
      <c r="H185" s="23">
        <v>-14296.990647396073</v>
      </c>
      <c r="I185" s="23">
        <v>-89800.039190265714</v>
      </c>
      <c r="J185" s="23">
        <v>-104097.02983766179</v>
      </c>
      <c r="K185" s="23">
        <v>35271.273801643278</v>
      </c>
      <c r="L185" s="23"/>
      <c r="M185" s="22">
        <f t="shared" si="2"/>
        <v>1.038258101480307E-3</v>
      </c>
      <c r="N185" s="27">
        <v>790</v>
      </c>
      <c r="O185" s="1" t="s">
        <v>792</v>
      </c>
      <c r="U185" s="72"/>
      <c r="V185" s="72"/>
    </row>
    <row r="186" spans="1:22" ht="13.4" customHeight="1">
      <c r="A186" s="24"/>
      <c r="B186" s="25"/>
      <c r="C186" s="26" t="s">
        <v>761</v>
      </c>
      <c r="D186" s="23">
        <v>2615318.5738848536</v>
      </c>
      <c r="E186" s="21">
        <v>4.3838488193297387E-3</v>
      </c>
      <c r="F186" s="23">
        <v>2597492.2826090809</v>
      </c>
      <c r="G186" s="23">
        <v>2616577.7423828528</v>
      </c>
      <c r="H186" s="23">
        <v>-19085.45977377193</v>
      </c>
      <c r="I186" s="23">
        <v>-251924.67897212645</v>
      </c>
      <c r="J186" s="23">
        <v>-271010.13874589838</v>
      </c>
      <c r="K186" s="23">
        <v>98949.89366975872</v>
      </c>
      <c r="L186" s="23"/>
      <c r="M186" s="22">
        <f t="shared" si="2"/>
        <v>2.9127252199906517E-3</v>
      </c>
      <c r="N186" s="27">
        <v>809</v>
      </c>
      <c r="O186" s="1" t="s">
        <v>794</v>
      </c>
      <c r="U186" s="72"/>
      <c r="V186" s="72"/>
    </row>
    <row r="187" spans="1:22" ht="13.4" customHeight="1">
      <c r="A187" s="24"/>
      <c r="B187" s="25"/>
      <c r="C187" s="26" t="s">
        <v>763</v>
      </c>
      <c r="D187" s="23">
        <v>554711.65034232405</v>
      </c>
      <c r="E187" s="21">
        <v>2.8685931396047026E-2</v>
      </c>
      <c r="F187" s="23">
        <v>550930.67637157813</v>
      </c>
      <c r="G187" s="23">
        <v>536895.64462165581</v>
      </c>
      <c r="H187" s="23">
        <v>14035.031749922317</v>
      </c>
      <c r="I187" s="23">
        <v>-53433.473011667258</v>
      </c>
      <c r="J187" s="23">
        <v>-39398.441261744942</v>
      </c>
      <c r="K187" s="23">
        <v>20987.370092055928</v>
      </c>
      <c r="L187" s="23"/>
      <c r="M187" s="22">
        <f t="shared" si="2"/>
        <v>6.1779189346508265E-4</v>
      </c>
      <c r="N187" s="27">
        <v>2024</v>
      </c>
      <c r="O187" s="1" t="s">
        <v>1171</v>
      </c>
      <c r="U187" s="72"/>
      <c r="V187" s="72"/>
    </row>
    <row r="188" spans="1:22" ht="13.4" customHeight="1">
      <c r="A188" s="24"/>
      <c r="B188" s="25"/>
      <c r="C188" s="26" t="s">
        <v>765</v>
      </c>
      <c r="D188" s="23">
        <v>3175837.4755661865</v>
      </c>
      <c r="E188" s="21">
        <v>6.3753053440585017E-3</v>
      </c>
      <c r="F188" s="23">
        <v>3154190.6274730829</v>
      </c>
      <c r="G188" s="23">
        <v>3157679.1528291511</v>
      </c>
      <c r="H188" s="23">
        <v>-3488.5253560682759</v>
      </c>
      <c r="I188" s="23">
        <v>-305917.54461148306</v>
      </c>
      <c r="J188" s="23">
        <v>-309406.06996755133</v>
      </c>
      <c r="K188" s="23">
        <v>120156.97959614794</v>
      </c>
      <c r="L188" s="23"/>
      <c r="M188" s="22">
        <f t="shared" si="2"/>
        <v>3.5369847490252051E-3</v>
      </c>
      <c r="N188" s="27">
        <v>820</v>
      </c>
      <c r="O188" s="1" t="s">
        <v>796</v>
      </c>
      <c r="U188" s="72"/>
      <c r="V188" s="72"/>
    </row>
    <row r="189" spans="1:22" ht="13.4" customHeight="1">
      <c r="A189" s="24"/>
      <c r="B189" s="25"/>
      <c r="C189" s="26" t="s">
        <v>767</v>
      </c>
      <c r="D189" s="23">
        <v>916323.76242657553</v>
      </c>
      <c r="E189" s="21">
        <v>-6.3513709534869234E-3</v>
      </c>
      <c r="F189" s="23">
        <v>910078.00160223956</v>
      </c>
      <c r="G189" s="23">
        <v>907818.75131695461</v>
      </c>
      <c r="H189" s="23">
        <v>2259.2502852849429</v>
      </c>
      <c r="I189" s="23">
        <v>-88266.329000579193</v>
      </c>
      <c r="J189" s="23">
        <v>-86007.07871529425</v>
      </c>
      <c r="K189" s="23">
        <v>34668.869698921379</v>
      </c>
      <c r="L189" s="23"/>
      <c r="M189" s="22">
        <f t="shared" si="2"/>
        <v>1.020525514232867E-3</v>
      </c>
      <c r="N189" s="27">
        <v>823</v>
      </c>
      <c r="O189" s="1" t="s">
        <v>798</v>
      </c>
      <c r="U189" s="72"/>
      <c r="V189" s="72"/>
    </row>
    <row r="190" spans="1:22" ht="13.4" customHeight="1">
      <c r="A190" s="24"/>
      <c r="B190" s="25"/>
      <c r="C190" s="26" t="s">
        <v>769</v>
      </c>
      <c r="D190" s="23">
        <v>1242174.4519111342</v>
      </c>
      <c r="E190" s="21">
        <v>1.2214568981196994E-2</v>
      </c>
      <c r="F190" s="23">
        <v>1233707.6579166269</v>
      </c>
      <c r="G190" s="23">
        <v>1220607.8375805512</v>
      </c>
      <c r="H190" s="23">
        <v>13099.820336075732</v>
      </c>
      <c r="I190" s="23">
        <v>-119654.40965773043</v>
      </c>
      <c r="J190" s="23">
        <v>-106554.5893216547</v>
      </c>
      <c r="K190" s="23">
        <v>46997.345242464944</v>
      </c>
      <c r="L190" s="23"/>
      <c r="M190" s="22">
        <f t="shared" si="2"/>
        <v>1.3834310243647291E-3</v>
      </c>
      <c r="N190" s="27">
        <v>830</v>
      </c>
      <c r="O190" s="1" t="s">
        <v>801</v>
      </c>
      <c r="U190" s="72"/>
      <c r="V190" s="72"/>
    </row>
    <row r="191" spans="1:22" ht="13.4" customHeight="1">
      <c r="A191" s="24"/>
      <c r="B191" s="25"/>
      <c r="C191" s="26" t="s">
        <v>771</v>
      </c>
      <c r="D191" s="23">
        <v>395286.14867460664</v>
      </c>
      <c r="E191" s="21">
        <v>4.0966162888135704E-2</v>
      </c>
      <c r="F191" s="23">
        <v>392591.83598401729</v>
      </c>
      <c r="G191" s="23">
        <v>382585.14232781425</v>
      </c>
      <c r="H191" s="23">
        <v>10006.693656203046</v>
      </c>
      <c r="I191" s="23">
        <v>-38076.560577114185</v>
      </c>
      <c r="J191" s="23">
        <v>-28069.866920911139</v>
      </c>
      <c r="K191" s="23">
        <v>14955.547966908154</v>
      </c>
      <c r="L191" s="23"/>
      <c r="M191" s="22">
        <f t="shared" si="2"/>
        <v>4.402369737493375E-4</v>
      </c>
      <c r="N191" s="27">
        <v>839</v>
      </c>
      <c r="O191" s="1" t="s">
        <v>803</v>
      </c>
      <c r="U191" s="72"/>
      <c r="V191" s="72"/>
    </row>
    <row r="192" spans="1:22" ht="13.4" customHeight="1">
      <c r="A192" s="24"/>
      <c r="B192" s="25"/>
      <c r="C192" s="26" t="s">
        <v>773</v>
      </c>
      <c r="D192" s="23">
        <v>583269.54691010853</v>
      </c>
      <c r="E192" s="21">
        <v>-1.5329523449883586E-2</v>
      </c>
      <c r="F192" s="23">
        <v>579293.91926025669</v>
      </c>
      <c r="G192" s="23">
        <v>589806.96427928866</v>
      </c>
      <c r="H192" s="23">
        <v>-10513.045019031968</v>
      </c>
      <c r="I192" s="23">
        <v>-56184.357357764915</v>
      </c>
      <c r="J192" s="23">
        <v>-66697.402376796876</v>
      </c>
      <c r="K192" s="23">
        <v>22067.850633520797</v>
      </c>
      <c r="L192" s="23"/>
      <c r="M192" s="22">
        <f t="shared" si="2"/>
        <v>6.4959731342174626E-4</v>
      </c>
      <c r="N192" s="27">
        <v>844</v>
      </c>
      <c r="O192" s="1" t="s">
        <v>805</v>
      </c>
      <c r="U192" s="72"/>
      <c r="V192" s="72"/>
    </row>
    <row r="193" spans="1:22" ht="13.4" customHeight="1">
      <c r="A193" s="24"/>
      <c r="B193" s="25"/>
      <c r="C193" s="26" t="s">
        <v>775</v>
      </c>
      <c r="D193" s="23">
        <v>502315.11904726044</v>
      </c>
      <c r="E193" s="21">
        <v>-1.6572788927527893E-2</v>
      </c>
      <c r="F193" s="23">
        <v>498891.28544099355</v>
      </c>
      <c r="G193" s="23">
        <v>509245.5942024269</v>
      </c>
      <c r="H193" s="23">
        <v>-10354.308761433349</v>
      </c>
      <c r="I193" s="23">
        <v>-48386.294645876696</v>
      </c>
      <c r="J193" s="23">
        <v>-58740.603407310045</v>
      </c>
      <c r="K193" s="23">
        <v>19004.96104557049</v>
      </c>
      <c r="L193" s="23"/>
      <c r="M193" s="22">
        <f t="shared" si="2"/>
        <v>5.5943697652796132E-4</v>
      </c>
      <c r="N193" s="27">
        <v>845</v>
      </c>
      <c r="O193" s="1" t="s">
        <v>807</v>
      </c>
      <c r="U193" s="72"/>
      <c r="V193" s="72"/>
    </row>
    <row r="194" spans="1:22" ht="13.4" customHeight="1">
      <c r="A194" s="24"/>
      <c r="B194" s="25"/>
      <c r="C194" s="26" t="s">
        <v>777</v>
      </c>
      <c r="D194" s="23">
        <v>681791.85021128319</v>
      </c>
      <c r="E194" s="21">
        <v>-8.1724254506732041E-4</v>
      </c>
      <c r="F194" s="23">
        <v>677144.68399884691</v>
      </c>
      <c r="G194" s="23">
        <v>678821.04108480667</v>
      </c>
      <c r="H194" s="23">
        <v>-1676.357085959753</v>
      </c>
      <c r="I194" s="23">
        <v>-65674.673328669523</v>
      </c>
      <c r="J194" s="23">
        <v>-67351.030414629276</v>
      </c>
      <c r="K194" s="23">
        <v>25795.416190197855</v>
      </c>
      <c r="L194" s="23"/>
      <c r="M194" s="22">
        <f t="shared" si="2"/>
        <v>7.5932329496082519E-4</v>
      </c>
      <c r="N194" s="27">
        <v>848</v>
      </c>
      <c r="O194" s="1" t="s">
        <v>809</v>
      </c>
      <c r="U194" s="72"/>
      <c r="V194" s="72"/>
    </row>
    <row r="195" spans="1:22" ht="13.4" customHeight="1">
      <c r="A195" s="24"/>
      <c r="B195" s="25"/>
      <c r="C195" s="26" t="s">
        <v>779</v>
      </c>
      <c r="D195" s="23">
        <v>2991591.9252965986</v>
      </c>
      <c r="E195" s="21">
        <v>-9.8460194785954247E-3</v>
      </c>
      <c r="F195" s="23">
        <v>2971200.914591019</v>
      </c>
      <c r="G195" s="23">
        <v>3001760.4951527375</v>
      </c>
      <c r="H195" s="23">
        <v>-30559.580561718438</v>
      </c>
      <c r="I195" s="23">
        <v>-288169.80192070967</v>
      </c>
      <c r="J195" s="23">
        <v>-318729.3824824281</v>
      </c>
      <c r="K195" s="23">
        <v>113186.09742892459</v>
      </c>
      <c r="L195" s="23"/>
      <c r="M195" s="22">
        <f t="shared" si="2"/>
        <v>3.3317873148387754E-3</v>
      </c>
      <c r="N195" s="27">
        <v>852</v>
      </c>
      <c r="O195" s="1" t="s">
        <v>811</v>
      </c>
      <c r="U195" s="72"/>
      <c r="V195" s="72"/>
    </row>
    <row r="196" spans="1:22" ht="13.4" customHeight="1">
      <c r="A196" s="24"/>
      <c r="B196" s="25"/>
      <c r="C196" s="26" t="s">
        <v>781</v>
      </c>
      <c r="D196" s="23">
        <v>6231158.393488802</v>
      </c>
      <c r="E196" s="21">
        <v>1.341152951717195E-2</v>
      </c>
      <c r="F196" s="23">
        <v>6188686.1510564731</v>
      </c>
      <c r="G196" s="23">
        <v>6203369.8772292826</v>
      </c>
      <c r="H196" s="23">
        <v>-14683.726172809489</v>
      </c>
      <c r="I196" s="23">
        <v>-600226.14207658335</v>
      </c>
      <c r="J196" s="23">
        <v>-614909.86824939284</v>
      </c>
      <c r="K196" s="23">
        <v>235754.24677968415</v>
      </c>
      <c r="L196" s="23"/>
      <c r="M196" s="22">
        <f t="shared" si="2"/>
        <v>6.9397481376470942E-3</v>
      </c>
      <c r="N196" s="27">
        <v>855</v>
      </c>
      <c r="O196" s="1" t="s">
        <v>813</v>
      </c>
      <c r="U196" s="72"/>
      <c r="V196" s="72"/>
    </row>
    <row r="197" spans="1:22" ht="13.4" customHeight="1">
      <c r="A197" s="24"/>
      <c r="B197" s="25"/>
      <c r="C197" s="26" t="s">
        <v>783</v>
      </c>
      <c r="D197" s="23">
        <v>716304.2096991922</v>
      </c>
      <c r="E197" s="21">
        <v>1.346510104334131E-2</v>
      </c>
      <c r="F197" s="23">
        <v>711421.80355117458</v>
      </c>
      <c r="G197" s="23">
        <v>701946.93490260304</v>
      </c>
      <c r="H197" s="23">
        <v>9474.8686485715443</v>
      </c>
      <c r="I197" s="23">
        <v>-68999.130689765341</v>
      </c>
      <c r="J197" s="23">
        <v>-59524.262041193797</v>
      </c>
      <c r="K197" s="23">
        <v>27101.182277634151</v>
      </c>
      <c r="L197" s="23"/>
      <c r="M197" s="22">
        <f t="shared" si="2"/>
        <v>7.9776030255355372E-4</v>
      </c>
      <c r="N197" s="27">
        <v>856</v>
      </c>
      <c r="O197" s="1" t="s">
        <v>815</v>
      </c>
      <c r="U197" s="72"/>
      <c r="V197" s="72"/>
    </row>
    <row r="198" spans="1:22" ht="13.4" customHeight="1">
      <c r="A198" s="24"/>
      <c r="B198" s="25"/>
      <c r="C198" s="26" t="s">
        <v>785</v>
      </c>
      <c r="D198" s="23">
        <v>3742438.8089277763</v>
      </c>
      <c r="E198" s="21">
        <v>2.8172568616020355E-2</v>
      </c>
      <c r="F198" s="23">
        <v>3716929.9455121025</v>
      </c>
      <c r="G198" s="23">
        <v>3686637.7638357538</v>
      </c>
      <c r="H198" s="23">
        <v>30292.181676348671</v>
      </c>
      <c r="I198" s="23">
        <v>-360496.3100581211</v>
      </c>
      <c r="J198" s="23">
        <v>-330204.12838177243</v>
      </c>
      <c r="K198" s="23">
        <v>141594.19273305169</v>
      </c>
      <c r="L198" s="23"/>
      <c r="M198" s="22">
        <f t="shared" si="2"/>
        <v>4.1680183867021476E-3</v>
      </c>
      <c r="N198" s="27">
        <v>861</v>
      </c>
      <c r="O198" s="1" t="s">
        <v>817</v>
      </c>
      <c r="U198" s="72"/>
      <c r="V198" s="72"/>
    </row>
    <row r="199" spans="1:22" ht="13.4" customHeight="1">
      <c r="A199" s="24"/>
      <c r="B199" s="25"/>
      <c r="C199" s="26" t="s">
        <v>789</v>
      </c>
      <c r="D199" s="23">
        <v>1374429.8604620884</v>
      </c>
      <c r="E199" s="21">
        <v>-8.3035882856816734E-3</v>
      </c>
      <c r="F199" s="23">
        <v>1365061.5994496937</v>
      </c>
      <c r="G199" s="23">
        <v>1393438.9800866041</v>
      </c>
      <c r="H199" s="23">
        <v>-28377.380636910442</v>
      </c>
      <c r="I199" s="23">
        <v>-132394.12009844917</v>
      </c>
      <c r="J199" s="23">
        <v>-160771.50073535962</v>
      </c>
      <c r="K199" s="23">
        <v>52001.194006452497</v>
      </c>
      <c r="L199" s="23"/>
      <c r="M199" s="22">
        <f t="shared" si="2"/>
        <v>1.5307261446660054E-3</v>
      </c>
      <c r="N199" s="27">
        <v>869</v>
      </c>
      <c r="O199" s="1" t="s">
        <v>819</v>
      </c>
      <c r="U199" s="72"/>
      <c r="V199" s="72"/>
    </row>
    <row r="200" spans="1:22" ht="13.4" customHeight="1">
      <c r="A200" s="24"/>
      <c r="B200" s="25"/>
      <c r="C200" s="26" t="s">
        <v>1783</v>
      </c>
      <c r="D200" s="23">
        <v>582295.03404720023</v>
      </c>
      <c r="E200" s="21">
        <v>4.5382176620898385E-3</v>
      </c>
      <c r="F200" s="23">
        <v>578326.04878130869</v>
      </c>
      <c r="G200" s="23">
        <v>572401.63165178464</v>
      </c>
      <c r="H200" s="23">
        <v>5924.4171295240521</v>
      </c>
      <c r="I200" s="23">
        <v>-56090.485872052304</v>
      </c>
      <c r="J200" s="23">
        <v>-50166.068742528252</v>
      </c>
      <c r="K200" s="23">
        <v>22030.980194436452</v>
      </c>
      <c r="L200" s="23"/>
      <c r="M200" s="22">
        <f t="shared" si="2"/>
        <v>6.4851198170677202E-4</v>
      </c>
      <c r="N200" s="27">
        <v>870</v>
      </c>
      <c r="O200" s="1" t="s">
        <v>821</v>
      </c>
      <c r="U200" s="72"/>
      <c r="V200" s="72"/>
    </row>
    <row r="201" spans="1:22" ht="13.4" customHeight="1">
      <c r="A201" s="24"/>
      <c r="B201" s="25"/>
      <c r="C201" s="26" t="s">
        <v>793</v>
      </c>
      <c r="D201" s="23">
        <v>14211933.869625647</v>
      </c>
      <c r="E201" s="21">
        <v>-1.4899758291175846E-4</v>
      </c>
      <c r="F201" s="23">
        <v>14115063.807491824</v>
      </c>
      <c r="G201" s="23">
        <v>14224364.402227344</v>
      </c>
      <c r="H201" s="23">
        <v>-109300.59473551996</v>
      </c>
      <c r="I201" s="23">
        <v>-1368986.9040926124</v>
      </c>
      <c r="J201" s="23">
        <v>-1478287.4988281324</v>
      </c>
      <c r="K201" s="23">
        <v>537704.79791002884</v>
      </c>
      <c r="L201" s="23"/>
      <c r="M201" s="22">
        <f t="shared" si="2"/>
        <v>1.5828074874032726E-2</v>
      </c>
      <c r="N201" s="27">
        <v>876</v>
      </c>
      <c r="O201" s="1" t="s">
        <v>823</v>
      </c>
      <c r="U201" s="72"/>
      <c r="V201" s="72"/>
    </row>
    <row r="202" spans="1:22" ht="13.4" customHeight="1">
      <c r="A202" s="24"/>
      <c r="B202" s="25"/>
      <c r="C202" s="26" t="s">
        <v>795</v>
      </c>
      <c r="D202" s="23">
        <v>1021811.2168140574</v>
      </c>
      <c r="E202" s="21">
        <v>1.9272473153531644E-2</v>
      </c>
      <c r="F202" s="23">
        <v>1014846.4422119629</v>
      </c>
      <c r="G202" s="23">
        <v>1008132.970611732</v>
      </c>
      <c r="H202" s="23">
        <v>6713.4716002308996</v>
      </c>
      <c r="I202" s="23">
        <v>-98427.574115233918</v>
      </c>
      <c r="J202" s="23">
        <v>-91714.102515003018</v>
      </c>
      <c r="K202" s="23">
        <v>38659.959923784525</v>
      </c>
      <c r="L202" s="23"/>
      <c r="M202" s="22">
        <f t="shared" si="2"/>
        <v>1.138008704179638E-3</v>
      </c>
      <c r="N202" s="27">
        <v>879</v>
      </c>
      <c r="O202" s="1" t="s">
        <v>825</v>
      </c>
      <c r="U202" s="72"/>
      <c r="V202" s="72"/>
    </row>
    <row r="203" spans="1:22" ht="13.4" customHeight="1">
      <c r="A203" s="24"/>
      <c r="B203" s="25"/>
      <c r="C203" s="26" t="s">
        <v>797</v>
      </c>
      <c r="D203" s="23">
        <v>9383315.8875861689</v>
      </c>
      <c r="E203" s="21">
        <v>3.9593375936948227E-3</v>
      </c>
      <c r="F203" s="23">
        <v>9319358.2023485228</v>
      </c>
      <c r="G203" s="23">
        <v>9379130.4395870045</v>
      </c>
      <c r="H203" s="23">
        <v>-59772.237238481641</v>
      </c>
      <c r="I203" s="23">
        <v>-903862.67519326531</v>
      </c>
      <c r="J203" s="23">
        <v>-963634.91243174695</v>
      </c>
      <c r="K203" s="23">
        <v>355015.30047531705</v>
      </c>
      <c r="L203" s="23"/>
      <c r="M203" s="22">
        <f t="shared" si="2"/>
        <v>1.0450360084551032E-2</v>
      </c>
      <c r="N203" s="27">
        <v>880</v>
      </c>
      <c r="O203" s="1" t="s">
        <v>827</v>
      </c>
      <c r="U203" s="72"/>
      <c r="V203" s="72"/>
    </row>
    <row r="204" spans="1:22" ht="13.4" customHeight="1">
      <c r="A204" s="24"/>
      <c r="B204" s="25"/>
      <c r="C204" s="26" t="s">
        <v>799</v>
      </c>
      <c r="D204" s="23">
        <v>521168.85299155023</v>
      </c>
      <c r="E204" s="21">
        <v>-9.0782642826411353E-3</v>
      </c>
      <c r="F204" s="23">
        <v>517616.51031710213</v>
      </c>
      <c r="G204" s="23">
        <v>515457.03394765779</v>
      </c>
      <c r="H204" s="23">
        <v>2159.4763694443391</v>
      </c>
      <c r="I204" s="23">
        <v>-50202.410249829954</v>
      </c>
      <c r="J204" s="23">
        <v>-48042.933880385615</v>
      </c>
      <c r="K204" s="23">
        <v>19718.287134290236</v>
      </c>
      <c r="L204" s="23"/>
      <c r="M204" s="22">
        <f t="shared" si="2"/>
        <v>5.8043470387899438E-4</v>
      </c>
      <c r="N204" s="27">
        <v>883</v>
      </c>
      <c r="O204" s="1" t="s">
        <v>829</v>
      </c>
      <c r="U204" s="72"/>
      <c r="V204" s="72"/>
    </row>
    <row r="205" spans="1:22" ht="13.4" customHeight="1">
      <c r="A205" s="24"/>
      <c r="B205" s="25"/>
      <c r="C205" s="26" t="s">
        <v>800</v>
      </c>
      <c r="D205" s="23">
        <v>1153849.9335981493</v>
      </c>
      <c r="E205" s="21">
        <v>1.7863199802254259E-2</v>
      </c>
      <c r="F205" s="23">
        <v>1145985.1689724394</v>
      </c>
      <c r="G205" s="23">
        <v>1137620.7182624729</v>
      </c>
      <c r="H205" s="23">
        <v>8364.450709966477</v>
      </c>
      <c r="I205" s="23">
        <v>-111146.41138036795</v>
      </c>
      <c r="J205" s="23">
        <v>-102781.96067040147</v>
      </c>
      <c r="K205" s="23">
        <v>43655.610211493033</v>
      </c>
      <c r="L205" s="23"/>
      <c r="M205" s="22">
        <f t="shared" si="2"/>
        <v>1.2850624911379682E-3</v>
      </c>
      <c r="N205" s="27">
        <v>888</v>
      </c>
      <c r="O205" s="1" t="s">
        <v>831</v>
      </c>
      <c r="U205" s="72"/>
      <c r="V205" s="72"/>
    </row>
    <row r="206" spans="1:22" ht="13.4" customHeight="1">
      <c r="A206" s="24"/>
      <c r="B206" s="25"/>
      <c r="C206" s="26" t="s">
        <v>1566</v>
      </c>
      <c r="D206" s="23">
        <v>368208.7491466591</v>
      </c>
      <c r="E206" s="21">
        <v>-5.3806186431304415E-4</v>
      </c>
      <c r="F206" s="23">
        <v>365698.99890891794</v>
      </c>
      <c r="G206" s="23">
        <v>364510.2671053175</v>
      </c>
      <c r="H206" s="23">
        <v>1188.7318036004435</v>
      </c>
      <c r="I206" s="23">
        <v>-35468.287439151711</v>
      </c>
      <c r="J206" s="23">
        <v>-34279.555635551267</v>
      </c>
      <c r="K206" s="23">
        <v>13931.08164341775</v>
      </c>
      <c r="L206" s="23"/>
      <c r="M206" s="22">
        <f t="shared" si="2"/>
        <v>4.1008040877696324E-4</v>
      </c>
      <c r="N206" s="27">
        <v>897</v>
      </c>
      <c r="O206" s="1" t="s">
        <v>833</v>
      </c>
      <c r="U206" s="72"/>
      <c r="V206" s="72"/>
    </row>
    <row r="207" spans="1:22" ht="13.4" customHeight="1">
      <c r="A207" s="24"/>
      <c r="B207" s="25"/>
      <c r="C207" s="26" t="s">
        <v>802</v>
      </c>
      <c r="D207" s="23">
        <v>537532.73192482628</v>
      </c>
      <c r="E207" s="21">
        <v>8.9447734791312516E-2</v>
      </c>
      <c r="F207" s="23">
        <v>533868.85130040196</v>
      </c>
      <c r="G207" s="23">
        <v>534922.64223143808</v>
      </c>
      <c r="H207" s="23">
        <v>-1053.7909310361138</v>
      </c>
      <c r="I207" s="23">
        <v>-51778.686650024189</v>
      </c>
      <c r="J207" s="23">
        <v>-52832.477581060302</v>
      </c>
      <c r="K207" s="23">
        <v>20337.410210400722</v>
      </c>
      <c r="L207" s="23"/>
      <c r="M207" s="22">
        <f t="shared" si="2"/>
        <v>5.9865943693513844E-4</v>
      </c>
      <c r="N207" s="27">
        <v>900</v>
      </c>
      <c r="O207" s="1" t="s">
        <v>835</v>
      </c>
      <c r="U207" s="72"/>
      <c r="V207" s="72"/>
    </row>
    <row r="208" spans="1:22" ht="13.4" customHeight="1">
      <c r="A208" s="24"/>
      <c r="B208" s="25"/>
      <c r="C208" s="26" t="s">
        <v>804</v>
      </c>
      <c r="D208" s="23">
        <v>453202.26913760527</v>
      </c>
      <c r="E208" s="21">
        <v>8.190520093318332E-3</v>
      </c>
      <c r="F208" s="23">
        <v>450113.19397209393</v>
      </c>
      <c r="G208" s="23">
        <v>448091.65023197309</v>
      </c>
      <c r="H208" s="23">
        <v>2021.5437401208328</v>
      </c>
      <c r="I208" s="23">
        <v>-43655.422059093748</v>
      </c>
      <c r="J208" s="23">
        <v>-41633.878318972915</v>
      </c>
      <c r="K208" s="23">
        <v>17146.789224781376</v>
      </c>
      <c r="L208" s="23"/>
      <c r="M208" s="22">
        <f t="shared" ref="M208:M271" si="3">SUM(D208 / $D$15 )</f>
        <v>5.0473915195472965E-4</v>
      </c>
      <c r="N208" s="27">
        <v>2025</v>
      </c>
      <c r="O208" s="1" t="s">
        <v>837</v>
      </c>
      <c r="U208" s="72"/>
      <c r="V208" s="72"/>
    </row>
    <row r="209" spans="1:22" ht="13.4" customHeight="1">
      <c r="A209" s="24"/>
      <c r="B209" s="25"/>
      <c r="C209" s="26" t="s">
        <v>1792</v>
      </c>
      <c r="D209" s="23">
        <v>425664.77215969132</v>
      </c>
      <c r="E209" s="21">
        <v>1.1064680533006133E-2</v>
      </c>
      <c r="F209" s="23">
        <v>422763.39552048413</v>
      </c>
      <c r="G209" s="23">
        <v>417114.65339955071</v>
      </c>
      <c r="H209" s="23">
        <v>5648.7421209334279</v>
      </c>
      <c r="I209" s="23">
        <v>-41002.82930992364</v>
      </c>
      <c r="J209" s="23">
        <v>-35354.087188990212</v>
      </c>
      <c r="K209" s="23">
        <v>16104.915234704384</v>
      </c>
      <c r="L209" s="23"/>
      <c r="M209" s="22">
        <f t="shared" si="3"/>
        <v>4.7407016854907058E-4</v>
      </c>
      <c r="N209" s="27">
        <v>1087</v>
      </c>
      <c r="O209" s="1" t="s">
        <v>839</v>
      </c>
      <c r="U209" s="72"/>
      <c r="V209" s="72"/>
    </row>
    <row r="210" spans="1:22" ht="13.4" customHeight="1">
      <c r="A210" s="24"/>
      <c r="B210" s="25"/>
      <c r="C210" s="26" t="s">
        <v>806</v>
      </c>
      <c r="D210" s="23">
        <v>1016551.025673693</v>
      </c>
      <c r="E210" s="21">
        <v>4.5690632613806237E-3</v>
      </c>
      <c r="F210" s="23">
        <v>1009622.1050973263</v>
      </c>
      <c r="G210" s="23">
        <v>1013240.4706746038</v>
      </c>
      <c r="H210" s="23">
        <v>-3618.3655772774946</v>
      </c>
      <c r="I210" s="23">
        <v>-97920.877922425614</v>
      </c>
      <c r="J210" s="23">
        <v>-101539.24349970311</v>
      </c>
      <c r="K210" s="23">
        <v>38460.941968871099</v>
      </c>
      <c r="L210" s="23"/>
      <c r="M210" s="22">
        <f t="shared" si="3"/>
        <v>1.1321503389504445E-3</v>
      </c>
      <c r="N210" s="27">
        <v>906</v>
      </c>
      <c r="O210" s="1" t="s">
        <v>841</v>
      </c>
      <c r="U210" s="72"/>
      <c r="V210" s="72"/>
    </row>
    <row r="211" spans="1:22" ht="13.4" customHeight="1">
      <c r="A211" s="24"/>
      <c r="B211" s="25"/>
      <c r="C211" s="26" t="s">
        <v>808</v>
      </c>
      <c r="D211" s="23">
        <v>618930.46477587731</v>
      </c>
      <c r="E211" s="21">
        <v>2.3155759173874246E-2</v>
      </c>
      <c r="F211" s="23">
        <v>614711.7684936286</v>
      </c>
      <c r="G211" s="23">
        <v>613060.85888730432</v>
      </c>
      <c r="H211" s="23">
        <v>1650.909606324276</v>
      </c>
      <c r="I211" s="23">
        <v>-59619.45141280401</v>
      </c>
      <c r="J211" s="23">
        <v>-57968.541806479734</v>
      </c>
      <c r="K211" s="23">
        <v>23417.072126542313</v>
      </c>
      <c r="L211" s="23"/>
      <c r="M211" s="22">
        <f t="shared" si="3"/>
        <v>6.8931349020909206E-4</v>
      </c>
      <c r="N211" s="27">
        <v>914</v>
      </c>
      <c r="O211" s="1" t="s">
        <v>843</v>
      </c>
      <c r="U211" s="72"/>
      <c r="V211" s="72"/>
    </row>
    <row r="212" spans="1:22" ht="13.4" customHeight="1">
      <c r="A212" s="24"/>
      <c r="B212" s="25"/>
      <c r="C212" s="26" t="s">
        <v>810</v>
      </c>
      <c r="D212" s="23">
        <v>970862.7478039182</v>
      </c>
      <c r="E212" s="21">
        <v>-1.9340587699150369E-3</v>
      </c>
      <c r="F212" s="23">
        <v>964245.24341880553</v>
      </c>
      <c r="G212" s="23">
        <v>964544.04696790886</v>
      </c>
      <c r="H212" s="23">
        <v>-298.80354910332244</v>
      </c>
      <c r="I212" s="23">
        <v>-93519.882628748965</v>
      </c>
      <c r="J212" s="23">
        <v>-93818.686177852287</v>
      </c>
      <c r="K212" s="23">
        <v>36732.337934811403</v>
      </c>
      <c r="L212" s="23"/>
      <c r="M212" s="22">
        <f t="shared" si="3"/>
        <v>1.0812665190831165E-3</v>
      </c>
      <c r="N212" s="27">
        <v>917</v>
      </c>
      <c r="O212" s="1" t="s">
        <v>845</v>
      </c>
      <c r="U212" s="72"/>
      <c r="V212" s="72"/>
    </row>
    <row r="213" spans="1:22" ht="13.4" customHeight="1">
      <c r="A213" s="24"/>
      <c r="B213" s="25"/>
      <c r="C213" s="26" t="s">
        <v>812</v>
      </c>
      <c r="D213" s="23">
        <v>444763.11196303001</v>
      </c>
      <c r="E213" s="21">
        <v>1.3201829337112114E-2</v>
      </c>
      <c r="F213" s="23">
        <v>441731.55899593013</v>
      </c>
      <c r="G213" s="23">
        <v>437670.68519833114</v>
      </c>
      <c r="H213" s="23">
        <v>4060.8737975989934</v>
      </c>
      <c r="I213" s="23">
        <v>-42842.506958337166</v>
      </c>
      <c r="J213" s="23">
        <v>-38781.633160738173</v>
      </c>
      <c r="K213" s="23">
        <v>16827.495922074399</v>
      </c>
      <c r="L213" s="23"/>
      <c r="M213" s="22">
        <f t="shared" si="3"/>
        <v>4.9534031764700802E-4</v>
      </c>
      <c r="N213" s="27">
        <v>918</v>
      </c>
      <c r="O213" s="1" t="s">
        <v>847</v>
      </c>
      <c r="U213" s="72"/>
      <c r="V213" s="72"/>
    </row>
    <row r="214" spans="1:22" ht="13.4" customHeight="1">
      <c r="A214" s="24"/>
      <c r="B214" s="25"/>
      <c r="C214" s="26" t="s">
        <v>814</v>
      </c>
      <c r="D214" s="23">
        <v>1238884.2695726904</v>
      </c>
      <c r="E214" s="21">
        <v>2.0526598783062289E-2</v>
      </c>
      <c r="F214" s="23">
        <v>1230439.901813098</v>
      </c>
      <c r="G214" s="23">
        <v>1211446.9194867103</v>
      </c>
      <c r="H214" s="23">
        <v>18992.982326387661</v>
      </c>
      <c r="I214" s="23">
        <v>-119337.47766418708</v>
      </c>
      <c r="J214" s="23">
        <v>-100344.49533779942</v>
      </c>
      <c r="K214" s="23">
        <v>46872.862054912177</v>
      </c>
      <c r="L214" s="23"/>
      <c r="M214" s="22">
        <f t="shared" si="3"/>
        <v>1.3797666917777748E-3</v>
      </c>
      <c r="N214" s="27">
        <v>921</v>
      </c>
      <c r="O214" s="1" t="s">
        <v>849</v>
      </c>
      <c r="U214" s="72"/>
      <c r="V214" s="72"/>
    </row>
    <row r="215" spans="1:22" ht="13.4" customHeight="1">
      <c r="A215" s="24"/>
      <c r="B215" s="25"/>
      <c r="C215" s="26" t="s">
        <v>816</v>
      </c>
      <c r="D215" s="23">
        <v>1771331.1059087589</v>
      </c>
      <c r="E215" s="21">
        <v>1.1596598173071904E-2</v>
      </c>
      <c r="F215" s="23">
        <v>1759257.5235333384</v>
      </c>
      <c r="G215" s="23">
        <v>1747894.2032984307</v>
      </c>
      <c r="H215" s="23">
        <v>11363.320234907791</v>
      </c>
      <c r="I215" s="23">
        <v>-170626.25741480809</v>
      </c>
      <c r="J215" s="23">
        <v>-159262.9371799003</v>
      </c>
      <c r="K215" s="23">
        <v>67017.848736971748</v>
      </c>
      <c r="L215" s="23"/>
      <c r="M215" s="22">
        <f t="shared" si="3"/>
        <v>1.9727618794334809E-3</v>
      </c>
      <c r="N215" s="27">
        <v>926</v>
      </c>
      <c r="O215" s="1" t="s">
        <v>851</v>
      </c>
      <c r="U215" s="72"/>
      <c r="V215" s="72"/>
    </row>
    <row r="216" spans="1:22" ht="13.4" customHeight="1">
      <c r="A216" s="24"/>
      <c r="B216" s="25"/>
      <c r="C216" s="26" t="s">
        <v>818</v>
      </c>
      <c r="D216" s="23">
        <v>6196149.8412593827</v>
      </c>
      <c r="E216" s="21">
        <v>1.1599062268121685E-3</v>
      </c>
      <c r="F216" s="23">
        <v>6153916.220865461</v>
      </c>
      <c r="G216" s="23">
        <v>6245304.6368148886</v>
      </c>
      <c r="H216" s="23">
        <v>-91388.415949427523</v>
      </c>
      <c r="I216" s="23">
        <v>-596853.88816849643</v>
      </c>
      <c r="J216" s="23">
        <v>-688242.30411792395</v>
      </c>
      <c r="K216" s="23">
        <v>234429.70736975383</v>
      </c>
      <c r="L216" s="23"/>
      <c r="M216" s="22">
        <f t="shared" si="3"/>
        <v>6.9007585116748664E-3</v>
      </c>
      <c r="N216" s="27">
        <v>927</v>
      </c>
      <c r="O216" s="1" t="s">
        <v>853</v>
      </c>
      <c r="U216" s="72"/>
      <c r="V216" s="72"/>
    </row>
    <row r="217" spans="1:22" ht="13.4" customHeight="1">
      <c r="A217" s="24"/>
      <c r="B217" s="25"/>
      <c r="C217" s="26" t="s">
        <v>820</v>
      </c>
      <c r="D217" s="23">
        <v>5080474.1539792055</v>
      </c>
      <c r="E217" s="21">
        <v>2.8844999377952707E-3</v>
      </c>
      <c r="F217" s="23">
        <v>5045845.0984629057</v>
      </c>
      <c r="G217" s="23">
        <v>5070597.793095896</v>
      </c>
      <c r="H217" s="23">
        <v>-24752.694632990286</v>
      </c>
      <c r="I217" s="23">
        <v>-489384.67116310389</v>
      </c>
      <c r="J217" s="23">
        <v>-514137.36579609418</v>
      </c>
      <c r="K217" s="23">
        <v>192218.40977539471</v>
      </c>
      <c r="L217" s="23"/>
      <c r="M217" s="22">
        <f t="shared" si="3"/>
        <v>5.658211334393798E-3</v>
      </c>
      <c r="N217" s="27">
        <v>934</v>
      </c>
      <c r="O217" s="1" t="s">
        <v>855</v>
      </c>
      <c r="U217" s="72"/>
      <c r="V217" s="72"/>
    </row>
    <row r="218" spans="1:22" ht="13.4" customHeight="1">
      <c r="A218" s="24"/>
      <c r="B218" s="25"/>
      <c r="C218" s="26" t="s">
        <v>822</v>
      </c>
      <c r="D218" s="23">
        <v>3329773.2324411338</v>
      </c>
      <c r="E218" s="21">
        <v>-1.0247984731444504E-2</v>
      </c>
      <c r="F218" s="23">
        <v>3307077.1417558617</v>
      </c>
      <c r="G218" s="23">
        <v>3359290.8702162988</v>
      </c>
      <c r="H218" s="23">
        <v>-52213.728460437153</v>
      </c>
      <c r="I218" s="23">
        <v>-320745.64873626945</v>
      </c>
      <c r="J218" s="23">
        <v>-372959.3771967066</v>
      </c>
      <c r="K218" s="23">
        <v>125981.09866403037</v>
      </c>
      <c r="L218" s="23"/>
      <c r="M218" s="22">
        <f t="shared" si="3"/>
        <v>3.7084256456659482E-3</v>
      </c>
      <c r="N218" s="27">
        <v>940</v>
      </c>
      <c r="O218" s="1" t="s">
        <v>857</v>
      </c>
      <c r="U218" s="72"/>
      <c r="V218" s="72"/>
    </row>
    <row r="219" spans="1:22" ht="13.4" customHeight="1">
      <c r="A219" s="24"/>
      <c r="B219" s="25"/>
      <c r="C219" s="26" t="s">
        <v>824</v>
      </c>
      <c r="D219" s="23">
        <v>533087.42024522426</v>
      </c>
      <c r="E219" s="21">
        <v>2.753537507609094E-3</v>
      </c>
      <c r="F219" s="23">
        <v>529453.8393409194</v>
      </c>
      <c r="G219" s="23">
        <v>531122.89849381254</v>
      </c>
      <c r="H219" s="23">
        <v>-1669.05915289314</v>
      </c>
      <c r="I219" s="23">
        <v>-51350.485004153066</v>
      </c>
      <c r="J219" s="23">
        <v>-53019.544157046206</v>
      </c>
      <c r="K219" s="23">
        <v>20169.223006586319</v>
      </c>
      <c r="L219" s="23"/>
      <c r="M219" s="22">
        <f t="shared" si="3"/>
        <v>5.9370861695886971E-4</v>
      </c>
      <c r="N219" s="27">
        <v>946</v>
      </c>
      <c r="O219" s="1" t="s">
        <v>859</v>
      </c>
      <c r="U219" s="72"/>
      <c r="V219" s="72"/>
    </row>
    <row r="220" spans="1:22" ht="13.4" customHeight="1">
      <c r="A220" s="24"/>
      <c r="B220" s="25"/>
      <c r="C220" s="26" t="s">
        <v>826</v>
      </c>
      <c r="D220" s="23">
        <v>6331048.4573027175</v>
      </c>
      <c r="E220" s="21">
        <v>5.7529142424175284E-3</v>
      </c>
      <c r="F220" s="23">
        <v>6287895.3535057809</v>
      </c>
      <c r="G220" s="23">
        <v>6335005.889890695</v>
      </c>
      <c r="H220" s="23">
        <v>-47110.53638491407</v>
      </c>
      <c r="I220" s="23">
        <v>-609848.20973216754</v>
      </c>
      <c r="J220" s="23">
        <v>-656958.74611708161</v>
      </c>
      <c r="K220" s="23">
        <v>239533.56119734238</v>
      </c>
      <c r="L220" s="23"/>
      <c r="M220" s="22">
        <f t="shared" si="3"/>
        <v>7.0509974175637195E-3</v>
      </c>
      <c r="N220" s="27">
        <v>948</v>
      </c>
      <c r="O220" s="1" t="s">
        <v>861</v>
      </c>
      <c r="U220" s="72"/>
      <c r="V220" s="72"/>
    </row>
    <row r="221" spans="1:22" ht="13.4" customHeight="1">
      <c r="A221" s="24"/>
      <c r="B221" s="25"/>
      <c r="C221" s="26" t="s">
        <v>828</v>
      </c>
      <c r="D221" s="23">
        <v>509364.36246144457</v>
      </c>
      <c r="E221" s="21">
        <v>2.2929864212233753E-2</v>
      </c>
      <c r="F221" s="23">
        <v>505892.48045769753</v>
      </c>
      <c r="G221" s="23">
        <v>501077.08503247425</v>
      </c>
      <c r="H221" s="23">
        <v>4815.3954252232797</v>
      </c>
      <c r="I221" s="23">
        <v>-49065.324115497584</v>
      </c>
      <c r="J221" s="23">
        <v>-44249.928690274304</v>
      </c>
      <c r="K221" s="23">
        <v>19271.667324970189</v>
      </c>
      <c r="L221" s="23"/>
      <c r="M221" s="22">
        <f t="shared" si="3"/>
        <v>5.6728784000569345E-4</v>
      </c>
      <c r="N221" s="27">
        <v>952</v>
      </c>
      <c r="O221" s="1" t="s">
        <v>863</v>
      </c>
      <c r="U221" s="72"/>
      <c r="V221" s="72"/>
    </row>
    <row r="222" spans="1:22" ht="13.4" customHeight="1">
      <c r="A222" s="24"/>
      <c r="B222" s="25"/>
      <c r="C222" s="26" t="s">
        <v>1860</v>
      </c>
      <c r="D222" s="23">
        <v>137784.7191440434</v>
      </c>
      <c r="E222" s="21">
        <v>-9.1645930622339389E-3</v>
      </c>
      <c r="F222" s="23">
        <v>136845.56375343879</v>
      </c>
      <c r="G222" s="23">
        <v>140180.647230317</v>
      </c>
      <c r="H222" s="23">
        <v>-3335.0834768782079</v>
      </c>
      <c r="I222" s="23">
        <v>-13272.329988490341</v>
      </c>
      <c r="J222" s="23">
        <v>-16607.413465368547</v>
      </c>
      <c r="K222" s="23">
        <v>5213.0487829514122</v>
      </c>
      <c r="L222" s="23"/>
      <c r="M222" s="22">
        <f t="shared" si="3"/>
        <v>1.5345320848772956E-4</v>
      </c>
      <c r="N222" s="27">
        <v>954</v>
      </c>
      <c r="O222" s="1" t="s">
        <v>865</v>
      </c>
      <c r="U222" s="72"/>
      <c r="V222" s="72"/>
    </row>
    <row r="223" spans="1:22" ht="13.4" customHeight="1">
      <c r="A223" s="24"/>
      <c r="B223" s="25"/>
      <c r="C223" s="26" t="s">
        <v>830</v>
      </c>
      <c r="D223" s="23">
        <v>250772.93313766943</v>
      </c>
      <c r="E223" s="21">
        <v>9.9369004368392577E-3</v>
      </c>
      <c r="F223" s="23">
        <v>249063.63798914317</v>
      </c>
      <c r="G223" s="23">
        <v>247783.75068421912</v>
      </c>
      <c r="H223" s="23">
        <v>1279.8873049240501</v>
      </c>
      <c r="I223" s="23">
        <v>-24156.097580786496</v>
      </c>
      <c r="J223" s="23">
        <v>-22876.210275862446</v>
      </c>
      <c r="K223" s="23">
        <v>9487.9282841503664</v>
      </c>
      <c r="L223" s="23"/>
      <c r="M223" s="22">
        <f t="shared" si="3"/>
        <v>2.7929012325107223E-4</v>
      </c>
      <c r="N223" s="27">
        <v>967</v>
      </c>
      <c r="O223" s="1" t="s">
        <v>867</v>
      </c>
      <c r="U223" s="72"/>
      <c r="V223" s="72"/>
    </row>
    <row r="224" spans="1:22" ht="13.4" customHeight="1">
      <c r="A224" s="24"/>
      <c r="B224" s="25"/>
      <c r="C224" s="26" t="s">
        <v>832</v>
      </c>
      <c r="D224" s="23">
        <v>503793.55578505847</v>
      </c>
      <c r="E224" s="21">
        <v>3.1874601017954696E-2</v>
      </c>
      <c r="F224" s="23">
        <v>500359.64499577304</v>
      </c>
      <c r="G224" s="23">
        <v>487737.34393766633</v>
      </c>
      <c r="H224" s="23">
        <v>12622.301058106706</v>
      </c>
      <c r="I224" s="23">
        <v>-48528.707392174409</v>
      </c>
      <c r="J224" s="23">
        <v>-35906.406334067702</v>
      </c>
      <c r="K224" s="23">
        <v>19060.897312556608</v>
      </c>
      <c r="L224" s="23"/>
      <c r="M224" s="22">
        <f t="shared" si="3"/>
        <v>5.6108353691847938E-4</v>
      </c>
      <c r="N224" s="27">
        <v>972</v>
      </c>
      <c r="O224" s="1" t="s">
        <v>869</v>
      </c>
      <c r="U224" s="72"/>
      <c r="V224" s="72"/>
    </row>
    <row r="225" spans="1:22" ht="13.4" customHeight="1">
      <c r="A225" s="24"/>
      <c r="B225" s="25"/>
      <c r="C225" s="26" t="s">
        <v>834</v>
      </c>
      <c r="D225" s="23">
        <v>4478816.371366526</v>
      </c>
      <c r="E225" s="21">
        <v>2.8600389734847464E-3</v>
      </c>
      <c r="F225" s="23">
        <v>4448288.2796824286</v>
      </c>
      <c r="G225" s="23">
        <v>4473068.3531694952</v>
      </c>
      <c r="H225" s="23">
        <v>-24780.073487066664</v>
      </c>
      <c r="I225" s="23">
        <v>-431429.03805236152</v>
      </c>
      <c r="J225" s="23">
        <v>-456209.11153942818</v>
      </c>
      <c r="K225" s="23">
        <v>169454.84505728303</v>
      </c>
      <c r="L225" s="23"/>
      <c r="M225" s="22">
        <f t="shared" si="3"/>
        <v>4.9881347270088489E-3</v>
      </c>
      <c r="N225" s="27">
        <v>2202</v>
      </c>
      <c r="O225" s="1" t="s">
        <v>871</v>
      </c>
      <c r="U225" s="72"/>
      <c r="V225" s="72"/>
    </row>
    <row r="226" spans="1:22" ht="13.4" customHeight="1">
      <c r="A226" s="24"/>
      <c r="B226" s="25"/>
      <c r="C226" s="26" t="s">
        <v>1567</v>
      </c>
      <c r="D226" s="23">
        <v>214510.58710294904</v>
      </c>
      <c r="E226" s="21">
        <v>-3.1080110648520676E-2</v>
      </c>
      <c r="F226" s="23">
        <v>213048.45998558064</v>
      </c>
      <c r="G226" s="23">
        <v>225360.78708012291</v>
      </c>
      <c r="H226" s="23">
        <v>-12312.32709454227</v>
      </c>
      <c r="I226" s="23">
        <v>-20663.070010534051</v>
      </c>
      <c r="J226" s="23">
        <v>-32975.397105076321</v>
      </c>
      <c r="K226" s="23">
        <v>8115.9519137835032</v>
      </c>
      <c r="L226" s="23"/>
      <c r="M226" s="22">
        <f t="shared" si="3"/>
        <v>2.3890412558101996E-4</v>
      </c>
      <c r="N226" s="27">
        <v>978</v>
      </c>
      <c r="O226" s="1" t="s">
        <v>873</v>
      </c>
      <c r="U226" s="72"/>
      <c r="V226" s="72"/>
    </row>
    <row r="227" spans="1:22" ht="13.4" customHeight="1">
      <c r="A227" s="24"/>
      <c r="B227" s="25"/>
      <c r="C227" s="26" t="s">
        <v>1861</v>
      </c>
      <c r="D227" s="23">
        <v>237989.43908632812</v>
      </c>
      <c r="E227" s="21">
        <v>1.3842630017904423E-2</v>
      </c>
      <c r="F227" s="23">
        <v>236367.27760127091</v>
      </c>
      <c r="G227" s="23">
        <v>232599.09750045478</v>
      </c>
      <c r="H227" s="23">
        <v>3768.1801008161274</v>
      </c>
      <c r="I227" s="23">
        <v>-22924.707391008396</v>
      </c>
      <c r="J227" s="23">
        <v>-19156.527290192269</v>
      </c>
      <c r="K227" s="23">
        <v>9004.2681328636063</v>
      </c>
      <c r="L227" s="23"/>
      <c r="M227" s="22">
        <f t="shared" si="3"/>
        <v>2.6505292633948032E-4</v>
      </c>
      <c r="N227" s="27">
        <v>1185</v>
      </c>
      <c r="O227" s="1" t="s">
        <v>875</v>
      </c>
      <c r="U227" s="72"/>
      <c r="V227" s="72"/>
    </row>
    <row r="228" spans="1:22" ht="13.4" customHeight="1">
      <c r="A228" s="24"/>
      <c r="B228" s="25"/>
      <c r="C228" s="26" t="s">
        <v>838</v>
      </c>
      <c r="D228" s="23">
        <v>9175377.1139064971</v>
      </c>
      <c r="E228" s="21">
        <v>4.7535450324218909E-2</v>
      </c>
      <c r="F228" s="23">
        <v>9112836.7616026476</v>
      </c>
      <c r="G228" s="23">
        <v>9180938.7600968461</v>
      </c>
      <c r="H228" s="23">
        <v>-68101.998494198546</v>
      </c>
      <c r="I228" s="23">
        <v>-883832.64545685146</v>
      </c>
      <c r="J228" s="23">
        <v>-951934.64395105001</v>
      </c>
      <c r="K228" s="23">
        <v>347147.99140219699</v>
      </c>
      <c r="L228" s="23"/>
      <c r="M228" s="22">
        <f t="shared" si="3"/>
        <v>1.0218775100465887E-2</v>
      </c>
      <c r="N228" s="27">
        <v>982</v>
      </c>
      <c r="O228" s="1" t="s">
        <v>877</v>
      </c>
      <c r="U228" s="72"/>
      <c r="V228" s="72"/>
    </row>
    <row r="229" spans="1:22" ht="13.4" customHeight="1">
      <c r="A229" s="24"/>
      <c r="B229" s="25"/>
      <c r="C229" s="26" t="s">
        <v>840</v>
      </c>
      <c r="D229" s="23">
        <v>1826646.5851195576</v>
      </c>
      <c r="E229" s="21">
        <v>1.3384836875814043E-2</v>
      </c>
      <c r="F229" s="23">
        <v>1814195.9665182952</v>
      </c>
      <c r="G229" s="23">
        <v>1794246.7803674405</v>
      </c>
      <c r="H229" s="23">
        <v>19949.186150854686</v>
      </c>
      <c r="I229" s="23">
        <v>-175954.60803393356</v>
      </c>
      <c r="J229" s="23">
        <v>-156005.42188307887</v>
      </c>
      <c r="K229" s="23">
        <v>69110.695413799287</v>
      </c>
      <c r="L229" s="23"/>
      <c r="M229" s="22">
        <f t="shared" si="3"/>
        <v>2.03436767880416E-3</v>
      </c>
      <c r="N229" s="27">
        <v>986</v>
      </c>
      <c r="O229" s="1" t="s">
        <v>879</v>
      </c>
      <c r="U229" s="72"/>
      <c r="V229" s="72"/>
    </row>
    <row r="230" spans="1:22" ht="13.4" customHeight="1">
      <c r="A230" s="24"/>
      <c r="B230" s="25"/>
      <c r="C230" s="26" t="s">
        <v>842</v>
      </c>
      <c r="D230" s="23">
        <v>802084.1149736743</v>
      </c>
      <c r="E230" s="21">
        <v>2.5306539394516214E-3</v>
      </c>
      <c r="F230" s="23">
        <v>796617.02381163952</v>
      </c>
      <c r="G230" s="23">
        <v>794065.70220375212</v>
      </c>
      <c r="H230" s="23">
        <v>2551.3216078873957</v>
      </c>
      <c r="I230" s="23">
        <v>-77262.015110164357</v>
      </c>
      <c r="J230" s="23">
        <v>-74710.693502276961</v>
      </c>
      <c r="K230" s="23">
        <v>30346.642540359939</v>
      </c>
      <c r="L230" s="23"/>
      <c r="M230" s="22">
        <f t="shared" si="3"/>
        <v>8.9329485652961307E-4</v>
      </c>
      <c r="N230" s="27">
        <v>987</v>
      </c>
      <c r="O230" s="1" t="s">
        <v>881</v>
      </c>
      <c r="U230" s="72"/>
      <c r="V230" s="72"/>
    </row>
    <row r="231" spans="1:22" ht="13.4" customHeight="1">
      <c r="A231" s="24"/>
      <c r="B231" s="25"/>
      <c r="C231" s="26" t="s">
        <v>844</v>
      </c>
      <c r="D231" s="23">
        <v>1242164.7804933107</v>
      </c>
      <c r="E231" s="21">
        <v>2.2267654445743412E-2</v>
      </c>
      <c r="F231" s="23">
        <v>1233698.0524202222</v>
      </c>
      <c r="G231" s="23">
        <v>1247601.9510831884</v>
      </c>
      <c r="H231" s="23">
        <v>-13903.89866296621</v>
      </c>
      <c r="I231" s="23">
        <v>-119653.47804318268</v>
      </c>
      <c r="J231" s="23">
        <v>-133557.37670614891</v>
      </c>
      <c r="K231" s="23">
        <v>46996.979326903136</v>
      </c>
      <c r="L231" s="23"/>
      <c r="M231" s="22">
        <f t="shared" si="3"/>
        <v>1.3834202531405697E-3</v>
      </c>
      <c r="N231" s="27">
        <v>994</v>
      </c>
      <c r="O231" s="1" t="s">
        <v>883</v>
      </c>
      <c r="U231" s="72"/>
      <c r="V231" s="72"/>
    </row>
    <row r="232" spans="1:22" ht="13.4" customHeight="1">
      <c r="A232" s="24"/>
      <c r="B232" s="25"/>
      <c r="C232" s="26" t="s">
        <v>846</v>
      </c>
      <c r="D232" s="23">
        <v>1963342.6146624626</v>
      </c>
      <c r="E232" s="21">
        <v>1.9415337778776465E-3</v>
      </c>
      <c r="F232" s="23">
        <v>1949960.2612954227</v>
      </c>
      <c r="G232" s="23">
        <v>1950827.9987775621</v>
      </c>
      <c r="H232" s="23">
        <v>-867.73748213937506</v>
      </c>
      <c r="I232" s="23">
        <v>-189122.06828265084</v>
      </c>
      <c r="J232" s="23">
        <v>-189989.80576479022</v>
      </c>
      <c r="K232" s="23">
        <v>74282.55391066178</v>
      </c>
      <c r="L232" s="23"/>
      <c r="M232" s="22">
        <f t="shared" si="3"/>
        <v>2.1866083949822943E-3</v>
      </c>
      <c r="N232" s="27">
        <v>997</v>
      </c>
      <c r="O232" s="1" t="s">
        <v>885</v>
      </c>
      <c r="U232" s="72"/>
      <c r="V232" s="72"/>
    </row>
    <row r="233" spans="1:22" ht="13.4" customHeight="1">
      <c r="A233" s="24"/>
      <c r="B233" s="25"/>
      <c r="C233" s="26" t="s">
        <v>848</v>
      </c>
      <c r="D233" s="23">
        <v>506711.20351018669</v>
      </c>
      <c r="E233" s="21">
        <v>3.5988535726561022E-3</v>
      </c>
      <c r="F233" s="23">
        <v>503257.40572177712</v>
      </c>
      <c r="G233" s="23">
        <v>509325.43805199023</v>
      </c>
      <c r="H233" s="23">
        <v>-6068.0323302131146</v>
      </c>
      <c r="I233" s="23">
        <v>-48809.754402602222</v>
      </c>
      <c r="J233" s="23">
        <v>-54877.786732815337</v>
      </c>
      <c r="K233" s="23">
        <v>19171.285750527441</v>
      </c>
      <c r="L233" s="23"/>
      <c r="M233" s="22">
        <f t="shared" si="3"/>
        <v>5.6433297130742486E-4</v>
      </c>
      <c r="N233" s="27">
        <v>1001</v>
      </c>
      <c r="O233" s="1" t="s">
        <v>887</v>
      </c>
      <c r="U233" s="72"/>
      <c r="V233" s="72"/>
    </row>
    <row r="234" spans="1:22" ht="13.4" customHeight="1">
      <c r="A234" s="24"/>
      <c r="B234" s="25"/>
      <c r="C234" s="26" t="s">
        <v>850</v>
      </c>
      <c r="D234" s="23">
        <v>590365.7172037405</v>
      </c>
      <c r="E234" s="21">
        <v>-4.4443602322873366E-3</v>
      </c>
      <c r="F234" s="23">
        <v>586341.72129777633</v>
      </c>
      <c r="G234" s="23">
        <v>586166.72921870556</v>
      </c>
      <c r="H234" s="23">
        <v>174.99207907076925</v>
      </c>
      <c r="I234" s="23">
        <v>-56867.907132926448</v>
      </c>
      <c r="J234" s="23">
        <v>-56692.915053855679</v>
      </c>
      <c r="K234" s="23">
        <v>22336.332379121053</v>
      </c>
      <c r="L234" s="23"/>
      <c r="M234" s="22">
        <f t="shared" si="3"/>
        <v>6.5750044017119907E-4</v>
      </c>
      <c r="N234" s="27">
        <v>1942</v>
      </c>
      <c r="O234" s="1" t="s">
        <v>889</v>
      </c>
      <c r="U234" s="72"/>
      <c r="V234" s="72"/>
    </row>
    <row r="235" spans="1:22" ht="13.4" customHeight="1">
      <c r="A235" s="24"/>
      <c r="B235" s="25"/>
      <c r="C235" s="26" t="s">
        <v>852</v>
      </c>
      <c r="D235" s="23">
        <v>8072162.3633909877</v>
      </c>
      <c r="E235" s="21">
        <v>2.7461158312336309E-3</v>
      </c>
      <c r="F235" s="23">
        <v>8017141.6408862751</v>
      </c>
      <c r="G235" s="23">
        <v>8035225.2590060467</v>
      </c>
      <c r="H235" s="23">
        <v>-18083.618119771592</v>
      </c>
      <c r="I235" s="23">
        <v>-777563.74780279049</v>
      </c>
      <c r="J235" s="23">
        <v>-795647.36592256208</v>
      </c>
      <c r="K235" s="23">
        <v>305408.15008861443</v>
      </c>
      <c r="L235" s="23"/>
      <c r="M235" s="22">
        <f t="shared" si="3"/>
        <v>8.9901058825055599E-3</v>
      </c>
      <c r="N235" s="27">
        <v>1006</v>
      </c>
      <c r="O235" s="1" t="s">
        <v>891</v>
      </c>
      <c r="U235" s="72"/>
      <c r="V235" s="72"/>
    </row>
    <row r="236" spans="1:22" ht="13.4" customHeight="1">
      <c r="A236" s="24"/>
      <c r="B236" s="25"/>
      <c r="C236" s="26" t="s">
        <v>854</v>
      </c>
      <c r="D236" s="23">
        <v>440276.014157611</v>
      </c>
      <c r="E236" s="21">
        <v>3.0889247705831124E-2</v>
      </c>
      <c r="F236" s="23">
        <v>437275.04572933592</v>
      </c>
      <c r="G236" s="23">
        <v>436983.77746116882</v>
      </c>
      <c r="H236" s="23">
        <v>291.26826816709945</v>
      </c>
      <c r="I236" s="23">
        <v>-42410.280198112087</v>
      </c>
      <c r="J236" s="23">
        <v>-42119.011929944987</v>
      </c>
      <c r="K236" s="23">
        <v>16657.727751127448</v>
      </c>
      <c r="L236" s="23"/>
      <c r="M236" s="22">
        <f t="shared" si="3"/>
        <v>4.9034295974464178E-4</v>
      </c>
      <c r="N236" s="27">
        <v>1011</v>
      </c>
      <c r="O236" s="1" t="s">
        <v>893</v>
      </c>
      <c r="U236" s="72"/>
      <c r="V236" s="72"/>
    </row>
    <row r="237" spans="1:22" ht="13.4" customHeight="1">
      <c r="A237" s="24"/>
      <c r="B237" s="25"/>
      <c r="C237" s="26" t="s">
        <v>856</v>
      </c>
      <c r="D237" s="23">
        <v>4414476.4191742614</v>
      </c>
      <c r="E237" s="21">
        <v>3.6565460906377023E-3</v>
      </c>
      <c r="F237" s="23">
        <v>4384386.8754895935</v>
      </c>
      <c r="G237" s="23">
        <v>4398028.8297694381</v>
      </c>
      <c r="H237" s="23">
        <v>-13641.954279844649</v>
      </c>
      <c r="I237" s="23">
        <v>-425231.39086590754</v>
      </c>
      <c r="J237" s="23">
        <v>-438873.34514575219</v>
      </c>
      <c r="K237" s="23">
        <v>167020.55980740424</v>
      </c>
      <c r="L237" s="23"/>
      <c r="M237" s="22">
        <f t="shared" si="3"/>
        <v>4.9164782170621367E-3</v>
      </c>
      <c r="N237" s="27">
        <v>1013</v>
      </c>
      <c r="O237" s="1" t="s">
        <v>895</v>
      </c>
      <c r="U237" s="72"/>
      <c r="V237" s="72"/>
    </row>
    <row r="238" spans="1:22" ht="13.4" customHeight="1">
      <c r="A238" s="24"/>
      <c r="B238" s="25"/>
      <c r="C238" s="26" t="s">
        <v>858</v>
      </c>
      <c r="D238" s="23">
        <v>6080343.2540942086</v>
      </c>
      <c r="E238" s="21">
        <v>-7.7334005903052505E-3</v>
      </c>
      <c r="F238" s="23">
        <v>6038898.9837913522</v>
      </c>
      <c r="G238" s="23">
        <v>6077906.5460318672</v>
      </c>
      <c r="H238" s="23">
        <v>-39007.562240514904</v>
      </c>
      <c r="I238" s="23">
        <v>-585698.63634343585</v>
      </c>
      <c r="J238" s="23">
        <v>-624706.19858395075</v>
      </c>
      <c r="K238" s="23">
        <v>230048.19545733315</v>
      </c>
      <c r="L238" s="23"/>
      <c r="M238" s="22">
        <f t="shared" si="3"/>
        <v>6.7717827262981749E-3</v>
      </c>
      <c r="N238" s="27">
        <v>1017</v>
      </c>
      <c r="O238" s="1" t="s">
        <v>897</v>
      </c>
      <c r="U238" s="72"/>
      <c r="V238" s="72"/>
    </row>
    <row r="239" spans="1:22" ht="13.4" customHeight="1">
      <c r="A239" s="24"/>
      <c r="B239" s="25"/>
      <c r="C239" s="26" t="s">
        <v>860</v>
      </c>
      <c r="D239" s="23">
        <v>13244719.966739859</v>
      </c>
      <c r="E239" s="21">
        <v>2.3294931180943834E-2</v>
      </c>
      <c r="F239" s="23">
        <v>13154442.538073707</v>
      </c>
      <c r="G239" s="23">
        <v>13198358.045748908</v>
      </c>
      <c r="H239" s="23">
        <v>-43915.507675200701</v>
      </c>
      <c r="I239" s="23">
        <v>-1275818.5021950437</v>
      </c>
      <c r="J239" s="23">
        <v>-1319734.0098702444</v>
      </c>
      <c r="K239" s="23">
        <v>501110.51306759089</v>
      </c>
      <c r="L239" s="23"/>
      <c r="M239" s="22">
        <f t="shared" si="3"/>
        <v>1.4750872136212437E-2</v>
      </c>
      <c r="N239" s="27">
        <v>1020</v>
      </c>
      <c r="O239" s="1" t="s">
        <v>899</v>
      </c>
      <c r="U239" s="72"/>
      <c r="V239" s="72"/>
    </row>
    <row r="240" spans="1:22" ht="13.4" customHeight="1">
      <c r="A240" s="24"/>
      <c r="B240" s="25"/>
      <c r="C240" s="26" t="s">
        <v>862</v>
      </c>
      <c r="D240" s="23">
        <v>865792.67460422812</v>
      </c>
      <c r="E240" s="21">
        <v>2.067715281065019E-2</v>
      </c>
      <c r="F240" s="23">
        <v>859891.33908203221</v>
      </c>
      <c r="G240" s="23">
        <v>854058.32991385367</v>
      </c>
      <c r="H240" s="23">
        <v>5833.0091681785416</v>
      </c>
      <c r="I240" s="23">
        <v>-83398.842414098937</v>
      </c>
      <c r="J240" s="23">
        <v>-77565.833245920396</v>
      </c>
      <c r="K240" s="23">
        <v>32757.039217936675</v>
      </c>
      <c r="L240" s="23"/>
      <c r="M240" s="22">
        <f t="shared" si="3"/>
        <v>9.6424817373469418E-4</v>
      </c>
      <c r="N240" s="27">
        <v>1021</v>
      </c>
      <c r="O240" s="1" t="s">
        <v>901</v>
      </c>
      <c r="U240" s="72"/>
      <c r="V240" s="72"/>
    </row>
    <row r="241" spans="1:22" ht="13.4" customHeight="1">
      <c r="A241" s="24"/>
      <c r="B241" s="25"/>
      <c r="C241" s="26" t="s">
        <v>1793</v>
      </c>
      <c r="D241" s="23">
        <v>228427.12725806152</v>
      </c>
      <c r="E241" s="21">
        <v>5.5830124018216853E-2</v>
      </c>
      <c r="F241" s="23">
        <v>226870.14351372878</v>
      </c>
      <c r="G241" s="23">
        <v>227115.02448342057</v>
      </c>
      <c r="H241" s="23">
        <v>-244.88096969178878</v>
      </c>
      <c r="I241" s="23">
        <v>-22003.60265003259</v>
      </c>
      <c r="J241" s="23">
        <v>-22248.483619724379</v>
      </c>
      <c r="K241" s="23">
        <v>8642.4805678257617</v>
      </c>
      <c r="L241" s="23"/>
      <c r="M241" s="22">
        <f t="shared" si="3"/>
        <v>2.544032154011167E-4</v>
      </c>
      <c r="N241" s="27">
        <v>1027</v>
      </c>
      <c r="O241" s="1" t="s">
        <v>1221</v>
      </c>
      <c r="U241" s="72"/>
      <c r="V241" s="72"/>
    </row>
    <row r="242" spans="1:22" ht="13.4" customHeight="1">
      <c r="A242" s="24"/>
      <c r="B242" s="25"/>
      <c r="C242" s="26" t="s">
        <v>864</v>
      </c>
      <c r="D242" s="23">
        <v>1146449.5387054025</v>
      </c>
      <c r="E242" s="21">
        <v>-2.7824077057422292E-3</v>
      </c>
      <c r="F242" s="23">
        <v>1138635.2159632286</v>
      </c>
      <c r="G242" s="23">
        <v>1135296.8325871786</v>
      </c>
      <c r="H242" s="23">
        <v>3338.383376050042</v>
      </c>
      <c r="I242" s="23">
        <v>-110433.55669175046</v>
      </c>
      <c r="J242" s="23">
        <v>-107095.17331570042</v>
      </c>
      <c r="K242" s="23">
        <v>43375.618207817628</v>
      </c>
      <c r="L242" s="23"/>
      <c r="M242" s="22">
        <f t="shared" si="3"/>
        <v>1.2768205442267072E-3</v>
      </c>
      <c r="N242" s="27">
        <v>1031</v>
      </c>
      <c r="O242" s="1" t="s">
        <v>903</v>
      </c>
      <c r="U242" s="72"/>
      <c r="V242" s="72"/>
    </row>
    <row r="243" spans="1:22" ht="13.4" customHeight="1">
      <c r="A243" s="24"/>
      <c r="B243" s="25"/>
      <c r="C243" s="26" t="s">
        <v>866</v>
      </c>
      <c r="D243" s="23">
        <v>3194094.5020335754</v>
      </c>
      <c r="E243" s="21">
        <v>2.0262899858012329E-3</v>
      </c>
      <c r="F243" s="23">
        <v>3172323.2120943093</v>
      </c>
      <c r="G243" s="23">
        <v>3206826.0856107925</v>
      </c>
      <c r="H243" s="23">
        <v>-34502.873516483232</v>
      </c>
      <c r="I243" s="23">
        <v>-307676.18142831663</v>
      </c>
      <c r="J243" s="23">
        <v>-342179.05494479986</v>
      </c>
      <c r="K243" s="23">
        <v>120847.72941367041</v>
      </c>
      <c r="L243" s="23"/>
      <c r="M243" s="22">
        <f t="shared" si="3"/>
        <v>3.5573179130093577E-3</v>
      </c>
      <c r="N243" s="27">
        <v>1038</v>
      </c>
      <c r="O243" s="1" t="s">
        <v>905</v>
      </c>
      <c r="U243" s="72"/>
      <c r="V243" s="72"/>
    </row>
    <row r="244" spans="1:22" ht="13.4" customHeight="1">
      <c r="A244" s="24"/>
      <c r="B244" s="25"/>
      <c r="C244" s="26" t="s">
        <v>868</v>
      </c>
      <c r="D244" s="23">
        <v>577726.00423060544</v>
      </c>
      <c r="E244" s="21">
        <v>5.1558890488176967E-3</v>
      </c>
      <c r="F244" s="23">
        <v>573788.16196089482</v>
      </c>
      <c r="G244" s="23">
        <v>570393.63044410141</v>
      </c>
      <c r="H244" s="23">
        <v>3394.5315167934168</v>
      </c>
      <c r="I244" s="23">
        <v>-55650.366881863694</v>
      </c>
      <c r="J244" s="23">
        <v>-52255.835365070277</v>
      </c>
      <c r="K244" s="23">
        <v>21858.112147292792</v>
      </c>
      <c r="L244" s="23"/>
      <c r="M244" s="22">
        <f t="shared" si="3"/>
        <v>6.4342337471618414E-4</v>
      </c>
      <c r="N244" s="27">
        <v>1043</v>
      </c>
      <c r="O244" s="1" t="s">
        <v>907</v>
      </c>
      <c r="U244" s="72"/>
      <c r="V244" s="72"/>
    </row>
    <row r="245" spans="1:22" ht="13.4" customHeight="1">
      <c r="A245" s="24"/>
      <c r="B245" s="25"/>
      <c r="C245" s="26" t="s">
        <v>870</v>
      </c>
      <c r="D245" s="23">
        <v>3981239.5869558295</v>
      </c>
      <c r="E245" s="21">
        <v>3.8827916040955257E-2</v>
      </c>
      <c r="F245" s="23">
        <v>3954103.0318820472</v>
      </c>
      <c r="G245" s="23">
        <v>3913119.3186741527</v>
      </c>
      <c r="H245" s="23">
        <v>40983.713207894471</v>
      </c>
      <c r="I245" s="23">
        <v>-383499.17094999651</v>
      </c>
      <c r="J245" s="23">
        <v>-342515.45774210204</v>
      </c>
      <c r="K245" s="23">
        <v>150629.1576624033</v>
      </c>
      <c r="L245" s="23"/>
      <c r="M245" s="22">
        <f t="shared" si="3"/>
        <v>4.4339749151576843E-3</v>
      </c>
      <c r="N245" s="27">
        <v>1057</v>
      </c>
      <c r="O245" s="1" t="s">
        <v>909</v>
      </c>
      <c r="U245" s="72"/>
      <c r="V245" s="72"/>
    </row>
    <row r="246" spans="1:22" ht="13.4" customHeight="1">
      <c r="A246" s="24"/>
      <c r="B246" s="25"/>
      <c r="C246" s="26" t="s">
        <v>872</v>
      </c>
      <c r="D246" s="23">
        <v>1284697.6757861935</v>
      </c>
      <c r="E246" s="21">
        <v>6.0162705310280451E-3</v>
      </c>
      <c r="F246" s="23">
        <v>1275941.0389471659</v>
      </c>
      <c r="G246" s="23">
        <v>1284880.1672360795</v>
      </c>
      <c r="H246" s="23">
        <v>-8939.1282889135182</v>
      </c>
      <c r="I246" s="23">
        <v>-123750.52614256514</v>
      </c>
      <c r="J246" s="23">
        <v>-132689.65443147864</v>
      </c>
      <c r="K246" s="23">
        <v>48606.200287103842</v>
      </c>
      <c r="L246" s="23"/>
      <c r="M246" s="22">
        <f t="shared" si="3"/>
        <v>1.4307898692308869E-3</v>
      </c>
      <c r="N246" s="27">
        <v>1060</v>
      </c>
      <c r="O246" s="1" t="s">
        <v>911</v>
      </c>
      <c r="U246" s="72"/>
      <c r="V246" s="72"/>
    </row>
    <row r="247" spans="1:22" ht="13.4" customHeight="1">
      <c r="A247" s="24"/>
      <c r="B247" s="25"/>
      <c r="C247" s="26" t="s">
        <v>874</v>
      </c>
      <c r="D247" s="23">
        <v>1449990.6376194924</v>
      </c>
      <c r="E247" s="21">
        <v>1.3667096211906316E-2</v>
      </c>
      <c r="F247" s="23">
        <v>1440107.3462639183</v>
      </c>
      <c r="G247" s="23">
        <v>1419495.1968899986</v>
      </c>
      <c r="H247" s="23">
        <v>20612.149373919703</v>
      </c>
      <c r="I247" s="23">
        <v>-139672.63091481503</v>
      </c>
      <c r="J247" s="23">
        <v>-119060.48154089533</v>
      </c>
      <c r="K247" s="23">
        <v>54860.016231778318</v>
      </c>
      <c r="L247" s="23"/>
      <c r="M247" s="22">
        <f t="shared" si="3"/>
        <v>1.6148794801204853E-3</v>
      </c>
      <c r="N247" s="27">
        <v>1066</v>
      </c>
      <c r="O247" s="1" t="s">
        <v>913</v>
      </c>
      <c r="U247" s="72"/>
      <c r="V247" s="72"/>
    </row>
    <row r="248" spans="1:22" ht="13.4" customHeight="1">
      <c r="A248" s="24"/>
      <c r="B248" s="25"/>
      <c r="C248" s="26" t="s">
        <v>876</v>
      </c>
      <c r="D248" s="23">
        <v>363228.50904692255</v>
      </c>
      <c r="E248" s="21">
        <v>1.0191126042892629E-2</v>
      </c>
      <c r="F248" s="23">
        <v>360752.70465865755</v>
      </c>
      <c r="G248" s="23">
        <v>353118.1967758098</v>
      </c>
      <c r="H248" s="23">
        <v>7634.5078828477417</v>
      </c>
      <c r="I248" s="23">
        <v>-34988.55797106379</v>
      </c>
      <c r="J248" s="23">
        <v>-27354.050088216049</v>
      </c>
      <c r="K248" s="23">
        <v>13742.655562847844</v>
      </c>
      <c r="L248" s="23"/>
      <c r="M248" s="22">
        <f t="shared" si="3"/>
        <v>4.0453382983053539E-4</v>
      </c>
      <c r="N248" s="27">
        <v>1068</v>
      </c>
      <c r="O248" s="1" t="s">
        <v>915</v>
      </c>
      <c r="U248" s="72"/>
      <c r="V248" s="72"/>
    </row>
    <row r="249" spans="1:22" ht="13.4" customHeight="1">
      <c r="A249" s="24"/>
      <c r="B249" s="25"/>
      <c r="C249" s="26" t="s">
        <v>878</v>
      </c>
      <c r="D249" s="23">
        <v>1601426.1979673665</v>
      </c>
      <c r="E249" s="21">
        <v>1.0310216915654591E-2</v>
      </c>
      <c r="F249" s="23">
        <v>1590510.7056267089</v>
      </c>
      <c r="G249" s="23">
        <v>1586874.0427989666</v>
      </c>
      <c r="H249" s="23">
        <v>3636.662827742286</v>
      </c>
      <c r="I249" s="23">
        <v>-154259.8996730271</v>
      </c>
      <c r="J249" s="23">
        <v>-150623.23684528482</v>
      </c>
      <c r="K249" s="23">
        <v>60589.541018498319</v>
      </c>
      <c r="L249" s="23"/>
      <c r="M249" s="22">
        <f t="shared" si="3"/>
        <v>1.783535864942264E-3</v>
      </c>
      <c r="N249" s="27">
        <v>1176</v>
      </c>
      <c r="O249" s="1" t="s">
        <v>917</v>
      </c>
      <c r="U249" s="72"/>
      <c r="V249" s="72"/>
    </row>
    <row r="250" spans="1:22" ht="13.4" customHeight="1">
      <c r="A250" s="24"/>
      <c r="B250" s="25"/>
      <c r="C250" s="26" t="s">
        <v>880</v>
      </c>
      <c r="D250" s="23">
        <v>1939173.9115473868</v>
      </c>
      <c r="E250" s="21">
        <v>4.2157340057067394E-3</v>
      </c>
      <c r="F250" s="23">
        <v>1925956.2946471733</v>
      </c>
      <c r="G250" s="23">
        <v>1942229.2995392226</v>
      </c>
      <c r="H250" s="23">
        <v>-16273.004892049357</v>
      </c>
      <c r="I250" s="23">
        <v>-186793.97990587086</v>
      </c>
      <c r="J250" s="23">
        <v>-203066.98479792022</v>
      </c>
      <c r="K250" s="23">
        <v>73368.137354586041</v>
      </c>
      <c r="L250" s="23"/>
      <c r="M250" s="22">
        <f t="shared" si="3"/>
        <v>2.1596912951686456E-3</v>
      </c>
      <c r="N250" s="27">
        <v>1077</v>
      </c>
      <c r="O250" s="1" t="s">
        <v>919</v>
      </c>
      <c r="U250" s="72"/>
      <c r="V250" s="72"/>
    </row>
    <row r="251" spans="1:22" ht="13.4" customHeight="1">
      <c r="A251" s="24"/>
      <c r="B251" s="25"/>
      <c r="C251" s="26" t="s">
        <v>1794</v>
      </c>
      <c r="D251" s="23">
        <v>433192.68574659002</v>
      </c>
      <c r="E251" s="21">
        <v>-1.8854311396400147E-2</v>
      </c>
      <c r="F251" s="23">
        <v>430239.99804278102</v>
      </c>
      <c r="G251" s="23">
        <v>432670.5088749507</v>
      </c>
      <c r="H251" s="23">
        <v>-2430.5108321696753</v>
      </c>
      <c r="I251" s="23">
        <v>-41727.967437510255</v>
      </c>
      <c r="J251" s="23">
        <v>-44158.47826967993</v>
      </c>
      <c r="K251" s="23">
        <v>16389.731874794346</v>
      </c>
      <c r="L251" s="23"/>
      <c r="M251" s="22">
        <f t="shared" si="3"/>
        <v>4.8245413522044237E-4</v>
      </c>
      <c r="N251" s="27">
        <v>1078</v>
      </c>
      <c r="O251" s="1" t="s">
        <v>921</v>
      </c>
      <c r="U251" s="72"/>
      <c r="V251" s="72"/>
    </row>
    <row r="252" spans="1:22" ht="13.4" customHeight="1">
      <c r="A252" s="24"/>
      <c r="B252" s="25"/>
      <c r="C252" s="26" t="s">
        <v>1834</v>
      </c>
      <c r="D252" s="23">
        <v>357076.36714719678</v>
      </c>
      <c r="E252" s="21">
        <v>-1.3640916091314237E-3</v>
      </c>
      <c r="F252" s="23">
        <v>354642.49641648674</v>
      </c>
      <c r="G252" s="23">
        <v>362704.9188969743</v>
      </c>
      <c r="H252" s="23">
        <v>-8062.4224804875557</v>
      </c>
      <c r="I252" s="23">
        <v>-34395.943217146014</v>
      </c>
      <c r="J252" s="23">
        <v>-42458.36569763357</v>
      </c>
      <c r="K252" s="23">
        <v>13509.890884426708</v>
      </c>
      <c r="L252" s="23"/>
      <c r="M252" s="22">
        <f t="shared" si="3"/>
        <v>3.9768208371928655E-4</v>
      </c>
      <c r="N252" s="27">
        <v>1082</v>
      </c>
      <c r="O252" s="1" t="s">
        <v>923</v>
      </c>
      <c r="U252" s="72"/>
      <c r="V252" s="72"/>
    </row>
    <row r="253" spans="1:22" ht="13.4" customHeight="1">
      <c r="A253" s="24"/>
      <c r="B253" s="25"/>
      <c r="C253" s="26" t="s">
        <v>882</v>
      </c>
      <c r="D253" s="23">
        <v>1249774.7461089799</v>
      </c>
      <c r="E253" s="21">
        <v>-3.3730335036642467E-3</v>
      </c>
      <c r="F253" s="23">
        <v>1241256.1476958811</v>
      </c>
      <c r="G253" s="23">
        <v>1247483.2594413487</v>
      </c>
      <c r="H253" s="23">
        <v>-6227.1117454676423</v>
      </c>
      <c r="I253" s="23">
        <v>-120386.51996161661</v>
      </c>
      <c r="J253" s="23">
        <v>-126613.63170708425</v>
      </c>
      <c r="K253" s="23">
        <v>47284.900384024091</v>
      </c>
      <c r="L253" s="23"/>
      <c r="M253" s="22">
        <f t="shared" si="3"/>
        <v>1.3918956025658199E-3</v>
      </c>
      <c r="N253" s="27">
        <v>1084</v>
      </c>
      <c r="O253" s="1" t="s">
        <v>925</v>
      </c>
      <c r="U253" s="72"/>
      <c r="V253" s="72"/>
    </row>
    <row r="254" spans="1:22" ht="13.4" customHeight="1">
      <c r="A254" s="24"/>
      <c r="B254" s="25"/>
      <c r="C254" s="26" t="s">
        <v>884</v>
      </c>
      <c r="D254" s="23">
        <v>1174673.5663282317</v>
      </c>
      <c r="E254" s="21">
        <v>4.286207415299792E-2</v>
      </c>
      <c r="F254" s="23">
        <v>1166666.8655934096</v>
      </c>
      <c r="G254" s="23">
        <v>1129460.4441083942</v>
      </c>
      <c r="H254" s="23">
        <v>37206.421485015424</v>
      </c>
      <c r="I254" s="23">
        <v>-113152.28058610948</v>
      </c>
      <c r="J254" s="23">
        <v>-75945.859101094058</v>
      </c>
      <c r="K254" s="23">
        <v>44443.466905142042</v>
      </c>
      <c r="L254" s="23"/>
      <c r="M254" s="22">
        <f t="shared" si="3"/>
        <v>1.3082541286043889E-3</v>
      </c>
      <c r="N254" s="27">
        <v>1090</v>
      </c>
      <c r="O254" s="1" t="s">
        <v>927</v>
      </c>
      <c r="U254" s="72"/>
      <c r="V254" s="72"/>
    </row>
    <row r="255" spans="1:22" ht="13.4" customHeight="1">
      <c r="A255" s="24"/>
      <c r="B255" s="25"/>
      <c r="C255" s="26" t="s">
        <v>886</v>
      </c>
      <c r="D255" s="23">
        <v>1454652.0609809165</v>
      </c>
      <c r="E255" s="21">
        <v>-2.8532460019486838E-2</v>
      </c>
      <c r="F255" s="23">
        <v>1444736.9968648725</v>
      </c>
      <c r="G255" s="23">
        <v>1491149.1441442787</v>
      </c>
      <c r="H255" s="23">
        <v>-46412.147279406199</v>
      </c>
      <c r="I255" s="23">
        <v>-140121.64985866612</v>
      </c>
      <c r="J255" s="23">
        <v>-186533.79713807232</v>
      </c>
      <c r="K255" s="23">
        <v>55036.379964506108</v>
      </c>
      <c r="L255" s="23"/>
      <c r="M255" s="22">
        <f t="shared" si="3"/>
        <v>1.6200709873890264E-3</v>
      </c>
      <c r="N255" s="27">
        <v>1103</v>
      </c>
      <c r="O255" s="1" t="s">
        <v>929</v>
      </c>
      <c r="U255" s="72"/>
      <c r="V255" s="72"/>
    </row>
    <row r="256" spans="1:22" ht="13.4" customHeight="1">
      <c r="A256" s="24"/>
      <c r="B256" s="25"/>
      <c r="C256" s="26" t="s">
        <v>888</v>
      </c>
      <c r="D256" s="23">
        <v>3999340.9506031564</v>
      </c>
      <c r="E256" s="21">
        <v>4.8747412620591124E-3</v>
      </c>
      <c r="F256" s="23">
        <v>3972081.0146976514</v>
      </c>
      <c r="G256" s="23">
        <v>3986829.3345657298</v>
      </c>
      <c r="H256" s="23">
        <v>-14748.319868078455</v>
      </c>
      <c r="I256" s="23">
        <v>-385242.8133006249</v>
      </c>
      <c r="J256" s="23">
        <v>-399991.13316870335</v>
      </c>
      <c r="K256" s="23">
        <v>151314.0180178743</v>
      </c>
      <c r="L256" s="23"/>
      <c r="M256" s="22">
        <f t="shared" si="3"/>
        <v>4.4541347147852581E-3</v>
      </c>
      <c r="N256" s="27">
        <v>1104</v>
      </c>
      <c r="O256" s="1" t="s">
        <v>931</v>
      </c>
      <c r="U256" s="72"/>
      <c r="V256" s="72"/>
    </row>
    <row r="257" spans="1:22" ht="13.4" customHeight="1">
      <c r="A257" s="24"/>
      <c r="B257" s="25"/>
      <c r="C257" s="26" t="s">
        <v>890</v>
      </c>
      <c r="D257" s="23">
        <v>1009511.1836377444</v>
      </c>
      <c r="E257" s="21">
        <v>-1.2914736831694307E-2</v>
      </c>
      <c r="F257" s="23">
        <v>1002630.2473780577</v>
      </c>
      <c r="G257" s="23">
        <v>1013260.0735928263</v>
      </c>
      <c r="H257" s="23">
        <v>-10629.826214768575</v>
      </c>
      <c r="I257" s="23">
        <v>-97242.754055363999</v>
      </c>
      <c r="J257" s="23">
        <v>-107872.58027013257</v>
      </c>
      <c r="K257" s="23">
        <v>38194.591388156077</v>
      </c>
      <c r="L257" s="23"/>
      <c r="M257" s="22">
        <f t="shared" si="3"/>
        <v>1.1243099459491441E-3</v>
      </c>
      <c r="N257" s="27">
        <v>1107</v>
      </c>
      <c r="O257" s="1" t="s">
        <v>933</v>
      </c>
      <c r="U257" s="72"/>
      <c r="V257" s="72"/>
    </row>
    <row r="258" spans="1:22" ht="13.4" customHeight="1">
      <c r="A258" s="24"/>
      <c r="B258" s="25"/>
      <c r="C258" s="26" t="s">
        <v>892</v>
      </c>
      <c r="D258" s="23">
        <v>335788.95642758353</v>
      </c>
      <c r="E258" s="21">
        <v>-5.8654090888262678E-3</v>
      </c>
      <c r="F258" s="23">
        <v>333500.18296639313</v>
      </c>
      <c r="G258" s="23">
        <v>342020.25973067991</v>
      </c>
      <c r="H258" s="23">
        <v>-8520.0767642867868</v>
      </c>
      <c r="I258" s="23">
        <v>-32345.399866428965</v>
      </c>
      <c r="J258" s="23">
        <v>-40865.476630715755</v>
      </c>
      <c r="K258" s="23">
        <v>12704.48727194009</v>
      </c>
      <c r="L258" s="23"/>
      <c r="M258" s="22">
        <f t="shared" si="3"/>
        <v>3.7397392873944629E-4</v>
      </c>
      <c r="N258" s="27">
        <v>1111</v>
      </c>
      <c r="O258" s="1" t="s">
        <v>935</v>
      </c>
      <c r="U258" s="72"/>
      <c r="V258" s="72"/>
    </row>
    <row r="259" spans="1:22" ht="13.4" customHeight="1">
      <c r="A259" s="24"/>
      <c r="B259" s="25"/>
      <c r="C259" s="26" t="s">
        <v>894</v>
      </c>
      <c r="D259" s="23">
        <v>2169708.1377046825</v>
      </c>
      <c r="E259" s="21">
        <v>-4.5545450385543473E-3</v>
      </c>
      <c r="F259" s="23">
        <v>2154919.1748485495</v>
      </c>
      <c r="G259" s="23">
        <v>2165303.616559654</v>
      </c>
      <c r="H259" s="23">
        <v>-10384.441711104475</v>
      </c>
      <c r="I259" s="23">
        <v>-209000.55217461553</v>
      </c>
      <c r="J259" s="23">
        <v>-219384.99388572</v>
      </c>
      <c r="K259" s="23">
        <v>82090.339457720271</v>
      </c>
      <c r="L259" s="23"/>
      <c r="M259" s="22">
        <f t="shared" si="3"/>
        <v>2.4164412228082251E-3</v>
      </c>
      <c r="N259" s="27">
        <v>1114</v>
      </c>
      <c r="O259" s="1" t="s">
        <v>937</v>
      </c>
      <c r="U259" s="72"/>
      <c r="V259" s="72"/>
    </row>
    <row r="260" spans="1:22" ht="13.4" customHeight="1">
      <c r="A260" s="24"/>
      <c r="B260" s="25"/>
      <c r="C260" s="26" t="s">
        <v>896</v>
      </c>
      <c r="D260" s="23">
        <v>664754.07248491247</v>
      </c>
      <c r="E260" s="21">
        <v>-6.6679919506718033E-4</v>
      </c>
      <c r="F260" s="23">
        <v>660223.03758874314</v>
      </c>
      <c r="G260" s="23">
        <v>660284.91546231031</v>
      </c>
      <c r="H260" s="23">
        <v>-61.877873567165807</v>
      </c>
      <c r="I260" s="23">
        <v>-64033.482566299579</v>
      </c>
      <c r="J260" s="23">
        <v>-64095.360439866745</v>
      </c>
      <c r="K260" s="23">
        <v>25150.796329647139</v>
      </c>
      <c r="L260" s="23"/>
      <c r="M260" s="22">
        <f t="shared" si="3"/>
        <v>7.403480292430129E-4</v>
      </c>
      <c r="N260" s="27">
        <v>1119</v>
      </c>
      <c r="O260" s="1" t="s">
        <v>939</v>
      </c>
      <c r="U260" s="72"/>
      <c r="V260" s="72"/>
    </row>
    <row r="261" spans="1:22" ht="13.4" customHeight="1">
      <c r="A261" s="24"/>
      <c r="B261" s="25"/>
      <c r="C261" s="26" t="s">
        <v>898</v>
      </c>
      <c r="D261" s="23">
        <v>316819.62553686177</v>
      </c>
      <c r="E261" s="21">
        <v>9.0653840985166489E-3</v>
      </c>
      <c r="F261" s="23">
        <v>314660.14906500996</v>
      </c>
      <c r="G261" s="23">
        <v>320343.37066258158</v>
      </c>
      <c r="H261" s="23">
        <v>-5683.2215975716244</v>
      </c>
      <c r="I261" s="23">
        <v>-30518.149204624304</v>
      </c>
      <c r="J261" s="23">
        <v>-36201.370802195932</v>
      </c>
      <c r="K261" s="23">
        <v>11986.787603010185</v>
      </c>
      <c r="L261" s="23"/>
      <c r="M261" s="22">
        <f t="shared" si="3"/>
        <v>3.5284745908352222E-4</v>
      </c>
      <c r="N261" s="27">
        <v>1121</v>
      </c>
      <c r="O261" s="1" t="s">
        <v>941</v>
      </c>
      <c r="U261" s="72"/>
      <c r="V261" s="72"/>
    </row>
    <row r="262" spans="1:22" ht="13.4" customHeight="1">
      <c r="A262" s="24"/>
      <c r="B262" s="25"/>
      <c r="C262" s="26" t="s">
        <v>900</v>
      </c>
      <c r="D262" s="23">
        <v>1260750.5551549559</v>
      </c>
      <c r="E262" s="21">
        <v>-1.3865261399875761E-3</v>
      </c>
      <c r="F262" s="23">
        <v>1252157.1444528324</v>
      </c>
      <c r="G262" s="23">
        <v>1247477.6202456958</v>
      </c>
      <c r="H262" s="23">
        <v>4679.5242071365938</v>
      </c>
      <c r="I262" s="23">
        <v>-121443.78204738213</v>
      </c>
      <c r="J262" s="23">
        <v>-116764.25784024554</v>
      </c>
      <c r="K262" s="23">
        <v>47700.167246303754</v>
      </c>
      <c r="L262" s="23"/>
      <c r="M262" s="22">
        <f t="shared" si="3"/>
        <v>1.4041195496356899E-3</v>
      </c>
      <c r="N262" s="27">
        <v>1123</v>
      </c>
      <c r="O262" s="1" t="s">
        <v>943</v>
      </c>
      <c r="U262" s="72"/>
      <c r="V262" s="72"/>
    </row>
    <row r="263" spans="1:22" ht="13.4" customHeight="1">
      <c r="A263" s="24"/>
      <c r="B263" s="25"/>
      <c r="C263" s="26" t="s">
        <v>902</v>
      </c>
      <c r="D263" s="23">
        <v>31093631.934826437</v>
      </c>
      <c r="E263" s="21">
        <v>2.8239586830244079E-2</v>
      </c>
      <c r="F263" s="23">
        <v>30881694.412099119</v>
      </c>
      <c r="G263" s="23">
        <v>30928473.075515937</v>
      </c>
      <c r="H263" s="23">
        <v>-46778.663416817784</v>
      </c>
      <c r="I263" s="23">
        <v>-2995143.047381381</v>
      </c>
      <c r="J263" s="23">
        <v>-3041921.7107981988</v>
      </c>
      <c r="K263" s="23">
        <v>1176419.4253350452</v>
      </c>
      <c r="L263" s="23"/>
      <c r="M263" s="22">
        <f t="shared" si="3"/>
        <v>3.4629511992164345E-2</v>
      </c>
      <c r="N263" s="27">
        <v>1137</v>
      </c>
      <c r="O263" s="1" t="s">
        <v>945</v>
      </c>
      <c r="U263" s="72"/>
      <c r="V263" s="72"/>
    </row>
    <row r="264" spans="1:22" ht="13.4" customHeight="1">
      <c r="A264" s="24"/>
      <c r="B264" s="25"/>
      <c r="C264" s="26" t="s">
        <v>904</v>
      </c>
      <c r="D264" s="23">
        <v>828855.41962832632</v>
      </c>
      <c r="E264" s="21">
        <v>5.8993677282654922E-3</v>
      </c>
      <c r="F264" s="23">
        <v>823205.85238885612</v>
      </c>
      <c r="G264" s="23">
        <v>849478.31842214381</v>
      </c>
      <c r="H264" s="23">
        <v>-26272.466033287696</v>
      </c>
      <c r="I264" s="23">
        <v>-79840.80317756602</v>
      </c>
      <c r="J264" s="23">
        <v>-106113.26921085372</v>
      </c>
      <c r="K264" s="23">
        <v>31359.527844441123</v>
      </c>
      <c r="L264" s="23"/>
      <c r="M264" s="22">
        <f t="shared" si="3"/>
        <v>9.2311051838369783E-4</v>
      </c>
      <c r="N264" s="27">
        <v>1139</v>
      </c>
      <c r="O264" s="1" t="s">
        <v>947</v>
      </c>
      <c r="U264" s="72"/>
      <c r="V264" s="72"/>
    </row>
    <row r="265" spans="1:22" ht="13.4" customHeight="1">
      <c r="A265" s="24"/>
      <c r="B265" s="25"/>
      <c r="C265" s="26" t="s">
        <v>906</v>
      </c>
      <c r="D265" s="23">
        <v>554247.96236598899</v>
      </c>
      <c r="E265" s="21">
        <v>-1.6515851299676365E-2</v>
      </c>
      <c r="F265" s="23">
        <v>550470.14894211094</v>
      </c>
      <c r="G265" s="23">
        <v>560676.93828979135</v>
      </c>
      <c r="H265" s="23">
        <v>-10206.789347680402</v>
      </c>
      <c r="I265" s="23">
        <v>-53388.807537354536</v>
      </c>
      <c r="J265" s="23">
        <v>-63595.596885034938</v>
      </c>
      <c r="K265" s="23">
        <v>20969.826578844019</v>
      </c>
      <c r="L265" s="23"/>
      <c r="M265" s="22">
        <f t="shared" si="3"/>
        <v>6.1727547620090534E-4</v>
      </c>
      <c r="N265" s="27">
        <v>1142</v>
      </c>
      <c r="O265" s="1" t="s">
        <v>949</v>
      </c>
      <c r="U265" s="72"/>
      <c r="V265" s="72"/>
    </row>
    <row r="266" spans="1:22" ht="13.4" customHeight="1">
      <c r="A266" s="24"/>
      <c r="B266" s="25"/>
      <c r="C266" s="26" t="s">
        <v>1883</v>
      </c>
      <c r="D266" s="23">
        <v>246228.59694114205</v>
      </c>
      <c r="E266" s="21">
        <v>4.3919744041844844E-3</v>
      </c>
      <c r="F266" s="23">
        <v>244550.27647443971</v>
      </c>
      <c r="G266" s="23">
        <v>243235.51561245872</v>
      </c>
      <c r="H266" s="23">
        <v>1314.7608619809907</v>
      </c>
      <c r="I266" s="23">
        <v>-23718.357242426482</v>
      </c>
      <c r="J266" s="23">
        <v>-22403.596380445491</v>
      </c>
      <c r="K266" s="23">
        <v>9315.9945136582737</v>
      </c>
      <c r="L266" s="23"/>
      <c r="M266" s="22">
        <f t="shared" si="3"/>
        <v>2.7422901796932445E-4</v>
      </c>
      <c r="N266" s="27">
        <v>1149</v>
      </c>
      <c r="O266" s="1" t="s">
        <v>951</v>
      </c>
      <c r="U266" s="72"/>
      <c r="V266" s="72"/>
    </row>
    <row r="267" spans="1:22" ht="13.4" customHeight="1">
      <c r="A267" s="24"/>
      <c r="B267" s="25"/>
      <c r="C267" s="26" t="s">
        <v>908</v>
      </c>
      <c r="D267" s="23">
        <v>955446.68782024144</v>
      </c>
      <c r="E267" s="21">
        <v>6.4440802202285763E-3</v>
      </c>
      <c r="F267" s="23">
        <v>948934.26094971446</v>
      </c>
      <c r="G267" s="23">
        <v>939531.79744865827</v>
      </c>
      <c r="H267" s="23">
        <v>9402.4635010561906</v>
      </c>
      <c r="I267" s="23">
        <v>-92034.906381043169</v>
      </c>
      <c r="J267" s="23">
        <v>-82632.442879986978</v>
      </c>
      <c r="K267" s="23">
        <v>36149.075340562493</v>
      </c>
      <c r="L267" s="23"/>
      <c r="M267" s="22">
        <f t="shared" si="3"/>
        <v>1.0640973882721635E-3</v>
      </c>
      <c r="N267" s="27">
        <v>1152</v>
      </c>
      <c r="O267" s="1" t="s">
        <v>953</v>
      </c>
      <c r="U267" s="72"/>
      <c r="V267" s="72"/>
    </row>
    <row r="268" spans="1:22" ht="13.4" customHeight="1">
      <c r="A268" s="24"/>
      <c r="B268" s="25"/>
      <c r="C268" s="26" t="s">
        <v>1568</v>
      </c>
      <c r="D268" s="23">
        <v>744536.84858442645</v>
      </c>
      <c r="E268" s="21">
        <v>6.7109435047255861E-2</v>
      </c>
      <c r="F268" s="23">
        <v>739462.00574847427</v>
      </c>
      <c r="G268" s="23">
        <v>745476.69174759067</v>
      </c>
      <c r="H268" s="23">
        <v>-6014.6859991163947</v>
      </c>
      <c r="I268" s="23">
        <v>-71718.68407753238</v>
      </c>
      <c r="J268" s="23">
        <v>-77733.370076648775</v>
      </c>
      <c r="K268" s="23">
        <v>28169.356779817612</v>
      </c>
      <c r="L268" s="23"/>
      <c r="M268" s="22">
        <f t="shared" si="3"/>
        <v>8.2920347744209458E-4</v>
      </c>
      <c r="N268" s="27">
        <v>1153</v>
      </c>
      <c r="O268" s="1" t="s">
        <v>955</v>
      </c>
      <c r="U268" s="72"/>
      <c r="V268" s="72"/>
    </row>
    <row r="269" spans="1:22" ht="13.4" customHeight="1">
      <c r="A269" s="24"/>
      <c r="B269" s="25"/>
      <c r="C269" s="26" t="s">
        <v>910</v>
      </c>
      <c r="D269" s="23">
        <v>792841.92007432692</v>
      </c>
      <c r="E269" s="21">
        <v>5.2246690312512278E-2</v>
      </c>
      <c r="F269" s="23">
        <v>787437.82470177196</v>
      </c>
      <c r="G269" s="23">
        <v>785890.9272608516</v>
      </c>
      <c r="H269" s="23">
        <v>1546.8974409203511</v>
      </c>
      <c r="I269" s="23">
        <v>-76371.746136332469</v>
      </c>
      <c r="J269" s="23">
        <v>-74824.848695412118</v>
      </c>
      <c r="K269" s="23">
        <v>29996.966515535485</v>
      </c>
      <c r="L269" s="23"/>
      <c r="M269" s="22">
        <f t="shared" si="3"/>
        <v>8.8300166531374887E-4</v>
      </c>
      <c r="N269" s="27">
        <v>1157</v>
      </c>
      <c r="O269" s="1" t="s">
        <v>957</v>
      </c>
      <c r="U269" s="72"/>
      <c r="V269" s="72"/>
    </row>
    <row r="270" spans="1:22" ht="13.4" customHeight="1">
      <c r="A270" s="24"/>
      <c r="B270" s="25"/>
      <c r="C270" s="26" t="s">
        <v>1569</v>
      </c>
      <c r="D270" s="23">
        <v>411783.96724334004</v>
      </c>
      <c r="E270" s="21">
        <v>-2.3574885314580074E-2</v>
      </c>
      <c r="F270" s="23">
        <v>408977.20365588571</v>
      </c>
      <c r="G270" s="23">
        <v>415582.13484756282</v>
      </c>
      <c r="H270" s="23">
        <v>-6604.9311916771112</v>
      </c>
      <c r="I270" s="23">
        <v>-39665.738923557401</v>
      </c>
      <c r="J270" s="23">
        <v>-46270.670115234512</v>
      </c>
      <c r="K270" s="23">
        <v>15579.738614066773</v>
      </c>
      <c r="L270" s="23"/>
      <c r="M270" s="22">
        <f t="shared" si="3"/>
        <v>4.5861087767821909E-4</v>
      </c>
      <c r="N270" s="27">
        <v>2382</v>
      </c>
      <c r="O270" s="1" t="s">
        <v>959</v>
      </c>
      <c r="U270" s="72"/>
      <c r="V270" s="72"/>
    </row>
    <row r="271" spans="1:22" ht="13.4" customHeight="1">
      <c r="A271" s="24"/>
      <c r="B271" s="25"/>
      <c r="C271" s="26" t="s">
        <v>912</v>
      </c>
      <c r="D271" s="23">
        <v>3805888.7306421916</v>
      </c>
      <c r="E271" s="21">
        <v>1.0497142497611911E-4</v>
      </c>
      <c r="F271" s="23">
        <v>3779947.3857700713</v>
      </c>
      <c r="G271" s="23">
        <v>3796628.1267827647</v>
      </c>
      <c r="H271" s="23">
        <v>-16680.741012693383</v>
      </c>
      <c r="I271" s="23">
        <v>-366608.22365760535</v>
      </c>
      <c r="J271" s="23">
        <v>-383288.96467029874</v>
      </c>
      <c r="K271" s="23">
        <v>143994.80391277117</v>
      </c>
      <c r="L271" s="23"/>
      <c r="M271" s="22">
        <f t="shared" si="3"/>
        <v>4.2386836544173103E-3</v>
      </c>
      <c r="N271" s="27">
        <v>2282</v>
      </c>
      <c r="O271" s="1" t="s">
        <v>961</v>
      </c>
      <c r="U271" s="72"/>
      <c r="V271" s="72"/>
    </row>
    <row r="272" spans="1:22" ht="13.4" customHeight="1">
      <c r="A272" s="24"/>
      <c r="B272" s="25"/>
      <c r="C272" s="26" t="s">
        <v>914</v>
      </c>
      <c r="D272" s="23">
        <v>30986424.6383113</v>
      </c>
      <c r="E272" s="21">
        <v>0.25848771262820902</v>
      </c>
      <c r="F272" s="23">
        <v>30775217.851989731</v>
      </c>
      <c r="G272" s="23">
        <v>31029816.313750826</v>
      </c>
      <c r="H272" s="23">
        <v>-254598.46176109463</v>
      </c>
      <c r="I272" s="23">
        <v>-2984816.1357662017</v>
      </c>
      <c r="J272" s="23">
        <v>-3239414.5975272963</v>
      </c>
      <c r="K272" s="23">
        <v>1172363.2653334597</v>
      </c>
      <c r="L272" s="23"/>
      <c r="M272" s="22">
        <f t="shared" ref="M272:M305" si="4">SUM(D272 / $D$15 )</f>
        <v>3.4510113384497665E-2</v>
      </c>
      <c r="N272" s="27">
        <v>1166</v>
      </c>
      <c r="O272" s="1" t="s">
        <v>963</v>
      </c>
      <c r="U272" s="72"/>
      <c r="V272" s="72"/>
    </row>
    <row r="273" spans="1:22" ht="13.4" customHeight="1">
      <c r="A273" s="24"/>
      <c r="B273" s="25"/>
      <c r="C273" s="26" t="s">
        <v>916</v>
      </c>
      <c r="D273" s="23">
        <v>654522.35252187867</v>
      </c>
      <c r="E273" s="21">
        <v>4.9058339297823883E-2</v>
      </c>
      <c r="F273" s="23">
        <v>650061.05812391639</v>
      </c>
      <c r="G273" s="23">
        <v>629646.2703690686</v>
      </c>
      <c r="H273" s="23">
        <v>20414.787754847785</v>
      </c>
      <c r="I273" s="23">
        <v>-63047.896032881144</v>
      </c>
      <c r="J273" s="23">
        <v>-42633.10827803336</v>
      </c>
      <c r="K273" s="23">
        <v>24763.681883051417</v>
      </c>
      <c r="L273" s="23"/>
      <c r="M273" s="22">
        <f t="shared" si="4"/>
        <v>7.2895278696629795E-4</v>
      </c>
      <c r="N273" s="27">
        <v>1168</v>
      </c>
      <c r="O273" s="1" t="s">
        <v>965</v>
      </c>
      <c r="U273" s="72"/>
      <c r="V273" s="72"/>
    </row>
    <row r="274" spans="1:22" ht="13.4" customHeight="1">
      <c r="A274" s="24"/>
      <c r="B274" s="25"/>
      <c r="C274" s="26" t="s">
        <v>918</v>
      </c>
      <c r="D274" s="23">
        <v>7843863.3849194497</v>
      </c>
      <c r="E274" s="21">
        <v>8.0901454921235905E-2</v>
      </c>
      <c r="F274" s="23">
        <v>7790398.7726832274</v>
      </c>
      <c r="G274" s="23">
        <v>7799574.1930137649</v>
      </c>
      <c r="H274" s="23">
        <v>-9175.4203305374831</v>
      </c>
      <c r="I274" s="23">
        <v>-755572.48928636673</v>
      </c>
      <c r="J274" s="23">
        <v>-764747.90961690422</v>
      </c>
      <c r="K274" s="23">
        <v>296770.51799658319</v>
      </c>
      <c r="L274" s="23"/>
      <c r="M274" s="22">
        <f t="shared" si="4"/>
        <v>8.7358453886092514E-3</v>
      </c>
      <c r="N274" s="27">
        <v>1173</v>
      </c>
      <c r="O274" s="1" t="s">
        <v>967</v>
      </c>
      <c r="U274" s="72"/>
      <c r="V274" s="72"/>
    </row>
    <row r="275" spans="1:22" ht="13.4" customHeight="1">
      <c r="A275" s="24"/>
      <c r="B275" s="25"/>
      <c r="C275" s="26" t="s">
        <v>920</v>
      </c>
      <c r="D275" s="23">
        <v>1225489.1358553993</v>
      </c>
      <c r="E275" s="21">
        <v>9.6221859153451383E-3</v>
      </c>
      <c r="F275" s="23">
        <v>1217136.0707606934</v>
      </c>
      <c r="G275" s="23">
        <v>1226024.7773160019</v>
      </c>
      <c r="H275" s="23">
        <v>-8888.7065553085413</v>
      </c>
      <c r="I275" s="23">
        <v>-118047.17032067117</v>
      </c>
      <c r="J275" s="23">
        <v>-126935.87687597971</v>
      </c>
      <c r="K275" s="23">
        <v>46366.060676964065</v>
      </c>
      <c r="L275" s="23"/>
      <c r="M275" s="22">
        <f t="shared" si="4"/>
        <v>1.3648483012638631E-3</v>
      </c>
      <c r="N275" s="27">
        <v>1181</v>
      </c>
      <c r="O275" s="1" t="s">
        <v>969</v>
      </c>
      <c r="U275" s="72"/>
      <c r="V275" s="72"/>
    </row>
    <row r="276" spans="1:22" ht="13.4" customHeight="1">
      <c r="A276" s="24"/>
      <c r="B276" s="25"/>
      <c r="C276" s="26" t="s">
        <v>1570</v>
      </c>
      <c r="D276" s="23">
        <v>719337.57438834698</v>
      </c>
      <c r="E276" s="21">
        <v>9.7027166064026504E-2</v>
      </c>
      <c r="F276" s="23">
        <v>714434.49250199494</v>
      </c>
      <c r="G276" s="23">
        <v>734244.2196061674</v>
      </c>
      <c r="H276" s="23">
        <v>-19809.72710417246</v>
      </c>
      <c r="I276" s="23">
        <v>-69291.324318928295</v>
      </c>
      <c r="J276" s="23">
        <v>-89101.051423100755</v>
      </c>
      <c r="K276" s="23">
        <v>27215.948836649408</v>
      </c>
      <c r="L276" s="23"/>
      <c r="M276" s="22">
        <f t="shared" si="4"/>
        <v>8.0113861291304699E-4</v>
      </c>
      <c r="N276" s="27">
        <v>1192</v>
      </c>
      <c r="O276" s="1" t="s">
        <v>1573</v>
      </c>
      <c r="U276" s="72"/>
      <c r="V276" s="72"/>
    </row>
    <row r="277" spans="1:22" ht="13.4" customHeight="1">
      <c r="A277" s="24"/>
      <c r="B277" s="25"/>
      <c r="C277" s="26" t="s">
        <v>924</v>
      </c>
      <c r="D277" s="23">
        <v>2711657.8171509444</v>
      </c>
      <c r="E277" s="21">
        <v>1.571262094036352E-2</v>
      </c>
      <c r="F277" s="23">
        <v>2693174.8672834048</v>
      </c>
      <c r="G277" s="23">
        <v>2684516.4443232608</v>
      </c>
      <c r="H277" s="23">
        <v>8658.422960144002</v>
      </c>
      <c r="I277" s="23">
        <v>-261204.70824832126</v>
      </c>
      <c r="J277" s="23">
        <v>-252546.28528817726</v>
      </c>
      <c r="K277" s="23">
        <v>102594.86372143563</v>
      </c>
      <c r="L277" s="23"/>
      <c r="M277" s="22">
        <f t="shared" si="4"/>
        <v>3.0200198900694609E-3</v>
      </c>
      <c r="N277" s="27">
        <v>1193</v>
      </c>
      <c r="O277" s="1" t="s">
        <v>1574</v>
      </c>
      <c r="U277" s="72"/>
      <c r="V277" s="72"/>
    </row>
    <row r="278" spans="1:22" ht="13.4" customHeight="1">
      <c r="A278" s="24"/>
      <c r="B278" s="25"/>
      <c r="C278" s="26" t="s">
        <v>926</v>
      </c>
      <c r="D278" s="23">
        <v>853111.32552726916</v>
      </c>
      <c r="E278" s="21">
        <v>-1.1138988521529058E-2</v>
      </c>
      <c r="F278" s="23">
        <v>847296.42743746599</v>
      </c>
      <c r="G278" s="23">
        <v>859360.24796019134</v>
      </c>
      <c r="H278" s="23">
        <v>-12063.820522725349</v>
      </c>
      <c r="I278" s="23">
        <v>-82177.291499786879</v>
      </c>
      <c r="J278" s="23">
        <v>-94241.112022512229</v>
      </c>
      <c r="K278" s="23">
        <v>32277.2436950187</v>
      </c>
      <c r="L278" s="23"/>
      <c r="M278" s="22">
        <f t="shared" si="4"/>
        <v>9.5012473743565247E-4</v>
      </c>
      <c r="N278" s="27">
        <v>1203</v>
      </c>
      <c r="O278" s="1" t="s">
        <v>1575</v>
      </c>
      <c r="U278" s="72"/>
      <c r="V278" s="72"/>
    </row>
    <row r="279" spans="1:22" ht="13.4" customHeight="1">
      <c r="A279" s="24"/>
      <c r="B279" s="25"/>
      <c r="C279" s="26" t="s">
        <v>1571</v>
      </c>
      <c r="D279" s="23">
        <v>514933.45888710907</v>
      </c>
      <c r="E279" s="21">
        <v>8.5000197477931305E-3</v>
      </c>
      <c r="F279" s="23">
        <v>511423.61732615245</v>
      </c>
      <c r="G279" s="23">
        <v>507259.79173318733</v>
      </c>
      <c r="H279" s="23">
        <v>4163.8255929651204</v>
      </c>
      <c r="I279" s="23">
        <v>-49601.776096227535</v>
      </c>
      <c r="J279" s="23">
        <v>-45437.950503262415</v>
      </c>
      <c r="K279" s="23">
        <v>19482.372630495389</v>
      </c>
      <c r="L279" s="23"/>
      <c r="M279" s="22">
        <f t="shared" si="4"/>
        <v>5.734902383573013E-4</v>
      </c>
      <c r="N279" s="27">
        <v>1210</v>
      </c>
      <c r="O279" s="1" t="s">
        <v>1576</v>
      </c>
      <c r="U279" s="72"/>
      <c r="V279" s="72"/>
    </row>
    <row r="280" spans="1:22" ht="13.4" customHeight="1">
      <c r="A280" s="24"/>
      <c r="B280" s="25"/>
      <c r="C280" s="26" t="s">
        <v>928</v>
      </c>
      <c r="D280" s="23">
        <v>1591418.1707975408</v>
      </c>
      <c r="E280" s="21">
        <v>2.552722270660901E-2</v>
      </c>
      <c r="F280" s="23">
        <v>1580570.8942410734</v>
      </c>
      <c r="G280" s="23">
        <v>1570133.5086812233</v>
      </c>
      <c r="H280" s="23">
        <v>10437.38555985014</v>
      </c>
      <c r="I280" s="23">
        <v>-153295.86070007799</v>
      </c>
      <c r="J280" s="23">
        <v>-142858.47514022785</v>
      </c>
      <c r="K280" s="23">
        <v>60210.889930180878</v>
      </c>
      <c r="L280" s="23"/>
      <c r="M280" s="22">
        <f t="shared" si="4"/>
        <v>1.7723897531717954E-3</v>
      </c>
      <c r="N280" s="27">
        <v>1215</v>
      </c>
      <c r="O280" s="1" t="s">
        <v>1577</v>
      </c>
      <c r="U280" s="72"/>
      <c r="V280" s="72"/>
    </row>
    <row r="281" spans="1:22" ht="13.4" customHeight="1">
      <c r="A281" s="24"/>
      <c r="B281" s="25"/>
      <c r="C281" s="26" t="s">
        <v>930</v>
      </c>
      <c r="D281" s="23">
        <v>2912804.5951287663</v>
      </c>
      <c r="E281" s="21">
        <v>2.478985524687527E-2</v>
      </c>
      <c r="F281" s="23">
        <v>2892950.6072969721</v>
      </c>
      <c r="G281" s="23">
        <v>2891117.9547529034</v>
      </c>
      <c r="H281" s="23">
        <v>1832.6525440686382</v>
      </c>
      <c r="I281" s="23">
        <v>-280580.48830599443</v>
      </c>
      <c r="J281" s="23">
        <v>-278747.83576192579</v>
      </c>
      <c r="K281" s="23">
        <v>110205.19941501616</v>
      </c>
      <c r="L281" s="23"/>
      <c r="M281" s="22">
        <f t="shared" si="4"/>
        <v>3.2440405118729356E-3</v>
      </c>
      <c r="N281" s="27">
        <v>1216</v>
      </c>
      <c r="O281" s="1" t="s">
        <v>1578</v>
      </c>
      <c r="U281" s="72"/>
      <c r="V281" s="72"/>
    </row>
    <row r="282" spans="1:22" ht="13.4" customHeight="1">
      <c r="A282" s="24"/>
      <c r="B282" s="25"/>
      <c r="C282" s="26" t="s">
        <v>932</v>
      </c>
      <c r="D282" s="23">
        <v>565783.94353280868</v>
      </c>
      <c r="E282" s="21">
        <v>1.6155187780752644E-2</v>
      </c>
      <c r="F282" s="23">
        <v>561927.499626784</v>
      </c>
      <c r="G282" s="23">
        <v>568637.33428683528</v>
      </c>
      <c r="H282" s="23">
        <v>-6709.8346600512741</v>
      </c>
      <c r="I282" s="23">
        <v>-54500.0290845493</v>
      </c>
      <c r="J282" s="23">
        <v>-61209.863744600574</v>
      </c>
      <c r="K282" s="23">
        <v>21406.287406687854</v>
      </c>
      <c r="L282" s="23"/>
      <c r="M282" s="22">
        <f t="shared" si="4"/>
        <v>6.3012329658403404E-4</v>
      </c>
      <c r="N282" s="27">
        <v>1219</v>
      </c>
      <c r="O282" s="1" t="s">
        <v>1796</v>
      </c>
      <c r="U282" s="72"/>
      <c r="V282" s="72"/>
    </row>
    <row r="283" spans="1:22" ht="13.4" customHeight="1">
      <c r="A283" s="24"/>
      <c r="B283" s="25"/>
      <c r="C283" s="26" t="s">
        <v>1572</v>
      </c>
      <c r="D283" s="23">
        <v>514974.8749586764</v>
      </c>
      <c r="E283" s="21">
        <v>-2.0580275710623597E-2</v>
      </c>
      <c r="F283" s="23">
        <v>511464.75110134383</v>
      </c>
      <c r="G283" s="23">
        <v>510848.91598872497</v>
      </c>
      <c r="H283" s="23">
        <v>615.83511261886451</v>
      </c>
      <c r="I283" s="23">
        <v>-49605.765564523317</v>
      </c>
      <c r="J283" s="23">
        <v>-48989.930451904453</v>
      </c>
      <c r="K283" s="23">
        <v>19483.939596722266</v>
      </c>
      <c r="L283" s="23"/>
      <c r="M283" s="22">
        <f t="shared" si="4"/>
        <v>5.7353636414762441E-4</v>
      </c>
      <c r="N283" s="27">
        <v>1225</v>
      </c>
      <c r="O283" s="1" t="s">
        <v>1797</v>
      </c>
      <c r="U283" s="72"/>
      <c r="V283" s="72"/>
    </row>
    <row r="284" spans="1:22" ht="13.4" customHeight="1">
      <c r="A284" s="24"/>
      <c r="B284" s="25"/>
      <c r="C284" s="26" t="s">
        <v>1862</v>
      </c>
      <c r="D284" s="23">
        <v>253900.90169568555</v>
      </c>
      <c r="E284" s="21">
        <v>2.4096542264600451E-2</v>
      </c>
      <c r="F284" s="23">
        <v>252170.28597873086</v>
      </c>
      <c r="G284" s="23">
        <v>251823.74205887146</v>
      </c>
      <c r="H284" s="23">
        <v>346.54391985939583</v>
      </c>
      <c r="I284" s="23">
        <v>-24457.404076554078</v>
      </c>
      <c r="J284" s="23">
        <v>-24110.860156694682</v>
      </c>
      <c r="K284" s="23">
        <v>9606.2741557809441</v>
      </c>
      <c r="L284" s="23"/>
      <c r="M284" s="22">
        <f t="shared" si="4"/>
        <v>2.8277379556436054E-4</v>
      </c>
      <c r="N284" s="27">
        <v>1230</v>
      </c>
      <c r="O284" s="1" t="s">
        <v>1798</v>
      </c>
      <c r="U284" s="72"/>
      <c r="V284" s="72"/>
    </row>
    <row r="285" spans="1:22" ht="13.4" customHeight="1">
      <c r="A285" s="24"/>
      <c r="B285" s="25"/>
      <c r="C285" s="26" t="s">
        <v>934</v>
      </c>
      <c r="D285" s="23">
        <v>11360420.90980801</v>
      </c>
      <c r="E285" s="21">
        <v>2.7108555127102196E-3</v>
      </c>
      <c r="F285" s="23">
        <v>11282987.065160625</v>
      </c>
      <c r="G285" s="23">
        <v>11325942.525460241</v>
      </c>
      <c r="H285" s="23">
        <v>-42955.46029961668</v>
      </c>
      <c r="I285" s="23">
        <v>-1094310.4290504768</v>
      </c>
      <c r="J285" s="23">
        <v>-1137265.8893500934</v>
      </c>
      <c r="K285" s="23">
        <v>429818.55147360644</v>
      </c>
      <c r="L285" s="23"/>
      <c r="M285" s="22">
        <f t="shared" si="4"/>
        <v>1.2652295909233963E-2</v>
      </c>
      <c r="N285" s="27">
        <v>1236</v>
      </c>
      <c r="O285" s="1" t="s">
        <v>1799</v>
      </c>
      <c r="U285" s="72"/>
      <c r="V285" s="72"/>
    </row>
    <row r="286" spans="1:22" ht="13.4" customHeight="1">
      <c r="A286" s="24"/>
      <c r="B286" s="25"/>
      <c r="C286" s="26" t="s">
        <v>1884</v>
      </c>
      <c r="D286" s="23">
        <v>330749.44763909851</v>
      </c>
      <c r="E286" s="21">
        <v>2.2199380173126171E-2</v>
      </c>
      <c r="F286" s="23">
        <v>328495.02400910936</v>
      </c>
      <c r="G286" s="23">
        <v>322262.21887232194</v>
      </c>
      <c r="H286" s="23">
        <v>6232.8051367874141</v>
      </c>
      <c r="I286" s="23">
        <v>-31859.961248589596</v>
      </c>
      <c r="J286" s="23">
        <v>-25627.156111802182</v>
      </c>
      <c r="K286" s="23">
        <v>12513.818776045271</v>
      </c>
      <c r="L286" s="23"/>
      <c r="M286" s="22">
        <f t="shared" si="4"/>
        <v>3.6836134123628E-4</v>
      </c>
      <c r="N286" s="27">
        <v>1244</v>
      </c>
      <c r="O286" s="1" t="s">
        <v>1800</v>
      </c>
      <c r="U286" s="72"/>
      <c r="V286" s="72"/>
    </row>
    <row r="287" spans="1:22" ht="13.4" customHeight="1">
      <c r="A287" s="24"/>
      <c r="B287" s="25"/>
      <c r="C287" s="26" t="s">
        <v>936</v>
      </c>
      <c r="D287" s="23">
        <v>25475677.496611204</v>
      </c>
      <c r="E287" s="21">
        <v>1.3795258387274245E-2</v>
      </c>
      <c r="F287" s="23">
        <v>25302032.552535553</v>
      </c>
      <c r="G287" s="23">
        <v>25440230.634140149</v>
      </c>
      <c r="H287" s="23">
        <v>-138198.08160459623</v>
      </c>
      <c r="I287" s="23">
        <v>-2453984.741674446</v>
      </c>
      <c r="J287" s="23">
        <v>-2592182.8232790423</v>
      </c>
      <c r="K287" s="23">
        <v>963865.58969382697</v>
      </c>
      <c r="L287" s="23"/>
      <c r="M287" s="22">
        <f t="shared" si="4"/>
        <v>2.8372699632727334E-2</v>
      </c>
      <c r="N287" s="27">
        <v>2026</v>
      </c>
      <c r="O287" s="1" t="s">
        <v>1801</v>
      </c>
      <c r="U287" s="72"/>
      <c r="V287" s="72"/>
    </row>
    <row r="288" spans="1:22" ht="13.4" customHeight="1">
      <c r="A288" s="24"/>
      <c r="B288" s="25"/>
      <c r="C288" s="26" t="s">
        <v>938</v>
      </c>
      <c r="D288" s="23">
        <v>3313139.8940052823</v>
      </c>
      <c r="E288" s="21">
        <v>-2.0587966309503214E-3</v>
      </c>
      <c r="F288" s="23">
        <v>3290557.1779347919</v>
      </c>
      <c r="G288" s="23">
        <v>3300786.005537129</v>
      </c>
      <c r="H288" s="23">
        <v>-10228.827602337115</v>
      </c>
      <c r="I288" s="23">
        <v>-319143.41622527473</v>
      </c>
      <c r="J288" s="23">
        <v>-329372.24382761185</v>
      </c>
      <c r="K288" s="23">
        <v>125351.78065817236</v>
      </c>
      <c r="L288" s="23"/>
      <c r="M288" s="22">
        <f t="shared" si="4"/>
        <v>3.6899008109331842E-3</v>
      </c>
      <c r="N288" s="27">
        <v>1279</v>
      </c>
      <c r="O288" s="1" t="s">
        <v>1802</v>
      </c>
      <c r="U288" s="72"/>
      <c r="V288" s="72"/>
    </row>
    <row r="289" spans="1:22" ht="13.4" customHeight="1">
      <c r="A289" s="24"/>
      <c r="B289" s="25"/>
      <c r="C289" s="26" t="s">
        <v>940</v>
      </c>
      <c r="D289" s="23">
        <v>456647.36418614438</v>
      </c>
      <c r="E289" s="21">
        <v>0.13892238581001082</v>
      </c>
      <c r="F289" s="23">
        <v>453534.80688410817</v>
      </c>
      <c r="G289" s="23">
        <v>455456.79779897671</v>
      </c>
      <c r="H289" s="23">
        <v>-1921.9909148685401</v>
      </c>
      <c r="I289" s="23">
        <v>-43987.276263318847</v>
      </c>
      <c r="J289" s="23">
        <v>-45909.267178187387</v>
      </c>
      <c r="K289" s="23">
        <v>17277.13349417139</v>
      </c>
      <c r="L289" s="23"/>
      <c r="M289" s="22">
        <f t="shared" si="4"/>
        <v>5.0857601348790757E-4</v>
      </c>
      <c r="N289" s="27">
        <v>1280</v>
      </c>
      <c r="O289" s="1" t="s">
        <v>1803</v>
      </c>
      <c r="U289" s="72"/>
      <c r="V289" s="72"/>
    </row>
    <row r="290" spans="1:22" ht="13.4" customHeight="1">
      <c r="A290" s="24"/>
      <c r="B290" s="25"/>
      <c r="C290" s="26" t="s">
        <v>1885</v>
      </c>
      <c r="D290" s="23">
        <v>333889.90802840842</v>
      </c>
      <c r="E290" s="21">
        <v>-2.4861254378092168E-2</v>
      </c>
      <c r="F290" s="23">
        <v>331614.07868433191</v>
      </c>
      <c r="G290" s="23">
        <v>336740.8984669543</v>
      </c>
      <c r="H290" s="23">
        <v>-5126.8197826223914</v>
      </c>
      <c r="I290" s="23">
        <v>-32162.471039672662</v>
      </c>
      <c r="J290" s="23">
        <v>-37289.29082229505</v>
      </c>
      <c r="K290" s="23">
        <v>12632.637272843047</v>
      </c>
      <c r="L290" s="23"/>
      <c r="M290" s="22">
        <f t="shared" si="4"/>
        <v>3.7185892591665685E-4</v>
      </c>
      <c r="N290" s="27">
        <v>2363</v>
      </c>
      <c r="O290" s="1" t="s">
        <v>1804</v>
      </c>
      <c r="U290" s="72"/>
      <c r="V290" s="72"/>
    </row>
    <row r="291" spans="1:22" ht="13.4" customHeight="1">
      <c r="A291" s="24"/>
      <c r="B291" s="25"/>
      <c r="C291" s="26" t="s">
        <v>942</v>
      </c>
      <c r="D291" s="23">
        <v>843374.25807995023</v>
      </c>
      <c r="E291" s="21">
        <v>3.3146723511150666E-2</v>
      </c>
      <c r="F291" s="23">
        <v>837625.72888387227</v>
      </c>
      <c r="G291" s="23">
        <v>823822.93206532358</v>
      </c>
      <c r="H291" s="23">
        <v>13802.796818548697</v>
      </c>
      <c r="I291" s="23">
        <v>-81239.353148684968</v>
      </c>
      <c r="J291" s="23">
        <v>-67436.556330136271</v>
      </c>
      <c r="K291" s="23">
        <v>31908.844296877196</v>
      </c>
      <c r="L291" s="23"/>
      <c r="M291" s="22">
        <f t="shared" si="4"/>
        <v>9.3928039816251101E-4</v>
      </c>
      <c r="N291" s="27">
        <v>1290</v>
      </c>
      <c r="O291" s="1" t="s">
        <v>1886</v>
      </c>
      <c r="U291" s="72"/>
      <c r="V291" s="72"/>
    </row>
    <row r="292" spans="1:22" ht="13.4" customHeight="1">
      <c r="A292" s="24"/>
      <c r="B292" s="25"/>
      <c r="C292" s="26" t="s">
        <v>944</v>
      </c>
      <c r="D292" s="23">
        <v>658427.51501598558</v>
      </c>
      <c r="E292" s="21">
        <v>-9.4719942783016986E-3</v>
      </c>
      <c r="F292" s="23">
        <v>653939.60261255573</v>
      </c>
      <c r="G292" s="23">
        <v>664464.99161786679</v>
      </c>
      <c r="H292" s="23">
        <v>-10525.389005311066</v>
      </c>
      <c r="I292" s="23">
        <v>-63424.066958092953</v>
      </c>
      <c r="J292" s="23">
        <v>-73949.45596340402</v>
      </c>
      <c r="K292" s="23">
        <v>24911.432683819454</v>
      </c>
      <c r="L292" s="23"/>
      <c r="M292" s="22">
        <f t="shared" si="4"/>
        <v>7.3330203351634662E-4</v>
      </c>
      <c r="N292" s="27">
        <v>1294</v>
      </c>
      <c r="O292" s="1" t="s">
        <v>1887</v>
      </c>
      <c r="U292" s="72"/>
      <c r="V292" s="72"/>
    </row>
    <row r="293" spans="1:22" ht="13.4" customHeight="1">
      <c r="A293" s="24"/>
      <c r="B293" s="25"/>
      <c r="C293" s="26" t="s">
        <v>946</v>
      </c>
      <c r="D293" s="23">
        <v>648293.10931915545</v>
      </c>
      <c r="E293" s="21">
        <v>4.9326225334744622E-2</v>
      </c>
      <c r="F293" s="23">
        <v>643874.27410948032</v>
      </c>
      <c r="G293" s="23">
        <v>615140.73746180302</v>
      </c>
      <c r="H293" s="23">
        <v>28733.536647677305</v>
      </c>
      <c r="I293" s="23">
        <v>-62447.854374570183</v>
      </c>
      <c r="J293" s="23">
        <v>-33714.317726892878</v>
      </c>
      <c r="K293" s="23">
        <v>24528.000097013039</v>
      </c>
      <c r="L293" s="23"/>
      <c r="M293" s="22">
        <f t="shared" si="4"/>
        <v>7.2201517180950445E-4</v>
      </c>
      <c r="N293" s="27">
        <v>1297</v>
      </c>
      <c r="O293" s="1" t="s">
        <v>1011</v>
      </c>
      <c r="U293" s="72"/>
      <c r="V293" s="72"/>
    </row>
    <row r="294" spans="1:22" ht="13.4" customHeight="1">
      <c r="A294" s="24"/>
      <c r="B294" s="25"/>
      <c r="C294" s="26" t="s">
        <v>948</v>
      </c>
      <c r="D294" s="23">
        <v>5190087.5732302684</v>
      </c>
      <c r="E294" s="21">
        <v>-2.4105055756228344E-3</v>
      </c>
      <c r="F294" s="23">
        <v>5154711.3809181629</v>
      </c>
      <c r="G294" s="23">
        <v>5225054.556432547</v>
      </c>
      <c r="H294" s="23">
        <v>-70343.175514384173</v>
      </c>
      <c r="I294" s="23">
        <v>-499943.35633882316</v>
      </c>
      <c r="J294" s="23">
        <v>-570286.53185320739</v>
      </c>
      <c r="K294" s="23">
        <v>196365.60480087879</v>
      </c>
      <c r="L294" s="23"/>
      <c r="M294" s="22">
        <f t="shared" si="4"/>
        <v>5.7802896822823011E-3</v>
      </c>
      <c r="N294" s="27">
        <v>2027</v>
      </c>
      <c r="O294" s="1" t="s">
        <v>1888</v>
      </c>
      <c r="U294" s="72"/>
      <c r="V294" s="72"/>
    </row>
    <row r="295" spans="1:22" ht="13.4" customHeight="1">
      <c r="A295" s="24"/>
      <c r="B295" s="25"/>
      <c r="C295" s="26" t="s">
        <v>950</v>
      </c>
      <c r="D295" s="23">
        <v>974708.60160341172</v>
      </c>
      <c r="E295" s="21">
        <v>-1.2127451075163442E-2</v>
      </c>
      <c r="F295" s="23">
        <v>968064.88346724072</v>
      </c>
      <c r="G295" s="23">
        <v>967305.37310600083</v>
      </c>
      <c r="H295" s="23">
        <v>759.51036123989616</v>
      </c>
      <c r="I295" s="23">
        <v>-93890.340550581401</v>
      </c>
      <c r="J295" s="23">
        <v>-93130.830189341505</v>
      </c>
      <c r="K295" s="23">
        <v>36877.844806643101</v>
      </c>
      <c r="L295" s="23"/>
      <c r="M295" s="22">
        <f t="shared" si="4"/>
        <v>1.0855497125212077E-3</v>
      </c>
      <c r="N295" s="27">
        <v>87</v>
      </c>
      <c r="O295" s="1" t="s">
        <v>1889</v>
      </c>
      <c r="U295" s="72"/>
      <c r="V295" s="72"/>
    </row>
    <row r="296" spans="1:22" ht="13.4" customHeight="1">
      <c r="A296" s="24"/>
      <c r="B296" s="25"/>
      <c r="C296" s="26" t="s">
        <v>1795</v>
      </c>
      <c r="D296" s="23">
        <v>590148.24532251386</v>
      </c>
      <c r="E296" s="21">
        <v>2.9666830227794261E-2</v>
      </c>
      <c r="F296" s="23">
        <v>586125.73172816483</v>
      </c>
      <c r="G296" s="23">
        <v>569362.82128314744</v>
      </c>
      <c r="H296" s="23">
        <v>16762.910445017391</v>
      </c>
      <c r="I296" s="23">
        <v>-56846.958811597433</v>
      </c>
      <c r="J296" s="23">
        <v>-40084.048366580042</v>
      </c>
      <c r="K296" s="23">
        <v>22328.104387419236</v>
      </c>
      <c r="L296" s="23"/>
      <c r="M296" s="22">
        <f t="shared" si="4"/>
        <v>6.5725823800148536E-4</v>
      </c>
      <c r="N296" s="27">
        <v>129</v>
      </c>
      <c r="O296" s="1" t="s">
        <v>1890</v>
      </c>
      <c r="U296" s="72"/>
      <c r="V296" s="72"/>
    </row>
    <row r="297" spans="1:22" ht="13.4" customHeight="1">
      <c r="A297" s="24"/>
      <c r="B297" s="25"/>
      <c r="C297" s="26" t="s">
        <v>952</v>
      </c>
      <c r="D297" s="23">
        <v>1172860.4805311142</v>
      </c>
      <c r="E297" s="21">
        <v>1.1933273908656394E-2</v>
      </c>
      <c r="F297" s="23">
        <v>1164866.137983111</v>
      </c>
      <c r="G297" s="23">
        <v>1160454.9851050705</v>
      </c>
      <c r="H297" s="23">
        <v>4411.1528780404478</v>
      </c>
      <c r="I297" s="23">
        <v>-112977.63224232882</v>
      </c>
      <c r="J297" s="23">
        <v>-108566.47936428837</v>
      </c>
      <c r="K297" s="23">
        <v>44374.869278592691</v>
      </c>
      <c r="L297" s="23"/>
      <c r="M297" s="22">
        <f t="shared" si="4"/>
        <v>1.306234863808121E-3</v>
      </c>
      <c r="N297" s="27">
        <v>161</v>
      </c>
      <c r="O297" s="1" t="s">
        <v>1891</v>
      </c>
      <c r="U297" s="72"/>
      <c r="V297" s="72"/>
    </row>
    <row r="298" spans="1:22" ht="13.4" customHeight="1">
      <c r="A298" s="24"/>
      <c r="B298" s="25"/>
      <c r="C298" s="26" t="s">
        <v>954</v>
      </c>
      <c r="D298" s="23">
        <v>1465287.4401201049</v>
      </c>
      <c r="E298" s="21">
        <v>7.8725321711292651E-4</v>
      </c>
      <c r="F298" s="23">
        <v>1455299.8841217118</v>
      </c>
      <c r="G298" s="23">
        <v>1462379.4896103216</v>
      </c>
      <c r="H298" s="23">
        <v>-7079.6054886097554</v>
      </c>
      <c r="I298" s="23">
        <v>-141146.1194977155</v>
      </c>
      <c r="J298" s="23">
        <v>-148225.72498632525</v>
      </c>
      <c r="K298" s="23">
        <v>55438.76675037176</v>
      </c>
      <c r="L298" s="23"/>
      <c r="M298" s="22">
        <f t="shared" si="4"/>
        <v>1.6319157918240216E-3</v>
      </c>
      <c r="N298" s="27">
        <v>170</v>
      </c>
      <c r="O298" s="1" t="s">
        <v>1892</v>
      </c>
      <c r="U298" s="72"/>
      <c r="V298" s="72"/>
    </row>
    <row r="299" spans="1:22" ht="13.4" customHeight="1">
      <c r="A299" s="24"/>
      <c r="B299" s="25"/>
      <c r="C299" s="26" t="s">
        <v>956</v>
      </c>
      <c r="D299" s="23">
        <v>665229.40216791362</v>
      </c>
      <c r="E299" s="21">
        <v>-9.9109614157877335E-4</v>
      </c>
      <c r="F299" s="23">
        <v>660695.12737375789</v>
      </c>
      <c r="G299" s="23">
        <v>660164.97066588106</v>
      </c>
      <c r="H299" s="23">
        <v>530.15670787682757</v>
      </c>
      <c r="I299" s="23">
        <v>-64079.269446334663</v>
      </c>
      <c r="J299" s="23">
        <v>-63549.112738457836</v>
      </c>
      <c r="K299" s="23">
        <v>25168.780303783482</v>
      </c>
      <c r="L299" s="23"/>
      <c r="M299" s="22">
        <f t="shared" si="4"/>
        <v>7.408774120758779E-4</v>
      </c>
      <c r="N299" s="27">
        <v>183</v>
      </c>
      <c r="O299" s="1" t="s">
        <v>1893</v>
      </c>
      <c r="U299" s="72"/>
      <c r="V299" s="72"/>
    </row>
    <row r="300" spans="1:22" ht="13.4" customHeight="1">
      <c r="A300" s="24"/>
      <c r="B300" s="25"/>
      <c r="C300" s="26" t="s">
        <v>958</v>
      </c>
      <c r="D300" s="23">
        <v>3285300.5727801439</v>
      </c>
      <c r="E300" s="21">
        <v>6.8725020205784304E-3</v>
      </c>
      <c r="F300" s="23">
        <v>3262907.6125023263</v>
      </c>
      <c r="G300" s="23">
        <v>3303261.3438956761</v>
      </c>
      <c r="H300" s="23">
        <v>-40353.731393349823</v>
      </c>
      <c r="I300" s="23">
        <v>-316461.74978032341</v>
      </c>
      <c r="J300" s="23">
        <v>-356815.48117367324</v>
      </c>
      <c r="K300" s="23">
        <v>124298.48722670568</v>
      </c>
      <c r="L300" s="23"/>
      <c r="M300" s="22">
        <f t="shared" si="4"/>
        <v>3.6588956806788493E-3</v>
      </c>
      <c r="N300" s="27">
        <v>211</v>
      </c>
      <c r="O300" s="1" t="s">
        <v>1894</v>
      </c>
      <c r="U300" s="72"/>
      <c r="V300" s="72"/>
    </row>
    <row r="301" spans="1:22" ht="13.4" customHeight="1">
      <c r="A301" s="24"/>
      <c r="B301" s="25"/>
      <c r="C301" s="26" t="s">
        <v>960</v>
      </c>
      <c r="D301" s="23">
        <v>6593074.300109121</v>
      </c>
      <c r="E301" s="21">
        <v>6.2880669856635318E-3</v>
      </c>
      <c r="F301" s="23">
        <v>6548135.2001271341</v>
      </c>
      <c r="G301" s="23">
        <v>6524147.1974240197</v>
      </c>
      <c r="H301" s="23">
        <v>23988.002703114413</v>
      </c>
      <c r="I301" s="23">
        <v>-635088.26155245118</v>
      </c>
      <c r="J301" s="23">
        <v>-611100.25884933677</v>
      </c>
      <c r="K301" s="23">
        <v>249447.24037330193</v>
      </c>
      <c r="L301" s="23"/>
      <c r="M301" s="22">
        <f t="shared" si="4"/>
        <v>7.342820099608083E-3</v>
      </c>
      <c r="N301" s="27">
        <v>244</v>
      </c>
      <c r="O301" s="1" t="s">
        <v>1895</v>
      </c>
      <c r="U301" s="72"/>
      <c r="V301" s="72"/>
    </row>
    <row r="302" spans="1:22" ht="13.4" customHeight="1">
      <c r="A302" s="24"/>
      <c r="B302" s="25"/>
      <c r="C302" s="26" t="s">
        <v>962</v>
      </c>
      <c r="D302" s="23">
        <v>6207282.9233614793</v>
      </c>
      <c r="E302" s="21">
        <v>1.6947866357485797E-2</v>
      </c>
      <c r="F302" s="23">
        <v>6164973.4186885525</v>
      </c>
      <c r="G302" s="23">
        <v>6166513.2580847358</v>
      </c>
      <c r="H302" s="23">
        <v>-1539.839396183379</v>
      </c>
      <c r="I302" s="23">
        <v>-597926.2998289906</v>
      </c>
      <c r="J302" s="23">
        <v>-599466.13922517397</v>
      </c>
      <c r="K302" s="23">
        <v>234850.9246169448</v>
      </c>
      <c r="L302" s="23"/>
      <c r="M302" s="22">
        <f t="shared" si="4"/>
        <v>6.9131576164488734E-3</v>
      </c>
      <c r="N302" s="27">
        <v>267</v>
      </c>
      <c r="O302" s="1" t="s">
        <v>1896</v>
      </c>
      <c r="U302" s="72"/>
      <c r="V302" s="72"/>
    </row>
    <row r="303" spans="1:22" ht="13.4" customHeight="1">
      <c r="A303" s="24"/>
      <c r="B303" s="25"/>
      <c r="C303" s="26" t="s">
        <v>964</v>
      </c>
      <c r="D303" s="23">
        <v>479456.97805968183</v>
      </c>
      <c r="E303" s="21">
        <v>2.1350123375823316E-2</v>
      </c>
      <c r="F303" s="23">
        <v>476188.94798853149</v>
      </c>
      <c r="G303" s="23">
        <v>469163.26563331473</v>
      </c>
      <c r="H303" s="23">
        <v>7025.6823552167625</v>
      </c>
      <c r="I303" s="23">
        <v>-46184.448229269219</v>
      </c>
      <c r="J303" s="23">
        <v>-39158.765874052457</v>
      </c>
      <c r="K303" s="23">
        <v>18140.129264542178</v>
      </c>
      <c r="L303" s="23"/>
      <c r="M303" s="22">
        <f t="shared" si="4"/>
        <v>5.3397947226769692E-4</v>
      </c>
      <c r="N303" s="27">
        <v>439</v>
      </c>
      <c r="O303" s="1" t="s">
        <v>1897</v>
      </c>
      <c r="U303" s="72"/>
      <c r="V303" s="72"/>
    </row>
    <row r="304" spans="1:22" ht="13.4" customHeight="1">
      <c r="A304" s="24"/>
      <c r="B304" s="25"/>
      <c r="C304" s="26" t="s">
        <v>966</v>
      </c>
      <c r="D304" s="23">
        <v>1116071.065242311</v>
      </c>
      <c r="E304" s="21">
        <v>-5.4964136005998254E-3</v>
      </c>
      <c r="F304" s="23">
        <v>1108463.805426189</v>
      </c>
      <c r="G304" s="23">
        <v>1119071.7925609546</v>
      </c>
      <c r="H304" s="23">
        <v>-10607.987134765601</v>
      </c>
      <c r="I304" s="23">
        <v>-107507.30241004568</v>
      </c>
      <c r="J304" s="23">
        <v>-118115.28954481128</v>
      </c>
      <c r="K304" s="23">
        <v>42226.256616064238</v>
      </c>
      <c r="L304" s="23"/>
      <c r="M304" s="22">
        <f t="shared" si="4"/>
        <v>1.2429875165090448E-3</v>
      </c>
      <c r="N304" s="27">
        <v>467</v>
      </c>
      <c r="O304" s="1" t="s">
        <v>1898</v>
      </c>
      <c r="U304" s="72"/>
      <c r="V304" s="72"/>
    </row>
    <row r="305" spans="1:22" ht="13.4" customHeight="1">
      <c r="A305" s="24"/>
      <c r="B305" s="25"/>
      <c r="C305" s="26" t="s">
        <v>968</v>
      </c>
      <c r="D305" s="23">
        <v>3094211.7792958566</v>
      </c>
      <c r="E305" s="21">
        <v>-6.4366349967852621E-3</v>
      </c>
      <c r="F305" s="23">
        <v>3073121.3006836381</v>
      </c>
      <c r="G305" s="23">
        <v>3098174.8078537667</v>
      </c>
      <c r="H305" s="23">
        <v>-25053.507170128636</v>
      </c>
      <c r="I305" s="23">
        <v>-298054.82091345428</v>
      </c>
      <c r="J305" s="23">
        <v>-323108.32808358292</v>
      </c>
      <c r="K305" s="23">
        <v>117068.69274370853</v>
      </c>
      <c r="L305" s="23"/>
      <c r="M305" s="22">
        <f t="shared" si="4"/>
        <v>3.4460768089753921E-3</v>
      </c>
      <c r="N305" s="27">
        <v>516</v>
      </c>
      <c r="O305" s="1" t="s">
        <v>1899</v>
      </c>
      <c r="U305" s="72"/>
      <c r="V305" s="72"/>
    </row>
  </sheetData>
  <pageMargins left="0.75" right="0.75" top="1" bottom="1" header="0.4921259845" footer="0.4921259845"/>
  <pageSetup paperSize="9" scale="89" fitToHeight="0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Taul26"/>
  <dimension ref="A1:W305"/>
  <sheetViews>
    <sheetView showGridLines="0" workbookViewId="0">
      <pane ySplit="15" topLeftCell="A16" activePane="bottomLeft" state="frozen"/>
      <selection pane="bottomLeft" activeCell="A22" sqref="A22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32.81640625" style="19" customWidth="1"/>
    <col min="4" max="4" width="13.453125" style="1" customWidth="1"/>
    <col min="5" max="5" width="8.453125" style="1" customWidth="1"/>
    <col min="6" max="6" width="15.54296875" style="1" customWidth="1"/>
    <col min="7" max="7" width="13.453125" style="1" customWidth="1"/>
    <col min="8" max="8" width="11.453125" style="1" customWidth="1"/>
    <col min="9" max="9" width="13.81640625" style="1" customWidth="1"/>
    <col min="10" max="10" width="14.1796875" style="1" customWidth="1"/>
    <col min="11" max="11" width="10" style="1" customWidth="1"/>
    <col min="12" max="12" width="16.453125" style="1" hidden="1" customWidth="1"/>
    <col min="13" max="13" width="13.453125" style="1" hidden="1" customWidth="1"/>
    <col min="14" max="14" width="12.81640625" style="1" hidden="1" customWidth="1"/>
    <col min="15" max="15" width="20" style="1" hidden="1" customWidth="1"/>
    <col min="16" max="16" width="0" style="1" hidden="1" customWidth="1"/>
    <col min="17" max="17" width="11.54296875" style="1" hidden="1" customWidth="1"/>
    <col min="18" max="18" width="15.1796875" style="1" customWidth="1"/>
    <col min="19" max="19" width="24.81640625" style="1" customWidth="1"/>
    <col min="20" max="20" width="14.453125" style="1" customWidth="1"/>
    <col min="21" max="21" width="9.54296875" style="1" customWidth="1"/>
    <col min="22" max="28" width="12" style="1" customWidth="1"/>
    <col min="29" max="29" width="11.1796875" style="1" customWidth="1"/>
    <col min="30" max="30" width="9.1796875" style="1"/>
    <col min="31" max="31" width="7.54296875" style="1" customWidth="1"/>
    <col min="32" max="32" width="9.1796875" style="1"/>
    <col min="33" max="33" width="31.453125" style="1" customWidth="1"/>
    <col min="34" max="34" width="14.453125" style="1" customWidth="1"/>
    <col min="35" max="35" width="9.54296875" style="1" customWidth="1"/>
    <col min="36" max="42" width="12" style="1" customWidth="1"/>
    <col min="43" max="43" width="11.1796875" style="1" customWidth="1"/>
    <col min="44" max="44" width="2" style="1" customWidth="1"/>
    <col min="45" max="16384" width="9.1796875" style="1"/>
  </cols>
  <sheetData>
    <row r="1" spans="1:23" ht="14">
      <c r="A1" s="33" t="s">
        <v>336</v>
      </c>
      <c r="B1" s="33"/>
      <c r="C1" s="46"/>
      <c r="D1" s="33" t="s">
        <v>970</v>
      </c>
      <c r="E1" s="34"/>
      <c r="F1" s="33"/>
      <c r="G1" s="33"/>
      <c r="H1" s="33"/>
      <c r="I1" s="33"/>
      <c r="J1" s="33"/>
      <c r="K1" s="35" t="s">
        <v>2</v>
      </c>
    </row>
    <row r="2" spans="1:23" ht="12.5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>
        <f>'2018 Kunta fi'!K2</f>
        <v>43770</v>
      </c>
    </row>
    <row r="3" spans="1:23" ht="11.5">
      <c r="A3" s="38" t="s">
        <v>972</v>
      </c>
      <c r="B3" s="38"/>
      <c r="C3" s="48"/>
      <c r="D3" s="38"/>
      <c r="E3" s="38"/>
      <c r="F3" s="38"/>
      <c r="G3" s="39"/>
      <c r="H3" s="38"/>
      <c r="I3" s="38"/>
      <c r="J3" s="38" t="s">
        <v>339</v>
      </c>
      <c r="K3" s="71">
        <f>'2018 Kunta fi'!K3</f>
        <v>2018</v>
      </c>
      <c r="Q3" s="3"/>
      <c r="R3" s="4"/>
      <c r="W3" s="5"/>
    </row>
    <row r="4" spans="1:23" ht="11.5">
      <c r="A4" s="40"/>
      <c r="B4" s="40"/>
      <c r="C4" s="49"/>
      <c r="D4" s="41"/>
      <c r="E4" s="42"/>
      <c r="F4" s="41"/>
      <c r="G4" s="40"/>
      <c r="H4" s="40"/>
      <c r="I4" s="40"/>
      <c r="Q4" s="3"/>
      <c r="R4" s="2"/>
      <c r="S4" s="28"/>
    </row>
    <row r="5" spans="1:23">
      <c r="Q5" s="29"/>
    </row>
    <row r="6" spans="1:23">
      <c r="A6" s="7"/>
      <c r="B6" s="8"/>
      <c r="C6" s="50"/>
      <c r="D6" s="8"/>
      <c r="E6" s="8"/>
      <c r="F6" s="8"/>
      <c r="G6" s="8"/>
      <c r="H6" s="8"/>
      <c r="I6" s="8"/>
      <c r="J6" s="8"/>
      <c r="K6" s="9"/>
      <c r="Q6" s="29"/>
    </row>
    <row r="7" spans="1:23" ht="11.5">
      <c r="A7" s="10" t="s">
        <v>340</v>
      </c>
      <c r="D7" s="11">
        <f>'2018 Kunta fi'!D7</f>
        <v>30759503793.559994</v>
      </c>
      <c r="K7" s="12"/>
      <c r="Q7" s="3"/>
      <c r="R7" s="2"/>
      <c r="S7" s="28"/>
    </row>
    <row r="8" spans="1:23" ht="11.5">
      <c r="A8" s="10" t="s">
        <v>341</v>
      </c>
      <c r="D8" s="11">
        <f>'2018 Kunta fi'!D8</f>
        <v>30549843724</v>
      </c>
      <c r="F8" s="1" t="s">
        <v>342</v>
      </c>
      <c r="K8" s="12"/>
      <c r="Q8" s="13"/>
    </row>
    <row r="9" spans="1:23" ht="11.5">
      <c r="A9" s="10" t="s">
        <v>343</v>
      </c>
      <c r="D9" s="11">
        <f>'2018 Kunta fi'!D9</f>
        <v>2962957628.1500001</v>
      </c>
      <c r="F9" s="1" t="s">
        <v>344</v>
      </c>
      <c r="K9" s="12"/>
      <c r="Q9" s="13"/>
    </row>
    <row r="10" spans="1:23" ht="11.5">
      <c r="A10" s="10" t="s">
        <v>345</v>
      </c>
      <c r="D10" s="11">
        <f>'2018 Kunta fi'!D10</f>
        <v>1163777774.5699999</v>
      </c>
      <c r="K10" s="12"/>
      <c r="Q10" s="13"/>
    </row>
    <row r="11" spans="1:23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23" s="19" customFormat="1" ht="39.75" customHeight="1">
      <c r="A12" s="17"/>
      <c r="B12" s="17"/>
      <c r="C12" s="17" t="s">
        <v>348</v>
      </c>
      <c r="D12" s="17" t="s">
        <v>980</v>
      </c>
      <c r="E12" s="17" t="s">
        <v>1900</v>
      </c>
      <c r="F12" s="18" t="s">
        <v>981</v>
      </c>
      <c r="G12" s="17" t="s">
        <v>982</v>
      </c>
      <c r="H12" s="17" t="s">
        <v>353</v>
      </c>
      <c r="I12" s="17" t="s">
        <v>983</v>
      </c>
      <c r="J12" s="17" t="s">
        <v>355</v>
      </c>
      <c r="K12" s="17" t="s">
        <v>356</v>
      </c>
      <c r="L12" s="17" t="s">
        <v>357</v>
      </c>
      <c r="M12" s="17" t="s">
        <v>358</v>
      </c>
    </row>
    <row r="13" spans="1:23" ht="11.5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  <c r="L13" s="20"/>
      <c r="M13" s="22"/>
      <c r="P13" s="1" t="s">
        <v>989</v>
      </c>
    </row>
    <row r="14" spans="1:23" ht="11.5" hidden="1">
      <c r="A14" s="20"/>
      <c r="B14" s="20"/>
      <c r="C14" s="53"/>
      <c r="D14" s="23">
        <v>20854751711.700001</v>
      </c>
      <c r="E14" s="21"/>
      <c r="F14" s="23"/>
      <c r="G14" s="23">
        <v>21584599630.75</v>
      </c>
      <c r="H14" s="23"/>
      <c r="I14" s="23">
        <v>1494228630.75</v>
      </c>
      <c r="J14" s="23"/>
      <c r="K14" s="23">
        <v>752249216.99000001</v>
      </c>
      <c r="L14" s="23"/>
      <c r="M14" s="22">
        <v>0</v>
      </c>
    </row>
    <row r="15" spans="1:23" ht="13.4" customHeight="1">
      <c r="A15" s="24"/>
      <c r="B15" s="25"/>
      <c r="C15" s="26"/>
      <c r="D15" s="23">
        <f>'2018 Srk fi'!D15</f>
        <v>897894025.82000077</v>
      </c>
      <c r="E15" s="70">
        <f>'2018 Srk fi'!E15</f>
        <v>1.8486038653540149E-2</v>
      </c>
      <c r="F15" s="23">
        <f>'2018 Srk fi'!F15</f>
        <v>891773884.05261874</v>
      </c>
      <c r="G15" s="23">
        <f>'2018 Srk fi'!G15</f>
        <v>895110421.11320007</v>
      </c>
      <c r="H15" s="23">
        <f>'2018 Srk fi'!H15</f>
        <v>-3336537.0605816534</v>
      </c>
      <c r="I15" s="23">
        <f>'2018 Srk fi'!I15</f>
        <v>-86491055.607687905</v>
      </c>
      <c r="J15" s="23">
        <f>'2018 Srk fi'!J15</f>
        <v>-89827592.668269575</v>
      </c>
      <c r="K15" s="23">
        <f>'2018 Srk fi'!K15</f>
        <v>33971585.438490577</v>
      </c>
      <c r="L15" s="23">
        <v>701505680.25</v>
      </c>
      <c r="M15" s="22">
        <v>2.9313179627423636E-2</v>
      </c>
    </row>
    <row r="16" spans="1:23" ht="13.4" customHeight="1">
      <c r="A16" s="24"/>
      <c r="B16" s="25"/>
      <c r="C16" s="26" t="s">
        <v>991</v>
      </c>
      <c r="D16" s="23">
        <f>'2018 Srk fi'!D16</f>
        <v>198405.37609021037</v>
      </c>
      <c r="E16" s="70">
        <f>'2018 Srk fi'!E16</f>
        <v>-2.1636050226348735E-2</v>
      </c>
      <c r="F16" s="23">
        <f>'2018 Srk fi'!F16</f>
        <v>197053.02381459076</v>
      </c>
      <c r="G16" s="23">
        <f>'2018 Srk fi'!G16</f>
        <v>196274.35296813369</v>
      </c>
      <c r="H16" s="23">
        <f>'2018 Srk fi'!H16</f>
        <v>778.67084645706927</v>
      </c>
      <c r="I16" s="23">
        <f>'2018 Srk fi'!I16</f>
        <v>-19111.71020501111</v>
      </c>
      <c r="J16" s="23">
        <f>'2018 Srk fi'!J16</f>
        <v>-18333.039358554041</v>
      </c>
      <c r="K16" s="23">
        <f>'2018 Srk fi'!K16</f>
        <v>7506.615470738886</v>
      </c>
      <c r="L16" s="23"/>
      <c r="M16" s="22">
        <v>3.2344975291232806E-3</v>
      </c>
      <c r="N16" s="27">
        <v>2022</v>
      </c>
      <c r="O16" s="1" t="s">
        <v>473</v>
      </c>
      <c r="Q16" s="187" t="s">
        <v>991</v>
      </c>
    </row>
    <row r="17" spans="1:17" ht="13.4" customHeight="1">
      <c r="A17" s="24"/>
      <c r="B17" s="25"/>
      <c r="C17" s="26" t="s">
        <v>1579</v>
      </c>
      <c r="D17" s="23">
        <f>'2018 Srk fi'!D17</f>
        <v>2876351.3811129322</v>
      </c>
      <c r="E17" s="70">
        <f>'2018 Srk fi'!E17</f>
        <v>9.1746027931689511E-3</v>
      </c>
      <c r="F17" s="23">
        <f>'2018 Srk fi'!F17</f>
        <v>2856745.8622888806</v>
      </c>
      <c r="G17" s="23">
        <f>'2018 Srk fi'!G17</f>
        <v>2841209.9990912317</v>
      </c>
      <c r="H17" s="23">
        <f>'2018 Srk fi'!H17</f>
        <v>15535.863197648898</v>
      </c>
      <c r="I17" s="23">
        <f>'2018 Srk fi'!I17</f>
        <v>-277069.07507697435</v>
      </c>
      <c r="J17" s="23">
        <f>'2018 Srk fi'!J17</f>
        <v>-261533.21187932545</v>
      </c>
      <c r="K17" s="23">
        <f>'2018 Srk fi'!K17</f>
        <v>108826.00160454455</v>
      </c>
      <c r="L17" s="23"/>
      <c r="M17" s="22">
        <v>1.9051705298113839E-3</v>
      </c>
      <c r="N17" s="27">
        <v>6</v>
      </c>
      <c r="O17" s="1" t="s">
        <v>475</v>
      </c>
      <c r="Q17" s="187" t="s">
        <v>1579</v>
      </c>
    </row>
    <row r="18" spans="1:17" ht="13.4" customHeight="1">
      <c r="A18" s="24"/>
      <c r="B18" s="25"/>
      <c r="C18" s="26" t="s">
        <v>1580</v>
      </c>
      <c r="D18" s="23">
        <f>'2018 Srk fi'!D18</f>
        <v>1716587.5505415977</v>
      </c>
      <c r="E18" s="70">
        <f>'2018 Srk fi'!E18</f>
        <v>2.2404376152959982E-2</v>
      </c>
      <c r="F18" s="23">
        <f>'2018 Srk fi'!F18</f>
        <v>1704887.1060978964</v>
      </c>
      <c r="G18" s="23">
        <f>'2018 Srk fi'!G18</f>
        <v>1688372.4931808766</v>
      </c>
      <c r="H18" s="23">
        <f>'2018 Srk fi'!H18</f>
        <v>16514.612917019753</v>
      </c>
      <c r="I18" s="23">
        <f>'2018 Srk fi'!I18</f>
        <v>-165352.99826031085</v>
      </c>
      <c r="J18" s="23">
        <f>'2018 Srk fi'!J18</f>
        <v>-148838.3853432911</v>
      </c>
      <c r="K18" s="23">
        <f>'2018 Srk fi'!K18</f>
        <v>64946.640649064197</v>
      </c>
      <c r="L18" s="23"/>
      <c r="M18" s="22">
        <v>5.4518838270209142E-4</v>
      </c>
      <c r="N18" s="27">
        <v>12</v>
      </c>
      <c r="O18" s="1" t="s">
        <v>477</v>
      </c>
      <c r="Q18" s="187" t="s">
        <v>1580</v>
      </c>
    </row>
    <row r="19" spans="1:17" ht="13.4" customHeight="1">
      <c r="A19" s="24"/>
      <c r="B19" s="25"/>
      <c r="C19" s="26" t="s">
        <v>1581</v>
      </c>
      <c r="D19" s="23">
        <f>'2018 Srk fi'!D19</f>
        <v>491895.30150925281</v>
      </c>
      <c r="E19" s="70">
        <f>'2018 Srk fi'!E19</f>
        <v>2.3480176934659536E-2</v>
      </c>
      <c r="F19" s="23">
        <f>'2018 Srk fi'!F19</f>
        <v>488542.49049439322</v>
      </c>
      <c r="G19" s="23">
        <f>'2018 Srk fi'!G19</f>
        <v>480653.97713122913</v>
      </c>
      <c r="H19" s="23">
        <f>'2018 Srk fi'!H19</f>
        <v>7888.5133631640929</v>
      </c>
      <c r="I19" s="23">
        <f>'2018 Srk fi'!I19</f>
        <v>-47382.589317423553</v>
      </c>
      <c r="J19" s="23">
        <f>'2018 Srk fi'!J19</f>
        <v>-39494.075954259461</v>
      </c>
      <c r="K19" s="23">
        <f>'2018 Srk fi'!K19</f>
        <v>18610.729976461149</v>
      </c>
      <c r="L19" s="23"/>
      <c r="M19" s="22">
        <v>2.2774813100340488E-3</v>
      </c>
      <c r="N19" s="27">
        <v>14</v>
      </c>
      <c r="O19" s="1" t="s">
        <v>479</v>
      </c>
      <c r="Q19" s="187" t="s">
        <v>1581</v>
      </c>
    </row>
    <row r="20" spans="1:17" ht="13.4" customHeight="1">
      <c r="A20" s="24"/>
      <c r="B20" s="25"/>
      <c r="C20" s="26" t="s">
        <v>1582</v>
      </c>
      <c r="D20" s="23">
        <f>'2018 Srk fi'!D20</f>
        <v>2019997.0801677215</v>
      </c>
      <c r="E20" s="70">
        <f>'2018 Srk fi'!E20</f>
        <v>6.5127351556659718E-3</v>
      </c>
      <c r="F20" s="23">
        <f>'2018 Srk fi'!F20</f>
        <v>2006228.5639009664</v>
      </c>
      <c r="G20" s="23">
        <f>'2018 Srk fi'!G20</f>
        <v>1999779.2604211483</v>
      </c>
      <c r="H20" s="23">
        <f>'2018 Srk fi'!H20</f>
        <v>6449.3034798181616</v>
      </c>
      <c r="I20" s="23">
        <f>'2018 Srk fi'!I20</f>
        <v>-194579.3988645802</v>
      </c>
      <c r="J20" s="23">
        <f>'2018 Srk fi'!J20</f>
        <v>-188130.09538476204</v>
      </c>
      <c r="K20" s="23">
        <f>'2018 Srk fi'!K20</f>
        <v>76426.060783453635</v>
      </c>
      <c r="L20" s="23"/>
      <c r="M20" s="22">
        <v>1.6505565706008243E-3</v>
      </c>
      <c r="N20" s="27">
        <v>28</v>
      </c>
      <c r="O20" s="1" t="s">
        <v>481</v>
      </c>
      <c r="Q20" s="187" t="s">
        <v>1582</v>
      </c>
    </row>
    <row r="21" spans="1:17" ht="13.4" customHeight="1">
      <c r="A21" s="24"/>
      <c r="B21" s="25"/>
      <c r="C21" s="26" t="s">
        <v>1583</v>
      </c>
      <c r="D21" s="23">
        <f>'2018 Srk fi'!D21</f>
        <v>1451349.326802382</v>
      </c>
      <c r="E21" s="70">
        <f>'2018 Srk fi'!E21</f>
        <v>-1.9669966030728681E-3</v>
      </c>
      <c r="F21" s="23">
        <f>'2018 Srk fi'!F21</f>
        <v>1441456.7744759382</v>
      </c>
      <c r="G21" s="23">
        <f>'2018 Srk fi'!G21</f>
        <v>1450250.6538931956</v>
      </c>
      <c r="H21" s="23">
        <f>'2018 Srk fi'!H21</f>
        <v>-8793.8794172573835</v>
      </c>
      <c r="I21" s="23">
        <f>'2018 Srk fi'!I21</f>
        <v>-139803.50878936547</v>
      </c>
      <c r="J21" s="23">
        <f>'2018 Srk fi'!J21</f>
        <v>-148597.38820662285</v>
      </c>
      <c r="K21" s="23">
        <f>'2018 Srk fi'!K21</f>
        <v>54911.421881369017</v>
      </c>
      <c r="L21" s="23"/>
      <c r="M21" s="22">
        <v>1.0855912103392268E-3</v>
      </c>
      <c r="N21" s="27">
        <v>32</v>
      </c>
      <c r="O21" s="1" t="s">
        <v>483</v>
      </c>
      <c r="Q21" s="187" t="s">
        <v>1583</v>
      </c>
    </row>
    <row r="22" spans="1:17" ht="13.4" customHeight="1">
      <c r="A22" s="24"/>
      <c r="B22" s="25"/>
      <c r="C22" s="26" t="s">
        <v>1901</v>
      </c>
      <c r="D22" s="23">
        <f>'2018 Srk fi'!D22</f>
        <v>965785.07342038339</v>
      </c>
      <c r="E22" s="70">
        <f>'2018 Srk fi'!E22</f>
        <v>9.4639238833489348E-3</v>
      </c>
      <c r="F22" s="23">
        <f>'2018 Srk fi'!F22</f>
        <v>959202.17900725186</v>
      </c>
      <c r="G22" s="23">
        <f>'2018 Srk fi'!G22</f>
        <v>954634.18998472241</v>
      </c>
      <c r="H22" s="23">
        <f>'2018 Srk fi'!H22</f>
        <v>4567.9890225294512</v>
      </c>
      <c r="I22" s="23">
        <f>'2018 Srk fi'!I22</f>
        <v>-93030.767649881644</v>
      </c>
      <c r="J22" s="23">
        <f>'2018 Srk fi'!J22</f>
        <v>-88462.778627352192</v>
      </c>
      <c r="K22" s="23">
        <f>'2018 Srk fi'!K22</f>
        <v>36540.225453617917</v>
      </c>
      <c r="L22" s="23"/>
      <c r="M22" s="22">
        <v>7.6752959521897554E-4</v>
      </c>
      <c r="N22" s="27">
        <v>34</v>
      </c>
      <c r="O22" s="1" t="s">
        <v>485</v>
      </c>
      <c r="Q22" s="187" t="s">
        <v>1901</v>
      </c>
    </row>
    <row r="23" spans="1:17" ht="13.4" customHeight="1">
      <c r="A23" s="24"/>
      <c r="B23" s="25"/>
      <c r="C23" s="26" t="s">
        <v>1863</v>
      </c>
      <c r="D23" s="23">
        <f>'2018 Srk fi'!D23</f>
        <v>679760.17236872378</v>
      </c>
      <c r="E23" s="70">
        <f>'2018 Srk fi'!E23</f>
        <v>6.017650574536848E-3</v>
      </c>
      <c r="F23" s="23">
        <f>'2018 Srk fi'!F23</f>
        <v>675126.85428988084</v>
      </c>
      <c r="G23" s="23">
        <f>'2018 Srk fi'!G23</f>
        <v>681581.56162351975</v>
      </c>
      <c r="H23" s="23">
        <f>'2018 Srk fi'!H23</f>
        <v>-6454.7073336389149</v>
      </c>
      <c r="I23" s="23">
        <f>'2018 Srk fi'!I23</f>
        <v>-65478.968761978336</v>
      </c>
      <c r="J23" s="23">
        <f>'2018 Srk fi'!J23</f>
        <v>-71933.676095617251</v>
      </c>
      <c r="K23" s="23">
        <f>'2018 Srk fi'!K23</f>
        <v>25718.548190826812</v>
      </c>
      <c r="L23" s="23"/>
      <c r="M23" s="22">
        <v>4.1279456971280741E-3</v>
      </c>
      <c r="N23" s="27">
        <v>830</v>
      </c>
      <c r="O23" s="1" t="s">
        <v>801</v>
      </c>
      <c r="Q23" s="187" t="s">
        <v>1863</v>
      </c>
    </row>
    <row r="24" spans="1:17" ht="13.4" customHeight="1">
      <c r="A24" s="24"/>
      <c r="B24" s="25"/>
      <c r="C24" s="26" t="s">
        <v>998</v>
      </c>
      <c r="D24" s="23">
        <f>'2018 Srk fi'!D24</f>
        <v>206414.46021637562</v>
      </c>
      <c r="E24" s="70">
        <f>'2018 Srk fi'!E24</f>
        <v>-8.0163972065786515E-3</v>
      </c>
      <c r="F24" s="23">
        <f>'2018 Srk fi'!F24</f>
        <v>205007.51716626651</v>
      </c>
      <c r="G24" s="23">
        <f>'2018 Srk fi'!G24</f>
        <v>202510.76629411359</v>
      </c>
      <c r="H24" s="23">
        <f>'2018 Srk fi'!H24</f>
        <v>2496.7508721529157</v>
      </c>
      <c r="I24" s="23">
        <f>'2018 Srk fi'!I24</f>
        <v>-19883.197842307934</v>
      </c>
      <c r="J24" s="23">
        <f>'2018 Srk fi'!J24</f>
        <v>-17386.446970155019</v>
      </c>
      <c r="K24" s="23">
        <f>'2018 Srk fi'!K24</f>
        <v>7809.6370722331194</v>
      </c>
      <c r="L24" s="23"/>
      <c r="M24" s="22">
        <v>1.5677140596648688E-2</v>
      </c>
      <c r="N24" s="27">
        <v>845</v>
      </c>
      <c r="O24" s="1" t="s">
        <v>807</v>
      </c>
      <c r="Q24" s="187" t="s">
        <v>998</v>
      </c>
    </row>
    <row r="25" spans="1:17" ht="13.4" customHeight="1">
      <c r="A25" s="24"/>
      <c r="B25" s="25"/>
      <c r="C25" s="26" t="s">
        <v>1835</v>
      </c>
      <c r="D25" s="23">
        <f>'2018 Srk fi'!D25</f>
        <v>208170.22761065507</v>
      </c>
      <c r="E25" s="70">
        <f>'2018 Srk fi'!E25</f>
        <v>-2.6943938634715558E-2</v>
      </c>
      <c r="F25" s="23">
        <f>'2018 Srk fi'!F25</f>
        <v>206751.31706209455</v>
      </c>
      <c r="G25" s="23">
        <f>'2018 Srk fi'!G25</f>
        <v>216860.90803227408</v>
      </c>
      <c r="H25" s="23">
        <f>'2018 Srk fi'!H25</f>
        <v>-10109.590970179532</v>
      </c>
      <c r="I25" s="23">
        <f>'2018 Srk fi'!I25</f>
        <v>-20052.324900697822</v>
      </c>
      <c r="J25" s="23">
        <f>'2018 Srk fi'!J25</f>
        <v>-30161.915870877354</v>
      </c>
      <c r="K25" s="23">
        <f>'2018 Srk fi'!K25</f>
        <v>7876.0660720144788</v>
      </c>
      <c r="L25" s="23"/>
      <c r="M25" s="22">
        <v>1.1374354665129507E-3</v>
      </c>
      <c r="N25" s="27">
        <v>848</v>
      </c>
      <c r="O25" s="1" t="s">
        <v>809</v>
      </c>
      <c r="Q25" s="187" t="s">
        <v>1835</v>
      </c>
    </row>
    <row r="26" spans="1:17" ht="13.4" customHeight="1">
      <c r="A26" s="24"/>
      <c r="B26" s="25"/>
      <c r="C26" s="26" t="s">
        <v>1585</v>
      </c>
      <c r="D26" s="23">
        <f>'2018 Srk fi'!D26</f>
        <v>317879.65093584836</v>
      </c>
      <c r="E26" s="70">
        <f>'2018 Srk fi'!E26</f>
        <v>1.2330029376831364E-2</v>
      </c>
      <c r="F26" s="23">
        <f>'2018 Srk fi'!F26</f>
        <v>315712.94921743934</v>
      </c>
      <c r="G26" s="23">
        <f>'2018 Srk fi'!G26</f>
        <v>317210.03663347481</v>
      </c>
      <c r="H26" s="23">
        <f>'2018 Srk fi'!H26</f>
        <v>-1497.0874160354724</v>
      </c>
      <c r="I26" s="23">
        <f>'2018 Srk fi'!I26</f>
        <v>-30620.257819998576</v>
      </c>
      <c r="J26" s="23">
        <f>'2018 Srk fi'!J26</f>
        <v>-32117.345236034049</v>
      </c>
      <c r="K26" s="23">
        <f>'2018 Srk fi'!K26</f>
        <v>12026.893386513708</v>
      </c>
      <c r="L26" s="23"/>
      <c r="M26" s="22">
        <v>1.0605159660041804E-2</v>
      </c>
      <c r="N26" s="27">
        <v>852</v>
      </c>
      <c r="O26" s="1" t="s">
        <v>811</v>
      </c>
      <c r="Q26" s="187" t="s">
        <v>1585</v>
      </c>
    </row>
    <row r="27" spans="1:17" ht="13.4" customHeight="1">
      <c r="A27" s="24"/>
      <c r="B27" s="25"/>
      <c r="C27" s="26" t="s">
        <v>1001</v>
      </c>
      <c r="D27" s="23">
        <f>'2018 Srk fi'!D27</f>
        <v>42559468.188450575</v>
      </c>
      <c r="E27" s="70">
        <f>'2018 Srk fi'!E27</f>
        <v>8.7025601037995504E-3</v>
      </c>
      <c r="F27" s="23">
        <f>'2018 Srk fi'!F27</f>
        <v>42269378.298811488</v>
      </c>
      <c r="G27" s="23">
        <f>'2018 Srk fi'!G27</f>
        <v>42706581.793845057</v>
      </c>
      <c r="H27" s="23">
        <f>'2018 Srk fi'!H27</f>
        <v>-437203.49503356963</v>
      </c>
      <c r="I27" s="23">
        <f>'2018 Srk fi'!I27</f>
        <v>-4099607.7753822026</v>
      </c>
      <c r="J27" s="23">
        <f>'2018 Srk fi'!J27</f>
        <v>-4536811.2704157718</v>
      </c>
      <c r="K27" s="23">
        <f>'2018 Srk fi'!K27</f>
        <v>1610226.338748923</v>
      </c>
      <c r="L27" s="23"/>
      <c r="M27" s="22">
        <v>7.0223250994183436E-3</v>
      </c>
      <c r="N27" s="27">
        <v>2025</v>
      </c>
      <c r="O27" s="1" t="s">
        <v>837</v>
      </c>
      <c r="Q27" s="187" t="s">
        <v>1001</v>
      </c>
    </row>
    <row r="28" spans="1:17" ht="13.4" customHeight="1">
      <c r="A28" s="24"/>
      <c r="B28" s="25"/>
      <c r="C28" s="26" t="s">
        <v>1586</v>
      </c>
      <c r="D28" s="23">
        <f>'2018 Srk fi'!D28</f>
        <v>1855969.5838507873</v>
      </c>
      <c r="E28" s="70">
        <f>'2018 Srk fi'!E28</f>
        <v>1.7302069250684449E-2</v>
      </c>
      <c r="F28" s="23">
        <f>'2018 Srk fi'!F28</f>
        <v>1843319.0965521964</v>
      </c>
      <c r="G28" s="23">
        <f>'2018 Srk fi'!G28</f>
        <v>1838591.0876956412</v>
      </c>
      <c r="H28" s="23">
        <f>'2018 Srk fi'!H28</f>
        <v>4728.0088565552142</v>
      </c>
      <c r="I28" s="23">
        <f>'2018 Srk fi'!I28</f>
        <v>-178779.19205043907</v>
      </c>
      <c r="J28" s="23">
        <f>'2018 Srk fi'!J28</f>
        <v>-174051.18319388386</v>
      </c>
      <c r="K28" s="23">
        <f>'2018 Srk fi'!K28</f>
        <v>70220.123395348666</v>
      </c>
      <c r="L28" s="23"/>
      <c r="M28" s="22">
        <v>2.3594955375580751E-4</v>
      </c>
      <c r="N28" s="27">
        <v>1944</v>
      </c>
      <c r="O28" s="1" t="s">
        <v>487</v>
      </c>
      <c r="Q28" s="187" t="s">
        <v>1586</v>
      </c>
    </row>
    <row r="29" spans="1:17" ht="13.4" customHeight="1">
      <c r="A29" s="24"/>
      <c r="B29" s="25"/>
      <c r="C29" s="26" t="s">
        <v>1587</v>
      </c>
      <c r="D29" s="23">
        <f>'2018 Srk fi'!D29</f>
        <v>2198626.2470794143</v>
      </c>
      <c r="E29" s="70">
        <f>'2018 Srk fi'!E29</f>
        <v>1.615945835576893E-3</v>
      </c>
      <c r="F29" s="23">
        <f>'2018 Srk fi'!F29</f>
        <v>2183640.1752951355</v>
      </c>
      <c r="G29" s="23">
        <f>'2018 Srk fi'!G29</f>
        <v>2202052.0168542881</v>
      </c>
      <c r="H29" s="23">
        <f>'2018 Srk fi'!H29</f>
        <v>-18411.841559152585</v>
      </c>
      <c r="I29" s="23">
        <f>'2018 Srk fi'!I29</f>
        <v>-211786.13458643184</v>
      </c>
      <c r="J29" s="23">
        <f>'2018 Srk fi'!J29</f>
        <v>-230197.97614558443</v>
      </c>
      <c r="K29" s="23">
        <f>'2018 Srk fi'!K29</f>
        <v>83184.448556448435</v>
      </c>
      <c r="L29" s="23"/>
      <c r="M29" s="22">
        <v>3.1292596803782934E-4</v>
      </c>
      <c r="N29" s="27">
        <v>298</v>
      </c>
      <c r="O29" s="1" t="s">
        <v>1005</v>
      </c>
      <c r="Q29" s="187" t="s">
        <v>1587</v>
      </c>
    </row>
    <row r="30" spans="1:17" ht="13.4" customHeight="1">
      <c r="A30" s="24"/>
      <c r="B30" s="25"/>
      <c r="C30" s="26" t="s">
        <v>1805</v>
      </c>
      <c r="D30" s="23">
        <f>'2018 Srk fi'!D30</f>
        <v>446713.95795569639</v>
      </c>
      <c r="E30" s="70">
        <f>'2018 Srk fi'!E30</f>
        <v>-9.5902937496217255E-4</v>
      </c>
      <c r="F30" s="23">
        <f>'2018 Srk fi'!F30</f>
        <v>443669.10781354224</v>
      </c>
      <c r="G30" s="23">
        <f>'2018 Srk fi'!G30</f>
        <v>442529.9711414284</v>
      </c>
      <c r="H30" s="23">
        <f>'2018 Srk fi'!H30</f>
        <v>1139.1366721138475</v>
      </c>
      <c r="I30" s="23">
        <f>'2018 Srk fi'!I30</f>
        <v>-43030.425269832383</v>
      </c>
      <c r="J30" s="23">
        <f>'2018 Srk fi'!J30</f>
        <v>-41891.288597718536</v>
      </c>
      <c r="K30" s="23">
        <f>'2018 Srk fi'!K30</f>
        <v>16901.305669562895</v>
      </c>
      <c r="L30" s="23"/>
      <c r="M30" s="22">
        <v>2.4280497796459397E-4</v>
      </c>
      <c r="N30" s="27">
        <v>41</v>
      </c>
      <c r="O30" s="1" t="s">
        <v>489</v>
      </c>
      <c r="Q30" s="187" t="s">
        <v>1805</v>
      </c>
    </row>
    <row r="31" spans="1:17" ht="13.4" customHeight="1">
      <c r="A31" s="24"/>
      <c r="B31" s="25"/>
      <c r="C31" s="26" t="s">
        <v>1836</v>
      </c>
      <c r="D31" s="23">
        <f>'2018 Srk fi'!D31</f>
        <v>745393.1841226212</v>
      </c>
      <c r="E31" s="70">
        <f>'2018 Srk fi'!E31</f>
        <v>2.0192421563635099E-2</v>
      </c>
      <c r="F31" s="23">
        <f>'2018 Srk fi'!F31</f>
        <v>740312.50441200077</v>
      </c>
      <c r="G31" s="23">
        <f>'2018 Srk fi'!G31</f>
        <v>734836.51417181804</v>
      </c>
      <c r="H31" s="23">
        <f>'2018 Srk fi'!H31</f>
        <v>5475.9902401827276</v>
      </c>
      <c r="I31" s="23">
        <f>'2018 Srk fi'!I31</f>
        <v>-71801.171946393297</v>
      </c>
      <c r="J31" s="23">
        <f>'2018 Srk fi'!J31</f>
        <v>-66325.181706210569</v>
      </c>
      <c r="K31" s="23">
        <f>'2018 Srk fi'!K31</f>
        <v>28201.756010754954</v>
      </c>
      <c r="L31" s="23"/>
      <c r="M31" s="22">
        <v>1.3013723490863725E-3</v>
      </c>
      <c r="N31" s="27">
        <v>188</v>
      </c>
      <c r="O31" s="1" t="s">
        <v>560</v>
      </c>
      <c r="Q31" s="187" t="s">
        <v>1836</v>
      </c>
    </row>
    <row r="32" spans="1:17" ht="13.4" customHeight="1">
      <c r="A32" s="24"/>
      <c r="B32" s="25"/>
      <c r="C32" s="26" t="s">
        <v>1588</v>
      </c>
      <c r="D32" s="23">
        <f>'2018 Srk fi'!D32</f>
        <v>2588473.9084755662</v>
      </c>
      <c r="E32" s="70">
        <f>'2018 Srk fi'!E32</f>
        <v>-4.6170812668988592E-4</v>
      </c>
      <c r="F32" s="23">
        <f>'2018 Srk fi'!F32</f>
        <v>2570830.5933119827</v>
      </c>
      <c r="G32" s="23">
        <f>'2018 Srk fi'!G32</f>
        <v>2582586.4612073321</v>
      </c>
      <c r="H32" s="23">
        <f>'2018 Srk fi'!H32</f>
        <v>-11755.867895349395</v>
      </c>
      <c r="I32" s="23">
        <f>'2018 Srk fi'!I32</f>
        <v>-249338.82431454136</v>
      </c>
      <c r="J32" s="23">
        <f>'2018 Srk fi'!J32</f>
        <v>-261094.69220989075</v>
      </c>
      <c r="K32" s="23">
        <f>'2018 Srk fi'!K32</f>
        <v>97934.232780728446</v>
      </c>
      <c r="L32" s="23"/>
      <c r="M32" s="22">
        <v>3.5626148182956227E-4</v>
      </c>
      <c r="N32" s="27">
        <v>51</v>
      </c>
      <c r="O32" s="1" t="s">
        <v>491</v>
      </c>
      <c r="Q32" s="187" t="s">
        <v>1588</v>
      </c>
    </row>
    <row r="33" spans="1:17" ht="13.4" customHeight="1">
      <c r="A33" s="24"/>
      <c r="B33" s="25"/>
      <c r="C33" s="26" t="s">
        <v>1589</v>
      </c>
      <c r="D33" s="23">
        <f>'2018 Srk fi'!D33</f>
        <v>1334237.9283527811</v>
      </c>
      <c r="E33" s="70">
        <f>'2018 Srk fi'!E33</f>
        <v>1.2493262628294755E-2</v>
      </c>
      <c r="F33" s="23">
        <f>'2018 Srk fi'!F33</f>
        <v>1325143.6198507501</v>
      </c>
      <c r="G33" s="23">
        <f>'2018 Srk fi'!G33</f>
        <v>1317487.5181895173</v>
      </c>
      <c r="H33" s="23">
        <f>'2018 Srk fi'!H33</f>
        <v>7656.1016612327658</v>
      </c>
      <c r="I33" s="23">
        <f>'2018 Srk fi'!I33</f>
        <v>-128522.56896314472</v>
      </c>
      <c r="J33" s="23">
        <f>'2018 Srk fi'!J33</f>
        <v>-120866.46730191195</v>
      </c>
      <c r="K33" s="23">
        <f>'2018 Srk fi'!K33</f>
        <v>50480.54277554313</v>
      </c>
      <c r="L33" s="23"/>
      <c r="M33" s="22">
        <v>4.7864517708036701E-2</v>
      </c>
      <c r="N33" s="27">
        <v>53</v>
      </c>
      <c r="O33" s="1" t="s">
        <v>493</v>
      </c>
      <c r="Q33" s="187" t="s">
        <v>1589</v>
      </c>
    </row>
    <row r="34" spans="1:17" ht="13.4" customHeight="1">
      <c r="A34" s="24"/>
      <c r="B34" s="25"/>
      <c r="C34" s="26" t="s">
        <v>1590</v>
      </c>
      <c r="D34" s="23">
        <f>'2018 Srk fi'!D34</f>
        <v>1182787.2657909328</v>
      </c>
      <c r="E34" s="70">
        <f>'2018 Srk fi'!E34</f>
        <v>2.9262131489322218E-2</v>
      </c>
      <c r="F34" s="23">
        <f>'2018 Srk fi'!F34</f>
        <v>1174725.2612122919</v>
      </c>
      <c r="G34" s="23">
        <f>'2018 Srk fi'!G34</f>
        <v>1148312.7227316278</v>
      </c>
      <c r="H34" s="23">
        <f>'2018 Srk fi'!H34</f>
        <v>26412.538480664138</v>
      </c>
      <c r="I34" s="23">
        <f>'2018 Srk fi'!I34</f>
        <v>-113933.84546039591</v>
      </c>
      <c r="J34" s="23">
        <f>'2018 Srk fi'!J34</f>
        <v>-87521.306979731773</v>
      </c>
      <c r="K34" s="23">
        <f>'2018 Srk fi'!K34</f>
        <v>44750.446600510506</v>
      </c>
      <c r="L34" s="23"/>
      <c r="M34" s="22">
        <v>1.2732445357990728E-3</v>
      </c>
      <c r="N34" s="27">
        <v>1297</v>
      </c>
      <c r="O34" s="1" t="s">
        <v>1011</v>
      </c>
      <c r="Q34" s="187" t="s">
        <v>1590</v>
      </c>
    </row>
    <row r="35" spans="1:17" ht="13.4" customHeight="1">
      <c r="A35" s="24"/>
      <c r="B35" s="25"/>
      <c r="C35" s="26" t="s">
        <v>1591</v>
      </c>
      <c r="D35" s="23">
        <f>'2018 Srk fi'!D35</f>
        <v>191181.73710975744</v>
      </c>
      <c r="E35" s="70">
        <f>'2018 Srk fi'!E35</f>
        <v>-2.0950500882113476E-2</v>
      </c>
      <c r="F35" s="23">
        <f>'2018 Srk fi'!F35</f>
        <v>189878.62193046042</v>
      </c>
      <c r="G35" s="23">
        <f>'2018 Srk fi'!G35</f>
        <v>190695.93531271411</v>
      </c>
      <c r="H35" s="23">
        <f>'2018 Srk fi'!H35</f>
        <v>-817.31338225369109</v>
      </c>
      <c r="I35" s="23">
        <f>'2018 Srk fi'!I35</f>
        <v>-18415.881807915321</v>
      </c>
      <c r="J35" s="23">
        <f>'2018 Srk fi'!J35</f>
        <v>-19233.195190169012</v>
      </c>
      <c r="K35" s="23">
        <f>'2018 Srk fi'!K35</f>
        <v>7233.3109807383453</v>
      </c>
      <c r="L35" s="23"/>
      <c r="M35" s="22">
        <v>2.4900431652933428E-3</v>
      </c>
      <c r="N35" s="27">
        <v>62</v>
      </c>
      <c r="O35" s="1" t="s">
        <v>497</v>
      </c>
      <c r="Q35" s="187" t="s">
        <v>1591</v>
      </c>
    </row>
    <row r="36" spans="1:17" ht="13.4" customHeight="1">
      <c r="A36" s="24"/>
      <c r="B36" s="25"/>
      <c r="C36" s="26" t="s">
        <v>1902</v>
      </c>
      <c r="D36" s="23">
        <f>'2018 Srk fi'!D36</f>
        <v>210004.53651906591</v>
      </c>
      <c r="E36" s="70">
        <f>'2018 Srk fi'!E36</f>
        <v>2.5199328775027396E-3</v>
      </c>
      <c r="F36" s="23">
        <f>'2018 Srk fi'!F36</f>
        <v>208573.12312468857</v>
      </c>
      <c r="G36" s="23">
        <f>'2018 Srk fi'!G36</f>
        <v>204231.4370566195</v>
      </c>
      <c r="H36" s="23">
        <f>'2018 Srk fi'!H36</f>
        <v>4341.6860680690734</v>
      </c>
      <c r="I36" s="23">
        <f>'2018 Srk fi'!I36</f>
        <v>-20229.017594085719</v>
      </c>
      <c r="J36" s="23">
        <f>'2018 Srk fi'!J36</f>
        <v>-15887.331526016646</v>
      </c>
      <c r="K36" s="23">
        <f>'2018 Srk fi'!K36</f>
        <v>7945.4666694243497</v>
      </c>
      <c r="L36" s="23"/>
      <c r="M36" s="22">
        <v>2.0710508745352902E-3</v>
      </c>
      <c r="N36" s="27">
        <v>60</v>
      </c>
      <c r="O36" s="1" t="s">
        <v>495</v>
      </c>
      <c r="Q36" s="187" t="s">
        <v>1902</v>
      </c>
    </row>
    <row r="37" spans="1:17" ht="13.4" customHeight="1">
      <c r="A37" s="24"/>
      <c r="B37" s="25"/>
      <c r="C37" s="26" t="s">
        <v>1864</v>
      </c>
      <c r="D37" s="23">
        <f>'2018 Srk fi'!D37</f>
        <v>265228.32228766993</v>
      </c>
      <c r="E37" s="70">
        <f>'2018 Srk fi'!E37</f>
        <v>-3.2774426789838884E-3</v>
      </c>
      <c r="F37" s="23">
        <f>'2018 Srk fi'!F37</f>
        <v>263420.49765976559</v>
      </c>
      <c r="G37" s="23">
        <f>'2018 Srk fi'!G37</f>
        <v>268730.58769285755</v>
      </c>
      <c r="H37" s="23">
        <f>'2018 Srk fi'!H37</f>
        <v>-5310.090033091954</v>
      </c>
      <c r="I37" s="23">
        <f>'2018 Srk fi'!I37</f>
        <v>-25548.535698037202</v>
      </c>
      <c r="J37" s="23">
        <f>'2018 Srk fi'!J37</f>
        <v>-30858.625731129156</v>
      </c>
      <c r="K37" s="23">
        <f>'2018 Srk fi'!K37</f>
        <v>10034.844148867696</v>
      </c>
      <c r="L37" s="23"/>
      <c r="M37" s="22">
        <v>5.0738632823826217E-4</v>
      </c>
      <c r="N37" s="27">
        <v>63</v>
      </c>
      <c r="O37" s="1" t="s">
        <v>1015</v>
      </c>
      <c r="Q37" s="187" t="s">
        <v>1864</v>
      </c>
    </row>
    <row r="38" spans="1:17" ht="13.4" customHeight="1">
      <c r="A38" s="24"/>
      <c r="B38" s="25"/>
      <c r="C38" s="26" t="s">
        <v>1009</v>
      </c>
      <c r="D38" s="23">
        <f>'2018 Srk fi'!D38</f>
        <v>4659345.6968401419</v>
      </c>
      <c r="E38" s="70">
        <f>'2018 Srk fi'!E38</f>
        <v>9.9568272838284066E-3</v>
      </c>
      <c r="F38" s="23">
        <f>'2018 Srk fi'!F38</f>
        <v>4627587.0979544185</v>
      </c>
      <c r="G38" s="23">
        <f>'2018 Srk fi'!G38</f>
        <v>4619112.063169145</v>
      </c>
      <c r="H38" s="23">
        <f>'2018 Srk fi'!H38</f>
        <v>8475.0347852734849</v>
      </c>
      <c r="I38" s="23">
        <f>'2018 Srk fi'!I38</f>
        <v>-448818.80953914387</v>
      </c>
      <c r="J38" s="23">
        <f>'2018 Srk fi'!J38</f>
        <v>-440343.77475387038</v>
      </c>
      <c r="K38" s="23">
        <f>'2018 Srk fi'!K38</f>
        <v>176285.12483209182</v>
      </c>
      <c r="L38" s="23"/>
      <c r="M38" s="22">
        <v>8.288088108459119E-4</v>
      </c>
      <c r="N38" s="27">
        <v>66</v>
      </c>
      <c r="O38" s="1" t="s">
        <v>499</v>
      </c>
      <c r="Q38" s="187" t="s">
        <v>1009</v>
      </c>
    </row>
    <row r="39" spans="1:17" ht="13.4" customHeight="1">
      <c r="A39" s="24"/>
      <c r="B39" s="25"/>
      <c r="C39" s="26" t="s">
        <v>1837</v>
      </c>
      <c r="D39" s="23">
        <f>'2018 Srk fi'!D39</f>
        <v>344972.11267190514</v>
      </c>
      <c r="E39" s="70">
        <f>'2018 Srk fi'!E39</f>
        <v>-1.8088978784464027E-3</v>
      </c>
      <c r="F39" s="23">
        <f>'2018 Srk fi'!F39</f>
        <v>342620.7458350255</v>
      </c>
      <c r="G39" s="23">
        <f>'2018 Srk fi'!G39</f>
        <v>349239.59381008422</v>
      </c>
      <c r="H39" s="23">
        <f>'2018 Srk fi'!H39</f>
        <v>-6618.8479750587139</v>
      </c>
      <c r="I39" s="23">
        <f>'2018 Srk fi'!I39</f>
        <v>-33229.981848869873</v>
      </c>
      <c r="J39" s="23">
        <f>'2018 Srk fi'!J39</f>
        <v>-39848.829823928587</v>
      </c>
      <c r="K39" s="23">
        <f>'2018 Srk fi'!K39</f>
        <v>13051.929584705314</v>
      </c>
      <c r="L39" s="23"/>
      <c r="M39" s="22">
        <v>2.9375234566741868E-3</v>
      </c>
      <c r="N39" s="27">
        <v>68</v>
      </c>
      <c r="O39" s="1" t="s">
        <v>501</v>
      </c>
      <c r="Q39" s="187" t="s">
        <v>1837</v>
      </c>
    </row>
    <row r="40" spans="1:17" ht="13.4" customHeight="1">
      <c r="A40" s="24"/>
      <c r="B40" s="25"/>
      <c r="C40" s="26" t="s">
        <v>1010</v>
      </c>
      <c r="D40" s="23">
        <f>'2018 Srk fi'!D40</f>
        <v>1577769.9999851871</v>
      </c>
      <c r="E40" s="70">
        <f>'2018 Srk fi'!E40</f>
        <v>-1.1503708937713464E-3</v>
      </c>
      <c r="F40" s="23">
        <f>'2018 Srk fi'!F40</f>
        <v>1567015.7508215245</v>
      </c>
      <c r="G40" s="23">
        <f>'2018 Srk fi'!G40</f>
        <v>1563053.0957391758</v>
      </c>
      <c r="H40" s="23">
        <f>'2018 Srk fi'!H40</f>
        <v>3962.6550823487341</v>
      </c>
      <c r="I40" s="23">
        <f>'2018 Srk fi'!I40</f>
        <v>-151981.17916001932</v>
      </c>
      <c r="J40" s="23">
        <f>'2018 Srk fi'!J40</f>
        <v>-148018.52407767059</v>
      </c>
      <c r="K40" s="23">
        <f>'2018 Srk fi'!K40</f>
        <v>59694.514959974833</v>
      </c>
      <c r="L40" s="23"/>
      <c r="M40" s="22">
        <v>5.2350225459602898E-3</v>
      </c>
      <c r="N40" s="27">
        <v>2362</v>
      </c>
      <c r="O40" s="1" t="s">
        <v>509</v>
      </c>
      <c r="Q40" s="187" t="s">
        <v>1010</v>
      </c>
    </row>
    <row r="41" spans="1:17" ht="13.4" customHeight="1">
      <c r="A41" s="24"/>
      <c r="B41" s="25"/>
      <c r="C41" s="26" t="s">
        <v>1592</v>
      </c>
      <c r="D41" s="23">
        <f>'2018 Srk fi'!D41</f>
        <v>843081.75519923132</v>
      </c>
      <c r="E41" s="70">
        <f>'2018 Srk fi'!E41</f>
        <v>7.3262737941153233E-3</v>
      </c>
      <c r="F41" s="23">
        <f>'2018 Srk fi'!F41</f>
        <v>837335.21973409026</v>
      </c>
      <c r="G41" s="23">
        <f>'2018 Srk fi'!G41</f>
        <v>822264.90286633396</v>
      </c>
      <c r="H41" s="23">
        <f>'2018 Srk fi'!H41</f>
        <v>15070.316867756308</v>
      </c>
      <c r="I41" s="23">
        <f>'2018 Srk fi'!I41</f>
        <v>-81211.177348207217</v>
      </c>
      <c r="J41" s="23">
        <f>'2018 Srk fi'!J41</f>
        <v>-66140.860480450909</v>
      </c>
      <c r="K41" s="23">
        <f>'2018 Srk fi'!K41</f>
        <v>31897.777526949336</v>
      </c>
      <c r="L41" s="23"/>
      <c r="M41" s="22">
        <v>2.6126900837111691E-3</v>
      </c>
      <c r="N41" s="27">
        <v>328</v>
      </c>
      <c r="O41" s="1" t="s">
        <v>614</v>
      </c>
      <c r="Q41" s="187" t="s">
        <v>1592</v>
      </c>
    </row>
    <row r="42" spans="1:17" ht="13.4" customHeight="1">
      <c r="A42" s="24"/>
      <c r="B42" s="25"/>
      <c r="C42" s="26" t="s">
        <v>1593</v>
      </c>
      <c r="D42" s="23">
        <f>'2018 Srk fi'!D42</f>
        <v>1447601.9074333075</v>
      </c>
      <c r="E42" s="70">
        <f>'2018 Srk fi'!E42</f>
        <v>1.8886468873964279E-3</v>
      </c>
      <c r="F42" s="23">
        <f>'2018 Srk fi'!F42</f>
        <v>1437734.8979183102</v>
      </c>
      <c r="G42" s="23">
        <f>'2018 Srk fi'!G42</f>
        <v>1441128.3150585047</v>
      </c>
      <c r="H42" s="23">
        <f>'2018 Srk fi'!H42</f>
        <v>-3393.4171401944477</v>
      </c>
      <c r="I42" s="23">
        <f>'2018 Srk fi'!I42</f>
        <v>-139442.53271901023</v>
      </c>
      <c r="J42" s="23">
        <f>'2018 Srk fi'!J42</f>
        <v>-142835.94985920467</v>
      </c>
      <c r="K42" s="23">
        <f>'2018 Srk fi'!K42</f>
        <v>54769.639250446504</v>
      </c>
      <c r="L42" s="23"/>
      <c r="M42" s="22">
        <v>2.2438517412546672E-4</v>
      </c>
      <c r="N42" s="27">
        <v>482</v>
      </c>
      <c r="O42" s="1" t="s">
        <v>670</v>
      </c>
      <c r="Q42" s="187" t="s">
        <v>1593</v>
      </c>
    </row>
    <row r="43" spans="1:17" ht="13.4" customHeight="1">
      <c r="A43" s="24"/>
      <c r="B43" s="25"/>
      <c r="C43" s="26" t="s">
        <v>1594</v>
      </c>
      <c r="D43" s="23">
        <f>'2018 Srk fi'!D43</f>
        <v>1573176.3265558558</v>
      </c>
      <c r="E43" s="70">
        <f>'2018 Srk fi'!E43</f>
        <v>-3.0712676721148524E-3</v>
      </c>
      <c r="F43" s="23">
        <f>'2018 Srk fi'!F43</f>
        <v>1562453.3883618759</v>
      </c>
      <c r="G43" s="23">
        <f>'2018 Srk fi'!G43</f>
        <v>1585807.4292211682</v>
      </c>
      <c r="H43" s="23">
        <f>'2018 Srk fi'!H43</f>
        <v>-23354.040859292261</v>
      </c>
      <c r="I43" s="23">
        <f>'2018 Srk fi'!I43</f>
        <v>-151538.686335037</v>
      </c>
      <c r="J43" s="23">
        <f>'2018 Srk fi'!J43</f>
        <v>-174892.72719432926</v>
      </c>
      <c r="K43" s="23">
        <f>'2018 Srk fi'!K43</f>
        <v>59520.714528193887</v>
      </c>
      <c r="L43" s="23"/>
      <c r="M43" s="22">
        <v>1.494748120496174E-3</v>
      </c>
      <c r="N43" s="27">
        <v>73</v>
      </c>
      <c r="O43" s="1" t="s">
        <v>503</v>
      </c>
      <c r="Q43" s="187" t="s">
        <v>1594</v>
      </c>
    </row>
    <row r="44" spans="1:17" ht="13.4" customHeight="1">
      <c r="A44" s="24"/>
      <c r="B44" s="25"/>
      <c r="C44" s="26" t="s">
        <v>1595</v>
      </c>
      <c r="D44" s="23">
        <f>'2018 Srk fi'!D44</f>
        <v>1573499.1038747865</v>
      </c>
      <c r="E44" s="70">
        <f>'2018 Srk fi'!E44</f>
        <v>9.1067936328257382E-3</v>
      </c>
      <c r="F44" s="23">
        <f>'2018 Srk fi'!F44</f>
        <v>1562773.9655960589</v>
      </c>
      <c r="G44" s="23">
        <f>'2018 Srk fi'!G44</f>
        <v>1542830.8506164285</v>
      </c>
      <c r="H44" s="23">
        <f>'2018 Srk fi'!H44</f>
        <v>19943.114979630336</v>
      </c>
      <c r="I44" s="23">
        <f>'2018 Srk fi'!I44</f>
        <v>-151569.77836843708</v>
      </c>
      <c r="J44" s="23">
        <f>'2018 Srk fi'!J44</f>
        <v>-131626.66338880674</v>
      </c>
      <c r="K44" s="23">
        <f>'2018 Srk fi'!K44</f>
        <v>59532.926723566998</v>
      </c>
      <c r="L44" s="23"/>
      <c r="M44" s="22">
        <v>1.3039860382662767E-3</v>
      </c>
      <c r="N44" s="27">
        <v>76</v>
      </c>
      <c r="O44" s="1" t="s">
        <v>505</v>
      </c>
      <c r="Q44" s="187" t="s">
        <v>1595</v>
      </c>
    </row>
    <row r="45" spans="1:17" ht="13.4" customHeight="1">
      <c r="A45" s="24"/>
      <c r="B45" s="25"/>
      <c r="C45" s="26" t="s">
        <v>1596</v>
      </c>
      <c r="D45" s="23">
        <f>'2018 Srk fi'!D45</f>
        <v>3012539.4861944639</v>
      </c>
      <c r="E45" s="70">
        <f>'2018 Srk fi'!E45</f>
        <v>-8.5067177760711488E-3</v>
      </c>
      <c r="F45" s="23">
        <f>'2018 Srk fi'!F45</f>
        <v>2992005.6946721184</v>
      </c>
      <c r="G45" s="23">
        <f>'2018 Srk fi'!G45</f>
        <v>3028331.042404104</v>
      </c>
      <c r="H45" s="23">
        <f>'2018 Srk fi'!H45</f>
        <v>-36325.347731985617</v>
      </c>
      <c r="I45" s="23">
        <f>'2018 Srk fi'!I45</f>
        <v>-290187.60870231525</v>
      </c>
      <c r="J45" s="23">
        <f>'2018 Srk fi'!J45</f>
        <v>-326512.95643430087</v>
      </c>
      <c r="K45" s="23">
        <f>'2018 Srk fi'!K45</f>
        <v>113978.64291236283</v>
      </c>
      <c r="L45" s="23"/>
      <c r="M45" s="22">
        <v>2.3805947522317591E-4</v>
      </c>
      <c r="N45" s="27">
        <v>84</v>
      </c>
      <c r="O45" s="1" t="s">
        <v>1024</v>
      </c>
      <c r="Q45" s="187" t="s">
        <v>1596</v>
      </c>
    </row>
    <row r="46" spans="1:17" ht="13.4" customHeight="1">
      <c r="A46" s="24"/>
      <c r="B46" s="25"/>
      <c r="C46" s="26" t="s">
        <v>1838</v>
      </c>
      <c r="D46" s="23">
        <f>'2018 Srk fi'!D46</f>
        <v>540363.04684702621</v>
      </c>
      <c r="E46" s="70">
        <f>'2018 Srk fi'!E46</f>
        <v>2.342006053521084E-3</v>
      </c>
      <c r="F46" s="23">
        <f>'2018 Srk fi'!F46</f>
        <v>536679.87449320836</v>
      </c>
      <c r="G46" s="23">
        <f>'2018 Srk fi'!G46</f>
        <v>530915.68043132476</v>
      </c>
      <c r="H46" s="23">
        <f>'2018 Srk fi'!H46</f>
        <v>5764.1940618836088</v>
      </c>
      <c r="I46" s="23">
        <f>'2018 Srk fi'!I46</f>
        <v>-52051.321190720351</v>
      </c>
      <c r="J46" s="23">
        <f>'2018 Srk fi'!J46</f>
        <v>-46287.127128836742</v>
      </c>
      <c r="K46" s="23">
        <f>'2018 Srk fi'!K46</f>
        <v>20444.494434632576</v>
      </c>
      <c r="L46" s="23"/>
      <c r="M46" s="22">
        <v>3.9233466203774986E-4</v>
      </c>
      <c r="N46" s="27">
        <v>90</v>
      </c>
      <c r="O46" s="1" t="s">
        <v>511</v>
      </c>
      <c r="Q46" s="187" t="s">
        <v>1838</v>
      </c>
    </row>
    <row r="47" spans="1:17" ht="13.4" customHeight="1">
      <c r="A47" s="24"/>
      <c r="B47" s="25"/>
      <c r="C47" s="26" t="s">
        <v>1597</v>
      </c>
      <c r="D47" s="23">
        <f>'2018 Srk fi'!D47</f>
        <v>5882297.7307581613</v>
      </c>
      <c r="E47" s="70">
        <f>'2018 Srk fi'!E47</f>
        <v>1.8583309859280028E-2</v>
      </c>
      <c r="F47" s="23">
        <f>'2018 Srk fi'!F47</f>
        <v>5842203.3599360436</v>
      </c>
      <c r="G47" s="23">
        <f>'2018 Srk fi'!G47</f>
        <v>5947442.2329116911</v>
      </c>
      <c r="H47" s="23">
        <f>'2018 Srk fi'!H47</f>
        <v>-105238.87297564745</v>
      </c>
      <c r="I47" s="23">
        <f>'2018 Srk fi'!I47</f>
        <v>-566621.58952149213</v>
      </c>
      <c r="J47" s="23">
        <f>'2018 Srk fi'!J47</f>
        <v>-671860.46249713958</v>
      </c>
      <c r="K47" s="23">
        <f>'2018 Srk fi'!K47</f>
        <v>222555.19492135471</v>
      </c>
      <c r="L47" s="23"/>
      <c r="M47" s="22">
        <v>1.7919689270550372E-3</v>
      </c>
      <c r="N47" s="27">
        <v>92</v>
      </c>
      <c r="O47" s="1" t="s">
        <v>513</v>
      </c>
      <c r="Q47" s="187" t="s">
        <v>1597</v>
      </c>
    </row>
    <row r="48" spans="1:17" ht="13.4" customHeight="1">
      <c r="A48" s="24"/>
      <c r="B48" s="25"/>
      <c r="C48" s="26" t="s">
        <v>1019</v>
      </c>
      <c r="D48" s="23">
        <f>'2018 Srk fi'!D48</f>
        <v>79613348.351523921</v>
      </c>
      <c r="E48" s="70">
        <f>'2018 Srk fi'!E48</f>
        <v>1.4437801836805875E-2</v>
      </c>
      <c r="F48" s="23">
        <f>'2018 Srk fi'!F48</f>
        <v>79070695.249402702</v>
      </c>
      <c r="G48" s="23">
        <f>'2018 Srk fi'!G48</f>
        <v>79238428.024299115</v>
      </c>
      <c r="H48" s="23">
        <f>'2018 Srk fi'!H48</f>
        <v>-167732.77489641309</v>
      </c>
      <c r="I48" s="23">
        <f>'2018 Srk fi'!I48</f>
        <v>-7668881.1166745368</v>
      </c>
      <c r="J48" s="23">
        <f>'2018 Srk fi'!J48</f>
        <v>-7836613.8915709499</v>
      </c>
      <c r="K48" s="23">
        <f>'2018 Srk fi'!K48</f>
        <v>3012150.1956738634</v>
      </c>
      <c r="L48" s="23"/>
      <c r="M48" s="22">
        <v>9.4950942000670961E-4</v>
      </c>
      <c r="N48" s="27">
        <v>94</v>
      </c>
      <c r="O48" s="1" t="s">
        <v>515</v>
      </c>
      <c r="Q48" s="187" t="s">
        <v>1019</v>
      </c>
    </row>
    <row r="49" spans="1:17" ht="13.4" customHeight="1">
      <c r="A49" s="24"/>
      <c r="B49" s="25"/>
      <c r="C49" s="26" t="s">
        <v>1598</v>
      </c>
      <c r="D49" s="23">
        <f>'2018 Srk fi'!D49</f>
        <v>385148.99257456936</v>
      </c>
      <c r="E49" s="70">
        <f>'2018 Srk fi'!E49</f>
        <v>4.9514140186597277E-3</v>
      </c>
      <c r="F49" s="23">
        <f>'2018 Srk fi'!F49</f>
        <v>382523.77582477732</v>
      </c>
      <c r="G49" s="23">
        <f>'2018 Srk fi'!G49</f>
        <v>380645.7960894304</v>
      </c>
      <c r="H49" s="23">
        <f>'2018 Srk fi'!H49</f>
        <v>1877.9797353469185</v>
      </c>
      <c r="I49" s="23">
        <f>'2018 Srk fi'!I49</f>
        <v>-37100.083056672484</v>
      </c>
      <c r="J49" s="23">
        <f>'2018 Srk fi'!J49</f>
        <v>-35222.103321325565</v>
      </c>
      <c r="K49" s="23">
        <f>'2018 Srk fi'!K49</f>
        <v>14572.011319316327</v>
      </c>
      <c r="L49" s="23"/>
      <c r="M49" s="22">
        <v>1.6390522637842635E-3</v>
      </c>
      <c r="N49" s="27">
        <v>98</v>
      </c>
      <c r="O49" s="1" t="s">
        <v>517</v>
      </c>
      <c r="Q49" s="187" t="s">
        <v>1598</v>
      </c>
    </row>
    <row r="50" spans="1:17" ht="13.4" customHeight="1">
      <c r="A50" s="24"/>
      <c r="B50" s="25"/>
      <c r="C50" s="26" t="s">
        <v>1599</v>
      </c>
      <c r="D50" s="23">
        <f>'2018 Srk fi'!D50</f>
        <v>6316429.0141025074</v>
      </c>
      <c r="E50" s="70">
        <f>'2018 Srk fi'!E50</f>
        <v>5.6867195250411839E-3</v>
      </c>
      <c r="F50" s="23">
        <f>'2018 Srk fi'!F50</f>
        <v>6273375.5579949105</v>
      </c>
      <c r="G50" s="23">
        <f>'2018 Srk fi'!G50</f>
        <v>6289630.1468242453</v>
      </c>
      <c r="H50" s="23">
        <f>'2018 Srk fi'!H50</f>
        <v>-16254.588829334825</v>
      </c>
      <c r="I50" s="23">
        <f>'2018 Srk fi'!I50</f>
        <v>-608439.96885025711</v>
      </c>
      <c r="J50" s="23">
        <f>'2018 Srk fi'!J50</f>
        <v>-624694.55767959193</v>
      </c>
      <c r="K50" s="23">
        <f>'2018 Srk fi'!K50</f>
        <v>238980.43839057736</v>
      </c>
      <c r="L50" s="23"/>
      <c r="M50" s="22">
        <v>4.7082769934968672E-4</v>
      </c>
      <c r="N50" s="27">
        <v>101</v>
      </c>
      <c r="O50" s="1" t="s">
        <v>520</v>
      </c>
      <c r="Q50" s="187" t="s">
        <v>1599</v>
      </c>
    </row>
    <row r="51" spans="1:17" ht="13.4" customHeight="1">
      <c r="A51" s="24"/>
      <c r="B51" s="25"/>
      <c r="C51" s="26" t="s">
        <v>1600</v>
      </c>
      <c r="D51" s="23">
        <f>'2018 Srk fi'!D51</f>
        <v>1706347.7994011987</v>
      </c>
      <c r="E51" s="70">
        <f>'2018 Srk fi'!E51</f>
        <v>-8.8374707306843048E-3</v>
      </c>
      <c r="F51" s="23">
        <f>'2018 Srk fi'!F51</f>
        <v>1694717.1501970689</v>
      </c>
      <c r="G51" s="23">
        <f>'2018 Srk fi'!G51</f>
        <v>1702440.227581176</v>
      </c>
      <c r="H51" s="23">
        <f>'2018 Srk fi'!H51</f>
        <v>-7723.0773841070477</v>
      </c>
      <c r="I51" s="23">
        <f>'2018 Srk fi'!I51</f>
        <v>-164366.63811108909</v>
      </c>
      <c r="J51" s="23">
        <f>'2018 Srk fi'!J51</f>
        <v>-172089.71549519614</v>
      </c>
      <c r="K51" s="23">
        <f>'2018 Srk fi'!K51</f>
        <v>64559.222344975067</v>
      </c>
      <c r="L51" s="23"/>
      <c r="M51" s="22">
        <v>1.7903251710763221E-3</v>
      </c>
      <c r="N51" s="27">
        <v>103</v>
      </c>
      <c r="O51" s="1" t="s">
        <v>1031</v>
      </c>
      <c r="Q51" s="187" t="s">
        <v>1600</v>
      </c>
    </row>
    <row r="52" spans="1:17" ht="13.4" customHeight="1">
      <c r="A52" s="24"/>
      <c r="B52" s="25"/>
      <c r="C52" s="26" t="s">
        <v>1601</v>
      </c>
      <c r="D52" s="23">
        <f>'2018 Srk fi'!D52</f>
        <v>461150.86439614452</v>
      </c>
      <c r="E52" s="70">
        <f>'2018 Srk fi'!E52</f>
        <v>2.2265857895843455E-2</v>
      </c>
      <c r="F52" s="23">
        <f>'2018 Srk fi'!F52</f>
        <v>458007.61075473856</v>
      </c>
      <c r="G52" s="23">
        <f>'2018 Srk fi'!G52</f>
        <v>443258.14346900396</v>
      </c>
      <c r="H52" s="23">
        <f>'2018 Srk fi'!H52</f>
        <v>14749.467285734601</v>
      </c>
      <c r="I52" s="23">
        <f>'2018 Srk fi'!I52</f>
        <v>-44421.083010987801</v>
      </c>
      <c r="J52" s="23">
        <f>'2018 Srk fi'!J52</f>
        <v>-29671.615725253199</v>
      </c>
      <c r="K52" s="23">
        <f>'2018 Srk fi'!K52</f>
        <v>17447.522245802254</v>
      </c>
      <c r="L52" s="23"/>
      <c r="M52" s="22">
        <v>1.7690522488742727E-3</v>
      </c>
      <c r="N52" s="27">
        <v>116</v>
      </c>
      <c r="O52" s="1" t="s">
        <v>522</v>
      </c>
      <c r="Q52" s="187" t="s">
        <v>1601</v>
      </c>
    </row>
    <row r="53" spans="1:17" ht="13.4" customHeight="1">
      <c r="A53" s="24"/>
      <c r="B53" s="25"/>
      <c r="C53" s="26" t="s">
        <v>1602</v>
      </c>
      <c r="D53" s="23">
        <f>'2018 Srk fi'!D53</f>
        <v>409253.1462267384</v>
      </c>
      <c r="E53" s="70">
        <f>'2018 Srk fi'!E53</f>
        <v>7.5841266250340489E-3</v>
      </c>
      <c r="F53" s="23">
        <f>'2018 Srk fi'!F53</f>
        <v>406463.63298616692</v>
      </c>
      <c r="G53" s="23">
        <f>'2018 Srk fi'!G53</f>
        <v>395132.88972202118</v>
      </c>
      <c r="H53" s="23">
        <f>'2018 Srk fi'!H53</f>
        <v>11330.743264145742</v>
      </c>
      <c r="I53" s="23">
        <f>'2018 Srk fi'!I53</f>
        <v>-39421.95360481659</v>
      </c>
      <c r="J53" s="23">
        <f>'2018 Srk fi'!J53</f>
        <v>-28091.210340670848</v>
      </c>
      <c r="K53" s="23">
        <f>'2018 Srk fi'!K53</f>
        <v>15483.985663359152</v>
      </c>
      <c r="L53" s="23"/>
      <c r="M53" s="22">
        <v>3.4468672784206842E-3</v>
      </c>
      <c r="N53" s="27">
        <v>2023</v>
      </c>
      <c r="O53" s="1" t="s">
        <v>524</v>
      </c>
      <c r="Q53" s="187" t="s">
        <v>1602</v>
      </c>
    </row>
    <row r="54" spans="1:17" ht="13.4" customHeight="1">
      <c r="A54" s="24"/>
      <c r="B54" s="25"/>
      <c r="C54" s="26" t="s">
        <v>1603</v>
      </c>
      <c r="D54" s="23">
        <f>'2018 Srk fi'!D54</f>
        <v>7089798.8895886336</v>
      </c>
      <c r="E54" s="70">
        <f>'2018 Srk fi'!E54</f>
        <v>3.1582565434395971E-3</v>
      </c>
      <c r="F54" s="23">
        <f>'2018 Srk fi'!F54</f>
        <v>7041474.0616481798</v>
      </c>
      <c r="G54" s="23">
        <f>'2018 Srk fi'!G54</f>
        <v>7137153.18604251</v>
      </c>
      <c r="H54" s="23">
        <f>'2018 Srk fi'!H54</f>
        <v>-95679.124394330196</v>
      </c>
      <c r="I54" s="23">
        <f>'2018 Srk fi'!I54</f>
        <v>-682936.03963644407</v>
      </c>
      <c r="J54" s="23">
        <f>'2018 Srk fi'!J54</f>
        <v>-778615.16403077426</v>
      </c>
      <c r="K54" s="23">
        <f>'2018 Srk fi'!K54</f>
        <v>268240.68519602675</v>
      </c>
      <c r="L54" s="23"/>
      <c r="M54" s="22">
        <v>6.1174400136805747E-4</v>
      </c>
      <c r="N54" s="27">
        <v>126</v>
      </c>
      <c r="O54" s="1" t="s">
        <v>526</v>
      </c>
      <c r="Q54" s="187" t="s">
        <v>1603</v>
      </c>
    </row>
    <row r="55" spans="1:17" ht="13.4" customHeight="1">
      <c r="A55" s="24"/>
      <c r="B55" s="25"/>
      <c r="C55" s="26" t="s">
        <v>1604</v>
      </c>
      <c r="D55" s="23">
        <f>'2018 Srk fi'!D55</f>
        <v>1597029.913475116</v>
      </c>
      <c r="E55" s="70">
        <f>'2018 Srk fi'!E55</f>
        <v>-4.5478150110649374E-3</v>
      </c>
      <c r="F55" s="23">
        <f>'2018 Srk fi'!F55</f>
        <v>1586144.3866800221</v>
      </c>
      <c r="G55" s="23">
        <f>'2018 Srk fi'!G55</f>
        <v>1601541.2326482853</v>
      </c>
      <c r="H55" s="23">
        <f>'2018 Srk fi'!H55</f>
        <v>-15396.845968263224</v>
      </c>
      <c r="I55" s="23">
        <f>'2018 Srk fi'!I55</f>
        <v>-153836.42064816199</v>
      </c>
      <c r="J55" s="23">
        <f>'2018 Srk fi'!J55</f>
        <v>-169233.26661642522</v>
      </c>
      <c r="K55" s="23">
        <f>'2018 Srk fi'!K55</f>
        <v>60423.20874548424</v>
      </c>
      <c r="L55" s="23"/>
      <c r="M55" s="22">
        <v>8.9034543791274234E-2</v>
      </c>
      <c r="N55" s="27">
        <v>130</v>
      </c>
      <c r="O55" s="1" t="s">
        <v>528</v>
      </c>
      <c r="Q55" s="187" t="s">
        <v>1604</v>
      </c>
    </row>
    <row r="56" spans="1:17" ht="13.4" customHeight="1">
      <c r="A56" s="24"/>
      <c r="B56" s="25"/>
      <c r="C56" s="26" t="s">
        <v>1865</v>
      </c>
      <c r="D56" s="23">
        <f>'2018 Srk fi'!D56</f>
        <v>295811.2157185867</v>
      </c>
      <c r="E56" s="70">
        <f>'2018 Srk fi'!E56</f>
        <v>1.0706284833283952E-3</v>
      </c>
      <c r="F56" s="23">
        <f>'2018 Srk fi'!F56</f>
        <v>293794.93481625395</v>
      </c>
      <c r="G56" s="23">
        <f>'2018 Srk fi'!G56</f>
        <v>299071.07150482637</v>
      </c>
      <c r="H56" s="23">
        <f>'2018 Srk fi'!H56</f>
        <v>-5276.1366885724128</v>
      </c>
      <c r="I56" s="23">
        <f>'2018 Srk fi'!I56</f>
        <v>-28494.481054964748</v>
      </c>
      <c r="J56" s="23">
        <f>'2018 Srk fi'!J56</f>
        <v>-33770.617743537165</v>
      </c>
      <c r="K56" s="23">
        <f>'2018 Srk fi'!K56</f>
        <v>11191.939916595766</v>
      </c>
      <c r="L56" s="23"/>
      <c r="M56" s="22">
        <v>4.3541573978607363E-4</v>
      </c>
      <c r="N56" s="27">
        <v>136</v>
      </c>
      <c r="O56" s="1" t="s">
        <v>530</v>
      </c>
      <c r="Q56" s="187" t="s">
        <v>1865</v>
      </c>
    </row>
    <row r="57" spans="1:17" ht="13.4" customHeight="1">
      <c r="A57" s="24"/>
      <c r="B57" s="25"/>
      <c r="C57" s="26" t="s">
        <v>1028</v>
      </c>
      <c r="D57" s="23">
        <f>'2018 Srk fi'!D57</f>
        <v>10701933.526015304</v>
      </c>
      <c r="E57" s="70">
        <f>'2018 Srk fi'!E57</f>
        <v>3.8236646562308518E-3</v>
      </c>
      <c r="F57" s="23">
        <f>'2018 Srk fi'!F57</f>
        <v>10628988.001843339</v>
      </c>
      <c r="G57" s="23">
        <f>'2018 Srk fi'!G57</f>
        <v>10702040.447196582</v>
      </c>
      <c r="H57" s="23">
        <f>'2018 Srk fi'!H57</f>
        <v>-73052.4453532435</v>
      </c>
      <c r="I57" s="23">
        <f>'2018 Srk fi'!I57</f>
        <v>-1030880.5951382138</v>
      </c>
      <c r="J57" s="23">
        <f>'2018 Srk fi'!J57</f>
        <v>-1103933.0404914573</v>
      </c>
      <c r="K57" s="23">
        <f>'2018 Srk fi'!K57</f>
        <v>404904.85367029079</v>
      </c>
      <c r="L57" s="23"/>
      <c r="M57" s="22">
        <v>7.1251212083384297E-3</v>
      </c>
      <c r="N57" s="27">
        <v>138</v>
      </c>
      <c r="O57" s="1" t="s">
        <v>532</v>
      </c>
      <c r="Q57" s="187" t="s">
        <v>1028</v>
      </c>
    </row>
    <row r="58" spans="1:17" ht="13.4" customHeight="1">
      <c r="A58" s="24"/>
      <c r="B58" s="25"/>
      <c r="C58" s="26" t="s">
        <v>1605</v>
      </c>
      <c r="D58" s="23">
        <f>'2018 Srk fi'!D58</f>
        <v>1460149.0168308229</v>
      </c>
      <c r="E58" s="70">
        <f>'2018 Srk fi'!E58</f>
        <v>8.178290220609119E-3</v>
      </c>
      <c r="F58" s="23">
        <f>'2018 Srk fi'!F58</f>
        <v>1450196.4848754536</v>
      </c>
      <c r="G58" s="23">
        <f>'2018 Srk fi'!G58</f>
        <v>1451347.6117142697</v>
      </c>
      <c r="H58" s="23">
        <f>'2018 Srk fi'!H58</f>
        <v>-1151.126838816097</v>
      </c>
      <c r="I58" s="23">
        <f>'2018 Srk fi'!I58</f>
        <v>-140651.15278486398</v>
      </c>
      <c r="J58" s="23">
        <f>'2018 Srk fi'!J58</f>
        <v>-141802.27962368008</v>
      </c>
      <c r="K58" s="23">
        <f>'2018 Srk fi'!K58</f>
        <v>55244.35585023067</v>
      </c>
      <c r="L58" s="23"/>
      <c r="M58" s="22">
        <v>3.4618425597494467E-4</v>
      </c>
      <c r="N58" s="27">
        <v>141</v>
      </c>
      <c r="O58" s="1" t="s">
        <v>534</v>
      </c>
      <c r="Q58" s="187" t="s">
        <v>1605</v>
      </c>
    </row>
    <row r="59" spans="1:17" ht="13.4" customHeight="1">
      <c r="A59" s="24"/>
      <c r="B59" s="25"/>
      <c r="C59" s="26" t="s">
        <v>1866</v>
      </c>
      <c r="D59" s="23">
        <f>'2018 Srk fi'!D59</f>
        <v>363005.90641353122</v>
      </c>
      <c r="E59" s="70">
        <f>'2018 Srk fi'!E59</f>
        <v>-1.3107751064923678E-2</v>
      </c>
      <c r="F59" s="23">
        <f>'2018 Srk fi'!F59</f>
        <v>360531.61930863705</v>
      </c>
      <c r="G59" s="23">
        <f>'2018 Srk fi'!G59</f>
        <v>371938.60946805176</v>
      </c>
      <c r="H59" s="23">
        <f>'2018 Srk fi'!H59</f>
        <v>-11406.990159414709</v>
      </c>
      <c r="I59" s="23">
        <f>'2018 Srk fi'!I59</f>
        <v>-34967.115421955081</v>
      </c>
      <c r="J59" s="23">
        <f>'2018 Srk fi'!J59</f>
        <v>-46374.105581369789</v>
      </c>
      <c r="K59" s="23">
        <f>'2018 Srk fi'!K59</f>
        <v>13734.233450480875</v>
      </c>
      <c r="L59" s="23"/>
      <c r="M59" s="22">
        <v>1.9531447855206498E-3</v>
      </c>
      <c r="N59" s="27">
        <v>146</v>
      </c>
      <c r="O59" s="1" t="s">
        <v>536</v>
      </c>
      <c r="Q59" s="187" t="s">
        <v>1866</v>
      </c>
    </row>
    <row r="60" spans="1:17" ht="13.4" customHeight="1">
      <c r="A60" s="24"/>
      <c r="B60" s="25"/>
      <c r="C60" s="26" t="s">
        <v>1606</v>
      </c>
      <c r="D60" s="23">
        <f>'2018 Srk fi'!D60</f>
        <v>1230145.8885321047</v>
      </c>
      <c r="E60" s="70">
        <f>'2018 Srk fi'!E60</f>
        <v>1.2982610051740062E-2</v>
      </c>
      <c r="F60" s="23">
        <f>'2018 Srk fi'!F60</f>
        <v>1221761.0825128157</v>
      </c>
      <c r="G60" s="23">
        <f>'2018 Srk fi'!G60</f>
        <v>1219640.8497926227</v>
      </c>
      <c r="H60" s="23">
        <f>'2018 Srk fi'!H60</f>
        <v>2120.2327201929875</v>
      </c>
      <c r="I60" s="23">
        <f>'2018 Srk fi'!I60</f>
        <v>-118495.73935346358</v>
      </c>
      <c r="J60" s="23">
        <f>'2018 Srk fi'!J60</f>
        <v>-116375.50663327059</v>
      </c>
      <c r="K60" s="23">
        <f>'2018 Srk fi'!K60</f>
        <v>46542.247695558086</v>
      </c>
      <c r="L60" s="23"/>
      <c r="M60" s="22">
        <v>5.1177295943844814E-4</v>
      </c>
      <c r="N60" s="27">
        <v>148</v>
      </c>
      <c r="O60" s="1" t="s">
        <v>538</v>
      </c>
      <c r="Q60" s="187" t="s">
        <v>1606</v>
      </c>
    </row>
    <row r="61" spans="1:17" ht="13.4" customHeight="1">
      <c r="A61" s="24"/>
      <c r="B61" s="25"/>
      <c r="C61" s="26" t="s">
        <v>1607</v>
      </c>
      <c r="D61" s="23">
        <f>'2018 Srk fi'!D61</f>
        <v>1329613.6004295221</v>
      </c>
      <c r="E61" s="70">
        <f>'2018 Srk fi'!E61</f>
        <v>-1.1610444853509816E-2</v>
      </c>
      <c r="F61" s="23">
        <f>'2018 Srk fi'!F61</f>
        <v>1320550.8118414846</v>
      </c>
      <c r="G61" s="23">
        <f>'2018 Srk fi'!G61</f>
        <v>1348403.1104470515</v>
      </c>
      <c r="H61" s="23">
        <f>'2018 Srk fi'!H61</f>
        <v>-27852.298605566844</v>
      </c>
      <c r="I61" s="23">
        <f>'2018 Srk fi'!I61</f>
        <v>-128077.12329577489</v>
      </c>
      <c r="J61" s="23">
        <f>'2018 Srk fi'!J61</f>
        <v>-155929.42190134173</v>
      </c>
      <c r="K61" s="23">
        <f>'2018 Srk fi'!K61</f>
        <v>50305.582539008399</v>
      </c>
      <c r="L61" s="23"/>
      <c r="M61" s="22">
        <v>4.6073707734834069E-4</v>
      </c>
      <c r="N61" s="27">
        <v>151</v>
      </c>
      <c r="O61" s="1" t="s">
        <v>540</v>
      </c>
      <c r="Q61" s="187" t="s">
        <v>1607</v>
      </c>
    </row>
    <row r="62" spans="1:17" ht="13.4" customHeight="1">
      <c r="A62" s="24"/>
      <c r="B62" s="25"/>
      <c r="C62" s="26" t="s">
        <v>1608</v>
      </c>
      <c r="D62" s="23">
        <f>'2018 Srk fi'!D62</f>
        <v>2567156.3933426668</v>
      </c>
      <c r="E62" s="70">
        <f>'2018 Srk fi'!E62</f>
        <v>1.8263921590124577E-2</v>
      </c>
      <c r="F62" s="23">
        <f>'2018 Srk fi'!F62</f>
        <v>2549658.3806435056</v>
      </c>
      <c r="G62" s="23">
        <f>'2018 Srk fi'!G62</f>
        <v>2557504.1245421083</v>
      </c>
      <c r="H62" s="23">
        <f>'2018 Srk fi'!H62</f>
        <v>-7845.7438986026682</v>
      </c>
      <c r="I62" s="23">
        <f>'2018 Srk fi'!I62</f>
        <v>-247285.38110882061</v>
      </c>
      <c r="J62" s="23">
        <f>'2018 Srk fi'!J62</f>
        <v>-255131.12500742328</v>
      </c>
      <c r="K62" s="23">
        <f>'2018 Srk fi'!K62</f>
        <v>97127.690175645126</v>
      </c>
      <c r="L62" s="23"/>
      <c r="M62" s="22">
        <v>8.0178949864129975E-3</v>
      </c>
      <c r="N62" s="27">
        <v>153</v>
      </c>
      <c r="O62" s="1" t="s">
        <v>542</v>
      </c>
      <c r="Q62" s="187" t="s">
        <v>1608</v>
      </c>
    </row>
    <row r="63" spans="1:17" ht="13.4" customHeight="1">
      <c r="A63" s="24"/>
      <c r="B63" s="25"/>
      <c r="C63" s="26" t="s">
        <v>1609</v>
      </c>
      <c r="D63" s="23">
        <f>'2018 Srk fi'!D63</f>
        <v>682755.15143057227</v>
      </c>
      <c r="E63" s="70">
        <f>'2018 Srk fi'!E63</f>
        <v>-2.0836701800353907E-2</v>
      </c>
      <c r="F63" s="23">
        <f>'2018 Srk fi'!F63</f>
        <v>678101.41925393848</v>
      </c>
      <c r="G63" s="23">
        <f>'2018 Srk fi'!G63</f>
        <v>683802.24106725946</v>
      </c>
      <c r="H63" s="23">
        <f>'2018 Srk fi'!H63</f>
        <v>-5700.8218133209739</v>
      </c>
      <c r="I63" s="23">
        <f>'2018 Srk fi'!I63</f>
        <v>-65767.46483515983</v>
      </c>
      <c r="J63" s="23">
        <f>'2018 Srk fi'!J63</f>
        <v>-71468.286648480804</v>
      </c>
      <c r="K63" s="23">
        <f>'2018 Srk fi'!K63</f>
        <v>25831.862439680579</v>
      </c>
      <c r="L63" s="23"/>
      <c r="M63" s="22">
        <v>1.4711532184329469E-3</v>
      </c>
      <c r="N63" s="27">
        <v>308</v>
      </c>
      <c r="O63" s="1" t="s">
        <v>602</v>
      </c>
      <c r="Q63" s="187" t="s">
        <v>1609</v>
      </c>
    </row>
    <row r="64" spans="1:17" ht="13.4" customHeight="1">
      <c r="A64" s="24"/>
      <c r="B64" s="25"/>
      <c r="C64" s="26" t="s">
        <v>1867</v>
      </c>
      <c r="D64" s="23">
        <f>'2018 Srk fi'!D64</f>
        <v>199436.47724892342</v>
      </c>
      <c r="E64" s="70">
        <f>'2018 Srk fi'!E64</f>
        <v>7.3052786428218219E-3</v>
      </c>
      <c r="F64" s="23">
        <f>'2018 Srk fi'!F64</f>
        <v>198077.0968774636</v>
      </c>
      <c r="G64" s="23">
        <f>'2018 Srk fi'!G64</f>
        <v>197797.20432757359</v>
      </c>
      <c r="H64" s="23">
        <f>'2018 Srk fi'!H64</f>
        <v>279.89254989000619</v>
      </c>
      <c r="I64" s="23">
        <f>'2018 Srk fi'!I64</f>
        <v>-19211.032647405085</v>
      </c>
      <c r="J64" s="23">
        <f>'2018 Srk fi'!J64</f>
        <v>-18931.140097515079</v>
      </c>
      <c r="K64" s="23">
        <f>'2018 Srk fi'!K64</f>
        <v>7545.6269131827285</v>
      </c>
      <c r="L64" s="23"/>
      <c r="M64" s="22">
        <v>1.6431741367619354E-3</v>
      </c>
      <c r="N64" s="27">
        <v>164</v>
      </c>
      <c r="O64" s="1" t="s">
        <v>548</v>
      </c>
      <c r="Q64" s="187" t="s">
        <v>1867</v>
      </c>
    </row>
    <row r="65" spans="1:17" ht="13.4" customHeight="1">
      <c r="A65" s="24"/>
      <c r="B65" s="25"/>
      <c r="C65" s="26" t="s">
        <v>1610</v>
      </c>
      <c r="D65" s="23">
        <f>'2018 Srk fi'!D65</f>
        <v>5129907.0008001858</v>
      </c>
      <c r="E65" s="70">
        <f>'2018 Srk fi'!E65</f>
        <v>8.5805119180543565E-2</v>
      </c>
      <c r="F65" s="23">
        <f>'2018 Srk fi'!F65</f>
        <v>5094941.0057099387</v>
      </c>
      <c r="G65" s="23">
        <f>'2018 Srk fi'!G65</f>
        <v>5146760.6800744496</v>
      </c>
      <c r="H65" s="23">
        <f>'2018 Srk fi'!H65</f>
        <v>-51819.674364510924</v>
      </c>
      <c r="I65" s="23">
        <f>'2018 Srk fi'!I65</f>
        <v>-494146.36795614712</v>
      </c>
      <c r="J65" s="23">
        <f>'2018 Srk fi'!J65</f>
        <v>-545966.04232065799</v>
      </c>
      <c r="K65" s="23">
        <f>'2018 Srk fi'!K65</f>
        <v>194088.68859556297</v>
      </c>
      <c r="L65" s="23"/>
      <c r="M65" s="22">
        <v>1.3780494428604598E-3</v>
      </c>
      <c r="N65" s="27">
        <v>172</v>
      </c>
      <c r="O65" s="1" t="s">
        <v>550</v>
      </c>
      <c r="Q65" s="187" t="s">
        <v>1610</v>
      </c>
    </row>
    <row r="66" spans="1:17" ht="13.4" customHeight="1">
      <c r="A66" s="24"/>
      <c r="B66" s="25"/>
      <c r="C66" s="26" t="s">
        <v>1611</v>
      </c>
      <c r="D66" s="23">
        <f>'2018 Srk fi'!D66</f>
        <v>1207752.8357261301</v>
      </c>
      <c r="E66" s="70">
        <f>'2018 Srk fi'!E66</f>
        <v>-2.0726079730770675E-4</v>
      </c>
      <c r="F66" s="23">
        <f>'2018 Srk fi'!F66</f>
        <v>1199520.6631511408</v>
      </c>
      <c r="G66" s="23">
        <f>'2018 Srk fi'!G66</f>
        <v>1184651.5204975605</v>
      </c>
      <c r="H66" s="23">
        <f>'2018 Srk fi'!H66</f>
        <v>14869.142653580289</v>
      </c>
      <c r="I66" s="23">
        <f>'2018 Srk fi'!I66</f>
        <v>-116338.69328814572</v>
      </c>
      <c r="J66" s="23">
        <f>'2018 Srk fi'!J66</f>
        <v>-101469.55063456543</v>
      </c>
      <c r="K66" s="23">
        <f>'2018 Srk fi'!K66</f>
        <v>45695.012404141526</v>
      </c>
      <c r="L66" s="23"/>
      <c r="M66" s="22">
        <v>1.5274544894566873E-3</v>
      </c>
      <c r="N66" s="27">
        <v>176</v>
      </c>
      <c r="O66" s="1" t="s">
        <v>552</v>
      </c>
      <c r="Q66" s="187" t="s">
        <v>1611</v>
      </c>
    </row>
    <row r="67" spans="1:17" ht="13.4" customHeight="1">
      <c r="A67" s="24"/>
      <c r="B67" s="25"/>
      <c r="C67" s="26" t="s">
        <v>1612</v>
      </c>
      <c r="D67" s="23">
        <f>'2018 Srk fi'!D67</f>
        <v>357654.90195999813</v>
      </c>
      <c r="E67" s="70">
        <f>'2018 Srk fi'!E67</f>
        <v>-2.3361899673063347E-2</v>
      </c>
      <c r="F67" s="23">
        <f>'2018 Srk fi'!F67</f>
        <v>355217.08787409257</v>
      </c>
      <c r="G67" s="23">
        <f>'2018 Srk fi'!G67</f>
        <v>359874.31121228804</v>
      </c>
      <c r="H67" s="23">
        <f>'2018 Srk fi'!H67</f>
        <v>-4657.223338195472</v>
      </c>
      <c r="I67" s="23">
        <f>'2018 Srk fi'!I67</f>
        <v>-34451.671493786773</v>
      </c>
      <c r="J67" s="23">
        <f>'2018 Srk fi'!J67</f>
        <v>-39108.894831982245</v>
      </c>
      <c r="K67" s="23">
        <f>'2018 Srk fi'!K67</f>
        <v>13531.779597634564</v>
      </c>
      <c r="L67" s="23"/>
      <c r="M67" s="22">
        <v>2.8585911822837009E-3</v>
      </c>
      <c r="N67" s="27">
        <v>177</v>
      </c>
      <c r="O67" s="1" t="s">
        <v>554</v>
      </c>
      <c r="Q67" s="187" t="s">
        <v>1612</v>
      </c>
    </row>
    <row r="68" spans="1:17" ht="13.4" customHeight="1">
      <c r="A68" s="24"/>
      <c r="B68" s="25"/>
      <c r="C68" s="26" t="s">
        <v>1613</v>
      </c>
      <c r="D68" s="23">
        <f>'2018 Srk fi'!D68</f>
        <v>931711.34823595814</v>
      </c>
      <c r="E68" s="70">
        <f>'2018 Srk fi'!E68</f>
        <v>2.0765598239291361E-2</v>
      </c>
      <c r="F68" s="23">
        <f>'2018 Srk fi'!F68</f>
        <v>925360.70398005552</v>
      </c>
      <c r="G68" s="23">
        <f>'2018 Srk fi'!G68</f>
        <v>920578.46085888112</v>
      </c>
      <c r="H68" s="23">
        <f>'2018 Srk fi'!H68</f>
        <v>4782.2431211743969</v>
      </c>
      <c r="I68" s="23">
        <f>'2018 Srk fi'!I68</f>
        <v>-89748.562428618709</v>
      </c>
      <c r="J68" s="23">
        <f>'2018 Srk fi'!J68</f>
        <v>-84966.319307444312</v>
      </c>
      <c r="K68" s="23">
        <f>'2018 Srk fi'!K68</f>
        <v>35251.054980239132</v>
      </c>
      <c r="L68" s="23"/>
      <c r="M68" s="22">
        <v>7.911040230698023E-4</v>
      </c>
      <c r="N68" s="27">
        <v>180</v>
      </c>
      <c r="O68" s="1" t="s">
        <v>556</v>
      </c>
      <c r="Q68" s="187" t="s">
        <v>1613</v>
      </c>
    </row>
    <row r="69" spans="1:17" ht="13.4" customHeight="1">
      <c r="A69" s="24"/>
      <c r="B69" s="25"/>
      <c r="C69" s="26" t="s">
        <v>1614</v>
      </c>
      <c r="D69" s="23">
        <f>'2018 Srk fi'!D69</f>
        <v>2851234.3889793456</v>
      </c>
      <c r="E69" s="70">
        <f>'2018 Srk fi'!E69</f>
        <v>-5.8451788380811109E-3</v>
      </c>
      <c r="F69" s="23">
        <f>'2018 Srk fi'!F69</f>
        <v>2831800.0702615511</v>
      </c>
      <c r="G69" s="23">
        <f>'2018 Srk fi'!G69</f>
        <v>2869604.4233366582</v>
      </c>
      <c r="H69" s="23">
        <f>'2018 Srk fi'!H69</f>
        <v>-37804.353075107094</v>
      </c>
      <c r="I69" s="23">
        <f>'2018 Srk fi'!I69</f>
        <v>-274649.641267578</v>
      </c>
      <c r="J69" s="23">
        <f>'2018 Srk fi'!J69</f>
        <v>-312453.9943426851</v>
      </c>
      <c r="K69" s="23">
        <f>'2018 Srk fi'!K69</f>
        <v>107875.70678167301</v>
      </c>
      <c r="L69" s="23"/>
      <c r="M69" s="22">
        <v>5.3594892645543119E-3</v>
      </c>
      <c r="N69" s="27">
        <v>185</v>
      </c>
      <c r="O69" s="1" t="s">
        <v>558</v>
      </c>
      <c r="Q69" s="187" t="s">
        <v>1614</v>
      </c>
    </row>
    <row r="70" spans="1:17" ht="13.4" customHeight="1">
      <c r="A70" s="24"/>
      <c r="B70" s="25"/>
      <c r="C70" s="26" t="s">
        <v>1615</v>
      </c>
      <c r="D70" s="23">
        <f>'2018 Srk fi'!D70</f>
        <v>1404202.7951536169</v>
      </c>
      <c r="E70" s="70">
        <f>'2018 Srk fi'!E70</f>
        <v>9.0092518062210303E-3</v>
      </c>
      <c r="F70" s="23">
        <f>'2018 Srk fi'!F70</f>
        <v>1394631.5986322386</v>
      </c>
      <c r="G70" s="23">
        <f>'2018 Srk fi'!G70</f>
        <v>1414764.1802702472</v>
      </c>
      <c r="H70" s="23">
        <f>'2018 Srk fi'!H70</f>
        <v>-20132.581638008589</v>
      </c>
      <c r="I70" s="23">
        <f>'2018 Srk fi'!I70</f>
        <v>-135262.04490467266</v>
      </c>
      <c r="J70" s="23">
        <f>'2018 Srk fi'!J70</f>
        <v>-155394.62654268125</v>
      </c>
      <c r="K70" s="23">
        <f>'2018 Srk fi'!K70</f>
        <v>53127.645197286707</v>
      </c>
      <c r="L70" s="23"/>
      <c r="M70" s="22">
        <v>1.3728667334471517E-3</v>
      </c>
      <c r="N70" s="27">
        <v>192</v>
      </c>
      <c r="O70" s="1" t="s">
        <v>562</v>
      </c>
      <c r="Q70" s="187" t="s">
        <v>1615</v>
      </c>
    </row>
    <row r="71" spans="1:17" ht="13.4" customHeight="1">
      <c r="A71" s="24"/>
      <c r="B71" s="25"/>
      <c r="C71" s="26" t="s">
        <v>1041</v>
      </c>
      <c r="D71" s="23">
        <f>'2018 Srk fi'!D71</f>
        <v>10417047.581933944</v>
      </c>
      <c r="E71" s="70">
        <f>'2018 Srk fi'!E71</f>
        <v>1.2915246743497644E-2</v>
      </c>
      <c r="F71" s="23">
        <f>'2018 Srk fi'!F71</f>
        <v>10346043.870843673</v>
      </c>
      <c r="G71" s="23">
        <f>'2018 Srk fi'!G71</f>
        <v>10404292.080361035</v>
      </c>
      <c r="H71" s="23">
        <f>'2018 Srk fi'!H71</f>
        <v>-58248.209517361596</v>
      </c>
      <c r="I71" s="23">
        <f>'2018 Srk fi'!I71</f>
        <v>-1003438.5080735548</v>
      </c>
      <c r="J71" s="23">
        <f>'2018 Srk fi'!J71</f>
        <v>-1061686.7175909164</v>
      </c>
      <c r="K71" s="23">
        <f>'2018 Srk fi'!K71</f>
        <v>394126.26854634308</v>
      </c>
      <c r="L71" s="23"/>
      <c r="M71" s="22">
        <v>3.2544874498348056E-3</v>
      </c>
      <c r="N71" s="27">
        <v>207</v>
      </c>
      <c r="O71" s="1" t="s">
        <v>568</v>
      </c>
      <c r="Q71" s="187" t="s">
        <v>1041</v>
      </c>
    </row>
    <row r="72" spans="1:17" ht="13.4" customHeight="1">
      <c r="A72" s="24"/>
      <c r="B72" s="25"/>
      <c r="C72" s="26" t="s">
        <v>1616</v>
      </c>
      <c r="D72" s="23">
        <f>'2018 Srk fi'!D72</f>
        <v>1187381.939366885</v>
      </c>
      <c r="E72" s="70">
        <f>'2018 Srk fi'!E72</f>
        <v>6.2252174086001588E-3</v>
      </c>
      <c r="F72" s="23">
        <f>'2018 Srk fi'!F72</f>
        <v>1179288.6170014553</v>
      </c>
      <c r="G72" s="23">
        <f>'2018 Srk fi'!G72</f>
        <v>1176842.6666948111</v>
      </c>
      <c r="H72" s="23">
        <f>'2018 Srk fi'!H72</f>
        <v>2445.9503066441976</v>
      </c>
      <c r="I72" s="23">
        <f>'2018 Srk fi'!I72</f>
        <v>-114376.43462607605</v>
      </c>
      <c r="J72" s="23">
        <f>'2018 Srk fi'!J72</f>
        <v>-111930.48431943185</v>
      </c>
      <c r="K72" s="23">
        <f>'2018 Srk fi'!K72</f>
        <v>44924.284872577067</v>
      </c>
      <c r="L72" s="23"/>
      <c r="M72" s="22">
        <v>1.3388644432576514E-3</v>
      </c>
      <c r="N72" s="27">
        <v>215</v>
      </c>
      <c r="O72" s="1" t="s">
        <v>572</v>
      </c>
      <c r="Q72" s="187" t="s">
        <v>1616</v>
      </c>
    </row>
    <row r="73" spans="1:17" ht="13.4" customHeight="1">
      <c r="A73" s="24"/>
      <c r="B73" s="25"/>
      <c r="C73" s="26" t="s">
        <v>1617</v>
      </c>
      <c r="D73" s="23">
        <f>'2018 Srk fi'!D73</f>
        <v>1097561.3817355761</v>
      </c>
      <c r="E73" s="70">
        <f>'2018 Srk fi'!E73</f>
        <v>3.2893703064167168E-2</v>
      </c>
      <c r="F73" s="23">
        <f>'2018 Srk fi'!F73</f>
        <v>1090080.2859030347</v>
      </c>
      <c r="G73" s="23">
        <f>'2018 Srk fi'!G73</f>
        <v>1086619.2957103692</v>
      </c>
      <c r="H73" s="23">
        <f>'2018 Srk fi'!H73</f>
        <v>3460.9901926654857</v>
      </c>
      <c r="I73" s="23">
        <f>'2018 Srk fi'!I73</f>
        <v>-105724.32800613464</v>
      </c>
      <c r="J73" s="23">
        <f>'2018 Srk fi'!J73</f>
        <v>-102263.33781346916</v>
      </c>
      <c r="K73" s="23">
        <f>'2018 Srk fi'!K73</f>
        <v>41525.947585592403</v>
      </c>
      <c r="L73" s="23"/>
      <c r="M73" s="22">
        <v>1.1667535790479704E-2</v>
      </c>
      <c r="N73" s="27">
        <v>209</v>
      </c>
      <c r="O73" s="1" t="s">
        <v>570</v>
      </c>
      <c r="Q73" s="187" t="s">
        <v>1617</v>
      </c>
    </row>
    <row r="74" spans="1:17" ht="13.4" customHeight="1">
      <c r="A74" s="24"/>
      <c r="B74" s="25"/>
      <c r="C74" s="26" t="s">
        <v>1618</v>
      </c>
      <c r="D74" s="23">
        <f>'2018 Srk fi'!D74</f>
        <v>834094.21763247182</v>
      </c>
      <c r="E74" s="70">
        <f>'2018 Srk fi'!E74</f>
        <v>2.3563585964450073E-3</v>
      </c>
      <c r="F74" s="23">
        <f>'2018 Srk fi'!F74</f>
        <v>828408.9421851798</v>
      </c>
      <c r="G74" s="23">
        <f>'2018 Srk fi'!G74</f>
        <v>818572.84091236826</v>
      </c>
      <c r="H74" s="23">
        <f>'2018 Srk fi'!H74</f>
        <v>9836.1012728115311</v>
      </c>
      <c r="I74" s="23">
        <f>'2018 Srk fi'!I74</f>
        <v>-80345.438642848458</v>
      </c>
      <c r="J74" s="23">
        <f>'2018 Srk fi'!J74</f>
        <v>-70509.337370036927</v>
      </c>
      <c r="K74" s="23">
        <f>'2018 Srk fi'!K74</f>
        <v>31557.736395645476</v>
      </c>
      <c r="L74" s="23"/>
      <c r="M74" s="22">
        <v>1.2049996528218988E-3</v>
      </c>
      <c r="N74" s="27">
        <v>217</v>
      </c>
      <c r="O74" s="1" t="s">
        <v>574</v>
      </c>
      <c r="Q74" s="187" t="s">
        <v>1618</v>
      </c>
    </row>
    <row r="75" spans="1:17" ht="13.4" customHeight="1">
      <c r="A75" s="24"/>
      <c r="B75" s="25"/>
      <c r="C75" s="26" t="s">
        <v>1619</v>
      </c>
      <c r="D75" s="23">
        <f>'2018 Srk fi'!D75</f>
        <v>897082.33164619899</v>
      </c>
      <c r="E75" s="70">
        <f>'2018 Srk fi'!E75</f>
        <v>-3.2568694409763621E-3</v>
      </c>
      <c r="F75" s="23">
        <f>'2018 Srk fi'!F75</f>
        <v>890967.72247316793</v>
      </c>
      <c r="G75" s="23">
        <f>'2018 Srk fi'!G75</f>
        <v>888129.54444998025</v>
      </c>
      <c r="H75" s="23">
        <f>'2018 Srk fi'!H75</f>
        <v>2838.1780231876764</v>
      </c>
      <c r="I75" s="23">
        <f>'2018 Srk fi'!I75</f>
        <v>-86412.867888531837</v>
      </c>
      <c r="J75" s="23">
        <f>'2018 Srk fi'!J75</f>
        <v>-83574.68986534416</v>
      </c>
      <c r="K75" s="23">
        <f>'2018 Srk fi'!K75</f>
        <v>33940.875201889947</v>
      </c>
      <c r="L75" s="23"/>
      <c r="M75" s="22">
        <v>9.445936239961684E-4</v>
      </c>
      <c r="N75" s="27">
        <v>220</v>
      </c>
      <c r="O75" s="1" t="s">
        <v>576</v>
      </c>
      <c r="Q75" s="187" t="s">
        <v>1619</v>
      </c>
    </row>
    <row r="76" spans="1:17" ht="13.4" customHeight="1">
      <c r="A76" s="24"/>
      <c r="B76" s="25"/>
      <c r="C76" s="26" t="s">
        <v>1620</v>
      </c>
      <c r="D76" s="23">
        <f>'2018 Srk fi'!D76</f>
        <v>647257.69752850686</v>
      </c>
      <c r="E76" s="70">
        <f>'2018 Srk fi'!E76</f>
        <v>-9.3242563281149549E-3</v>
      </c>
      <c r="F76" s="23">
        <f>'2018 Srk fi'!F76</f>
        <v>642845.91979640047</v>
      </c>
      <c r="G76" s="23">
        <f>'2018 Srk fi'!G76</f>
        <v>646553.83209139167</v>
      </c>
      <c r="H76" s="23">
        <f>'2018 Srk fi'!H76</f>
        <v>-3707.912294991198</v>
      </c>
      <c r="I76" s="23">
        <f>'2018 Srk fi'!I76</f>
        <v>-62348.116703768705</v>
      </c>
      <c r="J76" s="23">
        <f>'2018 Srk fi'!J76</f>
        <v>-66056.028998759895</v>
      </c>
      <c r="K76" s="23">
        <f>'2018 Srk fi'!K76</f>
        <v>24488.825562938244</v>
      </c>
      <c r="L76" s="23"/>
      <c r="M76" s="22">
        <v>1.0214932344598173E-3</v>
      </c>
      <c r="N76" s="27">
        <v>222</v>
      </c>
      <c r="O76" s="1" t="s">
        <v>578</v>
      </c>
      <c r="Q76" s="187" t="s">
        <v>1620</v>
      </c>
    </row>
    <row r="77" spans="1:17" ht="13.4" customHeight="1">
      <c r="A77" s="24"/>
      <c r="B77" s="25"/>
      <c r="C77" s="26" t="s">
        <v>1621</v>
      </c>
      <c r="D77" s="23">
        <f>'2018 Srk fi'!D77</f>
        <v>1056863.1354009553</v>
      </c>
      <c r="E77" s="70">
        <f>'2018 Srk fi'!E77</f>
        <v>0.10021319940988316</v>
      </c>
      <c r="F77" s="23">
        <f>'2018 Srk fi'!F77</f>
        <v>1049659.44317072</v>
      </c>
      <c r="G77" s="23">
        <f>'2018 Srk fi'!G77</f>
        <v>1054466.3923177302</v>
      </c>
      <c r="H77" s="23">
        <f>'2018 Srk fi'!H77</f>
        <v>-4806.9491470102221</v>
      </c>
      <c r="I77" s="23">
        <f>'2018 Srk fi'!I77</f>
        <v>-101804.00535597734</v>
      </c>
      <c r="J77" s="23">
        <f>'2018 Srk fi'!J77</f>
        <v>-106610.95450298756</v>
      </c>
      <c r="K77" s="23">
        <f>'2018 Srk fi'!K77</f>
        <v>39986.140088498672</v>
      </c>
      <c r="L77" s="23"/>
      <c r="M77" s="22">
        <v>7.4126604687940116E-4</v>
      </c>
      <c r="N77" s="27">
        <v>231</v>
      </c>
      <c r="O77" s="1" t="s">
        <v>580</v>
      </c>
      <c r="Q77" s="187" t="s">
        <v>1621</v>
      </c>
    </row>
    <row r="78" spans="1:17" ht="13.4" customHeight="1">
      <c r="A78" s="24"/>
      <c r="B78" s="25"/>
      <c r="C78" s="26" t="s">
        <v>1622</v>
      </c>
      <c r="D78" s="23">
        <f>'2018 Srk fi'!D78</f>
        <v>597636.72312815441</v>
      </c>
      <c r="E78" s="70">
        <f>'2018 Srk fi'!E78</f>
        <v>1.1063165041465206E-2</v>
      </c>
      <c r="F78" s="23">
        <f>'2018 Srk fi'!F78</f>
        <v>593563.16726770881</v>
      </c>
      <c r="G78" s="23">
        <f>'2018 Srk fi'!G78</f>
        <v>603859.39229138696</v>
      </c>
      <c r="H78" s="23">
        <f>'2018 Srk fi'!H78</f>
        <v>-10296.225023678155</v>
      </c>
      <c r="I78" s="23">
        <f>'2018 Srk fi'!I78</f>
        <v>-57568.298225469909</v>
      </c>
      <c r="J78" s="23">
        <f>'2018 Srk fi'!J78</f>
        <v>-67864.523249148071</v>
      </c>
      <c r="K78" s="23">
        <f>'2018 Srk fi'!K78</f>
        <v>22611.428985047816</v>
      </c>
      <c r="L78" s="23"/>
      <c r="M78" s="22">
        <v>1.0899217047653576E-3</v>
      </c>
      <c r="N78" s="27">
        <v>238</v>
      </c>
      <c r="O78" s="1" t="s">
        <v>582</v>
      </c>
      <c r="Q78" s="187" t="s">
        <v>1622</v>
      </c>
    </row>
    <row r="79" spans="1:17" ht="13.4" customHeight="1">
      <c r="A79" s="24"/>
      <c r="B79" s="25"/>
      <c r="C79" s="26" t="s">
        <v>1048</v>
      </c>
      <c r="D79" s="23">
        <f>'2018 Srk fi'!D79</f>
        <v>20655858.62451512</v>
      </c>
      <c r="E79" s="70">
        <f>'2018 Srk fi'!E79</f>
        <v>1.3576755852968247E-2</v>
      </c>
      <c r="F79" s="23">
        <f>'2018 Srk fi'!F79</f>
        <v>20515066.081660643</v>
      </c>
      <c r="G79" s="23">
        <f>'2018 Srk fi'!G79</f>
        <v>20711060.6271872</v>
      </c>
      <c r="H79" s="23">
        <f>'2018 Srk fi'!H79</f>
        <v>-195994.54552655667</v>
      </c>
      <c r="I79" s="23">
        <f>'2018 Srk fi'!I79</f>
        <v>-1989708.1008929922</v>
      </c>
      <c r="J79" s="23">
        <f>'2018 Srk fi'!J79</f>
        <v>-2185702.6464195489</v>
      </c>
      <c r="K79" s="23">
        <f>'2018 Srk fi'!K79</f>
        <v>781509.00428061106</v>
      </c>
      <c r="L79" s="23"/>
      <c r="M79" s="22">
        <v>2.311940305605199E-2</v>
      </c>
      <c r="N79" s="27">
        <v>240</v>
      </c>
      <c r="O79" s="1" t="s">
        <v>584</v>
      </c>
      <c r="Q79" s="187" t="s">
        <v>1048</v>
      </c>
    </row>
    <row r="80" spans="1:17" ht="13.4" customHeight="1">
      <c r="A80" s="24"/>
      <c r="B80" s="25"/>
      <c r="C80" s="26" t="s">
        <v>1049</v>
      </c>
      <c r="D80" s="23">
        <f>'2018 Srk fi'!D80</f>
        <v>3370108.785605188</v>
      </c>
      <c r="E80" s="70">
        <f>'2018 Srk fi'!E80</f>
        <v>-2.0552293439458635E-3</v>
      </c>
      <c r="F80" s="23">
        <f>'2018 Srk fi'!F80</f>
        <v>3347137.7634730735</v>
      </c>
      <c r="G80" s="23">
        <f>'2018 Srk fi'!G80</f>
        <v>3349077.2127561863</v>
      </c>
      <c r="H80" s="23">
        <f>'2018 Srk fi'!H80</f>
        <v>-1939.4492831127718</v>
      </c>
      <c r="I80" s="23">
        <f>'2018 Srk fi'!I80</f>
        <v>-324631.03439577756</v>
      </c>
      <c r="J80" s="23">
        <f>'2018 Srk fi'!J80</f>
        <v>-326570.48367889033</v>
      </c>
      <c r="K80" s="23">
        <f>'2018 Srk fi'!K80</f>
        <v>127507.18375995252</v>
      </c>
      <c r="L80" s="23"/>
      <c r="M80" s="22">
        <v>3.7471929624251438E-4</v>
      </c>
      <c r="N80" s="27">
        <v>247</v>
      </c>
      <c r="O80" s="1" t="s">
        <v>1061</v>
      </c>
      <c r="Q80" s="187" t="s">
        <v>1049</v>
      </c>
    </row>
    <row r="81" spans="1:17" ht="13.4" customHeight="1">
      <c r="A81" s="24"/>
      <c r="B81" s="25"/>
      <c r="C81" s="26" t="s">
        <v>1623</v>
      </c>
      <c r="D81" s="23">
        <f>'2018 Srk fi'!D81</f>
        <v>6750603.1637310199</v>
      </c>
      <c r="E81" s="70">
        <f>'2018 Srk fi'!E81</f>
        <v>3.677306722559992E-2</v>
      </c>
      <c r="F81" s="23">
        <f>'2018 Srk fi'!F81</f>
        <v>6704590.3301567649</v>
      </c>
      <c r="G81" s="23">
        <f>'2018 Srk fi'!G81</f>
        <v>6706013.5845207889</v>
      </c>
      <c r="H81" s="23">
        <f>'2018 Srk fi'!H81</f>
        <v>-1423.2543640239164</v>
      </c>
      <c r="I81" s="23">
        <f>'2018 Srk fi'!I81</f>
        <v>-650262.47734132968</v>
      </c>
      <c r="J81" s="23">
        <f>'2018 Srk fi'!J81</f>
        <v>-651685.7317053536</v>
      </c>
      <c r="K81" s="23">
        <f>'2018 Srk fi'!K81</f>
        <v>255407.30369444101</v>
      </c>
      <c r="L81" s="23"/>
      <c r="M81" s="22">
        <v>3.8320955852099124E-3</v>
      </c>
      <c r="N81" s="27">
        <v>250</v>
      </c>
      <c r="O81" s="1" t="s">
        <v>586</v>
      </c>
      <c r="Q81" s="187" t="s">
        <v>1623</v>
      </c>
    </row>
    <row r="82" spans="1:17" ht="13.4" customHeight="1">
      <c r="A82" s="24"/>
      <c r="B82" s="25"/>
      <c r="C82" s="26" t="s">
        <v>1839</v>
      </c>
      <c r="D82" s="23">
        <f>'2018 Srk fi'!D82</f>
        <v>361163.38630136364</v>
      </c>
      <c r="E82" s="70">
        <f>'2018 Srk fi'!E82</f>
        <v>-1.8711979663762812E-2</v>
      </c>
      <c r="F82" s="23">
        <f>'2018 Srk fi'!F82</f>
        <v>358701.65801072976</v>
      </c>
      <c r="G82" s="23">
        <f>'2018 Srk fi'!G82</f>
        <v>371997.68675584521</v>
      </c>
      <c r="H82" s="23">
        <f>'2018 Srk fi'!H82</f>
        <v>-13296.028745115444</v>
      </c>
      <c r="I82" s="23">
        <f>'2018 Srk fi'!I82</f>
        <v>-34789.631771438268</v>
      </c>
      <c r="J82" s="23">
        <f>'2018 Srk fi'!J82</f>
        <v>-48085.660516553711</v>
      </c>
      <c r="K82" s="23">
        <f>'2018 Srk fi'!K82</f>
        <v>13664.522184326192</v>
      </c>
      <c r="L82" s="23"/>
      <c r="M82" s="22">
        <v>7.5876075547534338E-3</v>
      </c>
      <c r="N82" s="27">
        <v>268</v>
      </c>
      <c r="O82" s="1" t="s">
        <v>590</v>
      </c>
      <c r="Q82" s="187" t="s">
        <v>1839</v>
      </c>
    </row>
    <row r="83" spans="1:17" ht="13.4" customHeight="1">
      <c r="A83" s="24"/>
      <c r="B83" s="25"/>
      <c r="C83" s="26" t="s">
        <v>1625</v>
      </c>
      <c r="D83" s="23">
        <f>'2018 Srk fi'!D83</f>
        <v>6700795.6319814892</v>
      </c>
      <c r="E83" s="70">
        <f>'2018 Srk fi'!E83</f>
        <v>1.8423411387316069E-3</v>
      </c>
      <c r="F83" s="23">
        <f>'2018 Srk fi'!F83</f>
        <v>6655122.2918737512</v>
      </c>
      <c r="G83" s="23">
        <f>'2018 Srk fi'!G83</f>
        <v>6675607.4891149523</v>
      </c>
      <c r="H83" s="23">
        <f>'2018 Srk fi'!H83</f>
        <v>-20485.197241201065</v>
      </c>
      <c r="I83" s="23">
        <f>'2018 Srk fi'!I83</f>
        <v>-645464.68843267078</v>
      </c>
      <c r="J83" s="23">
        <f>'2018 Srk fi'!J83</f>
        <v>-665949.88567387185</v>
      </c>
      <c r="K83" s="23">
        <f>'2018 Srk fi'!K83</f>
        <v>253522.84876807677</v>
      </c>
      <c r="L83" s="23"/>
      <c r="M83" s="22">
        <v>2.4421876259868372E-3</v>
      </c>
      <c r="N83" s="27">
        <v>270</v>
      </c>
      <c r="O83" s="1" t="s">
        <v>592</v>
      </c>
      <c r="Q83" s="187" t="s">
        <v>1625</v>
      </c>
    </row>
    <row r="84" spans="1:17" ht="13.4" customHeight="1">
      <c r="A84" s="24"/>
      <c r="B84" s="25"/>
      <c r="C84" s="26" t="s">
        <v>1626</v>
      </c>
      <c r="D84" s="23">
        <f>'2018 Srk fi'!D84</f>
        <v>2379160.0232054936</v>
      </c>
      <c r="E84" s="70">
        <f>'2018 Srk fi'!E84</f>
        <v>0.10513342790048985</v>
      </c>
      <c r="F84" s="23">
        <f>'2018 Srk fi'!F84</f>
        <v>2362943.4138834649</v>
      </c>
      <c r="G84" s="23">
        <f>'2018 Srk fi'!G84</f>
        <v>2366572.2381223887</v>
      </c>
      <c r="H84" s="23">
        <f>'2018 Srk fi'!H84</f>
        <v>-3628.824238923844</v>
      </c>
      <c r="I84" s="23">
        <f>'2018 Srk fi'!I84</f>
        <v>-229176.33478931949</v>
      </c>
      <c r="J84" s="23">
        <f>'2018 Srk fi'!J84</f>
        <v>-232805.15902824333</v>
      </c>
      <c r="K84" s="23">
        <f>'2018 Srk fi'!K84</f>
        <v>90014.89672052821</v>
      </c>
      <c r="L84" s="23"/>
      <c r="M84" s="22">
        <v>6.0240272419751226E-3</v>
      </c>
      <c r="N84" s="27">
        <v>280</v>
      </c>
      <c r="O84" s="1" t="s">
        <v>594</v>
      </c>
      <c r="Q84" s="187" t="s">
        <v>1626</v>
      </c>
    </row>
    <row r="85" spans="1:17" ht="13.4" customHeight="1">
      <c r="A85" s="24"/>
      <c r="B85" s="25"/>
      <c r="C85" s="26" t="s">
        <v>1627</v>
      </c>
      <c r="D85" s="23">
        <f>'2018 Srk fi'!D85</f>
        <v>5408156.0819220487</v>
      </c>
      <c r="E85" s="70">
        <f>'2018 Srk fi'!E85</f>
        <v>1.8496810688618082E-2</v>
      </c>
      <c r="F85" s="23">
        <f>'2018 Srk fi'!F85</f>
        <v>5371293.5113182776</v>
      </c>
      <c r="G85" s="23">
        <f>'2018 Srk fi'!G85</f>
        <v>5390183.6318090893</v>
      </c>
      <c r="H85" s="23">
        <f>'2018 Srk fi'!H85</f>
        <v>-18890.120490811765</v>
      </c>
      <c r="I85" s="23">
        <f>'2018 Srk fi'!I85</f>
        <v>-520949.14874770073</v>
      </c>
      <c r="J85" s="23">
        <f>'2018 Srk fi'!J85</f>
        <v>-539839.2692385125</v>
      </c>
      <c r="K85" s="23">
        <f>'2018 Srk fi'!K85</f>
        <v>204616.16974667131</v>
      </c>
      <c r="L85" s="23"/>
      <c r="M85" s="22">
        <v>9.9610630001649133E-4</v>
      </c>
      <c r="N85" s="27">
        <v>286</v>
      </c>
      <c r="O85" s="1" t="s">
        <v>596</v>
      </c>
      <c r="Q85" s="187" t="s">
        <v>1627</v>
      </c>
    </row>
    <row r="86" spans="1:17" ht="13.4" customHeight="1">
      <c r="A86" s="24"/>
      <c r="B86" s="25"/>
      <c r="C86" s="26" t="s">
        <v>1628</v>
      </c>
      <c r="D86" s="23">
        <f>'2018 Srk fi'!D86</f>
        <v>890066.00305730547</v>
      </c>
      <c r="E86" s="70">
        <f>'2018 Srk fi'!E86</f>
        <v>1.4674796217404307E-2</v>
      </c>
      <c r="F86" s="23">
        <f>'2018 Srk fi'!F86</f>
        <v>883999.21793078305</v>
      </c>
      <c r="G86" s="23">
        <f>'2018 Srk fi'!G86</f>
        <v>877702.40315443254</v>
      </c>
      <c r="H86" s="23">
        <f>'2018 Srk fi'!H86</f>
        <v>6296.8147763505112</v>
      </c>
      <c r="I86" s="23">
        <f>'2018 Srk fi'!I86</f>
        <v>-85737.008991275463</v>
      </c>
      <c r="J86" s="23">
        <f>'2018 Srk fi'!J86</f>
        <v>-79440.194214924952</v>
      </c>
      <c r="K86" s="23">
        <f>'2018 Srk fi'!K86</f>
        <v>33675.414246289489</v>
      </c>
      <c r="L86" s="23"/>
      <c r="M86" s="22">
        <v>2.4092421227627087E-3</v>
      </c>
      <c r="N86" s="27">
        <v>288</v>
      </c>
      <c r="O86" s="1" t="s">
        <v>598</v>
      </c>
      <c r="Q86" s="187" t="s">
        <v>1628</v>
      </c>
    </row>
    <row r="87" spans="1:17" ht="13.4" customHeight="1">
      <c r="A87" s="24"/>
      <c r="B87" s="25"/>
      <c r="C87" s="26" t="s">
        <v>1629</v>
      </c>
      <c r="D87" s="23">
        <f>'2018 Srk fi'!D87</f>
        <v>2759761.2790850247</v>
      </c>
      <c r="E87" s="70">
        <f>'2018 Srk fi'!E87</f>
        <v>6.2921895341760958E-4</v>
      </c>
      <c r="F87" s="23">
        <f>'2018 Srk fi'!F87</f>
        <v>2740950.4508731896</v>
      </c>
      <c r="G87" s="23">
        <f>'2018 Srk fi'!G87</f>
        <v>2757919.705873522</v>
      </c>
      <c r="H87" s="23">
        <f>'2018 Srk fi'!H87</f>
        <v>-16969.25500033237</v>
      </c>
      <c r="I87" s="23">
        <f>'2018 Srk fi'!I87</f>
        <v>-265838.34994925949</v>
      </c>
      <c r="J87" s="23">
        <f>'2018 Srk fi'!J87</f>
        <v>-282807.60494959186</v>
      </c>
      <c r="K87" s="23">
        <f>'2018 Srk fi'!K87</f>
        <v>104414.8456123814</v>
      </c>
      <c r="L87" s="23"/>
      <c r="M87" s="22">
        <v>1.1363932553719192E-3</v>
      </c>
      <c r="N87" s="27">
        <v>292</v>
      </c>
      <c r="O87" s="1" t="s">
        <v>600</v>
      </c>
      <c r="Q87" s="187" t="s">
        <v>1629</v>
      </c>
    </row>
    <row r="88" spans="1:17" ht="13.4" customHeight="1">
      <c r="A88" s="24"/>
      <c r="B88" s="25"/>
      <c r="C88" s="26" t="s">
        <v>1630</v>
      </c>
      <c r="D88" s="23">
        <f>'2018 Srk fi'!D88</f>
        <v>998467.75467873598</v>
      </c>
      <c r="E88" s="70">
        <f>'2018 Srk fi'!E88</f>
        <v>-2.7423709503966442E-3</v>
      </c>
      <c r="F88" s="23">
        <f>'2018 Srk fi'!F88</f>
        <v>991662.09161263728</v>
      </c>
      <c r="G88" s="23">
        <f>'2018 Srk fi'!G88</f>
        <v>1003897.2185879821</v>
      </c>
      <c r="H88" s="23">
        <f>'2018 Srk fi'!H88</f>
        <v>-12235.126975344843</v>
      </c>
      <c r="I88" s="23">
        <f>'2018 Srk fi'!I88</f>
        <v>-96178.978375020379</v>
      </c>
      <c r="J88" s="23">
        <f>'2018 Srk fi'!J88</f>
        <v>-108414.10535036522</v>
      </c>
      <c r="K88" s="23">
        <f>'2018 Srk fi'!K88</f>
        <v>37776.766144166693</v>
      </c>
      <c r="L88" s="23"/>
      <c r="M88" s="22">
        <v>1.1379093622928788E-2</v>
      </c>
      <c r="N88" s="27">
        <v>409</v>
      </c>
      <c r="O88" s="1" t="s">
        <v>644</v>
      </c>
      <c r="Q88" s="187" t="s">
        <v>1630</v>
      </c>
    </row>
    <row r="89" spans="1:17" ht="13.4" customHeight="1">
      <c r="A89" s="24"/>
      <c r="B89" s="25"/>
      <c r="C89" s="26" t="s">
        <v>1806</v>
      </c>
      <c r="D89" s="23">
        <f>'2018 Srk fi'!D89</f>
        <v>265458.2960016565</v>
      </c>
      <c r="E89" s="70">
        <f>'2018 Srk fi'!E89</f>
        <v>-3.4984746962230528E-2</v>
      </c>
      <c r="F89" s="23">
        <f>'2018 Srk fi'!F89</f>
        <v>263648.90384830721</v>
      </c>
      <c r="G89" s="23">
        <f>'2018 Srk fi'!G89</f>
        <v>273818.21630438074</v>
      </c>
      <c r="H89" s="23">
        <f>'2018 Srk fi'!H89</f>
        <v>-10169.31245607353</v>
      </c>
      <c r="I89" s="23">
        <f>'2018 Srk fi'!I89</f>
        <v>-25570.688278088681</v>
      </c>
      <c r="J89" s="23">
        <f>'2018 Srk fi'!J89</f>
        <v>-35740.000734162211</v>
      </c>
      <c r="K89" s="23">
        <f>'2018 Srk fi'!K89</f>
        <v>10043.545144139569</v>
      </c>
      <c r="L89" s="23"/>
      <c r="M89" s="22">
        <v>2.2155934715037569E-4</v>
      </c>
      <c r="N89" s="27">
        <v>79</v>
      </c>
      <c r="O89" s="1" t="s">
        <v>507</v>
      </c>
      <c r="Q89" s="187" t="s">
        <v>1806</v>
      </c>
    </row>
    <row r="90" spans="1:17" ht="13.4" customHeight="1">
      <c r="A90" s="24"/>
      <c r="B90" s="25"/>
      <c r="C90" s="26" t="s">
        <v>1631</v>
      </c>
      <c r="D90" s="23">
        <f>'2018 Srk fi'!D90</f>
        <v>1302693.9640295394</v>
      </c>
      <c r="E90" s="70">
        <f>'2018 Srk fi'!E90</f>
        <v>4.6737128229357161E-3</v>
      </c>
      <c r="F90" s="23">
        <f>'2018 Srk fi'!F90</f>
        <v>1293814.6625639873</v>
      </c>
      <c r="G90" s="23">
        <f>'2018 Srk fi'!G90</f>
        <v>1300248.3180561718</v>
      </c>
      <c r="H90" s="23">
        <f>'2018 Srk fi'!H90</f>
        <v>-6433.6554921844508</v>
      </c>
      <c r="I90" s="23">
        <f>'2018 Srk fi'!I90</f>
        <v>-125484.04693948294</v>
      </c>
      <c r="J90" s="23">
        <f>'2018 Srk fi'!J90</f>
        <v>-131917.70243166739</v>
      </c>
      <c r="K90" s="23">
        <f>'2018 Srk fi'!K90</f>
        <v>49287.085142169235</v>
      </c>
      <c r="L90" s="23"/>
      <c r="M90" s="22">
        <v>7.7614635750384122E-4</v>
      </c>
      <c r="N90" s="27">
        <v>310</v>
      </c>
      <c r="O90" s="1" t="s">
        <v>604</v>
      </c>
      <c r="Q90" s="187" t="s">
        <v>1631</v>
      </c>
    </row>
    <row r="91" spans="1:17" ht="13.4" customHeight="1">
      <c r="A91" s="24"/>
      <c r="B91" s="25"/>
      <c r="C91" s="26" t="s">
        <v>1840</v>
      </c>
      <c r="D91" s="23">
        <f>'2018 Srk fi'!D91</f>
        <v>688998.39668598666</v>
      </c>
      <c r="E91" s="70">
        <f>'2018 Srk fi'!E91</f>
        <v>7.7324006304524406E-3</v>
      </c>
      <c r="F91" s="23">
        <f>'2018 Srk fi'!F91</f>
        <v>684302.10988157615</v>
      </c>
      <c r="G91" s="23">
        <f>'2018 Srk fi'!G91</f>
        <v>680018.69882825611</v>
      </c>
      <c r="H91" s="23">
        <f>'2018 Srk fi'!H91</f>
        <v>4283.4110533200437</v>
      </c>
      <c r="I91" s="23">
        <f>'2018 Srk fi'!I91</f>
        <v>-66368.855263239966</v>
      </c>
      <c r="J91" s="23">
        <f>'2018 Srk fi'!J91</f>
        <v>-62085.444209919922</v>
      </c>
      <c r="K91" s="23">
        <f>'2018 Srk fi'!K91</f>
        <v>26068.073989717417</v>
      </c>
      <c r="L91" s="23"/>
      <c r="M91" s="22">
        <v>4.6571609954166302E-4</v>
      </c>
      <c r="N91" s="27">
        <v>318</v>
      </c>
      <c r="O91" s="1" t="s">
        <v>606</v>
      </c>
      <c r="Q91" s="187" t="s">
        <v>1840</v>
      </c>
    </row>
    <row r="92" spans="1:17" ht="13.4" customHeight="1">
      <c r="A92" s="24"/>
      <c r="B92" s="25"/>
      <c r="C92" s="26" t="s">
        <v>1807</v>
      </c>
      <c r="D92" s="23">
        <f>'2018 Srk fi'!D92</f>
        <v>416204.60530580697</v>
      </c>
      <c r="E92" s="70">
        <f>'2018 Srk fi'!E92</f>
        <v>1.4323655048420258E-2</v>
      </c>
      <c r="F92" s="23">
        <f>'2018 Srk fi'!F92</f>
        <v>413367.71017624787</v>
      </c>
      <c r="G92" s="23">
        <f>'2018 Srk fi'!G92</f>
        <v>408771.68720852304</v>
      </c>
      <c r="H92" s="23">
        <f>'2018 Srk fi'!H92</f>
        <v>4596.022967724828</v>
      </c>
      <c r="I92" s="23">
        <f>'2018 Srk fi'!I92</f>
        <v>-40091.56384441386</v>
      </c>
      <c r="J92" s="23">
        <f>'2018 Srk fi'!J92</f>
        <v>-35495.540876689032</v>
      </c>
      <c r="K92" s="23">
        <f>'2018 Srk fi'!K92</f>
        <v>15746.992298035313</v>
      </c>
      <c r="L92" s="23"/>
      <c r="M92" s="22">
        <v>2.7343748502628234E-4</v>
      </c>
      <c r="N92" s="27">
        <v>319</v>
      </c>
      <c r="O92" s="1" t="s">
        <v>608</v>
      </c>
      <c r="Q92" s="187" t="s">
        <v>1807</v>
      </c>
    </row>
    <row r="93" spans="1:17" ht="13.4" customHeight="1">
      <c r="A93" s="24"/>
      <c r="B93" s="25"/>
      <c r="C93" s="26" t="s">
        <v>1632</v>
      </c>
      <c r="D93" s="23">
        <f>'2018 Srk fi'!D93</f>
        <v>241778.77460028022</v>
      </c>
      <c r="E93" s="70">
        <f>'2018 Srk fi'!E93</f>
        <v>2.952766416660868E-3</v>
      </c>
      <c r="F93" s="23">
        <f>'2018 Srk fi'!F93</f>
        <v>240130.78459884727</v>
      </c>
      <c r="G93" s="23">
        <f>'2018 Srk fi'!G93</f>
        <v>239832.39530242846</v>
      </c>
      <c r="H93" s="23">
        <f>'2018 Srk fi'!H93</f>
        <v>298.38929641881259</v>
      </c>
      <c r="I93" s="23">
        <f>'2018 Srk fi'!I93</f>
        <v>-23289.721100008304</v>
      </c>
      <c r="J93" s="23">
        <f>'2018 Srk fi'!J93</f>
        <v>-22991.331803589492</v>
      </c>
      <c r="K93" s="23">
        <f>'2018 Srk fi'!K93</f>
        <v>9147.6366501557986</v>
      </c>
      <c r="L93" s="23"/>
      <c r="M93" s="22">
        <v>3.0705867809461859E-3</v>
      </c>
      <c r="N93" s="27">
        <v>321</v>
      </c>
      <c r="O93" s="1" t="s">
        <v>610</v>
      </c>
      <c r="Q93" s="187" t="s">
        <v>1632</v>
      </c>
    </row>
    <row r="94" spans="1:17" ht="13.4" customHeight="1">
      <c r="A94" s="24"/>
      <c r="B94" s="25"/>
      <c r="C94" s="26" t="s">
        <v>1633</v>
      </c>
      <c r="D94" s="23">
        <f>'2018 Srk fi'!D94</f>
        <v>2701657.8411614159</v>
      </c>
      <c r="E94" s="70">
        <f>'2018 Srk fi'!E94</f>
        <v>-1.5500440370747048E-3</v>
      </c>
      <c r="F94" s="23">
        <f>'2018 Srk fi'!F94</f>
        <v>2683243.0522003602</v>
      </c>
      <c r="G94" s="23">
        <f>'2018 Srk fi'!G94</f>
        <v>2709311.8980985172</v>
      </c>
      <c r="H94" s="23">
        <f>'2018 Srk fi'!H94</f>
        <v>-26068.845898156986</v>
      </c>
      <c r="I94" s="23">
        <f>'2018 Srk fi'!I94</f>
        <v>-260241.4448179894</v>
      </c>
      <c r="J94" s="23">
        <f>'2018 Srk fi'!J94</f>
        <v>-286310.29071614635</v>
      </c>
      <c r="K94" s="23">
        <f>'2018 Srk fi'!K94</f>
        <v>102216.5172474173</v>
      </c>
      <c r="L94" s="23"/>
      <c r="M94" s="22">
        <v>3.5502329901384968E-3</v>
      </c>
      <c r="N94" s="27">
        <v>325</v>
      </c>
      <c r="O94" s="1" t="s">
        <v>612</v>
      </c>
      <c r="Q94" s="187" t="s">
        <v>1633</v>
      </c>
    </row>
    <row r="95" spans="1:17" ht="13.4" customHeight="1">
      <c r="A95" s="24"/>
      <c r="B95" s="25"/>
      <c r="C95" s="26" t="s">
        <v>1634</v>
      </c>
      <c r="D95" s="23">
        <f>'2018 Srk fi'!D95</f>
        <v>3150630.690268985</v>
      </c>
      <c r="E95" s="70">
        <f>'2018 Srk fi'!E95</f>
        <v>6.9993027518109319E-3</v>
      </c>
      <c r="F95" s="23">
        <f>'2018 Srk fi'!F95</f>
        <v>3129155.6543219504</v>
      </c>
      <c r="G95" s="23">
        <f>'2018 Srk fi'!G95</f>
        <v>3106550.1770420386</v>
      </c>
      <c r="H95" s="23">
        <f>'2018 Srk fi'!H95</f>
        <v>22605.477279911749</v>
      </c>
      <c r="I95" s="23">
        <f>'2018 Srk fi'!I95</f>
        <v>-303489.46133423853</v>
      </c>
      <c r="J95" s="23">
        <f>'2018 Srk fi'!J95</f>
        <v>-280883.98405432678</v>
      </c>
      <c r="K95" s="23">
        <f>'2018 Srk fi'!K95</f>
        <v>119203.28747243484</v>
      </c>
      <c r="L95" s="23"/>
      <c r="M95" s="22">
        <v>4.4968541510011115E-4</v>
      </c>
      <c r="N95" s="27">
        <v>333</v>
      </c>
      <c r="O95" s="1" t="s">
        <v>616</v>
      </c>
      <c r="Q95" s="187" t="s">
        <v>1634</v>
      </c>
    </row>
    <row r="96" spans="1:17" ht="13.4" customHeight="1">
      <c r="A96" s="24"/>
      <c r="B96" s="25"/>
      <c r="C96" s="26" t="s">
        <v>1635</v>
      </c>
      <c r="D96" s="23">
        <f>'2018 Srk fi'!D96</f>
        <v>2321914.7910942603</v>
      </c>
      <c r="E96" s="70">
        <f>'2018 Srk fi'!E96</f>
        <v>9.5591531663390406E-3</v>
      </c>
      <c r="F96" s="23">
        <f>'2018 Srk fi'!F96</f>
        <v>2306088.3714003535</v>
      </c>
      <c r="G96" s="23">
        <f>'2018 Srk fi'!G96</f>
        <v>2361203.2763055097</v>
      </c>
      <c r="H96" s="23">
        <f>'2018 Srk fi'!H96</f>
        <v>-55114.904905156232</v>
      </c>
      <c r="I96" s="23">
        <f>'2018 Srk fi'!I96</f>
        <v>-223662.09768401526</v>
      </c>
      <c r="J96" s="23">
        <f>'2018 Srk fi'!J96</f>
        <v>-278777.00258917152</v>
      </c>
      <c r="K96" s="23">
        <f>'2018 Srk fi'!K96</f>
        <v>87849.038347835536</v>
      </c>
      <c r="L96" s="23"/>
      <c r="M96" s="22">
        <v>3.3754065715871162E-3</v>
      </c>
      <c r="N96" s="27">
        <v>341</v>
      </c>
      <c r="O96" s="1" t="s">
        <v>620</v>
      </c>
      <c r="Q96" s="187" t="s">
        <v>1635</v>
      </c>
    </row>
    <row r="97" spans="1:17" ht="13.4" customHeight="1">
      <c r="A97" s="24"/>
      <c r="B97" s="25"/>
      <c r="C97" s="26" t="s">
        <v>1868</v>
      </c>
      <c r="D97" s="23">
        <f>'2018 Srk fi'!D97</f>
        <v>443171.37861602788</v>
      </c>
      <c r="E97" s="70">
        <f>'2018 Srk fi'!E97</f>
        <v>0.11722336266214994</v>
      </c>
      <c r="F97" s="23">
        <f>'2018 Srk fi'!F97</f>
        <v>440150.67507375916</v>
      </c>
      <c r="G97" s="23">
        <f>'2018 Srk fi'!G97</f>
        <v>440100.37292540085</v>
      </c>
      <c r="H97" s="23">
        <f>'2018 Srk fi'!H97</f>
        <v>50.302148358314298</v>
      </c>
      <c r="I97" s="23">
        <f>'2018 Srk fi'!I97</f>
        <v>-42689.180737792987</v>
      </c>
      <c r="J97" s="23">
        <f>'2018 Srk fi'!J97</f>
        <v>-42638.878589434673</v>
      </c>
      <c r="K97" s="23">
        <f>'2018 Srk fi'!K97</f>
        <v>16767.273107535017</v>
      </c>
      <c r="L97" s="23"/>
      <c r="M97" s="22">
        <v>1.623674927907837E-3</v>
      </c>
      <c r="N97" s="27">
        <v>338</v>
      </c>
      <c r="O97" s="1" t="s">
        <v>618</v>
      </c>
      <c r="Q97" s="187" t="s">
        <v>1868</v>
      </c>
    </row>
    <row r="98" spans="1:17" ht="13.4" customHeight="1">
      <c r="A98" s="24"/>
      <c r="B98" s="25"/>
      <c r="C98" s="26" t="s">
        <v>1636</v>
      </c>
      <c r="D98" s="23">
        <f>'2018 Srk fi'!D98</f>
        <v>1391603.198061442</v>
      </c>
      <c r="E98" s="70">
        <f>'2018 Srk fi'!E98</f>
        <v>-2.7739944312383136E-2</v>
      </c>
      <c r="F98" s="23">
        <f>'2018 Srk fi'!F98</f>
        <v>1382117.8817421796</v>
      </c>
      <c r="G98" s="23">
        <f>'2018 Srk fi'!G98</f>
        <v>1425371.5072935647</v>
      </c>
      <c r="H98" s="23">
        <f>'2018 Srk fi'!H98</f>
        <v>-43253.625551385107</v>
      </c>
      <c r="I98" s="23">
        <f>'2018 Srk fi'!I98</f>
        <v>-134048.36887899853</v>
      </c>
      <c r="J98" s="23">
        <f>'2018 Srk fi'!J98</f>
        <v>-177301.99443038364</v>
      </c>
      <c r="K98" s="23">
        <f>'2018 Srk fi'!K98</f>
        <v>52650.942739314029</v>
      </c>
      <c r="L98" s="23"/>
      <c r="M98" s="22">
        <v>1.6633576153462577E-3</v>
      </c>
      <c r="N98" s="27">
        <v>343</v>
      </c>
      <c r="O98" s="1" t="s">
        <v>622</v>
      </c>
      <c r="Q98" s="187" t="s">
        <v>1636</v>
      </c>
    </row>
    <row r="99" spans="1:17" ht="13.4" customHeight="1">
      <c r="A99" s="24"/>
      <c r="B99" s="25"/>
      <c r="C99" s="26" t="s">
        <v>1637</v>
      </c>
      <c r="D99" s="23">
        <f>'2018 Srk fi'!D99</f>
        <v>2975330.5213860893</v>
      </c>
      <c r="E99" s="70">
        <f>'2018 Srk fi'!E99</f>
        <v>3.9135487912345113E-5</v>
      </c>
      <c r="F99" s="23">
        <f>'2018 Srk fi'!F99</f>
        <v>2955050.3501497642</v>
      </c>
      <c r="G99" s="23">
        <f>'2018 Srk fi'!G99</f>
        <v>2950751.2851399705</v>
      </c>
      <c r="H99" s="23">
        <f>'2018 Srk fi'!H99</f>
        <v>4299.0650097937323</v>
      </c>
      <c r="I99" s="23">
        <f>'2018 Srk fi'!I99</f>
        <v>-286603.39658841171</v>
      </c>
      <c r="J99" s="23">
        <f>'2018 Srk fi'!J99</f>
        <v>-282304.33157861797</v>
      </c>
      <c r="K99" s="23">
        <f>'2018 Srk fi'!K99</f>
        <v>112570.85146847712</v>
      </c>
      <c r="L99" s="23"/>
      <c r="M99" s="22">
        <v>3.5729296357585169E-3</v>
      </c>
      <c r="N99" s="27">
        <v>346</v>
      </c>
      <c r="O99" s="1" t="s">
        <v>626</v>
      </c>
      <c r="Q99" s="187" t="s">
        <v>1637</v>
      </c>
    </row>
    <row r="100" spans="1:17" ht="13.4" customHeight="1">
      <c r="A100" s="24"/>
      <c r="B100" s="25"/>
      <c r="C100" s="26" t="s">
        <v>1638</v>
      </c>
      <c r="D100" s="23">
        <f>'2018 Srk fi'!D100</f>
        <v>1476501.3440706285</v>
      </c>
      <c r="E100" s="70">
        <f>'2018 Srk fi'!E100</f>
        <v>6.8328508619392991E-3</v>
      </c>
      <c r="F100" s="23">
        <f>'2018 Srk fi'!F100</f>
        <v>1466437.3529028618</v>
      </c>
      <c r="G100" s="23">
        <f>'2018 Srk fi'!G100</f>
        <v>1470698.4668420635</v>
      </c>
      <c r="H100" s="23">
        <f>'2018 Srk fi'!H100</f>
        <v>-4261.1139392016921</v>
      </c>
      <c r="I100" s="23">
        <f>'2018 Srk fi'!I100</f>
        <v>-142226.31644999862</v>
      </c>
      <c r="J100" s="23">
        <f>'2018 Srk fi'!J100</f>
        <v>-146487.43038920031</v>
      </c>
      <c r="K100" s="23">
        <f>'2018 Srk fi'!K100</f>
        <v>55863.041871042413</v>
      </c>
      <c r="L100" s="23"/>
      <c r="M100" s="22">
        <v>5.978185162805098E-3</v>
      </c>
      <c r="N100" s="27">
        <v>349</v>
      </c>
      <c r="O100" s="1" t="s">
        <v>628</v>
      </c>
      <c r="Q100" s="187" t="s">
        <v>1638</v>
      </c>
    </row>
    <row r="101" spans="1:17" ht="13.4" customHeight="1">
      <c r="A101" s="24"/>
      <c r="B101" s="25"/>
      <c r="C101" s="26" t="s">
        <v>1067</v>
      </c>
      <c r="D101" s="23">
        <f>'2018 Srk fi'!D101</f>
        <v>1443622.3340306131</v>
      </c>
      <c r="E101" s="70">
        <f>'2018 Srk fi'!E101</f>
        <v>1.2740857637860703E-3</v>
      </c>
      <c r="F101" s="23">
        <f>'2018 Srk fi'!F101</f>
        <v>1433782.4497137996</v>
      </c>
      <c r="G101" s="23">
        <f>'2018 Srk fi'!G101</f>
        <v>1432621.1856162448</v>
      </c>
      <c r="H101" s="23">
        <f>'2018 Srk fi'!H101</f>
        <v>1161.264097554842</v>
      </c>
      <c r="I101" s="23">
        <f>'2018 Srk fi'!I101</f>
        <v>-139059.19404588232</v>
      </c>
      <c r="J101" s="23">
        <f>'2018 Srk fi'!J101</f>
        <v>-137897.92994832748</v>
      </c>
      <c r="K101" s="23">
        <f>'2018 Srk fi'!K101</f>
        <v>54619.073132429505</v>
      </c>
      <c r="L101" s="23"/>
      <c r="M101" s="22">
        <v>2.0146789362853698E-3</v>
      </c>
      <c r="N101" s="27">
        <v>362</v>
      </c>
      <c r="O101" s="1" t="s">
        <v>630</v>
      </c>
      <c r="Q101" s="187" t="s">
        <v>1067</v>
      </c>
    </row>
    <row r="102" spans="1:17" ht="13.4" customHeight="1">
      <c r="A102" s="24"/>
      <c r="B102" s="25"/>
      <c r="C102" s="26" t="s">
        <v>1639</v>
      </c>
      <c r="D102" s="23">
        <f>'2018 Srk fi'!D102</f>
        <v>3208906.9035213361</v>
      </c>
      <c r="E102" s="70">
        <f>'2018 Srk fi'!E102</f>
        <v>1.8664244536363617E-2</v>
      </c>
      <c r="F102" s="23">
        <f>'2018 Srk fi'!F102</f>
        <v>3187034.650668392</v>
      </c>
      <c r="G102" s="23">
        <f>'2018 Srk fi'!G102</f>
        <v>3223543.4363686289</v>
      </c>
      <c r="H102" s="23">
        <f>'2018 Srk fi'!H102</f>
        <v>-36508.785700236913</v>
      </c>
      <c r="I102" s="23">
        <f>'2018 Srk fi'!I102</f>
        <v>-309103.00932105299</v>
      </c>
      <c r="J102" s="23">
        <f>'2018 Srk fi'!J102</f>
        <v>-345611.7950212899</v>
      </c>
      <c r="K102" s="23">
        <f>'2018 Srk fi'!K102</f>
        <v>121408.15274673706</v>
      </c>
      <c r="L102" s="23"/>
      <c r="M102" s="22">
        <v>3.5163256299675999E-4</v>
      </c>
      <c r="N102" s="27">
        <v>365</v>
      </c>
      <c r="O102" s="1" t="s">
        <v>632</v>
      </c>
      <c r="Q102" s="187" t="s">
        <v>1639</v>
      </c>
    </row>
    <row r="103" spans="1:17" ht="13.4" customHeight="1">
      <c r="A103" s="24"/>
      <c r="B103" s="25"/>
      <c r="C103" s="26" t="s">
        <v>1640</v>
      </c>
      <c r="D103" s="23">
        <f>'2018 Srk fi'!D103</f>
        <v>5324683.3648797572</v>
      </c>
      <c r="E103" s="70">
        <f>'2018 Srk fi'!E103</f>
        <v>1.0457044071624955E-2</v>
      </c>
      <c r="F103" s="23">
        <f>'2018 Srk fi'!F103</f>
        <v>5288389.7532481104</v>
      </c>
      <c r="G103" s="23">
        <f>'2018 Srk fi'!G103</f>
        <v>5277510.7124410439</v>
      </c>
      <c r="H103" s="23">
        <f>'2018 Srk fi'!H103</f>
        <v>10879.040807066485</v>
      </c>
      <c r="I103" s="23">
        <f>'2018 Srk fi'!I103</f>
        <v>-512908.50786601508</v>
      </c>
      <c r="J103" s="23">
        <f>'2018 Srk fi'!J103</f>
        <v>-502029.46705894859</v>
      </c>
      <c r="K103" s="23">
        <f>'2018 Srk fi'!K103</f>
        <v>201458.00134679201</v>
      </c>
      <c r="L103" s="23"/>
      <c r="M103" s="22">
        <v>1.6357123809466938E-3</v>
      </c>
      <c r="N103" s="27">
        <v>2223</v>
      </c>
      <c r="O103" s="1" t="s">
        <v>624</v>
      </c>
      <c r="Q103" s="187" t="s">
        <v>1640</v>
      </c>
    </row>
    <row r="104" spans="1:17" ht="13.4" customHeight="1">
      <c r="A104" s="24"/>
      <c r="B104" s="25"/>
      <c r="C104" s="26" t="s">
        <v>1641</v>
      </c>
      <c r="D104" s="23">
        <f>'2018 Srk fi'!D104</f>
        <v>1757690.326179933</v>
      </c>
      <c r="E104" s="70">
        <f>'2018 Srk fi'!E104</f>
        <v>-1.0176677895713637E-2</v>
      </c>
      <c r="F104" s="23">
        <f>'2018 Srk fi'!F104</f>
        <v>1745709.720818901</v>
      </c>
      <c r="G104" s="23">
        <f>'2018 Srk fi'!G104</f>
        <v>1778728.6985518117</v>
      </c>
      <c r="H104" s="23">
        <f>'2018 Srk fi'!H104</f>
        <v>-33018.977732910775</v>
      </c>
      <c r="I104" s="23">
        <f>'2018 Srk fi'!I104</f>
        <v>-169312.28783250615</v>
      </c>
      <c r="J104" s="23">
        <f>'2018 Srk fi'!J104</f>
        <v>-202331.26556541692</v>
      </c>
      <c r="K104" s="23">
        <f>'2018 Srk fi'!K104</f>
        <v>66501.753406476331</v>
      </c>
      <c r="L104" s="23"/>
      <c r="M104" s="22">
        <v>3.4459044346282205E-4</v>
      </c>
      <c r="N104" s="27">
        <v>380</v>
      </c>
      <c r="O104" s="1" t="s">
        <v>634</v>
      </c>
      <c r="Q104" s="187" t="s">
        <v>1641</v>
      </c>
    </row>
    <row r="105" spans="1:17" ht="13.4" customHeight="1">
      <c r="A105" s="24"/>
      <c r="B105" s="25"/>
      <c r="C105" s="26" t="s">
        <v>1642</v>
      </c>
      <c r="D105" s="23">
        <f>'2018 Srk fi'!D105</f>
        <v>306971.64182929625</v>
      </c>
      <c r="E105" s="70">
        <f>'2018 Srk fi'!E105</f>
        <v>-9.6508367855367982E-3</v>
      </c>
      <c r="F105" s="23">
        <f>'2018 Srk fi'!F105</f>
        <v>304879.29026826913</v>
      </c>
      <c r="G105" s="23">
        <f>'2018 Srk fi'!G105</f>
        <v>309027.38471886847</v>
      </c>
      <c r="H105" s="23">
        <f>'2018 Srk fi'!H105</f>
        <v>-4148.0944505993393</v>
      </c>
      <c r="I105" s="23">
        <f>'2018 Srk fi'!I105</f>
        <v>-29569.526670136693</v>
      </c>
      <c r="J105" s="23">
        <f>'2018 Srk fi'!J105</f>
        <v>-33717.621120736032</v>
      </c>
      <c r="K105" s="23">
        <f>'2018 Srk fi'!K105</f>
        <v>11614.191717195157</v>
      </c>
      <c r="L105" s="23"/>
      <c r="M105" s="22">
        <v>2.2217615860438576E-3</v>
      </c>
      <c r="N105" s="27">
        <v>388</v>
      </c>
      <c r="O105" s="1" t="s">
        <v>638</v>
      </c>
      <c r="Q105" s="187" t="s">
        <v>1642</v>
      </c>
    </row>
    <row r="106" spans="1:17" ht="13.4" customHeight="1">
      <c r="A106" s="24"/>
      <c r="B106" s="25"/>
      <c r="C106" s="26" t="s">
        <v>1643</v>
      </c>
      <c r="D106" s="23">
        <f>'2018 Srk fi'!D106</f>
        <v>289173.64265498985</v>
      </c>
      <c r="E106" s="70">
        <f>'2018 Srk fi'!E106</f>
        <v>-4.7382156503921857E-2</v>
      </c>
      <c r="F106" s="23">
        <f>'2018 Srk fi'!F106</f>
        <v>287202.60416097305</v>
      </c>
      <c r="G106" s="23">
        <f>'2018 Srk fi'!G106</f>
        <v>299449.16614670458</v>
      </c>
      <c r="H106" s="23">
        <f>'2018 Srk fi'!H106</f>
        <v>-12246.561985731532</v>
      </c>
      <c r="I106" s="23">
        <f>'2018 Srk fi'!I106</f>
        <v>-27855.106379964145</v>
      </c>
      <c r="J106" s="23">
        <f>'2018 Srk fi'!J106</f>
        <v>-40101.668365695674</v>
      </c>
      <c r="K106" s="23">
        <f>'2018 Srk fi'!K106</f>
        <v>10940.809077153688</v>
      </c>
      <c r="L106" s="23"/>
      <c r="M106" s="22">
        <v>1.1716976260687079E-3</v>
      </c>
      <c r="N106" s="27">
        <v>393</v>
      </c>
      <c r="O106" s="1" t="s">
        <v>640</v>
      </c>
      <c r="Q106" s="187" t="s">
        <v>1643</v>
      </c>
    </row>
    <row r="107" spans="1:17" ht="13.4" customHeight="1">
      <c r="A107" s="24"/>
      <c r="B107" s="25"/>
      <c r="C107" s="26" t="s">
        <v>1073</v>
      </c>
      <c r="D107" s="23">
        <f>'2018 Srk fi'!D107</f>
        <v>6885050.5736278482</v>
      </c>
      <c r="E107" s="70">
        <f>'2018 Srk fi'!E107</f>
        <v>7.3066956831329133E-3</v>
      </c>
      <c r="F107" s="23">
        <f>'2018 Srk fi'!F107</f>
        <v>6838121.3321199566</v>
      </c>
      <c r="G107" s="23">
        <f>'2018 Srk fi'!G107</f>
        <v>6886684.3726280769</v>
      </c>
      <c r="H107" s="23">
        <f>'2018 Srk fi'!H107</f>
        <v>-48563.040508120321</v>
      </c>
      <c r="I107" s="23">
        <f>'2018 Srk fi'!I107</f>
        <v>-663213.33576259657</v>
      </c>
      <c r="J107" s="23">
        <f>'2018 Srk fi'!J107</f>
        <v>-711776.37627071689</v>
      </c>
      <c r="K107" s="23">
        <f>'2018 Srk fi'!K107</f>
        <v>260494.08625558199</v>
      </c>
      <c r="L107" s="23"/>
      <c r="M107" s="22">
        <v>1.3535869105997216E-3</v>
      </c>
      <c r="N107" s="27">
        <v>396</v>
      </c>
      <c r="O107" s="1" t="s">
        <v>642</v>
      </c>
      <c r="Q107" s="187" t="s">
        <v>1073</v>
      </c>
    </row>
    <row r="108" spans="1:17" ht="13.4" customHeight="1">
      <c r="A108" s="24"/>
      <c r="B108" s="25"/>
      <c r="C108" s="26" t="s">
        <v>1644</v>
      </c>
      <c r="D108" s="23">
        <f>'2018 Srk fi'!D108</f>
        <v>2043988.8873499758</v>
      </c>
      <c r="E108" s="70">
        <f>'2018 Srk fi'!E108</f>
        <v>4.4126842022244483E-2</v>
      </c>
      <c r="F108" s="23">
        <f>'2018 Srk fi'!F108</f>
        <v>2030056.8403580028</v>
      </c>
      <c r="G108" s="23">
        <f>'2018 Srk fi'!G108</f>
        <v>2055797.418839423</v>
      </c>
      <c r="H108" s="23">
        <f>'2018 Srk fi'!H108</f>
        <v>-25740.578481420176</v>
      </c>
      <c r="I108" s="23">
        <f>'2018 Srk fi'!I108</f>
        <v>-196890.44746214073</v>
      </c>
      <c r="J108" s="23">
        <f>'2018 Srk fi'!J108</f>
        <v>-222631.0259435609</v>
      </c>
      <c r="K108" s="23">
        <f>'2018 Srk fi'!K108</f>
        <v>77333.784528214499</v>
      </c>
      <c r="L108" s="23"/>
      <c r="M108" s="22">
        <v>6.4549664228292049E-4</v>
      </c>
      <c r="N108" s="27">
        <v>411</v>
      </c>
      <c r="O108" s="1" t="s">
        <v>646</v>
      </c>
      <c r="Q108" s="187" t="s">
        <v>1644</v>
      </c>
    </row>
    <row r="109" spans="1:17" ht="13.4" customHeight="1">
      <c r="A109" s="24"/>
      <c r="B109" s="25"/>
      <c r="C109" s="26" t="s">
        <v>1645</v>
      </c>
      <c r="D109" s="23">
        <f>'2018 Srk fi'!D109</f>
        <v>1058631.1545913396</v>
      </c>
      <c r="E109" s="70">
        <f>'2018 Srk fi'!E109</f>
        <v>2.4581577870075755E-2</v>
      </c>
      <c r="F109" s="23">
        <f>'2018 Srk fi'!F109</f>
        <v>1051415.4113530999</v>
      </c>
      <c r="G109" s="23">
        <f>'2018 Srk fi'!G109</f>
        <v>1038715.7608146961</v>
      </c>
      <c r="H109" s="23">
        <f>'2018 Srk fi'!H109</f>
        <v>12699.650538403774</v>
      </c>
      <c r="I109" s="23">
        <f>'2018 Srk fi'!I109</f>
        <v>-101974.31258791526</v>
      </c>
      <c r="J109" s="23">
        <f>'2018 Srk fi'!J109</f>
        <v>-89274.662049511491</v>
      </c>
      <c r="K109" s="23">
        <f>'2018 Srk fi'!K109</f>
        <v>40053.032631778689</v>
      </c>
      <c r="L109" s="23"/>
      <c r="M109" s="22">
        <v>5.308648732539529E-4</v>
      </c>
      <c r="N109" s="27">
        <v>418</v>
      </c>
      <c r="O109" s="1" t="s">
        <v>648</v>
      </c>
      <c r="Q109" s="187" t="s">
        <v>1645</v>
      </c>
    </row>
    <row r="110" spans="1:17" ht="13.4" customHeight="1">
      <c r="A110" s="24"/>
      <c r="B110" s="25"/>
      <c r="C110" s="26" t="s">
        <v>1646</v>
      </c>
      <c r="D110" s="23">
        <f>'2018 Srk fi'!D110</f>
        <v>1189761.5182114893</v>
      </c>
      <c r="E110" s="70">
        <f>'2018 Srk fi'!E110</f>
        <v>-1.2010498610212084E-3</v>
      </c>
      <c r="F110" s="23">
        <f>'2018 Srk fi'!F110</f>
        <v>1181651.976382006</v>
      </c>
      <c r="G110" s="23">
        <f>'2018 Srk fi'!G110</f>
        <v>1180305.93842514</v>
      </c>
      <c r="H110" s="23">
        <f>'2018 Srk fi'!H110</f>
        <v>1346.03795686597</v>
      </c>
      <c r="I110" s="23">
        <f>'2018 Srk fi'!I110</f>
        <v>-114605.65130449596</v>
      </c>
      <c r="J110" s="23">
        <f>'2018 Srk fi'!J110</f>
        <v>-113259.61334762999</v>
      </c>
      <c r="K110" s="23">
        <f>'2018 Srk fi'!K110</f>
        <v>45014.315615295585</v>
      </c>
      <c r="L110" s="23"/>
      <c r="M110" s="22">
        <v>2.6702722577604514E-3</v>
      </c>
      <c r="N110" s="27">
        <v>419</v>
      </c>
      <c r="O110" s="1" t="s">
        <v>650</v>
      </c>
      <c r="Q110" s="187" t="s">
        <v>1646</v>
      </c>
    </row>
    <row r="111" spans="1:17" ht="13.4" customHeight="1">
      <c r="A111" s="24"/>
      <c r="B111" s="25"/>
      <c r="C111" s="26" t="s">
        <v>1647</v>
      </c>
      <c r="D111" s="23">
        <f>'2018 Srk fi'!D111</f>
        <v>1363781.4694153632</v>
      </c>
      <c r="E111" s="70">
        <f>'2018 Srk fi'!E111</f>
        <v>-9.9235845229640463E-3</v>
      </c>
      <c r="F111" s="23">
        <f>'2018 Srk fi'!F111</f>
        <v>1354485.7889758719</v>
      </c>
      <c r="G111" s="23">
        <f>'2018 Srk fi'!G111</f>
        <v>1366466.9758113683</v>
      </c>
      <c r="H111" s="23">
        <f>'2018 Srk fi'!H111</f>
        <v>-11981.186835496454</v>
      </c>
      <c r="I111" s="23">
        <f>'2018 Srk fi'!I111</f>
        <v>-131368.39706692146</v>
      </c>
      <c r="J111" s="23">
        <f>'2018 Srk fi'!J111</f>
        <v>-143349.58390241791</v>
      </c>
      <c r="K111" s="23">
        <f>'2018 Srk fi'!K111</f>
        <v>51598.314918471122</v>
      </c>
      <c r="L111" s="23"/>
      <c r="M111" s="22">
        <v>5.3094057339317545E-3</v>
      </c>
      <c r="N111" s="27">
        <v>682</v>
      </c>
      <c r="O111" s="1" t="s">
        <v>736</v>
      </c>
      <c r="Q111" s="187" t="s">
        <v>1647</v>
      </c>
    </row>
    <row r="112" spans="1:17" ht="13.4" customHeight="1">
      <c r="A112" s="24"/>
      <c r="B112" s="25"/>
      <c r="C112" s="26" t="s">
        <v>1078</v>
      </c>
      <c r="D112" s="23">
        <f>'2018 Srk fi'!D112</f>
        <v>10135574.578187266</v>
      </c>
      <c r="E112" s="70">
        <f>'2018 Srk fi'!E112</f>
        <v>1.040666103305754E-2</v>
      </c>
      <c r="F112" s="23">
        <f>'2018 Srk fi'!F112</f>
        <v>10066489.417212136</v>
      </c>
      <c r="G112" s="23">
        <f>'2018 Srk fi'!G112</f>
        <v>10129764.39953688</v>
      </c>
      <c r="H112" s="23">
        <f>'2018 Srk fi'!H112</f>
        <v>-63274.982324743643</v>
      </c>
      <c r="I112" s="23">
        <f>'2018 Srk fi'!I112</f>
        <v>-976325.17785968713</v>
      </c>
      <c r="J112" s="23">
        <f>'2018 Srk fi'!J112</f>
        <v>-1039600.1601844308</v>
      </c>
      <c r="K112" s="23">
        <f>'2018 Srk fi'!K112</f>
        <v>383476.81112660328</v>
      </c>
      <c r="L112" s="23"/>
      <c r="M112" s="22">
        <v>4.5557198369783477E-4</v>
      </c>
      <c r="N112" s="27">
        <v>429</v>
      </c>
      <c r="O112" s="1" t="s">
        <v>652</v>
      </c>
      <c r="Q112" s="187" t="s">
        <v>1078</v>
      </c>
    </row>
    <row r="113" spans="1:17" ht="13.4" customHeight="1">
      <c r="A113" s="24"/>
      <c r="B113" s="25"/>
      <c r="C113" s="26" t="s">
        <v>1648</v>
      </c>
      <c r="D113" s="23">
        <f>'2018 Srk fi'!D113</f>
        <v>575274.21479997924</v>
      </c>
      <c r="E113" s="70">
        <f>'2018 Srk fi'!E113</f>
        <v>1.1161160940526882E-2</v>
      </c>
      <c r="F113" s="23">
        <f>'2018 Srk fi'!F113</f>
        <v>571353.08418940403</v>
      </c>
      <c r="G113" s="23">
        <f>'2018 Srk fi'!G113</f>
        <v>579520.26580881362</v>
      </c>
      <c r="H113" s="23">
        <f>'2018 Srk fi'!H113</f>
        <v>-8167.1816194095882</v>
      </c>
      <c r="I113" s="23">
        <f>'2018 Srk fi'!I113</f>
        <v>-55414.194405062801</v>
      </c>
      <c r="J113" s="23">
        <f>'2018 Srk fi'!J113</f>
        <v>-63581.376024472389</v>
      </c>
      <c r="K113" s="23">
        <f>'2018 Srk fi'!K113</f>
        <v>21765.349335953622</v>
      </c>
      <c r="L113" s="23"/>
      <c r="M113" s="22">
        <v>5.0532150675344453E-4</v>
      </c>
      <c r="N113" s="27">
        <v>436</v>
      </c>
      <c r="O113" s="1" t="s">
        <v>654</v>
      </c>
      <c r="Q113" s="187" t="s">
        <v>1648</v>
      </c>
    </row>
    <row r="114" spans="1:17" ht="13.4" customHeight="1">
      <c r="A114" s="24"/>
      <c r="B114" s="25"/>
      <c r="C114" s="26" t="s">
        <v>1841</v>
      </c>
      <c r="D114" s="23">
        <f>'2018 Srk fi'!D114</f>
        <v>455519.94890784839</v>
      </c>
      <c r="E114" s="70">
        <f>'2018 Srk fi'!E114</f>
        <v>-2.6056748747609326E-2</v>
      </c>
      <c r="F114" s="23">
        <f>'2018 Srk fi'!F114</f>
        <v>452415.07618899853</v>
      </c>
      <c r="G114" s="23">
        <f>'2018 Srk fi'!G114</f>
        <v>463396.51674529293</v>
      </c>
      <c r="H114" s="23">
        <f>'2018 Srk fi'!H114</f>
        <v>-10981.440556294401</v>
      </c>
      <c r="I114" s="23">
        <f>'2018 Srk fi'!I114</f>
        <v>-43878.676211727012</v>
      </c>
      <c r="J114" s="23">
        <f>'2018 Srk fi'!J114</f>
        <v>-54860.116768021413</v>
      </c>
      <c r="K114" s="23">
        <f>'2018 Srk fi'!K114</f>
        <v>17234.478032223851</v>
      </c>
      <c r="L114" s="23"/>
      <c r="M114" s="22">
        <v>9.4484303279806191E-3</v>
      </c>
      <c r="N114" s="27">
        <v>2442</v>
      </c>
      <c r="O114" s="1" t="s">
        <v>656</v>
      </c>
      <c r="Q114" s="187" t="s">
        <v>1841</v>
      </c>
    </row>
    <row r="115" spans="1:17" ht="13.4" customHeight="1">
      <c r="A115" s="24"/>
      <c r="B115" s="25"/>
      <c r="C115" s="26" t="s">
        <v>1649</v>
      </c>
      <c r="D115" s="23">
        <f>'2018 Srk fi'!D115</f>
        <v>2409293.6707772794</v>
      </c>
      <c r="E115" s="70">
        <f>'2018 Srk fi'!E115</f>
        <v>2.3997722450267212E-2</v>
      </c>
      <c r="F115" s="23">
        <f>'2018 Srk fi'!F115</f>
        <v>2392871.667288674</v>
      </c>
      <c r="G115" s="23">
        <f>'2018 Srk fi'!G115</f>
        <v>2374921.1120421956</v>
      </c>
      <c r="H115" s="23">
        <f>'2018 Srk fi'!H115</f>
        <v>17950.555246478412</v>
      </c>
      <c r="I115" s="23">
        <f>'2018 Srk fi'!I115</f>
        <v>-232079.0058316105</v>
      </c>
      <c r="J115" s="23">
        <f>'2018 Srk fi'!J115</f>
        <v>-214128.45058513209</v>
      </c>
      <c r="K115" s="23">
        <f>'2018 Srk fi'!K115</f>
        <v>91154.995388768497</v>
      </c>
      <c r="L115" s="23"/>
      <c r="M115" s="22">
        <v>1.7728183798593002E-2</v>
      </c>
      <c r="N115" s="27">
        <v>2222</v>
      </c>
      <c r="O115" s="1" t="s">
        <v>658</v>
      </c>
      <c r="Q115" s="187" t="s">
        <v>1649</v>
      </c>
    </row>
    <row r="116" spans="1:17" ht="13.4" customHeight="1">
      <c r="A116" s="24"/>
      <c r="B116" s="25"/>
      <c r="C116" s="26" t="s">
        <v>1650</v>
      </c>
      <c r="D116" s="23">
        <f>'2018 Srk fi'!D116</f>
        <v>409587.72527579439</v>
      </c>
      <c r="E116" s="70">
        <f>'2018 Srk fi'!E116</f>
        <v>1.9968765089407814E-2</v>
      </c>
      <c r="F116" s="23">
        <f>'2018 Srk fi'!F116</f>
        <v>406795.9315086198</v>
      </c>
      <c r="G116" s="23">
        <f>'2018 Srk fi'!G116</f>
        <v>401285.61022362701</v>
      </c>
      <c r="H116" s="23">
        <f>'2018 Srk fi'!H116</f>
        <v>5510.321284992795</v>
      </c>
      <c r="I116" s="23">
        <f>'2018 Srk fi'!I116</f>
        <v>-39454.182458450668</v>
      </c>
      <c r="J116" s="23">
        <f>'2018 Srk fi'!J116</f>
        <v>-33943.861173457874</v>
      </c>
      <c r="K116" s="23">
        <f>'2018 Srk fi'!K116</f>
        <v>15496.644374102387</v>
      </c>
      <c r="L116" s="23"/>
      <c r="M116" s="22">
        <v>1.6903431263843704E-3</v>
      </c>
      <c r="N116" s="27">
        <v>442</v>
      </c>
      <c r="O116" s="1" t="s">
        <v>660</v>
      </c>
      <c r="Q116" s="187" t="s">
        <v>1650</v>
      </c>
    </row>
    <row r="117" spans="1:17" ht="13.4" customHeight="1">
      <c r="A117" s="24"/>
      <c r="B117" s="25"/>
      <c r="C117" s="26" t="s">
        <v>1082</v>
      </c>
      <c r="D117" s="23">
        <f>'2018 Srk fi'!D117</f>
        <v>8332876.4238910181</v>
      </c>
      <c r="E117" s="70">
        <f>'2018 Srk fi'!E117</f>
        <v>4.7231242533007922E-4</v>
      </c>
      <c r="F117" s="23">
        <f>'2018 Srk fi'!F117</f>
        <v>8276078.646449835</v>
      </c>
      <c r="G117" s="23">
        <f>'2018 Srk fi'!G117</f>
        <v>8272026.6314005014</v>
      </c>
      <c r="H117" s="23">
        <f>'2018 Srk fi'!H117</f>
        <v>4052.0150493336841</v>
      </c>
      <c r="I117" s="23">
        <f>'2018 Srk fi'!I117</f>
        <v>-802677.44012725039</v>
      </c>
      <c r="J117" s="23">
        <f>'2018 Srk fi'!J117</f>
        <v>-798625.42507791671</v>
      </c>
      <c r="K117" s="23">
        <f>'2018 Srk fi'!K117</f>
        <v>315272.19832437811</v>
      </c>
      <c r="L117" s="23"/>
      <c r="M117" s="22">
        <v>1.7461584836625103E-3</v>
      </c>
      <c r="N117" s="27">
        <v>447</v>
      </c>
      <c r="O117" s="1" t="s">
        <v>662</v>
      </c>
      <c r="Q117" s="187" t="s">
        <v>1082</v>
      </c>
    </row>
    <row r="118" spans="1:17" ht="13.4" customHeight="1">
      <c r="A118" s="24"/>
      <c r="B118" s="25"/>
      <c r="C118" s="26" t="s">
        <v>1869</v>
      </c>
      <c r="D118" s="23">
        <f>'2018 Srk fi'!D118</f>
        <v>222553.26615410697</v>
      </c>
      <c r="E118" s="70">
        <f>'2018 Srk fi'!E118</f>
        <v>7.584322366974261E-3</v>
      </c>
      <c r="F118" s="23">
        <f>'2018 Srk fi'!F118</f>
        <v>221036.31927564519</v>
      </c>
      <c r="G118" s="23">
        <f>'2018 Srk fi'!G118</f>
        <v>224177.54061445335</v>
      </c>
      <c r="H118" s="23">
        <f>'2018 Srk fi'!H118</f>
        <v>-3141.2213388081582</v>
      </c>
      <c r="I118" s="23">
        <f>'2018 Srk fi'!I118</f>
        <v>-21437.79373186989</v>
      </c>
      <c r="J118" s="23">
        <f>'2018 Srk fi'!J118</f>
        <v>-24579.015070678048</v>
      </c>
      <c r="K118" s="23">
        <f>'2018 Srk fi'!K118</f>
        <v>8420.2445704711899</v>
      </c>
      <c r="L118" s="23"/>
      <c r="M118" s="22">
        <v>1.7255571042841403E-3</v>
      </c>
      <c r="N118" s="27">
        <v>454</v>
      </c>
      <c r="O118" s="1" t="s">
        <v>664</v>
      </c>
      <c r="Q118" s="187" t="s">
        <v>1869</v>
      </c>
    </row>
    <row r="119" spans="1:17" ht="13.4" customHeight="1">
      <c r="A119" s="24"/>
      <c r="B119" s="25"/>
      <c r="C119" s="26" t="s">
        <v>1083</v>
      </c>
      <c r="D119" s="23">
        <f>'2018 Srk fi'!D119</f>
        <v>15556824.30962923</v>
      </c>
      <c r="E119" s="70">
        <f>'2018 Srk fi'!E119</f>
        <v>-4.6261460267896792E-3</v>
      </c>
      <c r="F119" s="23">
        <f>'2018 Srk fi'!F119</f>
        <v>15450787.330333995</v>
      </c>
      <c r="G119" s="23">
        <f>'2018 Srk fi'!G119</f>
        <v>15541994.242973821</v>
      </c>
      <c r="H119" s="23">
        <f>'2018 Srk fi'!H119</f>
        <v>-91206.912639826536</v>
      </c>
      <c r="I119" s="23">
        <f>'2018 Srk fi'!I119</f>
        <v>-1498535.5930109597</v>
      </c>
      <c r="J119" s="23">
        <f>'2018 Srk fi'!J119</f>
        <v>-1589742.5056507862</v>
      </c>
      <c r="K119" s="23">
        <f>'2018 Srk fi'!K119</f>
        <v>588588.37567553006</v>
      </c>
      <c r="L119" s="23"/>
      <c r="M119" s="22">
        <v>1.5628545614997488E-3</v>
      </c>
      <c r="N119" s="27">
        <v>407</v>
      </c>
      <c r="O119" s="1" t="s">
        <v>1101</v>
      </c>
      <c r="Q119" s="187" t="s">
        <v>1083</v>
      </c>
    </row>
    <row r="120" spans="1:17" ht="13.4" customHeight="1">
      <c r="A120" s="24"/>
      <c r="B120" s="25"/>
      <c r="C120" s="26" t="s">
        <v>1084</v>
      </c>
      <c r="D120" s="23">
        <f>'2018 Srk fi'!D120</f>
        <v>1512007.1892028428</v>
      </c>
      <c r="E120" s="70">
        <f>'2018 Srk fi'!E120</f>
        <v>1.4858830441672133E-2</v>
      </c>
      <c r="F120" s="23">
        <f>'2018 Srk fi'!F120</f>
        <v>1501701.186395026</v>
      </c>
      <c r="G120" s="23">
        <f>'2018 Srk fi'!G120</f>
        <v>1483135.3995661365</v>
      </c>
      <c r="H120" s="23">
        <f>'2018 Srk fi'!H120</f>
        <v>18565.786828889512</v>
      </c>
      <c r="I120" s="23">
        <f>'2018 Srk fi'!I120</f>
        <v>-145646.47287984431</v>
      </c>
      <c r="J120" s="23">
        <f>'2018 Srk fi'!J120</f>
        <v>-127080.6860509548</v>
      </c>
      <c r="K120" s="23">
        <f>'2018 Srk fi'!K120</f>
        <v>57206.396227780984</v>
      </c>
      <c r="L120" s="23"/>
      <c r="M120" s="22">
        <v>2.2168343165342337E-2</v>
      </c>
      <c r="N120" s="27">
        <v>465</v>
      </c>
      <c r="O120" s="1" t="s">
        <v>666</v>
      </c>
      <c r="Q120" s="187" t="s">
        <v>1084</v>
      </c>
    </row>
    <row r="121" spans="1:17" ht="13.4" customHeight="1">
      <c r="A121" s="24"/>
      <c r="B121" s="25"/>
      <c r="C121" s="26" t="s">
        <v>1085</v>
      </c>
      <c r="D121" s="23">
        <f>'2018 Srk fi'!D121</f>
        <v>1542655.8022682122</v>
      </c>
      <c r="E121" s="70">
        <f>'2018 Srk fi'!E121</f>
        <v>2.2025412751540685E-3</v>
      </c>
      <c r="F121" s="23">
        <f>'2018 Srk fi'!F121</f>
        <v>1532140.8952339059</v>
      </c>
      <c r="G121" s="23">
        <f>'2018 Srk fi'!G121</f>
        <v>1530311.3887115289</v>
      </c>
      <c r="H121" s="23">
        <f>'2018 Srk fi'!H121</f>
        <v>1829.5065223770216</v>
      </c>
      <c r="I121" s="23">
        <f>'2018 Srk fi'!I121</f>
        <v>-148598.74878402409</v>
      </c>
      <c r="J121" s="23">
        <f>'2018 Srk fi'!J121</f>
        <v>-146769.24226164707</v>
      </c>
      <c r="K121" s="23">
        <f>'2018 Srk fi'!K121</f>
        <v>58365.978480676116</v>
      </c>
      <c r="L121" s="23"/>
      <c r="M121" s="22">
        <v>8.1944975910980939E-4</v>
      </c>
      <c r="N121" s="27">
        <v>472</v>
      </c>
      <c r="O121" s="1" t="s">
        <v>668</v>
      </c>
      <c r="Q121" s="187" t="s">
        <v>1085</v>
      </c>
    </row>
    <row r="122" spans="1:17" ht="13.4" customHeight="1">
      <c r="A122" s="24"/>
      <c r="B122" s="25"/>
      <c r="C122" s="26" t="s">
        <v>1651</v>
      </c>
      <c r="D122" s="23">
        <f>'2018 Srk fi'!D122</f>
        <v>1515038.6636148843</v>
      </c>
      <c r="E122" s="70">
        <f>'2018 Srk fi'!E122</f>
        <v>-3.8951749643932887E-3</v>
      </c>
      <c r="F122" s="23">
        <f>'2018 Srk fi'!F122</f>
        <v>1504711.9979530643</v>
      </c>
      <c r="G122" s="23">
        <f>'2018 Srk fi'!G122</f>
        <v>1507337.8426874059</v>
      </c>
      <c r="H122" s="23">
        <f>'2018 Srk fi'!H122</f>
        <v>-2625.8447343416046</v>
      </c>
      <c r="I122" s="23">
        <f>'2018 Srk fi'!I122</f>
        <v>-145938.48442508842</v>
      </c>
      <c r="J122" s="23">
        <f>'2018 Srk fi'!J122</f>
        <v>-148564.32915943002</v>
      </c>
      <c r="K122" s="23">
        <f>'2018 Srk fi'!K122</f>
        <v>57321.091268656448</v>
      </c>
      <c r="L122" s="23"/>
      <c r="M122" s="22">
        <v>4.6107794292571443E-3</v>
      </c>
      <c r="N122" s="27">
        <v>475</v>
      </c>
      <c r="O122" s="1" t="s">
        <v>1105</v>
      </c>
      <c r="Q122" s="187" t="s">
        <v>1651</v>
      </c>
    </row>
    <row r="123" spans="1:17" ht="13.4" customHeight="1">
      <c r="A123" s="24"/>
      <c r="B123" s="25"/>
      <c r="C123" s="26" t="s">
        <v>1087</v>
      </c>
      <c r="D123" s="23">
        <f>'2018 Srk fi'!D123</f>
        <v>19906941.753822502</v>
      </c>
      <c r="E123" s="70">
        <f>'2018 Srk fi'!E123</f>
        <v>1.9083097849000641E-2</v>
      </c>
      <c r="F123" s="23">
        <f>'2018 Srk fi'!F123</f>
        <v>19771253.908503391</v>
      </c>
      <c r="G123" s="23">
        <f>'2018 Srk fi'!G123</f>
        <v>19713039.181936532</v>
      </c>
      <c r="H123" s="23">
        <f>'2018 Srk fi'!H123</f>
        <v>58214.72656685859</v>
      </c>
      <c r="I123" s="23">
        <f>'2018 Srk fi'!I123</f>
        <v>-1917567.5042903412</v>
      </c>
      <c r="J123" s="23">
        <f>'2018 Srk fi'!J123</f>
        <v>-1859352.7777234826</v>
      </c>
      <c r="K123" s="23">
        <f>'2018 Srk fi'!K123</f>
        <v>753173.93051082338</v>
      </c>
      <c r="L123" s="23"/>
      <c r="M123" s="22">
        <v>3.0443823412608048E-3</v>
      </c>
      <c r="N123" s="27">
        <v>484</v>
      </c>
      <c r="O123" s="1" t="s">
        <v>672</v>
      </c>
      <c r="Q123" s="187" t="s">
        <v>1087</v>
      </c>
    </row>
    <row r="124" spans="1:17" ht="13.4" customHeight="1">
      <c r="A124" s="24"/>
      <c r="B124" s="25"/>
      <c r="C124" s="26" t="s">
        <v>1652</v>
      </c>
      <c r="D124" s="23">
        <f>'2018 Srk fi'!D124</f>
        <v>1068605.5468303079</v>
      </c>
      <c r="E124" s="70">
        <f>'2018 Srk fi'!E124</f>
        <v>5.7199376108463262E-3</v>
      </c>
      <c r="F124" s="23">
        <f>'2018 Srk fi'!F124</f>
        <v>1061321.8170671659</v>
      </c>
      <c r="G124" s="23">
        <f>'2018 Srk fi'!G124</f>
        <v>1085939.638367618</v>
      </c>
      <c r="H124" s="23">
        <f>'2018 Srk fi'!H124</f>
        <v>-24617.821300452109</v>
      </c>
      <c r="I124" s="23">
        <f>'2018 Srk fi'!I124</f>
        <v>-102935.11162319744</v>
      </c>
      <c r="J124" s="23">
        <f>'2018 Srk fi'!J124</f>
        <v>-127552.93292364955</v>
      </c>
      <c r="K124" s="23">
        <f>'2018 Srk fi'!K124</f>
        <v>40430.411151291257</v>
      </c>
      <c r="L124" s="23"/>
      <c r="M124" s="22">
        <v>7.7549562124404328E-3</v>
      </c>
      <c r="N124" s="27">
        <v>384</v>
      </c>
      <c r="O124" s="1" t="s">
        <v>636</v>
      </c>
      <c r="Q124" s="187" t="s">
        <v>1652</v>
      </c>
    </row>
    <row r="125" spans="1:17" ht="13.4" customHeight="1">
      <c r="A125" s="24"/>
      <c r="B125" s="25"/>
      <c r="C125" s="26" t="s">
        <v>1653</v>
      </c>
      <c r="D125" s="23">
        <f>'2018 Srk fi'!D125</f>
        <v>738152.03257483791</v>
      </c>
      <c r="E125" s="70">
        <f>'2018 Srk fi'!E125</f>
        <v>2.2003140160357315E-2</v>
      </c>
      <c r="F125" s="23">
        <f>'2018 Srk fi'!F125</f>
        <v>733120.70932807308</v>
      </c>
      <c r="G125" s="23">
        <f>'2018 Srk fi'!G125</f>
        <v>721290.00256973295</v>
      </c>
      <c r="H125" s="23">
        <f>'2018 Srk fi'!H125</f>
        <v>11830.706758340122</v>
      </c>
      <c r="I125" s="23">
        <f>'2018 Srk fi'!I125</f>
        <v>-71103.656623679068</v>
      </c>
      <c r="J125" s="23">
        <f>'2018 Srk fi'!J125</f>
        <v>-59272.949865338946</v>
      </c>
      <c r="K125" s="23">
        <f>'2018 Srk fi'!K125</f>
        <v>27927.788937353471</v>
      </c>
      <c r="L125" s="23"/>
      <c r="M125" s="22">
        <v>2.9973165961155263E-4</v>
      </c>
      <c r="N125" s="27">
        <v>500</v>
      </c>
      <c r="O125" s="1" t="s">
        <v>674</v>
      </c>
      <c r="Q125" s="187" t="s">
        <v>1653</v>
      </c>
    </row>
    <row r="126" spans="1:17" ht="13.4" customHeight="1">
      <c r="A126" s="24"/>
      <c r="B126" s="25"/>
      <c r="C126" s="26" t="s">
        <v>1654</v>
      </c>
      <c r="D126" s="23">
        <f>'2018 Srk fi'!D126</f>
        <v>4094845.3914877991</v>
      </c>
      <c r="E126" s="70">
        <f>'2018 Srk fi'!E126</f>
        <v>7.8985671102713706E-3</v>
      </c>
      <c r="F126" s="23">
        <f>'2018 Srk fi'!F126</f>
        <v>4066934.487092895</v>
      </c>
      <c r="G126" s="23">
        <f>'2018 Srk fi'!G126</f>
        <v>4058148.2419893877</v>
      </c>
      <c r="H126" s="23">
        <f>'2018 Srk fi'!H126</f>
        <v>8786.2451035073027</v>
      </c>
      <c r="I126" s="23">
        <f>'2018 Srk fi'!I126</f>
        <v>-394442.42892318242</v>
      </c>
      <c r="J126" s="23">
        <f>'2018 Srk fi'!J126</f>
        <v>-385656.18381967512</v>
      </c>
      <c r="K126" s="23">
        <f>'2018 Srk fi'!K126</f>
        <v>154927.40353996298</v>
      </c>
      <c r="L126" s="23"/>
      <c r="M126" s="22">
        <v>4.520850835378707E-4</v>
      </c>
      <c r="N126" s="27">
        <v>507</v>
      </c>
      <c r="O126" s="1" t="s">
        <v>676</v>
      </c>
      <c r="Q126" s="187" t="s">
        <v>1654</v>
      </c>
    </row>
    <row r="127" spans="1:17" ht="13.4" customHeight="1">
      <c r="A127" s="24"/>
      <c r="B127" s="25"/>
      <c r="C127" s="26" t="s">
        <v>1655</v>
      </c>
      <c r="D127" s="23">
        <f>'2018 Srk fi'!D127</f>
        <v>207840.27924045335</v>
      </c>
      <c r="E127" s="70">
        <f>'2018 Srk fi'!E127</f>
        <v>5.0664715655708736E-2</v>
      </c>
      <c r="F127" s="23">
        <f>'2018 Srk fi'!F127</f>
        <v>206423.61765529329</v>
      </c>
      <c r="G127" s="23">
        <f>'2018 Srk fi'!G127</f>
        <v>198623.03320209263</v>
      </c>
      <c r="H127" s="23">
        <f>'2018 Srk fi'!H127</f>
        <v>7800.5844532006595</v>
      </c>
      <c r="I127" s="23">
        <f>'2018 Srk fi'!I127</f>
        <v>-20020.54210449454</v>
      </c>
      <c r="J127" s="23">
        <f>'2018 Srk fi'!J127</f>
        <v>-12219.95765129388</v>
      </c>
      <c r="K127" s="23">
        <f>'2018 Srk fi'!K127</f>
        <v>7863.5825617935907</v>
      </c>
      <c r="L127" s="23"/>
      <c r="M127" s="22">
        <v>2.0720747439580658E-2</v>
      </c>
      <c r="N127" s="27">
        <v>517</v>
      </c>
      <c r="O127" s="1" t="s">
        <v>1111</v>
      </c>
      <c r="Q127" s="187" t="s">
        <v>1655</v>
      </c>
    </row>
    <row r="128" spans="1:17" ht="13.4" customHeight="1">
      <c r="A128" s="24"/>
      <c r="B128" s="25"/>
      <c r="C128" s="26" t="s">
        <v>1656</v>
      </c>
      <c r="D128" s="23">
        <f>'2018 Srk fi'!D128</f>
        <v>2715639.060798496</v>
      </c>
      <c r="E128" s="70">
        <f>'2018 Srk fi'!E128</f>
        <v>1.1885222774547399E-2</v>
      </c>
      <c r="F128" s="23">
        <f>'2018 Srk fi'!F128</f>
        <v>2697128.9743482051</v>
      </c>
      <c r="G128" s="23">
        <f>'2018 Srk fi'!G128</f>
        <v>2687275.6221963419</v>
      </c>
      <c r="H128" s="23">
        <f>'2018 Srk fi'!H128</f>
        <v>9853.352151863277</v>
      </c>
      <c r="I128" s="23">
        <f>'2018 Srk fi'!I128</f>
        <v>-261588.20781041452</v>
      </c>
      <c r="J128" s="23">
        <f>'2018 Srk fi'!J128</f>
        <v>-251734.85565855124</v>
      </c>
      <c r="K128" s="23">
        <f>'2018 Srk fi'!K128</f>
        <v>102745.49303272962</v>
      </c>
      <c r="L128" s="23"/>
      <c r="M128" s="22">
        <v>1.706982274926522E-3</v>
      </c>
      <c r="N128" s="27">
        <v>518</v>
      </c>
      <c r="O128" s="1" t="s">
        <v>678</v>
      </c>
      <c r="Q128" s="187" t="s">
        <v>1656</v>
      </c>
    </row>
    <row r="129" spans="1:17" ht="13.4" customHeight="1">
      <c r="A129" s="24"/>
      <c r="B129" s="25"/>
      <c r="C129" s="26" t="s">
        <v>1842</v>
      </c>
      <c r="D129" s="23">
        <f>'2018 Srk fi'!D129</f>
        <v>259672.24777100817</v>
      </c>
      <c r="E129" s="70">
        <f>'2018 Srk fi'!E129</f>
        <v>-1.7173082435954723E-2</v>
      </c>
      <c r="F129" s="23">
        <f>'2018 Srk fi'!F129</f>
        <v>257902.2939415882</v>
      </c>
      <c r="G129" s="23">
        <f>'2018 Srk fi'!G129</f>
        <v>263354.46499260957</v>
      </c>
      <c r="H129" s="23">
        <f>'2018 Srk fi'!H129</f>
        <v>-5452.1710510213743</v>
      </c>
      <c r="I129" s="23">
        <f>'2018 Srk fi'!I129</f>
        <v>-25013.338073192572</v>
      </c>
      <c r="J129" s="23">
        <f>'2018 Srk fi'!J129</f>
        <v>-30465.509124213946</v>
      </c>
      <c r="K129" s="23">
        <f>'2018 Srk fi'!K129</f>
        <v>9824.6315238610641</v>
      </c>
      <c r="L129" s="23"/>
      <c r="M129" s="22">
        <v>1.7482549182387187E-3</v>
      </c>
      <c r="N129" s="27">
        <v>523</v>
      </c>
      <c r="O129" s="1" t="s">
        <v>680</v>
      </c>
      <c r="Q129" s="187" t="s">
        <v>1842</v>
      </c>
    </row>
    <row r="130" spans="1:17" ht="13.4" customHeight="1">
      <c r="A130" s="24"/>
      <c r="B130" s="25"/>
      <c r="C130" s="26" t="s">
        <v>1657</v>
      </c>
      <c r="D130" s="23">
        <f>'2018 Srk fi'!D130</f>
        <v>414576.41661447671</v>
      </c>
      <c r="E130" s="70">
        <f>'2018 Srk fi'!E130</f>
        <v>3.9737767274061309E-2</v>
      </c>
      <c r="F130" s="23">
        <f>'2018 Srk fi'!F130</f>
        <v>411750.61939327698</v>
      </c>
      <c r="G130" s="23">
        <f>'2018 Srk fi'!G130</f>
        <v>397345.24463884457</v>
      </c>
      <c r="H130" s="23">
        <f>'2018 Srk fi'!H130</f>
        <v>14405.374754432414</v>
      </c>
      <c r="I130" s="23">
        <f>'2018 Srk fi'!I130</f>
        <v>-39934.726005434983</v>
      </c>
      <c r="J130" s="23">
        <f>'2018 Srk fi'!J130</f>
        <v>-25529.351251002568</v>
      </c>
      <c r="K130" s="23">
        <f>'2018 Srk fi'!K130</f>
        <v>15685.39020508565</v>
      </c>
      <c r="L130" s="23"/>
      <c r="M130" s="22">
        <v>6.4029747409831438E-4</v>
      </c>
      <c r="N130" s="27">
        <v>537</v>
      </c>
      <c r="O130" s="1" t="s">
        <v>682</v>
      </c>
      <c r="Q130" s="187" t="s">
        <v>1657</v>
      </c>
    </row>
    <row r="131" spans="1:17" ht="13.4" customHeight="1">
      <c r="A131" s="24"/>
      <c r="B131" s="25"/>
      <c r="C131" s="26" t="s">
        <v>1870</v>
      </c>
      <c r="D131" s="23">
        <f>'2018 Srk fi'!D131</f>
        <v>648055.49448498595</v>
      </c>
      <c r="E131" s="70">
        <f>'2018 Srk fi'!E131</f>
        <v>2.247204322639984E-2</v>
      </c>
      <c r="F131" s="23">
        <f>'2018 Srk fi'!F131</f>
        <v>643638.27888344869</v>
      </c>
      <c r="G131" s="23">
        <f>'2018 Srk fi'!G131</f>
        <v>645847.05290288071</v>
      </c>
      <c r="H131" s="23">
        <f>'2018 Srk fi'!H131</f>
        <v>-2208.7740194320213</v>
      </c>
      <c r="I131" s="23">
        <f>'2018 Srk fi'!I131</f>
        <v>-62424.96575158753</v>
      </c>
      <c r="J131" s="23">
        <f>'2018 Srk fi'!J131</f>
        <v>-64633.739771019551</v>
      </c>
      <c r="K131" s="23">
        <f>'2018 Srk fi'!K131</f>
        <v>24519.010001959145</v>
      </c>
      <c r="L131" s="23"/>
      <c r="M131" s="22">
        <v>3.3827299308009742E-3</v>
      </c>
      <c r="N131" s="27">
        <v>545</v>
      </c>
      <c r="O131" s="1" t="s">
        <v>686</v>
      </c>
      <c r="Q131" s="187" t="s">
        <v>1870</v>
      </c>
    </row>
    <row r="132" spans="1:17" ht="13.4" customHeight="1">
      <c r="A132" s="24"/>
      <c r="B132" s="25"/>
      <c r="C132" s="26" t="s">
        <v>1094</v>
      </c>
      <c r="D132" s="23">
        <f>'2018 Srk fi'!D132</f>
        <v>18250087.960208148</v>
      </c>
      <c r="E132" s="70">
        <f>'2018 Srk fi'!E132</f>
        <v>-3.9816478775911435E-4</v>
      </c>
      <c r="F132" s="23">
        <f>'2018 Srk fi'!F132</f>
        <v>18125693.407653164</v>
      </c>
      <c r="G132" s="23">
        <f>'2018 Srk fi'!G132</f>
        <v>18281762.989239048</v>
      </c>
      <c r="H132" s="23">
        <f>'2018 Srk fi'!H132</f>
        <v>-156069.58158588409</v>
      </c>
      <c r="I132" s="23">
        <f>'2018 Srk fi'!I132</f>
        <v>-1757968.4542059659</v>
      </c>
      <c r="J132" s="23">
        <f>'2018 Srk fi'!J132</f>
        <v>-1914038.03579185</v>
      </c>
      <c r="K132" s="23">
        <f>'2018 Srk fi'!K132</f>
        <v>690487.30091948132</v>
      </c>
      <c r="L132" s="23"/>
      <c r="M132" s="22">
        <v>1.3098713364419568E-3</v>
      </c>
      <c r="N132" s="27">
        <v>608</v>
      </c>
      <c r="O132" s="1" t="s">
        <v>716</v>
      </c>
      <c r="Q132" s="187" t="s">
        <v>1094</v>
      </c>
    </row>
    <row r="133" spans="1:17" ht="13.4" customHeight="1">
      <c r="A133" s="24"/>
      <c r="B133" s="25"/>
      <c r="C133" s="26" t="s">
        <v>1658</v>
      </c>
      <c r="D133" s="23">
        <f>'2018 Srk fi'!D133</f>
        <v>1530368.1409055984</v>
      </c>
      <c r="E133" s="70">
        <f>'2018 Srk fi'!E133</f>
        <v>1.7203286175656363E-2</v>
      </c>
      <c r="F133" s="23">
        <f>'2018 Srk fi'!F133</f>
        <v>1519936.9878860936</v>
      </c>
      <c r="G133" s="23">
        <f>'2018 Srk fi'!G133</f>
        <v>1501368.7988442124</v>
      </c>
      <c r="H133" s="23">
        <f>'2018 Srk fi'!H133</f>
        <v>18568.189041881124</v>
      </c>
      <c r="I133" s="23">
        <f>'2018 Srk fi'!I133</f>
        <v>-147415.12045858591</v>
      </c>
      <c r="J133" s="23">
        <f>'2018 Srk fi'!J133</f>
        <v>-128846.93141670479</v>
      </c>
      <c r="K133" s="23">
        <f>'2018 Srk fi'!K133</f>
        <v>57901.078029380587</v>
      </c>
      <c r="L133" s="23"/>
      <c r="M133" s="22">
        <v>3.6072197445992352E-3</v>
      </c>
      <c r="N133" s="27">
        <v>549</v>
      </c>
      <c r="O133" s="1" t="s">
        <v>688</v>
      </c>
      <c r="Q133" s="187" t="s">
        <v>1658</v>
      </c>
    </row>
    <row r="134" spans="1:17" ht="13.4" customHeight="1">
      <c r="A134" s="24"/>
      <c r="B134" s="25"/>
      <c r="C134" s="26" t="s">
        <v>1659</v>
      </c>
      <c r="D134" s="23">
        <f>'2018 Srk fi'!D134</f>
        <v>1577834.0293718509</v>
      </c>
      <c r="E134" s="70">
        <f>'2018 Srk fi'!E134</f>
        <v>2.3885213701720254E-2</v>
      </c>
      <c r="F134" s="23">
        <f>'2018 Srk fi'!F134</f>
        <v>1567079.3437770368</v>
      </c>
      <c r="G134" s="23">
        <f>'2018 Srk fi'!G134</f>
        <v>1560093.4131317651</v>
      </c>
      <c r="H134" s="23">
        <f>'2018 Srk fi'!H134</f>
        <v>6985.9306452716701</v>
      </c>
      <c r="I134" s="23">
        <f>'2018 Srk fi'!I134</f>
        <v>-151987.34689149231</v>
      </c>
      <c r="J134" s="23">
        <f>'2018 Srk fi'!J134</f>
        <v>-145001.41624622064</v>
      </c>
      <c r="K134" s="23">
        <f>'2018 Srk fi'!K134</f>
        <v>59696.937495059239</v>
      </c>
      <c r="L134" s="23"/>
      <c r="M134" s="22">
        <v>6.5020228553271803E-4</v>
      </c>
      <c r="N134" s="27">
        <v>560</v>
      </c>
      <c r="O134" s="1" t="s">
        <v>690</v>
      </c>
      <c r="Q134" s="187" t="s">
        <v>1659</v>
      </c>
    </row>
    <row r="135" spans="1:17" ht="13.4" customHeight="1">
      <c r="A135" s="24"/>
      <c r="B135" s="25"/>
      <c r="C135" s="26" t="s">
        <v>1843</v>
      </c>
      <c r="D135" s="23">
        <f>'2018 Srk fi'!D135</f>
        <v>281849.33891715348</v>
      </c>
      <c r="E135" s="70">
        <f>'2018 Srk fi'!E135</f>
        <v>-1.8520703228576241E-2</v>
      </c>
      <c r="F135" s="23">
        <f>'2018 Srk fi'!F135</f>
        <v>279928.22366121813</v>
      </c>
      <c r="G135" s="23">
        <f>'2018 Srk fi'!G135</f>
        <v>291911.97835676296</v>
      </c>
      <c r="H135" s="23">
        <f>'2018 Srk fi'!H135</f>
        <v>-11983.754695544834</v>
      </c>
      <c r="I135" s="23">
        <f>'2018 Srk fi'!I135</f>
        <v>-27149.581291635077</v>
      </c>
      <c r="J135" s="23">
        <f>'2018 Srk fi'!J135</f>
        <v>-39133.335987179911</v>
      </c>
      <c r="K135" s="23">
        <f>'2018 Srk fi'!K135</f>
        <v>10663.695962407066</v>
      </c>
      <c r="L135" s="23"/>
      <c r="M135" s="22">
        <v>6.2587616483892033E-4</v>
      </c>
      <c r="N135" s="27">
        <v>561</v>
      </c>
      <c r="O135" s="1" t="s">
        <v>692</v>
      </c>
      <c r="Q135" s="187" t="s">
        <v>1843</v>
      </c>
    </row>
    <row r="136" spans="1:17" ht="13.4" customHeight="1">
      <c r="A136" s="24"/>
      <c r="B136" s="25"/>
      <c r="C136" s="26" t="s">
        <v>1808</v>
      </c>
      <c r="D136" s="23">
        <f>'2018 Srk fi'!D136</f>
        <v>572650.72019749426</v>
      </c>
      <c r="E136" s="70">
        <f>'2018 Srk fi'!E136</f>
        <v>1.4929553092329684E-2</v>
      </c>
      <c r="F136" s="23">
        <f>'2018 Srk fi'!F136</f>
        <v>568747.47160688066</v>
      </c>
      <c r="G136" s="23">
        <f>'2018 Srk fi'!G136</f>
        <v>560310.03252817702</v>
      </c>
      <c r="H136" s="23">
        <f>'2018 Srk fi'!H136</f>
        <v>8437.4390787036391</v>
      </c>
      <c r="I136" s="23">
        <f>'2018 Srk fi'!I136</f>
        <v>-55161.482157264094</v>
      </c>
      <c r="J136" s="23">
        <f>'2018 Srk fi'!J136</f>
        <v>-46724.043078560455</v>
      </c>
      <c r="K136" s="23">
        <f>'2018 Srk fi'!K136</f>
        <v>21666.090104381896</v>
      </c>
      <c r="L136" s="23"/>
      <c r="M136" s="22">
        <v>4.396021989786965E-3</v>
      </c>
      <c r="N136" s="27">
        <v>564</v>
      </c>
      <c r="O136" s="1" t="s">
        <v>694</v>
      </c>
      <c r="Q136" s="187" t="s">
        <v>1808</v>
      </c>
    </row>
    <row r="137" spans="1:17" ht="13.4" customHeight="1">
      <c r="A137" s="24"/>
      <c r="B137" s="25"/>
      <c r="C137" s="26" t="s">
        <v>1844</v>
      </c>
      <c r="D137" s="23">
        <f>'2018 Srk fi'!D137</f>
        <v>411481.98297265591</v>
      </c>
      <c r="E137" s="70">
        <f>'2018 Srk fi'!E137</f>
        <v>9.0697440444207356E-3</v>
      </c>
      <c r="F137" s="23">
        <f>'2018 Srk fi'!F137</f>
        <v>408677.27774230711</v>
      </c>
      <c r="G137" s="23">
        <f>'2018 Srk fi'!G137</f>
        <v>413077.70540033019</v>
      </c>
      <c r="H137" s="23">
        <f>'2018 Srk fi'!H137</f>
        <v>-4400.4276580230799</v>
      </c>
      <c r="I137" s="23">
        <f>'2018 Srk fi'!I137</f>
        <v>-39636.649813264528</v>
      </c>
      <c r="J137" s="23">
        <f>'2018 Srk fi'!J137</f>
        <v>-44037.077471287608</v>
      </c>
      <c r="K137" s="23">
        <f>'2018 Srk fi'!K137</f>
        <v>15568.313118231385</v>
      </c>
      <c r="L137" s="23"/>
      <c r="M137" s="22">
        <v>1.9401814670452439E-3</v>
      </c>
      <c r="N137" s="27">
        <v>567</v>
      </c>
      <c r="O137" s="1" t="s">
        <v>696</v>
      </c>
      <c r="Q137" s="187" t="s">
        <v>1844</v>
      </c>
    </row>
    <row r="138" spans="1:17" ht="13.4" customHeight="1">
      <c r="A138" s="24"/>
      <c r="B138" s="25"/>
      <c r="C138" s="26" t="s">
        <v>1097</v>
      </c>
      <c r="D138" s="23">
        <f>'2018 Srk fi'!D138</f>
        <v>11200167.346747069</v>
      </c>
      <c r="E138" s="70">
        <f>'2018 Srk fi'!E138</f>
        <v>4.8013507287512081E-3</v>
      </c>
      <c r="F138" s="23">
        <f>'2018 Srk fi'!F138</f>
        <v>11123825.807534911</v>
      </c>
      <c r="G138" s="23">
        <f>'2018 Srk fi'!G138</f>
        <v>11227395.254136743</v>
      </c>
      <c r="H138" s="23">
        <f>'2018 Srk fi'!H138</f>
        <v>-103569.44660183229</v>
      </c>
      <c r="I138" s="23">
        <f>'2018 Srk fi'!I138</f>
        <v>-1078873.7522985896</v>
      </c>
      <c r="J138" s="23">
        <f>'2018 Srk fi'!J138</f>
        <v>-1182443.1989004218</v>
      </c>
      <c r="K138" s="23">
        <f>'2018 Srk fi'!K138</f>
        <v>423755.39986239542</v>
      </c>
      <c r="L138" s="23"/>
      <c r="M138" s="22">
        <v>1.8171780591275176E-3</v>
      </c>
      <c r="N138" s="27">
        <v>577</v>
      </c>
      <c r="O138" s="1" t="s">
        <v>700</v>
      </c>
      <c r="Q138" s="187" t="s">
        <v>1097</v>
      </c>
    </row>
    <row r="139" spans="1:17" ht="13.4" customHeight="1">
      <c r="A139" s="24"/>
      <c r="B139" s="25"/>
      <c r="C139" s="26" t="s">
        <v>1098</v>
      </c>
      <c r="D139" s="23">
        <f>'2018 Srk fi'!D139</f>
        <v>3042866.0720508685</v>
      </c>
      <c r="E139" s="70">
        <f>'2018 Srk fi'!E139</f>
        <v>2.090559339711584E-2</v>
      </c>
      <c r="F139" s="23">
        <f>'2018 Srk fi'!F139</f>
        <v>3022125.5712739509</v>
      </c>
      <c r="G139" s="23">
        <f>'2018 Srk fi'!G139</f>
        <v>3006060.6056157653</v>
      </c>
      <c r="H139" s="23">
        <f>'2018 Srk fi'!H139</f>
        <v>16064.965658185538</v>
      </c>
      <c r="I139" s="23">
        <f>'2018 Srk fi'!I139</f>
        <v>-293108.8648286183</v>
      </c>
      <c r="J139" s="23">
        <f>'2018 Srk fi'!J139</f>
        <v>-277043.89917043276</v>
      </c>
      <c r="K139" s="23">
        <f>'2018 Srk fi'!K139</f>
        <v>115126.04135009905</v>
      </c>
      <c r="L139" s="23"/>
      <c r="M139" s="22">
        <v>2.0815970562698357E-3</v>
      </c>
      <c r="N139" s="27">
        <v>580</v>
      </c>
      <c r="O139" s="1" t="s">
        <v>702</v>
      </c>
      <c r="Q139" s="187" t="s">
        <v>1098</v>
      </c>
    </row>
    <row r="140" spans="1:17" ht="13.4" customHeight="1">
      <c r="A140" s="24"/>
      <c r="B140" s="25"/>
      <c r="C140" s="26" t="s">
        <v>1660</v>
      </c>
      <c r="D140" s="23">
        <f>'2018 Srk fi'!D140</f>
        <v>3195443.7398308986</v>
      </c>
      <c r="E140" s="70">
        <f>'2018 Srk fi'!E140</f>
        <v>4.6593002957429075E-3</v>
      </c>
      <c r="F140" s="23">
        <f>'2018 Srk fi'!F140</f>
        <v>3173663.253342418</v>
      </c>
      <c r="G140" s="23">
        <f>'2018 Srk fi'!G140</f>
        <v>3205030.7626391659</v>
      </c>
      <c r="H140" s="23">
        <f>'2018 Srk fi'!H140</f>
        <v>-31367.509296747856</v>
      </c>
      <c r="I140" s="23">
        <f>'2018 Srk fi'!I140</f>
        <v>-307806.14888327289</v>
      </c>
      <c r="J140" s="23">
        <f>'2018 Srk fi'!J140</f>
        <v>-339173.65818002075</v>
      </c>
      <c r="K140" s="23">
        <f>'2018 Srk fi'!K140</f>
        <v>120898.77747256214</v>
      </c>
      <c r="L140" s="23"/>
      <c r="M140" s="22">
        <v>2.0885300669677182E-3</v>
      </c>
      <c r="N140" s="27">
        <v>582</v>
      </c>
      <c r="O140" s="1" t="s">
        <v>704</v>
      </c>
      <c r="Q140" s="187" t="s">
        <v>1660</v>
      </c>
    </row>
    <row r="141" spans="1:17" ht="13.4" customHeight="1">
      <c r="A141" s="24"/>
      <c r="B141" s="25"/>
      <c r="C141" s="26" t="s">
        <v>1661</v>
      </c>
      <c r="D141" s="23">
        <f>'2018 Srk fi'!D141</f>
        <v>560430.18867606844</v>
      </c>
      <c r="E141" s="70">
        <f>'2018 Srk fi'!E141</f>
        <v>1.5413117151693578E-2</v>
      </c>
      <c r="F141" s="23">
        <f>'2018 Srk fi'!F141</f>
        <v>556610.23653607501</v>
      </c>
      <c r="G141" s="23">
        <f>'2018 Srk fi'!G141</f>
        <v>558867.11452934251</v>
      </c>
      <c r="H141" s="23">
        <f>'2018 Srk fi'!H141</f>
        <v>-2256.8779932674952</v>
      </c>
      <c r="I141" s="23">
        <f>'2018 Srk fi'!I141</f>
        <v>-53984.320219462068</v>
      </c>
      <c r="J141" s="23">
        <f>'2018 Srk fi'!J141</f>
        <v>-56241.198212729563</v>
      </c>
      <c r="K141" s="23">
        <f>'2018 Srk fi'!K141</f>
        <v>21203.729493056137</v>
      </c>
      <c r="L141" s="23"/>
      <c r="M141" s="22">
        <v>3.2734759149981819E-3</v>
      </c>
      <c r="N141" s="27">
        <v>1868</v>
      </c>
      <c r="O141" s="1" t="s">
        <v>708</v>
      </c>
      <c r="Q141" s="187" t="s">
        <v>1661</v>
      </c>
    </row>
    <row r="142" spans="1:17" ht="13.4" customHeight="1">
      <c r="A142" s="24"/>
      <c r="B142" s="25"/>
      <c r="C142" s="26" t="s">
        <v>1662</v>
      </c>
      <c r="D142" s="23">
        <f>'2018 Srk fi'!D142</f>
        <v>3980036.2405460821</v>
      </c>
      <c r="E142" s="70">
        <f>'2018 Srk fi'!E142</f>
        <v>2.7243123456768048E-2</v>
      </c>
      <c r="F142" s="23">
        <f>'2018 Srk fi'!F142</f>
        <v>3952907.8876102041</v>
      </c>
      <c r="G142" s="23">
        <f>'2018 Srk fi'!G142</f>
        <v>3912201.9200035543</v>
      </c>
      <c r="H142" s="23">
        <f>'2018 Srk fi'!H142</f>
        <v>40705.967606649734</v>
      </c>
      <c r="I142" s="23">
        <f>'2018 Srk fi'!I142</f>
        <v>-383383.25671262789</v>
      </c>
      <c r="J142" s="23">
        <f>'2018 Srk fi'!J142</f>
        <v>-342677.28910597815</v>
      </c>
      <c r="K142" s="23">
        <f>'2018 Srk fi'!K142</f>
        <v>150583.62936597268</v>
      </c>
      <c r="L142" s="23"/>
      <c r="M142" s="22">
        <v>9.2188443409277222E-3</v>
      </c>
      <c r="N142" s="27">
        <v>2242</v>
      </c>
      <c r="O142" s="1" t="s">
        <v>706</v>
      </c>
      <c r="Q142" s="187" t="s">
        <v>1662</v>
      </c>
    </row>
    <row r="143" spans="1:17" ht="13.4" customHeight="1">
      <c r="A143" s="24"/>
      <c r="B143" s="25"/>
      <c r="C143" s="26" t="s">
        <v>1663</v>
      </c>
      <c r="D143" s="23">
        <f>'2018 Srk fi'!D143</f>
        <v>1726376.3655750768</v>
      </c>
      <c r="E143" s="70">
        <f>'2018 Srk fi'!E143</f>
        <v>9.5163028790756776E-3</v>
      </c>
      <c r="F143" s="23">
        <f>'2018 Srk fi'!F143</f>
        <v>1714609.1995205651</v>
      </c>
      <c r="G143" s="23">
        <f>'2018 Srk fi'!G143</f>
        <v>1714814.9501309819</v>
      </c>
      <c r="H143" s="23">
        <f>'2018 Srk fi'!H143</f>
        <v>-205.75061041675508</v>
      </c>
      <c r="I143" s="23">
        <f>'2018 Srk fi'!I143</f>
        <v>-166295.9212791168</v>
      </c>
      <c r="J143" s="23">
        <f>'2018 Srk fi'!J143</f>
        <v>-166501.67188953355</v>
      </c>
      <c r="K143" s="23">
        <f>'2018 Srk fi'!K143</f>
        <v>65316.997903582873</v>
      </c>
      <c r="L143" s="23"/>
      <c r="M143" s="22">
        <v>1.6128093371167911E-3</v>
      </c>
      <c r="N143" s="27">
        <v>597</v>
      </c>
      <c r="O143" s="1" t="s">
        <v>710</v>
      </c>
      <c r="Q143" s="187" t="s">
        <v>1663</v>
      </c>
    </row>
    <row r="144" spans="1:17" ht="13.4" customHeight="1">
      <c r="A144" s="24"/>
      <c r="B144" s="25"/>
      <c r="C144" s="26" t="s">
        <v>1664</v>
      </c>
      <c r="D144" s="23">
        <f>'2018 Srk fi'!D144</f>
        <v>3459040.7929756464</v>
      </c>
      <c r="E144" s="70">
        <f>'2018 Srk fi'!E144</f>
        <v>2.4863956091480288E-2</v>
      </c>
      <c r="F144" s="23">
        <f>'2018 Srk fi'!F144</f>
        <v>3435463.6007643091</v>
      </c>
      <c r="G144" s="23">
        <f>'2018 Srk fi'!G144</f>
        <v>3422746.680145687</v>
      </c>
      <c r="H144" s="23">
        <f>'2018 Srk fi'!H144</f>
        <v>12716.920618622098</v>
      </c>
      <c r="I144" s="23">
        <f>'2018 Srk fi'!I144</f>
        <v>-333197.55001298204</v>
      </c>
      <c r="J144" s="23">
        <f>'2018 Srk fi'!J144</f>
        <v>-320480.62939435994</v>
      </c>
      <c r="K144" s="23">
        <f>'2018 Srk fi'!K144</f>
        <v>130871.90298040053</v>
      </c>
      <c r="L144" s="23"/>
      <c r="M144" s="22">
        <v>3.5700469914261338E-3</v>
      </c>
      <c r="N144" s="27">
        <v>2322</v>
      </c>
      <c r="O144" s="1" t="s">
        <v>712</v>
      </c>
      <c r="Q144" s="187" t="s">
        <v>1664</v>
      </c>
    </row>
    <row r="145" spans="1:17" ht="13.4" customHeight="1">
      <c r="A145" s="24"/>
      <c r="B145" s="25"/>
      <c r="C145" s="26" t="s">
        <v>1665</v>
      </c>
      <c r="D145" s="23">
        <f>'2018 Srk fi'!D145</f>
        <v>1587068.3431158264</v>
      </c>
      <c r="E145" s="70">
        <f>'2018 Srk fi'!E145</f>
        <v>-9.0311294609646264E-3</v>
      </c>
      <c r="F145" s="23">
        <f>'2018 Srk fi'!F145</f>
        <v>1576250.7154503309</v>
      </c>
      <c r="G145" s="23">
        <f>'2018 Srk fi'!G145</f>
        <v>1589554.6299770745</v>
      </c>
      <c r="H145" s="23">
        <f>'2018 Srk fi'!H145</f>
        <v>-13303.914526743582</v>
      </c>
      <c r="I145" s="23">
        <f>'2018 Srk fi'!I145</f>
        <v>-152876.85670062556</v>
      </c>
      <c r="J145" s="23">
        <f>'2018 Srk fi'!J145</f>
        <v>-166180.77122736914</v>
      </c>
      <c r="K145" s="23">
        <f>'2018 Srk fi'!K145</f>
        <v>60046.315338433131</v>
      </c>
      <c r="L145" s="23"/>
      <c r="M145" s="22">
        <v>4.6793130723590153E-4</v>
      </c>
      <c r="N145" s="27">
        <v>604</v>
      </c>
      <c r="O145" s="1" t="s">
        <v>714</v>
      </c>
      <c r="Q145" s="187" t="s">
        <v>1665</v>
      </c>
    </row>
    <row r="146" spans="1:17" ht="13.4" customHeight="1">
      <c r="A146" s="24"/>
      <c r="B146" s="25"/>
      <c r="C146" s="26" t="s">
        <v>1666</v>
      </c>
      <c r="D146" s="23">
        <f>'2018 Srk fi'!D146</f>
        <v>1923029.0747255322</v>
      </c>
      <c r="E146" s="70">
        <f>'2018 Srk fi'!E146</f>
        <v>4.7953745859889541E-2</v>
      </c>
      <c r="F146" s="23">
        <f>'2018 Srk fi'!F146</f>
        <v>1909921.5027608227</v>
      </c>
      <c r="G146" s="23">
        <f>'2018 Srk fi'!G146</f>
        <v>1883282.0712899391</v>
      </c>
      <c r="H146" s="23">
        <f>'2018 Srk fi'!H146</f>
        <v>26639.431470883545</v>
      </c>
      <c r="I146" s="23">
        <f>'2018 Srk fi'!I146</f>
        <v>-185238.80308190119</v>
      </c>
      <c r="J146" s="23">
        <f>'2018 Srk fi'!J146</f>
        <v>-158599.37161101765</v>
      </c>
      <c r="K146" s="23">
        <f>'2018 Srk fi'!K146</f>
        <v>72757.301679425771</v>
      </c>
      <c r="L146" s="23"/>
      <c r="M146" s="22">
        <v>3.8298621265418498E-3</v>
      </c>
      <c r="N146" s="27">
        <v>573</v>
      </c>
      <c r="O146" s="1" t="s">
        <v>698</v>
      </c>
      <c r="Q146" s="187" t="s">
        <v>1666</v>
      </c>
    </row>
    <row r="147" spans="1:17" ht="13.4" customHeight="1">
      <c r="A147" s="24"/>
      <c r="B147" s="25"/>
      <c r="C147" s="26" t="s">
        <v>1667</v>
      </c>
      <c r="D147" s="23">
        <f>'2018 Srk fi'!D147</f>
        <v>1853493.0307898305</v>
      </c>
      <c r="E147" s="70">
        <f>'2018 Srk fi'!E147</f>
        <v>6.9856360173057297E-3</v>
      </c>
      <c r="F147" s="23">
        <f>'2018 Srk fi'!F147</f>
        <v>1840859.4239419294</v>
      </c>
      <c r="G147" s="23">
        <f>'2018 Srk fi'!G147</f>
        <v>1839475.8148358695</v>
      </c>
      <c r="H147" s="23">
        <f>'2018 Srk fi'!H147</f>
        <v>1383.6091060598847</v>
      </c>
      <c r="I147" s="23">
        <f>'2018 Srk fi'!I147</f>
        <v>-178540.63417796075</v>
      </c>
      <c r="J147" s="23">
        <f>'2018 Srk fi'!J147</f>
        <v>-177157.02507190086</v>
      </c>
      <c r="K147" s="23">
        <f>'2018 Srk fi'!K147</f>
        <v>70126.42365853794</v>
      </c>
      <c r="L147" s="23"/>
      <c r="M147" s="22">
        <v>9.8715736773941857E-4</v>
      </c>
      <c r="N147" s="27">
        <v>613</v>
      </c>
      <c r="O147" s="1" t="s">
        <v>718</v>
      </c>
      <c r="Q147" s="187" t="s">
        <v>1667</v>
      </c>
    </row>
    <row r="148" spans="1:17" ht="13.4" customHeight="1">
      <c r="A148" s="24"/>
      <c r="B148" s="25"/>
      <c r="C148" s="26" t="s">
        <v>1109</v>
      </c>
      <c r="D148" s="23">
        <f>'2018 Srk fi'!D148</f>
        <v>8138504.3290770389</v>
      </c>
      <c r="E148" s="70">
        <f>'2018 Srk fi'!E148</f>
        <v>1.5288529008812279E-3</v>
      </c>
      <c r="F148" s="23">
        <f>'2018 Srk fi'!F148</f>
        <v>8083031.4126346791</v>
      </c>
      <c r="G148" s="23">
        <f>'2018 Srk fi'!G148</f>
        <v>8134958.6411485644</v>
      </c>
      <c r="H148" s="23">
        <f>'2018 Srk fi'!H148</f>
        <v>-51927.228513885289</v>
      </c>
      <c r="I148" s="23">
        <f>'2018 Srk fi'!I148</f>
        <v>-783954.24209083896</v>
      </c>
      <c r="J148" s="23">
        <f>'2018 Srk fi'!J148</f>
        <v>-835881.47060472425</v>
      </c>
      <c r="K148" s="23">
        <f>'2018 Srk fi'!K148</f>
        <v>307918.18099499319</v>
      </c>
      <c r="L148" s="23"/>
      <c r="M148" s="22">
        <v>1.4038427308689008E-3</v>
      </c>
      <c r="N148" s="27">
        <v>629</v>
      </c>
      <c r="O148" s="1" t="s">
        <v>720</v>
      </c>
      <c r="Q148" s="187" t="s">
        <v>1109</v>
      </c>
    </row>
    <row r="149" spans="1:17" ht="13.4" customHeight="1">
      <c r="A149" s="24"/>
      <c r="B149" s="25"/>
      <c r="C149" s="26" t="s">
        <v>1668</v>
      </c>
      <c r="D149" s="23">
        <f>'2018 Srk fi'!D149</f>
        <v>2904402.4133747616</v>
      </c>
      <c r="E149" s="70">
        <f>'2018 Srk fi'!E149</f>
        <v>6.6882044097886784E-3</v>
      </c>
      <c r="F149" s="23">
        <f>'2018 Srk fi'!F149</f>
        <v>2884605.6957129552</v>
      </c>
      <c r="G149" s="23">
        <f>'2018 Srk fi'!G149</f>
        <v>2883583.2732721409</v>
      </c>
      <c r="H149" s="23">
        <f>'2018 Srk fi'!H149</f>
        <v>1022.42244081432</v>
      </c>
      <c r="I149" s="23">
        <f>'2018 Srk fi'!I149</f>
        <v>-279771.13492083532</v>
      </c>
      <c r="J149" s="23">
        <f>'2018 Srk fi'!J149</f>
        <v>-278748.712480021</v>
      </c>
      <c r="K149" s="23">
        <f>'2018 Srk fi'!K149</f>
        <v>109887.30506766796</v>
      </c>
      <c r="L149" s="23"/>
      <c r="M149" s="22">
        <v>2.8097196002616533E-3</v>
      </c>
      <c r="N149" s="27">
        <v>634</v>
      </c>
      <c r="O149" s="1" t="s">
        <v>722</v>
      </c>
      <c r="Q149" s="187" t="s">
        <v>1668</v>
      </c>
    </row>
    <row r="150" spans="1:17" ht="13.4" customHeight="1">
      <c r="A150" s="24"/>
      <c r="B150" s="25"/>
      <c r="C150" s="26" t="s">
        <v>1669</v>
      </c>
      <c r="D150" s="23">
        <f>'2018 Srk fi'!D150</f>
        <v>1451496.5183805649</v>
      </c>
      <c r="E150" s="70">
        <f>'2018 Srk fi'!E150</f>
        <v>2.0898285002812322E-2</v>
      </c>
      <c r="F150" s="23">
        <f>'2018 Srk fi'!F150</f>
        <v>1441602.9627805727</v>
      </c>
      <c r="G150" s="23">
        <f>'2018 Srk fi'!G150</f>
        <v>1422061.1204231619</v>
      </c>
      <c r="H150" s="23">
        <f>'2018 Srk fi'!H150</f>
        <v>19541.842357410816</v>
      </c>
      <c r="I150" s="23">
        <f>'2018 Srk fi'!I150</f>
        <v>-139817.68724986026</v>
      </c>
      <c r="J150" s="23">
        <f>'2018 Srk fi'!J150</f>
        <v>-120275.84489244944</v>
      </c>
      <c r="K150" s="23">
        <f>'2018 Srk fi'!K150</f>
        <v>54916.990836201418</v>
      </c>
      <c r="L150" s="23"/>
      <c r="M150" s="22">
        <v>4.7324889690386509E-4</v>
      </c>
      <c r="N150" s="27">
        <v>640</v>
      </c>
      <c r="O150" s="1" t="s">
        <v>724</v>
      </c>
      <c r="Q150" s="187" t="s">
        <v>1669</v>
      </c>
    </row>
    <row r="151" spans="1:17" ht="13.4" customHeight="1">
      <c r="A151" s="24"/>
      <c r="B151" s="25"/>
      <c r="C151" s="26" t="s">
        <v>1113</v>
      </c>
      <c r="D151" s="23">
        <f>'2018 Srk fi'!D151</f>
        <v>3135423.7309393189</v>
      </c>
      <c r="E151" s="70">
        <f>'2018 Srk fi'!E151</f>
        <v>-3.188325287058924E-3</v>
      </c>
      <c r="F151" s="23">
        <f>'2018 Srk fi'!F151</f>
        <v>3114052.3472544355</v>
      </c>
      <c r="G151" s="23">
        <f>'2018 Srk fi'!G151</f>
        <v>3121393.4351111907</v>
      </c>
      <c r="H151" s="23">
        <f>'2018 Srk fi'!H151</f>
        <v>-7341.0878567551263</v>
      </c>
      <c r="I151" s="23">
        <f>'2018 Srk fi'!I151</f>
        <v>-302024.62703622121</v>
      </c>
      <c r="J151" s="23">
        <f>'2018 Srk fi'!J151</f>
        <v>-309365.71489297634</v>
      </c>
      <c r="K151" s="23">
        <f>'2018 Srk fi'!K151</f>
        <v>118627.93614669725</v>
      </c>
      <c r="L151" s="23"/>
      <c r="M151" s="22">
        <v>2.2189701398653235E-3</v>
      </c>
      <c r="N151" s="27">
        <v>642</v>
      </c>
      <c r="O151" s="1" t="s">
        <v>726</v>
      </c>
      <c r="Q151" s="187" t="s">
        <v>1113</v>
      </c>
    </row>
    <row r="152" spans="1:17" ht="13.4" customHeight="1">
      <c r="A152" s="24"/>
      <c r="B152" s="25"/>
      <c r="C152" s="26" t="s">
        <v>1670</v>
      </c>
      <c r="D152" s="23">
        <f>'2018 Srk fi'!D152</f>
        <v>418371.15292018116</v>
      </c>
      <c r="E152" s="70">
        <f>'2018 Srk fi'!E152</f>
        <v>1.4153801707553093E-2</v>
      </c>
      <c r="F152" s="23">
        <f>'2018 Srk fi'!F152</f>
        <v>415519.49037023121</v>
      </c>
      <c r="G152" s="23">
        <f>'2018 Srk fi'!G152</f>
        <v>410292.83785816282</v>
      </c>
      <c r="H152" s="23">
        <f>'2018 Srk fi'!H152</f>
        <v>5226.6525120683946</v>
      </c>
      <c r="I152" s="23">
        <f>'2018 Srk fi'!I152</f>
        <v>-40300.259954203</v>
      </c>
      <c r="J152" s="23">
        <f>'2018 Srk fi'!J152</f>
        <v>-35073.607442134606</v>
      </c>
      <c r="K152" s="23">
        <f>'2018 Srk fi'!K152</f>
        <v>15828.963059920108</v>
      </c>
      <c r="L152" s="23"/>
      <c r="M152" s="22">
        <v>1.6829749167351488E-3</v>
      </c>
      <c r="N152" s="27">
        <v>672</v>
      </c>
      <c r="O152" s="1" t="s">
        <v>730</v>
      </c>
      <c r="Q152" s="187" t="s">
        <v>1670</v>
      </c>
    </row>
    <row r="153" spans="1:17" ht="13.4" customHeight="1">
      <c r="A153" s="24"/>
      <c r="B153" s="25"/>
      <c r="C153" s="26" t="s">
        <v>1671</v>
      </c>
      <c r="D153" s="23">
        <f>'2018 Srk fi'!D153</f>
        <v>1188303.9045263361</v>
      </c>
      <c r="E153" s="70">
        <f>'2018 Srk fi'!E153</f>
        <v>2.9159188450732954E-2</v>
      </c>
      <c r="F153" s="23">
        <f>'2018 Srk fi'!F153</f>
        <v>1180204.2979477162</v>
      </c>
      <c r="G153" s="23">
        <f>'2018 Srk fi'!G153</f>
        <v>1184066.5658373628</v>
      </c>
      <c r="H153" s="23">
        <f>'2018 Srk fi'!H153</f>
        <v>-3862.2678896465804</v>
      </c>
      <c r="I153" s="23">
        <f>'2018 Srk fi'!I153</f>
        <v>-114465.24437152637</v>
      </c>
      <c r="J153" s="23">
        <f>'2018 Srk fi'!J153</f>
        <v>-118327.51226117295</v>
      </c>
      <c r="K153" s="23">
        <f>'2018 Srk fi'!K153</f>
        <v>44959.167183055746</v>
      </c>
      <c r="L153" s="23"/>
      <c r="M153" s="22">
        <v>3.3310655414339166E-4</v>
      </c>
      <c r="N153" s="27">
        <v>677</v>
      </c>
      <c r="O153" s="1" t="s">
        <v>732</v>
      </c>
      <c r="Q153" s="187" t="s">
        <v>1671</v>
      </c>
    </row>
    <row r="154" spans="1:17" ht="13.4" customHeight="1">
      <c r="A154" s="24"/>
      <c r="B154" s="25"/>
      <c r="C154" s="26" t="s">
        <v>1672</v>
      </c>
      <c r="D154" s="23">
        <f>'2018 Srk fi'!D154</f>
        <v>856243.9447670721</v>
      </c>
      <c r="E154" s="70">
        <f>'2018 Srk fi'!E154</f>
        <v>-1.5846677699273948E-2</v>
      </c>
      <c r="F154" s="23">
        <f>'2018 Srk fi'!F154</f>
        <v>850407.6944092958</v>
      </c>
      <c r="G154" s="23">
        <f>'2018 Srk fi'!G154</f>
        <v>861857.78505718138</v>
      </c>
      <c r="H154" s="23">
        <f>'2018 Srk fi'!H154</f>
        <v>-11450.090647885576</v>
      </c>
      <c r="I154" s="23">
        <f>'2018 Srk fi'!I154</f>
        <v>-82479.045979799237</v>
      </c>
      <c r="J154" s="23">
        <f>'2018 Srk fi'!J154</f>
        <v>-93929.136627684813</v>
      </c>
      <c r="K154" s="23">
        <f>'2018 Srk fi'!K154</f>
        <v>32395.765523977345</v>
      </c>
      <c r="L154" s="23"/>
      <c r="M154" s="22">
        <v>4.8135918048629832E-4</v>
      </c>
      <c r="N154" s="27">
        <v>680</v>
      </c>
      <c r="O154" s="1" t="s">
        <v>734</v>
      </c>
      <c r="Q154" s="187" t="s">
        <v>1672</v>
      </c>
    </row>
    <row r="155" spans="1:17" ht="13.4" customHeight="1">
      <c r="A155" s="24"/>
      <c r="B155" s="25"/>
      <c r="C155" s="26" t="s">
        <v>1117</v>
      </c>
      <c r="D155" s="23">
        <f>'2018 Srk fi'!D155</f>
        <v>1259024.6421373074</v>
      </c>
      <c r="E155" s="70">
        <f>'2018 Srk fi'!E155</f>
        <v>1.7536348705342153E-2</v>
      </c>
      <c r="F155" s="23">
        <f>'2018 Srk fi'!F155</f>
        <v>1250442.9954430093</v>
      </c>
      <c r="G155" s="23">
        <f>'2018 Srk fi'!G155</f>
        <v>1239479.9876551337</v>
      </c>
      <c r="H155" s="23">
        <f>'2018 Srk fi'!H155</f>
        <v>10963.007787875598</v>
      </c>
      <c r="I155" s="23">
        <f>'2018 Srk fi'!I155</f>
        <v>-121277.53075882151</v>
      </c>
      <c r="J155" s="23">
        <f>'2018 Srk fi'!J155</f>
        <v>-110314.52297094591</v>
      </c>
      <c r="K155" s="23">
        <f>'2018 Srk fi'!K155</f>
        <v>47634.867779047687</v>
      </c>
      <c r="L155" s="23"/>
      <c r="M155" s="22">
        <v>2.1310515805210701E-3</v>
      </c>
      <c r="N155" s="27">
        <v>684</v>
      </c>
      <c r="O155" s="1" t="s">
        <v>738</v>
      </c>
      <c r="Q155" s="187" t="s">
        <v>1117</v>
      </c>
    </row>
    <row r="156" spans="1:17" ht="13.4" customHeight="1">
      <c r="A156" s="24"/>
      <c r="B156" s="25"/>
      <c r="C156" s="26" t="s">
        <v>1673</v>
      </c>
      <c r="D156" s="23">
        <f>'2018 Srk fi'!D156</f>
        <v>2497198.6775901695</v>
      </c>
      <c r="E156" s="70">
        <f>'2018 Srk fi'!E156</f>
        <v>8.6761387705187598E-3</v>
      </c>
      <c r="F156" s="23">
        <f>'2018 Srk fi'!F156</f>
        <v>2480177.5041680452</v>
      </c>
      <c r="G156" s="23">
        <f>'2018 Srk fi'!G156</f>
        <v>2500141.86831549</v>
      </c>
      <c r="H156" s="23">
        <f>'2018 Srk fi'!H156</f>
        <v>-19964.364147444721</v>
      </c>
      <c r="I156" s="23">
        <f>'2018 Srk fi'!I156</f>
        <v>-240546.59400328191</v>
      </c>
      <c r="J156" s="23">
        <f>'2018 Srk fi'!J156</f>
        <v>-260510.95815072663</v>
      </c>
      <c r="K156" s="23">
        <f>'2018 Srk fi'!K156</f>
        <v>94480.858311943637</v>
      </c>
      <c r="L156" s="23"/>
      <c r="M156" s="22">
        <v>1.8063071030719477E-3</v>
      </c>
      <c r="N156" s="27">
        <v>689</v>
      </c>
      <c r="O156" s="1" t="s">
        <v>740</v>
      </c>
      <c r="Q156" s="187" t="s">
        <v>1673</v>
      </c>
    </row>
    <row r="157" spans="1:17" ht="13.4" customHeight="1">
      <c r="A157" s="24"/>
      <c r="B157" s="25"/>
      <c r="C157" s="26" t="s">
        <v>1809</v>
      </c>
      <c r="D157" s="23">
        <f>'2018 Srk fi'!D157</f>
        <v>863835.19763946603</v>
      </c>
      <c r="E157" s="70">
        <f>'2018 Srk fi'!E157</f>
        <v>2.3592624420356589E-3</v>
      </c>
      <c r="F157" s="23">
        <f>'2018 Srk fi'!F157</f>
        <v>857947.20448973973</v>
      </c>
      <c r="G157" s="23">
        <f>'2018 Srk fi'!G157</f>
        <v>863695.80479589535</v>
      </c>
      <c r="H157" s="23">
        <f>'2018 Srk fi'!H157</f>
        <v>-5748.6003061556257</v>
      </c>
      <c r="I157" s="23">
        <f>'2018 Srk fi'!I157</f>
        <v>-83210.285363777351</v>
      </c>
      <c r="J157" s="23">
        <f>'2018 Srk fi'!J157</f>
        <v>-88958.885669932977</v>
      </c>
      <c r="K157" s="23">
        <f>'2018 Srk fi'!K157</f>
        <v>32682.978589354632</v>
      </c>
      <c r="L157" s="23"/>
      <c r="M157" s="22">
        <v>3.3407829202446613E-3</v>
      </c>
      <c r="N157" s="27">
        <v>695</v>
      </c>
      <c r="O157" s="1" t="s">
        <v>744</v>
      </c>
      <c r="Q157" s="187" t="s">
        <v>1903</v>
      </c>
    </row>
    <row r="158" spans="1:17" ht="13.4" customHeight="1">
      <c r="A158" s="24"/>
      <c r="B158" s="25"/>
      <c r="C158" s="26" t="s">
        <v>1674</v>
      </c>
      <c r="D158" s="23">
        <f>'2018 Srk fi'!D158</f>
        <v>1960848.4190151144</v>
      </c>
      <c r="E158" s="70">
        <f>'2018 Srk fi'!E158</f>
        <v>2.7648266033775126E-3</v>
      </c>
      <c r="F158" s="23">
        <f>'2018 Srk fi'!F158</f>
        <v>1947483.0663525211</v>
      </c>
      <c r="G158" s="23">
        <f>'2018 Srk fi'!G158</f>
        <v>1964063.2804862263</v>
      </c>
      <c r="H158" s="23">
        <f>'2018 Srk fi'!H158</f>
        <v>-16580.214133705245</v>
      </c>
      <c r="I158" s="23">
        <f>'2018 Srk fi'!I158</f>
        <v>-188881.81096026333</v>
      </c>
      <c r="J158" s="23">
        <f>'2018 Srk fi'!J158</f>
        <v>-205462.02509396858</v>
      </c>
      <c r="K158" s="23">
        <f>'2018 Srk fi'!K158</f>
        <v>74188.186671212985</v>
      </c>
      <c r="L158" s="23"/>
      <c r="M158" s="22">
        <v>2.3283603630600853E-3</v>
      </c>
      <c r="N158" s="27">
        <v>700</v>
      </c>
      <c r="O158" s="1" t="s">
        <v>746</v>
      </c>
      <c r="Q158" s="187" t="s">
        <v>1674</v>
      </c>
    </row>
    <row r="159" spans="1:17" ht="13.4" customHeight="1">
      <c r="A159" s="24"/>
      <c r="B159" s="25"/>
      <c r="C159" s="26" t="s">
        <v>1675</v>
      </c>
      <c r="D159" s="23">
        <f>'2018 Srk fi'!D159</f>
        <v>553000.40947560256</v>
      </c>
      <c r="E159" s="70">
        <f>'2018 Srk fi'!E159</f>
        <v>6.5313972647552898E-2</v>
      </c>
      <c r="F159" s="23">
        <f>'2018 Srk fi'!F159</f>
        <v>549231.09950573125</v>
      </c>
      <c r="G159" s="23">
        <f>'2018 Srk fi'!G159</f>
        <v>567139.72504127072</v>
      </c>
      <c r="H159" s="23">
        <f>'2018 Srk fi'!H159</f>
        <v>-17908.625535539468</v>
      </c>
      <c r="I159" s="23">
        <f>'2018 Srk fi'!I159</f>
        <v>-53268.635041143294</v>
      </c>
      <c r="J159" s="23">
        <f>'2018 Srk fi'!J159</f>
        <v>-71177.260576682762</v>
      </c>
      <c r="K159" s="23">
        <f>'2018 Srk fi'!K159</f>
        <v>20922.625741789674</v>
      </c>
      <c r="L159" s="23"/>
      <c r="M159" s="22">
        <v>1.4605479053581001E-3</v>
      </c>
      <c r="N159" s="27">
        <v>698</v>
      </c>
      <c r="O159" s="1" t="s">
        <v>748</v>
      </c>
      <c r="Q159" s="187" t="s">
        <v>1675</v>
      </c>
    </row>
    <row r="160" spans="1:17" ht="13.4" customHeight="1">
      <c r="A160" s="24"/>
      <c r="B160" s="25"/>
      <c r="C160" s="26" t="s">
        <v>1121</v>
      </c>
      <c r="D160" s="23">
        <f>'2018 Srk fi'!D160</f>
        <v>9310080.7013587765</v>
      </c>
      <c r="E160" s="70">
        <f>'2018 Srk fi'!E160</f>
        <v>6.4829596979905091E-3</v>
      </c>
      <c r="F160" s="23">
        <f>'2018 Srk fi'!F160</f>
        <v>9246622.1949876603</v>
      </c>
      <c r="G160" s="23">
        <f>'2018 Srk fi'!G160</f>
        <v>9301899.7753871046</v>
      </c>
      <c r="H160" s="23">
        <f>'2018 Srk fi'!H160</f>
        <v>-55277.580399444327</v>
      </c>
      <c r="I160" s="23">
        <f>'2018 Srk fi'!I160</f>
        <v>-896808.18058445211</v>
      </c>
      <c r="J160" s="23">
        <f>'2018 Srk fi'!J160</f>
        <v>-952085.76098389644</v>
      </c>
      <c r="K160" s="23">
        <f>'2018 Srk fi'!K160</f>
        <v>352244.46637409274</v>
      </c>
      <c r="L160" s="23"/>
      <c r="M160" s="22">
        <v>3.9000780466336886E-4</v>
      </c>
      <c r="N160" s="27">
        <v>692</v>
      </c>
      <c r="O160" s="1" t="s">
        <v>742</v>
      </c>
      <c r="Q160" s="187" t="s">
        <v>1121</v>
      </c>
    </row>
    <row r="161" spans="1:17" ht="13.4" customHeight="1">
      <c r="A161" s="24"/>
      <c r="B161" s="25"/>
      <c r="C161" s="26" t="s">
        <v>1676</v>
      </c>
      <c r="D161" s="23">
        <f>'2018 Srk fi'!D161</f>
        <v>1504452.0616263922</v>
      </c>
      <c r="E161" s="70">
        <f>'2018 Srk fi'!E161</f>
        <v>1.4027517645114784E-2</v>
      </c>
      <c r="F161" s="23">
        <f>'2018 Srk fi'!F161</f>
        <v>1494197.5553766424</v>
      </c>
      <c r="G161" s="23">
        <f>'2018 Srk fi'!G161</f>
        <v>1504260.0055044079</v>
      </c>
      <c r="H161" s="23">
        <f>'2018 Srk fi'!H161</f>
        <v>-10062.450127765536</v>
      </c>
      <c r="I161" s="23">
        <f>'2018 Srk fi'!I161</f>
        <v>-144918.71332187063</v>
      </c>
      <c r="J161" s="23">
        <f>'2018 Srk fi'!J161</f>
        <v>-154981.16344963617</v>
      </c>
      <c r="K161" s="23">
        <f>'2018 Srk fi'!K161</f>
        <v>56920.549953519723</v>
      </c>
      <c r="L161" s="23"/>
      <c r="M161" s="22">
        <v>1.2590345249488726E-3</v>
      </c>
      <c r="N161" s="27">
        <v>705</v>
      </c>
      <c r="O161" s="1" t="s">
        <v>752</v>
      </c>
      <c r="Q161" s="187" t="s">
        <v>1676</v>
      </c>
    </row>
    <row r="162" spans="1:17" ht="13.4" customHeight="1">
      <c r="A162" s="24"/>
      <c r="B162" s="25"/>
      <c r="C162" s="26" t="s">
        <v>1845</v>
      </c>
      <c r="D162" s="23">
        <f>'2018 Srk fi'!D162</f>
        <v>297286.32196813746</v>
      </c>
      <c r="E162" s="70">
        <f>'2018 Srk fi'!E162</f>
        <v>1.2736054841088862E-2</v>
      </c>
      <c r="F162" s="23">
        <f>'2018 Srk fi'!F162</f>
        <v>295259.98658375052</v>
      </c>
      <c r="G162" s="23">
        <f>'2018 Srk fi'!G162</f>
        <v>287886.93532614323</v>
      </c>
      <c r="H162" s="23">
        <f>'2018 Srk fi'!H162</f>
        <v>7373.0512576072942</v>
      </c>
      <c r="I162" s="23">
        <f>'2018 Srk fi'!I162</f>
        <v>-28636.572986738804</v>
      </c>
      <c r="J162" s="23">
        <f>'2018 Srk fi'!J162</f>
        <v>-21263.521729131509</v>
      </c>
      <c r="K162" s="23">
        <f>'2018 Srk fi'!K162</f>
        <v>11247.750175430823</v>
      </c>
      <c r="L162" s="23"/>
      <c r="M162" s="22">
        <v>2.1818918176164507E-3</v>
      </c>
      <c r="N162" s="27">
        <v>715</v>
      </c>
      <c r="O162" s="1" t="s">
        <v>754</v>
      </c>
      <c r="Q162" s="187" t="s">
        <v>1845</v>
      </c>
    </row>
    <row r="163" spans="1:17" ht="13.4" customHeight="1">
      <c r="A163" s="24"/>
      <c r="B163" s="25"/>
      <c r="C163" s="26" t="s">
        <v>1677</v>
      </c>
      <c r="D163" s="23">
        <f>'2018 Srk fi'!D163</f>
        <v>428962.2955743316</v>
      </c>
      <c r="E163" s="70">
        <f>'2018 Srk fi'!E163</f>
        <v>1.1059386930222015E-2</v>
      </c>
      <c r="F163" s="23">
        <f>'2018 Srk fi'!F163</f>
        <v>426038.44266264845</v>
      </c>
      <c r="G163" s="23">
        <f>'2018 Srk fi'!G163</f>
        <v>424368.98629642057</v>
      </c>
      <c r="H163" s="23">
        <f>'2018 Srk fi'!H163</f>
        <v>1669.4563662278815</v>
      </c>
      <c r="I163" s="23">
        <f>'2018 Srk fi'!I163</f>
        <v>-41320.46844418878</v>
      </c>
      <c r="J163" s="23">
        <f>'2018 Srk fi'!J163</f>
        <v>-39651.012077960899</v>
      </c>
      <c r="K163" s="23">
        <f>'2018 Srk fi'!K163</f>
        <v>16229.676169953475</v>
      </c>
      <c r="L163" s="23"/>
      <c r="M163" s="22">
        <v>6.0560165370933559E-3</v>
      </c>
      <c r="N163" s="27">
        <v>718</v>
      </c>
      <c r="O163" s="1" t="s">
        <v>756</v>
      </c>
      <c r="Q163" s="187" t="s">
        <v>1677</v>
      </c>
    </row>
    <row r="164" spans="1:17" ht="13.4" customHeight="1">
      <c r="A164" s="24"/>
      <c r="B164" s="25"/>
      <c r="C164" s="26" t="s">
        <v>1124</v>
      </c>
      <c r="D164" s="23">
        <f>'2018 Srk fi'!D164</f>
        <v>4734989.3461465463</v>
      </c>
      <c r="E164" s="70">
        <f>'2018 Srk fi'!E164</f>
        <v>1.3178626919382541E-2</v>
      </c>
      <c r="F164" s="23">
        <f>'2018 Srk fi'!F164</f>
        <v>4702715.1520522078</v>
      </c>
      <c r="G164" s="23">
        <f>'2018 Srk fi'!G164</f>
        <v>4720766.0837422451</v>
      </c>
      <c r="H164" s="23">
        <f>'2018 Srk fi'!H164</f>
        <v>-18050.931690037251</v>
      </c>
      <c r="I164" s="23">
        <f>'2018 Srk fi'!I164</f>
        <v>-456105.3031457293</v>
      </c>
      <c r="J164" s="23">
        <f>'2018 Srk fi'!J164</f>
        <v>-474156.23483576655</v>
      </c>
      <c r="K164" s="23">
        <f>'2018 Srk fi'!K164</f>
        <v>179147.0825034829</v>
      </c>
      <c r="L164" s="23"/>
      <c r="M164" s="22">
        <v>1.0079791993715295E-3</v>
      </c>
      <c r="N164" s="27">
        <v>723</v>
      </c>
      <c r="O164" s="1" t="s">
        <v>758</v>
      </c>
      <c r="Q164" s="187" t="s">
        <v>1124</v>
      </c>
    </row>
    <row r="165" spans="1:17" ht="13.4" customHeight="1">
      <c r="A165" s="24"/>
      <c r="B165" s="25"/>
      <c r="C165" s="26" t="s">
        <v>1678</v>
      </c>
      <c r="D165" s="23">
        <f>'2018 Srk fi'!D165</f>
        <v>1921038.6229266822</v>
      </c>
      <c r="E165" s="70">
        <f>'2018 Srk fi'!E165</f>
        <v>2.2834774956525639E-2</v>
      </c>
      <c r="F165" s="23">
        <f>'2018 Srk fi'!F165</f>
        <v>1907944.6180944401</v>
      </c>
      <c r="G165" s="23">
        <f>'2018 Srk fi'!G165</f>
        <v>1918492.8509031849</v>
      </c>
      <c r="H165" s="23">
        <f>'2018 Srk fi'!H165</f>
        <v>-10548.232808744768</v>
      </c>
      <c r="I165" s="23">
        <f>'2018 Srk fi'!I165</f>
        <v>-185047.0696787732</v>
      </c>
      <c r="J165" s="23">
        <f>'2018 Srk fi'!J165</f>
        <v>-195595.30248751797</v>
      </c>
      <c r="K165" s="23">
        <f>'2018 Srk fi'!K165</f>
        <v>72681.993456627344</v>
      </c>
      <c r="L165" s="23"/>
      <c r="M165" s="22">
        <v>1.3322249000518589E-3</v>
      </c>
      <c r="N165" s="27">
        <v>729</v>
      </c>
      <c r="O165" s="1" t="s">
        <v>760</v>
      </c>
      <c r="Q165" s="187" t="s">
        <v>1678</v>
      </c>
    </row>
    <row r="166" spans="1:17" ht="13.4" customHeight="1">
      <c r="A166" s="24"/>
      <c r="B166" s="25"/>
      <c r="C166" s="26" t="s">
        <v>1679</v>
      </c>
      <c r="D166" s="23">
        <f>'2018 Srk fi'!D166</f>
        <v>1594289.6217502542</v>
      </c>
      <c r="E166" s="70">
        <f>'2018 Srk fi'!E166</f>
        <v>1.710530540201427E-3</v>
      </c>
      <c r="F166" s="23">
        <f>'2018 Srk fi'!F166</f>
        <v>1583422.7730768071</v>
      </c>
      <c r="G166" s="23">
        <f>'2018 Srk fi'!G166</f>
        <v>1602544.6514303533</v>
      </c>
      <c r="H166" s="23">
        <f>'2018 Srk fi'!H166</f>
        <v>-19121.878353546141</v>
      </c>
      <c r="I166" s="23">
        <f>'2018 Srk fi'!I166</f>
        <v>-153572.45773367456</v>
      </c>
      <c r="J166" s="23">
        <f>'2018 Srk fi'!J166</f>
        <v>-172694.3360872207</v>
      </c>
      <c r="K166" s="23">
        <f>'2018 Srk fi'!K166</f>
        <v>60319.530525359645</v>
      </c>
      <c r="L166" s="23"/>
      <c r="M166" s="22">
        <v>9.0114413973545245E-3</v>
      </c>
      <c r="N166" s="27">
        <v>734</v>
      </c>
      <c r="O166" s="1" t="s">
        <v>762</v>
      </c>
      <c r="Q166" s="187" t="s">
        <v>1679</v>
      </c>
    </row>
    <row r="167" spans="1:17" ht="13.4" customHeight="1">
      <c r="A167" s="24"/>
      <c r="B167" s="25"/>
      <c r="C167" s="26" t="s">
        <v>1680</v>
      </c>
      <c r="D167" s="23">
        <f>'2018 Srk fi'!D167</f>
        <v>347427.64265089313</v>
      </c>
      <c r="E167" s="70">
        <f>'2018 Srk fi'!E167</f>
        <v>1.049257417097027E-2</v>
      </c>
      <c r="F167" s="23">
        <f>'2018 Srk fi'!F167</f>
        <v>345059.53865890019</v>
      </c>
      <c r="G167" s="23">
        <f>'2018 Srk fi'!G167</f>
        <v>340559.35001238104</v>
      </c>
      <c r="H167" s="23">
        <f>'2018 Srk fi'!H167</f>
        <v>4500.1886465191492</v>
      </c>
      <c r="I167" s="23">
        <f>'2018 Srk fi'!I167</f>
        <v>-33466.51463988053</v>
      </c>
      <c r="J167" s="23">
        <f>'2018 Srk fi'!J167</f>
        <v>-28966.325993361381</v>
      </c>
      <c r="K167" s="23">
        <f>'2018 Srk fi'!K167</f>
        <v>13144.833918712642</v>
      </c>
      <c r="L167" s="23"/>
      <c r="M167" s="22">
        <v>1.7606857597320122E-3</v>
      </c>
      <c r="N167" s="27">
        <v>2382</v>
      </c>
      <c r="O167" s="1" t="s">
        <v>959</v>
      </c>
      <c r="Q167" s="187" t="s">
        <v>1680</v>
      </c>
    </row>
    <row r="168" spans="1:17" ht="13.4" customHeight="1">
      <c r="A168" s="24"/>
      <c r="B168" s="25"/>
      <c r="C168" s="26" t="s">
        <v>1681</v>
      </c>
      <c r="D168" s="23">
        <f>'2018 Srk fi'!D168</f>
        <v>3005010.7224829379</v>
      </c>
      <c r="E168" s="70">
        <f>'2018 Srk fi'!E168</f>
        <v>2.0248650213094299E-2</v>
      </c>
      <c r="F168" s="23">
        <f>'2018 Srk fi'!F168</f>
        <v>2984528.2478197343</v>
      </c>
      <c r="G168" s="23">
        <f>'2018 Srk fi'!G168</f>
        <v>2951613.9030527971</v>
      </c>
      <c r="H168" s="23">
        <f>'2018 Srk fi'!H168</f>
        <v>32914.344766937196</v>
      </c>
      <c r="I168" s="23">
        <f>'2018 Srk fi'!I168</f>
        <v>-289462.38868513552</v>
      </c>
      <c r="J168" s="23">
        <f>'2018 Srk fi'!J168</f>
        <v>-256548.04391819832</v>
      </c>
      <c r="K168" s="23">
        <f>'2018 Srk fi'!K168</f>
        <v>113693.79410803011</v>
      </c>
      <c r="L168" s="23"/>
      <c r="M168" s="22">
        <v>6.9543960297495638E-3</v>
      </c>
      <c r="N168" s="27">
        <v>987</v>
      </c>
      <c r="O168" s="1" t="s">
        <v>881</v>
      </c>
      <c r="Q168" s="187" t="s">
        <v>1681</v>
      </c>
    </row>
    <row r="169" spans="1:17" ht="13.4" customHeight="1">
      <c r="A169" s="24"/>
      <c r="B169" s="25"/>
      <c r="C169" s="26" t="s">
        <v>1129</v>
      </c>
      <c r="D169" s="23">
        <f>'2018 Srk fi'!D169</f>
        <v>2010574.3788062518</v>
      </c>
      <c r="E169" s="70">
        <f>'2018 Srk fi'!E169</f>
        <v>-2.0357883704032242E-2</v>
      </c>
      <c r="F169" s="23">
        <f>'2018 Srk fi'!F169</f>
        <v>1996870.088680339</v>
      </c>
      <c r="G169" s="23">
        <f>'2018 Srk fi'!G169</f>
        <v>2019876.8166622347</v>
      </c>
      <c r="H169" s="23">
        <f>'2018 Srk fi'!H169</f>
        <v>-23006.727981895674</v>
      </c>
      <c r="I169" s="23">
        <f>'2018 Srk fi'!I169</f>
        <v>-193671.74232160984</v>
      </c>
      <c r="J169" s="23">
        <f>'2018 Srk fi'!J169</f>
        <v>-216678.47030350551</v>
      </c>
      <c r="K169" s="23">
        <f>'2018 Srk fi'!K169</f>
        <v>76069.555343883287</v>
      </c>
      <c r="L169" s="23"/>
      <c r="M169" s="22">
        <v>3.2255045631107296E-3</v>
      </c>
      <c r="N169" s="27">
        <v>2282</v>
      </c>
      <c r="O169" s="1" t="s">
        <v>961</v>
      </c>
      <c r="Q169" s="187" t="s">
        <v>1129</v>
      </c>
    </row>
    <row r="170" spans="1:17" ht="13.4" customHeight="1">
      <c r="A170" s="24"/>
      <c r="B170" s="25"/>
      <c r="C170" s="26" t="s">
        <v>1682</v>
      </c>
      <c r="D170" s="23">
        <f>'2018 Srk fi'!D170</f>
        <v>1279031.8151749666</v>
      </c>
      <c r="E170" s="70">
        <f>'2018 Srk fi'!E170</f>
        <v>-7.7043977878386016E-3</v>
      </c>
      <c r="F170" s="23">
        <f>'2018 Srk fi'!F170</f>
        <v>1270313.7974481925</v>
      </c>
      <c r="G170" s="23">
        <f>'2018 Srk fi'!G170</f>
        <v>1277381.2901721613</v>
      </c>
      <c r="H170" s="23">
        <f>'2018 Srk fi'!H170</f>
        <v>-7067.4927239688113</v>
      </c>
      <c r="I170" s="23">
        <f>'2018 Srk fi'!I170</f>
        <v>-123204.75319932331</v>
      </c>
      <c r="J170" s="23">
        <f>'2018 Srk fi'!J170</f>
        <v>-130272.24592329212</v>
      </c>
      <c r="K170" s="23">
        <f>'2018 Srk fi'!K170</f>
        <v>48391.833933946415</v>
      </c>
      <c r="L170" s="23"/>
      <c r="M170" s="22">
        <v>4.116307451530337E-3</v>
      </c>
      <c r="N170" s="27">
        <v>2262</v>
      </c>
      <c r="O170" s="1" t="s">
        <v>750</v>
      </c>
      <c r="Q170" s="187" t="s">
        <v>1682</v>
      </c>
    </row>
    <row r="171" spans="1:17" ht="13.4" customHeight="1">
      <c r="A171" s="24"/>
      <c r="B171" s="25"/>
      <c r="C171" s="26" t="s">
        <v>1131</v>
      </c>
      <c r="D171" s="23">
        <f>'2018 Srk fi'!D171</f>
        <v>3698867.8114498355</v>
      </c>
      <c r="E171" s="70">
        <f>'2018 Srk fi'!E171</f>
        <v>1.9466769823799579E-2</v>
      </c>
      <c r="F171" s="23">
        <f>'2018 Srk fi'!F171</f>
        <v>3673655.9326156862</v>
      </c>
      <c r="G171" s="23">
        <f>'2018 Srk fi'!G171</f>
        <v>3666257.8002568064</v>
      </c>
      <c r="H171" s="23">
        <f>'2018 Srk fi'!H171</f>
        <v>7398.1323588797823</v>
      </c>
      <c r="I171" s="23">
        <f>'2018 Srk fi'!I171</f>
        <v>-356299.26513146015</v>
      </c>
      <c r="J171" s="23">
        <f>'2018 Srk fi'!J171</f>
        <v>-348901.13277258037</v>
      </c>
      <c r="K171" s="23">
        <f>'2018 Srk fi'!K171</f>
        <v>139945.69544840796</v>
      </c>
      <c r="L171" s="23"/>
      <c r="M171" s="22">
        <v>1.6778438522465273E-3</v>
      </c>
      <c r="N171" s="27">
        <v>2422</v>
      </c>
      <c r="O171" s="1" t="s">
        <v>764</v>
      </c>
      <c r="Q171" s="187" t="s">
        <v>1131</v>
      </c>
    </row>
    <row r="172" spans="1:17" ht="13.4" customHeight="1">
      <c r="A172" s="24"/>
      <c r="B172" s="25"/>
      <c r="C172" s="26" t="s">
        <v>1683</v>
      </c>
      <c r="D172" s="23">
        <f>'2018 Srk fi'!D172</f>
        <v>1112516.8541974425</v>
      </c>
      <c r="E172" s="70">
        <f>'2018 Srk fi'!E172</f>
        <v>2.5043756312326249E-3</v>
      </c>
      <c r="F172" s="23">
        <f>'2018 Srk fi'!F172</f>
        <v>1104933.8202641534</v>
      </c>
      <c r="G172" s="23">
        <f>'2018 Srk fi'!G172</f>
        <v>1109363.6039556449</v>
      </c>
      <c r="H172" s="23">
        <f>'2018 Srk fi'!H172</f>
        <v>-4429.783691491466</v>
      </c>
      <c r="I172" s="23">
        <f>'2018 Srk fi'!I172</f>
        <v>-107164.9374356909</v>
      </c>
      <c r="J172" s="23">
        <f>'2018 Srk fi'!J172</f>
        <v>-111594.72112718236</v>
      </c>
      <c r="K172" s="23">
        <f>'2018 Srk fi'!K172</f>
        <v>42091.783971514778</v>
      </c>
      <c r="L172" s="23"/>
      <c r="M172" s="22">
        <v>2.5120176440398536E-4</v>
      </c>
      <c r="N172" s="27">
        <v>2042</v>
      </c>
      <c r="O172" s="1" t="s">
        <v>766</v>
      </c>
      <c r="Q172" s="187" t="s">
        <v>1683</v>
      </c>
    </row>
    <row r="173" spans="1:17" ht="13.4" customHeight="1">
      <c r="A173" s="24"/>
      <c r="B173" s="25"/>
      <c r="C173" s="26" t="s">
        <v>1685</v>
      </c>
      <c r="D173" s="23">
        <f>'2018 Srk fi'!D173</f>
        <v>1959567.211190938</v>
      </c>
      <c r="E173" s="70">
        <f>'2018 Srk fi'!E173</f>
        <v>1.8837463397642917E-2</v>
      </c>
      <c r="F173" s="23">
        <f>'2018 Srk fi'!F173</f>
        <v>1946210.5913779815</v>
      </c>
      <c r="G173" s="23">
        <f>'2018 Srk fi'!G173</f>
        <v>1932038.2883727646</v>
      </c>
      <c r="H173" s="23">
        <f>'2018 Srk fi'!H173</f>
        <v>14172.303005216876</v>
      </c>
      <c r="I173" s="23">
        <f>'2018 Srk fi'!I173</f>
        <v>-188758.39659957119</v>
      </c>
      <c r="J173" s="23">
        <f>'2018 Srk fi'!J173</f>
        <v>-174586.09359435432</v>
      </c>
      <c r="K173" s="23">
        <f>'2018 Srk fi'!K173</f>
        <v>74139.712508548051</v>
      </c>
      <c r="L173" s="23"/>
      <c r="M173" s="22">
        <v>3.2714194533441333E-3</v>
      </c>
      <c r="N173" s="27">
        <v>746</v>
      </c>
      <c r="O173" s="1" t="s">
        <v>768</v>
      </c>
      <c r="Q173" s="187" t="s">
        <v>1685</v>
      </c>
    </row>
    <row r="174" spans="1:17" ht="13.4" customHeight="1">
      <c r="A174" s="24"/>
      <c r="B174" s="25"/>
      <c r="C174" s="26" t="s">
        <v>1686</v>
      </c>
      <c r="D174" s="23">
        <f>'2018 Srk fi'!D174</f>
        <v>5379077.1389692267</v>
      </c>
      <c r="E174" s="70">
        <f>'2018 Srk fi'!E174</f>
        <v>7.4870837447296168E-3</v>
      </c>
      <c r="F174" s="23">
        <f>'2018 Srk fi'!F174</f>
        <v>5342412.7735524811</v>
      </c>
      <c r="G174" s="23">
        <f>'2018 Srk fi'!G174</f>
        <v>5394925.4792649364</v>
      </c>
      <c r="H174" s="23">
        <f>'2018 Srk fi'!H174</f>
        <v>-52512.705712455325</v>
      </c>
      <c r="I174" s="23">
        <f>'2018 Srk fi'!I174</f>
        <v>-518148.07378827175</v>
      </c>
      <c r="J174" s="23">
        <f>'2018 Srk fi'!J174</f>
        <v>-570660.77950072708</v>
      </c>
      <c r="K174" s="23">
        <f>'2018 Srk fi'!K174</f>
        <v>203515.97555161515</v>
      </c>
      <c r="L174" s="23"/>
      <c r="M174" s="22">
        <v>2.1902044612815558E-3</v>
      </c>
      <c r="N174" s="27">
        <v>749</v>
      </c>
      <c r="O174" s="1" t="s">
        <v>770</v>
      </c>
      <c r="Q174" s="187" t="s">
        <v>1686</v>
      </c>
    </row>
    <row r="175" spans="1:17" ht="13.4" customHeight="1">
      <c r="A175" s="24"/>
      <c r="B175" s="25"/>
      <c r="C175" s="26" t="s">
        <v>1687</v>
      </c>
      <c r="D175" s="23">
        <f>'2018 Srk fi'!D175</f>
        <v>889638.18033879227</v>
      </c>
      <c r="E175" s="70">
        <f>'2018 Srk fi'!E175</f>
        <v>1.3130365218525508E-3</v>
      </c>
      <c r="F175" s="23">
        <f>'2018 Srk fi'!F175</f>
        <v>883574.31129770225</v>
      </c>
      <c r="G175" s="23">
        <f>'2018 Srk fi'!G175</f>
        <v>896473.67428455537</v>
      </c>
      <c r="H175" s="23">
        <f>'2018 Srk fi'!H175</f>
        <v>-12899.362986853113</v>
      </c>
      <c r="I175" s="23">
        <f>'2018 Srk fi'!I175</f>
        <v>-85695.798294385735</v>
      </c>
      <c r="J175" s="23">
        <f>'2018 Srk fi'!J175</f>
        <v>-98595.161281238848</v>
      </c>
      <c r="K175" s="23">
        <f>'2018 Srk fi'!K175</f>
        <v>33659.22768571935</v>
      </c>
      <c r="L175" s="23"/>
      <c r="M175" s="22">
        <v>1.6593803322774324E-3</v>
      </c>
      <c r="N175" s="27">
        <v>753</v>
      </c>
      <c r="O175" s="1" t="s">
        <v>772</v>
      </c>
      <c r="Q175" s="187" t="s">
        <v>1687</v>
      </c>
    </row>
    <row r="176" spans="1:17" ht="13.4" customHeight="1">
      <c r="A176" s="24"/>
      <c r="B176" s="25"/>
      <c r="C176" s="26" t="s">
        <v>1688</v>
      </c>
      <c r="D176" s="23">
        <f>'2018 Srk fi'!D176</f>
        <v>1179782.3852775381</v>
      </c>
      <c r="E176" s="70">
        <f>'2018 Srk fi'!E176</f>
        <v>4.3367750009346562E-3</v>
      </c>
      <c r="F176" s="23">
        <f>'2018 Srk fi'!F176</f>
        <v>1171740.8622860413</v>
      </c>
      <c r="G176" s="23">
        <f>'2018 Srk fi'!G176</f>
        <v>1167901.4086983113</v>
      </c>
      <c r="H176" s="23">
        <f>'2018 Srk fi'!H176</f>
        <v>3839.4535877299495</v>
      </c>
      <c r="I176" s="23">
        <f>'2018 Srk fi'!I176</f>
        <v>-113644.39561430618</v>
      </c>
      <c r="J176" s="23">
        <f>'2018 Srk fi'!J176</f>
        <v>-109804.94202657623</v>
      </c>
      <c r="K176" s="23">
        <f>'2018 Srk fi'!K176</f>
        <v>44636.757732829246</v>
      </c>
      <c r="L176" s="23"/>
      <c r="M176" s="22">
        <v>1.0768181180846644E-3</v>
      </c>
      <c r="N176" s="27">
        <v>760</v>
      </c>
      <c r="O176" s="1" t="s">
        <v>776</v>
      </c>
      <c r="Q176" s="187" t="s">
        <v>1688</v>
      </c>
    </row>
    <row r="177" spans="1:17" ht="13.4" customHeight="1">
      <c r="A177" s="24"/>
      <c r="B177" s="25"/>
      <c r="C177" s="26" t="s">
        <v>1871</v>
      </c>
      <c r="D177" s="23">
        <f>'2018 Srk fi'!D177</f>
        <v>226749.82136618375</v>
      </c>
      <c r="E177" s="70">
        <f>'2018 Srk fi'!E177</f>
        <v>-1.283542857320874E-2</v>
      </c>
      <c r="F177" s="23">
        <f>'2018 Srk fi'!F177</f>
        <v>225204.27031830556</v>
      </c>
      <c r="G177" s="23">
        <f>'2018 Srk fi'!G177</f>
        <v>229707.44328504862</v>
      </c>
      <c r="H177" s="23">
        <f>'2018 Srk fi'!H177</f>
        <v>-4503.1729667430627</v>
      </c>
      <c r="I177" s="23">
        <f>'2018 Srk fi'!I177</f>
        <v>-21842.033519384888</v>
      </c>
      <c r="J177" s="23">
        <f>'2018 Srk fi'!J177</f>
        <v>-26345.20648612795</v>
      </c>
      <c r="K177" s="23">
        <f>'2018 Srk fi'!K177</f>
        <v>8579.0201384500651</v>
      </c>
      <c r="L177" s="23"/>
      <c r="M177" s="22">
        <v>6.1173864744658757E-4</v>
      </c>
      <c r="N177" s="27">
        <v>769</v>
      </c>
      <c r="O177" s="1" t="s">
        <v>780</v>
      </c>
      <c r="Q177" s="187" t="s">
        <v>1871</v>
      </c>
    </row>
    <row r="178" spans="1:17" ht="13.4" customHeight="1">
      <c r="A178" s="24"/>
      <c r="B178" s="25"/>
      <c r="C178" s="26" t="s">
        <v>1689</v>
      </c>
      <c r="D178" s="23">
        <f>'2018 Srk fi'!D178</f>
        <v>8056611.4936442943</v>
      </c>
      <c r="E178" s="70">
        <f>'2018 Srk fi'!E178</f>
        <v>1.4241556513529652E-2</v>
      </c>
      <c r="F178" s="23">
        <f>'2018 Srk fi'!F178</f>
        <v>8001696.7675319379</v>
      </c>
      <c r="G178" s="23">
        <f>'2018 Srk fi'!G178</f>
        <v>8007222.266547774</v>
      </c>
      <c r="H178" s="23">
        <f>'2018 Srk fi'!H178</f>
        <v>-5525.4990158360451</v>
      </c>
      <c r="I178" s="23">
        <f>'2018 Srk fi'!I178</f>
        <v>-776065.78579242865</v>
      </c>
      <c r="J178" s="23">
        <f>'2018 Srk fi'!J178</f>
        <v>-781591.2848082647</v>
      </c>
      <c r="K178" s="23">
        <f>'2018 Srk fi'!K178</f>
        <v>304819.78700226889</v>
      </c>
      <c r="L178" s="23"/>
      <c r="M178" s="22">
        <v>3.5809453523000735E-3</v>
      </c>
      <c r="N178" s="27">
        <v>773</v>
      </c>
      <c r="O178" s="1" t="s">
        <v>782</v>
      </c>
      <c r="Q178" s="187" t="s">
        <v>1689</v>
      </c>
    </row>
    <row r="179" spans="1:17" ht="13.4" customHeight="1">
      <c r="A179" s="24"/>
      <c r="B179" s="25"/>
      <c r="C179" s="26" t="s">
        <v>1139</v>
      </c>
      <c r="D179" s="23">
        <f>'2018 Srk fi'!D179</f>
        <v>1509639.762139681</v>
      </c>
      <c r="E179" s="70">
        <f>'2018 Srk fi'!E179</f>
        <v>2.0888031722615663E-2</v>
      </c>
      <c r="F179" s="23">
        <f>'2018 Srk fi'!F179</f>
        <v>1499349.8959680751</v>
      </c>
      <c r="G179" s="23">
        <f>'2018 Srk fi'!G179</f>
        <v>1493131.0081276654</v>
      </c>
      <c r="H179" s="23">
        <f>'2018 Srk fi'!H179</f>
        <v>6218.8878404097632</v>
      </c>
      <c r="I179" s="23">
        <f>'2018 Srk fi'!I179</f>
        <v>-145418.42674090262</v>
      </c>
      <c r="J179" s="23">
        <f>'2018 Srk fi'!J179</f>
        <v>-139199.53890049286</v>
      </c>
      <c r="K179" s="23">
        <f>'2018 Srk fi'!K179</f>
        <v>57116.825244532549</v>
      </c>
      <c r="L179" s="23"/>
      <c r="M179" s="22">
        <v>1.0464267076349266E-3</v>
      </c>
      <c r="N179" s="27">
        <v>1869</v>
      </c>
      <c r="O179" s="1" t="s">
        <v>784</v>
      </c>
      <c r="Q179" s="187" t="s">
        <v>1139</v>
      </c>
    </row>
    <row r="180" spans="1:17" ht="13.4" customHeight="1">
      <c r="A180" s="24"/>
      <c r="B180" s="25"/>
      <c r="C180" s="26" t="s">
        <v>1690</v>
      </c>
      <c r="D180" s="23">
        <f>'2018 Srk fi'!D180</f>
        <v>2918198.6558943246</v>
      </c>
      <c r="E180" s="70">
        <f>'2018 Srk fi'!E180</f>
        <v>1.22288766662213E-2</v>
      </c>
      <c r="F180" s="23">
        <f>'2018 Srk fi'!F180</f>
        <v>2898307.9015671117</v>
      </c>
      <c r="G180" s="23">
        <f>'2018 Srk fi'!G180</f>
        <v>2889702.1585998288</v>
      </c>
      <c r="H180" s="23">
        <f>'2018 Srk fi'!H180</f>
        <v>8605.7429672828875</v>
      </c>
      <c r="I180" s="23">
        <f>'2018 Srk fi'!I180</f>
        <v>-281100.07970120286</v>
      </c>
      <c r="J180" s="23">
        <f>'2018 Srk fi'!J180</f>
        <v>-272494.33673391998</v>
      </c>
      <c r="K180" s="23">
        <f>'2018 Srk fi'!K180</f>
        <v>110409.28229215773</v>
      </c>
      <c r="L180" s="23"/>
      <c r="M180" s="22">
        <v>1.392825585533876E-3</v>
      </c>
      <c r="N180" s="27">
        <v>779</v>
      </c>
      <c r="O180" s="1" t="s">
        <v>786</v>
      </c>
      <c r="Q180" s="187" t="s">
        <v>1690</v>
      </c>
    </row>
    <row r="181" spans="1:17" ht="13.4" customHeight="1">
      <c r="A181" s="24"/>
      <c r="B181" s="25"/>
      <c r="C181" s="26" t="s">
        <v>1691</v>
      </c>
      <c r="D181" s="23">
        <f>'2018 Srk fi'!D181</f>
        <v>1953051.4559857543</v>
      </c>
      <c r="E181" s="70">
        <f>'2018 Srk fi'!E181</f>
        <v>1.2255168705961106E-2</v>
      </c>
      <c r="F181" s="23">
        <f>'2018 Srk fi'!F181</f>
        <v>1939739.2482575546</v>
      </c>
      <c r="G181" s="23">
        <f>'2018 Srk fi'!G181</f>
        <v>1934713.7734214719</v>
      </c>
      <c r="H181" s="23">
        <f>'2018 Srk fi'!H181</f>
        <v>5025.4748360826634</v>
      </c>
      <c r="I181" s="23">
        <f>'2018 Srk fi'!I181</f>
        <v>-188130.75622156227</v>
      </c>
      <c r="J181" s="23">
        <f>'2018 Srk fi'!J181</f>
        <v>-183105.28138547961</v>
      </c>
      <c r="K181" s="23">
        <f>'2018 Srk fi'!K181</f>
        <v>73893.19061589257</v>
      </c>
      <c r="L181" s="23"/>
      <c r="M181" s="22">
        <v>6.9703709744239487E-3</v>
      </c>
      <c r="N181" s="27">
        <v>820</v>
      </c>
      <c r="O181" s="1" t="s">
        <v>796</v>
      </c>
      <c r="Q181" s="187" t="s">
        <v>1691</v>
      </c>
    </row>
    <row r="182" spans="1:17" ht="13.4" customHeight="1">
      <c r="A182" s="24"/>
      <c r="B182" s="25"/>
      <c r="C182" s="26" t="s">
        <v>1692</v>
      </c>
      <c r="D182" s="23">
        <f>'2018 Srk fi'!D182</f>
        <v>1463661.8818143876</v>
      </c>
      <c r="E182" s="70">
        <f>'2018 Srk fi'!E182</f>
        <v>1.3739895538029678E-3</v>
      </c>
      <c r="F182" s="23">
        <f>'2018 Srk fi'!F182</f>
        <v>1453685.4057953642</v>
      </c>
      <c r="G182" s="23">
        <f>'2018 Srk fi'!G182</f>
        <v>1461829.891811758</v>
      </c>
      <c r="H182" s="23">
        <f>'2018 Srk fi'!H182</f>
        <v>-8144.486016393872</v>
      </c>
      <c r="I182" s="23">
        <f>'2018 Srk fi'!I182</f>
        <v>-140989.53503477183</v>
      </c>
      <c r="J182" s="23">
        <f>'2018 Srk fi'!J182</f>
        <v>-149134.02105116571</v>
      </c>
      <c r="K182" s="23">
        <f>'2018 Srk fi'!K182</f>
        <v>55377.264177373247</v>
      </c>
      <c r="L182" s="23"/>
      <c r="M182" s="22">
        <v>4.3114766618589285E-4</v>
      </c>
      <c r="N182" s="27">
        <v>785</v>
      </c>
      <c r="O182" s="1" t="s">
        <v>788</v>
      </c>
      <c r="Q182" s="187" t="s">
        <v>1692</v>
      </c>
    </row>
    <row r="183" spans="1:17" ht="13.4" customHeight="1">
      <c r="A183" s="24"/>
      <c r="B183" s="25"/>
      <c r="C183" s="26" t="s">
        <v>1143</v>
      </c>
      <c r="D183" s="23">
        <f>'2018 Srk fi'!D183</f>
        <v>30005201.241643462</v>
      </c>
      <c r="E183" s="70">
        <f>'2018 Srk fi'!E183</f>
        <v>2.2104236076093908E-2</v>
      </c>
      <c r="F183" s="23">
        <f>'2018 Srk fi'!F183</f>
        <v>29800682.578998402</v>
      </c>
      <c r="G183" s="23">
        <f>'2018 Srk fi'!G183</f>
        <v>29798352.039916761</v>
      </c>
      <c r="H183" s="23">
        <f>'2018 Srk fi'!H183</f>
        <v>2330.5390816405416</v>
      </c>
      <c r="I183" s="23">
        <f>'2018 Srk fi'!I183</f>
        <v>-2890298.2473246818</v>
      </c>
      <c r="J183" s="23">
        <f>'2018 Srk fi'!J183</f>
        <v>-2887967.7082430413</v>
      </c>
      <c r="K183" s="23">
        <f>'2018 Srk fi'!K183</f>
        <v>1135238.9349608356</v>
      </c>
      <c r="L183" s="23"/>
      <c r="M183" s="22">
        <v>6.7253023652677556E-4</v>
      </c>
      <c r="N183" s="27">
        <v>789</v>
      </c>
      <c r="O183" s="1" t="s">
        <v>790</v>
      </c>
      <c r="Q183" s="187" t="s">
        <v>1143</v>
      </c>
    </row>
    <row r="184" spans="1:17" ht="13.4" customHeight="1">
      <c r="A184" s="24"/>
      <c r="B184" s="25"/>
      <c r="C184" s="26" t="s">
        <v>1705</v>
      </c>
      <c r="D184" s="23">
        <f>'2018 Srk fi'!D184</f>
        <v>662279.69974358869</v>
      </c>
      <c r="E184" s="70">
        <f>'2018 Srk fi'!E184</f>
        <v>2.8752303479880892E-2</v>
      </c>
      <c r="F184" s="23">
        <f>'2018 Srk fi'!F184</f>
        <v>657765.53043681709</v>
      </c>
      <c r="G184" s="23">
        <f>'2018 Srk fi'!G184</f>
        <v>656664.64136411797</v>
      </c>
      <c r="H184" s="23">
        <f>'2018 Srk fi'!H184</f>
        <v>1100.8890726991231</v>
      </c>
      <c r="I184" s="23">
        <f>'2018 Srk fi'!I184</f>
        <v>-63795.13471654243</v>
      </c>
      <c r="J184" s="23">
        <f>'2018 Srk fi'!J184</f>
        <v>-62694.245643843307</v>
      </c>
      <c r="K184" s="23">
        <f>'2018 Srk fi'!K184</f>
        <v>25057.179084659023</v>
      </c>
      <c r="L184" s="23"/>
      <c r="M184" s="22">
        <v>2.3305234380783168E-3</v>
      </c>
      <c r="N184" s="27">
        <v>767</v>
      </c>
      <c r="O184" s="1" t="s">
        <v>778</v>
      </c>
      <c r="Q184" s="187" t="s">
        <v>1705</v>
      </c>
    </row>
    <row r="185" spans="1:17" ht="13.4" customHeight="1">
      <c r="A185" s="24"/>
      <c r="B185" s="25"/>
      <c r="C185" s="26" t="s">
        <v>1693</v>
      </c>
      <c r="D185" s="23">
        <f>'2018 Srk fi'!D185</f>
        <v>932245.74657838384</v>
      </c>
      <c r="E185" s="70">
        <f>'2018 Srk fi'!E185</f>
        <v>-1.7877726513318315E-2</v>
      </c>
      <c r="F185" s="23">
        <f>'2018 Srk fi'!F185</f>
        <v>925891.45980619104</v>
      </c>
      <c r="G185" s="23">
        <f>'2018 Srk fi'!G185</f>
        <v>940188.45045358711</v>
      </c>
      <c r="H185" s="23">
        <f>'2018 Srk fi'!H185</f>
        <v>-14296.990647396073</v>
      </c>
      <c r="I185" s="23">
        <f>'2018 Srk fi'!I185</f>
        <v>-89800.039190265714</v>
      </c>
      <c r="J185" s="23">
        <f>'2018 Srk fi'!J185</f>
        <v>-104097.02983766179</v>
      </c>
      <c r="K185" s="23">
        <f>'2018 Srk fi'!K185</f>
        <v>35271.273801643278</v>
      </c>
      <c r="L185" s="23"/>
      <c r="M185" s="22">
        <v>5.7972041619769928E-4</v>
      </c>
      <c r="N185" s="27">
        <v>790</v>
      </c>
      <c r="O185" s="1" t="s">
        <v>792</v>
      </c>
      <c r="Q185" s="187" t="s">
        <v>1693</v>
      </c>
    </row>
    <row r="186" spans="1:17" ht="13.4" customHeight="1">
      <c r="A186" s="24"/>
      <c r="B186" s="25"/>
      <c r="C186" s="26" t="s">
        <v>1694</v>
      </c>
      <c r="D186" s="23">
        <f>'2018 Srk fi'!D186</f>
        <v>2615318.5738848536</v>
      </c>
      <c r="E186" s="70">
        <f>'2018 Srk fi'!E186</f>
        <v>4.3838488193297387E-3</v>
      </c>
      <c r="F186" s="23">
        <f>'2018 Srk fi'!F186</f>
        <v>2597492.2826090809</v>
      </c>
      <c r="G186" s="23">
        <f>'2018 Srk fi'!G186</f>
        <v>2616577.7423828528</v>
      </c>
      <c r="H186" s="23">
        <f>'2018 Srk fi'!H186</f>
        <v>-19085.45977377193</v>
      </c>
      <c r="I186" s="23">
        <f>'2018 Srk fi'!I186</f>
        <v>-251924.67897212645</v>
      </c>
      <c r="J186" s="23">
        <f>'2018 Srk fi'!J186</f>
        <v>-271010.13874589838</v>
      </c>
      <c r="K186" s="23">
        <f>'2018 Srk fi'!K186</f>
        <v>98949.89366975872</v>
      </c>
      <c r="L186" s="23"/>
      <c r="M186" s="22">
        <v>7.7461429657748465E-4</v>
      </c>
      <c r="N186" s="27">
        <v>809</v>
      </c>
      <c r="O186" s="1" t="s">
        <v>794</v>
      </c>
      <c r="Q186" s="187" t="s">
        <v>1694</v>
      </c>
    </row>
    <row r="187" spans="1:17" ht="13.4" customHeight="1">
      <c r="A187" s="24"/>
      <c r="B187" s="25"/>
      <c r="C187" s="26" t="s">
        <v>1695</v>
      </c>
      <c r="D187" s="23">
        <f>'2018 Srk fi'!D187</f>
        <v>554711.65034232405</v>
      </c>
      <c r="E187" s="70">
        <f>'2018 Srk fi'!E187</f>
        <v>2.8685931396047026E-2</v>
      </c>
      <c r="F187" s="23">
        <f>'2018 Srk fi'!F187</f>
        <v>550930.67637157813</v>
      </c>
      <c r="G187" s="23">
        <f>'2018 Srk fi'!G187</f>
        <v>536895.64462165581</v>
      </c>
      <c r="H187" s="23">
        <f>'2018 Srk fi'!H187</f>
        <v>14035.031749922317</v>
      </c>
      <c r="I187" s="23">
        <f>'2018 Srk fi'!I187</f>
        <v>-53433.473011667258</v>
      </c>
      <c r="J187" s="23">
        <f>'2018 Srk fi'!J187</f>
        <v>-39398.441261744942</v>
      </c>
      <c r="K187" s="23">
        <f>'2018 Srk fi'!K187</f>
        <v>20987.370092055928</v>
      </c>
      <c r="L187" s="23"/>
      <c r="M187" s="22">
        <v>3.4277854372370968E-3</v>
      </c>
      <c r="N187" s="27">
        <v>2024</v>
      </c>
      <c r="O187" s="1" t="s">
        <v>1171</v>
      </c>
      <c r="Q187" s="187" t="s">
        <v>1695</v>
      </c>
    </row>
    <row r="188" spans="1:17" ht="13.4" customHeight="1">
      <c r="A188" s="24"/>
      <c r="B188" s="25"/>
      <c r="C188" s="26" t="s">
        <v>1147</v>
      </c>
      <c r="D188" s="23">
        <f>'2018 Srk fi'!D188</f>
        <v>3175837.4755661865</v>
      </c>
      <c r="E188" s="70">
        <f>'2018 Srk fi'!E188</f>
        <v>6.3753053440585017E-3</v>
      </c>
      <c r="F188" s="23">
        <f>'2018 Srk fi'!F188</f>
        <v>3154190.6274730829</v>
      </c>
      <c r="G188" s="23">
        <f>'2018 Srk fi'!G188</f>
        <v>3157679.1528291511</v>
      </c>
      <c r="H188" s="23">
        <f>'2018 Srk fi'!H188</f>
        <v>-3488.5253560682759</v>
      </c>
      <c r="I188" s="23">
        <f>'2018 Srk fi'!I188</f>
        <v>-305917.54461148306</v>
      </c>
      <c r="J188" s="23">
        <f>'2018 Srk fi'!J188</f>
        <v>-309406.06996755133</v>
      </c>
      <c r="K188" s="23">
        <f>'2018 Srk fi'!K188</f>
        <v>120156.97959614794</v>
      </c>
      <c r="L188" s="23"/>
      <c r="M188" s="22">
        <v>8.0197315289368414E-4</v>
      </c>
      <c r="N188" s="27">
        <v>823</v>
      </c>
      <c r="O188" s="1" t="s">
        <v>798</v>
      </c>
      <c r="Q188" s="187" t="s">
        <v>1147</v>
      </c>
    </row>
    <row r="189" spans="1:17" ht="13.4" customHeight="1">
      <c r="A189" s="24"/>
      <c r="B189" s="25"/>
      <c r="C189" s="26" t="s">
        <v>1696</v>
      </c>
      <c r="D189" s="23">
        <f>'2018 Srk fi'!D189</f>
        <v>916323.76242657553</v>
      </c>
      <c r="E189" s="70">
        <f>'2018 Srk fi'!E189</f>
        <v>-6.3513709534869234E-3</v>
      </c>
      <c r="F189" s="23">
        <f>'2018 Srk fi'!F189</f>
        <v>910078.00160223956</v>
      </c>
      <c r="G189" s="23">
        <f>'2018 Srk fi'!G189</f>
        <v>907818.75131695461</v>
      </c>
      <c r="H189" s="23">
        <f>'2018 Srk fi'!H189</f>
        <v>2259.2502852849429</v>
      </c>
      <c r="I189" s="23">
        <f>'2018 Srk fi'!I189</f>
        <v>-88266.329000579193</v>
      </c>
      <c r="J189" s="23">
        <f>'2018 Srk fi'!J189</f>
        <v>-86007.07871529425</v>
      </c>
      <c r="K189" s="23">
        <f>'2018 Srk fi'!K189</f>
        <v>34668.869698921379</v>
      </c>
      <c r="L189" s="23"/>
      <c r="M189" s="22">
        <v>6.5705482860579836E-4</v>
      </c>
      <c r="N189" s="27">
        <v>839</v>
      </c>
      <c r="O189" s="1" t="s">
        <v>803</v>
      </c>
      <c r="Q189" s="187" t="s">
        <v>1696</v>
      </c>
    </row>
    <row r="190" spans="1:17" ht="13.4" customHeight="1">
      <c r="A190" s="24"/>
      <c r="B190" s="25"/>
      <c r="C190" s="26" t="s">
        <v>1697</v>
      </c>
      <c r="D190" s="23">
        <f>'2018 Srk fi'!D190</f>
        <v>1242174.4519111342</v>
      </c>
      <c r="E190" s="70">
        <f>'2018 Srk fi'!E190</f>
        <v>1.2214568981196994E-2</v>
      </c>
      <c r="F190" s="23">
        <f>'2018 Srk fi'!F190</f>
        <v>1233707.6579166269</v>
      </c>
      <c r="G190" s="23">
        <f>'2018 Srk fi'!G190</f>
        <v>1220607.8375805512</v>
      </c>
      <c r="H190" s="23">
        <f>'2018 Srk fi'!H190</f>
        <v>13099.820336075732</v>
      </c>
      <c r="I190" s="23">
        <f>'2018 Srk fi'!I190</f>
        <v>-119654.40965773043</v>
      </c>
      <c r="J190" s="23">
        <f>'2018 Srk fi'!J190</f>
        <v>-106554.5893216547</v>
      </c>
      <c r="K190" s="23">
        <f>'2018 Srk fi'!K190</f>
        <v>46997.345242464944</v>
      </c>
      <c r="L190" s="23"/>
      <c r="M190" s="22">
        <v>5.9721036184528316E-4</v>
      </c>
      <c r="N190" s="27">
        <v>855</v>
      </c>
      <c r="O190" s="1" t="s">
        <v>813</v>
      </c>
      <c r="Q190" s="187" t="s">
        <v>1697</v>
      </c>
    </row>
    <row r="191" spans="1:17" ht="13.4" customHeight="1">
      <c r="A191" s="24"/>
      <c r="B191" s="25"/>
      <c r="C191" s="26" t="s">
        <v>1698</v>
      </c>
      <c r="D191" s="23">
        <f>'2018 Srk fi'!D191</f>
        <v>395286.14867460664</v>
      </c>
      <c r="E191" s="70">
        <f>'2018 Srk fi'!E191</f>
        <v>4.0966162888135704E-2</v>
      </c>
      <c r="F191" s="23">
        <f>'2018 Srk fi'!F191</f>
        <v>392591.83598401729</v>
      </c>
      <c r="G191" s="23">
        <f>'2018 Srk fi'!G191</f>
        <v>382585.14232781425</v>
      </c>
      <c r="H191" s="23">
        <f>'2018 Srk fi'!H191</f>
        <v>10006.693656203046</v>
      </c>
      <c r="I191" s="23">
        <f>'2018 Srk fi'!I191</f>
        <v>-38076.560577114185</v>
      </c>
      <c r="J191" s="23">
        <f>'2018 Srk fi'!J191</f>
        <v>-28069.866920911139</v>
      </c>
      <c r="K191" s="23">
        <f>'2018 Srk fi'!K191</f>
        <v>14955.547966908154</v>
      </c>
      <c r="L191" s="23"/>
      <c r="M191" s="22">
        <v>1.2860302333924962E-3</v>
      </c>
      <c r="N191" s="27">
        <v>856</v>
      </c>
      <c r="O191" s="1" t="s">
        <v>815</v>
      </c>
      <c r="Q191" s="187" t="s">
        <v>1698</v>
      </c>
    </row>
    <row r="192" spans="1:17" ht="13.4" customHeight="1">
      <c r="A192" s="24"/>
      <c r="B192" s="25"/>
      <c r="C192" s="26" t="s">
        <v>1699</v>
      </c>
      <c r="D192" s="23">
        <f>'2018 Srk fi'!D192</f>
        <v>583269.54691010853</v>
      </c>
      <c r="E192" s="70">
        <f>'2018 Srk fi'!E192</f>
        <v>-1.5329523449883586E-2</v>
      </c>
      <c r="F192" s="23">
        <f>'2018 Srk fi'!F192</f>
        <v>579293.91926025669</v>
      </c>
      <c r="G192" s="23">
        <f>'2018 Srk fi'!G192</f>
        <v>589806.96427928866</v>
      </c>
      <c r="H192" s="23">
        <f>'2018 Srk fi'!H192</f>
        <v>-10513.045019031968</v>
      </c>
      <c r="I192" s="23">
        <f>'2018 Srk fi'!I192</f>
        <v>-56184.357357764915</v>
      </c>
      <c r="J192" s="23">
        <f>'2018 Srk fi'!J192</f>
        <v>-66697.402376796876</v>
      </c>
      <c r="K192" s="23">
        <f>'2018 Srk fi'!K192</f>
        <v>22067.850633520797</v>
      </c>
      <c r="L192" s="23"/>
      <c r="M192" s="22">
        <v>4.1807280011783019E-4</v>
      </c>
      <c r="N192" s="27">
        <v>861</v>
      </c>
      <c r="O192" s="1" t="s">
        <v>817</v>
      </c>
      <c r="Q192" s="187" t="s">
        <v>1699</v>
      </c>
    </row>
    <row r="193" spans="1:17" ht="13.4" customHeight="1">
      <c r="A193" s="24"/>
      <c r="B193" s="25"/>
      <c r="C193" s="26" t="s">
        <v>1700</v>
      </c>
      <c r="D193" s="23">
        <f>'2018 Srk fi'!D193</f>
        <v>502315.11904726044</v>
      </c>
      <c r="E193" s="70">
        <f>'2018 Srk fi'!E193</f>
        <v>-1.6572788927527893E-2</v>
      </c>
      <c r="F193" s="23">
        <f>'2018 Srk fi'!F193</f>
        <v>498891.28544099355</v>
      </c>
      <c r="G193" s="23">
        <f>'2018 Srk fi'!G193</f>
        <v>509245.5942024269</v>
      </c>
      <c r="H193" s="23">
        <f>'2018 Srk fi'!H193</f>
        <v>-10354.308761433349</v>
      </c>
      <c r="I193" s="23">
        <f>'2018 Srk fi'!I193</f>
        <v>-48386.294645876696</v>
      </c>
      <c r="J193" s="23">
        <f>'2018 Srk fi'!J193</f>
        <v>-58740.603407310045</v>
      </c>
      <c r="K193" s="23">
        <f>'2018 Srk fi'!K193</f>
        <v>19004.96104557049</v>
      </c>
      <c r="L193" s="23"/>
      <c r="M193" s="22">
        <v>5.5998580494473905E-4</v>
      </c>
      <c r="N193" s="27">
        <v>869</v>
      </c>
      <c r="O193" s="1" t="s">
        <v>819</v>
      </c>
      <c r="Q193" s="187" t="s">
        <v>1700</v>
      </c>
    </row>
    <row r="194" spans="1:17" ht="13.4" customHeight="1">
      <c r="A194" s="24"/>
      <c r="B194" s="25"/>
      <c r="C194" s="26" t="s">
        <v>1701</v>
      </c>
      <c r="D194" s="23">
        <f>'2018 Srk fi'!D194</f>
        <v>681791.85021128319</v>
      </c>
      <c r="E194" s="70">
        <f>'2018 Srk fi'!E194</f>
        <v>-8.1724254506732041E-4</v>
      </c>
      <c r="F194" s="23">
        <f>'2018 Srk fi'!F194</f>
        <v>677144.68399884691</v>
      </c>
      <c r="G194" s="23">
        <f>'2018 Srk fi'!G194</f>
        <v>678821.04108480667</v>
      </c>
      <c r="H194" s="23">
        <f>'2018 Srk fi'!H194</f>
        <v>-1676.357085959753</v>
      </c>
      <c r="I194" s="23">
        <f>'2018 Srk fi'!I194</f>
        <v>-65674.673328669523</v>
      </c>
      <c r="J194" s="23">
        <f>'2018 Srk fi'!J194</f>
        <v>-67351.030414629276</v>
      </c>
      <c r="K194" s="23">
        <f>'2018 Srk fi'!K194</f>
        <v>25795.416190197855</v>
      </c>
      <c r="L194" s="23"/>
      <c r="M194" s="22">
        <v>5.1000599520760405E-4</v>
      </c>
      <c r="N194" s="27">
        <v>870</v>
      </c>
      <c r="O194" s="1" t="s">
        <v>821</v>
      </c>
      <c r="Q194" s="187" t="s">
        <v>1701</v>
      </c>
    </row>
    <row r="195" spans="1:17" ht="13.4" customHeight="1">
      <c r="A195" s="24"/>
      <c r="B195" s="25"/>
      <c r="C195" s="26" t="s">
        <v>1702</v>
      </c>
      <c r="D195" s="23">
        <f>'2018 Srk fi'!D195</f>
        <v>2991591.9252965986</v>
      </c>
      <c r="E195" s="70">
        <f>'2018 Srk fi'!E195</f>
        <v>-9.8460194785954247E-3</v>
      </c>
      <c r="F195" s="23">
        <f>'2018 Srk fi'!F195</f>
        <v>2971200.914591019</v>
      </c>
      <c r="G195" s="23">
        <f>'2018 Srk fi'!G195</f>
        <v>3001760.4951527375</v>
      </c>
      <c r="H195" s="23">
        <f>'2018 Srk fi'!H195</f>
        <v>-30559.580561718438</v>
      </c>
      <c r="I195" s="23">
        <f>'2018 Srk fi'!I195</f>
        <v>-288169.80192070967</v>
      </c>
      <c r="J195" s="23">
        <f>'2018 Srk fi'!J195</f>
        <v>-318729.3824824281</v>
      </c>
      <c r="K195" s="23">
        <f>'2018 Srk fi'!K195</f>
        <v>113186.09742892459</v>
      </c>
      <c r="L195" s="23"/>
      <c r="M195" s="22">
        <v>4.7809789366962742E-4</v>
      </c>
      <c r="N195" s="27">
        <v>876</v>
      </c>
      <c r="O195" s="1" t="s">
        <v>823</v>
      </c>
      <c r="Q195" s="187" t="s">
        <v>1702</v>
      </c>
    </row>
    <row r="196" spans="1:17" ht="13.4" customHeight="1">
      <c r="A196" s="24"/>
      <c r="B196" s="25"/>
      <c r="C196" s="26" t="s">
        <v>1155</v>
      </c>
      <c r="D196" s="23">
        <f>'2018 Srk fi'!D196</f>
        <v>6231158.393488802</v>
      </c>
      <c r="E196" s="70">
        <f>'2018 Srk fi'!E196</f>
        <v>1.341152951717195E-2</v>
      </c>
      <c r="F196" s="23">
        <f>'2018 Srk fi'!F196</f>
        <v>6188686.1510564731</v>
      </c>
      <c r="G196" s="23">
        <f>'2018 Srk fi'!G196</f>
        <v>6203369.8772292826</v>
      </c>
      <c r="H196" s="23">
        <f>'2018 Srk fi'!H196</f>
        <v>-14683.726172809489</v>
      </c>
      <c r="I196" s="23">
        <f>'2018 Srk fi'!I196</f>
        <v>-600226.14207658335</v>
      </c>
      <c r="J196" s="23">
        <f>'2018 Srk fi'!J196</f>
        <v>-614909.86824939284</v>
      </c>
      <c r="K196" s="23">
        <f>'2018 Srk fi'!K196</f>
        <v>235754.24677968415</v>
      </c>
      <c r="L196" s="23"/>
      <c r="M196" s="22">
        <v>6.8623801097672488E-4</v>
      </c>
      <c r="N196" s="27">
        <v>880</v>
      </c>
      <c r="O196" s="1" t="s">
        <v>827</v>
      </c>
      <c r="Q196" s="187" t="s">
        <v>1155</v>
      </c>
    </row>
    <row r="197" spans="1:17" ht="13.4" customHeight="1">
      <c r="A197" s="24"/>
      <c r="B197" s="25"/>
      <c r="C197" s="26" t="s">
        <v>1703</v>
      </c>
      <c r="D197" s="23">
        <f>'2018 Srk fi'!D197</f>
        <v>716304.2096991922</v>
      </c>
      <c r="E197" s="70">
        <f>'2018 Srk fi'!E197</f>
        <v>1.346510104334131E-2</v>
      </c>
      <c r="F197" s="23">
        <f>'2018 Srk fi'!F197</f>
        <v>711421.80355117458</v>
      </c>
      <c r="G197" s="23">
        <f>'2018 Srk fi'!G197</f>
        <v>701946.93490260304</v>
      </c>
      <c r="H197" s="23">
        <f>'2018 Srk fi'!H197</f>
        <v>9474.8686485715443</v>
      </c>
      <c r="I197" s="23">
        <f>'2018 Srk fi'!I197</f>
        <v>-68999.130689765341</v>
      </c>
      <c r="J197" s="23">
        <f>'2018 Srk fi'!J197</f>
        <v>-59524.262041193797</v>
      </c>
      <c r="K197" s="23">
        <f>'2018 Srk fi'!K197</f>
        <v>27101.182277634151</v>
      </c>
      <c r="L197" s="23"/>
      <c r="M197" s="22">
        <v>1.103537101383845E-3</v>
      </c>
      <c r="N197" s="27">
        <v>883</v>
      </c>
      <c r="O197" s="1" t="s">
        <v>829</v>
      </c>
      <c r="Q197" s="187" t="s">
        <v>1703</v>
      </c>
    </row>
    <row r="198" spans="1:17" ht="13.4" customHeight="1">
      <c r="A198" s="24"/>
      <c r="B198" s="25"/>
      <c r="C198" s="26" t="s">
        <v>1704</v>
      </c>
      <c r="D198" s="23">
        <f>'2018 Srk fi'!D198</f>
        <v>3742438.8089277763</v>
      </c>
      <c r="E198" s="70">
        <f>'2018 Srk fi'!E198</f>
        <v>2.8172568616020355E-2</v>
      </c>
      <c r="F198" s="23">
        <f>'2018 Srk fi'!F198</f>
        <v>3716929.9455121025</v>
      </c>
      <c r="G198" s="23">
        <f>'2018 Srk fi'!G198</f>
        <v>3686637.7638357538</v>
      </c>
      <c r="H198" s="23">
        <f>'2018 Srk fi'!H198</f>
        <v>30292.181676348671</v>
      </c>
      <c r="I198" s="23">
        <f>'2018 Srk fi'!I198</f>
        <v>-360496.3100581211</v>
      </c>
      <c r="J198" s="23">
        <f>'2018 Srk fi'!J198</f>
        <v>-330204.12838177243</v>
      </c>
      <c r="K198" s="23">
        <f>'2018 Srk fi'!K198</f>
        <v>141594.19273305169</v>
      </c>
      <c r="L198" s="23"/>
      <c r="M198" s="22">
        <v>4.9797076540732371E-4</v>
      </c>
      <c r="N198" s="27">
        <v>888</v>
      </c>
      <c r="O198" s="1" t="s">
        <v>831</v>
      </c>
      <c r="Q198" s="187" t="s">
        <v>1704</v>
      </c>
    </row>
    <row r="199" spans="1:17" ht="13.4" customHeight="1">
      <c r="A199" s="24"/>
      <c r="B199" s="25"/>
      <c r="C199" s="26" t="s">
        <v>1159</v>
      </c>
      <c r="D199" s="23">
        <f>'2018 Srk fi'!D199</f>
        <v>1374429.8604620884</v>
      </c>
      <c r="E199" s="70">
        <f>'2018 Srk fi'!E199</f>
        <v>-8.3035882856816734E-3</v>
      </c>
      <c r="F199" s="23">
        <f>'2018 Srk fi'!F199</f>
        <v>1365061.5994496937</v>
      </c>
      <c r="G199" s="23">
        <f>'2018 Srk fi'!G199</f>
        <v>1393438.9800866041</v>
      </c>
      <c r="H199" s="23">
        <f>'2018 Srk fi'!H199</f>
        <v>-28377.380636910442</v>
      </c>
      <c r="I199" s="23">
        <f>'2018 Srk fi'!I199</f>
        <v>-132394.12009844917</v>
      </c>
      <c r="J199" s="23">
        <f>'2018 Srk fi'!J199</f>
        <v>-160771.50073535962</v>
      </c>
      <c r="K199" s="23">
        <f>'2018 Srk fi'!K199</f>
        <v>52001.194006452497</v>
      </c>
      <c r="L199" s="23"/>
      <c r="M199" s="22">
        <v>1.1497032175763868E-3</v>
      </c>
      <c r="N199" s="27">
        <v>879</v>
      </c>
      <c r="O199" s="1" t="s">
        <v>825</v>
      </c>
      <c r="Q199" s="187" t="s">
        <v>1159</v>
      </c>
    </row>
    <row r="200" spans="1:17" ht="13.4" customHeight="1">
      <c r="A200" s="24"/>
      <c r="B200" s="25"/>
      <c r="C200" s="26" t="s">
        <v>1784</v>
      </c>
      <c r="D200" s="23">
        <f>'2018 Srk fi'!D200</f>
        <v>582295.03404720023</v>
      </c>
      <c r="E200" s="70">
        <f>'2018 Srk fi'!E200</f>
        <v>4.5382176620898385E-3</v>
      </c>
      <c r="F200" s="23">
        <f>'2018 Srk fi'!F200</f>
        <v>578326.04878130869</v>
      </c>
      <c r="G200" s="23">
        <f>'2018 Srk fi'!G200</f>
        <v>572401.63165178464</v>
      </c>
      <c r="H200" s="23">
        <f>'2018 Srk fi'!H200</f>
        <v>5924.4171295240521</v>
      </c>
      <c r="I200" s="23">
        <f>'2018 Srk fi'!I200</f>
        <v>-56090.485872052304</v>
      </c>
      <c r="J200" s="23">
        <f>'2018 Srk fi'!J200</f>
        <v>-50166.068742528252</v>
      </c>
      <c r="K200" s="23">
        <f>'2018 Srk fi'!K200</f>
        <v>22030.980194436452</v>
      </c>
      <c r="L200" s="23"/>
      <c r="M200" s="22">
        <v>4.5316508973470177E-4</v>
      </c>
      <c r="N200" s="27">
        <v>844</v>
      </c>
      <c r="O200" s="1" t="s">
        <v>805</v>
      </c>
      <c r="Q200" s="187" t="s">
        <v>1784</v>
      </c>
    </row>
    <row r="201" spans="1:17" ht="13.4" customHeight="1">
      <c r="A201" s="24"/>
      <c r="B201" s="25"/>
      <c r="C201" s="26" t="s">
        <v>1161</v>
      </c>
      <c r="D201" s="23">
        <f>'2018 Srk fi'!D201</f>
        <v>14211933.869625647</v>
      </c>
      <c r="E201" s="70">
        <f>'2018 Srk fi'!E201</f>
        <v>-1.4899758291175846E-4</v>
      </c>
      <c r="F201" s="23">
        <f>'2018 Srk fi'!F201</f>
        <v>14115063.807491824</v>
      </c>
      <c r="G201" s="23">
        <f>'2018 Srk fi'!G201</f>
        <v>14224364.402227344</v>
      </c>
      <c r="H201" s="23">
        <f>'2018 Srk fi'!H201</f>
        <v>-109300.59473551996</v>
      </c>
      <c r="I201" s="23">
        <f>'2018 Srk fi'!I201</f>
        <v>-1368986.9040926124</v>
      </c>
      <c r="J201" s="23">
        <f>'2018 Srk fi'!J201</f>
        <v>-1478287.4988281324</v>
      </c>
      <c r="K201" s="23">
        <f>'2018 Srk fi'!K201</f>
        <v>537704.79791002884</v>
      </c>
      <c r="L201" s="23"/>
      <c r="M201" s="22">
        <v>1.3773115998863758E-3</v>
      </c>
      <c r="N201" s="27">
        <v>897</v>
      </c>
      <c r="O201" s="1" t="s">
        <v>833</v>
      </c>
      <c r="Q201" s="187" t="s">
        <v>1161</v>
      </c>
    </row>
    <row r="202" spans="1:17" ht="13.4" customHeight="1">
      <c r="A202" s="24"/>
      <c r="B202" s="25"/>
      <c r="C202" s="26" t="s">
        <v>1706</v>
      </c>
      <c r="D202" s="23">
        <f>'2018 Srk fi'!D202</f>
        <v>1021811.2168140574</v>
      </c>
      <c r="E202" s="70">
        <f>'2018 Srk fi'!E202</f>
        <v>1.9272473153531644E-2</v>
      </c>
      <c r="F202" s="23">
        <f>'2018 Srk fi'!F202</f>
        <v>1014846.4422119629</v>
      </c>
      <c r="G202" s="23">
        <f>'2018 Srk fi'!G202</f>
        <v>1008132.970611732</v>
      </c>
      <c r="H202" s="23">
        <f>'2018 Srk fi'!H202</f>
        <v>6713.4716002308996</v>
      </c>
      <c r="I202" s="23">
        <f>'2018 Srk fi'!I202</f>
        <v>-98427.574115233918</v>
      </c>
      <c r="J202" s="23">
        <f>'2018 Srk fi'!J202</f>
        <v>-91714.102515003018</v>
      </c>
      <c r="K202" s="23">
        <f>'2018 Srk fi'!K202</f>
        <v>38659.959923784525</v>
      </c>
      <c r="L202" s="23"/>
      <c r="M202" s="22">
        <v>1.9874261148376021E-3</v>
      </c>
      <c r="N202" s="27">
        <v>900</v>
      </c>
      <c r="O202" s="1" t="s">
        <v>835</v>
      </c>
      <c r="Q202" s="187" t="s">
        <v>1706</v>
      </c>
    </row>
    <row r="203" spans="1:17" ht="13.4" customHeight="1">
      <c r="A203" s="24"/>
      <c r="B203" s="25"/>
      <c r="C203" s="26" t="s">
        <v>1163</v>
      </c>
      <c r="D203" s="23">
        <f>'2018 Srk fi'!D203</f>
        <v>9383315.8875861689</v>
      </c>
      <c r="E203" s="70">
        <f>'2018 Srk fi'!E203</f>
        <v>3.9593375936948227E-3</v>
      </c>
      <c r="F203" s="23">
        <f>'2018 Srk fi'!F203</f>
        <v>9319358.2023485228</v>
      </c>
      <c r="G203" s="23">
        <f>'2018 Srk fi'!G203</f>
        <v>9379130.4395870045</v>
      </c>
      <c r="H203" s="23">
        <f>'2018 Srk fi'!H203</f>
        <v>-59772.237238481641</v>
      </c>
      <c r="I203" s="23">
        <f>'2018 Srk fi'!I203</f>
        <v>-903862.67519326531</v>
      </c>
      <c r="J203" s="23">
        <f>'2018 Srk fi'!J203</f>
        <v>-963634.91243174695</v>
      </c>
      <c r="K203" s="23">
        <f>'2018 Srk fi'!K203</f>
        <v>355015.30047531705</v>
      </c>
      <c r="L203" s="23"/>
      <c r="M203" s="22">
        <v>6.0330466713325655E-4</v>
      </c>
      <c r="N203" s="27">
        <v>914</v>
      </c>
      <c r="O203" s="1" t="s">
        <v>843</v>
      </c>
      <c r="Q203" s="187" t="s">
        <v>1163</v>
      </c>
    </row>
    <row r="204" spans="1:17" ht="13.4" customHeight="1">
      <c r="A204" s="24"/>
      <c r="B204" s="25"/>
      <c r="C204" s="26" t="s">
        <v>1707</v>
      </c>
      <c r="D204" s="23">
        <f>'2018 Srk fi'!D204</f>
        <v>521168.85299155023</v>
      </c>
      <c r="E204" s="70">
        <f>'2018 Srk fi'!E204</f>
        <v>-9.0782642826411353E-3</v>
      </c>
      <c r="F204" s="23">
        <f>'2018 Srk fi'!F204</f>
        <v>517616.51031710213</v>
      </c>
      <c r="G204" s="23">
        <f>'2018 Srk fi'!G204</f>
        <v>515457.03394765779</v>
      </c>
      <c r="H204" s="23">
        <f>'2018 Srk fi'!H204</f>
        <v>2159.4763694443391</v>
      </c>
      <c r="I204" s="23">
        <f>'2018 Srk fi'!I204</f>
        <v>-50202.410249829954</v>
      </c>
      <c r="J204" s="23">
        <f>'2018 Srk fi'!J204</f>
        <v>-48042.933880385615</v>
      </c>
      <c r="K204" s="23">
        <f>'2018 Srk fi'!K204</f>
        <v>19718.287134290236</v>
      </c>
      <c r="L204" s="23"/>
      <c r="M204" s="22">
        <v>5.7461202987686292E-3</v>
      </c>
      <c r="N204" s="27">
        <v>1087</v>
      </c>
      <c r="O204" s="1" t="s">
        <v>839</v>
      </c>
      <c r="Q204" s="187" t="s">
        <v>1707</v>
      </c>
    </row>
    <row r="205" spans="1:17" ht="13.4" customHeight="1">
      <c r="A205" s="24"/>
      <c r="B205" s="25"/>
      <c r="C205" s="26" t="s">
        <v>1708</v>
      </c>
      <c r="D205" s="23">
        <f>'2018 Srk fi'!D205</f>
        <v>1153849.9335981493</v>
      </c>
      <c r="E205" s="70">
        <f>'2018 Srk fi'!E205</f>
        <v>1.7863199802254259E-2</v>
      </c>
      <c r="F205" s="23">
        <f>'2018 Srk fi'!F205</f>
        <v>1145985.1689724394</v>
      </c>
      <c r="G205" s="23">
        <f>'2018 Srk fi'!G205</f>
        <v>1137620.7182624729</v>
      </c>
      <c r="H205" s="23">
        <f>'2018 Srk fi'!H205</f>
        <v>8364.450709966477</v>
      </c>
      <c r="I205" s="23">
        <f>'2018 Srk fi'!I205</f>
        <v>-111146.41138036795</v>
      </c>
      <c r="J205" s="23">
        <f>'2018 Srk fi'!J205</f>
        <v>-102781.96067040147</v>
      </c>
      <c r="K205" s="23">
        <f>'2018 Srk fi'!K205</f>
        <v>43655.610211493033</v>
      </c>
      <c r="L205" s="23"/>
      <c r="M205" s="22">
        <v>7.1418831114105508E-3</v>
      </c>
      <c r="N205" s="27">
        <v>917</v>
      </c>
      <c r="O205" s="1" t="s">
        <v>845</v>
      </c>
      <c r="Q205" s="187" t="s">
        <v>1708</v>
      </c>
    </row>
    <row r="206" spans="1:17" ht="13.4" customHeight="1">
      <c r="A206" s="24"/>
      <c r="B206" s="25"/>
      <c r="C206" s="26" t="s">
        <v>1709</v>
      </c>
      <c r="D206" s="23">
        <f>'2018 Srk fi'!D206</f>
        <v>368208.7491466591</v>
      </c>
      <c r="E206" s="70">
        <f>'2018 Srk fi'!E206</f>
        <v>-5.3806186431304415E-4</v>
      </c>
      <c r="F206" s="23">
        <f>'2018 Srk fi'!F206</f>
        <v>365698.99890891794</v>
      </c>
      <c r="G206" s="23">
        <f>'2018 Srk fi'!G206</f>
        <v>364510.2671053175</v>
      </c>
      <c r="H206" s="23">
        <f>'2018 Srk fi'!H206</f>
        <v>1188.7318036004435</v>
      </c>
      <c r="I206" s="23">
        <f>'2018 Srk fi'!I206</f>
        <v>-35468.287439151711</v>
      </c>
      <c r="J206" s="23">
        <f>'2018 Srk fi'!J206</f>
        <v>-34279.555635551267</v>
      </c>
      <c r="K206" s="23">
        <f>'2018 Srk fi'!K206</f>
        <v>13931.08164341775</v>
      </c>
      <c r="L206" s="23"/>
      <c r="M206" s="22">
        <v>5.6483890789603539E-4</v>
      </c>
      <c r="N206" s="27">
        <v>918</v>
      </c>
      <c r="O206" s="1" t="s">
        <v>847</v>
      </c>
      <c r="Q206" s="187" t="s">
        <v>1709</v>
      </c>
    </row>
    <row r="207" spans="1:17" ht="13.4" customHeight="1">
      <c r="A207" s="24"/>
      <c r="B207" s="25"/>
      <c r="C207" s="26" t="s">
        <v>1710</v>
      </c>
      <c r="D207" s="23">
        <f>'2018 Srk fi'!D207</f>
        <v>537532.73192482628</v>
      </c>
      <c r="E207" s="70">
        <f>'2018 Srk fi'!E207</f>
        <v>8.9447734791312516E-2</v>
      </c>
      <c r="F207" s="23">
        <f>'2018 Srk fi'!F207</f>
        <v>533868.85130040196</v>
      </c>
      <c r="G207" s="23">
        <f>'2018 Srk fi'!G207</f>
        <v>534922.64223143808</v>
      </c>
      <c r="H207" s="23">
        <f>'2018 Srk fi'!H207</f>
        <v>-1053.7909310361138</v>
      </c>
      <c r="I207" s="23">
        <f>'2018 Srk fi'!I207</f>
        <v>-51778.686650024189</v>
      </c>
      <c r="J207" s="23">
        <f>'2018 Srk fi'!J207</f>
        <v>-52832.477581060302</v>
      </c>
      <c r="K207" s="23">
        <f>'2018 Srk fi'!K207</f>
        <v>20337.410210400722</v>
      </c>
      <c r="L207" s="23"/>
      <c r="M207" s="22">
        <v>2.81676795847527E-4</v>
      </c>
      <c r="N207" s="27">
        <v>921</v>
      </c>
      <c r="O207" s="1" t="s">
        <v>849</v>
      </c>
      <c r="Q207" s="187" t="s">
        <v>1710</v>
      </c>
    </row>
    <row r="208" spans="1:17" ht="13.4" customHeight="1">
      <c r="A208" s="24"/>
      <c r="B208" s="25"/>
      <c r="C208" s="26" t="s">
        <v>1711</v>
      </c>
      <c r="D208" s="23">
        <f>'2018 Srk fi'!D208</f>
        <v>453202.26913760527</v>
      </c>
      <c r="E208" s="70">
        <f>'2018 Srk fi'!E208</f>
        <v>8.190520093318332E-3</v>
      </c>
      <c r="F208" s="23">
        <f>'2018 Srk fi'!F208</f>
        <v>450113.19397209393</v>
      </c>
      <c r="G208" s="23">
        <f>'2018 Srk fi'!G208</f>
        <v>448091.65023197309</v>
      </c>
      <c r="H208" s="23">
        <f>'2018 Srk fi'!H208</f>
        <v>2021.5437401208328</v>
      </c>
      <c r="I208" s="23">
        <f>'2018 Srk fi'!I208</f>
        <v>-43655.422059093748</v>
      </c>
      <c r="J208" s="23">
        <f>'2018 Srk fi'!J208</f>
        <v>-41633.878318972915</v>
      </c>
      <c r="K208" s="23">
        <f>'2018 Srk fi'!K208</f>
        <v>17146.789224781376</v>
      </c>
      <c r="L208" s="23"/>
      <c r="M208" s="22">
        <v>8.3602847186045452E-4</v>
      </c>
      <c r="N208" s="27">
        <v>926</v>
      </c>
      <c r="O208" s="1" t="s">
        <v>851</v>
      </c>
      <c r="Q208" s="187" t="s">
        <v>1711</v>
      </c>
    </row>
    <row r="209" spans="1:17" ht="13.4" customHeight="1">
      <c r="A209" s="24"/>
      <c r="B209" s="25"/>
      <c r="C209" s="26" t="s">
        <v>1810</v>
      </c>
      <c r="D209" s="23">
        <f>'2018 Srk fi'!D209</f>
        <v>425664.77215969132</v>
      </c>
      <c r="E209" s="70">
        <f>'2018 Srk fi'!E209</f>
        <v>1.1064680533006133E-2</v>
      </c>
      <c r="F209" s="23">
        <f>'2018 Srk fi'!F209</f>
        <v>422763.39552048413</v>
      </c>
      <c r="G209" s="23">
        <f>'2018 Srk fi'!G209</f>
        <v>417114.65339955071</v>
      </c>
      <c r="H209" s="23">
        <f>'2018 Srk fi'!H209</f>
        <v>5648.7421209334279</v>
      </c>
      <c r="I209" s="23">
        <f>'2018 Srk fi'!I209</f>
        <v>-41002.82930992364</v>
      </c>
      <c r="J209" s="23">
        <f>'2018 Srk fi'!J209</f>
        <v>-35354.087188990212</v>
      </c>
      <c r="K209" s="23">
        <f>'2018 Srk fi'!K209</f>
        <v>16104.915234704384</v>
      </c>
      <c r="L209" s="23"/>
      <c r="M209" s="22">
        <v>5.5719361012464372E-4</v>
      </c>
      <c r="N209" s="27">
        <v>927</v>
      </c>
      <c r="O209" s="1" t="s">
        <v>853</v>
      </c>
      <c r="Q209" s="187" t="s">
        <v>1810</v>
      </c>
    </row>
    <row r="210" spans="1:17" ht="13.4" customHeight="1">
      <c r="A210" s="24"/>
      <c r="B210" s="25"/>
      <c r="C210" s="26" t="s">
        <v>1712</v>
      </c>
      <c r="D210" s="23">
        <f>'2018 Srk fi'!D210</f>
        <v>1016551.025673693</v>
      </c>
      <c r="E210" s="70">
        <f>'2018 Srk fi'!E210</f>
        <v>4.5690632613806237E-3</v>
      </c>
      <c r="F210" s="23">
        <f>'2018 Srk fi'!F210</f>
        <v>1009622.1050973263</v>
      </c>
      <c r="G210" s="23">
        <f>'2018 Srk fi'!G210</f>
        <v>1013240.4706746038</v>
      </c>
      <c r="H210" s="23">
        <f>'2018 Srk fi'!H210</f>
        <v>-3618.3655772774946</v>
      </c>
      <c r="I210" s="23">
        <f>'2018 Srk fi'!I210</f>
        <v>-97920.877922425614</v>
      </c>
      <c r="J210" s="23">
        <f>'2018 Srk fi'!J210</f>
        <v>-101539.24349970311</v>
      </c>
      <c r="K210" s="23">
        <f>'2018 Srk fi'!K210</f>
        <v>38460.941968871099</v>
      </c>
      <c r="L210" s="23"/>
      <c r="M210" s="22">
        <v>3.8164101606448387E-3</v>
      </c>
      <c r="N210" s="27">
        <v>906</v>
      </c>
      <c r="O210" s="1" t="s">
        <v>841</v>
      </c>
      <c r="Q210" s="187" t="s">
        <v>1712</v>
      </c>
    </row>
    <row r="211" spans="1:17" ht="13.4" customHeight="1">
      <c r="A211" s="24"/>
      <c r="B211" s="25"/>
      <c r="C211" s="26" t="s">
        <v>1713</v>
      </c>
      <c r="D211" s="23">
        <f>'2018 Srk fi'!D211</f>
        <v>618930.46477587731</v>
      </c>
      <c r="E211" s="70">
        <f>'2018 Srk fi'!E211</f>
        <v>2.3155759173874246E-2</v>
      </c>
      <c r="F211" s="23">
        <f>'2018 Srk fi'!F211</f>
        <v>614711.7684936286</v>
      </c>
      <c r="G211" s="23">
        <f>'2018 Srk fi'!G211</f>
        <v>613060.85888730432</v>
      </c>
      <c r="H211" s="23">
        <f>'2018 Srk fi'!H211</f>
        <v>1650.909606324276</v>
      </c>
      <c r="I211" s="23">
        <f>'2018 Srk fi'!I211</f>
        <v>-59619.45141280401</v>
      </c>
      <c r="J211" s="23">
        <f>'2018 Srk fi'!J211</f>
        <v>-57968.541806479734</v>
      </c>
      <c r="K211" s="23">
        <f>'2018 Srk fi'!K211</f>
        <v>23417.072126542313</v>
      </c>
      <c r="L211" s="23"/>
      <c r="M211" s="22">
        <v>5.0661551894644998E-3</v>
      </c>
      <c r="N211" s="27">
        <v>934</v>
      </c>
      <c r="O211" s="1" t="s">
        <v>855</v>
      </c>
      <c r="Q211" s="187" t="s">
        <v>1713</v>
      </c>
    </row>
    <row r="212" spans="1:17" ht="13.4" customHeight="1">
      <c r="A212" s="24"/>
      <c r="B212" s="25"/>
      <c r="C212" s="26" t="s">
        <v>1714</v>
      </c>
      <c r="D212" s="23">
        <f>'2018 Srk fi'!D212</f>
        <v>970862.7478039182</v>
      </c>
      <c r="E212" s="70">
        <f>'2018 Srk fi'!E212</f>
        <v>-1.9340587699150369E-3</v>
      </c>
      <c r="F212" s="23">
        <f>'2018 Srk fi'!F212</f>
        <v>964245.24341880553</v>
      </c>
      <c r="G212" s="23">
        <f>'2018 Srk fi'!G212</f>
        <v>964544.04696790886</v>
      </c>
      <c r="H212" s="23">
        <f>'2018 Srk fi'!H212</f>
        <v>-298.80354910332244</v>
      </c>
      <c r="I212" s="23">
        <f>'2018 Srk fi'!I212</f>
        <v>-93519.882628748965</v>
      </c>
      <c r="J212" s="23">
        <f>'2018 Srk fi'!J212</f>
        <v>-93818.686177852287</v>
      </c>
      <c r="K212" s="23">
        <f>'2018 Srk fi'!K212</f>
        <v>36732.337934811403</v>
      </c>
      <c r="L212" s="23"/>
      <c r="M212" s="22">
        <v>2.6641500031875169E-4</v>
      </c>
      <c r="N212" s="27">
        <v>940</v>
      </c>
      <c r="O212" s="1" t="s">
        <v>857</v>
      </c>
      <c r="Q212" s="187" t="s">
        <v>1714</v>
      </c>
    </row>
    <row r="213" spans="1:17" ht="13.4" customHeight="1">
      <c r="A213" s="24"/>
      <c r="B213" s="25"/>
      <c r="C213" s="26" t="s">
        <v>1715</v>
      </c>
      <c r="D213" s="23">
        <f>'2018 Srk fi'!D213</f>
        <v>444763.11196303001</v>
      </c>
      <c r="E213" s="70">
        <f>'2018 Srk fi'!E213</f>
        <v>1.3201829337112114E-2</v>
      </c>
      <c r="F213" s="23">
        <f>'2018 Srk fi'!F213</f>
        <v>441731.55899593013</v>
      </c>
      <c r="G213" s="23">
        <f>'2018 Srk fi'!G213</f>
        <v>437670.68519833114</v>
      </c>
      <c r="H213" s="23">
        <f>'2018 Srk fi'!H213</f>
        <v>4060.8737975989934</v>
      </c>
      <c r="I213" s="23">
        <f>'2018 Srk fi'!I213</f>
        <v>-42842.506958337166</v>
      </c>
      <c r="J213" s="23">
        <f>'2018 Srk fi'!J213</f>
        <v>-38781.633160738173</v>
      </c>
      <c r="K213" s="23">
        <f>'2018 Srk fi'!K213</f>
        <v>16827.495922074399</v>
      </c>
      <c r="L213" s="23"/>
      <c r="M213" s="22">
        <v>9.9426478016056939E-3</v>
      </c>
      <c r="N213" s="27">
        <v>946</v>
      </c>
      <c r="O213" s="1" t="s">
        <v>859</v>
      </c>
      <c r="Q213" s="187" t="s">
        <v>1715</v>
      </c>
    </row>
    <row r="214" spans="1:17" ht="13.4" customHeight="1">
      <c r="A214" s="24"/>
      <c r="B214" s="25"/>
      <c r="C214" s="26" t="s">
        <v>1716</v>
      </c>
      <c r="D214" s="23">
        <f>'2018 Srk fi'!D214</f>
        <v>1238884.2695726904</v>
      </c>
      <c r="E214" s="70">
        <f>'2018 Srk fi'!E214</f>
        <v>2.0526598783062289E-2</v>
      </c>
      <c r="F214" s="23">
        <f>'2018 Srk fi'!F214</f>
        <v>1230439.901813098</v>
      </c>
      <c r="G214" s="23">
        <f>'2018 Srk fi'!G214</f>
        <v>1211446.9194867103</v>
      </c>
      <c r="H214" s="23">
        <f>'2018 Srk fi'!H214</f>
        <v>18992.982326387661</v>
      </c>
      <c r="I214" s="23">
        <f>'2018 Srk fi'!I214</f>
        <v>-119337.47766418708</v>
      </c>
      <c r="J214" s="23">
        <f>'2018 Srk fi'!J214</f>
        <v>-100344.49533779942</v>
      </c>
      <c r="K214" s="23">
        <f>'2018 Srk fi'!K214</f>
        <v>46872.862054912177</v>
      </c>
      <c r="L214" s="23"/>
      <c r="M214" s="22">
        <v>1.2091044318172505E-3</v>
      </c>
      <c r="N214" s="27">
        <v>948</v>
      </c>
      <c r="O214" s="1" t="s">
        <v>861</v>
      </c>
      <c r="Q214" s="187" t="s">
        <v>1716</v>
      </c>
    </row>
    <row r="215" spans="1:17" ht="13.4" customHeight="1">
      <c r="A215" s="24"/>
      <c r="B215" s="25"/>
      <c r="C215" s="26" t="s">
        <v>1174</v>
      </c>
      <c r="D215" s="23">
        <f>'2018 Srk fi'!D215</f>
        <v>1771331.1059087589</v>
      </c>
      <c r="E215" s="70">
        <f>'2018 Srk fi'!E215</f>
        <v>1.1596598173071904E-2</v>
      </c>
      <c r="F215" s="23">
        <f>'2018 Srk fi'!F215</f>
        <v>1759257.5235333384</v>
      </c>
      <c r="G215" s="23">
        <f>'2018 Srk fi'!G215</f>
        <v>1747894.2032984307</v>
      </c>
      <c r="H215" s="23">
        <f>'2018 Srk fi'!H215</f>
        <v>11363.320234907791</v>
      </c>
      <c r="I215" s="23">
        <f>'2018 Srk fi'!I215</f>
        <v>-170626.25741480809</v>
      </c>
      <c r="J215" s="23">
        <f>'2018 Srk fi'!J215</f>
        <v>-159262.9371799003</v>
      </c>
      <c r="K215" s="23">
        <f>'2018 Srk fi'!K215</f>
        <v>67017.848736971748</v>
      </c>
      <c r="L215" s="23"/>
      <c r="M215" s="22">
        <v>9.0871066680291428E-4</v>
      </c>
      <c r="N215" s="27">
        <v>952</v>
      </c>
      <c r="O215" s="1" t="s">
        <v>863</v>
      </c>
      <c r="Q215" s="187" t="s">
        <v>1174</v>
      </c>
    </row>
    <row r="216" spans="1:17" ht="13.4" customHeight="1">
      <c r="A216" s="24"/>
      <c r="B216" s="25"/>
      <c r="C216" s="26" t="s">
        <v>1717</v>
      </c>
      <c r="D216" s="23">
        <f>'2018 Srk fi'!D216</f>
        <v>6196149.8412593827</v>
      </c>
      <c r="E216" s="70">
        <f>'2018 Srk fi'!E216</f>
        <v>1.1599062268121685E-3</v>
      </c>
      <c r="F216" s="23">
        <f>'2018 Srk fi'!F216</f>
        <v>6153916.220865461</v>
      </c>
      <c r="G216" s="23">
        <f>'2018 Srk fi'!G216</f>
        <v>6245304.6368148886</v>
      </c>
      <c r="H216" s="23">
        <f>'2018 Srk fi'!H216</f>
        <v>-91388.415949427523</v>
      </c>
      <c r="I216" s="23">
        <f>'2018 Srk fi'!I216</f>
        <v>-596853.88816849643</v>
      </c>
      <c r="J216" s="23">
        <f>'2018 Srk fi'!J216</f>
        <v>-688242.30411792395</v>
      </c>
      <c r="K216" s="23">
        <f>'2018 Srk fi'!K216</f>
        <v>234429.70736975383</v>
      </c>
      <c r="L216" s="23"/>
      <c r="M216" s="22">
        <v>1.3786236622811501E-3</v>
      </c>
      <c r="N216" s="27">
        <v>954</v>
      </c>
      <c r="O216" s="1" t="s">
        <v>865</v>
      </c>
      <c r="Q216" s="187" t="s">
        <v>1717</v>
      </c>
    </row>
    <row r="217" spans="1:17" ht="13.4" customHeight="1">
      <c r="A217" s="24"/>
      <c r="B217" s="25"/>
      <c r="C217" s="26" t="s">
        <v>1176</v>
      </c>
      <c r="D217" s="23">
        <f>'2018 Srk fi'!D217</f>
        <v>5080474.1539792055</v>
      </c>
      <c r="E217" s="70">
        <f>'2018 Srk fi'!E217</f>
        <v>2.8844999377952707E-3</v>
      </c>
      <c r="F217" s="23">
        <f>'2018 Srk fi'!F217</f>
        <v>5045845.0984629057</v>
      </c>
      <c r="G217" s="23">
        <f>'2018 Srk fi'!G217</f>
        <v>5070597.793095896</v>
      </c>
      <c r="H217" s="23">
        <f>'2018 Srk fi'!H217</f>
        <v>-24752.694632990286</v>
      </c>
      <c r="I217" s="23">
        <f>'2018 Srk fi'!I217</f>
        <v>-489384.67116310389</v>
      </c>
      <c r="J217" s="23">
        <f>'2018 Srk fi'!J217</f>
        <v>-514137.36579609418</v>
      </c>
      <c r="K217" s="23">
        <f>'2018 Srk fi'!K217</f>
        <v>192218.40977539471</v>
      </c>
      <c r="L217" s="23"/>
      <c r="M217" s="22">
        <v>1.049540363469984E-2</v>
      </c>
      <c r="N217" s="27">
        <v>668</v>
      </c>
      <c r="O217" s="1" t="s">
        <v>1201</v>
      </c>
      <c r="Q217" s="187" t="s">
        <v>1176</v>
      </c>
    </row>
    <row r="218" spans="1:17" ht="13.4" customHeight="1">
      <c r="A218" s="24"/>
      <c r="B218" s="25"/>
      <c r="C218" s="26" t="s">
        <v>1718</v>
      </c>
      <c r="D218" s="23">
        <f>'2018 Srk fi'!D218</f>
        <v>3329773.2324411338</v>
      </c>
      <c r="E218" s="70">
        <f>'2018 Srk fi'!E218</f>
        <v>-1.0247984731444504E-2</v>
      </c>
      <c r="F218" s="23">
        <f>'2018 Srk fi'!F218</f>
        <v>3307077.1417558617</v>
      </c>
      <c r="G218" s="23">
        <f>'2018 Srk fi'!G218</f>
        <v>3359290.8702162988</v>
      </c>
      <c r="H218" s="23">
        <f>'2018 Srk fi'!H218</f>
        <v>-52213.728460437153</v>
      </c>
      <c r="I218" s="23">
        <f>'2018 Srk fi'!I218</f>
        <v>-320745.64873626945</v>
      </c>
      <c r="J218" s="23">
        <f>'2018 Srk fi'!J218</f>
        <v>-372959.3771967066</v>
      </c>
      <c r="K218" s="23">
        <f>'2018 Srk fi'!K218</f>
        <v>125981.09866403037</v>
      </c>
      <c r="L218" s="23"/>
      <c r="M218" s="22">
        <v>2.2228436339904014E-3</v>
      </c>
      <c r="N218" s="27">
        <v>967</v>
      </c>
      <c r="O218" s="1" t="s">
        <v>867</v>
      </c>
      <c r="Q218" s="187" t="s">
        <v>1718</v>
      </c>
    </row>
    <row r="219" spans="1:17" ht="13.4" customHeight="1">
      <c r="A219" s="24"/>
      <c r="B219" s="25"/>
      <c r="C219" s="26" t="s">
        <v>1719</v>
      </c>
      <c r="D219" s="23">
        <f>'2018 Srk fi'!D219</f>
        <v>533087.42024522426</v>
      </c>
      <c r="E219" s="70">
        <f>'2018 Srk fi'!E219</f>
        <v>2.753537507609094E-3</v>
      </c>
      <c r="F219" s="23">
        <f>'2018 Srk fi'!F219</f>
        <v>529453.8393409194</v>
      </c>
      <c r="G219" s="23">
        <f>'2018 Srk fi'!G219</f>
        <v>531122.89849381254</v>
      </c>
      <c r="H219" s="23">
        <f>'2018 Srk fi'!H219</f>
        <v>-1669.05915289314</v>
      </c>
      <c r="I219" s="23">
        <f>'2018 Srk fi'!I219</f>
        <v>-51350.485004153066</v>
      </c>
      <c r="J219" s="23">
        <f>'2018 Srk fi'!J219</f>
        <v>-53019.544157046206</v>
      </c>
      <c r="K219" s="23">
        <f>'2018 Srk fi'!K219</f>
        <v>20169.223006586319</v>
      </c>
      <c r="L219" s="23"/>
      <c r="M219" s="22">
        <v>6.2435755677456208E-4</v>
      </c>
      <c r="N219" s="27">
        <v>982</v>
      </c>
      <c r="O219" s="1" t="s">
        <v>877</v>
      </c>
      <c r="Q219" s="187" t="s">
        <v>1719</v>
      </c>
    </row>
    <row r="220" spans="1:17" ht="13.4" customHeight="1">
      <c r="A220" s="24"/>
      <c r="B220" s="25"/>
      <c r="C220" s="26" t="s">
        <v>1179</v>
      </c>
      <c r="D220" s="23">
        <f>'2018 Srk fi'!D220</f>
        <v>6331048.4573027175</v>
      </c>
      <c r="E220" s="70">
        <f>'2018 Srk fi'!E220</f>
        <v>5.7529142424175284E-3</v>
      </c>
      <c r="F220" s="23">
        <f>'2018 Srk fi'!F220</f>
        <v>6287895.3535057809</v>
      </c>
      <c r="G220" s="23">
        <f>'2018 Srk fi'!G220</f>
        <v>6335005.889890695</v>
      </c>
      <c r="H220" s="23">
        <f>'2018 Srk fi'!H220</f>
        <v>-47110.53638491407</v>
      </c>
      <c r="I220" s="23">
        <f>'2018 Srk fi'!I220</f>
        <v>-609848.20973216754</v>
      </c>
      <c r="J220" s="23">
        <f>'2018 Srk fi'!J220</f>
        <v>-656958.74611708161</v>
      </c>
      <c r="K220" s="23">
        <f>'2018 Srk fi'!K220</f>
        <v>239533.56119734238</v>
      </c>
      <c r="L220" s="23"/>
      <c r="M220" s="22">
        <v>6.7293505877960558E-4</v>
      </c>
      <c r="N220" s="27">
        <v>972</v>
      </c>
      <c r="O220" s="1" t="s">
        <v>869</v>
      </c>
      <c r="Q220" s="187" t="s">
        <v>1179</v>
      </c>
    </row>
    <row r="221" spans="1:17" ht="13.4" customHeight="1">
      <c r="A221" s="24"/>
      <c r="B221" s="25"/>
      <c r="C221" s="26" t="s">
        <v>1720</v>
      </c>
      <c r="D221" s="23">
        <f>'2018 Srk fi'!D221</f>
        <v>509364.36246144457</v>
      </c>
      <c r="E221" s="70">
        <f>'2018 Srk fi'!E221</f>
        <v>2.2929864212233753E-2</v>
      </c>
      <c r="F221" s="23">
        <f>'2018 Srk fi'!F221</f>
        <v>505892.48045769753</v>
      </c>
      <c r="G221" s="23">
        <f>'2018 Srk fi'!G221</f>
        <v>501077.08503247425</v>
      </c>
      <c r="H221" s="23">
        <f>'2018 Srk fi'!H221</f>
        <v>4815.3954252232797</v>
      </c>
      <c r="I221" s="23">
        <f>'2018 Srk fi'!I221</f>
        <v>-49065.324115497584</v>
      </c>
      <c r="J221" s="23">
        <f>'2018 Srk fi'!J221</f>
        <v>-44249.928690274304</v>
      </c>
      <c r="K221" s="23">
        <f>'2018 Srk fi'!K221</f>
        <v>19271.667324970189</v>
      </c>
      <c r="L221" s="23"/>
      <c r="M221" s="22">
        <v>9.1361721028433915E-3</v>
      </c>
      <c r="N221" s="27">
        <v>2202</v>
      </c>
      <c r="O221" s="1" t="s">
        <v>871</v>
      </c>
      <c r="Q221" s="187" t="s">
        <v>1720</v>
      </c>
    </row>
    <row r="222" spans="1:17" ht="13.4" customHeight="1">
      <c r="A222" s="24"/>
      <c r="B222" s="25"/>
      <c r="C222" s="26" t="s">
        <v>1872</v>
      </c>
      <c r="D222" s="23">
        <f>'2018 Srk fi'!D222</f>
        <v>137784.7191440434</v>
      </c>
      <c r="E222" s="70">
        <f>'2018 Srk fi'!E222</f>
        <v>-9.1645930622339389E-3</v>
      </c>
      <c r="F222" s="23">
        <f>'2018 Srk fi'!F222</f>
        <v>136845.56375343879</v>
      </c>
      <c r="G222" s="23">
        <f>'2018 Srk fi'!G222</f>
        <v>140180.647230317</v>
      </c>
      <c r="H222" s="23">
        <f>'2018 Srk fi'!H222</f>
        <v>-3335.0834768782079</v>
      </c>
      <c r="I222" s="23">
        <f>'2018 Srk fi'!I222</f>
        <v>-13272.329988490341</v>
      </c>
      <c r="J222" s="23">
        <f>'2018 Srk fi'!J222</f>
        <v>-16607.413465368547</v>
      </c>
      <c r="K222" s="23">
        <f>'2018 Srk fi'!K222</f>
        <v>5213.0487829514122</v>
      </c>
      <c r="L222" s="23"/>
      <c r="M222" s="22">
        <v>4.8504584316957737E-4</v>
      </c>
      <c r="N222" s="27">
        <v>978</v>
      </c>
      <c r="O222" s="1" t="s">
        <v>873</v>
      </c>
      <c r="Q222" s="187" t="s">
        <v>1872</v>
      </c>
    </row>
    <row r="223" spans="1:17" ht="13.4" customHeight="1">
      <c r="A223" s="24"/>
      <c r="B223" s="25"/>
      <c r="C223" s="26" t="s">
        <v>1721</v>
      </c>
      <c r="D223" s="23">
        <f>'2018 Srk fi'!D223</f>
        <v>250772.93313766943</v>
      </c>
      <c r="E223" s="70">
        <f>'2018 Srk fi'!E223</f>
        <v>9.9369004368392577E-3</v>
      </c>
      <c r="F223" s="23">
        <f>'2018 Srk fi'!F223</f>
        <v>249063.63798914317</v>
      </c>
      <c r="G223" s="23">
        <f>'2018 Srk fi'!G223</f>
        <v>247783.75068421912</v>
      </c>
      <c r="H223" s="23">
        <f>'2018 Srk fi'!H223</f>
        <v>1279.8873049240501</v>
      </c>
      <c r="I223" s="23">
        <f>'2018 Srk fi'!I223</f>
        <v>-24156.097580786496</v>
      </c>
      <c r="J223" s="23">
        <f>'2018 Srk fi'!J223</f>
        <v>-22876.210275862446</v>
      </c>
      <c r="K223" s="23">
        <f>'2018 Srk fi'!K223</f>
        <v>9487.9282841503664</v>
      </c>
      <c r="L223" s="23"/>
      <c r="M223" s="22">
        <v>4.9901242187301645E-3</v>
      </c>
      <c r="N223" s="27">
        <v>1185</v>
      </c>
      <c r="O223" s="1" t="s">
        <v>875</v>
      </c>
      <c r="Q223" s="187" t="s">
        <v>1721</v>
      </c>
    </row>
    <row r="224" spans="1:17" ht="13.4" customHeight="1">
      <c r="A224" s="24"/>
      <c r="B224" s="25"/>
      <c r="C224" s="26" t="s">
        <v>1722</v>
      </c>
      <c r="D224" s="23">
        <f>'2018 Srk fi'!D224</f>
        <v>503793.55578505847</v>
      </c>
      <c r="E224" s="70">
        <f>'2018 Srk fi'!E224</f>
        <v>3.1874601017954696E-2</v>
      </c>
      <c r="F224" s="23">
        <f>'2018 Srk fi'!F224</f>
        <v>500359.64499577304</v>
      </c>
      <c r="G224" s="23">
        <f>'2018 Srk fi'!G224</f>
        <v>487737.34393766633</v>
      </c>
      <c r="H224" s="23">
        <f>'2018 Srk fi'!H224</f>
        <v>12622.301058106706</v>
      </c>
      <c r="I224" s="23">
        <f>'2018 Srk fi'!I224</f>
        <v>-48528.707392174409</v>
      </c>
      <c r="J224" s="23">
        <f>'2018 Srk fi'!J224</f>
        <v>-35906.406334067702</v>
      </c>
      <c r="K224" s="23">
        <f>'2018 Srk fi'!K224</f>
        <v>19060.897312556608</v>
      </c>
      <c r="L224" s="23"/>
      <c r="M224" s="22">
        <v>5.8998983875863966E-4</v>
      </c>
      <c r="N224" s="27">
        <v>649</v>
      </c>
      <c r="O224" s="1" t="s">
        <v>728</v>
      </c>
      <c r="Q224" s="187" t="s">
        <v>1722</v>
      </c>
    </row>
    <row r="225" spans="1:17" ht="13.4" customHeight="1">
      <c r="A225" s="24"/>
      <c r="B225" s="25"/>
      <c r="C225" s="26" t="s">
        <v>1723</v>
      </c>
      <c r="D225" s="23">
        <f>'2018 Srk fi'!D225</f>
        <v>4478816.371366526</v>
      </c>
      <c r="E225" s="70">
        <f>'2018 Srk fi'!E225</f>
        <v>2.8600389734847464E-3</v>
      </c>
      <c r="F225" s="23">
        <f>'2018 Srk fi'!F225</f>
        <v>4448288.2796824286</v>
      </c>
      <c r="G225" s="23">
        <f>'2018 Srk fi'!G225</f>
        <v>4473068.3531694952</v>
      </c>
      <c r="H225" s="23">
        <f>'2018 Srk fi'!H225</f>
        <v>-24780.073487066664</v>
      </c>
      <c r="I225" s="23">
        <f>'2018 Srk fi'!I225</f>
        <v>-431429.03805236152</v>
      </c>
      <c r="J225" s="23">
        <f>'2018 Srk fi'!J225</f>
        <v>-456209.11153942818</v>
      </c>
      <c r="K225" s="23">
        <f>'2018 Srk fi'!K225</f>
        <v>169454.84505728303</v>
      </c>
      <c r="L225" s="23"/>
      <c r="M225" s="22">
        <v>7.4816993995776475E-4</v>
      </c>
      <c r="N225" s="27">
        <v>986</v>
      </c>
      <c r="O225" s="1" t="s">
        <v>879</v>
      </c>
      <c r="Q225" s="187" t="s">
        <v>1723</v>
      </c>
    </row>
    <row r="226" spans="1:17" ht="13.4" customHeight="1">
      <c r="A226" s="24"/>
      <c r="B226" s="25"/>
      <c r="C226" s="26" t="s">
        <v>1567</v>
      </c>
      <c r="D226" s="23">
        <f>'2018 Srk fi'!D226</f>
        <v>214510.58710294904</v>
      </c>
      <c r="E226" s="70">
        <f>'2018 Srk fi'!E226</f>
        <v>-3.1080110648520676E-2</v>
      </c>
      <c r="F226" s="23">
        <f>'2018 Srk fi'!F226</f>
        <v>213048.45998558064</v>
      </c>
      <c r="G226" s="23">
        <f>'2018 Srk fi'!G226</f>
        <v>225360.78708012291</v>
      </c>
      <c r="H226" s="23">
        <f>'2018 Srk fi'!H226</f>
        <v>-12312.32709454227</v>
      </c>
      <c r="I226" s="23">
        <f>'2018 Srk fi'!I226</f>
        <v>-20663.070010534051</v>
      </c>
      <c r="J226" s="23">
        <f>'2018 Srk fi'!J226</f>
        <v>-32975.397105076321</v>
      </c>
      <c r="K226" s="23">
        <f>'2018 Srk fi'!K226</f>
        <v>8115.9519137835032</v>
      </c>
      <c r="L226" s="23"/>
      <c r="M226" s="22">
        <v>1.4682627213043056E-2</v>
      </c>
      <c r="N226" s="27">
        <v>994</v>
      </c>
      <c r="O226" s="1" t="s">
        <v>883</v>
      </c>
      <c r="Q226" s="187" t="s">
        <v>1567</v>
      </c>
    </row>
    <row r="227" spans="1:17" ht="13.4" customHeight="1">
      <c r="A227" s="24"/>
      <c r="B227" s="25"/>
      <c r="C227" s="26" t="s">
        <v>1873</v>
      </c>
      <c r="D227" s="23">
        <f>'2018 Srk fi'!D227</f>
        <v>237989.43908632812</v>
      </c>
      <c r="E227" s="70">
        <f>'2018 Srk fi'!E227</f>
        <v>1.3842630017904423E-2</v>
      </c>
      <c r="F227" s="23">
        <f>'2018 Srk fi'!F227</f>
        <v>236367.27760127091</v>
      </c>
      <c r="G227" s="23">
        <f>'2018 Srk fi'!G227</f>
        <v>232599.09750045478</v>
      </c>
      <c r="H227" s="23">
        <f>'2018 Srk fi'!H227</f>
        <v>3768.1801008161274</v>
      </c>
      <c r="I227" s="23">
        <f>'2018 Srk fi'!I227</f>
        <v>-22924.707391008396</v>
      </c>
      <c r="J227" s="23">
        <f>'2018 Srk fi'!J227</f>
        <v>-19156.527290192269</v>
      </c>
      <c r="K227" s="23">
        <f>'2018 Srk fi'!K227</f>
        <v>9004.2681328636063</v>
      </c>
      <c r="L227" s="23"/>
      <c r="M227" s="22">
        <v>4.345956619393799E-3</v>
      </c>
      <c r="N227" s="27">
        <v>1013</v>
      </c>
      <c r="O227" s="1" t="s">
        <v>895</v>
      </c>
      <c r="Q227" s="187" t="s">
        <v>1873</v>
      </c>
    </row>
    <row r="228" spans="1:17" ht="13.4" customHeight="1">
      <c r="A228" s="24"/>
      <c r="B228" s="25"/>
      <c r="C228" s="26" t="s">
        <v>1724</v>
      </c>
      <c r="D228" s="23">
        <f>'2018 Srk fi'!D228</f>
        <v>9175377.1139064971</v>
      </c>
      <c r="E228" s="70">
        <f>'2018 Srk fi'!E228</f>
        <v>4.7535450324218909E-2</v>
      </c>
      <c r="F228" s="23">
        <f>'2018 Srk fi'!F228</f>
        <v>9112836.7616026476</v>
      </c>
      <c r="G228" s="23">
        <f>'2018 Srk fi'!G228</f>
        <v>9180938.7600968461</v>
      </c>
      <c r="H228" s="23">
        <f>'2018 Srk fi'!H228</f>
        <v>-68101.998494198546</v>
      </c>
      <c r="I228" s="23">
        <f>'2018 Srk fi'!I228</f>
        <v>-883832.64545685146</v>
      </c>
      <c r="J228" s="23">
        <f>'2018 Srk fi'!J228</f>
        <v>-951934.64395105001</v>
      </c>
      <c r="K228" s="23">
        <f>'2018 Srk fi'!K228</f>
        <v>347147.99140219699</v>
      </c>
      <c r="L228" s="23"/>
      <c r="M228" s="22">
        <v>9.6208085865385551E-4</v>
      </c>
      <c r="N228" s="27">
        <v>997</v>
      </c>
      <c r="O228" s="1" t="s">
        <v>885</v>
      </c>
      <c r="Q228" s="187" t="s">
        <v>1724</v>
      </c>
    </row>
    <row r="229" spans="1:17" ht="13.4" customHeight="1">
      <c r="A229" s="24"/>
      <c r="B229" s="25"/>
      <c r="C229" s="26" t="s">
        <v>1725</v>
      </c>
      <c r="D229" s="23">
        <f>'2018 Srk fi'!D229</f>
        <v>1826646.5851195576</v>
      </c>
      <c r="E229" s="70">
        <f>'2018 Srk fi'!E229</f>
        <v>1.3384836875814043E-2</v>
      </c>
      <c r="F229" s="23">
        <f>'2018 Srk fi'!F229</f>
        <v>1814195.9665182952</v>
      </c>
      <c r="G229" s="23">
        <f>'2018 Srk fi'!G229</f>
        <v>1794246.7803674405</v>
      </c>
      <c r="H229" s="23">
        <f>'2018 Srk fi'!H229</f>
        <v>19949.186150854686</v>
      </c>
      <c r="I229" s="23">
        <f>'2018 Srk fi'!I229</f>
        <v>-175954.60803393356</v>
      </c>
      <c r="J229" s="23">
        <f>'2018 Srk fi'!J229</f>
        <v>-156005.42188307887</v>
      </c>
      <c r="K229" s="23">
        <f>'2018 Srk fi'!K229</f>
        <v>69110.695413799287</v>
      </c>
      <c r="L229" s="23"/>
      <c r="M229" s="22">
        <v>2.4548004440948348E-4</v>
      </c>
      <c r="N229" s="27">
        <v>1001</v>
      </c>
      <c r="O229" s="1" t="s">
        <v>887</v>
      </c>
      <c r="Q229" s="187" t="s">
        <v>1725</v>
      </c>
    </row>
    <row r="230" spans="1:17" ht="13.4" customHeight="1">
      <c r="A230" s="24"/>
      <c r="B230" s="25"/>
      <c r="C230" s="26" t="s">
        <v>1726</v>
      </c>
      <c r="D230" s="23">
        <f>'2018 Srk fi'!D230</f>
        <v>802084.1149736743</v>
      </c>
      <c r="E230" s="70">
        <f>'2018 Srk fi'!E230</f>
        <v>2.5306539394516214E-3</v>
      </c>
      <c r="F230" s="23">
        <f>'2018 Srk fi'!F230</f>
        <v>796617.02381163952</v>
      </c>
      <c r="G230" s="23">
        <f>'2018 Srk fi'!G230</f>
        <v>794065.70220375212</v>
      </c>
      <c r="H230" s="23">
        <f>'2018 Srk fi'!H230</f>
        <v>2551.3216078873957</v>
      </c>
      <c r="I230" s="23">
        <f>'2018 Srk fi'!I230</f>
        <v>-77262.015110164357</v>
      </c>
      <c r="J230" s="23">
        <f>'2018 Srk fi'!J230</f>
        <v>-74710.693502276961</v>
      </c>
      <c r="K230" s="23">
        <f>'2018 Srk fi'!K230</f>
        <v>30346.642540359939</v>
      </c>
      <c r="L230" s="23"/>
      <c r="M230" s="22">
        <v>1.3069209173621531E-3</v>
      </c>
      <c r="N230" s="27">
        <v>1942</v>
      </c>
      <c r="O230" s="1" t="s">
        <v>889</v>
      </c>
      <c r="Q230" s="187" t="s">
        <v>1726</v>
      </c>
    </row>
    <row r="231" spans="1:17" ht="13.4" customHeight="1">
      <c r="A231" s="24"/>
      <c r="B231" s="25"/>
      <c r="C231" s="26" t="s">
        <v>1187</v>
      </c>
      <c r="D231" s="23">
        <f>'2018 Srk fi'!D231</f>
        <v>1242164.7804933107</v>
      </c>
      <c r="E231" s="70">
        <f>'2018 Srk fi'!E231</f>
        <v>2.2267654445743412E-2</v>
      </c>
      <c r="F231" s="23">
        <f>'2018 Srk fi'!F231</f>
        <v>1233698.0524202222</v>
      </c>
      <c r="G231" s="23">
        <f>'2018 Srk fi'!G231</f>
        <v>1247601.9510831884</v>
      </c>
      <c r="H231" s="23">
        <f>'2018 Srk fi'!H231</f>
        <v>-13903.89866296621</v>
      </c>
      <c r="I231" s="23">
        <f>'2018 Srk fi'!I231</f>
        <v>-119653.47804318268</v>
      </c>
      <c r="J231" s="23">
        <f>'2018 Srk fi'!J231</f>
        <v>-133557.37670614891</v>
      </c>
      <c r="K231" s="23">
        <f>'2018 Srk fi'!K231</f>
        <v>46996.979326903136</v>
      </c>
      <c r="L231" s="23"/>
      <c r="M231" s="22">
        <v>3.6128945724086606E-3</v>
      </c>
      <c r="N231" s="27">
        <v>1006</v>
      </c>
      <c r="O231" s="1" t="s">
        <v>891</v>
      </c>
      <c r="Q231" s="187" t="s">
        <v>1187</v>
      </c>
    </row>
    <row r="232" spans="1:17" ht="13.4" customHeight="1">
      <c r="A232" s="24"/>
      <c r="B232" s="25"/>
      <c r="C232" s="26" t="s">
        <v>1727</v>
      </c>
      <c r="D232" s="23">
        <f>'2018 Srk fi'!D232</f>
        <v>1963342.6146624626</v>
      </c>
      <c r="E232" s="70">
        <f>'2018 Srk fi'!E232</f>
        <v>1.9415337778776465E-3</v>
      </c>
      <c r="F232" s="23">
        <f>'2018 Srk fi'!F232</f>
        <v>1949960.2612954227</v>
      </c>
      <c r="G232" s="23">
        <f>'2018 Srk fi'!G232</f>
        <v>1950827.9987775621</v>
      </c>
      <c r="H232" s="23">
        <f>'2018 Srk fi'!H232</f>
        <v>-867.73748213937506</v>
      </c>
      <c r="I232" s="23">
        <f>'2018 Srk fi'!I232</f>
        <v>-189122.06828265084</v>
      </c>
      <c r="J232" s="23">
        <f>'2018 Srk fi'!J232</f>
        <v>-189989.80576479022</v>
      </c>
      <c r="K232" s="23">
        <f>'2018 Srk fi'!K232</f>
        <v>74282.55391066178</v>
      </c>
      <c r="L232" s="23"/>
      <c r="M232" s="22">
        <v>6.5232250649308347E-4</v>
      </c>
      <c r="N232" s="27">
        <v>1011</v>
      </c>
      <c r="O232" s="1" t="s">
        <v>893</v>
      </c>
      <c r="Q232" s="187" t="s">
        <v>1727</v>
      </c>
    </row>
    <row r="233" spans="1:17" ht="13.4" customHeight="1">
      <c r="A233" s="24"/>
      <c r="B233" s="25"/>
      <c r="C233" s="26" t="s">
        <v>1728</v>
      </c>
      <c r="D233" s="23">
        <f>'2018 Srk fi'!D233</f>
        <v>506711.20351018669</v>
      </c>
      <c r="E233" s="70">
        <f>'2018 Srk fi'!E233</f>
        <v>3.5988535726561022E-3</v>
      </c>
      <c r="F233" s="23">
        <f>'2018 Srk fi'!F233</f>
        <v>503257.40572177712</v>
      </c>
      <c r="G233" s="23">
        <f>'2018 Srk fi'!G233</f>
        <v>509325.43805199023</v>
      </c>
      <c r="H233" s="23">
        <f>'2018 Srk fi'!H233</f>
        <v>-6068.0323302131146</v>
      </c>
      <c r="I233" s="23">
        <f>'2018 Srk fi'!I233</f>
        <v>-48809.754402602222</v>
      </c>
      <c r="J233" s="23">
        <f>'2018 Srk fi'!J233</f>
        <v>-54877.786732815337</v>
      </c>
      <c r="K233" s="23">
        <f>'2018 Srk fi'!K233</f>
        <v>19171.285750527441</v>
      </c>
      <c r="L233" s="23"/>
      <c r="M233" s="22">
        <v>1.4486960700542686E-3</v>
      </c>
      <c r="N233" s="27">
        <v>1017</v>
      </c>
      <c r="O233" s="1" t="s">
        <v>897</v>
      </c>
      <c r="Q233" s="187" t="s">
        <v>1728</v>
      </c>
    </row>
    <row r="234" spans="1:17" ht="13.4" customHeight="1">
      <c r="A234" s="24"/>
      <c r="B234" s="25"/>
      <c r="C234" s="26" t="s">
        <v>1729</v>
      </c>
      <c r="D234" s="23">
        <f>'2018 Srk fi'!D234</f>
        <v>590365.7172037405</v>
      </c>
      <c r="E234" s="70">
        <f>'2018 Srk fi'!E234</f>
        <v>-4.4443602322873366E-3</v>
      </c>
      <c r="F234" s="23">
        <f>'2018 Srk fi'!F234</f>
        <v>586341.72129777633</v>
      </c>
      <c r="G234" s="23">
        <f>'2018 Srk fi'!G234</f>
        <v>586166.72921870556</v>
      </c>
      <c r="H234" s="23">
        <f>'2018 Srk fi'!H234</f>
        <v>174.99207907076925</v>
      </c>
      <c r="I234" s="23">
        <f>'2018 Srk fi'!I234</f>
        <v>-56867.907132926448</v>
      </c>
      <c r="J234" s="23">
        <f>'2018 Srk fi'!J234</f>
        <v>-56692.915053855679</v>
      </c>
      <c r="K234" s="23">
        <f>'2018 Srk fi'!K234</f>
        <v>22336.332379121053</v>
      </c>
      <c r="L234" s="23"/>
      <c r="M234" s="22">
        <v>1.6229380604363935E-3</v>
      </c>
      <c r="N234" s="27">
        <v>1020</v>
      </c>
      <c r="O234" s="1" t="s">
        <v>899</v>
      </c>
      <c r="Q234" s="187" t="s">
        <v>1729</v>
      </c>
    </row>
    <row r="235" spans="1:17" ht="13.4" customHeight="1">
      <c r="A235" s="24"/>
      <c r="B235" s="25"/>
      <c r="C235" s="26" t="s">
        <v>1191</v>
      </c>
      <c r="D235" s="23">
        <f>'2018 Srk fi'!D235</f>
        <v>8072162.3633909877</v>
      </c>
      <c r="E235" s="70">
        <f>'2018 Srk fi'!E235</f>
        <v>2.7461158312336309E-3</v>
      </c>
      <c r="F235" s="23">
        <f>'2018 Srk fi'!F235</f>
        <v>8017141.6408862751</v>
      </c>
      <c r="G235" s="23">
        <f>'2018 Srk fi'!G235</f>
        <v>8035225.2590060467</v>
      </c>
      <c r="H235" s="23">
        <f>'2018 Srk fi'!H235</f>
        <v>-18083.618119771592</v>
      </c>
      <c r="I235" s="23">
        <f>'2018 Srk fi'!I235</f>
        <v>-777563.74780279049</v>
      </c>
      <c r="J235" s="23">
        <f>'2018 Srk fi'!J235</f>
        <v>-795647.36592256208</v>
      </c>
      <c r="K235" s="23">
        <f>'2018 Srk fi'!K235</f>
        <v>305408.15008861443</v>
      </c>
      <c r="L235" s="23"/>
      <c r="M235" s="22">
        <v>4.0786806699363197E-4</v>
      </c>
      <c r="N235" s="27">
        <v>1021</v>
      </c>
      <c r="O235" s="1" t="s">
        <v>901</v>
      </c>
      <c r="Q235" s="187" t="s">
        <v>1191</v>
      </c>
    </row>
    <row r="236" spans="1:17" ht="13.4" customHeight="1">
      <c r="A236" s="24"/>
      <c r="B236" s="25"/>
      <c r="C236" s="26" t="s">
        <v>1730</v>
      </c>
      <c r="D236" s="23">
        <f>'2018 Srk fi'!D236</f>
        <v>440276.014157611</v>
      </c>
      <c r="E236" s="70">
        <f>'2018 Srk fi'!E236</f>
        <v>3.0889247705831124E-2</v>
      </c>
      <c r="F236" s="23">
        <f>'2018 Srk fi'!F236</f>
        <v>437275.04572933592</v>
      </c>
      <c r="G236" s="23">
        <f>'2018 Srk fi'!G236</f>
        <v>436983.77746116882</v>
      </c>
      <c r="H236" s="23">
        <f>'2018 Srk fi'!H236</f>
        <v>291.26826816709945</v>
      </c>
      <c r="I236" s="23">
        <f>'2018 Srk fi'!I236</f>
        <v>-42410.280198112087</v>
      </c>
      <c r="J236" s="23">
        <f>'2018 Srk fi'!J236</f>
        <v>-42119.011929944987</v>
      </c>
      <c r="K236" s="23">
        <f>'2018 Srk fi'!K236</f>
        <v>16657.727751127448</v>
      </c>
      <c r="L236" s="23"/>
      <c r="M236" s="22">
        <v>1.796402983563836E-3</v>
      </c>
      <c r="N236" s="27">
        <v>1027</v>
      </c>
      <c r="O236" s="1" t="s">
        <v>1221</v>
      </c>
      <c r="Q236" s="187" t="s">
        <v>1730</v>
      </c>
    </row>
    <row r="237" spans="1:17" ht="13.4" customHeight="1">
      <c r="A237" s="24"/>
      <c r="B237" s="25"/>
      <c r="C237" s="26" t="s">
        <v>1193</v>
      </c>
      <c r="D237" s="23">
        <f>'2018 Srk fi'!D237</f>
        <v>4414476.4191742614</v>
      </c>
      <c r="E237" s="70">
        <f>'2018 Srk fi'!E237</f>
        <v>3.6565460906377023E-3</v>
      </c>
      <c r="F237" s="23">
        <f>'2018 Srk fi'!F237</f>
        <v>4384386.8754895935</v>
      </c>
      <c r="G237" s="23">
        <f>'2018 Srk fi'!G237</f>
        <v>4398028.8297694381</v>
      </c>
      <c r="H237" s="23">
        <f>'2018 Srk fi'!H237</f>
        <v>-13641.954279844649</v>
      </c>
      <c r="I237" s="23">
        <f>'2018 Srk fi'!I237</f>
        <v>-425231.39086590754</v>
      </c>
      <c r="J237" s="23">
        <f>'2018 Srk fi'!J237</f>
        <v>-438873.34514575219</v>
      </c>
      <c r="K237" s="23">
        <f>'2018 Srk fi'!K237</f>
        <v>167020.55980740424</v>
      </c>
      <c r="L237" s="23"/>
      <c r="M237" s="22">
        <v>2.1909050990386466E-3</v>
      </c>
      <c r="N237" s="27">
        <v>1031</v>
      </c>
      <c r="O237" s="1" t="s">
        <v>903</v>
      </c>
      <c r="Q237" s="187" t="s">
        <v>1193</v>
      </c>
    </row>
    <row r="238" spans="1:17" ht="13.4" customHeight="1">
      <c r="A238" s="24"/>
      <c r="B238" s="25"/>
      <c r="C238" s="26" t="s">
        <v>1731</v>
      </c>
      <c r="D238" s="23">
        <f>'2018 Srk fi'!D238</f>
        <v>6080343.2540942086</v>
      </c>
      <c r="E238" s="70">
        <f>'2018 Srk fi'!E238</f>
        <v>-7.7334005903052505E-3</v>
      </c>
      <c r="F238" s="23">
        <f>'2018 Srk fi'!F238</f>
        <v>6038898.9837913522</v>
      </c>
      <c r="G238" s="23">
        <f>'2018 Srk fi'!G238</f>
        <v>6077906.5460318672</v>
      </c>
      <c r="H238" s="23">
        <f>'2018 Srk fi'!H238</f>
        <v>-39007.562240514904</v>
      </c>
      <c r="I238" s="23">
        <f>'2018 Srk fi'!I238</f>
        <v>-585698.63634343585</v>
      </c>
      <c r="J238" s="23">
        <f>'2018 Srk fi'!J238</f>
        <v>-624706.19858395075</v>
      </c>
      <c r="K238" s="23">
        <f>'2018 Srk fi'!K238</f>
        <v>230048.19545733315</v>
      </c>
      <c r="L238" s="23"/>
      <c r="M238" s="22">
        <v>1.0354767585515694E-3</v>
      </c>
      <c r="N238" s="27">
        <v>196</v>
      </c>
      <c r="O238" s="1" t="s">
        <v>566</v>
      </c>
      <c r="Q238" s="187" t="s">
        <v>1731</v>
      </c>
    </row>
    <row r="239" spans="1:17" ht="13.4" customHeight="1">
      <c r="A239" s="24"/>
      <c r="B239" s="25"/>
      <c r="C239" s="26" t="s">
        <v>1195</v>
      </c>
      <c r="D239" s="23">
        <f>'2018 Srk fi'!D239</f>
        <v>13244719.966739859</v>
      </c>
      <c r="E239" s="70">
        <f>'2018 Srk fi'!E239</f>
        <v>2.3294931180943834E-2</v>
      </c>
      <c r="F239" s="23">
        <f>'2018 Srk fi'!F239</f>
        <v>13154442.538073707</v>
      </c>
      <c r="G239" s="23">
        <f>'2018 Srk fi'!G239</f>
        <v>13198358.045748908</v>
      </c>
      <c r="H239" s="23">
        <f>'2018 Srk fi'!H239</f>
        <v>-43915.507675200701</v>
      </c>
      <c r="I239" s="23">
        <f>'2018 Srk fi'!I239</f>
        <v>-1275818.5021950437</v>
      </c>
      <c r="J239" s="23">
        <f>'2018 Srk fi'!J239</f>
        <v>-1319734.0098702444</v>
      </c>
      <c r="K239" s="23">
        <f>'2018 Srk fi'!K239</f>
        <v>501110.51306759089</v>
      </c>
      <c r="L239" s="23"/>
      <c r="M239" s="22">
        <v>4.1589442331980443E-4</v>
      </c>
      <c r="N239" s="27">
        <v>193</v>
      </c>
      <c r="O239" s="1" t="s">
        <v>564</v>
      </c>
      <c r="Q239" s="187" t="s">
        <v>1195</v>
      </c>
    </row>
    <row r="240" spans="1:17" ht="13.4" customHeight="1">
      <c r="A240" s="24"/>
      <c r="B240" s="25"/>
      <c r="C240" s="26" t="s">
        <v>1732</v>
      </c>
      <c r="D240" s="23">
        <f>'2018 Srk fi'!D240</f>
        <v>865792.67460422812</v>
      </c>
      <c r="E240" s="70">
        <f>'2018 Srk fi'!E240</f>
        <v>2.067715281065019E-2</v>
      </c>
      <c r="F240" s="23">
        <f>'2018 Srk fi'!F240</f>
        <v>859891.33908203221</v>
      </c>
      <c r="G240" s="23">
        <f>'2018 Srk fi'!G240</f>
        <v>854058.32991385367</v>
      </c>
      <c r="H240" s="23">
        <f>'2018 Srk fi'!H240</f>
        <v>5833.0091681785416</v>
      </c>
      <c r="I240" s="23">
        <f>'2018 Srk fi'!I240</f>
        <v>-83398.842414098937</v>
      </c>
      <c r="J240" s="23">
        <f>'2018 Srk fi'!J240</f>
        <v>-77565.833245920396</v>
      </c>
      <c r="K240" s="23">
        <f>'2018 Srk fi'!K240</f>
        <v>32757.039217936675</v>
      </c>
      <c r="L240" s="23"/>
      <c r="M240" s="22">
        <v>5.0122051633811585E-4</v>
      </c>
      <c r="N240" s="27">
        <v>1038</v>
      </c>
      <c r="O240" s="1" t="s">
        <v>905</v>
      </c>
      <c r="Q240" s="187" t="s">
        <v>1732</v>
      </c>
    </row>
    <row r="241" spans="1:17" ht="13.4" customHeight="1">
      <c r="A241" s="24"/>
      <c r="B241" s="25"/>
      <c r="C241" s="26" t="s">
        <v>1811</v>
      </c>
      <c r="D241" s="23">
        <f>'2018 Srk fi'!D241</f>
        <v>228427.12725806152</v>
      </c>
      <c r="E241" s="70">
        <f>'2018 Srk fi'!E241</f>
        <v>5.5830124018216853E-2</v>
      </c>
      <c r="F241" s="23">
        <f>'2018 Srk fi'!F241</f>
        <v>226870.14351372878</v>
      </c>
      <c r="G241" s="23">
        <f>'2018 Srk fi'!G241</f>
        <v>227115.02448342057</v>
      </c>
      <c r="H241" s="23">
        <f>'2018 Srk fi'!H241</f>
        <v>-244.88096969178878</v>
      </c>
      <c r="I241" s="23">
        <f>'2018 Srk fi'!I241</f>
        <v>-22003.60265003259</v>
      </c>
      <c r="J241" s="23">
        <f>'2018 Srk fi'!J241</f>
        <v>-22248.483619724379</v>
      </c>
      <c r="K241" s="23">
        <f>'2018 Srk fi'!K241</f>
        <v>8642.4805678257617</v>
      </c>
      <c r="L241" s="23"/>
      <c r="M241" s="22">
        <v>4.0532414893864471E-4</v>
      </c>
      <c r="N241" s="27">
        <v>1043</v>
      </c>
      <c r="O241" s="1" t="s">
        <v>907</v>
      </c>
      <c r="Q241" s="187" t="s">
        <v>1811</v>
      </c>
    </row>
    <row r="242" spans="1:17" ht="13.4" customHeight="1">
      <c r="A242" s="24"/>
      <c r="B242" s="25"/>
      <c r="C242" s="26" t="s">
        <v>1733</v>
      </c>
      <c r="D242" s="23">
        <f>'2018 Srk fi'!D242</f>
        <v>1146449.5387054025</v>
      </c>
      <c r="E242" s="70">
        <f>'2018 Srk fi'!E242</f>
        <v>-2.7824077057422292E-3</v>
      </c>
      <c r="F242" s="23">
        <f>'2018 Srk fi'!F242</f>
        <v>1138635.2159632286</v>
      </c>
      <c r="G242" s="23">
        <f>'2018 Srk fi'!G242</f>
        <v>1135296.8325871786</v>
      </c>
      <c r="H242" s="23">
        <f>'2018 Srk fi'!H242</f>
        <v>3338.383376050042</v>
      </c>
      <c r="I242" s="23">
        <f>'2018 Srk fi'!I242</f>
        <v>-110433.55669175046</v>
      </c>
      <c r="J242" s="23">
        <f>'2018 Srk fi'!J242</f>
        <v>-107095.17331570042</v>
      </c>
      <c r="K242" s="23">
        <f>'2018 Srk fi'!K242</f>
        <v>43375.618207817628</v>
      </c>
      <c r="L242" s="23"/>
      <c r="M242" s="22">
        <v>1.4233469420097962E-3</v>
      </c>
      <c r="N242" s="27">
        <v>1057</v>
      </c>
      <c r="O242" s="1" t="s">
        <v>909</v>
      </c>
      <c r="Q242" s="187" t="s">
        <v>1733</v>
      </c>
    </row>
    <row r="243" spans="1:17" ht="13.4" customHeight="1">
      <c r="A243" s="24"/>
      <c r="B243" s="25"/>
      <c r="C243" s="26" t="s">
        <v>1734</v>
      </c>
      <c r="D243" s="23">
        <f>'2018 Srk fi'!D243</f>
        <v>3194094.5020335754</v>
      </c>
      <c r="E243" s="70">
        <f>'2018 Srk fi'!E243</f>
        <v>2.0262899858012329E-3</v>
      </c>
      <c r="F243" s="23">
        <f>'2018 Srk fi'!F243</f>
        <v>3172323.2120943093</v>
      </c>
      <c r="G243" s="23">
        <f>'2018 Srk fi'!G243</f>
        <v>3206826.0856107925</v>
      </c>
      <c r="H243" s="23">
        <f>'2018 Srk fi'!H243</f>
        <v>-34502.873516483232</v>
      </c>
      <c r="I243" s="23">
        <f>'2018 Srk fi'!I243</f>
        <v>-307676.18142831663</v>
      </c>
      <c r="J243" s="23">
        <f>'2018 Srk fi'!J243</f>
        <v>-342179.05494479986</v>
      </c>
      <c r="K243" s="23">
        <f>'2018 Srk fi'!K243</f>
        <v>120847.72941367041</v>
      </c>
      <c r="L243" s="23"/>
      <c r="M243" s="22">
        <v>1.2770622561278223E-3</v>
      </c>
      <c r="N243" s="27">
        <v>1060</v>
      </c>
      <c r="O243" s="1" t="s">
        <v>911</v>
      </c>
      <c r="Q243" s="187" t="s">
        <v>1734</v>
      </c>
    </row>
    <row r="244" spans="1:17" ht="13.4" customHeight="1">
      <c r="A244" s="24"/>
      <c r="B244" s="25"/>
      <c r="C244" s="26" t="s">
        <v>1735</v>
      </c>
      <c r="D244" s="23">
        <f>'2018 Srk fi'!D244</f>
        <v>577726.00423060544</v>
      </c>
      <c r="E244" s="70">
        <f>'2018 Srk fi'!E244</f>
        <v>5.1558890488176967E-3</v>
      </c>
      <c r="F244" s="23">
        <f>'2018 Srk fi'!F244</f>
        <v>573788.16196089482</v>
      </c>
      <c r="G244" s="23">
        <f>'2018 Srk fi'!G244</f>
        <v>570393.63044410141</v>
      </c>
      <c r="H244" s="23">
        <f>'2018 Srk fi'!H244</f>
        <v>3394.5315167934168</v>
      </c>
      <c r="I244" s="23">
        <f>'2018 Srk fi'!I244</f>
        <v>-55650.366881863694</v>
      </c>
      <c r="J244" s="23">
        <f>'2018 Srk fi'!J244</f>
        <v>-52255.835365070277</v>
      </c>
      <c r="K244" s="23">
        <f>'2018 Srk fi'!K244</f>
        <v>21858.112147292792</v>
      </c>
      <c r="L244" s="23"/>
      <c r="M244" s="22">
        <v>6.9115845763939034E-4</v>
      </c>
      <c r="N244" s="27">
        <v>1066</v>
      </c>
      <c r="O244" s="1" t="s">
        <v>913</v>
      </c>
      <c r="Q244" s="187" t="s">
        <v>1735</v>
      </c>
    </row>
    <row r="245" spans="1:17" ht="13.4" customHeight="1">
      <c r="A245" s="24"/>
      <c r="B245" s="25"/>
      <c r="C245" s="26" t="s">
        <v>1200</v>
      </c>
      <c r="D245" s="23">
        <f>'2018 Srk fi'!D245</f>
        <v>3981239.5869558295</v>
      </c>
      <c r="E245" s="70">
        <f>'2018 Srk fi'!E245</f>
        <v>3.8827916040955257E-2</v>
      </c>
      <c r="F245" s="23">
        <f>'2018 Srk fi'!F245</f>
        <v>3954103.0318820472</v>
      </c>
      <c r="G245" s="23">
        <f>'2018 Srk fi'!G245</f>
        <v>3913119.3186741527</v>
      </c>
      <c r="H245" s="23">
        <f>'2018 Srk fi'!H245</f>
        <v>40983.713207894471</v>
      </c>
      <c r="I245" s="23">
        <f>'2018 Srk fi'!I245</f>
        <v>-383499.17094999651</v>
      </c>
      <c r="J245" s="23">
        <f>'2018 Srk fi'!J245</f>
        <v>-342515.45774210204</v>
      </c>
      <c r="K245" s="23">
        <f>'2018 Srk fi'!K245</f>
        <v>150629.1576624033</v>
      </c>
      <c r="L245" s="23"/>
      <c r="M245" s="22">
        <v>1.7001216896281831E-3</v>
      </c>
      <c r="N245" s="27">
        <v>1068</v>
      </c>
      <c r="O245" s="1" t="s">
        <v>915</v>
      </c>
      <c r="Q245" s="187" t="s">
        <v>1200</v>
      </c>
    </row>
    <row r="246" spans="1:17" ht="13.4" customHeight="1">
      <c r="A246" s="24"/>
      <c r="B246" s="25"/>
      <c r="C246" s="26" t="s">
        <v>1202</v>
      </c>
      <c r="D246" s="23">
        <f>'2018 Srk fi'!D246</f>
        <v>1284697.6757861935</v>
      </c>
      <c r="E246" s="70">
        <f>'2018 Srk fi'!E246</f>
        <v>6.0162705310280451E-3</v>
      </c>
      <c r="F246" s="23">
        <f>'2018 Srk fi'!F246</f>
        <v>1275941.0389471659</v>
      </c>
      <c r="G246" s="23">
        <f>'2018 Srk fi'!G246</f>
        <v>1284880.1672360795</v>
      </c>
      <c r="H246" s="23">
        <f>'2018 Srk fi'!H246</f>
        <v>-8939.1282889135182</v>
      </c>
      <c r="I246" s="23">
        <f>'2018 Srk fi'!I246</f>
        <v>-123750.52614256514</v>
      </c>
      <c r="J246" s="23">
        <f>'2018 Srk fi'!J246</f>
        <v>-132689.65443147864</v>
      </c>
      <c r="K246" s="23">
        <f>'2018 Srk fi'!K246</f>
        <v>48606.200287103842</v>
      </c>
      <c r="L246" s="23"/>
      <c r="M246" s="22">
        <v>4.5149569958833936E-3</v>
      </c>
      <c r="N246" s="27">
        <v>1176</v>
      </c>
      <c r="O246" s="1" t="s">
        <v>917</v>
      </c>
      <c r="Q246" s="187" t="s">
        <v>1202</v>
      </c>
    </row>
    <row r="247" spans="1:17" ht="13.4" customHeight="1">
      <c r="A247" s="24"/>
      <c r="B247" s="25"/>
      <c r="C247" s="26" t="s">
        <v>1736</v>
      </c>
      <c r="D247" s="23">
        <f>'2018 Srk fi'!D247</f>
        <v>1449990.6376194924</v>
      </c>
      <c r="E247" s="70">
        <f>'2018 Srk fi'!E247</f>
        <v>1.3667096211906316E-2</v>
      </c>
      <c r="F247" s="23">
        <f>'2018 Srk fi'!F247</f>
        <v>1440107.3462639183</v>
      </c>
      <c r="G247" s="23">
        <f>'2018 Srk fi'!G247</f>
        <v>1419495.1968899986</v>
      </c>
      <c r="H247" s="23">
        <f>'2018 Srk fi'!H247</f>
        <v>20612.149373919703</v>
      </c>
      <c r="I247" s="23">
        <f>'2018 Srk fi'!I247</f>
        <v>-139672.63091481503</v>
      </c>
      <c r="J247" s="23">
        <f>'2018 Srk fi'!J247</f>
        <v>-119060.48154089533</v>
      </c>
      <c r="K247" s="23">
        <f>'2018 Srk fi'!K247</f>
        <v>54860.016231778318</v>
      </c>
      <c r="L247" s="23"/>
      <c r="M247" s="22">
        <v>1.0745436542765315E-3</v>
      </c>
      <c r="N247" s="27">
        <v>1077</v>
      </c>
      <c r="O247" s="1" t="s">
        <v>919</v>
      </c>
      <c r="Q247" s="187" t="s">
        <v>1736</v>
      </c>
    </row>
    <row r="248" spans="1:17" ht="13.4" customHeight="1">
      <c r="A248" s="24"/>
      <c r="B248" s="25"/>
      <c r="C248" s="26" t="s">
        <v>1737</v>
      </c>
      <c r="D248" s="23">
        <f>'2018 Srk fi'!D248</f>
        <v>363228.50904692255</v>
      </c>
      <c r="E248" s="70">
        <f>'2018 Srk fi'!E248</f>
        <v>1.0191126042892629E-2</v>
      </c>
      <c r="F248" s="23">
        <f>'2018 Srk fi'!F248</f>
        <v>360752.70465865755</v>
      </c>
      <c r="G248" s="23">
        <f>'2018 Srk fi'!G248</f>
        <v>353118.1967758098</v>
      </c>
      <c r="H248" s="23">
        <f>'2018 Srk fi'!H248</f>
        <v>7634.5078828477417</v>
      </c>
      <c r="I248" s="23">
        <f>'2018 Srk fi'!I248</f>
        <v>-34988.55797106379</v>
      </c>
      <c r="J248" s="23">
        <f>'2018 Srk fi'!J248</f>
        <v>-27354.050088216049</v>
      </c>
      <c r="K248" s="23">
        <f>'2018 Srk fi'!K248</f>
        <v>13742.655562847844</v>
      </c>
      <c r="L248" s="23"/>
      <c r="M248" s="22">
        <v>7.5519820962281574E-4</v>
      </c>
      <c r="N248" s="27">
        <v>1078</v>
      </c>
      <c r="O248" s="1" t="s">
        <v>921</v>
      </c>
      <c r="Q248" s="187" t="s">
        <v>1737</v>
      </c>
    </row>
    <row r="249" spans="1:17" ht="13.4" customHeight="1">
      <c r="A249" s="24"/>
      <c r="B249" s="25"/>
      <c r="C249" s="26" t="s">
        <v>1738</v>
      </c>
      <c r="D249" s="23">
        <f>'2018 Srk fi'!D249</f>
        <v>1601426.1979673665</v>
      </c>
      <c r="E249" s="70">
        <f>'2018 Srk fi'!E249</f>
        <v>1.0310216915654591E-2</v>
      </c>
      <c r="F249" s="23">
        <f>'2018 Srk fi'!F249</f>
        <v>1590510.7056267089</v>
      </c>
      <c r="G249" s="23">
        <f>'2018 Srk fi'!G249</f>
        <v>1586874.0427989666</v>
      </c>
      <c r="H249" s="23">
        <f>'2018 Srk fi'!H249</f>
        <v>3636.662827742286</v>
      </c>
      <c r="I249" s="23">
        <f>'2018 Srk fi'!I249</f>
        <v>-154259.8996730271</v>
      </c>
      <c r="J249" s="23">
        <f>'2018 Srk fi'!J249</f>
        <v>-150623.23684528482</v>
      </c>
      <c r="K249" s="23">
        <f>'2018 Srk fi'!K249</f>
        <v>60589.541018498319</v>
      </c>
      <c r="L249" s="23"/>
      <c r="M249" s="22">
        <v>1.4321927886124671E-3</v>
      </c>
      <c r="N249" s="27">
        <v>1084</v>
      </c>
      <c r="O249" s="1" t="s">
        <v>925</v>
      </c>
      <c r="Q249" s="187" t="s">
        <v>1738</v>
      </c>
    </row>
    <row r="250" spans="1:17" ht="13.4" customHeight="1">
      <c r="A250" s="24"/>
      <c r="B250" s="25"/>
      <c r="C250" s="26" t="s">
        <v>1739</v>
      </c>
      <c r="D250" s="23">
        <f>'2018 Srk fi'!D250</f>
        <v>1939173.9115473868</v>
      </c>
      <c r="E250" s="70">
        <f>'2018 Srk fi'!E250</f>
        <v>4.2157340057067394E-3</v>
      </c>
      <c r="F250" s="23">
        <f>'2018 Srk fi'!F250</f>
        <v>1925956.2946471733</v>
      </c>
      <c r="G250" s="23">
        <f>'2018 Srk fi'!G250</f>
        <v>1942229.2995392226</v>
      </c>
      <c r="H250" s="23">
        <f>'2018 Srk fi'!H250</f>
        <v>-16273.004892049357</v>
      </c>
      <c r="I250" s="23">
        <f>'2018 Srk fi'!I250</f>
        <v>-186793.97990587086</v>
      </c>
      <c r="J250" s="23">
        <f>'2018 Srk fi'!J250</f>
        <v>-203066.98479792022</v>
      </c>
      <c r="K250" s="23">
        <f>'2018 Srk fi'!K250</f>
        <v>73368.137354586041</v>
      </c>
      <c r="L250" s="23"/>
      <c r="M250" s="22">
        <v>3.4303187518052412E-2</v>
      </c>
      <c r="N250" s="27">
        <v>1090</v>
      </c>
      <c r="O250" s="1" t="s">
        <v>927</v>
      </c>
      <c r="Q250" s="187" t="s">
        <v>1739</v>
      </c>
    </row>
    <row r="251" spans="1:17" ht="13.4" customHeight="1">
      <c r="A251" s="24"/>
      <c r="B251" s="25"/>
      <c r="C251" s="26" t="s">
        <v>1812</v>
      </c>
      <c r="D251" s="23">
        <f>'2018 Srk fi'!D251</f>
        <v>433192.68574659002</v>
      </c>
      <c r="E251" s="70">
        <f>'2018 Srk fi'!E251</f>
        <v>-1.8854311396400147E-2</v>
      </c>
      <c r="F251" s="23">
        <f>'2018 Srk fi'!F251</f>
        <v>430239.99804278102</v>
      </c>
      <c r="G251" s="23">
        <f>'2018 Srk fi'!G251</f>
        <v>432670.5088749507</v>
      </c>
      <c r="H251" s="23">
        <f>'2018 Srk fi'!H251</f>
        <v>-2430.5108321696753</v>
      </c>
      <c r="I251" s="23">
        <f>'2018 Srk fi'!I251</f>
        <v>-41727.967437510255</v>
      </c>
      <c r="J251" s="23">
        <f>'2018 Srk fi'!J251</f>
        <v>-44158.47826967993</v>
      </c>
      <c r="K251" s="23">
        <f>'2018 Srk fi'!K251</f>
        <v>16389.731874794346</v>
      </c>
      <c r="L251" s="23"/>
      <c r="M251" s="22">
        <v>1.2094404618507205E-2</v>
      </c>
      <c r="N251" s="27">
        <v>162</v>
      </c>
      <c r="O251" s="1" t="s">
        <v>546</v>
      </c>
      <c r="Q251" s="187" t="s">
        <v>1812</v>
      </c>
    </row>
    <row r="252" spans="1:17" ht="13.4" customHeight="1">
      <c r="A252" s="24"/>
      <c r="B252" s="25"/>
      <c r="C252" s="26" t="s">
        <v>1846</v>
      </c>
      <c r="D252" s="23">
        <f>'2018 Srk fi'!D252</f>
        <v>357076.36714719678</v>
      </c>
      <c r="E252" s="70">
        <f>'2018 Srk fi'!E252</f>
        <v>-1.3640916091314237E-3</v>
      </c>
      <c r="F252" s="23">
        <f>'2018 Srk fi'!F252</f>
        <v>354642.49641648674</v>
      </c>
      <c r="G252" s="23">
        <f>'2018 Srk fi'!G252</f>
        <v>362704.9188969743</v>
      </c>
      <c r="H252" s="23">
        <f>'2018 Srk fi'!H252</f>
        <v>-8062.4224804875557</v>
      </c>
      <c r="I252" s="23">
        <f>'2018 Srk fi'!I252</f>
        <v>-34395.943217146014</v>
      </c>
      <c r="J252" s="23">
        <f>'2018 Srk fi'!J252</f>
        <v>-42458.36569763357</v>
      </c>
      <c r="K252" s="23">
        <f>'2018 Srk fi'!K252</f>
        <v>13509.890884426708</v>
      </c>
      <c r="L252" s="23"/>
      <c r="M252" s="22">
        <v>1.8211239899951933E-3</v>
      </c>
      <c r="N252" s="27">
        <v>158</v>
      </c>
      <c r="O252" s="1" t="s">
        <v>544</v>
      </c>
      <c r="Q252" s="187" t="s">
        <v>1846</v>
      </c>
    </row>
    <row r="253" spans="1:17" ht="13.4" customHeight="1">
      <c r="A253" s="24"/>
      <c r="B253" s="25"/>
      <c r="C253" s="26" t="s">
        <v>1740</v>
      </c>
      <c r="D253" s="23">
        <f>'2018 Srk fi'!D253</f>
        <v>1249774.7461089799</v>
      </c>
      <c r="E253" s="70">
        <f>'2018 Srk fi'!E253</f>
        <v>-3.3730335036642467E-3</v>
      </c>
      <c r="F253" s="23">
        <f>'2018 Srk fi'!F253</f>
        <v>1241256.1476958811</v>
      </c>
      <c r="G253" s="23">
        <f>'2018 Srk fi'!G253</f>
        <v>1247483.2594413487</v>
      </c>
      <c r="H253" s="23">
        <f>'2018 Srk fi'!H253</f>
        <v>-6227.1117454676423</v>
      </c>
      <c r="I253" s="23">
        <f>'2018 Srk fi'!I253</f>
        <v>-120386.51996161661</v>
      </c>
      <c r="J253" s="23">
        <f>'2018 Srk fi'!J253</f>
        <v>-126613.63170708425</v>
      </c>
      <c r="K253" s="23">
        <f>'2018 Srk fi'!K253</f>
        <v>47284.900384024091</v>
      </c>
      <c r="L253" s="23"/>
      <c r="M253" s="22">
        <v>2.7815556026322165E-4</v>
      </c>
      <c r="N253" s="27">
        <v>1104</v>
      </c>
      <c r="O253" s="1" t="s">
        <v>931</v>
      </c>
      <c r="Q253" s="187" t="s">
        <v>1740</v>
      </c>
    </row>
    <row r="254" spans="1:17" ht="13.4" customHeight="1">
      <c r="A254" s="24"/>
      <c r="B254" s="25"/>
      <c r="C254" s="26" t="s">
        <v>1741</v>
      </c>
      <c r="D254" s="23">
        <f>'2018 Srk fi'!D254</f>
        <v>1174673.5663282317</v>
      </c>
      <c r="E254" s="70">
        <f>'2018 Srk fi'!E254</f>
        <v>4.286207415299792E-2</v>
      </c>
      <c r="F254" s="23">
        <f>'2018 Srk fi'!F254</f>
        <v>1166666.8655934096</v>
      </c>
      <c r="G254" s="23">
        <f>'2018 Srk fi'!G254</f>
        <v>1129460.4441083942</v>
      </c>
      <c r="H254" s="23">
        <f>'2018 Srk fi'!H254</f>
        <v>37206.421485015424</v>
      </c>
      <c r="I254" s="23">
        <f>'2018 Srk fi'!I254</f>
        <v>-113152.28058610948</v>
      </c>
      <c r="J254" s="23">
        <f>'2018 Srk fi'!J254</f>
        <v>-75945.859101094058</v>
      </c>
      <c r="K254" s="23">
        <f>'2018 Srk fi'!K254</f>
        <v>44443.466905142042</v>
      </c>
      <c r="L254" s="23"/>
      <c r="M254" s="22">
        <v>6.395904275157357E-4</v>
      </c>
      <c r="N254" s="27">
        <v>1103</v>
      </c>
      <c r="O254" s="1" t="s">
        <v>929</v>
      </c>
      <c r="Q254" s="187" t="s">
        <v>1741</v>
      </c>
    </row>
    <row r="255" spans="1:17" ht="13.4" customHeight="1">
      <c r="A255" s="24"/>
      <c r="B255" s="25"/>
      <c r="C255" s="26" t="s">
        <v>1742</v>
      </c>
      <c r="D255" s="23">
        <f>'2018 Srk fi'!D255</f>
        <v>1454652.0609809165</v>
      </c>
      <c r="E255" s="70">
        <f>'2018 Srk fi'!E255</f>
        <v>-2.8532460019486838E-2</v>
      </c>
      <c r="F255" s="23">
        <f>'2018 Srk fi'!F255</f>
        <v>1444736.9968648725</v>
      </c>
      <c r="G255" s="23">
        <f>'2018 Srk fi'!G255</f>
        <v>1491149.1441442787</v>
      </c>
      <c r="H255" s="23">
        <f>'2018 Srk fi'!H255</f>
        <v>-46412.147279406199</v>
      </c>
      <c r="I255" s="23">
        <f>'2018 Srk fi'!I255</f>
        <v>-140121.64985866612</v>
      </c>
      <c r="J255" s="23">
        <f>'2018 Srk fi'!J255</f>
        <v>-186533.79713807232</v>
      </c>
      <c r="K255" s="23">
        <f>'2018 Srk fi'!K255</f>
        <v>55036.379964506108</v>
      </c>
      <c r="L255" s="23"/>
      <c r="M255" s="22">
        <v>7.9172185653297422E-4</v>
      </c>
      <c r="N255" s="27">
        <v>1111</v>
      </c>
      <c r="O255" s="1" t="s">
        <v>935</v>
      </c>
      <c r="Q255" s="187" t="s">
        <v>1742</v>
      </c>
    </row>
    <row r="256" spans="1:17" ht="13.4" customHeight="1">
      <c r="A256" s="24"/>
      <c r="B256" s="25"/>
      <c r="C256" s="26" t="s">
        <v>1743</v>
      </c>
      <c r="D256" s="23">
        <f>'2018 Srk fi'!D256</f>
        <v>3999340.9506031564</v>
      </c>
      <c r="E256" s="70">
        <f>'2018 Srk fi'!E256</f>
        <v>4.8747412620591124E-3</v>
      </c>
      <c r="F256" s="23">
        <f>'2018 Srk fi'!F256</f>
        <v>3972081.0146976514</v>
      </c>
      <c r="G256" s="23">
        <f>'2018 Srk fi'!G256</f>
        <v>3986829.3345657298</v>
      </c>
      <c r="H256" s="23">
        <f>'2018 Srk fi'!H256</f>
        <v>-14748.319868078455</v>
      </c>
      <c r="I256" s="23">
        <f>'2018 Srk fi'!I256</f>
        <v>-385242.8133006249</v>
      </c>
      <c r="J256" s="23">
        <f>'2018 Srk fi'!J256</f>
        <v>-399991.13316870335</v>
      </c>
      <c r="K256" s="23">
        <f>'2018 Srk fi'!K256</f>
        <v>151314.0180178743</v>
      </c>
      <c r="L256" s="23"/>
      <c r="M256" s="22">
        <v>8.5473912294620712E-4</v>
      </c>
      <c r="N256" s="27">
        <v>1114</v>
      </c>
      <c r="O256" s="1" t="s">
        <v>937</v>
      </c>
      <c r="Q256" s="187" t="s">
        <v>1743</v>
      </c>
    </row>
    <row r="257" spans="1:17" ht="13.4" customHeight="1">
      <c r="A257" s="24"/>
      <c r="B257" s="25"/>
      <c r="C257" s="26" t="s">
        <v>1744</v>
      </c>
      <c r="D257" s="23">
        <f>'2018 Srk fi'!D257</f>
        <v>1009511.1836377444</v>
      </c>
      <c r="E257" s="70">
        <f>'2018 Srk fi'!E257</f>
        <v>-1.2914736831694307E-2</v>
      </c>
      <c r="F257" s="23">
        <f>'2018 Srk fi'!F257</f>
        <v>1002630.2473780577</v>
      </c>
      <c r="G257" s="23">
        <f>'2018 Srk fi'!G257</f>
        <v>1013260.0735928263</v>
      </c>
      <c r="H257" s="23">
        <f>'2018 Srk fi'!H257</f>
        <v>-10629.826214768575</v>
      </c>
      <c r="I257" s="23">
        <f>'2018 Srk fi'!I257</f>
        <v>-97242.754055363999</v>
      </c>
      <c r="J257" s="23">
        <f>'2018 Srk fi'!J257</f>
        <v>-107872.58027013257</v>
      </c>
      <c r="K257" s="23">
        <f>'2018 Srk fi'!K257</f>
        <v>38194.591388156077</v>
      </c>
      <c r="L257" s="23"/>
      <c r="M257" s="22">
        <v>4.7845374795850584E-4</v>
      </c>
      <c r="N257" s="27">
        <v>1119</v>
      </c>
      <c r="O257" s="1" t="s">
        <v>939</v>
      </c>
      <c r="Q257" s="187" t="s">
        <v>1904</v>
      </c>
    </row>
    <row r="258" spans="1:17" ht="13.4" customHeight="1">
      <c r="A258" s="24"/>
      <c r="B258" s="25"/>
      <c r="C258" s="26" t="s">
        <v>1745</v>
      </c>
      <c r="D258" s="23">
        <f>'2018 Srk fi'!D258</f>
        <v>335788.95642758353</v>
      </c>
      <c r="E258" s="70">
        <f>'2018 Srk fi'!E258</f>
        <v>-5.8654090888262678E-3</v>
      </c>
      <c r="F258" s="23">
        <f>'2018 Srk fi'!F258</f>
        <v>333500.18296639313</v>
      </c>
      <c r="G258" s="23">
        <f>'2018 Srk fi'!G258</f>
        <v>342020.25973067991</v>
      </c>
      <c r="H258" s="23">
        <f>'2018 Srk fi'!H258</f>
        <v>-8520.0767642867868</v>
      </c>
      <c r="I258" s="23">
        <f>'2018 Srk fi'!I258</f>
        <v>-32345.399866428965</v>
      </c>
      <c r="J258" s="23">
        <f>'2018 Srk fi'!J258</f>
        <v>-40865.476630715755</v>
      </c>
      <c r="K258" s="23">
        <f>'2018 Srk fi'!K258</f>
        <v>12704.48727194009</v>
      </c>
      <c r="L258" s="23"/>
      <c r="M258" s="22">
        <v>4.3183173741267265E-3</v>
      </c>
      <c r="N258" s="27">
        <v>1121</v>
      </c>
      <c r="O258" s="1" t="s">
        <v>941</v>
      </c>
      <c r="Q258" s="187" t="s">
        <v>1745</v>
      </c>
    </row>
    <row r="259" spans="1:17" ht="13.4" customHeight="1">
      <c r="A259" s="24"/>
      <c r="B259" s="25"/>
      <c r="C259" s="26" t="s">
        <v>1746</v>
      </c>
      <c r="D259" s="23">
        <f>'2018 Srk fi'!D259</f>
        <v>2169708.1377046825</v>
      </c>
      <c r="E259" s="70">
        <f>'2018 Srk fi'!E259</f>
        <v>-4.5545450385543473E-3</v>
      </c>
      <c r="F259" s="23">
        <f>'2018 Srk fi'!F259</f>
        <v>2154919.1748485495</v>
      </c>
      <c r="G259" s="23">
        <f>'2018 Srk fi'!G259</f>
        <v>2165303.616559654</v>
      </c>
      <c r="H259" s="23">
        <f>'2018 Srk fi'!H259</f>
        <v>-10384.441711104475</v>
      </c>
      <c r="I259" s="23">
        <f>'2018 Srk fi'!I259</f>
        <v>-209000.55217461553</v>
      </c>
      <c r="J259" s="23">
        <f>'2018 Srk fi'!J259</f>
        <v>-219384.99388572</v>
      </c>
      <c r="K259" s="23">
        <f>'2018 Srk fi'!K259</f>
        <v>82090.339457720271</v>
      </c>
      <c r="L259" s="23"/>
      <c r="M259" s="22">
        <v>7.3865002443329712E-3</v>
      </c>
      <c r="N259" s="27">
        <v>258</v>
      </c>
      <c r="O259" s="1" t="s">
        <v>588</v>
      </c>
      <c r="Q259" s="187" t="s">
        <v>1905</v>
      </c>
    </row>
    <row r="260" spans="1:17" ht="13.4" customHeight="1">
      <c r="A260" s="24"/>
      <c r="B260" s="25"/>
      <c r="C260" s="26" t="s">
        <v>1747</v>
      </c>
      <c r="D260" s="23">
        <f>'2018 Srk fi'!D260</f>
        <v>664754.07248491247</v>
      </c>
      <c r="E260" s="70">
        <f>'2018 Srk fi'!E260</f>
        <v>-6.6679919506718033E-4</v>
      </c>
      <c r="F260" s="23">
        <f>'2018 Srk fi'!F260</f>
        <v>660223.03758874314</v>
      </c>
      <c r="G260" s="23">
        <f>'2018 Srk fi'!G260</f>
        <v>660284.91546231031</v>
      </c>
      <c r="H260" s="23">
        <f>'2018 Srk fi'!H260</f>
        <v>-61.877873567165807</v>
      </c>
      <c r="I260" s="23">
        <f>'2018 Srk fi'!I260</f>
        <v>-64033.482566299579</v>
      </c>
      <c r="J260" s="23">
        <f>'2018 Srk fi'!J260</f>
        <v>-64095.360439866745</v>
      </c>
      <c r="K260" s="23">
        <f>'2018 Srk fi'!K260</f>
        <v>25150.796329647139</v>
      </c>
      <c r="L260" s="23"/>
      <c r="M260" s="22">
        <v>8.2332521671752805E-3</v>
      </c>
      <c r="N260" s="27">
        <v>1137</v>
      </c>
      <c r="O260" s="1" t="s">
        <v>945</v>
      </c>
      <c r="Q260" s="187" t="s">
        <v>1747</v>
      </c>
    </row>
    <row r="261" spans="1:17" ht="13.4" customHeight="1">
      <c r="A261" s="24"/>
      <c r="B261" s="25"/>
      <c r="C261" s="26" t="s">
        <v>1748</v>
      </c>
      <c r="D261" s="23">
        <f>'2018 Srk fi'!D261</f>
        <v>316819.62553686177</v>
      </c>
      <c r="E261" s="70">
        <f>'2018 Srk fi'!E261</f>
        <v>9.0653840985166489E-3</v>
      </c>
      <c r="F261" s="23">
        <f>'2018 Srk fi'!F261</f>
        <v>314660.14906500996</v>
      </c>
      <c r="G261" s="23">
        <f>'2018 Srk fi'!G261</f>
        <v>320343.37066258158</v>
      </c>
      <c r="H261" s="23">
        <f>'2018 Srk fi'!H261</f>
        <v>-5683.2215975716244</v>
      </c>
      <c r="I261" s="23">
        <f>'2018 Srk fi'!I261</f>
        <v>-30518.149204624304</v>
      </c>
      <c r="J261" s="23">
        <f>'2018 Srk fi'!J261</f>
        <v>-36201.370802195932</v>
      </c>
      <c r="K261" s="23">
        <f>'2018 Srk fi'!K261</f>
        <v>11986.787603010185</v>
      </c>
      <c r="L261" s="23"/>
      <c r="M261" s="22">
        <v>1.3759295735347673E-3</v>
      </c>
      <c r="N261" s="27">
        <v>1139</v>
      </c>
      <c r="O261" s="1" t="s">
        <v>947</v>
      </c>
      <c r="Q261" s="187" t="s">
        <v>1748</v>
      </c>
    </row>
    <row r="262" spans="1:17" ht="13.4" customHeight="1">
      <c r="A262" s="24"/>
      <c r="B262" s="25"/>
      <c r="C262" s="26" t="s">
        <v>1749</v>
      </c>
      <c r="D262" s="23">
        <f>'2018 Srk fi'!D262</f>
        <v>1260750.5551549559</v>
      </c>
      <c r="E262" s="70">
        <f>'2018 Srk fi'!E262</f>
        <v>-1.3865261399875761E-3</v>
      </c>
      <c r="F262" s="23">
        <f>'2018 Srk fi'!F262</f>
        <v>1252157.1444528324</v>
      </c>
      <c r="G262" s="23">
        <f>'2018 Srk fi'!G262</f>
        <v>1247477.6202456958</v>
      </c>
      <c r="H262" s="23">
        <f>'2018 Srk fi'!H262</f>
        <v>4679.5242071365938</v>
      </c>
      <c r="I262" s="23">
        <f>'2018 Srk fi'!I262</f>
        <v>-121443.78204738213</v>
      </c>
      <c r="J262" s="23">
        <f>'2018 Srk fi'!J262</f>
        <v>-116764.25784024554</v>
      </c>
      <c r="K262" s="23">
        <f>'2018 Srk fi'!K262</f>
        <v>47700.167246303754</v>
      </c>
      <c r="L262" s="23"/>
      <c r="M262" s="22">
        <v>7.4396178036860872E-4</v>
      </c>
      <c r="N262" s="27">
        <v>1142</v>
      </c>
      <c r="O262" s="1" t="s">
        <v>949</v>
      </c>
      <c r="Q262" s="187" t="s">
        <v>1749</v>
      </c>
    </row>
    <row r="263" spans="1:17" ht="13.4" customHeight="1">
      <c r="A263" s="24"/>
      <c r="B263" s="25"/>
      <c r="C263" s="26" t="s">
        <v>1217</v>
      </c>
      <c r="D263" s="23">
        <f>'2018 Srk fi'!D263</f>
        <v>31093631.934826437</v>
      </c>
      <c r="E263" s="70">
        <f>'2018 Srk fi'!E263</f>
        <v>2.8239586830244079E-2</v>
      </c>
      <c r="F263" s="23">
        <f>'2018 Srk fi'!F263</f>
        <v>30881694.412099119</v>
      </c>
      <c r="G263" s="23">
        <f>'2018 Srk fi'!G263</f>
        <v>30928473.075515937</v>
      </c>
      <c r="H263" s="23">
        <f>'2018 Srk fi'!H263</f>
        <v>-46778.663416817784</v>
      </c>
      <c r="I263" s="23">
        <f>'2018 Srk fi'!I263</f>
        <v>-2995143.047381381</v>
      </c>
      <c r="J263" s="23">
        <f>'2018 Srk fi'!J263</f>
        <v>-3041921.7107981988</v>
      </c>
      <c r="K263" s="23">
        <f>'2018 Srk fi'!K263</f>
        <v>1176419.4253350452</v>
      </c>
      <c r="L263" s="23"/>
      <c r="M263" s="22">
        <v>3.5687802218458271E-4</v>
      </c>
      <c r="N263" s="27">
        <v>1082</v>
      </c>
      <c r="O263" s="1" t="s">
        <v>923</v>
      </c>
      <c r="Q263" s="187" t="s">
        <v>1217</v>
      </c>
    </row>
    <row r="264" spans="1:17" ht="13.4" customHeight="1">
      <c r="A264" s="24"/>
      <c r="B264" s="25"/>
      <c r="C264" s="26" t="s">
        <v>1750</v>
      </c>
      <c r="D264" s="23">
        <f>'2018 Srk fi'!D264</f>
        <v>828855.41962832632</v>
      </c>
      <c r="E264" s="70">
        <f>'2018 Srk fi'!E264</f>
        <v>5.8993677282654922E-3</v>
      </c>
      <c r="F264" s="23">
        <f>'2018 Srk fi'!F264</f>
        <v>823205.85238885612</v>
      </c>
      <c r="G264" s="23">
        <f>'2018 Srk fi'!G264</f>
        <v>849478.31842214381</v>
      </c>
      <c r="H264" s="23">
        <f>'2018 Srk fi'!H264</f>
        <v>-26272.466033287696</v>
      </c>
      <c r="I264" s="23">
        <f>'2018 Srk fi'!I264</f>
        <v>-79840.80317756602</v>
      </c>
      <c r="J264" s="23">
        <f>'2018 Srk fi'!J264</f>
        <v>-106113.26921085372</v>
      </c>
      <c r="K264" s="23">
        <f>'2018 Srk fi'!K264</f>
        <v>31359.527844441123</v>
      </c>
      <c r="L264" s="23"/>
      <c r="M264" s="22">
        <v>3.3304801593138235E-2</v>
      </c>
      <c r="N264" s="27">
        <v>754</v>
      </c>
      <c r="O264" s="1" t="s">
        <v>774</v>
      </c>
      <c r="Q264" s="187" t="s">
        <v>1750</v>
      </c>
    </row>
    <row r="265" spans="1:17" ht="13.4" customHeight="1">
      <c r="A265" s="24"/>
      <c r="B265" s="25"/>
      <c r="C265" s="26" t="s">
        <v>1751</v>
      </c>
      <c r="D265" s="23">
        <f>'2018 Srk fi'!D265</f>
        <v>554247.96236598899</v>
      </c>
      <c r="E265" s="70">
        <f>'2018 Srk fi'!E265</f>
        <v>-1.6515851299676365E-2</v>
      </c>
      <c r="F265" s="23">
        <f>'2018 Srk fi'!F265</f>
        <v>550470.14894211094</v>
      </c>
      <c r="G265" s="23">
        <f>'2018 Srk fi'!G265</f>
        <v>560676.93828979135</v>
      </c>
      <c r="H265" s="23">
        <f>'2018 Srk fi'!H265</f>
        <v>-10206.789347680402</v>
      </c>
      <c r="I265" s="23">
        <f>'2018 Srk fi'!I265</f>
        <v>-53388.807537354536</v>
      </c>
      <c r="J265" s="23">
        <f>'2018 Srk fi'!J265</f>
        <v>-63595.596885034938</v>
      </c>
      <c r="K265" s="23">
        <f>'2018 Srk fi'!K265</f>
        <v>20969.826578844019</v>
      </c>
      <c r="L265" s="23"/>
      <c r="M265" s="22">
        <v>3.0288119806351163E-3</v>
      </c>
      <c r="N265" s="27">
        <v>1149</v>
      </c>
      <c r="O265" s="1" t="s">
        <v>951</v>
      </c>
      <c r="Q265" s="187" t="s">
        <v>1751</v>
      </c>
    </row>
    <row r="266" spans="1:17" ht="13.4" customHeight="1">
      <c r="A266" s="24"/>
      <c r="B266" s="25"/>
      <c r="C266" s="26" t="s">
        <v>1906</v>
      </c>
      <c r="D266" s="23">
        <f>'2018 Srk fi'!D266</f>
        <v>246228.59694114205</v>
      </c>
      <c r="E266" s="70">
        <f>'2018 Srk fi'!E266</f>
        <v>4.3919744041844844E-3</v>
      </c>
      <c r="F266" s="23">
        <f>'2018 Srk fi'!F266</f>
        <v>244550.27647443971</v>
      </c>
      <c r="G266" s="23">
        <f>'2018 Srk fi'!G266</f>
        <v>243235.51561245872</v>
      </c>
      <c r="H266" s="23">
        <f>'2018 Srk fi'!H266</f>
        <v>1314.7608619809907</v>
      </c>
      <c r="I266" s="23">
        <f>'2018 Srk fi'!I266</f>
        <v>-23718.357242426482</v>
      </c>
      <c r="J266" s="23">
        <f>'2018 Srk fi'!J266</f>
        <v>-22403.596380445491</v>
      </c>
      <c r="K266" s="23">
        <f>'2018 Srk fi'!K266</f>
        <v>9315.9945136582737</v>
      </c>
      <c r="L266" s="23"/>
      <c r="M266" s="22">
        <v>9.7918940545503965E-4</v>
      </c>
      <c r="N266" s="27">
        <v>1152</v>
      </c>
      <c r="O266" s="1" t="s">
        <v>953</v>
      </c>
      <c r="Q266" s="187" t="s">
        <v>1906</v>
      </c>
    </row>
    <row r="267" spans="1:17" ht="13.4" customHeight="1">
      <c r="A267" s="24"/>
      <c r="B267" s="25"/>
      <c r="C267" s="26" t="s">
        <v>1752</v>
      </c>
      <c r="D267" s="23">
        <f>'2018 Srk fi'!D267</f>
        <v>955446.68782024144</v>
      </c>
      <c r="E267" s="70">
        <f>'2018 Srk fi'!E267</f>
        <v>6.4440802202285763E-3</v>
      </c>
      <c r="F267" s="23">
        <f>'2018 Srk fi'!F267</f>
        <v>948934.26094971446</v>
      </c>
      <c r="G267" s="23">
        <f>'2018 Srk fi'!G267</f>
        <v>939531.79744865827</v>
      </c>
      <c r="H267" s="23">
        <f>'2018 Srk fi'!H267</f>
        <v>9402.4635010561906</v>
      </c>
      <c r="I267" s="23">
        <f>'2018 Srk fi'!I267</f>
        <v>-92034.906381043169</v>
      </c>
      <c r="J267" s="23">
        <f>'2018 Srk fi'!J267</f>
        <v>-82632.442879986978</v>
      </c>
      <c r="K267" s="23">
        <f>'2018 Srk fi'!K267</f>
        <v>36149.075340562493</v>
      </c>
      <c r="L267" s="23"/>
      <c r="M267" s="22">
        <v>5.7925904882087144E-4</v>
      </c>
      <c r="N267" s="27">
        <v>1153</v>
      </c>
      <c r="O267" s="1" t="s">
        <v>955</v>
      </c>
      <c r="Q267" s="187" t="s">
        <v>1752</v>
      </c>
    </row>
    <row r="268" spans="1:17" ht="13.4" customHeight="1">
      <c r="A268" s="24"/>
      <c r="B268" s="25"/>
      <c r="C268" s="26" t="s">
        <v>1753</v>
      </c>
      <c r="D268" s="23">
        <f>'2018 Srk fi'!D268</f>
        <v>744536.84858442645</v>
      </c>
      <c r="E268" s="70">
        <f>'2018 Srk fi'!E268</f>
        <v>6.7109435047255861E-2</v>
      </c>
      <c r="F268" s="23">
        <f>'2018 Srk fi'!F268</f>
        <v>739462.00574847427</v>
      </c>
      <c r="G268" s="23">
        <f>'2018 Srk fi'!G268</f>
        <v>745476.69174759067</v>
      </c>
      <c r="H268" s="23">
        <f>'2018 Srk fi'!H268</f>
        <v>-6014.6859991163947</v>
      </c>
      <c r="I268" s="23">
        <f>'2018 Srk fi'!I268</f>
        <v>-71718.68407753238</v>
      </c>
      <c r="J268" s="23">
        <f>'2018 Srk fi'!J268</f>
        <v>-77733.370076648775</v>
      </c>
      <c r="K268" s="23">
        <f>'2018 Srk fi'!K268</f>
        <v>28169.356779817612</v>
      </c>
      <c r="L268" s="23"/>
      <c r="M268" s="22">
        <v>2.7129608658417096E-4</v>
      </c>
      <c r="N268" s="27">
        <v>1157</v>
      </c>
      <c r="O268" s="1" t="s">
        <v>957</v>
      </c>
      <c r="Q268" s="187" t="s">
        <v>1753</v>
      </c>
    </row>
    <row r="269" spans="1:17" ht="13.4" customHeight="1">
      <c r="A269" s="24"/>
      <c r="B269" s="25"/>
      <c r="C269" s="26" t="s">
        <v>1754</v>
      </c>
      <c r="D269" s="23">
        <f>'2018 Srk fi'!D269</f>
        <v>792841.92007432692</v>
      </c>
      <c r="E269" s="70">
        <f>'2018 Srk fi'!E269</f>
        <v>5.2246690312512278E-2</v>
      </c>
      <c r="F269" s="23">
        <f>'2018 Srk fi'!F269</f>
        <v>787437.82470177196</v>
      </c>
      <c r="G269" s="23">
        <f>'2018 Srk fi'!G269</f>
        <v>785890.9272608516</v>
      </c>
      <c r="H269" s="23">
        <f>'2018 Srk fi'!H269</f>
        <v>1546.8974409203511</v>
      </c>
      <c r="I269" s="23">
        <f>'2018 Srk fi'!I269</f>
        <v>-76371.746136332469</v>
      </c>
      <c r="J269" s="23">
        <f>'2018 Srk fi'!J269</f>
        <v>-74824.848695412118</v>
      </c>
      <c r="K269" s="23">
        <f>'2018 Srk fi'!K269</f>
        <v>29996.966515535485</v>
      </c>
      <c r="L269" s="23"/>
      <c r="M269" s="22">
        <v>6.3177298755742511E-4</v>
      </c>
      <c r="N269" s="27">
        <v>1166</v>
      </c>
      <c r="O269" s="1" t="s">
        <v>963</v>
      </c>
      <c r="Q269" s="187" t="s">
        <v>1754</v>
      </c>
    </row>
    <row r="270" spans="1:17" ht="13.4" customHeight="1">
      <c r="A270" s="24"/>
      <c r="B270" s="25"/>
      <c r="C270" s="26" t="s">
        <v>1755</v>
      </c>
      <c r="D270" s="23">
        <f>'2018 Srk fi'!D270</f>
        <v>411783.96724334004</v>
      </c>
      <c r="E270" s="70">
        <f>'2018 Srk fi'!E270</f>
        <v>-2.3574885314580074E-2</v>
      </c>
      <c r="F270" s="23">
        <f>'2018 Srk fi'!F270</f>
        <v>408977.20365588571</v>
      </c>
      <c r="G270" s="23">
        <f>'2018 Srk fi'!G270</f>
        <v>415582.13484756282</v>
      </c>
      <c r="H270" s="23">
        <f>'2018 Srk fi'!H270</f>
        <v>-6604.9311916771112</v>
      </c>
      <c r="I270" s="23">
        <f>'2018 Srk fi'!I270</f>
        <v>-39665.738923557401</v>
      </c>
      <c r="J270" s="23">
        <f>'2018 Srk fi'!J270</f>
        <v>-46270.670115234512</v>
      </c>
      <c r="K270" s="23">
        <f>'2018 Srk fi'!K270</f>
        <v>15579.738614066773</v>
      </c>
      <c r="L270" s="23"/>
      <c r="M270" s="22">
        <v>5.9652994875340586E-4</v>
      </c>
      <c r="N270" s="27">
        <v>1168</v>
      </c>
      <c r="O270" s="1" t="s">
        <v>965</v>
      </c>
      <c r="Q270" s="187" t="s">
        <v>1755</v>
      </c>
    </row>
    <row r="271" spans="1:17" ht="13.4" customHeight="1">
      <c r="A271" s="24"/>
      <c r="B271" s="25"/>
      <c r="C271" s="26" t="s">
        <v>1756</v>
      </c>
      <c r="D271" s="23">
        <f>'2018 Srk fi'!D271</f>
        <v>3805888.7306421916</v>
      </c>
      <c r="E271" s="70">
        <f>'2018 Srk fi'!E271</f>
        <v>1.0497142497611911E-4</v>
      </c>
      <c r="F271" s="23">
        <f>'2018 Srk fi'!F271</f>
        <v>3779947.3857700713</v>
      </c>
      <c r="G271" s="23">
        <f>'2018 Srk fi'!G271</f>
        <v>3796628.1267827647</v>
      </c>
      <c r="H271" s="23">
        <f>'2018 Srk fi'!H271</f>
        <v>-16680.741012693383</v>
      </c>
      <c r="I271" s="23">
        <f>'2018 Srk fi'!I271</f>
        <v>-366608.22365760535</v>
      </c>
      <c r="J271" s="23">
        <f>'2018 Srk fi'!J271</f>
        <v>-383288.96467029874</v>
      </c>
      <c r="K271" s="23">
        <f>'2018 Srk fi'!K271</f>
        <v>143994.80391277117</v>
      </c>
      <c r="L271" s="23"/>
      <c r="M271" s="22">
        <v>3.6725206173220939E-4</v>
      </c>
      <c r="N271" s="27">
        <v>1181</v>
      </c>
      <c r="O271" s="1" t="s">
        <v>969</v>
      </c>
      <c r="Q271" s="187" t="s">
        <v>1756</v>
      </c>
    </row>
    <row r="272" spans="1:17" ht="13.4" customHeight="1">
      <c r="A272" s="24"/>
      <c r="B272" s="25"/>
      <c r="C272" s="26" t="s">
        <v>1224</v>
      </c>
      <c r="D272" s="23">
        <f>'2018 Srk fi'!D272</f>
        <v>30986424.6383113</v>
      </c>
      <c r="E272" s="70">
        <f>'2018 Srk fi'!E272</f>
        <v>0.25848771262820902</v>
      </c>
      <c r="F272" s="23">
        <f>'2018 Srk fi'!F272</f>
        <v>30775217.851989731</v>
      </c>
      <c r="G272" s="23">
        <f>'2018 Srk fi'!G272</f>
        <v>31029816.313750826</v>
      </c>
      <c r="H272" s="23">
        <f>'2018 Srk fi'!H272</f>
        <v>-254598.46176109463</v>
      </c>
      <c r="I272" s="23">
        <f>'2018 Srk fi'!I272</f>
        <v>-2984816.1357662017</v>
      </c>
      <c r="J272" s="23">
        <f>'2018 Srk fi'!J272</f>
        <v>-3239414.5975272963</v>
      </c>
      <c r="K272" s="23">
        <f>'2018 Srk fi'!K272</f>
        <v>1172363.2653334597</v>
      </c>
      <c r="L272" s="23"/>
      <c r="M272" s="22">
        <v>2.8507171075912666E-2</v>
      </c>
      <c r="N272" s="27">
        <v>1192</v>
      </c>
      <c r="O272" s="1" t="s">
        <v>1573</v>
      </c>
      <c r="Q272" s="187" t="s">
        <v>1224</v>
      </c>
    </row>
    <row r="273" spans="1:17" ht="13.4" customHeight="1">
      <c r="A273" s="24"/>
      <c r="B273" s="25"/>
      <c r="C273" s="26" t="s">
        <v>1757</v>
      </c>
      <c r="D273" s="23">
        <f>'2018 Srk fi'!D273</f>
        <v>654522.35252187867</v>
      </c>
      <c r="E273" s="70">
        <f>'2018 Srk fi'!E273</f>
        <v>4.9058339297823883E-2</v>
      </c>
      <c r="F273" s="23">
        <f>'2018 Srk fi'!F273</f>
        <v>650061.05812391639</v>
      </c>
      <c r="G273" s="23">
        <f>'2018 Srk fi'!G273</f>
        <v>629646.2703690686</v>
      </c>
      <c r="H273" s="23">
        <f>'2018 Srk fi'!H273</f>
        <v>20414.787754847785</v>
      </c>
      <c r="I273" s="23">
        <f>'2018 Srk fi'!I273</f>
        <v>-63047.896032881144</v>
      </c>
      <c r="J273" s="23">
        <f>'2018 Srk fi'!J273</f>
        <v>-42633.10827803336</v>
      </c>
      <c r="K273" s="23">
        <f>'2018 Srk fi'!K273</f>
        <v>24763.681883051417</v>
      </c>
      <c r="L273" s="23"/>
      <c r="M273" s="22">
        <v>3.7675263394675667E-3</v>
      </c>
      <c r="N273" s="27">
        <v>1193</v>
      </c>
      <c r="O273" s="1" t="s">
        <v>1574</v>
      </c>
      <c r="Q273" s="187" t="s">
        <v>1757</v>
      </c>
    </row>
    <row r="274" spans="1:17" ht="13.4" customHeight="1">
      <c r="A274" s="24"/>
      <c r="B274" s="25"/>
      <c r="C274" s="26" t="s">
        <v>1758</v>
      </c>
      <c r="D274" s="23">
        <f>'2018 Srk fi'!D274</f>
        <v>7843863.3849194497</v>
      </c>
      <c r="E274" s="70">
        <f>'2018 Srk fi'!E274</f>
        <v>8.0901454921235905E-2</v>
      </c>
      <c r="F274" s="23">
        <f>'2018 Srk fi'!F274</f>
        <v>7790398.7726832274</v>
      </c>
      <c r="G274" s="23">
        <f>'2018 Srk fi'!G274</f>
        <v>7799574.1930137649</v>
      </c>
      <c r="H274" s="23">
        <f>'2018 Srk fi'!H274</f>
        <v>-9175.4203305374831</v>
      </c>
      <c r="I274" s="23">
        <f>'2018 Srk fi'!I274</f>
        <v>-755572.48928636673</v>
      </c>
      <c r="J274" s="23">
        <f>'2018 Srk fi'!J274</f>
        <v>-764747.90961690422</v>
      </c>
      <c r="K274" s="23">
        <f>'2018 Srk fi'!K274</f>
        <v>296770.51799658319</v>
      </c>
      <c r="L274" s="23"/>
      <c r="M274" s="22">
        <v>1.2851257825075211E-2</v>
      </c>
      <c r="N274" s="27">
        <v>1173</v>
      </c>
      <c r="O274" s="1" t="s">
        <v>967</v>
      </c>
      <c r="Q274" s="187" t="s">
        <v>1758</v>
      </c>
    </row>
    <row r="275" spans="1:17" ht="13.4" customHeight="1">
      <c r="A275" s="24"/>
      <c r="B275" s="25"/>
      <c r="C275" s="26" t="s">
        <v>1759</v>
      </c>
      <c r="D275" s="23">
        <f>'2018 Srk fi'!D275</f>
        <v>1225489.1358553993</v>
      </c>
      <c r="E275" s="70">
        <f>'2018 Srk fi'!E275</f>
        <v>9.6221859153451383E-3</v>
      </c>
      <c r="F275" s="23">
        <f>'2018 Srk fi'!F275</f>
        <v>1217136.0707606934</v>
      </c>
      <c r="G275" s="23">
        <f>'2018 Srk fi'!G275</f>
        <v>1226024.7773160019</v>
      </c>
      <c r="H275" s="23">
        <f>'2018 Srk fi'!H275</f>
        <v>-8888.7065553085413</v>
      </c>
      <c r="I275" s="23">
        <f>'2018 Srk fi'!I275</f>
        <v>-118047.17032067117</v>
      </c>
      <c r="J275" s="23">
        <f>'2018 Srk fi'!J275</f>
        <v>-126935.87687597971</v>
      </c>
      <c r="K275" s="23">
        <f>'2018 Srk fi'!K275</f>
        <v>46366.060676964065</v>
      </c>
      <c r="L275" s="23"/>
      <c r="M275" s="22">
        <v>4.5494965838529399E-4</v>
      </c>
      <c r="N275" s="27">
        <v>1203</v>
      </c>
      <c r="O275" s="1" t="s">
        <v>1575</v>
      </c>
      <c r="Q275" s="187" t="s">
        <v>1759</v>
      </c>
    </row>
    <row r="276" spans="1:17" ht="13.4" customHeight="1">
      <c r="A276" s="24"/>
      <c r="B276" s="25"/>
      <c r="C276" s="26" t="s">
        <v>1570</v>
      </c>
      <c r="D276" s="23">
        <f>'2018 Srk fi'!D276</f>
        <v>719337.57438834698</v>
      </c>
      <c r="E276" s="70">
        <f>'2018 Srk fi'!E276</f>
        <v>9.7027166064026504E-2</v>
      </c>
      <c r="F276" s="23">
        <f>'2018 Srk fi'!F276</f>
        <v>714434.49250199494</v>
      </c>
      <c r="G276" s="23">
        <f>'2018 Srk fi'!G276</f>
        <v>734244.2196061674</v>
      </c>
      <c r="H276" s="23">
        <f>'2018 Srk fi'!H276</f>
        <v>-19809.72710417246</v>
      </c>
      <c r="I276" s="23">
        <f>'2018 Srk fi'!I276</f>
        <v>-69291.324318928295</v>
      </c>
      <c r="J276" s="23">
        <f>'2018 Srk fi'!J276</f>
        <v>-89101.051423100755</v>
      </c>
      <c r="K276" s="23">
        <f>'2018 Srk fi'!K276</f>
        <v>27215.948836649408</v>
      </c>
      <c r="L276" s="23"/>
      <c r="M276" s="22">
        <v>3.8863760911704212E-4</v>
      </c>
      <c r="N276" s="27">
        <v>1210</v>
      </c>
      <c r="O276" s="1" t="s">
        <v>1576</v>
      </c>
      <c r="Q276" s="187" t="s">
        <v>1570</v>
      </c>
    </row>
    <row r="277" spans="1:17" ht="13.4" customHeight="1">
      <c r="A277" s="24"/>
      <c r="B277" s="25"/>
      <c r="C277" s="26" t="s">
        <v>1760</v>
      </c>
      <c r="D277" s="23">
        <f>'2018 Srk fi'!D277</f>
        <v>2711657.8171509444</v>
      </c>
      <c r="E277" s="70">
        <f>'2018 Srk fi'!E277</f>
        <v>1.571262094036352E-2</v>
      </c>
      <c r="F277" s="23">
        <f>'2018 Srk fi'!F277</f>
        <v>2693174.8672834048</v>
      </c>
      <c r="G277" s="23">
        <f>'2018 Srk fi'!G277</f>
        <v>2684516.4443232608</v>
      </c>
      <c r="H277" s="23">
        <f>'2018 Srk fi'!H277</f>
        <v>8658.422960144002</v>
      </c>
      <c r="I277" s="23">
        <f>'2018 Srk fi'!I277</f>
        <v>-261204.70824832126</v>
      </c>
      <c r="J277" s="23">
        <f>'2018 Srk fi'!J277</f>
        <v>-252546.28528817726</v>
      </c>
      <c r="K277" s="23">
        <f>'2018 Srk fi'!K277</f>
        <v>102594.86372143563</v>
      </c>
      <c r="L277" s="23"/>
      <c r="M277" s="22">
        <v>9.2623037662409292E-4</v>
      </c>
      <c r="N277" s="27">
        <v>1215</v>
      </c>
      <c r="O277" s="1" t="s">
        <v>1577</v>
      </c>
      <c r="Q277" s="187" t="s">
        <v>1760</v>
      </c>
    </row>
    <row r="278" spans="1:17" ht="13.4" customHeight="1">
      <c r="A278" s="24"/>
      <c r="B278" s="25"/>
      <c r="C278" s="26" t="s">
        <v>1761</v>
      </c>
      <c r="D278" s="23">
        <f>'2018 Srk fi'!D278</f>
        <v>853111.32552726916</v>
      </c>
      <c r="E278" s="70">
        <f>'2018 Srk fi'!E278</f>
        <v>-1.1138988521529058E-2</v>
      </c>
      <c r="F278" s="23">
        <f>'2018 Srk fi'!F278</f>
        <v>847296.42743746599</v>
      </c>
      <c r="G278" s="23">
        <f>'2018 Srk fi'!G278</f>
        <v>859360.24796019134</v>
      </c>
      <c r="H278" s="23">
        <f>'2018 Srk fi'!H278</f>
        <v>-12063.820522725349</v>
      </c>
      <c r="I278" s="23">
        <f>'2018 Srk fi'!I278</f>
        <v>-82177.291499786879</v>
      </c>
      <c r="J278" s="23">
        <f>'2018 Srk fi'!J278</f>
        <v>-94241.112022512229</v>
      </c>
      <c r="K278" s="23">
        <f>'2018 Srk fi'!K278</f>
        <v>32277.2436950187</v>
      </c>
      <c r="L278" s="23"/>
      <c r="M278" s="22">
        <v>7.5529828938791766E-4</v>
      </c>
      <c r="N278" s="27">
        <v>1216</v>
      </c>
      <c r="O278" s="1" t="s">
        <v>1578</v>
      </c>
      <c r="Q278" s="187" t="s">
        <v>1761</v>
      </c>
    </row>
    <row r="279" spans="1:17" ht="13.4" customHeight="1">
      <c r="A279" s="24"/>
      <c r="B279" s="25"/>
      <c r="C279" s="26" t="s">
        <v>1762</v>
      </c>
      <c r="D279" s="23">
        <f>'2018 Srk fi'!D279</f>
        <v>514933.45888710907</v>
      </c>
      <c r="E279" s="70">
        <f>'2018 Srk fi'!E279</f>
        <v>8.5000197477931305E-3</v>
      </c>
      <c r="F279" s="23">
        <f>'2018 Srk fi'!F279</f>
        <v>511423.61732615245</v>
      </c>
      <c r="G279" s="23">
        <f>'2018 Srk fi'!G279</f>
        <v>507259.79173318733</v>
      </c>
      <c r="H279" s="23">
        <f>'2018 Srk fi'!H279</f>
        <v>4163.8255929651204</v>
      </c>
      <c r="I279" s="23">
        <f>'2018 Srk fi'!I279</f>
        <v>-49601.776096227535</v>
      </c>
      <c r="J279" s="23">
        <f>'2018 Srk fi'!J279</f>
        <v>-45437.950503262415</v>
      </c>
      <c r="K279" s="23">
        <f>'2018 Srk fi'!K279</f>
        <v>19482.372630495389</v>
      </c>
      <c r="L279" s="23"/>
      <c r="M279" s="22">
        <v>5.9033734909702401E-3</v>
      </c>
      <c r="N279" s="27">
        <v>1225</v>
      </c>
      <c r="O279" s="1" t="s">
        <v>1797</v>
      </c>
      <c r="Q279" s="187" t="s">
        <v>1762</v>
      </c>
    </row>
    <row r="280" spans="1:17" ht="13.4" customHeight="1">
      <c r="A280" s="24"/>
      <c r="B280" s="25"/>
      <c r="C280" s="26" t="s">
        <v>1230</v>
      </c>
      <c r="D280" s="23">
        <f>'2018 Srk fi'!D280</f>
        <v>1591418.1707975408</v>
      </c>
      <c r="E280" s="70">
        <f>'2018 Srk fi'!E280</f>
        <v>2.552722270660901E-2</v>
      </c>
      <c r="F280" s="23">
        <f>'2018 Srk fi'!F280</f>
        <v>1580570.8942410734</v>
      </c>
      <c r="G280" s="23">
        <f>'2018 Srk fi'!G280</f>
        <v>1570133.5086812233</v>
      </c>
      <c r="H280" s="23">
        <f>'2018 Srk fi'!H280</f>
        <v>10437.38555985014</v>
      </c>
      <c r="I280" s="23">
        <f>'2018 Srk fi'!I280</f>
        <v>-153295.86070007799</v>
      </c>
      <c r="J280" s="23">
        <f>'2018 Srk fi'!J280</f>
        <v>-142858.47514022785</v>
      </c>
      <c r="K280" s="23">
        <f>'2018 Srk fi'!K280</f>
        <v>60210.889930180878</v>
      </c>
      <c r="L280" s="23"/>
      <c r="M280" s="22">
        <v>7.010784347369404E-4</v>
      </c>
      <c r="N280" s="27">
        <v>1219</v>
      </c>
      <c r="O280" s="1" t="s">
        <v>1796</v>
      </c>
      <c r="Q280" s="187" t="s">
        <v>1230</v>
      </c>
    </row>
    <row r="281" spans="1:17" ht="13.4" customHeight="1">
      <c r="A281" s="24"/>
      <c r="B281" s="25"/>
      <c r="C281" s="26" t="s">
        <v>1231</v>
      </c>
      <c r="D281" s="23">
        <f>'2018 Srk fi'!D281</f>
        <v>2912804.5951287663</v>
      </c>
      <c r="E281" s="70">
        <f>'2018 Srk fi'!E281</f>
        <v>2.478985524687527E-2</v>
      </c>
      <c r="F281" s="23">
        <f>'2018 Srk fi'!F281</f>
        <v>2892950.6072969721</v>
      </c>
      <c r="G281" s="23">
        <f>'2018 Srk fi'!G281</f>
        <v>2891117.9547529034</v>
      </c>
      <c r="H281" s="23">
        <f>'2018 Srk fi'!H281</f>
        <v>1832.6525440686382</v>
      </c>
      <c r="I281" s="23">
        <f>'2018 Srk fi'!I281</f>
        <v>-280580.48830599443</v>
      </c>
      <c r="J281" s="23">
        <f>'2018 Srk fi'!J281</f>
        <v>-278747.83576192579</v>
      </c>
      <c r="K281" s="23">
        <f>'2018 Srk fi'!K281</f>
        <v>110205.19941501616</v>
      </c>
      <c r="L281" s="23"/>
      <c r="M281" s="22">
        <v>1.1192842435055225E-3</v>
      </c>
      <c r="N281" s="27">
        <v>1230</v>
      </c>
      <c r="O281" s="1" t="s">
        <v>1798</v>
      </c>
      <c r="Q281" s="187" t="s">
        <v>1231</v>
      </c>
    </row>
    <row r="282" spans="1:17" ht="13.4" customHeight="1">
      <c r="A282" s="24"/>
      <c r="B282" s="25"/>
      <c r="C282" s="26" t="s">
        <v>1763</v>
      </c>
      <c r="D282" s="23">
        <f>'2018 Srk fi'!D282</f>
        <v>565783.94353280868</v>
      </c>
      <c r="E282" s="70">
        <f>'2018 Srk fi'!E282</f>
        <v>1.6155187780752644E-2</v>
      </c>
      <c r="F282" s="23">
        <f>'2018 Srk fi'!F282</f>
        <v>561927.499626784</v>
      </c>
      <c r="G282" s="23">
        <f>'2018 Srk fi'!G282</f>
        <v>568637.33428683528</v>
      </c>
      <c r="H282" s="23">
        <f>'2018 Srk fi'!H282</f>
        <v>-6709.8346600512741</v>
      </c>
      <c r="I282" s="23">
        <f>'2018 Srk fi'!I282</f>
        <v>-54500.0290845493</v>
      </c>
      <c r="J282" s="23">
        <f>'2018 Srk fi'!J282</f>
        <v>-61209.863744600574</v>
      </c>
      <c r="K282" s="23">
        <f>'2018 Srk fi'!K282</f>
        <v>21406.287406687854</v>
      </c>
      <c r="L282" s="23"/>
      <c r="M282" s="22">
        <v>1.264553160039554E-2</v>
      </c>
      <c r="N282" s="27">
        <v>542</v>
      </c>
      <c r="O282" s="1" t="s">
        <v>684</v>
      </c>
      <c r="Q282" s="187" t="s">
        <v>1763</v>
      </c>
    </row>
    <row r="283" spans="1:17" ht="13.4" customHeight="1">
      <c r="A283" s="24"/>
      <c r="B283" s="25"/>
      <c r="C283" s="26" t="s">
        <v>1764</v>
      </c>
      <c r="D283" s="23">
        <f>'2018 Srk fi'!D283</f>
        <v>514974.8749586764</v>
      </c>
      <c r="E283" s="70">
        <f>'2018 Srk fi'!E283</f>
        <v>-2.0580275710623597E-2</v>
      </c>
      <c r="F283" s="23">
        <f>'2018 Srk fi'!F283</f>
        <v>511464.75110134383</v>
      </c>
      <c r="G283" s="23">
        <f>'2018 Srk fi'!G283</f>
        <v>510848.91598872497</v>
      </c>
      <c r="H283" s="23">
        <f>'2018 Srk fi'!H283</f>
        <v>615.83511261886451</v>
      </c>
      <c r="I283" s="23">
        <f>'2018 Srk fi'!I283</f>
        <v>-49605.765564523317</v>
      </c>
      <c r="J283" s="23">
        <f>'2018 Srk fi'!J283</f>
        <v>-48989.930451904453</v>
      </c>
      <c r="K283" s="23">
        <f>'2018 Srk fi'!K283</f>
        <v>19483.939596722266</v>
      </c>
      <c r="L283" s="23"/>
      <c r="M283" s="22">
        <v>6.5064492552745548E-4</v>
      </c>
      <c r="N283" s="27">
        <v>1236</v>
      </c>
      <c r="O283" s="1" t="s">
        <v>1799</v>
      </c>
      <c r="Q283" s="187" t="s">
        <v>1764</v>
      </c>
    </row>
    <row r="284" spans="1:17" ht="13.4" customHeight="1">
      <c r="A284" s="24"/>
      <c r="B284" s="25"/>
      <c r="C284" s="26" t="s">
        <v>1875</v>
      </c>
      <c r="D284" s="23">
        <f>'2018 Srk fi'!D284</f>
        <v>253900.90169568555</v>
      </c>
      <c r="E284" s="70">
        <f>'2018 Srk fi'!E284</f>
        <v>2.4096542264600451E-2</v>
      </c>
      <c r="F284" s="23">
        <f>'2018 Srk fi'!F284</f>
        <v>252170.28597873086</v>
      </c>
      <c r="G284" s="23">
        <f>'2018 Srk fi'!G284</f>
        <v>251823.74205887146</v>
      </c>
      <c r="H284" s="23">
        <f>'2018 Srk fi'!H284</f>
        <v>346.54391985939583</v>
      </c>
      <c r="I284" s="23">
        <f>'2018 Srk fi'!I284</f>
        <v>-24457.404076554078</v>
      </c>
      <c r="J284" s="23">
        <f>'2018 Srk fi'!J284</f>
        <v>-24110.860156694682</v>
      </c>
      <c r="K284" s="23">
        <f>'2018 Srk fi'!K284</f>
        <v>9606.2741557809441</v>
      </c>
      <c r="L284" s="23"/>
      <c r="M284" s="22">
        <v>1.3178937000131348E-3</v>
      </c>
      <c r="N284" s="27">
        <v>1244</v>
      </c>
      <c r="O284" s="1" t="s">
        <v>1800</v>
      </c>
      <c r="Q284" s="187" t="s">
        <v>1875</v>
      </c>
    </row>
    <row r="285" spans="1:17" ht="13.4" customHeight="1">
      <c r="A285" s="24"/>
      <c r="B285" s="25"/>
      <c r="C285" s="26" t="s">
        <v>1765</v>
      </c>
      <c r="D285" s="23">
        <f>'2018 Srk fi'!D285</f>
        <v>11360420.90980801</v>
      </c>
      <c r="E285" s="70">
        <f>'2018 Srk fi'!E285</f>
        <v>2.7108555127102196E-3</v>
      </c>
      <c r="F285" s="23">
        <f>'2018 Srk fi'!F285</f>
        <v>11282987.065160625</v>
      </c>
      <c r="G285" s="23">
        <f>'2018 Srk fi'!G285</f>
        <v>11325942.525460241</v>
      </c>
      <c r="H285" s="23">
        <f>'2018 Srk fi'!H285</f>
        <v>-42955.46029961668</v>
      </c>
      <c r="I285" s="23">
        <f>'2018 Srk fi'!I285</f>
        <v>-1094310.4290504768</v>
      </c>
      <c r="J285" s="23">
        <f>'2018 Srk fi'!J285</f>
        <v>-1137265.8893500934</v>
      </c>
      <c r="K285" s="23">
        <f>'2018 Srk fi'!K285</f>
        <v>429818.55147360644</v>
      </c>
      <c r="L285" s="23"/>
      <c r="M285" s="22">
        <v>1.6614350924733865E-3</v>
      </c>
      <c r="N285" s="27">
        <v>2026</v>
      </c>
      <c r="O285" s="1" t="s">
        <v>1801</v>
      </c>
      <c r="Q285" s="187" t="s">
        <v>1765</v>
      </c>
    </row>
    <row r="286" spans="1:17" ht="13.4" customHeight="1">
      <c r="A286" s="24"/>
      <c r="B286" s="25"/>
      <c r="C286" s="26" t="s">
        <v>1907</v>
      </c>
      <c r="D286" s="23">
        <f>'2018 Srk fi'!D286</f>
        <v>330749.44763909851</v>
      </c>
      <c r="E286" s="70">
        <f>'2018 Srk fi'!E286</f>
        <v>2.2199380173126171E-2</v>
      </c>
      <c r="F286" s="23">
        <f>'2018 Srk fi'!F286</f>
        <v>328495.02400910936</v>
      </c>
      <c r="G286" s="23">
        <f>'2018 Srk fi'!G286</f>
        <v>322262.21887232194</v>
      </c>
      <c r="H286" s="23">
        <f>'2018 Srk fi'!H286</f>
        <v>6232.8051367874141</v>
      </c>
      <c r="I286" s="23">
        <f>'2018 Srk fi'!I286</f>
        <v>-31859.961248589596</v>
      </c>
      <c r="J286" s="23">
        <f>'2018 Srk fi'!J286</f>
        <v>-25627.156111802182</v>
      </c>
      <c r="K286" s="23">
        <f>'2018 Srk fi'!K286</f>
        <v>12513.818776045271</v>
      </c>
      <c r="L286" s="23"/>
      <c r="M286" s="22">
        <v>3.7014327687616656E-3</v>
      </c>
      <c r="N286" s="27">
        <v>1280</v>
      </c>
      <c r="O286" s="1" t="s">
        <v>1803</v>
      </c>
      <c r="Q286" s="187" t="s">
        <v>1907</v>
      </c>
    </row>
    <row r="287" spans="1:17" ht="13.4" customHeight="1">
      <c r="A287" s="24"/>
      <c r="B287" s="25"/>
      <c r="C287" s="26" t="s">
        <v>1766</v>
      </c>
      <c r="D287" s="23">
        <f>'2018 Srk fi'!D287</f>
        <v>25475677.496611204</v>
      </c>
      <c r="E287" s="70">
        <f>'2018 Srk fi'!E287</f>
        <v>1.3795258387274245E-2</v>
      </c>
      <c r="F287" s="23">
        <f>'2018 Srk fi'!F287</f>
        <v>25302032.552535553</v>
      </c>
      <c r="G287" s="23">
        <f>'2018 Srk fi'!G287</f>
        <v>25440230.634140149</v>
      </c>
      <c r="H287" s="23">
        <f>'2018 Srk fi'!H287</f>
        <v>-138198.08160459623</v>
      </c>
      <c r="I287" s="23">
        <f>'2018 Srk fi'!I287</f>
        <v>-2453984.741674446</v>
      </c>
      <c r="J287" s="23">
        <f>'2018 Srk fi'!J287</f>
        <v>-2592182.8232790423</v>
      </c>
      <c r="K287" s="23">
        <f>'2018 Srk fi'!K287</f>
        <v>963865.58969382697</v>
      </c>
      <c r="L287" s="23"/>
      <c r="M287" s="22">
        <v>7.4351525878080509E-3</v>
      </c>
      <c r="N287" s="27">
        <v>2363</v>
      </c>
      <c r="O287" s="1" t="s">
        <v>1804</v>
      </c>
      <c r="Q287" s="187" t="s">
        <v>1766</v>
      </c>
    </row>
    <row r="288" spans="1:17" ht="13.4" customHeight="1">
      <c r="A288" s="24"/>
      <c r="B288" s="25"/>
      <c r="C288" s="26" t="s">
        <v>1767</v>
      </c>
      <c r="D288" s="23">
        <f>'2018 Srk fi'!D288</f>
        <v>3313139.8940052823</v>
      </c>
      <c r="E288" s="70">
        <f>'2018 Srk fi'!E288</f>
        <v>-2.0587966309503214E-3</v>
      </c>
      <c r="F288" s="23">
        <f>'2018 Srk fi'!F288</f>
        <v>3290557.1779347919</v>
      </c>
      <c r="G288" s="23">
        <f>'2018 Srk fi'!G288</f>
        <v>3300786.005537129</v>
      </c>
      <c r="H288" s="23">
        <f>'2018 Srk fi'!H288</f>
        <v>-10228.827602337115</v>
      </c>
      <c r="I288" s="23">
        <f>'2018 Srk fi'!I288</f>
        <v>-319143.41622527473</v>
      </c>
      <c r="J288" s="23">
        <f>'2018 Srk fi'!J288</f>
        <v>-329372.24382761185</v>
      </c>
      <c r="K288" s="23">
        <f>'2018 Srk fi'!K288</f>
        <v>125351.78065817236</v>
      </c>
      <c r="L288" s="23"/>
      <c r="M288" s="22">
        <v>6.9247736556723042E-3</v>
      </c>
      <c r="N288" s="27">
        <v>1290</v>
      </c>
      <c r="O288" s="1" t="s">
        <v>1886</v>
      </c>
      <c r="Q288" s="187" t="s">
        <v>1767</v>
      </c>
    </row>
    <row r="289" spans="1:17" ht="13.4" customHeight="1">
      <c r="A289" s="24"/>
      <c r="B289" s="25"/>
      <c r="C289" s="26" t="s">
        <v>1768</v>
      </c>
      <c r="D289" s="23">
        <f>'2018 Srk fi'!D289</f>
        <v>456647.36418614438</v>
      </c>
      <c r="E289" s="70">
        <f>'2018 Srk fi'!E289</f>
        <v>0.13892238581001082</v>
      </c>
      <c r="F289" s="23">
        <f>'2018 Srk fi'!F289</f>
        <v>453534.80688410817</v>
      </c>
      <c r="G289" s="23">
        <f>'2018 Srk fi'!G289</f>
        <v>455456.79779897671</v>
      </c>
      <c r="H289" s="23">
        <f>'2018 Srk fi'!H289</f>
        <v>-1921.9909148685401</v>
      </c>
      <c r="I289" s="23">
        <f>'2018 Srk fi'!I289</f>
        <v>-43987.276263318847</v>
      </c>
      <c r="J289" s="23">
        <f>'2018 Srk fi'!J289</f>
        <v>-45909.267178187387</v>
      </c>
      <c r="K289" s="23">
        <f>'2018 Srk fi'!K289</f>
        <v>17277.13349417139</v>
      </c>
      <c r="L289" s="23"/>
      <c r="M289" s="22">
        <v>5.3303751046667412E-4</v>
      </c>
      <c r="N289" s="27">
        <v>1294</v>
      </c>
      <c r="O289" s="1" t="s">
        <v>1887</v>
      </c>
      <c r="Q289" s="187" t="s">
        <v>1768</v>
      </c>
    </row>
    <row r="290" spans="1:17" ht="13.4" customHeight="1">
      <c r="A290" s="24"/>
      <c r="B290" s="25"/>
      <c r="C290" s="26" t="s">
        <v>1908</v>
      </c>
      <c r="D290" s="23">
        <f>'2018 Srk fi'!D290</f>
        <v>333889.90802840842</v>
      </c>
      <c r="E290" s="70">
        <f>'2018 Srk fi'!E290</f>
        <v>-2.4861254378092168E-2</v>
      </c>
      <c r="F290" s="23">
        <f>'2018 Srk fi'!F290</f>
        <v>331614.07868433191</v>
      </c>
      <c r="G290" s="23">
        <f>'2018 Srk fi'!G290</f>
        <v>336740.8984669543</v>
      </c>
      <c r="H290" s="23">
        <f>'2018 Srk fi'!H290</f>
        <v>-5126.8197826223914</v>
      </c>
      <c r="I290" s="23">
        <f>'2018 Srk fi'!I290</f>
        <v>-32162.471039672662</v>
      </c>
      <c r="J290" s="23">
        <f>'2018 Srk fi'!J290</f>
        <v>-37289.29082229505</v>
      </c>
      <c r="K290" s="23">
        <f>'2018 Srk fi'!K290</f>
        <v>12632.637272843047</v>
      </c>
      <c r="L290" s="23"/>
      <c r="M290" s="22">
        <v>2.7935966434790412E-2</v>
      </c>
      <c r="N290" s="27">
        <v>1123</v>
      </c>
      <c r="O290" s="1" t="s">
        <v>943</v>
      </c>
      <c r="Q290" s="187" t="s">
        <v>1908</v>
      </c>
    </row>
    <row r="291" spans="1:17" ht="13.4" customHeight="1">
      <c r="A291" s="24"/>
      <c r="B291" s="25"/>
      <c r="C291" s="26" t="s">
        <v>1769</v>
      </c>
      <c r="D291" s="23">
        <f>'2018 Srk fi'!D291</f>
        <v>843374.25807995023</v>
      </c>
      <c r="E291" s="70">
        <f>'2018 Srk fi'!E291</f>
        <v>3.3146723511150666E-2</v>
      </c>
      <c r="F291" s="23">
        <f>'2018 Srk fi'!F291</f>
        <v>837625.72888387227</v>
      </c>
      <c r="G291" s="23">
        <f>'2018 Srk fi'!G291</f>
        <v>823822.93206532358</v>
      </c>
      <c r="H291" s="23">
        <f>'2018 Srk fi'!H291</f>
        <v>13802.796818548697</v>
      </c>
      <c r="I291" s="23">
        <f>'2018 Srk fi'!I291</f>
        <v>-81239.353148684968</v>
      </c>
      <c r="J291" s="23">
        <f>'2018 Srk fi'!J291</f>
        <v>-67436.556330136271</v>
      </c>
      <c r="K291" s="23">
        <f>'2018 Srk fi'!K291</f>
        <v>31908.844296877196</v>
      </c>
      <c r="L291" s="23"/>
      <c r="M291" s="22">
        <v>2.3035782515970371E-4</v>
      </c>
      <c r="N291" s="27">
        <v>1945</v>
      </c>
      <c r="O291" s="1" t="s">
        <v>471</v>
      </c>
      <c r="Q291" s="187" t="s">
        <v>1769</v>
      </c>
    </row>
    <row r="292" spans="1:17" ht="13.4" customHeight="1">
      <c r="A292" s="24"/>
      <c r="B292" s="25"/>
      <c r="C292" s="26" t="s">
        <v>1770</v>
      </c>
      <c r="D292" s="23">
        <f>'2018 Srk fi'!D292</f>
        <v>658427.51501598558</v>
      </c>
      <c r="E292" s="70">
        <f>'2018 Srk fi'!E292</f>
        <v>-9.4719942783016986E-3</v>
      </c>
      <c r="F292" s="23">
        <f>'2018 Srk fi'!F292</f>
        <v>653939.60261255573</v>
      </c>
      <c r="G292" s="23">
        <f>'2018 Srk fi'!G292</f>
        <v>664464.99161786679</v>
      </c>
      <c r="H292" s="23">
        <f>'2018 Srk fi'!H292</f>
        <v>-10525.389005311066</v>
      </c>
      <c r="I292" s="23">
        <f>'2018 Srk fi'!I292</f>
        <v>-63424.066958092953</v>
      </c>
      <c r="J292" s="23">
        <f>'2018 Srk fi'!J292</f>
        <v>-73949.45596340402</v>
      </c>
      <c r="K292" s="23">
        <f>'2018 Srk fi'!K292</f>
        <v>24911.432683819454</v>
      </c>
      <c r="L292" s="23"/>
      <c r="M292" s="22">
        <v>3.5340455787203594E-3</v>
      </c>
      <c r="N292" s="27">
        <v>2027</v>
      </c>
      <c r="O292" s="1" t="s">
        <v>1888</v>
      </c>
      <c r="Q292" s="187" t="s">
        <v>1770</v>
      </c>
    </row>
    <row r="293" spans="1:17" ht="13.4" customHeight="1">
      <c r="A293" s="24"/>
      <c r="B293" s="25"/>
      <c r="C293" s="26" t="s">
        <v>1771</v>
      </c>
      <c r="D293" s="23">
        <f>'2018 Srk fi'!D293</f>
        <v>648293.10931915545</v>
      </c>
      <c r="E293" s="70">
        <f>'2018 Srk fi'!E293</f>
        <v>4.9326225334744622E-2</v>
      </c>
      <c r="F293" s="23">
        <f>'2018 Srk fi'!F293</f>
        <v>643874.27410948032</v>
      </c>
      <c r="G293" s="23">
        <f>'2018 Srk fi'!G293</f>
        <v>615140.73746180302</v>
      </c>
      <c r="H293" s="23">
        <f>'2018 Srk fi'!H293</f>
        <v>28733.536647677305</v>
      </c>
      <c r="I293" s="23">
        <f>'2018 Srk fi'!I293</f>
        <v>-62447.854374570183</v>
      </c>
      <c r="J293" s="23">
        <f>'2018 Srk fi'!J293</f>
        <v>-33714.317726892878</v>
      </c>
      <c r="K293" s="23">
        <f>'2018 Srk fi'!K293</f>
        <v>24528.000097013039</v>
      </c>
      <c r="L293" s="23"/>
      <c r="M293" s="22">
        <v>1.0769517846325463E-3</v>
      </c>
      <c r="N293" s="27">
        <v>1107</v>
      </c>
      <c r="O293" s="1" t="s">
        <v>933</v>
      </c>
      <c r="Q293" s="187" t="s">
        <v>1771</v>
      </c>
    </row>
    <row r="294" spans="1:17" ht="13.4" customHeight="1">
      <c r="A294" s="24"/>
      <c r="B294" s="25"/>
      <c r="C294" s="26" t="s">
        <v>1772</v>
      </c>
      <c r="D294" s="23">
        <f>'2018 Srk fi'!D294</f>
        <v>5190087.5732302684</v>
      </c>
      <c r="E294" s="70">
        <f>'2018 Srk fi'!E294</f>
        <v>-2.4105055756228344E-3</v>
      </c>
      <c r="F294" s="23">
        <f>'2018 Srk fi'!F294</f>
        <v>5154711.3809181629</v>
      </c>
      <c r="G294" s="23">
        <f>'2018 Srk fi'!G294</f>
        <v>5225054.556432547</v>
      </c>
      <c r="H294" s="23">
        <f>'2018 Srk fi'!H294</f>
        <v>-70343.175514384173</v>
      </c>
      <c r="I294" s="23">
        <f>'2018 Srk fi'!I294</f>
        <v>-499943.35633882316</v>
      </c>
      <c r="J294" s="23">
        <f>'2018 Srk fi'!J294</f>
        <v>-570286.53185320739</v>
      </c>
      <c r="K294" s="23">
        <f>'2018 Srk fi'!K294</f>
        <v>196365.60480087879</v>
      </c>
      <c r="L294" s="23"/>
      <c r="M294" s="22">
        <v>7.5588136773375168E-4</v>
      </c>
      <c r="N294" s="27">
        <v>1279</v>
      </c>
      <c r="O294" s="1" t="s">
        <v>1802</v>
      </c>
      <c r="Q294" s="187" t="s">
        <v>1772</v>
      </c>
    </row>
    <row r="295" spans="1:17" ht="13.4" customHeight="1">
      <c r="A295" s="24"/>
      <c r="B295" s="25"/>
      <c r="C295" s="26" t="s">
        <v>1773</v>
      </c>
      <c r="D295" s="23">
        <f>'2018 Srk fi'!D295</f>
        <v>974708.60160341172</v>
      </c>
      <c r="E295" s="70">
        <f>'2018 Srk fi'!E295</f>
        <v>-1.2127451075163442E-2</v>
      </c>
      <c r="F295" s="23">
        <f>'2018 Srk fi'!F295</f>
        <v>968064.88346724072</v>
      </c>
      <c r="G295" s="23">
        <f>'2018 Srk fi'!G295</f>
        <v>967305.37310600083</v>
      </c>
      <c r="H295" s="23">
        <f>'2018 Srk fi'!H295</f>
        <v>759.51036123989616</v>
      </c>
      <c r="I295" s="23">
        <f>'2018 Srk fi'!I295</f>
        <v>-93890.340550581401</v>
      </c>
      <c r="J295" s="23">
        <f>'2018 Srk fi'!J295</f>
        <v>-93130.830189341505</v>
      </c>
      <c r="K295" s="23">
        <f>'2018 Srk fi'!K295</f>
        <v>36877.844806643101</v>
      </c>
      <c r="L295" s="23"/>
      <c r="M295" s="22">
        <v>3.0193687407525124E-4</v>
      </c>
      <c r="N295" s="27">
        <v>87</v>
      </c>
      <c r="O295" s="1" t="s">
        <v>1889</v>
      </c>
      <c r="Q295" s="187" t="s">
        <v>1773</v>
      </c>
    </row>
    <row r="296" spans="1:17" ht="13.4" customHeight="1">
      <c r="A296" s="24"/>
      <c r="B296" s="25"/>
      <c r="C296" s="26" t="s">
        <v>1813</v>
      </c>
      <c r="D296" s="23">
        <f>'2018 Srk fi'!D296</f>
        <v>590148.24532251386</v>
      </c>
      <c r="E296" s="70">
        <f>'2018 Srk fi'!E296</f>
        <v>2.9666830227794261E-2</v>
      </c>
      <c r="F296" s="23">
        <f>'2018 Srk fi'!F296</f>
        <v>586125.73172816483</v>
      </c>
      <c r="G296" s="23">
        <f>'2018 Srk fi'!G296</f>
        <v>569362.82128314744</v>
      </c>
      <c r="H296" s="23">
        <f>'2018 Srk fi'!H296</f>
        <v>16762.910445017391</v>
      </c>
      <c r="I296" s="23">
        <f>'2018 Srk fi'!I296</f>
        <v>-56846.958811597433</v>
      </c>
      <c r="J296" s="23">
        <f>'2018 Srk fi'!J296</f>
        <v>-40084.048366580042</v>
      </c>
      <c r="K296" s="23">
        <f>'2018 Srk fi'!K296</f>
        <v>22328.104387419236</v>
      </c>
      <c r="L296" s="23"/>
      <c r="M296" s="22">
        <v>6.5527907917966102E-3</v>
      </c>
      <c r="N296" s="27">
        <v>129</v>
      </c>
      <c r="O296" s="1" t="s">
        <v>1890</v>
      </c>
      <c r="Q296" s="187" t="s">
        <v>1813</v>
      </c>
    </row>
    <row r="297" spans="1:17" ht="13.4" customHeight="1">
      <c r="A297" s="24"/>
      <c r="B297" s="25"/>
      <c r="C297" s="26" t="s">
        <v>1774</v>
      </c>
      <c r="D297" s="23">
        <f>'2018 Srk fi'!D297</f>
        <v>1172860.4805311142</v>
      </c>
      <c r="E297" s="70">
        <f>'2018 Srk fi'!E297</f>
        <v>1.1933273908656394E-2</v>
      </c>
      <c r="F297" s="23">
        <f>'2018 Srk fi'!F297</f>
        <v>1164866.137983111</v>
      </c>
      <c r="G297" s="23">
        <f>'2018 Srk fi'!G297</f>
        <v>1160454.9851050705</v>
      </c>
      <c r="H297" s="23">
        <f>'2018 Srk fi'!H297</f>
        <v>4411.1528780404478</v>
      </c>
      <c r="I297" s="23">
        <f>'2018 Srk fi'!I297</f>
        <v>-112977.63224232882</v>
      </c>
      <c r="J297" s="23">
        <f>'2018 Srk fi'!J297</f>
        <v>-108566.47936428837</v>
      </c>
      <c r="K297" s="23">
        <f>'2018 Srk fi'!K297</f>
        <v>44374.869278592691</v>
      </c>
      <c r="L297" s="23"/>
      <c r="M297" s="22">
        <v>4.1728266566498369E-4</v>
      </c>
      <c r="N297" s="27">
        <v>170</v>
      </c>
      <c r="O297" s="1" t="s">
        <v>1892</v>
      </c>
      <c r="Q297" s="187" t="s">
        <v>1774</v>
      </c>
    </row>
    <row r="298" spans="1:17" ht="13.4" customHeight="1">
      <c r="A298" s="24"/>
      <c r="B298" s="25"/>
      <c r="C298" s="26" t="s">
        <v>1775</v>
      </c>
      <c r="D298" s="23">
        <f>'2018 Srk fi'!D298</f>
        <v>1465287.4401201049</v>
      </c>
      <c r="E298" s="70">
        <f>'2018 Srk fi'!E298</f>
        <v>7.8725321711292651E-4</v>
      </c>
      <c r="F298" s="23">
        <f>'2018 Srk fi'!F298</f>
        <v>1455299.8841217118</v>
      </c>
      <c r="G298" s="23">
        <f>'2018 Srk fi'!G298</f>
        <v>1462379.4896103216</v>
      </c>
      <c r="H298" s="23">
        <f>'2018 Srk fi'!H298</f>
        <v>-7079.6054886097554</v>
      </c>
      <c r="I298" s="23">
        <f>'2018 Srk fi'!I298</f>
        <v>-141146.1194977155</v>
      </c>
      <c r="J298" s="23">
        <f>'2018 Srk fi'!J298</f>
        <v>-148225.72498632525</v>
      </c>
      <c r="K298" s="23">
        <f>'2018 Srk fi'!K298</f>
        <v>55438.76675037176</v>
      </c>
      <c r="L298" s="23"/>
      <c r="M298" s="22">
        <v>2.2457192616588798E-4</v>
      </c>
      <c r="N298" s="27">
        <v>183</v>
      </c>
      <c r="O298" s="1" t="s">
        <v>1893</v>
      </c>
      <c r="Q298" s="187" t="s">
        <v>1775</v>
      </c>
    </row>
    <row r="299" spans="1:17" ht="13.4" customHeight="1">
      <c r="A299" s="24"/>
      <c r="B299" s="25"/>
      <c r="C299" s="26" t="s">
        <v>1776</v>
      </c>
      <c r="D299" s="23">
        <f>'2018 Srk fi'!D299</f>
        <v>665229.40216791362</v>
      </c>
      <c r="E299" s="70">
        <f>'2018 Srk fi'!E299</f>
        <v>-9.9109614157877335E-4</v>
      </c>
      <c r="F299" s="23">
        <f>'2018 Srk fi'!F299</f>
        <v>660695.12737375789</v>
      </c>
      <c r="G299" s="23">
        <f>'2018 Srk fi'!G299</f>
        <v>660164.97066588106</v>
      </c>
      <c r="H299" s="23">
        <f>'2018 Srk fi'!H299</f>
        <v>530.15670787682757</v>
      </c>
      <c r="I299" s="23">
        <f>'2018 Srk fi'!I299</f>
        <v>-64079.269446334663</v>
      </c>
      <c r="J299" s="23">
        <f>'2018 Srk fi'!J299</f>
        <v>-63549.112738457836</v>
      </c>
      <c r="K299" s="23">
        <f>'2018 Srk fi'!K299</f>
        <v>25168.780303783482</v>
      </c>
      <c r="L299" s="23"/>
      <c r="M299" s="22">
        <v>1.5784132728090192E-3</v>
      </c>
      <c r="N299" s="27">
        <v>211</v>
      </c>
      <c r="O299" s="1" t="s">
        <v>1894</v>
      </c>
      <c r="Q299" s="187" t="s">
        <v>1776</v>
      </c>
    </row>
    <row r="300" spans="1:17" ht="13.4" customHeight="1">
      <c r="A300" s="24"/>
      <c r="B300" s="25"/>
      <c r="C300" s="26" t="s">
        <v>1777</v>
      </c>
      <c r="D300" s="23">
        <f>'2018 Srk fi'!D300</f>
        <v>3285300.5727801439</v>
      </c>
      <c r="E300" s="70">
        <f>'2018 Srk fi'!E300</f>
        <v>6.8725020205784304E-3</v>
      </c>
      <c r="F300" s="23">
        <f>'2018 Srk fi'!F300</f>
        <v>3262907.6125023263</v>
      </c>
      <c r="G300" s="23">
        <f>'2018 Srk fi'!G300</f>
        <v>3303261.3438956761</v>
      </c>
      <c r="H300" s="23">
        <f>'2018 Srk fi'!H300</f>
        <v>-40353.731393349823</v>
      </c>
      <c r="I300" s="23">
        <f>'2018 Srk fi'!I300</f>
        <v>-316461.74978032341</v>
      </c>
      <c r="J300" s="23">
        <f>'2018 Srk fi'!J300</f>
        <v>-356815.48117367324</v>
      </c>
      <c r="K300" s="23">
        <f>'2018 Srk fi'!K300</f>
        <v>124298.48722670568</v>
      </c>
      <c r="L300" s="23"/>
      <c r="M300" s="22">
        <v>6.7056311276572796E-4</v>
      </c>
      <c r="N300" s="27">
        <v>244</v>
      </c>
      <c r="O300" s="1" t="s">
        <v>1895</v>
      </c>
      <c r="Q300" s="187" t="s">
        <v>1777</v>
      </c>
    </row>
    <row r="301" spans="1:17" ht="13.4" customHeight="1">
      <c r="A301" s="24"/>
      <c r="B301" s="25"/>
      <c r="C301" s="26" t="s">
        <v>960</v>
      </c>
      <c r="D301" s="23">
        <f>'2018 Srk fi'!D301</f>
        <v>6593074.300109121</v>
      </c>
      <c r="E301" s="70">
        <f>'2018 Srk fi'!E301</f>
        <v>6.2880669856635318E-3</v>
      </c>
      <c r="F301" s="23">
        <f>'2018 Srk fi'!F301</f>
        <v>6548135.2001271341</v>
      </c>
      <c r="G301" s="23">
        <f>'2018 Srk fi'!G301</f>
        <v>6524147.1974240197</v>
      </c>
      <c r="H301" s="23">
        <f>'2018 Srk fi'!H301</f>
        <v>23988.002703114413</v>
      </c>
      <c r="I301" s="23">
        <f>'2018 Srk fi'!I301</f>
        <v>-635088.26155245118</v>
      </c>
      <c r="J301" s="23">
        <f>'2018 Srk fi'!J301</f>
        <v>-611100.25884933677</v>
      </c>
      <c r="K301" s="23">
        <f>'2018 Srk fi'!K301</f>
        <v>249447.24037330193</v>
      </c>
      <c r="L301" s="23"/>
      <c r="M301" s="22">
        <v>4.1754124192308888E-4</v>
      </c>
      <c r="N301" s="27">
        <v>267</v>
      </c>
      <c r="O301" s="1" t="s">
        <v>1896</v>
      </c>
      <c r="Q301" s="187" t="s">
        <v>960</v>
      </c>
    </row>
    <row r="302" spans="1:17" ht="13.4" customHeight="1">
      <c r="A302" s="24"/>
      <c r="B302" s="25"/>
      <c r="C302" s="26" t="s">
        <v>1778</v>
      </c>
      <c r="D302" s="23">
        <f>'2018 Srk fi'!D302</f>
        <v>6207282.9233614793</v>
      </c>
      <c r="E302" s="70">
        <f>'2018 Srk fi'!E302</f>
        <v>1.6947866357485797E-2</v>
      </c>
      <c r="F302" s="23">
        <f>'2018 Srk fi'!F302</f>
        <v>6164973.4186885525</v>
      </c>
      <c r="G302" s="23">
        <f>'2018 Srk fi'!G302</f>
        <v>6166513.2580847358</v>
      </c>
      <c r="H302" s="23">
        <f>'2018 Srk fi'!H302</f>
        <v>-1539.839396183379</v>
      </c>
      <c r="I302" s="23">
        <f>'2018 Srk fi'!I302</f>
        <v>-597926.2998289906</v>
      </c>
      <c r="J302" s="23">
        <f>'2018 Srk fi'!J302</f>
        <v>-599466.13922517397</v>
      </c>
      <c r="K302" s="23">
        <f>'2018 Srk fi'!K302</f>
        <v>234850.9246169448</v>
      </c>
      <c r="L302" s="23"/>
      <c r="M302" s="22">
        <v>2.5062179405493668E-4</v>
      </c>
      <c r="N302" s="27">
        <v>439</v>
      </c>
      <c r="O302" s="1" t="s">
        <v>1897</v>
      </c>
      <c r="Q302" s="187" t="s">
        <v>1778</v>
      </c>
    </row>
    <row r="303" spans="1:17" ht="13.4" customHeight="1">
      <c r="A303" s="24"/>
      <c r="B303" s="25"/>
      <c r="C303" s="26" t="s">
        <v>1779</v>
      </c>
      <c r="D303" s="23">
        <f>'2018 Srk fi'!D303</f>
        <v>479456.97805968183</v>
      </c>
      <c r="E303" s="70">
        <f>'2018 Srk fi'!E303</f>
        <v>2.1350123375823316E-2</v>
      </c>
      <c r="F303" s="23">
        <f>'2018 Srk fi'!F303</f>
        <v>476188.94798853149</v>
      </c>
      <c r="G303" s="23">
        <f>'2018 Srk fi'!G303</f>
        <v>469163.26563331473</v>
      </c>
      <c r="H303" s="23">
        <f>'2018 Srk fi'!H303</f>
        <v>7025.6823552167625</v>
      </c>
      <c r="I303" s="23">
        <f>'2018 Srk fi'!I303</f>
        <v>-46184.448229269219</v>
      </c>
      <c r="J303" s="23">
        <f>'2018 Srk fi'!J303</f>
        <v>-39158.765874052457</v>
      </c>
      <c r="K303" s="23">
        <f>'2018 Srk fi'!K303</f>
        <v>18140.129264542178</v>
      </c>
      <c r="L303" s="23"/>
      <c r="M303" s="22">
        <v>1.2050936753961849E-3</v>
      </c>
      <c r="N303" s="27">
        <v>467</v>
      </c>
      <c r="O303" s="1" t="s">
        <v>1898</v>
      </c>
      <c r="Q303" s="187" t="s">
        <v>1779</v>
      </c>
    </row>
    <row r="304" spans="1:17" ht="13.4" customHeight="1">
      <c r="A304" s="24"/>
      <c r="B304" s="25"/>
      <c r="C304" s="26" t="s">
        <v>1780</v>
      </c>
      <c r="D304" s="23">
        <f>'2018 Srk fi'!D304</f>
        <v>1116071.065242311</v>
      </c>
      <c r="E304" s="70">
        <f>'2018 Srk fi'!E304</f>
        <v>-5.4964136005998254E-3</v>
      </c>
      <c r="F304" s="23">
        <f>'2018 Srk fi'!F304</f>
        <v>1108463.805426189</v>
      </c>
      <c r="G304" s="23">
        <f>'2018 Srk fi'!G304</f>
        <v>1119071.7925609546</v>
      </c>
      <c r="H304" s="23">
        <f>'2018 Srk fi'!H304</f>
        <v>-10607.987134765601</v>
      </c>
      <c r="I304" s="23">
        <f>'2018 Srk fi'!I304</f>
        <v>-107507.30241004568</v>
      </c>
      <c r="J304" s="23">
        <f>'2018 Srk fi'!J304</f>
        <v>-118115.28954481128</v>
      </c>
      <c r="K304" s="23">
        <f>'2018 Srk fi'!K304</f>
        <v>42226.256616064238</v>
      </c>
      <c r="L304" s="23"/>
      <c r="M304" s="22">
        <v>7.1938589696963345E-4</v>
      </c>
      <c r="N304" s="27">
        <v>516</v>
      </c>
      <c r="O304" s="1" t="s">
        <v>1899</v>
      </c>
      <c r="Q304" s="187" t="s">
        <v>1780</v>
      </c>
    </row>
    <row r="305" spans="1:17" ht="13.4" customHeight="1">
      <c r="A305" s="24"/>
      <c r="B305" s="25"/>
      <c r="C305" s="26" t="s">
        <v>1781</v>
      </c>
      <c r="D305" s="23">
        <f>'2018 Srk fi'!D305</f>
        <v>3094211.7792958566</v>
      </c>
      <c r="E305" s="70">
        <f>'2018 Srk fi'!E305</f>
        <v>-6.4366349967852621E-3</v>
      </c>
      <c r="F305" s="23">
        <f>'2018 Srk fi'!F305</f>
        <v>3073121.3006836381</v>
      </c>
      <c r="G305" s="23">
        <f>'2018 Srk fi'!G305</f>
        <v>3098174.8078537667</v>
      </c>
      <c r="H305" s="23">
        <f>'2018 Srk fi'!H305</f>
        <v>-25053.507170128636</v>
      </c>
      <c r="I305" s="23">
        <f>'2018 Srk fi'!I305</f>
        <v>-298054.82091345428</v>
      </c>
      <c r="J305" s="23">
        <f>'2018 Srk fi'!J305</f>
        <v>-323108.32808358292</v>
      </c>
      <c r="K305" s="23">
        <f>'2018 Srk fi'!K305</f>
        <v>117068.69274370853</v>
      </c>
      <c r="L305" s="23"/>
      <c r="M305" s="22">
        <v>3.2629095539706384E-4</v>
      </c>
      <c r="N305" s="27">
        <v>530</v>
      </c>
      <c r="O305" s="1" t="s">
        <v>1909</v>
      </c>
      <c r="Q305" s="187" t="s">
        <v>1781</v>
      </c>
    </row>
  </sheetData>
  <pageMargins left="0.75" right="0.75" top="1" bottom="1" header="0.4921259845" footer="0.4921259845"/>
  <pageSetup paperSize="9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Taul43"/>
  <dimension ref="A1:W326"/>
  <sheetViews>
    <sheetView showGridLines="0" workbookViewId="0">
      <pane ySplit="15" topLeftCell="A16" activePane="bottomLeft" state="frozen"/>
      <selection pane="bottomLeft" activeCell="P15" sqref="P15:P326"/>
    </sheetView>
  </sheetViews>
  <sheetFormatPr defaultColWidth="9.1796875" defaultRowHeight="10"/>
  <cols>
    <col min="1" max="2" width="4.54296875" style="1" customWidth="1"/>
    <col min="3" max="3" width="25.54296875" style="19" customWidth="1"/>
    <col min="4" max="4" width="13.453125" style="1" customWidth="1"/>
    <col min="5" max="5" width="7" style="1" customWidth="1"/>
    <col min="6" max="6" width="15.54296875" style="1" customWidth="1"/>
    <col min="7" max="7" width="13.453125" style="1" customWidth="1"/>
    <col min="8" max="8" width="11.453125" style="1" customWidth="1"/>
    <col min="9" max="9" width="16.54296875" style="1" customWidth="1"/>
    <col min="10" max="10" width="13.453125" style="1" customWidth="1"/>
    <col min="11" max="11" width="10.54296875" style="1" customWidth="1"/>
    <col min="12" max="12" width="14.453125" style="1" customWidth="1"/>
    <col min="13" max="13" width="13" style="1" customWidth="1"/>
    <col min="14" max="14" width="10.81640625" style="1" customWidth="1"/>
    <col min="15" max="15" width="14.81640625" style="1" customWidth="1"/>
    <col min="16" max="16" width="17.453125" style="1" customWidth="1"/>
    <col min="17" max="17" width="12" style="1" customWidth="1"/>
    <col min="18" max="18" width="13.1796875" style="1" customWidth="1"/>
    <col min="19" max="19" width="24.81640625" style="1" customWidth="1"/>
    <col min="20" max="20" width="14.453125" style="1" customWidth="1"/>
    <col min="21" max="21" width="9.54296875" style="1" customWidth="1"/>
    <col min="22" max="28" width="12" style="1" customWidth="1"/>
    <col min="29" max="29" width="11.1796875" style="1" customWidth="1"/>
    <col min="30" max="30" width="9.1796875" style="1"/>
    <col min="31" max="31" width="7.54296875" style="1" customWidth="1"/>
    <col min="32" max="32" width="9.1796875" style="1"/>
    <col min="33" max="33" width="31.453125" style="1" customWidth="1"/>
    <col min="34" max="34" width="14.453125" style="1" customWidth="1"/>
    <col min="35" max="35" width="9.54296875" style="1" customWidth="1"/>
    <col min="36" max="42" width="12" style="1" customWidth="1"/>
    <col min="43" max="43" width="11.1796875" style="1" customWidth="1"/>
    <col min="44" max="44" width="2" style="1" customWidth="1"/>
    <col min="45" max="16384" width="9.1796875" style="1"/>
  </cols>
  <sheetData>
    <row r="1" spans="1:23" ht="14">
      <c r="A1" s="33" t="s">
        <v>0</v>
      </c>
      <c r="B1" s="33"/>
      <c r="C1" s="46"/>
      <c r="D1" s="33" t="s">
        <v>456</v>
      </c>
      <c r="E1" s="34"/>
      <c r="F1" s="33"/>
      <c r="G1" s="33"/>
      <c r="H1" s="33"/>
      <c r="I1" s="33"/>
      <c r="J1" s="33"/>
      <c r="K1" s="35" t="s">
        <v>2</v>
      </c>
    </row>
    <row r="2" spans="1:23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 t="s">
        <v>1910</v>
      </c>
    </row>
    <row r="3" spans="1:23" ht="11.5">
      <c r="A3" s="38" t="s">
        <v>1814</v>
      </c>
      <c r="B3" s="38"/>
      <c r="C3" s="48" t="s">
        <v>4</v>
      </c>
      <c r="D3" s="38" t="s">
        <v>4</v>
      </c>
      <c r="E3" s="38"/>
      <c r="F3" s="38"/>
      <c r="G3" s="39"/>
      <c r="H3" s="38"/>
      <c r="I3" s="38"/>
      <c r="J3" s="38" t="s">
        <v>458</v>
      </c>
      <c r="K3" s="45">
        <v>2017</v>
      </c>
      <c r="O3" s="2"/>
      <c r="Q3" s="3"/>
      <c r="R3" s="4"/>
      <c r="W3" s="5"/>
    </row>
    <row r="4" spans="1:23" ht="11.5">
      <c r="A4" s="40"/>
      <c r="B4" s="40"/>
      <c r="C4" s="49"/>
      <c r="D4" s="41"/>
      <c r="E4" s="42"/>
      <c r="F4" s="41"/>
      <c r="G4" s="40"/>
      <c r="H4" s="40"/>
      <c r="I4" s="40"/>
      <c r="O4" s="2"/>
      <c r="Q4" s="3"/>
      <c r="R4" s="2"/>
    </row>
    <row r="6" spans="1:23">
      <c r="A6" s="7"/>
      <c r="B6" s="8"/>
      <c r="C6" s="50"/>
      <c r="D6" s="8"/>
      <c r="E6" s="8"/>
      <c r="F6" s="8"/>
      <c r="G6" s="8"/>
      <c r="H6" s="8"/>
      <c r="I6" s="8"/>
      <c r="J6" s="8"/>
      <c r="K6" s="9"/>
      <c r="O6" s="4"/>
      <c r="Q6" s="3"/>
      <c r="R6" s="4"/>
    </row>
    <row r="7" spans="1:23" ht="11.5">
      <c r="A7" s="10" t="s">
        <v>459</v>
      </c>
      <c r="D7" s="11">
        <v>30075099481.710003</v>
      </c>
      <c r="K7" s="12"/>
      <c r="O7" s="2"/>
      <c r="Q7" s="3"/>
      <c r="R7" s="2"/>
    </row>
    <row r="8" spans="1:23" ht="11.5">
      <c r="A8" s="10" t="s">
        <v>460</v>
      </c>
      <c r="D8" s="11">
        <v>31857709041.819996</v>
      </c>
      <c r="F8" s="1" t="s">
        <v>8</v>
      </c>
      <c r="K8" s="12"/>
      <c r="Q8" s="13"/>
    </row>
    <row r="9" spans="1:23" ht="11.5">
      <c r="A9" s="10" t="s">
        <v>461</v>
      </c>
      <c r="D9" s="11">
        <v>2939318117.7800012</v>
      </c>
      <c r="F9" s="1" t="s">
        <v>1911</v>
      </c>
      <c r="K9" s="12"/>
      <c r="Q9" s="13"/>
    </row>
    <row r="10" spans="1:23" ht="11.5">
      <c r="A10" s="10" t="s">
        <v>462</v>
      </c>
      <c r="D10" s="11">
        <v>1158429029.3999987</v>
      </c>
      <c r="F10" s="1" t="s">
        <v>1912</v>
      </c>
      <c r="K10" s="12"/>
      <c r="Q10" s="13"/>
    </row>
    <row r="11" spans="1:23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23" s="19" customFormat="1" ht="38.25" customHeight="1">
      <c r="A12" s="17" t="s">
        <v>12</v>
      </c>
      <c r="B12" s="17" t="s">
        <v>13</v>
      </c>
      <c r="C12" s="17" t="s">
        <v>14</v>
      </c>
      <c r="D12" s="17" t="s">
        <v>1815</v>
      </c>
      <c r="E12" s="17" t="s">
        <v>1913</v>
      </c>
      <c r="F12" s="18" t="s">
        <v>1914</v>
      </c>
      <c r="G12" s="17" t="s">
        <v>18</v>
      </c>
      <c r="H12" s="17" t="s">
        <v>467</v>
      </c>
      <c r="I12" s="17" t="s">
        <v>1915</v>
      </c>
      <c r="J12" s="17" t="s">
        <v>21</v>
      </c>
      <c r="K12" s="17" t="s">
        <v>22</v>
      </c>
      <c r="L12" s="17" t="s">
        <v>357</v>
      </c>
      <c r="M12" s="17" t="s">
        <v>358</v>
      </c>
      <c r="P12" s="19">
        <v>2017</v>
      </c>
    </row>
    <row r="13" spans="1:23" ht="11.5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  <c r="L13" s="20"/>
      <c r="M13" s="22"/>
      <c r="P13" s="1" t="s">
        <v>989</v>
      </c>
    </row>
    <row r="14" spans="1:23" ht="11.5" hidden="1">
      <c r="A14" s="20"/>
      <c r="B14" s="20"/>
      <c r="C14" s="53"/>
      <c r="D14" s="23">
        <v>20854751711.700001</v>
      </c>
      <c r="E14" s="21"/>
      <c r="F14" s="23"/>
      <c r="G14" s="23">
        <v>21584599630.75</v>
      </c>
      <c r="H14" s="23"/>
      <c r="I14" s="23">
        <v>1494228630.75</v>
      </c>
      <c r="J14" s="23"/>
      <c r="K14" s="23">
        <v>752249216.99000001</v>
      </c>
      <c r="L14" s="23"/>
      <c r="M14" s="22">
        <v>0</v>
      </c>
    </row>
    <row r="15" spans="1:23" ht="11.5">
      <c r="A15" s="24"/>
      <c r="B15" s="25"/>
      <c r="C15" s="26" t="s">
        <v>27</v>
      </c>
      <c r="D15" s="23">
        <v>18532240243.250008</v>
      </c>
      <c r="E15" s="21">
        <v>-1.3610060362082638E-2</v>
      </c>
      <c r="F15" s="23">
        <v>19630682116.998856</v>
      </c>
      <c r="G15" s="23">
        <v>19805937711.299995</v>
      </c>
      <c r="H15" s="23">
        <v>-175255594.30113983</v>
      </c>
      <c r="I15" s="23">
        <v>-1811204300.19403</v>
      </c>
      <c r="J15" s="23">
        <v>-1986459894.4951699</v>
      </c>
      <c r="K15" s="23">
        <v>713822579.06250691</v>
      </c>
      <c r="L15" s="23">
        <v>11338181422.459999</v>
      </c>
      <c r="M15" s="22">
        <v>0.61619880108859759</v>
      </c>
      <c r="P15" s="23">
        <v>18532240243.250008</v>
      </c>
    </row>
    <row r="16" spans="1:23" ht="11.5">
      <c r="A16" s="24">
        <v>6</v>
      </c>
      <c r="B16" s="25">
        <v>20</v>
      </c>
      <c r="C16" s="26" t="s">
        <v>34</v>
      </c>
      <c r="D16" s="23">
        <v>53197594.479999997</v>
      </c>
      <c r="E16" s="21">
        <v>-2.3767853139983475E-2</v>
      </c>
      <c r="F16" s="23">
        <f t="shared" ref="F16:F79" si="0">SUM($F$15 * M16)</f>
        <v>56350719.228683636</v>
      </c>
      <c r="G16" s="23">
        <v>56689921.530000001</v>
      </c>
      <c r="H16" s="23">
        <f t="shared" ref="H16:H79" si="1">SUM(F16 - G16)</f>
        <v>-339202.3013163656</v>
      </c>
      <c r="I16" s="23">
        <f t="shared" ref="I16:I79" si="2">SUM($I$15 * M16)</f>
        <v>-5199140.0185548719</v>
      </c>
      <c r="J16" s="23">
        <f t="shared" ref="J16:J79" si="3">SUM(H16 + I16)</f>
        <v>-5538342.3198712375</v>
      </c>
      <c r="K16" s="23">
        <f t="shared" ref="K16:K79" si="4">SUM($K$15 * M16)</f>
        <v>2049058.4836588285</v>
      </c>
      <c r="L16" s="23"/>
      <c r="M16" s="22">
        <f t="shared" ref="M16:M79" si="5">SUM(D16/ $D$15)</f>
        <v>2.8705431065937179E-3</v>
      </c>
      <c r="N16" s="27">
        <v>1982</v>
      </c>
      <c r="O16" s="1" t="s">
        <v>34</v>
      </c>
      <c r="P16" s="23">
        <v>53197594.479999997</v>
      </c>
    </row>
    <row r="17" spans="1:16" ht="11.5">
      <c r="A17" s="24">
        <v>14</v>
      </c>
      <c r="B17" s="25">
        <v>5</v>
      </c>
      <c r="C17" s="26" t="s">
        <v>28</v>
      </c>
      <c r="D17" s="23">
        <v>24376125.649999999</v>
      </c>
      <c r="E17" s="21">
        <v>-3.5492428325782491E-2</v>
      </c>
      <c r="F17" s="23">
        <f t="shared" si="0"/>
        <v>25820945.962184105</v>
      </c>
      <c r="G17" s="23">
        <v>25897752.960000001</v>
      </c>
      <c r="H17" s="23">
        <f t="shared" si="1"/>
        <v>-76806.997815895826</v>
      </c>
      <c r="I17" s="23">
        <f t="shared" si="2"/>
        <v>-2382342.5025709337</v>
      </c>
      <c r="J17" s="23">
        <f t="shared" si="3"/>
        <v>-2459149.5003868295</v>
      </c>
      <c r="K17" s="23">
        <f t="shared" si="4"/>
        <v>938916.64745563653</v>
      </c>
      <c r="L17" s="23"/>
      <c r="M17" s="22">
        <f t="shared" si="5"/>
        <v>1.3153361563439966E-3</v>
      </c>
      <c r="N17" s="27">
        <v>7</v>
      </c>
      <c r="O17" s="1" t="s">
        <v>28</v>
      </c>
      <c r="P17" s="23">
        <v>24376125.649999999</v>
      </c>
    </row>
    <row r="18" spans="1:16" ht="11.5">
      <c r="A18" s="24">
        <v>17</v>
      </c>
      <c r="B18" s="25">
        <v>9</v>
      </c>
      <c r="C18" s="26" t="s">
        <v>29</v>
      </c>
      <c r="D18" s="23">
        <v>6512246.8899999997</v>
      </c>
      <c r="E18" s="21">
        <v>-3.4493913247164359E-2</v>
      </c>
      <c r="F18" s="23">
        <f t="shared" si="0"/>
        <v>6898240.4116829578</v>
      </c>
      <c r="G18" s="23">
        <v>6940378.8700000001</v>
      </c>
      <c r="H18" s="23">
        <f t="shared" si="1"/>
        <v>-42138.458317042328</v>
      </c>
      <c r="I18" s="23">
        <f t="shared" si="2"/>
        <v>-636458.91787903465</v>
      </c>
      <c r="J18" s="23">
        <f t="shared" si="3"/>
        <v>-678597.37619607698</v>
      </c>
      <c r="K18" s="23">
        <f t="shared" si="4"/>
        <v>250837.93483654756</v>
      </c>
      <c r="L18" s="23"/>
      <c r="M18" s="22">
        <f t="shared" si="5"/>
        <v>3.5140095339374598E-4</v>
      </c>
      <c r="N18" s="27">
        <v>13</v>
      </c>
      <c r="O18" s="1" t="s">
        <v>29</v>
      </c>
      <c r="P18" s="23">
        <v>6512246.8899999997</v>
      </c>
    </row>
    <row r="19" spans="1:16" ht="11.5">
      <c r="A19" s="24">
        <v>14</v>
      </c>
      <c r="B19" s="25">
        <v>10</v>
      </c>
      <c r="C19" s="26" t="s">
        <v>30</v>
      </c>
      <c r="D19" s="23">
        <v>28891021.460000001</v>
      </c>
      <c r="E19" s="21">
        <v>-3.3966411567058631E-2</v>
      </c>
      <c r="F19" s="23">
        <f t="shared" si="0"/>
        <v>30603448.415969312</v>
      </c>
      <c r="G19" s="23">
        <v>30976898.539999999</v>
      </c>
      <c r="H19" s="23">
        <f t="shared" si="1"/>
        <v>-373450.12403068691</v>
      </c>
      <c r="I19" s="23">
        <f t="shared" si="2"/>
        <v>-2823595.0763917626</v>
      </c>
      <c r="J19" s="23">
        <f t="shared" si="3"/>
        <v>-3197045.2004224495</v>
      </c>
      <c r="K19" s="23">
        <f t="shared" si="4"/>
        <v>1112820.8559587914</v>
      </c>
      <c r="L19" s="23"/>
      <c r="M19" s="22">
        <f t="shared" si="5"/>
        <v>1.5589600113522686E-3</v>
      </c>
      <c r="N19" s="27">
        <v>15</v>
      </c>
      <c r="O19" s="1" t="s">
        <v>30</v>
      </c>
      <c r="P19" s="23">
        <v>28891021.460000001</v>
      </c>
    </row>
    <row r="20" spans="1:16" ht="11.5">
      <c r="A20" s="24">
        <v>7</v>
      </c>
      <c r="B20" s="25">
        <v>16</v>
      </c>
      <c r="C20" s="26" t="s">
        <v>31</v>
      </c>
      <c r="D20" s="23">
        <v>24721253.309999999</v>
      </c>
      <c r="E20" s="21">
        <v>-2.4584256154660384E-2</v>
      </c>
      <c r="F20" s="23">
        <f t="shared" si="0"/>
        <v>26186530.008921862</v>
      </c>
      <c r="G20" s="23">
        <v>26668520.84</v>
      </c>
      <c r="H20" s="23">
        <f t="shared" si="1"/>
        <v>-481990.8310781382</v>
      </c>
      <c r="I20" s="23">
        <f t="shared" si="2"/>
        <v>-2416072.7312806323</v>
      </c>
      <c r="J20" s="23">
        <f t="shared" si="3"/>
        <v>-2898063.5623587705</v>
      </c>
      <c r="K20" s="23">
        <f t="shared" si="4"/>
        <v>952210.23274987738</v>
      </c>
      <c r="L20" s="23"/>
      <c r="M20" s="22">
        <f t="shared" si="5"/>
        <v>1.333959250771326E-3</v>
      </c>
      <c r="N20" s="27">
        <v>26</v>
      </c>
      <c r="O20" s="1" t="s">
        <v>31</v>
      </c>
      <c r="P20" s="23">
        <v>24721253.309999999</v>
      </c>
    </row>
    <row r="21" spans="1:16" ht="11.5">
      <c r="A21" s="24">
        <v>1</v>
      </c>
      <c r="B21" s="25">
        <v>18</v>
      </c>
      <c r="C21" s="26" t="s">
        <v>32</v>
      </c>
      <c r="D21" s="23">
        <v>16522095.939999999</v>
      </c>
      <c r="E21" s="21">
        <v>-7.8150916378990302E-3</v>
      </c>
      <c r="F21" s="23">
        <f t="shared" si="0"/>
        <v>17501392.656661227</v>
      </c>
      <c r="G21" s="23">
        <v>17674121.640000001</v>
      </c>
      <c r="H21" s="23">
        <f t="shared" si="1"/>
        <v>-172728.98333877325</v>
      </c>
      <c r="I21" s="23">
        <f t="shared" si="2"/>
        <v>-1614747.6409737272</v>
      </c>
      <c r="J21" s="23">
        <f t="shared" si="3"/>
        <v>-1787476.6243125005</v>
      </c>
      <c r="K21" s="23">
        <f t="shared" si="4"/>
        <v>636396.08490962884</v>
      </c>
      <c r="L21" s="23"/>
      <c r="M21" s="22">
        <f t="shared" si="5"/>
        <v>8.9153257906948605E-4</v>
      </c>
      <c r="N21" s="27">
        <v>30</v>
      </c>
      <c r="O21" s="1" t="s">
        <v>32</v>
      </c>
      <c r="P21" s="23">
        <v>16522095.939999999</v>
      </c>
    </row>
    <row r="22" spans="1:16" ht="11.5">
      <c r="A22" s="24">
        <v>2</v>
      </c>
      <c r="B22" s="25">
        <v>19</v>
      </c>
      <c r="C22" s="26" t="s">
        <v>33</v>
      </c>
      <c r="D22" s="23">
        <v>12975255.380000001</v>
      </c>
      <c r="E22" s="21">
        <v>-3.3810210554383296E-2</v>
      </c>
      <c r="F22" s="23">
        <f t="shared" si="0"/>
        <v>13744323.967763869</v>
      </c>
      <c r="G22" s="23">
        <v>14062778.26</v>
      </c>
      <c r="H22" s="23">
        <f t="shared" si="1"/>
        <v>-318454.29223613068</v>
      </c>
      <c r="I22" s="23">
        <f t="shared" si="2"/>
        <v>-1268105.638169213</v>
      </c>
      <c r="J22" s="23">
        <f t="shared" si="3"/>
        <v>-1586559.9304053436</v>
      </c>
      <c r="K22" s="23">
        <f t="shared" si="4"/>
        <v>499779.31096159702</v>
      </c>
      <c r="L22" s="23"/>
      <c r="M22" s="22">
        <f t="shared" si="5"/>
        <v>7.0014500188265007E-4</v>
      </c>
      <c r="N22" s="27">
        <v>33</v>
      </c>
      <c r="O22" s="1" t="s">
        <v>33</v>
      </c>
      <c r="P22" s="23">
        <v>12975255.380000001</v>
      </c>
    </row>
    <row r="23" spans="1:16" ht="11.5">
      <c r="A23" s="24">
        <v>21</v>
      </c>
      <c r="B23" s="25">
        <v>35</v>
      </c>
      <c r="C23" s="26" t="s">
        <v>35</v>
      </c>
      <c r="D23" s="23">
        <v>1374555.94</v>
      </c>
      <c r="E23" s="21">
        <v>5.0264706033530991E-3</v>
      </c>
      <c r="F23" s="23">
        <f t="shared" si="0"/>
        <v>1456028.5403164215</v>
      </c>
      <c r="G23" s="23">
        <v>1435964.15</v>
      </c>
      <c r="H23" s="23">
        <f t="shared" si="1"/>
        <v>20064.390316421632</v>
      </c>
      <c r="I23" s="23">
        <f t="shared" si="2"/>
        <v>-134338.94643644252</v>
      </c>
      <c r="J23" s="23">
        <f t="shared" si="3"/>
        <v>-114274.55612002089</v>
      </c>
      <c r="K23" s="23">
        <f t="shared" si="4"/>
        <v>52944.978765525484</v>
      </c>
      <c r="L23" s="23"/>
      <c r="M23" s="22">
        <f t="shared" si="5"/>
        <v>7.4171061995629704E-5</v>
      </c>
      <c r="N23" s="27">
        <v>36</v>
      </c>
      <c r="O23" s="1" t="s">
        <v>35</v>
      </c>
      <c r="P23" s="23">
        <v>1374555.94</v>
      </c>
    </row>
    <row r="24" spans="1:16" ht="11.5">
      <c r="A24" s="24">
        <v>21</v>
      </c>
      <c r="B24" s="25">
        <v>43</v>
      </c>
      <c r="C24" s="26" t="s">
        <v>36</v>
      </c>
      <c r="D24" s="23">
        <v>2625457.94</v>
      </c>
      <c r="E24" s="21">
        <v>6.7934316917696259E-3</v>
      </c>
      <c r="F24" s="23">
        <f t="shared" si="0"/>
        <v>2781073.9314402579</v>
      </c>
      <c r="G24" s="23">
        <v>2711668.56</v>
      </c>
      <c r="H24" s="23">
        <f t="shared" si="1"/>
        <v>69405.371440257877</v>
      </c>
      <c r="I24" s="23">
        <f t="shared" si="2"/>
        <v>-256592.86996554883</v>
      </c>
      <c r="J24" s="23">
        <f t="shared" si="3"/>
        <v>-187187.49852529095</v>
      </c>
      <c r="K24" s="23">
        <f t="shared" si="4"/>
        <v>101127.07008714414</v>
      </c>
      <c r="L24" s="23"/>
      <c r="M24" s="22">
        <f t="shared" si="5"/>
        <v>1.4166975527722667E-4</v>
      </c>
      <c r="N24" s="27">
        <v>40</v>
      </c>
      <c r="O24" s="1" t="s">
        <v>36</v>
      </c>
      <c r="P24" s="23">
        <v>2625457.94</v>
      </c>
    </row>
    <row r="25" spans="1:16" ht="11.5">
      <c r="A25" s="24">
        <v>10</v>
      </c>
      <c r="B25" s="25">
        <v>46</v>
      </c>
      <c r="C25" s="26" t="s">
        <v>37</v>
      </c>
      <c r="D25" s="23">
        <v>3498871.34</v>
      </c>
      <c r="E25" s="21">
        <v>-5.190311381180325E-2</v>
      </c>
      <c r="F25" s="23">
        <f t="shared" si="0"/>
        <v>3706256.2400589976</v>
      </c>
      <c r="G25" s="23">
        <v>3813938.32</v>
      </c>
      <c r="H25" s="23">
        <f t="shared" si="1"/>
        <v>-107682.07994100219</v>
      </c>
      <c r="I25" s="23">
        <f t="shared" si="2"/>
        <v>-341953.84549592342</v>
      </c>
      <c r="J25" s="23">
        <f t="shared" si="3"/>
        <v>-449635.92543692561</v>
      </c>
      <c r="K25" s="23">
        <f t="shared" si="4"/>
        <v>134769.10135763968</v>
      </c>
      <c r="L25" s="23"/>
      <c r="M25" s="22">
        <f t="shared" si="5"/>
        <v>1.8879915725646782E-4</v>
      </c>
      <c r="N25" s="27">
        <v>47</v>
      </c>
      <c r="O25" s="1" t="s">
        <v>37</v>
      </c>
      <c r="P25" s="23">
        <v>3498871.34</v>
      </c>
    </row>
    <row r="26" spans="1:16" ht="11.5">
      <c r="A26" s="24">
        <v>19</v>
      </c>
      <c r="B26" s="25">
        <v>47</v>
      </c>
      <c r="C26" s="26" t="s">
        <v>38</v>
      </c>
      <c r="D26" s="23">
        <v>4969027.5999999996</v>
      </c>
      <c r="E26" s="21">
        <v>4.5287681654037773E-3</v>
      </c>
      <c r="F26" s="23">
        <f t="shared" si="0"/>
        <v>5263551.5170230251</v>
      </c>
      <c r="G26" s="23">
        <v>5213198.1100000003</v>
      </c>
      <c r="H26" s="23">
        <f t="shared" si="1"/>
        <v>50353.407023024745</v>
      </c>
      <c r="I26" s="23">
        <f t="shared" si="2"/>
        <v>-485636.06119777454</v>
      </c>
      <c r="J26" s="23">
        <f t="shared" si="3"/>
        <v>-435282.6541747498</v>
      </c>
      <c r="K26" s="23">
        <f t="shared" si="4"/>
        <v>191396.40163885223</v>
      </c>
      <c r="L26" s="23"/>
      <c r="M26" s="22">
        <f t="shared" si="5"/>
        <v>2.6812881415185988E-4</v>
      </c>
      <c r="N26" s="27">
        <v>50</v>
      </c>
      <c r="O26" s="1" t="s">
        <v>364</v>
      </c>
      <c r="P26" s="23">
        <v>4969027.5999999996</v>
      </c>
    </row>
    <row r="27" spans="1:16" ht="11.5">
      <c r="A27" s="24">
        <v>1</v>
      </c>
      <c r="B27" s="25">
        <v>49</v>
      </c>
      <c r="C27" s="26" t="s">
        <v>39</v>
      </c>
      <c r="D27" s="23">
        <v>1218378489.4100001</v>
      </c>
      <c r="E27" s="21">
        <v>4.8414354521937597E-3</v>
      </c>
      <c r="F27" s="23">
        <f t="shared" si="0"/>
        <v>1290594148.8918734</v>
      </c>
      <c r="G27" s="23">
        <v>1292852029.5699999</v>
      </c>
      <c r="H27" s="23">
        <f t="shared" si="1"/>
        <v>-2257880.6781265736</v>
      </c>
      <c r="I27" s="23">
        <f t="shared" si="2"/>
        <v>-119075315.79119563</v>
      </c>
      <c r="J27" s="23">
        <f t="shared" si="3"/>
        <v>-121333196.4693222</v>
      </c>
      <c r="K27" s="23">
        <f t="shared" si="4"/>
        <v>46929354.690494061</v>
      </c>
      <c r="L27" s="23"/>
      <c r="M27" s="22">
        <f t="shared" si="5"/>
        <v>6.5743724094758038E-2</v>
      </c>
      <c r="N27" s="27">
        <v>52</v>
      </c>
      <c r="O27" s="1" t="s">
        <v>365</v>
      </c>
      <c r="P27" s="23">
        <v>1218378489.4100001</v>
      </c>
    </row>
    <row r="28" spans="1:16" ht="11.5">
      <c r="A28" s="24">
        <v>4</v>
      </c>
      <c r="B28" s="25">
        <v>50</v>
      </c>
      <c r="C28" s="26" t="s">
        <v>40</v>
      </c>
      <c r="D28" s="23">
        <v>38140220.710000001</v>
      </c>
      <c r="E28" s="21">
        <v>-2.3556749620006492E-2</v>
      </c>
      <c r="F28" s="23">
        <f t="shared" si="0"/>
        <v>40400865.669917695</v>
      </c>
      <c r="G28" s="23">
        <v>40505000.420000002</v>
      </c>
      <c r="H28" s="23">
        <f t="shared" si="1"/>
        <v>-104134.75008230656</v>
      </c>
      <c r="I28" s="23">
        <f t="shared" si="2"/>
        <v>-3727543.505457323</v>
      </c>
      <c r="J28" s="23">
        <f t="shared" si="3"/>
        <v>-3831678.2555396296</v>
      </c>
      <c r="K28" s="23">
        <f t="shared" si="4"/>
        <v>1469080.3894117293</v>
      </c>
      <c r="L28" s="23"/>
      <c r="M28" s="22">
        <f t="shared" si="5"/>
        <v>2.0580469608304265E-3</v>
      </c>
      <c r="N28" s="27">
        <v>61</v>
      </c>
      <c r="O28" s="1" t="s">
        <v>40</v>
      </c>
      <c r="P28" s="23">
        <v>38140220.710000001</v>
      </c>
    </row>
    <row r="29" spans="1:16" ht="11.5">
      <c r="A29" s="24">
        <v>4</v>
      </c>
      <c r="B29" s="25">
        <v>51</v>
      </c>
      <c r="C29" s="26" t="s">
        <v>41</v>
      </c>
      <c r="D29" s="23">
        <v>28460651.18</v>
      </c>
      <c r="E29" s="21">
        <v>-5.7542488511074921E-2</v>
      </c>
      <c r="F29" s="23">
        <f t="shared" si="0"/>
        <v>30147569.25358035</v>
      </c>
      <c r="G29" s="23">
        <v>30573312.949999999</v>
      </c>
      <c r="H29" s="23">
        <f t="shared" si="1"/>
        <v>-425743.69641964883</v>
      </c>
      <c r="I29" s="23">
        <f t="shared" si="2"/>
        <v>-2781533.8635227131</v>
      </c>
      <c r="J29" s="23">
        <f t="shared" si="3"/>
        <v>-3207277.5599423619</v>
      </c>
      <c r="K29" s="23">
        <f t="shared" si="4"/>
        <v>1096243.9057795843</v>
      </c>
      <c r="L29" s="23"/>
      <c r="M29" s="22">
        <f t="shared" si="5"/>
        <v>1.5357372236940547E-3</v>
      </c>
      <c r="N29" s="27">
        <v>59</v>
      </c>
      <c r="O29" s="1" t="s">
        <v>366</v>
      </c>
      <c r="P29" s="23">
        <v>28460651.18</v>
      </c>
    </row>
    <row r="30" spans="1:16" ht="11.5">
      <c r="A30" s="24">
        <v>14</v>
      </c>
      <c r="B30" s="25">
        <v>52</v>
      </c>
      <c r="C30" s="26" t="s">
        <v>42</v>
      </c>
      <c r="D30" s="23">
        <v>6587349.2699999996</v>
      </c>
      <c r="E30" s="21">
        <v>-3.7093327836524595E-2</v>
      </c>
      <c r="F30" s="23">
        <f t="shared" si="0"/>
        <v>6977794.2556143217</v>
      </c>
      <c r="G30" s="23">
        <v>7053330.1500000004</v>
      </c>
      <c r="H30" s="23">
        <f t="shared" si="1"/>
        <v>-75535.894385678694</v>
      </c>
      <c r="I30" s="23">
        <f t="shared" si="2"/>
        <v>-643798.86986677942</v>
      </c>
      <c r="J30" s="23">
        <f t="shared" si="3"/>
        <v>-719334.76425245812</v>
      </c>
      <c r="K30" s="23">
        <f t="shared" si="4"/>
        <v>253730.71918866379</v>
      </c>
      <c r="L30" s="23"/>
      <c r="M30" s="22">
        <f t="shared" si="5"/>
        <v>3.5545347910106594E-4</v>
      </c>
      <c r="N30" s="27">
        <v>64</v>
      </c>
      <c r="O30" s="1" t="s">
        <v>42</v>
      </c>
      <c r="P30" s="23">
        <v>6587349.2699999996</v>
      </c>
    </row>
    <row r="31" spans="1:16" ht="11.5">
      <c r="A31" s="24">
        <v>21</v>
      </c>
      <c r="B31" s="25">
        <v>60</v>
      </c>
      <c r="C31" s="26" t="s">
        <v>43</v>
      </c>
      <c r="D31" s="23">
        <v>7878978.1500000004</v>
      </c>
      <c r="E31" s="21">
        <v>-3.3714466601308675E-2</v>
      </c>
      <c r="F31" s="23">
        <f t="shared" si="0"/>
        <v>8345980.4880181737</v>
      </c>
      <c r="G31" s="23">
        <v>8561383.9600000009</v>
      </c>
      <c r="H31" s="23">
        <f t="shared" si="1"/>
        <v>-215403.47198182717</v>
      </c>
      <c r="I31" s="23">
        <f t="shared" si="2"/>
        <v>-770033.13787778688</v>
      </c>
      <c r="J31" s="23">
        <f t="shared" si="3"/>
        <v>-985436.60985961405</v>
      </c>
      <c r="K31" s="23">
        <f t="shared" si="4"/>
        <v>303481.52352809248</v>
      </c>
      <c r="L31" s="23"/>
      <c r="M31" s="22">
        <f t="shared" si="5"/>
        <v>4.2514979552295403E-4</v>
      </c>
      <c r="N31" s="27">
        <v>67</v>
      </c>
      <c r="O31" s="1" t="s">
        <v>43</v>
      </c>
      <c r="P31" s="23">
        <v>7878978.1500000004</v>
      </c>
    </row>
    <row r="32" spans="1:16" ht="11.5">
      <c r="A32" s="24">
        <v>5</v>
      </c>
      <c r="B32" s="25">
        <v>61</v>
      </c>
      <c r="C32" s="26" t="s">
        <v>44</v>
      </c>
      <c r="D32" s="23">
        <v>51113570.140000001</v>
      </c>
      <c r="E32" s="21">
        <v>-1.1491149708470314E-3</v>
      </c>
      <c r="F32" s="23">
        <f t="shared" si="0"/>
        <v>54143170.718323201</v>
      </c>
      <c r="G32" s="23">
        <v>54669581.200000003</v>
      </c>
      <c r="H32" s="23">
        <f t="shared" si="1"/>
        <v>-526410.48167680204</v>
      </c>
      <c r="I32" s="23">
        <f t="shared" si="2"/>
        <v>-4995462.8701490369</v>
      </c>
      <c r="J32" s="23">
        <f t="shared" si="3"/>
        <v>-5521873.3518258389</v>
      </c>
      <c r="K32" s="23">
        <f t="shared" si="4"/>
        <v>1968786.287222692</v>
      </c>
      <c r="L32" s="23"/>
      <c r="M32" s="22">
        <f t="shared" si="5"/>
        <v>2.7580891176185287E-3</v>
      </c>
      <c r="N32" s="27">
        <v>69</v>
      </c>
      <c r="O32" s="1" t="s">
        <v>44</v>
      </c>
      <c r="P32" s="23">
        <v>51113570.140000001</v>
      </c>
    </row>
    <row r="33" spans="1:16" ht="11.5">
      <c r="A33" s="24">
        <v>21</v>
      </c>
      <c r="B33" s="25">
        <v>62</v>
      </c>
      <c r="C33" s="26" t="s">
        <v>45</v>
      </c>
      <c r="D33" s="23">
        <v>1337035.81</v>
      </c>
      <c r="E33" s="21">
        <v>-0.10712392183676989</v>
      </c>
      <c r="F33" s="23">
        <f t="shared" si="0"/>
        <v>1416284.5193372662</v>
      </c>
      <c r="G33" s="23">
        <v>1588695.66</v>
      </c>
      <c r="H33" s="23">
        <f t="shared" si="1"/>
        <v>-172411.1406627337</v>
      </c>
      <c r="I33" s="23">
        <f t="shared" si="2"/>
        <v>-130672.00601759106</v>
      </c>
      <c r="J33" s="23">
        <f t="shared" si="3"/>
        <v>-303083.14668032475</v>
      </c>
      <c r="K33" s="23">
        <f t="shared" si="4"/>
        <v>51499.782954775321</v>
      </c>
      <c r="L33" s="23"/>
      <c r="M33" s="22">
        <f t="shared" si="5"/>
        <v>7.214647514010014E-5</v>
      </c>
      <c r="N33" s="27">
        <v>70</v>
      </c>
      <c r="O33" s="1" t="s">
        <v>45</v>
      </c>
      <c r="P33" s="23">
        <v>1337035.81</v>
      </c>
    </row>
    <row r="34" spans="1:16" ht="11.5">
      <c r="A34" s="24">
        <v>21</v>
      </c>
      <c r="B34" s="25">
        <v>65</v>
      </c>
      <c r="C34" s="26" t="s">
        <v>46</v>
      </c>
      <c r="D34" s="23">
        <v>1038546.39</v>
      </c>
      <c r="E34" s="21">
        <v>-8.5319142864742223E-2</v>
      </c>
      <c r="F34" s="23">
        <f t="shared" si="0"/>
        <v>1100103.0516681548</v>
      </c>
      <c r="G34" s="23">
        <v>1187195.6299999999</v>
      </c>
      <c r="H34" s="23">
        <f t="shared" si="1"/>
        <v>-87092.578331845114</v>
      </c>
      <c r="I34" s="23">
        <f t="shared" si="2"/>
        <v>-101499.85446061274</v>
      </c>
      <c r="J34" s="23">
        <f t="shared" si="3"/>
        <v>-188592.43279245787</v>
      </c>
      <c r="K34" s="23">
        <f t="shared" si="4"/>
        <v>40002.603724925997</v>
      </c>
      <c r="L34" s="23"/>
      <c r="M34" s="22">
        <f t="shared" si="5"/>
        <v>5.6039980939609797E-5</v>
      </c>
      <c r="N34" s="27">
        <v>72</v>
      </c>
      <c r="O34" s="1" t="s">
        <v>46</v>
      </c>
      <c r="P34" s="23">
        <v>1038546.39</v>
      </c>
    </row>
    <row r="35" spans="1:16" ht="11.5">
      <c r="A35" s="24">
        <v>17</v>
      </c>
      <c r="B35" s="25">
        <v>69</v>
      </c>
      <c r="C35" s="26" t="s">
        <v>47</v>
      </c>
      <c r="D35" s="23">
        <v>19171159.789999999</v>
      </c>
      <c r="E35" s="21">
        <v>-2.658198582412467E-2</v>
      </c>
      <c r="F35" s="23">
        <f t="shared" si="0"/>
        <v>20307471.666236132</v>
      </c>
      <c r="G35" s="23">
        <v>20339998.879999999</v>
      </c>
      <c r="H35" s="23">
        <f t="shared" si="1"/>
        <v>-32527.213763866574</v>
      </c>
      <c r="I35" s="23">
        <f t="shared" si="2"/>
        <v>-1873647.5782522832</v>
      </c>
      <c r="J35" s="23">
        <f t="shared" si="3"/>
        <v>-1906174.7920161497</v>
      </c>
      <c r="K35" s="23">
        <f t="shared" si="4"/>
        <v>738432.40457135998</v>
      </c>
      <c r="L35" s="23"/>
      <c r="M35" s="22">
        <f t="shared" si="5"/>
        <v>1.0344761096534299E-3</v>
      </c>
      <c r="N35" s="27">
        <v>74</v>
      </c>
      <c r="O35" s="1" t="s">
        <v>47</v>
      </c>
      <c r="P35" s="23">
        <v>19171159.789999999</v>
      </c>
    </row>
    <row r="36" spans="1:16" ht="11.5">
      <c r="A36" s="24">
        <v>17</v>
      </c>
      <c r="B36" s="25">
        <v>71</v>
      </c>
      <c r="C36" s="26" t="s">
        <v>48</v>
      </c>
      <c r="D36" s="23">
        <v>17589565.460000001</v>
      </c>
      <c r="E36" s="21">
        <v>-3.8340066944305147E-2</v>
      </c>
      <c r="F36" s="23">
        <f t="shared" si="0"/>
        <v>18632133.168420885</v>
      </c>
      <c r="G36" s="23">
        <v>18978760.550000001</v>
      </c>
      <c r="H36" s="23">
        <f t="shared" si="1"/>
        <v>-346627.38157911599</v>
      </c>
      <c r="I36" s="23">
        <f t="shared" si="2"/>
        <v>-1719074.2285623089</v>
      </c>
      <c r="J36" s="23">
        <f t="shared" si="3"/>
        <v>-2065701.6101414249</v>
      </c>
      <c r="K36" s="23">
        <f t="shared" si="4"/>
        <v>677512.74624335812</v>
      </c>
      <c r="L36" s="23"/>
      <c r="M36" s="22">
        <f t="shared" si="5"/>
        <v>9.4913325259781496E-4</v>
      </c>
      <c r="N36" s="27">
        <v>77</v>
      </c>
      <c r="O36" s="1" t="s">
        <v>48</v>
      </c>
      <c r="P36" s="23">
        <v>17589565.460000001</v>
      </c>
    </row>
    <row r="37" spans="1:16" ht="11.5">
      <c r="A37" s="24">
        <v>17</v>
      </c>
      <c r="B37" s="25">
        <v>72</v>
      </c>
      <c r="C37" s="26" t="s">
        <v>49</v>
      </c>
      <c r="D37" s="23">
        <v>3029862.85</v>
      </c>
      <c r="E37" s="21">
        <v>-2.5960764103623822E-2</v>
      </c>
      <c r="F37" s="23">
        <f t="shared" si="0"/>
        <v>3209448.7059176746</v>
      </c>
      <c r="G37" s="23">
        <v>3262265.71</v>
      </c>
      <c r="H37" s="23">
        <f t="shared" si="1"/>
        <v>-52817.00408232538</v>
      </c>
      <c r="I37" s="23">
        <f t="shared" si="2"/>
        <v>-296116.41932587849</v>
      </c>
      <c r="J37" s="23">
        <f t="shared" si="3"/>
        <v>-348933.42340820387</v>
      </c>
      <c r="K37" s="23">
        <f t="shared" si="4"/>
        <v>116703.88929802635</v>
      </c>
      <c r="L37" s="23"/>
      <c r="M37" s="22">
        <f t="shared" si="5"/>
        <v>1.6349145112683105E-4</v>
      </c>
      <c r="N37" s="27">
        <v>80</v>
      </c>
      <c r="O37" s="1" t="s">
        <v>367</v>
      </c>
      <c r="P37" s="23">
        <v>3029862.85</v>
      </c>
    </row>
    <row r="38" spans="1:16" ht="11.5">
      <c r="A38" s="24">
        <v>16</v>
      </c>
      <c r="B38" s="25">
        <v>74</v>
      </c>
      <c r="C38" s="26" t="s">
        <v>50</v>
      </c>
      <c r="D38" s="23">
        <v>2792358.21</v>
      </c>
      <c r="E38" s="21">
        <v>-3.1923121369802639E-2</v>
      </c>
      <c r="F38" s="23">
        <f t="shared" si="0"/>
        <v>2957866.7046077992</v>
      </c>
      <c r="G38" s="23">
        <v>3077151.49</v>
      </c>
      <c r="H38" s="23">
        <f t="shared" si="1"/>
        <v>-119284.78539220104</v>
      </c>
      <c r="I38" s="23">
        <f t="shared" si="2"/>
        <v>-272904.46979156812</v>
      </c>
      <c r="J38" s="23">
        <f t="shared" si="3"/>
        <v>-392189.25518376916</v>
      </c>
      <c r="K38" s="23">
        <f t="shared" si="4"/>
        <v>107555.71441798925</v>
      </c>
      <c r="L38" s="23"/>
      <c r="M38" s="22">
        <f t="shared" si="5"/>
        <v>1.5067569669657504E-4</v>
      </c>
      <c r="N38" s="27">
        <v>85</v>
      </c>
      <c r="O38" s="1" t="s">
        <v>50</v>
      </c>
      <c r="P38" s="23">
        <v>2792358.21</v>
      </c>
    </row>
    <row r="39" spans="1:16" ht="11.5">
      <c r="A39" s="24">
        <v>8</v>
      </c>
      <c r="B39" s="25">
        <v>75</v>
      </c>
      <c r="C39" s="26" t="s">
        <v>51</v>
      </c>
      <c r="D39" s="23">
        <v>68900829.239999995</v>
      </c>
      <c r="E39" s="21">
        <v>-3.0855084015110428E-2</v>
      </c>
      <c r="F39" s="23">
        <f t="shared" si="0"/>
        <v>72984715.212760419</v>
      </c>
      <c r="G39" s="23">
        <v>73717401.090000004</v>
      </c>
      <c r="H39" s="23">
        <f t="shared" si="1"/>
        <v>-732685.87723958492</v>
      </c>
      <c r="I39" s="23">
        <f t="shared" si="2"/>
        <v>-6733858.2151111513</v>
      </c>
      <c r="J39" s="23">
        <f t="shared" si="3"/>
        <v>-7466544.0923507363</v>
      </c>
      <c r="K39" s="23">
        <f t="shared" si="4"/>
        <v>2653913.7730828887</v>
      </c>
      <c r="L39" s="23"/>
      <c r="M39" s="22">
        <f t="shared" si="5"/>
        <v>3.7178899224067485E-3</v>
      </c>
      <c r="N39" s="27">
        <v>86</v>
      </c>
      <c r="O39" s="1" t="s">
        <v>368</v>
      </c>
      <c r="P39" s="23">
        <v>68900829.239999995</v>
      </c>
    </row>
    <row r="40" spans="1:16" ht="11.5">
      <c r="A40" s="24">
        <v>21</v>
      </c>
      <c r="B40" s="25">
        <v>76</v>
      </c>
      <c r="C40" s="26" t="s">
        <v>52</v>
      </c>
      <c r="D40" s="23">
        <v>4017029.02</v>
      </c>
      <c r="E40" s="21">
        <v>-4.2384574961363802E-2</v>
      </c>
      <c r="F40" s="23">
        <f t="shared" si="0"/>
        <v>4255126.132152399</v>
      </c>
      <c r="G40" s="23">
        <v>4311982.3899999997</v>
      </c>
      <c r="H40" s="23">
        <f t="shared" si="1"/>
        <v>-56856.257847600617</v>
      </c>
      <c r="I40" s="23">
        <f t="shared" si="2"/>
        <v>-392594.75052824343</v>
      </c>
      <c r="J40" s="23">
        <f t="shared" si="3"/>
        <v>-449451.00837584405</v>
      </c>
      <c r="K40" s="23">
        <f t="shared" si="4"/>
        <v>154727.43594880513</v>
      </c>
      <c r="L40" s="23"/>
      <c r="M40" s="22">
        <f t="shared" si="5"/>
        <v>2.1675895451782313E-4</v>
      </c>
      <c r="N40" s="27">
        <v>89</v>
      </c>
      <c r="O40" s="1" t="s">
        <v>52</v>
      </c>
      <c r="P40" s="23">
        <v>4017029.02</v>
      </c>
    </row>
    <row r="41" spans="1:16" ht="11.5">
      <c r="A41" s="24">
        <v>13</v>
      </c>
      <c r="B41" s="25">
        <v>77</v>
      </c>
      <c r="C41" s="26" t="s">
        <v>53</v>
      </c>
      <c r="D41" s="23">
        <v>12742767.15</v>
      </c>
      <c r="E41" s="21">
        <v>-4.3501031873924047E-2</v>
      </c>
      <c r="F41" s="23">
        <f t="shared" si="0"/>
        <v>13498055.708817894</v>
      </c>
      <c r="G41" s="23">
        <v>13741973.57</v>
      </c>
      <c r="H41" s="23">
        <f t="shared" si="1"/>
        <v>-243917.86118210666</v>
      </c>
      <c r="I41" s="23">
        <f t="shared" si="2"/>
        <v>-1245383.9555019559</v>
      </c>
      <c r="J41" s="23">
        <f t="shared" si="3"/>
        <v>-1489301.8166840626</v>
      </c>
      <c r="K41" s="23">
        <f t="shared" si="4"/>
        <v>490824.35755272768</v>
      </c>
      <c r="L41" s="23"/>
      <c r="M41" s="22">
        <f t="shared" si="5"/>
        <v>6.8759993302165907E-4</v>
      </c>
      <c r="N41" s="27">
        <v>93</v>
      </c>
      <c r="O41" s="1" t="s">
        <v>53</v>
      </c>
      <c r="P41" s="23">
        <v>12742767.15</v>
      </c>
    </row>
    <row r="42" spans="1:16" ht="11.5">
      <c r="A42" s="24">
        <v>1</v>
      </c>
      <c r="B42" s="25">
        <v>78</v>
      </c>
      <c r="C42" s="26" t="s">
        <v>54</v>
      </c>
      <c r="D42" s="23">
        <v>32915651.43</v>
      </c>
      <c r="E42" s="21">
        <v>-3.5381184127817454E-2</v>
      </c>
      <c r="F42" s="23">
        <f t="shared" si="0"/>
        <v>34866626.021191269</v>
      </c>
      <c r="G42" s="23">
        <v>34939842.869999997</v>
      </c>
      <c r="H42" s="23">
        <f t="shared" si="1"/>
        <v>-73216.848808728158</v>
      </c>
      <c r="I42" s="23">
        <f t="shared" si="2"/>
        <v>-3216932.6876397496</v>
      </c>
      <c r="J42" s="23">
        <f t="shared" si="3"/>
        <v>-3290149.5364484778</v>
      </c>
      <c r="K42" s="23">
        <f t="shared" si="4"/>
        <v>1267841.0643766078</v>
      </c>
      <c r="L42" s="23"/>
      <c r="M42" s="22">
        <f t="shared" si="5"/>
        <v>1.7761291132618927E-3</v>
      </c>
      <c r="N42" s="27">
        <v>91</v>
      </c>
      <c r="O42" s="1" t="s">
        <v>369</v>
      </c>
      <c r="P42" s="23">
        <v>32915651.43</v>
      </c>
    </row>
    <row r="43" spans="1:16" ht="11.5">
      <c r="A43" s="24">
        <v>4</v>
      </c>
      <c r="B43" s="25">
        <v>79</v>
      </c>
      <c r="C43" s="26" t="s">
        <v>55</v>
      </c>
      <c r="D43" s="23">
        <v>23920144.699999999</v>
      </c>
      <c r="E43" s="21">
        <v>2.74002903086649E-2</v>
      </c>
      <c r="F43" s="23">
        <f t="shared" si="0"/>
        <v>25337938.135641526</v>
      </c>
      <c r="G43" s="23">
        <v>25431063.670000002</v>
      </c>
      <c r="H43" s="23">
        <f t="shared" si="1"/>
        <v>-93125.534358475357</v>
      </c>
      <c r="I43" s="23">
        <f t="shared" si="2"/>
        <v>-2337778.2919516936</v>
      </c>
      <c r="J43" s="23">
        <f t="shared" si="3"/>
        <v>-2430903.826310169</v>
      </c>
      <c r="K43" s="23">
        <f t="shared" si="4"/>
        <v>921353.22859962832</v>
      </c>
      <c r="L43" s="23"/>
      <c r="M43" s="22">
        <f t="shared" si="5"/>
        <v>1.2907314164952307E-3</v>
      </c>
      <c r="N43" s="27">
        <v>96</v>
      </c>
      <c r="O43" s="1" t="s">
        <v>55</v>
      </c>
      <c r="P43" s="23">
        <v>23920144.699999999</v>
      </c>
    </row>
    <row r="44" spans="1:16" ht="11.5">
      <c r="A44" s="24">
        <v>7</v>
      </c>
      <c r="B44" s="25">
        <v>81</v>
      </c>
      <c r="C44" s="26" t="s">
        <v>56</v>
      </c>
      <c r="D44" s="23">
        <v>7146706.6600000001</v>
      </c>
      <c r="E44" s="21">
        <v>-2.3228421614140245E-2</v>
      </c>
      <c r="F44" s="23">
        <f t="shared" si="0"/>
        <v>7570305.8445402002</v>
      </c>
      <c r="G44" s="23">
        <v>7516545.4800000004</v>
      </c>
      <c r="H44" s="23">
        <f t="shared" si="1"/>
        <v>53760.364540199749</v>
      </c>
      <c r="I44" s="23">
        <f t="shared" si="2"/>
        <v>-698466.33029333607</v>
      </c>
      <c r="J44" s="23">
        <f t="shared" si="3"/>
        <v>-644705.96575313632</v>
      </c>
      <c r="K44" s="23">
        <f t="shared" si="4"/>
        <v>275275.97920615698</v>
      </c>
      <c r="L44" s="23"/>
      <c r="M44" s="22">
        <f t="shared" si="5"/>
        <v>3.8563641341758686E-4</v>
      </c>
      <c r="N44" s="27">
        <v>99</v>
      </c>
      <c r="O44" s="1" t="s">
        <v>56</v>
      </c>
      <c r="P44" s="23">
        <v>7146706.6600000001</v>
      </c>
    </row>
    <row r="45" spans="1:16" ht="11.5">
      <c r="A45" s="24">
        <v>5</v>
      </c>
      <c r="B45" s="25">
        <v>82</v>
      </c>
      <c r="C45" s="26" t="s">
        <v>57</v>
      </c>
      <c r="D45" s="23">
        <v>33620693.759999998</v>
      </c>
      <c r="E45" s="21">
        <v>7.5227697515137474E-3</v>
      </c>
      <c r="F45" s="23">
        <f t="shared" si="0"/>
        <v>35613457.579469785</v>
      </c>
      <c r="G45" s="23">
        <v>35596346.329999998</v>
      </c>
      <c r="H45" s="23">
        <f t="shared" si="1"/>
        <v>17111.249469786882</v>
      </c>
      <c r="I45" s="23">
        <f t="shared" si="2"/>
        <v>-3285838.3182140095</v>
      </c>
      <c r="J45" s="23">
        <f t="shared" si="3"/>
        <v>-3268727.0687442226</v>
      </c>
      <c r="K45" s="23">
        <f t="shared" si="4"/>
        <v>1294997.7992204777</v>
      </c>
      <c r="L45" s="23"/>
      <c r="M45" s="22">
        <f t="shared" si="5"/>
        <v>1.8141732094286687E-3</v>
      </c>
      <c r="N45" s="27">
        <v>102</v>
      </c>
      <c r="O45" s="1" t="s">
        <v>57</v>
      </c>
      <c r="P45" s="23">
        <v>33620693.759999998</v>
      </c>
    </row>
    <row r="46" spans="1:16" ht="11.5">
      <c r="A46" s="24">
        <v>5</v>
      </c>
      <c r="B46" s="25">
        <v>86</v>
      </c>
      <c r="C46" s="26" t="s">
        <v>58</v>
      </c>
      <c r="D46" s="23">
        <v>28874835.300000001</v>
      </c>
      <c r="E46" s="21">
        <v>-2.92707745660593E-2</v>
      </c>
      <c r="F46" s="23">
        <f t="shared" si="0"/>
        <v>30586302.87082829</v>
      </c>
      <c r="G46" s="23">
        <v>30850100.93</v>
      </c>
      <c r="H46" s="23">
        <f t="shared" si="1"/>
        <v>-263798.05917171016</v>
      </c>
      <c r="I46" s="23">
        <f t="shared" si="2"/>
        <v>-2822013.1606486668</v>
      </c>
      <c r="J46" s="23">
        <f t="shared" si="3"/>
        <v>-3085811.219820377</v>
      </c>
      <c r="K46" s="23">
        <f t="shared" si="4"/>
        <v>1112197.3994136213</v>
      </c>
      <c r="L46" s="23"/>
      <c r="M46" s="22">
        <f t="shared" si="5"/>
        <v>1.5580866058822582E-3</v>
      </c>
      <c r="N46" s="27">
        <v>114</v>
      </c>
      <c r="O46" s="1" t="s">
        <v>58</v>
      </c>
      <c r="P46" s="23">
        <v>28874835.300000001</v>
      </c>
    </row>
    <row r="47" spans="1:16" ht="11.5">
      <c r="A47" s="24">
        <v>7</v>
      </c>
      <c r="B47" s="25">
        <v>111</v>
      </c>
      <c r="C47" s="26" t="s">
        <v>70</v>
      </c>
      <c r="D47" s="23">
        <v>59497190.210000001</v>
      </c>
      <c r="E47" s="21">
        <v>-2.884583278983599E-2</v>
      </c>
      <c r="F47" s="23">
        <f t="shared" si="0"/>
        <v>63023704.233088382</v>
      </c>
      <c r="G47" s="23">
        <v>63448759.170000002</v>
      </c>
      <c r="H47" s="23">
        <f t="shared" si="1"/>
        <v>-425054.9369116202</v>
      </c>
      <c r="I47" s="23">
        <f t="shared" si="2"/>
        <v>-5814815.9824910592</v>
      </c>
      <c r="J47" s="23">
        <f t="shared" si="3"/>
        <v>-6239870.9194026794</v>
      </c>
      <c r="K47" s="23">
        <f t="shared" si="4"/>
        <v>2291705.5469396762</v>
      </c>
      <c r="L47" s="23"/>
      <c r="M47" s="22">
        <f t="shared" si="5"/>
        <v>3.2104693997624298E-3</v>
      </c>
      <c r="N47" s="27">
        <v>117</v>
      </c>
      <c r="O47" s="1" t="s">
        <v>70</v>
      </c>
      <c r="P47" s="23">
        <v>59497190.210000001</v>
      </c>
    </row>
    <row r="48" spans="1:16" ht="11.5">
      <c r="A48" s="24">
        <v>10</v>
      </c>
      <c r="B48" s="25">
        <v>90</v>
      </c>
      <c r="C48" s="26" t="s">
        <v>59</v>
      </c>
      <c r="D48" s="23">
        <v>8212927.3600000003</v>
      </c>
      <c r="E48" s="21">
        <v>-5.3211080026233037E-2</v>
      </c>
      <c r="F48" s="23">
        <f t="shared" si="0"/>
        <v>8699723.516312914</v>
      </c>
      <c r="G48" s="23">
        <v>8935680.5299999993</v>
      </c>
      <c r="H48" s="23">
        <f t="shared" si="1"/>
        <v>-235957.01368708536</v>
      </c>
      <c r="I48" s="23">
        <f t="shared" si="2"/>
        <v>-802670.86743769282</v>
      </c>
      <c r="J48" s="23">
        <f t="shared" si="3"/>
        <v>-1038627.8811247782</v>
      </c>
      <c r="K48" s="23">
        <f t="shared" si="4"/>
        <v>316344.53864278767</v>
      </c>
      <c r="L48" s="23"/>
      <c r="M48" s="22">
        <f t="shared" si="5"/>
        <v>4.431697005973896E-4</v>
      </c>
      <c r="N48" s="27">
        <v>124</v>
      </c>
      <c r="O48" s="1" t="s">
        <v>59</v>
      </c>
      <c r="P48" s="23">
        <v>8212927.3600000003</v>
      </c>
    </row>
    <row r="49" spans="1:16" ht="11.5">
      <c r="A49" s="24">
        <v>1</v>
      </c>
      <c r="B49" s="25">
        <v>91</v>
      </c>
      <c r="C49" s="26" t="s">
        <v>60</v>
      </c>
      <c r="D49" s="23">
        <v>2564167531.1199999</v>
      </c>
      <c r="E49" s="21">
        <v>7.9496426046356044E-4</v>
      </c>
      <c r="F49" s="23">
        <f t="shared" si="0"/>
        <v>2716150720.9836917</v>
      </c>
      <c r="G49" s="23">
        <v>2714132049.6799998</v>
      </c>
      <c r="H49" s="23">
        <f t="shared" si="1"/>
        <v>2018671.303691864</v>
      </c>
      <c r="I49" s="23">
        <f t="shared" si="2"/>
        <v>-250602798.03322864</v>
      </c>
      <c r="J49" s="23">
        <f t="shared" si="3"/>
        <v>-248584126.72953677</v>
      </c>
      <c r="K49" s="23">
        <f t="shared" si="4"/>
        <v>98766293.561248809</v>
      </c>
      <c r="L49" s="23"/>
      <c r="M49" s="22">
        <f t="shared" si="5"/>
        <v>0.13836252376740832</v>
      </c>
      <c r="N49" s="27">
        <v>127</v>
      </c>
      <c r="O49" s="1" t="s">
        <v>370</v>
      </c>
      <c r="P49" s="23">
        <v>2564167531.1199999</v>
      </c>
    </row>
    <row r="50" spans="1:16" ht="11.5">
      <c r="A50" s="24">
        <v>10</v>
      </c>
      <c r="B50" s="25">
        <v>97</v>
      </c>
      <c r="C50" s="26" t="s">
        <v>62</v>
      </c>
      <c r="D50" s="23">
        <v>5577909.8200000003</v>
      </c>
      <c r="E50" s="21">
        <v>7.8200279658541499E-5</v>
      </c>
      <c r="F50" s="23">
        <f t="shared" si="0"/>
        <v>5908523.3688133741</v>
      </c>
      <c r="G50" s="23">
        <v>5951460.4800000004</v>
      </c>
      <c r="H50" s="23">
        <f t="shared" si="1"/>
        <v>-42937.111186626367</v>
      </c>
      <c r="I50" s="23">
        <f t="shared" si="2"/>
        <v>-545143.71276609285</v>
      </c>
      <c r="J50" s="23">
        <f t="shared" si="3"/>
        <v>-588080.82395271922</v>
      </c>
      <c r="K50" s="23">
        <f t="shared" si="4"/>
        <v>214849.25304379835</v>
      </c>
      <c r="L50" s="23"/>
      <c r="M50" s="22">
        <f t="shared" si="5"/>
        <v>3.009841091409141E-4</v>
      </c>
      <c r="N50" s="27">
        <v>134</v>
      </c>
      <c r="O50" s="1" t="s">
        <v>62</v>
      </c>
      <c r="P50" s="23">
        <v>5577909.8200000003</v>
      </c>
    </row>
    <row r="51" spans="1:16" ht="11.5">
      <c r="A51" s="24">
        <v>7</v>
      </c>
      <c r="B51" s="25">
        <v>98</v>
      </c>
      <c r="C51" s="26" t="s">
        <v>63</v>
      </c>
      <c r="D51" s="23">
        <v>80931733.409999996</v>
      </c>
      <c r="E51" s="21">
        <v>-2.633120216796811E-2</v>
      </c>
      <c r="F51" s="23">
        <f t="shared" si="0"/>
        <v>85728714.440126792</v>
      </c>
      <c r="G51" s="23">
        <v>86633439.329999998</v>
      </c>
      <c r="H51" s="23">
        <f t="shared" si="1"/>
        <v>-904724.88987320662</v>
      </c>
      <c r="I51" s="23">
        <f t="shared" si="2"/>
        <v>-7909669.940078564</v>
      </c>
      <c r="J51" s="23">
        <f t="shared" si="3"/>
        <v>-8814394.8299517706</v>
      </c>
      <c r="K51" s="23">
        <f t="shared" si="4"/>
        <v>3117318.6788233728</v>
      </c>
      <c r="L51" s="23"/>
      <c r="M51" s="22">
        <f t="shared" si="5"/>
        <v>4.3670777168711558E-3</v>
      </c>
      <c r="N51" s="27">
        <v>137</v>
      </c>
      <c r="O51" s="1" t="s">
        <v>63</v>
      </c>
      <c r="P51" s="23">
        <v>80931733.409999996</v>
      </c>
    </row>
    <row r="52" spans="1:16" ht="11.5">
      <c r="A52" s="24">
        <v>4</v>
      </c>
      <c r="B52" s="25">
        <v>99</v>
      </c>
      <c r="C52" s="26" t="s">
        <v>1818</v>
      </c>
      <c r="D52" s="23">
        <v>4315339.28</v>
      </c>
      <c r="E52" s="21">
        <v>-7.5233252839449316E-2</v>
      </c>
      <c r="F52" s="23">
        <f t="shared" si="0"/>
        <v>4571117.8206603341</v>
      </c>
      <c r="G52" s="23">
        <v>4907814.32</v>
      </c>
      <c r="H52" s="23">
        <f t="shared" si="1"/>
        <v>-336696.49933966622</v>
      </c>
      <c r="I52" s="23">
        <f t="shared" si="2"/>
        <v>-421749.39230992406</v>
      </c>
      <c r="J52" s="23">
        <f t="shared" si="3"/>
        <v>-758445.89164959034</v>
      </c>
      <c r="K52" s="23">
        <f t="shared" si="4"/>
        <v>166217.71431553236</v>
      </c>
      <c r="L52" s="23"/>
      <c r="M52" s="22">
        <f t="shared" si="5"/>
        <v>2.3285578124165399E-4</v>
      </c>
      <c r="N52" s="27">
        <v>139</v>
      </c>
      <c r="O52" s="1" t="s">
        <v>1818</v>
      </c>
      <c r="P52" s="23">
        <v>4315339.28</v>
      </c>
    </row>
    <row r="53" spans="1:16" ht="11.5">
      <c r="A53" s="24">
        <v>4</v>
      </c>
      <c r="B53" s="25">
        <v>102</v>
      </c>
      <c r="C53" s="26" t="s">
        <v>64</v>
      </c>
      <c r="D53" s="23">
        <v>28798574.309999999</v>
      </c>
      <c r="E53" s="21">
        <v>-1.7870169108477958E-2</v>
      </c>
      <c r="F53" s="23">
        <f t="shared" si="0"/>
        <v>30505521.743831895</v>
      </c>
      <c r="G53" s="23">
        <v>30887977.809999999</v>
      </c>
      <c r="H53" s="23">
        <f t="shared" si="1"/>
        <v>-382456.06616810337</v>
      </c>
      <c r="I53" s="23">
        <f t="shared" si="2"/>
        <v>-2814559.9746758938</v>
      </c>
      <c r="J53" s="23">
        <f t="shared" si="3"/>
        <v>-3197016.0408439972</v>
      </c>
      <c r="K53" s="23">
        <f t="shared" si="4"/>
        <v>1109259.9878622312</v>
      </c>
      <c r="L53" s="23"/>
      <c r="M53" s="22">
        <f t="shared" si="5"/>
        <v>1.5539715615595527E-3</v>
      </c>
      <c r="N53" s="27">
        <v>144</v>
      </c>
      <c r="O53" s="1" t="s">
        <v>64</v>
      </c>
      <c r="P53" s="23">
        <v>28798574.309999999</v>
      </c>
    </row>
    <row r="54" spans="1:16" ht="11.5">
      <c r="A54" s="24">
        <v>5</v>
      </c>
      <c r="B54" s="25">
        <v>103</v>
      </c>
      <c r="C54" s="26" t="s">
        <v>65</v>
      </c>
      <c r="D54" s="23">
        <v>6457454.0999999996</v>
      </c>
      <c r="E54" s="21">
        <v>-2.1856958907599994E-2</v>
      </c>
      <c r="F54" s="23">
        <f t="shared" si="0"/>
        <v>6840199.94659751</v>
      </c>
      <c r="G54" s="23">
        <v>6950040.2000000002</v>
      </c>
      <c r="H54" s="23">
        <f t="shared" si="1"/>
        <v>-109840.25340249017</v>
      </c>
      <c r="I54" s="23">
        <f t="shared" si="2"/>
        <v>-631103.87523092446</v>
      </c>
      <c r="J54" s="23">
        <f t="shared" si="3"/>
        <v>-740944.12863341463</v>
      </c>
      <c r="K54" s="23">
        <f t="shared" si="4"/>
        <v>248727.43280557607</v>
      </c>
      <c r="L54" s="23"/>
      <c r="M54" s="22">
        <f t="shared" si="5"/>
        <v>3.4844433350965197E-4</v>
      </c>
      <c r="N54" s="27">
        <v>147</v>
      </c>
      <c r="O54" s="1" t="s">
        <v>65</v>
      </c>
      <c r="P54" s="23">
        <v>6457454.0999999996</v>
      </c>
    </row>
    <row r="55" spans="1:16" ht="11.5">
      <c r="A55" s="24">
        <v>18</v>
      </c>
      <c r="B55" s="25">
        <v>105</v>
      </c>
      <c r="C55" s="26" t="s">
        <v>66</v>
      </c>
      <c r="D55" s="23">
        <v>6014585.1799999997</v>
      </c>
      <c r="E55" s="21">
        <v>-3.4080268239907618E-2</v>
      </c>
      <c r="F55" s="23">
        <f t="shared" si="0"/>
        <v>6371081.3255400723</v>
      </c>
      <c r="G55" s="23">
        <v>6480698.9000000004</v>
      </c>
      <c r="H55" s="23">
        <f t="shared" si="1"/>
        <v>-109617.57445992809</v>
      </c>
      <c r="I55" s="23">
        <f t="shared" si="2"/>
        <v>-587821.13759112696</v>
      </c>
      <c r="J55" s="23">
        <f t="shared" si="3"/>
        <v>-697438.71205105504</v>
      </c>
      <c r="K55" s="23">
        <f t="shared" si="4"/>
        <v>231669.06152873213</v>
      </c>
      <c r="L55" s="23"/>
      <c r="M55" s="22">
        <f t="shared" si="5"/>
        <v>3.2454711902359942E-4</v>
      </c>
      <c r="N55" s="27">
        <v>149</v>
      </c>
      <c r="O55" s="1" t="s">
        <v>66</v>
      </c>
      <c r="P55" s="23">
        <v>6014585.1799999997</v>
      </c>
    </row>
    <row r="56" spans="1:16" ht="11.5">
      <c r="A56" s="24">
        <v>1</v>
      </c>
      <c r="B56" s="25">
        <v>106</v>
      </c>
      <c r="C56" s="26" t="s">
        <v>67</v>
      </c>
      <c r="D56" s="23">
        <v>170786706.77000001</v>
      </c>
      <c r="E56" s="21">
        <v>-9.8548209741036678E-3</v>
      </c>
      <c r="F56" s="23">
        <f t="shared" si="0"/>
        <v>180909566.59339145</v>
      </c>
      <c r="G56" s="23">
        <v>181230891.77000001</v>
      </c>
      <c r="H56" s="23">
        <f t="shared" si="1"/>
        <v>-321325.17660856247</v>
      </c>
      <c r="I56" s="23">
        <f t="shared" si="2"/>
        <v>-16691431.454460444</v>
      </c>
      <c r="J56" s="23">
        <f t="shared" si="3"/>
        <v>-17012756.631069005</v>
      </c>
      <c r="K56" s="23">
        <f t="shared" si="4"/>
        <v>6578341.6303680427</v>
      </c>
      <c r="L56" s="23"/>
      <c r="M56" s="22">
        <f t="shared" si="5"/>
        <v>9.2156536138260775E-3</v>
      </c>
      <c r="N56" s="27">
        <v>152</v>
      </c>
      <c r="O56" s="1" t="s">
        <v>372</v>
      </c>
      <c r="P56" s="23">
        <v>170786706.77000001</v>
      </c>
    </row>
    <row r="57" spans="1:16" ht="11.5">
      <c r="A57" s="24">
        <v>6</v>
      </c>
      <c r="B57" s="25">
        <v>108</v>
      </c>
      <c r="C57" s="26" t="s">
        <v>68</v>
      </c>
      <c r="D57" s="23">
        <v>33726477.979999997</v>
      </c>
      <c r="E57" s="21">
        <v>2.6009738805071424E-2</v>
      </c>
      <c r="F57" s="23">
        <f t="shared" si="0"/>
        <v>35725511.835650228</v>
      </c>
      <c r="G57" s="23">
        <v>36126689.920000002</v>
      </c>
      <c r="H57" s="23">
        <f t="shared" si="1"/>
        <v>-401178.08434977382</v>
      </c>
      <c r="I57" s="23">
        <f t="shared" si="2"/>
        <v>-3296176.8866569935</v>
      </c>
      <c r="J57" s="23">
        <f t="shared" si="3"/>
        <v>-3697354.9710067674</v>
      </c>
      <c r="K57" s="23">
        <f t="shared" si="4"/>
        <v>1299072.3829595924</v>
      </c>
      <c r="L57" s="23"/>
      <c r="M57" s="22">
        <f t="shared" si="5"/>
        <v>1.8198813277463409E-3</v>
      </c>
      <c r="N57" s="27">
        <v>157</v>
      </c>
      <c r="O57" s="1" t="s">
        <v>373</v>
      </c>
      <c r="P57" s="23">
        <v>33726477.979999997</v>
      </c>
    </row>
    <row r="58" spans="1:16" ht="11.5">
      <c r="A58" s="24">
        <v>5</v>
      </c>
      <c r="B58" s="25">
        <v>109</v>
      </c>
      <c r="C58" s="26" t="s">
        <v>69</v>
      </c>
      <c r="D58" s="23">
        <v>235096445.78999999</v>
      </c>
      <c r="E58" s="21">
        <v>-7.2109287265743251E-3</v>
      </c>
      <c r="F58" s="23">
        <f t="shared" si="0"/>
        <v>249031068.7516962</v>
      </c>
      <c r="G58" s="23">
        <v>250529954.56</v>
      </c>
      <c r="H58" s="23">
        <f t="shared" si="1"/>
        <v>-1498885.8083038032</v>
      </c>
      <c r="I58" s="23">
        <f t="shared" si="2"/>
        <v>-22976590.416815501</v>
      </c>
      <c r="J58" s="23">
        <f t="shared" si="3"/>
        <v>-24475476.225119304</v>
      </c>
      <c r="K58" s="23">
        <f t="shared" si="4"/>
        <v>9055416.3479167409</v>
      </c>
      <c r="L58" s="23"/>
      <c r="M58" s="22">
        <f t="shared" si="5"/>
        <v>1.2685808229559786E-2</v>
      </c>
      <c r="N58" s="27">
        <v>160</v>
      </c>
      <c r="O58" s="1" t="s">
        <v>374</v>
      </c>
      <c r="P58" s="23">
        <v>235096445.78999999</v>
      </c>
    </row>
    <row r="59" spans="1:16" ht="11.5">
      <c r="A59" s="24">
        <v>17</v>
      </c>
      <c r="B59" s="25">
        <v>139</v>
      </c>
      <c r="C59" s="26" t="s">
        <v>71</v>
      </c>
      <c r="D59" s="23">
        <v>26250573.800000001</v>
      </c>
      <c r="E59" s="21">
        <v>-1.5795661191808665E-2</v>
      </c>
      <c r="F59" s="23">
        <f t="shared" si="0"/>
        <v>27806496.29471064</v>
      </c>
      <c r="G59" s="23">
        <v>27842824.789999999</v>
      </c>
      <c r="H59" s="23">
        <f t="shared" si="1"/>
        <v>-36328.495289359242</v>
      </c>
      <c r="I59" s="23">
        <f t="shared" si="2"/>
        <v>-2565537.2218929711</v>
      </c>
      <c r="J59" s="23">
        <f t="shared" si="3"/>
        <v>-2601865.7171823303</v>
      </c>
      <c r="K59" s="23">
        <f t="shared" si="4"/>
        <v>1011116.413657097</v>
      </c>
      <c r="L59" s="23"/>
      <c r="M59" s="22">
        <f t="shared" si="5"/>
        <v>1.4164814105278633E-3</v>
      </c>
      <c r="N59" s="27">
        <v>2004</v>
      </c>
      <c r="O59" s="1" t="s">
        <v>71</v>
      </c>
      <c r="P59" s="23">
        <v>26250573.800000001</v>
      </c>
    </row>
    <row r="60" spans="1:16" ht="11.5">
      <c r="A60" s="24">
        <v>11</v>
      </c>
      <c r="B60" s="25">
        <v>140</v>
      </c>
      <c r="C60" s="26" t="s">
        <v>72</v>
      </c>
      <c r="D60" s="23">
        <v>63238050.490000002</v>
      </c>
      <c r="E60" s="21">
        <v>-2.7428076443540918E-2</v>
      </c>
      <c r="F60" s="23">
        <f t="shared" si="0"/>
        <v>66986292.567627966</v>
      </c>
      <c r="G60" s="23">
        <v>67570228.239999995</v>
      </c>
      <c r="H60" s="23">
        <f t="shared" si="1"/>
        <v>-583935.67237202823</v>
      </c>
      <c r="I60" s="23">
        <f t="shared" si="2"/>
        <v>-6180420.0398865966</v>
      </c>
      <c r="J60" s="23">
        <f t="shared" si="3"/>
        <v>-6764355.7122586248</v>
      </c>
      <c r="K60" s="23">
        <f t="shared" si="4"/>
        <v>2435795.5489001623</v>
      </c>
      <c r="L60" s="23"/>
      <c r="M60" s="22">
        <f t="shared" si="5"/>
        <v>3.4123262843537322E-3</v>
      </c>
      <c r="N60" s="27">
        <v>168</v>
      </c>
      <c r="O60" s="1" t="s">
        <v>375</v>
      </c>
      <c r="P60" s="23">
        <v>63238050.490000002</v>
      </c>
    </row>
    <row r="61" spans="1:16" ht="11.5">
      <c r="A61" s="24">
        <v>8</v>
      </c>
      <c r="B61" s="25">
        <v>142</v>
      </c>
      <c r="C61" s="26" t="s">
        <v>73</v>
      </c>
      <c r="D61" s="23">
        <v>19247008.48</v>
      </c>
      <c r="E61" s="21">
        <v>-4.1787599959962091E-2</v>
      </c>
      <c r="F61" s="23">
        <f t="shared" si="0"/>
        <v>20387816.055410728</v>
      </c>
      <c r="G61" s="23">
        <v>20980471.41</v>
      </c>
      <c r="H61" s="23">
        <f t="shared" si="1"/>
        <v>-592655.35458927229</v>
      </c>
      <c r="I61" s="23">
        <f t="shared" si="2"/>
        <v>-1881060.4690679049</v>
      </c>
      <c r="J61" s="23">
        <f t="shared" si="3"/>
        <v>-2473715.8236571774</v>
      </c>
      <c r="K61" s="23">
        <f t="shared" si="4"/>
        <v>741353.9352014215</v>
      </c>
      <c r="L61" s="23"/>
      <c r="M61" s="22">
        <f t="shared" si="5"/>
        <v>1.0385689062610945E-3</v>
      </c>
      <c r="N61" s="27">
        <v>171</v>
      </c>
      <c r="O61" s="1" t="s">
        <v>73</v>
      </c>
      <c r="P61" s="23">
        <v>19247008.48</v>
      </c>
    </row>
    <row r="62" spans="1:16" ht="11.5">
      <c r="A62" s="24">
        <v>6</v>
      </c>
      <c r="B62" s="25">
        <v>143</v>
      </c>
      <c r="C62" s="26" t="s">
        <v>74</v>
      </c>
      <c r="D62" s="23">
        <v>20097319.420000002</v>
      </c>
      <c r="E62" s="21">
        <v>-3.480369741659331E-2</v>
      </c>
      <c r="F62" s="23">
        <f t="shared" si="0"/>
        <v>21288526.576354157</v>
      </c>
      <c r="G62" s="23">
        <v>21576018.129999999</v>
      </c>
      <c r="H62" s="23">
        <f t="shared" si="1"/>
        <v>-287491.55364584178</v>
      </c>
      <c r="I62" s="23">
        <f t="shared" si="2"/>
        <v>-1964163.5807702786</v>
      </c>
      <c r="J62" s="23">
        <f t="shared" si="3"/>
        <v>-2251655.1344161201</v>
      </c>
      <c r="K62" s="23">
        <f t="shared" si="4"/>
        <v>774106.10872328922</v>
      </c>
      <c r="L62" s="23"/>
      <c r="M62" s="22">
        <f t="shared" si="5"/>
        <v>1.0844516991042161E-3</v>
      </c>
      <c r="N62" s="27">
        <v>174</v>
      </c>
      <c r="O62" s="1" t="s">
        <v>376</v>
      </c>
      <c r="P62" s="23">
        <v>20097319.420000002</v>
      </c>
    </row>
    <row r="63" spans="1:16" ht="11.5">
      <c r="A63" s="24">
        <v>14</v>
      </c>
      <c r="B63" s="25">
        <v>145</v>
      </c>
      <c r="C63" s="26" t="s">
        <v>75</v>
      </c>
      <c r="D63" s="23">
        <v>34133251.32</v>
      </c>
      <c r="E63" s="21">
        <v>-3.038234841972727E-2</v>
      </c>
      <c r="F63" s="23">
        <f t="shared" si="0"/>
        <v>36156395.42157387</v>
      </c>
      <c r="G63" s="23">
        <v>36906124.869999997</v>
      </c>
      <c r="H63" s="23">
        <f t="shared" si="1"/>
        <v>-749729.44842612743</v>
      </c>
      <c r="I63" s="23">
        <f t="shared" si="2"/>
        <v>-3335931.9088745932</v>
      </c>
      <c r="J63" s="23">
        <f t="shared" si="3"/>
        <v>-4085661.3573007206</v>
      </c>
      <c r="K63" s="23">
        <f t="shared" si="4"/>
        <v>1314740.4290695835</v>
      </c>
      <c r="L63" s="23"/>
      <c r="M63" s="22">
        <f t="shared" si="5"/>
        <v>1.8418308241191911E-3</v>
      </c>
      <c r="N63" s="27">
        <v>178</v>
      </c>
      <c r="O63" s="1" t="s">
        <v>75</v>
      </c>
      <c r="P63" s="23">
        <v>34133251.32</v>
      </c>
    </row>
    <row r="64" spans="1:16" ht="11.5">
      <c r="A64" s="24">
        <v>12</v>
      </c>
      <c r="B64" s="25">
        <v>146</v>
      </c>
      <c r="C64" s="26" t="s">
        <v>76</v>
      </c>
      <c r="D64" s="23">
        <v>12922074.130000001</v>
      </c>
      <c r="E64" s="21">
        <v>-5.5020179349851844E-2</v>
      </c>
      <c r="F64" s="23">
        <f t="shared" si="0"/>
        <v>13687990.561784262</v>
      </c>
      <c r="G64" s="23">
        <v>14060866.99</v>
      </c>
      <c r="H64" s="23">
        <f t="shared" si="1"/>
        <v>-372876.42821573839</v>
      </c>
      <c r="I64" s="23">
        <f t="shared" si="2"/>
        <v>-1262908.095539429</v>
      </c>
      <c r="J64" s="23">
        <f t="shared" si="3"/>
        <v>-1635784.5237551674</v>
      </c>
      <c r="K64" s="23">
        <f t="shared" si="4"/>
        <v>497730.88203263393</v>
      </c>
      <c r="L64" s="23"/>
      <c r="M64" s="22">
        <f t="shared" si="5"/>
        <v>6.9727534072447632E-4</v>
      </c>
      <c r="N64" s="27">
        <v>181</v>
      </c>
      <c r="O64" s="1" t="s">
        <v>377</v>
      </c>
      <c r="P64" s="23">
        <v>12922074.130000001</v>
      </c>
    </row>
    <row r="65" spans="1:16" ht="11.5">
      <c r="A65" s="24">
        <v>9</v>
      </c>
      <c r="B65" s="25">
        <v>153</v>
      </c>
      <c r="C65" s="26" t="s">
        <v>81</v>
      </c>
      <c r="D65" s="23">
        <v>89511427.239999995</v>
      </c>
      <c r="E65" s="21">
        <v>-3.3730839267944977E-2</v>
      </c>
      <c r="F65" s="23">
        <f t="shared" si="0"/>
        <v>94816943.387474477</v>
      </c>
      <c r="G65" s="23">
        <v>95945779.280000001</v>
      </c>
      <c r="H65" s="23">
        <f t="shared" si="1"/>
        <v>-1128835.8925255239</v>
      </c>
      <c r="I65" s="23">
        <f t="shared" si="2"/>
        <v>-8748185.8537120577</v>
      </c>
      <c r="J65" s="23">
        <f t="shared" si="3"/>
        <v>-9877021.7462375816</v>
      </c>
      <c r="K65" s="23">
        <f t="shared" si="4"/>
        <v>3447790.2838160805</v>
      </c>
      <c r="L65" s="23"/>
      <c r="M65" s="22">
        <f t="shared" si="5"/>
        <v>4.830038142453E-3</v>
      </c>
      <c r="N65" s="27">
        <v>184</v>
      </c>
      <c r="O65" s="1" t="s">
        <v>81</v>
      </c>
      <c r="P65" s="23">
        <v>89511427.239999995</v>
      </c>
    </row>
    <row r="66" spans="1:16" ht="11.5">
      <c r="A66" s="24">
        <v>19</v>
      </c>
      <c r="B66" s="25">
        <v>148</v>
      </c>
      <c r="C66" s="26" t="s">
        <v>77</v>
      </c>
      <c r="D66" s="23">
        <v>20056594.469999999</v>
      </c>
      <c r="E66" s="21">
        <v>2.3375407293227662E-2</v>
      </c>
      <c r="F66" s="23">
        <f t="shared" si="0"/>
        <v>21245387.779468987</v>
      </c>
      <c r="G66" s="23">
        <v>20596632.34</v>
      </c>
      <c r="H66" s="23">
        <f t="shared" si="1"/>
        <v>648755.43946898729</v>
      </c>
      <c r="I66" s="23">
        <f t="shared" si="2"/>
        <v>-1960183.4249123239</v>
      </c>
      <c r="J66" s="23">
        <f t="shared" si="3"/>
        <v>-1311427.9854433367</v>
      </c>
      <c r="K66" s="23">
        <f t="shared" si="4"/>
        <v>772537.47004498472</v>
      </c>
      <c r="L66" s="23"/>
      <c r="M66" s="22">
        <f t="shared" si="5"/>
        <v>1.0822541801067578E-3</v>
      </c>
      <c r="N66" s="27">
        <v>186</v>
      </c>
      <c r="O66" s="1" t="s">
        <v>378</v>
      </c>
      <c r="P66" s="23">
        <v>20056594.469999999</v>
      </c>
    </row>
    <row r="67" spans="1:16" ht="11.5">
      <c r="A67" s="24">
        <v>1</v>
      </c>
      <c r="B67" s="25">
        <v>149</v>
      </c>
      <c r="C67" s="26" t="s">
        <v>78</v>
      </c>
      <c r="D67" s="23">
        <v>21596254.010000002</v>
      </c>
      <c r="E67" s="21">
        <v>1.5133205591161457E-2</v>
      </c>
      <c r="F67" s="23">
        <f t="shared" si="0"/>
        <v>22876305.930832446</v>
      </c>
      <c r="G67" s="23">
        <v>22466015.77</v>
      </c>
      <c r="H67" s="23">
        <f t="shared" si="1"/>
        <v>410290.16083244607</v>
      </c>
      <c r="I67" s="23">
        <f t="shared" si="2"/>
        <v>-2110658.3779174513</v>
      </c>
      <c r="J67" s="23">
        <f t="shared" si="3"/>
        <v>-1700368.2170850052</v>
      </c>
      <c r="K67" s="23">
        <f t="shared" si="4"/>
        <v>831841.88922449003</v>
      </c>
      <c r="L67" s="23"/>
      <c r="M67" s="22">
        <f t="shared" si="5"/>
        <v>1.1653342351778545E-3</v>
      </c>
      <c r="N67" s="27">
        <v>191</v>
      </c>
      <c r="O67" s="1" t="s">
        <v>379</v>
      </c>
      <c r="P67" s="23">
        <v>21596254.010000002</v>
      </c>
    </row>
    <row r="68" spans="1:16" ht="11.5">
      <c r="A68" s="24">
        <v>14</v>
      </c>
      <c r="B68" s="25">
        <v>151</v>
      </c>
      <c r="C68" s="26" t="s">
        <v>79</v>
      </c>
      <c r="D68" s="23">
        <v>5172410.04</v>
      </c>
      <c r="E68" s="21">
        <v>-3.6721254622130606E-2</v>
      </c>
      <c r="F68" s="23">
        <f t="shared" si="0"/>
        <v>5478988.8292645281</v>
      </c>
      <c r="G68" s="23">
        <v>5509106.7400000002</v>
      </c>
      <c r="H68" s="23">
        <f t="shared" si="1"/>
        <v>-30117.910735472105</v>
      </c>
      <c r="I68" s="23">
        <f t="shared" si="2"/>
        <v>-505513.15889761277</v>
      </c>
      <c r="J68" s="23">
        <f t="shared" si="3"/>
        <v>-535631.06963308481</v>
      </c>
      <c r="K68" s="23">
        <f t="shared" si="4"/>
        <v>199230.26176322138</v>
      </c>
      <c r="L68" s="23"/>
      <c r="M68" s="22">
        <f t="shared" si="5"/>
        <v>2.7910333408741263E-4</v>
      </c>
      <c r="N68" s="27">
        <v>194</v>
      </c>
      <c r="O68" s="1" t="s">
        <v>380</v>
      </c>
      <c r="P68" s="23">
        <v>5172410.04</v>
      </c>
    </row>
    <row r="69" spans="1:16" ht="11.5">
      <c r="A69" s="24">
        <v>15</v>
      </c>
      <c r="B69" s="25">
        <v>152</v>
      </c>
      <c r="C69" s="26" t="s">
        <v>80</v>
      </c>
      <c r="D69" s="23">
        <v>13313238.49</v>
      </c>
      <c r="E69" s="21">
        <v>-4.3360537673224647E-2</v>
      </c>
      <c r="F69" s="23">
        <f t="shared" si="0"/>
        <v>14102339.993146515</v>
      </c>
      <c r="G69" s="23">
        <v>14358015.470000001</v>
      </c>
      <c r="H69" s="23">
        <f t="shared" si="1"/>
        <v>-255675.47685348615</v>
      </c>
      <c r="I69" s="23">
        <f t="shared" si="2"/>
        <v>-1301137.6113246398</v>
      </c>
      <c r="J69" s="23">
        <f t="shared" si="3"/>
        <v>-1556813.0881781259</v>
      </c>
      <c r="K69" s="23">
        <f t="shared" si="4"/>
        <v>512797.70334659982</v>
      </c>
      <c r="L69" s="23"/>
      <c r="M69" s="22">
        <f t="shared" si="5"/>
        <v>7.1838257626997244E-4</v>
      </c>
      <c r="N69" s="27">
        <v>197</v>
      </c>
      <c r="O69" s="1" t="s">
        <v>381</v>
      </c>
      <c r="P69" s="23">
        <v>13313238.49</v>
      </c>
    </row>
    <row r="70" spans="1:16" ht="11.5">
      <c r="A70" s="24">
        <v>5</v>
      </c>
      <c r="B70" s="25">
        <v>165</v>
      </c>
      <c r="C70" s="26" t="s">
        <v>82</v>
      </c>
      <c r="D70" s="23">
        <v>57135620.240000002</v>
      </c>
      <c r="E70" s="21">
        <v>-3.3062478749946471E-3</v>
      </c>
      <c r="F70" s="23">
        <f t="shared" si="0"/>
        <v>60522159.424170539</v>
      </c>
      <c r="G70" s="23">
        <v>60998552.75</v>
      </c>
      <c r="H70" s="23">
        <f t="shared" si="1"/>
        <v>-476393.32582946122</v>
      </c>
      <c r="I70" s="23">
        <f t="shared" si="2"/>
        <v>-5584013.5738922935</v>
      </c>
      <c r="J70" s="23">
        <f t="shared" si="3"/>
        <v>-6060406.8997217547</v>
      </c>
      <c r="K70" s="23">
        <f t="shared" si="4"/>
        <v>2200742.8816334158</v>
      </c>
      <c r="L70" s="23"/>
      <c r="M70" s="22">
        <f t="shared" si="5"/>
        <v>3.0830390438528065E-3</v>
      </c>
      <c r="N70" s="27">
        <v>205</v>
      </c>
      <c r="O70" s="1" t="s">
        <v>82</v>
      </c>
      <c r="P70" s="23">
        <v>57135620.240000002</v>
      </c>
    </row>
    <row r="71" spans="1:16" ht="11.5">
      <c r="A71" s="24">
        <v>12</v>
      </c>
      <c r="B71" s="25">
        <v>167</v>
      </c>
      <c r="C71" s="26" t="s">
        <v>83</v>
      </c>
      <c r="D71" s="23">
        <v>216671101.41999999</v>
      </c>
      <c r="E71" s="21">
        <v>-2.2644389582644475E-2</v>
      </c>
      <c r="F71" s="23">
        <f t="shared" si="0"/>
        <v>229513618.43397504</v>
      </c>
      <c r="G71" s="23">
        <v>233292454.81999999</v>
      </c>
      <c r="H71" s="23">
        <f t="shared" si="1"/>
        <v>-3778836.3860249519</v>
      </c>
      <c r="I71" s="23">
        <f t="shared" si="2"/>
        <v>-21175833.329843514</v>
      </c>
      <c r="J71" s="23">
        <f t="shared" si="3"/>
        <v>-24954669.715868466</v>
      </c>
      <c r="K71" s="23">
        <f t="shared" si="4"/>
        <v>8345711.1711182287</v>
      </c>
      <c r="L71" s="23"/>
      <c r="M71" s="22">
        <f t="shared" si="5"/>
        <v>1.1691576332705811E-2</v>
      </c>
      <c r="N71" s="27">
        <v>210</v>
      </c>
      <c r="O71" s="1" t="s">
        <v>83</v>
      </c>
      <c r="P71" s="23">
        <v>216671101.41999999</v>
      </c>
    </row>
    <row r="72" spans="1:16" ht="11.5">
      <c r="A72" s="24">
        <v>5</v>
      </c>
      <c r="B72" s="25">
        <v>169</v>
      </c>
      <c r="C72" s="26" t="s">
        <v>84</v>
      </c>
      <c r="D72" s="23">
        <v>16208822.779999999</v>
      </c>
      <c r="E72" s="21">
        <v>-3.7327600134138113E-2</v>
      </c>
      <c r="F72" s="23">
        <f t="shared" si="0"/>
        <v>17169551.188008368</v>
      </c>
      <c r="G72" s="23">
        <v>17367266.27</v>
      </c>
      <c r="H72" s="23">
        <f t="shared" si="1"/>
        <v>-197715.08199163154</v>
      </c>
      <c r="I72" s="23">
        <f t="shared" si="2"/>
        <v>-1584130.6358475371</v>
      </c>
      <c r="J72" s="23">
        <f t="shared" si="3"/>
        <v>-1781845.7178391686</v>
      </c>
      <c r="K72" s="23">
        <f t="shared" si="4"/>
        <v>624329.46737785416</v>
      </c>
      <c r="L72" s="23"/>
      <c r="M72" s="22">
        <f t="shared" si="5"/>
        <v>8.7462835400613443E-4</v>
      </c>
      <c r="N72" s="27">
        <v>214</v>
      </c>
      <c r="O72" s="1" t="s">
        <v>382</v>
      </c>
      <c r="P72" s="23">
        <v>16208822.779999999</v>
      </c>
    </row>
    <row r="73" spans="1:16" ht="11.5">
      <c r="A73" s="24">
        <v>21</v>
      </c>
      <c r="B73" s="25">
        <v>170</v>
      </c>
      <c r="C73" s="26" t="s">
        <v>85</v>
      </c>
      <c r="D73" s="23">
        <v>14846123.59</v>
      </c>
      <c r="E73" s="21">
        <v>-3.9686880993807745E-2</v>
      </c>
      <c r="F73" s="23">
        <f t="shared" si="0"/>
        <v>15726082.170293404</v>
      </c>
      <c r="G73" s="23">
        <v>16089327.75</v>
      </c>
      <c r="H73" s="23">
        <f t="shared" si="1"/>
        <v>-363245.57970659621</v>
      </c>
      <c r="I73" s="23">
        <f t="shared" si="2"/>
        <v>-1450950.4805936203</v>
      </c>
      <c r="J73" s="23">
        <f t="shared" si="3"/>
        <v>-1814196.0603002165</v>
      </c>
      <c r="K73" s="23">
        <f t="shared" si="4"/>
        <v>571841.18546889909</v>
      </c>
      <c r="L73" s="23"/>
      <c r="M73" s="22">
        <f t="shared" si="5"/>
        <v>8.0109708244298198E-4</v>
      </c>
      <c r="N73" s="27">
        <v>216</v>
      </c>
      <c r="O73" s="1" t="s">
        <v>85</v>
      </c>
      <c r="P73" s="23">
        <v>14846123.59</v>
      </c>
    </row>
    <row r="74" spans="1:16" ht="11.5">
      <c r="A74" s="24">
        <v>10</v>
      </c>
      <c r="B74" s="25">
        <v>171</v>
      </c>
      <c r="C74" s="26" t="s">
        <v>86</v>
      </c>
      <c r="D74" s="23">
        <v>14111941.529999999</v>
      </c>
      <c r="E74" s="21">
        <v>-2.6643886204283221E-2</v>
      </c>
      <c r="F74" s="23">
        <f t="shared" si="0"/>
        <v>14948383.713620696</v>
      </c>
      <c r="G74" s="23">
        <v>15348544.09</v>
      </c>
      <c r="H74" s="23">
        <f t="shared" si="1"/>
        <v>-400160.37637930363</v>
      </c>
      <c r="I74" s="23">
        <f t="shared" si="2"/>
        <v>-1379196.9480069894</v>
      </c>
      <c r="J74" s="23">
        <f t="shared" si="3"/>
        <v>-1779357.3243862931</v>
      </c>
      <c r="K74" s="23">
        <f t="shared" si="4"/>
        <v>543562.05004373065</v>
      </c>
      <c r="L74" s="23"/>
      <c r="M74" s="22">
        <f t="shared" si="5"/>
        <v>7.6148060594778807E-4</v>
      </c>
      <c r="N74" s="27">
        <v>218</v>
      </c>
      <c r="O74" s="1" t="s">
        <v>383</v>
      </c>
      <c r="P74" s="23">
        <v>14111941.529999999</v>
      </c>
    </row>
    <row r="75" spans="1:16" ht="11.5">
      <c r="A75" s="24">
        <v>13</v>
      </c>
      <c r="B75" s="25">
        <v>172</v>
      </c>
      <c r="C75" s="26" t="s">
        <v>87</v>
      </c>
      <c r="D75" s="23">
        <v>11867372.199999999</v>
      </c>
      <c r="E75" s="21">
        <v>-2.9502644880539552E-2</v>
      </c>
      <c r="F75" s="23">
        <f t="shared" si="0"/>
        <v>12570774.399881957</v>
      </c>
      <c r="G75" s="23">
        <v>12770387.35</v>
      </c>
      <c r="H75" s="23">
        <f t="shared" si="1"/>
        <v>-199612.95011804253</v>
      </c>
      <c r="I75" s="23">
        <f t="shared" si="2"/>
        <v>-1159829.3179083909</v>
      </c>
      <c r="J75" s="23">
        <f t="shared" si="3"/>
        <v>-1359442.2680264334</v>
      </c>
      <c r="K75" s="23">
        <f t="shared" si="4"/>
        <v>457106.00117997924</v>
      </c>
      <c r="L75" s="23"/>
      <c r="M75" s="22">
        <f t="shared" si="5"/>
        <v>6.4036360657057905E-4</v>
      </c>
      <c r="N75" s="27">
        <v>221</v>
      </c>
      <c r="O75" s="1" t="s">
        <v>87</v>
      </c>
      <c r="P75" s="23">
        <v>11867372.199999999</v>
      </c>
    </row>
    <row r="76" spans="1:16" ht="11.5">
      <c r="A76" s="24">
        <v>12</v>
      </c>
      <c r="B76" s="25">
        <v>176</v>
      </c>
      <c r="C76" s="26" t="s">
        <v>88</v>
      </c>
      <c r="D76" s="23">
        <v>11135144.029999999</v>
      </c>
      <c r="E76" s="21">
        <v>-5.7074802546713925E-2</v>
      </c>
      <c r="F76" s="23">
        <f t="shared" si="0"/>
        <v>11795145.644064521</v>
      </c>
      <c r="G76" s="23">
        <v>12136462.66</v>
      </c>
      <c r="H76" s="23">
        <f t="shared" si="1"/>
        <v>-341317.01593547873</v>
      </c>
      <c r="I76" s="23">
        <f t="shared" si="2"/>
        <v>-1088266.7441008203</v>
      </c>
      <c r="J76" s="23">
        <f t="shared" si="3"/>
        <v>-1429583.760036299</v>
      </c>
      <c r="K76" s="23">
        <f t="shared" si="4"/>
        <v>428902.12545254279</v>
      </c>
      <c r="L76" s="23"/>
      <c r="M76" s="22">
        <f t="shared" si="5"/>
        <v>6.0085256201315165E-4</v>
      </c>
      <c r="N76" s="27">
        <v>232</v>
      </c>
      <c r="O76" s="1" t="s">
        <v>88</v>
      </c>
      <c r="P76" s="23">
        <v>11135144.029999999</v>
      </c>
    </row>
    <row r="77" spans="1:16" ht="11.5">
      <c r="A77" s="24">
        <v>6</v>
      </c>
      <c r="B77" s="25">
        <v>177</v>
      </c>
      <c r="C77" s="26" t="s">
        <v>89</v>
      </c>
      <c r="D77" s="23">
        <v>5537488.8399999999</v>
      </c>
      <c r="E77" s="21">
        <v>-3.749972087435658E-2</v>
      </c>
      <c r="F77" s="23">
        <f t="shared" si="0"/>
        <v>5865706.5588204972</v>
      </c>
      <c r="G77" s="23">
        <v>5933652.96</v>
      </c>
      <c r="H77" s="23">
        <f t="shared" si="1"/>
        <v>-67946.401179502718</v>
      </c>
      <c r="I77" s="23">
        <f t="shared" si="2"/>
        <v>-541193.26469111047</v>
      </c>
      <c r="J77" s="23">
        <f t="shared" si="3"/>
        <v>-609139.66587061319</v>
      </c>
      <c r="K77" s="23">
        <f t="shared" si="4"/>
        <v>213292.32264503863</v>
      </c>
      <c r="L77" s="23"/>
      <c r="M77" s="22">
        <f t="shared" si="5"/>
        <v>2.9880299236984681E-4</v>
      </c>
      <c r="N77" s="27">
        <v>234</v>
      </c>
      <c r="O77" s="1" t="s">
        <v>89</v>
      </c>
      <c r="P77" s="23">
        <v>5537488.8399999999</v>
      </c>
    </row>
    <row r="78" spans="1:16" ht="11.5">
      <c r="A78" s="24">
        <v>10</v>
      </c>
      <c r="B78" s="25">
        <v>178</v>
      </c>
      <c r="C78" s="26" t="s">
        <v>90</v>
      </c>
      <c r="D78" s="23">
        <v>14899928.57</v>
      </c>
      <c r="E78" s="21">
        <v>-4.0411992623636088E-2</v>
      </c>
      <c r="F78" s="23">
        <f t="shared" si="0"/>
        <v>15783076.275961563</v>
      </c>
      <c r="G78" s="23">
        <v>15952510.310000001</v>
      </c>
      <c r="H78" s="23">
        <f t="shared" si="1"/>
        <v>-169434.03403843753</v>
      </c>
      <c r="I78" s="23">
        <f t="shared" si="2"/>
        <v>-1456208.981987339</v>
      </c>
      <c r="J78" s="23">
        <f t="shared" si="3"/>
        <v>-1625643.0160257765</v>
      </c>
      <c r="K78" s="23">
        <f t="shared" si="4"/>
        <v>573913.63915425411</v>
      </c>
      <c r="L78" s="23"/>
      <c r="M78" s="22">
        <f t="shared" si="5"/>
        <v>8.0400040008260726E-4</v>
      </c>
      <c r="N78" s="27">
        <v>236</v>
      </c>
      <c r="O78" s="1" t="s">
        <v>90</v>
      </c>
      <c r="P78" s="23">
        <v>14899928.57</v>
      </c>
    </row>
    <row r="79" spans="1:16" ht="11.5">
      <c r="A79" s="24">
        <v>13</v>
      </c>
      <c r="B79" s="25">
        <v>179</v>
      </c>
      <c r="C79" s="26" t="s">
        <v>91</v>
      </c>
      <c r="D79" s="23">
        <v>430964116.19</v>
      </c>
      <c r="E79" s="21">
        <v>-1.1891375118703812E-2</v>
      </c>
      <c r="F79" s="23">
        <f t="shared" si="0"/>
        <v>456508196.4033289</v>
      </c>
      <c r="G79" s="23">
        <v>461883429.61000001</v>
      </c>
      <c r="H79" s="23">
        <f t="shared" si="1"/>
        <v>-5375233.2066711187</v>
      </c>
      <c r="I79" s="23">
        <f t="shared" si="2"/>
        <v>-42119250.032761268</v>
      </c>
      <c r="J79" s="23">
        <f t="shared" si="3"/>
        <v>-47494483.239432387</v>
      </c>
      <c r="K79" s="23">
        <f t="shared" si="4"/>
        <v>16599823.489455808</v>
      </c>
      <c r="L79" s="23"/>
      <c r="M79" s="22">
        <f t="shared" si="5"/>
        <v>2.3254831069167148E-2</v>
      </c>
      <c r="N79" s="27">
        <v>239</v>
      </c>
      <c r="O79" s="1" t="s">
        <v>91</v>
      </c>
      <c r="P79" s="23">
        <v>430964116.19</v>
      </c>
    </row>
    <row r="80" spans="1:16" ht="11.5">
      <c r="A80" s="24">
        <v>4</v>
      </c>
      <c r="B80" s="25">
        <v>181</v>
      </c>
      <c r="C80" s="26" t="s">
        <v>92</v>
      </c>
      <c r="D80" s="23">
        <v>4907127.7699999996</v>
      </c>
      <c r="E80" s="21">
        <v>5.1105910753385698E-3</v>
      </c>
      <c r="F80" s="23">
        <f t="shared" ref="F80:F143" si="6">SUM($F$15 * M80)</f>
        <v>5197982.7638730193</v>
      </c>
      <c r="G80" s="23">
        <v>5262269.3</v>
      </c>
      <c r="H80" s="23">
        <f t="shared" ref="H80:H143" si="7">SUM(F80 - G80)</f>
        <v>-64286.536126980558</v>
      </c>
      <c r="I80" s="23">
        <f t="shared" ref="I80:I143" si="8">SUM($I$15 * M80)</f>
        <v>-479586.4289457798</v>
      </c>
      <c r="J80" s="23">
        <f t="shared" ref="J80:J143" si="9">SUM(H80 + I80)</f>
        <v>-543872.96507276036</v>
      </c>
      <c r="K80" s="23">
        <f t="shared" ref="K80:K143" si="10">SUM($K$15 * M80)</f>
        <v>189012.15150426718</v>
      </c>
      <c r="L80" s="23"/>
      <c r="M80" s="22">
        <f t="shared" ref="M80:M143" si="11">SUM(D80/ $D$15)</f>
        <v>2.6478869826799926E-4</v>
      </c>
      <c r="N80" s="27">
        <v>245</v>
      </c>
      <c r="O80" s="1" t="s">
        <v>92</v>
      </c>
      <c r="P80" s="23">
        <v>4907127.7699999996</v>
      </c>
    </row>
    <row r="81" spans="1:16" ht="11.5">
      <c r="A81" s="24">
        <v>13</v>
      </c>
      <c r="B81" s="25">
        <v>182</v>
      </c>
      <c r="C81" s="26" t="s">
        <v>93</v>
      </c>
      <c r="D81" s="23">
        <v>69254826.709999993</v>
      </c>
      <c r="E81" s="21">
        <v>-2.4425161048647438E-2</v>
      </c>
      <c r="F81" s="23">
        <f t="shared" si="6"/>
        <v>73359694.800364405</v>
      </c>
      <c r="G81" s="23">
        <v>73397610.459999993</v>
      </c>
      <c r="H81" s="23">
        <f t="shared" si="7"/>
        <v>-37915.659635588527</v>
      </c>
      <c r="I81" s="23">
        <f t="shared" si="8"/>
        <v>-6768455.3135464219</v>
      </c>
      <c r="J81" s="23">
        <f t="shared" si="9"/>
        <v>-6806370.9731820105</v>
      </c>
      <c r="K81" s="23">
        <f t="shared" si="10"/>
        <v>2667549.0046415254</v>
      </c>
      <c r="L81" s="23"/>
      <c r="M81" s="22">
        <f t="shared" si="11"/>
        <v>3.7369916319331471E-3</v>
      </c>
      <c r="N81" s="27">
        <v>248</v>
      </c>
      <c r="O81" s="1" t="s">
        <v>93</v>
      </c>
      <c r="P81" s="23">
        <v>69254826.709999993</v>
      </c>
    </row>
    <row r="82" spans="1:16" ht="11.5">
      <c r="A82" s="24">
        <v>1</v>
      </c>
      <c r="B82" s="25">
        <v>186</v>
      </c>
      <c r="C82" s="26" t="s">
        <v>94</v>
      </c>
      <c r="D82" s="23">
        <v>162386637.83000001</v>
      </c>
      <c r="E82" s="21">
        <v>1.5658129919981779E-4</v>
      </c>
      <c r="F82" s="23">
        <f t="shared" si="6"/>
        <v>172011609.25215331</v>
      </c>
      <c r="G82" s="23">
        <v>172721385.5</v>
      </c>
      <c r="H82" s="23">
        <f t="shared" si="7"/>
        <v>-709776.2478466928</v>
      </c>
      <c r="I82" s="23">
        <f t="shared" si="8"/>
        <v>-15870470.751040049</v>
      </c>
      <c r="J82" s="23">
        <f t="shared" si="9"/>
        <v>-16580246.998886742</v>
      </c>
      <c r="K82" s="23">
        <f t="shared" si="10"/>
        <v>6254788.7950740131</v>
      </c>
      <c r="L82" s="23"/>
      <c r="M82" s="22">
        <f t="shared" si="11"/>
        <v>8.76238575037608E-3</v>
      </c>
      <c r="N82" s="27">
        <v>257</v>
      </c>
      <c r="O82" s="1" t="s">
        <v>384</v>
      </c>
      <c r="P82" s="23">
        <v>162386637.83000001</v>
      </c>
    </row>
    <row r="83" spans="1:16" ht="11.5">
      <c r="A83" s="24">
        <v>2</v>
      </c>
      <c r="B83" s="25">
        <v>202</v>
      </c>
      <c r="C83" s="26" t="s">
        <v>95</v>
      </c>
      <c r="D83" s="23">
        <v>124268893.72</v>
      </c>
      <c r="E83" s="21">
        <v>1.2630691975634671E-2</v>
      </c>
      <c r="F83" s="23">
        <f t="shared" si="6"/>
        <v>131634552.41397314</v>
      </c>
      <c r="G83" s="23">
        <v>132510760.73999999</v>
      </c>
      <c r="H83" s="23">
        <f t="shared" si="7"/>
        <v>-876208.3260268569</v>
      </c>
      <c r="I83" s="23">
        <f t="shared" si="8"/>
        <v>-12145123.942476323</v>
      </c>
      <c r="J83" s="23">
        <f t="shared" si="9"/>
        <v>-13021332.26850318</v>
      </c>
      <c r="K83" s="23">
        <f t="shared" si="10"/>
        <v>4786574.1566114388</v>
      </c>
      <c r="L83" s="23"/>
      <c r="M83" s="22">
        <f t="shared" si="11"/>
        <v>6.7055516272654849E-3</v>
      </c>
      <c r="N83" s="27">
        <v>260</v>
      </c>
      <c r="O83" s="1" t="s">
        <v>385</v>
      </c>
      <c r="P83" s="23">
        <v>124268893.72</v>
      </c>
    </row>
    <row r="84" spans="1:16" ht="11.5">
      <c r="A84" s="24">
        <v>11</v>
      </c>
      <c r="B84" s="25">
        <v>204</v>
      </c>
      <c r="C84" s="26" t="s">
        <v>96</v>
      </c>
      <c r="D84" s="23">
        <v>7052680.4699999997</v>
      </c>
      <c r="E84" s="21">
        <v>-1.7857367982724706E-2</v>
      </c>
      <c r="F84" s="23">
        <f t="shared" si="6"/>
        <v>7470706.5396350715</v>
      </c>
      <c r="G84" s="23">
        <v>7429201.29</v>
      </c>
      <c r="H84" s="23">
        <f t="shared" si="7"/>
        <v>41505.249635071494</v>
      </c>
      <c r="I84" s="23">
        <f t="shared" si="8"/>
        <v>-689276.90486912755</v>
      </c>
      <c r="J84" s="23">
        <f t="shared" si="9"/>
        <v>-647771.65523405606</v>
      </c>
      <c r="K84" s="23">
        <f t="shared" si="10"/>
        <v>271654.28983864147</v>
      </c>
      <c r="L84" s="23"/>
      <c r="M84" s="22">
        <f t="shared" si="11"/>
        <v>3.8056275859950584E-4</v>
      </c>
      <c r="N84" s="27">
        <v>261</v>
      </c>
      <c r="O84" s="1" t="s">
        <v>96</v>
      </c>
      <c r="P84" s="23">
        <v>7052680.4699999997</v>
      </c>
    </row>
    <row r="85" spans="1:16" ht="11.5">
      <c r="A85" s="24">
        <v>18</v>
      </c>
      <c r="B85" s="25">
        <v>205</v>
      </c>
      <c r="C85" s="26" t="s">
        <v>97</v>
      </c>
      <c r="D85" s="23">
        <v>119578457</v>
      </c>
      <c r="E85" s="21">
        <v>-2.3469799160310386E-2</v>
      </c>
      <c r="F85" s="23">
        <f t="shared" si="6"/>
        <v>126666104.39950517</v>
      </c>
      <c r="G85" s="23">
        <v>127948571.92</v>
      </c>
      <c r="H85" s="23">
        <f t="shared" si="7"/>
        <v>-1282467.5204948336</v>
      </c>
      <c r="I85" s="23">
        <f t="shared" si="8"/>
        <v>-11686715.296487276</v>
      </c>
      <c r="J85" s="23">
        <f t="shared" si="9"/>
        <v>-12969182.816982109</v>
      </c>
      <c r="K85" s="23">
        <f t="shared" si="10"/>
        <v>4605908.4846552713</v>
      </c>
      <c r="L85" s="23"/>
      <c r="M85" s="22">
        <f t="shared" si="11"/>
        <v>6.4524555817559092E-3</v>
      </c>
      <c r="N85" s="27">
        <v>265</v>
      </c>
      <c r="O85" s="1" t="s">
        <v>386</v>
      </c>
      <c r="P85" s="23">
        <v>119578457</v>
      </c>
    </row>
    <row r="86" spans="1:16" ht="11.5">
      <c r="A86" s="24">
        <v>17</v>
      </c>
      <c r="B86" s="25">
        <v>208</v>
      </c>
      <c r="C86" s="26" t="s">
        <v>98</v>
      </c>
      <c r="D86" s="23">
        <v>31854925.98</v>
      </c>
      <c r="E86" s="21">
        <v>-2.9672390557295748E-2</v>
      </c>
      <c r="F86" s="23">
        <f t="shared" si="6"/>
        <v>33743029.313559294</v>
      </c>
      <c r="G86" s="23">
        <v>34299503.039999999</v>
      </c>
      <c r="H86" s="23">
        <f t="shared" si="7"/>
        <v>-556473.72644070536</v>
      </c>
      <c r="I86" s="23">
        <f t="shared" si="8"/>
        <v>-3113265.2156477976</v>
      </c>
      <c r="J86" s="23">
        <f t="shared" si="9"/>
        <v>-3669738.9420885029</v>
      </c>
      <c r="K86" s="23">
        <f t="shared" si="10"/>
        <v>1226984.1703121127</v>
      </c>
      <c r="L86" s="23"/>
      <c r="M86" s="22">
        <f t="shared" si="11"/>
        <v>1.7188923498659321E-3</v>
      </c>
      <c r="N86" s="27">
        <v>269</v>
      </c>
      <c r="O86" s="1" t="s">
        <v>98</v>
      </c>
      <c r="P86" s="23">
        <v>31854925.98</v>
      </c>
    </row>
    <row r="87" spans="1:16" ht="11.5">
      <c r="A87" s="24">
        <v>6</v>
      </c>
      <c r="B87" s="25">
        <v>211</v>
      </c>
      <c r="C87" s="26" t="s">
        <v>99</v>
      </c>
      <c r="D87" s="23">
        <v>113150437.65000001</v>
      </c>
      <c r="E87" s="21">
        <v>-1.120160279204617E-2</v>
      </c>
      <c r="F87" s="23">
        <f t="shared" si="6"/>
        <v>119857083.85771027</v>
      </c>
      <c r="G87" s="23">
        <v>122173988.37</v>
      </c>
      <c r="H87" s="23">
        <f t="shared" si="7"/>
        <v>-2316904.5122897327</v>
      </c>
      <c r="I87" s="23">
        <f t="shared" si="8"/>
        <v>-11058488.15634479</v>
      </c>
      <c r="J87" s="23">
        <f t="shared" si="9"/>
        <v>-13375392.668634523</v>
      </c>
      <c r="K87" s="23">
        <f t="shared" si="10"/>
        <v>4358314.8159755254</v>
      </c>
      <c r="L87" s="23"/>
      <c r="M87" s="22">
        <f t="shared" si="11"/>
        <v>6.1055995478589134E-3</v>
      </c>
      <c r="N87" s="27">
        <v>1862</v>
      </c>
      <c r="O87" s="1" t="s">
        <v>99</v>
      </c>
      <c r="P87" s="23">
        <v>113150437.65000001</v>
      </c>
    </row>
    <row r="88" spans="1:16" ht="11.5">
      <c r="A88" s="24">
        <v>10</v>
      </c>
      <c r="B88" s="25">
        <v>213</v>
      </c>
      <c r="C88" s="26" t="s">
        <v>100</v>
      </c>
      <c r="D88" s="23">
        <v>13706400.119999999</v>
      </c>
      <c r="E88" s="21">
        <v>1.3248255570434771E-2</v>
      </c>
      <c r="F88" s="23">
        <f t="shared" si="6"/>
        <v>14518805.076580893</v>
      </c>
      <c r="G88" s="23">
        <v>14638542.810000001</v>
      </c>
      <c r="H88" s="23">
        <f t="shared" si="7"/>
        <v>-119737.73341910727</v>
      </c>
      <c r="I88" s="23">
        <f t="shared" si="8"/>
        <v>-1339562.3255297483</v>
      </c>
      <c r="J88" s="23">
        <f t="shared" si="9"/>
        <v>-1459300.0589488556</v>
      </c>
      <c r="K88" s="23">
        <f t="shared" si="10"/>
        <v>527941.45526386937</v>
      </c>
      <c r="L88" s="23"/>
      <c r="M88" s="22">
        <f t="shared" si="11"/>
        <v>7.3959758453877571E-4</v>
      </c>
      <c r="N88" s="27">
        <v>284</v>
      </c>
      <c r="O88" s="1" t="s">
        <v>100</v>
      </c>
      <c r="P88" s="23">
        <v>13706400.119999999</v>
      </c>
    </row>
    <row r="89" spans="1:16" ht="11.5">
      <c r="A89" s="24">
        <v>4</v>
      </c>
      <c r="B89" s="25">
        <v>214</v>
      </c>
      <c r="C89" s="26" t="s">
        <v>101</v>
      </c>
      <c r="D89" s="23">
        <v>33732212.969999999</v>
      </c>
      <c r="E89" s="21">
        <v>-3.2292675234434132E-2</v>
      </c>
      <c r="F89" s="23">
        <f t="shared" si="6"/>
        <v>35731586.749646403</v>
      </c>
      <c r="G89" s="23">
        <v>36110868.939999998</v>
      </c>
      <c r="H89" s="23">
        <f t="shared" si="7"/>
        <v>-379282.19035359472</v>
      </c>
      <c r="I89" s="23">
        <f t="shared" si="8"/>
        <v>-3296737.3822265109</v>
      </c>
      <c r="J89" s="23">
        <f t="shared" si="9"/>
        <v>-3676019.5725801056</v>
      </c>
      <c r="K89" s="23">
        <f t="shared" si="10"/>
        <v>1299293.2826079333</v>
      </c>
      <c r="L89" s="23"/>
      <c r="M89" s="22">
        <f t="shared" si="11"/>
        <v>1.8201907879046772E-3</v>
      </c>
      <c r="N89" s="27">
        <v>287</v>
      </c>
      <c r="O89" s="1" t="s">
        <v>101</v>
      </c>
      <c r="P89" s="23">
        <v>33732212.969999999</v>
      </c>
    </row>
    <row r="90" spans="1:16" ht="11.5">
      <c r="A90" s="24">
        <v>13</v>
      </c>
      <c r="B90" s="25">
        <v>216</v>
      </c>
      <c r="C90" s="26" t="s">
        <v>102</v>
      </c>
      <c r="D90" s="23">
        <v>3079557.43</v>
      </c>
      <c r="E90" s="21">
        <v>-6.209132046256275E-2</v>
      </c>
      <c r="F90" s="23">
        <f t="shared" si="6"/>
        <v>3262088.7801943445</v>
      </c>
      <c r="G90" s="23">
        <v>3350625.94</v>
      </c>
      <c r="H90" s="23">
        <f t="shared" si="7"/>
        <v>-88537.159805655479</v>
      </c>
      <c r="I90" s="23">
        <f t="shared" si="8"/>
        <v>-300973.20057903108</v>
      </c>
      <c r="J90" s="23">
        <f t="shared" si="9"/>
        <v>-389510.36038468656</v>
      </c>
      <c r="K90" s="23">
        <f t="shared" si="10"/>
        <v>118618.01909536417</v>
      </c>
      <c r="L90" s="23"/>
      <c r="M90" s="22">
        <f t="shared" si="11"/>
        <v>1.6617297151226315E-4</v>
      </c>
      <c r="N90" s="27">
        <v>289</v>
      </c>
      <c r="O90" s="1" t="s">
        <v>102</v>
      </c>
      <c r="P90" s="23">
        <v>3079557.43</v>
      </c>
    </row>
    <row r="91" spans="1:16" ht="11.5">
      <c r="A91" s="24">
        <v>16</v>
      </c>
      <c r="B91" s="25">
        <v>217</v>
      </c>
      <c r="C91" s="26" t="s">
        <v>103</v>
      </c>
      <c r="D91" s="23">
        <v>14764978.65</v>
      </c>
      <c r="E91" s="21">
        <v>-2.8559195608690646E-2</v>
      </c>
      <c r="F91" s="23">
        <f t="shared" si="6"/>
        <v>15640127.612094585</v>
      </c>
      <c r="G91" s="23">
        <v>15889814.619999999</v>
      </c>
      <c r="H91" s="23">
        <f t="shared" si="7"/>
        <v>-249687.00790541433</v>
      </c>
      <c r="I91" s="23">
        <f t="shared" si="8"/>
        <v>-1443019.9734159727</v>
      </c>
      <c r="J91" s="23">
        <f t="shared" si="9"/>
        <v>-1692706.981321387</v>
      </c>
      <c r="K91" s="23">
        <f t="shared" si="10"/>
        <v>568715.65452453482</v>
      </c>
      <c r="L91" s="23"/>
      <c r="M91" s="22">
        <f t="shared" si="11"/>
        <v>7.9671850009487358E-4</v>
      </c>
      <c r="N91" s="27">
        <v>293</v>
      </c>
      <c r="O91" s="1" t="s">
        <v>103</v>
      </c>
      <c r="P91" s="23">
        <v>14764978.65</v>
      </c>
    </row>
    <row r="92" spans="1:16" ht="11.5">
      <c r="A92" s="24">
        <v>14</v>
      </c>
      <c r="B92" s="25">
        <v>218</v>
      </c>
      <c r="C92" s="26" t="s">
        <v>104</v>
      </c>
      <c r="D92" s="23">
        <v>3551660.52</v>
      </c>
      <c r="E92" s="21">
        <v>-2.57485984025221E-2</v>
      </c>
      <c r="F92" s="23">
        <f t="shared" si="6"/>
        <v>3762174.3372882027</v>
      </c>
      <c r="G92" s="23">
        <v>3763609.45</v>
      </c>
      <c r="H92" s="23">
        <f t="shared" si="7"/>
        <v>-1435.1127117974684</v>
      </c>
      <c r="I92" s="23">
        <f t="shared" si="8"/>
        <v>-347113.07009935699</v>
      </c>
      <c r="J92" s="23">
        <f t="shared" si="9"/>
        <v>-348548.18281115446</v>
      </c>
      <c r="K92" s="23">
        <f t="shared" si="10"/>
        <v>136802.42858195733</v>
      </c>
      <c r="L92" s="23"/>
      <c r="M92" s="22">
        <f t="shared" si="11"/>
        <v>1.9164766231074629E-4</v>
      </c>
      <c r="N92" s="27">
        <v>299</v>
      </c>
      <c r="O92" s="1" t="s">
        <v>387</v>
      </c>
      <c r="P92" s="23">
        <v>3551660.52</v>
      </c>
    </row>
    <row r="93" spans="1:16" ht="11.5">
      <c r="A93" s="24">
        <v>1</v>
      </c>
      <c r="B93" s="25">
        <v>224</v>
      </c>
      <c r="C93" s="26" t="s">
        <v>105</v>
      </c>
      <c r="D93" s="23">
        <v>27273576.75</v>
      </c>
      <c r="E93" s="21">
        <v>-3.5093101843974628E-2</v>
      </c>
      <c r="F93" s="23">
        <f t="shared" si="6"/>
        <v>28890134.616500504</v>
      </c>
      <c r="G93" s="23">
        <v>29422174.030000001</v>
      </c>
      <c r="H93" s="23">
        <f t="shared" si="7"/>
        <v>-532039.41349949688</v>
      </c>
      <c r="I93" s="23">
        <f t="shared" si="8"/>
        <v>-2665517.9753167806</v>
      </c>
      <c r="J93" s="23">
        <f t="shared" si="9"/>
        <v>-3197557.3888162775</v>
      </c>
      <c r="K93" s="23">
        <f t="shared" si="10"/>
        <v>1050520.3170477585</v>
      </c>
      <c r="L93" s="23"/>
      <c r="M93" s="22">
        <f t="shared" si="11"/>
        <v>1.4716826671796383E-3</v>
      </c>
      <c r="N93" s="27">
        <v>307</v>
      </c>
      <c r="O93" s="1" t="s">
        <v>388</v>
      </c>
      <c r="P93" s="23">
        <v>27273576.75</v>
      </c>
    </row>
    <row r="94" spans="1:16" ht="11.5">
      <c r="A94" s="24">
        <v>13</v>
      </c>
      <c r="B94" s="25">
        <v>226</v>
      </c>
      <c r="C94" s="26" t="s">
        <v>106</v>
      </c>
      <c r="D94" s="23">
        <v>9399470.3800000008</v>
      </c>
      <c r="E94" s="21">
        <v>-4.6507876970897359E-2</v>
      </c>
      <c r="F94" s="23">
        <f t="shared" si="6"/>
        <v>9956595.2456899211</v>
      </c>
      <c r="G94" s="23">
        <v>10241018.58</v>
      </c>
      <c r="H94" s="23">
        <f t="shared" si="7"/>
        <v>-284423.33431007899</v>
      </c>
      <c r="I94" s="23">
        <f t="shared" si="8"/>
        <v>-918634.81955470517</v>
      </c>
      <c r="J94" s="23">
        <f t="shared" si="9"/>
        <v>-1203058.1538647842</v>
      </c>
      <c r="K94" s="23">
        <f t="shared" si="10"/>
        <v>362047.65858877002</v>
      </c>
      <c r="L94" s="23"/>
      <c r="M94" s="22">
        <f t="shared" si="11"/>
        <v>5.0719558221913119E-4</v>
      </c>
      <c r="N94" s="27">
        <v>311</v>
      </c>
      <c r="O94" s="1" t="s">
        <v>106</v>
      </c>
      <c r="P94" s="23">
        <v>9399470.3800000008</v>
      </c>
    </row>
    <row r="95" spans="1:16" ht="11.5">
      <c r="A95" s="24">
        <v>4</v>
      </c>
      <c r="B95" s="25">
        <v>230</v>
      </c>
      <c r="C95" s="26" t="s">
        <v>107</v>
      </c>
      <c r="D95" s="23">
        <v>5103121.97</v>
      </c>
      <c r="E95" s="21">
        <v>-6.269335252850336E-2</v>
      </c>
      <c r="F95" s="23">
        <f t="shared" si="6"/>
        <v>5405593.9207797982</v>
      </c>
      <c r="G95" s="23">
        <v>5644214.9199999999</v>
      </c>
      <c r="H95" s="23">
        <f t="shared" si="7"/>
        <v>-238620.99922020175</v>
      </c>
      <c r="I95" s="23">
        <f t="shared" si="8"/>
        <v>-498741.45463040448</v>
      </c>
      <c r="J95" s="23">
        <f t="shared" si="9"/>
        <v>-737362.45385060622</v>
      </c>
      <c r="K95" s="23">
        <f t="shared" si="10"/>
        <v>196561.43229757281</v>
      </c>
      <c r="L95" s="23"/>
      <c r="M95" s="22">
        <f t="shared" si="11"/>
        <v>2.7536454864698337E-4</v>
      </c>
      <c r="N95" s="27">
        <v>316</v>
      </c>
      <c r="O95" s="1" t="s">
        <v>107</v>
      </c>
      <c r="P95" s="23">
        <v>5103121.97</v>
      </c>
    </row>
    <row r="96" spans="1:16" ht="11.5">
      <c r="A96" s="24">
        <v>15</v>
      </c>
      <c r="B96" s="25">
        <v>231</v>
      </c>
      <c r="C96" s="26" t="s">
        <v>108</v>
      </c>
      <c r="D96" s="23">
        <v>4890658.3899999997</v>
      </c>
      <c r="E96" s="21">
        <v>3.7209925208929309E-2</v>
      </c>
      <c r="F96" s="23">
        <f t="shared" si="6"/>
        <v>5180537.2117325105</v>
      </c>
      <c r="G96" s="23">
        <v>5098264.25</v>
      </c>
      <c r="H96" s="23">
        <f t="shared" si="7"/>
        <v>82272.961732510477</v>
      </c>
      <c r="I96" s="23">
        <f t="shared" si="8"/>
        <v>-477976.83337147284</v>
      </c>
      <c r="J96" s="23">
        <f t="shared" si="9"/>
        <v>-395703.87163896236</v>
      </c>
      <c r="K96" s="23">
        <f t="shared" si="10"/>
        <v>188377.78592553249</v>
      </c>
      <c r="L96" s="23"/>
      <c r="M96" s="22">
        <f t="shared" si="11"/>
        <v>2.6390001024195243E-4</v>
      </c>
      <c r="N96" s="27">
        <v>320</v>
      </c>
      <c r="O96" s="1" t="s">
        <v>389</v>
      </c>
      <c r="P96" s="23">
        <v>4890658.3899999997</v>
      </c>
    </row>
    <row r="97" spans="1:16" ht="11.5">
      <c r="A97" s="24">
        <v>14</v>
      </c>
      <c r="B97" s="25">
        <v>232</v>
      </c>
      <c r="C97" s="26" t="s">
        <v>109</v>
      </c>
      <c r="D97" s="23">
        <v>37420121.579999998</v>
      </c>
      <c r="E97" s="21">
        <v>-3.3141888763007013E-2</v>
      </c>
      <c r="F97" s="23">
        <f t="shared" si="6"/>
        <v>39638084.865858875</v>
      </c>
      <c r="G97" s="23">
        <v>40247798.530000001</v>
      </c>
      <c r="H97" s="23">
        <f t="shared" si="7"/>
        <v>-609713.66414112598</v>
      </c>
      <c r="I97" s="23">
        <f t="shared" si="8"/>
        <v>-3657166.3344460074</v>
      </c>
      <c r="J97" s="23">
        <f t="shared" si="9"/>
        <v>-4266879.9985871334</v>
      </c>
      <c r="K97" s="23">
        <f t="shared" si="10"/>
        <v>1441343.6985740149</v>
      </c>
      <c r="L97" s="23"/>
      <c r="M97" s="22">
        <f t="shared" si="11"/>
        <v>2.0191903994785259E-3</v>
      </c>
      <c r="N97" s="27">
        <v>322</v>
      </c>
      <c r="O97" s="1" t="s">
        <v>109</v>
      </c>
      <c r="P97" s="23">
        <v>37420121.579999998</v>
      </c>
    </row>
    <row r="98" spans="1:16" ht="11.5">
      <c r="A98" s="24">
        <v>14</v>
      </c>
      <c r="B98" s="25">
        <v>233</v>
      </c>
      <c r="C98" s="26" t="s">
        <v>110</v>
      </c>
      <c r="D98" s="23">
        <v>45670177.780000001</v>
      </c>
      <c r="E98" s="21">
        <v>-4.522603622815257E-2</v>
      </c>
      <c r="F98" s="23">
        <f t="shared" si="6"/>
        <v>48377137.920632653</v>
      </c>
      <c r="G98" s="23">
        <v>49562618.18</v>
      </c>
      <c r="H98" s="23">
        <f t="shared" si="7"/>
        <v>-1185480.2593673468</v>
      </c>
      <c r="I98" s="23">
        <f t="shared" si="8"/>
        <v>-4463465.900507641</v>
      </c>
      <c r="J98" s="23">
        <f t="shared" si="9"/>
        <v>-5648946.1598749878</v>
      </c>
      <c r="K98" s="23">
        <f t="shared" si="10"/>
        <v>1759118.3613668527</v>
      </c>
      <c r="L98" s="23"/>
      <c r="M98" s="22">
        <f t="shared" si="11"/>
        <v>2.464363572916363E-3</v>
      </c>
      <c r="N98" s="27">
        <v>324</v>
      </c>
      <c r="O98" s="1" t="s">
        <v>110</v>
      </c>
      <c r="P98" s="23">
        <v>45670177.780000001</v>
      </c>
    </row>
    <row r="99" spans="1:16" ht="11.5">
      <c r="A99" s="24">
        <v>1</v>
      </c>
      <c r="B99" s="25">
        <v>235</v>
      </c>
      <c r="C99" s="26" t="s">
        <v>111</v>
      </c>
      <c r="D99" s="23">
        <v>59742578.899999999</v>
      </c>
      <c r="E99" s="21">
        <v>9.6299041461263123E-3</v>
      </c>
      <c r="F99" s="23">
        <f t="shared" si="6"/>
        <v>63283637.587354675</v>
      </c>
      <c r="G99" s="23">
        <v>63274466.920000002</v>
      </c>
      <c r="H99" s="23">
        <f t="shared" si="7"/>
        <v>9170.6673546731472</v>
      </c>
      <c r="I99" s="23">
        <f t="shared" si="8"/>
        <v>-5838798.4608484106</v>
      </c>
      <c r="J99" s="23">
        <f t="shared" si="9"/>
        <v>-5829627.7934937375</v>
      </c>
      <c r="K99" s="23">
        <f t="shared" si="10"/>
        <v>2301157.3987001437</v>
      </c>
      <c r="L99" s="23"/>
      <c r="M99" s="22">
        <f t="shared" si="11"/>
        <v>3.2237105776653213E-3</v>
      </c>
      <c r="N99" s="27">
        <v>327</v>
      </c>
      <c r="O99" s="1" t="s">
        <v>390</v>
      </c>
      <c r="P99" s="23">
        <v>59742578.899999999</v>
      </c>
    </row>
    <row r="100" spans="1:16" ht="11.5">
      <c r="A100" s="24">
        <v>16</v>
      </c>
      <c r="B100" s="25">
        <v>236</v>
      </c>
      <c r="C100" s="26" t="s">
        <v>112</v>
      </c>
      <c r="D100" s="23">
        <v>11915766.83</v>
      </c>
      <c r="E100" s="21">
        <v>-1.2662252011695673E-2</v>
      </c>
      <c r="F100" s="23">
        <f t="shared" si="6"/>
        <v>12622037.473597279</v>
      </c>
      <c r="G100" s="23">
        <v>12623657.039999999</v>
      </c>
      <c r="H100" s="23">
        <f t="shared" si="7"/>
        <v>-1619.5664027202874</v>
      </c>
      <c r="I100" s="23">
        <f t="shared" si="8"/>
        <v>-1164559.0516487155</v>
      </c>
      <c r="J100" s="23">
        <f t="shared" si="9"/>
        <v>-1166178.6180514358</v>
      </c>
      <c r="K100" s="23">
        <f t="shared" si="10"/>
        <v>458970.05966108805</v>
      </c>
      <c r="L100" s="23"/>
      <c r="M100" s="22">
        <f t="shared" si="11"/>
        <v>6.4297498163181201E-4</v>
      </c>
      <c r="N100" s="27">
        <v>330</v>
      </c>
      <c r="O100" s="1" t="s">
        <v>391</v>
      </c>
      <c r="P100" s="23">
        <v>11915766.83</v>
      </c>
    </row>
    <row r="101" spans="1:16" ht="11.5">
      <c r="A101" s="24">
        <v>11</v>
      </c>
      <c r="B101" s="25">
        <v>239</v>
      </c>
      <c r="C101" s="26" t="s">
        <v>113</v>
      </c>
      <c r="D101" s="23">
        <v>5799257.0099999998</v>
      </c>
      <c r="E101" s="21">
        <v>8.0717573021640669E-3</v>
      </c>
      <c r="F101" s="23">
        <f t="shared" si="6"/>
        <v>6142990.2366796909</v>
      </c>
      <c r="G101" s="23">
        <v>6248408.9199999999</v>
      </c>
      <c r="H101" s="23">
        <f t="shared" si="7"/>
        <v>-105418.68332030904</v>
      </c>
      <c r="I101" s="23">
        <f t="shared" si="8"/>
        <v>-566776.55246068316</v>
      </c>
      <c r="J101" s="23">
        <f t="shared" si="9"/>
        <v>-672195.2357809922</v>
      </c>
      <c r="K101" s="23">
        <f t="shared" si="10"/>
        <v>223375.0772269587</v>
      </c>
      <c r="L101" s="23"/>
      <c r="M101" s="22">
        <f t="shared" si="11"/>
        <v>3.1292800729325001E-4</v>
      </c>
      <c r="N101" s="27">
        <v>334</v>
      </c>
      <c r="O101" s="1" t="s">
        <v>113</v>
      </c>
      <c r="P101" s="23">
        <v>5799257.0099999998</v>
      </c>
    </row>
    <row r="102" spans="1:16" ht="11.5">
      <c r="A102" s="24">
        <v>19</v>
      </c>
      <c r="B102" s="25">
        <v>240</v>
      </c>
      <c r="C102" s="26" t="s">
        <v>114</v>
      </c>
      <c r="D102" s="23">
        <v>71485057.909999996</v>
      </c>
      <c r="E102" s="21">
        <v>-2.9563036204941075E-2</v>
      </c>
      <c r="F102" s="23">
        <f t="shared" si="6"/>
        <v>75722116.135289595</v>
      </c>
      <c r="G102" s="23">
        <v>76622900.459999993</v>
      </c>
      <c r="H102" s="23">
        <f t="shared" si="7"/>
        <v>-900784.32471039891</v>
      </c>
      <c r="I102" s="23">
        <f t="shared" si="8"/>
        <v>-6986421.6407063659</v>
      </c>
      <c r="J102" s="23">
        <f t="shared" si="9"/>
        <v>-7887205.9654167648</v>
      </c>
      <c r="K102" s="23">
        <f t="shared" si="10"/>
        <v>2753452.7791552152</v>
      </c>
      <c r="L102" s="23"/>
      <c r="M102" s="22">
        <f t="shared" si="11"/>
        <v>3.8573349455707051E-3</v>
      </c>
      <c r="N102" s="27">
        <v>339</v>
      </c>
      <c r="O102" s="1" t="s">
        <v>114</v>
      </c>
      <c r="P102" s="23">
        <v>71485057.909999996</v>
      </c>
    </row>
    <row r="103" spans="1:16" ht="11.5">
      <c r="A103" s="24">
        <v>19</v>
      </c>
      <c r="B103" s="25">
        <v>320</v>
      </c>
      <c r="C103" s="26" t="s">
        <v>150</v>
      </c>
      <c r="D103" s="23">
        <v>23140733.010000002</v>
      </c>
      <c r="E103" s="21">
        <v>-2.1192392329168981E-2</v>
      </c>
      <c r="F103" s="23">
        <f t="shared" si="6"/>
        <v>24512329.200950768</v>
      </c>
      <c r="G103" s="23">
        <v>24434502.170000002</v>
      </c>
      <c r="H103" s="23">
        <f t="shared" si="7"/>
        <v>77827.030950766057</v>
      </c>
      <c r="I103" s="23">
        <f t="shared" si="8"/>
        <v>-2261604.3493511127</v>
      </c>
      <c r="J103" s="23">
        <f t="shared" si="9"/>
        <v>-2183777.3184003467</v>
      </c>
      <c r="K103" s="23">
        <f t="shared" si="10"/>
        <v>891331.94377898122</v>
      </c>
      <c r="L103" s="23"/>
      <c r="M103" s="22">
        <f t="shared" si="11"/>
        <v>1.2486743483928525E-3</v>
      </c>
      <c r="N103" s="27">
        <v>336</v>
      </c>
      <c r="O103" s="1" t="s">
        <v>150</v>
      </c>
      <c r="P103" s="23">
        <v>23140733.010000002</v>
      </c>
    </row>
    <row r="104" spans="1:16" ht="11.5">
      <c r="A104" s="24">
        <v>19</v>
      </c>
      <c r="B104" s="25">
        <v>241</v>
      </c>
      <c r="C104" s="26" t="s">
        <v>115</v>
      </c>
      <c r="D104" s="23">
        <v>29582196.780000001</v>
      </c>
      <c r="E104" s="21">
        <v>-2.2400336113858478E-2</v>
      </c>
      <c r="F104" s="23">
        <f t="shared" si="6"/>
        <v>31335591.039631713</v>
      </c>
      <c r="G104" s="23">
        <v>31431209.120000001</v>
      </c>
      <c r="H104" s="23">
        <f t="shared" si="7"/>
        <v>-95618.080368287861</v>
      </c>
      <c r="I104" s="23">
        <f t="shared" si="8"/>
        <v>-2891145.4478169307</v>
      </c>
      <c r="J104" s="23">
        <f t="shared" si="9"/>
        <v>-2986763.5281852186</v>
      </c>
      <c r="K104" s="23">
        <f t="shared" si="10"/>
        <v>1139443.462995545</v>
      </c>
      <c r="L104" s="23"/>
      <c r="M104" s="22">
        <f t="shared" si="11"/>
        <v>1.5962558434226384E-3</v>
      </c>
      <c r="N104" s="27">
        <v>342</v>
      </c>
      <c r="O104" s="1" t="s">
        <v>115</v>
      </c>
      <c r="P104" s="23">
        <v>29582196.780000001</v>
      </c>
    </row>
    <row r="105" spans="1:16" ht="11.5">
      <c r="A105" s="24">
        <v>2</v>
      </c>
      <c r="B105" s="25">
        <v>322</v>
      </c>
      <c r="C105" s="26" t="s">
        <v>151</v>
      </c>
      <c r="D105" s="23">
        <v>18101813.75</v>
      </c>
      <c r="E105" s="21">
        <v>-4.0899332760650421E-2</v>
      </c>
      <c r="F105" s="23">
        <f t="shared" si="6"/>
        <v>19174743.409491375</v>
      </c>
      <c r="G105" s="23">
        <v>19668058.68</v>
      </c>
      <c r="H105" s="23">
        <f t="shared" si="7"/>
        <v>-493315.27050862461</v>
      </c>
      <c r="I105" s="23">
        <f t="shared" si="8"/>
        <v>-1769137.5934570611</v>
      </c>
      <c r="J105" s="23">
        <f t="shared" si="9"/>
        <v>-2262452.8639656855</v>
      </c>
      <c r="K105" s="23">
        <f t="shared" si="10"/>
        <v>697243.4636681627</v>
      </c>
      <c r="L105" s="23"/>
      <c r="M105" s="22">
        <f t="shared" si="11"/>
        <v>9.767741790738557E-4</v>
      </c>
      <c r="N105" s="27">
        <v>2102</v>
      </c>
      <c r="O105" s="1" t="s">
        <v>400</v>
      </c>
      <c r="P105" s="23">
        <v>18101813.75</v>
      </c>
    </row>
    <row r="106" spans="1:16" ht="11.5">
      <c r="A106" s="24">
        <v>17</v>
      </c>
      <c r="B106" s="25">
        <v>244</v>
      </c>
      <c r="C106" s="26" t="s">
        <v>116</v>
      </c>
      <c r="D106" s="23">
        <v>59470646.539999999</v>
      </c>
      <c r="E106" s="21">
        <v>9.9191548099781916E-4</v>
      </c>
      <c r="F106" s="23">
        <f t="shared" si="6"/>
        <v>62995587.268212624</v>
      </c>
      <c r="G106" s="23">
        <v>63088003.920000002</v>
      </c>
      <c r="H106" s="23">
        <f t="shared" si="7"/>
        <v>-92416.651787377894</v>
      </c>
      <c r="I106" s="23">
        <f t="shared" si="8"/>
        <v>-5812221.8002111036</v>
      </c>
      <c r="J106" s="23">
        <f t="shared" si="9"/>
        <v>-5904638.4519984815</v>
      </c>
      <c r="K106" s="23">
        <f t="shared" si="10"/>
        <v>2290683.1410821821</v>
      </c>
      <c r="L106" s="23"/>
      <c r="M106" s="22">
        <f t="shared" si="11"/>
        <v>3.2090371028759448E-3</v>
      </c>
      <c r="N106" s="27">
        <v>347</v>
      </c>
      <c r="O106" s="1" t="s">
        <v>116</v>
      </c>
      <c r="P106" s="23">
        <v>59470646.539999999</v>
      </c>
    </row>
    <row r="107" spans="1:16" ht="11.5">
      <c r="A107" s="24">
        <v>1</v>
      </c>
      <c r="B107" s="25">
        <v>245</v>
      </c>
      <c r="C107" s="26" t="s">
        <v>117</v>
      </c>
      <c r="D107" s="23">
        <v>131997712.31</v>
      </c>
      <c r="E107" s="21">
        <v>-2.1061995123209717E-2</v>
      </c>
      <c r="F107" s="23">
        <f t="shared" si="6"/>
        <v>139821473.09322038</v>
      </c>
      <c r="G107" s="23">
        <v>142141597.99000001</v>
      </c>
      <c r="H107" s="23">
        <f t="shared" si="7"/>
        <v>-2320124.8967796266</v>
      </c>
      <c r="I107" s="23">
        <f t="shared" si="8"/>
        <v>-12900481.593892816</v>
      </c>
      <c r="J107" s="23">
        <f t="shared" si="9"/>
        <v>-15220606.490672443</v>
      </c>
      <c r="K107" s="23">
        <f t="shared" si="10"/>
        <v>5084271.8524434101</v>
      </c>
      <c r="L107" s="23"/>
      <c r="M107" s="22">
        <f t="shared" si="11"/>
        <v>7.1225988103665715E-3</v>
      </c>
      <c r="N107" s="27">
        <v>348</v>
      </c>
      <c r="O107" s="1" t="s">
        <v>392</v>
      </c>
      <c r="P107" s="23">
        <v>131997712.31</v>
      </c>
    </row>
    <row r="108" spans="1:16" ht="11.5">
      <c r="A108" s="24">
        <v>13</v>
      </c>
      <c r="B108" s="25">
        <v>249</v>
      </c>
      <c r="C108" s="26" t="s">
        <v>118</v>
      </c>
      <c r="D108" s="23">
        <v>28117232.77</v>
      </c>
      <c r="E108" s="21">
        <v>-3.1062586785013335E-2</v>
      </c>
      <c r="F108" s="23">
        <f t="shared" si="6"/>
        <v>29783795.76740991</v>
      </c>
      <c r="G108" s="23">
        <v>30027085</v>
      </c>
      <c r="H108" s="23">
        <f t="shared" si="7"/>
        <v>-243289.23259009048</v>
      </c>
      <c r="I108" s="23">
        <f t="shared" si="8"/>
        <v>-2747970.684285149</v>
      </c>
      <c r="J108" s="23">
        <f t="shared" si="9"/>
        <v>-2991259.9168752395</v>
      </c>
      <c r="K108" s="23">
        <f t="shared" si="10"/>
        <v>1083016.1571692654</v>
      </c>
      <c r="L108" s="23"/>
      <c r="M108" s="22">
        <f t="shared" si="11"/>
        <v>1.5172063604259141E-3</v>
      </c>
      <c r="N108" s="27">
        <v>360</v>
      </c>
      <c r="O108" s="1" t="s">
        <v>118</v>
      </c>
      <c r="P108" s="23">
        <v>28117232.77</v>
      </c>
    </row>
    <row r="109" spans="1:16" ht="11.5">
      <c r="A109" s="24">
        <v>6</v>
      </c>
      <c r="B109" s="25">
        <v>250</v>
      </c>
      <c r="C109" s="26" t="s">
        <v>119</v>
      </c>
      <c r="D109" s="23">
        <v>4615666.0999999996</v>
      </c>
      <c r="E109" s="21">
        <v>-5.7743790099222085E-2</v>
      </c>
      <c r="F109" s="23">
        <f t="shared" si="6"/>
        <v>4889245.5945961643</v>
      </c>
      <c r="G109" s="23">
        <v>5021367.7</v>
      </c>
      <c r="H109" s="23">
        <f t="shared" si="7"/>
        <v>-132122.10540383589</v>
      </c>
      <c r="I109" s="23">
        <f t="shared" si="8"/>
        <v>-451101.11777364515</v>
      </c>
      <c r="J109" s="23">
        <f t="shared" si="9"/>
        <v>-583223.22317748098</v>
      </c>
      <c r="K109" s="23">
        <f t="shared" si="10"/>
        <v>177785.66629544069</v>
      </c>
      <c r="L109" s="23"/>
      <c r="M109" s="22">
        <f t="shared" si="11"/>
        <v>2.490614215775215E-4</v>
      </c>
      <c r="N109" s="27">
        <v>363</v>
      </c>
      <c r="O109" s="1" t="s">
        <v>119</v>
      </c>
      <c r="P109" s="23">
        <v>4615666.0999999996</v>
      </c>
    </row>
    <row r="110" spans="1:16" ht="11.5">
      <c r="A110" s="24">
        <v>13</v>
      </c>
      <c r="B110" s="25">
        <v>256</v>
      </c>
      <c r="C110" s="26" t="s">
        <v>120</v>
      </c>
      <c r="D110" s="23">
        <v>3686872.19</v>
      </c>
      <c r="E110" s="21">
        <v>-5.203898121013132E-2</v>
      </c>
      <c r="F110" s="23">
        <f t="shared" si="6"/>
        <v>3905400.2655860689</v>
      </c>
      <c r="G110" s="23">
        <v>3967357.09</v>
      </c>
      <c r="H110" s="23">
        <f t="shared" si="7"/>
        <v>-61956.824413930997</v>
      </c>
      <c r="I110" s="23">
        <f t="shared" si="8"/>
        <v>-360327.66018269112</v>
      </c>
      <c r="J110" s="23">
        <f t="shared" si="9"/>
        <v>-422284.48459662212</v>
      </c>
      <c r="K110" s="23">
        <f t="shared" si="10"/>
        <v>142010.49526638869</v>
      </c>
      <c r="L110" s="23"/>
      <c r="M110" s="22">
        <f t="shared" si="11"/>
        <v>1.9894368633294987E-4</v>
      </c>
      <c r="N110" s="27">
        <v>381</v>
      </c>
      <c r="O110" s="1" t="s">
        <v>120</v>
      </c>
      <c r="P110" s="23">
        <v>3686872.19</v>
      </c>
    </row>
    <row r="111" spans="1:16" ht="11.5">
      <c r="A111" s="24">
        <v>1</v>
      </c>
      <c r="B111" s="25">
        <v>257</v>
      </c>
      <c r="C111" s="26" t="s">
        <v>121</v>
      </c>
      <c r="D111" s="23">
        <v>167470135</v>
      </c>
      <c r="E111" s="21">
        <v>-1.3921462384056615E-3</v>
      </c>
      <c r="F111" s="23">
        <f t="shared" si="6"/>
        <v>177396415.17292055</v>
      </c>
      <c r="G111" s="23">
        <v>177448248.81</v>
      </c>
      <c r="H111" s="23">
        <f t="shared" si="7"/>
        <v>-51833.637079447508</v>
      </c>
      <c r="I111" s="23">
        <f t="shared" si="8"/>
        <v>-16367294.222648224</v>
      </c>
      <c r="J111" s="23">
        <f t="shared" si="9"/>
        <v>-16419127.859727671</v>
      </c>
      <c r="K111" s="23">
        <f t="shared" si="10"/>
        <v>6450594.3217084985</v>
      </c>
      <c r="L111" s="23"/>
      <c r="M111" s="22">
        <f t="shared" si="11"/>
        <v>9.0366913444799319E-3</v>
      </c>
      <c r="N111" s="27">
        <v>383</v>
      </c>
      <c r="O111" s="1" t="s">
        <v>393</v>
      </c>
      <c r="P111" s="23">
        <v>167470135</v>
      </c>
    </row>
    <row r="112" spans="1:16" ht="11.5">
      <c r="A112" s="24">
        <v>12</v>
      </c>
      <c r="B112" s="25">
        <v>260</v>
      </c>
      <c r="C112" s="26" t="s">
        <v>122</v>
      </c>
      <c r="D112" s="23">
        <v>27719041.59</v>
      </c>
      <c r="E112" s="21">
        <v>-6.576912310911423E-2</v>
      </c>
      <c r="F112" s="23">
        <f t="shared" si="6"/>
        <v>29362003.022778306</v>
      </c>
      <c r="G112" s="23">
        <v>30062218.75</v>
      </c>
      <c r="H112" s="23">
        <f t="shared" si="7"/>
        <v>-700215.72722169384</v>
      </c>
      <c r="I112" s="23">
        <f t="shared" si="8"/>
        <v>-2709054.4190064264</v>
      </c>
      <c r="J112" s="23">
        <f t="shared" si="9"/>
        <v>-3409270.1462281202</v>
      </c>
      <c r="K112" s="23">
        <f t="shared" si="10"/>
        <v>1067678.6776559036</v>
      </c>
      <c r="L112" s="23"/>
      <c r="M112" s="22">
        <f t="shared" si="11"/>
        <v>1.4957199575532211E-3</v>
      </c>
      <c r="N112" s="27">
        <v>389</v>
      </c>
      <c r="O112" s="1" t="s">
        <v>122</v>
      </c>
      <c r="P112" s="23">
        <v>27719041.59</v>
      </c>
    </row>
    <row r="113" spans="1:16" ht="11.5">
      <c r="A113" s="24">
        <v>19</v>
      </c>
      <c r="B113" s="25">
        <v>261</v>
      </c>
      <c r="C113" s="26" t="s">
        <v>123</v>
      </c>
      <c r="D113" s="23">
        <v>19063898.100000001</v>
      </c>
      <c r="E113" s="21">
        <v>-1.4580495140229839E-2</v>
      </c>
      <c r="F113" s="23">
        <f t="shared" si="6"/>
        <v>20193852.367539149</v>
      </c>
      <c r="G113" s="23">
        <v>20164464.800000001</v>
      </c>
      <c r="H113" s="23">
        <f t="shared" si="7"/>
        <v>29387.567539148033</v>
      </c>
      <c r="I113" s="23">
        <f t="shared" si="8"/>
        <v>-1863164.6128026615</v>
      </c>
      <c r="J113" s="23">
        <f t="shared" si="9"/>
        <v>-1833777.0452635135</v>
      </c>
      <c r="K113" s="23">
        <f t="shared" si="10"/>
        <v>734300.91182221496</v>
      </c>
      <c r="L113" s="23"/>
      <c r="M113" s="22">
        <f t="shared" si="11"/>
        <v>1.0286882670293269E-3</v>
      </c>
      <c r="N113" s="27">
        <v>391</v>
      </c>
      <c r="O113" s="1" t="s">
        <v>123</v>
      </c>
      <c r="P113" s="23">
        <v>19063898.100000001</v>
      </c>
    </row>
    <row r="114" spans="1:16" ht="11.5">
      <c r="A114" s="24">
        <v>11</v>
      </c>
      <c r="B114" s="25">
        <v>263</v>
      </c>
      <c r="C114" s="26" t="s">
        <v>124</v>
      </c>
      <c r="D114" s="23">
        <v>19855921.079999998</v>
      </c>
      <c r="E114" s="21">
        <v>-4.5056347242654345E-2</v>
      </c>
      <c r="F114" s="23">
        <f t="shared" si="6"/>
        <v>21032820.087882683</v>
      </c>
      <c r="G114" s="23">
        <v>21389357.07</v>
      </c>
      <c r="H114" s="23">
        <f t="shared" si="7"/>
        <v>-356536.98211731762</v>
      </c>
      <c r="I114" s="23">
        <f t="shared" si="8"/>
        <v>-1940571.0897530657</v>
      </c>
      <c r="J114" s="23">
        <f t="shared" si="9"/>
        <v>-2297108.0718703833</v>
      </c>
      <c r="K114" s="23">
        <f t="shared" si="10"/>
        <v>764807.95677951805</v>
      </c>
      <c r="L114" s="23"/>
      <c r="M114" s="22">
        <f t="shared" si="11"/>
        <v>1.0714258405554674E-3</v>
      </c>
      <c r="N114" s="27">
        <v>397</v>
      </c>
      <c r="O114" s="1" t="s">
        <v>124</v>
      </c>
      <c r="P114" s="23">
        <v>19855921.079999998</v>
      </c>
    </row>
    <row r="115" spans="1:16" ht="11.5">
      <c r="A115" s="24">
        <v>13</v>
      </c>
      <c r="B115" s="25">
        <v>265</v>
      </c>
      <c r="C115" s="26" t="s">
        <v>125</v>
      </c>
      <c r="D115" s="23">
        <v>2420937.73</v>
      </c>
      <c r="E115" s="21">
        <v>-5.3912618817963574E-2</v>
      </c>
      <c r="F115" s="23">
        <f t="shared" si="6"/>
        <v>2564431.4113610033</v>
      </c>
      <c r="G115" s="23">
        <v>2593815.31</v>
      </c>
      <c r="H115" s="23">
        <f t="shared" si="7"/>
        <v>-29383.898638996761</v>
      </c>
      <c r="I115" s="23">
        <f t="shared" si="8"/>
        <v>-236604.57502837805</v>
      </c>
      <c r="J115" s="23">
        <f t="shared" si="9"/>
        <v>-265988.47366737481</v>
      </c>
      <c r="K115" s="23">
        <f t="shared" si="10"/>
        <v>93249.38547609016</v>
      </c>
      <c r="L115" s="23"/>
      <c r="M115" s="22">
        <f t="shared" si="11"/>
        <v>1.3063384125304426E-4</v>
      </c>
      <c r="N115" s="27">
        <v>400</v>
      </c>
      <c r="O115" s="1" t="s">
        <v>125</v>
      </c>
      <c r="P115" s="23">
        <v>2420937.73</v>
      </c>
    </row>
    <row r="116" spans="1:16" ht="11.5">
      <c r="A116" s="24">
        <v>4</v>
      </c>
      <c r="B116" s="25">
        <v>271</v>
      </c>
      <c r="C116" s="26" t="s">
        <v>126</v>
      </c>
      <c r="D116" s="23">
        <v>22274720.68</v>
      </c>
      <c r="E116" s="21">
        <v>-1.5888668076621561E-2</v>
      </c>
      <c r="F116" s="23">
        <f t="shared" si="6"/>
        <v>23594986.63812577</v>
      </c>
      <c r="G116" s="23">
        <v>23974548.879999999</v>
      </c>
      <c r="H116" s="23">
        <f t="shared" si="7"/>
        <v>-379562.24187422916</v>
      </c>
      <c r="I116" s="23">
        <f t="shared" si="8"/>
        <v>-2176966.6997454017</v>
      </c>
      <c r="J116" s="23">
        <f t="shared" si="9"/>
        <v>-2556528.9416196309</v>
      </c>
      <c r="K116" s="23">
        <f t="shared" si="10"/>
        <v>857974.98602393107</v>
      </c>
      <c r="L116" s="23"/>
      <c r="M116" s="22">
        <f t="shared" si="11"/>
        <v>1.2019443082771991E-3</v>
      </c>
      <c r="N116" s="27">
        <v>406</v>
      </c>
      <c r="O116" s="1" t="s">
        <v>394</v>
      </c>
      <c r="P116" s="23">
        <v>22274720.68</v>
      </c>
    </row>
    <row r="117" spans="1:16" ht="11.5">
      <c r="A117" s="24">
        <v>16</v>
      </c>
      <c r="B117" s="25">
        <v>272</v>
      </c>
      <c r="C117" s="26" t="s">
        <v>127</v>
      </c>
      <c r="D117" s="23">
        <v>155760238.94999999</v>
      </c>
      <c r="E117" s="21">
        <v>-9.1248694523622213E-3</v>
      </c>
      <c r="F117" s="23">
        <f t="shared" si="6"/>
        <v>164992450.84030956</v>
      </c>
      <c r="G117" s="23">
        <v>167143201.59</v>
      </c>
      <c r="H117" s="23">
        <f t="shared" si="7"/>
        <v>-2150750.7496904433</v>
      </c>
      <c r="I117" s="23">
        <f t="shared" si="8"/>
        <v>-15222855.460674474</v>
      </c>
      <c r="J117" s="23">
        <f t="shared" si="9"/>
        <v>-17373606.210364915</v>
      </c>
      <c r="K117" s="23">
        <f t="shared" si="10"/>
        <v>5999553.9677497046</v>
      </c>
      <c r="L117" s="23"/>
      <c r="M117" s="22">
        <f t="shared" si="11"/>
        <v>8.4048251536525641E-3</v>
      </c>
      <c r="N117" s="27">
        <v>408</v>
      </c>
      <c r="O117" s="1" t="s">
        <v>395</v>
      </c>
      <c r="P117" s="23">
        <v>155760238.94999999</v>
      </c>
    </row>
    <row r="118" spans="1:16" ht="11.5">
      <c r="A118" s="24">
        <v>19</v>
      </c>
      <c r="B118" s="25">
        <v>273</v>
      </c>
      <c r="C118" s="26" t="s">
        <v>128</v>
      </c>
      <c r="D118" s="23">
        <v>10064460.130000001</v>
      </c>
      <c r="E118" s="21">
        <v>-6.9263914772966983E-3</v>
      </c>
      <c r="F118" s="23">
        <f t="shared" si="6"/>
        <v>10661000.229759092</v>
      </c>
      <c r="G118" s="23">
        <v>10560102.140000001</v>
      </c>
      <c r="H118" s="23">
        <f t="shared" si="7"/>
        <v>100898.08975909092</v>
      </c>
      <c r="I118" s="23">
        <f t="shared" si="8"/>
        <v>-983626.00674933707</v>
      </c>
      <c r="J118" s="23">
        <f t="shared" si="9"/>
        <v>-882727.91699024616</v>
      </c>
      <c r="K118" s="23">
        <f t="shared" si="10"/>
        <v>387661.65302034048</v>
      </c>
      <c r="L118" s="23"/>
      <c r="M118" s="22">
        <f t="shared" si="11"/>
        <v>5.4307844048513112E-4</v>
      </c>
      <c r="N118" s="27">
        <v>410</v>
      </c>
      <c r="O118" s="1" t="s">
        <v>128</v>
      </c>
      <c r="P118" s="23">
        <v>10064460.130000001</v>
      </c>
    </row>
    <row r="119" spans="1:16" ht="11.5">
      <c r="A119" s="24">
        <v>13</v>
      </c>
      <c r="B119" s="25">
        <v>275</v>
      </c>
      <c r="C119" s="26" t="s">
        <v>129</v>
      </c>
      <c r="D119" s="23">
        <v>7081927.4900000002</v>
      </c>
      <c r="E119" s="21">
        <v>-1.7893391790862342E-2</v>
      </c>
      <c r="F119" s="23">
        <f t="shared" si="6"/>
        <v>7501687.0873159505</v>
      </c>
      <c r="G119" s="23">
        <v>7543935.1100000003</v>
      </c>
      <c r="H119" s="23">
        <f t="shared" si="7"/>
        <v>-42248.022684049793</v>
      </c>
      <c r="I119" s="23">
        <f t="shared" si="8"/>
        <v>-692135.29261375847</v>
      </c>
      <c r="J119" s="23">
        <f t="shared" si="9"/>
        <v>-734383.31529780827</v>
      </c>
      <c r="K119" s="23">
        <f t="shared" si="10"/>
        <v>272780.82300313015</v>
      </c>
      <c r="L119" s="23"/>
      <c r="M119" s="22">
        <f t="shared" si="11"/>
        <v>3.821409282981559E-4</v>
      </c>
      <c r="N119" s="27">
        <v>416</v>
      </c>
      <c r="O119" s="1" t="s">
        <v>129</v>
      </c>
      <c r="P119" s="23">
        <v>7081927.4900000002</v>
      </c>
    </row>
    <row r="120" spans="1:16" ht="11.5">
      <c r="A120" s="24">
        <v>12</v>
      </c>
      <c r="B120" s="25">
        <v>276</v>
      </c>
      <c r="C120" s="26" t="s">
        <v>130</v>
      </c>
      <c r="D120" s="23">
        <v>44827789.990000002</v>
      </c>
      <c r="E120" s="21">
        <v>-2.9477414140376731E-2</v>
      </c>
      <c r="F120" s="23">
        <f t="shared" si="6"/>
        <v>47484820.170178592</v>
      </c>
      <c r="G120" s="23">
        <v>48323879.57</v>
      </c>
      <c r="H120" s="23">
        <f t="shared" si="7"/>
        <v>-839059.39982140809</v>
      </c>
      <c r="I120" s="23">
        <f t="shared" si="8"/>
        <v>-4381137.1389735546</v>
      </c>
      <c r="J120" s="23">
        <f t="shared" si="9"/>
        <v>-5220196.5387949627</v>
      </c>
      <c r="K120" s="23">
        <f t="shared" si="10"/>
        <v>1726671.370774467</v>
      </c>
      <c r="L120" s="23"/>
      <c r="M120" s="22">
        <f t="shared" si="11"/>
        <v>2.4189083133825452E-3</v>
      </c>
      <c r="N120" s="27">
        <v>420</v>
      </c>
      <c r="O120" s="1" t="s">
        <v>130</v>
      </c>
      <c r="P120" s="23">
        <v>44827789.990000002</v>
      </c>
    </row>
    <row r="121" spans="1:16" ht="11.5">
      <c r="A121" s="24">
        <v>15</v>
      </c>
      <c r="B121" s="25">
        <v>280</v>
      </c>
      <c r="C121" s="26" t="s">
        <v>131</v>
      </c>
      <c r="D121" s="23">
        <v>5180862.93</v>
      </c>
      <c r="E121" s="21">
        <v>-5.4925174334116124E-2</v>
      </c>
      <c r="F121" s="23">
        <f t="shared" si="6"/>
        <v>5487942.7384725856</v>
      </c>
      <c r="G121" s="23">
        <v>5665149.7999999998</v>
      </c>
      <c r="H121" s="23">
        <f t="shared" si="7"/>
        <v>-177207.06152741425</v>
      </c>
      <c r="I121" s="23">
        <f t="shared" si="8"/>
        <v>-506339.28194135235</v>
      </c>
      <c r="J121" s="23">
        <f t="shared" si="9"/>
        <v>-683546.34346876666</v>
      </c>
      <c r="K121" s="23">
        <f t="shared" si="10"/>
        <v>199555.84915368972</v>
      </c>
      <c r="L121" s="23"/>
      <c r="M121" s="22">
        <f t="shared" si="11"/>
        <v>2.7955945217616226E-4</v>
      </c>
      <c r="N121" s="27">
        <v>428</v>
      </c>
      <c r="O121" s="1" t="s">
        <v>131</v>
      </c>
      <c r="P121" s="23">
        <v>5180862.93</v>
      </c>
    </row>
    <row r="122" spans="1:16" ht="11.5">
      <c r="A122" s="24">
        <v>2</v>
      </c>
      <c r="B122" s="25">
        <v>284</v>
      </c>
      <c r="C122" s="26" t="s">
        <v>132</v>
      </c>
      <c r="D122" s="23">
        <v>5842888.6200000001</v>
      </c>
      <c r="E122" s="21">
        <v>-4.5413588189335767E-2</v>
      </c>
      <c r="F122" s="23">
        <f t="shared" si="6"/>
        <v>6189207.976948563</v>
      </c>
      <c r="G122" s="23">
        <v>6458246.8899999997</v>
      </c>
      <c r="H122" s="23">
        <f t="shared" si="7"/>
        <v>-269038.91305143666</v>
      </c>
      <c r="I122" s="23">
        <f t="shared" si="8"/>
        <v>-571040.78380126134</v>
      </c>
      <c r="J122" s="23">
        <f t="shared" si="9"/>
        <v>-840079.69685269799</v>
      </c>
      <c r="K122" s="23">
        <f t="shared" si="10"/>
        <v>225055.67428214708</v>
      </c>
      <c r="L122" s="23"/>
      <c r="M122" s="22">
        <f t="shared" si="11"/>
        <v>3.1528236971394507E-4</v>
      </c>
      <c r="N122" s="27">
        <v>434</v>
      </c>
      <c r="O122" s="1" t="s">
        <v>396</v>
      </c>
      <c r="P122" s="23">
        <v>5842888.6200000001</v>
      </c>
    </row>
    <row r="123" spans="1:16" ht="11.5">
      <c r="A123" s="24">
        <v>8</v>
      </c>
      <c r="B123" s="25">
        <v>285</v>
      </c>
      <c r="C123" s="26" t="s">
        <v>133</v>
      </c>
      <c r="D123" s="23">
        <v>188310099.93000001</v>
      </c>
      <c r="E123" s="21">
        <v>2.2830231744863684E-2</v>
      </c>
      <c r="F123" s="23">
        <f t="shared" si="6"/>
        <v>199471605.30106717</v>
      </c>
      <c r="G123" s="23">
        <v>201805802.93000001</v>
      </c>
      <c r="H123" s="23">
        <f t="shared" si="7"/>
        <v>-2334197.6289328337</v>
      </c>
      <c r="I123" s="23">
        <f t="shared" si="8"/>
        <v>-18404038.491105288</v>
      </c>
      <c r="J123" s="23">
        <f t="shared" si="9"/>
        <v>-20738236.120038122</v>
      </c>
      <c r="K123" s="23">
        <f t="shared" si="10"/>
        <v>7253305.5599962221</v>
      </c>
      <c r="L123" s="23"/>
      <c r="M123" s="22">
        <f t="shared" si="11"/>
        <v>1.0161216207985872E-2</v>
      </c>
      <c r="N123" s="27">
        <v>438</v>
      </c>
      <c r="O123" s="1" t="s">
        <v>133</v>
      </c>
      <c r="P123" s="23">
        <v>188310099.93000001</v>
      </c>
    </row>
    <row r="124" spans="1:16" ht="11.5">
      <c r="A124" s="24">
        <v>8</v>
      </c>
      <c r="B124" s="25">
        <v>286</v>
      </c>
      <c r="C124" s="26" t="s">
        <v>134</v>
      </c>
      <c r="D124" s="23">
        <v>283642392.69</v>
      </c>
      <c r="E124" s="21">
        <v>-2.7419457216005597E-2</v>
      </c>
      <c r="F124" s="23">
        <f t="shared" si="6"/>
        <v>300454428.21357852</v>
      </c>
      <c r="G124" s="23">
        <v>303595411.27999997</v>
      </c>
      <c r="H124" s="23">
        <f t="shared" si="7"/>
        <v>-3140983.0664214492</v>
      </c>
      <c r="I124" s="23">
        <f t="shared" si="8"/>
        <v>-27721112.753465898</v>
      </c>
      <c r="J124" s="23">
        <f t="shared" si="9"/>
        <v>-30862095.819887348</v>
      </c>
      <c r="K124" s="23">
        <f t="shared" si="10"/>
        <v>10925303.23500322</v>
      </c>
      <c r="L124" s="23"/>
      <c r="M124" s="22">
        <f t="shared" si="11"/>
        <v>1.5305348353300729E-2</v>
      </c>
      <c r="N124" s="27">
        <v>440</v>
      </c>
      <c r="O124" s="1" t="s">
        <v>134</v>
      </c>
      <c r="P124" s="23">
        <v>283642392.69</v>
      </c>
    </row>
    <row r="125" spans="1:16" ht="11.5">
      <c r="A125" s="24">
        <v>15</v>
      </c>
      <c r="B125" s="25">
        <v>287</v>
      </c>
      <c r="C125" s="26" t="s">
        <v>135</v>
      </c>
      <c r="D125" s="23">
        <v>19663455.899999999</v>
      </c>
      <c r="E125" s="21">
        <v>-3.4587923316059192E-2</v>
      </c>
      <c r="F125" s="23">
        <f t="shared" si="6"/>
        <v>20828947.122845594</v>
      </c>
      <c r="G125" s="23">
        <v>21132095.77</v>
      </c>
      <c r="H125" s="23">
        <f t="shared" si="7"/>
        <v>-303148.64715440571</v>
      </c>
      <c r="I125" s="23">
        <f t="shared" si="8"/>
        <v>-1921760.9644213163</v>
      </c>
      <c r="J125" s="23">
        <f t="shared" si="9"/>
        <v>-2224909.6115757218</v>
      </c>
      <c r="K125" s="23">
        <f t="shared" si="10"/>
        <v>757394.60634999454</v>
      </c>
      <c r="L125" s="23"/>
      <c r="M125" s="22">
        <f t="shared" si="11"/>
        <v>1.0610404161559481E-3</v>
      </c>
      <c r="N125" s="27">
        <v>443</v>
      </c>
      <c r="O125" s="1" t="s">
        <v>397</v>
      </c>
      <c r="P125" s="23">
        <v>19663455.899999999</v>
      </c>
    </row>
    <row r="126" spans="1:16" ht="11.5">
      <c r="A126" s="24">
        <v>15</v>
      </c>
      <c r="B126" s="25">
        <v>288</v>
      </c>
      <c r="C126" s="26" t="s">
        <v>136</v>
      </c>
      <c r="D126" s="23">
        <v>18723689.43</v>
      </c>
      <c r="E126" s="21">
        <v>2.1927553312479781E-3</v>
      </c>
      <c r="F126" s="23">
        <f t="shared" si="6"/>
        <v>19833478.868892673</v>
      </c>
      <c r="G126" s="23">
        <v>19859492.969999999</v>
      </c>
      <c r="H126" s="23">
        <f t="shared" si="7"/>
        <v>-26014.101107325405</v>
      </c>
      <c r="I126" s="23">
        <f t="shared" si="8"/>
        <v>-1829915.1298486656</v>
      </c>
      <c r="J126" s="23">
        <f t="shared" si="9"/>
        <v>-1855929.230955991</v>
      </c>
      <c r="K126" s="23">
        <f t="shared" si="10"/>
        <v>721196.79558741266</v>
      </c>
      <c r="L126" s="23"/>
      <c r="M126" s="22">
        <f t="shared" si="11"/>
        <v>1.0103306013863986E-3</v>
      </c>
      <c r="N126" s="27">
        <v>446</v>
      </c>
      <c r="O126" s="1" t="s">
        <v>398</v>
      </c>
      <c r="P126" s="23">
        <v>18723689.43</v>
      </c>
    </row>
    <row r="127" spans="1:16" ht="11.5">
      <c r="A127" s="24">
        <v>18</v>
      </c>
      <c r="B127" s="25">
        <v>290</v>
      </c>
      <c r="C127" s="26" t="s">
        <v>137</v>
      </c>
      <c r="D127" s="23">
        <v>22974107.030000001</v>
      </c>
      <c r="E127" s="21">
        <v>-4.2417469848887848E-2</v>
      </c>
      <c r="F127" s="23">
        <f t="shared" si="6"/>
        <v>24335826.975484271</v>
      </c>
      <c r="G127" s="23">
        <v>24682256.620000001</v>
      </c>
      <c r="H127" s="23">
        <f t="shared" si="7"/>
        <v>-346429.64451573044</v>
      </c>
      <c r="I127" s="23">
        <f t="shared" si="8"/>
        <v>-2245319.5566040534</v>
      </c>
      <c r="J127" s="23">
        <f t="shared" si="9"/>
        <v>-2591749.2011197838</v>
      </c>
      <c r="K127" s="23">
        <f t="shared" si="10"/>
        <v>884913.86451704532</v>
      </c>
      <c r="L127" s="23"/>
      <c r="M127" s="22">
        <f t="shared" si="11"/>
        <v>1.2396832076665882E-3</v>
      </c>
      <c r="N127" s="27">
        <v>455</v>
      </c>
      <c r="O127" s="1" t="s">
        <v>137</v>
      </c>
      <c r="P127" s="23">
        <v>22974107.030000001</v>
      </c>
    </row>
    <row r="128" spans="1:16" ht="11.5">
      <c r="A128" s="24">
        <v>13</v>
      </c>
      <c r="B128" s="25">
        <v>291</v>
      </c>
      <c r="C128" s="26" t="s">
        <v>138</v>
      </c>
      <c r="D128" s="23">
        <v>5668192.7300000004</v>
      </c>
      <c r="E128" s="21">
        <v>-3.5241156294011214E-2</v>
      </c>
      <c r="F128" s="23">
        <f t="shared" si="6"/>
        <v>6004157.5222424576</v>
      </c>
      <c r="G128" s="23">
        <v>6028883.8700000001</v>
      </c>
      <c r="H128" s="23">
        <f t="shared" si="7"/>
        <v>-24726.347757542506</v>
      </c>
      <c r="I128" s="23">
        <f t="shared" si="8"/>
        <v>-553967.29764734267</v>
      </c>
      <c r="J128" s="23">
        <f t="shared" si="9"/>
        <v>-578693.64540488517</v>
      </c>
      <c r="K128" s="23">
        <f t="shared" si="10"/>
        <v>218326.75920687223</v>
      </c>
      <c r="L128" s="23"/>
      <c r="M128" s="22">
        <f t="shared" si="11"/>
        <v>3.0585577650627123E-4</v>
      </c>
      <c r="N128" s="27">
        <v>451</v>
      </c>
      <c r="O128" s="1" t="s">
        <v>138</v>
      </c>
      <c r="P128" s="23">
        <v>5668192.7300000004</v>
      </c>
    </row>
    <row r="129" spans="1:16" ht="11.5">
      <c r="A129" s="24">
        <v>21</v>
      </c>
      <c r="B129" s="25">
        <v>295</v>
      </c>
      <c r="C129" s="26" t="s">
        <v>139</v>
      </c>
      <c r="D129" s="23">
        <v>1007971.35</v>
      </c>
      <c r="E129" s="21">
        <v>1.4416898076149679E-3</v>
      </c>
      <c r="F129" s="23">
        <f t="shared" si="6"/>
        <v>1067715.7696625083</v>
      </c>
      <c r="G129" s="23">
        <v>1024588.89</v>
      </c>
      <c r="H129" s="23">
        <f t="shared" si="7"/>
        <v>43126.879662508261</v>
      </c>
      <c r="I129" s="23">
        <f t="shared" si="8"/>
        <v>-98511.675848651634</v>
      </c>
      <c r="J129" s="23">
        <f t="shared" si="9"/>
        <v>-55384.796186143372</v>
      </c>
      <c r="K129" s="23">
        <f t="shared" si="10"/>
        <v>38824.918047357212</v>
      </c>
      <c r="L129" s="23"/>
      <c r="M129" s="22">
        <f t="shared" si="11"/>
        <v>5.4390151259081214E-5</v>
      </c>
      <c r="N129" s="27">
        <v>463</v>
      </c>
      <c r="O129" s="1" t="s">
        <v>139</v>
      </c>
      <c r="P129" s="23">
        <v>1007971.35</v>
      </c>
    </row>
    <row r="130" spans="1:16" ht="11.5">
      <c r="A130" s="24">
        <v>11</v>
      </c>
      <c r="B130" s="25">
        <v>297</v>
      </c>
      <c r="C130" s="26" t="s">
        <v>140</v>
      </c>
      <c r="D130" s="23">
        <v>376458892.86000001</v>
      </c>
      <c r="E130" s="21">
        <v>-2.513161008043029E-2</v>
      </c>
      <c r="F130" s="23">
        <f t="shared" si="6"/>
        <v>398772342.62294328</v>
      </c>
      <c r="G130" s="23">
        <v>406821267</v>
      </c>
      <c r="H130" s="23">
        <f t="shared" si="7"/>
        <v>-8048924.3770567179</v>
      </c>
      <c r="I130" s="23">
        <f t="shared" si="8"/>
        <v>-36792312.027287871</v>
      </c>
      <c r="J130" s="23">
        <f t="shared" si="9"/>
        <v>-44841236.404344589</v>
      </c>
      <c r="K130" s="23">
        <f t="shared" si="10"/>
        <v>14500397.916556189</v>
      </c>
      <c r="L130" s="23"/>
      <c r="M130" s="22">
        <f t="shared" si="11"/>
        <v>2.0313728287497109E-2</v>
      </c>
      <c r="N130" s="27">
        <v>466</v>
      </c>
      <c r="O130" s="1" t="s">
        <v>140</v>
      </c>
      <c r="P130" s="23">
        <v>376458892.86000001</v>
      </c>
    </row>
    <row r="131" spans="1:16" ht="11.5">
      <c r="A131" s="24">
        <v>14</v>
      </c>
      <c r="B131" s="25">
        <v>300</v>
      </c>
      <c r="C131" s="26" t="s">
        <v>141</v>
      </c>
      <c r="D131" s="23">
        <v>9348168.3499999996</v>
      </c>
      <c r="E131" s="21">
        <v>-3.6396805989191088E-2</v>
      </c>
      <c r="F131" s="23">
        <f t="shared" si="6"/>
        <v>9902252.444729656</v>
      </c>
      <c r="G131" s="23">
        <v>10095585.560000001</v>
      </c>
      <c r="H131" s="23">
        <f t="shared" si="7"/>
        <v>-193333.11527034454</v>
      </c>
      <c r="I131" s="23">
        <f t="shared" si="8"/>
        <v>-913620.93800962169</v>
      </c>
      <c r="J131" s="23">
        <f t="shared" si="9"/>
        <v>-1106954.0532799661</v>
      </c>
      <c r="K131" s="23">
        <f t="shared" si="10"/>
        <v>360071.61322754709</v>
      </c>
      <c r="L131" s="23"/>
      <c r="M131" s="22">
        <f t="shared" si="11"/>
        <v>5.0442732380424871E-4</v>
      </c>
      <c r="N131" s="27">
        <v>473</v>
      </c>
      <c r="O131" s="1" t="s">
        <v>141</v>
      </c>
      <c r="P131" s="23">
        <v>9348168.3499999996</v>
      </c>
    </row>
    <row r="132" spans="1:16" ht="11.5">
      <c r="A132" s="24">
        <v>14</v>
      </c>
      <c r="B132" s="25">
        <v>301</v>
      </c>
      <c r="C132" s="26" t="s">
        <v>142</v>
      </c>
      <c r="D132" s="23">
        <v>56200275.600000001</v>
      </c>
      <c r="E132" s="21">
        <v>7.9038288248865288E-3</v>
      </c>
      <c r="F132" s="23">
        <f t="shared" si="6"/>
        <v>59531375.090670079</v>
      </c>
      <c r="G132" s="23">
        <v>60682477.710000001</v>
      </c>
      <c r="H132" s="23">
        <f t="shared" si="7"/>
        <v>-1151102.6193299219</v>
      </c>
      <c r="I132" s="23">
        <f t="shared" si="8"/>
        <v>-5492599.8963284874</v>
      </c>
      <c r="J132" s="23">
        <f t="shared" si="9"/>
        <v>-6643702.5156584093</v>
      </c>
      <c r="K132" s="23">
        <f t="shared" si="10"/>
        <v>2164715.3903817693</v>
      </c>
      <c r="L132" s="23"/>
      <c r="M132" s="22">
        <f t="shared" si="11"/>
        <v>3.0325678311055679E-3</v>
      </c>
      <c r="N132" s="27">
        <v>476</v>
      </c>
      <c r="O132" s="1" t="s">
        <v>142</v>
      </c>
      <c r="P132" s="23">
        <v>56200275.600000001</v>
      </c>
    </row>
    <row r="133" spans="1:16" ht="11.5">
      <c r="A133" s="24">
        <v>2</v>
      </c>
      <c r="B133" s="25">
        <v>304</v>
      </c>
      <c r="C133" s="26" t="s">
        <v>143</v>
      </c>
      <c r="D133" s="23">
        <v>2640033.9500000002</v>
      </c>
      <c r="E133" s="21">
        <v>4.7798333927613977E-2</v>
      </c>
      <c r="F133" s="23">
        <f t="shared" si="6"/>
        <v>2796513.8898634398</v>
      </c>
      <c r="G133" s="23">
        <v>2643340.06</v>
      </c>
      <c r="H133" s="23">
        <f t="shared" si="7"/>
        <v>153173.82986343978</v>
      </c>
      <c r="I133" s="23">
        <f t="shared" si="8"/>
        <v>-258017.42153865329</v>
      </c>
      <c r="J133" s="23">
        <f t="shared" si="9"/>
        <v>-104843.59167521351</v>
      </c>
      <c r="K133" s="23">
        <f t="shared" si="10"/>
        <v>101688.50707015707</v>
      </c>
      <c r="L133" s="23"/>
      <c r="M133" s="22">
        <f t="shared" si="11"/>
        <v>1.4245627702574054E-4</v>
      </c>
      <c r="N133" s="27">
        <v>481</v>
      </c>
      <c r="O133" s="1" t="s">
        <v>399</v>
      </c>
      <c r="P133" s="23">
        <v>2640033.9500000002</v>
      </c>
    </row>
    <row r="134" spans="1:16" ht="11.5">
      <c r="A134" s="24">
        <v>17</v>
      </c>
      <c r="B134" s="25">
        <v>305</v>
      </c>
      <c r="C134" s="26" t="s">
        <v>144</v>
      </c>
      <c r="D134" s="23">
        <v>40361545.700000003</v>
      </c>
      <c r="E134" s="21">
        <v>-3.6952183182321408E-2</v>
      </c>
      <c r="F134" s="23">
        <f t="shared" si="6"/>
        <v>42753852.906477958</v>
      </c>
      <c r="G134" s="23">
        <v>43475376.119999997</v>
      </c>
      <c r="H134" s="23">
        <f t="shared" si="7"/>
        <v>-721523.21352203935</v>
      </c>
      <c r="I134" s="23">
        <f t="shared" si="8"/>
        <v>-3944639.4054245092</v>
      </c>
      <c r="J134" s="23">
        <f t="shared" si="9"/>
        <v>-4666162.6189465486</v>
      </c>
      <c r="K134" s="23">
        <f t="shared" si="10"/>
        <v>1554641.1156102433</v>
      </c>
      <c r="L134" s="23"/>
      <c r="M134" s="22">
        <f t="shared" si="11"/>
        <v>2.1779096952242931E-3</v>
      </c>
      <c r="N134" s="27">
        <v>485</v>
      </c>
      <c r="O134" s="1" t="s">
        <v>144</v>
      </c>
      <c r="P134" s="23">
        <v>40361545.700000003</v>
      </c>
    </row>
    <row r="135" spans="1:16" ht="11.5">
      <c r="A135" s="24">
        <v>13</v>
      </c>
      <c r="B135" s="25">
        <v>312</v>
      </c>
      <c r="C135" s="26" t="s">
        <v>146</v>
      </c>
      <c r="D135" s="23">
        <v>3306559.76</v>
      </c>
      <c r="E135" s="21">
        <v>9.2930970230341563E-3</v>
      </c>
      <c r="F135" s="23">
        <f t="shared" si="6"/>
        <v>3502545.9791922448</v>
      </c>
      <c r="G135" s="23">
        <v>3505892.61</v>
      </c>
      <c r="H135" s="23">
        <f t="shared" si="7"/>
        <v>-3346.6308077550493</v>
      </c>
      <c r="I135" s="23">
        <f t="shared" si="8"/>
        <v>-323158.73189383344</v>
      </c>
      <c r="J135" s="23">
        <f t="shared" si="9"/>
        <v>-326505.36270158848</v>
      </c>
      <c r="K135" s="23">
        <f t="shared" si="10"/>
        <v>127361.66727426244</v>
      </c>
      <c r="L135" s="23"/>
      <c r="M135" s="22">
        <f t="shared" si="11"/>
        <v>1.7842202111557166E-4</v>
      </c>
      <c r="N135" s="27">
        <v>498</v>
      </c>
      <c r="O135" s="1" t="s">
        <v>146</v>
      </c>
      <c r="P135" s="23">
        <v>3306559.76</v>
      </c>
    </row>
    <row r="136" spans="1:16" ht="11.5">
      <c r="A136" s="24">
        <v>7</v>
      </c>
      <c r="B136" s="25">
        <v>316</v>
      </c>
      <c r="C136" s="26" t="s">
        <v>147</v>
      </c>
      <c r="D136" s="23">
        <v>14011715.029999999</v>
      </c>
      <c r="E136" s="21">
        <v>-4.4712057697783594E-2</v>
      </c>
      <c r="F136" s="23">
        <f t="shared" si="6"/>
        <v>14842216.59429922</v>
      </c>
      <c r="G136" s="23">
        <v>15153509.08</v>
      </c>
      <c r="H136" s="23">
        <f t="shared" si="7"/>
        <v>-311292.48570078053</v>
      </c>
      <c r="I136" s="23">
        <f t="shared" si="8"/>
        <v>-1369401.5500728667</v>
      </c>
      <c r="J136" s="23">
        <f t="shared" si="9"/>
        <v>-1680694.0357736473</v>
      </c>
      <c r="K136" s="23">
        <f t="shared" si="10"/>
        <v>539701.53788862471</v>
      </c>
      <c r="L136" s="23"/>
      <c r="M136" s="22">
        <f t="shared" si="11"/>
        <v>7.5607238229622462E-4</v>
      </c>
      <c r="N136" s="27">
        <v>504</v>
      </c>
      <c r="O136" s="1" t="s">
        <v>147</v>
      </c>
      <c r="P136" s="23">
        <v>14011715.029999999</v>
      </c>
    </row>
    <row r="137" spans="1:16" ht="11.5">
      <c r="A137" s="24">
        <v>17</v>
      </c>
      <c r="B137" s="25">
        <v>317</v>
      </c>
      <c r="C137" s="26" t="s">
        <v>148</v>
      </c>
      <c r="D137" s="23">
        <v>5839709.54</v>
      </c>
      <c r="E137" s="21">
        <v>-1.3444316006563118E-2</v>
      </c>
      <c r="F137" s="23">
        <f t="shared" si="6"/>
        <v>6185840.4667023458</v>
      </c>
      <c r="G137" s="23">
        <v>6194621.9299999997</v>
      </c>
      <c r="H137" s="23">
        <f t="shared" si="7"/>
        <v>-8781.4632976539433</v>
      </c>
      <c r="I137" s="23">
        <f t="shared" si="8"/>
        <v>-570730.0839996679</v>
      </c>
      <c r="J137" s="23">
        <f t="shared" si="9"/>
        <v>-579511.54729732184</v>
      </c>
      <c r="K137" s="23">
        <f t="shared" si="10"/>
        <v>224933.22286478689</v>
      </c>
      <c r="L137" s="23"/>
      <c r="M137" s="22">
        <f t="shared" si="11"/>
        <v>3.1511082650285607E-4</v>
      </c>
      <c r="N137" s="27">
        <v>508</v>
      </c>
      <c r="O137" s="1" t="s">
        <v>148</v>
      </c>
      <c r="P137" s="23">
        <v>5839709.54</v>
      </c>
    </row>
    <row r="138" spans="1:16" ht="11.5">
      <c r="A138" s="24">
        <v>21</v>
      </c>
      <c r="B138" s="25">
        <v>318</v>
      </c>
      <c r="C138" s="26" t="s">
        <v>149</v>
      </c>
      <c r="D138" s="23">
        <v>744810.09</v>
      </c>
      <c r="E138" s="21">
        <v>3.6325831120526557E-2</v>
      </c>
      <c r="F138" s="23">
        <f t="shared" si="6"/>
        <v>788956.43065326416</v>
      </c>
      <c r="G138" s="23">
        <v>740934.19</v>
      </c>
      <c r="H138" s="23">
        <f t="shared" si="7"/>
        <v>48022.24065326422</v>
      </c>
      <c r="I138" s="23">
        <f t="shared" si="8"/>
        <v>-72792.237750492655</v>
      </c>
      <c r="J138" s="23">
        <f t="shared" si="9"/>
        <v>-24769.997097228435</v>
      </c>
      <c r="K138" s="23">
        <f t="shared" si="10"/>
        <v>28688.504593999369</v>
      </c>
      <c r="L138" s="23"/>
      <c r="M138" s="22">
        <f t="shared" si="11"/>
        <v>4.0189965175488263E-5</v>
      </c>
      <c r="N138" s="27">
        <v>510</v>
      </c>
      <c r="O138" s="1" t="s">
        <v>149</v>
      </c>
      <c r="P138" s="23">
        <v>744810.09</v>
      </c>
    </row>
    <row r="139" spans="1:16" ht="11.5">
      <c r="A139" s="24">
        <v>7</v>
      </c>
      <c r="B139" s="25">
        <v>398</v>
      </c>
      <c r="C139" s="26" t="s">
        <v>152</v>
      </c>
      <c r="D139" s="23">
        <v>382723686.69</v>
      </c>
      <c r="E139" s="21">
        <v>-1.3581028593522971E-2</v>
      </c>
      <c r="F139" s="23">
        <f t="shared" si="6"/>
        <v>405408462.95114052</v>
      </c>
      <c r="G139" s="23">
        <v>408926248</v>
      </c>
      <c r="H139" s="23">
        <f t="shared" si="7"/>
        <v>-3517785.048859477</v>
      </c>
      <c r="I139" s="23">
        <f t="shared" si="8"/>
        <v>-37404586.710531197</v>
      </c>
      <c r="J139" s="23">
        <f t="shared" si="9"/>
        <v>-40922371.759390675</v>
      </c>
      <c r="K139" s="23">
        <f t="shared" si="10"/>
        <v>14741704.484479314</v>
      </c>
      <c r="L139" s="23"/>
      <c r="M139" s="22">
        <f t="shared" si="11"/>
        <v>2.0651776669547511E-2</v>
      </c>
      <c r="N139" s="27">
        <v>515</v>
      </c>
      <c r="O139" s="1" t="s">
        <v>401</v>
      </c>
      <c r="P139" s="23">
        <v>382723686.69</v>
      </c>
    </row>
    <row r="140" spans="1:16" ht="11.5">
      <c r="A140" s="24">
        <v>15</v>
      </c>
      <c r="B140" s="25">
        <v>399</v>
      </c>
      <c r="C140" s="26" t="s">
        <v>153</v>
      </c>
      <c r="D140" s="23">
        <v>27083483.510000002</v>
      </c>
      <c r="E140" s="21">
        <v>-7.0967238007392684E-3</v>
      </c>
      <c r="F140" s="23">
        <f t="shared" si="6"/>
        <v>28688774.180954158</v>
      </c>
      <c r="G140" s="23">
        <v>29085500.809999999</v>
      </c>
      <c r="H140" s="23">
        <f t="shared" si="7"/>
        <v>-396726.62904584035</v>
      </c>
      <c r="I140" s="23">
        <f t="shared" si="8"/>
        <v>-2646939.6658837795</v>
      </c>
      <c r="J140" s="23">
        <f t="shared" si="9"/>
        <v>-3043666.2949296199</v>
      </c>
      <c r="K140" s="23">
        <f t="shared" si="10"/>
        <v>1043198.3287150974</v>
      </c>
      <c r="L140" s="23"/>
      <c r="M140" s="22">
        <f t="shared" si="11"/>
        <v>1.4614252327030247E-3</v>
      </c>
      <c r="N140" s="27">
        <v>519</v>
      </c>
      <c r="O140" s="1" t="s">
        <v>402</v>
      </c>
      <c r="P140" s="23">
        <v>27083483.510000002</v>
      </c>
    </row>
    <row r="141" spans="1:16" ht="11.5">
      <c r="A141" s="24">
        <v>2</v>
      </c>
      <c r="B141" s="25">
        <v>400</v>
      </c>
      <c r="C141" s="26" t="s">
        <v>154</v>
      </c>
      <c r="D141" s="23">
        <v>24716277.859999999</v>
      </c>
      <c r="E141" s="21">
        <v>-1.6649097012874776E-2</v>
      </c>
      <c r="F141" s="23">
        <f t="shared" si="6"/>
        <v>26181259.654336717</v>
      </c>
      <c r="G141" s="23">
        <v>26333598.469999999</v>
      </c>
      <c r="H141" s="23">
        <f t="shared" si="7"/>
        <v>-152338.81566328183</v>
      </c>
      <c r="I141" s="23">
        <f t="shared" si="8"/>
        <v>-2415586.4675414879</v>
      </c>
      <c r="J141" s="23">
        <f t="shared" si="9"/>
        <v>-2567925.2832047697</v>
      </c>
      <c r="K141" s="23">
        <f t="shared" si="10"/>
        <v>952018.5889710153</v>
      </c>
      <c r="L141" s="23"/>
      <c r="M141" s="22">
        <f t="shared" si="11"/>
        <v>1.3336907754043605E-3</v>
      </c>
      <c r="N141" s="27">
        <v>521</v>
      </c>
      <c r="O141" s="1" t="s">
        <v>154</v>
      </c>
      <c r="P141" s="23">
        <v>24716277.859999999</v>
      </c>
    </row>
    <row r="142" spans="1:16" ht="11.5">
      <c r="A142" s="24">
        <v>1</v>
      </c>
      <c r="B142" s="25">
        <v>407</v>
      </c>
      <c r="C142" s="26" t="s">
        <v>158</v>
      </c>
      <c r="D142" s="23">
        <v>7387860.5199999996</v>
      </c>
      <c r="E142" s="21">
        <v>-3.9377191146027307E-2</v>
      </c>
      <c r="F142" s="23">
        <f t="shared" si="6"/>
        <v>7825753.3622072292</v>
      </c>
      <c r="G142" s="23">
        <v>7955857.0199999996</v>
      </c>
      <c r="H142" s="23">
        <f t="shared" si="7"/>
        <v>-130103.6577927703</v>
      </c>
      <c r="I142" s="23">
        <f t="shared" si="8"/>
        <v>-722034.92764084111</v>
      </c>
      <c r="J142" s="23">
        <f t="shared" si="9"/>
        <v>-852138.58543361141</v>
      </c>
      <c r="K142" s="23">
        <f t="shared" si="10"/>
        <v>284564.71429897868</v>
      </c>
      <c r="L142" s="23"/>
      <c r="M142" s="22">
        <f t="shared" si="11"/>
        <v>3.986490798213604E-4</v>
      </c>
      <c r="N142" s="27">
        <v>532</v>
      </c>
      <c r="O142" s="1" t="s">
        <v>404</v>
      </c>
      <c r="P142" s="23">
        <v>7387860.5199999996</v>
      </c>
    </row>
    <row r="143" spans="1:16" ht="11.5">
      <c r="A143" s="24">
        <v>11</v>
      </c>
      <c r="B143" s="25">
        <v>402</v>
      </c>
      <c r="C143" s="26" t="s">
        <v>155</v>
      </c>
      <c r="D143" s="23">
        <v>24630319.140000001</v>
      </c>
      <c r="E143" s="21">
        <v>-3.5925979501426203E-2</v>
      </c>
      <c r="F143" s="23">
        <f t="shared" si="6"/>
        <v>26090205.99404766</v>
      </c>
      <c r="G143" s="23">
        <v>26498579.949999999</v>
      </c>
      <c r="H143" s="23">
        <f t="shared" si="7"/>
        <v>-408373.95595233887</v>
      </c>
      <c r="I143" s="23">
        <f t="shared" si="8"/>
        <v>-2407185.4970565583</v>
      </c>
      <c r="J143" s="23">
        <f t="shared" si="9"/>
        <v>-2815559.4530088971</v>
      </c>
      <c r="K143" s="23">
        <f t="shared" si="10"/>
        <v>948707.64143321512</v>
      </c>
      <c r="L143" s="23"/>
      <c r="M143" s="22">
        <f t="shared" si="11"/>
        <v>1.3290524414052475E-3</v>
      </c>
      <c r="N143" s="27">
        <v>535</v>
      </c>
      <c r="O143" s="1" t="s">
        <v>155</v>
      </c>
      <c r="P143" s="23">
        <v>24630319.140000001</v>
      </c>
    </row>
    <row r="144" spans="1:16" ht="11.5">
      <c r="A144" s="24">
        <v>14</v>
      </c>
      <c r="B144" s="25">
        <v>403</v>
      </c>
      <c r="C144" s="26" t="s">
        <v>156</v>
      </c>
      <c r="D144" s="23">
        <v>7776666.7400000002</v>
      </c>
      <c r="E144" s="21">
        <v>-5.3185325641490526E-2</v>
      </c>
      <c r="F144" s="23">
        <f t="shared" ref="F144:F207" si="12">SUM($F$15 * M144)</f>
        <v>8237604.8820315488</v>
      </c>
      <c r="G144" s="23">
        <v>8500876.8200000003</v>
      </c>
      <c r="H144" s="23">
        <f t="shared" ref="H144:H207" si="13">SUM(F144 - G144)</f>
        <v>-263271.93796845153</v>
      </c>
      <c r="I144" s="23">
        <f t="shared" ref="I144:I207" si="14">SUM($I$15 * M144)</f>
        <v>-760033.97623739054</v>
      </c>
      <c r="J144" s="23">
        <f t="shared" ref="J144:J207" si="15">SUM(H144 + I144)</f>
        <v>-1023305.9142058421</v>
      </c>
      <c r="K144" s="23">
        <f t="shared" ref="K144:K207" si="16">SUM($K$15 * M144)</f>
        <v>299540.7050628062</v>
      </c>
      <c r="L144" s="23"/>
      <c r="M144" s="22">
        <f t="shared" ref="M144:M207" si="17">SUM(D144/ $D$15)</f>
        <v>4.196290700921867E-4</v>
      </c>
      <c r="N144" s="27">
        <v>538</v>
      </c>
      <c r="O144" s="1" t="s">
        <v>156</v>
      </c>
      <c r="P144" s="23">
        <v>7776666.7400000002</v>
      </c>
    </row>
    <row r="145" spans="1:16" ht="11.5">
      <c r="A145" s="24">
        <v>9</v>
      </c>
      <c r="B145" s="25">
        <v>405</v>
      </c>
      <c r="C145" s="26" t="s">
        <v>157</v>
      </c>
      <c r="D145" s="23">
        <v>241381876.55000001</v>
      </c>
      <c r="E145" s="21">
        <v>-2.3228660267846413E-2</v>
      </c>
      <c r="F145" s="23">
        <f t="shared" si="12"/>
        <v>255689049.20081693</v>
      </c>
      <c r="G145" s="23">
        <v>258898494.05000001</v>
      </c>
      <c r="H145" s="23">
        <f t="shared" si="13"/>
        <v>-3209444.8491830826</v>
      </c>
      <c r="I145" s="23">
        <f t="shared" si="14"/>
        <v>-23590882.001192641</v>
      </c>
      <c r="J145" s="23">
        <f t="shared" si="15"/>
        <v>-26800326.850375723</v>
      </c>
      <c r="K145" s="23">
        <f t="shared" si="16"/>
        <v>9297517.8066033777</v>
      </c>
      <c r="L145" s="23"/>
      <c r="M145" s="22">
        <f t="shared" si="17"/>
        <v>1.3024970180705404E-2</v>
      </c>
      <c r="N145" s="27">
        <v>540</v>
      </c>
      <c r="O145" s="1" t="s">
        <v>403</v>
      </c>
      <c r="P145" s="23">
        <v>241381876.55000001</v>
      </c>
    </row>
    <row r="146" spans="1:16" ht="11.5">
      <c r="A146" s="24">
        <v>14</v>
      </c>
      <c r="B146" s="25">
        <v>408</v>
      </c>
      <c r="C146" s="26" t="s">
        <v>159</v>
      </c>
      <c r="D146" s="23">
        <v>41762704</v>
      </c>
      <c r="E146" s="21">
        <v>-3.5055096083942805E-2</v>
      </c>
      <c r="F146" s="23">
        <f t="shared" si="12"/>
        <v>44238060.580340423</v>
      </c>
      <c r="G146" s="23">
        <v>45238669.039999999</v>
      </c>
      <c r="H146" s="23">
        <f t="shared" si="13"/>
        <v>-1000608.4596595764</v>
      </c>
      <c r="I146" s="23">
        <f t="shared" si="14"/>
        <v>-4081578.2700680797</v>
      </c>
      <c r="J146" s="23">
        <f t="shared" si="15"/>
        <v>-5082186.7297276556</v>
      </c>
      <c r="K146" s="23">
        <f t="shared" si="16"/>
        <v>1608610.760847555</v>
      </c>
      <c r="L146" s="23"/>
      <c r="M146" s="22">
        <f t="shared" si="17"/>
        <v>2.2535162210198098E-3</v>
      </c>
      <c r="N146" s="27">
        <v>543</v>
      </c>
      <c r="O146" s="1" t="s">
        <v>405</v>
      </c>
      <c r="P146" s="23">
        <v>41762704</v>
      </c>
    </row>
    <row r="147" spans="1:16" ht="11.5">
      <c r="A147" s="24">
        <v>13</v>
      </c>
      <c r="B147" s="25">
        <v>410</v>
      </c>
      <c r="C147" s="26" t="s">
        <v>160</v>
      </c>
      <c r="D147" s="23">
        <v>58623093.740000002</v>
      </c>
      <c r="E147" s="21">
        <v>-2.1866376530592296E-2</v>
      </c>
      <c r="F147" s="23">
        <f t="shared" si="12"/>
        <v>62097798.367584042</v>
      </c>
      <c r="G147" s="23">
        <v>63141765.149999999</v>
      </c>
      <c r="H147" s="23">
        <f t="shared" si="13"/>
        <v>-1043966.7824159563</v>
      </c>
      <c r="I147" s="23">
        <f t="shared" si="14"/>
        <v>-5729388.2487433786</v>
      </c>
      <c r="J147" s="23">
        <f t="shared" si="15"/>
        <v>-6773355.0311593348</v>
      </c>
      <c r="K147" s="23">
        <f t="shared" si="16"/>
        <v>2258037.2052618754</v>
      </c>
      <c r="L147" s="23"/>
      <c r="M147" s="22">
        <f t="shared" si="17"/>
        <v>3.1633031393143241E-3</v>
      </c>
      <c r="N147" s="27">
        <v>547</v>
      </c>
      <c r="O147" s="1" t="s">
        <v>160</v>
      </c>
      <c r="P147" s="23">
        <v>58623093.740000002</v>
      </c>
    </row>
    <row r="148" spans="1:16" ht="11.5">
      <c r="A148" s="24">
        <v>9</v>
      </c>
      <c r="B148" s="25">
        <v>416</v>
      </c>
      <c r="C148" s="26" t="s">
        <v>161</v>
      </c>
      <c r="D148" s="23">
        <v>9033053.8200000003</v>
      </c>
      <c r="E148" s="21">
        <v>-2.4333183093635916E-2</v>
      </c>
      <c r="F148" s="23">
        <f t="shared" si="12"/>
        <v>9568460.4645004664</v>
      </c>
      <c r="G148" s="23">
        <v>9709401.4700000007</v>
      </c>
      <c r="H148" s="23">
        <f t="shared" si="13"/>
        <v>-140941.00549953431</v>
      </c>
      <c r="I148" s="23">
        <f t="shared" si="14"/>
        <v>-882823.9709782073</v>
      </c>
      <c r="J148" s="23">
        <f t="shared" si="15"/>
        <v>-1023764.9764777416</v>
      </c>
      <c r="K148" s="23">
        <f t="shared" si="16"/>
        <v>347934.07002973545</v>
      </c>
      <c r="L148" s="23"/>
      <c r="M148" s="22">
        <f t="shared" si="17"/>
        <v>4.8742373838425208E-4</v>
      </c>
      <c r="N148" s="27">
        <v>558</v>
      </c>
      <c r="O148" s="1" t="s">
        <v>161</v>
      </c>
      <c r="P148" s="23">
        <v>9033053.8200000003</v>
      </c>
    </row>
    <row r="149" spans="1:16" ht="11.5">
      <c r="A149" s="24">
        <v>21</v>
      </c>
      <c r="B149" s="25">
        <v>417</v>
      </c>
      <c r="C149" s="26" t="s">
        <v>162</v>
      </c>
      <c r="D149" s="23">
        <v>6013472</v>
      </c>
      <c r="E149" s="21">
        <v>-3.0206898479846995E-2</v>
      </c>
      <c r="F149" s="23">
        <f t="shared" si="12"/>
        <v>6369902.1651993813</v>
      </c>
      <c r="G149" s="23">
        <v>6565058.3300000001</v>
      </c>
      <c r="H149" s="23">
        <f t="shared" si="13"/>
        <v>-195156.16480061878</v>
      </c>
      <c r="I149" s="23">
        <f t="shared" si="14"/>
        <v>-587712.34359879652</v>
      </c>
      <c r="J149" s="23">
        <f t="shared" si="15"/>
        <v>-782868.5083994153</v>
      </c>
      <c r="K149" s="23">
        <f t="shared" si="16"/>
        <v>231626.18419668105</v>
      </c>
      <c r="L149" s="23"/>
      <c r="M149" s="22">
        <f t="shared" si="17"/>
        <v>3.2448705181178971E-4</v>
      </c>
      <c r="N149" s="27">
        <v>562</v>
      </c>
      <c r="O149" s="1" t="s">
        <v>162</v>
      </c>
      <c r="P149" s="23">
        <v>6013472</v>
      </c>
    </row>
    <row r="150" spans="1:16" ht="11.5">
      <c r="A150" s="24">
        <v>6</v>
      </c>
      <c r="B150" s="25">
        <v>418</v>
      </c>
      <c r="C150" s="26" t="s">
        <v>163</v>
      </c>
      <c r="D150" s="23">
        <v>81365536.709999993</v>
      </c>
      <c r="E150" s="21">
        <v>-1.6904384046452767E-2</v>
      </c>
      <c r="F150" s="23">
        <f t="shared" si="12"/>
        <v>86188230.104278997</v>
      </c>
      <c r="G150" s="23">
        <v>87516409.819999993</v>
      </c>
      <c r="H150" s="23">
        <f t="shared" si="13"/>
        <v>-1328179.7157209963</v>
      </c>
      <c r="I150" s="23">
        <f t="shared" si="14"/>
        <v>-7952066.6709694527</v>
      </c>
      <c r="J150" s="23">
        <f t="shared" si="15"/>
        <v>-9280246.386690449</v>
      </c>
      <c r="K150" s="23">
        <f t="shared" si="16"/>
        <v>3134027.8616500208</v>
      </c>
      <c r="L150" s="23"/>
      <c r="M150" s="22">
        <f t="shared" si="17"/>
        <v>4.3904857503471954E-3</v>
      </c>
      <c r="N150" s="27">
        <v>563</v>
      </c>
      <c r="O150" s="1" t="s">
        <v>163</v>
      </c>
      <c r="P150" s="23">
        <v>81365536.709999993</v>
      </c>
    </row>
    <row r="151" spans="1:16" ht="11.5">
      <c r="A151" s="24">
        <v>11</v>
      </c>
      <c r="B151" s="25">
        <v>420</v>
      </c>
      <c r="C151" s="26" t="s">
        <v>164</v>
      </c>
      <c r="D151" s="23">
        <v>27822885.77</v>
      </c>
      <c r="E151" s="21">
        <v>-1.5049944642379397E-2</v>
      </c>
      <c r="F151" s="23">
        <f t="shared" si="12"/>
        <v>29472002.24901988</v>
      </c>
      <c r="G151" s="23">
        <v>29333691</v>
      </c>
      <c r="H151" s="23">
        <f t="shared" si="13"/>
        <v>138311.24901987985</v>
      </c>
      <c r="I151" s="23">
        <f t="shared" si="14"/>
        <v>-2719203.3822670677</v>
      </c>
      <c r="J151" s="23">
        <f t="shared" si="15"/>
        <v>-2580892.1332471878</v>
      </c>
      <c r="K151" s="23">
        <f t="shared" si="16"/>
        <v>1071678.5351699046</v>
      </c>
      <c r="L151" s="23"/>
      <c r="M151" s="22">
        <f t="shared" si="17"/>
        <v>1.5013233912793637E-3</v>
      </c>
      <c r="N151" s="27">
        <v>568</v>
      </c>
      <c r="O151" s="1" t="s">
        <v>164</v>
      </c>
      <c r="P151" s="23">
        <v>27822885.77</v>
      </c>
    </row>
    <row r="152" spans="1:16" ht="11.5">
      <c r="A152" s="24">
        <v>16</v>
      </c>
      <c r="B152" s="25">
        <v>421</v>
      </c>
      <c r="C152" s="26" t="s">
        <v>165</v>
      </c>
      <c r="D152" s="23">
        <v>1812986.38</v>
      </c>
      <c r="E152" s="21">
        <v>-1.099426990403781E-3</v>
      </c>
      <c r="F152" s="23">
        <f t="shared" si="12"/>
        <v>1920445.6040435522</v>
      </c>
      <c r="G152" s="23">
        <v>1932528.72</v>
      </c>
      <c r="H152" s="23">
        <f t="shared" si="13"/>
        <v>-12083.115956447786</v>
      </c>
      <c r="I152" s="23">
        <f t="shared" si="14"/>
        <v>-177187.89981935534</v>
      </c>
      <c r="J152" s="23">
        <f t="shared" si="15"/>
        <v>-189271.01577580313</v>
      </c>
      <c r="K152" s="23">
        <f t="shared" si="16"/>
        <v>69832.389208755601</v>
      </c>
      <c r="L152" s="23"/>
      <c r="M152" s="22">
        <f t="shared" si="17"/>
        <v>9.7828776025086516E-5</v>
      </c>
      <c r="N152" s="27">
        <v>570</v>
      </c>
      <c r="O152" s="1" t="s">
        <v>165</v>
      </c>
      <c r="P152" s="23">
        <v>1812986.38</v>
      </c>
    </row>
    <row r="153" spans="1:16" ht="11.5">
      <c r="A153" s="24">
        <v>12</v>
      </c>
      <c r="B153" s="25">
        <v>422</v>
      </c>
      <c r="C153" s="26" t="s">
        <v>166</v>
      </c>
      <c r="D153" s="23">
        <v>31206954.649999999</v>
      </c>
      <c r="E153" s="21">
        <v>-3.8475854832680075E-2</v>
      </c>
      <c r="F153" s="23">
        <f t="shared" si="12"/>
        <v>33056651.464297816</v>
      </c>
      <c r="G153" s="23">
        <v>33449154.91</v>
      </c>
      <c r="H153" s="23">
        <f t="shared" si="13"/>
        <v>-392503.44570218399</v>
      </c>
      <c r="I153" s="23">
        <f t="shared" si="14"/>
        <v>-3049937.2831423949</v>
      </c>
      <c r="J153" s="23">
        <f t="shared" si="15"/>
        <v>-3442440.7288445788</v>
      </c>
      <c r="K153" s="23">
        <f t="shared" si="16"/>
        <v>1202025.6893153193</v>
      </c>
      <c r="L153" s="23"/>
      <c r="M153" s="22">
        <f t="shared" si="17"/>
        <v>1.683927805833755E-3</v>
      </c>
      <c r="N153" s="27">
        <v>574</v>
      </c>
      <c r="O153" s="1" t="s">
        <v>166</v>
      </c>
      <c r="P153" s="23">
        <v>31206954.649999999</v>
      </c>
    </row>
    <row r="154" spans="1:16" ht="11.5">
      <c r="A154" s="24">
        <v>2</v>
      </c>
      <c r="B154" s="25">
        <v>423</v>
      </c>
      <c r="C154" s="26" t="s">
        <v>167</v>
      </c>
      <c r="D154" s="23">
        <v>66953912.119999997</v>
      </c>
      <c r="E154" s="21">
        <v>-1.7838597007353907E-2</v>
      </c>
      <c r="F154" s="23">
        <f t="shared" si="12"/>
        <v>70922400.533628017</v>
      </c>
      <c r="G154" s="23">
        <v>71996158.150000006</v>
      </c>
      <c r="H154" s="23">
        <f t="shared" si="13"/>
        <v>-1073757.6163719893</v>
      </c>
      <c r="I154" s="23">
        <f t="shared" si="14"/>
        <v>-6543580.9138469547</v>
      </c>
      <c r="J154" s="23">
        <f t="shared" si="15"/>
        <v>-7617338.530218944</v>
      </c>
      <c r="K154" s="23">
        <f t="shared" si="16"/>
        <v>2578922.6558958814</v>
      </c>
      <c r="L154" s="23"/>
      <c r="M154" s="22">
        <f t="shared" si="17"/>
        <v>3.6128342413641332E-3</v>
      </c>
      <c r="N154" s="27">
        <v>572</v>
      </c>
      <c r="O154" s="1" t="s">
        <v>406</v>
      </c>
      <c r="P154" s="23">
        <v>66953912.119999997</v>
      </c>
    </row>
    <row r="155" spans="1:16" ht="11.5">
      <c r="A155" s="24">
        <v>17</v>
      </c>
      <c r="B155" s="25">
        <v>425</v>
      </c>
      <c r="C155" s="26" t="s">
        <v>168</v>
      </c>
      <c r="D155" s="23">
        <v>28807032.77</v>
      </c>
      <c r="E155" s="21">
        <v>1.2877340854240815E-2</v>
      </c>
      <c r="F155" s="23">
        <f t="shared" si="12"/>
        <v>30514481.553184673</v>
      </c>
      <c r="G155" s="23">
        <v>30717613.07</v>
      </c>
      <c r="H155" s="23">
        <f t="shared" si="13"/>
        <v>-203131.51681532711</v>
      </c>
      <c r="I155" s="23">
        <f t="shared" si="14"/>
        <v>-2815386.6420902987</v>
      </c>
      <c r="J155" s="23">
        <f t="shared" si="15"/>
        <v>-3018518.1589056258</v>
      </c>
      <c r="K155" s="23">
        <f t="shared" si="16"/>
        <v>1109585.789797283</v>
      </c>
      <c r="L155" s="23"/>
      <c r="M155" s="22">
        <f t="shared" si="17"/>
        <v>1.5544279802055974E-3</v>
      </c>
      <c r="N155" s="27">
        <v>581</v>
      </c>
      <c r="O155" s="1" t="s">
        <v>407</v>
      </c>
      <c r="P155" s="23">
        <v>28807032.77</v>
      </c>
    </row>
    <row r="156" spans="1:16" ht="11.5">
      <c r="A156" s="24">
        <v>12</v>
      </c>
      <c r="B156" s="25">
        <v>426</v>
      </c>
      <c r="C156" s="26" t="s">
        <v>169</v>
      </c>
      <c r="D156" s="23">
        <v>35641336.240000002</v>
      </c>
      <c r="E156" s="21">
        <v>-1.9162262081665864E-2</v>
      </c>
      <c r="F156" s="23">
        <f t="shared" si="12"/>
        <v>37753867.463883631</v>
      </c>
      <c r="G156" s="23">
        <v>37956671.420000002</v>
      </c>
      <c r="H156" s="23">
        <f t="shared" si="13"/>
        <v>-202803.95611637086</v>
      </c>
      <c r="I156" s="23">
        <f t="shared" si="14"/>
        <v>-3483320.9917004891</v>
      </c>
      <c r="J156" s="23">
        <f t="shared" si="15"/>
        <v>-3686124.9478168599</v>
      </c>
      <c r="K156" s="23">
        <f t="shared" si="16"/>
        <v>1372828.6608704729</v>
      </c>
      <c r="L156" s="23"/>
      <c r="M156" s="22">
        <f t="shared" si="17"/>
        <v>1.9232071121558893E-3</v>
      </c>
      <c r="N156" s="27">
        <v>583</v>
      </c>
      <c r="O156" s="1" t="s">
        <v>169</v>
      </c>
      <c r="P156" s="23">
        <v>35641336.240000002</v>
      </c>
    </row>
    <row r="157" spans="1:16" ht="11.5">
      <c r="A157" s="24">
        <v>1</v>
      </c>
      <c r="B157" s="25">
        <v>444</v>
      </c>
      <c r="C157" s="26" t="s">
        <v>178</v>
      </c>
      <c r="D157" s="23">
        <v>167201972.78</v>
      </c>
      <c r="E157" s="21">
        <v>-2.1114356588854931E-2</v>
      </c>
      <c r="F157" s="23">
        <f t="shared" si="12"/>
        <v>177112358.4572989</v>
      </c>
      <c r="G157" s="23">
        <v>178184564.25</v>
      </c>
      <c r="H157" s="23">
        <f t="shared" si="13"/>
        <v>-1072205.7927010953</v>
      </c>
      <c r="I157" s="23">
        <f t="shared" si="14"/>
        <v>-16341086.027651912</v>
      </c>
      <c r="J157" s="23">
        <f t="shared" si="15"/>
        <v>-17413291.820353009</v>
      </c>
      <c r="K157" s="23">
        <f t="shared" si="16"/>
        <v>6440265.2818851955</v>
      </c>
      <c r="L157" s="23"/>
      <c r="M157" s="22">
        <f t="shared" si="17"/>
        <v>9.0222213065093374E-3</v>
      </c>
      <c r="N157" s="27">
        <v>584</v>
      </c>
      <c r="O157" s="1" t="s">
        <v>410</v>
      </c>
      <c r="P157" s="23">
        <v>167201972.78</v>
      </c>
    </row>
    <row r="158" spans="1:16" ht="11.5">
      <c r="A158" s="24">
        <v>2</v>
      </c>
      <c r="B158" s="25">
        <v>430</v>
      </c>
      <c r="C158" s="26" t="s">
        <v>170</v>
      </c>
      <c r="D158" s="23">
        <v>45268410.329999998</v>
      </c>
      <c r="E158" s="21">
        <v>-2.3275668600700766E-2</v>
      </c>
      <c r="F158" s="23">
        <f t="shared" si="12"/>
        <v>47951556.933532082</v>
      </c>
      <c r="G158" s="23">
        <v>47968028.270000003</v>
      </c>
      <c r="H158" s="23">
        <f t="shared" si="13"/>
        <v>-16471.336467921734</v>
      </c>
      <c r="I158" s="23">
        <f t="shared" si="14"/>
        <v>-4424200.1170099853</v>
      </c>
      <c r="J158" s="23">
        <f t="shared" si="15"/>
        <v>-4440671.453477907</v>
      </c>
      <c r="K158" s="23">
        <f t="shared" si="16"/>
        <v>1743643.131519947</v>
      </c>
      <c r="L158" s="23"/>
      <c r="M158" s="22">
        <f t="shared" si="17"/>
        <v>2.4426841944533983E-3</v>
      </c>
      <c r="N158" s="27">
        <v>1863</v>
      </c>
      <c r="O158" s="1" t="s">
        <v>170</v>
      </c>
      <c r="P158" s="23">
        <v>45268410.329999998</v>
      </c>
    </row>
    <row r="159" spans="1:16" ht="11.5">
      <c r="A159" s="24">
        <v>5</v>
      </c>
      <c r="B159" s="25">
        <v>433</v>
      </c>
      <c r="C159" s="26" t="s">
        <v>171</v>
      </c>
      <c r="D159" s="23">
        <v>24597048.559999999</v>
      </c>
      <c r="E159" s="21">
        <v>-3.4768801145132304E-2</v>
      </c>
      <c r="F159" s="23">
        <f t="shared" si="12"/>
        <v>26054963.402150758</v>
      </c>
      <c r="G159" s="23">
        <v>26447054.800000001</v>
      </c>
      <c r="H159" s="23">
        <f t="shared" si="13"/>
        <v>-392091.39784924313</v>
      </c>
      <c r="I159" s="23">
        <f t="shared" si="14"/>
        <v>-2403933.8762716455</v>
      </c>
      <c r="J159" s="23">
        <f t="shared" si="15"/>
        <v>-2796025.2741208887</v>
      </c>
      <c r="K159" s="23">
        <f t="shared" si="16"/>
        <v>947426.12927328306</v>
      </c>
      <c r="L159" s="23"/>
      <c r="M159" s="22">
        <f t="shared" si="17"/>
        <v>1.3272571603402871E-3</v>
      </c>
      <c r="N159" s="27">
        <v>595</v>
      </c>
      <c r="O159" s="1" t="s">
        <v>171</v>
      </c>
      <c r="P159" s="23">
        <v>24597048.559999999</v>
      </c>
    </row>
    <row r="160" spans="1:16" ht="11.5">
      <c r="A160" s="24">
        <v>1</v>
      </c>
      <c r="B160" s="25">
        <v>434</v>
      </c>
      <c r="C160" s="26" t="s">
        <v>172</v>
      </c>
      <c r="D160" s="23">
        <v>46366592.659999996</v>
      </c>
      <c r="E160" s="21">
        <v>-4.2076292826030662E-2</v>
      </c>
      <c r="F160" s="23">
        <f t="shared" si="12"/>
        <v>49114830.663192868</v>
      </c>
      <c r="G160" s="23">
        <v>50370755.899999999</v>
      </c>
      <c r="H160" s="23">
        <f t="shared" si="13"/>
        <v>-1255925.2368071303</v>
      </c>
      <c r="I160" s="23">
        <f t="shared" si="14"/>
        <v>-4531528.3478328921</v>
      </c>
      <c r="J160" s="23">
        <f t="shared" si="15"/>
        <v>-5787453.5846400224</v>
      </c>
      <c r="K160" s="23">
        <f t="shared" si="16"/>
        <v>1785942.7851393735</v>
      </c>
      <c r="L160" s="23"/>
      <c r="M160" s="22">
        <f t="shared" si="17"/>
        <v>2.5019421317338084E-3</v>
      </c>
      <c r="N160" s="27">
        <v>599</v>
      </c>
      <c r="O160" s="1" t="s">
        <v>408</v>
      </c>
      <c r="P160" s="23">
        <v>46366592.659999996</v>
      </c>
    </row>
    <row r="161" spans="1:16" ht="11.5">
      <c r="A161" s="24">
        <v>13</v>
      </c>
      <c r="B161" s="25">
        <v>435</v>
      </c>
      <c r="C161" s="26" t="s">
        <v>173</v>
      </c>
      <c r="D161" s="23">
        <v>1629898.82</v>
      </c>
      <c r="E161" s="21">
        <v>-3.0727045336750872E-2</v>
      </c>
      <c r="F161" s="23">
        <f t="shared" si="12"/>
        <v>1726506.0887576956</v>
      </c>
      <c r="G161" s="23">
        <v>1750199.22</v>
      </c>
      <c r="H161" s="23">
        <f t="shared" si="13"/>
        <v>-23693.131242304342</v>
      </c>
      <c r="I161" s="23">
        <f t="shared" si="14"/>
        <v>-159294.27381238545</v>
      </c>
      <c r="J161" s="23">
        <f t="shared" si="15"/>
        <v>-182987.40505468979</v>
      </c>
      <c r="K161" s="23">
        <f t="shared" si="16"/>
        <v>62780.24480753766</v>
      </c>
      <c r="L161" s="23"/>
      <c r="M161" s="22">
        <f t="shared" si="17"/>
        <v>8.7949368160908533E-5</v>
      </c>
      <c r="N161" s="27">
        <v>601</v>
      </c>
      <c r="O161" s="1" t="s">
        <v>173</v>
      </c>
      <c r="P161" s="23">
        <v>1629898.82</v>
      </c>
    </row>
    <row r="162" spans="1:16" ht="11.5">
      <c r="A162" s="24">
        <v>17</v>
      </c>
      <c r="B162" s="25">
        <v>436</v>
      </c>
      <c r="C162" s="26" t="s">
        <v>174</v>
      </c>
      <c r="D162" s="23">
        <v>5172851.1100000003</v>
      </c>
      <c r="E162" s="21">
        <v>1.6356563372758824E-3</v>
      </c>
      <c r="F162" s="23">
        <f t="shared" si="12"/>
        <v>5479456.0423401035</v>
      </c>
      <c r="G162" s="23">
        <v>5486314.0700000003</v>
      </c>
      <c r="H162" s="23">
        <f t="shared" si="13"/>
        <v>-6858.0276598967612</v>
      </c>
      <c r="I162" s="23">
        <f t="shared" si="14"/>
        <v>-505556.26582209684</v>
      </c>
      <c r="J162" s="23">
        <f t="shared" si="15"/>
        <v>-512414.29348199361</v>
      </c>
      <c r="K162" s="23">
        <f t="shared" si="16"/>
        <v>199247.25084391615</v>
      </c>
      <c r="L162" s="23"/>
      <c r="M162" s="22">
        <f t="shared" si="17"/>
        <v>2.7912713423214477E-4</v>
      </c>
      <c r="N162" s="27">
        <v>605</v>
      </c>
      <c r="O162" s="1" t="s">
        <v>174</v>
      </c>
      <c r="P162" s="23">
        <v>5172851.1100000003</v>
      </c>
    </row>
    <row r="163" spans="1:16" ht="11.5">
      <c r="A163" s="24">
        <v>21</v>
      </c>
      <c r="B163" s="25">
        <v>438</v>
      </c>
      <c r="C163" s="26" t="s">
        <v>175</v>
      </c>
      <c r="D163" s="23">
        <v>1258855.3600000001</v>
      </c>
      <c r="E163" s="21">
        <v>-5.9547276495696008E-2</v>
      </c>
      <c r="F163" s="23">
        <f t="shared" si="12"/>
        <v>1333470.1622185733</v>
      </c>
      <c r="G163" s="23">
        <v>1356601.76</v>
      </c>
      <c r="H163" s="23">
        <f t="shared" si="13"/>
        <v>-23131.597781426739</v>
      </c>
      <c r="I163" s="23">
        <f t="shared" si="14"/>
        <v>-123031.22619969076</v>
      </c>
      <c r="J163" s="23">
        <f t="shared" si="15"/>
        <v>-146162.82398111752</v>
      </c>
      <c r="K163" s="23">
        <f t="shared" si="16"/>
        <v>48488.437876211821</v>
      </c>
      <c r="L163" s="23"/>
      <c r="M163" s="22">
        <f t="shared" si="17"/>
        <v>6.7927856723016126E-5</v>
      </c>
      <c r="N163" s="27">
        <v>606</v>
      </c>
      <c r="O163" s="1" t="s">
        <v>175</v>
      </c>
      <c r="P163" s="23">
        <v>1258855.3600000001</v>
      </c>
    </row>
    <row r="164" spans="1:16" ht="11.5">
      <c r="A164" s="24">
        <v>15</v>
      </c>
      <c r="B164" s="25">
        <v>440</v>
      </c>
      <c r="C164" s="26" t="s">
        <v>176</v>
      </c>
      <c r="D164" s="23">
        <v>13331675.18</v>
      </c>
      <c r="E164" s="21">
        <v>-1.2437563756766062E-2</v>
      </c>
      <c r="F164" s="23">
        <f t="shared" si="12"/>
        <v>14121869.46157176</v>
      </c>
      <c r="G164" s="23">
        <v>14223154.859999999</v>
      </c>
      <c r="H164" s="23">
        <f t="shared" si="13"/>
        <v>-101285.39842823893</v>
      </c>
      <c r="I164" s="23">
        <f t="shared" si="14"/>
        <v>-1302939.4772497001</v>
      </c>
      <c r="J164" s="23">
        <f t="shared" si="15"/>
        <v>-1404224.875677939</v>
      </c>
      <c r="K164" s="23">
        <f t="shared" si="16"/>
        <v>513507.84553299675</v>
      </c>
      <c r="L164" s="23"/>
      <c r="M164" s="22">
        <f t="shared" si="17"/>
        <v>7.1937742037721491E-4</v>
      </c>
      <c r="N164" s="27">
        <v>607</v>
      </c>
      <c r="O164" s="1" t="s">
        <v>409</v>
      </c>
      <c r="P164" s="23">
        <v>13331675.18</v>
      </c>
    </row>
    <row r="165" spans="1:16" ht="11.5">
      <c r="A165" s="24">
        <v>9</v>
      </c>
      <c r="B165" s="25">
        <v>441</v>
      </c>
      <c r="C165" s="26" t="s">
        <v>177</v>
      </c>
      <c r="D165" s="23">
        <v>12766949.380000001</v>
      </c>
      <c r="E165" s="21">
        <v>-5.1446501193350216E-2</v>
      </c>
      <c r="F165" s="23">
        <f t="shared" si="12"/>
        <v>13523671.266558304</v>
      </c>
      <c r="G165" s="23">
        <v>14017214.699999999</v>
      </c>
      <c r="H165" s="23">
        <f t="shared" si="13"/>
        <v>-493543.43344169483</v>
      </c>
      <c r="I165" s="23">
        <f t="shared" si="14"/>
        <v>-1247747.3480756213</v>
      </c>
      <c r="J165" s="23">
        <f t="shared" si="15"/>
        <v>-1741290.7815173161</v>
      </c>
      <c r="K165" s="23">
        <f t="shared" si="16"/>
        <v>491755.80575108406</v>
      </c>
      <c r="L165" s="23"/>
      <c r="M165" s="22">
        <f t="shared" si="17"/>
        <v>6.8890480656541792E-4</v>
      </c>
      <c r="N165" s="27">
        <v>611</v>
      </c>
      <c r="O165" s="1" t="s">
        <v>177</v>
      </c>
      <c r="P165" s="23">
        <v>12766949.380000001</v>
      </c>
    </row>
    <row r="166" spans="1:16" ht="11.5">
      <c r="A166" s="24">
        <v>15</v>
      </c>
      <c r="B166" s="25">
        <v>475</v>
      </c>
      <c r="C166" s="26" t="s">
        <v>180</v>
      </c>
      <c r="D166" s="23">
        <v>16592375.460000001</v>
      </c>
      <c r="E166" s="21">
        <v>-2.7489184439509737E-2</v>
      </c>
      <c r="F166" s="23">
        <f t="shared" si="12"/>
        <v>17575837.780313119</v>
      </c>
      <c r="G166" s="23">
        <v>17784890.309999999</v>
      </c>
      <c r="H166" s="23">
        <f t="shared" si="13"/>
        <v>-209052.52968687937</v>
      </c>
      <c r="I166" s="23">
        <f t="shared" si="14"/>
        <v>-1621616.2422420462</v>
      </c>
      <c r="J166" s="23">
        <f t="shared" si="15"/>
        <v>-1830668.7719289255</v>
      </c>
      <c r="K166" s="23">
        <f t="shared" si="16"/>
        <v>639103.10292597208</v>
      </c>
      <c r="L166" s="23"/>
      <c r="M166" s="22">
        <f t="shared" si="17"/>
        <v>8.9532486316884637E-4</v>
      </c>
      <c r="N166" s="27">
        <v>628</v>
      </c>
      <c r="O166" s="1" t="s">
        <v>412</v>
      </c>
      <c r="P166" s="23">
        <v>16592375.460000001</v>
      </c>
    </row>
    <row r="167" spans="1:16" ht="11.5">
      <c r="A167" s="24">
        <v>21</v>
      </c>
      <c r="B167" s="25">
        <v>478</v>
      </c>
      <c r="C167" s="26" t="s">
        <v>181</v>
      </c>
      <c r="D167" s="23">
        <v>41114952.579999998</v>
      </c>
      <c r="E167" s="21">
        <v>-2.1899763770143174E-2</v>
      </c>
      <c r="F167" s="23">
        <f t="shared" si="12"/>
        <v>43551915.675571762</v>
      </c>
      <c r="G167" s="23">
        <v>44440119.380000003</v>
      </c>
      <c r="H167" s="23">
        <f t="shared" si="13"/>
        <v>-888203.70442824066</v>
      </c>
      <c r="I167" s="23">
        <f t="shared" si="14"/>
        <v>-4018271.8299420346</v>
      </c>
      <c r="J167" s="23">
        <f t="shared" si="15"/>
        <v>-4906475.5343702752</v>
      </c>
      <c r="K167" s="23">
        <f t="shared" si="16"/>
        <v>1583660.7503174348</v>
      </c>
      <c r="L167" s="23"/>
      <c r="M167" s="22">
        <f t="shared" si="17"/>
        <v>2.2185635433349879E-3</v>
      </c>
      <c r="N167" s="27">
        <v>633</v>
      </c>
      <c r="O167" s="1" t="s">
        <v>413</v>
      </c>
      <c r="P167" s="23">
        <v>41114952.579999998</v>
      </c>
    </row>
    <row r="168" spans="1:16" ht="11.5">
      <c r="A168" s="24">
        <v>2</v>
      </c>
      <c r="B168" s="25">
        <v>480</v>
      </c>
      <c r="C168" s="26" t="s">
        <v>182</v>
      </c>
      <c r="D168" s="23">
        <v>5578537.8700000001</v>
      </c>
      <c r="E168" s="21">
        <v>-3.0249447787871198E-2</v>
      </c>
      <c r="F168" s="23">
        <f t="shared" si="12"/>
        <v>5909188.6445567133</v>
      </c>
      <c r="G168" s="23">
        <v>6006124.8600000003</v>
      </c>
      <c r="H168" s="23">
        <f t="shared" si="13"/>
        <v>-96936.215443287045</v>
      </c>
      <c r="I168" s="23">
        <f t="shared" si="14"/>
        <v>-545205.09373492363</v>
      </c>
      <c r="J168" s="23">
        <f t="shared" si="15"/>
        <v>-642141.30917821068</v>
      </c>
      <c r="K168" s="23">
        <f t="shared" si="16"/>
        <v>214873.4441974255</v>
      </c>
      <c r="L168" s="23"/>
      <c r="M168" s="22">
        <f t="shared" si="17"/>
        <v>3.0101799872963924E-4</v>
      </c>
      <c r="N168" s="27">
        <v>638</v>
      </c>
      <c r="O168" s="1" t="s">
        <v>182</v>
      </c>
      <c r="P168" s="23">
        <v>5578537.8700000001</v>
      </c>
    </row>
    <row r="169" spans="1:16" ht="11.5">
      <c r="A169" s="24">
        <v>2</v>
      </c>
      <c r="B169" s="25">
        <v>481</v>
      </c>
      <c r="C169" s="26" t="s">
        <v>183</v>
      </c>
      <c r="D169" s="23">
        <v>36060103.93</v>
      </c>
      <c r="E169" s="21">
        <v>-9.6716277631344032E-3</v>
      </c>
      <c r="F169" s="23">
        <f t="shared" si="12"/>
        <v>38197456.328227974</v>
      </c>
      <c r="G169" s="23">
        <v>38027176.600000001</v>
      </c>
      <c r="H169" s="23">
        <f t="shared" si="13"/>
        <v>170279.72822797298</v>
      </c>
      <c r="I169" s="23">
        <f t="shared" si="14"/>
        <v>-3524248.253108433</v>
      </c>
      <c r="J169" s="23">
        <f t="shared" si="15"/>
        <v>-3353968.52488046</v>
      </c>
      <c r="K169" s="23">
        <f t="shared" si="16"/>
        <v>1388958.7038971235</v>
      </c>
      <c r="L169" s="23"/>
      <c r="M169" s="22">
        <f t="shared" si="17"/>
        <v>1.9458038238595661E-3</v>
      </c>
      <c r="N169" s="27">
        <v>641</v>
      </c>
      <c r="O169" s="1" t="s">
        <v>183</v>
      </c>
      <c r="P169" s="23">
        <v>36060103.93</v>
      </c>
    </row>
    <row r="170" spans="1:16" ht="11.5">
      <c r="A170" s="24">
        <v>17</v>
      </c>
      <c r="B170" s="25">
        <v>483</v>
      </c>
      <c r="C170" s="26" t="s">
        <v>184</v>
      </c>
      <c r="D170" s="23">
        <v>2180649.61</v>
      </c>
      <c r="E170" s="21">
        <v>-4.8475737623646944E-2</v>
      </c>
      <c r="F170" s="23">
        <f t="shared" si="12"/>
        <v>2309900.9477852704</v>
      </c>
      <c r="G170" s="23">
        <v>2394700.2799999998</v>
      </c>
      <c r="H170" s="23">
        <f t="shared" si="13"/>
        <v>-84799.332214729395</v>
      </c>
      <c r="I170" s="23">
        <f t="shared" si="14"/>
        <v>-213120.58871495564</v>
      </c>
      <c r="J170" s="23">
        <f t="shared" si="15"/>
        <v>-297919.920929685</v>
      </c>
      <c r="K170" s="23">
        <f t="shared" si="16"/>
        <v>83993.996851449658</v>
      </c>
      <c r="L170" s="23"/>
      <c r="M170" s="22">
        <f t="shared" si="17"/>
        <v>1.1766789019445489E-4</v>
      </c>
      <c r="N170" s="27">
        <v>646</v>
      </c>
      <c r="O170" s="1" t="s">
        <v>184</v>
      </c>
      <c r="P170" s="23">
        <v>2180649.61</v>
      </c>
    </row>
    <row r="171" spans="1:16" ht="11.5">
      <c r="A171" s="24">
        <v>4</v>
      </c>
      <c r="B171" s="25">
        <v>484</v>
      </c>
      <c r="C171" s="26" t="s">
        <v>185</v>
      </c>
      <c r="D171" s="23">
        <v>7523274.2199999997</v>
      </c>
      <c r="E171" s="21">
        <v>-4.063902002507936E-2</v>
      </c>
      <c r="F171" s="23">
        <f t="shared" si="12"/>
        <v>7969193.2952155909</v>
      </c>
      <c r="G171" s="23">
        <v>8174728.4800000004</v>
      </c>
      <c r="H171" s="23">
        <f t="shared" si="13"/>
        <v>-205535.18478440959</v>
      </c>
      <c r="I171" s="23">
        <f t="shared" si="14"/>
        <v>-735269.26264437719</v>
      </c>
      <c r="J171" s="23">
        <f t="shared" si="15"/>
        <v>-940804.44742878678</v>
      </c>
      <c r="K171" s="23">
        <f t="shared" si="16"/>
        <v>289780.56275041471</v>
      </c>
      <c r="L171" s="23"/>
      <c r="M171" s="22">
        <f t="shared" si="17"/>
        <v>4.0595600538581404E-4</v>
      </c>
      <c r="N171" s="27">
        <v>647</v>
      </c>
      <c r="O171" s="1" t="s">
        <v>414</v>
      </c>
      <c r="P171" s="23">
        <v>7523274.2199999997</v>
      </c>
    </row>
    <row r="172" spans="1:16" ht="11.5">
      <c r="A172" s="24">
        <v>8</v>
      </c>
      <c r="B172" s="25">
        <v>489</v>
      </c>
      <c r="C172" s="26" t="s">
        <v>186</v>
      </c>
      <c r="D172" s="23">
        <v>4449911.62</v>
      </c>
      <c r="E172" s="21">
        <v>-5.9389879961581418E-2</v>
      </c>
      <c r="F172" s="23">
        <f t="shared" si="12"/>
        <v>4713666.5246273521</v>
      </c>
      <c r="G172" s="23">
        <v>4835286.95</v>
      </c>
      <c r="H172" s="23">
        <f t="shared" si="13"/>
        <v>-121620.42537264805</v>
      </c>
      <c r="I172" s="23">
        <f t="shared" si="14"/>
        <v>-434901.4990005304</v>
      </c>
      <c r="J172" s="23">
        <f t="shared" si="15"/>
        <v>-556521.92437317851</v>
      </c>
      <c r="K172" s="23">
        <f t="shared" si="16"/>
        <v>171401.15536466645</v>
      </c>
      <c r="L172" s="23"/>
      <c r="M172" s="22">
        <f t="shared" si="17"/>
        <v>2.4011730700613975E-4</v>
      </c>
      <c r="N172" s="27">
        <v>658</v>
      </c>
      <c r="O172" s="1" t="s">
        <v>186</v>
      </c>
      <c r="P172" s="23">
        <v>4449911.62</v>
      </c>
    </row>
    <row r="173" spans="1:16" ht="11.5">
      <c r="A173" s="24">
        <v>10</v>
      </c>
      <c r="B173" s="25">
        <v>491</v>
      </c>
      <c r="C173" s="26" t="s">
        <v>187</v>
      </c>
      <c r="D173" s="23">
        <v>166980312.15000001</v>
      </c>
      <c r="E173" s="21">
        <v>-1.7026678282366717E-3</v>
      </c>
      <c r="F173" s="23">
        <f t="shared" si="12"/>
        <v>176877559.571235</v>
      </c>
      <c r="G173" s="23">
        <v>179137897.31999999</v>
      </c>
      <c r="H173" s="23">
        <f t="shared" si="13"/>
        <v>-2260337.7487649918</v>
      </c>
      <c r="I173" s="23">
        <f t="shared" si="14"/>
        <v>-16319422.554646486</v>
      </c>
      <c r="J173" s="23">
        <f t="shared" si="15"/>
        <v>-18579760.303411476</v>
      </c>
      <c r="K173" s="23">
        <f t="shared" si="16"/>
        <v>6431727.3846581811</v>
      </c>
      <c r="L173" s="23"/>
      <c r="M173" s="22">
        <f t="shared" si="17"/>
        <v>9.0102604951292492E-3</v>
      </c>
      <c r="N173" s="27">
        <v>663</v>
      </c>
      <c r="O173" s="1" t="s">
        <v>415</v>
      </c>
      <c r="P173" s="23">
        <v>166980312.15000001</v>
      </c>
    </row>
    <row r="174" spans="1:16" ht="11.5">
      <c r="A174" s="24">
        <v>17</v>
      </c>
      <c r="B174" s="25">
        <v>494</v>
      </c>
      <c r="C174" s="26" t="s">
        <v>188</v>
      </c>
      <c r="D174" s="23">
        <v>24484383.640000001</v>
      </c>
      <c r="E174" s="21">
        <v>-1.6840273621641106E-2</v>
      </c>
      <c r="F174" s="23">
        <f t="shared" si="12"/>
        <v>25935620.613517169</v>
      </c>
      <c r="G174" s="23">
        <v>25895835.75</v>
      </c>
      <c r="H174" s="23">
        <f t="shared" si="13"/>
        <v>39784.863517168909</v>
      </c>
      <c r="I174" s="23">
        <f t="shared" si="14"/>
        <v>-2392922.8390248483</v>
      </c>
      <c r="J174" s="23">
        <f t="shared" si="15"/>
        <v>-2353137.9755076794</v>
      </c>
      <c r="K174" s="23">
        <f t="shared" si="16"/>
        <v>943086.5155671871</v>
      </c>
      <c r="L174" s="23"/>
      <c r="M174" s="22">
        <f t="shared" si="17"/>
        <v>1.3211777593331135E-3</v>
      </c>
      <c r="N174" s="27">
        <v>673</v>
      </c>
      <c r="O174" s="1" t="s">
        <v>188</v>
      </c>
      <c r="P174" s="23">
        <v>24484383.640000001</v>
      </c>
    </row>
    <row r="175" spans="1:16" ht="11.5">
      <c r="A175" s="24">
        <v>13</v>
      </c>
      <c r="B175" s="25">
        <v>495</v>
      </c>
      <c r="C175" s="26" t="s">
        <v>189</v>
      </c>
      <c r="D175" s="23">
        <v>3891809</v>
      </c>
      <c r="E175" s="21">
        <v>-5.0185430011444501E-2</v>
      </c>
      <c r="F175" s="23">
        <f t="shared" si="12"/>
        <v>4122484.0783564704</v>
      </c>
      <c r="G175" s="23">
        <v>4174883.71</v>
      </c>
      <c r="H175" s="23">
        <f t="shared" si="13"/>
        <v>-52399.631643529516</v>
      </c>
      <c r="I175" s="23">
        <f t="shared" si="14"/>
        <v>-380356.67052725761</v>
      </c>
      <c r="J175" s="23">
        <f t="shared" si="15"/>
        <v>-432756.30217078712</v>
      </c>
      <c r="K175" s="23">
        <f t="shared" si="16"/>
        <v>149904.22642564913</v>
      </c>
      <c r="L175" s="23"/>
      <c r="M175" s="22">
        <f t="shared" si="17"/>
        <v>2.1000208010024652E-4</v>
      </c>
      <c r="N175" s="27">
        <v>675</v>
      </c>
      <c r="O175" s="1" t="s">
        <v>189</v>
      </c>
      <c r="P175" s="23">
        <v>3891809</v>
      </c>
    </row>
    <row r="176" spans="1:16" ht="11.5">
      <c r="A176" s="24">
        <v>19</v>
      </c>
      <c r="B176" s="25">
        <v>498</v>
      </c>
      <c r="C176" s="26" t="s">
        <v>190</v>
      </c>
      <c r="D176" s="23">
        <v>6962226.3200000003</v>
      </c>
      <c r="E176" s="21">
        <v>5.7355630471865099E-3</v>
      </c>
      <c r="F176" s="23">
        <f t="shared" si="12"/>
        <v>7374890.9964785948</v>
      </c>
      <c r="G176" s="23">
        <v>7400195.5</v>
      </c>
      <c r="H176" s="23">
        <f t="shared" si="13"/>
        <v>-25304.50352140516</v>
      </c>
      <c r="I176" s="23">
        <f t="shared" si="14"/>
        <v>-680436.58425489056</v>
      </c>
      <c r="J176" s="23">
        <f t="shared" si="15"/>
        <v>-705741.08777629572</v>
      </c>
      <c r="K176" s="23">
        <f t="shared" si="16"/>
        <v>268170.18787404365</v>
      </c>
      <c r="L176" s="23"/>
      <c r="M176" s="22">
        <f t="shared" si="17"/>
        <v>3.7568185112082442E-4</v>
      </c>
      <c r="N176" s="27">
        <v>679</v>
      </c>
      <c r="O176" s="1" t="s">
        <v>190</v>
      </c>
      <c r="P176" s="23">
        <v>6962226.3200000003</v>
      </c>
    </row>
    <row r="177" spans="1:16" ht="11.5">
      <c r="A177" s="24">
        <v>15</v>
      </c>
      <c r="B177" s="25">
        <v>499</v>
      </c>
      <c r="C177" s="26" t="s">
        <v>191</v>
      </c>
      <c r="D177" s="23">
        <v>67565127.269999996</v>
      </c>
      <c r="E177" s="21">
        <v>-2.305955571576666E-2</v>
      </c>
      <c r="F177" s="23">
        <f t="shared" si="12"/>
        <v>71569843.592710629</v>
      </c>
      <c r="G177" s="23">
        <v>72751445.700000003</v>
      </c>
      <c r="H177" s="23">
        <f t="shared" si="13"/>
        <v>-1181602.1072893739</v>
      </c>
      <c r="I177" s="23">
        <f t="shared" si="14"/>
        <v>-6603316.5687647099</v>
      </c>
      <c r="J177" s="23">
        <f t="shared" si="15"/>
        <v>-7784918.6760540837</v>
      </c>
      <c r="K177" s="23">
        <f t="shared" si="16"/>
        <v>2602465.3668152471</v>
      </c>
      <c r="L177" s="23"/>
      <c r="M177" s="22">
        <f t="shared" si="17"/>
        <v>3.6458154212958265E-3</v>
      </c>
      <c r="N177" s="27">
        <v>681</v>
      </c>
      <c r="O177" s="1" t="s">
        <v>416</v>
      </c>
      <c r="P177" s="23">
        <v>67565127.269999996</v>
      </c>
    </row>
    <row r="178" spans="1:16" ht="11.5">
      <c r="A178" s="24">
        <v>13</v>
      </c>
      <c r="B178" s="25">
        <v>500</v>
      </c>
      <c r="C178" s="26" t="s">
        <v>192</v>
      </c>
      <c r="D178" s="23">
        <v>33800098.210000001</v>
      </c>
      <c r="E178" s="21">
        <v>5.9882763324095667E-3</v>
      </c>
      <c r="F178" s="23">
        <f t="shared" si="12"/>
        <v>35803495.679672368</v>
      </c>
      <c r="G178" s="23">
        <v>35740755.380000003</v>
      </c>
      <c r="H178" s="23">
        <f t="shared" si="13"/>
        <v>62740.299672365189</v>
      </c>
      <c r="I178" s="23">
        <f t="shared" si="14"/>
        <v>-3303371.9842494638</v>
      </c>
      <c r="J178" s="23">
        <f t="shared" si="15"/>
        <v>-3240631.6845770986</v>
      </c>
      <c r="K178" s="23">
        <f t="shared" si="16"/>
        <v>1301908.078038007</v>
      </c>
      <c r="L178" s="23"/>
      <c r="M178" s="22">
        <f t="shared" si="17"/>
        <v>1.8238538766143506E-3</v>
      </c>
      <c r="N178" s="27">
        <v>683</v>
      </c>
      <c r="O178" s="1" t="s">
        <v>192</v>
      </c>
      <c r="P178" s="23">
        <v>33800098.210000001</v>
      </c>
    </row>
    <row r="179" spans="1:16" ht="11.5">
      <c r="A179" s="24">
        <v>2</v>
      </c>
      <c r="B179" s="25">
        <v>503</v>
      </c>
      <c r="C179" s="26" t="s">
        <v>193</v>
      </c>
      <c r="D179" s="23">
        <v>24372751.530000001</v>
      </c>
      <c r="E179" s="21">
        <v>-1.818988729061102E-2</v>
      </c>
      <c r="F179" s="23">
        <f t="shared" si="12"/>
        <v>25817371.851538271</v>
      </c>
      <c r="G179" s="23">
        <v>25952084.609999999</v>
      </c>
      <c r="H179" s="23">
        <f t="shared" si="13"/>
        <v>-134712.75846172869</v>
      </c>
      <c r="I179" s="23">
        <f t="shared" si="14"/>
        <v>-2382012.7410001168</v>
      </c>
      <c r="J179" s="23">
        <f t="shared" si="15"/>
        <v>-2516725.4994618455</v>
      </c>
      <c r="K179" s="23">
        <f t="shared" si="16"/>
        <v>938786.68351124274</v>
      </c>
      <c r="L179" s="23"/>
      <c r="M179" s="22">
        <f t="shared" si="17"/>
        <v>1.3151540887711771E-3</v>
      </c>
      <c r="N179" s="27">
        <v>2007</v>
      </c>
      <c r="O179" s="1" t="s">
        <v>193</v>
      </c>
      <c r="P179" s="23">
        <v>24372751.530000001</v>
      </c>
    </row>
    <row r="180" spans="1:16" ht="11.5">
      <c r="A180" s="24">
        <v>1</v>
      </c>
      <c r="B180" s="25">
        <v>504</v>
      </c>
      <c r="C180" s="26" t="s">
        <v>194</v>
      </c>
      <c r="D180" s="23">
        <v>5518687.1399999997</v>
      </c>
      <c r="E180" s="21">
        <v>3.6766656825749323E-3</v>
      </c>
      <c r="F180" s="23">
        <f t="shared" si="12"/>
        <v>5845790.445543603</v>
      </c>
      <c r="G180" s="23">
        <v>5810467.9500000002</v>
      </c>
      <c r="H180" s="23">
        <f t="shared" si="13"/>
        <v>35322.495543602854</v>
      </c>
      <c r="I180" s="23">
        <f t="shared" si="14"/>
        <v>-539355.72538426053</v>
      </c>
      <c r="J180" s="23">
        <f t="shared" si="15"/>
        <v>-504033.22984065767</v>
      </c>
      <c r="K180" s="23">
        <f t="shared" si="16"/>
        <v>212568.12104778984</v>
      </c>
      <c r="L180" s="23"/>
      <c r="M180" s="22">
        <f t="shared" si="17"/>
        <v>2.9778845231677101E-4</v>
      </c>
      <c r="N180" s="27">
        <v>690</v>
      </c>
      <c r="O180" s="1" t="s">
        <v>417</v>
      </c>
      <c r="P180" s="23">
        <v>5518687.1399999997</v>
      </c>
    </row>
    <row r="181" spans="1:16" ht="11.5">
      <c r="A181" s="24">
        <v>1</v>
      </c>
      <c r="B181" s="25">
        <v>505</v>
      </c>
      <c r="C181" s="26" t="s">
        <v>195</v>
      </c>
      <c r="D181" s="23">
        <v>69517776.25</v>
      </c>
      <c r="E181" s="21">
        <v>-1.5776135292509822E-2</v>
      </c>
      <c r="F181" s="23">
        <f t="shared" si="12"/>
        <v>73638229.87031804</v>
      </c>
      <c r="G181" s="23">
        <v>74602031.319999993</v>
      </c>
      <c r="H181" s="23">
        <f t="shared" si="13"/>
        <v>-963801.4496819526</v>
      </c>
      <c r="I181" s="23">
        <f t="shared" si="14"/>
        <v>-6794154.0596953407</v>
      </c>
      <c r="J181" s="23">
        <f t="shared" si="15"/>
        <v>-7757955.5093772933</v>
      </c>
      <c r="K181" s="23">
        <f t="shared" si="16"/>
        <v>2677677.2630896359</v>
      </c>
      <c r="L181" s="23"/>
      <c r="M181" s="22">
        <f t="shared" si="17"/>
        <v>3.7511803936019252E-3</v>
      </c>
      <c r="N181" s="27">
        <v>693</v>
      </c>
      <c r="O181" s="1" t="s">
        <v>195</v>
      </c>
      <c r="P181" s="23">
        <v>69517776.25</v>
      </c>
    </row>
    <row r="182" spans="1:16" ht="11.5">
      <c r="A182" s="24">
        <v>6</v>
      </c>
      <c r="B182" s="25">
        <v>508</v>
      </c>
      <c r="C182" s="26" t="s">
        <v>197</v>
      </c>
      <c r="D182" s="23">
        <v>34598456.560000002</v>
      </c>
      <c r="E182" s="21">
        <v>-4.3506603977935744E-2</v>
      </c>
      <c r="F182" s="23">
        <f t="shared" si="12"/>
        <v>36649174.279700778</v>
      </c>
      <c r="G182" s="23">
        <v>37339960.07</v>
      </c>
      <c r="H182" s="23">
        <f t="shared" si="13"/>
        <v>-690785.79029922187</v>
      </c>
      <c r="I182" s="23">
        <f t="shared" si="14"/>
        <v>-3381397.6334767602</v>
      </c>
      <c r="J182" s="23">
        <f t="shared" si="15"/>
        <v>-4072183.4237759821</v>
      </c>
      <c r="K182" s="23">
        <f t="shared" si="16"/>
        <v>1332659.1480075784</v>
      </c>
      <c r="L182" s="23"/>
      <c r="M182" s="22">
        <f t="shared" si="17"/>
        <v>1.8669333068138802E-3</v>
      </c>
      <c r="N182" s="27">
        <v>2162</v>
      </c>
      <c r="O182" s="1" t="s">
        <v>197</v>
      </c>
      <c r="P182" s="23">
        <v>34598456.560000002</v>
      </c>
    </row>
    <row r="183" spans="1:16" ht="11.5">
      <c r="A183" s="24">
        <v>10</v>
      </c>
      <c r="B183" s="25">
        <v>507</v>
      </c>
      <c r="C183" s="26" t="s">
        <v>196</v>
      </c>
      <c r="D183" s="23">
        <v>15662676.550000001</v>
      </c>
      <c r="E183" s="21">
        <v>-2.1429224478578462E-2</v>
      </c>
      <c r="F183" s="23">
        <f t="shared" si="12"/>
        <v>16591033.810195273</v>
      </c>
      <c r="G183" s="23">
        <v>16600279.35</v>
      </c>
      <c r="H183" s="23">
        <f t="shared" si="13"/>
        <v>-9245.5398047268391</v>
      </c>
      <c r="I183" s="23">
        <f t="shared" si="14"/>
        <v>-1530754.3366345456</v>
      </c>
      <c r="J183" s="23">
        <f t="shared" si="15"/>
        <v>-1539999.8764392724</v>
      </c>
      <c r="K183" s="23">
        <f t="shared" si="16"/>
        <v>603293.07321682665</v>
      </c>
      <c r="L183" s="23"/>
      <c r="M183" s="22">
        <f t="shared" si="17"/>
        <v>8.4515829410882002E-4</v>
      </c>
      <c r="N183" s="27">
        <v>696</v>
      </c>
      <c r="O183" s="1" t="s">
        <v>196</v>
      </c>
      <c r="P183" s="23">
        <v>15662676.550000001</v>
      </c>
    </row>
    <row r="184" spans="1:16" ht="11.5">
      <c r="A184" s="24">
        <v>2</v>
      </c>
      <c r="B184" s="25">
        <v>529</v>
      </c>
      <c r="C184" s="26" t="s">
        <v>198</v>
      </c>
      <c r="D184" s="23">
        <v>71625047.629999995</v>
      </c>
      <c r="E184" s="21">
        <v>3.4193701278819578E-2</v>
      </c>
      <c r="F184" s="23">
        <f t="shared" si="12"/>
        <v>75870403.317891195</v>
      </c>
      <c r="G184" s="23">
        <v>74941859.620000005</v>
      </c>
      <c r="H184" s="23">
        <f t="shared" si="13"/>
        <v>928543.69789119065</v>
      </c>
      <c r="I184" s="23">
        <f t="shared" si="14"/>
        <v>-7000103.2021106491</v>
      </c>
      <c r="J184" s="23">
        <f t="shared" si="15"/>
        <v>-6071559.5042194584</v>
      </c>
      <c r="K184" s="23">
        <f t="shared" si="16"/>
        <v>2758844.8861892819</v>
      </c>
      <c r="L184" s="23"/>
      <c r="M184" s="22">
        <f t="shared" si="17"/>
        <v>3.8648887932525031E-3</v>
      </c>
      <c r="N184" s="27">
        <v>701</v>
      </c>
      <c r="O184" s="1" t="s">
        <v>418</v>
      </c>
      <c r="P184" s="23">
        <v>71625047.629999995</v>
      </c>
    </row>
    <row r="185" spans="1:16" ht="11.5">
      <c r="A185" s="24">
        <v>4</v>
      </c>
      <c r="B185" s="25">
        <v>531</v>
      </c>
      <c r="C185" s="26" t="s">
        <v>199</v>
      </c>
      <c r="D185" s="23">
        <v>17051267.350000001</v>
      </c>
      <c r="E185" s="21">
        <v>-1.0543775734265517E-3</v>
      </c>
      <c r="F185" s="23">
        <f t="shared" si="12"/>
        <v>18061929.083923317</v>
      </c>
      <c r="G185" s="23">
        <v>17980527.420000002</v>
      </c>
      <c r="H185" s="23">
        <f t="shared" si="13"/>
        <v>81401.663923315704</v>
      </c>
      <c r="I185" s="23">
        <f t="shared" si="14"/>
        <v>-1666464.9466395024</v>
      </c>
      <c r="J185" s="23">
        <f t="shared" si="15"/>
        <v>-1585063.2827161867</v>
      </c>
      <c r="K185" s="23">
        <f t="shared" si="16"/>
        <v>656778.64501538442</v>
      </c>
      <c r="L185" s="23"/>
      <c r="M185" s="22">
        <f t="shared" si="17"/>
        <v>9.2008667738972241E-4</v>
      </c>
      <c r="N185" s="27">
        <v>703</v>
      </c>
      <c r="O185" s="1" t="s">
        <v>199</v>
      </c>
      <c r="P185" s="23">
        <v>17051267.350000001</v>
      </c>
    </row>
    <row r="186" spans="1:16" ht="11.5">
      <c r="A186" s="24">
        <v>17</v>
      </c>
      <c r="B186" s="25">
        <v>535</v>
      </c>
      <c r="C186" s="26" t="s">
        <v>200</v>
      </c>
      <c r="D186" s="23">
        <v>27162322.559999999</v>
      </c>
      <c r="E186" s="21">
        <v>-8.8344121091331069E-3</v>
      </c>
      <c r="F186" s="23">
        <f t="shared" si="12"/>
        <v>28772286.174574025</v>
      </c>
      <c r="G186" s="23">
        <v>28745848.789999999</v>
      </c>
      <c r="H186" s="23">
        <f t="shared" si="13"/>
        <v>26437.384574025869</v>
      </c>
      <c r="I186" s="23">
        <f t="shared" si="14"/>
        <v>-2654644.8124018973</v>
      </c>
      <c r="J186" s="23">
        <f t="shared" si="15"/>
        <v>-2628207.4278278714</v>
      </c>
      <c r="K186" s="23">
        <f t="shared" si="16"/>
        <v>1046235.0416684778</v>
      </c>
      <c r="L186" s="23"/>
      <c r="M186" s="22">
        <f t="shared" si="17"/>
        <v>1.4656793891873554E-3</v>
      </c>
      <c r="N186" s="27">
        <v>716</v>
      </c>
      <c r="O186" s="1" t="s">
        <v>200</v>
      </c>
      <c r="P186" s="23">
        <v>27162322.559999999</v>
      </c>
    </row>
    <row r="187" spans="1:16" ht="11.5">
      <c r="A187" s="24">
        <v>6</v>
      </c>
      <c r="B187" s="25">
        <v>536</v>
      </c>
      <c r="C187" s="26" t="s">
        <v>201</v>
      </c>
      <c r="D187" s="23">
        <v>113058244.36</v>
      </c>
      <c r="E187" s="21">
        <v>2.3355754317451173E-4</v>
      </c>
      <c r="F187" s="23">
        <f t="shared" si="12"/>
        <v>119759426.09234811</v>
      </c>
      <c r="G187" s="23">
        <v>120095719.64</v>
      </c>
      <c r="H187" s="23">
        <f t="shared" si="13"/>
        <v>-336293.54765188694</v>
      </c>
      <c r="I187" s="23">
        <f t="shared" si="14"/>
        <v>-11049477.865030557</v>
      </c>
      <c r="J187" s="23">
        <f t="shared" si="15"/>
        <v>-11385771.412682444</v>
      </c>
      <c r="K187" s="23">
        <f t="shared" si="16"/>
        <v>4354763.7260276154</v>
      </c>
      <c r="L187" s="23"/>
      <c r="M187" s="22">
        <f t="shared" si="17"/>
        <v>6.1006247963561328E-3</v>
      </c>
      <c r="N187" s="27">
        <v>717</v>
      </c>
      <c r="O187" s="1" t="s">
        <v>201</v>
      </c>
      <c r="P187" s="23">
        <v>113058244.36</v>
      </c>
    </row>
    <row r="188" spans="1:16" ht="11.5">
      <c r="A188" s="24">
        <v>2</v>
      </c>
      <c r="B188" s="25">
        <v>538</v>
      </c>
      <c r="C188" s="26" t="s">
        <v>202</v>
      </c>
      <c r="D188" s="23">
        <v>15859404.460000001</v>
      </c>
      <c r="E188" s="21">
        <v>-2.1880764270482283E-2</v>
      </c>
      <c r="F188" s="23">
        <f t="shared" si="12"/>
        <v>16799422.165518813</v>
      </c>
      <c r="G188" s="23">
        <v>16833720.059999999</v>
      </c>
      <c r="H188" s="23">
        <f t="shared" si="13"/>
        <v>-34297.894481185824</v>
      </c>
      <c r="I188" s="23">
        <f t="shared" si="14"/>
        <v>-1549981.0697160987</v>
      </c>
      <c r="J188" s="23">
        <f t="shared" si="15"/>
        <v>-1584278.9641972845</v>
      </c>
      <c r="K188" s="23">
        <f t="shared" si="16"/>
        <v>610870.61496280774</v>
      </c>
      <c r="L188" s="23"/>
      <c r="M188" s="22">
        <f t="shared" si="17"/>
        <v>8.5577373549193373E-4</v>
      </c>
      <c r="N188" s="27">
        <v>722</v>
      </c>
      <c r="O188" s="1" t="s">
        <v>419</v>
      </c>
      <c r="P188" s="23">
        <v>15859404.460000001</v>
      </c>
    </row>
    <row r="189" spans="1:16" ht="11.5">
      <c r="A189" s="24">
        <v>12</v>
      </c>
      <c r="B189" s="25">
        <v>541</v>
      </c>
      <c r="C189" s="26" t="s">
        <v>203</v>
      </c>
      <c r="D189" s="23">
        <v>19420180.41</v>
      </c>
      <c r="E189" s="21">
        <v>-3.6702086340594874E-2</v>
      </c>
      <c r="F189" s="23">
        <f t="shared" si="12"/>
        <v>20571252.222047698</v>
      </c>
      <c r="G189" s="23">
        <v>20828462.82</v>
      </c>
      <c r="H189" s="23">
        <f t="shared" si="13"/>
        <v>-257210.59795230255</v>
      </c>
      <c r="I189" s="23">
        <f t="shared" si="14"/>
        <v>-1897985.0146259165</v>
      </c>
      <c r="J189" s="23">
        <f t="shared" si="15"/>
        <v>-2155195.6125782188</v>
      </c>
      <c r="K189" s="23">
        <f t="shared" si="16"/>
        <v>748024.15057049191</v>
      </c>
      <c r="L189" s="23"/>
      <c r="M189" s="22">
        <f t="shared" si="17"/>
        <v>1.0479132665611437E-3</v>
      </c>
      <c r="N189" s="27">
        <v>730</v>
      </c>
      <c r="O189" s="1" t="s">
        <v>203</v>
      </c>
      <c r="P189" s="23">
        <v>19420180.41</v>
      </c>
    </row>
    <row r="190" spans="1:16" ht="11.5">
      <c r="A190" s="24">
        <v>1</v>
      </c>
      <c r="B190" s="25">
        <v>543</v>
      </c>
      <c r="C190" s="26" t="s">
        <v>204</v>
      </c>
      <c r="D190" s="23">
        <v>163128457.65000001</v>
      </c>
      <c r="E190" s="21">
        <v>-1.3692658931863191E-2</v>
      </c>
      <c r="F190" s="23">
        <f t="shared" si="12"/>
        <v>172797398.1736958</v>
      </c>
      <c r="G190" s="23">
        <v>173749222.56</v>
      </c>
      <c r="H190" s="23">
        <f t="shared" si="13"/>
        <v>-951824.3863041997</v>
      </c>
      <c r="I190" s="23">
        <f t="shared" si="14"/>
        <v>-15942970.741883982</v>
      </c>
      <c r="J190" s="23">
        <f t="shared" si="15"/>
        <v>-16894795.128188182</v>
      </c>
      <c r="K190" s="23">
        <f t="shared" si="16"/>
        <v>6283362.1208113031</v>
      </c>
      <c r="L190" s="23"/>
      <c r="M190" s="22">
        <f t="shared" si="17"/>
        <v>8.8024143605313042E-3</v>
      </c>
      <c r="N190" s="27">
        <v>732</v>
      </c>
      <c r="O190" s="1" t="s">
        <v>204</v>
      </c>
      <c r="P190" s="23">
        <v>163128457.65000001</v>
      </c>
    </row>
    <row r="191" spans="1:16" ht="11.5">
      <c r="A191" s="24">
        <v>15</v>
      </c>
      <c r="B191" s="25">
        <v>545</v>
      </c>
      <c r="C191" s="26" t="s">
        <v>205</v>
      </c>
      <c r="D191" s="23">
        <v>25147356.550000001</v>
      </c>
      <c r="E191" s="21">
        <v>-4.1006966329876937E-2</v>
      </c>
      <c r="F191" s="23">
        <f t="shared" si="12"/>
        <v>26637889.215562303</v>
      </c>
      <c r="G191" s="23">
        <v>27625599.199999999</v>
      </c>
      <c r="H191" s="23">
        <f t="shared" si="13"/>
        <v>-987709.98443769664</v>
      </c>
      <c r="I191" s="23">
        <f t="shared" si="14"/>
        <v>-2457716.9151723078</v>
      </c>
      <c r="J191" s="23">
        <f t="shared" si="15"/>
        <v>-3445426.8996100044</v>
      </c>
      <c r="K191" s="23">
        <f t="shared" si="16"/>
        <v>968622.82560057053</v>
      </c>
      <c r="L191" s="23"/>
      <c r="M191" s="22">
        <f t="shared" si="17"/>
        <v>1.3569517888782721E-3</v>
      </c>
      <c r="N191" s="27">
        <v>740</v>
      </c>
      <c r="O191" s="1" t="s">
        <v>420</v>
      </c>
      <c r="P191" s="23">
        <v>25147356.550000001</v>
      </c>
    </row>
    <row r="192" spans="1:16" ht="11.5">
      <c r="A192" s="24">
        <v>7</v>
      </c>
      <c r="B192" s="25">
        <v>560</v>
      </c>
      <c r="C192" s="26" t="s">
        <v>206</v>
      </c>
      <c r="D192" s="23">
        <v>47788223.93</v>
      </c>
      <c r="E192" s="21">
        <v>-1.7235432523762445E-2</v>
      </c>
      <c r="F192" s="23">
        <f t="shared" si="12"/>
        <v>50620724.779751182</v>
      </c>
      <c r="G192" s="23">
        <v>50798978.090000004</v>
      </c>
      <c r="H192" s="23">
        <f t="shared" si="13"/>
        <v>-178253.31024882197</v>
      </c>
      <c r="I192" s="23">
        <f t="shared" si="14"/>
        <v>-4670468.0893707313</v>
      </c>
      <c r="J192" s="23">
        <f t="shared" si="15"/>
        <v>-4848721.3996195532</v>
      </c>
      <c r="K192" s="23">
        <f t="shared" si="16"/>
        <v>1840701.0057488289</v>
      </c>
      <c r="L192" s="23"/>
      <c r="M192" s="22">
        <f t="shared" si="17"/>
        <v>2.5786533793401415E-3</v>
      </c>
      <c r="N192" s="27">
        <v>744</v>
      </c>
      <c r="O192" s="1" t="s">
        <v>206</v>
      </c>
      <c r="P192" s="23">
        <v>47788223.93</v>
      </c>
    </row>
    <row r="193" spans="1:16" ht="11.5">
      <c r="A193" s="24">
        <v>2</v>
      </c>
      <c r="B193" s="25">
        <v>561</v>
      </c>
      <c r="C193" s="26" t="s">
        <v>207</v>
      </c>
      <c r="D193" s="23">
        <v>3271627.12</v>
      </c>
      <c r="E193" s="21">
        <v>-4.3012076443372078E-2</v>
      </c>
      <c r="F193" s="23">
        <f t="shared" si="12"/>
        <v>3465542.8137709824</v>
      </c>
      <c r="G193" s="23">
        <v>3545316.33</v>
      </c>
      <c r="H193" s="23">
        <f t="shared" si="13"/>
        <v>-79773.516229017638</v>
      </c>
      <c r="I193" s="23">
        <f t="shared" si="14"/>
        <v>-319744.67363888636</v>
      </c>
      <c r="J193" s="23">
        <f t="shared" si="15"/>
        <v>-399518.189867904</v>
      </c>
      <c r="K193" s="23">
        <f t="shared" si="16"/>
        <v>126016.13608909748</v>
      </c>
      <c r="L193" s="23"/>
      <c r="M193" s="22">
        <f t="shared" si="17"/>
        <v>1.7653705526462856E-4</v>
      </c>
      <c r="N193" s="27">
        <v>747</v>
      </c>
      <c r="O193" s="1" t="s">
        <v>207</v>
      </c>
      <c r="P193" s="23">
        <v>3271627.12</v>
      </c>
    </row>
    <row r="194" spans="1:16" ht="11.5">
      <c r="A194" s="24">
        <v>6</v>
      </c>
      <c r="B194" s="25">
        <v>562</v>
      </c>
      <c r="C194" s="26" t="s">
        <v>208</v>
      </c>
      <c r="D194" s="23">
        <v>27936628.649999999</v>
      </c>
      <c r="E194" s="21">
        <v>-4.1841859407341329E-2</v>
      </c>
      <c r="F194" s="23">
        <f t="shared" si="12"/>
        <v>29592486.890436355</v>
      </c>
      <c r="G194" s="23">
        <v>29895840.949999999</v>
      </c>
      <c r="H194" s="23">
        <f t="shared" si="13"/>
        <v>-303354.05956364423</v>
      </c>
      <c r="I194" s="23">
        <f t="shared" si="14"/>
        <v>-2730319.7713634958</v>
      </c>
      <c r="J194" s="23">
        <f t="shared" si="15"/>
        <v>-3033673.8309271401</v>
      </c>
      <c r="K194" s="23">
        <f t="shared" si="16"/>
        <v>1076059.6696083688</v>
      </c>
      <c r="L194" s="23"/>
      <c r="M194" s="22">
        <f t="shared" si="17"/>
        <v>1.5074609590265456E-3</v>
      </c>
      <c r="N194" s="27">
        <v>750</v>
      </c>
      <c r="O194" s="1" t="s">
        <v>208</v>
      </c>
      <c r="P194" s="23">
        <v>27936628.649999999</v>
      </c>
    </row>
    <row r="195" spans="1:16" ht="11.5">
      <c r="A195" s="24">
        <v>17</v>
      </c>
      <c r="B195" s="25">
        <v>563</v>
      </c>
      <c r="C195" s="26" t="s">
        <v>209</v>
      </c>
      <c r="D195" s="23">
        <v>21008928.57</v>
      </c>
      <c r="E195" s="21">
        <v>-4.0658323018141568E-2</v>
      </c>
      <c r="F195" s="23">
        <f t="shared" si="12"/>
        <v>22254168.571261689</v>
      </c>
      <c r="G195" s="23">
        <v>22394015.239999998</v>
      </c>
      <c r="H195" s="23">
        <f t="shared" si="13"/>
        <v>-139846.66873830929</v>
      </c>
      <c r="I195" s="23">
        <f t="shared" si="14"/>
        <v>-2053257.5268288297</v>
      </c>
      <c r="J195" s="23">
        <f t="shared" si="15"/>
        <v>-2193104.195567139</v>
      </c>
      <c r="K195" s="23">
        <f t="shared" si="16"/>
        <v>809219.35925364506</v>
      </c>
      <c r="L195" s="23"/>
      <c r="M195" s="22">
        <f t="shared" si="17"/>
        <v>1.1336421444057244E-3</v>
      </c>
      <c r="N195" s="27">
        <v>752</v>
      </c>
      <c r="O195" s="1" t="s">
        <v>209</v>
      </c>
      <c r="P195" s="23">
        <v>21008928.57</v>
      </c>
    </row>
    <row r="196" spans="1:16" ht="11.5">
      <c r="A196" s="24">
        <v>17</v>
      </c>
      <c r="B196" s="25">
        <v>564</v>
      </c>
      <c r="C196" s="26" t="s">
        <v>210</v>
      </c>
      <c r="D196" s="23">
        <v>654152316.60000002</v>
      </c>
      <c r="E196" s="21">
        <v>-1.0850047671186887E-2</v>
      </c>
      <c r="F196" s="23">
        <f t="shared" si="12"/>
        <v>692925194.94237804</v>
      </c>
      <c r="G196" s="23">
        <v>699854708.44000006</v>
      </c>
      <c r="H196" s="23">
        <f t="shared" si="13"/>
        <v>-6929513.4976220131</v>
      </c>
      <c r="I196" s="23">
        <f t="shared" si="14"/>
        <v>-63932016.488904916</v>
      </c>
      <c r="J196" s="23">
        <f t="shared" si="15"/>
        <v>-70861529.986526936</v>
      </c>
      <c r="K196" s="23">
        <f t="shared" si="16"/>
        <v>25196559.488009129</v>
      </c>
      <c r="L196" s="23"/>
      <c r="M196" s="22">
        <f t="shared" si="17"/>
        <v>3.5298070174665568E-2</v>
      </c>
      <c r="N196" s="27">
        <v>755</v>
      </c>
      <c r="O196" s="1" t="s">
        <v>421</v>
      </c>
      <c r="P196" s="23">
        <v>654152316.60000002</v>
      </c>
    </row>
    <row r="197" spans="1:16" ht="11.5">
      <c r="A197" s="24">
        <v>12</v>
      </c>
      <c r="B197" s="25">
        <v>309</v>
      </c>
      <c r="C197" s="26" t="s">
        <v>145</v>
      </c>
      <c r="D197" s="23">
        <v>18619643.149999999</v>
      </c>
      <c r="E197" s="21">
        <v>-6.0950658828437483E-2</v>
      </c>
      <c r="F197" s="23">
        <f t="shared" si="12"/>
        <v>19723265.563791573</v>
      </c>
      <c r="G197" s="23">
        <v>20170559.079999998</v>
      </c>
      <c r="H197" s="23">
        <f t="shared" si="13"/>
        <v>-447293.51620842516</v>
      </c>
      <c r="I197" s="23">
        <f t="shared" si="14"/>
        <v>-1819746.4148265393</v>
      </c>
      <c r="J197" s="23">
        <f t="shared" si="15"/>
        <v>-2267039.9310349645</v>
      </c>
      <c r="K197" s="23">
        <f t="shared" si="16"/>
        <v>717189.15361015568</v>
      </c>
      <c r="L197" s="23"/>
      <c r="M197" s="22">
        <f t="shared" si="17"/>
        <v>1.004716262340805E-3</v>
      </c>
      <c r="N197" s="27">
        <v>761</v>
      </c>
      <c r="O197" s="1" t="s">
        <v>145</v>
      </c>
      <c r="P197" s="23">
        <v>18619643.149999999</v>
      </c>
    </row>
    <row r="198" spans="1:16" ht="11.5">
      <c r="A198" s="24">
        <v>7</v>
      </c>
      <c r="B198" s="25">
        <v>576</v>
      </c>
      <c r="C198" s="26" t="s">
        <v>211</v>
      </c>
      <c r="D198" s="23">
        <v>8015323.1600000001</v>
      </c>
      <c r="E198" s="21">
        <v>-2.5040803347027591E-2</v>
      </c>
      <c r="F198" s="23">
        <f t="shared" si="12"/>
        <v>8490406.9315790869</v>
      </c>
      <c r="G198" s="23">
        <v>8421480.75</v>
      </c>
      <c r="H198" s="23">
        <f t="shared" si="13"/>
        <v>68926.18157908693</v>
      </c>
      <c r="I198" s="23">
        <f t="shared" si="14"/>
        <v>-783358.49224296911</v>
      </c>
      <c r="J198" s="23">
        <f t="shared" si="15"/>
        <v>-714432.31066388218</v>
      </c>
      <c r="K198" s="23">
        <f t="shared" si="16"/>
        <v>308733.24406500667</v>
      </c>
      <c r="L198" s="23"/>
      <c r="M198" s="22">
        <f t="shared" si="17"/>
        <v>4.3250697459091159E-4</v>
      </c>
      <c r="N198" s="27">
        <v>764</v>
      </c>
      <c r="O198" s="1" t="s">
        <v>211</v>
      </c>
      <c r="P198" s="23">
        <v>8015323.1600000001</v>
      </c>
    </row>
    <row r="199" spans="1:16" ht="11.5">
      <c r="A199" s="24">
        <v>2</v>
      </c>
      <c r="B199" s="25">
        <v>577</v>
      </c>
      <c r="C199" s="26" t="s">
        <v>212</v>
      </c>
      <c r="D199" s="23">
        <v>37260576.530000001</v>
      </c>
      <c r="E199" s="21">
        <v>-2.1274419206276589E-2</v>
      </c>
      <c r="F199" s="23">
        <f t="shared" si="12"/>
        <v>39469083.270866521</v>
      </c>
      <c r="G199" s="23">
        <v>40235635.700000003</v>
      </c>
      <c r="H199" s="23">
        <f t="shared" si="13"/>
        <v>-766552.42913348228</v>
      </c>
      <c r="I199" s="23">
        <f t="shared" si="14"/>
        <v>-3641573.5795042557</v>
      </c>
      <c r="J199" s="23">
        <f t="shared" si="15"/>
        <v>-4408126.0086377375</v>
      </c>
      <c r="K199" s="23">
        <f t="shared" si="16"/>
        <v>1435198.3617138835</v>
      </c>
      <c r="L199" s="23"/>
      <c r="M199" s="22">
        <f t="shared" si="17"/>
        <v>2.0105813458559823E-3</v>
      </c>
      <c r="N199" s="27">
        <v>766</v>
      </c>
      <c r="O199" s="1" t="s">
        <v>422</v>
      </c>
      <c r="P199" s="23">
        <v>37260576.530000001</v>
      </c>
    </row>
    <row r="200" spans="1:16" ht="11.5">
      <c r="A200" s="24">
        <v>18</v>
      </c>
      <c r="B200" s="25">
        <v>578</v>
      </c>
      <c r="C200" s="26" t="s">
        <v>213</v>
      </c>
      <c r="D200" s="23">
        <v>8945205.0700000003</v>
      </c>
      <c r="E200" s="21">
        <v>-3.1908195581113144E-2</v>
      </c>
      <c r="F200" s="23">
        <f t="shared" si="12"/>
        <v>9475404.7484623678</v>
      </c>
      <c r="G200" s="23">
        <v>9689084.5299999993</v>
      </c>
      <c r="H200" s="23">
        <f t="shared" si="13"/>
        <v>-213679.78153763153</v>
      </c>
      <c r="I200" s="23">
        <f t="shared" si="14"/>
        <v>-874238.28291900875</v>
      </c>
      <c r="J200" s="23">
        <f t="shared" si="15"/>
        <v>-1087918.0644566403</v>
      </c>
      <c r="K200" s="23">
        <f t="shared" si="16"/>
        <v>344550.32254592777</v>
      </c>
      <c r="L200" s="23"/>
      <c r="M200" s="22">
        <f t="shared" si="17"/>
        <v>4.8268341833406295E-4</v>
      </c>
      <c r="N200" s="27">
        <v>770</v>
      </c>
      <c r="O200" s="1" t="s">
        <v>213</v>
      </c>
      <c r="P200" s="23">
        <v>8945205.0700000003</v>
      </c>
    </row>
    <row r="201" spans="1:16" ht="11.5">
      <c r="A201" s="24">
        <v>2</v>
      </c>
      <c r="B201" s="25">
        <v>445</v>
      </c>
      <c r="C201" s="26" t="s">
        <v>179</v>
      </c>
      <c r="D201" s="23">
        <v>53614442.210000001</v>
      </c>
      <c r="E201" s="21">
        <v>-1.4311411784559053E-2</v>
      </c>
      <c r="F201" s="23">
        <f t="shared" si="12"/>
        <v>56792274.333269723</v>
      </c>
      <c r="G201" s="23">
        <v>56769729.549999997</v>
      </c>
      <c r="H201" s="23">
        <f t="shared" si="13"/>
        <v>22544.78326972574</v>
      </c>
      <c r="I201" s="23">
        <f t="shared" si="14"/>
        <v>-5239879.6372513827</v>
      </c>
      <c r="J201" s="23">
        <f t="shared" si="15"/>
        <v>-5217334.853981657</v>
      </c>
      <c r="K201" s="23">
        <f t="shared" si="16"/>
        <v>2065114.5738993667</v>
      </c>
      <c r="L201" s="23"/>
      <c r="M201" s="22">
        <f t="shared" si="17"/>
        <v>2.8930362172230081E-3</v>
      </c>
      <c r="N201" s="27">
        <v>2183</v>
      </c>
      <c r="O201" s="1" t="s">
        <v>411</v>
      </c>
      <c r="P201" s="23">
        <v>53614442.210000001</v>
      </c>
    </row>
    <row r="202" spans="1:16" ht="11.5">
      <c r="A202" s="24">
        <v>9</v>
      </c>
      <c r="B202" s="25">
        <v>580</v>
      </c>
      <c r="C202" s="26" t="s">
        <v>214</v>
      </c>
      <c r="D202" s="23">
        <v>12328355.23</v>
      </c>
      <c r="E202" s="21">
        <v>-4.9254011151578979E-2</v>
      </c>
      <c r="F202" s="23">
        <f t="shared" si="12"/>
        <v>13059080.789421506</v>
      </c>
      <c r="G202" s="23">
        <v>13302652.119999999</v>
      </c>
      <c r="H202" s="23">
        <f t="shared" si="13"/>
        <v>-243571.33057849295</v>
      </c>
      <c r="I202" s="23">
        <f t="shared" si="14"/>
        <v>-1204882.3948863121</v>
      </c>
      <c r="J202" s="23">
        <f t="shared" si="15"/>
        <v>-1448453.725464805</v>
      </c>
      <c r="K202" s="23">
        <f t="shared" si="16"/>
        <v>474862.08954595553</v>
      </c>
      <c r="L202" s="23"/>
      <c r="M202" s="22">
        <f t="shared" si="17"/>
        <v>6.6523825874156546E-4</v>
      </c>
      <c r="N202" s="27">
        <v>1864</v>
      </c>
      <c r="O202" s="1" t="s">
        <v>214</v>
      </c>
      <c r="P202" s="23">
        <v>12328355.23</v>
      </c>
    </row>
    <row r="203" spans="1:16" ht="11.5">
      <c r="A203" s="24">
        <v>6</v>
      </c>
      <c r="B203" s="25">
        <v>581</v>
      </c>
      <c r="C203" s="26" t="s">
        <v>215</v>
      </c>
      <c r="D203" s="23">
        <v>17680929.280000001</v>
      </c>
      <c r="E203" s="21">
        <v>-3.6903966215333997E-2</v>
      </c>
      <c r="F203" s="23">
        <f t="shared" si="12"/>
        <v>18728912.299485084</v>
      </c>
      <c r="G203" s="23">
        <v>19023704.18</v>
      </c>
      <c r="H203" s="23">
        <f t="shared" si="13"/>
        <v>-294791.88051491603</v>
      </c>
      <c r="I203" s="23">
        <f t="shared" si="14"/>
        <v>-1728003.4536044043</v>
      </c>
      <c r="J203" s="23">
        <f t="shared" si="15"/>
        <v>-2022795.3341193204</v>
      </c>
      <c r="K203" s="23">
        <f t="shared" si="16"/>
        <v>681031.8867665421</v>
      </c>
      <c r="L203" s="23"/>
      <c r="M203" s="22">
        <f t="shared" si="17"/>
        <v>9.540632458852308E-4</v>
      </c>
      <c r="N203" s="27">
        <v>777</v>
      </c>
      <c r="O203" s="1" t="s">
        <v>215</v>
      </c>
      <c r="P203" s="23">
        <v>17680929.280000001</v>
      </c>
    </row>
    <row r="204" spans="1:16" ht="11.5">
      <c r="A204" s="24">
        <v>15</v>
      </c>
      <c r="B204" s="25">
        <v>599</v>
      </c>
      <c r="C204" s="26" t="s">
        <v>222</v>
      </c>
      <c r="D204" s="23">
        <v>29343486.010000002</v>
      </c>
      <c r="E204" s="21">
        <v>-3.7261776167746112E-2</v>
      </c>
      <c r="F204" s="23">
        <f t="shared" si="12"/>
        <v>31082731.418654114</v>
      </c>
      <c r="G204" s="23">
        <v>31755057.989999998</v>
      </c>
      <c r="H204" s="23">
        <f t="shared" si="13"/>
        <v>-672326.57134588435</v>
      </c>
      <c r="I204" s="23">
        <f t="shared" si="14"/>
        <v>-2867815.620043729</v>
      </c>
      <c r="J204" s="23">
        <f t="shared" si="15"/>
        <v>-3540142.1913896133</v>
      </c>
      <c r="K204" s="23">
        <f t="shared" si="16"/>
        <v>1130248.830546645</v>
      </c>
      <c r="L204" s="23"/>
      <c r="M204" s="22">
        <f t="shared" si="17"/>
        <v>1.5833750061969853E-3</v>
      </c>
      <c r="N204" s="27">
        <v>782</v>
      </c>
      <c r="O204" s="1" t="s">
        <v>424</v>
      </c>
      <c r="P204" s="23">
        <v>29343486.010000002</v>
      </c>
    </row>
    <row r="205" spans="1:16" ht="11.5">
      <c r="A205" s="24">
        <v>19</v>
      </c>
      <c r="B205" s="25">
        <v>583</v>
      </c>
      <c r="C205" s="26" t="s">
        <v>216</v>
      </c>
      <c r="D205" s="23">
        <v>2715661.8</v>
      </c>
      <c r="E205" s="21">
        <v>-4.4148503827797954E-2</v>
      </c>
      <c r="F205" s="23">
        <f t="shared" si="12"/>
        <v>2876624.3494223054</v>
      </c>
      <c r="G205" s="23">
        <v>3023570.49</v>
      </c>
      <c r="H205" s="23">
        <f t="shared" si="13"/>
        <v>-146946.14057769487</v>
      </c>
      <c r="I205" s="23">
        <f t="shared" si="14"/>
        <v>-265408.72908358538</v>
      </c>
      <c r="J205" s="23">
        <f t="shared" si="15"/>
        <v>-412354.86966128025</v>
      </c>
      <c r="K205" s="23">
        <f t="shared" si="16"/>
        <v>104601.53141191817</v>
      </c>
      <c r="L205" s="23"/>
      <c r="M205" s="22">
        <f t="shared" si="17"/>
        <v>1.465371571032339E-4</v>
      </c>
      <c r="N205" s="27">
        <v>784</v>
      </c>
      <c r="O205" s="1" t="s">
        <v>216</v>
      </c>
      <c r="P205" s="23">
        <v>2715661.8</v>
      </c>
    </row>
    <row r="206" spans="1:16" ht="11.5">
      <c r="A206" s="24">
        <v>19</v>
      </c>
      <c r="B206" s="25">
        <v>854</v>
      </c>
      <c r="C206" s="26" t="s">
        <v>304</v>
      </c>
      <c r="D206" s="23">
        <v>9343292.6799999997</v>
      </c>
      <c r="E206" s="21">
        <v>-4.4923772518297399E-2</v>
      </c>
      <c r="F206" s="23">
        <f t="shared" si="12"/>
        <v>9897087.7842989098</v>
      </c>
      <c r="G206" s="23">
        <v>10085298.359999999</v>
      </c>
      <c r="H206" s="23">
        <f t="shared" si="13"/>
        <v>-188210.57570108958</v>
      </c>
      <c r="I206" s="23">
        <f t="shared" si="14"/>
        <v>-913144.42603079893</v>
      </c>
      <c r="J206" s="23">
        <f t="shared" si="15"/>
        <v>-1101355.0017318884</v>
      </c>
      <c r="K206" s="23">
        <f t="shared" si="16"/>
        <v>359883.8127626073</v>
      </c>
      <c r="L206" s="23"/>
      <c r="M206" s="22">
        <f t="shared" si="17"/>
        <v>5.0416423256778706E-4</v>
      </c>
      <c r="N206" s="27">
        <v>787</v>
      </c>
      <c r="O206" s="1" t="s">
        <v>304</v>
      </c>
      <c r="P206" s="23">
        <v>9343292.6799999997</v>
      </c>
    </row>
    <row r="207" spans="1:16" ht="11.5">
      <c r="A207" s="24">
        <v>16</v>
      </c>
      <c r="B207" s="25">
        <v>584</v>
      </c>
      <c r="C207" s="26" t="s">
        <v>217</v>
      </c>
      <c r="D207" s="23">
        <v>6370475.6100000003</v>
      </c>
      <c r="E207" s="21">
        <v>6.0123634136981035E-4</v>
      </c>
      <c r="F207" s="23">
        <f t="shared" si="12"/>
        <v>6748066.0725598885</v>
      </c>
      <c r="G207" s="23">
        <v>6773214.7699999996</v>
      </c>
      <c r="H207" s="23">
        <f t="shared" si="13"/>
        <v>-25148.697440111078</v>
      </c>
      <c r="I207" s="23">
        <f t="shared" si="14"/>
        <v>-622603.2399572283</v>
      </c>
      <c r="J207" s="23">
        <f t="shared" si="15"/>
        <v>-647751.93739733938</v>
      </c>
      <c r="K207" s="23">
        <f t="shared" si="16"/>
        <v>245377.20589076064</v>
      </c>
      <c r="L207" s="23"/>
      <c r="M207" s="22">
        <f t="shared" si="17"/>
        <v>3.4375097270392428E-4</v>
      </c>
      <c r="N207" s="27">
        <v>791</v>
      </c>
      <c r="O207" s="1" t="s">
        <v>217</v>
      </c>
      <c r="P207" s="23">
        <v>6370475.6100000003</v>
      </c>
    </row>
    <row r="208" spans="1:16" ht="11.5">
      <c r="A208" s="24">
        <v>10</v>
      </c>
      <c r="B208" s="25">
        <v>588</v>
      </c>
      <c r="C208" s="26" t="s">
        <v>1444</v>
      </c>
      <c r="D208" s="23">
        <v>3922989.11</v>
      </c>
      <c r="E208" s="21">
        <v>-4.633006320795062E-2</v>
      </c>
      <c r="F208" s="23">
        <f t="shared" ref="F208:F271" si="18">SUM($F$15 * M208)</f>
        <v>4155512.2940362236</v>
      </c>
      <c r="G208" s="23">
        <v>4259966.05</v>
      </c>
      <c r="H208" s="23">
        <f t="shared" ref="H208:H271" si="19">SUM(F208 - G208)</f>
        <v>-104453.75596377626</v>
      </c>
      <c r="I208" s="23">
        <f t="shared" ref="I208:I271" si="20">SUM($I$15 * M208)</f>
        <v>-383403.98421255761</v>
      </c>
      <c r="J208" s="23">
        <f t="shared" ref="J208:J271" si="21">SUM(H208 + I208)</f>
        <v>-487857.74017633387</v>
      </c>
      <c r="K208" s="23">
        <f t="shared" ref="K208:K271" si="22">SUM($K$15 * M208)</f>
        <v>151105.21811599587</v>
      </c>
      <c r="L208" s="23"/>
      <c r="M208" s="22">
        <f t="shared" ref="M208:M271" si="23">SUM(D208/ $D$15)</f>
        <v>2.1168455936830785E-4</v>
      </c>
      <c r="N208" s="27">
        <v>800</v>
      </c>
      <c r="O208" s="1" t="s">
        <v>1444</v>
      </c>
      <c r="P208" s="23">
        <v>3922989.11</v>
      </c>
    </row>
    <row r="209" spans="1:16" ht="11.5">
      <c r="A209" s="24">
        <v>13</v>
      </c>
      <c r="B209" s="25">
        <v>592</v>
      </c>
      <c r="C209" s="26" t="s">
        <v>218</v>
      </c>
      <c r="D209" s="23">
        <v>10689158.630000001</v>
      </c>
      <c r="E209" s="21">
        <v>-2.9991850255672737E-2</v>
      </c>
      <c r="F209" s="23">
        <f t="shared" si="18"/>
        <v>11322725.823184455</v>
      </c>
      <c r="G209" s="23">
        <v>11467487.41</v>
      </c>
      <c r="H209" s="23">
        <f t="shared" si="19"/>
        <v>-144761.58681554534</v>
      </c>
      <c r="I209" s="23">
        <f t="shared" si="20"/>
        <v>-1044679.4247211266</v>
      </c>
      <c r="J209" s="23">
        <f t="shared" si="21"/>
        <v>-1189441.0115366718</v>
      </c>
      <c r="K209" s="23">
        <f t="shared" si="22"/>
        <v>411723.7139775363</v>
      </c>
      <c r="L209" s="23"/>
      <c r="M209" s="22">
        <f t="shared" si="23"/>
        <v>5.767871822130792E-4</v>
      </c>
      <c r="N209" s="27">
        <v>807</v>
      </c>
      <c r="O209" s="1" t="s">
        <v>218</v>
      </c>
      <c r="P209" s="23">
        <v>10689158.630000001</v>
      </c>
    </row>
    <row r="210" spans="1:16" ht="11.5">
      <c r="A210" s="24">
        <v>10</v>
      </c>
      <c r="B210" s="25">
        <v>593</v>
      </c>
      <c r="C210" s="26" t="s">
        <v>219</v>
      </c>
      <c r="D210" s="23">
        <v>56944462.560000002</v>
      </c>
      <c r="E210" s="21">
        <v>-3.8329953747403764E-2</v>
      </c>
      <c r="F210" s="23">
        <f t="shared" si="18"/>
        <v>60319671.457197957</v>
      </c>
      <c r="G210" s="23">
        <v>60962751.539999999</v>
      </c>
      <c r="H210" s="23">
        <f t="shared" si="19"/>
        <v>-643080.08280204237</v>
      </c>
      <c r="I210" s="23">
        <f t="shared" si="20"/>
        <v>-5565331.233954615</v>
      </c>
      <c r="J210" s="23">
        <f t="shared" si="21"/>
        <v>-6208411.3167566573</v>
      </c>
      <c r="K210" s="23">
        <f t="shared" si="22"/>
        <v>2193379.8933301042</v>
      </c>
      <c r="L210" s="23"/>
      <c r="M210" s="22">
        <f t="shared" si="23"/>
        <v>3.0727241721756151E-3</v>
      </c>
      <c r="N210" s="27">
        <v>2005</v>
      </c>
      <c r="O210" s="1" t="s">
        <v>219</v>
      </c>
      <c r="P210" s="23">
        <v>56944462.560000002</v>
      </c>
    </row>
    <row r="211" spans="1:16" ht="11.5">
      <c r="A211" s="24">
        <v>11</v>
      </c>
      <c r="B211" s="25">
        <v>595</v>
      </c>
      <c r="C211" s="26" t="s">
        <v>220</v>
      </c>
      <c r="D211" s="23">
        <v>10211453.869999999</v>
      </c>
      <c r="E211" s="21">
        <v>-3.1409738467980314E-2</v>
      </c>
      <c r="F211" s="23">
        <f t="shared" si="18"/>
        <v>10816706.574229762</v>
      </c>
      <c r="G211" s="23">
        <v>10945242.460000001</v>
      </c>
      <c r="H211" s="23">
        <f t="shared" si="19"/>
        <v>-128535.88577023894</v>
      </c>
      <c r="I211" s="23">
        <f t="shared" si="20"/>
        <v>-997992.0893435108</v>
      </c>
      <c r="J211" s="23">
        <f t="shared" si="21"/>
        <v>-1126527.9751137497</v>
      </c>
      <c r="K211" s="23">
        <f t="shared" si="22"/>
        <v>393323.54004617152</v>
      </c>
      <c r="L211" s="23"/>
      <c r="M211" s="22">
        <f t="shared" si="23"/>
        <v>5.5101022520573644E-4</v>
      </c>
      <c r="N211" s="27">
        <v>815</v>
      </c>
      <c r="O211" s="1" t="s">
        <v>220</v>
      </c>
      <c r="P211" s="23">
        <v>10211453.869999999</v>
      </c>
    </row>
    <row r="212" spans="1:16" ht="11.5">
      <c r="A212" s="24">
        <v>15</v>
      </c>
      <c r="B212" s="25">
        <v>598</v>
      </c>
      <c r="C212" s="26" t="s">
        <v>221</v>
      </c>
      <c r="D212" s="23">
        <v>65564191.979999997</v>
      </c>
      <c r="E212" s="21">
        <v>-2.5056295094228222E-2</v>
      </c>
      <c r="F212" s="23">
        <f t="shared" si="18"/>
        <v>69450308.981724679</v>
      </c>
      <c r="G212" s="23">
        <v>70242906.840000004</v>
      </c>
      <c r="H212" s="23">
        <f t="shared" si="19"/>
        <v>-792597.85827532411</v>
      </c>
      <c r="I212" s="23">
        <f t="shared" si="20"/>
        <v>-6407759.9304906083</v>
      </c>
      <c r="J212" s="23">
        <f t="shared" si="21"/>
        <v>-7200357.7887659324</v>
      </c>
      <c r="K212" s="23">
        <f t="shared" si="22"/>
        <v>2525393.5843163547</v>
      </c>
      <c r="L212" s="23"/>
      <c r="M212" s="22">
        <f t="shared" si="23"/>
        <v>3.5378449188775449E-3</v>
      </c>
      <c r="N212" s="27">
        <v>819</v>
      </c>
      <c r="O212" s="1" t="s">
        <v>423</v>
      </c>
      <c r="P212" s="23">
        <v>65564191.979999997</v>
      </c>
    </row>
    <row r="213" spans="1:16" ht="11.5">
      <c r="A213" s="24">
        <v>13</v>
      </c>
      <c r="B213" s="25">
        <v>601</v>
      </c>
      <c r="C213" s="26" t="s">
        <v>223</v>
      </c>
      <c r="D213" s="23">
        <v>9448769.4499999993</v>
      </c>
      <c r="E213" s="21">
        <v>-3.4921885494676355E-2</v>
      </c>
      <c r="F213" s="23">
        <f t="shared" si="18"/>
        <v>10008816.367320703</v>
      </c>
      <c r="G213" s="23">
        <v>10211489.91</v>
      </c>
      <c r="H213" s="23">
        <f t="shared" si="19"/>
        <v>-202673.54267929681</v>
      </c>
      <c r="I213" s="23">
        <f t="shared" si="20"/>
        <v>-923452.94658131141</v>
      </c>
      <c r="J213" s="23">
        <f t="shared" si="21"/>
        <v>-1126126.4892606083</v>
      </c>
      <c r="K213" s="23">
        <f t="shared" si="22"/>
        <v>363946.55417996005</v>
      </c>
      <c r="L213" s="23"/>
      <c r="M213" s="22">
        <f t="shared" si="23"/>
        <v>5.098557608782091E-4</v>
      </c>
      <c r="N213" s="27">
        <v>821</v>
      </c>
      <c r="O213" s="1" t="s">
        <v>223</v>
      </c>
      <c r="P213" s="23">
        <v>9448769.4499999993</v>
      </c>
    </row>
    <row r="214" spans="1:16" ht="11.5">
      <c r="A214" s="24">
        <v>6</v>
      </c>
      <c r="B214" s="25">
        <v>604</v>
      </c>
      <c r="C214" s="26" t="s">
        <v>224</v>
      </c>
      <c r="D214" s="23">
        <v>75542831.680000007</v>
      </c>
      <c r="E214" s="21">
        <v>-6.0347363827631248E-3</v>
      </c>
      <c r="F214" s="23">
        <f t="shared" si="18"/>
        <v>80020402.037911624</v>
      </c>
      <c r="G214" s="23">
        <v>80679051.540000007</v>
      </c>
      <c r="H214" s="23">
        <f t="shared" si="19"/>
        <v>-658649.50208838284</v>
      </c>
      <c r="I214" s="23">
        <f t="shared" si="20"/>
        <v>-7382998.4821983408</v>
      </c>
      <c r="J214" s="23">
        <f t="shared" si="21"/>
        <v>-8041647.9842867237</v>
      </c>
      <c r="K214" s="23">
        <f t="shared" si="22"/>
        <v>2909749.6164363208</v>
      </c>
      <c r="L214" s="23"/>
      <c r="M214" s="22">
        <f t="shared" si="23"/>
        <v>4.0762924874943249E-3</v>
      </c>
      <c r="N214" s="27">
        <v>829</v>
      </c>
      <c r="O214" s="1" t="s">
        <v>425</v>
      </c>
      <c r="P214" s="23">
        <v>75542831.680000007</v>
      </c>
    </row>
    <row r="215" spans="1:16" ht="11.5">
      <c r="A215" s="24">
        <v>12</v>
      </c>
      <c r="B215" s="25">
        <v>607</v>
      </c>
      <c r="C215" s="26" t="s">
        <v>225</v>
      </c>
      <c r="D215" s="23">
        <v>9493415.9499999993</v>
      </c>
      <c r="E215" s="21">
        <v>-4.9461040539475441E-2</v>
      </c>
      <c r="F215" s="23">
        <f t="shared" si="18"/>
        <v>10056109.152091062</v>
      </c>
      <c r="G215" s="23">
        <v>10367309.16</v>
      </c>
      <c r="H215" s="23">
        <f t="shared" si="19"/>
        <v>-311200.00790893845</v>
      </c>
      <c r="I215" s="23">
        <f t="shared" si="20"/>
        <v>-927816.36577549472</v>
      </c>
      <c r="J215" s="23">
        <f t="shared" si="21"/>
        <v>-1239016.3736844333</v>
      </c>
      <c r="K215" s="23">
        <f t="shared" si="22"/>
        <v>365666.24264491623</v>
      </c>
      <c r="L215" s="23"/>
      <c r="M215" s="22">
        <f t="shared" si="23"/>
        <v>5.1226488678063537E-4</v>
      </c>
      <c r="N215" s="27">
        <v>840</v>
      </c>
      <c r="O215" s="1" t="s">
        <v>225</v>
      </c>
      <c r="P215" s="23">
        <v>9493415.9499999993</v>
      </c>
    </row>
    <row r="216" spans="1:16" ht="11.5">
      <c r="A216" s="24">
        <v>4</v>
      </c>
      <c r="B216" s="25">
        <v>608</v>
      </c>
      <c r="C216" s="26" t="s">
        <v>226</v>
      </c>
      <c r="D216" s="23">
        <v>5288675.71</v>
      </c>
      <c r="E216" s="21">
        <v>-4.739600141198648E-2</v>
      </c>
      <c r="F216" s="23">
        <f t="shared" si="18"/>
        <v>5602145.7913442319</v>
      </c>
      <c r="G216" s="23">
        <v>5798435.8399999999</v>
      </c>
      <c r="H216" s="23">
        <f t="shared" si="19"/>
        <v>-196290.04865576793</v>
      </c>
      <c r="I216" s="23">
        <f t="shared" si="20"/>
        <v>-516876.10685775697</v>
      </c>
      <c r="J216" s="23">
        <f t="shared" si="21"/>
        <v>-713166.15551352489</v>
      </c>
      <c r="K216" s="23">
        <f t="shared" si="22"/>
        <v>203708.56872052833</v>
      </c>
      <c r="L216" s="23"/>
      <c r="M216" s="22">
        <f t="shared" si="23"/>
        <v>2.8537703162607623E-4</v>
      </c>
      <c r="N216" s="27">
        <v>842</v>
      </c>
      <c r="O216" s="1" t="s">
        <v>426</v>
      </c>
      <c r="P216" s="23">
        <v>5288675.71</v>
      </c>
    </row>
    <row r="217" spans="1:16" ht="11.5">
      <c r="A217" s="24">
        <v>4</v>
      </c>
      <c r="B217" s="25">
        <v>609</v>
      </c>
      <c r="C217" s="26" t="s">
        <v>227</v>
      </c>
      <c r="D217" s="23">
        <v>262638209.88</v>
      </c>
      <c r="E217" s="21">
        <v>-1.7331190247308795E-2</v>
      </c>
      <c r="F217" s="23">
        <f t="shared" si="18"/>
        <v>278205286.69272953</v>
      </c>
      <c r="G217" s="23">
        <v>279021067.30000001</v>
      </c>
      <c r="H217" s="23">
        <f t="shared" si="19"/>
        <v>-815780.6072704792</v>
      </c>
      <c r="I217" s="23">
        <f t="shared" si="20"/>
        <v>-25668319.042171881</v>
      </c>
      <c r="J217" s="23">
        <f t="shared" si="21"/>
        <v>-26484099.64944236</v>
      </c>
      <c r="K217" s="23">
        <f t="shared" si="22"/>
        <v>10116266.672356911</v>
      </c>
      <c r="L217" s="23"/>
      <c r="M217" s="22">
        <f t="shared" si="23"/>
        <v>1.4171962290185648E-2</v>
      </c>
      <c r="N217" s="27">
        <v>846</v>
      </c>
      <c r="O217" s="1" t="s">
        <v>427</v>
      </c>
      <c r="P217" s="23">
        <v>262638209.88</v>
      </c>
    </row>
    <row r="218" spans="1:16" ht="11.5">
      <c r="A218" s="24">
        <v>1</v>
      </c>
      <c r="B218" s="25">
        <v>611</v>
      </c>
      <c r="C218" s="26" t="s">
        <v>228</v>
      </c>
      <c r="D218" s="23">
        <v>17495315.260000002</v>
      </c>
      <c r="E218" s="21">
        <v>-2.2166728148793585E-2</v>
      </c>
      <c r="F218" s="23">
        <f t="shared" si="18"/>
        <v>18532296.57600797</v>
      </c>
      <c r="G218" s="23">
        <v>18683129.199999999</v>
      </c>
      <c r="H218" s="23">
        <f t="shared" si="19"/>
        <v>-150832.62399202958</v>
      </c>
      <c r="I218" s="23">
        <f t="shared" si="20"/>
        <v>-1709862.9100550215</v>
      </c>
      <c r="J218" s="23">
        <f t="shared" si="21"/>
        <v>-1860695.5340470511</v>
      </c>
      <c r="K218" s="23">
        <f t="shared" si="22"/>
        <v>673882.42848586722</v>
      </c>
      <c r="L218" s="23"/>
      <c r="M218" s="22">
        <f t="shared" si="23"/>
        <v>9.4404751019630854E-4</v>
      </c>
      <c r="N218" s="27">
        <v>847</v>
      </c>
      <c r="O218" s="1" t="s">
        <v>428</v>
      </c>
      <c r="P218" s="23">
        <v>17495315.260000002</v>
      </c>
    </row>
    <row r="219" spans="1:16" ht="11.5">
      <c r="A219" s="24">
        <v>1</v>
      </c>
      <c r="B219" s="25">
        <v>638</v>
      </c>
      <c r="C219" s="26" t="s">
        <v>242</v>
      </c>
      <c r="D219" s="23">
        <v>189107361.34999999</v>
      </c>
      <c r="E219" s="21">
        <v>-1.0078518301100839E-2</v>
      </c>
      <c r="F219" s="23">
        <f t="shared" si="18"/>
        <v>200316121.95392394</v>
      </c>
      <c r="G219" s="23">
        <v>201010222.18000001</v>
      </c>
      <c r="H219" s="23">
        <f t="shared" si="19"/>
        <v>-694100.22607606649</v>
      </c>
      <c r="I219" s="23">
        <f t="shared" si="20"/>
        <v>-18481956.934495244</v>
      </c>
      <c r="J219" s="23">
        <f t="shared" si="21"/>
        <v>-19176057.160571311</v>
      </c>
      <c r="K219" s="23">
        <f t="shared" si="22"/>
        <v>7284014.3785492685</v>
      </c>
      <c r="L219" s="23"/>
      <c r="M219" s="22">
        <f t="shared" si="23"/>
        <v>1.0204236447823868E-2</v>
      </c>
      <c r="N219" s="27">
        <v>850</v>
      </c>
      <c r="O219" s="1" t="s">
        <v>430</v>
      </c>
      <c r="P219" s="23">
        <v>189107361.34999999</v>
      </c>
    </row>
    <row r="220" spans="1:16" ht="11.5">
      <c r="A220" s="24">
        <v>19</v>
      </c>
      <c r="B220" s="25">
        <v>614</v>
      </c>
      <c r="C220" s="26" t="s">
        <v>229</v>
      </c>
      <c r="D220" s="23">
        <v>7956674.6200000001</v>
      </c>
      <c r="E220" s="21">
        <v>-6.8657829289425529E-2</v>
      </c>
      <c r="F220" s="23">
        <f t="shared" si="18"/>
        <v>8428282.1787022483</v>
      </c>
      <c r="G220" s="23">
        <v>8814283.9900000002</v>
      </c>
      <c r="H220" s="23">
        <f t="shared" si="19"/>
        <v>-386001.81129775196</v>
      </c>
      <c r="I220" s="23">
        <f t="shared" si="20"/>
        <v>-777626.61706469476</v>
      </c>
      <c r="J220" s="23">
        <f t="shared" si="21"/>
        <v>-1163628.4283624468</v>
      </c>
      <c r="K220" s="23">
        <f t="shared" si="22"/>
        <v>306474.22672379238</v>
      </c>
      <c r="L220" s="23"/>
      <c r="M220" s="22">
        <f t="shared" si="23"/>
        <v>4.2934229837097309E-4</v>
      </c>
      <c r="N220" s="27">
        <v>853</v>
      </c>
      <c r="O220" s="1" t="s">
        <v>229</v>
      </c>
      <c r="P220" s="23">
        <v>7956674.6200000001</v>
      </c>
    </row>
    <row r="221" spans="1:16" ht="11.5">
      <c r="A221" s="24">
        <v>17</v>
      </c>
      <c r="B221" s="25">
        <v>615</v>
      </c>
      <c r="C221" s="26" t="s">
        <v>230</v>
      </c>
      <c r="D221" s="23">
        <v>17680510.82</v>
      </c>
      <c r="E221" s="21">
        <v>-3.9097503797332886E-2</v>
      </c>
      <c r="F221" s="23">
        <f t="shared" si="18"/>
        <v>18728469.036548119</v>
      </c>
      <c r="G221" s="23">
        <v>19114090.559999999</v>
      </c>
      <c r="H221" s="23">
        <f t="shared" si="19"/>
        <v>-385621.52345187962</v>
      </c>
      <c r="I221" s="23">
        <f t="shared" si="20"/>
        <v>-1727962.5564143446</v>
      </c>
      <c r="J221" s="23">
        <f t="shared" si="21"/>
        <v>-2113584.079866224</v>
      </c>
      <c r="K221" s="23">
        <f t="shared" si="22"/>
        <v>681015.76857508149</v>
      </c>
      <c r="L221" s="23"/>
      <c r="M221" s="22">
        <f t="shared" si="23"/>
        <v>9.5404066577648469E-4</v>
      </c>
      <c r="N221" s="27">
        <v>857</v>
      </c>
      <c r="O221" s="1" t="s">
        <v>230</v>
      </c>
      <c r="P221" s="23">
        <v>17680510.82</v>
      </c>
    </row>
    <row r="222" spans="1:16" ht="11.5">
      <c r="A222" s="24">
        <v>1</v>
      </c>
      <c r="B222" s="25">
        <v>616</v>
      </c>
      <c r="C222" s="26" t="s">
        <v>231</v>
      </c>
      <c r="D222" s="23">
        <v>6203455.3499999996</v>
      </c>
      <c r="E222" s="21">
        <v>-4.1766018090695058E-2</v>
      </c>
      <c r="F222" s="23">
        <f t="shared" si="18"/>
        <v>6571146.197351994</v>
      </c>
      <c r="G222" s="23">
        <v>6841125.3700000001</v>
      </c>
      <c r="H222" s="23">
        <f t="shared" si="19"/>
        <v>-269979.17264800612</v>
      </c>
      <c r="I222" s="23">
        <f t="shared" si="20"/>
        <v>-606279.91319473891</v>
      </c>
      <c r="J222" s="23">
        <f t="shared" si="21"/>
        <v>-876259.08584274503</v>
      </c>
      <c r="K222" s="23">
        <f t="shared" si="22"/>
        <v>238943.93979966757</v>
      </c>
      <c r="L222" s="23"/>
      <c r="M222" s="22">
        <f t="shared" si="23"/>
        <v>3.3473855662212681E-4</v>
      </c>
      <c r="N222" s="27">
        <v>859</v>
      </c>
      <c r="O222" s="1" t="s">
        <v>231</v>
      </c>
      <c r="P222" s="23">
        <v>6203455.3499999996</v>
      </c>
    </row>
    <row r="223" spans="1:16" ht="11.5">
      <c r="A223" s="24">
        <v>6</v>
      </c>
      <c r="B223" s="25">
        <v>619</v>
      </c>
      <c r="C223" s="26" t="s">
        <v>232</v>
      </c>
      <c r="D223" s="23">
        <v>7554826.5599999996</v>
      </c>
      <c r="E223" s="21">
        <v>-2.6645659200769597E-2</v>
      </c>
      <c r="F223" s="23">
        <f t="shared" si="18"/>
        <v>8002615.803690413</v>
      </c>
      <c r="G223" s="23">
        <v>8009162.7199999997</v>
      </c>
      <c r="H223" s="23">
        <f t="shared" si="19"/>
        <v>-6546.9163095867261</v>
      </c>
      <c r="I223" s="23">
        <f t="shared" si="20"/>
        <v>-738352.95534094679</v>
      </c>
      <c r="J223" s="23">
        <f t="shared" si="21"/>
        <v>-744899.87165053352</v>
      </c>
      <c r="K223" s="23">
        <f t="shared" si="22"/>
        <v>290995.89195069642</v>
      </c>
      <c r="L223" s="23"/>
      <c r="M223" s="22">
        <f t="shared" si="23"/>
        <v>4.076585701910319E-4</v>
      </c>
      <c r="N223" s="27">
        <v>867</v>
      </c>
      <c r="O223" s="1" t="s">
        <v>232</v>
      </c>
      <c r="P223" s="23">
        <v>7554826.5599999996</v>
      </c>
    </row>
    <row r="224" spans="1:16" ht="11.5">
      <c r="A224" s="24">
        <v>18</v>
      </c>
      <c r="B224" s="25">
        <v>620</v>
      </c>
      <c r="C224" s="26" t="s">
        <v>233</v>
      </c>
      <c r="D224" s="23">
        <v>6369678.1399999997</v>
      </c>
      <c r="E224" s="21">
        <v>-6.5982068779614433E-2</v>
      </c>
      <c r="F224" s="23">
        <f t="shared" si="18"/>
        <v>6747221.3349640891</v>
      </c>
      <c r="G224" s="23">
        <v>7039402.6100000003</v>
      </c>
      <c r="H224" s="23">
        <f t="shared" si="19"/>
        <v>-292181.27503591124</v>
      </c>
      <c r="I224" s="23">
        <f t="shared" si="20"/>
        <v>-622525.30112876941</v>
      </c>
      <c r="J224" s="23">
        <f t="shared" si="21"/>
        <v>-914706.57616468065</v>
      </c>
      <c r="K224" s="23">
        <f t="shared" si="22"/>
        <v>245346.48903814846</v>
      </c>
      <c r="L224" s="23"/>
      <c r="M224" s="22">
        <f t="shared" si="23"/>
        <v>3.4370794120910589E-4</v>
      </c>
      <c r="N224" s="27">
        <v>871</v>
      </c>
      <c r="O224" s="1" t="s">
        <v>233</v>
      </c>
      <c r="P224" s="23">
        <v>6369678.1399999997</v>
      </c>
    </row>
    <row r="225" spans="1:16" ht="11.5">
      <c r="A225" s="24">
        <v>10</v>
      </c>
      <c r="B225" s="25">
        <v>623</v>
      </c>
      <c r="C225" s="26" t="s">
        <v>234</v>
      </c>
      <c r="D225" s="23">
        <v>5726466.5700000003</v>
      </c>
      <c r="E225" s="21">
        <v>-2.6606621200309502E-2</v>
      </c>
      <c r="F225" s="23">
        <f t="shared" si="18"/>
        <v>6065885.3659225293</v>
      </c>
      <c r="G225" s="23">
        <v>5944082.7599999998</v>
      </c>
      <c r="H225" s="23">
        <f t="shared" si="19"/>
        <v>121802.60592252947</v>
      </c>
      <c r="I225" s="23">
        <f t="shared" si="20"/>
        <v>-559662.5524147884</v>
      </c>
      <c r="J225" s="23">
        <f t="shared" si="21"/>
        <v>-437859.94649225892</v>
      </c>
      <c r="K225" s="23">
        <f t="shared" si="22"/>
        <v>220571.34389899156</v>
      </c>
      <c r="L225" s="23"/>
      <c r="M225" s="22">
        <f t="shared" si="23"/>
        <v>3.0900023390781101E-4</v>
      </c>
      <c r="N225" s="27">
        <v>874</v>
      </c>
      <c r="O225" s="1" t="s">
        <v>234</v>
      </c>
      <c r="P225" s="23">
        <v>5726466.5700000003</v>
      </c>
    </row>
    <row r="226" spans="1:16" ht="11.5">
      <c r="A226" s="24">
        <v>8</v>
      </c>
      <c r="B226" s="25">
        <v>624</v>
      </c>
      <c r="C226" s="26" t="s">
        <v>235</v>
      </c>
      <c r="D226" s="23">
        <v>17689300.190000001</v>
      </c>
      <c r="E226" s="21">
        <v>-1.107172372185263E-2</v>
      </c>
      <c r="F226" s="23">
        <f t="shared" si="18"/>
        <v>18737779.369579311</v>
      </c>
      <c r="G226" s="23">
        <v>18807433.25</v>
      </c>
      <c r="H226" s="23">
        <f t="shared" si="19"/>
        <v>-69653.88042068854</v>
      </c>
      <c r="I226" s="23">
        <f t="shared" si="20"/>
        <v>-1728821.5645283689</v>
      </c>
      <c r="J226" s="23">
        <f t="shared" si="21"/>
        <v>-1798475.4449490574</v>
      </c>
      <c r="K226" s="23">
        <f t="shared" si="22"/>
        <v>681354.31646132644</v>
      </c>
      <c r="L226" s="23"/>
      <c r="M226" s="22">
        <f t="shared" si="23"/>
        <v>9.5451494033178049E-4</v>
      </c>
      <c r="N226" s="27">
        <v>877</v>
      </c>
      <c r="O226" s="1" t="s">
        <v>429</v>
      </c>
      <c r="P226" s="23">
        <v>17689300.190000001</v>
      </c>
    </row>
    <row r="227" spans="1:16" ht="11.5">
      <c r="A227" s="24">
        <v>17</v>
      </c>
      <c r="B227" s="25">
        <v>625</v>
      </c>
      <c r="C227" s="26" t="s">
        <v>236</v>
      </c>
      <c r="D227" s="23">
        <v>8776101.6400000006</v>
      </c>
      <c r="E227" s="21">
        <v>-2.5166898941252392E-2</v>
      </c>
      <c r="F227" s="23">
        <f t="shared" si="18"/>
        <v>9296278.2297225054</v>
      </c>
      <c r="G227" s="23">
        <v>9364508.7899999991</v>
      </c>
      <c r="H227" s="23">
        <f t="shared" si="19"/>
        <v>-68230.560277493671</v>
      </c>
      <c r="I227" s="23">
        <f t="shared" si="20"/>
        <v>-857711.36250499589</v>
      </c>
      <c r="J227" s="23">
        <f t="shared" si="21"/>
        <v>-925941.92278248956</v>
      </c>
      <c r="K227" s="23">
        <f t="shared" si="22"/>
        <v>338036.81716576294</v>
      </c>
      <c r="L227" s="23"/>
      <c r="M227" s="22">
        <f t="shared" si="23"/>
        <v>4.7355859436349138E-4</v>
      </c>
      <c r="N227" s="27">
        <v>881</v>
      </c>
      <c r="O227" s="1" t="s">
        <v>236</v>
      </c>
      <c r="P227" s="23">
        <v>8776101.6400000006</v>
      </c>
    </row>
    <row r="228" spans="1:16" ht="11.5">
      <c r="A228" s="24">
        <v>17</v>
      </c>
      <c r="B228" s="25">
        <v>626</v>
      </c>
      <c r="C228" s="26" t="s">
        <v>237</v>
      </c>
      <c r="D228" s="23">
        <v>14365804.41</v>
      </c>
      <c r="E228" s="21">
        <v>2.5834825746597054E-2</v>
      </c>
      <c r="F228" s="23">
        <f t="shared" si="18"/>
        <v>15217293.539587419</v>
      </c>
      <c r="G228" s="23">
        <v>15249635.220000001</v>
      </c>
      <c r="H228" s="23">
        <f t="shared" si="19"/>
        <v>-32341.68041258119</v>
      </c>
      <c r="I228" s="23">
        <f t="shared" si="20"/>
        <v>-1404007.6311127795</v>
      </c>
      <c r="J228" s="23">
        <f t="shared" si="21"/>
        <v>-1436349.3115253607</v>
      </c>
      <c r="K228" s="23">
        <f t="shared" si="22"/>
        <v>553340.30962547974</v>
      </c>
      <c r="L228" s="23"/>
      <c r="M228" s="22">
        <f t="shared" si="23"/>
        <v>7.751790512877931E-4</v>
      </c>
      <c r="N228" s="27">
        <v>884</v>
      </c>
      <c r="O228" s="1" t="s">
        <v>237</v>
      </c>
      <c r="P228" s="23">
        <v>14365804.41</v>
      </c>
    </row>
    <row r="229" spans="1:16" ht="11.5">
      <c r="A229" s="24">
        <v>17</v>
      </c>
      <c r="B229" s="25">
        <v>630</v>
      </c>
      <c r="C229" s="26" t="s">
        <v>238</v>
      </c>
      <c r="D229" s="23">
        <v>3605345.62</v>
      </c>
      <c r="E229" s="21">
        <v>-4.6983189750068453E-2</v>
      </c>
      <c r="F229" s="23">
        <f t="shared" si="18"/>
        <v>3819041.4574359218</v>
      </c>
      <c r="G229" s="23">
        <v>3943548.37</v>
      </c>
      <c r="H229" s="23">
        <f t="shared" si="19"/>
        <v>-124506.91256407835</v>
      </c>
      <c r="I229" s="23">
        <f t="shared" si="20"/>
        <v>-352359.85530719301</v>
      </c>
      <c r="J229" s="23">
        <f t="shared" si="21"/>
        <v>-476866.76787127135</v>
      </c>
      <c r="K229" s="23">
        <f t="shared" si="22"/>
        <v>138870.26474403095</v>
      </c>
      <c r="L229" s="23"/>
      <c r="M229" s="22">
        <f t="shared" si="23"/>
        <v>1.9454451122352431E-4</v>
      </c>
      <c r="N229" s="27">
        <v>886</v>
      </c>
      <c r="O229" s="1" t="s">
        <v>238</v>
      </c>
      <c r="P229" s="23">
        <v>3605345.62</v>
      </c>
    </row>
    <row r="230" spans="1:16" ht="11.5">
      <c r="A230" s="24">
        <v>2</v>
      </c>
      <c r="B230" s="25">
        <v>631</v>
      </c>
      <c r="C230" s="26" t="s">
        <v>239</v>
      </c>
      <c r="D230" s="23">
        <v>7005773.7599999998</v>
      </c>
      <c r="E230" s="21">
        <v>9.5909436994473637E-4</v>
      </c>
      <c r="F230" s="23">
        <f t="shared" si="18"/>
        <v>7421019.577828085</v>
      </c>
      <c r="G230" s="23">
        <v>7377892.0300000003</v>
      </c>
      <c r="H230" s="23">
        <f t="shared" si="19"/>
        <v>43127.547828084789</v>
      </c>
      <c r="I230" s="23">
        <f t="shared" si="20"/>
        <v>-684692.58944126673</v>
      </c>
      <c r="J230" s="23">
        <f t="shared" si="21"/>
        <v>-641565.04161318194</v>
      </c>
      <c r="K230" s="23">
        <f t="shared" si="22"/>
        <v>269847.54287939391</v>
      </c>
      <c r="L230" s="23"/>
      <c r="M230" s="22">
        <f t="shared" si="23"/>
        <v>3.7803167172688204E-4</v>
      </c>
      <c r="N230" s="27">
        <v>887</v>
      </c>
      <c r="O230" s="1" t="s">
        <v>239</v>
      </c>
      <c r="P230" s="23">
        <v>7005773.7599999998</v>
      </c>
    </row>
    <row r="231" spans="1:16" ht="11.5">
      <c r="A231" s="24">
        <v>6</v>
      </c>
      <c r="B231" s="25">
        <v>635</v>
      </c>
      <c r="C231" s="26" t="s">
        <v>240</v>
      </c>
      <c r="D231" s="23">
        <v>18885255.280000001</v>
      </c>
      <c r="E231" s="21">
        <v>-3.2593314309831277E-2</v>
      </c>
      <c r="F231" s="23">
        <f t="shared" si="18"/>
        <v>20004621.04062596</v>
      </c>
      <c r="G231" s="23">
        <v>20302526.050000001</v>
      </c>
      <c r="H231" s="23">
        <f t="shared" si="19"/>
        <v>-297905.00937404111</v>
      </c>
      <c r="I231" s="23">
        <f t="shared" si="20"/>
        <v>-1845705.382858746</v>
      </c>
      <c r="J231" s="23">
        <f t="shared" si="21"/>
        <v>-2143610.3922327869</v>
      </c>
      <c r="K231" s="23">
        <f t="shared" si="22"/>
        <v>727419.96937653061</v>
      </c>
      <c r="L231" s="23"/>
      <c r="M231" s="22">
        <f t="shared" si="23"/>
        <v>1.0190486974114516E-3</v>
      </c>
      <c r="N231" s="27">
        <v>2006</v>
      </c>
      <c r="O231" s="1" t="s">
        <v>240</v>
      </c>
      <c r="P231" s="23">
        <v>18885255.280000001</v>
      </c>
    </row>
    <row r="232" spans="1:16" ht="11.5">
      <c r="A232" s="24">
        <v>2</v>
      </c>
      <c r="B232" s="25">
        <v>636</v>
      </c>
      <c r="C232" s="26" t="s">
        <v>241</v>
      </c>
      <c r="D232" s="23">
        <v>23623878.039999999</v>
      </c>
      <c r="E232" s="21">
        <v>-2.3612756233560021E-2</v>
      </c>
      <c r="F232" s="23">
        <f t="shared" si="18"/>
        <v>25024111.175274801</v>
      </c>
      <c r="G232" s="23">
        <v>25174549.050000001</v>
      </c>
      <c r="H232" s="23">
        <f t="shared" si="19"/>
        <v>-150437.87472520024</v>
      </c>
      <c r="I232" s="23">
        <f t="shared" si="20"/>
        <v>-2308823.3765419619</v>
      </c>
      <c r="J232" s="23">
        <f t="shared" si="21"/>
        <v>-2459261.2512671622</v>
      </c>
      <c r="K232" s="23">
        <f t="shared" si="22"/>
        <v>909941.66536951833</v>
      </c>
      <c r="L232" s="23"/>
      <c r="M232" s="22">
        <f t="shared" si="23"/>
        <v>1.2747448624622982E-3</v>
      </c>
      <c r="N232" s="27">
        <v>1865</v>
      </c>
      <c r="O232" s="1" t="s">
        <v>241</v>
      </c>
      <c r="P232" s="23">
        <v>23623878.039999999</v>
      </c>
    </row>
    <row r="233" spans="1:16" ht="11.5">
      <c r="A233" s="24">
        <v>17</v>
      </c>
      <c r="B233" s="25">
        <v>678</v>
      </c>
      <c r="C233" s="26" t="s">
        <v>243</v>
      </c>
      <c r="D233" s="23">
        <v>80474658.329999998</v>
      </c>
      <c r="E233" s="21">
        <v>-1.9618506078927133E-2</v>
      </c>
      <c r="F233" s="23">
        <f t="shared" si="18"/>
        <v>85244547.632374018</v>
      </c>
      <c r="G233" s="23">
        <v>85470539.640000001</v>
      </c>
      <c r="H233" s="23">
        <f t="shared" si="19"/>
        <v>-225992.00762598217</v>
      </c>
      <c r="I233" s="23">
        <f t="shared" si="20"/>
        <v>-7864998.797273308</v>
      </c>
      <c r="J233" s="23">
        <f t="shared" si="21"/>
        <v>-8090990.8048992902</v>
      </c>
      <c r="K233" s="23">
        <f t="shared" si="22"/>
        <v>3099713.1164008998</v>
      </c>
      <c r="L233" s="23"/>
      <c r="M233" s="22">
        <f t="shared" si="23"/>
        <v>4.3424139377489053E-3</v>
      </c>
      <c r="N233" s="27">
        <v>903</v>
      </c>
      <c r="O233" s="1" t="s">
        <v>431</v>
      </c>
      <c r="P233" s="23">
        <v>80474658.329999998</v>
      </c>
    </row>
    <row r="234" spans="1:16" ht="11.5">
      <c r="A234" s="24">
        <v>1</v>
      </c>
      <c r="B234" s="25">
        <v>710</v>
      </c>
      <c r="C234" s="26" t="s">
        <v>259</v>
      </c>
      <c r="D234" s="23">
        <v>96913652.680000007</v>
      </c>
      <c r="E234" s="21">
        <v>-3.5055563720782654E-2</v>
      </c>
      <c r="F234" s="23">
        <f t="shared" si="18"/>
        <v>102657913.10639061</v>
      </c>
      <c r="G234" s="23">
        <v>104009788.59999999</v>
      </c>
      <c r="H234" s="23">
        <f t="shared" si="19"/>
        <v>-1351875.4936093837</v>
      </c>
      <c r="I234" s="23">
        <f t="shared" si="20"/>
        <v>-9471624.702548312</v>
      </c>
      <c r="J234" s="23">
        <f t="shared" si="21"/>
        <v>-10823500.196157696</v>
      </c>
      <c r="K234" s="23">
        <f t="shared" si="22"/>
        <v>3732908.3043590882</v>
      </c>
      <c r="L234" s="23"/>
      <c r="M234" s="22">
        <f t="shared" si="23"/>
        <v>5.2294623536028699E-3</v>
      </c>
      <c r="N234" s="27">
        <v>2142</v>
      </c>
      <c r="O234" s="1" t="s">
        <v>434</v>
      </c>
      <c r="P234" s="23">
        <v>96913652.680000007</v>
      </c>
    </row>
    <row r="235" spans="1:16" ht="11.5">
      <c r="A235" s="24">
        <v>2</v>
      </c>
      <c r="B235" s="25">
        <v>680</v>
      </c>
      <c r="C235" s="26" t="s">
        <v>244</v>
      </c>
      <c r="D235" s="23">
        <v>84382038.290000007</v>
      </c>
      <c r="E235" s="21">
        <v>-1.2846044249613416E-2</v>
      </c>
      <c r="F235" s="23">
        <f t="shared" si="18"/>
        <v>89383525.591772631</v>
      </c>
      <c r="G235" s="23">
        <v>89531446.120000005</v>
      </c>
      <c r="H235" s="23">
        <f t="shared" si="19"/>
        <v>-147920.52822737396</v>
      </c>
      <c r="I235" s="23">
        <f t="shared" si="20"/>
        <v>-8246877.2584389336</v>
      </c>
      <c r="J235" s="23">
        <f t="shared" si="21"/>
        <v>-8394797.7866663076</v>
      </c>
      <c r="K235" s="23">
        <f t="shared" si="22"/>
        <v>3250217.1031728317</v>
      </c>
      <c r="L235" s="23"/>
      <c r="M235" s="22">
        <f t="shared" si="23"/>
        <v>4.5532562271166565E-3</v>
      </c>
      <c r="N235" s="27">
        <v>905</v>
      </c>
      <c r="O235" s="1" t="s">
        <v>432</v>
      </c>
      <c r="P235" s="23">
        <v>84382038.290000007</v>
      </c>
    </row>
    <row r="236" spans="1:16" ht="11.5">
      <c r="A236" s="24">
        <v>10</v>
      </c>
      <c r="B236" s="25">
        <v>681</v>
      </c>
      <c r="C236" s="26" t="s">
        <v>245</v>
      </c>
      <c r="D236" s="23">
        <v>8565962.5</v>
      </c>
      <c r="E236" s="21">
        <v>-5.462938094054326E-2</v>
      </c>
      <c r="F236" s="23">
        <f t="shared" si="18"/>
        <v>9073683.7347486969</v>
      </c>
      <c r="G236" s="23">
        <v>9279521.5099999998</v>
      </c>
      <c r="H236" s="23">
        <f t="shared" si="19"/>
        <v>-205837.77525130287</v>
      </c>
      <c r="I236" s="23">
        <f t="shared" si="20"/>
        <v>-837173.91484560119</v>
      </c>
      <c r="J236" s="23">
        <f t="shared" si="21"/>
        <v>-1043011.6900969041</v>
      </c>
      <c r="K236" s="23">
        <f t="shared" si="22"/>
        <v>329942.70329135359</v>
      </c>
      <c r="L236" s="23"/>
      <c r="M236" s="22">
        <f t="shared" si="23"/>
        <v>4.6221948278055472E-4</v>
      </c>
      <c r="N236" s="27">
        <v>907</v>
      </c>
      <c r="O236" s="1" t="s">
        <v>245</v>
      </c>
      <c r="P236" s="23">
        <v>8565962.5</v>
      </c>
    </row>
    <row r="237" spans="1:16" ht="11.5">
      <c r="A237" s="24">
        <v>19</v>
      </c>
      <c r="B237" s="25">
        <v>683</v>
      </c>
      <c r="C237" s="26" t="s">
        <v>246</v>
      </c>
      <c r="D237" s="23">
        <v>8105823.3499999996</v>
      </c>
      <c r="E237" s="21">
        <v>-5.3761857435958946E-2</v>
      </c>
      <c r="F237" s="23">
        <f t="shared" si="18"/>
        <v>8586271.2436157856</v>
      </c>
      <c r="G237" s="23">
        <v>8981654.0700000003</v>
      </c>
      <c r="H237" s="23">
        <f t="shared" si="19"/>
        <v>-395382.82638421468</v>
      </c>
      <c r="I237" s="23">
        <f t="shared" si="20"/>
        <v>-792203.31246679917</v>
      </c>
      <c r="J237" s="23">
        <f t="shared" si="21"/>
        <v>-1187586.138851014</v>
      </c>
      <c r="K237" s="23">
        <f t="shared" si="22"/>
        <v>312219.11939273321</v>
      </c>
      <c r="L237" s="23"/>
      <c r="M237" s="22">
        <f t="shared" si="23"/>
        <v>4.3739036638877919E-4</v>
      </c>
      <c r="N237" s="27">
        <v>912</v>
      </c>
      <c r="O237" s="1" t="s">
        <v>246</v>
      </c>
      <c r="P237" s="23">
        <v>8105823.3499999996</v>
      </c>
    </row>
    <row r="238" spans="1:16" ht="11.5">
      <c r="A238" s="24">
        <v>4</v>
      </c>
      <c r="B238" s="25">
        <v>684</v>
      </c>
      <c r="C238" s="26" t="s">
        <v>247</v>
      </c>
      <c r="D238" s="23">
        <v>145596679.24000001</v>
      </c>
      <c r="E238" s="21">
        <v>-1.5591159733782023E-2</v>
      </c>
      <c r="F238" s="23">
        <f t="shared" si="18"/>
        <v>154226477.2059662</v>
      </c>
      <c r="G238" s="23">
        <v>154198108.05000001</v>
      </c>
      <c r="H238" s="23">
        <f t="shared" si="19"/>
        <v>28369.155966192484</v>
      </c>
      <c r="I238" s="23">
        <f t="shared" si="20"/>
        <v>-14229544.192829479</v>
      </c>
      <c r="J238" s="23">
        <f t="shared" si="21"/>
        <v>-14201175.036863286</v>
      </c>
      <c r="K238" s="23">
        <f t="shared" si="22"/>
        <v>5608075.2091419622</v>
      </c>
      <c r="L238" s="23"/>
      <c r="M238" s="22">
        <f t="shared" si="23"/>
        <v>7.8563992981383161E-3</v>
      </c>
      <c r="N238" s="27">
        <v>915</v>
      </c>
      <c r="O238" s="1" t="s">
        <v>433</v>
      </c>
      <c r="P238" s="23">
        <v>145596679.24000001</v>
      </c>
    </row>
    <row r="239" spans="1:16" ht="11.5">
      <c r="A239" s="24">
        <v>11</v>
      </c>
      <c r="B239" s="25">
        <v>686</v>
      </c>
      <c r="C239" s="26" t="s">
        <v>248</v>
      </c>
      <c r="D239" s="23">
        <v>8528852.9499999993</v>
      </c>
      <c r="E239" s="21">
        <v>-2.9576948558658719E-2</v>
      </c>
      <c r="F239" s="23">
        <f t="shared" si="18"/>
        <v>9034374.6296435948</v>
      </c>
      <c r="G239" s="23">
        <v>9166180.0500000007</v>
      </c>
      <c r="H239" s="23">
        <f t="shared" si="19"/>
        <v>-131805.4203564059</v>
      </c>
      <c r="I239" s="23">
        <f t="shared" si="20"/>
        <v>-833547.10148380324</v>
      </c>
      <c r="J239" s="23">
        <f t="shared" si="21"/>
        <v>-965352.52184020914</v>
      </c>
      <c r="K239" s="23">
        <f t="shared" si="22"/>
        <v>328513.32215118094</v>
      </c>
      <c r="L239" s="23"/>
      <c r="M239" s="22">
        <f t="shared" si="23"/>
        <v>4.6021705082883654E-4</v>
      </c>
      <c r="N239" s="27">
        <v>919</v>
      </c>
      <c r="O239" s="1" t="s">
        <v>248</v>
      </c>
      <c r="P239" s="23">
        <v>8528852.9499999993</v>
      </c>
    </row>
    <row r="240" spans="1:16" ht="11.5">
      <c r="A240" s="24">
        <v>11</v>
      </c>
      <c r="B240" s="25">
        <v>687</v>
      </c>
      <c r="C240" s="26" t="s">
        <v>249</v>
      </c>
      <c r="D240" s="23">
        <v>3637246.73</v>
      </c>
      <c r="E240" s="21">
        <v>-3.7823782276911043E-2</v>
      </c>
      <c r="F240" s="23">
        <f t="shared" si="18"/>
        <v>3852833.4081860483</v>
      </c>
      <c r="G240" s="23">
        <v>3928612.72</v>
      </c>
      <c r="H240" s="23">
        <f t="shared" si="19"/>
        <v>-75779.311813951936</v>
      </c>
      <c r="I240" s="23">
        <f t="shared" si="20"/>
        <v>-355477.63420788513</v>
      </c>
      <c r="J240" s="23">
        <f t="shared" si="21"/>
        <v>-431256.94602183707</v>
      </c>
      <c r="K240" s="23">
        <f t="shared" si="22"/>
        <v>140099.02782481664</v>
      </c>
      <c r="L240" s="23"/>
      <c r="M240" s="22">
        <f t="shared" si="23"/>
        <v>1.9626589566389813E-4</v>
      </c>
      <c r="N240" s="27">
        <v>922</v>
      </c>
      <c r="O240" s="1" t="s">
        <v>249</v>
      </c>
      <c r="P240" s="23">
        <v>3637246.73</v>
      </c>
    </row>
    <row r="241" spans="1:16" ht="11.5">
      <c r="A241" s="24">
        <v>9</v>
      </c>
      <c r="B241" s="25">
        <v>689</v>
      </c>
      <c r="C241" s="26" t="s">
        <v>250</v>
      </c>
      <c r="D241" s="23">
        <v>9992616.7300000004</v>
      </c>
      <c r="E241" s="21">
        <v>-6.5330737256995924E-2</v>
      </c>
      <c r="F241" s="23">
        <f t="shared" si="18"/>
        <v>10584898.531902131</v>
      </c>
      <c r="G241" s="23">
        <v>10864200.529999999</v>
      </c>
      <c r="H241" s="23">
        <f t="shared" si="19"/>
        <v>-279301.99809786864</v>
      </c>
      <c r="I241" s="23">
        <f t="shared" si="20"/>
        <v>-976604.56339912175</v>
      </c>
      <c r="J241" s="23">
        <f t="shared" si="21"/>
        <v>-1255906.5614969903</v>
      </c>
      <c r="K241" s="23">
        <f t="shared" si="22"/>
        <v>384894.39766408101</v>
      </c>
      <c r="L241" s="23"/>
      <c r="M241" s="22">
        <f t="shared" si="23"/>
        <v>5.3920176939426456E-4</v>
      </c>
      <c r="N241" s="27">
        <v>924</v>
      </c>
      <c r="O241" s="1" t="s">
        <v>250</v>
      </c>
      <c r="P241" s="23">
        <v>9992616.7300000004</v>
      </c>
    </row>
    <row r="242" spans="1:16" ht="11.5">
      <c r="A242" s="24">
        <v>17</v>
      </c>
      <c r="B242" s="25">
        <v>691</v>
      </c>
      <c r="C242" s="26" t="s">
        <v>251</v>
      </c>
      <c r="D242" s="23">
        <v>6896564.6600000001</v>
      </c>
      <c r="E242" s="21">
        <v>-4.3050494916420101E-2</v>
      </c>
      <c r="F242" s="23">
        <f t="shared" si="18"/>
        <v>7305337.4423580151</v>
      </c>
      <c r="G242" s="23">
        <v>7446202.71</v>
      </c>
      <c r="H242" s="23">
        <f t="shared" si="19"/>
        <v>-140865.26764198486</v>
      </c>
      <c r="I242" s="23">
        <f t="shared" si="20"/>
        <v>-674019.29851992952</v>
      </c>
      <c r="J242" s="23">
        <f t="shared" si="21"/>
        <v>-814884.56616191438</v>
      </c>
      <c r="K242" s="23">
        <f t="shared" si="22"/>
        <v>265641.04002836981</v>
      </c>
      <c r="L242" s="23"/>
      <c r="M242" s="22">
        <f t="shared" si="23"/>
        <v>3.721387468259232E-4</v>
      </c>
      <c r="N242" s="27">
        <v>928</v>
      </c>
      <c r="O242" s="1" t="s">
        <v>251</v>
      </c>
      <c r="P242" s="23">
        <v>6896564.6600000001</v>
      </c>
    </row>
    <row r="243" spans="1:16" ht="11.5">
      <c r="A243" s="24">
        <v>5</v>
      </c>
      <c r="B243" s="25">
        <v>694</v>
      </c>
      <c r="C243" s="26" t="s">
        <v>252</v>
      </c>
      <c r="D243" s="23">
        <v>101565295.87</v>
      </c>
      <c r="E243" s="21">
        <v>-2.3253477841966425E-2</v>
      </c>
      <c r="F243" s="23">
        <f t="shared" si="18"/>
        <v>107585268.22298813</v>
      </c>
      <c r="G243" s="23">
        <v>108537233.84999999</v>
      </c>
      <c r="H243" s="23">
        <f t="shared" si="19"/>
        <v>-951965.62701186538</v>
      </c>
      <c r="I243" s="23">
        <f t="shared" si="20"/>
        <v>-9926241.9554066062</v>
      </c>
      <c r="J243" s="23">
        <f t="shared" si="21"/>
        <v>-10878207.582418472</v>
      </c>
      <c r="K243" s="23">
        <f t="shared" si="22"/>
        <v>3912079.7318379516</v>
      </c>
      <c r="L243" s="23"/>
      <c r="M243" s="22">
        <f t="shared" si="23"/>
        <v>5.4804650995711702E-3</v>
      </c>
      <c r="N243" s="27">
        <v>933</v>
      </c>
      <c r="O243" s="1" t="s">
        <v>252</v>
      </c>
      <c r="P243" s="23">
        <v>101565295.87</v>
      </c>
    </row>
    <row r="244" spans="1:16" ht="11.5">
      <c r="A244" s="24">
        <v>18</v>
      </c>
      <c r="B244" s="25">
        <v>697</v>
      </c>
      <c r="C244" s="26" t="s">
        <v>253</v>
      </c>
      <c r="D244" s="23">
        <v>3588657.06</v>
      </c>
      <c r="E244" s="21">
        <v>-2.2350276698587107E-2</v>
      </c>
      <c r="F244" s="23">
        <f t="shared" si="18"/>
        <v>3801363.7340711066</v>
      </c>
      <c r="G244" s="23">
        <v>3828699.68</v>
      </c>
      <c r="H244" s="23">
        <f t="shared" si="19"/>
        <v>-27335.945928893518</v>
      </c>
      <c r="I244" s="23">
        <f t="shared" si="20"/>
        <v>-350728.8386983372</v>
      </c>
      <c r="J244" s="23">
        <f t="shared" si="21"/>
        <v>-378064.78462723072</v>
      </c>
      <c r="K244" s="23">
        <f t="shared" si="22"/>
        <v>138227.45681667427</v>
      </c>
      <c r="L244" s="23"/>
      <c r="M244" s="22">
        <f t="shared" si="23"/>
        <v>1.9364399624093452E-4</v>
      </c>
      <c r="N244" s="27">
        <v>941</v>
      </c>
      <c r="O244" s="1" t="s">
        <v>253</v>
      </c>
      <c r="P244" s="23">
        <v>3588657.06</v>
      </c>
    </row>
    <row r="245" spans="1:16" ht="11.5">
      <c r="A245" s="24">
        <v>19</v>
      </c>
      <c r="B245" s="25">
        <v>698</v>
      </c>
      <c r="C245" s="26" t="s">
        <v>254</v>
      </c>
      <c r="D245" s="23">
        <v>202777116.09</v>
      </c>
      <c r="E245" s="21">
        <v>-1.8084843220449724E-2</v>
      </c>
      <c r="F245" s="23">
        <f t="shared" si="18"/>
        <v>214796109.60765716</v>
      </c>
      <c r="G245" s="23">
        <v>217736871.34</v>
      </c>
      <c r="H245" s="23">
        <f t="shared" si="19"/>
        <v>-2940761.7323428392</v>
      </c>
      <c r="I245" s="23">
        <f t="shared" si="20"/>
        <v>-19817937.811211087</v>
      </c>
      <c r="J245" s="23">
        <f t="shared" si="21"/>
        <v>-22758699.543553926</v>
      </c>
      <c r="K245" s="23">
        <f t="shared" si="22"/>
        <v>7810544.3315166542</v>
      </c>
      <c r="L245" s="23"/>
      <c r="M245" s="22">
        <f t="shared" si="23"/>
        <v>1.0941856647032053E-2</v>
      </c>
      <c r="N245" s="27">
        <v>1922</v>
      </c>
      <c r="O245" s="1" t="s">
        <v>254</v>
      </c>
      <c r="P245" s="23">
        <v>202777116.09</v>
      </c>
    </row>
    <row r="246" spans="1:16" ht="11.5">
      <c r="A246" s="24">
        <v>9</v>
      </c>
      <c r="B246" s="25">
        <v>700</v>
      </c>
      <c r="C246" s="26" t="s">
        <v>255</v>
      </c>
      <c r="D246" s="23">
        <v>16823022.77</v>
      </c>
      <c r="E246" s="21">
        <v>-2.621957690108832E-2</v>
      </c>
      <c r="F246" s="23">
        <f t="shared" si="18"/>
        <v>17820156.004355136</v>
      </c>
      <c r="G246" s="23">
        <v>17871707.66</v>
      </c>
      <c r="H246" s="23">
        <f t="shared" si="19"/>
        <v>-51551.655644863844</v>
      </c>
      <c r="I246" s="23">
        <f t="shared" si="20"/>
        <v>-1644158.0069837554</v>
      </c>
      <c r="J246" s="23">
        <f t="shared" si="21"/>
        <v>-1695709.6626286192</v>
      </c>
      <c r="K246" s="23">
        <f t="shared" si="22"/>
        <v>647987.14800184977</v>
      </c>
      <c r="L246" s="23"/>
      <c r="M246" s="22">
        <f t="shared" si="23"/>
        <v>9.0777059595519992E-4</v>
      </c>
      <c r="N246" s="27">
        <v>947</v>
      </c>
      <c r="O246" s="1" t="s">
        <v>255</v>
      </c>
      <c r="P246" s="23">
        <v>16823022.77</v>
      </c>
    </row>
    <row r="247" spans="1:16" ht="11.5">
      <c r="A247" s="24">
        <v>6</v>
      </c>
      <c r="B247" s="25">
        <v>702</v>
      </c>
      <c r="C247" s="26" t="s">
        <v>256</v>
      </c>
      <c r="D247" s="23">
        <v>12878842.300000001</v>
      </c>
      <c r="E247" s="21">
        <v>-4.2872305479387661E-2</v>
      </c>
      <c r="F247" s="23">
        <f t="shared" si="18"/>
        <v>13642196.297252467</v>
      </c>
      <c r="G247" s="23">
        <v>13764237.42</v>
      </c>
      <c r="H247" s="23">
        <f t="shared" si="19"/>
        <v>-122041.12274753302</v>
      </c>
      <c r="I247" s="23">
        <f t="shared" si="20"/>
        <v>-1258682.935743663</v>
      </c>
      <c r="J247" s="23">
        <f t="shared" si="21"/>
        <v>-1380724.058491196</v>
      </c>
      <c r="K247" s="23">
        <f t="shared" si="22"/>
        <v>496065.68365493475</v>
      </c>
      <c r="L247" s="23"/>
      <c r="M247" s="22">
        <f t="shared" si="23"/>
        <v>6.9494255043940829E-4</v>
      </c>
      <c r="N247" s="27">
        <v>951</v>
      </c>
      <c r="O247" s="1" t="s">
        <v>256</v>
      </c>
      <c r="P247" s="23">
        <v>12878842.300000001</v>
      </c>
    </row>
    <row r="248" spans="1:16" ht="11.5">
      <c r="A248" s="24">
        <v>2</v>
      </c>
      <c r="B248" s="25">
        <v>704</v>
      </c>
      <c r="C248" s="26" t="s">
        <v>257</v>
      </c>
      <c r="D248" s="23">
        <v>21430615.77</v>
      </c>
      <c r="E248" s="21">
        <v>7.960480371177036E-4</v>
      </c>
      <c r="F248" s="23">
        <f t="shared" si="18"/>
        <v>22700849.990634196</v>
      </c>
      <c r="G248" s="23">
        <v>22534068.969999999</v>
      </c>
      <c r="H248" s="23">
        <f t="shared" si="19"/>
        <v>166781.0206341967</v>
      </c>
      <c r="I248" s="23">
        <f t="shared" si="20"/>
        <v>-2094470.1195834999</v>
      </c>
      <c r="J248" s="23">
        <f t="shared" si="21"/>
        <v>-1927689.0989493032</v>
      </c>
      <c r="K248" s="23">
        <f t="shared" si="22"/>
        <v>825461.85561191896</v>
      </c>
      <c r="L248" s="23"/>
      <c r="M248" s="22">
        <f t="shared" si="23"/>
        <v>1.1563963929188575E-3</v>
      </c>
      <c r="N248" s="27">
        <v>953</v>
      </c>
      <c r="O248" s="1" t="s">
        <v>257</v>
      </c>
      <c r="P248" s="23">
        <v>21430615.77</v>
      </c>
    </row>
    <row r="249" spans="1:16" ht="11.5">
      <c r="A249" s="24">
        <v>12</v>
      </c>
      <c r="B249" s="25">
        <v>707</v>
      </c>
      <c r="C249" s="26" t="s">
        <v>258</v>
      </c>
      <c r="D249" s="23">
        <v>4830304.24</v>
      </c>
      <c r="E249" s="21">
        <v>-4.4053836723853802E-2</v>
      </c>
      <c r="F249" s="23">
        <f t="shared" si="18"/>
        <v>5116605.7540382249</v>
      </c>
      <c r="G249" s="23">
        <v>5111363.9000000004</v>
      </c>
      <c r="H249" s="23">
        <f t="shared" si="19"/>
        <v>5241.8540382245556</v>
      </c>
      <c r="I249" s="23">
        <f t="shared" si="20"/>
        <v>-472078.26446778234</v>
      </c>
      <c r="J249" s="23">
        <f t="shared" si="21"/>
        <v>-466836.41042955779</v>
      </c>
      <c r="K249" s="23">
        <f t="shared" si="22"/>
        <v>186053.07210547407</v>
      </c>
      <c r="L249" s="23"/>
      <c r="M249" s="22">
        <f t="shared" si="23"/>
        <v>2.6064329927728732E-4</v>
      </c>
      <c r="N249" s="27">
        <v>960</v>
      </c>
      <c r="O249" s="1" t="s">
        <v>258</v>
      </c>
      <c r="P249" s="23">
        <v>4830304.24</v>
      </c>
    </row>
    <row r="250" spans="1:16" ht="11.5">
      <c r="A250" s="24">
        <v>13</v>
      </c>
      <c r="B250" s="25">
        <v>729</v>
      </c>
      <c r="C250" s="26" t="s">
        <v>260</v>
      </c>
      <c r="D250" s="23">
        <v>24882878.719999999</v>
      </c>
      <c r="E250" s="21">
        <v>-5.2048273352163485E-2</v>
      </c>
      <c r="F250" s="23">
        <f t="shared" si="18"/>
        <v>26357735.270892024</v>
      </c>
      <c r="G250" s="23">
        <v>26877019.920000002</v>
      </c>
      <c r="H250" s="23">
        <f t="shared" si="19"/>
        <v>-519284.64910797775</v>
      </c>
      <c r="I250" s="23">
        <f t="shared" si="20"/>
        <v>-2431868.8052452598</v>
      </c>
      <c r="J250" s="23">
        <f t="shared" si="21"/>
        <v>-2951153.4543532375</v>
      </c>
      <c r="K250" s="23">
        <f t="shared" si="22"/>
        <v>958435.70066384191</v>
      </c>
      <c r="L250" s="23"/>
      <c r="M250" s="22">
        <f t="shared" si="23"/>
        <v>1.3426805606549959E-3</v>
      </c>
      <c r="N250" s="27">
        <v>965</v>
      </c>
      <c r="O250" s="1" t="s">
        <v>260</v>
      </c>
      <c r="P250" s="23">
        <v>24882878.719999999</v>
      </c>
    </row>
    <row r="251" spans="1:16" ht="11.5">
      <c r="A251" s="24">
        <v>19</v>
      </c>
      <c r="B251" s="25">
        <v>732</v>
      </c>
      <c r="C251" s="26" t="s">
        <v>261</v>
      </c>
      <c r="D251" s="23">
        <v>8776774.7699999996</v>
      </c>
      <c r="E251" s="21">
        <v>-4.696812224729921E-2</v>
      </c>
      <c r="F251" s="23">
        <f t="shared" si="18"/>
        <v>9296991.257445002</v>
      </c>
      <c r="G251" s="23">
        <v>9457000.5399999991</v>
      </c>
      <c r="H251" s="23">
        <f t="shared" si="19"/>
        <v>-160009.28255499713</v>
      </c>
      <c r="I251" s="23">
        <f t="shared" si="20"/>
        <v>-857777.14926010941</v>
      </c>
      <c r="J251" s="23">
        <f t="shared" si="21"/>
        <v>-1017786.4318151065</v>
      </c>
      <c r="K251" s="23">
        <f t="shared" si="22"/>
        <v>338062.74470535544</v>
      </c>
      <c r="L251" s="23"/>
      <c r="M251" s="22">
        <f t="shared" si="23"/>
        <v>4.7359491646978632E-4</v>
      </c>
      <c r="N251" s="27">
        <v>970</v>
      </c>
      <c r="O251" s="1" t="s">
        <v>261</v>
      </c>
      <c r="P251" s="23">
        <v>8776774.7699999996</v>
      </c>
    </row>
    <row r="252" spans="1:16" ht="11.5">
      <c r="A252" s="24">
        <v>2</v>
      </c>
      <c r="B252" s="25">
        <v>734</v>
      </c>
      <c r="C252" s="26" t="s">
        <v>262</v>
      </c>
      <c r="D252" s="23">
        <v>160196811.02000001</v>
      </c>
      <c r="E252" s="21">
        <v>-5.9297339133818586E-2</v>
      </c>
      <c r="F252" s="23">
        <f t="shared" si="18"/>
        <v>169691987.15389946</v>
      </c>
      <c r="G252" s="23">
        <v>177278470.33000001</v>
      </c>
      <c r="H252" s="23">
        <f t="shared" si="19"/>
        <v>-7586483.1761005521</v>
      </c>
      <c r="I252" s="23">
        <f t="shared" si="20"/>
        <v>-15656453.250571005</v>
      </c>
      <c r="J252" s="23">
        <f t="shared" si="21"/>
        <v>-23242936.426671557</v>
      </c>
      <c r="K252" s="23">
        <f t="shared" si="22"/>
        <v>6170441.311947478</v>
      </c>
      <c r="L252" s="23"/>
      <c r="M252" s="22">
        <f t="shared" si="23"/>
        <v>8.6442226583129059E-3</v>
      </c>
      <c r="N252" s="27">
        <v>974</v>
      </c>
      <c r="O252" s="1" t="s">
        <v>262</v>
      </c>
      <c r="P252" s="23">
        <v>160196811.02000001</v>
      </c>
    </row>
    <row r="253" spans="1:16" ht="11.5">
      <c r="A253" s="24">
        <v>21</v>
      </c>
      <c r="B253" s="25">
        <v>736</v>
      </c>
      <c r="C253" s="26" t="s">
        <v>263</v>
      </c>
      <c r="D253" s="23">
        <v>4943842.38</v>
      </c>
      <c r="E253" s="21">
        <v>-2.4849727688297161E-2</v>
      </c>
      <c r="F253" s="23">
        <f t="shared" si="18"/>
        <v>5236873.520117241</v>
      </c>
      <c r="G253" s="23">
        <v>5340682.99</v>
      </c>
      <c r="H253" s="23">
        <f t="shared" si="19"/>
        <v>-103809.46988275927</v>
      </c>
      <c r="I253" s="23">
        <f t="shared" si="20"/>
        <v>-483174.64378862199</v>
      </c>
      <c r="J253" s="23">
        <f t="shared" si="21"/>
        <v>-586984.11367138126</v>
      </c>
      <c r="K253" s="23">
        <f t="shared" si="22"/>
        <v>190426.32039348283</v>
      </c>
      <c r="L253" s="23"/>
      <c r="M253" s="22">
        <f t="shared" si="23"/>
        <v>2.6676981925057301E-4</v>
      </c>
      <c r="N253" s="27">
        <v>977</v>
      </c>
      <c r="O253" s="1" t="s">
        <v>263</v>
      </c>
      <c r="P253" s="23">
        <v>4943842.38</v>
      </c>
    </row>
    <row r="254" spans="1:16" ht="11.5">
      <c r="A254" s="24">
        <v>6</v>
      </c>
      <c r="B254" s="25">
        <v>790</v>
      </c>
      <c r="C254" s="26" t="s">
        <v>289</v>
      </c>
      <c r="D254" s="23">
        <v>70228214.219999999</v>
      </c>
      <c r="E254" s="21">
        <v>-2.465638161181017E-2</v>
      </c>
      <c r="F254" s="23">
        <f t="shared" si="18"/>
        <v>74390776.878659114</v>
      </c>
      <c r="G254" s="23">
        <v>74965297.959999993</v>
      </c>
      <c r="H254" s="23">
        <f t="shared" si="19"/>
        <v>-574521.0813408792</v>
      </c>
      <c r="I254" s="23">
        <f t="shared" si="20"/>
        <v>-6863587.020276228</v>
      </c>
      <c r="J254" s="23">
        <f t="shared" si="21"/>
        <v>-7438108.1016171072</v>
      </c>
      <c r="K254" s="23">
        <f t="shared" si="22"/>
        <v>2705041.8265397586</v>
      </c>
      <c r="L254" s="23"/>
      <c r="M254" s="22">
        <f t="shared" si="23"/>
        <v>3.789515638595242E-3</v>
      </c>
      <c r="N254" s="27">
        <v>2122</v>
      </c>
      <c r="O254" s="1" t="s">
        <v>289</v>
      </c>
      <c r="P254" s="23">
        <v>70228214.219999999</v>
      </c>
    </row>
    <row r="255" spans="1:16" ht="11.5">
      <c r="A255" s="24">
        <v>2</v>
      </c>
      <c r="B255" s="25">
        <v>738</v>
      </c>
      <c r="C255" s="26" t="s">
        <v>264</v>
      </c>
      <c r="D255" s="23">
        <v>9816018</v>
      </c>
      <c r="E255" s="21">
        <v>1.4976689804356492E-2</v>
      </c>
      <c r="F255" s="23">
        <f t="shared" si="18"/>
        <v>10397832.452173404</v>
      </c>
      <c r="G255" s="23">
        <v>10469921.75</v>
      </c>
      <c r="H255" s="23">
        <f t="shared" si="19"/>
        <v>-72089.297826595604</v>
      </c>
      <c r="I255" s="23">
        <f t="shared" si="20"/>
        <v>-959345.10771613661</v>
      </c>
      <c r="J255" s="23">
        <f t="shared" si="21"/>
        <v>-1031434.4055427322</v>
      </c>
      <c r="K255" s="23">
        <f t="shared" si="22"/>
        <v>378092.18922877446</v>
      </c>
      <c r="L255" s="23"/>
      <c r="M255" s="22">
        <f t="shared" si="23"/>
        <v>5.2967249890769599E-4</v>
      </c>
      <c r="N255" s="27">
        <v>983</v>
      </c>
      <c r="O255" s="1" t="s">
        <v>435</v>
      </c>
      <c r="P255" s="23">
        <v>9816018</v>
      </c>
    </row>
    <row r="256" spans="1:16" ht="11.5">
      <c r="A256" s="24">
        <v>9</v>
      </c>
      <c r="B256" s="25">
        <v>739</v>
      </c>
      <c r="C256" s="26" t="s">
        <v>265</v>
      </c>
      <c r="D256" s="23">
        <v>9415280.3200000003</v>
      </c>
      <c r="E256" s="21">
        <v>-3.8656265465182298E-2</v>
      </c>
      <c r="F256" s="23">
        <f t="shared" si="18"/>
        <v>9973342.2715408206</v>
      </c>
      <c r="G256" s="23">
        <v>10036651.01</v>
      </c>
      <c r="H256" s="23">
        <f t="shared" si="19"/>
        <v>-63308.738459179178</v>
      </c>
      <c r="I256" s="23">
        <f t="shared" si="20"/>
        <v>-920179.96633339731</v>
      </c>
      <c r="J256" s="23">
        <f t="shared" si="21"/>
        <v>-983488.70479257649</v>
      </c>
      <c r="K256" s="23">
        <f t="shared" si="22"/>
        <v>362656.62393766962</v>
      </c>
      <c r="L256" s="23"/>
      <c r="M256" s="22">
        <f t="shared" si="23"/>
        <v>5.0804868685151673E-4</v>
      </c>
      <c r="N256" s="27">
        <v>984</v>
      </c>
      <c r="O256" s="1" t="s">
        <v>265</v>
      </c>
      <c r="P256" s="23">
        <v>9415280.3200000003</v>
      </c>
    </row>
    <row r="257" spans="1:16" ht="11.5">
      <c r="A257" s="24">
        <v>10</v>
      </c>
      <c r="B257" s="25">
        <v>740</v>
      </c>
      <c r="C257" s="26" t="s">
        <v>266</v>
      </c>
      <c r="D257" s="23">
        <v>111307694.08</v>
      </c>
      <c r="E257" s="21">
        <v>-3.5609439205508756E-2</v>
      </c>
      <c r="F257" s="23">
        <f t="shared" si="18"/>
        <v>117905117.29721905</v>
      </c>
      <c r="G257" s="23">
        <v>119966170.98</v>
      </c>
      <c r="H257" s="23">
        <f t="shared" si="19"/>
        <v>-2061053.6827809513</v>
      </c>
      <c r="I257" s="23">
        <f t="shared" si="20"/>
        <v>-10878392.008532625</v>
      </c>
      <c r="J257" s="23">
        <f t="shared" si="21"/>
        <v>-12939445.691313576</v>
      </c>
      <c r="K257" s="23">
        <f t="shared" si="22"/>
        <v>4287336.2429361781</v>
      </c>
      <c r="L257" s="23"/>
      <c r="M257" s="22">
        <f t="shared" si="23"/>
        <v>6.0061650733532644E-3</v>
      </c>
      <c r="N257" s="27">
        <v>988</v>
      </c>
      <c r="O257" s="1" t="s">
        <v>436</v>
      </c>
      <c r="P257" s="23">
        <v>111307694.08</v>
      </c>
    </row>
    <row r="258" spans="1:16" ht="11.5">
      <c r="A258" s="24">
        <v>19</v>
      </c>
      <c r="B258" s="25">
        <v>742</v>
      </c>
      <c r="C258" s="26" t="s">
        <v>267</v>
      </c>
      <c r="D258" s="23">
        <v>2709855.61</v>
      </c>
      <c r="E258" s="21">
        <v>-5.0440722001772617E-2</v>
      </c>
      <c r="F258" s="23">
        <f t="shared" si="18"/>
        <v>2870474.0152638429</v>
      </c>
      <c r="G258" s="23">
        <v>2942015.58</v>
      </c>
      <c r="H258" s="23">
        <f t="shared" si="19"/>
        <v>-71541.56473615719</v>
      </c>
      <c r="I258" s="23">
        <f t="shared" si="20"/>
        <v>-264841.27495188243</v>
      </c>
      <c r="J258" s="23">
        <f t="shared" si="21"/>
        <v>-336382.83968803962</v>
      </c>
      <c r="K258" s="23">
        <f t="shared" si="22"/>
        <v>104377.88929062436</v>
      </c>
      <c r="L258" s="23"/>
      <c r="M258" s="22">
        <f t="shared" si="23"/>
        <v>1.4622385499168185E-4</v>
      </c>
      <c r="N258" s="27">
        <v>993</v>
      </c>
      <c r="O258" s="1" t="s">
        <v>267</v>
      </c>
      <c r="P258" s="23">
        <v>2709855.61</v>
      </c>
    </row>
    <row r="259" spans="1:16" ht="11.5">
      <c r="A259" s="24">
        <v>14</v>
      </c>
      <c r="B259" s="25">
        <v>743</v>
      </c>
      <c r="C259" s="26" t="s">
        <v>268</v>
      </c>
      <c r="D259" s="23">
        <v>204641323.34999999</v>
      </c>
      <c r="E259" s="21">
        <v>-1.4226745750616153E-2</v>
      </c>
      <c r="F259" s="23">
        <f t="shared" si="18"/>
        <v>216770812.05274287</v>
      </c>
      <c r="G259" s="23">
        <v>219341508.80000001</v>
      </c>
      <c r="H259" s="23">
        <f t="shared" si="19"/>
        <v>-2570696.7472571433</v>
      </c>
      <c r="I259" s="23">
        <f t="shared" si="20"/>
        <v>-20000131.66157382</v>
      </c>
      <c r="J259" s="23">
        <f t="shared" si="21"/>
        <v>-22570828.408830963</v>
      </c>
      <c r="K259" s="23">
        <f t="shared" si="22"/>
        <v>7882349.6403607875</v>
      </c>
      <c r="L259" s="23"/>
      <c r="M259" s="22">
        <f t="shared" si="23"/>
        <v>1.1042449302616636E-2</v>
      </c>
      <c r="N259" s="27">
        <v>1866</v>
      </c>
      <c r="O259" s="1" t="s">
        <v>268</v>
      </c>
      <c r="P259" s="23">
        <v>204641323.34999999</v>
      </c>
    </row>
    <row r="260" spans="1:16" ht="11.5">
      <c r="A260" s="24">
        <v>17</v>
      </c>
      <c r="B260" s="25">
        <v>746</v>
      </c>
      <c r="C260" s="26" t="s">
        <v>269</v>
      </c>
      <c r="D260" s="23">
        <v>12065918.17</v>
      </c>
      <c r="E260" s="21">
        <v>-1.4430049196193891E-2</v>
      </c>
      <c r="F260" s="23">
        <f t="shared" si="18"/>
        <v>12781088.57515285</v>
      </c>
      <c r="G260" s="23">
        <v>12688834.42</v>
      </c>
      <c r="H260" s="23">
        <f t="shared" si="19"/>
        <v>92254.155152849853</v>
      </c>
      <c r="I260" s="23">
        <f t="shared" si="20"/>
        <v>-1179233.7347479132</v>
      </c>
      <c r="J260" s="23">
        <f t="shared" si="21"/>
        <v>-1086979.5795950633</v>
      </c>
      <c r="K260" s="23">
        <f t="shared" si="22"/>
        <v>464753.57074024802</v>
      </c>
      <c r="L260" s="23"/>
      <c r="M260" s="22">
        <f t="shared" si="23"/>
        <v>6.5107715050233955E-4</v>
      </c>
      <c r="N260" s="27">
        <v>998</v>
      </c>
      <c r="O260" s="1" t="s">
        <v>269</v>
      </c>
      <c r="P260" s="23">
        <v>12065918.17</v>
      </c>
    </row>
    <row r="261" spans="1:16" ht="11.5">
      <c r="A261" s="24">
        <v>4</v>
      </c>
      <c r="B261" s="25">
        <v>747</v>
      </c>
      <c r="C261" s="26" t="s">
        <v>270</v>
      </c>
      <c r="D261" s="23">
        <v>3183989.34</v>
      </c>
      <c r="E261" s="21">
        <v>-5.3047561006083523E-2</v>
      </c>
      <c r="F261" s="23">
        <f t="shared" si="18"/>
        <v>3372710.5723345433</v>
      </c>
      <c r="G261" s="23">
        <v>3446597.59</v>
      </c>
      <c r="H261" s="23">
        <f t="shared" si="19"/>
        <v>-73887.017665456515</v>
      </c>
      <c r="I261" s="23">
        <f t="shared" si="20"/>
        <v>-311179.60422946769</v>
      </c>
      <c r="J261" s="23">
        <f t="shared" si="21"/>
        <v>-385066.6218949242</v>
      </c>
      <c r="K261" s="23">
        <f t="shared" si="22"/>
        <v>122640.51472212873</v>
      </c>
      <c r="L261" s="23"/>
      <c r="M261" s="22">
        <f t="shared" si="23"/>
        <v>1.7180811915924214E-4</v>
      </c>
      <c r="N261" s="27">
        <v>999</v>
      </c>
      <c r="O261" s="1" t="s">
        <v>270</v>
      </c>
      <c r="P261" s="23">
        <v>3183989.34</v>
      </c>
    </row>
    <row r="262" spans="1:16" ht="11.5">
      <c r="A262" s="24">
        <v>17</v>
      </c>
      <c r="B262" s="25">
        <v>748</v>
      </c>
      <c r="C262" s="26" t="s">
        <v>271</v>
      </c>
      <c r="D262" s="23">
        <v>14268839.560000001</v>
      </c>
      <c r="E262" s="21">
        <v>-5.0120800709357927E-2</v>
      </c>
      <c r="F262" s="23">
        <f t="shared" si="18"/>
        <v>15114581.394596431</v>
      </c>
      <c r="G262" s="23">
        <v>15450301.060000001</v>
      </c>
      <c r="H262" s="23">
        <f t="shared" si="19"/>
        <v>-335719.66540356912</v>
      </c>
      <c r="I262" s="23">
        <f t="shared" si="20"/>
        <v>-1394531.0027622681</v>
      </c>
      <c r="J262" s="23">
        <f t="shared" si="21"/>
        <v>-1730250.6681658372</v>
      </c>
      <c r="K262" s="23">
        <f t="shared" si="22"/>
        <v>549605.4293089665</v>
      </c>
      <c r="L262" s="23"/>
      <c r="M262" s="22">
        <f t="shared" si="23"/>
        <v>7.6994682632592867E-4</v>
      </c>
      <c r="N262" s="27">
        <v>1983</v>
      </c>
      <c r="O262" s="1" t="s">
        <v>271</v>
      </c>
      <c r="P262" s="23">
        <v>14268839.560000001</v>
      </c>
    </row>
    <row r="263" spans="1:16" ht="11.5">
      <c r="A263" s="24">
        <v>17</v>
      </c>
      <c r="B263" s="25">
        <v>791</v>
      </c>
      <c r="C263" s="26" t="s">
        <v>290</v>
      </c>
      <c r="D263" s="23">
        <v>13702727.060000001</v>
      </c>
      <c r="E263" s="21">
        <v>-4.8132706033878016E-2</v>
      </c>
      <c r="F263" s="23">
        <f t="shared" si="18"/>
        <v>14514914.307180637</v>
      </c>
      <c r="G263" s="23">
        <v>14665863.130000001</v>
      </c>
      <c r="H263" s="23">
        <f t="shared" si="19"/>
        <v>-150948.82281936333</v>
      </c>
      <c r="I263" s="23">
        <f t="shared" si="20"/>
        <v>-1339203.3477710127</v>
      </c>
      <c r="J263" s="23">
        <f t="shared" si="21"/>
        <v>-1490152.170590376</v>
      </c>
      <c r="K263" s="23">
        <f t="shared" si="22"/>
        <v>527799.97678486002</v>
      </c>
      <c r="L263" s="23"/>
      <c r="M263" s="22">
        <f t="shared" si="23"/>
        <v>7.3939938615845109E-4</v>
      </c>
      <c r="N263" s="27">
        <v>2182</v>
      </c>
      <c r="O263" s="1" t="s">
        <v>290</v>
      </c>
      <c r="P263" s="23">
        <v>13702727.060000001</v>
      </c>
    </row>
    <row r="264" spans="1:16" ht="11.5">
      <c r="A264" s="24">
        <v>11</v>
      </c>
      <c r="B264" s="25">
        <v>749</v>
      </c>
      <c r="C264" s="26" t="s">
        <v>272</v>
      </c>
      <c r="D264" s="23">
        <v>74915759.480000004</v>
      </c>
      <c r="E264" s="21">
        <v>-1.4481859987369998E-2</v>
      </c>
      <c r="F264" s="23">
        <f t="shared" si="18"/>
        <v>79356162.050676912</v>
      </c>
      <c r="G264" s="23">
        <v>79547366</v>
      </c>
      <c r="H264" s="23">
        <f t="shared" si="19"/>
        <v>-191203.94932308793</v>
      </c>
      <c r="I264" s="23">
        <f t="shared" si="20"/>
        <v>-7321713.0763184009</v>
      </c>
      <c r="J264" s="23">
        <f t="shared" si="21"/>
        <v>-7512917.0256414888</v>
      </c>
      <c r="K264" s="23">
        <f t="shared" si="22"/>
        <v>2885596.1255907961</v>
      </c>
      <c r="L264" s="23"/>
      <c r="M264" s="22">
        <f t="shared" si="23"/>
        <v>4.0424556608738412E-3</v>
      </c>
      <c r="N264" s="27">
        <v>1007</v>
      </c>
      <c r="O264" s="1" t="s">
        <v>272</v>
      </c>
      <c r="P264" s="23">
        <v>74915759.480000004</v>
      </c>
    </row>
    <row r="265" spans="1:16" ht="11.5">
      <c r="A265" s="24">
        <v>19</v>
      </c>
      <c r="B265" s="25">
        <v>751</v>
      </c>
      <c r="C265" s="26" t="s">
        <v>273</v>
      </c>
      <c r="D265" s="23">
        <v>10160052.67</v>
      </c>
      <c r="E265" s="21">
        <v>-4.6872478396831722E-2</v>
      </c>
      <c r="F265" s="23">
        <f t="shared" si="18"/>
        <v>10762258.725270985</v>
      </c>
      <c r="G265" s="23">
        <v>10933596.57</v>
      </c>
      <c r="H265" s="23">
        <f t="shared" si="19"/>
        <v>-171337.8447290156</v>
      </c>
      <c r="I265" s="23">
        <f t="shared" si="20"/>
        <v>-992968.51565500116</v>
      </c>
      <c r="J265" s="23">
        <f t="shared" si="21"/>
        <v>-1164306.3603840168</v>
      </c>
      <c r="K265" s="23">
        <f t="shared" si="22"/>
        <v>391343.67486693233</v>
      </c>
      <c r="L265" s="23"/>
      <c r="M265" s="22">
        <f t="shared" si="23"/>
        <v>5.4823661557596055E-4</v>
      </c>
      <c r="N265" s="27">
        <v>1009</v>
      </c>
      <c r="O265" s="1" t="s">
        <v>273</v>
      </c>
      <c r="P265" s="23">
        <v>10160052.67</v>
      </c>
    </row>
    <row r="266" spans="1:16" ht="11.5">
      <c r="A266" s="24">
        <v>1</v>
      </c>
      <c r="B266" s="25">
        <v>753</v>
      </c>
      <c r="C266" s="26" t="s">
        <v>274</v>
      </c>
      <c r="D266" s="23">
        <v>81477537.209999993</v>
      </c>
      <c r="E266" s="21">
        <v>1.754944734618389E-2</v>
      </c>
      <c r="F266" s="23">
        <f t="shared" si="18"/>
        <v>86306869.091448694</v>
      </c>
      <c r="G266" s="23">
        <v>86153240.409999996</v>
      </c>
      <c r="H266" s="23">
        <f t="shared" si="19"/>
        <v>153628.68144869804</v>
      </c>
      <c r="I266" s="23">
        <f t="shared" si="20"/>
        <v>-7963012.7727122121</v>
      </c>
      <c r="J266" s="23">
        <f t="shared" si="21"/>
        <v>-7809384.091263514</v>
      </c>
      <c r="K266" s="23">
        <f t="shared" si="22"/>
        <v>3138341.8833072465</v>
      </c>
      <c r="L266" s="23"/>
      <c r="M266" s="22">
        <f t="shared" si="23"/>
        <v>4.3965292992398227E-3</v>
      </c>
      <c r="N266" s="27">
        <v>1012</v>
      </c>
      <c r="O266" s="1" t="s">
        <v>437</v>
      </c>
      <c r="P266" s="23">
        <v>81477537.209999993</v>
      </c>
    </row>
    <row r="267" spans="1:16" ht="11.5">
      <c r="A267" s="24">
        <v>1</v>
      </c>
      <c r="B267" s="25">
        <v>755</v>
      </c>
      <c r="C267" s="26" t="s">
        <v>275</v>
      </c>
      <c r="D267" s="23">
        <v>25819313.010000002</v>
      </c>
      <c r="E267" s="21">
        <v>-1.8322585488797873E-2</v>
      </c>
      <c r="F267" s="23">
        <f t="shared" si="18"/>
        <v>27349673.840064373</v>
      </c>
      <c r="G267" s="23">
        <v>27537876.719999999</v>
      </c>
      <c r="H267" s="23">
        <f t="shared" si="19"/>
        <v>-188202.87993562594</v>
      </c>
      <c r="I267" s="23">
        <f t="shared" si="20"/>
        <v>-2523388.977152966</v>
      </c>
      <c r="J267" s="23">
        <f t="shared" si="21"/>
        <v>-2711591.8570885919</v>
      </c>
      <c r="K267" s="23">
        <f t="shared" si="22"/>
        <v>994505.16292185674</v>
      </c>
      <c r="L267" s="23"/>
      <c r="M267" s="22">
        <f t="shared" si="23"/>
        <v>1.3932105709348421E-3</v>
      </c>
      <c r="N267" s="27">
        <v>1016</v>
      </c>
      <c r="O267" s="1" t="s">
        <v>438</v>
      </c>
      <c r="P267" s="23">
        <v>25819313.010000002</v>
      </c>
    </row>
    <row r="268" spans="1:16" ht="11.5">
      <c r="A268" s="24">
        <v>19</v>
      </c>
      <c r="B268" s="25">
        <v>758</v>
      </c>
      <c r="C268" s="26" t="s">
        <v>276</v>
      </c>
      <c r="D268" s="23">
        <v>25939979.420000002</v>
      </c>
      <c r="E268" s="21">
        <v>-3.4957222062084459E-2</v>
      </c>
      <c r="F268" s="23">
        <f t="shared" si="18"/>
        <v>27477492.382551283</v>
      </c>
      <c r="G268" s="23">
        <v>27748019.699999999</v>
      </c>
      <c r="H268" s="23">
        <f t="shared" si="19"/>
        <v>-270527.31744871661</v>
      </c>
      <c r="I268" s="23">
        <f t="shared" si="20"/>
        <v>-2535182.0209411057</v>
      </c>
      <c r="J268" s="23">
        <f t="shared" si="21"/>
        <v>-2805709.3383898223</v>
      </c>
      <c r="K268" s="23">
        <f t="shared" si="22"/>
        <v>999152.97704804083</v>
      </c>
      <c r="L268" s="23"/>
      <c r="M268" s="22">
        <f t="shared" si="23"/>
        <v>1.399721732479057E-3</v>
      </c>
      <c r="N268" s="27">
        <v>1018</v>
      </c>
      <c r="O268" s="1" t="s">
        <v>276</v>
      </c>
      <c r="P268" s="23">
        <v>25939979.420000002</v>
      </c>
    </row>
    <row r="269" spans="1:16" ht="11.5">
      <c r="A269" s="24">
        <v>14</v>
      </c>
      <c r="B269" s="25">
        <v>759</v>
      </c>
      <c r="C269" s="26" t="s">
        <v>277</v>
      </c>
      <c r="D269" s="23">
        <v>4808351.1900000004</v>
      </c>
      <c r="E269" s="21">
        <v>-3.8168374347868503E-2</v>
      </c>
      <c r="F269" s="23">
        <f t="shared" si="18"/>
        <v>5093351.5041260729</v>
      </c>
      <c r="G269" s="23">
        <v>5148113.82</v>
      </c>
      <c r="H269" s="23">
        <f t="shared" si="19"/>
        <v>-54762.315873927437</v>
      </c>
      <c r="I269" s="23">
        <f t="shared" si="20"/>
        <v>-469932.73548475199</v>
      </c>
      <c r="J269" s="23">
        <f t="shared" si="21"/>
        <v>-524695.05135867943</v>
      </c>
      <c r="K269" s="23">
        <f t="shared" si="22"/>
        <v>185207.48719163745</v>
      </c>
      <c r="L269" s="23"/>
      <c r="M269" s="22">
        <f t="shared" si="23"/>
        <v>2.5945871232439609E-4</v>
      </c>
      <c r="N269" s="27">
        <v>1022</v>
      </c>
      <c r="O269" s="1" t="s">
        <v>277</v>
      </c>
      <c r="P269" s="23">
        <v>4808351.1900000004</v>
      </c>
    </row>
    <row r="270" spans="1:16" ht="11.5">
      <c r="A270" s="24">
        <v>2</v>
      </c>
      <c r="B270" s="25">
        <v>761</v>
      </c>
      <c r="C270" s="26" t="s">
        <v>278</v>
      </c>
      <c r="D270" s="23">
        <v>23173996.82</v>
      </c>
      <c r="E270" s="21">
        <v>-3.3984713811864846E-2</v>
      </c>
      <c r="F270" s="23">
        <f t="shared" si="18"/>
        <v>24547564.621576618</v>
      </c>
      <c r="G270" s="23">
        <v>24951050.93</v>
      </c>
      <c r="H270" s="23">
        <f t="shared" si="19"/>
        <v>-403486.3084233813</v>
      </c>
      <c r="I270" s="23">
        <f t="shared" si="20"/>
        <v>-2264855.3084862223</v>
      </c>
      <c r="J270" s="23">
        <f t="shared" si="21"/>
        <v>-2668341.6169096036</v>
      </c>
      <c r="K270" s="23">
        <f t="shared" si="22"/>
        <v>892613.19517287542</v>
      </c>
      <c r="L270" s="23"/>
      <c r="M270" s="22">
        <f t="shared" si="23"/>
        <v>1.2504692641484971E-3</v>
      </c>
      <c r="N270" s="27">
        <v>1025</v>
      </c>
      <c r="O270" s="1" t="s">
        <v>278</v>
      </c>
      <c r="P270" s="23">
        <v>23173996.82</v>
      </c>
    </row>
    <row r="271" spans="1:16" ht="11.5">
      <c r="A271" s="24">
        <v>11</v>
      </c>
      <c r="B271" s="25">
        <v>762</v>
      </c>
      <c r="C271" s="26" t="s">
        <v>279</v>
      </c>
      <c r="D271" s="23">
        <v>9639640.8200000003</v>
      </c>
      <c r="E271" s="21">
        <v>-4.1872218286291785E-2</v>
      </c>
      <c r="F271" s="23">
        <f t="shared" si="18"/>
        <v>10211001.054143488</v>
      </c>
      <c r="G271" s="23">
        <v>10346134.630000001</v>
      </c>
      <c r="H271" s="23">
        <f t="shared" si="19"/>
        <v>-135133.57585651241</v>
      </c>
      <c r="I271" s="23">
        <f t="shared" si="20"/>
        <v>-942107.30469399807</v>
      </c>
      <c r="J271" s="23">
        <f t="shared" si="21"/>
        <v>-1077240.8805505105</v>
      </c>
      <c r="K271" s="23">
        <f t="shared" si="22"/>
        <v>371298.51442946203</v>
      </c>
      <c r="L271" s="23"/>
      <c r="M271" s="22">
        <f t="shared" si="23"/>
        <v>5.2015518326291093E-4</v>
      </c>
      <c r="N271" s="27">
        <v>1029</v>
      </c>
      <c r="O271" s="1" t="s">
        <v>279</v>
      </c>
      <c r="P271" s="23">
        <v>9639640.8200000003</v>
      </c>
    </row>
    <row r="272" spans="1:16" ht="11.5">
      <c r="A272" s="24">
        <v>18</v>
      </c>
      <c r="B272" s="25">
        <v>765</v>
      </c>
      <c r="C272" s="26" t="s">
        <v>280</v>
      </c>
      <c r="D272" s="23">
        <v>32086747.390000001</v>
      </c>
      <c r="E272" s="21">
        <v>-1.7360113410281496E-2</v>
      </c>
      <c r="F272" s="23">
        <f t="shared" ref="F272:F326" si="24">SUM($F$15 * M272)</f>
        <v>33988591.228788726</v>
      </c>
      <c r="G272" s="23">
        <v>34042037.740000002</v>
      </c>
      <c r="H272" s="23">
        <f t="shared" ref="H272:H326" si="25">SUM(F272 - G272)</f>
        <v>-53446.511211276054</v>
      </c>
      <c r="I272" s="23">
        <f t="shared" ref="I272:I326" si="26">SUM($I$15 * M272)</f>
        <v>-3135921.7282527415</v>
      </c>
      <c r="J272" s="23">
        <f t="shared" ref="J272:J326" si="27">SUM(H272 + I272)</f>
        <v>-3189368.2394640176</v>
      </c>
      <c r="K272" s="23">
        <f t="shared" ref="K272:K326" si="28">SUM($K$15 * M272)</f>
        <v>1235913.4392292032</v>
      </c>
      <c r="L272" s="23"/>
      <c r="M272" s="22">
        <f t="shared" ref="M272:M326" si="29">SUM(D272/ $D$15)</f>
        <v>1.7314014371083359E-3</v>
      </c>
      <c r="N272" s="27">
        <v>1032</v>
      </c>
      <c r="O272" s="1" t="s">
        <v>280</v>
      </c>
      <c r="P272" s="23">
        <v>32086747.390000001</v>
      </c>
    </row>
    <row r="273" spans="1:16" ht="11.5">
      <c r="A273" s="24">
        <v>21</v>
      </c>
      <c r="B273" s="25">
        <v>766</v>
      </c>
      <c r="C273" s="26" t="s">
        <v>281</v>
      </c>
      <c r="D273" s="23">
        <v>336635.77</v>
      </c>
      <c r="E273" s="21">
        <v>-0.10479804916705332</v>
      </c>
      <c r="F273" s="23">
        <f t="shared" si="24"/>
        <v>356588.82592395227</v>
      </c>
      <c r="G273" s="23">
        <v>382042.67</v>
      </c>
      <c r="H273" s="23">
        <f t="shared" si="25"/>
        <v>-25453.84407604771</v>
      </c>
      <c r="I273" s="23">
        <f t="shared" si="26"/>
        <v>-32900.294093975237</v>
      </c>
      <c r="J273" s="23">
        <f t="shared" si="27"/>
        <v>-58354.138170022947</v>
      </c>
      <c r="K273" s="23">
        <f t="shared" si="28"/>
        <v>12966.495706508913</v>
      </c>
      <c r="L273" s="23"/>
      <c r="M273" s="22">
        <f t="shared" si="29"/>
        <v>1.816487189791384E-5</v>
      </c>
      <c r="N273" s="27">
        <v>1034</v>
      </c>
      <c r="O273" s="1" t="s">
        <v>281</v>
      </c>
      <c r="P273" s="23">
        <v>336635.77</v>
      </c>
    </row>
    <row r="274" spans="1:16" ht="11.5">
      <c r="A274" s="24">
        <v>10</v>
      </c>
      <c r="B274" s="25">
        <v>768</v>
      </c>
      <c r="C274" s="26" t="s">
        <v>282</v>
      </c>
      <c r="D274" s="23">
        <v>6279460.04</v>
      </c>
      <c r="E274" s="21">
        <v>-7.0154972635173049E-2</v>
      </c>
      <c r="F274" s="23">
        <f t="shared" si="24"/>
        <v>6651655.8329495834</v>
      </c>
      <c r="G274" s="23">
        <v>6911703.8300000001</v>
      </c>
      <c r="H274" s="23">
        <f t="shared" si="25"/>
        <v>-260047.99705041666</v>
      </c>
      <c r="I274" s="23">
        <f t="shared" si="26"/>
        <v>-613708.0502982958</v>
      </c>
      <c r="J274" s="23">
        <f t="shared" si="27"/>
        <v>-873756.04734871245</v>
      </c>
      <c r="K274" s="23">
        <f t="shared" si="28"/>
        <v>241871.47921878379</v>
      </c>
      <c r="L274" s="23"/>
      <c r="M274" s="22">
        <f t="shared" si="29"/>
        <v>3.3883977099245549E-4</v>
      </c>
      <c r="N274" s="27">
        <v>1036</v>
      </c>
      <c r="O274" s="1" t="s">
        <v>282</v>
      </c>
      <c r="P274" s="23">
        <v>6279460.04</v>
      </c>
    </row>
    <row r="275" spans="1:16" ht="11.5">
      <c r="A275" s="24">
        <v>21</v>
      </c>
      <c r="B275" s="25">
        <v>771</v>
      </c>
      <c r="C275" s="26" t="s">
        <v>283</v>
      </c>
      <c r="D275" s="23">
        <v>3244647.84</v>
      </c>
      <c r="E275" s="21">
        <v>-2.6880525058086861E-2</v>
      </c>
      <c r="F275" s="23">
        <f t="shared" si="24"/>
        <v>3436964.4194444567</v>
      </c>
      <c r="G275" s="23">
        <v>3408601.88</v>
      </c>
      <c r="H275" s="23">
        <f t="shared" si="25"/>
        <v>28362.539444456808</v>
      </c>
      <c r="I275" s="23">
        <f t="shared" si="26"/>
        <v>-317107.91805452376</v>
      </c>
      <c r="J275" s="23">
        <f t="shared" si="27"/>
        <v>-288745.37861006695</v>
      </c>
      <c r="K275" s="23">
        <f t="shared" si="28"/>
        <v>124976.95145852567</v>
      </c>
      <c r="L275" s="23"/>
      <c r="M275" s="22">
        <f t="shared" si="29"/>
        <v>1.7508125285510461E-4</v>
      </c>
      <c r="N275" s="27">
        <v>1042</v>
      </c>
      <c r="O275" s="1" t="s">
        <v>283</v>
      </c>
      <c r="P275" s="23">
        <v>3244647.84</v>
      </c>
    </row>
    <row r="276" spans="1:16" ht="11.5">
      <c r="A276" s="24">
        <v>18</v>
      </c>
      <c r="B276" s="25">
        <v>777</v>
      </c>
      <c r="C276" s="26" t="s">
        <v>284</v>
      </c>
      <c r="D276" s="23">
        <v>20429056.48</v>
      </c>
      <c r="E276" s="21">
        <v>-3.7980397357149726E-2</v>
      </c>
      <c r="F276" s="23">
        <f t="shared" si="24"/>
        <v>21639926.33622181</v>
      </c>
      <c r="G276" s="23">
        <v>21850789.870000001</v>
      </c>
      <c r="H276" s="23">
        <f t="shared" si="25"/>
        <v>-210863.53377819061</v>
      </c>
      <c r="I276" s="23">
        <f t="shared" si="26"/>
        <v>-1996585.1111259819</v>
      </c>
      <c r="J276" s="23">
        <f t="shared" si="27"/>
        <v>-2207448.6449041725</v>
      </c>
      <c r="K276" s="23">
        <f t="shared" si="28"/>
        <v>786883.91651293635</v>
      </c>
      <c r="L276" s="23"/>
      <c r="M276" s="22">
        <f t="shared" si="29"/>
        <v>1.1023522365268747E-3</v>
      </c>
      <c r="N276" s="27">
        <v>1058</v>
      </c>
      <c r="O276" s="1" t="s">
        <v>284</v>
      </c>
      <c r="P276" s="23">
        <v>20429056.48</v>
      </c>
    </row>
    <row r="277" spans="1:16" ht="11.5">
      <c r="A277" s="24">
        <v>11</v>
      </c>
      <c r="B277" s="25">
        <v>778</v>
      </c>
      <c r="C277" s="26" t="s">
        <v>285</v>
      </c>
      <c r="D277" s="23">
        <v>19933376.850000001</v>
      </c>
      <c r="E277" s="21">
        <v>-4.509997747157829E-2</v>
      </c>
      <c r="F277" s="23">
        <f t="shared" si="24"/>
        <v>21114866.811810255</v>
      </c>
      <c r="G277" s="23">
        <v>21393752.010000002</v>
      </c>
      <c r="H277" s="23">
        <f t="shared" si="25"/>
        <v>-278885.19818974659</v>
      </c>
      <c r="I277" s="23">
        <f t="shared" si="26"/>
        <v>-1948141.0446995511</v>
      </c>
      <c r="J277" s="23">
        <f t="shared" si="27"/>
        <v>-2227026.2428892977</v>
      </c>
      <c r="K277" s="23">
        <f t="shared" si="28"/>
        <v>767791.38872184965</v>
      </c>
      <c r="L277" s="23"/>
      <c r="M277" s="22">
        <f t="shared" si="29"/>
        <v>1.0756053552273763E-3</v>
      </c>
      <c r="N277" s="27">
        <v>1061</v>
      </c>
      <c r="O277" s="1" t="s">
        <v>285</v>
      </c>
      <c r="P277" s="23">
        <v>19933376.850000001</v>
      </c>
    </row>
    <row r="278" spans="1:16" ht="11.5">
      <c r="A278" s="24">
        <v>7</v>
      </c>
      <c r="B278" s="25">
        <v>781</v>
      </c>
      <c r="C278" s="26" t="s">
        <v>286</v>
      </c>
      <c r="D278" s="23">
        <v>8596990.7699999996</v>
      </c>
      <c r="E278" s="21">
        <v>-4.873475085285759E-2</v>
      </c>
      <c r="F278" s="23">
        <f t="shared" si="24"/>
        <v>9106551.1105767358</v>
      </c>
      <c r="G278" s="23">
        <v>9264583.8699999992</v>
      </c>
      <c r="H278" s="23">
        <f t="shared" si="25"/>
        <v>-158032.75942326337</v>
      </c>
      <c r="I278" s="23">
        <f t="shared" si="26"/>
        <v>-840206.38881064428</v>
      </c>
      <c r="J278" s="23">
        <f t="shared" si="27"/>
        <v>-998239.14823390765</v>
      </c>
      <c r="K278" s="23">
        <f t="shared" si="28"/>
        <v>331137.84642702033</v>
      </c>
      <c r="L278" s="23"/>
      <c r="M278" s="22">
        <f t="shared" si="29"/>
        <v>4.6389376875962307E-4</v>
      </c>
      <c r="N278" s="27">
        <v>1064</v>
      </c>
      <c r="O278" s="1" t="s">
        <v>286</v>
      </c>
      <c r="P278" s="23">
        <v>8596990.7699999996</v>
      </c>
    </row>
    <row r="279" spans="1:16" ht="11.5">
      <c r="A279" s="24">
        <v>4</v>
      </c>
      <c r="B279" s="25">
        <v>783</v>
      </c>
      <c r="C279" s="26" t="s">
        <v>287</v>
      </c>
      <c r="D279" s="23">
        <v>24136808.84</v>
      </c>
      <c r="E279" s="21">
        <v>-2.4940245385027981E-2</v>
      </c>
      <c r="F279" s="23">
        <f t="shared" si="24"/>
        <v>25567444.380038615</v>
      </c>
      <c r="G279" s="23">
        <v>25634080.48</v>
      </c>
      <c r="H279" s="23">
        <f t="shared" si="25"/>
        <v>-66636.099961385131</v>
      </c>
      <c r="I279" s="23">
        <f t="shared" si="26"/>
        <v>-2358953.4449237562</v>
      </c>
      <c r="J279" s="23">
        <f t="shared" si="27"/>
        <v>-2425589.5448851413</v>
      </c>
      <c r="K279" s="23">
        <f t="shared" si="28"/>
        <v>929698.67163161631</v>
      </c>
      <c r="L279" s="23"/>
      <c r="M279" s="22">
        <f t="shared" si="29"/>
        <v>1.3024226171895943E-3</v>
      </c>
      <c r="N279" s="27">
        <v>1067</v>
      </c>
      <c r="O279" s="1" t="s">
        <v>287</v>
      </c>
      <c r="P279" s="23">
        <v>24136808.84</v>
      </c>
    </row>
    <row r="280" spans="1:16" ht="11.5">
      <c r="A280" s="24">
        <v>9</v>
      </c>
      <c r="B280" s="25">
        <v>831</v>
      </c>
      <c r="C280" s="26" t="s">
        <v>291</v>
      </c>
      <c r="D280" s="23">
        <v>16428453.310000001</v>
      </c>
      <c r="E280" s="21">
        <v>1.0662512115957689E-2</v>
      </c>
      <c r="F280" s="23">
        <f t="shared" si="24"/>
        <v>17402199.646102276</v>
      </c>
      <c r="G280" s="23">
        <v>17517844.870000001</v>
      </c>
      <c r="H280" s="23">
        <f t="shared" si="25"/>
        <v>-115645.22389772534</v>
      </c>
      <c r="I280" s="23">
        <f t="shared" si="26"/>
        <v>-1605595.7018713162</v>
      </c>
      <c r="J280" s="23">
        <f t="shared" si="27"/>
        <v>-1721240.9257690415</v>
      </c>
      <c r="K280" s="23">
        <f t="shared" si="28"/>
        <v>632789.16945961246</v>
      </c>
      <c r="L280" s="23"/>
      <c r="M280" s="22">
        <f t="shared" si="29"/>
        <v>8.8647962115555518E-4</v>
      </c>
      <c r="N280" s="27">
        <v>1075</v>
      </c>
      <c r="O280" s="1" t="s">
        <v>291</v>
      </c>
      <c r="P280" s="23">
        <v>16428453.310000001</v>
      </c>
    </row>
    <row r="281" spans="1:16" ht="11.5">
      <c r="A281" s="24">
        <v>17</v>
      </c>
      <c r="B281" s="25">
        <v>832</v>
      </c>
      <c r="C281" s="26" t="s">
        <v>292</v>
      </c>
      <c r="D281" s="23">
        <v>9660164.4700000007</v>
      </c>
      <c r="E281" s="21">
        <v>-2.9453081718981595E-2</v>
      </c>
      <c r="F281" s="23">
        <f t="shared" si="24"/>
        <v>10232741.180741366</v>
      </c>
      <c r="G281" s="23">
        <v>10264153.9</v>
      </c>
      <c r="H281" s="23">
        <f t="shared" si="25"/>
        <v>-31412.719258634374</v>
      </c>
      <c r="I281" s="23">
        <f t="shared" si="26"/>
        <v>-944113.13467719266</v>
      </c>
      <c r="J281" s="23">
        <f t="shared" si="27"/>
        <v>-975525.85393582704</v>
      </c>
      <c r="K281" s="23">
        <f t="shared" si="28"/>
        <v>372089.04188769049</v>
      </c>
      <c r="L281" s="23"/>
      <c r="M281" s="22">
        <f t="shared" si="29"/>
        <v>5.2126263976739237E-4</v>
      </c>
      <c r="N281" s="27">
        <v>1079</v>
      </c>
      <c r="O281" s="1" t="s">
        <v>292</v>
      </c>
      <c r="P281" s="23">
        <v>9660164.4700000007</v>
      </c>
    </row>
    <row r="282" spans="1:16" ht="11.5">
      <c r="A282" s="24">
        <v>2</v>
      </c>
      <c r="B282" s="25">
        <v>833</v>
      </c>
      <c r="C282" s="26" t="s">
        <v>293</v>
      </c>
      <c r="D282" s="23">
        <v>4922338.05</v>
      </c>
      <c r="E282" s="21">
        <v>2.6940857545800956E-3</v>
      </c>
      <c r="F282" s="23">
        <f t="shared" si="24"/>
        <v>5214094.5867110221</v>
      </c>
      <c r="G282" s="23">
        <v>5108616.82</v>
      </c>
      <c r="H282" s="23">
        <f t="shared" si="25"/>
        <v>105477.76671102177</v>
      </c>
      <c r="I282" s="23">
        <f t="shared" si="26"/>
        <v>-481072.96938458021</v>
      </c>
      <c r="J282" s="23">
        <f t="shared" si="27"/>
        <v>-375595.20267355844</v>
      </c>
      <c r="K282" s="23">
        <f t="shared" si="28"/>
        <v>189598.01922211194</v>
      </c>
      <c r="L282" s="23"/>
      <c r="M282" s="22">
        <f t="shared" si="29"/>
        <v>2.6560944523654456E-4</v>
      </c>
      <c r="N282" s="27">
        <v>1081</v>
      </c>
      <c r="O282" s="1" t="s">
        <v>439</v>
      </c>
      <c r="P282" s="23">
        <v>4922338.05</v>
      </c>
    </row>
    <row r="283" spans="1:16" ht="11.5">
      <c r="A283" s="24">
        <v>5</v>
      </c>
      <c r="B283" s="25">
        <v>834</v>
      </c>
      <c r="C283" s="26" t="s">
        <v>294</v>
      </c>
      <c r="D283" s="23">
        <v>18408708.5</v>
      </c>
      <c r="E283" s="21">
        <v>9.8394285504384751E-3</v>
      </c>
      <c r="F283" s="23">
        <f t="shared" si="24"/>
        <v>19499828.407394972</v>
      </c>
      <c r="G283" s="23">
        <v>19710225.52</v>
      </c>
      <c r="H283" s="23">
        <f t="shared" si="25"/>
        <v>-210397.11260502785</v>
      </c>
      <c r="I283" s="23">
        <f t="shared" si="26"/>
        <v>-1799131.2198946113</v>
      </c>
      <c r="J283" s="23">
        <f t="shared" si="27"/>
        <v>-2009528.3324996391</v>
      </c>
      <c r="K283" s="23">
        <f t="shared" si="28"/>
        <v>709064.39837817627</v>
      </c>
      <c r="L283" s="23"/>
      <c r="M283" s="22">
        <f t="shared" si="29"/>
        <v>9.9333422502468358E-4</v>
      </c>
      <c r="N283" s="27">
        <v>1083</v>
      </c>
      <c r="O283" s="1" t="s">
        <v>294</v>
      </c>
      <c r="P283" s="23">
        <v>18408708.5</v>
      </c>
    </row>
    <row r="284" spans="1:16" ht="11.5">
      <c r="A284" s="24">
        <v>6</v>
      </c>
      <c r="B284" s="25">
        <v>837</v>
      </c>
      <c r="C284" s="26" t="s">
        <v>295</v>
      </c>
      <c r="D284" s="23">
        <v>755680595.08000004</v>
      </c>
      <c r="E284" s="21">
        <v>-1.7857087351989948E-2</v>
      </c>
      <c r="F284" s="23">
        <f t="shared" si="24"/>
        <v>800471251.68276322</v>
      </c>
      <c r="G284" s="23">
        <v>817420383.91999996</v>
      </c>
      <c r="H284" s="23">
        <f t="shared" si="25"/>
        <v>-16949132.237236738</v>
      </c>
      <c r="I284" s="23">
        <f t="shared" si="26"/>
        <v>-73854640.637987509</v>
      </c>
      <c r="J284" s="23">
        <f t="shared" si="27"/>
        <v>-90803772.875224248</v>
      </c>
      <c r="K284" s="23">
        <f t="shared" si="28"/>
        <v>29107213.388514593</v>
      </c>
      <c r="L284" s="23"/>
      <c r="M284" s="22">
        <f t="shared" si="29"/>
        <v>4.0776537815240189E-2</v>
      </c>
      <c r="N284" s="27">
        <v>1088</v>
      </c>
      <c r="O284" s="1" t="s">
        <v>440</v>
      </c>
      <c r="P284" s="23">
        <v>755680595.08000004</v>
      </c>
    </row>
    <row r="285" spans="1:16" ht="11.5">
      <c r="A285" s="24">
        <v>11</v>
      </c>
      <c r="B285" s="25">
        <v>844</v>
      </c>
      <c r="C285" s="26" t="s">
        <v>296</v>
      </c>
      <c r="D285" s="23">
        <v>3522564.58</v>
      </c>
      <c r="E285" s="21">
        <v>-3.6860808809203539E-2</v>
      </c>
      <c r="F285" s="23">
        <f t="shared" si="24"/>
        <v>3731353.8244123617</v>
      </c>
      <c r="G285" s="23">
        <v>3838973.02</v>
      </c>
      <c r="H285" s="23">
        <f t="shared" si="25"/>
        <v>-107619.1955876383</v>
      </c>
      <c r="I285" s="23">
        <f t="shared" si="26"/>
        <v>-344269.44779819559</v>
      </c>
      <c r="J285" s="23">
        <f t="shared" si="27"/>
        <v>-451888.64338583389</v>
      </c>
      <c r="K285" s="23">
        <f t="shared" si="28"/>
        <v>135681.71469856091</v>
      </c>
      <c r="L285" s="23"/>
      <c r="M285" s="22">
        <f t="shared" si="29"/>
        <v>1.9007764489147624E-4</v>
      </c>
      <c r="N285" s="27">
        <v>1105</v>
      </c>
      <c r="O285" s="1" t="s">
        <v>296</v>
      </c>
      <c r="P285" s="23">
        <v>3522564.58</v>
      </c>
    </row>
    <row r="286" spans="1:16" ht="11.5">
      <c r="A286" s="24">
        <v>19</v>
      </c>
      <c r="B286" s="25">
        <v>845</v>
      </c>
      <c r="C286" s="26" t="s">
        <v>297</v>
      </c>
      <c r="D286" s="23">
        <v>7925937.2300000004</v>
      </c>
      <c r="E286" s="21">
        <v>-4.4020339003469321E-2</v>
      </c>
      <c r="F286" s="23">
        <f t="shared" si="24"/>
        <v>8395722.9238967765</v>
      </c>
      <c r="G286" s="23">
        <v>8425356.7799999993</v>
      </c>
      <c r="H286" s="23">
        <f t="shared" si="25"/>
        <v>-29633.856103222817</v>
      </c>
      <c r="I286" s="23">
        <f t="shared" si="26"/>
        <v>-774622.57156269369</v>
      </c>
      <c r="J286" s="23">
        <f t="shared" si="27"/>
        <v>-804256.4276659165</v>
      </c>
      <c r="K286" s="23">
        <f t="shared" si="28"/>
        <v>305290.28766864003</v>
      </c>
      <c r="L286" s="23"/>
      <c r="M286" s="22">
        <f t="shared" si="29"/>
        <v>4.2768370828167213E-4</v>
      </c>
      <c r="N286" s="27">
        <v>1101</v>
      </c>
      <c r="O286" s="1" t="s">
        <v>297</v>
      </c>
      <c r="P286" s="23">
        <v>7925937.2300000004</v>
      </c>
    </row>
    <row r="287" spans="1:16" ht="11.5">
      <c r="A287" s="24">
        <v>14</v>
      </c>
      <c r="B287" s="25">
        <v>846</v>
      </c>
      <c r="C287" s="26" t="s">
        <v>298</v>
      </c>
      <c r="D287" s="23">
        <v>13973021.890000001</v>
      </c>
      <c r="E287" s="21">
        <v>-6.7168160630600535E-2</v>
      </c>
      <c r="F287" s="23">
        <f t="shared" si="24"/>
        <v>14801230.036739068</v>
      </c>
      <c r="G287" s="23">
        <v>15352935.07</v>
      </c>
      <c r="H287" s="23">
        <f t="shared" si="25"/>
        <v>-551705.03326093219</v>
      </c>
      <c r="I287" s="23">
        <f t="shared" si="26"/>
        <v>-1365619.9683193313</v>
      </c>
      <c r="J287" s="23">
        <f t="shared" si="27"/>
        <v>-1917325.0015802635</v>
      </c>
      <c r="K287" s="23">
        <f t="shared" si="28"/>
        <v>538211.16022114956</v>
      </c>
      <c r="L287" s="23"/>
      <c r="M287" s="22">
        <f t="shared" si="29"/>
        <v>7.5398449980106368E-4</v>
      </c>
      <c r="N287" s="27">
        <v>1108</v>
      </c>
      <c r="O287" s="1" t="s">
        <v>441</v>
      </c>
      <c r="P287" s="23">
        <v>13973021.890000001</v>
      </c>
    </row>
    <row r="288" spans="1:16" ht="11.5">
      <c r="A288" s="24">
        <v>12</v>
      </c>
      <c r="B288" s="25">
        <v>848</v>
      </c>
      <c r="C288" s="26" t="s">
        <v>299</v>
      </c>
      <c r="D288" s="23">
        <v>11436346.720000001</v>
      </c>
      <c r="E288" s="21">
        <v>-4.8629129656801766E-2</v>
      </c>
      <c r="F288" s="23">
        <f t="shared" si="24"/>
        <v>12114201.202516425</v>
      </c>
      <c r="G288" s="23">
        <v>12368330.779999999</v>
      </c>
      <c r="H288" s="23">
        <f t="shared" si="25"/>
        <v>-254129.57748357393</v>
      </c>
      <c r="I288" s="23">
        <f t="shared" si="26"/>
        <v>-1117704.0706300139</v>
      </c>
      <c r="J288" s="23">
        <f t="shared" si="27"/>
        <v>-1371833.6481135879</v>
      </c>
      <c r="K288" s="23">
        <f t="shared" si="28"/>
        <v>440503.81408674218</v>
      </c>
      <c r="L288" s="23"/>
      <c r="M288" s="22">
        <f t="shared" si="29"/>
        <v>6.1710546430917646E-4</v>
      </c>
      <c r="N288" s="27">
        <v>1867</v>
      </c>
      <c r="O288" s="1" t="s">
        <v>299</v>
      </c>
      <c r="P288" s="23">
        <v>11436346.720000001</v>
      </c>
    </row>
    <row r="289" spans="1:16" ht="11.5">
      <c r="A289" s="24">
        <v>16</v>
      </c>
      <c r="B289" s="25">
        <v>849</v>
      </c>
      <c r="C289" s="26" t="s">
        <v>300</v>
      </c>
      <c r="D289" s="23">
        <v>7845354.6799999997</v>
      </c>
      <c r="E289" s="21">
        <v>-6.182614793093185E-2</v>
      </c>
      <c r="F289" s="23">
        <f t="shared" si="24"/>
        <v>8310364.0896455664</v>
      </c>
      <c r="G289" s="23">
        <v>8552184.0999999996</v>
      </c>
      <c r="H289" s="23">
        <f t="shared" si="25"/>
        <v>-241820.01035443321</v>
      </c>
      <c r="I289" s="23">
        <f t="shared" si="26"/>
        <v>-766747.02823037782</v>
      </c>
      <c r="J289" s="23">
        <f t="shared" si="27"/>
        <v>-1008567.038584811</v>
      </c>
      <c r="K289" s="23">
        <f t="shared" si="28"/>
        <v>302186.41879399685</v>
      </c>
      <c r="L289" s="23"/>
      <c r="M289" s="22">
        <f t="shared" si="29"/>
        <v>4.2333547250756752E-4</v>
      </c>
      <c r="N289" s="27">
        <v>1115</v>
      </c>
      <c r="O289" s="1" t="s">
        <v>300</v>
      </c>
      <c r="P289" s="23">
        <v>7845354.6799999997</v>
      </c>
    </row>
    <row r="290" spans="1:16" ht="11.5">
      <c r="A290" s="24">
        <v>13</v>
      </c>
      <c r="B290" s="25">
        <v>850</v>
      </c>
      <c r="C290" s="26" t="s">
        <v>301</v>
      </c>
      <c r="D290" s="23">
        <v>6703232.3499999996</v>
      </c>
      <c r="E290" s="21">
        <v>1.3114041430019057E-2</v>
      </c>
      <c r="F290" s="23">
        <f t="shared" si="24"/>
        <v>7100545.9508416327</v>
      </c>
      <c r="G290" s="23">
        <v>7104043.25</v>
      </c>
      <c r="H290" s="23">
        <f t="shared" si="25"/>
        <v>-3497.2991583673283</v>
      </c>
      <c r="I290" s="23">
        <f t="shared" si="26"/>
        <v>-655124.42630576284</v>
      </c>
      <c r="J290" s="23">
        <f t="shared" si="27"/>
        <v>-658621.72546413017</v>
      </c>
      <c r="K290" s="23">
        <f t="shared" si="28"/>
        <v>258194.28959081392</v>
      </c>
      <c r="L290" s="23"/>
      <c r="M290" s="22">
        <f t="shared" si="29"/>
        <v>3.6170653207679603E-4</v>
      </c>
      <c r="N290" s="27">
        <v>1118</v>
      </c>
      <c r="O290" s="1" t="s">
        <v>301</v>
      </c>
      <c r="P290" s="23">
        <v>6703232.3499999996</v>
      </c>
    </row>
    <row r="291" spans="1:16" ht="11.5">
      <c r="A291" s="24">
        <v>19</v>
      </c>
      <c r="B291" s="25">
        <v>851</v>
      </c>
      <c r="C291" s="26" t="s">
        <v>302</v>
      </c>
      <c r="D291" s="23">
        <v>72593171.090000004</v>
      </c>
      <c r="E291" s="21">
        <v>1.1872557664109848E-2</v>
      </c>
      <c r="F291" s="23">
        <f t="shared" si="24"/>
        <v>76895909.335718229</v>
      </c>
      <c r="G291" s="23">
        <v>76712094.519999996</v>
      </c>
      <c r="H291" s="23">
        <f t="shared" si="25"/>
        <v>183814.81571823359</v>
      </c>
      <c r="I291" s="23">
        <f t="shared" si="26"/>
        <v>-7094720.4394686315</v>
      </c>
      <c r="J291" s="23">
        <f t="shared" si="27"/>
        <v>-6910905.6237503979</v>
      </c>
      <c r="K291" s="23">
        <f t="shared" si="28"/>
        <v>2796134.9480489013</v>
      </c>
      <c r="L291" s="23"/>
      <c r="M291" s="22">
        <f t="shared" si="29"/>
        <v>3.917128751686704E-3</v>
      </c>
      <c r="N291" s="27">
        <v>1120</v>
      </c>
      <c r="O291" s="1" t="s">
        <v>442</v>
      </c>
      <c r="P291" s="23">
        <v>72593171.090000004</v>
      </c>
    </row>
    <row r="292" spans="1:16" ht="11.5">
      <c r="A292" s="24">
        <v>2</v>
      </c>
      <c r="B292" s="25">
        <v>853</v>
      </c>
      <c r="C292" s="26" t="s">
        <v>303</v>
      </c>
      <c r="D292" s="23">
        <v>591234234.25999999</v>
      </c>
      <c r="E292" s="21">
        <v>-1.5019188752845865E-2</v>
      </c>
      <c r="F292" s="23">
        <f t="shared" si="24"/>
        <v>626277835.6584636</v>
      </c>
      <c r="G292" s="23">
        <v>634616663.02999997</v>
      </c>
      <c r="H292" s="23">
        <f t="shared" si="25"/>
        <v>-8338827.3715363741</v>
      </c>
      <c r="I292" s="23">
        <f t="shared" si="26"/>
        <v>-57782867.77302438</v>
      </c>
      <c r="J292" s="23">
        <f t="shared" si="27"/>
        <v>-66121695.144560754</v>
      </c>
      <c r="K292" s="23">
        <f t="shared" si="28"/>
        <v>22773088.433452491</v>
      </c>
      <c r="L292" s="23"/>
      <c r="M292" s="22">
        <f t="shared" si="29"/>
        <v>3.1903009377149912E-2</v>
      </c>
      <c r="N292" s="27">
        <v>1124</v>
      </c>
      <c r="O292" s="1" t="s">
        <v>443</v>
      </c>
      <c r="P292" s="23">
        <v>591234234.25999999</v>
      </c>
    </row>
    <row r="293" spans="1:16" ht="11.5">
      <c r="A293" s="24">
        <v>11</v>
      </c>
      <c r="B293" s="25">
        <v>857</v>
      </c>
      <c r="C293" s="26" t="s">
        <v>305</v>
      </c>
      <c r="D293" s="23">
        <v>6362640.5</v>
      </c>
      <c r="E293" s="21">
        <v>-7.0325988308590187E-2</v>
      </c>
      <c r="F293" s="23">
        <f t="shared" si="24"/>
        <v>6739766.5603723228</v>
      </c>
      <c r="G293" s="23">
        <v>6969961.0199999996</v>
      </c>
      <c r="H293" s="23">
        <f t="shared" si="25"/>
        <v>-230194.45962767676</v>
      </c>
      <c r="I293" s="23">
        <f t="shared" si="26"/>
        <v>-621837.49416836374</v>
      </c>
      <c r="J293" s="23">
        <f t="shared" si="27"/>
        <v>-852031.9537960405</v>
      </c>
      <c r="K293" s="23">
        <f t="shared" si="28"/>
        <v>245075.4140753067</v>
      </c>
      <c r="L293" s="23"/>
      <c r="M293" s="22">
        <f t="shared" si="29"/>
        <v>3.4332819003452442E-4</v>
      </c>
      <c r="N293" s="27">
        <v>1133</v>
      </c>
      <c r="O293" s="1" t="s">
        <v>305</v>
      </c>
      <c r="P293" s="23">
        <v>6362640.5</v>
      </c>
    </row>
    <row r="294" spans="1:16" ht="11.5">
      <c r="A294" s="24">
        <v>1</v>
      </c>
      <c r="B294" s="25">
        <v>858</v>
      </c>
      <c r="C294" s="26" t="s">
        <v>306</v>
      </c>
      <c r="D294" s="23">
        <v>157996577.40000001</v>
      </c>
      <c r="E294" s="21">
        <v>-8.4543223610977578E-3</v>
      </c>
      <c r="F294" s="23">
        <f t="shared" si="24"/>
        <v>167361341.41380414</v>
      </c>
      <c r="G294" s="23">
        <v>167503887.53</v>
      </c>
      <c r="H294" s="23">
        <f t="shared" si="25"/>
        <v>-142546.11619585752</v>
      </c>
      <c r="I294" s="23">
        <f t="shared" si="26"/>
        <v>-15441418.665347183</v>
      </c>
      <c r="J294" s="23">
        <f t="shared" si="27"/>
        <v>-15583964.781543041</v>
      </c>
      <c r="K294" s="23">
        <f t="shared" si="28"/>
        <v>6085692.9805772062</v>
      </c>
      <c r="L294" s="23"/>
      <c r="M294" s="22">
        <f t="shared" si="29"/>
        <v>8.525498014604416E-3</v>
      </c>
      <c r="N294" s="27">
        <v>1135</v>
      </c>
      <c r="O294" s="1" t="s">
        <v>444</v>
      </c>
      <c r="P294" s="23">
        <v>157996577.40000001</v>
      </c>
    </row>
    <row r="295" spans="1:16" ht="11.5">
      <c r="A295" s="24">
        <v>17</v>
      </c>
      <c r="B295" s="25">
        <v>859</v>
      </c>
      <c r="C295" s="26" t="s">
        <v>307</v>
      </c>
      <c r="D295" s="23">
        <v>16436691.689999999</v>
      </c>
      <c r="E295" s="21">
        <v>-2.1989824972564763E-2</v>
      </c>
      <c r="F295" s="23">
        <f t="shared" si="24"/>
        <v>17410926.330885999</v>
      </c>
      <c r="G295" s="23">
        <v>17496406.93</v>
      </c>
      <c r="H295" s="23">
        <f t="shared" si="25"/>
        <v>-85480.599114000797</v>
      </c>
      <c r="I295" s="23">
        <f t="shared" si="26"/>
        <v>-1606400.8602918189</v>
      </c>
      <c r="J295" s="23">
        <f t="shared" si="27"/>
        <v>-1691881.4594058197</v>
      </c>
      <c r="K295" s="23">
        <f t="shared" si="28"/>
        <v>633106.49437995162</v>
      </c>
      <c r="L295" s="23"/>
      <c r="M295" s="22">
        <f t="shared" si="29"/>
        <v>8.8692416428104155E-4</v>
      </c>
      <c r="N295" s="27">
        <v>1140</v>
      </c>
      <c r="O295" s="1" t="s">
        <v>307</v>
      </c>
      <c r="P295" s="23">
        <v>16436691.689999999</v>
      </c>
    </row>
    <row r="296" spans="1:16" ht="11.5">
      <c r="A296" s="24">
        <v>4</v>
      </c>
      <c r="B296" s="25">
        <v>886</v>
      </c>
      <c r="C296" s="26" t="s">
        <v>308</v>
      </c>
      <c r="D296" s="23">
        <v>44022556.18</v>
      </c>
      <c r="E296" s="21">
        <v>3.9923004720685022E-3</v>
      </c>
      <c r="F296" s="23">
        <f t="shared" si="24"/>
        <v>46631858.588282019</v>
      </c>
      <c r="G296" s="23">
        <v>46918372.990000002</v>
      </c>
      <c r="H296" s="23">
        <f t="shared" si="25"/>
        <v>-286514.40171798319</v>
      </c>
      <c r="I296" s="23">
        <f t="shared" si="26"/>
        <v>-4302439.5330613479</v>
      </c>
      <c r="J296" s="23">
        <f t="shared" si="27"/>
        <v>-4588953.9347793311</v>
      </c>
      <c r="K296" s="23">
        <f t="shared" si="28"/>
        <v>1695655.4726715982</v>
      </c>
      <c r="L296" s="23"/>
      <c r="M296" s="22">
        <f t="shared" si="29"/>
        <v>2.3754578832440036E-3</v>
      </c>
      <c r="N296" s="27">
        <v>1148</v>
      </c>
      <c r="O296" s="1" t="s">
        <v>445</v>
      </c>
      <c r="P296" s="23">
        <v>44022556.18</v>
      </c>
    </row>
    <row r="297" spans="1:16" ht="11.5">
      <c r="A297" s="24">
        <v>6</v>
      </c>
      <c r="B297" s="25">
        <v>887</v>
      </c>
      <c r="C297" s="26" t="s">
        <v>309</v>
      </c>
      <c r="D297" s="23">
        <v>13041831.039999999</v>
      </c>
      <c r="E297" s="21">
        <v>-4.7430688946192484E-2</v>
      </c>
      <c r="F297" s="23">
        <f t="shared" si="24"/>
        <v>13814845.696439678</v>
      </c>
      <c r="G297" s="23">
        <v>13819115.710000001</v>
      </c>
      <c r="H297" s="23">
        <f t="shared" si="25"/>
        <v>-4270.0135603230447</v>
      </c>
      <c r="I297" s="23">
        <f t="shared" si="26"/>
        <v>-1274612.2515142551</v>
      </c>
      <c r="J297" s="23">
        <f t="shared" si="27"/>
        <v>-1278882.2650745781</v>
      </c>
      <c r="K297" s="23">
        <f t="shared" si="28"/>
        <v>502343.66414827108</v>
      </c>
      <c r="L297" s="23"/>
      <c r="M297" s="22">
        <f t="shared" si="29"/>
        <v>7.0373742563315954E-4</v>
      </c>
      <c r="N297" s="27">
        <v>1150</v>
      </c>
      <c r="O297" s="1" t="s">
        <v>309</v>
      </c>
      <c r="P297" s="23">
        <v>13041831.039999999</v>
      </c>
    </row>
    <row r="298" spans="1:16" ht="11.5">
      <c r="A298" s="24">
        <v>17</v>
      </c>
      <c r="B298" s="25">
        <v>889</v>
      </c>
      <c r="C298" s="26" t="s">
        <v>310</v>
      </c>
      <c r="D298" s="23">
        <v>6485109</v>
      </c>
      <c r="E298" s="21">
        <v>-4.5711779965183087E-2</v>
      </c>
      <c r="F298" s="23">
        <f t="shared" si="24"/>
        <v>6869494.0062336689</v>
      </c>
      <c r="G298" s="23">
        <v>7027812.1799999997</v>
      </c>
      <c r="H298" s="23">
        <f t="shared" si="25"/>
        <v>-158318.17376633082</v>
      </c>
      <c r="I298" s="23">
        <f t="shared" si="26"/>
        <v>-633806.66092461196</v>
      </c>
      <c r="J298" s="23">
        <f t="shared" si="27"/>
        <v>-792124.83469094278</v>
      </c>
      <c r="K298" s="23">
        <f t="shared" si="28"/>
        <v>249792.64088525795</v>
      </c>
      <c r="L298" s="23"/>
      <c r="M298" s="22">
        <f t="shared" si="29"/>
        <v>3.4993659238591345E-4</v>
      </c>
      <c r="N298" s="27">
        <v>1154</v>
      </c>
      <c r="O298" s="1" t="s">
        <v>310</v>
      </c>
      <c r="P298" s="23">
        <v>6485109</v>
      </c>
    </row>
    <row r="299" spans="1:16" ht="11.5">
      <c r="A299" s="24">
        <v>19</v>
      </c>
      <c r="B299" s="25">
        <v>890</v>
      </c>
      <c r="C299" s="26" t="s">
        <v>311</v>
      </c>
      <c r="D299" s="23">
        <v>3711382.18</v>
      </c>
      <c r="E299" s="21">
        <v>-2.1280952079170527E-2</v>
      </c>
      <c r="F299" s="23">
        <f t="shared" si="24"/>
        <v>3931363.0102982777</v>
      </c>
      <c r="G299" s="23">
        <v>3944346.55</v>
      </c>
      <c r="H299" s="23">
        <f t="shared" si="25"/>
        <v>-12983.539701722097</v>
      </c>
      <c r="I299" s="23">
        <f t="shared" si="26"/>
        <v>-362723.08559823857</v>
      </c>
      <c r="J299" s="23">
        <f t="shared" si="27"/>
        <v>-375706.62529996067</v>
      </c>
      <c r="K299" s="23">
        <f t="shared" si="28"/>
        <v>142954.56808462064</v>
      </c>
      <c r="L299" s="23"/>
      <c r="M299" s="22">
        <f t="shared" si="29"/>
        <v>2.0026624581190587E-4</v>
      </c>
      <c r="N299" s="27">
        <v>1156</v>
      </c>
      <c r="O299" s="1" t="s">
        <v>311</v>
      </c>
      <c r="P299" s="23">
        <v>3711382.18</v>
      </c>
    </row>
    <row r="300" spans="1:16" ht="11.5">
      <c r="A300" s="24">
        <v>13</v>
      </c>
      <c r="B300" s="25">
        <v>892</v>
      </c>
      <c r="C300" s="26" t="s">
        <v>312</v>
      </c>
      <c r="D300" s="23">
        <v>9316283.8800000008</v>
      </c>
      <c r="E300" s="21">
        <v>-1.1947522636304634E-2</v>
      </c>
      <c r="F300" s="23">
        <f t="shared" si="24"/>
        <v>9868478.1202646494</v>
      </c>
      <c r="G300" s="23">
        <v>10016096.41</v>
      </c>
      <c r="H300" s="23">
        <f t="shared" si="25"/>
        <v>-147618.28973535076</v>
      </c>
      <c r="I300" s="23">
        <f t="shared" si="26"/>
        <v>-910504.78537964262</v>
      </c>
      <c r="J300" s="23">
        <f t="shared" si="27"/>
        <v>-1058123.0751149934</v>
      </c>
      <c r="K300" s="23">
        <f t="shared" si="28"/>
        <v>358843.49108426058</v>
      </c>
      <c r="L300" s="23"/>
      <c r="M300" s="22">
        <f t="shared" si="29"/>
        <v>5.0270683725855904E-4</v>
      </c>
      <c r="N300" s="27">
        <v>1164</v>
      </c>
      <c r="O300" s="1" t="s">
        <v>312</v>
      </c>
      <c r="P300" s="23">
        <v>9316283.8800000008</v>
      </c>
    </row>
    <row r="301" spans="1:16" ht="11.5">
      <c r="A301" s="24">
        <v>15</v>
      </c>
      <c r="B301" s="25">
        <v>893</v>
      </c>
      <c r="C301" s="26" t="s">
        <v>313</v>
      </c>
      <c r="D301" s="23">
        <v>20889801.27</v>
      </c>
      <c r="E301" s="21">
        <v>-3.8480638789683302E-2</v>
      </c>
      <c r="F301" s="23">
        <f t="shared" si="24"/>
        <v>22127980.364813838</v>
      </c>
      <c r="G301" s="23">
        <v>22617634.18</v>
      </c>
      <c r="H301" s="23">
        <f t="shared" si="25"/>
        <v>-489653.81518616155</v>
      </c>
      <c r="I301" s="23">
        <f t="shared" si="26"/>
        <v>-2041614.9042857133</v>
      </c>
      <c r="J301" s="23">
        <f t="shared" si="27"/>
        <v>-2531268.7194718746</v>
      </c>
      <c r="K301" s="23">
        <f t="shared" si="28"/>
        <v>804630.82837952545</v>
      </c>
      <c r="L301" s="23"/>
      <c r="M301" s="22">
        <f t="shared" si="29"/>
        <v>1.1272140332633928E-3</v>
      </c>
      <c r="N301" s="27">
        <v>1158</v>
      </c>
      <c r="O301" s="1" t="s">
        <v>446</v>
      </c>
      <c r="P301" s="23">
        <v>20889801.27</v>
      </c>
    </row>
    <row r="302" spans="1:16" ht="11.5">
      <c r="A302" s="24">
        <v>2</v>
      </c>
      <c r="B302" s="25">
        <v>895</v>
      </c>
      <c r="C302" s="26" t="s">
        <v>314</v>
      </c>
      <c r="D302" s="23">
        <v>52742635.009999998</v>
      </c>
      <c r="E302" s="21">
        <v>-6.8148188309887486E-3</v>
      </c>
      <c r="F302" s="23">
        <f t="shared" si="24"/>
        <v>55868793.427244641</v>
      </c>
      <c r="G302" s="23">
        <v>55257211.490000002</v>
      </c>
      <c r="H302" s="23">
        <f t="shared" si="25"/>
        <v>611581.9372446388</v>
      </c>
      <c r="I302" s="23">
        <f t="shared" si="26"/>
        <v>-5154675.6398471696</v>
      </c>
      <c r="J302" s="23">
        <f t="shared" si="27"/>
        <v>-4543093.7026025308</v>
      </c>
      <c r="K302" s="23">
        <f t="shared" si="28"/>
        <v>2031534.4100454077</v>
      </c>
      <c r="L302" s="23"/>
      <c r="M302" s="22">
        <f t="shared" si="29"/>
        <v>2.8459934858231957E-3</v>
      </c>
      <c r="N302" s="27">
        <v>1167</v>
      </c>
      <c r="O302" s="1" t="s">
        <v>447</v>
      </c>
      <c r="P302" s="23">
        <v>52742635.009999998</v>
      </c>
    </row>
    <row r="303" spans="1:16" ht="11.5">
      <c r="A303" s="24">
        <v>18</v>
      </c>
      <c r="B303" s="25">
        <v>785</v>
      </c>
      <c r="C303" s="26" t="s">
        <v>288</v>
      </c>
      <c r="D303" s="23">
        <v>7715961.6100000003</v>
      </c>
      <c r="E303" s="21">
        <v>-3.8344782978288881E-2</v>
      </c>
      <c r="F303" s="23">
        <f t="shared" si="24"/>
        <v>8173301.6410709666</v>
      </c>
      <c r="G303" s="23">
        <v>8313350.2400000002</v>
      </c>
      <c r="H303" s="23">
        <f t="shared" si="25"/>
        <v>-140048.59892903361</v>
      </c>
      <c r="I303" s="23">
        <f t="shared" si="26"/>
        <v>-754101.10514049849</v>
      </c>
      <c r="J303" s="23">
        <f t="shared" si="27"/>
        <v>-894149.7040695321</v>
      </c>
      <c r="K303" s="23">
        <f t="shared" si="28"/>
        <v>297202.47223773215</v>
      </c>
      <c r="L303" s="23"/>
      <c r="M303" s="22">
        <f t="shared" si="29"/>
        <v>4.1635342024072791E-4</v>
      </c>
      <c r="N303" s="27">
        <v>1169</v>
      </c>
      <c r="O303" s="1" t="s">
        <v>288</v>
      </c>
      <c r="P303" s="23">
        <v>7715961.6100000003</v>
      </c>
    </row>
    <row r="304" spans="1:16" ht="11.5">
      <c r="A304" s="24">
        <v>15</v>
      </c>
      <c r="B304" s="25">
        <v>905</v>
      </c>
      <c r="C304" s="26" t="s">
        <v>315</v>
      </c>
      <c r="D304" s="23">
        <v>223733659.65000001</v>
      </c>
      <c r="E304" s="21">
        <v>-2.9625796802654088E-2</v>
      </c>
      <c r="F304" s="23">
        <f t="shared" si="24"/>
        <v>236994788.20763057</v>
      </c>
      <c r="G304" s="23">
        <v>241565084.03999999</v>
      </c>
      <c r="H304" s="23">
        <f t="shared" si="25"/>
        <v>-4570295.832369417</v>
      </c>
      <c r="I304" s="23">
        <f t="shared" si="26"/>
        <v>-21866075.614027474</v>
      </c>
      <c r="J304" s="23">
        <f t="shared" si="27"/>
        <v>-26436371.446396891</v>
      </c>
      <c r="K304" s="23">
        <f t="shared" si="28"/>
        <v>8617745.9313169587</v>
      </c>
      <c r="L304" s="23"/>
      <c r="M304" s="22">
        <f t="shared" si="29"/>
        <v>1.2072672095403601E-2</v>
      </c>
      <c r="N304" s="27">
        <v>1171</v>
      </c>
      <c r="O304" s="1" t="s">
        <v>448</v>
      </c>
      <c r="P304" s="23">
        <v>223733659.65000001</v>
      </c>
    </row>
    <row r="305" spans="1:16" ht="11.5">
      <c r="A305" s="24">
        <v>6</v>
      </c>
      <c r="B305" s="25">
        <v>908</v>
      </c>
      <c r="C305" s="26" t="s">
        <v>316</v>
      </c>
      <c r="D305" s="23">
        <v>68577818.209999993</v>
      </c>
      <c r="E305" s="21">
        <v>-3.0157632420113999E-2</v>
      </c>
      <c r="F305" s="23">
        <f t="shared" si="24"/>
        <v>72642558.691639125</v>
      </c>
      <c r="G305" s="23">
        <v>74131553.150000006</v>
      </c>
      <c r="H305" s="23">
        <f t="shared" si="25"/>
        <v>-1488994.4583608806</v>
      </c>
      <c r="I305" s="23">
        <f t="shared" si="26"/>
        <v>-6702289.5024856394</v>
      </c>
      <c r="J305" s="23">
        <f t="shared" si="27"/>
        <v>-8191283.96084652</v>
      </c>
      <c r="K305" s="23">
        <f t="shared" si="28"/>
        <v>2641472.0734570585</v>
      </c>
      <c r="L305" s="23"/>
      <c r="M305" s="22">
        <f t="shared" si="29"/>
        <v>3.7004602417119036E-3</v>
      </c>
      <c r="N305" s="27">
        <v>1177</v>
      </c>
      <c r="O305" s="1" t="s">
        <v>316</v>
      </c>
      <c r="P305" s="23">
        <v>68577818.209999993</v>
      </c>
    </row>
    <row r="306" spans="1:16" ht="11.5">
      <c r="A306" s="24">
        <v>12</v>
      </c>
      <c r="B306" s="25">
        <v>911</v>
      </c>
      <c r="C306" s="26" t="s">
        <v>1819</v>
      </c>
      <c r="D306" s="23">
        <v>5082809.34</v>
      </c>
      <c r="E306" s="21">
        <v>-5.27566571881877E-2</v>
      </c>
      <c r="F306" s="23">
        <f t="shared" si="24"/>
        <v>5384077.3217471763</v>
      </c>
      <c r="G306" s="23">
        <v>5430728.7000000002</v>
      </c>
      <c r="H306" s="23">
        <f t="shared" si="25"/>
        <v>-46651.378252823837</v>
      </c>
      <c r="I306" s="23">
        <f t="shared" si="26"/>
        <v>-496756.2481836204</v>
      </c>
      <c r="J306" s="23">
        <f t="shared" si="27"/>
        <v>-543407.62643644423</v>
      </c>
      <c r="K306" s="23">
        <f t="shared" si="28"/>
        <v>195779.03288207724</v>
      </c>
      <c r="L306" s="23"/>
      <c r="M306" s="22">
        <f t="shared" si="29"/>
        <v>2.7426847878530549E-4</v>
      </c>
      <c r="N306" s="27">
        <v>1182</v>
      </c>
      <c r="O306" s="1" t="s">
        <v>1819</v>
      </c>
      <c r="P306" s="23">
        <v>5082809.34</v>
      </c>
    </row>
    <row r="307" spans="1:16" ht="11.5">
      <c r="A307" s="24">
        <v>1</v>
      </c>
      <c r="B307" s="25">
        <v>92</v>
      </c>
      <c r="C307" s="26" t="s">
        <v>61</v>
      </c>
      <c r="D307" s="23">
        <v>806053054.75</v>
      </c>
      <c r="E307" s="21">
        <v>-1.021386181562111E-3</v>
      </c>
      <c r="F307" s="23">
        <f t="shared" si="24"/>
        <v>853829384.87409616</v>
      </c>
      <c r="G307" s="23">
        <v>864018562.24000001</v>
      </c>
      <c r="H307" s="23">
        <f t="shared" si="25"/>
        <v>-10189177.365903854</v>
      </c>
      <c r="I307" s="23">
        <f t="shared" si="26"/>
        <v>-78777672.843923047</v>
      </c>
      <c r="J307" s="23">
        <f t="shared" si="27"/>
        <v>-88966850.209826902</v>
      </c>
      <c r="K307" s="23">
        <f t="shared" si="28"/>
        <v>31047453.672657151</v>
      </c>
      <c r="L307" s="23"/>
      <c r="M307" s="22">
        <f t="shared" si="29"/>
        <v>4.3494636599241611E-2</v>
      </c>
      <c r="N307" s="27">
        <v>1191</v>
      </c>
      <c r="O307" s="1" t="s">
        <v>371</v>
      </c>
      <c r="P307" s="23">
        <v>806053054.75</v>
      </c>
    </row>
    <row r="308" spans="1:16" ht="11.5">
      <c r="A308" s="24">
        <v>11</v>
      </c>
      <c r="B308" s="25">
        <v>915</v>
      </c>
      <c r="C308" s="26" t="s">
        <v>317</v>
      </c>
      <c r="D308" s="23">
        <v>68705945.379999995</v>
      </c>
      <c r="E308" s="21">
        <v>-1.4752636203025016E-2</v>
      </c>
      <c r="F308" s="23">
        <f t="shared" si="24"/>
        <v>72778280.20786202</v>
      </c>
      <c r="G308" s="23">
        <v>73360175.260000005</v>
      </c>
      <c r="H308" s="23">
        <f t="shared" si="25"/>
        <v>-581895.05213798583</v>
      </c>
      <c r="I308" s="23">
        <f t="shared" si="26"/>
        <v>-6714811.7058582306</v>
      </c>
      <c r="J308" s="23">
        <f t="shared" si="27"/>
        <v>-7296706.7579962164</v>
      </c>
      <c r="K308" s="23">
        <f t="shared" si="28"/>
        <v>2646407.2602308593</v>
      </c>
      <c r="L308" s="23"/>
      <c r="M308" s="22">
        <f t="shared" si="29"/>
        <v>3.7073739859931256E-3</v>
      </c>
      <c r="N308" s="27">
        <v>1194</v>
      </c>
      <c r="O308" s="1" t="s">
        <v>317</v>
      </c>
      <c r="P308" s="23">
        <v>68705945.379999995</v>
      </c>
    </row>
    <row r="309" spans="1:16" ht="11.5">
      <c r="A309" s="24">
        <v>2</v>
      </c>
      <c r="B309" s="25">
        <v>918</v>
      </c>
      <c r="C309" s="26" t="s">
        <v>318</v>
      </c>
      <c r="D309" s="23">
        <v>6885312.9500000002</v>
      </c>
      <c r="E309" s="21">
        <v>2.9086214545994832E-2</v>
      </c>
      <c r="F309" s="23">
        <f t="shared" si="24"/>
        <v>7293418.8216525074</v>
      </c>
      <c r="G309" s="23">
        <v>7257547.1900000004</v>
      </c>
      <c r="H309" s="23">
        <f t="shared" si="25"/>
        <v>35871.631652507</v>
      </c>
      <c r="I309" s="23">
        <f t="shared" si="26"/>
        <v>-672919.63947876438</v>
      </c>
      <c r="J309" s="23">
        <f t="shared" si="27"/>
        <v>-637048.00782625738</v>
      </c>
      <c r="K309" s="23">
        <f t="shared" si="28"/>
        <v>265207.64802904107</v>
      </c>
      <c r="L309" s="23"/>
      <c r="M309" s="22">
        <f t="shared" si="29"/>
        <v>3.7153160436217828E-4</v>
      </c>
      <c r="N309" s="27">
        <v>1202</v>
      </c>
      <c r="O309" s="1" t="s">
        <v>318</v>
      </c>
      <c r="P309" s="23">
        <v>6885312.9500000002</v>
      </c>
    </row>
    <row r="310" spans="1:16" ht="11.5">
      <c r="A310" s="24">
        <v>11</v>
      </c>
      <c r="B310" s="25">
        <v>921</v>
      </c>
      <c r="C310" s="26" t="s">
        <v>319</v>
      </c>
      <c r="D310" s="23">
        <v>4778118.67</v>
      </c>
      <c r="E310" s="21">
        <v>-1.8839199416573381E-2</v>
      </c>
      <c r="F310" s="23">
        <f t="shared" si="24"/>
        <v>5061327.043946092</v>
      </c>
      <c r="G310" s="23">
        <v>5002007.3899999997</v>
      </c>
      <c r="H310" s="23">
        <f t="shared" si="25"/>
        <v>59319.653946092352</v>
      </c>
      <c r="I310" s="23">
        <f t="shared" si="26"/>
        <v>-466978.03224806988</v>
      </c>
      <c r="J310" s="23">
        <f t="shared" si="27"/>
        <v>-407658.37830197753</v>
      </c>
      <c r="K310" s="23">
        <f t="shared" si="28"/>
        <v>184042.99465783173</v>
      </c>
      <c r="L310" s="23"/>
      <c r="M310" s="22">
        <f t="shared" si="29"/>
        <v>2.5782736502891673E-4</v>
      </c>
      <c r="N310" s="27">
        <v>1211</v>
      </c>
      <c r="O310" s="1" t="s">
        <v>319</v>
      </c>
      <c r="P310" s="23">
        <v>4778118.67</v>
      </c>
    </row>
    <row r="311" spans="1:16" ht="11.5">
      <c r="A311" s="24">
        <v>6</v>
      </c>
      <c r="B311" s="25">
        <v>922</v>
      </c>
      <c r="C311" s="26" t="s">
        <v>320</v>
      </c>
      <c r="D311" s="23">
        <v>14427220.9</v>
      </c>
      <c r="E311" s="21">
        <v>-3.3323332433386935E-2</v>
      </c>
      <c r="F311" s="23">
        <f t="shared" si="24"/>
        <v>15282350.30423685</v>
      </c>
      <c r="G311" s="23">
        <v>15542363.02</v>
      </c>
      <c r="H311" s="23">
        <f t="shared" si="25"/>
        <v>-260012.71576314978</v>
      </c>
      <c r="I311" s="23">
        <f t="shared" si="26"/>
        <v>-1410010.0252826551</v>
      </c>
      <c r="J311" s="23">
        <f t="shared" si="27"/>
        <v>-1670022.7410458049</v>
      </c>
      <c r="K311" s="23">
        <f t="shared" si="28"/>
        <v>555705.94252864341</v>
      </c>
      <c r="L311" s="23"/>
      <c r="M311" s="22">
        <f t="shared" si="29"/>
        <v>7.7849308613699966E-4</v>
      </c>
      <c r="N311" s="27">
        <v>1213</v>
      </c>
      <c r="O311" s="1" t="s">
        <v>320</v>
      </c>
      <c r="P311" s="23">
        <v>14427220.9</v>
      </c>
    </row>
    <row r="312" spans="1:16" ht="11.5">
      <c r="A312" s="24">
        <v>16</v>
      </c>
      <c r="B312" s="25">
        <v>924</v>
      </c>
      <c r="C312" s="26" t="s">
        <v>321</v>
      </c>
      <c r="D312" s="23">
        <v>8893707.0399999991</v>
      </c>
      <c r="E312" s="21">
        <v>-3.9408869857550849E-2</v>
      </c>
      <c r="F312" s="23">
        <f t="shared" si="24"/>
        <v>9420854.3302014172</v>
      </c>
      <c r="G312" s="23">
        <v>9573863.4900000002</v>
      </c>
      <c r="H312" s="23">
        <f t="shared" si="25"/>
        <v>-153009.15979858302</v>
      </c>
      <c r="I312" s="23">
        <f t="shared" si="26"/>
        <v>-869205.24578139139</v>
      </c>
      <c r="J312" s="23">
        <f t="shared" si="27"/>
        <v>-1022214.4055799744</v>
      </c>
      <c r="K312" s="23">
        <f t="shared" si="28"/>
        <v>342566.72768050781</v>
      </c>
      <c r="L312" s="23"/>
      <c r="M312" s="22">
        <f t="shared" si="29"/>
        <v>4.7990458375583335E-4</v>
      </c>
      <c r="N312" s="27">
        <v>1217</v>
      </c>
      <c r="O312" s="1" t="s">
        <v>449</v>
      </c>
      <c r="P312" s="23">
        <v>8893707.0399999991</v>
      </c>
    </row>
    <row r="313" spans="1:16" ht="11.5">
      <c r="A313" s="24">
        <v>11</v>
      </c>
      <c r="B313" s="25">
        <v>925</v>
      </c>
      <c r="C313" s="26" t="s">
        <v>322</v>
      </c>
      <c r="D313" s="23">
        <v>9181286.0700000003</v>
      </c>
      <c r="E313" s="21">
        <v>-3.6259576844496003E-2</v>
      </c>
      <c r="F313" s="23">
        <f t="shared" si="24"/>
        <v>9725478.7278643567</v>
      </c>
      <c r="G313" s="23">
        <v>9885476.25</v>
      </c>
      <c r="H313" s="23">
        <f t="shared" si="25"/>
        <v>-159997.52213564329</v>
      </c>
      <c r="I313" s="23">
        <f t="shared" si="26"/>
        <v>-897311.09639334562</v>
      </c>
      <c r="J313" s="23">
        <f t="shared" si="27"/>
        <v>-1057308.6185289889</v>
      </c>
      <c r="K313" s="23">
        <f t="shared" si="28"/>
        <v>353643.66183333722</v>
      </c>
      <c r="L313" s="23"/>
      <c r="M313" s="22">
        <f t="shared" si="29"/>
        <v>4.9542235312560756E-4</v>
      </c>
      <c r="N313" s="27">
        <v>1220</v>
      </c>
      <c r="O313" s="1" t="s">
        <v>322</v>
      </c>
      <c r="P313" s="23">
        <v>9181286.0700000003</v>
      </c>
    </row>
    <row r="314" spans="1:16" ht="11.5">
      <c r="A314" s="24">
        <v>1</v>
      </c>
      <c r="B314" s="25">
        <v>927</v>
      </c>
      <c r="C314" s="26" t="s">
        <v>323</v>
      </c>
      <c r="D314" s="23">
        <v>111055649.67</v>
      </c>
      <c r="E314" s="21">
        <v>-1.9877920575307986E-2</v>
      </c>
      <c r="F314" s="23">
        <f t="shared" si="24"/>
        <v>117638133.72550118</v>
      </c>
      <c r="G314" s="23">
        <v>118909454.88</v>
      </c>
      <c r="H314" s="23">
        <f t="shared" si="25"/>
        <v>-1271321.1544988155</v>
      </c>
      <c r="I314" s="23">
        <f t="shared" si="26"/>
        <v>-10853759.049255176</v>
      </c>
      <c r="J314" s="23">
        <f t="shared" si="27"/>
        <v>-12125080.203753991</v>
      </c>
      <c r="K314" s="23">
        <f t="shared" si="28"/>
        <v>4277628.0269610472</v>
      </c>
      <c r="L314" s="23"/>
      <c r="M314" s="22">
        <f t="shared" si="29"/>
        <v>5.9925647526855134E-3</v>
      </c>
      <c r="N314" s="27">
        <v>1224</v>
      </c>
      <c r="O314" s="1" t="s">
        <v>450</v>
      </c>
      <c r="P314" s="23">
        <v>111055649.67</v>
      </c>
    </row>
    <row r="315" spans="1:16" ht="11.5">
      <c r="A315" s="24">
        <v>13</v>
      </c>
      <c r="B315" s="25">
        <v>931</v>
      </c>
      <c r="C315" s="26" t="s">
        <v>324</v>
      </c>
      <c r="D315" s="23">
        <v>16400165.84</v>
      </c>
      <c r="E315" s="21">
        <v>-4.5548708952517565E-2</v>
      </c>
      <c r="F315" s="23">
        <f t="shared" si="24"/>
        <v>17372235.5228136</v>
      </c>
      <c r="G315" s="23">
        <v>17843050.449999999</v>
      </c>
      <c r="H315" s="23">
        <f t="shared" si="25"/>
        <v>-470814.9271863997</v>
      </c>
      <c r="I315" s="23">
        <f t="shared" si="26"/>
        <v>-1602831.0934573782</v>
      </c>
      <c r="J315" s="23">
        <f t="shared" si="27"/>
        <v>-2073646.0206437779</v>
      </c>
      <c r="K315" s="23">
        <f t="shared" si="28"/>
        <v>631699.59612549236</v>
      </c>
      <c r="L315" s="23"/>
      <c r="M315" s="22">
        <f t="shared" si="29"/>
        <v>8.8495322879129131E-4</v>
      </c>
      <c r="N315" s="27">
        <v>1228</v>
      </c>
      <c r="O315" s="1" t="s">
        <v>324</v>
      </c>
      <c r="P315" s="23">
        <v>16400165.84</v>
      </c>
    </row>
    <row r="316" spans="1:16" ht="11.5">
      <c r="A316" s="24">
        <v>14</v>
      </c>
      <c r="B316" s="25">
        <v>934</v>
      </c>
      <c r="C316" s="26" t="s">
        <v>325</v>
      </c>
      <c r="D316" s="23">
        <v>8660534.3900000006</v>
      </c>
      <c r="E316" s="21">
        <v>-5.6850703326251133E-2</v>
      </c>
      <c r="F316" s="23">
        <f t="shared" si="24"/>
        <v>9173861.0843527187</v>
      </c>
      <c r="G316" s="23">
        <v>9470278.4399999995</v>
      </c>
      <c r="H316" s="23">
        <f t="shared" si="25"/>
        <v>-296417.35564728081</v>
      </c>
      <c r="I316" s="23">
        <f t="shared" si="26"/>
        <v>-846416.67295779788</v>
      </c>
      <c r="J316" s="23">
        <f t="shared" si="27"/>
        <v>-1142834.0286050788</v>
      </c>
      <c r="K316" s="23">
        <f t="shared" si="28"/>
        <v>333585.41186519718</v>
      </c>
      <c r="L316" s="23"/>
      <c r="M316" s="22">
        <f t="shared" si="29"/>
        <v>4.6732258357995465E-4</v>
      </c>
      <c r="N316" s="27">
        <v>1237</v>
      </c>
      <c r="O316" s="1" t="s">
        <v>325</v>
      </c>
      <c r="P316" s="23">
        <v>8660534.3900000006</v>
      </c>
    </row>
    <row r="317" spans="1:16" ht="11.5">
      <c r="A317" s="24">
        <v>8</v>
      </c>
      <c r="B317" s="25">
        <v>935</v>
      </c>
      <c r="C317" s="26" t="s">
        <v>326</v>
      </c>
      <c r="D317" s="23">
        <v>8214787.3499999996</v>
      </c>
      <c r="E317" s="21">
        <v>-4.0116135656832586E-2</v>
      </c>
      <c r="F317" s="23">
        <f t="shared" si="24"/>
        <v>8701693.7515328079</v>
      </c>
      <c r="G317" s="23">
        <v>8751988.3800000008</v>
      </c>
      <c r="H317" s="23">
        <f t="shared" si="25"/>
        <v>-50294.628467192873</v>
      </c>
      <c r="I317" s="23">
        <f t="shared" si="26"/>
        <v>-802852.64912420779</v>
      </c>
      <c r="J317" s="23">
        <f t="shared" si="27"/>
        <v>-853147.27759140066</v>
      </c>
      <c r="K317" s="23">
        <f t="shared" si="28"/>
        <v>316416.18151172326</v>
      </c>
      <c r="L317" s="23"/>
      <c r="M317" s="22">
        <f t="shared" si="29"/>
        <v>4.4327006568955254E-4</v>
      </c>
      <c r="N317" s="27">
        <v>1239</v>
      </c>
      <c r="O317" s="1" t="s">
        <v>326</v>
      </c>
      <c r="P317" s="23">
        <v>8214787.3499999996</v>
      </c>
    </row>
    <row r="318" spans="1:16" ht="11.5">
      <c r="A318" s="24">
        <v>6</v>
      </c>
      <c r="B318" s="25">
        <v>936</v>
      </c>
      <c r="C318" s="26" t="s">
        <v>327</v>
      </c>
      <c r="D318" s="23">
        <v>17748412.039999999</v>
      </c>
      <c r="E318" s="21">
        <v>-3.4096787068799645E-3</v>
      </c>
      <c r="F318" s="23">
        <f t="shared" si="24"/>
        <v>18800394.893739719</v>
      </c>
      <c r="G318" s="23">
        <v>18887185.809999999</v>
      </c>
      <c r="H318" s="23">
        <f t="shared" si="25"/>
        <v>-86790.916260279715</v>
      </c>
      <c r="I318" s="23">
        <f t="shared" si="26"/>
        <v>-1734598.7202044837</v>
      </c>
      <c r="J318" s="23">
        <f t="shared" si="27"/>
        <v>-1821389.6364647634</v>
      </c>
      <c r="K318" s="23">
        <f t="shared" si="28"/>
        <v>683631.17952085438</v>
      </c>
      <c r="L318" s="23"/>
      <c r="M318" s="22">
        <f t="shared" si="29"/>
        <v>9.5770461676723069E-4</v>
      </c>
      <c r="N318" s="27">
        <v>1242</v>
      </c>
      <c r="O318" s="1" t="s">
        <v>451</v>
      </c>
      <c r="P318" s="23">
        <v>17748412.039999999</v>
      </c>
    </row>
    <row r="319" spans="1:16" ht="11.5">
      <c r="A319" s="24">
        <v>21</v>
      </c>
      <c r="B319" s="25">
        <v>941</v>
      </c>
      <c r="C319" s="26" t="s">
        <v>328</v>
      </c>
      <c r="D319" s="23">
        <v>1202289.3899999999</v>
      </c>
      <c r="E319" s="21">
        <v>-1.9808209757122264E-2</v>
      </c>
      <c r="F319" s="23">
        <f t="shared" si="24"/>
        <v>1273551.4173105394</v>
      </c>
      <c r="G319" s="23">
        <v>1279261.56</v>
      </c>
      <c r="H319" s="23">
        <f t="shared" si="25"/>
        <v>-5710.1426894606557</v>
      </c>
      <c r="I319" s="23">
        <f t="shared" si="26"/>
        <v>-117502.886033371</v>
      </c>
      <c r="J319" s="23">
        <f t="shared" si="27"/>
        <v>-123213.02872283166</v>
      </c>
      <c r="K319" s="23">
        <f t="shared" si="28"/>
        <v>46309.636713342195</v>
      </c>
      <c r="L319" s="23"/>
      <c r="M319" s="22">
        <f t="shared" si="29"/>
        <v>6.4875556015841609E-5</v>
      </c>
      <c r="N319" s="27">
        <v>1260</v>
      </c>
      <c r="O319" s="1" t="s">
        <v>328</v>
      </c>
      <c r="P319" s="23">
        <v>1202289.3899999999</v>
      </c>
    </row>
    <row r="320" spans="1:16" ht="11.5">
      <c r="A320" s="24">
        <v>15</v>
      </c>
      <c r="B320" s="25">
        <v>946</v>
      </c>
      <c r="C320" s="26" t="s">
        <v>329</v>
      </c>
      <c r="D320" s="23">
        <v>18446413.84</v>
      </c>
      <c r="E320" s="21">
        <v>-4.1731429838643253E-2</v>
      </c>
      <c r="F320" s="23">
        <f t="shared" si="24"/>
        <v>19539768.616130553</v>
      </c>
      <c r="G320" s="23">
        <v>20077770.25</v>
      </c>
      <c r="H320" s="23">
        <f t="shared" si="25"/>
        <v>-538001.63386944681</v>
      </c>
      <c r="I320" s="23">
        <f t="shared" si="26"/>
        <v>-1802816.2613710808</v>
      </c>
      <c r="J320" s="23">
        <f t="shared" si="27"/>
        <v>-2340817.8952405276</v>
      </c>
      <c r="K320" s="23">
        <f t="shared" si="28"/>
        <v>710516.72808521369</v>
      </c>
      <c r="L320" s="23"/>
      <c r="M320" s="22">
        <f t="shared" si="29"/>
        <v>9.9536880581497589E-4</v>
      </c>
      <c r="N320" s="27">
        <v>2342</v>
      </c>
      <c r="O320" s="1" t="s">
        <v>452</v>
      </c>
      <c r="P320" s="23">
        <v>18446413.84</v>
      </c>
    </row>
    <row r="321" spans="1:16" ht="11.5">
      <c r="A321" s="24">
        <v>19</v>
      </c>
      <c r="B321" s="25">
        <v>976</v>
      </c>
      <c r="C321" s="26" t="s">
        <v>330</v>
      </c>
      <c r="D321" s="23">
        <v>10190858.050000001</v>
      </c>
      <c r="E321" s="21">
        <v>-3.4279287115489575E-2</v>
      </c>
      <c r="F321" s="23">
        <f t="shared" si="24"/>
        <v>10794889.999975814</v>
      </c>
      <c r="G321" s="23">
        <v>10821455.35</v>
      </c>
      <c r="H321" s="23">
        <f t="shared" si="25"/>
        <v>-26565.350024186075</v>
      </c>
      <c r="I321" s="23">
        <f t="shared" si="26"/>
        <v>-995979.20599749417</v>
      </c>
      <c r="J321" s="23">
        <f t="shared" si="27"/>
        <v>-1022544.5560216802</v>
      </c>
      <c r="K321" s="23">
        <f t="shared" si="28"/>
        <v>392530.23275264777</v>
      </c>
      <c r="L321" s="23"/>
      <c r="M321" s="22">
        <f t="shared" si="29"/>
        <v>5.4989887440682272E-4</v>
      </c>
      <c r="N321" s="27">
        <v>1277</v>
      </c>
      <c r="O321" s="1" t="s">
        <v>453</v>
      </c>
      <c r="P321" s="23">
        <v>10190858.050000001</v>
      </c>
    </row>
    <row r="322" spans="1:16" ht="11.5">
      <c r="A322" s="24">
        <v>17</v>
      </c>
      <c r="B322" s="25">
        <v>977</v>
      </c>
      <c r="C322" s="26" t="s">
        <v>331</v>
      </c>
      <c r="D322" s="23">
        <v>44961666.520000003</v>
      </c>
      <c r="E322" s="21">
        <v>-1.4299740316215177E-2</v>
      </c>
      <c r="F322" s="23">
        <f t="shared" si="24"/>
        <v>47626631.822135463</v>
      </c>
      <c r="G322" s="23">
        <v>48298011.039999999</v>
      </c>
      <c r="H322" s="23">
        <f t="shared" si="25"/>
        <v>-671379.21786453575</v>
      </c>
      <c r="I322" s="23">
        <f t="shared" si="26"/>
        <v>-4394221.2423333395</v>
      </c>
      <c r="J322" s="23">
        <f t="shared" si="27"/>
        <v>-5065600.4601978753</v>
      </c>
      <c r="K322" s="23">
        <f t="shared" si="28"/>
        <v>1731828.0106985231</v>
      </c>
      <c r="L322" s="23"/>
      <c r="M322" s="22">
        <f t="shared" si="29"/>
        <v>2.4261322932275487E-3</v>
      </c>
      <c r="N322" s="27">
        <v>1281</v>
      </c>
      <c r="O322" s="1" t="s">
        <v>331</v>
      </c>
      <c r="P322" s="23">
        <v>44961666.520000003</v>
      </c>
    </row>
    <row r="323" spans="1:16" ht="11.5">
      <c r="A323" s="24">
        <v>6</v>
      </c>
      <c r="B323" s="25">
        <v>980</v>
      </c>
      <c r="C323" s="26" t="s">
        <v>332</v>
      </c>
      <c r="D323" s="23">
        <v>110244964.33</v>
      </c>
      <c r="E323" s="21">
        <v>-1.4641185415869394E-2</v>
      </c>
      <c r="F323" s="23">
        <f t="shared" si="24"/>
        <v>116779397.49083318</v>
      </c>
      <c r="G323" s="23">
        <v>117437950.95</v>
      </c>
      <c r="H323" s="23">
        <f t="shared" si="25"/>
        <v>-658553.45916682482</v>
      </c>
      <c r="I323" s="23">
        <f t="shared" si="26"/>
        <v>-10774528.65106049</v>
      </c>
      <c r="J323" s="23">
        <f t="shared" si="27"/>
        <v>-11433082.110227315</v>
      </c>
      <c r="K323" s="23">
        <f t="shared" si="28"/>
        <v>4246402.1474876925</v>
      </c>
      <c r="L323" s="23"/>
      <c r="M323" s="22">
        <f t="shared" si="29"/>
        <v>5.948820157895076E-3</v>
      </c>
      <c r="N323" s="27">
        <v>1289</v>
      </c>
      <c r="O323" s="1" t="s">
        <v>332</v>
      </c>
      <c r="P323" s="23">
        <v>110244964.33</v>
      </c>
    </row>
    <row r="324" spans="1:16" ht="11.5">
      <c r="A324" s="24">
        <v>5</v>
      </c>
      <c r="B324" s="25">
        <v>981</v>
      </c>
      <c r="C324" s="26" t="s">
        <v>333</v>
      </c>
      <c r="D324" s="23">
        <v>6782694.7699999996</v>
      </c>
      <c r="E324" s="21">
        <v>-4.9830587184995891E-3</v>
      </c>
      <c r="F324" s="23">
        <f t="shared" si="24"/>
        <v>7184718.2628121525</v>
      </c>
      <c r="G324" s="23">
        <v>7223890.96</v>
      </c>
      <c r="H324" s="23">
        <f t="shared" si="25"/>
        <v>-39172.697187847458</v>
      </c>
      <c r="I324" s="23">
        <f t="shared" si="26"/>
        <v>-662890.49640407413</v>
      </c>
      <c r="J324" s="23">
        <f t="shared" si="27"/>
        <v>-702063.19359192159</v>
      </c>
      <c r="K324" s="23">
        <f t="shared" si="28"/>
        <v>261255.01343415005</v>
      </c>
      <c r="L324" s="23"/>
      <c r="M324" s="22">
        <f t="shared" si="29"/>
        <v>3.6599432561697221E-4</v>
      </c>
      <c r="N324" s="27">
        <v>1292</v>
      </c>
      <c r="O324" s="1" t="s">
        <v>333</v>
      </c>
      <c r="P324" s="23">
        <v>6782694.7699999996</v>
      </c>
    </row>
    <row r="325" spans="1:16" ht="11.5">
      <c r="A325" s="24">
        <v>14</v>
      </c>
      <c r="B325" s="25">
        <v>989</v>
      </c>
      <c r="C325" s="26" t="s">
        <v>334</v>
      </c>
      <c r="D325" s="23">
        <v>17069771.82</v>
      </c>
      <c r="E325" s="21">
        <v>-3.9975208015364971E-2</v>
      </c>
      <c r="F325" s="23">
        <f t="shared" si="24"/>
        <v>18081530.349800814</v>
      </c>
      <c r="G325" s="23">
        <v>18373821.850000001</v>
      </c>
      <c r="H325" s="23">
        <f t="shared" si="25"/>
        <v>-292291.50019918755</v>
      </c>
      <c r="I325" s="23">
        <f t="shared" si="26"/>
        <v>-1668273.4368812053</v>
      </c>
      <c r="J325" s="23">
        <f t="shared" si="27"/>
        <v>-1960564.9370803928</v>
      </c>
      <c r="K325" s="23">
        <f t="shared" si="28"/>
        <v>657491.39794358995</v>
      </c>
      <c r="L325" s="23"/>
      <c r="M325" s="22">
        <f t="shared" si="29"/>
        <v>9.2108517890692235E-4</v>
      </c>
      <c r="N325" s="27">
        <v>1298</v>
      </c>
      <c r="O325" s="1" t="s">
        <v>454</v>
      </c>
      <c r="P325" s="23">
        <v>17069771.82</v>
      </c>
    </row>
    <row r="326" spans="1:16" ht="11.5">
      <c r="A326" s="24">
        <v>13</v>
      </c>
      <c r="B326" s="25">
        <v>992</v>
      </c>
      <c r="C326" s="26" t="s">
        <v>1822</v>
      </c>
      <c r="D326" s="23">
        <v>60967646.079999998</v>
      </c>
      <c r="E326" s="21">
        <v>-3.1066843927517677E-2</v>
      </c>
      <c r="F326" s="23">
        <f t="shared" si="24"/>
        <v>64581316.878519036</v>
      </c>
      <c r="G326" s="23">
        <v>65010936.659999996</v>
      </c>
      <c r="H326" s="23">
        <f t="shared" si="25"/>
        <v>-429619.78148096055</v>
      </c>
      <c r="I326" s="23">
        <f t="shared" si="26"/>
        <v>-5958527.4798616813</v>
      </c>
      <c r="J326" s="23">
        <f t="shared" si="27"/>
        <v>-6388147.2613426419</v>
      </c>
      <c r="K326" s="23">
        <f t="shared" si="28"/>
        <v>2348344.3875624831</v>
      </c>
      <c r="L326" s="23"/>
      <c r="M326" s="22">
        <f t="shared" si="29"/>
        <v>3.2898152236185384E-3</v>
      </c>
      <c r="N326" s="27">
        <v>2003</v>
      </c>
      <c r="O326" s="1" t="s">
        <v>1822</v>
      </c>
      <c r="P326" s="23">
        <v>60967646.079999998</v>
      </c>
    </row>
  </sheetData>
  <pageMargins left="0.75" right="0.75" top="0.66" bottom="0.55000000000000004" header="0.4921259845" footer="0.4921259845"/>
  <pageSetup paperSize="9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Taul44"/>
  <dimension ref="A1:O459"/>
  <sheetViews>
    <sheetView showGridLines="0" workbookViewId="0">
      <pane ySplit="15" topLeftCell="A16" activePane="bottomLeft" state="frozen"/>
      <selection pane="bottomLeft"/>
    </sheetView>
  </sheetViews>
  <sheetFormatPr defaultColWidth="9.1796875" defaultRowHeight="10"/>
  <cols>
    <col min="1" max="1" width="4.453125" style="1" customWidth="1"/>
    <col min="2" max="2" width="4" style="1" customWidth="1"/>
    <col min="3" max="3" width="25.54296875" style="19" customWidth="1"/>
    <col min="4" max="4" width="13.453125" style="1" customWidth="1"/>
    <col min="5" max="5" width="6" style="1" customWidth="1"/>
    <col min="6" max="7" width="13.54296875" style="1" customWidth="1"/>
    <col min="8" max="8" width="11.1796875" style="1" customWidth="1"/>
    <col min="9" max="9" width="12.81640625" style="1" bestFit="1" customWidth="1"/>
    <col min="10" max="10" width="13.1796875" style="1" customWidth="1"/>
    <col min="11" max="11" width="11.453125" style="1" customWidth="1"/>
    <col min="12" max="12" width="14.54296875" style="1" hidden="1" customWidth="1"/>
    <col min="13" max="13" width="12.54296875" style="1" hidden="1" customWidth="1"/>
    <col min="14" max="15" width="0" style="1" hidden="1" customWidth="1"/>
    <col min="16" max="16384" width="9.1796875" style="1"/>
  </cols>
  <sheetData>
    <row r="1" spans="1:15" ht="15" customHeight="1">
      <c r="A1" s="33" t="s">
        <v>336</v>
      </c>
      <c r="B1" s="33"/>
      <c r="C1" s="46"/>
      <c r="D1" s="43" t="s">
        <v>970</v>
      </c>
      <c r="E1" s="34"/>
      <c r="F1" s="33"/>
      <c r="G1" s="33"/>
      <c r="H1" s="33"/>
      <c r="I1" s="33"/>
      <c r="J1" s="6"/>
      <c r="K1" s="35" t="s">
        <v>2</v>
      </c>
    </row>
    <row r="2" spans="1:15" ht="13">
      <c r="A2" s="6"/>
      <c r="B2" s="6"/>
      <c r="C2" s="54"/>
      <c r="D2" s="6"/>
      <c r="E2" s="6" t="s">
        <v>4</v>
      </c>
      <c r="F2" s="6"/>
      <c r="G2" s="6"/>
      <c r="H2" s="6"/>
      <c r="I2" s="6"/>
      <c r="J2" s="37"/>
      <c r="K2" s="44" t="s">
        <v>1910</v>
      </c>
    </row>
    <row r="3" spans="1:15" ht="13">
      <c r="A3" s="38" t="s">
        <v>338</v>
      </c>
      <c r="B3" s="6"/>
      <c r="C3" s="54"/>
      <c r="D3" s="6"/>
      <c r="E3" s="6"/>
      <c r="F3" s="6"/>
      <c r="G3" s="6"/>
      <c r="H3" s="6"/>
      <c r="I3" s="6"/>
      <c r="J3" s="38" t="s">
        <v>339</v>
      </c>
      <c r="K3" s="45">
        <v>2017</v>
      </c>
    </row>
    <row r="4" spans="1:15" ht="13">
      <c r="A4" s="6"/>
      <c r="B4" s="6"/>
      <c r="C4" s="54"/>
      <c r="D4" s="6"/>
      <c r="E4" s="6"/>
      <c r="F4" s="6"/>
      <c r="G4" s="6"/>
      <c r="H4" s="6"/>
      <c r="I4" s="6"/>
    </row>
    <row r="6" spans="1:15">
      <c r="A6" s="7"/>
      <c r="B6" s="8"/>
      <c r="C6" s="50"/>
      <c r="D6" s="8"/>
      <c r="E6" s="8"/>
      <c r="F6" s="8"/>
      <c r="G6" s="8"/>
      <c r="H6" s="8"/>
      <c r="I6" s="8"/>
      <c r="J6" s="8"/>
      <c r="K6" s="9"/>
    </row>
    <row r="7" spans="1:15" ht="11.5">
      <c r="A7" s="10" t="s">
        <v>340</v>
      </c>
      <c r="D7" s="11">
        <v>30075099481.710003</v>
      </c>
      <c r="K7" s="12"/>
    </row>
    <row r="8" spans="1:15" ht="11.5">
      <c r="A8" s="10" t="s">
        <v>341</v>
      </c>
      <c r="D8" s="11">
        <v>31857709041.819996</v>
      </c>
      <c r="F8" s="1" t="s">
        <v>342</v>
      </c>
      <c r="K8" s="12"/>
    </row>
    <row r="9" spans="1:15" ht="11.5">
      <c r="A9" s="30" t="s">
        <v>1916</v>
      </c>
      <c r="D9" s="11">
        <v>2939318117.7800012</v>
      </c>
      <c r="F9" s="1" t="s">
        <v>1917</v>
      </c>
      <c r="K9" s="12"/>
    </row>
    <row r="10" spans="1:15" ht="11.5">
      <c r="A10" s="10" t="s">
        <v>345</v>
      </c>
      <c r="D10" s="11">
        <v>1158429029.3999987</v>
      </c>
      <c r="F10" s="1" t="s">
        <v>1918</v>
      </c>
      <c r="K10" s="12"/>
    </row>
    <row r="11" spans="1:15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5" s="19" customFormat="1" ht="37.5" customHeight="1">
      <c r="A12" s="31" t="s">
        <v>346</v>
      </c>
      <c r="B12" s="32" t="s">
        <v>347</v>
      </c>
      <c r="C12" s="55" t="s">
        <v>348</v>
      </c>
      <c r="D12" s="31" t="s">
        <v>1820</v>
      </c>
      <c r="E12" s="31" t="s">
        <v>1878</v>
      </c>
      <c r="F12" s="31" t="s">
        <v>351</v>
      </c>
      <c r="G12" s="31" t="s">
        <v>352</v>
      </c>
      <c r="H12" s="31" t="s">
        <v>353</v>
      </c>
      <c r="I12" s="31" t="s">
        <v>1919</v>
      </c>
      <c r="J12" s="31" t="s">
        <v>355</v>
      </c>
      <c r="K12" s="31" t="s">
        <v>356</v>
      </c>
      <c r="L12" s="17" t="s">
        <v>357</v>
      </c>
      <c r="M12" s="17" t="s">
        <v>358</v>
      </c>
    </row>
    <row r="13" spans="1:15" ht="11.5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  <c r="L13" s="20"/>
      <c r="M13" s="22"/>
    </row>
    <row r="14" spans="1:15" ht="11.5" hidden="1">
      <c r="A14" s="20"/>
      <c r="B14" s="20"/>
      <c r="C14" s="53"/>
      <c r="D14" s="23">
        <v>20854751711.700001</v>
      </c>
      <c r="E14" s="21"/>
      <c r="F14" s="23"/>
      <c r="G14" s="23">
        <v>21584599630.75</v>
      </c>
      <c r="H14" s="23"/>
      <c r="I14" s="23">
        <v>1494228630.75</v>
      </c>
      <c r="J14" s="23"/>
      <c r="K14" s="23">
        <v>752249216.99000001</v>
      </c>
      <c r="L14" s="23"/>
      <c r="M14" s="22">
        <v>0</v>
      </c>
    </row>
    <row r="15" spans="1:15" ht="11.5">
      <c r="A15" s="56"/>
      <c r="B15" s="57"/>
      <c r="C15" s="58" t="s">
        <v>363</v>
      </c>
      <c r="D15" s="59">
        <v>18532240243.250008</v>
      </c>
      <c r="E15" s="60">
        <v>-1.3610060362082638E-2</v>
      </c>
      <c r="F15" s="59">
        <v>19630682116.998856</v>
      </c>
      <c r="G15" s="59">
        <v>19805937711.299995</v>
      </c>
      <c r="H15" s="59">
        <v>-175255594.30113983</v>
      </c>
      <c r="I15" s="59">
        <v>-1811204300.19403</v>
      </c>
      <c r="J15" s="59">
        <v>-1986459894.4951699</v>
      </c>
      <c r="K15" s="59">
        <v>713822579.06250691</v>
      </c>
      <c r="L15" s="59">
        <v>11338181422.459999</v>
      </c>
      <c r="M15" s="61">
        <v>0.61619880108859759</v>
      </c>
    </row>
    <row r="16" spans="1:15" s="68" customFormat="1" ht="11.5">
      <c r="A16" s="62">
        <v>6</v>
      </c>
      <c r="B16" s="63">
        <v>20</v>
      </c>
      <c r="C16" s="64" t="s">
        <v>34</v>
      </c>
      <c r="D16" s="65">
        <v>53197594.479999997</v>
      </c>
      <c r="E16" s="66">
        <v>-2.3767853139983475E-2</v>
      </c>
      <c r="F16" s="65">
        <v>56350719.228683636</v>
      </c>
      <c r="G16" s="65">
        <v>56689921.530000001</v>
      </c>
      <c r="H16" s="65">
        <v>-339202.3013163656</v>
      </c>
      <c r="I16" s="65">
        <v>-5199140.0185548719</v>
      </c>
      <c r="J16" s="65">
        <v>-5538342.3198712375</v>
      </c>
      <c r="K16" s="65">
        <v>2049058.4836588285</v>
      </c>
      <c r="L16" s="65"/>
      <c r="M16" s="67">
        <v>2.8705431065937179E-3</v>
      </c>
      <c r="N16" s="68">
        <v>1982</v>
      </c>
      <c r="O16" s="68" t="s">
        <v>34</v>
      </c>
    </row>
    <row r="17" spans="1:15" s="68" customFormat="1" ht="11.5">
      <c r="A17" s="62">
        <v>14</v>
      </c>
      <c r="B17" s="63">
        <v>5</v>
      </c>
      <c r="C17" s="64" t="s">
        <v>28</v>
      </c>
      <c r="D17" s="65">
        <v>24376125.649999999</v>
      </c>
      <c r="E17" s="66">
        <v>-3.5492428325782491E-2</v>
      </c>
      <c r="F17" s="65">
        <v>25820945.962184105</v>
      </c>
      <c r="G17" s="65">
        <v>25897752.960000001</v>
      </c>
      <c r="H17" s="65">
        <v>-76806.997815895826</v>
      </c>
      <c r="I17" s="65">
        <v>-2382342.5025709337</v>
      </c>
      <c r="J17" s="65">
        <v>-2459149.5003868295</v>
      </c>
      <c r="K17" s="65">
        <v>938916.64745563653</v>
      </c>
      <c r="L17" s="65"/>
      <c r="M17" s="67">
        <v>1.3153361563439966E-3</v>
      </c>
      <c r="N17" s="68">
        <v>7</v>
      </c>
      <c r="O17" s="68" t="s">
        <v>28</v>
      </c>
    </row>
    <row r="18" spans="1:15" s="68" customFormat="1" ht="11.5">
      <c r="A18" s="62">
        <v>17</v>
      </c>
      <c r="B18" s="63">
        <v>9</v>
      </c>
      <c r="C18" s="64" t="s">
        <v>29</v>
      </c>
      <c r="D18" s="65">
        <v>6512246.8899999997</v>
      </c>
      <c r="E18" s="66">
        <v>-3.4493913247164359E-2</v>
      </c>
      <c r="F18" s="65">
        <v>6898240.4116829578</v>
      </c>
      <c r="G18" s="65">
        <v>6940378.8700000001</v>
      </c>
      <c r="H18" s="65">
        <v>-42138.458317042328</v>
      </c>
      <c r="I18" s="65">
        <v>-636458.91787903465</v>
      </c>
      <c r="J18" s="65">
        <v>-678597.37619607698</v>
      </c>
      <c r="K18" s="65">
        <v>250837.93483654756</v>
      </c>
      <c r="L18" s="65"/>
      <c r="M18" s="67">
        <v>3.5140095339374598E-4</v>
      </c>
      <c r="N18" s="68">
        <v>13</v>
      </c>
      <c r="O18" s="68" t="s">
        <v>29</v>
      </c>
    </row>
    <row r="19" spans="1:15" s="68" customFormat="1" ht="11.5">
      <c r="A19" s="62">
        <v>14</v>
      </c>
      <c r="B19" s="63">
        <v>10</v>
      </c>
      <c r="C19" s="64" t="s">
        <v>30</v>
      </c>
      <c r="D19" s="65">
        <v>28891021.460000001</v>
      </c>
      <c r="E19" s="66">
        <v>-3.3966411567058631E-2</v>
      </c>
      <c r="F19" s="65">
        <v>30603448.415969312</v>
      </c>
      <c r="G19" s="65">
        <v>30976898.539999999</v>
      </c>
      <c r="H19" s="65">
        <v>-373450.12403068691</v>
      </c>
      <c r="I19" s="65">
        <v>-2823595.0763917626</v>
      </c>
      <c r="J19" s="65">
        <v>-3197045.2004224495</v>
      </c>
      <c r="K19" s="65">
        <v>1112820.8559587914</v>
      </c>
      <c r="L19" s="65"/>
      <c r="M19" s="67">
        <v>1.5589600113522686E-3</v>
      </c>
      <c r="N19" s="68">
        <v>15</v>
      </c>
      <c r="O19" s="68" t="s">
        <v>30</v>
      </c>
    </row>
    <row r="20" spans="1:15" s="68" customFormat="1" ht="11.5">
      <c r="A20" s="62">
        <v>7</v>
      </c>
      <c r="B20" s="63">
        <v>16</v>
      </c>
      <c r="C20" s="64" t="s">
        <v>31</v>
      </c>
      <c r="D20" s="65">
        <v>24721253.309999999</v>
      </c>
      <c r="E20" s="66">
        <v>-2.4584256154660384E-2</v>
      </c>
      <c r="F20" s="65">
        <v>26186530.008921862</v>
      </c>
      <c r="G20" s="65">
        <v>26668520.84</v>
      </c>
      <c r="H20" s="65">
        <v>-481990.8310781382</v>
      </c>
      <c r="I20" s="65">
        <v>-2416072.7312806323</v>
      </c>
      <c r="J20" s="65">
        <v>-2898063.5623587705</v>
      </c>
      <c r="K20" s="65">
        <v>952210.23274987738</v>
      </c>
      <c r="L20" s="65"/>
      <c r="M20" s="67">
        <v>1.333959250771326E-3</v>
      </c>
      <c r="N20" s="68">
        <v>26</v>
      </c>
      <c r="O20" s="68" t="s">
        <v>31</v>
      </c>
    </row>
    <row r="21" spans="1:15" s="68" customFormat="1" ht="11.5">
      <c r="A21" s="62">
        <v>1</v>
      </c>
      <c r="B21" s="63">
        <v>18</v>
      </c>
      <c r="C21" s="64" t="s">
        <v>32</v>
      </c>
      <c r="D21" s="65">
        <v>16522095.939999999</v>
      </c>
      <c r="E21" s="66">
        <v>-7.8150916378990302E-3</v>
      </c>
      <c r="F21" s="65">
        <v>17501392.656661227</v>
      </c>
      <c r="G21" s="65">
        <v>17674121.640000001</v>
      </c>
      <c r="H21" s="65">
        <v>-172728.98333877325</v>
      </c>
      <c r="I21" s="65">
        <v>-1614747.6409737272</v>
      </c>
      <c r="J21" s="65">
        <v>-1787476.6243125005</v>
      </c>
      <c r="K21" s="65">
        <v>636396.08490962884</v>
      </c>
      <c r="L21" s="65"/>
      <c r="M21" s="67">
        <v>8.9153257906948605E-4</v>
      </c>
      <c r="N21" s="68">
        <v>30</v>
      </c>
      <c r="O21" s="68" t="s">
        <v>32</v>
      </c>
    </row>
    <row r="22" spans="1:15" s="68" customFormat="1" ht="11.5">
      <c r="A22" s="62">
        <v>2</v>
      </c>
      <c r="B22" s="63">
        <v>19</v>
      </c>
      <c r="C22" s="64" t="s">
        <v>33</v>
      </c>
      <c r="D22" s="65">
        <v>12975255.380000001</v>
      </c>
      <c r="E22" s="66">
        <v>-3.3810210554383296E-2</v>
      </c>
      <c r="F22" s="65">
        <v>13744323.967763869</v>
      </c>
      <c r="G22" s="65">
        <v>14062778.26</v>
      </c>
      <c r="H22" s="65">
        <v>-318454.29223613068</v>
      </c>
      <c r="I22" s="65">
        <v>-1268105.638169213</v>
      </c>
      <c r="J22" s="65">
        <v>-1586559.9304053436</v>
      </c>
      <c r="K22" s="65">
        <v>499779.31096159702</v>
      </c>
      <c r="L22" s="65"/>
      <c r="M22" s="67">
        <v>7.0014500188265007E-4</v>
      </c>
      <c r="N22" s="68">
        <v>33</v>
      </c>
      <c r="O22" s="68" t="s">
        <v>33</v>
      </c>
    </row>
    <row r="23" spans="1:15" s="68" customFormat="1" ht="11.5">
      <c r="A23" s="62">
        <v>6</v>
      </c>
      <c r="B23" s="63">
        <v>604</v>
      </c>
      <c r="C23" s="64" t="s">
        <v>425</v>
      </c>
      <c r="D23" s="65">
        <v>75542831.680000007</v>
      </c>
      <c r="E23" s="66">
        <v>-6.0347363827631248E-3</v>
      </c>
      <c r="F23" s="65">
        <v>80020402.037911624</v>
      </c>
      <c r="G23" s="65">
        <v>80679051.540000007</v>
      </c>
      <c r="H23" s="65">
        <v>-658649.50208838284</v>
      </c>
      <c r="I23" s="65">
        <v>-7382998.4821983408</v>
      </c>
      <c r="J23" s="65">
        <v>-8041647.9842867237</v>
      </c>
      <c r="K23" s="65">
        <v>2909749.6164363208</v>
      </c>
      <c r="L23" s="65"/>
      <c r="M23" s="67">
        <v>4.0762924874943249E-3</v>
      </c>
      <c r="N23" s="68">
        <v>829</v>
      </c>
      <c r="O23" s="68" t="s">
        <v>425</v>
      </c>
    </row>
    <row r="24" spans="1:15" s="68" customFormat="1" ht="11.5">
      <c r="A24" s="62">
        <v>4</v>
      </c>
      <c r="B24" s="63">
        <v>609</v>
      </c>
      <c r="C24" s="64" t="s">
        <v>427</v>
      </c>
      <c r="D24" s="65">
        <v>262638209.88</v>
      </c>
      <c r="E24" s="66">
        <v>-1.7331190247308795E-2</v>
      </c>
      <c r="F24" s="65">
        <v>278205286.69272953</v>
      </c>
      <c r="G24" s="65">
        <v>279021067.30000001</v>
      </c>
      <c r="H24" s="65">
        <v>-815780.6072704792</v>
      </c>
      <c r="I24" s="65">
        <v>-25668319.042171881</v>
      </c>
      <c r="J24" s="65">
        <v>-26484099.64944236</v>
      </c>
      <c r="K24" s="65">
        <v>10116266.672356911</v>
      </c>
      <c r="L24" s="65"/>
      <c r="M24" s="67">
        <v>1.4171962290185648E-2</v>
      </c>
      <c r="N24" s="68">
        <v>846</v>
      </c>
      <c r="O24" s="68" t="s">
        <v>427</v>
      </c>
    </row>
    <row r="25" spans="1:15" s="68" customFormat="1" ht="11.5">
      <c r="A25" s="62">
        <v>1</v>
      </c>
      <c r="B25" s="63">
        <v>611</v>
      </c>
      <c r="C25" s="64" t="s">
        <v>428</v>
      </c>
      <c r="D25" s="65">
        <v>17495315.260000002</v>
      </c>
      <c r="E25" s="66">
        <v>-2.2166728148793585E-2</v>
      </c>
      <c r="F25" s="65">
        <v>18532296.57600797</v>
      </c>
      <c r="G25" s="65">
        <v>18683129.199999999</v>
      </c>
      <c r="H25" s="65">
        <v>-150832.62399202958</v>
      </c>
      <c r="I25" s="65">
        <v>-1709862.9100550215</v>
      </c>
      <c r="J25" s="65">
        <v>-1860695.5340470511</v>
      </c>
      <c r="K25" s="65">
        <v>673882.42848586722</v>
      </c>
      <c r="L25" s="65"/>
      <c r="M25" s="67">
        <v>9.4404751019630854E-4</v>
      </c>
      <c r="N25" s="68">
        <v>847</v>
      </c>
      <c r="O25" s="68" t="s">
        <v>428</v>
      </c>
    </row>
    <row r="26" spans="1:15" s="68" customFormat="1" ht="11.5">
      <c r="A26" s="62">
        <v>1</v>
      </c>
      <c r="B26" s="63">
        <v>638</v>
      </c>
      <c r="C26" s="64" t="s">
        <v>430</v>
      </c>
      <c r="D26" s="65">
        <v>189107361.34999999</v>
      </c>
      <c r="E26" s="66">
        <v>-1.0078518301100839E-2</v>
      </c>
      <c r="F26" s="65">
        <v>200316121.95392394</v>
      </c>
      <c r="G26" s="65">
        <v>201010222.18000001</v>
      </c>
      <c r="H26" s="65">
        <v>-694100.22607606649</v>
      </c>
      <c r="I26" s="65">
        <v>-18481956.934495244</v>
      </c>
      <c r="J26" s="65">
        <v>-19176057.160571311</v>
      </c>
      <c r="K26" s="65">
        <v>7284014.3785492685</v>
      </c>
      <c r="L26" s="65"/>
      <c r="M26" s="67">
        <v>1.0204236447823868E-2</v>
      </c>
      <c r="N26" s="68">
        <v>850</v>
      </c>
      <c r="O26" s="68" t="s">
        <v>430</v>
      </c>
    </row>
    <row r="27" spans="1:15" s="68" customFormat="1" ht="11.5">
      <c r="A27" s="62">
        <v>17</v>
      </c>
      <c r="B27" s="63">
        <v>678</v>
      </c>
      <c r="C27" s="64" t="s">
        <v>431</v>
      </c>
      <c r="D27" s="65">
        <v>80474658.329999998</v>
      </c>
      <c r="E27" s="66">
        <v>-1.9618506078927133E-2</v>
      </c>
      <c r="F27" s="65">
        <v>85244547.632374018</v>
      </c>
      <c r="G27" s="65">
        <v>85470539.640000001</v>
      </c>
      <c r="H27" s="65">
        <v>-225992.00762598217</v>
      </c>
      <c r="I27" s="65">
        <v>-7864998.797273308</v>
      </c>
      <c r="J27" s="65">
        <v>-8090990.8048992902</v>
      </c>
      <c r="K27" s="65">
        <v>3099713.1164008998</v>
      </c>
      <c r="L27" s="65"/>
      <c r="M27" s="67">
        <v>4.3424139377489053E-3</v>
      </c>
      <c r="N27" s="68">
        <v>903</v>
      </c>
      <c r="O27" s="68" t="s">
        <v>431</v>
      </c>
    </row>
    <row r="28" spans="1:15" s="68" customFormat="1" ht="11.5">
      <c r="A28" s="62">
        <v>21</v>
      </c>
      <c r="B28" s="63">
        <v>35</v>
      </c>
      <c r="C28" s="64" t="s">
        <v>35</v>
      </c>
      <c r="D28" s="65">
        <v>1374555.94</v>
      </c>
      <c r="E28" s="66">
        <v>5.0264706033530991E-3</v>
      </c>
      <c r="F28" s="65">
        <v>1456028.5403164215</v>
      </c>
      <c r="G28" s="65">
        <v>1435964.15</v>
      </c>
      <c r="H28" s="65">
        <v>20064.390316421632</v>
      </c>
      <c r="I28" s="65">
        <v>-134338.94643644252</v>
      </c>
      <c r="J28" s="65">
        <v>-114274.55612002089</v>
      </c>
      <c r="K28" s="65">
        <v>52944.978765525484</v>
      </c>
      <c r="L28" s="65"/>
      <c r="M28" s="67">
        <v>7.4171061995629704E-5</v>
      </c>
      <c r="N28" s="68">
        <v>36</v>
      </c>
      <c r="O28" s="68" t="s">
        <v>35</v>
      </c>
    </row>
    <row r="29" spans="1:15" s="68" customFormat="1" ht="11.5">
      <c r="A29" s="62">
        <v>14</v>
      </c>
      <c r="B29" s="63">
        <v>218</v>
      </c>
      <c r="C29" s="64" t="s">
        <v>387</v>
      </c>
      <c r="D29" s="65">
        <v>3551660.52</v>
      </c>
      <c r="E29" s="66">
        <v>-2.57485984025221E-2</v>
      </c>
      <c r="F29" s="65">
        <v>3762174.3372882027</v>
      </c>
      <c r="G29" s="65">
        <v>3763609.45</v>
      </c>
      <c r="H29" s="65">
        <v>-1435.1127117974684</v>
      </c>
      <c r="I29" s="65">
        <v>-347113.07009935699</v>
      </c>
      <c r="J29" s="65">
        <v>-348548.18281115446</v>
      </c>
      <c r="K29" s="65">
        <v>136802.42858195733</v>
      </c>
      <c r="L29" s="65"/>
      <c r="M29" s="67">
        <v>1.9164766231074629E-4</v>
      </c>
      <c r="N29" s="68">
        <v>299</v>
      </c>
      <c r="O29" s="68" t="s">
        <v>387</v>
      </c>
    </row>
    <row r="30" spans="1:15" s="68" customFormat="1" ht="11.5">
      <c r="A30" s="62">
        <v>21</v>
      </c>
      <c r="B30" s="63">
        <v>43</v>
      </c>
      <c r="C30" s="64" t="s">
        <v>36</v>
      </c>
      <c r="D30" s="65">
        <v>2625457.94</v>
      </c>
      <c r="E30" s="66">
        <v>6.7934316917696259E-3</v>
      </c>
      <c r="F30" s="65">
        <v>2781073.9314402579</v>
      </c>
      <c r="G30" s="65">
        <v>2711668.56</v>
      </c>
      <c r="H30" s="65">
        <v>69405.371440257877</v>
      </c>
      <c r="I30" s="65">
        <v>-256592.86996554883</v>
      </c>
      <c r="J30" s="65">
        <v>-187187.49852529095</v>
      </c>
      <c r="K30" s="65">
        <v>101127.07008714414</v>
      </c>
      <c r="L30" s="65"/>
      <c r="M30" s="67">
        <v>1.4166975527722667E-4</v>
      </c>
      <c r="N30" s="68">
        <v>40</v>
      </c>
      <c r="O30" s="68" t="s">
        <v>36</v>
      </c>
    </row>
    <row r="31" spans="1:15" s="68" customFormat="1" ht="11.5">
      <c r="A31" s="62">
        <v>19</v>
      </c>
      <c r="B31" s="63">
        <v>148</v>
      </c>
      <c r="C31" s="64" t="s">
        <v>378</v>
      </c>
      <c r="D31" s="65">
        <v>20056594.469999999</v>
      </c>
      <c r="E31" s="66">
        <v>2.3375407293227662E-2</v>
      </c>
      <c r="F31" s="65">
        <v>21245387.779468987</v>
      </c>
      <c r="G31" s="65">
        <v>20596632.34</v>
      </c>
      <c r="H31" s="65">
        <v>648755.43946898729</v>
      </c>
      <c r="I31" s="65">
        <v>-1960183.4249123239</v>
      </c>
      <c r="J31" s="65">
        <v>-1311427.9854433367</v>
      </c>
      <c r="K31" s="65">
        <v>772537.47004498472</v>
      </c>
      <c r="L31" s="65"/>
      <c r="M31" s="67">
        <v>1.0822541801067578E-3</v>
      </c>
      <c r="N31" s="68">
        <v>186</v>
      </c>
      <c r="O31" s="68" t="s">
        <v>378</v>
      </c>
    </row>
    <row r="32" spans="1:15" s="68" customFormat="1" ht="11.5">
      <c r="A32" s="62">
        <v>10</v>
      </c>
      <c r="B32" s="63">
        <v>46</v>
      </c>
      <c r="C32" s="64" t="s">
        <v>37</v>
      </c>
      <c r="D32" s="65">
        <v>3498871.34</v>
      </c>
      <c r="E32" s="66">
        <v>-5.190311381180325E-2</v>
      </c>
      <c r="F32" s="65">
        <v>3706256.2400589976</v>
      </c>
      <c r="G32" s="65">
        <v>3813938.32</v>
      </c>
      <c r="H32" s="65">
        <v>-107682.07994100219</v>
      </c>
      <c r="I32" s="65">
        <v>-341953.84549592342</v>
      </c>
      <c r="J32" s="65">
        <v>-449635.92543692561</v>
      </c>
      <c r="K32" s="65">
        <v>134769.10135763968</v>
      </c>
      <c r="L32" s="65"/>
      <c r="M32" s="67">
        <v>1.8879915725646782E-4</v>
      </c>
      <c r="N32" s="68">
        <v>47</v>
      </c>
      <c r="O32" s="68" t="s">
        <v>37</v>
      </c>
    </row>
    <row r="33" spans="1:15" s="68" customFormat="1" ht="11.5">
      <c r="A33" s="62">
        <v>19</v>
      </c>
      <c r="B33" s="63">
        <v>47</v>
      </c>
      <c r="C33" s="64" t="s">
        <v>364</v>
      </c>
      <c r="D33" s="65">
        <v>4969027.5999999996</v>
      </c>
      <c r="E33" s="66">
        <v>4.5287681654037773E-3</v>
      </c>
      <c r="F33" s="65">
        <v>5263551.5170230251</v>
      </c>
      <c r="G33" s="65">
        <v>5213198.1100000003</v>
      </c>
      <c r="H33" s="65">
        <v>50353.407023024745</v>
      </c>
      <c r="I33" s="65">
        <v>-485636.06119777454</v>
      </c>
      <c r="J33" s="65">
        <v>-435282.6541747498</v>
      </c>
      <c r="K33" s="65">
        <v>191396.40163885223</v>
      </c>
      <c r="L33" s="65"/>
      <c r="M33" s="67">
        <v>2.6812881415185988E-4</v>
      </c>
      <c r="N33" s="68">
        <v>50</v>
      </c>
      <c r="O33" s="68" t="s">
        <v>364</v>
      </c>
    </row>
    <row r="34" spans="1:15" s="68" customFormat="1" ht="11.5">
      <c r="A34" s="62">
        <v>1</v>
      </c>
      <c r="B34" s="63">
        <v>49</v>
      </c>
      <c r="C34" s="64" t="s">
        <v>365</v>
      </c>
      <c r="D34" s="65">
        <v>1218378489.4100001</v>
      </c>
      <c r="E34" s="66">
        <v>4.8414354521937597E-3</v>
      </c>
      <c r="F34" s="65">
        <v>1290594148.8918734</v>
      </c>
      <c r="G34" s="65">
        <v>1292852029.5699999</v>
      </c>
      <c r="H34" s="65">
        <v>-2257880.6781265736</v>
      </c>
      <c r="I34" s="65">
        <v>-119075315.79119563</v>
      </c>
      <c r="J34" s="65">
        <v>-121333196.4693222</v>
      </c>
      <c r="K34" s="65">
        <v>46929354.690494061</v>
      </c>
      <c r="L34" s="65"/>
      <c r="M34" s="67">
        <v>6.5743724094758038E-2</v>
      </c>
      <c r="N34" s="68">
        <v>52</v>
      </c>
      <c r="O34" s="68" t="s">
        <v>365</v>
      </c>
    </row>
    <row r="35" spans="1:15" s="68" customFormat="1" ht="11.5">
      <c r="A35" s="62">
        <v>14</v>
      </c>
      <c r="B35" s="63">
        <v>989</v>
      </c>
      <c r="C35" s="64" t="s">
        <v>454</v>
      </c>
      <c r="D35" s="65">
        <v>17069771.82</v>
      </c>
      <c r="E35" s="66">
        <v>-3.9975208015364971E-2</v>
      </c>
      <c r="F35" s="65">
        <v>18081530.349800814</v>
      </c>
      <c r="G35" s="65">
        <v>18373821.850000001</v>
      </c>
      <c r="H35" s="65">
        <v>-292291.50019918755</v>
      </c>
      <c r="I35" s="65">
        <v>-1668273.4368812053</v>
      </c>
      <c r="J35" s="65">
        <v>-1960564.9370803928</v>
      </c>
      <c r="K35" s="65">
        <v>657491.39794358995</v>
      </c>
      <c r="L35" s="65"/>
      <c r="M35" s="67">
        <v>9.2108517890692235E-4</v>
      </c>
      <c r="N35" s="68">
        <v>1298</v>
      </c>
      <c r="O35" s="68" t="s">
        <v>454</v>
      </c>
    </row>
    <row r="36" spans="1:15" s="68" customFormat="1" ht="11.5">
      <c r="A36" s="62">
        <v>4</v>
      </c>
      <c r="B36" s="63">
        <v>50</v>
      </c>
      <c r="C36" s="64" t="s">
        <v>40</v>
      </c>
      <c r="D36" s="65">
        <v>38140220.710000001</v>
      </c>
      <c r="E36" s="66">
        <v>-2.3556749620006492E-2</v>
      </c>
      <c r="F36" s="65">
        <v>40400865.669917695</v>
      </c>
      <c r="G36" s="65">
        <v>40505000.420000002</v>
      </c>
      <c r="H36" s="65">
        <v>-104134.75008230656</v>
      </c>
      <c r="I36" s="65">
        <v>-3727543.505457323</v>
      </c>
      <c r="J36" s="65">
        <v>-3831678.2555396296</v>
      </c>
      <c r="K36" s="65">
        <v>1469080.3894117293</v>
      </c>
      <c r="L36" s="65"/>
      <c r="M36" s="67">
        <v>2.0580469608304265E-3</v>
      </c>
      <c r="N36" s="68">
        <v>61</v>
      </c>
      <c r="O36" s="68" t="s">
        <v>40</v>
      </c>
    </row>
    <row r="37" spans="1:15" s="68" customFormat="1" ht="11.5">
      <c r="A37" s="62">
        <v>4</v>
      </c>
      <c r="B37" s="63">
        <v>51</v>
      </c>
      <c r="C37" s="64" t="s">
        <v>366</v>
      </c>
      <c r="D37" s="65">
        <v>28460651.18</v>
      </c>
      <c r="E37" s="66">
        <v>-5.7542488511074921E-2</v>
      </c>
      <c r="F37" s="65">
        <v>30147569.25358035</v>
      </c>
      <c r="G37" s="65">
        <v>30573312.949999999</v>
      </c>
      <c r="H37" s="65">
        <v>-425743.69641964883</v>
      </c>
      <c r="I37" s="65">
        <v>-2781533.8635227131</v>
      </c>
      <c r="J37" s="65">
        <v>-3207277.5599423619</v>
      </c>
      <c r="K37" s="65">
        <v>1096243.9057795843</v>
      </c>
      <c r="L37" s="65"/>
      <c r="M37" s="67">
        <v>1.5357372236940547E-3</v>
      </c>
      <c r="N37" s="68">
        <v>59</v>
      </c>
      <c r="O37" s="68" t="s">
        <v>366</v>
      </c>
    </row>
    <row r="38" spans="1:15" s="68" customFormat="1" ht="11.5">
      <c r="A38" s="62">
        <v>14</v>
      </c>
      <c r="B38" s="63">
        <v>52</v>
      </c>
      <c r="C38" s="64" t="s">
        <v>42</v>
      </c>
      <c r="D38" s="65">
        <v>6587349.2699999996</v>
      </c>
      <c r="E38" s="66">
        <v>-3.7093327836524595E-2</v>
      </c>
      <c r="F38" s="65">
        <v>6977794.2556143217</v>
      </c>
      <c r="G38" s="65">
        <v>7053330.1500000004</v>
      </c>
      <c r="H38" s="65">
        <v>-75535.894385678694</v>
      </c>
      <c r="I38" s="65">
        <v>-643798.86986677942</v>
      </c>
      <c r="J38" s="65">
        <v>-719334.76425245812</v>
      </c>
      <c r="K38" s="65">
        <v>253730.71918866379</v>
      </c>
      <c r="L38" s="65"/>
      <c r="M38" s="67">
        <v>3.5545347910106594E-4</v>
      </c>
      <c r="N38" s="68">
        <v>64</v>
      </c>
      <c r="O38" s="68" t="s">
        <v>42</v>
      </c>
    </row>
    <row r="39" spans="1:15" s="68" customFormat="1" ht="11.5">
      <c r="A39" s="62">
        <v>21</v>
      </c>
      <c r="B39" s="63">
        <v>60</v>
      </c>
      <c r="C39" s="64" t="s">
        <v>43</v>
      </c>
      <c r="D39" s="65">
        <v>7878978.1500000004</v>
      </c>
      <c r="E39" s="66">
        <v>-3.3714466601308675E-2</v>
      </c>
      <c r="F39" s="65">
        <v>8345980.4880181737</v>
      </c>
      <c r="G39" s="65">
        <v>8561383.9600000009</v>
      </c>
      <c r="H39" s="65">
        <v>-215403.47198182717</v>
      </c>
      <c r="I39" s="65">
        <v>-770033.13787778688</v>
      </c>
      <c r="J39" s="65">
        <v>-985436.60985961405</v>
      </c>
      <c r="K39" s="65">
        <v>303481.52352809248</v>
      </c>
      <c r="L39" s="65"/>
      <c r="M39" s="67">
        <v>4.2514979552295403E-4</v>
      </c>
      <c r="N39" s="68">
        <v>67</v>
      </c>
      <c r="O39" s="68" t="s">
        <v>43</v>
      </c>
    </row>
    <row r="40" spans="1:15" s="68" customFormat="1" ht="11.5">
      <c r="A40" s="62">
        <v>5</v>
      </c>
      <c r="B40" s="63">
        <v>61</v>
      </c>
      <c r="C40" s="64" t="s">
        <v>44</v>
      </c>
      <c r="D40" s="65">
        <v>51113570.140000001</v>
      </c>
      <c r="E40" s="66">
        <v>-1.1491149708470314E-3</v>
      </c>
      <c r="F40" s="65">
        <v>54143170.718323201</v>
      </c>
      <c r="G40" s="65">
        <v>54669581.200000003</v>
      </c>
      <c r="H40" s="65">
        <v>-526410.48167680204</v>
      </c>
      <c r="I40" s="65">
        <v>-4995462.8701490369</v>
      </c>
      <c r="J40" s="65">
        <v>-5521873.3518258389</v>
      </c>
      <c r="K40" s="65">
        <v>1968786.287222692</v>
      </c>
      <c r="L40" s="65"/>
      <c r="M40" s="67">
        <v>2.7580891176185287E-3</v>
      </c>
      <c r="N40" s="68">
        <v>69</v>
      </c>
      <c r="O40" s="68" t="s">
        <v>44</v>
      </c>
    </row>
    <row r="41" spans="1:15" s="68" customFormat="1" ht="11.5">
      <c r="A41" s="62">
        <v>8</v>
      </c>
      <c r="B41" s="63">
        <v>75</v>
      </c>
      <c r="C41" s="64" t="s">
        <v>368</v>
      </c>
      <c r="D41" s="65">
        <v>68900829.239999995</v>
      </c>
      <c r="E41" s="66">
        <v>-3.0855084015110428E-2</v>
      </c>
      <c r="F41" s="65">
        <v>72984715.212760419</v>
      </c>
      <c r="G41" s="65">
        <v>73717401.090000004</v>
      </c>
      <c r="H41" s="65">
        <v>-732685.87723958492</v>
      </c>
      <c r="I41" s="65">
        <v>-6733858.2151111513</v>
      </c>
      <c r="J41" s="65">
        <v>-7466544.0923507363</v>
      </c>
      <c r="K41" s="65">
        <v>2653913.7730828887</v>
      </c>
      <c r="L41" s="65"/>
      <c r="M41" s="67">
        <v>3.7178899224067485E-3</v>
      </c>
      <c r="N41" s="68">
        <v>86</v>
      </c>
      <c r="O41" s="68" t="s">
        <v>368</v>
      </c>
    </row>
    <row r="42" spans="1:15" s="68" customFormat="1" ht="11.5">
      <c r="A42" s="62">
        <v>21</v>
      </c>
      <c r="B42" s="63">
        <v>62</v>
      </c>
      <c r="C42" s="64" t="s">
        <v>45</v>
      </c>
      <c r="D42" s="65">
        <v>1337035.81</v>
      </c>
      <c r="E42" s="66">
        <v>-0.10712392183676989</v>
      </c>
      <c r="F42" s="65">
        <v>1416284.5193372662</v>
      </c>
      <c r="G42" s="65">
        <v>1588695.66</v>
      </c>
      <c r="H42" s="65">
        <v>-172411.1406627337</v>
      </c>
      <c r="I42" s="65">
        <v>-130672.00601759106</v>
      </c>
      <c r="J42" s="65">
        <v>-303083.14668032475</v>
      </c>
      <c r="K42" s="65">
        <v>51499.782954775321</v>
      </c>
      <c r="L42" s="65"/>
      <c r="M42" s="67">
        <v>7.214647514010014E-5</v>
      </c>
      <c r="N42" s="68">
        <v>70</v>
      </c>
      <c r="O42" s="68" t="s">
        <v>45</v>
      </c>
    </row>
    <row r="43" spans="1:15" s="68" customFormat="1" ht="11.5">
      <c r="A43" s="62">
        <v>21</v>
      </c>
      <c r="B43" s="63">
        <v>65</v>
      </c>
      <c r="C43" s="64" t="s">
        <v>46</v>
      </c>
      <c r="D43" s="65">
        <v>1038546.39</v>
      </c>
      <c r="E43" s="66">
        <v>-8.5319142864742223E-2</v>
      </c>
      <c r="F43" s="65">
        <v>1100103.0516681548</v>
      </c>
      <c r="G43" s="65">
        <v>1187195.6299999999</v>
      </c>
      <c r="H43" s="65">
        <v>-87092.578331845114</v>
      </c>
      <c r="I43" s="65">
        <v>-101499.85446061274</v>
      </c>
      <c r="J43" s="65">
        <v>-188592.43279245787</v>
      </c>
      <c r="K43" s="65">
        <v>40002.603724925997</v>
      </c>
      <c r="L43" s="65"/>
      <c r="M43" s="67">
        <v>5.6039980939609797E-5</v>
      </c>
      <c r="N43" s="68">
        <v>72</v>
      </c>
      <c r="O43" s="68" t="s">
        <v>46</v>
      </c>
    </row>
    <row r="44" spans="1:15" s="68" customFormat="1" ht="11.5">
      <c r="A44" s="62">
        <v>1</v>
      </c>
      <c r="B44" s="63">
        <v>235</v>
      </c>
      <c r="C44" s="64" t="s">
        <v>390</v>
      </c>
      <c r="D44" s="65">
        <v>59742578.899999999</v>
      </c>
      <c r="E44" s="66">
        <v>9.6299041461263123E-3</v>
      </c>
      <c r="F44" s="65">
        <v>63283637.587354675</v>
      </c>
      <c r="G44" s="65">
        <v>63274466.920000002</v>
      </c>
      <c r="H44" s="65">
        <v>9170.6673546731472</v>
      </c>
      <c r="I44" s="65">
        <v>-5838798.4608484106</v>
      </c>
      <c r="J44" s="65">
        <v>-5829627.7934937375</v>
      </c>
      <c r="K44" s="65">
        <v>2301157.3987001437</v>
      </c>
      <c r="L44" s="65"/>
      <c r="M44" s="67">
        <v>3.2237105776653213E-3</v>
      </c>
      <c r="N44" s="68">
        <v>327</v>
      </c>
      <c r="O44" s="68" t="s">
        <v>390</v>
      </c>
    </row>
    <row r="45" spans="1:15" s="68" customFormat="1" ht="11.5">
      <c r="A45" s="62">
        <v>2</v>
      </c>
      <c r="B45" s="63">
        <v>304</v>
      </c>
      <c r="C45" s="64" t="s">
        <v>399</v>
      </c>
      <c r="D45" s="65">
        <v>2640033.9500000002</v>
      </c>
      <c r="E45" s="66">
        <v>4.7798333927613977E-2</v>
      </c>
      <c r="F45" s="65">
        <v>2796513.8898634398</v>
      </c>
      <c r="G45" s="65">
        <v>2643340.06</v>
      </c>
      <c r="H45" s="65">
        <v>153173.82986343978</v>
      </c>
      <c r="I45" s="65">
        <v>-258017.42153865329</v>
      </c>
      <c r="J45" s="65">
        <v>-104843.59167521351</v>
      </c>
      <c r="K45" s="65">
        <v>101688.50707015707</v>
      </c>
      <c r="L45" s="65"/>
      <c r="M45" s="67">
        <v>1.4245627702574054E-4</v>
      </c>
      <c r="N45" s="68">
        <v>481</v>
      </c>
      <c r="O45" s="68" t="s">
        <v>399</v>
      </c>
    </row>
    <row r="46" spans="1:15" s="68" customFormat="1" ht="11.5">
      <c r="A46" s="62">
        <v>17</v>
      </c>
      <c r="B46" s="63">
        <v>69</v>
      </c>
      <c r="C46" s="64" t="s">
        <v>47</v>
      </c>
      <c r="D46" s="65">
        <v>19171159.789999999</v>
      </c>
      <c r="E46" s="66">
        <v>-2.658198582412467E-2</v>
      </c>
      <c r="F46" s="65">
        <v>20307471.666236132</v>
      </c>
      <c r="G46" s="65">
        <v>20339998.879999999</v>
      </c>
      <c r="H46" s="65">
        <v>-32527.213763866574</v>
      </c>
      <c r="I46" s="65">
        <v>-1873647.5782522832</v>
      </c>
      <c r="J46" s="65">
        <v>-1906174.7920161497</v>
      </c>
      <c r="K46" s="65">
        <v>738432.40457135998</v>
      </c>
      <c r="L46" s="65"/>
      <c r="M46" s="67">
        <v>1.0344761096534299E-3</v>
      </c>
      <c r="N46" s="68">
        <v>74</v>
      </c>
      <c r="O46" s="68" t="s">
        <v>47</v>
      </c>
    </row>
    <row r="47" spans="1:15" s="68" customFormat="1" ht="11.5">
      <c r="A47" s="62">
        <v>17</v>
      </c>
      <c r="B47" s="63">
        <v>71</v>
      </c>
      <c r="C47" s="64" t="s">
        <v>48</v>
      </c>
      <c r="D47" s="65">
        <v>17589565.460000001</v>
      </c>
      <c r="E47" s="66">
        <v>-3.8340066944305147E-2</v>
      </c>
      <c r="F47" s="65">
        <v>18632133.168420885</v>
      </c>
      <c r="G47" s="65">
        <v>18978760.550000001</v>
      </c>
      <c r="H47" s="65">
        <v>-346627.38157911599</v>
      </c>
      <c r="I47" s="65">
        <v>-1719074.2285623089</v>
      </c>
      <c r="J47" s="65">
        <v>-2065701.6101414249</v>
      </c>
      <c r="K47" s="65">
        <v>677512.74624335812</v>
      </c>
      <c r="L47" s="65"/>
      <c r="M47" s="67">
        <v>9.4913325259781496E-4</v>
      </c>
      <c r="N47" s="68">
        <v>77</v>
      </c>
      <c r="O47" s="68" t="s">
        <v>48</v>
      </c>
    </row>
    <row r="48" spans="1:15" s="68" customFormat="1" ht="11.5">
      <c r="A48" s="62">
        <v>16</v>
      </c>
      <c r="B48" s="63">
        <v>74</v>
      </c>
      <c r="C48" s="64" t="s">
        <v>50</v>
      </c>
      <c r="D48" s="65">
        <v>2792358.21</v>
      </c>
      <c r="E48" s="66">
        <v>-3.1923121369802639E-2</v>
      </c>
      <c r="F48" s="65">
        <v>2957866.7046077992</v>
      </c>
      <c r="G48" s="65">
        <v>3077151.49</v>
      </c>
      <c r="H48" s="65">
        <v>-119284.78539220104</v>
      </c>
      <c r="I48" s="65">
        <v>-272904.46979156812</v>
      </c>
      <c r="J48" s="65">
        <v>-392189.25518376916</v>
      </c>
      <c r="K48" s="65">
        <v>107555.71441798925</v>
      </c>
      <c r="L48" s="65"/>
      <c r="M48" s="67">
        <v>1.5067569669657504E-4</v>
      </c>
      <c r="N48" s="68">
        <v>85</v>
      </c>
      <c r="O48" s="68" t="s">
        <v>50</v>
      </c>
    </row>
    <row r="49" spans="1:15" s="68" customFormat="1" ht="11.5">
      <c r="A49" s="62">
        <v>21</v>
      </c>
      <c r="B49" s="63">
        <v>76</v>
      </c>
      <c r="C49" s="64" t="s">
        <v>52</v>
      </c>
      <c r="D49" s="65">
        <v>4017029.02</v>
      </c>
      <c r="E49" s="66">
        <v>-4.2384574961363802E-2</v>
      </c>
      <c r="F49" s="65">
        <v>4255126.132152399</v>
      </c>
      <c r="G49" s="65">
        <v>4311982.3899999997</v>
      </c>
      <c r="H49" s="65">
        <v>-56856.257847600617</v>
      </c>
      <c r="I49" s="65">
        <v>-392594.75052824343</v>
      </c>
      <c r="J49" s="65">
        <v>-449451.00837584405</v>
      </c>
      <c r="K49" s="65">
        <v>154727.43594880513</v>
      </c>
      <c r="L49" s="65"/>
      <c r="M49" s="67">
        <v>2.1675895451782313E-4</v>
      </c>
      <c r="N49" s="68">
        <v>89</v>
      </c>
      <c r="O49" s="68" t="s">
        <v>52</v>
      </c>
    </row>
    <row r="50" spans="1:15" s="68" customFormat="1" ht="11.5">
      <c r="A50" s="62">
        <v>1</v>
      </c>
      <c r="B50" s="63">
        <v>78</v>
      </c>
      <c r="C50" s="64" t="s">
        <v>369</v>
      </c>
      <c r="D50" s="65">
        <v>32915651.43</v>
      </c>
      <c r="E50" s="66">
        <v>-3.5381184127817454E-2</v>
      </c>
      <c r="F50" s="65">
        <v>34866626.021191269</v>
      </c>
      <c r="G50" s="65">
        <v>34939842.869999997</v>
      </c>
      <c r="H50" s="65">
        <v>-73216.848808728158</v>
      </c>
      <c r="I50" s="65">
        <v>-3216932.6876397496</v>
      </c>
      <c r="J50" s="65">
        <v>-3290149.5364484778</v>
      </c>
      <c r="K50" s="65">
        <v>1267841.0643766078</v>
      </c>
      <c r="L50" s="65"/>
      <c r="M50" s="67">
        <v>1.7761291132618927E-3</v>
      </c>
      <c r="N50" s="68">
        <v>91</v>
      </c>
      <c r="O50" s="68" t="s">
        <v>369</v>
      </c>
    </row>
    <row r="51" spans="1:15" s="68" customFormat="1" ht="11.5">
      <c r="A51" s="62">
        <v>13</v>
      </c>
      <c r="B51" s="63">
        <v>77</v>
      </c>
      <c r="C51" s="64" t="s">
        <v>53</v>
      </c>
      <c r="D51" s="65">
        <v>12742767.15</v>
      </c>
      <c r="E51" s="66">
        <v>-4.3501031873924047E-2</v>
      </c>
      <c r="F51" s="65">
        <v>13498055.708817894</v>
      </c>
      <c r="G51" s="65">
        <v>13741973.57</v>
      </c>
      <c r="H51" s="65">
        <v>-243917.86118210666</v>
      </c>
      <c r="I51" s="65">
        <v>-1245383.9555019559</v>
      </c>
      <c r="J51" s="65">
        <v>-1489301.8166840626</v>
      </c>
      <c r="K51" s="65">
        <v>490824.35755272768</v>
      </c>
      <c r="L51" s="65"/>
      <c r="M51" s="67">
        <v>6.8759993302165907E-4</v>
      </c>
      <c r="N51" s="68">
        <v>93</v>
      </c>
      <c r="O51" s="68" t="s">
        <v>53</v>
      </c>
    </row>
    <row r="52" spans="1:15" s="68" customFormat="1" ht="11.5">
      <c r="A52" s="62">
        <v>4</v>
      </c>
      <c r="B52" s="63">
        <v>79</v>
      </c>
      <c r="C52" s="64" t="s">
        <v>55</v>
      </c>
      <c r="D52" s="65">
        <v>23920144.699999999</v>
      </c>
      <c r="E52" s="66">
        <v>2.74002903086649E-2</v>
      </c>
      <c r="F52" s="65">
        <v>25337938.135641526</v>
      </c>
      <c r="G52" s="65">
        <v>25431063.670000002</v>
      </c>
      <c r="H52" s="65">
        <v>-93125.534358475357</v>
      </c>
      <c r="I52" s="65">
        <v>-2337778.2919516936</v>
      </c>
      <c r="J52" s="65">
        <v>-2430903.826310169</v>
      </c>
      <c r="K52" s="65">
        <v>921353.22859962832</v>
      </c>
      <c r="L52" s="65"/>
      <c r="M52" s="67">
        <v>1.2907314164952307E-3</v>
      </c>
      <c r="N52" s="68">
        <v>96</v>
      </c>
      <c r="O52" s="68" t="s">
        <v>55</v>
      </c>
    </row>
    <row r="53" spans="1:15" s="68" customFormat="1" ht="11.5">
      <c r="A53" s="62">
        <v>7</v>
      </c>
      <c r="B53" s="63">
        <v>81</v>
      </c>
      <c r="C53" s="64" t="s">
        <v>56</v>
      </c>
      <c r="D53" s="65">
        <v>7146706.6600000001</v>
      </c>
      <c r="E53" s="66">
        <v>-2.3228421614140245E-2</v>
      </c>
      <c r="F53" s="65">
        <v>7570305.8445402002</v>
      </c>
      <c r="G53" s="65">
        <v>7516545.4800000004</v>
      </c>
      <c r="H53" s="65">
        <v>53760.364540199749</v>
      </c>
      <c r="I53" s="65">
        <v>-698466.33029333607</v>
      </c>
      <c r="J53" s="65">
        <v>-644705.96575313632</v>
      </c>
      <c r="K53" s="65">
        <v>275275.97920615698</v>
      </c>
      <c r="L53" s="65"/>
      <c r="M53" s="67">
        <v>3.8563641341758686E-4</v>
      </c>
      <c r="N53" s="68">
        <v>99</v>
      </c>
      <c r="O53" s="68" t="s">
        <v>56</v>
      </c>
    </row>
    <row r="54" spans="1:15" s="68" customFormat="1" ht="11.5">
      <c r="A54" s="62">
        <v>5</v>
      </c>
      <c r="B54" s="63">
        <v>82</v>
      </c>
      <c r="C54" s="64" t="s">
        <v>57</v>
      </c>
      <c r="D54" s="65">
        <v>33620693.759999998</v>
      </c>
      <c r="E54" s="66">
        <v>7.5227697515137474E-3</v>
      </c>
      <c r="F54" s="65">
        <v>35613457.579469785</v>
      </c>
      <c r="G54" s="65">
        <v>35596346.329999998</v>
      </c>
      <c r="H54" s="65">
        <v>17111.249469786882</v>
      </c>
      <c r="I54" s="65">
        <v>-3285838.3182140095</v>
      </c>
      <c r="J54" s="65">
        <v>-3268727.0687442226</v>
      </c>
      <c r="K54" s="65">
        <v>1294997.7992204777</v>
      </c>
      <c r="L54" s="65"/>
      <c r="M54" s="67">
        <v>1.8141732094286687E-3</v>
      </c>
      <c r="N54" s="68">
        <v>102</v>
      </c>
      <c r="O54" s="68" t="s">
        <v>57</v>
      </c>
    </row>
    <row r="55" spans="1:15" s="68" customFormat="1" ht="11.5">
      <c r="A55" s="62">
        <v>5</v>
      </c>
      <c r="B55" s="63">
        <v>86</v>
      </c>
      <c r="C55" s="64" t="s">
        <v>58</v>
      </c>
      <c r="D55" s="65">
        <v>28874835.300000001</v>
      </c>
      <c r="E55" s="66">
        <v>-2.92707745660593E-2</v>
      </c>
      <c r="F55" s="65">
        <v>30586302.87082829</v>
      </c>
      <c r="G55" s="65">
        <v>30850100.93</v>
      </c>
      <c r="H55" s="65">
        <v>-263798.05917171016</v>
      </c>
      <c r="I55" s="65">
        <v>-2822013.1606486668</v>
      </c>
      <c r="J55" s="65">
        <v>-3085811.219820377</v>
      </c>
      <c r="K55" s="65">
        <v>1112197.3994136213</v>
      </c>
      <c r="L55" s="65"/>
      <c r="M55" s="67">
        <v>1.5580866058822582E-3</v>
      </c>
      <c r="N55" s="68">
        <v>114</v>
      </c>
      <c r="O55" s="68" t="s">
        <v>58</v>
      </c>
    </row>
    <row r="56" spans="1:15" s="68" customFormat="1" ht="11.5">
      <c r="A56" s="62">
        <v>7</v>
      </c>
      <c r="B56" s="63">
        <v>111</v>
      </c>
      <c r="C56" s="64" t="s">
        <v>70</v>
      </c>
      <c r="D56" s="65">
        <v>59497190.210000001</v>
      </c>
      <c r="E56" s="66">
        <v>-2.884583278983599E-2</v>
      </c>
      <c r="F56" s="65">
        <v>63023704.233088382</v>
      </c>
      <c r="G56" s="65">
        <v>63448759.170000002</v>
      </c>
      <c r="H56" s="65">
        <v>-425054.9369116202</v>
      </c>
      <c r="I56" s="65">
        <v>-5814815.9824910592</v>
      </c>
      <c r="J56" s="65">
        <v>-6239870.9194026794</v>
      </c>
      <c r="K56" s="65">
        <v>2291705.5469396762</v>
      </c>
      <c r="L56" s="65"/>
      <c r="M56" s="67">
        <v>3.2104693997624298E-3</v>
      </c>
      <c r="N56" s="68">
        <v>117</v>
      </c>
      <c r="O56" s="68" t="s">
        <v>70</v>
      </c>
    </row>
    <row r="57" spans="1:15" s="68" customFormat="1" ht="11.5">
      <c r="A57" s="62">
        <v>10</v>
      </c>
      <c r="B57" s="63">
        <v>90</v>
      </c>
      <c r="C57" s="64" t="s">
        <v>59</v>
      </c>
      <c r="D57" s="65">
        <v>8212927.3600000003</v>
      </c>
      <c r="E57" s="66">
        <v>-5.3211080026233037E-2</v>
      </c>
      <c r="F57" s="65">
        <v>8699723.516312914</v>
      </c>
      <c r="G57" s="65">
        <v>8935680.5299999993</v>
      </c>
      <c r="H57" s="65">
        <v>-235957.01368708536</v>
      </c>
      <c r="I57" s="65">
        <v>-802670.86743769282</v>
      </c>
      <c r="J57" s="65">
        <v>-1038627.8811247782</v>
      </c>
      <c r="K57" s="65">
        <v>316344.53864278767</v>
      </c>
      <c r="L57" s="65"/>
      <c r="M57" s="67">
        <v>4.431697005973896E-4</v>
      </c>
      <c r="N57" s="68">
        <v>124</v>
      </c>
      <c r="O57" s="68" t="s">
        <v>59</v>
      </c>
    </row>
    <row r="58" spans="1:15" s="68" customFormat="1" ht="11.5">
      <c r="A58" s="62">
        <v>1</v>
      </c>
      <c r="B58" s="63">
        <v>91</v>
      </c>
      <c r="C58" s="64" t="s">
        <v>370</v>
      </c>
      <c r="D58" s="65">
        <v>2564167531.1199999</v>
      </c>
      <c r="E58" s="66">
        <v>7.9496426046356044E-4</v>
      </c>
      <c r="F58" s="65">
        <v>2716150720.9836917</v>
      </c>
      <c r="G58" s="65">
        <v>2714132049.6799998</v>
      </c>
      <c r="H58" s="65">
        <v>2018671.303691864</v>
      </c>
      <c r="I58" s="65">
        <v>-250602798.03322864</v>
      </c>
      <c r="J58" s="65">
        <v>-248584126.72953677</v>
      </c>
      <c r="K58" s="65">
        <v>98766293.561248809</v>
      </c>
      <c r="L58" s="65"/>
      <c r="M58" s="67">
        <v>0.13836252376740832</v>
      </c>
      <c r="N58" s="68">
        <v>127</v>
      </c>
      <c r="O58" s="68" t="s">
        <v>370</v>
      </c>
    </row>
    <row r="59" spans="1:15" s="68" customFormat="1" ht="11.5">
      <c r="A59" s="62">
        <v>10</v>
      </c>
      <c r="B59" s="63">
        <v>97</v>
      </c>
      <c r="C59" s="64" t="s">
        <v>62</v>
      </c>
      <c r="D59" s="65">
        <v>5577909.8200000003</v>
      </c>
      <c r="E59" s="66">
        <v>7.8200279658541499E-5</v>
      </c>
      <c r="F59" s="65">
        <v>5908523.3688133741</v>
      </c>
      <c r="G59" s="65">
        <v>5951460.4800000004</v>
      </c>
      <c r="H59" s="65">
        <v>-42937.111186626367</v>
      </c>
      <c r="I59" s="65">
        <v>-545143.71276609285</v>
      </c>
      <c r="J59" s="65">
        <v>-588080.82395271922</v>
      </c>
      <c r="K59" s="65">
        <v>214849.25304379835</v>
      </c>
      <c r="L59" s="65"/>
      <c r="M59" s="67">
        <v>3.009841091409141E-4</v>
      </c>
      <c r="N59" s="68">
        <v>134</v>
      </c>
      <c r="O59" s="68" t="s">
        <v>62</v>
      </c>
    </row>
    <row r="60" spans="1:15" s="68" customFormat="1" ht="11.5">
      <c r="A60" s="62">
        <v>7</v>
      </c>
      <c r="B60" s="63">
        <v>98</v>
      </c>
      <c r="C60" s="64" t="s">
        <v>63</v>
      </c>
      <c r="D60" s="65">
        <v>80931733.409999996</v>
      </c>
      <c r="E60" s="66">
        <v>-2.633120216796811E-2</v>
      </c>
      <c r="F60" s="65">
        <v>85728714.440126792</v>
      </c>
      <c r="G60" s="65">
        <v>86633439.329999998</v>
      </c>
      <c r="H60" s="65">
        <v>-904724.88987320662</v>
      </c>
      <c r="I60" s="65">
        <v>-7909669.940078564</v>
      </c>
      <c r="J60" s="65">
        <v>-8814394.8299517706</v>
      </c>
      <c r="K60" s="65">
        <v>3117318.6788233728</v>
      </c>
      <c r="L60" s="65"/>
      <c r="M60" s="67">
        <v>4.3670777168711558E-3</v>
      </c>
      <c r="N60" s="68">
        <v>137</v>
      </c>
      <c r="O60" s="68" t="s">
        <v>63</v>
      </c>
    </row>
    <row r="61" spans="1:15" s="68" customFormat="1" ht="11.5">
      <c r="A61" s="62">
        <v>4</v>
      </c>
      <c r="B61" s="63">
        <v>99</v>
      </c>
      <c r="C61" s="64" t="s">
        <v>1818</v>
      </c>
      <c r="D61" s="65">
        <v>4315339.28</v>
      </c>
      <c r="E61" s="66">
        <v>-7.5233252839449316E-2</v>
      </c>
      <c r="F61" s="65">
        <v>4571117.8206603341</v>
      </c>
      <c r="G61" s="65">
        <v>4907814.32</v>
      </c>
      <c r="H61" s="65">
        <v>-336696.49933966622</v>
      </c>
      <c r="I61" s="65">
        <v>-421749.39230992406</v>
      </c>
      <c r="J61" s="65">
        <v>-758445.89164959034</v>
      </c>
      <c r="K61" s="65">
        <v>166217.71431553236</v>
      </c>
      <c r="L61" s="65"/>
      <c r="M61" s="67">
        <v>2.3285578124165399E-4</v>
      </c>
      <c r="N61" s="68">
        <v>139</v>
      </c>
      <c r="O61" s="68" t="s">
        <v>1818</v>
      </c>
    </row>
    <row r="62" spans="1:15" s="68" customFormat="1" ht="11.5">
      <c r="A62" s="62">
        <v>4</v>
      </c>
      <c r="B62" s="63">
        <v>102</v>
      </c>
      <c r="C62" s="64" t="s">
        <v>64</v>
      </c>
      <c r="D62" s="65">
        <v>28798574.309999999</v>
      </c>
      <c r="E62" s="66">
        <v>-1.7870169108477958E-2</v>
      </c>
      <c r="F62" s="65">
        <v>30505521.743831895</v>
      </c>
      <c r="G62" s="65">
        <v>30887977.809999999</v>
      </c>
      <c r="H62" s="65">
        <v>-382456.06616810337</v>
      </c>
      <c r="I62" s="65">
        <v>-2814559.9746758938</v>
      </c>
      <c r="J62" s="65">
        <v>-3197016.0408439972</v>
      </c>
      <c r="K62" s="65">
        <v>1109259.9878622312</v>
      </c>
      <c r="L62" s="65"/>
      <c r="M62" s="67">
        <v>1.5539715615595527E-3</v>
      </c>
      <c r="N62" s="68">
        <v>144</v>
      </c>
      <c r="O62" s="68" t="s">
        <v>64</v>
      </c>
    </row>
    <row r="63" spans="1:15" s="68" customFormat="1" ht="11.5">
      <c r="A63" s="62">
        <v>5</v>
      </c>
      <c r="B63" s="63">
        <v>103</v>
      </c>
      <c r="C63" s="64" t="s">
        <v>65</v>
      </c>
      <c r="D63" s="65">
        <v>6457454.0999999996</v>
      </c>
      <c r="E63" s="66">
        <v>-2.1856958907599994E-2</v>
      </c>
      <c r="F63" s="65">
        <v>6840199.94659751</v>
      </c>
      <c r="G63" s="65">
        <v>6950040.2000000002</v>
      </c>
      <c r="H63" s="65">
        <v>-109840.25340249017</v>
      </c>
      <c r="I63" s="65">
        <v>-631103.87523092446</v>
      </c>
      <c r="J63" s="65">
        <v>-740944.12863341463</v>
      </c>
      <c r="K63" s="65">
        <v>248727.43280557607</v>
      </c>
      <c r="L63" s="65"/>
      <c r="M63" s="67">
        <v>3.4844433350965197E-4</v>
      </c>
      <c r="N63" s="68">
        <v>147</v>
      </c>
      <c r="O63" s="68" t="s">
        <v>65</v>
      </c>
    </row>
    <row r="64" spans="1:15" s="68" customFormat="1" ht="11.5">
      <c r="A64" s="62">
        <v>18</v>
      </c>
      <c r="B64" s="63">
        <v>105</v>
      </c>
      <c r="C64" s="64" t="s">
        <v>66</v>
      </c>
      <c r="D64" s="65">
        <v>6014585.1799999997</v>
      </c>
      <c r="E64" s="66">
        <v>-3.4080268239907618E-2</v>
      </c>
      <c r="F64" s="65">
        <v>6371081.3255400723</v>
      </c>
      <c r="G64" s="65">
        <v>6480698.9000000004</v>
      </c>
      <c r="H64" s="65">
        <v>-109617.57445992809</v>
      </c>
      <c r="I64" s="65">
        <v>-587821.13759112696</v>
      </c>
      <c r="J64" s="65">
        <v>-697438.71205105504</v>
      </c>
      <c r="K64" s="65">
        <v>231669.06152873213</v>
      </c>
      <c r="L64" s="65"/>
      <c r="M64" s="67">
        <v>3.2454711902359942E-4</v>
      </c>
      <c r="N64" s="68">
        <v>149</v>
      </c>
      <c r="O64" s="68" t="s">
        <v>66</v>
      </c>
    </row>
    <row r="65" spans="1:15" s="68" customFormat="1" ht="11.5">
      <c r="A65" s="62">
        <v>1</v>
      </c>
      <c r="B65" s="63">
        <v>106</v>
      </c>
      <c r="C65" s="64" t="s">
        <v>372</v>
      </c>
      <c r="D65" s="65">
        <v>170786706.77000001</v>
      </c>
      <c r="E65" s="66">
        <v>-9.8548209741036678E-3</v>
      </c>
      <c r="F65" s="65">
        <v>180909566.59339145</v>
      </c>
      <c r="G65" s="65">
        <v>181230891.77000001</v>
      </c>
      <c r="H65" s="65">
        <v>-321325.17660856247</v>
      </c>
      <c r="I65" s="65">
        <v>-16691431.454460444</v>
      </c>
      <c r="J65" s="65">
        <v>-17012756.631069005</v>
      </c>
      <c r="K65" s="65">
        <v>6578341.6303680427</v>
      </c>
      <c r="L65" s="65"/>
      <c r="M65" s="67">
        <v>9.2156536138260775E-3</v>
      </c>
      <c r="N65" s="68">
        <v>152</v>
      </c>
      <c r="O65" s="68" t="s">
        <v>372</v>
      </c>
    </row>
    <row r="66" spans="1:15" s="68" customFormat="1" ht="11.5">
      <c r="A66" s="62">
        <v>1</v>
      </c>
      <c r="B66" s="63">
        <v>224</v>
      </c>
      <c r="C66" s="64" t="s">
        <v>388</v>
      </c>
      <c r="D66" s="65">
        <v>27273576.75</v>
      </c>
      <c r="E66" s="66">
        <v>-3.5093101843974628E-2</v>
      </c>
      <c r="F66" s="65">
        <v>28890134.616500504</v>
      </c>
      <c r="G66" s="65">
        <v>29422174.030000001</v>
      </c>
      <c r="H66" s="65">
        <v>-532039.41349949688</v>
      </c>
      <c r="I66" s="65">
        <v>-2665517.9753167806</v>
      </c>
      <c r="J66" s="65">
        <v>-3197557.3888162775</v>
      </c>
      <c r="K66" s="65">
        <v>1050520.3170477585</v>
      </c>
      <c r="L66" s="65"/>
      <c r="M66" s="67">
        <v>1.4716826671796383E-3</v>
      </c>
      <c r="N66" s="68">
        <v>307</v>
      </c>
      <c r="O66" s="68" t="s">
        <v>388</v>
      </c>
    </row>
    <row r="67" spans="1:15" s="68" customFormat="1" ht="11.5">
      <c r="A67" s="62">
        <v>11</v>
      </c>
      <c r="B67" s="63">
        <v>140</v>
      </c>
      <c r="C67" s="64" t="s">
        <v>375</v>
      </c>
      <c r="D67" s="65">
        <v>63238050.490000002</v>
      </c>
      <c r="E67" s="66">
        <v>-2.7428076443540918E-2</v>
      </c>
      <c r="F67" s="65">
        <v>66986292.567627966</v>
      </c>
      <c r="G67" s="65">
        <v>67570228.239999995</v>
      </c>
      <c r="H67" s="65">
        <v>-583935.67237202823</v>
      </c>
      <c r="I67" s="65">
        <v>-6180420.0398865966</v>
      </c>
      <c r="J67" s="65">
        <v>-6764355.7122586248</v>
      </c>
      <c r="K67" s="65">
        <v>2435795.5489001623</v>
      </c>
      <c r="L67" s="65"/>
      <c r="M67" s="67">
        <v>3.4123262843537322E-3</v>
      </c>
      <c r="N67" s="68">
        <v>168</v>
      </c>
      <c r="O67" s="68" t="s">
        <v>375</v>
      </c>
    </row>
    <row r="68" spans="1:15" s="68" customFormat="1" ht="11.5">
      <c r="A68" s="62">
        <v>17</v>
      </c>
      <c r="B68" s="63">
        <v>139</v>
      </c>
      <c r="C68" s="64" t="s">
        <v>71</v>
      </c>
      <c r="D68" s="65">
        <v>26250573.800000001</v>
      </c>
      <c r="E68" s="66">
        <v>-1.5795661191808665E-2</v>
      </c>
      <c r="F68" s="65">
        <v>27806496.29471064</v>
      </c>
      <c r="G68" s="65">
        <v>27842824.789999999</v>
      </c>
      <c r="H68" s="65">
        <v>-36328.495289359242</v>
      </c>
      <c r="I68" s="65">
        <v>-2565537.2218929711</v>
      </c>
      <c r="J68" s="65">
        <v>-2601865.7171823303</v>
      </c>
      <c r="K68" s="65">
        <v>1011116.413657097</v>
      </c>
      <c r="L68" s="65"/>
      <c r="M68" s="67">
        <v>1.4164814105278633E-3</v>
      </c>
      <c r="N68" s="68">
        <v>2004</v>
      </c>
      <c r="O68" s="68" t="s">
        <v>71</v>
      </c>
    </row>
    <row r="69" spans="1:15" s="68" customFormat="1" ht="11.5">
      <c r="A69" s="62">
        <v>8</v>
      </c>
      <c r="B69" s="63">
        <v>142</v>
      </c>
      <c r="C69" s="64" t="s">
        <v>73</v>
      </c>
      <c r="D69" s="65">
        <v>19247008.48</v>
      </c>
      <c r="E69" s="66">
        <v>-4.1787599959962091E-2</v>
      </c>
      <c r="F69" s="65">
        <v>20387816.055410728</v>
      </c>
      <c r="G69" s="65">
        <v>20980471.41</v>
      </c>
      <c r="H69" s="65">
        <v>-592655.35458927229</v>
      </c>
      <c r="I69" s="65">
        <v>-1881060.4690679049</v>
      </c>
      <c r="J69" s="65">
        <v>-2473715.8236571774</v>
      </c>
      <c r="K69" s="65">
        <v>741353.9352014215</v>
      </c>
      <c r="L69" s="65"/>
      <c r="M69" s="67">
        <v>1.0385689062610945E-3</v>
      </c>
      <c r="N69" s="68">
        <v>171</v>
      </c>
      <c r="O69" s="68" t="s">
        <v>73</v>
      </c>
    </row>
    <row r="70" spans="1:15" s="68" customFormat="1" ht="11.5">
      <c r="A70" s="62">
        <v>6</v>
      </c>
      <c r="B70" s="63">
        <v>143</v>
      </c>
      <c r="C70" s="64" t="s">
        <v>376</v>
      </c>
      <c r="D70" s="65">
        <v>20097319.420000002</v>
      </c>
      <c r="E70" s="66">
        <v>-3.480369741659331E-2</v>
      </c>
      <c r="F70" s="65">
        <v>21288526.576354157</v>
      </c>
      <c r="G70" s="65">
        <v>21576018.129999999</v>
      </c>
      <c r="H70" s="65">
        <v>-287491.55364584178</v>
      </c>
      <c r="I70" s="65">
        <v>-1964163.5807702786</v>
      </c>
      <c r="J70" s="65">
        <v>-2251655.1344161201</v>
      </c>
      <c r="K70" s="65">
        <v>774106.10872328922</v>
      </c>
      <c r="L70" s="65"/>
      <c r="M70" s="67">
        <v>1.0844516991042161E-3</v>
      </c>
      <c r="N70" s="68">
        <v>174</v>
      </c>
      <c r="O70" s="68" t="s">
        <v>376</v>
      </c>
    </row>
    <row r="71" spans="1:15" s="68" customFormat="1" ht="11.5">
      <c r="A71" s="62">
        <v>14</v>
      </c>
      <c r="B71" s="63">
        <v>145</v>
      </c>
      <c r="C71" s="64" t="s">
        <v>75</v>
      </c>
      <c r="D71" s="65">
        <v>34133251.32</v>
      </c>
      <c r="E71" s="66">
        <v>-3.038234841972727E-2</v>
      </c>
      <c r="F71" s="65">
        <v>36156395.42157387</v>
      </c>
      <c r="G71" s="65">
        <v>36906124.869999997</v>
      </c>
      <c r="H71" s="65">
        <v>-749729.44842612743</v>
      </c>
      <c r="I71" s="65">
        <v>-3335931.9088745932</v>
      </c>
      <c r="J71" s="65">
        <v>-4085661.3573007206</v>
      </c>
      <c r="K71" s="65">
        <v>1314740.4290695835</v>
      </c>
      <c r="L71" s="65"/>
      <c r="M71" s="67">
        <v>1.8418308241191911E-3</v>
      </c>
      <c r="N71" s="68">
        <v>178</v>
      </c>
      <c r="O71" s="68" t="s">
        <v>75</v>
      </c>
    </row>
    <row r="72" spans="1:15" s="68" customFormat="1" ht="11.5">
      <c r="A72" s="62">
        <v>12</v>
      </c>
      <c r="B72" s="63">
        <v>146</v>
      </c>
      <c r="C72" s="64" t="s">
        <v>377</v>
      </c>
      <c r="D72" s="65">
        <v>12922074.130000001</v>
      </c>
      <c r="E72" s="66">
        <v>-5.5020179349851844E-2</v>
      </c>
      <c r="F72" s="65">
        <v>13687990.561784262</v>
      </c>
      <c r="G72" s="65">
        <v>14060866.99</v>
      </c>
      <c r="H72" s="65">
        <v>-372876.42821573839</v>
      </c>
      <c r="I72" s="65">
        <v>-1262908.095539429</v>
      </c>
      <c r="J72" s="65">
        <v>-1635784.5237551674</v>
      </c>
      <c r="K72" s="65">
        <v>497730.88203263393</v>
      </c>
      <c r="L72" s="65"/>
      <c r="M72" s="67">
        <v>6.9727534072447632E-4</v>
      </c>
      <c r="N72" s="68">
        <v>181</v>
      </c>
      <c r="O72" s="68" t="s">
        <v>377</v>
      </c>
    </row>
    <row r="73" spans="1:15" s="68" customFormat="1" ht="11.5">
      <c r="A73" s="62">
        <v>9</v>
      </c>
      <c r="B73" s="63">
        <v>153</v>
      </c>
      <c r="C73" s="64" t="s">
        <v>81</v>
      </c>
      <c r="D73" s="65">
        <v>89511427.239999995</v>
      </c>
      <c r="E73" s="66">
        <v>-3.3730839267944977E-2</v>
      </c>
      <c r="F73" s="65">
        <v>94816943.387474477</v>
      </c>
      <c r="G73" s="65">
        <v>95945779.280000001</v>
      </c>
      <c r="H73" s="65">
        <v>-1128835.8925255239</v>
      </c>
      <c r="I73" s="65">
        <v>-8748185.8537120577</v>
      </c>
      <c r="J73" s="65">
        <v>-9877021.7462375816</v>
      </c>
      <c r="K73" s="65">
        <v>3447790.2838160805</v>
      </c>
      <c r="L73" s="65"/>
      <c r="M73" s="67">
        <v>4.830038142453E-3</v>
      </c>
      <c r="N73" s="68">
        <v>184</v>
      </c>
      <c r="O73" s="68" t="s">
        <v>81</v>
      </c>
    </row>
    <row r="74" spans="1:15" s="68" customFormat="1" ht="11.5">
      <c r="A74" s="62">
        <v>1</v>
      </c>
      <c r="B74" s="63">
        <v>149</v>
      </c>
      <c r="C74" s="64" t="s">
        <v>379</v>
      </c>
      <c r="D74" s="65">
        <v>21596254.010000002</v>
      </c>
      <c r="E74" s="66">
        <v>1.5133205591161457E-2</v>
      </c>
      <c r="F74" s="65">
        <v>22876305.930832446</v>
      </c>
      <c r="G74" s="65">
        <v>22466015.77</v>
      </c>
      <c r="H74" s="65">
        <v>410290.16083244607</v>
      </c>
      <c r="I74" s="65">
        <v>-2110658.3779174513</v>
      </c>
      <c r="J74" s="65">
        <v>-1700368.2170850052</v>
      </c>
      <c r="K74" s="65">
        <v>831841.88922449003</v>
      </c>
      <c r="L74" s="65"/>
      <c r="M74" s="67">
        <v>1.1653342351778545E-3</v>
      </c>
      <c r="N74" s="68">
        <v>191</v>
      </c>
      <c r="O74" s="68" t="s">
        <v>379</v>
      </c>
    </row>
    <row r="75" spans="1:15" s="68" customFormat="1" ht="11.5">
      <c r="A75" s="62">
        <v>15</v>
      </c>
      <c r="B75" s="63">
        <v>598</v>
      </c>
      <c r="C75" s="64" t="s">
        <v>423</v>
      </c>
      <c r="D75" s="65">
        <v>65564191.979999997</v>
      </c>
      <c r="E75" s="66">
        <v>-2.5056295094228222E-2</v>
      </c>
      <c r="F75" s="65">
        <v>69450308.981724679</v>
      </c>
      <c r="G75" s="65">
        <v>70242906.840000004</v>
      </c>
      <c r="H75" s="65">
        <v>-792597.85827532411</v>
      </c>
      <c r="I75" s="65">
        <v>-6407759.9304906083</v>
      </c>
      <c r="J75" s="65">
        <v>-7200357.7887659324</v>
      </c>
      <c r="K75" s="65">
        <v>2525393.5843163547</v>
      </c>
      <c r="L75" s="65"/>
      <c r="M75" s="67">
        <v>3.5378449188775449E-3</v>
      </c>
      <c r="N75" s="68">
        <v>819</v>
      </c>
      <c r="O75" s="68" t="s">
        <v>423</v>
      </c>
    </row>
    <row r="76" spans="1:15" s="68" customFormat="1" ht="11.5">
      <c r="A76" s="62">
        <v>5</v>
      </c>
      <c r="B76" s="63">
        <v>165</v>
      </c>
      <c r="C76" s="64" t="s">
        <v>82</v>
      </c>
      <c r="D76" s="65">
        <v>57135620.240000002</v>
      </c>
      <c r="E76" s="66">
        <v>-3.3062478749946471E-3</v>
      </c>
      <c r="F76" s="65">
        <v>60522159.424170539</v>
      </c>
      <c r="G76" s="65">
        <v>60998552.75</v>
      </c>
      <c r="H76" s="65">
        <v>-476393.32582946122</v>
      </c>
      <c r="I76" s="65">
        <v>-5584013.5738922935</v>
      </c>
      <c r="J76" s="65">
        <v>-6060406.8997217547</v>
      </c>
      <c r="K76" s="65">
        <v>2200742.8816334158</v>
      </c>
      <c r="L76" s="65"/>
      <c r="M76" s="67">
        <v>3.0830390438528065E-3</v>
      </c>
      <c r="N76" s="68">
        <v>205</v>
      </c>
      <c r="O76" s="68" t="s">
        <v>82</v>
      </c>
    </row>
    <row r="77" spans="1:15" s="68" customFormat="1" ht="11.5">
      <c r="A77" s="62">
        <v>5</v>
      </c>
      <c r="B77" s="63">
        <v>169</v>
      </c>
      <c r="C77" s="64" t="s">
        <v>382</v>
      </c>
      <c r="D77" s="65">
        <v>16208822.779999999</v>
      </c>
      <c r="E77" s="66">
        <v>-3.7327600134138113E-2</v>
      </c>
      <c r="F77" s="65">
        <v>17169551.188008368</v>
      </c>
      <c r="G77" s="65">
        <v>17367266.27</v>
      </c>
      <c r="H77" s="65">
        <v>-197715.08199163154</v>
      </c>
      <c r="I77" s="65">
        <v>-1584130.6358475371</v>
      </c>
      <c r="J77" s="65">
        <v>-1781845.7178391686</v>
      </c>
      <c r="K77" s="65">
        <v>624329.46737785416</v>
      </c>
      <c r="L77" s="65"/>
      <c r="M77" s="67">
        <v>8.7462835400613443E-4</v>
      </c>
      <c r="N77" s="68">
        <v>214</v>
      </c>
      <c r="O77" s="68" t="s">
        <v>382</v>
      </c>
    </row>
    <row r="78" spans="1:15" s="68" customFormat="1" ht="11.5">
      <c r="A78" s="62">
        <v>12</v>
      </c>
      <c r="B78" s="63">
        <v>167</v>
      </c>
      <c r="C78" s="64" t="s">
        <v>83</v>
      </c>
      <c r="D78" s="65">
        <v>216671101.41999999</v>
      </c>
      <c r="E78" s="66">
        <v>-2.2644389582644475E-2</v>
      </c>
      <c r="F78" s="65">
        <v>229513618.43397504</v>
      </c>
      <c r="G78" s="65">
        <v>233292454.81999999</v>
      </c>
      <c r="H78" s="65">
        <v>-3778836.3860249519</v>
      </c>
      <c r="I78" s="65">
        <v>-21175833.329843514</v>
      </c>
      <c r="J78" s="65">
        <v>-24954669.715868466</v>
      </c>
      <c r="K78" s="65">
        <v>8345711.1711182287</v>
      </c>
      <c r="L78" s="65"/>
      <c r="M78" s="67">
        <v>1.1691576332705811E-2</v>
      </c>
      <c r="N78" s="68">
        <v>210</v>
      </c>
      <c r="O78" s="68" t="s">
        <v>83</v>
      </c>
    </row>
    <row r="79" spans="1:15" s="68" customFormat="1" ht="11.5">
      <c r="A79" s="62">
        <v>21</v>
      </c>
      <c r="B79" s="63">
        <v>170</v>
      </c>
      <c r="C79" s="64" t="s">
        <v>85</v>
      </c>
      <c r="D79" s="65">
        <v>14846123.59</v>
      </c>
      <c r="E79" s="66">
        <v>-3.9686880993807745E-2</v>
      </c>
      <c r="F79" s="65">
        <v>15726082.170293404</v>
      </c>
      <c r="G79" s="65">
        <v>16089327.75</v>
      </c>
      <c r="H79" s="65">
        <v>-363245.57970659621</v>
      </c>
      <c r="I79" s="65">
        <v>-1450950.4805936203</v>
      </c>
      <c r="J79" s="65">
        <v>-1814196.0603002165</v>
      </c>
      <c r="K79" s="65">
        <v>571841.18546889909</v>
      </c>
      <c r="L79" s="65"/>
      <c r="M79" s="67">
        <v>8.0109708244298198E-4</v>
      </c>
      <c r="N79" s="68">
        <v>216</v>
      </c>
      <c r="O79" s="68" t="s">
        <v>85</v>
      </c>
    </row>
    <row r="80" spans="1:15" s="68" customFormat="1" ht="11.5">
      <c r="A80" s="62">
        <v>10</v>
      </c>
      <c r="B80" s="63">
        <v>171</v>
      </c>
      <c r="C80" s="64" t="s">
        <v>383</v>
      </c>
      <c r="D80" s="65">
        <v>14111941.529999999</v>
      </c>
      <c r="E80" s="66">
        <v>-2.6643886204283221E-2</v>
      </c>
      <c r="F80" s="65">
        <v>14948383.713620696</v>
      </c>
      <c r="G80" s="65">
        <v>15348544.09</v>
      </c>
      <c r="H80" s="65">
        <v>-400160.37637930363</v>
      </c>
      <c r="I80" s="65">
        <v>-1379196.9480069894</v>
      </c>
      <c r="J80" s="65">
        <v>-1779357.3243862931</v>
      </c>
      <c r="K80" s="65">
        <v>543562.05004373065</v>
      </c>
      <c r="L80" s="65"/>
      <c r="M80" s="67">
        <v>7.6148060594778807E-4</v>
      </c>
      <c r="N80" s="68">
        <v>218</v>
      </c>
      <c r="O80" s="68" t="s">
        <v>383</v>
      </c>
    </row>
    <row r="81" spans="1:15" s="68" customFormat="1" ht="11.5">
      <c r="A81" s="62">
        <v>13</v>
      </c>
      <c r="B81" s="63">
        <v>172</v>
      </c>
      <c r="C81" s="64" t="s">
        <v>87</v>
      </c>
      <c r="D81" s="65">
        <v>11867372.199999999</v>
      </c>
      <c r="E81" s="66">
        <v>-2.9502644880539552E-2</v>
      </c>
      <c r="F81" s="65">
        <v>12570774.399881957</v>
      </c>
      <c r="G81" s="65">
        <v>12770387.35</v>
      </c>
      <c r="H81" s="65">
        <v>-199612.95011804253</v>
      </c>
      <c r="I81" s="65">
        <v>-1159829.3179083909</v>
      </c>
      <c r="J81" s="65">
        <v>-1359442.2680264334</v>
      </c>
      <c r="K81" s="65">
        <v>457106.00117997924</v>
      </c>
      <c r="L81" s="65"/>
      <c r="M81" s="67">
        <v>6.4036360657057905E-4</v>
      </c>
      <c r="N81" s="68">
        <v>221</v>
      </c>
      <c r="O81" s="68" t="s">
        <v>87</v>
      </c>
    </row>
    <row r="82" spans="1:15" s="68" customFormat="1" ht="11.5">
      <c r="A82" s="62">
        <v>12</v>
      </c>
      <c r="B82" s="63">
        <v>176</v>
      </c>
      <c r="C82" s="64" t="s">
        <v>88</v>
      </c>
      <c r="D82" s="65">
        <v>11135144.029999999</v>
      </c>
      <c r="E82" s="66">
        <v>-5.7074802546713925E-2</v>
      </c>
      <c r="F82" s="65">
        <v>11795145.644064521</v>
      </c>
      <c r="G82" s="65">
        <v>12136462.66</v>
      </c>
      <c r="H82" s="65">
        <v>-341317.01593547873</v>
      </c>
      <c r="I82" s="65">
        <v>-1088266.7441008203</v>
      </c>
      <c r="J82" s="65">
        <v>-1429583.760036299</v>
      </c>
      <c r="K82" s="65">
        <v>428902.12545254279</v>
      </c>
      <c r="L82" s="65"/>
      <c r="M82" s="67">
        <v>6.0085256201315165E-4</v>
      </c>
      <c r="N82" s="68">
        <v>232</v>
      </c>
      <c r="O82" s="68" t="s">
        <v>88</v>
      </c>
    </row>
    <row r="83" spans="1:15" s="68" customFormat="1" ht="11.5">
      <c r="A83" s="62">
        <v>6</v>
      </c>
      <c r="B83" s="63">
        <v>177</v>
      </c>
      <c r="C83" s="64" t="s">
        <v>89</v>
      </c>
      <c r="D83" s="65">
        <v>5537488.8399999999</v>
      </c>
      <c r="E83" s="66">
        <v>-3.749972087435658E-2</v>
      </c>
      <c r="F83" s="65">
        <v>5865706.5588204972</v>
      </c>
      <c r="G83" s="65">
        <v>5933652.96</v>
      </c>
      <c r="H83" s="65">
        <v>-67946.401179502718</v>
      </c>
      <c r="I83" s="65">
        <v>-541193.26469111047</v>
      </c>
      <c r="J83" s="65">
        <v>-609139.66587061319</v>
      </c>
      <c r="K83" s="65">
        <v>213292.32264503863</v>
      </c>
      <c r="L83" s="65"/>
      <c r="M83" s="67">
        <v>2.9880299236984681E-4</v>
      </c>
      <c r="N83" s="68">
        <v>234</v>
      </c>
      <c r="O83" s="68" t="s">
        <v>89</v>
      </c>
    </row>
    <row r="84" spans="1:15" s="68" customFormat="1" ht="11.5">
      <c r="A84" s="62">
        <v>10</v>
      </c>
      <c r="B84" s="63">
        <v>178</v>
      </c>
      <c r="C84" s="64" t="s">
        <v>90</v>
      </c>
      <c r="D84" s="65">
        <v>14899928.57</v>
      </c>
      <c r="E84" s="66">
        <v>-4.0411992623636088E-2</v>
      </c>
      <c r="F84" s="65">
        <v>15783076.275961563</v>
      </c>
      <c r="G84" s="65">
        <v>15952510.310000001</v>
      </c>
      <c r="H84" s="65">
        <v>-169434.03403843753</v>
      </c>
      <c r="I84" s="65">
        <v>-1456208.981987339</v>
      </c>
      <c r="J84" s="65">
        <v>-1625643.0160257765</v>
      </c>
      <c r="K84" s="65">
        <v>573913.63915425411</v>
      </c>
      <c r="L84" s="65"/>
      <c r="M84" s="67">
        <v>8.0400040008260726E-4</v>
      </c>
      <c r="N84" s="68">
        <v>236</v>
      </c>
      <c r="O84" s="68" t="s">
        <v>90</v>
      </c>
    </row>
    <row r="85" spans="1:15" s="68" customFormat="1" ht="11.5">
      <c r="A85" s="62">
        <v>13</v>
      </c>
      <c r="B85" s="63">
        <v>179</v>
      </c>
      <c r="C85" s="64" t="s">
        <v>91</v>
      </c>
      <c r="D85" s="65">
        <v>430964116.19</v>
      </c>
      <c r="E85" s="66">
        <v>-1.1891375118703812E-2</v>
      </c>
      <c r="F85" s="65">
        <v>456508196.4033289</v>
      </c>
      <c r="G85" s="65">
        <v>461883429.61000001</v>
      </c>
      <c r="H85" s="65">
        <v>-5375233.2066711187</v>
      </c>
      <c r="I85" s="65">
        <v>-42119250.032761268</v>
      </c>
      <c r="J85" s="65">
        <v>-47494483.239432387</v>
      </c>
      <c r="K85" s="65">
        <v>16599823.489455808</v>
      </c>
      <c r="L85" s="65"/>
      <c r="M85" s="67">
        <v>2.3254831069167148E-2</v>
      </c>
      <c r="N85" s="68">
        <v>239</v>
      </c>
      <c r="O85" s="68" t="s">
        <v>91</v>
      </c>
    </row>
    <row r="86" spans="1:15" s="68" customFormat="1" ht="11.5">
      <c r="A86" s="62">
        <v>4</v>
      </c>
      <c r="B86" s="63">
        <v>181</v>
      </c>
      <c r="C86" s="64" t="s">
        <v>92</v>
      </c>
      <c r="D86" s="65">
        <v>4907127.7699999996</v>
      </c>
      <c r="E86" s="66">
        <v>5.1105910753385698E-3</v>
      </c>
      <c r="F86" s="65">
        <v>5197982.7638730193</v>
      </c>
      <c r="G86" s="65">
        <v>5262269.3</v>
      </c>
      <c r="H86" s="65">
        <v>-64286.536126980558</v>
      </c>
      <c r="I86" s="65">
        <v>-479586.4289457798</v>
      </c>
      <c r="J86" s="65">
        <v>-543872.96507276036</v>
      </c>
      <c r="K86" s="65">
        <v>189012.15150426718</v>
      </c>
      <c r="L86" s="65"/>
      <c r="M86" s="67">
        <v>2.6478869826799926E-4</v>
      </c>
      <c r="N86" s="68">
        <v>245</v>
      </c>
      <c r="O86" s="68" t="s">
        <v>92</v>
      </c>
    </row>
    <row r="87" spans="1:15" s="68" customFormat="1" ht="11.5">
      <c r="A87" s="62">
        <v>13</v>
      </c>
      <c r="B87" s="63">
        <v>182</v>
      </c>
      <c r="C87" s="64" t="s">
        <v>93</v>
      </c>
      <c r="D87" s="65">
        <v>69254826.709999993</v>
      </c>
      <c r="E87" s="66">
        <v>-2.4425161048647438E-2</v>
      </c>
      <c r="F87" s="65">
        <v>73359694.800364405</v>
      </c>
      <c r="G87" s="65">
        <v>73397610.459999993</v>
      </c>
      <c r="H87" s="65">
        <v>-37915.659635588527</v>
      </c>
      <c r="I87" s="65">
        <v>-6768455.3135464219</v>
      </c>
      <c r="J87" s="65">
        <v>-6806370.9731820105</v>
      </c>
      <c r="K87" s="65">
        <v>2667549.0046415254</v>
      </c>
      <c r="L87" s="65"/>
      <c r="M87" s="67">
        <v>3.7369916319331471E-3</v>
      </c>
      <c r="N87" s="68">
        <v>248</v>
      </c>
      <c r="O87" s="68" t="s">
        <v>93</v>
      </c>
    </row>
    <row r="88" spans="1:15" s="68" customFormat="1" ht="11.5">
      <c r="A88" s="62">
        <v>11</v>
      </c>
      <c r="B88" s="63">
        <v>204</v>
      </c>
      <c r="C88" s="64" t="s">
        <v>96</v>
      </c>
      <c r="D88" s="65">
        <v>7052680.4699999997</v>
      </c>
      <c r="E88" s="66">
        <v>-1.7857367982724706E-2</v>
      </c>
      <c r="F88" s="65">
        <v>7470706.5396350715</v>
      </c>
      <c r="G88" s="65">
        <v>7429201.29</v>
      </c>
      <c r="H88" s="65">
        <v>41505.249635071494</v>
      </c>
      <c r="I88" s="65">
        <v>-689276.90486912755</v>
      </c>
      <c r="J88" s="65">
        <v>-647771.65523405606</v>
      </c>
      <c r="K88" s="65">
        <v>271654.28983864147</v>
      </c>
      <c r="L88" s="65"/>
      <c r="M88" s="67">
        <v>3.8056275859950584E-4</v>
      </c>
      <c r="N88" s="68">
        <v>261</v>
      </c>
      <c r="O88" s="68" t="s">
        <v>96</v>
      </c>
    </row>
    <row r="89" spans="1:15" s="68" customFormat="1" ht="11.5">
      <c r="A89" s="62">
        <v>18</v>
      </c>
      <c r="B89" s="63">
        <v>205</v>
      </c>
      <c r="C89" s="64" t="s">
        <v>386</v>
      </c>
      <c r="D89" s="65">
        <v>119578457</v>
      </c>
      <c r="E89" s="66">
        <v>-2.3469799160310386E-2</v>
      </c>
      <c r="F89" s="65">
        <v>126666104.39950517</v>
      </c>
      <c r="G89" s="65">
        <v>127948571.92</v>
      </c>
      <c r="H89" s="65">
        <v>-1282467.5204948336</v>
      </c>
      <c r="I89" s="65">
        <v>-11686715.296487276</v>
      </c>
      <c r="J89" s="65">
        <v>-12969182.816982109</v>
      </c>
      <c r="K89" s="65">
        <v>4605908.4846552713</v>
      </c>
      <c r="L89" s="65"/>
      <c r="M89" s="67">
        <v>6.4524555817559092E-3</v>
      </c>
      <c r="N89" s="68">
        <v>265</v>
      </c>
      <c r="O89" s="68" t="s">
        <v>386</v>
      </c>
    </row>
    <row r="90" spans="1:15" s="68" customFormat="1" ht="11.5">
      <c r="A90" s="62">
        <v>17</v>
      </c>
      <c r="B90" s="63">
        <v>208</v>
      </c>
      <c r="C90" s="64" t="s">
        <v>98</v>
      </c>
      <c r="D90" s="65">
        <v>31854925.98</v>
      </c>
      <c r="E90" s="66">
        <v>-2.9672390557295748E-2</v>
      </c>
      <c r="F90" s="65">
        <v>33743029.313559294</v>
      </c>
      <c r="G90" s="65">
        <v>34299503.039999999</v>
      </c>
      <c r="H90" s="65">
        <v>-556473.72644070536</v>
      </c>
      <c r="I90" s="65">
        <v>-3113265.2156477976</v>
      </c>
      <c r="J90" s="65">
        <v>-3669738.9420885029</v>
      </c>
      <c r="K90" s="65">
        <v>1226984.1703121127</v>
      </c>
      <c r="L90" s="65"/>
      <c r="M90" s="67">
        <v>1.7188923498659321E-3</v>
      </c>
      <c r="N90" s="68">
        <v>269</v>
      </c>
      <c r="O90" s="68" t="s">
        <v>98</v>
      </c>
    </row>
    <row r="91" spans="1:15" s="68" customFormat="1" ht="11.5">
      <c r="A91" s="62">
        <v>6</v>
      </c>
      <c r="B91" s="63">
        <v>211</v>
      </c>
      <c r="C91" s="64" t="s">
        <v>99</v>
      </c>
      <c r="D91" s="65">
        <v>113150437.65000001</v>
      </c>
      <c r="E91" s="66">
        <v>-1.120160279204617E-2</v>
      </c>
      <c r="F91" s="65">
        <v>119857083.85771027</v>
      </c>
      <c r="G91" s="65">
        <v>122173988.37</v>
      </c>
      <c r="H91" s="65">
        <v>-2316904.5122897327</v>
      </c>
      <c r="I91" s="65">
        <v>-11058488.15634479</v>
      </c>
      <c r="J91" s="65">
        <v>-13375392.668634523</v>
      </c>
      <c r="K91" s="65">
        <v>4358314.8159755254</v>
      </c>
      <c r="L91" s="65"/>
      <c r="M91" s="67">
        <v>6.1055995478589134E-3</v>
      </c>
      <c r="N91" s="68">
        <v>1862</v>
      </c>
      <c r="O91" s="68" t="s">
        <v>99</v>
      </c>
    </row>
    <row r="92" spans="1:15" s="68" customFormat="1" ht="11.5">
      <c r="A92" s="62">
        <v>10</v>
      </c>
      <c r="B92" s="63">
        <v>213</v>
      </c>
      <c r="C92" s="64" t="s">
        <v>100</v>
      </c>
      <c r="D92" s="65">
        <v>13706400.119999999</v>
      </c>
      <c r="E92" s="66">
        <v>1.3248255570434771E-2</v>
      </c>
      <c r="F92" s="65">
        <v>14518805.076580893</v>
      </c>
      <c r="G92" s="65">
        <v>14638542.810000001</v>
      </c>
      <c r="H92" s="65">
        <v>-119737.73341910727</v>
      </c>
      <c r="I92" s="65">
        <v>-1339562.3255297483</v>
      </c>
      <c r="J92" s="65">
        <v>-1459300.0589488556</v>
      </c>
      <c r="K92" s="65">
        <v>527941.45526386937</v>
      </c>
      <c r="L92" s="65"/>
      <c r="M92" s="67">
        <v>7.3959758453877571E-4</v>
      </c>
      <c r="N92" s="68">
        <v>284</v>
      </c>
      <c r="O92" s="68" t="s">
        <v>100</v>
      </c>
    </row>
    <row r="93" spans="1:15" s="68" customFormat="1" ht="11.5">
      <c r="A93" s="62">
        <v>4</v>
      </c>
      <c r="B93" s="63">
        <v>214</v>
      </c>
      <c r="C93" s="64" t="s">
        <v>101</v>
      </c>
      <c r="D93" s="65">
        <v>33732212.969999999</v>
      </c>
      <c r="E93" s="66">
        <v>-3.2292675234434132E-2</v>
      </c>
      <c r="F93" s="65">
        <v>35731586.749646403</v>
      </c>
      <c r="G93" s="65">
        <v>36110868.939999998</v>
      </c>
      <c r="H93" s="65">
        <v>-379282.19035359472</v>
      </c>
      <c r="I93" s="65">
        <v>-3296737.3822265109</v>
      </c>
      <c r="J93" s="65">
        <v>-3676019.5725801056</v>
      </c>
      <c r="K93" s="65">
        <v>1299293.2826079333</v>
      </c>
      <c r="L93" s="65"/>
      <c r="M93" s="67">
        <v>1.8201907879046772E-3</v>
      </c>
      <c r="N93" s="68">
        <v>287</v>
      </c>
      <c r="O93" s="68" t="s">
        <v>101</v>
      </c>
    </row>
    <row r="94" spans="1:15" s="68" customFormat="1" ht="11.5">
      <c r="A94" s="62">
        <v>13</v>
      </c>
      <c r="B94" s="63">
        <v>216</v>
      </c>
      <c r="C94" s="64" t="s">
        <v>102</v>
      </c>
      <c r="D94" s="65">
        <v>3079557.43</v>
      </c>
      <c r="E94" s="66">
        <v>-6.209132046256275E-2</v>
      </c>
      <c r="F94" s="65">
        <v>3262088.7801943445</v>
      </c>
      <c r="G94" s="65">
        <v>3350625.94</v>
      </c>
      <c r="H94" s="65">
        <v>-88537.159805655479</v>
      </c>
      <c r="I94" s="65">
        <v>-300973.20057903108</v>
      </c>
      <c r="J94" s="65">
        <v>-389510.36038468656</v>
      </c>
      <c r="K94" s="65">
        <v>118618.01909536417</v>
      </c>
      <c r="L94" s="65"/>
      <c r="M94" s="67">
        <v>1.6617297151226315E-4</v>
      </c>
      <c r="N94" s="68">
        <v>289</v>
      </c>
      <c r="O94" s="68" t="s">
        <v>102</v>
      </c>
    </row>
    <row r="95" spans="1:15" s="68" customFormat="1" ht="11.5">
      <c r="A95" s="62">
        <v>16</v>
      </c>
      <c r="B95" s="63">
        <v>217</v>
      </c>
      <c r="C95" s="64" t="s">
        <v>103</v>
      </c>
      <c r="D95" s="65">
        <v>14764978.65</v>
      </c>
      <c r="E95" s="66">
        <v>-2.8559195608690646E-2</v>
      </c>
      <c r="F95" s="65">
        <v>15640127.612094585</v>
      </c>
      <c r="G95" s="65">
        <v>15889814.619999999</v>
      </c>
      <c r="H95" s="65">
        <v>-249687.00790541433</v>
      </c>
      <c r="I95" s="65">
        <v>-1443019.9734159727</v>
      </c>
      <c r="J95" s="65">
        <v>-1692706.981321387</v>
      </c>
      <c r="K95" s="65">
        <v>568715.65452453482</v>
      </c>
      <c r="L95" s="65"/>
      <c r="M95" s="67">
        <v>7.9671850009487358E-4</v>
      </c>
      <c r="N95" s="68">
        <v>293</v>
      </c>
      <c r="O95" s="68" t="s">
        <v>103</v>
      </c>
    </row>
    <row r="96" spans="1:15" s="68" customFormat="1" ht="11.5">
      <c r="A96" s="62">
        <v>16</v>
      </c>
      <c r="B96" s="63">
        <v>272</v>
      </c>
      <c r="C96" s="64" t="s">
        <v>395</v>
      </c>
      <c r="D96" s="65">
        <v>155760238.94999999</v>
      </c>
      <c r="E96" s="66">
        <v>-9.1248694523622213E-3</v>
      </c>
      <c r="F96" s="65">
        <v>164992450.84030956</v>
      </c>
      <c r="G96" s="65">
        <v>167143201.59</v>
      </c>
      <c r="H96" s="65">
        <v>-2150750.7496904433</v>
      </c>
      <c r="I96" s="65">
        <v>-15222855.460674474</v>
      </c>
      <c r="J96" s="65">
        <v>-17373606.210364915</v>
      </c>
      <c r="K96" s="65">
        <v>5999553.9677497046</v>
      </c>
      <c r="L96" s="65"/>
      <c r="M96" s="67">
        <v>8.4048251536525641E-3</v>
      </c>
      <c r="N96" s="68">
        <v>408</v>
      </c>
      <c r="O96" s="68" t="s">
        <v>395</v>
      </c>
    </row>
    <row r="97" spans="1:15" s="68" customFormat="1" ht="11.5">
      <c r="A97" s="62">
        <v>17</v>
      </c>
      <c r="B97" s="63">
        <v>72</v>
      </c>
      <c r="C97" s="64" t="s">
        <v>367</v>
      </c>
      <c r="D97" s="65">
        <v>3029862.85</v>
      </c>
      <c r="E97" s="66">
        <v>-2.5960764103623822E-2</v>
      </c>
      <c r="F97" s="65">
        <v>3209448.7059176746</v>
      </c>
      <c r="G97" s="65">
        <v>3262265.71</v>
      </c>
      <c r="H97" s="65">
        <v>-52817.00408232538</v>
      </c>
      <c r="I97" s="65">
        <v>-296116.41932587849</v>
      </c>
      <c r="J97" s="65">
        <v>-348933.42340820387</v>
      </c>
      <c r="K97" s="65">
        <v>116703.88929802635</v>
      </c>
      <c r="L97" s="65"/>
      <c r="M97" s="67">
        <v>1.6349145112683105E-4</v>
      </c>
      <c r="N97" s="68">
        <v>80</v>
      </c>
      <c r="O97" s="68" t="s">
        <v>367</v>
      </c>
    </row>
    <row r="98" spans="1:15" s="68" customFormat="1" ht="11.5">
      <c r="A98" s="62">
        <v>13</v>
      </c>
      <c r="B98" s="63">
        <v>226</v>
      </c>
      <c r="C98" s="64" t="s">
        <v>106</v>
      </c>
      <c r="D98" s="65">
        <v>9399470.3800000008</v>
      </c>
      <c r="E98" s="66">
        <v>-4.6507876970897359E-2</v>
      </c>
      <c r="F98" s="65">
        <v>9956595.2456899211</v>
      </c>
      <c r="G98" s="65">
        <v>10241018.58</v>
      </c>
      <c r="H98" s="65">
        <v>-284423.33431007899</v>
      </c>
      <c r="I98" s="65">
        <v>-918634.81955470517</v>
      </c>
      <c r="J98" s="65">
        <v>-1203058.1538647842</v>
      </c>
      <c r="K98" s="65">
        <v>362047.65858877002</v>
      </c>
      <c r="L98" s="65"/>
      <c r="M98" s="67">
        <v>5.0719558221913119E-4</v>
      </c>
      <c r="N98" s="68">
        <v>311</v>
      </c>
      <c r="O98" s="68" t="s">
        <v>106</v>
      </c>
    </row>
    <row r="99" spans="1:15" s="68" customFormat="1" ht="11.5">
      <c r="A99" s="62">
        <v>4</v>
      </c>
      <c r="B99" s="63">
        <v>230</v>
      </c>
      <c r="C99" s="64" t="s">
        <v>107</v>
      </c>
      <c r="D99" s="65">
        <v>5103121.97</v>
      </c>
      <c r="E99" s="66">
        <v>-6.269335252850336E-2</v>
      </c>
      <c r="F99" s="65">
        <v>5405593.9207797982</v>
      </c>
      <c r="G99" s="65">
        <v>5644214.9199999999</v>
      </c>
      <c r="H99" s="65">
        <v>-238620.99922020175</v>
      </c>
      <c r="I99" s="65">
        <v>-498741.45463040448</v>
      </c>
      <c r="J99" s="65">
        <v>-737362.45385060622</v>
      </c>
      <c r="K99" s="65">
        <v>196561.43229757281</v>
      </c>
      <c r="L99" s="65"/>
      <c r="M99" s="67">
        <v>2.7536454864698337E-4</v>
      </c>
      <c r="N99" s="68">
        <v>316</v>
      </c>
      <c r="O99" s="68" t="s">
        <v>107</v>
      </c>
    </row>
    <row r="100" spans="1:15" s="68" customFormat="1" ht="11.5">
      <c r="A100" s="62">
        <v>15</v>
      </c>
      <c r="B100" s="63">
        <v>231</v>
      </c>
      <c r="C100" s="64" t="s">
        <v>389</v>
      </c>
      <c r="D100" s="65">
        <v>4890658.3899999997</v>
      </c>
      <c r="E100" s="66">
        <v>3.7209925208929309E-2</v>
      </c>
      <c r="F100" s="65">
        <v>5180537.2117325105</v>
      </c>
      <c r="G100" s="65">
        <v>5098264.25</v>
      </c>
      <c r="H100" s="65">
        <v>82272.961732510477</v>
      </c>
      <c r="I100" s="65">
        <v>-477976.83337147284</v>
      </c>
      <c r="J100" s="65">
        <v>-395703.87163896236</v>
      </c>
      <c r="K100" s="65">
        <v>188377.78592553249</v>
      </c>
      <c r="L100" s="65"/>
      <c r="M100" s="67">
        <v>2.6390001024195243E-4</v>
      </c>
      <c r="N100" s="68">
        <v>320</v>
      </c>
      <c r="O100" s="68" t="s">
        <v>389</v>
      </c>
    </row>
    <row r="101" spans="1:15" s="68" customFormat="1" ht="11.5">
      <c r="A101" s="62">
        <v>14</v>
      </c>
      <c r="B101" s="63">
        <v>232</v>
      </c>
      <c r="C101" s="64" t="s">
        <v>109</v>
      </c>
      <c r="D101" s="65">
        <v>37420121.579999998</v>
      </c>
      <c r="E101" s="66">
        <v>-3.3141888763007013E-2</v>
      </c>
      <c r="F101" s="65">
        <v>39638084.865858875</v>
      </c>
      <c r="G101" s="65">
        <v>40247798.530000001</v>
      </c>
      <c r="H101" s="65">
        <v>-609713.66414112598</v>
      </c>
      <c r="I101" s="65">
        <v>-3657166.3344460074</v>
      </c>
      <c r="J101" s="65">
        <v>-4266879.9985871334</v>
      </c>
      <c r="K101" s="65">
        <v>1441343.6985740149</v>
      </c>
      <c r="L101" s="65"/>
      <c r="M101" s="67">
        <v>2.0191903994785259E-3</v>
      </c>
      <c r="N101" s="68">
        <v>322</v>
      </c>
      <c r="O101" s="68" t="s">
        <v>109</v>
      </c>
    </row>
    <row r="102" spans="1:15" s="68" customFormat="1" ht="11.5">
      <c r="A102" s="62">
        <v>14</v>
      </c>
      <c r="B102" s="63">
        <v>233</v>
      </c>
      <c r="C102" s="64" t="s">
        <v>110</v>
      </c>
      <c r="D102" s="65">
        <v>45670177.780000001</v>
      </c>
      <c r="E102" s="66">
        <v>-4.522603622815257E-2</v>
      </c>
      <c r="F102" s="65">
        <v>48377137.920632653</v>
      </c>
      <c r="G102" s="65">
        <v>49562618.18</v>
      </c>
      <c r="H102" s="65">
        <v>-1185480.2593673468</v>
      </c>
      <c r="I102" s="65">
        <v>-4463465.900507641</v>
      </c>
      <c r="J102" s="65">
        <v>-5648946.1598749878</v>
      </c>
      <c r="K102" s="65">
        <v>1759118.3613668527</v>
      </c>
      <c r="L102" s="65"/>
      <c r="M102" s="67">
        <v>2.464363572916363E-3</v>
      </c>
      <c r="N102" s="68">
        <v>324</v>
      </c>
      <c r="O102" s="68" t="s">
        <v>110</v>
      </c>
    </row>
    <row r="103" spans="1:15" s="68" customFormat="1" ht="11.5">
      <c r="A103" s="62">
        <v>16</v>
      </c>
      <c r="B103" s="63">
        <v>236</v>
      </c>
      <c r="C103" s="64" t="s">
        <v>391</v>
      </c>
      <c r="D103" s="65">
        <v>11915766.83</v>
      </c>
      <c r="E103" s="66">
        <v>-1.2662252011695673E-2</v>
      </c>
      <c r="F103" s="65">
        <v>12622037.473597279</v>
      </c>
      <c r="G103" s="65">
        <v>12623657.039999999</v>
      </c>
      <c r="H103" s="65">
        <v>-1619.5664027202874</v>
      </c>
      <c r="I103" s="65">
        <v>-1164559.0516487155</v>
      </c>
      <c r="J103" s="65">
        <v>-1166178.6180514358</v>
      </c>
      <c r="K103" s="65">
        <v>458970.05966108805</v>
      </c>
      <c r="L103" s="65"/>
      <c r="M103" s="67">
        <v>6.4297498163181201E-4</v>
      </c>
      <c r="N103" s="68">
        <v>330</v>
      </c>
      <c r="O103" s="68" t="s">
        <v>391</v>
      </c>
    </row>
    <row r="104" spans="1:15" s="68" customFormat="1" ht="11.5">
      <c r="A104" s="62">
        <v>11</v>
      </c>
      <c r="B104" s="63">
        <v>239</v>
      </c>
      <c r="C104" s="64" t="s">
        <v>113</v>
      </c>
      <c r="D104" s="65">
        <v>5799257.0099999998</v>
      </c>
      <c r="E104" s="66">
        <v>8.0717573021640669E-3</v>
      </c>
      <c r="F104" s="65">
        <v>6142990.2366796909</v>
      </c>
      <c r="G104" s="65">
        <v>6248408.9199999999</v>
      </c>
      <c r="H104" s="65">
        <v>-105418.68332030904</v>
      </c>
      <c r="I104" s="65">
        <v>-566776.55246068316</v>
      </c>
      <c r="J104" s="65">
        <v>-672195.2357809922</v>
      </c>
      <c r="K104" s="65">
        <v>223375.0772269587</v>
      </c>
      <c r="L104" s="65"/>
      <c r="M104" s="67">
        <v>3.1292800729325001E-4</v>
      </c>
      <c r="N104" s="68">
        <v>334</v>
      </c>
      <c r="O104" s="68" t="s">
        <v>113</v>
      </c>
    </row>
    <row r="105" spans="1:15" s="68" customFormat="1" ht="11.5">
      <c r="A105" s="62">
        <v>19</v>
      </c>
      <c r="B105" s="63">
        <v>240</v>
      </c>
      <c r="C105" s="64" t="s">
        <v>114</v>
      </c>
      <c r="D105" s="65">
        <v>71485057.909999996</v>
      </c>
      <c r="E105" s="66">
        <v>-2.9563036204941075E-2</v>
      </c>
      <c r="F105" s="65">
        <v>75722116.135289595</v>
      </c>
      <c r="G105" s="65">
        <v>76622900.459999993</v>
      </c>
      <c r="H105" s="65">
        <v>-900784.32471039891</v>
      </c>
      <c r="I105" s="65">
        <v>-6986421.6407063659</v>
      </c>
      <c r="J105" s="65">
        <v>-7887205.9654167648</v>
      </c>
      <c r="K105" s="65">
        <v>2753452.7791552152</v>
      </c>
      <c r="L105" s="65"/>
      <c r="M105" s="67">
        <v>3.8573349455707051E-3</v>
      </c>
      <c r="N105" s="68">
        <v>339</v>
      </c>
      <c r="O105" s="68" t="s">
        <v>114</v>
      </c>
    </row>
    <row r="106" spans="1:15" s="68" customFormat="1" ht="11.5">
      <c r="A106" s="62">
        <v>19</v>
      </c>
      <c r="B106" s="63">
        <v>320</v>
      </c>
      <c r="C106" s="64" t="s">
        <v>150</v>
      </c>
      <c r="D106" s="65">
        <v>23140733.010000002</v>
      </c>
      <c r="E106" s="66">
        <v>-2.1192392329168981E-2</v>
      </c>
      <c r="F106" s="65">
        <v>24512329.200950768</v>
      </c>
      <c r="G106" s="65">
        <v>24434502.170000002</v>
      </c>
      <c r="H106" s="65">
        <v>77827.030950766057</v>
      </c>
      <c r="I106" s="65">
        <v>-2261604.3493511127</v>
      </c>
      <c r="J106" s="65">
        <v>-2183777.3184003467</v>
      </c>
      <c r="K106" s="65">
        <v>891331.94377898122</v>
      </c>
      <c r="L106" s="65"/>
      <c r="M106" s="67">
        <v>1.2486743483928525E-3</v>
      </c>
      <c r="N106" s="68">
        <v>336</v>
      </c>
      <c r="O106" s="68" t="s">
        <v>150</v>
      </c>
    </row>
    <row r="107" spans="1:15" s="68" customFormat="1" ht="11.5">
      <c r="A107" s="62">
        <v>19</v>
      </c>
      <c r="B107" s="63">
        <v>241</v>
      </c>
      <c r="C107" s="64" t="s">
        <v>115</v>
      </c>
      <c r="D107" s="65">
        <v>29582196.780000001</v>
      </c>
      <c r="E107" s="66">
        <v>-2.2400336113858478E-2</v>
      </c>
      <c r="F107" s="65">
        <v>31335591.039631713</v>
      </c>
      <c r="G107" s="65">
        <v>31431209.120000001</v>
      </c>
      <c r="H107" s="65">
        <v>-95618.080368287861</v>
      </c>
      <c r="I107" s="65">
        <v>-2891145.4478169307</v>
      </c>
      <c r="J107" s="65">
        <v>-2986763.5281852186</v>
      </c>
      <c r="K107" s="65">
        <v>1139443.462995545</v>
      </c>
      <c r="L107" s="65"/>
      <c r="M107" s="67">
        <v>1.5962558434226384E-3</v>
      </c>
      <c r="N107" s="68">
        <v>342</v>
      </c>
      <c r="O107" s="68" t="s">
        <v>115</v>
      </c>
    </row>
    <row r="108" spans="1:15" s="68" customFormat="1" ht="11.5">
      <c r="A108" s="62">
        <v>17</v>
      </c>
      <c r="B108" s="63">
        <v>244</v>
      </c>
      <c r="C108" s="64" t="s">
        <v>116</v>
      </c>
      <c r="D108" s="65">
        <v>59470646.539999999</v>
      </c>
      <c r="E108" s="66">
        <v>9.9191548099781916E-4</v>
      </c>
      <c r="F108" s="65">
        <v>62995587.268212624</v>
      </c>
      <c r="G108" s="65">
        <v>63088003.920000002</v>
      </c>
      <c r="H108" s="65">
        <v>-92416.651787377894</v>
      </c>
      <c r="I108" s="65">
        <v>-5812221.8002111036</v>
      </c>
      <c r="J108" s="65">
        <v>-5904638.4519984815</v>
      </c>
      <c r="K108" s="65">
        <v>2290683.1410821821</v>
      </c>
      <c r="L108" s="65"/>
      <c r="M108" s="67">
        <v>3.2090371028759448E-3</v>
      </c>
      <c r="N108" s="68">
        <v>347</v>
      </c>
      <c r="O108" s="68" t="s">
        <v>116</v>
      </c>
    </row>
    <row r="109" spans="1:15" s="68" customFormat="1" ht="11.5">
      <c r="A109" s="62">
        <v>1</v>
      </c>
      <c r="B109" s="63">
        <v>245</v>
      </c>
      <c r="C109" s="64" t="s">
        <v>392</v>
      </c>
      <c r="D109" s="65">
        <v>131997712.31</v>
      </c>
      <c r="E109" s="66">
        <v>-2.1061995123209717E-2</v>
      </c>
      <c r="F109" s="65">
        <v>139821473.09322038</v>
      </c>
      <c r="G109" s="65">
        <v>142141597.99000001</v>
      </c>
      <c r="H109" s="65">
        <v>-2320124.8967796266</v>
      </c>
      <c r="I109" s="65">
        <v>-12900481.593892816</v>
      </c>
      <c r="J109" s="65">
        <v>-15220606.490672443</v>
      </c>
      <c r="K109" s="65">
        <v>5084271.8524434101</v>
      </c>
      <c r="L109" s="65"/>
      <c r="M109" s="67">
        <v>7.1225988103665715E-3</v>
      </c>
      <c r="N109" s="68">
        <v>348</v>
      </c>
      <c r="O109" s="68" t="s">
        <v>392</v>
      </c>
    </row>
    <row r="110" spans="1:15" s="68" customFormat="1" ht="11.5">
      <c r="A110" s="62">
        <v>13</v>
      </c>
      <c r="B110" s="63">
        <v>249</v>
      </c>
      <c r="C110" s="64" t="s">
        <v>118</v>
      </c>
      <c r="D110" s="65">
        <v>28117232.77</v>
      </c>
      <c r="E110" s="66">
        <v>-3.1062586785013335E-2</v>
      </c>
      <c r="F110" s="65">
        <v>29783795.76740991</v>
      </c>
      <c r="G110" s="65">
        <v>30027085</v>
      </c>
      <c r="H110" s="65">
        <v>-243289.23259009048</v>
      </c>
      <c r="I110" s="65">
        <v>-2747970.684285149</v>
      </c>
      <c r="J110" s="65">
        <v>-2991259.9168752395</v>
      </c>
      <c r="K110" s="65">
        <v>1083016.1571692654</v>
      </c>
      <c r="L110" s="65"/>
      <c r="M110" s="67">
        <v>1.5172063604259141E-3</v>
      </c>
      <c r="N110" s="68">
        <v>360</v>
      </c>
      <c r="O110" s="68" t="s">
        <v>118</v>
      </c>
    </row>
    <row r="111" spans="1:15" s="68" customFormat="1" ht="11.5">
      <c r="A111" s="62">
        <v>6</v>
      </c>
      <c r="B111" s="63">
        <v>250</v>
      </c>
      <c r="C111" s="64" t="s">
        <v>119</v>
      </c>
      <c r="D111" s="65">
        <v>4615666.0999999996</v>
      </c>
      <c r="E111" s="66">
        <v>-5.7743790099222085E-2</v>
      </c>
      <c r="F111" s="65">
        <v>4889245.5945961643</v>
      </c>
      <c r="G111" s="65">
        <v>5021367.7</v>
      </c>
      <c r="H111" s="65">
        <v>-132122.10540383589</v>
      </c>
      <c r="I111" s="65">
        <v>-451101.11777364515</v>
      </c>
      <c r="J111" s="65">
        <v>-583223.22317748098</v>
      </c>
      <c r="K111" s="65">
        <v>177785.66629544069</v>
      </c>
      <c r="L111" s="65"/>
      <c r="M111" s="67">
        <v>2.490614215775215E-4</v>
      </c>
      <c r="N111" s="68">
        <v>363</v>
      </c>
      <c r="O111" s="68" t="s">
        <v>119</v>
      </c>
    </row>
    <row r="112" spans="1:15" s="68" customFormat="1" ht="11.5">
      <c r="A112" s="62">
        <v>2</v>
      </c>
      <c r="B112" s="63">
        <v>322</v>
      </c>
      <c r="C112" s="64" t="s">
        <v>400</v>
      </c>
      <c r="D112" s="65">
        <v>18101813.75</v>
      </c>
      <c r="E112" s="66">
        <v>-4.0899332760650421E-2</v>
      </c>
      <c r="F112" s="65">
        <v>19174743.409491375</v>
      </c>
      <c r="G112" s="65">
        <v>19668058.68</v>
      </c>
      <c r="H112" s="65">
        <v>-493315.27050862461</v>
      </c>
      <c r="I112" s="65">
        <v>-1769137.5934570611</v>
      </c>
      <c r="J112" s="65">
        <v>-2262452.8639656855</v>
      </c>
      <c r="K112" s="65">
        <v>697243.4636681627</v>
      </c>
      <c r="L112" s="65"/>
      <c r="M112" s="67">
        <v>9.767741790738557E-4</v>
      </c>
      <c r="N112" s="68">
        <v>2102</v>
      </c>
      <c r="O112" s="68" t="s">
        <v>400</v>
      </c>
    </row>
    <row r="113" spans="1:15" s="68" customFormat="1" ht="11.5">
      <c r="A113" s="62">
        <v>13</v>
      </c>
      <c r="B113" s="63">
        <v>256</v>
      </c>
      <c r="C113" s="64" t="s">
        <v>120</v>
      </c>
      <c r="D113" s="65">
        <v>3686872.19</v>
      </c>
      <c r="E113" s="66">
        <v>-5.203898121013132E-2</v>
      </c>
      <c r="F113" s="65">
        <v>3905400.2655860689</v>
      </c>
      <c r="G113" s="65">
        <v>3967357.09</v>
      </c>
      <c r="H113" s="65">
        <v>-61956.824413930997</v>
      </c>
      <c r="I113" s="65">
        <v>-360327.66018269112</v>
      </c>
      <c r="J113" s="65">
        <v>-422284.48459662212</v>
      </c>
      <c r="K113" s="65">
        <v>142010.49526638869</v>
      </c>
      <c r="L113" s="65"/>
      <c r="M113" s="67">
        <v>1.9894368633294987E-4</v>
      </c>
      <c r="N113" s="68">
        <v>381</v>
      </c>
      <c r="O113" s="68" t="s">
        <v>120</v>
      </c>
    </row>
    <row r="114" spans="1:15" s="68" customFormat="1" ht="11.5">
      <c r="A114" s="62">
        <v>12</v>
      </c>
      <c r="B114" s="63">
        <v>260</v>
      </c>
      <c r="C114" s="64" t="s">
        <v>122</v>
      </c>
      <c r="D114" s="65">
        <v>27719041.59</v>
      </c>
      <c r="E114" s="66">
        <v>-6.576912310911423E-2</v>
      </c>
      <c r="F114" s="65">
        <v>29362003.022778306</v>
      </c>
      <c r="G114" s="65">
        <v>30062218.75</v>
      </c>
      <c r="H114" s="65">
        <v>-700215.72722169384</v>
      </c>
      <c r="I114" s="65">
        <v>-2709054.4190064264</v>
      </c>
      <c r="J114" s="65">
        <v>-3409270.1462281202</v>
      </c>
      <c r="K114" s="65">
        <v>1067678.6776559036</v>
      </c>
      <c r="L114" s="65"/>
      <c r="M114" s="67">
        <v>1.4957199575532211E-3</v>
      </c>
      <c r="N114" s="68">
        <v>389</v>
      </c>
      <c r="O114" s="68" t="s">
        <v>122</v>
      </c>
    </row>
    <row r="115" spans="1:15" s="68" customFormat="1" ht="11.5">
      <c r="A115" s="62">
        <v>19</v>
      </c>
      <c r="B115" s="63">
        <v>261</v>
      </c>
      <c r="C115" s="64" t="s">
        <v>123</v>
      </c>
      <c r="D115" s="65">
        <v>19063898.100000001</v>
      </c>
      <c r="E115" s="66">
        <v>-1.4580495140229839E-2</v>
      </c>
      <c r="F115" s="65">
        <v>20193852.367539149</v>
      </c>
      <c r="G115" s="65">
        <v>20164464.800000001</v>
      </c>
      <c r="H115" s="65">
        <v>29387.567539148033</v>
      </c>
      <c r="I115" s="65">
        <v>-1863164.6128026615</v>
      </c>
      <c r="J115" s="65">
        <v>-1833777.0452635135</v>
      </c>
      <c r="K115" s="65">
        <v>734300.91182221496</v>
      </c>
      <c r="L115" s="65"/>
      <c r="M115" s="67">
        <v>1.0286882670293269E-3</v>
      </c>
      <c r="N115" s="68">
        <v>391</v>
      </c>
      <c r="O115" s="68" t="s">
        <v>123</v>
      </c>
    </row>
    <row r="116" spans="1:15" s="68" customFormat="1" ht="11.5">
      <c r="A116" s="62">
        <v>11</v>
      </c>
      <c r="B116" s="63">
        <v>263</v>
      </c>
      <c r="C116" s="64" t="s">
        <v>124</v>
      </c>
      <c r="D116" s="65">
        <v>19855921.079999998</v>
      </c>
      <c r="E116" s="66">
        <v>-4.5056347242654345E-2</v>
      </c>
      <c r="F116" s="65">
        <v>21032820.087882683</v>
      </c>
      <c r="G116" s="65">
        <v>21389357.07</v>
      </c>
      <c r="H116" s="65">
        <v>-356536.98211731762</v>
      </c>
      <c r="I116" s="65">
        <v>-1940571.0897530657</v>
      </c>
      <c r="J116" s="65">
        <v>-2297108.0718703833</v>
      </c>
      <c r="K116" s="65">
        <v>764807.95677951805</v>
      </c>
      <c r="L116" s="65"/>
      <c r="M116" s="67">
        <v>1.0714258405554674E-3</v>
      </c>
      <c r="N116" s="68">
        <v>397</v>
      </c>
      <c r="O116" s="68" t="s">
        <v>124</v>
      </c>
    </row>
    <row r="117" spans="1:15" s="68" customFormat="1" ht="11.5">
      <c r="A117" s="62">
        <v>13</v>
      </c>
      <c r="B117" s="63">
        <v>265</v>
      </c>
      <c r="C117" s="64" t="s">
        <v>125</v>
      </c>
      <c r="D117" s="65">
        <v>2420937.73</v>
      </c>
      <c r="E117" s="66">
        <v>-5.3912618817963574E-2</v>
      </c>
      <c r="F117" s="65">
        <v>2564431.4113610033</v>
      </c>
      <c r="G117" s="65">
        <v>2593815.31</v>
      </c>
      <c r="H117" s="65">
        <v>-29383.898638996761</v>
      </c>
      <c r="I117" s="65">
        <v>-236604.57502837805</v>
      </c>
      <c r="J117" s="65">
        <v>-265988.47366737481</v>
      </c>
      <c r="K117" s="65">
        <v>93249.38547609016</v>
      </c>
      <c r="L117" s="65"/>
      <c r="M117" s="67">
        <v>1.3063384125304426E-4</v>
      </c>
      <c r="N117" s="68">
        <v>400</v>
      </c>
      <c r="O117" s="68" t="s">
        <v>125</v>
      </c>
    </row>
    <row r="118" spans="1:15" s="68" customFormat="1" ht="11.5">
      <c r="A118" s="62">
        <v>19</v>
      </c>
      <c r="B118" s="63">
        <v>273</v>
      </c>
      <c r="C118" s="64" t="s">
        <v>128</v>
      </c>
      <c r="D118" s="65">
        <v>10064460.130000001</v>
      </c>
      <c r="E118" s="66">
        <v>-6.9263914772966983E-3</v>
      </c>
      <c r="F118" s="65">
        <v>10661000.229759092</v>
      </c>
      <c r="G118" s="65">
        <v>10560102.140000001</v>
      </c>
      <c r="H118" s="65">
        <v>100898.08975909092</v>
      </c>
      <c r="I118" s="65">
        <v>-983626.00674933707</v>
      </c>
      <c r="J118" s="65">
        <v>-882727.91699024616</v>
      </c>
      <c r="K118" s="65">
        <v>387661.65302034048</v>
      </c>
      <c r="L118" s="65"/>
      <c r="M118" s="67">
        <v>5.4307844048513112E-4</v>
      </c>
      <c r="N118" s="68">
        <v>410</v>
      </c>
      <c r="O118" s="68" t="s">
        <v>128</v>
      </c>
    </row>
    <row r="119" spans="1:15" s="68" customFormat="1" ht="11.5">
      <c r="A119" s="62">
        <v>13</v>
      </c>
      <c r="B119" s="63">
        <v>275</v>
      </c>
      <c r="C119" s="64" t="s">
        <v>129</v>
      </c>
      <c r="D119" s="65">
        <v>7081927.4900000002</v>
      </c>
      <c r="E119" s="66">
        <v>-1.7893391790862342E-2</v>
      </c>
      <c r="F119" s="65">
        <v>7501687.0873159505</v>
      </c>
      <c r="G119" s="65">
        <v>7543935.1100000003</v>
      </c>
      <c r="H119" s="65">
        <v>-42248.022684049793</v>
      </c>
      <c r="I119" s="65">
        <v>-692135.29261375847</v>
      </c>
      <c r="J119" s="65">
        <v>-734383.31529780827</v>
      </c>
      <c r="K119" s="65">
        <v>272780.82300313015</v>
      </c>
      <c r="L119" s="65"/>
      <c r="M119" s="67">
        <v>3.821409282981559E-4</v>
      </c>
      <c r="N119" s="68">
        <v>416</v>
      </c>
      <c r="O119" s="68" t="s">
        <v>129</v>
      </c>
    </row>
    <row r="120" spans="1:15" s="68" customFormat="1" ht="11.5">
      <c r="A120" s="62">
        <v>12</v>
      </c>
      <c r="B120" s="63">
        <v>276</v>
      </c>
      <c r="C120" s="64" t="s">
        <v>130</v>
      </c>
      <c r="D120" s="65">
        <v>44827789.990000002</v>
      </c>
      <c r="E120" s="66">
        <v>-2.9477414140376731E-2</v>
      </c>
      <c r="F120" s="65">
        <v>47484820.170178592</v>
      </c>
      <c r="G120" s="65">
        <v>48323879.57</v>
      </c>
      <c r="H120" s="65">
        <v>-839059.39982140809</v>
      </c>
      <c r="I120" s="65">
        <v>-4381137.1389735546</v>
      </c>
      <c r="J120" s="65">
        <v>-5220196.5387949627</v>
      </c>
      <c r="K120" s="65">
        <v>1726671.370774467</v>
      </c>
      <c r="L120" s="65"/>
      <c r="M120" s="67">
        <v>2.4189083133825452E-3</v>
      </c>
      <c r="N120" s="68">
        <v>420</v>
      </c>
      <c r="O120" s="68" t="s">
        <v>130</v>
      </c>
    </row>
    <row r="121" spans="1:15" s="68" customFormat="1" ht="11.5">
      <c r="A121" s="62">
        <v>15</v>
      </c>
      <c r="B121" s="63">
        <v>499</v>
      </c>
      <c r="C121" s="64" t="s">
        <v>416</v>
      </c>
      <c r="D121" s="65">
        <v>67565127.269999996</v>
      </c>
      <c r="E121" s="66">
        <v>-2.305955571576666E-2</v>
      </c>
      <c r="F121" s="65">
        <v>71569843.592710629</v>
      </c>
      <c r="G121" s="65">
        <v>72751445.700000003</v>
      </c>
      <c r="H121" s="65">
        <v>-1181602.1072893739</v>
      </c>
      <c r="I121" s="65">
        <v>-6603316.5687647099</v>
      </c>
      <c r="J121" s="65">
        <v>-7784918.6760540837</v>
      </c>
      <c r="K121" s="65">
        <v>2602465.3668152471</v>
      </c>
      <c r="L121" s="65"/>
      <c r="M121" s="67">
        <v>3.6458154212958265E-3</v>
      </c>
      <c r="N121" s="68">
        <v>681</v>
      </c>
      <c r="O121" s="68" t="s">
        <v>416</v>
      </c>
    </row>
    <row r="122" spans="1:15" s="68" customFormat="1" ht="11.5">
      <c r="A122" s="62">
        <v>15</v>
      </c>
      <c r="B122" s="63">
        <v>280</v>
      </c>
      <c r="C122" s="64" t="s">
        <v>131</v>
      </c>
      <c r="D122" s="65">
        <v>5180862.93</v>
      </c>
      <c r="E122" s="66">
        <v>-5.4925174334116124E-2</v>
      </c>
      <c r="F122" s="65">
        <v>5487942.7384725856</v>
      </c>
      <c r="G122" s="65">
        <v>5665149.7999999998</v>
      </c>
      <c r="H122" s="65">
        <v>-177207.06152741425</v>
      </c>
      <c r="I122" s="65">
        <v>-506339.28194135235</v>
      </c>
      <c r="J122" s="65">
        <v>-683546.34346876666</v>
      </c>
      <c r="K122" s="65">
        <v>199555.84915368972</v>
      </c>
      <c r="L122" s="65"/>
      <c r="M122" s="67">
        <v>2.7955945217616226E-4</v>
      </c>
      <c r="N122" s="68">
        <v>428</v>
      </c>
      <c r="O122" s="68" t="s">
        <v>131</v>
      </c>
    </row>
    <row r="123" spans="1:15" s="68" customFormat="1" ht="11.5">
      <c r="A123" s="62">
        <v>2</v>
      </c>
      <c r="B123" s="63">
        <v>284</v>
      </c>
      <c r="C123" s="64" t="s">
        <v>396</v>
      </c>
      <c r="D123" s="65">
        <v>5842888.6200000001</v>
      </c>
      <c r="E123" s="66">
        <v>-4.5413588189335767E-2</v>
      </c>
      <c r="F123" s="65">
        <v>6189207.976948563</v>
      </c>
      <c r="G123" s="65">
        <v>6458246.8899999997</v>
      </c>
      <c r="H123" s="65">
        <v>-269038.91305143666</v>
      </c>
      <c r="I123" s="65">
        <v>-571040.78380126134</v>
      </c>
      <c r="J123" s="65">
        <v>-840079.69685269799</v>
      </c>
      <c r="K123" s="65">
        <v>225055.67428214708</v>
      </c>
      <c r="L123" s="65"/>
      <c r="M123" s="67">
        <v>3.1528236971394507E-4</v>
      </c>
      <c r="N123" s="68">
        <v>434</v>
      </c>
      <c r="O123" s="68" t="s">
        <v>396</v>
      </c>
    </row>
    <row r="124" spans="1:15" s="68" customFormat="1" ht="11.5">
      <c r="A124" s="62">
        <v>8</v>
      </c>
      <c r="B124" s="63">
        <v>285</v>
      </c>
      <c r="C124" s="64" t="s">
        <v>133</v>
      </c>
      <c r="D124" s="65">
        <v>188310099.93000001</v>
      </c>
      <c r="E124" s="66">
        <v>2.2830231744863684E-2</v>
      </c>
      <c r="F124" s="65">
        <v>199471605.30106717</v>
      </c>
      <c r="G124" s="65">
        <v>201805802.93000001</v>
      </c>
      <c r="H124" s="65">
        <v>-2334197.6289328337</v>
      </c>
      <c r="I124" s="65">
        <v>-18404038.491105288</v>
      </c>
      <c r="J124" s="65">
        <v>-20738236.120038122</v>
      </c>
      <c r="K124" s="65">
        <v>7253305.5599962221</v>
      </c>
      <c r="L124" s="65"/>
      <c r="M124" s="67">
        <v>1.0161216207985872E-2</v>
      </c>
      <c r="N124" s="68">
        <v>438</v>
      </c>
      <c r="O124" s="68" t="s">
        <v>133</v>
      </c>
    </row>
    <row r="125" spans="1:15" s="68" customFormat="1" ht="11.5">
      <c r="A125" s="62">
        <v>8</v>
      </c>
      <c r="B125" s="63">
        <v>286</v>
      </c>
      <c r="C125" s="64" t="s">
        <v>134</v>
      </c>
      <c r="D125" s="65">
        <v>283642392.69</v>
      </c>
      <c r="E125" s="66">
        <v>-2.7419457216005597E-2</v>
      </c>
      <c r="F125" s="65">
        <v>300454428.21357852</v>
      </c>
      <c r="G125" s="65">
        <v>303595411.27999997</v>
      </c>
      <c r="H125" s="65">
        <v>-3140983.0664214492</v>
      </c>
      <c r="I125" s="65">
        <v>-27721112.753465898</v>
      </c>
      <c r="J125" s="65">
        <v>-30862095.819887348</v>
      </c>
      <c r="K125" s="65">
        <v>10925303.23500322</v>
      </c>
      <c r="L125" s="65"/>
      <c r="M125" s="67">
        <v>1.5305348353300729E-2</v>
      </c>
      <c r="N125" s="68">
        <v>440</v>
      </c>
      <c r="O125" s="68" t="s">
        <v>134</v>
      </c>
    </row>
    <row r="126" spans="1:15" s="68" customFormat="1" ht="11.5">
      <c r="A126" s="62">
        <v>15</v>
      </c>
      <c r="B126" s="63">
        <v>287</v>
      </c>
      <c r="C126" s="64" t="s">
        <v>397</v>
      </c>
      <c r="D126" s="65">
        <v>19663455.899999999</v>
      </c>
      <c r="E126" s="66">
        <v>-3.4587923316059192E-2</v>
      </c>
      <c r="F126" s="65">
        <v>20828947.122845594</v>
      </c>
      <c r="G126" s="65">
        <v>21132095.77</v>
      </c>
      <c r="H126" s="65">
        <v>-303148.64715440571</v>
      </c>
      <c r="I126" s="65">
        <v>-1921760.9644213163</v>
      </c>
      <c r="J126" s="65">
        <v>-2224909.6115757218</v>
      </c>
      <c r="K126" s="65">
        <v>757394.60634999454</v>
      </c>
      <c r="L126" s="65"/>
      <c r="M126" s="67">
        <v>1.0610404161559481E-3</v>
      </c>
      <c r="N126" s="68">
        <v>443</v>
      </c>
      <c r="O126" s="68" t="s">
        <v>397</v>
      </c>
    </row>
    <row r="127" spans="1:15" s="68" customFormat="1" ht="11.5">
      <c r="A127" s="62">
        <v>15</v>
      </c>
      <c r="B127" s="63">
        <v>288</v>
      </c>
      <c r="C127" s="64" t="s">
        <v>398</v>
      </c>
      <c r="D127" s="65">
        <v>18723689.43</v>
      </c>
      <c r="E127" s="66">
        <v>2.1927553312479781E-3</v>
      </c>
      <c r="F127" s="65">
        <v>19833478.868892673</v>
      </c>
      <c r="G127" s="65">
        <v>19859492.969999999</v>
      </c>
      <c r="H127" s="65">
        <v>-26014.101107325405</v>
      </c>
      <c r="I127" s="65">
        <v>-1829915.1298486656</v>
      </c>
      <c r="J127" s="65">
        <v>-1855929.230955991</v>
      </c>
      <c r="K127" s="65">
        <v>721196.79558741266</v>
      </c>
      <c r="L127" s="65"/>
      <c r="M127" s="67">
        <v>1.0103306013863986E-3</v>
      </c>
      <c r="N127" s="68">
        <v>446</v>
      </c>
      <c r="O127" s="68" t="s">
        <v>398</v>
      </c>
    </row>
    <row r="128" spans="1:15" s="68" customFormat="1" ht="11.5">
      <c r="A128" s="62">
        <v>18</v>
      </c>
      <c r="B128" s="63">
        <v>290</v>
      </c>
      <c r="C128" s="64" t="s">
        <v>137</v>
      </c>
      <c r="D128" s="65">
        <v>22974107.030000001</v>
      </c>
      <c r="E128" s="66">
        <v>-4.2417469848887848E-2</v>
      </c>
      <c r="F128" s="65">
        <v>24335826.975484271</v>
      </c>
      <c r="G128" s="65">
        <v>24682256.620000001</v>
      </c>
      <c r="H128" s="65">
        <v>-346429.64451573044</v>
      </c>
      <c r="I128" s="65">
        <v>-2245319.5566040534</v>
      </c>
      <c r="J128" s="65">
        <v>-2591749.2011197838</v>
      </c>
      <c r="K128" s="65">
        <v>884913.86451704532</v>
      </c>
      <c r="L128" s="65"/>
      <c r="M128" s="67">
        <v>1.2396832076665882E-3</v>
      </c>
      <c r="N128" s="68">
        <v>455</v>
      </c>
      <c r="O128" s="68" t="s">
        <v>137</v>
      </c>
    </row>
    <row r="129" spans="1:15" s="68" customFormat="1" ht="11.5">
      <c r="A129" s="62">
        <v>13</v>
      </c>
      <c r="B129" s="63">
        <v>291</v>
      </c>
      <c r="C129" s="64" t="s">
        <v>138</v>
      </c>
      <c r="D129" s="65">
        <v>5668192.7300000004</v>
      </c>
      <c r="E129" s="66">
        <v>-3.5241156294011214E-2</v>
      </c>
      <c r="F129" s="65">
        <v>6004157.5222424576</v>
      </c>
      <c r="G129" s="65">
        <v>6028883.8700000001</v>
      </c>
      <c r="H129" s="65">
        <v>-24726.347757542506</v>
      </c>
      <c r="I129" s="65">
        <v>-553967.29764734267</v>
      </c>
      <c r="J129" s="65">
        <v>-578693.64540488517</v>
      </c>
      <c r="K129" s="65">
        <v>218326.75920687223</v>
      </c>
      <c r="L129" s="65"/>
      <c r="M129" s="67">
        <v>3.0585577650627123E-4</v>
      </c>
      <c r="N129" s="68">
        <v>451</v>
      </c>
      <c r="O129" s="68" t="s">
        <v>138</v>
      </c>
    </row>
    <row r="130" spans="1:15" s="68" customFormat="1" ht="11.5">
      <c r="A130" s="62">
        <v>21</v>
      </c>
      <c r="B130" s="63">
        <v>295</v>
      </c>
      <c r="C130" s="64" t="s">
        <v>139</v>
      </c>
      <c r="D130" s="65">
        <v>1007971.35</v>
      </c>
      <c r="E130" s="66">
        <v>1.4416898076149679E-3</v>
      </c>
      <c r="F130" s="65">
        <v>1067715.7696625083</v>
      </c>
      <c r="G130" s="65">
        <v>1024588.89</v>
      </c>
      <c r="H130" s="65">
        <v>43126.879662508261</v>
      </c>
      <c r="I130" s="65">
        <v>-98511.675848651634</v>
      </c>
      <c r="J130" s="65">
        <v>-55384.796186143372</v>
      </c>
      <c r="K130" s="65">
        <v>38824.918047357212</v>
      </c>
      <c r="L130" s="65"/>
      <c r="M130" s="67">
        <v>5.4390151259081214E-5</v>
      </c>
      <c r="N130" s="68">
        <v>463</v>
      </c>
      <c r="O130" s="68" t="s">
        <v>139</v>
      </c>
    </row>
    <row r="131" spans="1:15" s="68" customFormat="1" ht="11.5">
      <c r="A131" s="62">
        <v>4</v>
      </c>
      <c r="B131" s="63">
        <v>271</v>
      </c>
      <c r="C131" s="64" t="s">
        <v>394</v>
      </c>
      <c r="D131" s="65">
        <v>22274720.68</v>
      </c>
      <c r="E131" s="66">
        <v>-1.5888668076621561E-2</v>
      </c>
      <c r="F131" s="65">
        <v>23594986.63812577</v>
      </c>
      <c r="G131" s="65">
        <v>23974548.879999999</v>
      </c>
      <c r="H131" s="65">
        <v>-379562.24187422916</v>
      </c>
      <c r="I131" s="65">
        <v>-2176966.6997454017</v>
      </c>
      <c r="J131" s="65">
        <v>-2556528.9416196309</v>
      </c>
      <c r="K131" s="65">
        <v>857974.98602393107</v>
      </c>
      <c r="L131" s="65"/>
      <c r="M131" s="67">
        <v>1.2019443082771991E-3</v>
      </c>
      <c r="N131" s="68">
        <v>406</v>
      </c>
      <c r="O131" s="68" t="s">
        <v>394</v>
      </c>
    </row>
    <row r="132" spans="1:15" s="68" customFormat="1" ht="11.5">
      <c r="A132" s="62">
        <v>11</v>
      </c>
      <c r="B132" s="63">
        <v>297</v>
      </c>
      <c r="C132" s="64" t="s">
        <v>140</v>
      </c>
      <c r="D132" s="65">
        <v>376458892.86000001</v>
      </c>
      <c r="E132" s="66">
        <v>-2.513161008043029E-2</v>
      </c>
      <c r="F132" s="65">
        <v>398772342.62294328</v>
      </c>
      <c r="G132" s="65">
        <v>406821267</v>
      </c>
      <c r="H132" s="65">
        <v>-8048924.3770567179</v>
      </c>
      <c r="I132" s="65">
        <v>-36792312.027287871</v>
      </c>
      <c r="J132" s="65">
        <v>-44841236.404344589</v>
      </c>
      <c r="K132" s="65">
        <v>14500397.916556189</v>
      </c>
      <c r="L132" s="65"/>
      <c r="M132" s="67">
        <v>2.0313728287497109E-2</v>
      </c>
      <c r="N132" s="68">
        <v>466</v>
      </c>
      <c r="O132" s="68" t="s">
        <v>140</v>
      </c>
    </row>
    <row r="133" spans="1:15" s="68" customFormat="1" ht="11.5">
      <c r="A133" s="62">
        <v>14</v>
      </c>
      <c r="B133" s="63">
        <v>300</v>
      </c>
      <c r="C133" s="64" t="s">
        <v>141</v>
      </c>
      <c r="D133" s="65">
        <v>9348168.3499999996</v>
      </c>
      <c r="E133" s="66">
        <v>-3.6396805989191088E-2</v>
      </c>
      <c r="F133" s="65">
        <v>9902252.444729656</v>
      </c>
      <c r="G133" s="65">
        <v>10095585.560000001</v>
      </c>
      <c r="H133" s="65">
        <v>-193333.11527034454</v>
      </c>
      <c r="I133" s="65">
        <v>-913620.93800962169</v>
      </c>
      <c r="J133" s="65">
        <v>-1106954.0532799661</v>
      </c>
      <c r="K133" s="65">
        <v>360071.61322754709</v>
      </c>
      <c r="L133" s="65"/>
      <c r="M133" s="67">
        <v>5.0442732380424871E-4</v>
      </c>
      <c r="N133" s="68">
        <v>473</v>
      </c>
      <c r="O133" s="68" t="s">
        <v>141</v>
      </c>
    </row>
    <row r="134" spans="1:15" s="68" customFormat="1" ht="11.5">
      <c r="A134" s="62">
        <v>14</v>
      </c>
      <c r="B134" s="63">
        <v>301</v>
      </c>
      <c r="C134" s="64" t="s">
        <v>142</v>
      </c>
      <c r="D134" s="65">
        <v>56200275.600000001</v>
      </c>
      <c r="E134" s="66">
        <v>7.9038288248865288E-3</v>
      </c>
      <c r="F134" s="65">
        <v>59531375.090670079</v>
      </c>
      <c r="G134" s="65">
        <v>60682477.710000001</v>
      </c>
      <c r="H134" s="65">
        <v>-1151102.6193299219</v>
      </c>
      <c r="I134" s="65">
        <v>-5492599.8963284874</v>
      </c>
      <c r="J134" s="65">
        <v>-6643702.5156584093</v>
      </c>
      <c r="K134" s="65">
        <v>2164715.3903817693</v>
      </c>
      <c r="L134" s="65"/>
      <c r="M134" s="67">
        <v>3.0325678311055679E-3</v>
      </c>
      <c r="N134" s="68">
        <v>476</v>
      </c>
      <c r="O134" s="68" t="s">
        <v>142</v>
      </c>
    </row>
    <row r="135" spans="1:15" s="68" customFormat="1" ht="11.5">
      <c r="A135" s="62">
        <v>17</v>
      </c>
      <c r="B135" s="63">
        <v>305</v>
      </c>
      <c r="C135" s="64" t="s">
        <v>144</v>
      </c>
      <c r="D135" s="65">
        <v>40361545.700000003</v>
      </c>
      <c r="E135" s="66">
        <v>-3.6952183182321408E-2</v>
      </c>
      <c r="F135" s="65">
        <v>42753852.906477958</v>
      </c>
      <c r="G135" s="65">
        <v>43475376.119999997</v>
      </c>
      <c r="H135" s="65">
        <v>-721523.21352203935</v>
      </c>
      <c r="I135" s="65">
        <v>-3944639.4054245092</v>
      </c>
      <c r="J135" s="65">
        <v>-4666162.6189465486</v>
      </c>
      <c r="K135" s="65">
        <v>1554641.1156102433</v>
      </c>
      <c r="L135" s="65"/>
      <c r="M135" s="67">
        <v>2.1779096952242931E-3</v>
      </c>
      <c r="N135" s="68">
        <v>485</v>
      </c>
      <c r="O135" s="68" t="s">
        <v>144</v>
      </c>
    </row>
    <row r="136" spans="1:15" s="68" customFormat="1" ht="11.5">
      <c r="A136" s="62">
        <v>1</v>
      </c>
      <c r="B136" s="63">
        <v>257</v>
      </c>
      <c r="C136" s="64" t="s">
        <v>393</v>
      </c>
      <c r="D136" s="65">
        <v>167470135</v>
      </c>
      <c r="E136" s="66">
        <v>-1.3921462384056615E-3</v>
      </c>
      <c r="F136" s="65">
        <v>177396415.17292055</v>
      </c>
      <c r="G136" s="65">
        <v>177448248.81</v>
      </c>
      <c r="H136" s="65">
        <v>-51833.637079447508</v>
      </c>
      <c r="I136" s="65">
        <v>-16367294.222648224</v>
      </c>
      <c r="J136" s="65">
        <v>-16419127.859727671</v>
      </c>
      <c r="K136" s="65">
        <v>6450594.3217084985</v>
      </c>
      <c r="L136" s="65"/>
      <c r="M136" s="67">
        <v>9.0366913444799319E-3</v>
      </c>
      <c r="N136" s="68">
        <v>383</v>
      </c>
      <c r="O136" s="68" t="s">
        <v>393</v>
      </c>
    </row>
    <row r="137" spans="1:15" s="68" customFormat="1" ht="11.5">
      <c r="A137" s="62">
        <v>13</v>
      </c>
      <c r="B137" s="63">
        <v>312</v>
      </c>
      <c r="C137" s="64" t="s">
        <v>146</v>
      </c>
      <c r="D137" s="65">
        <v>3306559.76</v>
      </c>
      <c r="E137" s="66">
        <v>9.2930970230341563E-3</v>
      </c>
      <c r="F137" s="65">
        <v>3502545.9791922448</v>
      </c>
      <c r="G137" s="65">
        <v>3505892.61</v>
      </c>
      <c r="H137" s="65">
        <v>-3346.6308077550493</v>
      </c>
      <c r="I137" s="65">
        <v>-323158.73189383344</v>
      </c>
      <c r="J137" s="65">
        <v>-326505.36270158848</v>
      </c>
      <c r="K137" s="65">
        <v>127361.66727426244</v>
      </c>
      <c r="L137" s="65"/>
      <c r="M137" s="67">
        <v>1.7842202111557166E-4</v>
      </c>
      <c r="N137" s="68">
        <v>498</v>
      </c>
      <c r="O137" s="68" t="s">
        <v>146</v>
      </c>
    </row>
    <row r="138" spans="1:15" s="68" customFormat="1" ht="11.5">
      <c r="A138" s="62">
        <v>7</v>
      </c>
      <c r="B138" s="63">
        <v>316</v>
      </c>
      <c r="C138" s="64" t="s">
        <v>147</v>
      </c>
      <c r="D138" s="65">
        <v>14011715.029999999</v>
      </c>
      <c r="E138" s="66">
        <v>-4.4712057697783594E-2</v>
      </c>
      <c r="F138" s="65">
        <v>14842216.59429922</v>
      </c>
      <c r="G138" s="65">
        <v>15153509.08</v>
      </c>
      <c r="H138" s="65">
        <v>-311292.48570078053</v>
      </c>
      <c r="I138" s="65">
        <v>-1369401.5500728667</v>
      </c>
      <c r="J138" s="65">
        <v>-1680694.0357736473</v>
      </c>
      <c r="K138" s="65">
        <v>539701.53788862471</v>
      </c>
      <c r="L138" s="65"/>
      <c r="M138" s="67">
        <v>7.5607238229622462E-4</v>
      </c>
      <c r="N138" s="68">
        <v>504</v>
      </c>
      <c r="O138" s="68" t="s">
        <v>147</v>
      </c>
    </row>
    <row r="139" spans="1:15" s="68" customFormat="1" ht="11.5">
      <c r="A139" s="62">
        <v>17</v>
      </c>
      <c r="B139" s="63">
        <v>317</v>
      </c>
      <c r="C139" s="64" t="s">
        <v>148</v>
      </c>
      <c r="D139" s="65">
        <v>5839709.54</v>
      </c>
      <c r="E139" s="66">
        <v>-1.3444316006563118E-2</v>
      </c>
      <c r="F139" s="65">
        <v>6185840.4667023458</v>
      </c>
      <c r="G139" s="65">
        <v>6194621.9299999997</v>
      </c>
      <c r="H139" s="65">
        <v>-8781.4632976539433</v>
      </c>
      <c r="I139" s="65">
        <v>-570730.0839996679</v>
      </c>
      <c r="J139" s="65">
        <v>-579511.54729732184</v>
      </c>
      <c r="K139" s="65">
        <v>224933.22286478689</v>
      </c>
      <c r="L139" s="65"/>
      <c r="M139" s="67">
        <v>3.1511082650285607E-4</v>
      </c>
      <c r="N139" s="68">
        <v>508</v>
      </c>
      <c r="O139" s="68" t="s">
        <v>148</v>
      </c>
    </row>
    <row r="140" spans="1:15" s="68" customFormat="1" ht="11.5">
      <c r="A140" s="62">
        <v>21</v>
      </c>
      <c r="B140" s="63">
        <v>318</v>
      </c>
      <c r="C140" s="64" t="s">
        <v>149</v>
      </c>
      <c r="D140" s="65">
        <v>744810.09</v>
      </c>
      <c r="E140" s="66">
        <v>3.6325831120526557E-2</v>
      </c>
      <c r="F140" s="65">
        <v>788956.43065326416</v>
      </c>
      <c r="G140" s="65">
        <v>740934.19</v>
      </c>
      <c r="H140" s="65">
        <v>48022.24065326422</v>
      </c>
      <c r="I140" s="65">
        <v>-72792.237750492655</v>
      </c>
      <c r="J140" s="65">
        <v>-24769.997097228435</v>
      </c>
      <c r="K140" s="65">
        <v>28688.504593999369</v>
      </c>
      <c r="L140" s="65"/>
      <c r="M140" s="67">
        <v>4.0189965175488263E-5</v>
      </c>
      <c r="N140" s="68">
        <v>510</v>
      </c>
      <c r="O140" s="68" t="s">
        <v>149</v>
      </c>
    </row>
    <row r="141" spans="1:15" s="68" customFormat="1" ht="11.5">
      <c r="A141" s="62">
        <v>7</v>
      </c>
      <c r="B141" s="63">
        <v>398</v>
      </c>
      <c r="C141" s="64" t="s">
        <v>401</v>
      </c>
      <c r="D141" s="65">
        <v>382723686.69</v>
      </c>
      <c r="E141" s="66">
        <v>-1.3581028593522971E-2</v>
      </c>
      <c r="F141" s="65">
        <v>405408462.95114052</v>
      </c>
      <c r="G141" s="65">
        <v>408926248</v>
      </c>
      <c r="H141" s="65">
        <v>-3517785.048859477</v>
      </c>
      <c r="I141" s="65">
        <v>-37404586.710531197</v>
      </c>
      <c r="J141" s="65">
        <v>-40922371.759390675</v>
      </c>
      <c r="K141" s="65">
        <v>14741704.484479314</v>
      </c>
      <c r="L141" s="65"/>
      <c r="M141" s="67">
        <v>2.0651776669547511E-2</v>
      </c>
      <c r="N141" s="68">
        <v>515</v>
      </c>
      <c r="O141" s="68" t="s">
        <v>401</v>
      </c>
    </row>
    <row r="142" spans="1:15" s="68" customFormat="1" ht="11.5">
      <c r="A142" s="62">
        <v>15</v>
      </c>
      <c r="B142" s="63">
        <v>399</v>
      </c>
      <c r="C142" s="64" t="s">
        <v>402</v>
      </c>
      <c r="D142" s="65">
        <v>27083483.510000002</v>
      </c>
      <c r="E142" s="66">
        <v>-7.0967238007392684E-3</v>
      </c>
      <c r="F142" s="65">
        <v>28688774.180954158</v>
      </c>
      <c r="G142" s="65">
        <v>29085500.809999999</v>
      </c>
      <c r="H142" s="65">
        <v>-396726.62904584035</v>
      </c>
      <c r="I142" s="65">
        <v>-2646939.6658837795</v>
      </c>
      <c r="J142" s="65">
        <v>-3043666.2949296199</v>
      </c>
      <c r="K142" s="65">
        <v>1043198.3287150974</v>
      </c>
      <c r="L142" s="65"/>
      <c r="M142" s="67">
        <v>1.4614252327030247E-3</v>
      </c>
      <c r="N142" s="68">
        <v>519</v>
      </c>
      <c r="O142" s="68" t="s">
        <v>402</v>
      </c>
    </row>
    <row r="143" spans="1:15" s="68" customFormat="1" ht="11.5">
      <c r="A143" s="62">
        <v>2</v>
      </c>
      <c r="B143" s="63">
        <v>400</v>
      </c>
      <c r="C143" s="64" t="s">
        <v>154</v>
      </c>
      <c r="D143" s="65">
        <v>24716277.859999999</v>
      </c>
      <c r="E143" s="66">
        <v>-1.6649097012874776E-2</v>
      </c>
      <c r="F143" s="65">
        <v>26181259.654336717</v>
      </c>
      <c r="G143" s="65">
        <v>26333598.469999999</v>
      </c>
      <c r="H143" s="65">
        <v>-152338.81566328183</v>
      </c>
      <c r="I143" s="65">
        <v>-2415586.4675414879</v>
      </c>
      <c r="J143" s="65">
        <v>-2567925.2832047697</v>
      </c>
      <c r="K143" s="65">
        <v>952018.5889710153</v>
      </c>
      <c r="L143" s="65"/>
      <c r="M143" s="67">
        <v>1.3336907754043605E-3</v>
      </c>
      <c r="N143" s="68">
        <v>521</v>
      </c>
      <c r="O143" s="68" t="s">
        <v>154</v>
      </c>
    </row>
    <row r="144" spans="1:15" s="68" customFormat="1" ht="11.5">
      <c r="A144" s="62">
        <v>11</v>
      </c>
      <c r="B144" s="63">
        <v>402</v>
      </c>
      <c r="C144" s="64" t="s">
        <v>155</v>
      </c>
      <c r="D144" s="65">
        <v>24630319.140000001</v>
      </c>
      <c r="E144" s="66">
        <v>-3.5925979501426203E-2</v>
      </c>
      <c r="F144" s="65">
        <v>26090205.99404766</v>
      </c>
      <c r="G144" s="65">
        <v>26498579.949999999</v>
      </c>
      <c r="H144" s="65">
        <v>-408373.95595233887</v>
      </c>
      <c r="I144" s="65">
        <v>-2407185.4970565583</v>
      </c>
      <c r="J144" s="65">
        <v>-2815559.4530088971</v>
      </c>
      <c r="K144" s="65">
        <v>948707.64143321512</v>
      </c>
      <c r="L144" s="65"/>
      <c r="M144" s="67">
        <v>1.3290524414052475E-3</v>
      </c>
      <c r="N144" s="68">
        <v>535</v>
      </c>
      <c r="O144" s="68" t="s">
        <v>155</v>
      </c>
    </row>
    <row r="145" spans="1:15" s="68" customFormat="1" ht="11.5">
      <c r="A145" s="62">
        <v>14</v>
      </c>
      <c r="B145" s="63">
        <v>403</v>
      </c>
      <c r="C145" s="64" t="s">
        <v>156</v>
      </c>
      <c r="D145" s="65">
        <v>7776666.7400000002</v>
      </c>
      <c r="E145" s="66">
        <v>-5.3185325641490526E-2</v>
      </c>
      <c r="F145" s="65">
        <v>8237604.8820315488</v>
      </c>
      <c r="G145" s="65">
        <v>8500876.8200000003</v>
      </c>
      <c r="H145" s="65">
        <v>-263271.93796845153</v>
      </c>
      <c r="I145" s="65">
        <v>-760033.97623739054</v>
      </c>
      <c r="J145" s="65">
        <v>-1023305.9142058421</v>
      </c>
      <c r="K145" s="65">
        <v>299540.7050628062</v>
      </c>
      <c r="L145" s="65"/>
      <c r="M145" s="67">
        <v>4.196290700921867E-4</v>
      </c>
      <c r="N145" s="68">
        <v>538</v>
      </c>
      <c r="O145" s="68" t="s">
        <v>156</v>
      </c>
    </row>
    <row r="146" spans="1:15" s="68" customFormat="1" ht="11.5">
      <c r="A146" s="62">
        <v>14</v>
      </c>
      <c r="B146" s="63">
        <v>408</v>
      </c>
      <c r="C146" s="64" t="s">
        <v>405</v>
      </c>
      <c r="D146" s="65">
        <v>41762704</v>
      </c>
      <c r="E146" s="66">
        <v>-3.5055096083942805E-2</v>
      </c>
      <c r="F146" s="65">
        <v>44238060.580340423</v>
      </c>
      <c r="G146" s="65">
        <v>45238669.039999999</v>
      </c>
      <c r="H146" s="65">
        <v>-1000608.4596595764</v>
      </c>
      <c r="I146" s="65">
        <v>-4081578.2700680797</v>
      </c>
      <c r="J146" s="65">
        <v>-5082186.7297276556</v>
      </c>
      <c r="K146" s="65">
        <v>1608610.760847555</v>
      </c>
      <c r="L146" s="65"/>
      <c r="M146" s="67">
        <v>2.2535162210198098E-3</v>
      </c>
      <c r="N146" s="68">
        <v>543</v>
      </c>
      <c r="O146" s="68" t="s">
        <v>405</v>
      </c>
    </row>
    <row r="147" spans="1:15" s="68" customFormat="1" ht="11.5">
      <c r="A147" s="62">
        <v>1</v>
      </c>
      <c r="B147" s="63">
        <v>407</v>
      </c>
      <c r="C147" s="64" t="s">
        <v>404</v>
      </c>
      <c r="D147" s="65">
        <v>7387860.5199999996</v>
      </c>
      <c r="E147" s="66">
        <v>-3.9377191146027307E-2</v>
      </c>
      <c r="F147" s="65">
        <v>7825753.3622072292</v>
      </c>
      <c r="G147" s="65">
        <v>7955857.0199999996</v>
      </c>
      <c r="H147" s="65">
        <v>-130103.6577927703</v>
      </c>
      <c r="I147" s="65">
        <v>-722034.92764084111</v>
      </c>
      <c r="J147" s="65">
        <v>-852138.58543361141</v>
      </c>
      <c r="K147" s="65">
        <v>284564.71429897868</v>
      </c>
      <c r="L147" s="65"/>
      <c r="M147" s="67">
        <v>3.986490798213604E-4</v>
      </c>
      <c r="N147" s="68">
        <v>532</v>
      </c>
      <c r="O147" s="68" t="s">
        <v>404</v>
      </c>
    </row>
    <row r="148" spans="1:15" s="68" customFormat="1" ht="11.5">
      <c r="A148" s="62">
        <v>15</v>
      </c>
      <c r="B148" s="63">
        <v>440</v>
      </c>
      <c r="C148" s="64" t="s">
        <v>409</v>
      </c>
      <c r="D148" s="65">
        <v>13331675.18</v>
      </c>
      <c r="E148" s="66">
        <v>-1.2437563756766062E-2</v>
      </c>
      <c r="F148" s="65">
        <v>14121869.46157176</v>
      </c>
      <c r="G148" s="65">
        <v>14223154.859999999</v>
      </c>
      <c r="H148" s="65">
        <v>-101285.39842823893</v>
      </c>
      <c r="I148" s="65">
        <v>-1302939.4772497001</v>
      </c>
      <c r="J148" s="65">
        <v>-1404224.875677939</v>
      </c>
      <c r="K148" s="65">
        <v>513507.84553299675</v>
      </c>
      <c r="L148" s="65"/>
      <c r="M148" s="67">
        <v>7.1937742037721491E-4</v>
      </c>
      <c r="N148" s="68">
        <v>607</v>
      </c>
      <c r="O148" s="68" t="s">
        <v>409</v>
      </c>
    </row>
    <row r="149" spans="1:15" s="68" customFormat="1" ht="11.5">
      <c r="A149" s="62">
        <v>13</v>
      </c>
      <c r="B149" s="63">
        <v>410</v>
      </c>
      <c r="C149" s="64" t="s">
        <v>160</v>
      </c>
      <c r="D149" s="65">
        <v>58623093.740000002</v>
      </c>
      <c r="E149" s="66">
        <v>-2.1866376530592296E-2</v>
      </c>
      <c r="F149" s="65">
        <v>62097798.367584042</v>
      </c>
      <c r="G149" s="65">
        <v>63141765.149999999</v>
      </c>
      <c r="H149" s="65">
        <v>-1043966.7824159563</v>
      </c>
      <c r="I149" s="65">
        <v>-5729388.2487433786</v>
      </c>
      <c r="J149" s="65">
        <v>-6773355.0311593348</v>
      </c>
      <c r="K149" s="65">
        <v>2258037.2052618754</v>
      </c>
      <c r="L149" s="65"/>
      <c r="M149" s="67">
        <v>3.1633031393143241E-3</v>
      </c>
      <c r="N149" s="68">
        <v>547</v>
      </c>
      <c r="O149" s="68" t="s">
        <v>160</v>
      </c>
    </row>
    <row r="150" spans="1:15" s="68" customFormat="1" ht="11.5">
      <c r="A150" s="62">
        <v>9</v>
      </c>
      <c r="B150" s="63">
        <v>416</v>
      </c>
      <c r="C150" s="64" t="s">
        <v>161</v>
      </c>
      <c r="D150" s="65">
        <v>9033053.8200000003</v>
      </c>
      <c r="E150" s="66">
        <v>-2.4333183093635916E-2</v>
      </c>
      <c r="F150" s="65">
        <v>9568460.4645004664</v>
      </c>
      <c r="G150" s="65">
        <v>9709401.4700000007</v>
      </c>
      <c r="H150" s="65">
        <v>-140941.00549953431</v>
      </c>
      <c r="I150" s="65">
        <v>-882823.9709782073</v>
      </c>
      <c r="J150" s="65">
        <v>-1023764.9764777416</v>
      </c>
      <c r="K150" s="65">
        <v>347934.07002973545</v>
      </c>
      <c r="L150" s="65"/>
      <c r="M150" s="67">
        <v>4.8742373838425208E-4</v>
      </c>
      <c r="N150" s="68">
        <v>558</v>
      </c>
      <c r="O150" s="68" t="s">
        <v>161</v>
      </c>
    </row>
    <row r="151" spans="1:15" s="68" customFormat="1" ht="11.5">
      <c r="A151" s="62">
        <v>21</v>
      </c>
      <c r="B151" s="63">
        <v>417</v>
      </c>
      <c r="C151" s="64" t="s">
        <v>162</v>
      </c>
      <c r="D151" s="65">
        <v>6013472</v>
      </c>
      <c r="E151" s="66">
        <v>-3.0206898479846995E-2</v>
      </c>
      <c r="F151" s="65">
        <v>6369902.1651993813</v>
      </c>
      <c r="G151" s="65">
        <v>6565058.3300000001</v>
      </c>
      <c r="H151" s="65">
        <v>-195156.16480061878</v>
      </c>
      <c r="I151" s="65">
        <v>-587712.34359879652</v>
      </c>
      <c r="J151" s="65">
        <v>-782868.5083994153</v>
      </c>
      <c r="K151" s="65">
        <v>231626.18419668105</v>
      </c>
      <c r="L151" s="65"/>
      <c r="M151" s="67">
        <v>3.2448705181178971E-4</v>
      </c>
      <c r="N151" s="68">
        <v>562</v>
      </c>
      <c r="O151" s="68" t="s">
        <v>162</v>
      </c>
    </row>
    <row r="152" spans="1:15" s="68" customFormat="1" ht="11.5">
      <c r="A152" s="62">
        <v>6</v>
      </c>
      <c r="B152" s="63">
        <v>418</v>
      </c>
      <c r="C152" s="64" t="s">
        <v>163</v>
      </c>
      <c r="D152" s="65">
        <v>81365536.709999993</v>
      </c>
      <c r="E152" s="66">
        <v>-1.6904384046452767E-2</v>
      </c>
      <c r="F152" s="65">
        <v>86188230.104278997</v>
      </c>
      <c r="G152" s="65">
        <v>87516409.819999993</v>
      </c>
      <c r="H152" s="65">
        <v>-1328179.7157209963</v>
      </c>
      <c r="I152" s="65">
        <v>-7952066.6709694527</v>
      </c>
      <c r="J152" s="65">
        <v>-9280246.386690449</v>
      </c>
      <c r="K152" s="65">
        <v>3134027.8616500208</v>
      </c>
      <c r="L152" s="65"/>
      <c r="M152" s="67">
        <v>4.3904857503471954E-3</v>
      </c>
      <c r="N152" s="68">
        <v>563</v>
      </c>
      <c r="O152" s="68" t="s">
        <v>163</v>
      </c>
    </row>
    <row r="153" spans="1:15" s="68" customFormat="1" ht="11.5">
      <c r="A153" s="62">
        <v>11</v>
      </c>
      <c r="B153" s="63">
        <v>420</v>
      </c>
      <c r="C153" s="64" t="s">
        <v>164</v>
      </c>
      <c r="D153" s="65">
        <v>27822885.77</v>
      </c>
      <c r="E153" s="66">
        <v>-1.5049944642379397E-2</v>
      </c>
      <c r="F153" s="65">
        <v>29472002.24901988</v>
      </c>
      <c r="G153" s="65">
        <v>29333691</v>
      </c>
      <c r="H153" s="65">
        <v>138311.24901987985</v>
      </c>
      <c r="I153" s="65">
        <v>-2719203.3822670677</v>
      </c>
      <c r="J153" s="65">
        <v>-2580892.1332471878</v>
      </c>
      <c r="K153" s="65">
        <v>1071678.5351699046</v>
      </c>
      <c r="L153" s="65"/>
      <c r="M153" s="67">
        <v>1.5013233912793637E-3</v>
      </c>
      <c r="N153" s="68">
        <v>568</v>
      </c>
      <c r="O153" s="68" t="s">
        <v>164</v>
      </c>
    </row>
    <row r="154" spans="1:15" s="68" customFormat="1" ht="11.5">
      <c r="A154" s="62">
        <v>16</v>
      </c>
      <c r="B154" s="63">
        <v>421</v>
      </c>
      <c r="C154" s="64" t="s">
        <v>165</v>
      </c>
      <c r="D154" s="65">
        <v>1812986.38</v>
      </c>
      <c r="E154" s="66">
        <v>-1.099426990403781E-3</v>
      </c>
      <c r="F154" s="65">
        <v>1920445.6040435522</v>
      </c>
      <c r="G154" s="65">
        <v>1932528.72</v>
      </c>
      <c r="H154" s="65">
        <v>-12083.115956447786</v>
      </c>
      <c r="I154" s="65">
        <v>-177187.89981935534</v>
      </c>
      <c r="J154" s="65">
        <v>-189271.01577580313</v>
      </c>
      <c r="K154" s="65">
        <v>69832.389208755601</v>
      </c>
      <c r="L154" s="65"/>
      <c r="M154" s="67">
        <v>9.7828776025086516E-5</v>
      </c>
      <c r="N154" s="68">
        <v>570</v>
      </c>
      <c r="O154" s="68" t="s">
        <v>165</v>
      </c>
    </row>
    <row r="155" spans="1:15" s="68" customFormat="1" ht="11.5">
      <c r="A155" s="62">
        <v>12</v>
      </c>
      <c r="B155" s="63">
        <v>422</v>
      </c>
      <c r="C155" s="64" t="s">
        <v>166</v>
      </c>
      <c r="D155" s="65">
        <v>31206954.649999999</v>
      </c>
      <c r="E155" s="66">
        <v>-3.8475854832680075E-2</v>
      </c>
      <c r="F155" s="65">
        <v>33056651.464297816</v>
      </c>
      <c r="G155" s="65">
        <v>33449154.91</v>
      </c>
      <c r="H155" s="65">
        <v>-392503.44570218399</v>
      </c>
      <c r="I155" s="65">
        <v>-3049937.2831423949</v>
      </c>
      <c r="J155" s="65">
        <v>-3442440.7288445788</v>
      </c>
      <c r="K155" s="65">
        <v>1202025.6893153193</v>
      </c>
      <c r="L155" s="65"/>
      <c r="M155" s="67">
        <v>1.683927805833755E-3</v>
      </c>
      <c r="N155" s="68">
        <v>574</v>
      </c>
      <c r="O155" s="68" t="s">
        <v>166</v>
      </c>
    </row>
    <row r="156" spans="1:15" s="68" customFormat="1" ht="11.5">
      <c r="A156" s="62">
        <v>17</v>
      </c>
      <c r="B156" s="63">
        <v>425</v>
      </c>
      <c r="C156" s="64" t="s">
        <v>407</v>
      </c>
      <c r="D156" s="65">
        <v>28807032.77</v>
      </c>
      <c r="E156" s="66">
        <v>1.2877340854240815E-2</v>
      </c>
      <c r="F156" s="65">
        <v>30514481.553184673</v>
      </c>
      <c r="G156" s="65">
        <v>30717613.07</v>
      </c>
      <c r="H156" s="65">
        <v>-203131.51681532711</v>
      </c>
      <c r="I156" s="65">
        <v>-2815386.6420902987</v>
      </c>
      <c r="J156" s="65">
        <v>-3018518.1589056258</v>
      </c>
      <c r="K156" s="65">
        <v>1109585.789797283</v>
      </c>
      <c r="L156" s="65"/>
      <c r="M156" s="67">
        <v>1.5544279802055974E-3</v>
      </c>
      <c r="N156" s="68">
        <v>581</v>
      </c>
      <c r="O156" s="68" t="s">
        <v>407</v>
      </c>
    </row>
    <row r="157" spans="1:15" s="68" customFormat="1" ht="11.5">
      <c r="A157" s="62">
        <v>12</v>
      </c>
      <c r="B157" s="63">
        <v>426</v>
      </c>
      <c r="C157" s="64" t="s">
        <v>169</v>
      </c>
      <c r="D157" s="65">
        <v>35641336.240000002</v>
      </c>
      <c r="E157" s="66">
        <v>-1.9162262081665864E-2</v>
      </c>
      <c r="F157" s="65">
        <v>37753867.463883631</v>
      </c>
      <c r="G157" s="65">
        <v>37956671.420000002</v>
      </c>
      <c r="H157" s="65">
        <v>-202803.95611637086</v>
      </c>
      <c r="I157" s="65">
        <v>-3483320.9917004891</v>
      </c>
      <c r="J157" s="65">
        <v>-3686124.9478168599</v>
      </c>
      <c r="K157" s="65">
        <v>1372828.6608704729</v>
      </c>
      <c r="L157" s="65"/>
      <c r="M157" s="67">
        <v>1.9232071121558893E-3</v>
      </c>
      <c r="N157" s="68">
        <v>583</v>
      </c>
      <c r="O157" s="68" t="s">
        <v>169</v>
      </c>
    </row>
    <row r="158" spans="1:15" s="68" customFormat="1" ht="11.5">
      <c r="A158" s="62">
        <v>2</v>
      </c>
      <c r="B158" s="63">
        <v>430</v>
      </c>
      <c r="C158" s="64" t="s">
        <v>170</v>
      </c>
      <c r="D158" s="65">
        <v>45268410.329999998</v>
      </c>
      <c r="E158" s="66">
        <v>-2.3275668600700766E-2</v>
      </c>
      <c r="F158" s="65">
        <v>47951556.933532082</v>
      </c>
      <c r="G158" s="65">
        <v>47968028.270000003</v>
      </c>
      <c r="H158" s="65">
        <v>-16471.336467921734</v>
      </c>
      <c r="I158" s="65">
        <v>-4424200.1170099853</v>
      </c>
      <c r="J158" s="65">
        <v>-4440671.453477907</v>
      </c>
      <c r="K158" s="65">
        <v>1743643.131519947</v>
      </c>
      <c r="L158" s="65"/>
      <c r="M158" s="67">
        <v>2.4426841944533983E-3</v>
      </c>
      <c r="N158" s="68">
        <v>1863</v>
      </c>
      <c r="O158" s="68" t="s">
        <v>170</v>
      </c>
    </row>
    <row r="159" spans="1:15" s="68" customFormat="1" ht="11.5">
      <c r="A159" s="62">
        <v>1</v>
      </c>
      <c r="B159" s="63">
        <v>444</v>
      </c>
      <c r="C159" s="64" t="s">
        <v>410</v>
      </c>
      <c r="D159" s="65">
        <v>167201972.78</v>
      </c>
      <c r="E159" s="66">
        <v>-2.1114356588854931E-2</v>
      </c>
      <c r="F159" s="65">
        <v>177112358.4572989</v>
      </c>
      <c r="G159" s="65">
        <v>178184564.25</v>
      </c>
      <c r="H159" s="65">
        <v>-1072205.7927010953</v>
      </c>
      <c r="I159" s="65">
        <v>-16341086.027651912</v>
      </c>
      <c r="J159" s="65">
        <v>-17413291.820353009</v>
      </c>
      <c r="K159" s="65">
        <v>6440265.2818851955</v>
      </c>
      <c r="L159" s="65"/>
      <c r="M159" s="67">
        <v>9.0222213065093374E-3</v>
      </c>
      <c r="N159" s="68">
        <v>584</v>
      </c>
      <c r="O159" s="68" t="s">
        <v>410</v>
      </c>
    </row>
    <row r="160" spans="1:15" s="68" customFormat="1" ht="11.5">
      <c r="A160" s="62">
        <v>5</v>
      </c>
      <c r="B160" s="63">
        <v>433</v>
      </c>
      <c r="C160" s="64" t="s">
        <v>171</v>
      </c>
      <c r="D160" s="65">
        <v>24597048.559999999</v>
      </c>
      <c r="E160" s="66">
        <v>-3.4768801145132304E-2</v>
      </c>
      <c r="F160" s="65">
        <v>26054963.402150758</v>
      </c>
      <c r="G160" s="65">
        <v>26447054.800000001</v>
      </c>
      <c r="H160" s="65">
        <v>-392091.39784924313</v>
      </c>
      <c r="I160" s="65">
        <v>-2403933.8762716455</v>
      </c>
      <c r="J160" s="65">
        <v>-2796025.2741208887</v>
      </c>
      <c r="K160" s="65">
        <v>947426.12927328306</v>
      </c>
      <c r="L160" s="65"/>
      <c r="M160" s="67">
        <v>1.3272571603402871E-3</v>
      </c>
      <c r="N160" s="68">
        <v>595</v>
      </c>
      <c r="O160" s="68" t="s">
        <v>171</v>
      </c>
    </row>
    <row r="161" spans="1:15" s="68" customFormat="1" ht="11.5">
      <c r="A161" s="62">
        <v>1</v>
      </c>
      <c r="B161" s="63">
        <v>434</v>
      </c>
      <c r="C161" s="64" t="s">
        <v>408</v>
      </c>
      <c r="D161" s="65">
        <v>46366592.659999996</v>
      </c>
      <c r="E161" s="66">
        <v>-4.2076292826030662E-2</v>
      </c>
      <c r="F161" s="65">
        <v>49114830.663192868</v>
      </c>
      <c r="G161" s="65">
        <v>50370755.899999999</v>
      </c>
      <c r="H161" s="65">
        <v>-1255925.2368071303</v>
      </c>
      <c r="I161" s="65">
        <v>-4531528.3478328921</v>
      </c>
      <c r="J161" s="65">
        <v>-5787453.5846400224</v>
      </c>
      <c r="K161" s="65">
        <v>1785942.7851393735</v>
      </c>
      <c r="L161" s="65"/>
      <c r="M161" s="67">
        <v>2.5019421317338084E-3</v>
      </c>
      <c r="N161" s="68">
        <v>599</v>
      </c>
      <c r="O161" s="68" t="s">
        <v>408</v>
      </c>
    </row>
    <row r="162" spans="1:15" s="68" customFormat="1" ht="11.5">
      <c r="A162" s="62">
        <v>13</v>
      </c>
      <c r="B162" s="63">
        <v>435</v>
      </c>
      <c r="C162" s="64" t="s">
        <v>173</v>
      </c>
      <c r="D162" s="65">
        <v>1629898.82</v>
      </c>
      <c r="E162" s="66">
        <v>-3.0727045336750872E-2</v>
      </c>
      <c r="F162" s="65">
        <v>1726506.0887576956</v>
      </c>
      <c r="G162" s="65">
        <v>1750199.22</v>
      </c>
      <c r="H162" s="65">
        <v>-23693.131242304342</v>
      </c>
      <c r="I162" s="65">
        <v>-159294.27381238545</v>
      </c>
      <c r="J162" s="65">
        <v>-182987.40505468979</v>
      </c>
      <c r="K162" s="65">
        <v>62780.24480753766</v>
      </c>
      <c r="L162" s="65"/>
      <c r="M162" s="67">
        <v>8.7949368160908533E-5</v>
      </c>
      <c r="N162" s="68">
        <v>601</v>
      </c>
      <c r="O162" s="68" t="s">
        <v>173</v>
      </c>
    </row>
    <row r="163" spans="1:15" s="68" customFormat="1" ht="11.5">
      <c r="A163" s="62">
        <v>17</v>
      </c>
      <c r="B163" s="63">
        <v>436</v>
      </c>
      <c r="C163" s="64" t="s">
        <v>174</v>
      </c>
      <c r="D163" s="65">
        <v>5172851.1100000003</v>
      </c>
      <c r="E163" s="66">
        <v>1.6356563372758824E-3</v>
      </c>
      <c r="F163" s="65">
        <v>5479456.0423401035</v>
      </c>
      <c r="G163" s="65">
        <v>5486314.0700000003</v>
      </c>
      <c r="H163" s="65">
        <v>-6858.0276598967612</v>
      </c>
      <c r="I163" s="65">
        <v>-505556.26582209684</v>
      </c>
      <c r="J163" s="65">
        <v>-512414.29348199361</v>
      </c>
      <c r="K163" s="65">
        <v>199247.25084391615</v>
      </c>
      <c r="L163" s="65"/>
      <c r="M163" s="67">
        <v>2.7912713423214477E-4</v>
      </c>
      <c r="N163" s="68">
        <v>605</v>
      </c>
      <c r="O163" s="68" t="s">
        <v>174</v>
      </c>
    </row>
    <row r="164" spans="1:15" s="68" customFormat="1" ht="11.5">
      <c r="A164" s="62">
        <v>21</v>
      </c>
      <c r="B164" s="63">
        <v>438</v>
      </c>
      <c r="C164" s="64" t="s">
        <v>175</v>
      </c>
      <c r="D164" s="65">
        <v>1258855.3600000001</v>
      </c>
      <c r="E164" s="66">
        <v>-5.9547276495696008E-2</v>
      </c>
      <c r="F164" s="65">
        <v>1333470.1622185733</v>
      </c>
      <c r="G164" s="65">
        <v>1356601.76</v>
      </c>
      <c r="H164" s="65">
        <v>-23131.597781426739</v>
      </c>
      <c r="I164" s="65">
        <v>-123031.22619969076</v>
      </c>
      <c r="J164" s="65">
        <v>-146162.82398111752</v>
      </c>
      <c r="K164" s="65">
        <v>48488.437876211821</v>
      </c>
      <c r="L164" s="65"/>
      <c r="M164" s="67">
        <v>6.7927856723016126E-5</v>
      </c>
      <c r="N164" s="68">
        <v>606</v>
      </c>
      <c r="O164" s="68" t="s">
        <v>175</v>
      </c>
    </row>
    <row r="165" spans="1:15" s="68" customFormat="1" ht="11.5">
      <c r="A165" s="62">
        <v>2</v>
      </c>
      <c r="B165" s="63">
        <v>423</v>
      </c>
      <c r="C165" s="64" t="s">
        <v>406</v>
      </c>
      <c r="D165" s="65">
        <v>66953912.119999997</v>
      </c>
      <c r="E165" s="66">
        <v>-1.7838597007353907E-2</v>
      </c>
      <c r="F165" s="65">
        <v>70922400.533628017</v>
      </c>
      <c r="G165" s="65">
        <v>71996158.150000006</v>
      </c>
      <c r="H165" s="65">
        <v>-1073757.6163719893</v>
      </c>
      <c r="I165" s="65">
        <v>-6543580.9138469547</v>
      </c>
      <c r="J165" s="65">
        <v>-7617338.530218944</v>
      </c>
      <c r="K165" s="65">
        <v>2578922.6558958814</v>
      </c>
      <c r="L165" s="65"/>
      <c r="M165" s="67">
        <v>3.6128342413641332E-3</v>
      </c>
      <c r="N165" s="68">
        <v>572</v>
      </c>
      <c r="O165" s="68" t="s">
        <v>406</v>
      </c>
    </row>
    <row r="166" spans="1:15" s="68" customFormat="1" ht="11.5">
      <c r="A166" s="62">
        <v>9</v>
      </c>
      <c r="B166" s="63">
        <v>441</v>
      </c>
      <c r="C166" s="64" t="s">
        <v>177</v>
      </c>
      <c r="D166" s="65">
        <v>12766949.380000001</v>
      </c>
      <c r="E166" s="66">
        <v>-5.1446501193350216E-2</v>
      </c>
      <c r="F166" s="65">
        <v>13523671.266558304</v>
      </c>
      <c r="G166" s="65">
        <v>14017214.699999999</v>
      </c>
      <c r="H166" s="65">
        <v>-493543.43344169483</v>
      </c>
      <c r="I166" s="65">
        <v>-1247747.3480756213</v>
      </c>
      <c r="J166" s="65">
        <v>-1741290.7815173161</v>
      </c>
      <c r="K166" s="65">
        <v>491755.80575108406</v>
      </c>
      <c r="L166" s="65"/>
      <c r="M166" s="67">
        <v>6.8890480656541792E-4</v>
      </c>
      <c r="N166" s="68">
        <v>611</v>
      </c>
      <c r="O166" s="68" t="s">
        <v>177</v>
      </c>
    </row>
    <row r="167" spans="1:15" s="68" customFormat="1" ht="11.5">
      <c r="A167" s="62">
        <v>15</v>
      </c>
      <c r="B167" s="63">
        <v>475</v>
      </c>
      <c r="C167" s="64" t="s">
        <v>412</v>
      </c>
      <c r="D167" s="65">
        <v>16592375.460000001</v>
      </c>
      <c r="E167" s="66">
        <v>-2.7489184439509737E-2</v>
      </c>
      <c r="F167" s="65">
        <v>17575837.780313119</v>
      </c>
      <c r="G167" s="65">
        <v>17784890.309999999</v>
      </c>
      <c r="H167" s="65">
        <v>-209052.52968687937</v>
      </c>
      <c r="I167" s="65">
        <v>-1621616.2422420462</v>
      </c>
      <c r="J167" s="65">
        <v>-1830668.7719289255</v>
      </c>
      <c r="K167" s="65">
        <v>639103.10292597208</v>
      </c>
      <c r="L167" s="65"/>
      <c r="M167" s="67">
        <v>8.9532486316884637E-4</v>
      </c>
      <c r="N167" s="68">
        <v>628</v>
      </c>
      <c r="O167" s="68" t="s">
        <v>412</v>
      </c>
    </row>
    <row r="168" spans="1:15" s="68" customFormat="1" ht="11.5">
      <c r="A168" s="62">
        <v>21</v>
      </c>
      <c r="B168" s="63">
        <v>478</v>
      </c>
      <c r="C168" s="64" t="s">
        <v>413</v>
      </c>
      <c r="D168" s="65">
        <v>41114952.579999998</v>
      </c>
      <c r="E168" s="66">
        <v>-2.1899763770143174E-2</v>
      </c>
      <c r="F168" s="65">
        <v>43551915.675571762</v>
      </c>
      <c r="G168" s="65">
        <v>44440119.380000003</v>
      </c>
      <c r="H168" s="65">
        <v>-888203.70442824066</v>
      </c>
      <c r="I168" s="65">
        <v>-4018271.8299420346</v>
      </c>
      <c r="J168" s="65">
        <v>-4906475.5343702752</v>
      </c>
      <c r="K168" s="65">
        <v>1583660.7503174348</v>
      </c>
      <c r="L168" s="65"/>
      <c r="M168" s="67">
        <v>2.2185635433349879E-3</v>
      </c>
      <c r="N168" s="68">
        <v>633</v>
      </c>
      <c r="O168" s="68" t="s">
        <v>413</v>
      </c>
    </row>
    <row r="169" spans="1:15" s="68" customFormat="1" ht="11.5">
      <c r="A169" s="62">
        <v>2</v>
      </c>
      <c r="B169" s="63">
        <v>480</v>
      </c>
      <c r="C169" s="64" t="s">
        <v>182</v>
      </c>
      <c r="D169" s="65">
        <v>5578537.8700000001</v>
      </c>
      <c r="E169" s="66">
        <v>-3.0249447787871198E-2</v>
      </c>
      <c r="F169" s="65">
        <v>5909188.6445567133</v>
      </c>
      <c r="G169" s="65">
        <v>6006124.8600000003</v>
      </c>
      <c r="H169" s="65">
        <v>-96936.215443287045</v>
      </c>
      <c r="I169" s="65">
        <v>-545205.09373492363</v>
      </c>
      <c r="J169" s="65">
        <v>-642141.30917821068</v>
      </c>
      <c r="K169" s="65">
        <v>214873.4441974255</v>
      </c>
      <c r="L169" s="65"/>
      <c r="M169" s="67">
        <v>3.0101799872963924E-4</v>
      </c>
      <c r="N169" s="68">
        <v>638</v>
      </c>
      <c r="O169" s="68" t="s">
        <v>182</v>
      </c>
    </row>
    <row r="170" spans="1:15" s="68" customFormat="1" ht="11.5">
      <c r="A170" s="62">
        <v>2</v>
      </c>
      <c r="B170" s="63">
        <v>481</v>
      </c>
      <c r="C170" s="64" t="s">
        <v>183</v>
      </c>
      <c r="D170" s="65">
        <v>36060103.93</v>
      </c>
      <c r="E170" s="66">
        <v>-9.6716277631344032E-3</v>
      </c>
      <c r="F170" s="65">
        <v>38197456.328227974</v>
      </c>
      <c r="G170" s="65">
        <v>38027176.600000001</v>
      </c>
      <c r="H170" s="65">
        <v>170279.72822797298</v>
      </c>
      <c r="I170" s="65">
        <v>-3524248.253108433</v>
      </c>
      <c r="J170" s="65">
        <v>-3353968.52488046</v>
      </c>
      <c r="K170" s="65">
        <v>1388958.7038971235</v>
      </c>
      <c r="L170" s="65"/>
      <c r="M170" s="67">
        <v>1.9458038238595661E-3</v>
      </c>
      <c r="N170" s="68">
        <v>641</v>
      </c>
      <c r="O170" s="68" t="s">
        <v>183</v>
      </c>
    </row>
    <row r="171" spans="1:15" s="68" customFormat="1" ht="11.5">
      <c r="A171" s="62">
        <v>17</v>
      </c>
      <c r="B171" s="63">
        <v>483</v>
      </c>
      <c r="C171" s="64" t="s">
        <v>184</v>
      </c>
      <c r="D171" s="65">
        <v>2180649.61</v>
      </c>
      <c r="E171" s="66">
        <v>-4.8475737623646944E-2</v>
      </c>
      <c r="F171" s="65">
        <v>2309900.9477852704</v>
      </c>
      <c r="G171" s="65">
        <v>2394700.2799999998</v>
      </c>
      <c r="H171" s="65">
        <v>-84799.332214729395</v>
      </c>
      <c r="I171" s="65">
        <v>-213120.58871495564</v>
      </c>
      <c r="J171" s="65">
        <v>-297919.920929685</v>
      </c>
      <c r="K171" s="65">
        <v>83993.996851449658</v>
      </c>
      <c r="L171" s="65"/>
      <c r="M171" s="67">
        <v>1.1766789019445489E-4</v>
      </c>
      <c r="N171" s="68">
        <v>646</v>
      </c>
      <c r="O171" s="68" t="s">
        <v>184</v>
      </c>
    </row>
    <row r="172" spans="1:15" s="68" customFormat="1" ht="11.5">
      <c r="A172" s="62">
        <v>8</v>
      </c>
      <c r="B172" s="63">
        <v>489</v>
      </c>
      <c r="C172" s="64" t="s">
        <v>186</v>
      </c>
      <c r="D172" s="65">
        <v>4449911.62</v>
      </c>
      <c r="E172" s="66">
        <v>-5.9389879961581418E-2</v>
      </c>
      <c r="F172" s="65">
        <v>4713666.5246273521</v>
      </c>
      <c r="G172" s="65">
        <v>4835286.95</v>
      </c>
      <c r="H172" s="65">
        <v>-121620.42537264805</v>
      </c>
      <c r="I172" s="65">
        <v>-434901.4990005304</v>
      </c>
      <c r="J172" s="65">
        <v>-556521.92437317851</v>
      </c>
      <c r="K172" s="65">
        <v>171401.15536466645</v>
      </c>
      <c r="L172" s="65"/>
      <c r="M172" s="67">
        <v>2.4011730700613975E-4</v>
      </c>
      <c r="N172" s="68">
        <v>658</v>
      </c>
      <c r="O172" s="68" t="s">
        <v>186</v>
      </c>
    </row>
    <row r="173" spans="1:15" s="68" customFormat="1" ht="11.5">
      <c r="A173" s="62">
        <v>17</v>
      </c>
      <c r="B173" s="63">
        <v>494</v>
      </c>
      <c r="C173" s="64" t="s">
        <v>188</v>
      </c>
      <c r="D173" s="65">
        <v>24484383.640000001</v>
      </c>
      <c r="E173" s="66">
        <v>-1.6840273621641106E-2</v>
      </c>
      <c r="F173" s="65">
        <v>25935620.613517169</v>
      </c>
      <c r="G173" s="65">
        <v>25895835.75</v>
      </c>
      <c r="H173" s="65">
        <v>39784.863517168909</v>
      </c>
      <c r="I173" s="65">
        <v>-2392922.8390248483</v>
      </c>
      <c r="J173" s="65">
        <v>-2353137.9755076794</v>
      </c>
      <c r="K173" s="65">
        <v>943086.5155671871</v>
      </c>
      <c r="L173" s="65"/>
      <c r="M173" s="67">
        <v>1.3211777593331135E-3</v>
      </c>
      <c r="N173" s="68">
        <v>673</v>
      </c>
      <c r="O173" s="68" t="s">
        <v>188</v>
      </c>
    </row>
    <row r="174" spans="1:15" s="68" customFormat="1" ht="11.5">
      <c r="A174" s="62">
        <v>13</v>
      </c>
      <c r="B174" s="63">
        <v>495</v>
      </c>
      <c r="C174" s="64" t="s">
        <v>189</v>
      </c>
      <c r="D174" s="65">
        <v>3891809</v>
      </c>
      <c r="E174" s="66">
        <v>-5.0185430011444501E-2</v>
      </c>
      <c r="F174" s="65">
        <v>4122484.0783564704</v>
      </c>
      <c r="G174" s="65">
        <v>4174883.71</v>
      </c>
      <c r="H174" s="65">
        <v>-52399.631643529516</v>
      </c>
      <c r="I174" s="65">
        <v>-380356.67052725761</v>
      </c>
      <c r="J174" s="65">
        <v>-432756.30217078712</v>
      </c>
      <c r="K174" s="65">
        <v>149904.22642564913</v>
      </c>
      <c r="L174" s="65"/>
      <c r="M174" s="67">
        <v>2.1000208010024652E-4</v>
      </c>
      <c r="N174" s="68">
        <v>675</v>
      </c>
      <c r="O174" s="68" t="s">
        <v>189</v>
      </c>
    </row>
    <row r="175" spans="1:15" s="68" customFormat="1" ht="11.5">
      <c r="A175" s="62">
        <v>19</v>
      </c>
      <c r="B175" s="63">
        <v>498</v>
      </c>
      <c r="C175" s="64" t="s">
        <v>190</v>
      </c>
      <c r="D175" s="65">
        <v>6962226.3200000003</v>
      </c>
      <c r="E175" s="66">
        <v>5.7355630471865099E-3</v>
      </c>
      <c r="F175" s="65">
        <v>7374890.9964785948</v>
      </c>
      <c r="G175" s="65">
        <v>7400195.5</v>
      </c>
      <c r="H175" s="65">
        <v>-25304.50352140516</v>
      </c>
      <c r="I175" s="65">
        <v>-680436.58425489056</v>
      </c>
      <c r="J175" s="65">
        <v>-705741.08777629572</v>
      </c>
      <c r="K175" s="65">
        <v>268170.18787404365</v>
      </c>
      <c r="L175" s="65"/>
      <c r="M175" s="67">
        <v>3.7568185112082442E-4</v>
      </c>
      <c r="N175" s="68">
        <v>679</v>
      </c>
      <c r="O175" s="68" t="s">
        <v>190</v>
      </c>
    </row>
    <row r="176" spans="1:15" s="68" customFormat="1" ht="11.5">
      <c r="A176" s="62">
        <v>13</v>
      </c>
      <c r="B176" s="63">
        <v>500</v>
      </c>
      <c r="C176" s="64" t="s">
        <v>192</v>
      </c>
      <c r="D176" s="65">
        <v>33800098.210000001</v>
      </c>
      <c r="E176" s="66">
        <v>5.9882763324095667E-3</v>
      </c>
      <c r="F176" s="65">
        <v>35803495.679672368</v>
      </c>
      <c r="G176" s="65">
        <v>35740755.380000003</v>
      </c>
      <c r="H176" s="65">
        <v>62740.299672365189</v>
      </c>
      <c r="I176" s="65">
        <v>-3303371.9842494638</v>
      </c>
      <c r="J176" s="65">
        <v>-3240631.6845770986</v>
      </c>
      <c r="K176" s="65">
        <v>1301908.078038007</v>
      </c>
      <c r="L176" s="65"/>
      <c r="M176" s="67">
        <v>1.8238538766143506E-3</v>
      </c>
      <c r="N176" s="68">
        <v>683</v>
      </c>
      <c r="O176" s="68" t="s">
        <v>192</v>
      </c>
    </row>
    <row r="177" spans="1:15" s="68" customFormat="1" ht="11.5">
      <c r="A177" s="62">
        <v>2</v>
      </c>
      <c r="B177" s="63">
        <v>503</v>
      </c>
      <c r="C177" s="64" t="s">
        <v>193</v>
      </c>
      <c r="D177" s="65">
        <v>24372751.530000001</v>
      </c>
      <c r="E177" s="66">
        <v>-1.818988729061102E-2</v>
      </c>
      <c r="F177" s="65">
        <v>25817371.851538271</v>
      </c>
      <c r="G177" s="65">
        <v>25952084.609999999</v>
      </c>
      <c r="H177" s="65">
        <v>-134712.75846172869</v>
      </c>
      <c r="I177" s="65">
        <v>-2382012.7410001168</v>
      </c>
      <c r="J177" s="65">
        <v>-2516725.4994618455</v>
      </c>
      <c r="K177" s="65">
        <v>938786.68351124274</v>
      </c>
      <c r="L177" s="65"/>
      <c r="M177" s="67">
        <v>1.3151540887711771E-3</v>
      </c>
      <c r="N177" s="68">
        <v>2007</v>
      </c>
      <c r="O177" s="68" t="s">
        <v>193</v>
      </c>
    </row>
    <row r="178" spans="1:15" s="68" customFormat="1" ht="11.5">
      <c r="A178" s="62">
        <v>1</v>
      </c>
      <c r="B178" s="63">
        <v>505</v>
      </c>
      <c r="C178" s="64" t="s">
        <v>195</v>
      </c>
      <c r="D178" s="65">
        <v>69517776.25</v>
      </c>
      <c r="E178" s="66">
        <v>-1.5776135292509822E-2</v>
      </c>
      <c r="F178" s="65">
        <v>73638229.87031804</v>
      </c>
      <c r="G178" s="65">
        <v>74602031.319999993</v>
      </c>
      <c r="H178" s="65">
        <v>-963801.4496819526</v>
      </c>
      <c r="I178" s="65">
        <v>-6794154.0596953407</v>
      </c>
      <c r="J178" s="65">
        <v>-7757955.5093772933</v>
      </c>
      <c r="K178" s="65">
        <v>2677677.2630896359</v>
      </c>
      <c r="L178" s="65"/>
      <c r="M178" s="67">
        <v>3.7511803936019252E-3</v>
      </c>
      <c r="N178" s="68">
        <v>693</v>
      </c>
      <c r="O178" s="68" t="s">
        <v>195</v>
      </c>
    </row>
    <row r="179" spans="1:15" s="68" customFormat="1" ht="11.5">
      <c r="A179" s="62">
        <v>6</v>
      </c>
      <c r="B179" s="63">
        <v>508</v>
      </c>
      <c r="C179" s="64" t="s">
        <v>197</v>
      </c>
      <c r="D179" s="65">
        <v>34598456.560000002</v>
      </c>
      <c r="E179" s="66">
        <v>-4.3506603977935744E-2</v>
      </c>
      <c r="F179" s="65">
        <v>36649174.279700778</v>
      </c>
      <c r="G179" s="65">
        <v>37339960.07</v>
      </c>
      <c r="H179" s="65">
        <v>-690785.79029922187</v>
      </c>
      <c r="I179" s="65">
        <v>-3381397.6334767602</v>
      </c>
      <c r="J179" s="65">
        <v>-4072183.4237759821</v>
      </c>
      <c r="K179" s="65">
        <v>1332659.1480075784</v>
      </c>
      <c r="L179" s="65"/>
      <c r="M179" s="67">
        <v>1.8669333068138802E-3</v>
      </c>
      <c r="N179" s="68">
        <v>2162</v>
      </c>
      <c r="O179" s="68" t="s">
        <v>197</v>
      </c>
    </row>
    <row r="180" spans="1:15" s="68" customFormat="1" ht="11.5">
      <c r="A180" s="62">
        <v>10</v>
      </c>
      <c r="B180" s="63">
        <v>507</v>
      </c>
      <c r="C180" s="64" t="s">
        <v>196</v>
      </c>
      <c r="D180" s="65">
        <v>15662676.550000001</v>
      </c>
      <c r="E180" s="66">
        <v>-2.1429224478578462E-2</v>
      </c>
      <c r="F180" s="65">
        <v>16591033.810195273</v>
      </c>
      <c r="G180" s="65">
        <v>16600279.35</v>
      </c>
      <c r="H180" s="65">
        <v>-9245.5398047268391</v>
      </c>
      <c r="I180" s="65">
        <v>-1530754.3366345456</v>
      </c>
      <c r="J180" s="65">
        <v>-1539999.8764392724</v>
      </c>
      <c r="K180" s="65">
        <v>603293.07321682665</v>
      </c>
      <c r="L180" s="65"/>
      <c r="M180" s="67">
        <v>8.4515829410882002E-4</v>
      </c>
      <c r="N180" s="68">
        <v>696</v>
      </c>
      <c r="O180" s="68" t="s">
        <v>196</v>
      </c>
    </row>
    <row r="181" spans="1:15" s="68" customFormat="1" ht="11.5">
      <c r="A181" s="62">
        <v>1</v>
      </c>
      <c r="B181" s="63">
        <v>504</v>
      </c>
      <c r="C181" s="64" t="s">
        <v>417</v>
      </c>
      <c r="D181" s="65">
        <v>5518687.1399999997</v>
      </c>
      <c r="E181" s="66">
        <v>3.6766656825749323E-3</v>
      </c>
      <c r="F181" s="65">
        <v>5845790.445543603</v>
      </c>
      <c r="G181" s="65">
        <v>5810467.9500000002</v>
      </c>
      <c r="H181" s="65">
        <v>35322.495543602854</v>
      </c>
      <c r="I181" s="65">
        <v>-539355.72538426053</v>
      </c>
      <c r="J181" s="65">
        <v>-504033.22984065767</v>
      </c>
      <c r="K181" s="65">
        <v>212568.12104778984</v>
      </c>
      <c r="L181" s="65"/>
      <c r="M181" s="67">
        <v>2.9778845231677101E-4</v>
      </c>
      <c r="N181" s="68">
        <v>690</v>
      </c>
      <c r="O181" s="68" t="s">
        <v>417</v>
      </c>
    </row>
    <row r="182" spans="1:15" s="68" customFormat="1" ht="11.5">
      <c r="A182" s="62">
        <v>4</v>
      </c>
      <c r="B182" s="63">
        <v>531</v>
      </c>
      <c r="C182" s="64" t="s">
        <v>199</v>
      </c>
      <c r="D182" s="65">
        <v>17051267.350000001</v>
      </c>
      <c r="E182" s="66">
        <v>-1.0543775734265517E-3</v>
      </c>
      <c r="F182" s="65">
        <v>18061929.083923317</v>
      </c>
      <c r="G182" s="65">
        <v>17980527.420000002</v>
      </c>
      <c r="H182" s="65">
        <v>81401.663923315704</v>
      </c>
      <c r="I182" s="65">
        <v>-1666464.9466395024</v>
      </c>
      <c r="J182" s="65">
        <v>-1585063.2827161867</v>
      </c>
      <c r="K182" s="65">
        <v>656778.64501538442</v>
      </c>
      <c r="L182" s="65"/>
      <c r="M182" s="67">
        <v>9.2008667738972241E-4</v>
      </c>
      <c r="N182" s="68">
        <v>703</v>
      </c>
      <c r="O182" s="68" t="s">
        <v>199</v>
      </c>
    </row>
    <row r="183" spans="1:15" s="68" customFormat="1" ht="11.5">
      <c r="A183" s="62">
        <v>17</v>
      </c>
      <c r="B183" s="63">
        <v>535</v>
      </c>
      <c r="C183" s="64" t="s">
        <v>200</v>
      </c>
      <c r="D183" s="65">
        <v>27162322.559999999</v>
      </c>
      <c r="E183" s="66">
        <v>-8.8344121091331069E-3</v>
      </c>
      <c r="F183" s="65">
        <v>28772286.174574025</v>
      </c>
      <c r="G183" s="65">
        <v>28745848.789999999</v>
      </c>
      <c r="H183" s="65">
        <v>26437.384574025869</v>
      </c>
      <c r="I183" s="65">
        <v>-2654644.8124018973</v>
      </c>
      <c r="J183" s="65">
        <v>-2628207.4278278714</v>
      </c>
      <c r="K183" s="65">
        <v>1046235.0416684778</v>
      </c>
      <c r="L183" s="65"/>
      <c r="M183" s="67">
        <v>1.4656793891873554E-3</v>
      </c>
      <c r="N183" s="68">
        <v>716</v>
      </c>
      <c r="O183" s="68" t="s">
        <v>200</v>
      </c>
    </row>
    <row r="184" spans="1:15" s="68" customFormat="1" ht="11.5">
      <c r="A184" s="62">
        <v>6</v>
      </c>
      <c r="B184" s="63">
        <v>536</v>
      </c>
      <c r="C184" s="64" t="s">
        <v>201</v>
      </c>
      <c r="D184" s="65">
        <v>113058244.36</v>
      </c>
      <c r="E184" s="66">
        <v>2.3355754317451173E-4</v>
      </c>
      <c r="F184" s="65">
        <v>119759426.09234811</v>
      </c>
      <c r="G184" s="65">
        <v>120095719.64</v>
      </c>
      <c r="H184" s="65">
        <v>-336293.54765188694</v>
      </c>
      <c r="I184" s="65">
        <v>-11049477.865030557</v>
      </c>
      <c r="J184" s="65">
        <v>-11385771.412682444</v>
      </c>
      <c r="K184" s="65">
        <v>4354763.7260276154</v>
      </c>
      <c r="L184" s="65"/>
      <c r="M184" s="67">
        <v>6.1006247963561328E-3</v>
      </c>
      <c r="N184" s="68">
        <v>717</v>
      </c>
      <c r="O184" s="68" t="s">
        <v>201</v>
      </c>
    </row>
    <row r="185" spans="1:15" s="68" customFormat="1" ht="11.5">
      <c r="A185" s="62">
        <v>2</v>
      </c>
      <c r="B185" s="63">
        <v>538</v>
      </c>
      <c r="C185" s="64" t="s">
        <v>419</v>
      </c>
      <c r="D185" s="65">
        <v>15859404.460000001</v>
      </c>
      <c r="E185" s="66">
        <v>-2.1880764270482283E-2</v>
      </c>
      <c r="F185" s="65">
        <v>16799422.165518813</v>
      </c>
      <c r="G185" s="65">
        <v>16833720.059999999</v>
      </c>
      <c r="H185" s="65">
        <v>-34297.894481185824</v>
      </c>
      <c r="I185" s="65">
        <v>-1549981.0697160987</v>
      </c>
      <c r="J185" s="65">
        <v>-1584278.9641972845</v>
      </c>
      <c r="K185" s="65">
        <v>610870.61496280774</v>
      </c>
      <c r="L185" s="65"/>
      <c r="M185" s="67">
        <v>8.5577373549193373E-4</v>
      </c>
      <c r="N185" s="68">
        <v>722</v>
      </c>
      <c r="O185" s="68" t="s">
        <v>419</v>
      </c>
    </row>
    <row r="186" spans="1:15" s="68" customFormat="1" ht="11.5">
      <c r="A186" s="62">
        <v>12</v>
      </c>
      <c r="B186" s="63">
        <v>541</v>
      </c>
      <c r="C186" s="64" t="s">
        <v>203</v>
      </c>
      <c r="D186" s="65">
        <v>19420180.41</v>
      </c>
      <c r="E186" s="66">
        <v>-3.6702086340594874E-2</v>
      </c>
      <c r="F186" s="65">
        <v>20571252.222047698</v>
      </c>
      <c r="G186" s="65">
        <v>20828462.82</v>
      </c>
      <c r="H186" s="65">
        <v>-257210.59795230255</v>
      </c>
      <c r="I186" s="65">
        <v>-1897985.0146259165</v>
      </c>
      <c r="J186" s="65">
        <v>-2155195.6125782188</v>
      </c>
      <c r="K186" s="65">
        <v>748024.15057049191</v>
      </c>
      <c r="L186" s="65"/>
      <c r="M186" s="67">
        <v>1.0479132665611437E-3</v>
      </c>
      <c r="N186" s="68">
        <v>730</v>
      </c>
      <c r="O186" s="68" t="s">
        <v>203</v>
      </c>
    </row>
    <row r="187" spans="1:15" s="68" customFormat="1" ht="11.5">
      <c r="A187" s="62">
        <v>1</v>
      </c>
      <c r="B187" s="63">
        <v>543</v>
      </c>
      <c r="C187" s="64" t="s">
        <v>204</v>
      </c>
      <c r="D187" s="65">
        <v>163128457.65000001</v>
      </c>
      <c r="E187" s="66">
        <v>-1.3692658931863191E-2</v>
      </c>
      <c r="F187" s="65">
        <v>172797398.1736958</v>
      </c>
      <c r="G187" s="65">
        <v>173749222.56</v>
      </c>
      <c r="H187" s="65">
        <v>-951824.3863041997</v>
      </c>
      <c r="I187" s="65">
        <v>-15942970.741883982</v>
      </c>
      <c r="J187" s="65">
        <v>-16894795.128188182</v>
      </c>
      <c r="K187" s="65">
        <v>6283362.1208113031</v>
      </c>
      <c r="L187" s="65"/>
      <c r="M187" s="67">
        <v>8.8024143605313042E-3</v>
      </c>
      <c r="N187" s="68">
        <v>732</v>
      </c>
      <c r="O187" s="68" t="s">
        <v>204</v>
      </c>
    </row>
    <row r="188" spans="1:15" s="68" customFormat="1" ht="11.5">
      <c r="A188" s="62">
        <v>15</v>
      </c>
      <c r="B188" s="63">
        <v>893</v>
      </c>
      <c r="C188" s="64" t="s">
        <v>446</v>
      </c>
      <c r="D188" s="65">
        <v>20889801.27</v>
      </c>
      <c r="E188" s="66">
        <v>-3.8480638789683302E-2</v>
      </c>
      <c r="F188" s="65">
        <v>22127980.364813838</v>
      </c>
      <c r="G188" s="65">
        <v>22617634.18</v>
      </c>
      <c r="H188" s="65">
        <v>-489653.81518616155</v>
      </c>
      <c r="I188" s="65">
        <v>-2041614.9042857133</v>
      </c>
      <c r="J188" s="65">
        <v>-2531268.7194718746</v>
      </c>
      <c r="K188" s="65">
        <v>804630.82837952545</v>
      </c>
      <c r="L188" s="65"/>
      <c r="M188" s="67">
        <v>1.1272140332633928E-3</v>
      </c>
      <c r="N188" s="68">
        <v>1158</v>
      </c>
      <c r="O188" s="68" t="s">
        <v>446</v>
      </c>
    </row>
    <row r="189" spans="1:15" s="68" customFormat="1" ht="11.5">
      <c r="A189" s="62">
        <v>10</v>
      </c>
      <c r="B189" s="63">
        <v>740</v>
      </c>
      <c r="C189" s="64" t="s">
        <v>436</v>
      </c>
      <c r="D189" s="65">
        <v>111307694.08</v>
      </c>
      <c r="E189" s="66">
        <v>-3.5609439205508756E-2</v>
      </c>
      <c r="F189" s="65">
        <v>117905117.29721905</v>
      </c>
      <c r="G189" s="65">
        <v>119966170.98</v>
      </c>
      <c r="H189" s="65">
        <v>-2061053.6827809513</v>
      </c>
      <c r="I189" s="65">
        <v>-10878392.008532625</v>
      </c>
      <c r="J189" s="65">
        <v>-12939445.691313576</v>
      </c>
      <c r="K189" s="65">
        <v>4287336.2429361781</v>
      </c>
      <c r="L189" s="65"/>
      <c r="M189" s="67">
        <v>6.0061650733532644E-3</v>
      </c>
      <c r="N189" s="68">
        <v>988</v>
      </c>
      <c r="O189" s="68" t="s">
        <v>436</v>
      </c>
    </row>
    <row r="190" spans="1:15" s="68" customFormat="1" ht="11.5">
      <c r="A190" s="62">
        <v>2</v>
      </c>
      <c r="B190" s="63">
        <v>895</v>
      </c>
      <c r="C190" s="64" t="s">
        <v>447</v>
      </c>
      <c r="D190" s="65">
        <v>52742635.009999998</v>
      </c>
      <c r="E190" s="66">
        <v>-6.8148188309887486E-3</v>
      </c>
      <c r="F190" s="65">
        <v>55868793.427244641</v>
      </c>
      <c r="G190" s="65">
        <v>55257211.490000002</v>
      </c>
      <c r="H190" s="65">
        <v>611581.9372446388</v>
      </c>
      <c r="I190" s="65">
        <v>-5154675.6398471696</v>
      </c>
      <c r="J190" s="65">
        <v>-4543093.7026025308</v>
      </c>
      <c r="K190" s="65">
        <v>2031534.4100454077</v>
      </c>
      <c r="L190" s="65"/>
      <c r="M190" s="67">
        <v>2.8459934858231957E-3</v>
      </c>
      <c r="N190" s="68">
        <v>1167</v>
      </c>
      <c r="O190" s="68" t="s">
        <v>447</v>
      </c>
    </row>
    <row r="191" spans="1:15" s="68" customFormat="1" ht="11.5">
      <c r="A191" s="62">
        <v>2</v>
      </c>
      <c r="B191" s="63">
        <v>529</v>
      </c>
      <c r="C191" s="64" t="s">
        <v>418</v>
      </c>
      <c r="D191" s="65">
        <v>71625047.629999995</v>
      </c>
      <c r="E191" s="66">
        <v>3.4193701278819578E-2</v>
      </c>
      <c r="F191" s="65">
        <v>75870403.317891195</v>
      </c>
      <c r="G191" s="65">
        <v>74941859.620000005</v>
      </c>
      <c r="H191" s="65">
        <v>928543.69789119065</v>
      </c>
      <c r="I191" s="65">
        <v>-7000103.2021106491</v>
      </c>
      <c r="J191" s="65">
        <v>-6071559.5042194584</v>
      </c>
      <c r="K191" s="65">
        <v>2758844.8861892819</v>
      </c>
      <c r="L191" s="65"/>
      <c r="M191" s="67">
        <v>3.8648887932525031E-3</v>
      </c>
      <c r="N191" s="68">
        <v>701</v>
      </c>
      <c r="O191" s="68" t="s">
        <v>418</v>
      </c>
    </row>
    <row r="192" spans="1:15" s="68" customFormat="1" ht="11.5">
      <c r="A192" s="62">
        <v>15</v>
      </c>
      <c r="B192" s="63">
        <v>545</v>
      </c>
      <c r="C192" s="64" t="s">
        <v>420</v>
      </c>
      <c r="D192" s="65">
        <v>25147356.550000001</v>
      </c>
      <c r="E192" s="66">
        <v>-4.1006966329876937E-2</v>
      </c>
      <c r="F192" s="65">
        <v>26637889.215562303</v>
      </c>
      <c r="G192" s="65">
        <v>27625599.199999999</v>
      </c>
      <c r="H192" s="65">
        <v>-987709.98443769664</v>
      </c>
      <c r="I192" s="65">
        <v>-2457716.9151723078</v>
      </c>
      <c r="J192" s="65">
        <v>-3445426.8996100044</v>
      </c>
      <c r="K192" s="65">
        <v>968622.82560057053</v>
      </c>
      <c r="L192" s="65"/>
      <c r="M192" s="67">
        <v>1.3569517888782721E-3</v>
      </c>
      <c r="N192" s="68">
        <v>740</v>
      </c>
      <c r="O192" s="68" t="s">
        <v>420</v>
      </c>
    </row>
    <row r="193" spans="1:15" s="68" customFormat="1" ht="11.5">
      <c r="A193" s="62">
        <v>7</v>
      </c>
      <c r="B193" s="63">
        <v>560</v>
      </c>
      <c r="C193" s="64" t="s">
        <v>206</v>
      </c>
      <c r="D193" s="65">
        <v>47788223.93</v>
      </c>
      <c r="E193" s="66">
        <v>-1.7235432523762445E-2</v>
      </c>
      <c r="F193" s="65">
        <v>50620724.779751182</v>
      </c>
      <c r="G193" s="65">
        <v>50798978.090000004</v>
      </c>
      <c r="H193" s="65">
        <v>-178253.31024882197</v>
      </c>
      <c r="I193" s="65">
        <v>-4670468.0893707313</v>
      </c>
      <c r="J193" s="65">
        <v>-4848721.3996195532</v>
      </c>
      <c r="K193" s="65">
        <v>1840701.0057488289</v>
      </c>
      <c r="L193" s="65"/>
      <c r="M193" s="67">
        <v>2.5786533793401415E-3</v>
      </c>
      <c r="N193" s="68">
        <v>744</v>
      </c>
      <c r="O193" s="68" t="s">
        <v>206</v>
      </c>
    </row>
    <row r="194" spans="1:15" s="68" customFormat="1" ht="11.5">
      <c r="A194" s="62">
        <v>2</v>
      </c>
      <c r="B194" s="63">
        <v>561</v>
      </c>
      <c r="C194" s="64" t="s">
        <v>207</v>
      </c>
      <c r="D194" s="65">
        <v>3271627.12</v>
      </c>
      <c r="E194" s="66">
        <v>-4.3012076443372078E-2</v>
      </c>
      <c r="F194" s="65">
        <v>3465542.8137709824</v>
      </c>
      <c r="G194" s="65">
        <v>3545316.33</v>
      </c>
      <c r="H194" s="65">
        <v>-79773.516229017638</v>
      </c>
      <c r="I194" s="65">
        <v>-319744.67363888636</v>
      </c>
      <c r="J194" s="65">
        <v>-399518.189867904</v>
      </c>
      <c r="K194" s="65">
        <v>126016.13608909748</v>
      </c>
      <c r="L194" s="65"/>
      <c r="M194" s="67">
        <v>1.7653705526462856E-4</v>
      </c>
      <c r="N194" s="68">
        <v>747</v>
      </c>
      <c r="O194" s="68" t="s">
        <v>207</v>
      </c>
    </row>
    <row r="195" spans="1:15" s="68" customFormat="1" ht="11.5">
      <c r="A195" s="62">
        <v>6</v>
      </c>
      <c r="B195" s="63">
        <v>562</v>
      </c>
      <c r="C195" s="64" t="s">
        <v>208</v>
      </c>
      <c r="D195" s="65">
        <v>27936628.649999999</v>
      </c>
      <c r="E195" s="66">
        <v>-4.1841859407341329E-2</v>
      </c>
      <c r="F195" s="65">
        <v>29592486.890436355</v>
      </c>
      <c r="G195" s="65">
        <v>29895840.949999999</v>
      </c>
      <c r="H195" s="65">
        <v>-303354.05956364423</v>
      </c>
      <c r="I195" s="65">
        <v>-2730319.7713634958</v>
      </c>
      <c r="J195" s="65">
        <v>-3033673.8309271401</v>
      </c>
      <c r="K195" s="65">
        <v>1076059.6696083688</v>
      </c>
      <c r="L195" s="65"/>
      <c r="M195" s="67">
        <v>1.5074609590265456E-3</v>
      </c>
      <c r="N195" s="68">
        <v>750</v>
      </c>
      <c r="O195" s="68" t="s">
        <v>208</v>
      </c>
    </row>
    <row r="196" spans="1:15" s="68" customFormat="1" ht="11.5">
      <c r="A196" s="62">
        <v>17</v>
      </c>
      <c r="B196" s="63">
        <v>563</v>
      </c>
      <c r="C196" s="64" t="s">
        <v>209</v>
      </c>
      <c r="D196" s="65">
        <v>21008928.57</v>
      </c>
      <c r="E196" s="66">
        <v>-4.0658323018141568E-2</v>
      </c>
      <c r="F196" s="65">
        <v>22254168.571261689</v>
      </c>
      <c r="G196" s="65">
        <v>22394015.239999998</v>
      </c>
      <c r="H196" s="65">
        <v>-139846.66873830929</v>
      </c>
      <c r="I196" s="65">
        <v>-2053257.5268288297</v>
      </c>
      <c r="J196" s="65">
        <v>-2193104.195567139</v>
      </c>
      <c r="K196" s="65">
        <v>809219.35925364506</v>
      </c>
      <c r="L196" s="65"/>
      <c r="M196" s="67">
        <v>1.1336421444057244E-3</v>
      </c>
      <c r="N196" s="68">
        <v>752</v>
      </c>
      <c r="O196" s="68" t="s">
        <v>209</v>
      </c>
    </row>
    <row r="197" spans="1:15" s="68" customFormat="1" ht="11.5">
      <c r="A197" s="62">
        <v>12</v>
      </c>
      <c r="B197" s="63">
        <v>309</v>
      </c>
      <c r="C197" s="64" t="s">
        <v>145</v>
      </c>
      <c r="D197" s="65">
        <v>18619643.149999999</v>
      </c>
      <c r="E197" s="66">
        <v>-6.0950658828437483E-2</v>
      </c>
      <c r="F197" s="65">
        <v>19723265.563791573</v>
      </c>
      <c r="G197" s="65">
        <v>20170559.079999998</v>
      </c>
      <c r="H197" s="65">
        <v>-447293.51620842516</v>
      </c>
      <c r="I197" s="65">
        <v>-1819746.4148265393</v>
      </c>
      <c r="J197" s="65">
        <v>-2267039.9310349645</v>
      </c>
      <c r="K197" s="65">
        <v>717189.15361015568</v>
      </c>
      <c r="L197" s="65"/>
      <c r="M197" s="67">
        <v>1.004716262340805E-3</v>
      </c>
      <c r="N197" s="68">
        <v>761</v>
      </c>
      <c r="O197" s="68" t="s">
        <v>145</v>
      </c>
    </row>
    <row r="198" spans="1:15" s="68" customFormat="1" ht="11.5">
      <c r="A198" s="62">
        <v>7</v>
      </c>
      <c r="B198" s="63">
        <v>576</v>
      </c>
      <c r="C198" s="64" t="s">
        <v>211</v>
      </c>
      <c r="D198" s="65">
        <v>8015323.1600000001</v>
      </c>
      <c r="E198" s="66">
        <v>-2.5040803347027591E-2</v>
      </c>
      <c r="F198" s="65">
        <v>8490406.9315790869</v>
      </c>
      <c r="G198" s="65">
        <v>8421480.75</v>
      </c>
      <c r="H198" s="65">
        <v>68926.18157908693</v>
      </c>
      <c r="I198" s="65">
        <v>-783358.49224296911</v>
      </c>
      <c r="J198" s="65">
        <v>-714432.31066388218</v>
      </c>
      <c r="K198" s="65">
        <v>308733.24406500667</v>
      </c>
      <c r="L198" s="65"/>
      <c r="M198" s="67">
        <v>4.3250697459091159E-4</v>
      </c>
      <c r="N198" s="68">
        <v>764</v>
      </c>
      <c r="O198" s="68" t="s">
        <v>211</v>
      </c>
    </row>
    <row r="199" spans="1:15" s="68" customFormat="1" ht="11.5">
      <c r="A199" s="62">
        <v>18</v>
      </c>
      <c r="B199" s="63">
        <v>578</v>
      </c>
      <c r="C199" s="64" t="s">
        <v>213</v>
      </c>
      <c r="D199" s="65">
        <v>8945205.0700000003</v>
      </c>
      <c r="E199" s="66">
        <v>-3.1908195581113144E-2</v>
      </c>
      <c r="F199" s="65">
        <v>9475404.7484623678</v>
      </c>
      <c r="G199" s="65">
        <v>9689084.5299999993</v>
      </c>
      <c r="H199" s="65">
        <v>-213679.78153763153</v>
      </c>
      <c r="I199" s="65">
        <v>-874238.28291900875</v>
      </c>
      <c r="J199" s="65">
        <v>-1087918.0644566403</v>
      </c>
      <c r="K199" s="65">
        <v>344550.32254592777</v>
      </c>
      <c r="L199" s="65"/>
      <c r="M199" s="67">
        <v>4.8268341833406295E-4</v>
      </c>
      <c r="N199" s="68">
        <v>770</v>
      </c>
      <c r="O199" s="68" t="s">
        <v>213</v>
      </c>
    </row>
    <row r="200" spans="1:15" s="68" customFormat="1" ht="11.5">
      <c r="A200" s="62">
        <v>2</v>
      </c>
      <c r="B200" s="63">
        <v>445</v>
      </c>
      <c r="C200" s="64" t="s">
        <v>411</v>
      </c>
      <c r="D200" s="65">
        <v>53614442.210000001</v>
      </c>
      <c r="E200" s="66">
        <v>-1.4311411784559053E-2</v>
      </c>
      <c r="F200" s="65">
        <v>56792274.333269723</v>
      </c>
      <c r="G200" s="65">
        <v>56769729.549999997</v>
      </c>
      <c r="H200" s="65">
        <v>22544.78326972574</v>
      </c>
      <c r="I200" s="65">
        <v>-5239879.6372513827</v>
      </c>
      <c r="J200" s="65">
        <v>-5217334.853981657</v>
      </c>
      <c r="K200" s="65">
        <v>2065114.5738993667</v>
      </c>
      <c r="L200" s="65"/>
      <c r="M200" s="67">
        <v>2.8930362172230081E-3</v>
      </c>
      <c r="N200" s="68">
        <v>2183</v>
      </c>
      <c r="O200" s="68" t="s">
        <v>411</v>
      </c>
    </row>
    <row r="201" spans="1:15" s="68" customFormat="1" ht="11.5">
      <c r="A201" s="62">
        <v>9</v>
      </c>
      <c r="B201" s="63">
        <v>580</v>
      </c>
      <c r="C201" s="64" t="s">
        <v>214</v>
      </c>
      <c r="D201" s="65">
        <v>12328355.23</v>
      </c>
      <c r="E201" s="66">
        <v>-4.9254011151578979E-2</v>
      </c>
      <c r="F201" s="65">
        <v>13059080.789421506</v>
      </c>
      <c r="G201" s="65">
        <v>13302652.119999999</v>
      </c>
      <c r="H201" s="65">
        <v>-243571.33057849295</v>
      </c>
      <c r="I201" s="65">
        <v>-1204882.3948863121</v>
      </c>
      <c r="J201" s="65">
        <v>-1448453.725464805</v>
      </c>
      <c r="K201" s="65">
        <v>474862.08954595553</v>
      </c>
      <c r="L201" s="65"/>
      <c r="M201" s="67">
        <v>6.6523825874156546E-4</v>
      </c>
      <c r="N201" s="68">
        <v>1864</v>
      </c>
      <c r="O201" s="68" t="s">
        <v>214</v>
      </c>
    </row>
    <row r="202" spans="1:15" s="68" customFormat="1" ht="11.5">
      <c r="A202" s="62">
        <v>6</v>
      </c>
      <c r="B202" s="63">
        <v>581</v>
      </c>
      <c r="C202" s="64" t="s">
        <v>215</v>
      </c>
      <c r="D202" s="65">
        <v>17680929.280000001</v>
      </c>
      <c r="E202" s="66">
        <v>-3.6903966215333997E-2</v>
      </c>
      <c r="F202" s="65">
        <v>18728912.299485084</v>
      </c>
      <c r="G202" s="65">
        <v>19023704.18</v>
      </c>
      <c r="H202" s="65">
        <v>-294791.88051491603</v>
      </c>
      <c r="I202" s="65">
        <v>-1728003.4536044043</v>
      </c>
      <c r="J202" s="65">
        <v>-2022795.3341193204</v>
      </c>
      <c r="K202" s="65">
        <v>681031.8867665421</v>
      </c>
      <c r="L202" s="65"/>
      <c r="M202" s="67">
        <v>9.540632458852308E-4</v>
      </c>
      <c r="N202" s="68">
        <v>777</v>
      </c>
      <c r="O202" s="68" t="s">
        <v>215</v>
      </c>
    </row>
    <row r="203" spans="1:15" s="68" customFormat="1" ht="11.5">
      <c r="A203" s="62">
        <v>15</v>
      </c>
      <c r="B203" s="63">
        <v>599</v>
      </c>
      <c r="C203" s="64" t="s">
        <v>424</v>
      </c>
      <c r="D203" s="65">
        <v>29343486.010000002</v>
      </c>
      <c r="E203" s="66">
        <v>-3.7261776167746112E-2</v>
      </c>
      <c r="F203" s="65">
        <v>31082731.418654114</v>
      </c>
      <c r="G203" s="65">
        <v>31755057.989999998</v>
      </c>
      <c r="H203" s="65">
        <v>-672326.57134588435</v>
      </c>
      <c r="I203" s="65">
        <v>-2867815.620043729</v>
      </c>
      <c r="J203" s="65">
        <v>-3540142.1913896133</v>
      </c>
      <c r="K203" s="65">
        <v>1130248.830546645</v>
      </c>
      <c r="L203" s="65"/>
      <c r="M203" s="67">
        <v>1.5833750061969853E-3</v>
      </c>
      <c r="N203" s="68">
        <v>782</v>
      </c>
      <c r="O203" s="68" t="s">
        <v>424</v>
      </c>
    </row>
    <row r="204" spans="1:15" s="68" customFormat="1" ht="11.5">
      <c r="A204" s="62">
        <v>19</v>
      </c>
      <c r="B204" s="63">
        <v>583</v>
      </c>
      <c r="C204" s="64" t="s">
        <v>216</v>
      </c>
      <c r="D204" s="65">
        <v>2715661.8</v>
      </c>
      <c r="E204" s="66">
        <v>-4.4148503827797954E-2</v>
      </c>
      <c r="F204" s="65">
        <v>2876624.3494223054</v>
      </c>
      <c r="G204" s="65">
        <v>3023570.49</v>
      </c>
      <c r="H204" s="65">
        <v>-146946.14057769487</v>
      </c>
      <c r="I204" s="65">
        <v>-265408.72908358538</v>
      </c>
      <c r="J204" s="65">
        <v>-412354.86966128025</v>
      </c>
      <c r="K204" s="65">
        <v>104601.53141191817</v>
      </c>
      <c r="L204" s="65"/>
      <c r="M204" s="67">
        <v>1.465371571032339E-4</v>
      </c>
      <c r="N204" s="68">
        <v>784</v>
      </c>
      <c r="O204" s="68" t="s">
        <v>216</v>
      </c>
    </row>
    <row r="205" spans="1:15" s="68" customFormat="1" ht="11.5">
      <c r="A205" s="62">
        <v>19</v>
      </c>
      <c r="B205" s="63">
        <v>854</v>
      </c>
      <c r="C205" s="64" t="s">
        <v>304</v>
      </c>
      <c r="D205" s="65">
        <v>9343292.6799999997</v>
      </c>
      <c r="E205" s="66">
        <v>-4.4923772518297399E-2</v>
      </c>
      <c r="F205" s="65">
        <v>9897087.7842989098</v>
      </c>
      <c r="G205" s="65">
        <v>10085298.359999999</v>
      </c>
      <c r="H205" s="65">
        <v>-188210.57570108958</v>
      </c>
      <c r="I205" s="65">
        <v>-913144.42603079893</v>
      </c>
      <c r="J205" s="65">
        <v>-1101355.0017318884</v>
      </c>
      <c r="K205" s="65">
        <v>359883.8127626073</v>
      </c>
      <c r="L205" s="65"/>
      <c r="M205" s="67">
        <v>5.0416423256778706E-4</v>
      </c>
      <c r="N205" s="68">
        <v>787</v>
      </c>
      <c r="O205" s="68" t="s">
        <v>304</v>
      </c>
    </row>
    <row r="206" spans="1:15" s="68" customFormat="1" ht="11.5">
      <c r="A206" s="62">
        <v>2</v>
      </c>
      <c r="B206" s="63">
        <v>577</v>
      </c>
      <c r="C206" s="64" t="s">
        <v>422</v>
      </c>
      <c r="D206" s="65">
        <v>37260576.530000001</v>
      </c>
      <c r="E206" s="66">
        <v>-2.1274419206276589E-2</v>
      </c>
      <c r="F206" s="65">
        <v>39469083.270866521</v>
      </c>
      <c r="G206" s="65">
        <v>40235635.700000003</v>
      </c>
      <c r="H206" s="65">
        <v>-766552.42913348228</v>
      </c>
      <c r="I206" s="65">
        <v>-3641573.5795042557</v>
      </c>
      <c r="J206" s="65">
        <v>-4408126.0086377375</v>
      </c>
      <c r="K206" s="65">
        <v>1435198.3617138835</v>
      </c>
      <c r="L206" s="65"/>
      <c r="M206" s="67">
        <v>2.0105813458559823E-3</v>
      </c>
      <c r="N206" s="68">
        <v>766</v>
      </c>
      <c r="O206" s="68" t="s">
        <v>422</v>
      </c>
    </row>
    <row r="207" spans="1:15" s="68" customFormat="1" ht="11.5">
      <c r="A207" s="62">
        <v>16</v>
      </c>
      <c r="B207" s="63">
        <v>584</v>
      </c>
      <c r="C207" s="64" t="s">
        <v>217</v>
      </c>
      <c r="D207" s="65">
        <v>6370475.6100000003</v>
      </c>
      <c r="E207" s="66">
        <v>6.0123634136981035E-4</v>
      </c>
      <c r="F207" s="65">
        <v>6748066.0725598885</v>
      </c>
      <c r="G207" s="65">
        <v>6773214.7699999996</v>
      </c>
      <c r="H207" s="65">
        <v>-25148.697440111078</v>
      </c>
      <c r="I207" s="65">
        <v>-622603.2399572283</v>
      </c>
      <c r="J207" s="65">
        <v>-647751.93739733938</v>
      </c>
      <c r="K207" s="65">
        <v>245377.20589076064</v>
      </c>
      <c r="L207" s="65"/>
      <c r="M207" s="67">
        <v>3.4375097270392428E-4</v>
      </c>
      <c r="N207" s="68">
        <v>791</v>
      </c>
      <c r="O207" s="68" t="s">
        <v>217</v>
      </c>
    </row>
    <row r="208" spans="1:15" s="68" customFormat="1" ht="11.5">
      <c r="A208" s="62">
        <v>10</v>
      </c>
      <c r="B208" s="63">
        <v>588</v>
      </c>
      <c r="C208" s="64" t="s">
        <v>1444</v>
      </c>
      <c r="D208" s="65">
        <v>3922989.11</v>
      </c>
      <c r="E208" s="66">
        <v>-4.633006320795062E-2</v>
      </c>
      <c r="F208" s="65">
        <v>4155512.2940362236</v>
      </c>
      <c r="G208" s="65">
        <v>4259966.05</v>
      </c>
      <c r="H208" s="65">
        <v>-104453.75596377626</v>
      </c>
      <c r="I208" s="65">
        <v>-383403.98421255761</v>
      </c>
      <c r="J208" s="65">
        <v>-487857.74017633387</v>
      </c>
      <c r="K208" s="65">
        <v>151105.21811599587</v>
      </c>
      <c r="L208" s="65"/>
      <c r="M208" s="67">
        <v>2.1168455936830785E-4</v>
      </c>
      <c r="N208" s="68">
        <v>800</v>
      </c>
      <c r="O208" s="68" t="s">
        <v>1444</v>
      </c>
    </row>
    <row r="209" spans="1:15" s="68" customFormat="1" ht="11.5">
      <c r="A209" s="62">
        <v>13</v>
      </c>
      <c r="B209" s="63">
        <v>592</v>
      </c>
      <c r="C209" s="64" t="s">
        <v>218</v>
      </c>
      <c r="D209" s="65">
        <v>10689158.630000001</v>
      </c>
      <c r="E209" s="66">
        <v>-2.9991850255672737E-2</v>
      </c>
      <c r="F209" s="65">
        <v>11322725.823184455</v>
      </c>
      <c r="G209" s="65">
        <v>11467487.41</v>
      </c>
      <c r="H209" s="65">
        <v>-144761.58681554534</v>
      </c>
      <c r="I209" s="65">
        <v>-1044679.4247211266</v>
      </c>
      <c r="J209" s="65">
        <v>-1189441.0115366718</v>
      </c>
      <c r="K209" s="65">
        <v>411723.7139775363</v>
      </c>
      <c r="L209" s="65"/>
      <c r="M209" s="67">
        <v>5.767871822130792E-4</v>
      </c>
      <c r="N209" s="68">
        <v>807</v>
      </c>
      <c r="O209" s="68" t="s">
        <v>218</v>
      </c>
    </row>
    <row r="210" spans="1:15" s="68" customFormat="1" ht="11.5">
      <c r="A210" s="62">
        <v>10</v>
      </c>
      <c r="B210" s="63">
        <v>593</v>
      </c>
      <c r="C210" s="64" t="s">
        <v>219</v>
      </c>
      <c r="D210" s="65">
        <v>56944462.560000002</v>
      </c>
      <c r="E210" s="66">
        <v>-3.8329953747403764E-2</v>
      </c>
      <c r="F210" s="65">
        <v>60319671.457197957</v>
      </c>
      <c r="G210" s="65">
        <v>60962751.539999999</v>
      </c>
      <c r="H210" s="65">
        <v>-643080.08280204237</v>
      </c>
      <c r="I210" s="65">
        <v>-5565331.233954615</v>
      </c>
      <c r="J210" s="65">
        <v>-6208411.3167566573</v>
      </c>
      <c r="K210" s="65">
        <v>2193379.8933301042</v>
      </c>
      <c r="L210" s="65"/>
      <c r="M210" s="67">
        <v>3.0727241721756151E-3</v>
      </c>
      <c r="N210" s="68">
        <v>2005</v>
      </c>
      <c r="O210" s="68" t="s">
        <v>219</v>
      </c>
    </row>
    <row r="211" spans="1:15" s="68" customFormat="1" ht="11.5">
      <c r="A211" s="62">
        <v>11</v>
      </c>
      <c r="B211" s="63">
        <v>595</v>
      </c>
      <c r="C211" s="64" t="s">
        <v>220</v>
      </c>
      <c r="D211" s="65">
        <v>10211453.869999999</v>
      </c>
      <c r="E211" s="66">
        <v>-3.1409738467980314E-2</v>
      </c>
      <c r="F211" s="65">
        <v>10816706.574229762</v>
      </c>
      <c r="G211" s="65">
        <v>10945242.460000001</v>
      </c>
      <c r="H211" s="65">
        <v>-128535.88577023894</v>
      </c>
      <c r="I211" s="65">
        <v>-997992.0893435108</v>
      </c>
      <c r="J211" s="65">
        <v>-1126527.9751137497</v>
      </c>
      <c r="K211" s="65">
        <v>393323.54004617152</v>
      </c>
      <c r="L211" s="65"/>
      <c r="M211" s="67">
        <v>5.5101022520573644E-4</v>
      </c>
      <c r="N211" s="68">
        <v>815</v>
      </c>
      <c r="O211" s="68" t="s">
        <v>220</v>
      </c>
    </row>
    <row r="212" spans="1:15" s="68" customFormat="1" ht="11.5">
      <c r="A212" s="62">
        <v>13</v>
      </c>
      <c r="B212" s="63">
        <v>601</v>
      </c>
      <c r="C212" s="64" t="s">
        <v>223</v>
      </c>
      <c r="D212" s="65">
        <v>9448769.4499999993</v>
      </c>
      <c r="E212" s="66">
        <v>-3.4921885494676355E-2</v>
      </c>
      <c r="F212" s="65">
        <v>10008816.367320703</v>
      </c>
      <c r="G212" s="65">
        <v>10211489.91</v>
      </c>
      <c r="H212" s="65">
        <v>-202673.54267929681</v>
      </c>
      <c r="I212" s="65">
        <v>-923452.94658131141</v>
      </c>
      <c r="J212" s="65">
        <v>-1126126.4892606083</v>
      </c>
      <c r="K212" s="65">
        <v>363946.55417996005</v>
      </c>
      <c r="L212" s="65"/>
      <c r="M212" s="67">
        <v>5.098557608782091E-4</v>
      </c>
      <c r="N212" s="68">
        <v>821</v>
      </c>
      <c r="O212" s="68" t="s">
        <v>223</v>
      </c>
    </row>
    <row r="213" spans="1:15" s="68" customFormat="1" ht="11.5">
      <c r="A213" s="62">
        <v>12</v>
      </c>
      <c r="B213" s="63">
        <v>607</v>
      </c>
      <c r="C213" s="64" t="s">
        <v>225</v>
      </c>
      <c r="D213" s="65">
        <v>9493415.9499999993</v>
      </c>
      <c r="E213" s="66">
        <v>-4.9461040539475441E-2</v>
      </c>
      <c r="F213" s="65">
        <v>10056109.152091062</v>
      </c>
      <c r="G213" s="65">
        <v>10367309.16</v>
      </c>
      <c r="H213" s="65">
        <v>-311200.00790893845</v>
      </c>
      <c r="I213" s="65">
        <v>-927816.36577549472</v>
      </c>
      <c r="J213" s="65">
        <v>-1239016.3736844333</v>
      </c>
      <c r="K213" s="65">
        <v>365666.24264491623</v>
      </c>
      <c r="L213" s="65"/>
      <c r="M213" s="67">
        <v>5.1226488678063537E-4</v>
      </c>
      <c r="N213" s="68">
        <v>840</v>
      </c>
      <c r="O213" s="68" t="s">
        <v>225</v>
      </c>
    </row>
    <row r="214" spans="1:15" s="68" customFormat="1" ht="11.5">
      <c r="A214" s="62">
        <v>19</v>
      </c>
      <c r="B214" s="63">
        <v>614</v>
      </c>
      <c r="C214" s="64" t="s">
        <v>229</v>
      </c>
      <c r="D214" s="65">
        <v>7956674.6200000001</v>
      </c>
      <c r="E214" s="66">
        <v>-6.8657829289425529E-2</v>
      </c>
      <c r="F214" s="65">
        <v>8428282.1787022483</v>
      </c>
      <c r="G214" s="65">
        <v>8814283.9900000002</v>
      </c>
      <c r="H214" s="65">
        <v>-386001.81129775196</v>
      </c>
      <c r="I214" s="65">
        <v>-777626.61706469476</v>
      </c>
      <c r="J214" s="65">
        <v>-1163628.4283624468</v>
      </c>
      <c r="K214" s="65">
        <v>306474.22672379238</v>
      </c>
      <c r="L214" s="65"/>
      <c r="M214" s="67">
        <v>4.2934229837097309E-4</v>
      </c>
      <c r="N214" s="68">
        <v>853</v>
      </c>
      <c r="O214" s="68" t="s">
        <v>229</v>
      </c>
    </row>
    <row r="215" spans="1:15" s="68" customFormat="1" ht="11.5">
      <c r="A215" s="62">
        <v>17</v>
      </c>
      <c r="B215" s="63">
        <v>615</v>
      </c>
      <c r="C215" s="64" t="s">
        <v>230</v>
      </c>
      <c r="D215" s="65">
        <v>17680510.82</v>
      </c>
      <c r="E215" s="66">
        <v>-3.9097503797332886E-2</v>
      </c>
      <c r="F215" s="65">
        <v>18728469.036548119</v>
      </c>
      <c r="G215" s="65">
        <v>19114090.559999999</v>
      </c>
      <c r="H215" s="65">
        <v>-385621.52345187962</v>
      </c>
      <c r="I215" s="65">
        <v>-1727962.5564143446</v>
      </c>
      <c r="J215" s="65">
        <v>-2113584.079866224</v>
      </c>
      <c r="K215" s="65">
        <v>681015.76857508149</v>
      </c>
      <c r="L215" s="65"/>
      <c r="M215" s="67">
        <v>9.5404066577648469E-4</v>
      </c>
      <c r="N215" s="68">
        <v>857</v>
      </c>
      <c r="O215" s="68" t="s">
        <v>230</v>
      </c>
    </row>
    <row r="216" spans="1:15" s="68" customFormat="1" ht="11.5">
      <c r="A216" s="62">
        <v>1</v>
      </c>
      <c r="B216" s="63">
        <v>616</v>
      </c>
      <c r="C216" s="64" t="s">
        <v>231</v>
      </c>
      <c r="D216" s="65">
        <v>6203455.3499999996</v>
      </c>
      <c r="E216" s="66">
        <v>-4.1766018090695058E-2</v>
      </c>
      <c r="F216" s="65">
        <v>6571146.197351994</v>
      </c>
      <c r="G216" s="65">
        <v>6841125.3700000001</v>
      </c>
      <c r="H216" s="65">
        <v>-269979.17264800612</v>
      </c>
      <c r="I216" s="65">
        <v>-606279.91319473891</v>
      </c>
      <c r="J216" s="65">
        <v>-876259.08584274503</v>
      </c>
      <c r="K216" s="65">
        <v>238943.93979966757</v>
      </c>
      <c r="L216" s="65"/>
      <c r="M216" s="67">
        <v>3.3473855662212681E-4</v>
      </c>
      <c r="N216" s="68">
        <v>859</v>
      </c>
      <c r="O216" s="68" t="s">
        <v>231</v>
      </c>
    </row>
    <row r="217" spans="1:15" s="68" customFormat="1" ht="11.5">
      <c r="A217" s="62">
        <v>6</v>
      </c>
      <c r="B217" s="63">
        <v>619</v>
      </c>
      <c r="C217" s="64" t="s">
        <v>232</v>
      </c>
      <c r="D217" s="65">
        <v>7554826.5599999996</v>
      </c>
      <c r="E217" s="66">
        <v>-2.6645659200769597E-2</v>
      </c>
      <c r="F217" s="65">
        <v>8002615.803690413</v>
      </c>
      <c r="G217" s="65">
        <v>8009162.7199999997</v>
      </c>
      <c r="H217" s="65">
        <v>-6546.9163095867261</v>
      </c>
      <c r="I217" s="65">
        <v>-738352.95534094679</v>
      </c>
      <c r="J217" s="65">
        <v>-744899.87165053352</v>
      </c>
      <c r="K217" s="65">
        <v>290995.89195069642</v>
      </c>
      <c r="L217" s="65"/>
      <c r="M217" s="67">
        <v>4.076585701910319E-4</v>
      </c>
      <c r="N217" s="68">
        <v>867</v>
      </c>
      <c r="O217" s="68" t="s">
        <v>232</v>
      </c>
    </row>
    <row r="218" spans="1:15" s="68" customFormat="1" ht="11.5">
      <c r="A218" s="62">
        <v>18</v>
      </c>
      <c r="B218" s="63">
        <v>620</v>
      </c>
      <c r="C218" s="64" t="s">
        <v>233</v>
      </c>
      <c r="D218" s="65">
        <v>6369678.1399999997</v>
      </c>
      <c r="E218" s="66">
        <v>-6.5982068779614433E-2</v>
      </c>
      <c r="F218" s="65">
        <v>6747221.3349640891</v>
      </c>
      <c r="G218" s="65">
        <v>7039402.6100000003</v>
      </c>
      <c r="H218" s="65">
        <v>-292181.27503591124</v>
      </c>
      <c r="I218" s="65">
        <v>-622525.30112876941</v>
      </c>
      <c r="J218" s="65">
        <v>-914706.57616468065</v>
      </c>
      <c r="K218" s="65">
        <v>245346.48903814846</v>
      </c>
      <c r="L218" s="65"/>
      <c r="M218" s="67">
        <v>3.4370794120910589E-4</v>
      </c>
      <c r="N218" s="68">
        <v>871</v>
      </c>
      <c r="O218" s="68" t="s">
        <v>233</v>
      </c>
    </row>
    <row r="219" spans="1:15" s="68" customFormat="1" ht="11.5">
      <c r="A219" s="62">
        <v>10</v>
      </c>
      <c r="B219" s="63">
        <v>623</v>
      </c>
      <c r="C219" s="64" t="s">
        <v>234</v>
      </c>
      <c r="D219" s="65">
        <v>5726466.5700000003</v>
      </c>
      <c r="E219" s="66">
        <v>-2.6606621200309502E-2</v>
      </c>
      <c r="F219" s="65">
        <v>6065885.3659225293</v>
      </c>
      <c r="G219" s="65">
        <v>5944082.7599999998</v>
      </c>
      <c r="H219" s="65">
        <v>121802.60592252947</v>
      </c>
      <c r="I219" s="65">
        <v>-559662.5524147884</v>
      </c>
      <c r="J219" s="65">
        <v>-437859.94649225892</v>
      </c>
      <c r="K219" s="65">
        <v>220571.34389899156</v>
      </c>
      <c r="L219" s="65"/>
      <c r="M219" s="67">
        <v>3.0900023390781101E-4</v>
      </c>
      <c r="N219" s="68">
        <v>874</v>
      </c>
      <c r="O219" s="68" t="s">
        <v>234</v>
      </c>
    </row>
    <row r="220" spans="1:15" s="68" customFormat="1" ht="11.5">
      <c r="A220" s="62">
        <v>17</v>
      </c>
      <c r="B220" s="63">
        <v>625</v>
      </c>
      <c r="C220" s="64" t="s">
        <v>236</v>
      </c>
      <c r="D220" s="65">
        <v>8776101.6400000006</v>
      </c>
      <c r="E220" s="66">
        <v>-2.5166898941252392E-2</v>
      </c>
      <c r="F220" s="65">
        <v>9296278.2297225054</v>
      </c>
      <c r="G220" s="65">
        <v>9364508.7899999991</v>
      </c>
      <c r="H220" s="65">
        <v>-68230.560277493671</v>
      </c>
      <c r="I220" s="65">
        <v>-857711.36250499589</v>
      </c>
      <c r="J220" s="65">
        <v>-925941.92278248956</v>
      </c>
      <c r="K220" s="65">
        <v>338036.81716576294</v>
      </c>
      <c r="L220" s="65"/>
      <c r="M220" s="67">
        <v>4.7355859436349138E-4</v>
      </c>
      <c r="N220" s="68">
        <v>881</v>
      </c>
      <c r="O220" s="68" t="s">
        <v>236</v>
      </c>
    </row>
    <row r="221" spans="1:15" s="68" customFormat="1" ht="11.5">
      <c r="A221" s="62">
        <v>17</v>
      </c>
      <c r="B221" s="63">
        <v>626</v>
      </c>
      <c r="C221" s="64" t="s">
        <v>237</v>
      </c>
      <c r="D221" s="65">
        <v>14365804.41</v>
      </c>
      <c r="E221" s="66">
        <v>2.5834825746597054E-2</v>
      </c>
      <c r="F221" s="65">
        <v>15217293.539587419</v>
      </c>
      <c r="G221" s="65">
        <v>15249635.220000001</v>
      </c>
      <c r="H221" s="65">
        <v>-32341.68041258119</v>
      </c>
      <c r="I221" s="65">
        <v>-1404007.6311127795</v>
      </c>
      <c r="J221" s="65">
        <v>-1436349.3115253607</v>
      </c>
      <c r="K221" s="65">
        <v>553340.30962547974</v>
      </c>
      <c r="L221" s="65"/>
      <c r="M221" s="67">
        <v>7.751790512877931E-4</v>
      </c>
      <c r="N221" s="68">
        <v>884</v>
      </c>
      <c r="O221" s="68" t="s">
        <v>237</v>
      </c>
    </row>
    <row r="222" spans="1:15" s="68" customFormat="1" ht="11.5">
      <c r="A222" s="62">
        <v>17</v>
      </c>
      <c r="B222" s="63">
        <v>630</v>
      </c>
      <c r="C222" s="64" t="s">
        <v>238</v>
      </c>
      <c r="D222" s="65">
        <v>3605345.62</v>
      </c>
      <c r="E222" s="66">
        <v>-4.6983189750068453E-2</v>
      </c>
      <c r="F222" s="65">
        <v>3819041.4574359218</v>
      </c>
      <c r="G222" s="65">
        <v>3943548.37</v>
      </c>
      <c r="H222" s="65">
        <v>-124506.91256407835</v>
      </c>
      <c r="I222" s="65">
        <v>-352359.85530719301</v>
      </c>
      <c r="J222" s="65">
        <v>-476866.76787127135</v>
      </c>
      <c r="K222" s="65">
        <v>138870.26474403095</v>
      </c>
      <c r="L222" s="65"/>
      <c r="M222" s="67">
        <v>1.9454451122352431E-4</v>
      </c>
      <c r="N222" s="68">
        <v>886</v>
      </c>
      <c r="O222" s="68" t="s">
        <v>238</v>
      </c>
    </row>
    <row r="223" spans="1:15" s="68" customFormat="1" ht="11.5">
      <c r="A223" s="62">
        <v>2</v>
      </c>
      <c r="B223" s="63">
        <v>631</v>
      </c>
      <c r="C223" s="64" t="s">
        <v>239</v>
      </c>
      <c r="D223" s="65">
        <v>7005773.7599999998</v>
      </c>
      <c r="E223" s="66">
        <v>9.5909436994473637E-4</v>
      </c>
      <c r="F223" s="65">
        <v>7421019.577828085</v>
      </c>
      <c r="G223" s="65">
        <v>7377892.0300000003</v>
      </c>
      <c r="H223" s="65">
        <v>43127.547828084789</v>
      </c>
      <c r="I223" s="65">
        <v>-684692.58944126673</v>
      </c>
      <c r="J223" s="65">
        <v>-641565.04161318194</v>
      </c>
      <c r="K223" s="65">
        <v>269847.54287939391</v>
      </c>
      <c r="L223" s="65"/>
      <c r="M223" s="67">
        <v>3.7803167172688204E-4</v>
      </c>
      <c r="N223" s="68">
        <v>887</v>
      </c>
      <c r="O223" s="68" t="s">
        <v>239</v>
      </c>
    </row>
    <row r="224" spans="1:15" s="68" customFormat="1" ht="11.5">
      <c r="A224" s="62">
        <v>8</v>
      </c>
      <c r="B224" s="63">
        <v>624</v>
      </c>
      <c r="C224" s="64" t="s">
        <v>429</v>
      </c>
      <c r="D224" s="65">
        <v>17689300.190000001</v>
      </c>
      <c r="E224" s="66">
        <v>-1.107172372185263E-2</v>
      </c>
      <c r="F224" s="65">
        <v>18737779.369579311</v>
      </c>
      <c r="G224" s="65">
        <v>18807433.25</v>
      </c>
      <c r="H224" s="65">
        <v>-69653.88042068854</v>
      </c>
      <c r="I224" s="65">
        <v>-1728821.5645283689</v>
      </c>
      <c r="J224" s="65">
        <v>-1798475.4449490574</v>
      </c>
      <c r="K224" s="65">
        <v>681354.31646132644</v>
      </c>
      <c r="L224" s="65"/>
      <c r="M224" s="67">
        <v>9.5451494033178049E-4</v>
      </c>
      <c r="N224" s="68">
        <v>877</v>
      </c>
      <c r="O224" s="68" t="s">
        <v>429</v>
      </c>
    </row>
    <row r="225" spans="1:15" s="68" customFormat="1" ht="11.5">
      <c r="A225" s="62">
        <v>4</v>
      </c>
      <c r="B225" s="63">
        <v>608</v>
      </c>
      <c r="C225" s="64" t="s">
        <v>426</v>
      </c>
      <c r="D225" s="65">
        <v>5288675.71</v>
      </c>
      <c r="E225" s="66">
        <v>-4.739600141198648E-2</v>
      </c>
      <c r="F225" s="65">
        <v>5602145.7913442319</v>
      </c>
      <c r="G225" s="65">
        <v>5798435.8399999999</v>
      </c>
      <c r="H225" s="65">
        <v>-196290.04865576793</v>
      </c>
      <c r="I225" s="65">
        <v>-516876.10685775697</v>
      </c>
      <c r="J225" s="65">
        <v>-713166.15551352489</v>
      </c>
      <c r="K225" s="65">
        <v>203708.56872052833</v>
      </c>
      <c r="L225" s="65"/>
      <c r="M225" s="67">
        <v>2.8537703162607623E-4</v>
      </c>
      <c r="N225" s="68">
        <v>842</v>
      </c>
      <c r="O225" s="68" t="s">
        <v>426</v>
      </c>
    </row>
    <row r="226" spans="1:15" s="68" customFormat="1" ht="11.5">
      <c r="A226" s="62">
        <v>6</v>
      </c>
      <c r="B226" s="63">
        <v>635</v>
      </c>
      <c r="C226" s="64" t="s">
        <v>240</v>
      </c>
      <c r="D226" s="65">
        <v>18885255.280000001</v>
      </c>
      <c r="E226" s="66">
        <v>-3.2593314309831277E-2</v>
      </c>
      <c r="F226" s="65">
        <v>20004621.04062596</v>
      </c>
      <c r="G226" s="65">
        <v>20302526.050000001</v>
      </c>
      <c r="H226" s="65">
        <v>-297905.00937404111</v>
      </c>
      <c r="I226" s="65">
        <v>-1845705.382858746</v>
      </c>
      <c r="J226" s="65">
        <v>-2143610.3922327869</v>
      </c>
      <c r="K226" s="65">
        <v>727419.96937653061</v>
      </c>
      <c r="L226" s="65"/>
      <c r="M226" s="67">
        <v>1.0190486974114516E-3</v>
      </c>
      <c r="N226" s="68">
        <v>2006</v>
      </c>
      <c r="O226" s="68" t="s">
        <v>240</v>
      </c>
    </row>
    <row r="227" spans="1:15" s="68" customFormat="1" ht="11.5">
      <c r="A227" s="62">
        <v>2</v>
      </c>
      <c r="B227" s="63">
        <v>636</v>
      </c>
      <c r="C227" s="64" t="s">
        <v>241</v>
      </c>
      <c r="D227" s="65">
        <v>23623878.039999999</v>
      </c>
      <c r="E227" s="66">
        <v>-2.3612756233560021E-2</v>
      </c>
      <c r="F227" s="65">
        <v>25024111.175274801</v>
      </c>
      <c r="G227" s="65">
        <v>25174549.050000001</v>
      </c>
      <c r="H227" s="65">
        <v>-150437.87472520024</v>
      </c>
      <c r="I227" s="65">
        <v>-2308823.3765419619</v>
      </c>
      <c r="J227" s="65">
        <v>-2459261.2512671622</v>
      </c>
      <c r="K227" s="65">
        <v>909941.66536951833</v>
      </c>
      <c r="L227" s="65"/>
      <c r="M227" s="67">
        <v>1.2747448624622982E-3</v>
      </c>
      <c r="N227" s="68">
        <v>1865</v>
      </c>
      <c r="O227" s="68" t="s">
        <v>241</v>
      </c>
    </row>
    <row r="228" spans="1:15" s="68" customFormat="1" ht="11.5">
      <c r="A228" s="62">
        <v>10</v>
      </c>
      <c r="B228" s="63">
        <v>681</v>
      </c>
      <c r="C228" s="64" t="s">
        <v>245</v>
      </c>
      <c r="D228" s="65">
        <v>8565962.5</v>
      </c>
      <c r="E228" s="66">
        <v>-5.462938094054326E-2</v>
      </c>
      <c r="F228" s="65">
        <v>9073683.7347486969</v>
      </c>
      <c r="G228" s="65">
        <v>9279521.5099999998</v>
      </c>
      <c r="H228" s="65">
        <v>-205837.77525130287</v>
      </c>
      <c r="I228" s="65">
        <v>-837173.91484560119</v>
      </c>
      <c r="J228" s="65">
        <v>-1043011.6900969041</v>
      </c>
      <c r="K228" s="65">
        <v>329942.70329135359</v>
      </c>
      <c r="L228" s="65"/>
      <c r="M228" s="67">
        <v>4.6221948278055472E-4</v>
      </c>
      <c r="N228" s="68">
        <v>907</v>
      </c>
      <c r="O228" s="68" t="s">
        <v>245</v>
      </c>
    </row>
    <row r="229" spans="1:15" s="68" customFormat="1" ht="11.5">
      <c r="A229" s="62">
        <v>19</v>
      </c>
      <c r="B229" s="63">
        <v>683</v>
      </c>
      <c r="C229" s="64" t="s">
        <v>246</v>
      </c>
      <c r="D229" s="65">
        <v>8105823.3499999996</v>
      </c>
      <c r="E229" s="66">
        <v>-5.3761857435958946E-2</v>
      </c>
      <c r="F229" s="65">
        <v>8586271.2436157856</v>
      </c>
      <c r="G229" s="65">
        <v>8981654.0700000003</v>
      </c>
      <c r="H229" s="65">
        <v>-395382.82638421468</v>
      </c>
      <c r="I229" s="65">
        <v>-792203.31246679917</v>
      </c>
      <c r="J229" s="65">
        <v>-1187586.138851014</v>
      </c>
      <c r="K229" s="65">
        <v>312219.11939273321</v>
      </c>
      <c r="L229" s="65"/>
      <c r="M229" s="67">
        <v>4.3739036638877919E-4</v>
      </c>
      <c r="N229" s="68">
        <v>912</v>
      </c>
      <c r="O229" s="68" t="s">
        <v>246</v>
      </c>
    </row>
    <row r="230" spans="1:15" s="68" customFormat="1" ht="11.5">
      <c r="A230" s="62">
        <v>1</v>
      </c>
      <c r="B230" s="63">
        <v>710</v>
      </c>
      <c r="C230" s="64" t="s">
        <v>434</v>
      </c>
      <c r="D230" s="65">
        <v>96913652.680000007</v>
      </c>
      <c r="E230" s="66">
        <v>-3.5055563720782654E-2</v>
      </c>
      <c r="F230" s="65">
        <v>102657913.10639061</v>
      </c>
      <c r="G230" s="65">
        <v>104009788.59999999</v>
      </c>
      <c r="H230" s="65">
        <v>-1351875.4936093837</v>
      </c>
      <c r="I230" s="65">
        <v>-9471624.702548312</v>
      </c>
      <c r="J230" s="65">
        <v>-10823500.196157696</v>
      </c>
      <c r="K230" s="65">
        <v>3732908.3043590882</v>
      </c>
      <c r="L230" s="65"/>
      <c r="M230" s="67">
        <v>5.2294623536028699E-3</v>
      </c>
      <c r="N230" s="68">
        <v>2142</v>
      </c>
      <c r="O230" s="68" t="s">
        <v>434</v>
      </c>
    </row>
    <row r="231" spans="1:15" s="68" customFormat="1" ht="11.5">
      <c r="A231" s="62">
        <v>4</v>
      </c>
      <c r="B231" s="63">
        <v>684</v>
      </c>
      <c r="C231" s="64" t="s">
        <v>433</v>
      </c>
      <c r="D231" s="65">
        <v>145596679.24000001</v>
      </c>
      <c r="E231" s="66">
        <v>-1.5591159733782023E-2</v>
      </c>
      <c r="F231" s="65">
        <v>154226477.2059662</v>
      </c>
      <c r="G231" s="65">
        <v>154198108.05000001</v>
      </c>
      <c r="H231" s="65">
        <v>28369.155966192484</v>
      </c>
      <c r="I231" s="65">
        <v>-14229544.192829479</v>
      </c>
      <c r="J231" s="65">
        <v>-14201175.036863286</v>
      </c>
      <c r="K231" s="65">
        <v>5608075.2091419622</v>
      </c>
      <c r="L231" s="65"/>
      <c r="M231" s="67">
        <v>7.8563992981383161E-3</v>
      </c>
      <c r="N231" s="68">
        <v>915</v>
      </c>
      <c r="O231" s="68" t="s">
        <v>433</v>
      </c>
    </row>
    <row r="232" spans="1:15" s="68" customFormat="1" ht="11.5">
      <c r="A232" s="62">
        <v>11</v>
      </c>
      <c r="B232" s="63">
        <v>686</v>
      </c>
      <c r="C232" s="64" t="s">
        <v>248</v>
      </c>
      <c r="D232" s="65">
        <v>8528852.9499999993</v>
      </c>
      <c r="E232" s="66">
        <v>-2.9576948558658719E-2</v>
      </c>
      <c r="F232" s="65">
        <v>9034374.6296435948</v>
      </c>
      <c r="G232" s="65">
        <v>9166180.0500000007</v>
      </c>
      <c r="H232" s="65">
        <v>-131805.4203564059</v>
      </c>
      <c r="I232" s="65">
        <v>-833547.10148380324</v>
      </c>
      <c r="J232" s="65">
        <v>-965352.52184020914</v>
      </c>
      <c r="K232" s="65">
        <v>328513.32215118094</v>
      </c>
      <c r="L232" s="65"/>
      <c r="M232" s="67">
        <v>4.6021705082883654E-4</v>
      </c>
      <c r="N232" s="68">
        <v>919</v>
      </c>
      <c r="O232" s="68" t="s">
        <v>248</v>
      </c>
    </row>
    <row r="233" spans="1:15" s="68" customFormat="1" ht="11.5">
      <c r="A233" s="62">
        <v>11</v>
      </c>
      <c r="B233" s="63">
        <v>687</v>
      </c>
      <c r="C233" s="64" t="s">
        <v>249</v>
      </c>
      <c r="D233" s="65">
        <v>3637246.73</v>
      </c>
      <c r="E233" s="66">
        <v>-3.7823782276911043E-2</v>
      </c>
      <c r="F233" s="65">
        <v>3852833.4081860483</v>
      </c>
      <c r="G233" s="65">
        <v>3928612.72</v>
      </c>
      <c r="H233" s="65">
        <v>-75779.311813951936</v>
      </c>
      <c r="I233" s="65">
        <v>-355477.63420788513</v>
      </c>
      <c r="J233" s="65">
        <v>-431256.94602183707</v>
      </c>
      <c r="K233" s="65">
        <v>140099.02782481664</v>
      </c>
      <c r="L233" s="65"/>
      <c r="M233" s="67">
        <v>1.9626589566389813E-4</v>
      </c>
      <c r="N233" s="68">
        <v>922</v>
      </c>
      <c r="O233" s="68" t="s">
        <v>249</v>
      </c>
    </row>
    <row r="234" spans="1:15" s="68" customFormat="1" ht="11.5">
      <c r="A234" s="62">
        <v>9</v>
      </c>
      <c r="B234" s="63">
        <v>689</v>
      </c>
      <c r="C234" s="64" t="s">
        <v>250</v>
      </c>
      <c r="D234" s="65">
        <v>9992616.7300000004</v>
      </c>
      <c r="E234" s="66">
        <v>-6.5330737256995924E-2</v>
      </c>
      <c r="F234" s="65">
        <v>10584898.531902131</v>
      </c>
      <c r="G234" s="65">
        <v>10864200.529999999</v>
      </c>
      <c r="H234" s="65">
        <v>-279301.99809786864</v>
      </c>
      <c r="I234" s="65">
        <v>-976604.56339912175</v>
      </c>
      <c r="J234" s="65">
        <v>-1255906.5614969903</v>
      </c>
      <c r="K234" s="65">
        <v>384894.39766408101</v>
      </c>
      <c r="L234" s="65"/>
      <c r="M234" s="67">
        <v>5.3920176939426456E-4</v>
      </c>
      <c r="N234" s="68">
        <v>924</v>
      </c>
      <c r="O234" s="68" t="s">
        <v>250</v>
      </c>
    </row>
    <row r="235" spans="1:15" s="68" customFormat="1" ht="11.5">
      <c r="A235" s="62">
        <v>17</v>
      </c>
      <c r="B235" s="63">
        <v>691</v>
      </c>
      <c r="C235" s="64" t="s">
        <v>251</v>
      </c>
      <c r="D235" s="65">
        <v>6896564.6600000001</v>
      </c>
      <c r="E235" s="66">
        <v>-4.3050494916420101E-2</v>
      </c>
      <c r="F235" s="65">
        <v>7305337.4423580151</v>
      </c>
      <c r="G235" s="65">
        <v>7446202.71</v>
      </c>
      <c r="H235" s="65">
        <v>-140865.26764198486</v>
      </c>
      <c r="I235" s="65">
        <v>-674019.29851992952</v>
      </c>
      <c r="J235" s="65">
        <v>-814884.56616191438</v>
      </c>
      <c r="K235" s="65">
        <v>265641.04002836981</v>
      </c>
      <c r="L235" s="65"/>
      <c r="M235" s="67">
        <v>3.721387468259232E-4</v>
      </c>
      <c r="N235" s="68">
        <v>928</v>
      </c>
      <c r="O235" s="68" t="s">
        <v>251</v>
      </c>
    </row>
    <row r="236" spans="1:15" s="68" customFormat="1" ht="11.5">
      <c r="A236" s="62">
        <v>2</v>
      </c>
      <c r="B236" s="63">
        <v>680</v>
      </c>
      <c r="C236" s="64" t="s">
        <v>432</v>
      </c>
      <c r="D236" s="65">
        <v>84382038.290000007</v>
      </c>
      <c r="E236" s="66">
        <v>-1.2846044249613416E-2</v>
      </c>
      <c r="F236" s="65">
        <v>89383525.591772631</v>
      </c>
      <c r="G236" s="65">
        <v>89531446.120000005</v>
      </c>
      <c r="H236" s="65">
        <v>-147920.52822737396</v>
      </c>
      <c r="I236" s="65">
        <v>-8246877.2584389336</v>
      </c>
      <c r="J236" s="65">
        <v>-8394797.7866663076</v>
      </c>
      <c r="K236" s="65">
        <v>3250217.1031728317</v>
      </c>
      <c r="L236" s="65"/>
      <c r="M236" s="67">
        <v>4.5532562271166565E-3</v>
      </c>
      <c r="N236" s="68">
        <v>905</v>
      </c>
      <c r="O236" s="68" t="s">
        <v>432</v>
      </c>
    </row>
    <row r="237" spans="1:15" s="68" customFormat="1" ht="11.5">
      <c r="A237" s="62">
        <v>5</v>
      </c>
      <c r="B237" s="63">
        <v>694</v>
      </c>
      <c r="C237" s="64" t="s">
        <v>252</v>
      </c>
      <c r="D237" s="65">
        <v>101565295.87</v>
      </c>
      <c r="E237" s="66">
        <v>-2.3253477841966425E-2</v>
      </c>
      <c r="F237" s="65">
        <v>107585268.22298813</v>
      </c>
      <c r="G237" s="65">
        <v>108537233.84999999</v>
      </c>
      <c r="H237" s="65">
        <v>-951965.62701186538</v>
      </c>
      <c r="I237" s="65">
        <v>-9926241.9554066062</v>
      </c>
      <c r="J237" s="65">
        <v>-10878207.582418472</v>
      </c>
      <c r="K237" s="65">
        <v>3912079.7318379516</v>
      </c>
      <c r="L237" s="65"/>
      <c r="M237" s="67">
        <v>5.4804650995711702E-3</v>
      </c>
      <c r="N237" s="68">
        <v>933</v>
      </c>
      <c r="O237" s="68" t="s">
        <v>252</v>
      </c>
    </row>
    <row r="238" spans="1:15" s="68" customFormat="1" ht="11.5">
      <c r="A238" s="62">
        <v>18</v>
      </c>
      <c r="B238" s="63">
        <v>697</v>
      </c>
      <c r="C238" s="64" t="s">
        <v>253</v>
      </c>
      <c r="D238" s="65">
        <v>3588657.06</v>
      </c>
      <c r="E238" s="66">
        <v>-2.2350276698587107E-2</v>
      </c>
      <c r="F238" s="65">
        <v>3801363.7340711066</v>
      </c>
      <c r="G238" s="65">
        <v>3828699.68</v>
      </c>
      <c r="H238" s="65">
        <v>-27335.945928893518</v>
      </c>
      <c r="I238" s="65">
        <v>-350728.8386983372</v>
      </c>
      <c r="J238" s="65">
        <v>-378064.78462723072</v>
      </c>
      <c r="K238" s="65">
        <v>138227.45681667427</v>
      </c>
      <c r="L238" s="65"/>
      <c r="M238" s="67">
        <v>1.9364399624093452E-4</v>
      </c>
      <c r="N238" s="68">
        <v>941</v>
      </c>
      <c r="O238" s="68" t="s">
        <v>253</v>
      </c>
    </row>
    <row r="239" spans="1:15" s="68" customFormat="1" ht="11.5">
      <c r="A239" s="62">
        <v>19</v>
      </c>
      <c r="B239" s="63">
        <v>698</v>
      </c>
      <c r="C239" s="64" t="s">
        <v>254</v>
      </c>
      <c r="D239" s="65">
        <v>202777116.09</v>
      </c>
      <c r="E239" s="66">
        <v>-1.8084843220449724E-2</v>
      </c>
      <c r="F239" s="65">
        <v>214796109.60765716</v>
      </c>
      <c r="G239" s="65">
        <v>217736871.34</v>
      </c>
      <c r="H239" s="65">
        <v>-2940761.7323428392</v>
      </c>
      <c r="I239" s="65">
        <v>-19817937.811211087</v>
      </c>
      <c r="J239" s="65">
        <v>-22758699.543553926</v>
      </c>
      <c r="K239" s="65">
        <v>7810544.3315166542</v>
      </c>
      <c r="L239" s="65"/>
      <c r="M239" s="67">
        <v>1.0941856647032053E-2</v>
      </c>
      <c r="N239" s="68">
        <v>1922</v>
      </c>
      <c r="O239" s="68" t="s">
        <v>254</v>
      </c>
    </row>
    <row r="240" spans="1:15" s="68" customFormat="1" ht="11.5">
      <c r="A240" s="62">
        <v>9</v>
      </c>
      <c r="B240" s="63">
        <v>700</v>
      </c>
      <c r="C240" s="64" t="s">
        <v>255</v>
      </c>
      <c r="D240" s="65">
        <v>16823022.77</v>
      </c>
      <c r="E240" s="66">
        <v>-2.621957690108832E-2</v>
      </c>
      <c r="F240" s="65">
        <v>17820156.004355136</v>
      </c>
      <c r="G240" s="65">
        <v>17871707.66</v>
      </c>
      <c r="H240" s="65">
        <v>-51551.655644863844</v>
      </c>
      <c r="I240" s="65">
        <v>-1644158.0069837554</v>
      </c>
      <c r="J240" s="65">
        <v>-1695709.6626286192</v>
      </c>
      <c r="K240" s="65">
        <v>647987.14800184977</v>
      </c>
      <c r="L240" s="65"/>
      <c r="M240" s="67">
        <v>9.0777059595519992E-4</v>
      </c>
      <c r="N240" s="68">
        <v>947</v>
      </c>
      <c r="O240" s="68" t="s">
        <v>255</v>
      </c>
    </row>
    <row r="241" spans="1:15" s="68" customFormat="1" ht="11.5">
      <c r="A241" s="62">
        <v>6</v>
      </c>
      <c r="B241" s="63">
        <v>702</v>
      </c>
      <c r="C241" s="64" t="s">
        <v>256</v>
      </c>
      <c r="D241" s="65">
        <v>12878842.300000001</v>
      </c>
      <c r="E241" s="66">
        <v>-4.2872305479387661E-2</v>
      </c>
      <c r="F241" s="65">
        <v>13642196.297252467</v>
      </c>
      <c r="G241" s="65">
        <v>13764237.42</v>
      </c>
      <c r="H241" s="65">
        <v>-122041.12274753302</v>
      </c>
      <c r="I241" s="65">
        <v>-1258682.935743663</v>
      </c>
      <c r="J241" s="65">
        <v>-1380724.058491196</v>
      </c>
      <c r="K241" s="65">
        <v>496065.68365493475</v>
      </c>
      <c r="L241" s="65"/>
      <c r="M241" s="67">
        <v>6.9494255043940829E-4</v>
      </c>
      <c r="N241" s="68">
        <v>951</v>
      </c>
      <c r="O241" s="68" t="s">
        <v>256</v>
      </c>
    </row>
    <row r="242" spans="1:15" s="68" customFormat="1" ht="11.5">
      <c r="A242" s="62">
        <v>2</v>
      </c>
      <c r="B242" s="63">
        <v>704</v>
      </c>
      <c r="C242" s="64" t="s">
        <v>257</v>
      </c>
      <c r="D242" s="65">
        <v>21430615.77</v>
      </c>
      <c r="E242" s="66">
        <v>7.960480371177036E-4</v>
      </c>
      <c r="F242" s="65">
        <v>22700849.990634196</v>
      </c>
      <c r="G242" s="65">
        <v>22534068.969999999</v>
      </c>
      <c r="H242" s="65">
        <v>166781.0206341967</v>
      </c>
      <c r="I242" s="65">
        <v>-2094470.1195834999</v>
      </c>
      <c r="J242" s="65">
        <v>-1927689.0989493032</v>
      </c>
      <c r="K242" s="65">
        <v>825461.85561191896</v>
      </c>
      <c r="L242" s="65"/>
      <c r="M242" s="67">
        <v>1.1563963929188575E-3</v>
      </c>
      <c r="N242" s="68">
        <v>953</v>
      </c>
      <c r="O242" s="68" t="s">
        <v>257</v>
      </c>
    </row>
    <row r="243" spans="1:15" s="68" customFormat="1" ht="11.5">
      <c r="A243" s="62">
        <v>12</v>
      </c>
      <c r="B243" s="63">
        <v>707</v>
      </c>
      <c r="C243" s="64" t="s">
        <v>258</v>
      </c>
      <c r="D243" s="65">
        <v>4830304.24</v>
      </c>
      <c r="E243" s="66">
        <v>-4.4053836723853802E-2</v>
      </c>
      <c r="F243" s="65">
        <v>5116605.7540382249</v>
      </c>
      <c r="G243" s="65">
        <v>5111363.9000000004</v>
      </c>
      <c r="H243" s="65">
        <v>5241.8540382245556</v>
      </c>
      <c r="I243" s="65">
        <v>-472078.26446778234</v>
      </c>
      <c r="J243" s="65">
        <v>-466836.41042955779</v>
      </c>
      <c r="K243" s="65">
        <v>186053.07210547407</v>
      </c>
      <c r="L243" s="65"/>
      <c r="M243" s="67">
        <v>2.6064329927728732E-4</v>
      </c>
      <c r="N243" s="68">
        <v>960</v>
      </c>
      <c r="O243" s="68" t="s">
        <v>258</v>
      </c>
    </row>
    <row r="244" spans="1:15" s="68" customFormat="1" ht="11.5">
      <c r="A244" s="62">
        <v>13</v>
      </c>
      <c r="B244" s="63">
        <v>729</v>
      </c>
      <c r="C244" s="64" t="s">
        <v>260</v>
      </c>
      <c r="D244" s="65">
        <v>24882878.719999999</v>
      </c>
      <c r="E244" s="66">
        <v>-5.2048273352163485E-2</v>
      </c>
      <c r="F244" s="65">
        <v>26357735.270892024</v>
      </c>
      <c r="G244" s="65">
        <v>26877019.920000002</v>
      </c>
      <c r="H244" s="65">
        <v>-519284.64910797775</v>
      </c>
      <c r="I244" s="65">
        <v>-2431868.8052452598</v>
      </c>
      <c r="J244" s="65">
        <v>-2951153.4543532375</v>
      </c>
      <c r="K244" s="65">
        <v>958435.70066384191</v>
      </c>
      <c r="L244" s="65"/>
      <c r="M244" s="67">
        <v>1.3426805606549959E-3</v>
      </c>
      <c r="N244" s="68">
        <v>965</v>
      </c>
      <c r="O244" s="68" t="s">
        <v>260</v>
      </c>
    </row>
    <row r="245" spans="1:15" s="68" customFormat="1" ht="11.5">
      <c r="A245" s="62">
        <v>2</v>
      </c>
      <c r="B245" s="63">
        <v>738</v>
      </c>
      <c r="C245" s="64" t="s">
        <v>435</v>
      </c>
      <c r="D245" s="65">
        <v>9816018</v>
      </c>
      <c r="E245" s="66">
        <v>1.4976689804356492E-2</v>
      </c>
      <c r="F245" s="65">
        <v>10397832.452173404</v>
      </c>
      <c r="G245" s="65">
        <v>10469921.75</v>
      </c>
      <c r="H245" s="65">
        <v>-72089.297826595604</v>
      </c>
      <c r="I245" s="65">
        <v>-959345.10771613661</v>
      </c>
      <c r="J245" s="65">
        <v>-1031434.4055427322</v>
      </c>
      <c r="K245" s="65">
        <v>378092.18922877446</v>
      </c>
      <c r="L245" s="65"/>
      <c r="M245" s="67">
        <v>5.2967249890769599E-4</v>
      </c>
      <c r="N245" s="68">
        <v>983</v>
      </c>
      <c r="O245" s="68" t="s">
        <v>435</v>
      </c>
    </row>
    <row r="246" spans="1:15" s="68" customFormat="1" ht="11.5">
      <c r="A246" s="62">
        <v>19</v>
      </c>
      <c r="B246" s="63">
        <v>732</v>
      </c>
      <c r="C246" s="64" t="s">
        <v>261</v>
      </c>
      <c r="D246" s="65">
        <v>8776774.7699999996</v>
      </c>
      <c r="E246" s="66">
        <v>-4.696812224729921E-2</v>
      </c>
      <c r="F246" s="65">
        <v>9296991.257445002</v>
      </c>
      <c r="G246" s="65">
        <v>9457000.5399999991</v>
      </c>
      <c r="H246" s="65">
        <v>-160009.28255499713</v>
      </c>
      <c r="I246" s="65">
        <v>-857777.14926010941</v>
      </c>
      <c r="J246" s="65">
        <v>-1017786.4318151065</v>
      </c>
      <c r="K246" s="65">
        <v>338062.74470535544</v>
      </c>
      <c r="L246" s="65"/>
      <c r="M246" s="67">
        <v>4.7359491646978632E-4</v>
      </c>
      <c r="N246" s="68">
        <v>970</v>
      </c>
      <c r="O246" s="68" t="s">
        <v>261</v>
      </c>
    </row>
    <row r="247" spans="1:15" s="68" customFormat="1" ht="11.5">
      <c r="A247" s="62">
        <v>2</v>
      </c>
      <c r="B247" s="63">
        <v>734</v>
      </c>
      <c r="C247" s="64" t="s">
        <v>262</v>
      </c>
      <c r="D247" s="65">
        <v>160196811.02000001</v>
      </c>
      <c r="E247" s="66">
        <v>-5.9297339133818586E-2</v>
      </c>
      <c r="F247" s="65">
        <v>169691987.15389946</v>
      </c>
      <c r="G247" s="65">
        <v>177278470.33000001</v>
      </c>
      <c r="H247" s="65">
        <v>-7586483.1761005521</v>
      </c>
      <c r="I247" s="65">
        <v>-15656453.250571005</v>
      </c>
      <c r="J247" s="65">
        <v>-23242936.426671557</v>
      </c>
      <c r="K247" s="65">
        <v>6170441.311947478</v>
      </c>
      <c r="L247" s="65"/>
      <c r="M247" s="67">
        <v>8.6442226583129059E-3</v>
      </c>
      <c r="N247" s="68">
        <v>974</v>
      </c>
      <c r="O247" s="68" t="s">
        <v>262</v>
      </c>
    </row>
    <row r="248" spans="1:15" s="68" customFormat="1" ht="11.5">
      <c r="A248" s="62">
        <v>21</v>
      </c>
      <c r="B248" s="63">
        <v>736</v>
      </c>
      <c r="C248" s="64" t="s">
        <v>263</v>
      </c>
      <c r="D248" s="65">
        <v>4943842.38</v>
      </c>
      <c r="E248" s="66">
        <v>-2.4849727688297161E-2</v>
      </c>
      <c r="F248" s="65">
        <v>5236873.520117241</v>
      </c>
      <c r="G248" s="65">
        <v>5340682.99</v>
      </c>
      <c r="H248" s="65">
        <v>-103809.46988275927</v>
      </c>
      <c r="I248" s="65">
        <v>-483174.64378862199</v>
      </c>
      <c r="J248" s="65">
        <v>-586984.11367138126</v>
      </c>
      <c r="K248" s="65">
        <v>190426.32039348283</v>
      </c>
      <c r="L248" s="65"/>
      <c r="M248" s="67">
        <v>2.6676981925057301E-4</v>
      </c>
      <c r="N248" s="68">
        <v>977</v>
      </c>
      <c r="O248" s="68" t="s">
        <v>263</v>
      </c>
    </row>
    <row r="249" spans="1:15" s="68" customFormat="1" ht="11.5">
      <c r="A249" s="62">
        <v>6</v>
      </c>
      <c r="B249" s="63">
        <v>790</v>
      </c>
      <c r="C249" s="64" t="s">
        <v>289</v>
      </c>
      <c r="D249" s="65">
        <v>70228214.219999999</v>
      </c>
      <c r="E249" s="66">
        <v>-2.465638161181017E-2</v>
      </c>
      <c r="F249" s="65">
        <v>74390776.878659114</v>
      </c>
      <c r="G249" s="65">
        <v>74965297.959999993</v>
      </c>
      <c r="H249" s="65">
        <v>-574521.0813408792</v>
      </c>
      <c r="I249" s="65">
        <v>-6863587.020276228</v>
      </c>
      <c r="J249" s="65">
        <v>-7438108.1016171072</v>
      </c>
      <c r="K249" s="65">
        <v>2705041.8265397586</v>
      </c>
      <c r="L249" s="65"/>
      <c r="M249" s="67">
        <v>3.789515638595242E-3</v>
      </c>
      <c r="N249" s="68">
        <v>2122</v>
      </c>
      <c r="O249" s="68" t="s">
        <v>289</v>
      </c>
    </row>
    <row r="250" spans="1:15" s="68" customFormat="1" ht="11.5">
      <c r="A250" s="62">
        <v>4</v>
      </c>
      <c r="B250" s="63">
        <v>484</v>
      </c>
      <c r="C250" s="64" t="s">
        <v>414</v>
      </c>
      <c r="D250" s="65">
        <v>7523274.2199999997</v>
      </c>
      <c r="E250" s="66">
        <v>-4.063902002507936E-2</v>
      </c>
      <c r="F250" s="65">
        <v>7969193.2952155909</v>
      </c>
      <c r="G250" s="65">
        <v>8174728.4800000004</v>
      </c>
      <c r="H250" s="65">
        <v>-205535.18478440959</v>
      </c>
      <c r="I250" s="65">
        <v>-735269.26264437719</v>
      </c>
      <c r="J250" s="65">
        <v>-940804.44742878678</v>
      </c>
      <c r="K250" s="65">
        <v>289780.56275041471</v>
      </c>
      <c r="L250" s="65"/>
      <c r="M250" s="67">
        <v>4.0595600538581404E-4</v>
      </c>
      <c r="N250" s="68">
        <v>647</v>
      </c>
      <c r="O250" s="68" t="s">
        <v>414</v>
      </c>
    </row>
    <row r="251" spans="1:15" s="68" customFormat="1" ht="11.5">
      <c r="A251" s="62">
        <v>9</v>
      </c>
      <c r="B251" s="63">
        <v>739</v>
      </c>
      <c r="C251" s="64" t="s">
        <v>265</v>
      </c>
      <c r="D251" s="65">
        <v>9415280.3200000003</v>
      </c>
      <c r="E251" s="66">
        <v>-3.8656265465182298E-2</v>
      </c>
      <c r="F251" s="65">
        <v>9973342.2715408206</v>
      </c>
      <c r="G251" s="65">
        <v>10036651.01</v>
      </c>
      <c r="H251" s="65">
        <v>-63308.738459179178</v>
      </c>
      <c r="I251" s="65">
        <v>-920179.96633339731</v>
      </c>
      <c r="J251" s="65">
        <v>-983488.70479257649</v>
      </c>
      <c r="K251" s="65">
        <v>362656.62393766962</v>
      </c>
      <c r="L251" s="65"/>
      <c r="M251" s="67">
        <v>5.0804868685151673E-4</v>
      </c>
      <c r="N251" s="68">
        <v>984</v>
      </c>
      <c r="O251" s="68" t="s">
        <v>265</v>
      </c>
    </row>
    <row r="252" spans="1:15" s="68" customFormat="1" ht="11.5">
      <c r="A252" s="62">
        <v>19</v>
      </c>
      <c r="B252" s="63">
        <v>742</v>
      </c>
      <c r="C252" s="64" t="s">
        <v>267</v>
      </c>
      <c r="D252" s="65">
        <v>2709855.61</v>
      </c>
      <c r="E252" s="66">
        <v>-5.0440722001772617E-2</v>
      </c>
      <c r="F252" s="65">
        <v>2870474.0152638429</v>
      </c>
      <c r="G252" s="65">
        <v>2942015.58</v>
      </c>
      <c r="H252" s="65">
        <v>-71541.56473615719</v>
      </c>
      <c r="I252" s="65">
        <v>-264841.27495188243</v>
      </c>
      <c r="J252" s="65">
        <v>-336382.83968803962</v>
      </c>
      <c r="K252" s="65">
        <v>104377.88929062436</v>
      </c>
      <c r="L252" s="65"/>
      <c r="M252" s="67">
        <v>1.4622385499168185E-4</v>
      </c>
      <c r="N252" s="68">
        <v>993</v>
      </c>
      <c r="O252" s="68" t="s">
        <v>267</v>
      </c>
    </row>
    <row r="253" spans="1:15" s="68" customFormat="1" ht="11.5">
      <c r="A253" s="62">
        <v>14</v>
      </c>
      <c r="B253" s="63">
        <v>743</v>
      </c>
      <c r="C253" s="64" t="s">
        <v>268</v>
      </c>
      <c r="D253" s="65">
        <v>204641323.34999999</v>
      </c>
      <c r="E253" s="66">
        <v>-1.4226745750616153E-2</v>
      </c>
      <c r="F253" s="65">
        <v>216770812.05274287</v>
      </c>
      <c r="G253" s="65">
        <v>219341508.80000001</v>
      </c>
      <c r="H253" s="65">
        <v>-2570696.7472571433</v>
      </c>
      <c r="I253" s="65">
        <v>-20000131.66157382</v>
      </c>
      <c r="J253" s="65">
        <v>-22570828.408830963</v>
      </c>
      <c r="K253" s="65">
        <v>7882349.6403607875</v>
      </c>
      <c r="L253" s="65"/>
      <c r="M253" s="67">
        <v>1.1042449302616636E-2</v>
      </c>
      <c r="N253" s="68">
        <v>1866</v>
      </c>
      <c r="O253" s="68" t="s">
        <v>268</v>
      </c>
    </row>
    <row r="254" spans="1:15" s="68" customFormat="1" ht="11.5">
      <c r="A254" s="62">
        <v>1</v>
      </c>
      <c r="B254" s="63">
        <v>753</v>
      </c>
      <c r="C254" s="64" t="s">
        <v>437</v>
      </c>
      <c r="D254" s="65">
        <v>81477537.209999993</v>
      </c>
      <c r="E254" s="66">
        <v>1.754944734618389E-2</v>
      </c>
      <c r="F254" s="65">
        <v>86306869.091448694</v>
      </c>
      <c r="G254" s="65">
        <v>86153240.409999996</v>
      </c>
      <c r="H254" s="65">
        <v>153628.68144869804</v>
      </c>
      <c r="I254" s="65">
        <v>-7963012.7727122121</v>
      </c>
      <c r="J254" s="65">
        <v>-7809384.091263514</v>
      </c>
      <c r="K254" s="65">
        <v>3138341.8833072465</v>
      </c>
      <c r="L254" s="65"/>
      <c r="M254" s="67">
        <v>4.3965292992398227E-3</v>
      </c>
      <c r="N254" s="68">
        <v>1012</v>
      </c>
      <c r="O254" s="68" t="s">
        <v>437</v>
      </c>
    </row>
    <row r="255" spans="1:15" s="68" customFormat="1" ht="11.5">
      <c r="A255" s="62">
        <v>17</v>
      </c>
      <c r="B255" s="63">
        <v>746</v>
      </c>
      <c r="C255" s="64" t="s">
        <v>269</v>
      </c>
      <c r="D255" s="65">
        <v>12065918.17</v>
      </c>
      <c r="E255" s="66">
        <v>-1.4430049196193891E-2</v>
      </c>
      <c r="F255" s="65">
        <v>12781088.57515285</v>
      </c>
      <c r="G255" s="65">
        <v>12688834.42</v>
      </c>
      <c r="H255" s="65">
        <v>92254.155152849853</v>
      </c>
      <c r="I255" s="65">
        <v>-1179233.7347479132</v>
      </c>
      <c r="J255" s="65">
        <v>-1086979.5795950633</v>
      </c>
      <c r="K255" s="65">
        <v>464753.57074024802</v>
      </c>
      <c r="L255" s="65"/>
      <c r="M255" s="67">
        <v>6.5107715050233955E-4</v>
      </c>
      <c r="N255" s="68">
        <v>998</v>
      </c>
      <c r="O255" s="68" t="s">
        <v>269</v>
      </c>
    </row>
    <row r="256" spans="1:15" s="68" customFormat="1" ht="11.5">
      <c r="A256" s="62">
        <v>4</v>
      </c>
      <c r="B256" s="63">
        <v>747</v>
      </c>
      <c r="C256" s="64" t="s">
        <v>270</v>
      </c>
      <c r="D256" s="65">
        <v>3183989.34</v>
      </c>
      <c r="E256" s="66">
        <v>-5.3047561006083523E-2</v>
      </c>
      <c r="F256" s="65">
        <v>3372710.5723345433</v>
      </c>
      <c r="G256" s="65">
        <v>3446597.59</v>
      </c>
      <c r="H256" s="65">
        <v>-73887.017665456515</v>
      </c>
      <c r="I256" s="65">
        <v>-311179.60422946769</v>
      </c>
      <c r="J256" s="65">
        <v>-385066.6218949242</v>
      </c>
      <c r="K256" s="65">
        <v>122640.51472212873</v>
      </c>
      <c r="L256" s="65"/>
      <c r="M256" s="67">
        <v>1.7180811915924214E-4</v>
      </c>
      <c r="N256" s="68">
        <v>999</v>
      </c>
      <c r="O256" s="68" t="s">
        <v>270</v>
      </c>
    </row>
    <row r="257" spans="1:15" s="68" customFormat="1" ht="11.5">
      <c r="A257" s="62">
        <v>17</v>
      </c>
      <c r="B257" s="63">
        <v>748</v>
      </c>
      <c r="C257" s="64" t="s">
        <v>271</v>
      </c>
      <c r="D257" s="65">
        <v>14268839.560000001</v>
      </c>
      <c r="E257" s="66">
        <v>-5.0120800709357927E-2</v>
      </c>
      <c r="F257" s="65">
        <v>15114581.394596431</v>
      </c>
      <c r="G257" s="65">
        <v>15450301.060000001</v>
      </c>
      <c r="H257" s="65">
        <v>-335719.66540356912</v>
      </c>
      <c r="I257" s="65">
        <v>-1394531.0027622681</v>
      </c>
      <c r="J257" s="65">
        <v>-1730250.6681658372</v>
      </c>
      <c r="K257" s="65">
        <v>549605.4293089665</v>
      </c>
      <c r="L257" s="65"/>
      <c r="M257" s="67">
        <v>7.6994682632592867E-4</v>
      </c>
      <c r="N257" s="68">
        <v>1983</v>
      </c>
      <c r="O257" s="68" t="s">
        <v>271</v>
      </c>
    </row>
    <row r="258" spans="1:15" s="68" customFormat="1" ht="11.5">
      <c r="A258" s="62">
        <v>17</v>
      </c>
      <c r="B258" s="63">
        <v>791</v>
      </c>
      <c r="C258" s="64" t="s">
        <v>290</v>
      </c>
      <c r="D258" s="65">
        <v>13702727.060000001</v>
      </c>
      <c r="E258" s="66">
        <v>-4.8132706033878016E-2</v>
      </c>
      <c r="F258" s="65">
        <v>14514914.307180637</v>
      </c>
      <c r="G258" s="65">
        <v>14665863.130000001</v>
      </c>
      <c r="H258" s="65">
        <v>-150948.82281936333</v>
      </c>
      <c r="I258" s="65">
        <v>-1339203.3477710127</v>
      </c>
      <c r="J258" s="65">
        <v>-1490152.170590376</v>
      </c>
      <c r="K258" s="65">
        <v>527799.97678486002</v>
      </c>
      <c r="L258" s="65"/>
      <c r="M258" s="67">
        <v>7.3939938615845109E-4</v>
      </c>
      <c r="N258" s="68">
        <v>2182</v>
      </c>
      <c r="O258" s="68" t="s">
        <v>290</v>
      </c>
    </row>
    <row r="259" spans="1:15" s="68" customFormat="1" ht="11.5">
      <c r="A259" s="62">
        <v>11</v>
      </c>
      <c r="B259" s="63">
        <v>749</v>
      </c>
      <c r="C259" s="64" t="s">
        <v>272</v>
      </c>
      <c r="D259" s="65">
        <v>74915759.480000004</v>
      </c>
      <c r="E259" s="66">
        <v>-1.4481859987369998E-2</v>
      </c>
      <c r="F259" s="65">
        <v>79356162.050676912</v>
      </c>
      <c r="G259" s="65">
        <v>79547366</v>
      </c>
      <c r="H259" s="65">
        <v>-191203.94932308793</v>
      </c>
      <c r="I259" s="65">
        <v>-7321713.0763184009</v>
      </c>
      <c r="J259" s="65">
        <v>-7512917.0256414888</v>
      </c>
      <c r="K259" s="65">
        <v>2885596.1255907961</v>
      </c>
      <c r="L259" s="65"/>
      <c r="M259" s="67">
        <v>4.0424556608738412E-3</v>
      </c>
      <c r="N259" s="68">
        <v>1007</v>
      </c>
      <c r="O259" s="68" t="s">
        <v>272</v>
      </c>
    </row>
    <row r="260" spans="1:15" s="68" customFormat="1" ht="11.5">
      <c r="A260" s="62">
        <v>19</v>
      </c>
      <c r="B260" s="63">
        <v>751</v>
      </c>
      <c r="C260" s="64" t="s">
        <v>273</v>
      </c>
      <c r="D260" s="65">
        <v>10160052.67</v>
      </c>
      <c r="E260" s="66">
        <v>-4.6872478396831722E-2</v>
      </c>
      <c r="F260" s="65">
        <v>10762258.725270985</v>
      </c>
      <c r="G260" s="65">
        <v>10933596.57</v>
      </c>
      <c r="H260" s="65">
        <v>-171337.8447290156</v>
      </c>
      <c r="I260" s="65">
        <v>-992968.51565500116</v>
      </c>
      <c r="J260" s="65">
        <v>-1164306.3603840168</v>
      </c>
      <c r="K260" s="65">
        <v>391343.67486693233</v>
      </c>
      <c r="L260" s="65"/>
      <c r="M260" s="67">
        <v>5.4823661557596055E-4</v>
      </c>
      <c r="N260" s="68">
        <v>1009</v>
      </c>
      <c r="O260" s="68" t="s">
        <v>273</v>
      </c>
    </row>
    <row r="261" spans="1:15" s="68" customFormat="1" ht="11.5">
      <c r="A261" s="62">
        <v>1</v>
      </c>
      <c r="B261" s="63">
        <v>755</v>
      </c>
      <c r="C261" s="64" t="s">
        <v>438</v>
      </c>
      <c r="D261" s="65">
        <v>25819313.010000002</v>
      </c>
      <c r="E261" s="66">
        <v>-1.8322585488797873E-2</v>
      </c>
      <c r="F261" s="65">
        <v>27349673.840064373</v>
      </c>
      <c r="G261" s="65">
        <v>27537876.719999999</v>
      </c>
      <c r="H261" s="65">
        <v>-188202.87993562594</v>
      </c>
      <c r="I261" s="65">
        <v>-2523388.977152966</v>
      </c>
      <c r="J261" s="65">
        <v>-2711591.8570885919</v>
      </c>
      <c r="K261" s="65">
        <v>994505.16292185674</v>
      </c>
      <c r="L261" s="65"/>
      <c r="M261" s="67">
        <v>1.3932105709348421E-3</v>
      </c>
      <c r="N261" s="68">
        <v>1016</v>
      </c>
      <c r="O261" s="68" t="s">
        <v>438</v>
      </c>
    </row>
    <row r="262" spans="1:15" s="68" customFormat="1" ht="11.5">
      <c r="A262" s="62">
        <v>19</v>
      </c>
      <c r="B262" s="63">
        <v>758</v>
      </c>
      <c r="C262" s="64" t="s">
        <v>276</v>
      </c>
      <c r="D262" s="65">
        <v>25939979.420000002</v>
      </c>
      <c r="E262" s="66">
        <v>-3.4957222062084459E-2</v>
      </c>
      <c r="F262" s="65">
        <v>27477492.382551283</v>
      </c>
      <c r="G262" s="65">
        <v>27748019.699999999</v>
      </c>
      <c r="H262" s="65">
        <v>-270527.31744871661</v>
      </c>
      <c r="I262" s="65">
        <v>-2535182.0209411057</v>
      </c>
      <c r="J262" s="65">
        <v>-2805709.3383898223</v>
      </c>
      <c r="K262" s="65">
        <v>999152.97704804083</v>
      </c>
      <c r="L262" s="65"/>
      <c r="M262" s="67">
        <v>1.399721732479057E-3</v>
      </c>
      <c r="N262" s="68">
        <v>1018</v>
      </c>
      <c r="O262" s="68" t="s">
        <v>276</v>
      </c>
    </row>
    <row r="263" spans="1:15" s="68" customFormat="1" ht="11.5">
      <c r="A263" s="62">
        <v>14</v>
      </c>
      <c r="B263" s="63">
        <v>759</v>
      </c>
      <c r="C263" s="64" t="s">
        <v>277</v>
      </c>
      <c r="D263" s="65">
        <v>4808351.1900000004</v>
      </c>
      <c r="E263" s="66">
        <v>-3.8168374347868503E-2</v>
      </c>
      <c r="F263" s="65">
        <v>5093351.5041260729</v>
      </c>
      <c r="G263" s="65">
        <v>5148113.82</v>
      </c>
      <c r="H263" s="65">
        <v>-54762.315873927437</v>
      </c>
      <c r="I263" s="65">
        <v>-469932.73548475199</v>
      </c>
      <c r="J263" s="65">
        <v>-524695.05135867943</v>
      </c>
      <c r="K263" s="65">
        <v>185207.48719163745</v>
      </c>
      <c r="L263" s="65"/>
      <c r="M263" s="67">
        <v>2.5945871232439609E-4</v>
      </c>
      <c r="N263" s="68">
        <v>1022</v>
      </c>
      <c r="O263" s="68" t="s">
        <v>277</v>
      </c>
    </row>
    <row r="264" spans="1:15" s="68" customFormat="1" ht="11.5">
      <c r="A264" s="62">
        <v>2</v>
      </c>
      <c r="B264" s="63">
        <v>761</v>
      </c>
      <c r="C264" s="64" t="s">
        <v>278</v>
      </c>
      <c r="D264" s="65">
        <v>23173996.82</v>
      </c>
      <c r="E264" s="66">
        <v>-3.3984713811864846E-2</v>
      </c>
      <c r="F264" s="65">
        <v>24547564.621576618</v>
      </c>
      <c r="G264" s="65">
        <v>24951050.93</v>
      </c>
      <c r="H264" s="65">
        <v>-403486.3084233813</v>
      </c>
      <c r="I264" s="65">
        <v>-2264855.3084862223</v>
      </c>
      <c r="J264" s="65">
        <v>-2668341.6169096036</v>
      </c>
      <c r="K264" s="65">
        <v>892613.19517287542</v>
      </c>
      <c r="L264" s="65"/>
      <c r="M264" s="67">
        <v>1.2504692641484971E-3</v>
      </c>
      <c r="N264" s="68">
        <v>1025</v>
      </c>
      <c r="O264" s="68" t="s">
        <v>278</v>
      </c>
    </row>
    <row r="265" spans="1:15" s="68" customFormat="1" ht="11.5">
      <c r="A265" s="62">
        <v>11</v>
      </c>
      <c r="B265" s="63">
        <v>762</v>
      </c>
      <c r="C265" s="64" t="s">
        <v>279</v>
      </c>
      <c r="D265" s="65">
        <v>9639640.8200000003</v>
      </c>
      <c r="E265" s="66">
        <v>-4.1872218286291785E-2</v>
      </c>
      <c r="F265" s="65">
        <v>10211001.054143488</v>
      </c>
      <c r="G265" s="65">
        <v>10346134.630000001</v>
      </c>
      <c r="H265" s="65">
        <v>-135133.57585651241</v>
      </c>
      <c r="I265" s="65">
        <v>-942107.30469399807</v>
      </c>
      <c r="J265" s="65">
        <v>-1077240.8805505105</v>
      </c>
      <c r="K265" s="65">
        <v>371298.51442946203</v>
      </c>
      <c r="L265" s="65"/>
      <c r="M265" s="67">
        <v>5.2015518326291093E-4</v>
      </c>
      <c r="N265" s="68">
        <v>1029</v>
      </c>
      <c r="O265" s="68" t="s">
        <v>279</v>
      </c>
    </row>
    <row r="266" spans="1:15" s="68" customFormat="1" ht="11.5">
      <c r="A266" s="62">
        <v>18</v>
      </c>
      <c r="B266" s="63">
        <v>765</v>
      </c>
      <c r="C266" s="64" t="s">
        <v>280</v>
      </c>
      <c r="D266" s="65">
        <v>32086747.390000001</v>
      </c>
      <c r="E266" s="66">
        <v>-1.7360113410281496E-2</v>
      </c>
      <c r="F266" s="65">
        <v>33988591.228788726</v>
      </c>
      <c r="G266" s="65">
        <v>34042037.740000002</v>
      </c>
      <c r="H266" s="65">
        <v>-53446.511211276054</v>
      </c>
      <c r="I266" s="65">
        <v>-3135921.7282527415</v>
      </c>
      <c r="J266" s="65">
        <v>-3189368.2394640176</v>
      </c>
      <c r="K266" s="65">
        <v>1235913.4392292032</v>
      </c>
      <c r="L266" s="65"/>
      <c r="M266" s="67">
        <v>1.7314014371083359E-3</v>
      </c>
      <c r="N266" s="68">
        <v>1032</v>
      </c>
      <c r="O266" s="68" t="s">
        <v>280</v>
      </c>
    </row>
    <row r="267" spans="1:15" s="68" customFormat="1" ht="11.5">
      <c r="A267" s="62">
        <v>21</v>
      </c>
      <c r="B267" s="63">
        <v>766</v>
      </c>
      <c r="C267" s="64" t="s">
        <v>281</v>
      </c>
      <c r="D267" s="65">
        <v>336635.77</v>
      </c>
      <c r="E267" s="66">
        <v>-0.10479804916705332</v>
      </c>
      <c r="F267" s="65">
        <v>356588.82592395227</v>
      </c>
      <c r="G267" s="65">
        <v>382042.67</v>
      </c>
      <c r="H267" s="65">
        <v>-25453.84407604771</v>
      </c>
      <c r="I267" s="65">
        <v>-32900.294093975237</v>
      </c>
      <c r="J267" s="65">
        <v>-58354.138170022947</v>
      </c>
      <c r="K267" s="65">
        <v>12966.495706508913</v>
      </c>
      <c r="L267" s="65"/>
      <c r="M267" s="67">
        <v>1.816487189791384E-5</v>
      </c>
      <c r="N267" s="68">
        <v>1034</v>
      </c>
      <c r="O267" s="68" t="s">
        <v>281</v>
      </c>
    </row>
    <row r="268" spans="1:15" s="68" customFormat="1" ht="11.5">
      <c r="A268" s="62">
        <v>2</v>
      </c>
      <c r="B268" s="63">
        <v>202</v>
      </c>
      <c r="C268" s="64" t="s">
        <v>385</v>
      </c>
      <c r="D268" s="65">
        <v>124268893.72</v>
      </c>
      <c r="E268" s="66">
        <v>1.2630691975634671E-2</v>
      </c>
      <c r="F268" s="65">
        <v>131634552.41397314</v>
      </c>
      <c r="G268" s="65">
        <v>132510760.73999999</v>
      </c>
      <c r="H268" s="65">
        <v>-876208.3260268569</v>
      </c>
      <c r="I268" s="65">
        <v>-12145123.942476323</v>
      </c>
      <c r="J268" s="65">
        <v>-13021332.26850318</v>
      </c>
      <c r="K268" s="65">
        <v>4786574.1566114388</v>
      </c>
      <c r="L268" s="65"/>
      <c r="M268" s="67">
        <v>6.7055516272654849E-3</v>
      </c>
      <c r="N268" s="68">
        <v>260</v>
      </c>
      <c r="O268" s="68" t="s">
        <v>385</v>
      </c>
    </row>
    <row r="269" spans="1:15" s="68" customFormat="1" ht="11.5">
      <c r="A269" s="62">
        <v>10</v>
      </c>
      <c r="B269" s="63">
        <v>491</v>
      </c>
      <c r="C269" s="64" t="s">
        <v>415</v>
      </c>
      <c r="D269" s="65">
        <v>166980312.15000001</v>
      </c>
      <c r="E269" s="66">
        <v>-1.7026678282366717E-3</v>
      </c>
      <c r="F269" s="65">
        <v>176877559.571235</v>
      </c>
      <c r="G269" s="65">
        <v>179137897.31999999</v>
      </c>
      <c r="H269" s="65">
        <v>-2260337.7487649918</v>
      </c>
      <c r="I269" s="65">
        <v>-16319422.554646486</v>
      </c>
      <c r="J269" s="65">
        <v>-18579760.303411476</v>
      </c>
      <c r="K269" s="65">
        <v>6431727.3846581811</v>
      </c>
      <c r="L269" s="65"/>
      <c r="M269" s="67">
        <v>9.0102604951292492E-3</v>
      </c>
      <c r="N269" s="68">
        <v>663</v>
      </c>
      <c r="O269" s="68" t="s">
        <v>415</v>
      </c>
    </row>
    <row r="270" spans="1:15" s="68" customFormat="1" ht="11.5">
      <c r="A270" s="62">
        <v>15</v>
      </c>
      <c r="B270" s="63">
        <v>152</v>
      </c>
      <c r="C270" s="64" t="s">
        <v>381</v>
      </c>
      <c r="D270" s="65">
        <v>13313238.49</v>
      </c>
      <c r="E270" s="66">
        <v>-4.3360537673224647E-2</v>
      </c>
      <c r="F270" s="65">
        <v>14102339.993146515</v>
      </c>
      <c r="G270" s="65">
        <v>14358015.470000001</v>
      </c>
      <c r="H270" s="65">
        <v>-255675.47685348615</v>
      </c>
      <c r="I270" s="65">
        <v>-1301137.6113246398</v>
      </c>
      <c r="J270" s="65">
        <v>-1556813.0881781259</v>
      </c>
      <c r="K270" s="65">
        <v>512797.70334659982</v>
      </c>
      <c r="L270" s="65"/>
      <c r="M270" s="67">
        <v>7.1838257626997244E-4</v>
      </c>
      <c r="N270" s="68">
        <v>197</v>
      </c>
      <c r="O270" s="68" t="s">
        <v>381</v>
      </c>
    </row>
    <row r="271" spans="1:15" s="68" customFormat="1" ht="11.5">
      <c r="A271" s="62">
        <v>14</v>
      </c>
      <c r="B271" s="63">
        <v>151</v>
      </c>
      <c r="C271" s="64" t="s">
        <v>380</v>
      </c>
      <c r="D271" s="65">
        <v>5172410.04</v>
      </c>
      <c r="E271" s="66">
        <v>-3.6721254622130606E-2</v>
      </c>
      <c r="F271" s="65">
        <v>5478988.8292645281</v>
      </c>
      <c r="G271" s="65">
        <v>5509106.7400000002</v>
      </c>
      <c r="H271" s="65">
        <v>-30117.910735472105</v>
      </c>
      <c r="I271" s="65">
        <v>-505513.15889761277</v>
      </c>
      <c r="J271" s="65">
        <v>-535631.06963308481</v>
      </c>
      <c r="K271" s="65">
        <v>199230.26176322138</v>
      </c>
      <c r="L271" s="65"/>
      <c r="M271" s="67">
        <v>2.7910333408741263E-4</v>
      </c>
      <c r="N271" s="68">
        <v>194</v>
      </c>
      <c r="O271" s="68" t="s">
        <v>380</v>
      </c>
    </row>
    <row r="272" spans="1:15" s="68" customFormat="1" ht="11.5">
      <c r="A272" s="62">
        <v>10</v>
      </c>
      <c r="B272" s="63">
        <v>768</v>
      </c>
      <c r="C272" s="64" t="s">
        <v>282</v>
      </c>
      <c r="D272" s="65">
        <v>6279460.04</v>
      </c>
      <c r="E272" s="66">
        <v>-7.0154972635173049E-2</v>
      </c>
      <c r="F272" s="65">
        <v>6651655.8329495834</v>
      </c>
      <c r="G272" s="65">
        <v>6911703.8300000001</v>
      </c>
      <c r="H272" s="65">
        <v>-260047.99705041666</v>
      </c>
      <c r="I272" s="65">
        <v>-613708.0502982958</v>
      </c>
      <c r="J272" s="65">
        <v>-873756.04734871245</v>
      </c>
      <c r="K272" s="65">
        <v>241871.47921878379</v>
      </c>
      <c r="L272" s="65"/>
      <c r="M272" s="67">
        <v>3.3883977099245549E-4</v>
      </c>
      <c r="N272" s="68">
        <v>1036</v>
      </c>
      <c r="O272" s="68" t="s">
        <v>282</v>
      </c>
    </row>
    <row r="273" spans="1:15" s="68" customFormat="1" ht="11.5">
      <c r="A273" s="62">
        <v>21</v>
      </c>
      <c r="B273" s="63">
        <v>771</v>
      </c>
      <c r="C273" s="64" t="s">
        <v>283</v>
      </c>
      <c r="D273" s="65">
        <v>3244647.84</v>
      </c>
      <c r="E273" s="66">
        <v>-2.6880525058086861E-2</v>
      </c>
      <c r="F273" s="65">
        <v>3436964.4194444567</v>
      </c>
      <c r="G273" s="65">
        <v>3408601.88</v>
      </c>
      <c r="H273" s="65">
        <v>28362.539444456808</v>
      </c>
      <c r="I273" s="65">
        <v>-317107.91805452376</v>
      </c>
      <c r="J273" s="65">
        <v>-288745.37861006695</v>
      </c>
      <c r="K273" s="65">
        <v>124976.95145852567</v>
      </c>
      <c r="L273" s="65"/>
      <c r="M273" s="67">
        <v>1.7508125285510461E-4</v>
      </c>
      <c r="N273" s="68">
        <v>1042</v>
      </c>
      <c r="O273" s="68" t="s">
        <v>283</v>
      </c>
    </row>
    <row r="274" spans="1:15" s="68" customFormat="1" ht="11.5">
      <c r="A274" s="62">
        <v>18</v>
      </c>
      <c r="B274" s="63">
        <v>777</v>
      </c>
      <c r="C274" s="64" t="s">
        <v>284</v>
      </c>
      <c r="D274" s="65">
        <v>20429056.48</v>
      </c>
      <c r="E274" s="66">
        <v>-3.7980397357149726E-2</v>
      </c>
      <c r="F274" s="65">
        <v>21639926.33622181</v>
      </c>
      <c r="G274" s="65">
        <v>21850789.870000001</v>
      </c>
      <c r="H274" s="65">
        <v>-210863.53377819061</v>
      </c>
      <c r="I274" s="65">
        <v>-1996585.1111259819</v>
      </c>
      <c r="J274" s="65">
        <v>-2207448.6449041725</v>
      </c>
      <c r="K274" s="65">
        <v>786883.91651293635</v>
      </c>
      <c r="L274" s="65"/>
      <c r="M274" s="67">
        <v>1.1023522365268747E-3</v>
      </c>
      <c r="N274" s="68">
        <v>1058</v>
      </c>
      <c r="O274" s="68" t="s">
        <v>284</v>
      </c>
    </row>
    <row r="275" spans="1:15" s="68" customFormat="1" ht="11.5">
      <c r="A275" s="62">
        <v>11</v>
      </c>
      <c r="B275" s="63">
        <v>778</v>
      </c>
      <c r="C275" s="64" t="s">
        <v>285</v>
      </c>
      <c r="D275" s="65">
        <v>19933376.850000001</v>
      </c>
      <c r="E275" s="66">
        <v>-4.509997747157829E-2</v>
      </c>
      <c r="F275" s="65">
        <v>21114866.811810255</v>
      </c>
      <c r="G275" s="65">
        <v>21393752.010000002</v>
      </c>
      <c r="H275" s="65">
        <v>-278885.19818974659</v>
      </c>
      <c r="I275" s="65">
        <v>-1948141.0446995511</v>
      </c>
      <c r="J275" s="65">
        <v>-2227026.2428892977</v>
      </c>
      <c r="K275" s="65">
        <v>767791.38872184965</v>
      </c>
      <c r="L275" s="65"/>
      <c r="M275" s="67">
        <v>1.0756053552273763E-3</v>
      </c>
      <c r="N275" s="68">
        <v>1061</v>
      </c>
      <c r="O275" s="68" t="s">
        <v>285</v>
      </c>
    </row>
    <row r="276" spans="1:15" s="68" customFormat="1" ht="11.5">
      <c r="A276" s="62">
        <v>7</v>
      </c>
      <c r="B276" s="63">
        <v>781</v>
      </c>
      <c r="C276" s="64" t="s">
        <v>286</v>
      </c>
      <c r="D276" s="65">
        <v>8596990.7699999996</v>
      </c>
      <c r="E276" s="66">
        <v>-4.873475085285759E-2</v>
      </c>
      <c r="F276" s="65">
        <v>9106551.1105767358</v>
      </c>
      <c r="G276" s="65">
        <v>9264583.8699999992</v>
      </c>
      <c r="H276" s="65">
        <v>-158032.75942326337</v>
      </c>
      <c r="I276" s="65">
        <v>-840206.38881064428</v>
      </c>
      <c r="J276" s="65">
        <v>-998239.14823390765</v>
      </c>
      <c r="K276" s="65">
        <v>331137.84642702033</v>
      </c>
      <c r="L276" s="65"/>
      <c r="M276" s="67">
        <v>4.6389376875962307E-4</v>
      </c>
      <c r="N276" s="68">
        <v>1064</v>
      </c>
      <c r="O276" s="68" t="s">
        <v>286</v>
      </c>
    </row>
    <row r="277" spans="1:15" s="68" customFormat="1" ht="11.5">
      <c r="A277" s="62">
        <v>4</v>
      </c>
      <c r="B277" s="63">
        <v>783</v>
      </c>
      <c r="C277" s="64" t="s">
        <v>287</v>
      </c>
      <c r="D277" s="65">
        <v>24136808.84</v>
      </c>
      <c r="E277" s="66">
        <v>-2.4940245385027981E-2</v>
      </c>
      <c r="F277" s="65">
        <v>25567444.380038615</v>
      </c>
      <c r="G277" s="65">
        <v>25634080.48</v>
      </c>
      <c r="H277" s="65">
        <v>-66636.099961385131</v>
      </c>
      <c r="I277" s="65">
        <v>-2358953.4449237562</v>
      </c>
      <c r="J277" s="65">
        <v>-2425589.5448851413</v>
      </c>
      <c r="K277" s="65">
        <v>929698.67163161631</v>
      </c>
      <c r="L277" s="65"/>
      <c r="M277" s="67">
        <v>1.3024226171895943E-3</v>
      </c>
      <c r="N277" s="68">
        <v>1067</v>
      </c>
      <c r="O277" s="68" t="s">
        <v>287</v>
      </c>
    </row>
    <row r="278" spans="1:15" s="68" customFormat="1" ht="11.5">
      <c r="A278" s="62">
        <v>9</v>
      </c>
      <c r="B278" s="63">
        <v>831</v>
      </c>
      <c r="C278" s="64" t="s">
        <v>291</v>
      </c>
      <c r="D278" s="65">
        <v>16428453.310000001</v>
      </c>
      <c r="E278" s="66">
        <v>1.0662512115957689E-2</v>
      </c>
      <c r="F278" s="65">
        <v>17402199.646102276</v>
      </c>
      <c r="G278" s="65">
        <v>17517844.870000001</v>
      </c>
      <c r="H278" s="65">
        <v>-115645.22389772534</v>
      </c>
      <c r="I278" s="65">
        <v>-1605595.7018713162</v>
      </c>
      <c r="J278" s="65">
        <v>-1721240.9257690415</v>
      </c>
      <c r="K278" s="65">
        <v>632789.16945961246</v>
      </c>
      <c r="L278" s="65"/>
      <c r="M278" s="67">
        <v>8.8647962115555518E-4</v>
      </c>
      <c r="N278" s="68">
        <v>1075</v>
      </c>
      <c r="O278" s="68" t="s">
        <v>291</v>
      </c>
    </row>
    <row r="279" spans="1:15" s="68" customFormat="1" ht="11.5">
      <c r="A279" s="62">
        <v>17</v>
      </c>
      <c r="B279" s="63">
        <v>832</v>
      </c>
      <c r="C279" s="64" t="s">
        <v>292</v>
      </c>
      <c r="D279" s="65">
        <v>9660164.4700000007</v>
      </c>
      <c r="E279" s="66">
        <v>-2.9453081718981595E-2</v>
      </c>
      <c r="F279" s="65">
        <v>10232741.180741366</v>
      </c>
      <c r="G279" s="65">
        <v>10264153.9</v>
      </c>
      <c r="H279" s="65">
        <v>-31412.719258634374</v>
      </c>
      <c r="I279" s="65">
        <v>-944113.13467719266</v>
      </c>
      <c r="J279" s="65">
        <v>-975525.85393582704</v>
      </c>
      <c r="K279" s="65">
        <v>372089.04188769049</v>
      </c>
      <c r="L279" s="65"/>
      <c r="M279" s="67">
        <v>5.2126263976739237E-4</v>
      </c>
      <c r="N279" s="68">
        <v>1079</v>
      </c>
      <c r="O279" s="68" t="s">
        <v>292</v>
      </c>
    </row>
    <row r="280" spans="1:15" s="68" customFormat="1" ht="11.5">
      <c r="A280" s="62">
        <v>5</v>
      </c>
      <c r="B280" s="63">
        <v>834</v>
      </c>
      <c r="C280" s="64" t="s">
        <v>294</v>
      </c>
      <c r="D280" s="65">
        <v>18408708.5</v>
      </c>
      <c r="E280" s="66">
        <v>9.8394285504384751E-3</v>
      </c>
      <c r="F280" s="65">
        <v>19499828.407394972</v>
      </c>
      <c r="G280" s="65">
        <v>19710225.52</v>
      </c>
      <c r="H280" s="65">
        <v>-210397.11260502785</v>
      </c>
      <c r="I280" s="65">
        <v>-1799131.2198946113</v>
      </c>
      <c r="J280" s="65">
        <v>-2009528.3324996391</v>
      </c>
      <c r="K280" s="65">
        <v>709064.39837817627</v>
      </c>
      <c r="L280" s="65"/>
      <c r="M280" s="67">
        <v>9.9333422502468358E-4</v>
      </c>
      <c r="N280" s="68">
        <v>1083</v>
      </c>
      <c r="O280" s="68" t="s">
        <v>294</v>
      </c>
    </row>
    <row r="281" spans="1:15" s="68" customFormat="1" ht="11.5">
      <c r="A281" s="62">
        <v>6</v>
      </c>
      <c r="B281" s="63">
        <v>837</v>
      </c>
      <c r="C281" s="64" t="s">
        <v>440</v>
      </c>
      <c r="D281" s="65">
        <v>755680595.08000004</v>
      </c>
      <c r="E281" s="66">
        <v>-1.7857087351989948E-2</v>
      </c>
      <c r="F281" s="65">
        <v>800471251.68276322</v>
      </c>
      <c r="G281" s="65">
        <v>817420383.91999996</v>
      </c>
      <c r="H281" s="65">
        <v>-16949132.237236738</v>
      </c>
      <c r="I281" s="65">
        <v>-73854640.637987509</v>
      </c>
      <c r="J281" s="65">
        <v>-90803772.875224248</v>
      </c>
      <c r="K281" s="65">
        <v>29107213.388514593</v>
      </c>
      <c r="L281" s="65"/>
      <c r="M281" s="67">
        <v>4.0776537815240189E-2</v>
      </c>
      <c r="N281" s="68">
        <v>1088</v>
      </c>
      <c r="O281" s="68" t="s">
        <v>440</v>
      </c>
    </row>
    <row r="282" spans="1:15" s="68" customFormat="1" ht="11.5">
      <c r="A282" s="62">
        <v>5</v>
      </c>
      <c r="B282" s="63">
        <v>109</v>
      </c>
      <c r="C282" s="64" t="s">
        <v>374</v>
      </c>
      <c r="D282" s="65">
        <v>235096445.78999999</v>
      </c>
      <c r="E282" s="66">
        <v>-7.2109287265743251E-3</v>
      </c>
      <c r="F282" s="65">
        <v>249031068.7516962</v>
      </c>
      <c r="G282" s="65">
        <v>250529954.56</v>
      </c>
      <c r="H282" s="65">
        <v>-1498885.8083038032</v>
      </c>
      <c r="I282" s="65">
        <v>-22976590.416815501</v>
      </c>
      <c r="J282" s="65">
        <v>-24475476.225119304</v>
      </c>
      <c r="K282" s="65">
        <v>9055416.3479167409</v>
      </c>
      <c r="L282" s="65"/>
      <c r="M282" s="67">
        <v>1.2685808229559786E-2</v>
      </c>
      <c r="N282" s="68">
        <v>160</v>
      </c>
      <c r="O282" s="68" t="s">
        <v>374</v>
      </c>
    </row>
    <row r="283" spans="1:15" s="68" customFormat="1" ht="11.5">
      <c r="A283" s="62">
        <v>6</v>
      </c>
      <c r="B283" s="63">
        <v>108</v>
      </c>
      <c r="C283" s="64" t="s">
        <v>373</v>
      </c>
      <c r="D283" s="65">
        <v>33726477.979999997</v>
      </c>
      <c r="E283" s="66">
        <v>2.6009738805071424E-2</v>
      </c>
      <c r="F283" s="65">
        <v>35725511.835650228</v>
      </c>
      <c r="G283" s="65">
        <v>36126689.920000002</v>
      </c>
      <c r="H283" s="65">
        <v>-401178.08434977382</v>
      </c>
      <c r="I283" s="65">
        <v>-3296176.8866569935</v>
      </c>
      <c r="J283" s="65">
        <v>-3697354.9710067674</v>
      </c>
      <c r="K283" s="65">
        <v>1299072.3829595924</v>
      </c>
      <c r="L283" s="65"/>
      <c r="M283" s="67">
        <v>1.8198813277463409E-3</v>
      </c>
      <c r="N283" s="68">
        <v>157</v>
      </c>
      <c r="O283" s="68" t="s">
        <v>373</v>
      </c>
    </row>
    <row r="284" spans="1:15" s="68" customFormat="1" ht="11.5">
      <c r="A284" s="62">
        <v>11</v>
      </c>
      <c r="B284" s="63">
        <v>844</v>
      </c>
      <c r="C284" s="64" t="s">
        <v>296</v>
      </c>
      <c r="D284" s="65">
        <v>3522564.58</v>
      </c>
      <c r="E284" s="66">
        <v>-3.6860808809203539E-2</v>
      </c>
      <c r="F284" s="65">
        <v>3731353.8244123617</v>
      </c>
      <c r="G284" s="65">
        <v>3838973.02</v>
      </c>
      <c r="H284" s="65">
        <v>-107619.1955876383</v>
      </c>
      <c r="I284" s="65">
        <v>-344269.44779819559</v>
      </c>
      <c r="J284" s="65">
        <v>-451888.64338583389</v>
      </c>
      <c r="K284" s="65">
        <v>135681.71469856091</v>
      </c>
      <c r="L284" s="65"/>
      <c r="M284" s="67">
        <v>1.9007764489147624E-4</v>
      </c>
      <c r="N284" s="68">
        <v>1105</v>
      </c>
      <c r="O284" s="68" t="s">
        <v>296</v>
      </c>
    </row>
    <row r="285" spans="1:15" s="68" customFormat="1" ht="11.5">
      <c r="A285" s="62">
        <v>19</v>
      </c>
      <c r="B285" s="63">
        <v>845</v>
      </c>
      <c r="C285" s="64" t="s">
        <v>297</v>
      </c>
      <c r="D285" s="65">
        <v>7925937.2300000004</v>
      </c>
      <c r="E285" s="66">
        <v>-4.4020339003469321E-2</v>
      </c>
      <c r="F285" s="65">
        <v>8395722.9238967765</v>
      </c>
      <c r="G285" s="65">
        <v>8425356.7799999993</v>
      </c>
      <c r="H285" s="65">
        <v>-29633.856103222817</v>
      </c>
      <c r="I285" s="65">
        <v>-774622.57156269369</v>
      </c>
      <c r="J285" s="65">
        <v>-804256.4276659165</v>
      </c>
      <c r="K285" s="65">
        <v>305290.28766864003</v>
      </c>
      <c r="L285" s="65"/>
      <c r="M285" s="67">
        <v>4.2768370828167213E-4</v>
      </c>
      <c r="N285" s="68">
        <v>1101</v>
      </c>
      <c r="O285" s="68" t="s">
        <v>297</v>
      </c>
    </row>
    <row r="286" spans="1:15" s="68" customFormat="1" ht="11.5">
      <c r="A286" s="62">
        <v>12</v>
      </c>
      <c r="B286" s="63">
        <v>848</v>
      </c>
      <c r="C286" s="64" t="s">
        <v>299</v>
      </c>
      <c r="D286" s="65">
        <v>11436346.720000001</v>
      </c>
      <c r="E286" s="66">
        <v>-4.8629129656801766E-2</v>
      </c>
      <c r="F286" s="65">
        <v>12114201.202516425</v>
      </c>
      <c r="G286" s="65">
        <v>12368330.779999999</v>
      </c>
      <c r="H286" s="65">
        <v>-254129.57748357393</v>
      </c>
      <c r="I286" s="65">
        <v>-1117704.0706300139</v>
      </c>
      <c r="J286" s="65">
        <v>-1371833.6481135879</v>
      </c>
      <c r="K286" s="65">
        <v>440503.81408674218</v>
      </c>
      <c r="L286" s="65"/>
      <c r="M286" s="67">
        <v>6.1710546430917646E-4</v>
      </c>
      <c r="N286" s="68">
        <v>1867</v>
      </c>
      <c r="O286" s="68" t="s">
        <v>299</v>
      </c>
    </row>
    <row r="287" spans="1:15" s="68" customFormat="1" ht="11.5">
      <c r="A287" s="62">
        <v>16</v>
      </c>
      <c r="B287" s="63">
        <v>849</v>
      </c>
      <c r="C287" s="64" t="s">
        <v>300</v>
      </c>
      <c r="D287" s="65">
        <v>7845354.6799999997</v>
      </c>
      <c r="E287" s="66">
        <v>-6.182614793093185E-2</v>
      </c>
      <c r="F287" s="65">
        <v>8310364.0896455664</v>
      </c>
      <c r="G287" s="65">
        <v>8552184.0999999996</v>
      </c>
      <c r="H287" s="65">
        <v>-241820.01035443321</v>
      </c>
      <c r="I287" s="65">
        <v>-766747.02823037782</v>
      </c>
      <c r="J287" s="65">
        <v>-1008567.038584811</v>
      </c>
      <c r="K287" s="65">
        <v>302186.41879399685</v>
      </c>
      <c r="L287" s="65"/>
      <c r="M287" s="67">
        <v>4.2333547250756752E-4</v>
      </c>
      <c r="N287" s="68">
        <v>1115</v>
      </c>
      <c r="O287" s="68" t="s">
        <v>300</v>
      </c>
    </row>
    <row r="288" spans="1:15" s="68" customFormat="1" ht="11.5">
      <c r="A288" s="62">
        <v>13</v>
      </c>
      <c r="B288" s="63">
        <v>850</v>
      </c>
      <c r="C288" s="64" t="s">
        <v>301</v>
      </c>
      <c r="D288" s="65">
        <v>6703232.3499999996</v>
      </c>
      <c r="E288" s="66">
        <v>1.3114041430019057E-2</v>
      </c>
      <c r="F288" s="65">
        <v>7100545.9508416327</v>
      </c>
      <c r="G288" s="65">
        <v>7104043.25</v>
      </c>
      <c r="H288" s="65">
        <v>-3497.2991583673283</v>
      </c>
      <c r="I288" s="65">
        <v>-655124.42630576284</v>
      </c>
      <c r="J288" s="65">
        <v>-658621.72546413017</v>
      </c>
      <c r="K288" s="65">
        <v>258194.28959081392</v>
      </c>
      <c r="L288" s="65"/>
      <c r="M288" s="67">
        <v>3.6170653207679603E-4</v>
      </c>
      <c r="N288" s="68">
        <v>1118</v>
      </c>
      <c r="O288" s="68" t="s">
        <v>301</v>
      </c>
    </row>
    <row r="289" spans="1:15" s="68" customFormat="1" ht="11.5">
      <c r="A289" s="62">
        <v>19</v>
      </c>
      <c r="B289" s="63">
        <v>851</v>
      </c>
      <c r="C289" s="64" t="s">
        <v>442</v>
      </c>
      <c r="D289" s="65">
        <v>72593171.090000004</v>
      </c>
      <c r="E289" s="66">
        <v>1.1872557664109848E-2</v>
      </c>
      <c r="F289" s="65">
        <v>76895909.335718229</v>
      </c>
      <c r="G289" s="65">
        <v>76712094.519999996</v>
      </c>
      <c r="H289" s="65">
        <v>183814.81571823359</v>
      </c>
      <c r="I289" s="65">
        <v>-7094720.4394686315</v>
      </c>
      <c r="J289" s="65">
        <v>-6910905.6237503979</v>
      </c>
      <c r="K289" s="65">
        <v>2796134.9480489013</v>
      </c>
      <c r="L289" s="65"/>
      <c r="M289" s="67">
        <v>3.917128751686704E-3</v>
      </c>
      <c r="N289" s="68">
        <v>1120</v>
      </c>
      <c r="O289" s="68" t="s">
        <v>442</v>
      </c>
    </row>
    <row r="290" spans="1:15" s="68" customFormat="1" ht="11.5">
      <c r="A290" s="62">
        <v>1</v>
      </c>
      <c r="B290" s="63">
        <v>186</v>
      </c>
      <c r="C290" s="64" t="s">
        <v>384</v>
      </c>
      <c r="D290" s="65">
        <v>162386637.83000001</v>
      </c>
      <c r="E290" s="66">
        <v>1.5658129919981779E-4</v>
      </c>
      <c r="F290" s="65">
        <v>172011609.25215331</v>
      </c>
      <c r="G290" s="65">
        <v>172721385.5</v>
      </c>
      <c r="H290" s="65">
        <v>-709776.2478466928</v>
      </c>
      <c r="I290" s="65">
        <v>-15870470.751040049</v>
      </c>
      <c r="J290" s="65">
        <v>-16580246.998886742</v>
      </c>
      <c r="K290" s="65">
        <v>6254788.7950740131</v>
      </c>
      <c r="L290" s="65"/>
      <c r="M290" s="67">
        <v>8.76238575037608E-3</v>
      </c>
      <c r="N290" s="68">
        <v>257</v>
      </c>
      <c r="O290" s="68" t="s">
        <v>384</v>
      </c>
    </row>
    <row r="291" spans="1:15" s="68" customFormat="1" ht="11.5">
      <c r="A291" s="62">
        <v>1</v>
      </c>
      <c r="B291" s="63">
        <v>858</v>
      </c>
      <c r="C291" s="64" t="s">
        <v>444</v>
      </c>
      <c r="D291" s="65">
        <v>157996577.40000001</v>
      </c>
      <c r="E291" s="66">
        <v>-8.4543223610977578E-3</v>
      </c>
      <c r="F291" s="65">
        <v>167361341.41380414</v>
      </c>
      <c r="G291" s="65">
        <v>167503887.53</v>
      </c>
      <c r="H291" s="65">
        <v>-142546.11619585752</v>
      </c>
      <c r="I291" s="65">
        <v>-15441418.665347183</v>
      </c>
      <c r="J291" s="65">
        <v>-15583964.781543041</v>
      </c>
      <c r="K291" s="65">
        <v>6085692.9805772062</v>
      </c>
      <c r="L291" s="65"/>
      <c r="M291" s="67">
        <v>8.525498014604416E-3</v>
      </c>
      <c r="N291" s="68">
        <v>1135</v>
      </c>
      <c r="O291" s="68" t="s">
        <v>444</v>
      </c>
    </row>
    <row r="292" spans="1:15" s="68" customFormat="1" ht="11.5">
      <c r="A292" s="62">
        <v>11</v>
      </c>
      <c r="B292" s="63">
        <v>857</v>
      </c>
      <c r="C292" s="64" t="s">
        <v>305</v>
      </c>
      <c r="D292" s="65">
        <v>6362640.5</v>
      </c>
      <c r="E292" s="66">
        <v>-7.0325988308590187E-2</v>
      </c>
      <c r="F292" s="65">
        <v>6739766.5603723228</v>
      </c>
      <c r="G292" s="65">
        <v>6969961.0199999996</v>
      </c>
      <c r="H292" s="65">
        <v>-230194.45962767676</v>
      </c>
      <c r="I292" s="65">
        <v>-621837.49416836374</v>
      </c>
      <c r="J292" s="65">
        <v>-852031.9537960405</v>
      </c>
      <c r="K292" s="65">
        <v>245075.4140753067</v>
      </c>
      <c r="L292" s="65"/>
      <c r="M292" s="67">
        <v>3.4332819003452442E-4</v>
      </c>
      <c r="N292" s="68">
        <v>1133</v>
      </c>
      <c r="O292" s="68" t="s">
        <v>305</v>
      </c>
    </row>
    <row r="293" spans="1:15" s="68" customFormat="1" ht="11.5">
      <c r="A293" s="62">
        <v>17</v>
      </c>
      <c r="B293" s="63">
        <v>859</v>
      </c>
      <c r="C293" s="64" t="s">
        <v>307</v>
      </c>
      <c r="D293" s="65">
        <v>16436691.689999999</v>
      </c>
      <c r="E293" s="66">
        <v>-2.1989824972564763E-2</v>
      </c>
      <c r="F293" s="65">
        <v>17410926.330885999</v>
      </c>
      <c r="G293" s="65">
        <v>17496406.93</v>
      </c>
      <c r="H293" s="65">
        <v>-85480.599114000797</v>
      </c>
      <c r="I293" s="65">
        <v>-1606400.8602918189</v>
      </c>
      <c r="J293" s="65">
        <v>-1691881.4594058197</v>
      </c>
      <c r="K293" s="65">
        <v>633106.49437995162</v>
      </c>
      <c r="L293" s="65"/>
      <c r="M293" s="67">
        <v>8.8692416428104155E-4</v>
      </c>
      <c r="N293" s="68">
        <v>1140</v>
      </c>
      <c r="O293" s="68" t="s">
        <v>307</v>
      </c>
    </row>
    <row r="294" spans="1:15" s="68" customFormat="1" ht="11.5">
      <c r="A294" s="62">
        <v>2</v>
      </c>
      <c r="B294" s="63">
        <v>833</v>
      </c>
      <c r="C294" s="64" t="s">
        <v>439</v>
      </c>
      <c r="D294" s="65">
        <v>4922338.05</v>
      </c>
      <c r="E294" s="66">
        <v>2.6940857545800956E-3</v>
      </c>
      <c r="F294" s="65">
        <v>5214094.5867110221</v>
      </c>
      <c r="G294" s="65">
        <v>5108616.82</v>
      </c>
      <c r="H294" s="65">
        <v>105477.76671102177</v>
      </c>
      <c r="I294" s="65">
        <v>-481072.96938458021</v>
      </c>
      <c r="J294" s="65">
        <v>-375595.20267355844</v>
      </c>
      <c r="K294" s="65">
        <v>189598.01922211194</v>
      </c>
      <c r="L294" s="65"/>
      <c r="M294" s="67">
        <v>2.6560944523654456E-4</v>
      </c>
      <c r="N294" s="68">
        <v>1081</v>
      </c>
      <c r="O294" s="68" t="s">
        <v>439</v>
      </c>
    </row>
    <row r="295" spans="1:15" s="68" customFormat="1" ht="11.5">
      <c r="A295" s="62">
        <v>17</v>
      </c>
      <c r="B295" s="63">
        <v>564</v>
      </c>
      <c r="C295" s="64" t="s">
        <v>421</v>
      </c>
      <c r="D295" s="65">
        <v>654152316.60000002</v>
      </c>
      <c r="E295" s="66">
        <v>-1.0850047671186887E-2</v>
      </c>
      <c r="F295" s="65">
        <v>692925194.94237804</v>
      </c>
      <c r="G295" s="65">
        <v>699854708.44000006</v>
      </c>
      <c r="H295" s="65">
        <v>-6929513.4976220131</v>
      </c>
      <c r="I295" s="65">
        <v>-63932016.488904916</v>
      </c>
      <c r="J295" s="65">
        <v>-70861529.986526936</v>
      </c>
      <c r="K295" s="65">
        <v>25196559.488009129</v>
      </c>
      <c r="L295" s="65"/>
      <c r="M295" s="67">
        <v>3.5298070174665568E-2</v>
      </c>
      <c r="N295" s="68">
        <v>755</v>
      </c>
      <c r="O295" s="68" t="s">
        <v>421</v>
      </c>
    </row>
    <row r="296" spans="1:15" s="68" customFormat="1" ht="11.5">
      <c r="A296" s="62">
        <v>4</v>
      </c>
      <c r="B296" s="63">
        <v>886</v>
      </c>
      <c r="C296" s="64" t="s">
        <v>445</v>
      </c>
      <c r="D296" s="65">
        <v>44022556.18</v>
      </c>
      <c r="E296" s="66">
        <v>3.9923004720685022E-3</v>
      </c>
      <c r="F296" s="65">
        <v>46631858.588282019</v>
      </c>
      <c r="G296" s="65">
        <v>46918372.990000002</v>
      </c>
      <c r="H296" s="65">
        <v>-286514.40171798319</v>
      </c>
      <c r="I296" s="65">
        <v>-4302439.5330613479</v>
      </c>
      <c r="J296" s="65">
        <v>-4588953.9347793311</v>
      </c>
      <c r="K296" s="65">
        <v>1695655.4726715982</v>
      </c>
      <c r="L296" s="65"/>
      <c r="M296" s="67">
        <v>2.3754578832440036E-3</v>
      </c>
      <c r="N296" s="68">
        <v>1148</v>
      </c>
      <c r="O296" s="68" t="s">
        <v>445</v>
      </c>
    </row>
    <row r="297" spans="1:15" s="68" customFormat="1" ht="11.5">
      <c r="A297" s="62">
        <v>6</v>
      </c>
      <c r="B297" s="63">
        <v>887</v>
      </c>
      <c r="C297" s="64" t="s">
        <v>309</v>
      </c>
      <c r="D297" s="65">
        <v>13041831.039999999</v>
      </c>
      <c r="E297" s="66">
        <v>-4.7430688946192484E-2</v>
      </c>
      <c r="F297" s="65">
        <v>13814845.696439678</v>
      </c>
      <c r="G297" s="65">
        <v>13819115.710000001</v>
      </c>
      <c r="H297" s="65">
        <v>-4270.0135603230447</v>
      </c>
      <c r="I297" s="65">
        <v>-1274612.2515142551</v>
      </c>
      <c r="J297" s="65">
        <v>-1278882.2650745781</v>
      </c>
      <c r="K297" s="65">
        <v>502343.66414827108</v>
      </c>
      <c r="L297" s="65"/>
      <c r="M297" s="67">
        <v>7.0373742563315954E-4</v>
      </c>
      <c r="N297" s="68">
        <v>1150</v>
      </c>
      <c r="O297" s="68" t="s">
        <v>309</v>
      </c>
    </row>
    <row r="298" spans="1:15" s="68" customFormat="1" ht="11.5">
      <c r="A298" s="62">
        <v>17</v>
      </c>
      <c r="B298" s="63">
        <v>889</v>
      </c>
      <c r="C298" s="64" t="s">
        <v>310</v>
      </c>
      <c r="D298" s="65">
        <v>6485109</v>
      </c>
      <c r="E298" s="66">
        <v>-4.5711779965183087E-2</v>
      </c>
      <c r="F298" s="65">
        <v>6869494.0062336689</v>
      </c>
      <c r="G298" s="65">
        <v>7027812.1799999997</v>
      </c>
      <c r="H298" s="65">
        <v>-158318.17376633082</v>
      </c>
      <c r="I298" s="65">
        <v>-633806.66092461196</v>
      </c>
      <c r="J298" s="65">
        <v>-792124.83469094278</v>
      </c>
      <c r="K298" s="65">
        <v>249792.64088525795</v>
      </c>
      <c r="L298" s="65"/>
      <c r="M298" s="67">
        <v>3.4993659238591345E-4</v>
      </c>
      <c r="N298" s="68">
        <v>1154</v>
      </c>
      <c r="O298" s="68" t="s">
        <v>310</v>
      </c>
    </row>
    <row r="299" spans="1:15" s="68" customFormat="1" ht="11.5">
      <c r="A299" s="62">
        <v>19</v>
      </c>
      <c r="B299" s="63">
        <v>890</v>
      </c>
      <c r="C299" s="64" t="s">
        <v>311</v>
      </c>
      <c r="D299" s="65">
        <v>3711382.18</v>
      </c>
      <c r="E299" s="66">
        <v>-2.1280952079170527E-2</v>
      </c>
      <c r="F299" s="65">
        <v>3931363.0102982777</v>
      </c>
      <c r="G299" s="65">
        <v>3944346.55</v>
      </c>
      <c r="H299" s="65">
        <v>-12983.539701722097</v>
      </c>
      <c r="I299" s="65">
        <v>-362723.08559823857</v>
      </c>
      <c r="J299" s="65">
        <v>-375706.62529996067</v>
      </c>
      <c r="K299" s="65">
        <v>142954.56808462064</v>
      </c>
      <c r="L299" s="65"/>
      <c r="M299" s="67">
        <v>2.0026624581190587E-4</v>
      </c>
      <c r="N299" s="68">
        <v>1156</v>
      </c>
      <c r="O299" s="68" t="s">
        <v>311</v>
      </c>
    </row>
    <row r="300" spans="1:15" s="68" customFormat="1" ht="11.5">
      <c r="A300" s="62">
        <v>13</v>
      </c>
      <c r="B300" s="63">
        <v>892</v>
      </c>
      <c r="C300" s="64" t="s">
        <v>312</v>
      </c>
      <c r="D300" s="65">
        <v>9316283.8800000008</v>
      </c>
      <c r="E300" s="66">
        <v>-1.1947522636304634E-2</v>
      </c>
      <c r="F300" s="65">
        <v>9868478.1202646494</v>
      </c>
      <c r="G300" s="65">
        <v>10016096.41</v>
      </c>
      <c r="H300" s="65">
        <v>-147618.28973535076</v>
      </c>
      <c r="I300" s="65">
        <v>-910504.78537964262</v>
      </c>
      <c r="J300" s="65">
        <v>-1058123.0751149934</v>
      </c>
      <c r="K300" s="65">
        <v>358843.49108426058</v>
      </c>
      <c r="L300" s="65"/>
      <c r="M300" s="67">
        <v>5.0270683725855904E-4</v>
      </c>
      <c r="N300" s="68">
        <v>1164</v>
      </c>
      <c r="O300" s="68" t="s">
        <v>312</v>
      </c>
    </row>
    <row r="301" spans="1:15" s="68" customFormat="1" ht="11.5">
      <c r="A301" s="62">
        <v>18</v>
      </c>
      <c r="B301" s="63">
        <v>785</v>
      </c>
      <c r="C301" s="64" t="s">
        <v>288</v>
      </c>
      <c r="D301" s="65">
        <v>7715961.6100000003</v>
      </c>
      <c r="E301" s="66">
        <v>-3.8344782978288881E-2</v>
      </c>
      <c r="F301" s="65">
        <v>8173301.6410709666</v>
      </c>
      <c r="G301" s="65">
        <v>8313350.2400000002</v>
      </c>
      <c r="H301" s="65">
        <v>-140048.59892903361</v>
      </c>
      <c r="I301" s="65">
        <v>-754101.10514049849</v>
      </c>
      <c r="J301" s="65">
        <v>-894149.7040695321</v>
      </c>
      <c r="K301" s="65">
        <v>297202.47223773215</v>
      </c>
      <c r="L301" s="65"/>
      <c r="M301" s="67">
        <v>4.1635342024072791E-4</v>
      </c>
      <c r="N301" s="68">
        <v>1169</v>
      </c>
      <c r="O301" s="68" t="s">
        <v>288</v>
      </c>
    </row>
    <row r="302" spans="1:15" s="68" customFormat="1" ht="11.5">
      <c r="A302" s="62">
        <v>6</v>
      </c>
      <c r="B302" s="63">
        <v>908</v>
      </c>
      <c r="C302" s="64" t="s">
        <v>316</v>
      </c>
      <c r="D302" s="65">
        <v>68577818.209999993</v>
      </c>
      <c r="E302" s="66">
        <v>-3.0157632420113999E-2</v>
      </c>
      <c r="F302" s="65">
        <v>72642558.691639125</v>
      </c>
      <c r="G302" s="65">
        <v>74131553.150000006</v>
      </c>
      <c r="H302" s="65">
        <v>-1488994.4583608806</v>
      </c>
      <c r="I302" s="65">
        <v>-6702289.5024856394</v>
      </c>
      <c r="J302" s="65">
        <v>-8191283.96084652</v>
      </c>
      <c r="K302" s="65">
        <v>2641472.0734570585</v>
      </c>
      <c r="L302" s="65"/>
      <c r="M302" s="67">
        <v>3.7004602417119036E-3</v>
      </c>
      <c r="N302" s="68">
        <v>1177</v>
      </c>
      <c r="O302" s="68" t="s">
        <v>316</v>
      </c>
    </row>
    <row r="303" spans="1:15" s="68" customFormat="1" ht="11.5">
      <c r="A303" s="62">
        <v>12</v>
      </c>
      <c r="B303" s="63">
        <v>911</v>
      </c>
      <c r="C303" s="64" t="s">
        <v>1819</v>
      </c>
      <c r="D303" s="65">
        <v>5082809.34</v>
      </c>
      <c r="E303" s="66">
        <v>-5.27566571881877E-2</v>
      </c>
      <c r="F303" s="65">
        <v>5384077.3217471763</v>
      </c>
      <c r="G303" s="65">
        <v>5430728.7000000002</v>
      </c>
      <c r="H303" s="65">
        <v>-46651.378252823837</v>
      </c>
      <c r="I303" s="65">
        <v>-496756.2481836204</v>
      </c>
      <c r="J303" s="65">
        <v>-543407.62643644423</v>
      </c>
      <c r="K303" s="65">
        <v>195779.03288207724</v>
      </c>
      <c r="L303" s="65"/>
      <c r="M303" s="67">
        <v>2.7426847878530549E-4</v>
      </c>
      <c r="N303" s="68">
        <v>1182</v>
      </c>
      <c r="O303" s="68" t="s">
        <v>1819</v>
      </c>
    </row>
    <row r="304" spans="1:15" s="68" customFormat="1" ht="11.5">
      <c r="A304" s="62">
        <v>1</v>
      </c>
      <c r="B304" s="63">
        <v>92</v>
      </c>
      <c r="C304" s="64" t="s">
        <v>371</v>
      </c>
      <c r="D304" s="65">
        <v>806053054.75</v>
      </c>
      <c r="E304" s="66">
        <v>-1.021386181562111E-3</v>
      </c>
      <c r="F304" s="65">
        <v>853829384.87409616</v>
      </c>
      <c r="G304" s="65">
        <v>864018562.24000001</v>
      </c>
      <c r="H304" s="65">
        <v>-10189177.365903854</v>
      </c>
      <c r="I304" s="65">
        <v>-78777672.843923047</v>
      </c>
      <c r="J304" s="65">
        <v>-88966850.209826902</v>
      </c>
      <c r="K304" s="65">
        <v>31047453.672657151</v>
      </c>
      <c r="L304" s="65"/>
      <c r="M304" s="67">
        <v>4.3494636599241611E-2</v>
      </c>
      <c r="N304" s="68">
        <v>1191</v>
      </c>
      <c r="O304" s="68" t="s">
        <v>371</v>
      </c>
    </row>
    <row r="305" spans="1:15" s="68" customFormat="1" ht="11.5">
      <c r="A305" s="62">
        <v>11</v>
      </c>
      <c r="B305" s="63">
        <v>915</v>
      </c>
      <c r="C305" s="64" t="s">
        <v>317</v>
      </c>
      <c r="D305" s="65">
        <v>68705945.379999995</v>
      </c>
      <c r="E305" s="66">
        <v>-1.4752636203025016E-2</v>
      </c>
      <c r="F305" s="65">
        <v>72778280.20786202</v>
      </c>
      <c r="G305" s="65">
        <v>73360175.260000005</v>
      </c>
      <c r="H305" s="65">
        <v>-581895.05213798583</v>
      </c>
      <c r="I305" s="65">
        <v>-6714811.7058582306</v>
      </c>
      <c r="J305" s="65">
        <v>-7296706.7579962164</v>
      </c>
      <c r="K305" s="65">
        <v>2646407.2602308593</v>
      </c>
      <c r="L305" s="65"/>
      <c r="M305" s="67">
        <v>3.7073739859931256E-3</v>
      </c>
      <c r="N305" s="68">
        <v>1194</v>
      </c>
      <c r="O305" s="68" t="s">
        <v>317</v>
      </c>
    </row>
    <row r="306" spans="1:15" s="68" customFormat="1" ht="11.5">
      <c r="A306" s="62">
        <v>15</v>
      </c>
      <c r="B306" s="63">
        <v>905</v>
      </c>
      <c r="C306" s="64" t="s">
        <v>448</v>
      </c>
      <c r="D306" s="65">
        <v>223733659.65000001</v>
      </c>
      <c r="E306" s="66">
        <v>-2.9625796802654088E-2</v>
      </c>
      <c r="F306" s="65">
        <v>236994788.20763057</v>
      </c>
      <c r="G306" s="65">
        <v>241565084.03999999</v>
      </c>
      <c r="H306" s="65">
        <v>-4570295.832369417</v>
      </c>
      <c r="I306" s="65">
        <v>-21866075.614027474</v>
      </c>
      <c r="J306" s="65">
        <v>-26436371.446396891</v>
      </c>
      <c r="K306" s="65">
        <v>8617745.9313169587</v>
      </c>
      <c r="L306" s="65"/>
      <c r="M306" s="67">
        <v>1.2072672095403601E-2</v>
      </c>
      <c r="N306" s="68">
        <v>1171</v>
      </c>
      <c r="O306" s="68" t="s">
        <v>448</v>
      </c>
    </row>
    <row r="307" spans="1:15" s="68" customFormat="1" ht="11.5">
      <c r="A307" s="62">
        <v>2</v>
      </c>
      <c r="B307" s="63">
        <v>918</v>
      </c>
      <c r="C307" s="64" t="s">
        <v>318</v>
      </c>
      <c r="D307" s="65">
        <v>6885312.9500000002</v>
      </c>
      <c r="E307" s="66">
        <v>2.9086214545994832E-2</v>
      </c>
      <c r="F307" s="65">
        <v>7293418.8216525074</v>
      </c>
      <c r="G307" s="65">
        <v>7257547.1900000004</v>
      </c>
      <c r="H307" s="65">
        <v>35871.631652507</v>
      </c>
      <c r="I307" s="65">
        <v>-672919.63947876438</v>
      </c>
      <c r="J307" s="65">
        <v>-637048.00782625738</v>
      </c>
      <c r="K307" s="65">
        <v>265207.64802904107</v>
      </c>
      <c r="L307" s="65"/>
      <c r="M307" s="67">
        <v>3.7153160436217828E-4</v>
      </c>
      <c r="N307" s="68">
        <v>1202</v>
      </c>
      <c r="O307" s="68" t="s">
        <v>318</v>
      </c>
    </row>
    <row r="308" spans="1:15" s="68" customFormat="1" ht="11.5">
      <c r="A308" s="62">
        <v>11</v>
      </c>
      <c r="B308" s="63">
        <v>921</v>
      </c>
      <c r="C308" s="64" t="s">
        <v>319</v>
      </c>
      <c r="D308" s="65">
        <v>4778118.67</v>
      </c>
      <c r="E308" s="66">
        <v>-1.8839199416573381E-2</v>
      </c>
      <c r="F308" s="65">
        <v>5061327.043946092</v>
      </c>
      <c r="G308" s="65">
        <v>5002007.3899999997</v>
      </c>
      <c r="H308" s="65">
        <v>59319.653946092352</v>
      </c>
      <c r="I308" s="65">
        <v>-466978.03224806988</v>
      </c>
      <c r="J308" s="65">
        <v>-407658.37830197753</v>
      </c>
      <c r="K308" s="65">
        <v>184042.99465783173</v>
      </c>
      <c r="L308" s="65"/>
      <c r="M308" s="67">
        <v>2.5782736502891673E-4</v>
      </c>
      <c r="N308" s="68">
        <v>1211</v>
      </c>
      <c r="O308" s="68" t="s">
        <v>319</v>
      </c>
    </row>
    <row r="309" spans="1:15" s="68" customFormat="1" ht="11.5">
      <c r="A309" s="62">
        <v>6</v>
      </c>
      <c r="B309" s="63">
        <v>922</v>
      </c>
      <c r="C309" s="64" t="s">
        <v>320</v>
      </c>
      <c r="D309" s="65">
        <v>14427220.9</v>
      </c>
      <c r="E309" s="66">
        <v>-3.3323332433386935E-2</v>
      </c>
      <c r="F309" s="65">
        <v>15282350.30423685</v>
      </c>
      <c r="G309" s="65">
        <v>15542363.02</v>
      </c>
      <c r="H309" s="65">
        <v>-260012.71576314978</v>
      </c>
      <c r="I309" s="65">
        <v>-1410010.0252826551</v>
      </c>
      <c r="J309" s="65">
        <v>-1670022.7410458049</v>
      </c>
      <c r="K309" s="65">
        <v>555705.94252864341</v>
      </c>
      <c r="L309" s="65"/>
      <c r="M309" s="67">
        <v>7.7849308613699966E-4</v>
      </c>
      <c r="N309" s="68">
        <v>1213</v>
      </c>
      <c r="O309" s="68" t="s">
        <v>320</v>
      </c>
    </row>
    <row r="310" spans="1:15" s="68" customFormat="1" ht="11.5">
      <c r="A310" s="62">
        <v>16</v>
      </c>
      <c r="B310" s="63">
        <v>924</v>
      </c>
      <c r="C310" s="64" t="s">
        <v>449</v>
      </c>
      <c r="D310" s="65">
        <v>8893707.0399999991</v>
      </c>
      <c r="E310" s="66">
        <v>-3.9408869857550849E-2</v>
      </c>
      <c r="F310" s="65">
        <v>9420854.3302014172</v>
      </c>
      <c r="G310" s="65">
        <v>9573863.4900000002</v>
      </c>
      <c r="H310" s="65">
        <v>-153009.15979858302</v>
      </c>
      <c r="I310" s="65">
        <v>-869205.24578139139</v>
      </c>
      <c r="J310" s="65">
        <v>-1022214.4055799744</v>
      </c>
      <c r="K310" s="65">
        <v>342566.72768050781</v>
      </c>
      <c r="L310" s="65"/>
      <c r="M310" s="67">
        <v>4.7990458375583335E-4</v>
      </c>
      <c r="N310" s="68">
        <v>1217</v>
      </c>
      <c r="O310" s="68" t="s">
        <v>449</v>
      </c>
    </row>
    <row r="311" spans="1:15" s="68" customFormat="1" ht="11.5">
      <c r="A311" s="62">
        <v>1</v>
      </c>
      <c r="B311" s="63">
        <v>927</v>
      </c>
      <c r="C311" s="64" t="s">
        <v>450</v>
      </c>
      <c r="D311" s="65">
        <v>111055649.67</v>
      </c>
      <c r="E311" s="66">
        <v>-1.9877920575307986E-2</v>
      </c>
      <c r="F311" s="65">
        <v>117638133.72550118</v>
      </c>
      <c r="G311" s="65">
        <v>118909454.88</v>
      </c>
      <c r="H311" s="65">
        <v>-1271321.1544988155</v>
      </c>
      <c r="I311" s="65">
        <v>-10853759.049255176</v>
      </c>
      <c r="J311" s="65">
        <v>-12125080.203753991</v>
      </c>
      <c r="K311" s="65">
        <v>4277628.0269610472</v>
      </c>
      <c r="L311" s="65"/>
      <c r="M311" s="67">
        <v>5.9925647526855134E-3</v>
      </c>
      <c r="N311" s="68">
        <v>1224</v>
      </c>
      <c r="O311" s="68" t="s">
        <v>450</v>
      </c>
    </row>
    <row r="312" spans="1:15" s="68" customFormat="1" ht="11.5">
      <c r="A312" s="62">
        <v>11</v>
      </c>
      <c r="B312" s="63">
        <v>925</v>
      </c>
      <c r="C312" s="64" t="s">
        <v>322</v>
      </c>
      <c r="D312" s="65">
        <v>9181286.0700000003</v>
      </c>
      <c r="E312" s="66">
        <v>-3.6259576844496003E-2</v>
      </c>
      <c r="F312" s="65">
        <v>9725478.7278643567</v>
      </c>
      <c r="G312" s="65">
        <v>9885476.25</v>
      </c>
      <c r="H312" s="65">
        <v>-159997.52213564329</v>
      </c>
      <c r="I312" s="65">
        <v>-897311.09639334562</v>
      </c>
      <c r="J312" s="65">
        <v>-1057308.6185289889</v>
      </c>
      <c r="K312" s="65">
        <v>353643.66183333722</v>
      </c>
      <c r="L312" s="65"/>
      <c r="M312" s="67">
        <v>4.9542235312560756E-4</v>
      </c>
      <c r="N312" s="68">
        <v>1220</v>
      </c>
      <c r="O312" s="68" t="s">
        <v>322</v>
      </c>
    </row>
    <row r="313" spans="1:15" s="68" customFormat="1" ht="11.5">
      <c r="A313" s="62">
        <v>13</v>
      </c>
      <c r="B313" s="63">
        <v>931</v>
      </c>
      <c r="C313" s="64" t="s">
        <v>324</v>
      </c>
      <c r="D313" s="65">
        <v>16400165.84</v>
      </c>
      <c r="E313" s="66">
        <v>-4.5548708952517565E-2</v>
      </c>
      <c r="F313" s="65">
        <v>17372235.5228136</v>
      </c>
      <c r="G313" s="65">
        <v>17843050.449999999</v>
      </c>
      <c r="H313" s="65">
        <v>-470814.9271863997</v>
      </c>
      <c r="I313" s="65">
        <v>-1602831.0934573782</v>
      </c>
      <c r="J313" s="65">
        <v>-2073646.0206437779</v>
      </c>
      <c r="K313" s="65">
        <v>631699.59612549236</v>
      </c>
      <c r="L313" s="65"/>
      <c r="M313" s="67">
        <v>8.8495322879129131E-4</v>
      </c>
      <c r="N313" s="68">
        <v>1228</v>
      </c>
      <c r="O313" s="68" t="s">
        <v>324</v>
      </c>
    </row>
    <row r="314" spans="1:15" s="68" customFormat="1" ht="11.5">
      <c r="A314" s="62">
        <v>9</v>
      </c>
      <c r="B314" s="63">
        <v>405</v>
      </c>
      <c r="C314" s="64" t="s">
        <v>403</v>
      </c>
      <c r="D314" s="65">
        <v>241381876.55000001</v>
      </c>
      <c r="E314" s="66">
        <v>-2.3228660267846413E-2</v>
      </c>
      <c r="F314" s="65">
        <v>255689049.20081693</v>
      </c>
      <c r="G314" s="65">
        <v>258898494.05000001</v>
      </c>
      <c r="H314" s="65">
        <v>-3209444.8491830826</v>
      </c>
      <c r="I314" s="65">
        <v>-23590882.001192641</v>
      </c>
      <c r="J314" s="65">
        <v>-26800326.850375723</v>
      </c>
      <c r="K314" s="65">
        <v>9297517.8066033777</v>
      </c>
      <c r="L314" s="65"/>
      <c r="M314" s="67">
        <v>1.3024970180705404E-2</v>
      </c>
      <c r="N314" s="68">
        <v>540</v>
      </c>
      <c r="O314" s="68" t="s">
        <v>403</v>
      </c>
    </row>
    <row r="315" spans="1:15" s="68" customFormat="1" ht="11.5">
      <c r="A315" s="62">
        <v>14</v>
      </c>
      <c r="B315" s="63">
        <v>934</v>
      </c>
      <c r="C315" s="64" t="s">
        <v>325</v>
      </c>
      <c r="D315" s="65">
        <v>8660534.3900000006</v>
      </c>
      <c r="E315" s="66">
        <v>-5.6850703326251133E-2</v>
      </c>
      <c r="F315" s="65">
        <v>9173861.0843527187</v>
      </c>
      <c r="G315" s="65">
        <v>9470278.4399999995</v>
      </c>
      <c r="H315" s="65">
        <v>-296417.35564728081</v>
      </c>
      <c r="I315" s="65">
        <v>-846416.67295779788</v>
      </c>
      <c r="J315" s="65">
        <v>-1142834.0286050788</v>
      </c>
      <c r="K315" s="65">
        <v>333585.41186519718</v>
      </c>
      <c r="L315" s="65"/>
      <c r="M315" s="67">
        <v>4.6732258357995465E-4</v>
      </c>
      <c r="N315" s="68">
        <v>1237</v>
      </c>
      <c r="O315" s="68" t="s">
        <v>325</v>
      </c>
    </row>
    <row r="316" spans="1:15" s="68" customFormat="1" ht="11.5">
      <c r="A316" s="62">
        <v>6</v>
      </c>
      <c r="B316" s="63">
        <v>936</v>
      </c>
      <c r="C316" s="64" t="s">
        <v>451</v>
      </c>
      <c r="D316" s="65">
        <v>17748412.039999999</v>
      </c>
      <c r="E316" s="66">
        <v>-3.4096787068799645E-3</v>
      </c>
      <c r="F316" s="65">
        <v>18800394.893739719</v>
      </c>
      <c r="G316" s="65">
        <v>18887185.809999999</v>
      </c>
      <c r="H316" s="65">
        <v>-86790.916260279715</v>
      </c>
      <c r="I316" s="65">
        <v>-1734598.7202044837</v>
      </c>
      <c r="J316" s="65">
        <v>-1821389.6364647634</v>
      </c>
      <c r="K316" s="65">
        <v>683631.17952085438</v>
      </c>
      <c r="L316" s="65"/>
      <c r="M316" s="67">
        <v>9.5770461676723069E-4</v>
      </c>
      <c r="N316" s="68">
        <v>1242</v>
      </c>
      <c r="O316" s="68" t="s">
        <v>451</v>
      </c>
    </row>
    <row r="317" spans="1:15" s="68" customFormat="1" ht="11.5">
      <c r="A317" s="62">
        <v>8</v>
      </c>
      <c r="B317" s="63">
        <v>935</v>
      </c>
      <c r="C317" s="64" t="s">
        <v>326</v>
      </c>
      <c r="D317" s="65">
        <v>8214787.3499999996</v>
      </c>
      <c r="E317" s="66">
        <v>-4.0116135656832586E-2</v>
      </c>
      <c r="F317" s="65">
        <v>8701693.7515328079</v>
      </c>
      <c r="G317" s="65">
        <v>8751988.3800000008</v>
      </c>
      <c r="H317" s="65">
        <v>-50294.628467192873</v>
      </c>
      <c r="I317" s="65">
        <v>-802852.64912420779</v>
      </c>
      <c r="J317" s="65">
        <v>-853147.27759140066</v>
      </c>
      <c r="K317" s="65">
        <v>316416.18151172326</v>
      </c>
      <c r="L317" s="65"/>
      <c r="M317" s="67">
        <v>4.4327006568955254E-4</v>
      </c>
      <c r="N317" s="68">
        <v>1239</v>
      </c>
      <c r="O317" s="68" t="s">
        <v>326</v>
      </c>
    </row>
    <row r="318" spans="1:15" s="68" customFormat="1" ht="11.5">
      <c r="A318" s="62">
        <v>21</v>
      </c>
      <c r="B318" s="63">
        <v>941</v>
      </c>
      <c r="C318" s="64" t="s">
        <v>328</v>
      </c>
      <c r="D318" s="65">
        <v>1202289.3899999999</v>
      </c>
      <c r="E318" s="66">
        <v>-1.9808209757122264E-2</v>
      </c>
      <c r="F318" s="65">
        <v>1273551.4173105394</v>
      </c>
      <c r="G318" s="65">
        <v>1279261.56</v>
      </c>
      <c r="H318" s="65">
        <v>-5710.1426894606557</v>
      </c>
      <c r="I318" s="65">
        <v>-117502.886033371</v>
      </c>
      <c r="J318" s="65">
        <v>-123213.02872283166</v>
      </c>
      <c r="K318" s="65">
        <v>46309.636713342195</v>
      </c>
      <c r="L318" s="65"/>
      <c r="M318" s="67">
        <v>6.4875556015841609E-5</v>
      </c>
      <c r="N318" s="68">
        <v>1260</v>
      </c>
      <c r="O318" s="68" t="s">
        <v>328</v>
      </c>
    </row>
    <row r="319" spans="1:15" s="68" customFormat="1" ht="11.5">
      <c r="A319" s="62">
        <v>15</v>
      </c>
      <c r="B319" s="63">
        <v>946</v>
      </c>
      <c r="C319" s="64" t="s">
        <v>452</v>
      </c>
      <c r="D319" s="65">
        <v>18446413.84</v>
      </c>
      <c r="E319" s="66">
        <v>-4.1731429838643253E-2</v>
      </c>
      <c r="F319" s="65">
        <v>19539768.616130553</v>
      </c>
      <c r="G319" s="65">
        <v>20077770.25</v>
      </c>
      <c r="H319" s="65">
        <v>-538001.63386944681</v>
      </c>
      <c r="I319" s="65">
        <v>-1802816.2613710808</v>
      </c>
      <c r="J319" s="65">
        <v>-2340817.8952405276</v>
      </c>
      <c r="K319" s="65">
        <v>710516.72808521369</v>
      </c>
      <c r="L319" s="65"/>
      <c r="M319" s="67">
        <v>9.9536880581497589E-4</v>
      </c>
      <c r="N319" s="68">
        <v>2342</v>
      </c>
      <c r="O319" s="68" t="s">
        <v>452</v>
      </c>
    </row>
    <row r="320" spans="1:15" s="68" customFormat="1" ht="11.5">
      <c r="A320" s="62">
        <v>17</v>
      </c>
      <c r="B320" s="63">
        <v>977</v>
      </c>
      <c r="C320" s="64" t="s">
        <v>331</v>
      </c>
      <c r="D320" s="65">
        <v>44961666.520000003</v>
      </c>
      <c r="E320" s="66">
        <v>-1.4299740316215177E-2</v>
      </c>
      <c r="F320" s="65">
        <v>47626631.822135463</v>
      </c>
      <c r="G320" s="65">
        <v>48298011.039999999</v>
      </c>
      <c r="H320" s="65">
        <v>-671379.21786453575</v>
      </c>
      <c r="I320" s="65">
        <v>-4394221.2423333395</v>
      </c>
      <c r="J320" s="65">
        <v>-5065600.4601978753</v>
      </c>
      <c r="K320" s="65">
        <v>1731828.0106985231</v>
      </c>
      <c r="L320" s="65"/>
      <c r="M320" s="67">
        <v>2.4261322932275487E-3</v>
      </c>
      <c r="N320" s="68">
        <v>1281</v>
      </c>
      <c r="O320" s="68" t="s">
        <v>331</v>
      </c>
    </row>
    <row r="321" spans="1:15" s="68" customFormat="1" ht="11.5">
      <c r="A321" s="62">
        <v>6</v>
      </c>
      <c r="B321" s="63">
        <v>980</v>
      </c>
      <c r="C321" s="64" t="s">
        <v>332</v>
      </c>
      <c r="D321" s="65">
        <v>110244964.33</v>
      </c>
      <c r="E321" s="66">
        <v>-1.4641185415869394E-2</v>
      </c>
      <c r="F321" s="65">
        <v>116779397.49083318</v>
      </c>
      <c r="G321" s="65">
        <v>117437950.95</v>
      </c>
      <c r="H321" s="65">
        <v>-658553.45916682482</v>
      </c>
      <c r="I321" s="65">
        <v>-10774528.65106049</v>
      </c>
      <c r="J321" s="65">
        <v>-11433082.110227315</v>
      </c>
      <c r="K321" s="65">
        <v>4246402.1474876925</v>
      </c>
      <c r="L321" s="65"/>
      <c r="M321" s="67">
        <v>5.948820157895076E-3</v>
      </c>
      <c r="N321" s="68">
        <v>1289</v>
      </c>
      <c r="O321" s="68" t="s">
        <v>332</v>
      </c>
    </row>
    <row r="322" spans="1:15" s="68" customFormat="1" ht="11.5">
      <c r="A322" s="62">
        <v>5</v>
      </c>
      <c r="B322" s="63">
        <v>981</v>
      </c>
      <c r="C322" s="64" t="s">
        <v>333</v>
      </c>
      <c r="D322" s="65">
        <v>6782694.7699999996</v>
      </c>
      <c r="E322" s="66">
        <v>-4.9830587184995891E-3</v>
      </c>
      <c r="F322" s="65">
        <v>7184718.2628121525</v>
      </c>
      <c r="G322" s="65">
        <v>7223890.96</v>
      </c>
      <c r="H322" s="65">
        <v>-39172.697187847458</v>
      </c>
      <c r="I322" s="65">
        <v>-662890.49640407413</v>
      </c>
      <c r="J322" s="65">
        <v>-702063.19359192159</v>
      </c>
      <c r="K322" s="65">
        <v>261255.01343415005</v>
      </c>
      <c r="L322" s="65"/>
      <c r="M322" s="67">
        <v>3.6599432561697221E-4</v>
      </c>
      <c r="N322" s="68">
        <v>1292</v>
      </c>
      <c r="O322" s="68" t="s">
        <v>333</v>
      </c>
    </row>
    <row r="323" spans="1:15" s="68" customFormat="1" ht="11.5">
      <c r="A323" s="62">
        <v>2</v>
      </c>
      <c r="B323" s="63">
        <v>853</v>
      </c>
      <c r="C323" s="64" t="s">
        <v>443</v>
      </c>
      <c r="D323" s="65">
        <v>591234234.25999999</v>
      </c>
      <c r="E323" s="66">
        <v>-1.5019188752845865E-2</v>
      </c>
      <c r="F323" s="65">
        <v>626277835.6584636</v>
      </c>
      <c r="G323" s="65">
        <v>634616663.02999997</v>
      </c>
      <c r="H323" s="65">
        <v>-8338827.3715363741</v>
      </c>
      <c r="I323" s="65">
        <v>-57782867.77302438</v>
      </c>
      <c r="J323" s="65">
        <v>-66121695.144560754</v>
      </c>
      <c r="K323" s="65">
        <v>22773088.433452491</v>
      </c>
      <c r="L323" s="65"/>
      <c r="M323" s="67">
        <v>3.1903009377149912E-2</v>
      </c>
      <c r="N323" s="68">
        <v>1124</v>
      </c>
      <c r="O323" s="68" t="s">
        <v>443</v>
      </c>
    </row>
    <row r="324" spans="1:15" s="68" customFormat="1" ht="11.5">
      <c r="A324" s="62">
        <v>13</v>
      </c>
      <c r="B324" s="63">
        <v>992</v>
      </c>
      <c r="C324" s="64" t="s">
        <v>1822</v>
      </c>
      <c r="D324" s="65">
        <v>60967646.079999998</v>
      </c>
      <c r="E324" s="66">
        <v>-3.1066843927517677E-2</v>
      </c>
      <c r="F324" s="65">
        <v>64581316.878519036</v>
      </c>
      <c r="G324" s="65">
        <v>65010936.659999996</v>
      </c>
      <c r="H324" s="65">
        <v>-429619.78148096055</v>
      </c>
      <c r="I324" s="65">
        <v>-5958527.4798616813</v>
      </c>
      <c r="J324" s="65">
        <v>-6388147.2613426419</v>
      </c>
      <c r="K324" s="65">
        <v>2348344.3875624831</v>
      </c>
      <c r="L324" s="65"/>
      <c r="M324" s="67">
        <v>3.2898152236185384E-3</v>
      </c>
      <c r="N324" s="68">
        <v>2003</v>
      </c>
      <c r="O324" s="68" t="s">
        <v>1822</v>
      </c>
    </row>
    <row r="325" spans="1:15" s="68" customFormat="1" ht="11.5">
      <c r="A325" s="62">
        <v>14</v>
      </c>
      <c r="B325" s="63">
        <v>846</v>
      </c>
      <c r="C325" s="64" t="s">
        <v>441</v>
      </c>
      <c r="D325" s="65">
        <v>13973021.890000001</v>
      </c>
      <c r="E325" s="66">
        <v>-6.7168160630600535E-2</v>
      </c>
      <c r="F325" s="65">
        <v>14801230.036739068</v>
      </c>
      <c r="G325" s="65">
        <v>15352935.07</v>
      </c>
      <c r="H325" s="65">
        <v>-551705.03326093219</v>
      </c>
      <c r="I325" s="65">
        <v>-1365619.9683193313</v>
      </c>
      <c r="J325" s="65">
        <v>-1917325.0015802635</v>
      </c>
      <c r="K325" s="65">
        <v>538211.16022114956</v>
      </c>
      <c r="L325" s="65"/>
      <c r="M325" s="67">
        <v>7.5398449980106368E-4</v>
      </c>
      <c r="N325" s="68">
        <v>1108</v>
      </c>
      <c r="O325" s="68" t="s">
        <v>441</v>
      </c>
    </row>
    <row r="326" spans="1:15" s="68" customFormat="1" ht="11.5">
      <c r="A326" s="62">
        <v>19</v>
      </c>
      <c r="B326" s="63">
        <v>976</v>
      </c>
      <c r="C326" s="64" t="s">
        <v>453</v>
      </c>
      <c r="D326" s="65">
        <v>10190858.050000001</v>
      </c>
      <c r="E326" s="66">
        <v>-3.4279287115489575E-2</v>
      </c>
      <c r="F326" s="65">
        <v>10794889.999975814</v>
      </c>
      <c r="G326" s="65">
        <v>10821455.35</v>
      </c>
      <c r="H326" s="65">
        <v>-26565.350024186075</v>
      </c>
      <c r="I326" s="65">
        <v>-995979.20599749417</v>
      </c>
      <c r="J326" s="65">
        <v>-1022544.5560216802</v>
      </c>
      <c r="K326" s="65">
        <v>392530.23275264777</v>
      </c>
      <c r="L326" s="65"/>
      <c r="M326" s="67">
        <v>5.4989887440682272E-4</v>
      </c>
      <c r="N326" s="68">
        <v>1277</v>
      </c>
      <c r="O326" s="68" t="s">
        <v>453</v>
      </c>
    </row>
    <row r="327" spans="1:15" s="68" customFormat="1">
      <c r="A327" s="1"/>
      <c r="B327" s="1"/>
      <c r="C327" s="19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s="68" customFormat="1">
      <c r="A328" s="1"/>
      <c r="B328" s="1"/>
      <c r="C328" s="19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s="68" customFormat="1">
      <c r="A329" s="1"/>
      <c r="B329" s="1"/>
      <c r="C329" s="19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s="68" customFormat="1">
      <c r="A330" s="1"/>
      <c r="B330" s="1"/>
      <c r="C330" s="19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s="68" customFormat="1">
      <c r="A331" s="1"/>
      <c r="B331" s="1"/>
      <c r="C331" s="19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s="68" customFormat="1">
      <c r="A332" s="1"/>
      <c r="B332" s="1"/>
      <c r="C332" s="19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s="68" customFormat="1">
      <c r="A333" s="1"/>
      <c r="B333" s="1"/>
      <c r="C333" s="19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s="68" customFormat="1">
      <c r="A334" s="1"/>
      <c r="B334" s="1"/>
      <c r="C334" s="19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s="68" customFormat="1">
      <c r="A335" s="1"/>
      <c r="B335" s="1"/>
      <c r="C335" s="19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s="68" customFormat="1">
      <c r="A336" s="1"/>
      <c r="B336" s="1"/>
      <c r="C336" s="19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s="68" customFormat="1">
      <c r="A337" s="1"/>
      <c r="B337" s="1"/>
      <c r="C337" s="19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s="68" customFormat="1">
      <c r="A338" s="1"/>
      <c r="B338" s="1"/>
      <c r="C338" s="19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s="68" customFormat="1">
      <c r="A339" s="1"/>
      <c r="B339" s="1"/>
      <c r="C339" s="19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s="68" customFormat="1">
      <c r="A340" s="1"/>
      <c r="B340" s="1"/>
      <c r="C340" s="19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s="68" customFormat="1">
      <c r="A341" s="1"/>
      <c r="B341" s="1"/>
      <c r="C341" s="19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s="68" customFormat="1">
      <c r="A342" s="1"/>
      <c r="B342" s="1"/>
      <c r="C342" s="19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s="68" customFormat="1">
      <c r="A343" s="1"/>
      <c r="B343" s="1"/>
      <c r="C343" s="19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s="68" customFormat="1">
      <c r="A344" s="1"/>
      <c r="B344" s="1"/>
      <c r="C344" s="19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s="68" customFormat="1">
      <c r="A345" s="1"/>
      <c r="B345" s="1"/>
      <c r="C345" s="19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s="68" customFormat="1">
      <c r="A346" s="1"/>
      <c r="B346" s="1"/>
      <c r="C346" s="19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s="68" customFormat="1">
      <c r="A347" s="1"/>
      <c r="B347" s="1"/>
      <c r="C347" s="19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s="68" customFormat="1">
      <c r="A348" s="1"/>
      <c r="B348" s="1"/>
      <c r="C348" s="19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s="68" customFormat="1">
      <c r="A349" s="1"/>
      <c r="B349" s="1"/>
      <c r="C349" s="19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s="68" customFormat="1">
      <c r="A350" s="1"/>
      <c r="B350" s="1"/>
      <c r="C350" s="19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s="68" customFormat="1">
      <c r="A351" s="1"/>
      <c r="B351" s="1"/>
      <c r="C351" s="19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s="68" customFormat="1">
      <c r="A352" s="1"/>
      <c r="B352" s="1"/>
      <c r="C352" s="19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s="68" customFormat="1">
      <c r="A353" s="1"/>
      <c r="B353" s="1"/>
      <c r="C353" s="19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s="68" customFormat="1">
      <c r="A354" s="1"/>
      <c r="B354" s="1"/>
      <c r="C354" s="19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s="68" customFormat="1">
      <c r="A355" s="1"/>
      <c r="B355" s="1"/>
      <c r="C355" s="19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s="68" customFormat="1">
      <c r="A356" s="1"/>
      <c r="B356" s="1"/>
      <c r="C356" s="19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s="68" customFormat="1">
      <c r="A357" s="1"/>
      <c r="B357" s="1"/>
      <c r="C357" s="19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s="68" customFormat="1">
      <c r="A358" s="1"/>
      <c r="B358" s="1"/>
      <c r="C358" s="19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s="68" customFormat="1">
      <c r="A359" s="1"/>
      <c r="B359" s="1"/>
      <c r="C359" s="19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s="68" customFormat="1">
      <c r="A360" s="1"/>
      <c r="B360" s="1"/>
      <c r="C360" s="19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s="68" customFormat="1">
      <c r="A361" s="1"/>
      <c r="B361" s="1"/>
      <c r="C361" s="19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s="68" customFormat="1">
      <c r="A362" s="1"/>
      <c r="B362" s="1"/>
      <c r="C362" s="19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s="68" customFormat="1">
      <c r="A363" s="1"/>
      <c r="B363" s="1"/>
      <c r="C363" s="19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s="68" customFormat="1">
      <c r="A364" s="1"/>
      <c r="B364" s="1"/>
      <c r="C364" s="19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s="68" customFormat="1">
      <c r="A365" s="1"/>
      <c r="B365" s="1"/>
      <c r="C365" s="19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s="68" customFormat="1">
      <c r="A366" s="1"/>
      <c r="B366" s="1"/>
      <c r="C366" s="19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s="68" customFormat="1">
      <c r="A367" s="1"/>
      <c r="B367" s="1"/>
      <c r="C367" s="19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s="68" customFormat="1">
      <c r="A368" s="1"/>
      <c r="B368" s="1"/>
      <c r="C368" s="19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s="68" customFormat="1">
      <c r="A369" s="1"/>
      <c r="B369" s="1"/>
      <c r="C369" s="19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s="68" customFormat="1">
      <c r="A370" s="1"/>
      <c r="B370" s="1"/>
      <c r="C370" s="19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s="68" customFormat="1">
      <c r="A371" s="1"/>
      <c r="B371" s="1"/>
      <c r="C371" s="19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s="68" customFormat="1">
      <c r="A372" s="1"/>
      <c r="B372" s="1"/>
      <c r="C372" s="19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s="68" customFormat="1">
      <c r="A373" s="1"/>
      <c r="B373" s="1"/>
      <c r="C373" s="19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s="68" customFormat="1">
      <c r="A374" s="1"/>
      <c r="B374" s="1"/>
      <c r="C374" s="19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s="68" customFormat="1">
      <c r="A375" s="1"/>
      <c r="B375" s="1"/>
      <c r="C375" s="19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s="68" customFormat="1">
      <c r="A376" s="1"/>
      <c r="B376" s="1"/>
      <c r="C376" s="19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s="68" customFormat="1">
      <c r="A377" s="1"/>
      <c r="B377" s="1"/>
      <c r="C377" s="19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s="68" customFormat="1">
      <c r="A378" s="1"/>
      <c r="B378" s="1"/>
      <c r="C378" s="19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s="68" customFormat="1">
      <c r="A379" s="1"/>
      <c r="B379" s="1"/>
      <c r="C379" s="19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s="68" customFormat="1">
      <c r="A380" s="1"/>
      <c r="B380" s="1"/>
      <c r="C380" s="19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s="68" customFormat="1">
      <c r="A381" s="1"/>
      <c r="B381" s="1"/>
      <c r="C381" s="19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s="68" customFormat="1">
      <c r="A382" s="1"/>
      <c r="B382" s="1"/>
      <c r="C382" s="19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s="68" customFormat="1">
      <c r="A383" s="1"/>
      <c r="B383" s="1"/>
      <c r="C383" s="19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s="68" customFormat="1">
      <c r="A384" s="1"/>
      <c r="B384" s="1"/>
      <c r="C384" s="19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s="68" customFormat="1">
      <c r="A385" s="1"/>
      <c r="B385" s="1"/>
      <c r="C385" s="19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s="68" customFormat="1">
      <c r="A386" s="1"/>
      <c r="B386" s="1"/>
      <c r="C386" s="19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s="68" customFormat="1">
      <c r="A387" s="1"/>
      <c r="B387" s="1"/>
      <c r="C387" s="19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s="68" customFormat="1">
      <c r="A388" s="1"/>
      <c r="B388" s="1"/>
      <c r="C388" s="19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s="68" customFormat="1">
      <c r="A389" s="1"/>
      <c r="B389" s="1"/>
      <c r="C389" s="19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s="68" customFormat="1">
      <c r="A390" s="1"/>
      <c r="B390" s="1"/>
      <c r="C390" s="19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s="68" customFormat="1">
      <c r="A391" s="1"/>
      <c r="B391" s="1"/>
      <c r="C391" s="19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s="68" customFormat="1">
      <c r="A392" s="1"/>
      <c r="B392" s="1"/>
      <c r="C392" s="19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s="68" customFormat="1">
      <c r="A393" s="1"/>
      <c r="B393" s="1"/>
      <c r="C393" s="19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s="68" customFormat="1">
      <c r="A394" s="1"/>
      <c r="B394" s="1"/>
      <c r="C394" s="19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s="68" customFormat="1">
      <c r="A395" s="1"/>
      <c r="B395" s="1"/>
      <c r="C395" s="19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s="68" customFormat="1">
      <c r="A396" s="1"/>
      <c r="B396" s="1"/>
      <c r="C396" s="19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s="68" customFormat="1">
      <c r="A397" s="1"/>
      <c r="B397" s="1"/>
      <c r="C397" s="19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s="68" customFormat="1">
      <c r="A398" s="1"/>
      <c r="B398" s="1"/>
      <c r="C398" s="19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s="68" customFormat="1">
      <c r="A399" s="1"/>
      <c r="B399" s="1"/>
      <c r="C399" s="19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s="68" customFormat="1">
      <c r="A400" s="1"/>
      <c r="B400" s="1"/>
      <c r="C400" s="19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s="68" customFormat="1">
      <c r="A401" s="1"/>
      <c r="B401" s="1"/>
      <c r="C401" s="19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s="68" customFormat="1">
      <c r="A402" s="1"/>
      <c r="B402" s="1"/>
      <c r="C402" s="19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s="68" customFormat="1">
      <c r="A403" s="1"/>
      <c r="B403" s="1"/>
      <c r="C403" s="19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s="68" customFormat="1">
      <c r="A404" s="1"/>
      <c r="B404" s="1"/>
      <c r="C404" s="19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s="68" customFormat="1">
      <c r="A405" s="1"/>
      <c r="B405" s="1"/>
      <c r="C405" s="19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s="68" customFormat="1">
      <c r="A406" s="1"/>
      <c r="B406" s="1"/>
      <c r="C406" s="19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s="68" customFormat="1">
      <c r="A407" s="1"/>
      <c r="B407" s="1"/>
      <c r="C407" s="19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s="68" customFormat="1">
      <c r="A408" s="1"/>
      <c r="B408" s="1"/>
      <c r="C408" s="19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s="68" customFormat="1">
      <c r="A409" s="1"/>
      <c r="B409" s="1"/>
      <c r="C409" s="19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s="68" customFormat="1">
      <c r="A410" s="1"/>
      <c r="B410" s="1"/>
      <c r="C410" s="19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s="68" customFormat="1">
      <c r="A411" s="1"/>
      <c r="B411" s="1"/>
      <c r="C411" s="19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s="68" customFormat="1">
      <c r="A412" s="1"/>
      <c r="B412" s="1"/>
      <c r="C412" s="19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s="68" customFormat="1">
      <c r="A413" s="1"/>
      <c r="B413" s="1"/>
      <c r="C413" s="19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s="68" customFormat="1">
      <c r="A414" s="1"/>
      <c r="B414" s="1"/>
      <c r="C414" s="19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s="68" customFormat="1">
      <c r="A415" s="1"/>
      <c r="B415" s="1"/>
      <c r="C415" s="19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s="68" customFormat="1">
      <c r="A416" s="1"/>
      <c r="B416" s="1"/>
      <c r="C416" s="19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s="68" customFormat="1">
      <c r="A417" s="1"/>
      <c r="B417" s="1"/>
      <c r="C417" s="19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s="68" customFormat="1">
      <c r="A418" s="1"/>
      <c r="B418" s="1"/>
      <c r="C418" s="19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s="68" customFormat="1">
      <c r="A419" s="1"/>
      <c r="B419" s="1"/>
      <c r="C419" s="19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s="68" customFormat="1">
      <c r="A420" s="1"/>
      <c r="B420" s="1"/>
      <c r="C420" s="19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s="68" customFormat="1">
      <c r="A421" s="1"/>
      <c r="B421" s="1"/>
      <c r="C421" s="19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s="68" customFormat="1">
      <c r="A422" s="1"/>
      <c r="B422" s="1"/>
      <c r="C422" s="19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s="68" customFormat="1">
      <c r="A423" s="1"/>
      <c r="B423" s="1"/>
      <c r="C423" s="19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s="68" customFormat="1">
      <c r="A424" s="1"/>
      <c r="B424" s="1"/>
      <c r="C424" s="19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s="68" customFormat="1">
      <c r="A425" s="1"/>
      <c r="B425" s="1"/>
      <c r="C425" s="19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s="68" customFormat="1">
      <c r="A426" s="1"/>
      <c r="B426" s="1"/>
      <c r="C426" s="19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s="68" customFormat="1">
      <c r="A427" s="1"/>
      <c r="B427" s="1"/>
      <c r="C427" s="19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s="68" customFormat="1">
      <c r="A428" s="1"/>
      <c r="B428" s="1"/>
      <c r="C428" s="19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s="68" customFormat="1">
      <c r="A429" s="1"/>
      <c r="B429" s="1"/>
      <c r="C429" s="19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s="68" customFormat="1">
      <c r="A430" s="1"/>
      <c r="B430" s="1"/>
      <c r="C430" s="19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s="68" customFormat="1">
      <c r="A431" s="1"/>
      <c r="B431" s="1"/>
      <c r="C431" s="19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s="68" customFormat="1">
      <c r="A432" s="1"/>
      <c r="B432" s="1"/>
      <c r="C432" s="19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s="68" customFormat="1">
      <c r="A433" s="1"/>
      <c r="B433" s="1"/>
      <c r="C433" s="19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s="68" customFormat="1">
      <c r="A434" s="1"/>
      <c r="B434" s="1"/>
      <c r="C434" s="19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s="68" customFormat="1">
      <c r="A435" s="1"/>
      <c r="B435" s="1"/>
      <c r="C435" s="19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s="68" customFormat="1">
      <c r="A436" s="1"/>
      <c r="B436" s="1"/>
      <c r="C436" s="19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s="68" customFormat="1">
      <c r="A437" s="1"/>
      <c r="B437" s="1"/>
      <c r="C437" s="19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s="68" customFormat="1">
      <c r="A438" s="1"/>
      <c r="B438" s="1"/>
      <c r="C438" s="19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s="68" customFormat="1">
      <c r="A439" s="1"/>
      <c r="B439" s="1"/>
      <c r="C439" s="19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s="68" customFormat="1">
      <c r="A440" s="1"/>
      <c r="B440" s="1"/>
      <c r="C440" s="19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s="68" customFormat="1">
      <c r="A441" s="1"/>
      <c r="B441" s="1"/>
      <c r="C441" s="19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s="68" customFormat="1">
      <c r="A442" s="1"/>
      <c r="B442" s="1"/>
      <c r="C442" s="19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s="68" customFormat="1">
      <c r="A443" s="1"/>
      <c r="B443" s="1"/>
      <c r="C443" s="19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s="68" customFormat="1">
      <c r="A444" s="1"/>
      <c r="B444" s="1"/>
      <c r="C444" s="19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s="68" customFormat="1">
      <c r="A445" s="1"/>
      <c r="B445" s="1"/>
      <c r="C445" s="19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s="68" customFormat="1">
      <c r="A446" s="1"/>
      <c r="B446" s="1"/>
      <c r="C446" s="19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s="68" customFormat="1">
      <c r="A447" s="1"/>
      <c r="B447" s="1"/>
      <c r="C447" s="19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s="68" customFormat="1">
      <c r="A448" s="1"/>
      <c r="B448" s="1"/>
      <c r="C448" s="19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s="68" customFormat="1">
      <c r="A449" s="1"/>
      <c r="B449" s="1"/>
      <c r="C449" s="19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s="68" customFormat="1">
      <c r="A450" s="1"/>
      <c r="B450" s="1"/>
      <c r="C450" s="19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s="68" customFormat="1">
      <c r="A451" s="1"/>
      <c r="B451" s="1"/>
      <c r="C451" s="19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s="68" customFormat="1">
      <c r="A452" s="1"/>
      <c r="B452" s="1"/>
      <c r="C452" s="19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s="68" customFormat="1">
      <c r="A453" s="1"/>
      <c r="B453" s="1"/>
      <c r="C453" s="19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s="68" customFormat="1">
      <c r="A454" s="1"/>
      <c r="B454" s="1"/>
      <c r="C454" s="19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s="68" customFormat="1">
      <c r="A455" s="1"/>
      <c r="B455" s="1"/>
      <c r="C455" s="19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s="68" customFormat="1">
      <c r="A456" s="1"/>
      <c r="B456" s="1"/>
      <c r="C456" s="19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s="68" customFormat="1">
      <c r="A457" s="1"/>
      <c r="B457" s="1"/>
      <c r="C457" s="19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s="68" customFormat="1">
      <c r="A458" s="1"/>
      <c r="B458" s="1"/>
      <c r="C458" s="19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s="68" customFormat="1">
      <c r="A459" s="1"/>
      <c r="B459" s="1"/>
      <c r="C459" s="19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</sheetData>
  <pageMargins left="0.75" right="0.75" top="1" bottom="1" header="0.4921259845" footer="0.4921259845"/>
  <pageSetup paperSize="9" fitToHeight="0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Taul45">
    <pageSetUpPr fitToPage="1"/>
  </sheetPr>
  <dimension ref="A1:O315"/>
  <sheetViews>
    <sheetView showGridLines="0" workbookViewId="0">
      <pane ySplit="15" topLeftCell="A16" activePane="bottomLeft" state="frozen"/>
      <selection pane="bottomLeft" activeCell="B262" sqref="B262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29.453125" style="19" customWidth="1"/>
    <col min="4" max="4" width="13.453125" style="1" customWidth="1"/>
    <col min="5" max="5" width="6.54296875" style="1" customWidth="1"/>
    <col min="6" max="6" width="15.54296875" style="1" customWidth="1"/>
    <col min="7" max="7" width="13.453125" style="1" customWidth="1"/>
    <col min="8" max="8" width="11.453125" style="1" customWidth="1"/>
    <col min="9" max="9" width="12.453125" style="1" customWidth="1"/>
    <col min="10" max="10" width="13.453125" style="1" customWidth="1"/>
    <col min="11" max="11" width="10.54296875" style="1" customWidth="1"/>
    <col min="12" max="12" width="15.453125" style="1" hidden="1" customWidth="1"/>
    <col min="13" max="13" width="13.1796875" style="1" hidden="1" customWidth="1"/>
    <col min="14" max="15" width="9.1796875" style="1" hidden="1" customWidth="1"/>
    <col min="16" max="17" width="0" style="1" hidden="1" customWidth="1"/>
    <col min="18" max="16384" width="9.1796875" style="1"/>
  </cols>
  <sheetData>
    <row r="1" spans="1:15" ht="14">
      <c r="A1" s="33" t="s">
        <v>0</v>
      </c>
      <c r="B1" s="33"/>
      <c r="C1" s="46"/>
      <c r="D1" s="33" t="s">
        <v>456</v>
      </c>
      <c r="E1" s="34"/>
      <c r="F1" s="33"/>
      <c r="G1" s="33"/>
      <c r="H1" s="33"/>
      <c r="I1" s="33"/>
      <c r="J1" s="33"/>
      <c r="K1" s="35" t="s">
        <v>2</v>
      </c>
    </row>
    <row r="2" spans="1:15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 t="s">
        <v>1910</v>
      </c>
    </row>
    <row r="3" spans="1:15" ht="11.5">
      <c r="A3" s="38" t="s">
        <v>457</v>
      </c>
      <c r="B3" s="38"/>
      <c r="C3" s="48"/>
      <c r="D3" s="38"/>
      <c r="E3" s="38"/>
      <c r="F3" s="38"/>
      <c r="G3" s="39"/>
      <c r="H3" s="38"/>
      <c r="I3" s="38"/>
      <c r="J3" s="38" t="s">
        <v>458</v>
      </c>
      <c r="K3" s="45">
        <v>2017</v>
      </c>
    </row>
    <row r="4" spans="1:15" ht="11.5">
      <c r="A4" s="40"/>
      <c r="B4" s="40"/>
      <c r="C4" s="49"/>
      <c r="D4" s="41"/>
      <c r="E4" s="42"/>
      <c r="F4" s="41"/>
      <c r="G4" s="40"/>
      <c r="H4" s="40"/>
      <c r="I4" s="40"/>
    </row>
    <row r="6" spans="1:15">
      <c r="A6" s="7"/>
      <c r="B6" s="8"/>
      <c r="C6" s="50"/>
      <c r="D6" s="8"/>
      <c r="E6" s="8"/>
      <c r="F6" s="8"/>
      <c r="G6" s="8"/>
      <c r="H6" s="8"/>
      <c r="I6" s="8"/>
      <c r="J6" s="8"/>
      <c r="K6" s="9"/>
    </row>
    <row r="7" spans="1:15" ht="11.5">
      <c r="A7" s="10" t="s">
        <v>459</v>
      </c>
      <c r="D7" s="11">
        <v>30075099481.710003</v>
      </c>
      <c r="K7" s="12"/>
    </row>
    <row r="8" spans="1:15" ht="11.5">
      <c r="A8" s="10" t="s">
        <v>460</v>
      </c>
      <c r="D8" s="11">
        <v>31857709041.819996</v>
      </c>
      <c r="F8" s="1" t="s">
        <v>8</v>
      </c>
      <c r="K8" s="12"/>
    </row>
    <row r="9" spans="1:15" ht="11.5">
      <c r="A9" s="10" t="s">
        <v>461</v>
      </c>
      <c r="D9" s="11">
        <v>2939318117.7800012</v>
      </c>
      <c r="F9" s="1" t="s">
        <v>1911</v>
      </c>
      <c r="K9" s="12"/>
    </row>
    <row r="10" spans="1:15" ht="11.5">
      <c r="A10" s="10" t="s">
        <v>462</v>
      </c>
      <c r="D10" s="11">
        <v>1158429029.3999987</v>
      </c>
      <c r="F10" s="1" t="s">
        <v>1912</v>
      </c>
      <c r="K10" s="12"/>
    </row>
    <row r="11" spans="1:15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5" s="19" customFormat="1" ht="36.75" customHeight="1">
      <c r="A12" s="17" t="s">
        <v>463</v>
      </c>
      <c r="B12" s="17" t="s">
        <v>13</v>
      </c>
      <c r="C12" s="17" t="s">
        <v>14</v>
      </c>
      <c r="D12" s="17" t="s">
        <v>464</v>
      </c>
      <c r="E12" s="17" t="s">
        <v>1913</v>
      </c>
      <c r="F12" s="18" t="s">
        <v>465</v>
      </c>
      <c r="G12" s="17" t="s">
        <v>466</v>
      </c>
      <c r="H12" s="17" t="s">
        <v>467</v>
      </c>
      <c r="I12" s="17" t="s">
        <v>1920</v>
      </c>
      <c r="J12" s="17" t="s">
        <v>1921</v>
      </c>
      <c r="K12" s="17" t="s">
        <v>22</v>
      </c>
      <c r="L12" s="17" t="s">
        <v>468</v>
      </c>
      <c r="M12" s="17" t="s">
        <v>358</v>
      </c>
    </row>
    <row r="13" spans="1:15" ht="11.5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  <c r="L13" s="20"/>
      <c r="M13" s="22"/>
    </row>
    <row r="14" spans="1:15" ht="11.5" hidden="1">
      <c r="A14" s="20"/>
      <c r="B14" s="20"/>
      <c r="C14" s="53"/>
      <c r="D14" s="23">
        <v>20854751711.700001</v>
      </c>
      <c r="E14" s="21"/>
      <c r="F14" s="23"/>
      <c r="G14" s="23">
        <v>21584599630.75</v>
      </c>
      <c r="H14" s="23"/>
      <c r="I14" s="23">
        <v>1494228630.75</v>
      </c>
      <c r="J14" s="23"/>
      <c r="K14" s="23">
        <v>752249216.99000001</v>
      </c>
      <c r="L14" s="23"/>
      <c r="M14" s="22">
        <v>0</v>
      </c>
    </row>
    <row r="15" spans="1:15" ht="11.5">
      <c r="A15" s="24"/>
      <c r="B15" s="25"/>
      <c r="C15" s="26" t="s">
        <v>1922</v>
      </c>
      <c r="D15" s="23">
        <v>881596793.42000079</v>
      </c>
      <c r="E15" s="21">
        <v>-3.0054377808555084E-2</v>
      </c>
      <c r="F15" s="23">
        <v>933850747.66106761</v>
      </c>
      <c r="G15" s="23">
        <v>949359729.44999993</v>
      </c>
      <c r="H15" s="23">
        <v>-15508981.788932323</v>
      </c>
      <c r="I15" s="23">
        <v>-86160759.968625918</v>
      </c>
      <c r="J15" s="23">
        <v>-101669741.75755824</v>
      </c>
      <c r="K15" s="23">
        <v>33957238.224424176</v>
      </c>
      <c r="L15" s="23">
        <v>701505680.25</v>
      </c>
      <c r="M15" s="22">
        <v>2.9313179627423636E-2</v>
      </c>
    </row>
    <row r="16" spans="1:15" ht="11.5">
      <c r="A16" s="24">
        <v>3</v>
      </c>
      <c r="B16" s="25">
        <v>766</v>
      </c>
      <c r="C16" s="26" t="s">
        <v>1923</v>
      </c>
      <c r="D16" s="23">
        <v>203082.71999999997</v>
      </c>
      <c r="E16" s="21">
        <v>-7.5665682021965747E-2</v>
      </c>
      <c r="F16" s="23">
        <f t="shared" ref="F16:F79" si="0">SUM($F$15 * M16)</f>
        <v>215119.8272549668</v>
      </c>
      <c r="G16" s="23">
        <v>221758</v>
      </c>
      <c r="H16" s="23">
        <f t="shared" ref="H16:H79" si="1">SUM(F16 - G16)</f>
        <v>-6638.1727450331964</v>
      </c>
      <c r="I16" s="23">
        <f t="shared" ref="I16:I79" si="2">SUM($I$15 * M16)</f>
        <v>-19847.805280479926</v>
      </c>
      <c r="J16" s="23">
        <f t="shared" ref="J16:J79" si="3">SUM(H16 + I16)</f>
        <v>-26485.978025513123</v>
      </c>
      <c r="K16" s="23">
        <f t="shared" ref="K16:K79" si="4">SUM($K$15 * M16)</f>
        <v>7822.315545808312</v>
      </c>
      <c r="L16" s="23"/>
      <c r="M16" s="22">
        <f t="shared" ref="M16:M79" si="5">SUM(D16 / $D$15 )</f>
        <v>2.3035782515970371E-4</v>
      </c>
      <c r="N16" s="27">
        <v>1945</v>
      </c>
      <c r="O16" s="1" t="s">
        <v>471</v>
      </c>
    </row>
    <row r="17" spans="1:15" ht="11.5">
      <c r="A17" s="24">
        <v>3</v>
      </c>
      <c r="B17" s="25">
        <v>20</v>
      </c>
      <c r="C17" s="26" t="s">
        <v>1924</v>
      </c>
      <c r="D17" s="23">
        <v>2851522.65</v>
      </c>
      <c r="E17" s="21">
        <v>-4.4760377590242449E-2</v>
      </c>
      <c r="F17" s="23">
        <f t="shared" si="0"/>
        <v>3020537.9358796515</v>
      </c>
      <c r="G17" s="23">
        <v>3088039.16</v>
      </c>
      <c r="H17" s="23">
        <f t="shared" si="1"/>
        <v>-67501.224120348692</v>
      </c>
      <c r="I17" s="23">
        <f t="shared" si="2"/>
        <v>-278686.76522590459</v>
      </c>
      <c r="J17" s="23">
        <f t="shared" si="3"/>
        <v>-346187.98934625328</v>
      </c>
      <c r="K17" s="23">
        <f t="shared" si="4"/>
        <v>109834.60313275061</v>
      </c>
      <c r="L17" s="23"/>
      <c r="M17" s="22">
        <f t="shared" si="5"/>
        <v>3.2344975291232806E-3</v>
      </c>
      <c r="N17" s="27">
        <v>2022</v>
      </c>
      <c r="O17" s="1" t="s">
        <v>473</v>
      </c>
    </row>
    <row r="18" spans="1:15" ht="11.5">
      <c r="A18" s="24">
        <v>3</v>
      </c>
      <c r="B18" s="25">
        <v>5</v>
      </c>
      <c r="C18" s="26" t="s">
        <v>1925</v>
      </c>
      <c r="D18" s="23">
        <v>1679592.23</v>
      </c>
      <c r="E18" s="21">
        <v>-2.6415556073303568E-2</v>
      </c>
      <c r="F18" s="23">
        <f t="shared" si="0"/>
        <v>1779144.9236861931</v>
      </c>
      <c r="G18" s="23">
        <v>1800193.39</v>
      </c>
      <c r="H18" s="23">
        <f t="shared" si="1"/>
        <v>-21048.466313806828</v>
      </c>
      <c r="I18" s="23">
        <f t="shared" si="2"/>
        <v>-164150.94071837852</v>
      </c>
      <c r="J18" s="23">
        <f t="shared" si="3"/>
        <v>-185199.40703218535</v>
      </c>
      <c r="K18" s="23">
        <f t="shared" si="4"/>
        <v>64694.32953895758</v>
      </c>
      <c r="L18" s="23"/>
      <c r="M18" s="22">
        <f t="shared" si="5"/>
        <v>1.9051705298113839E-3</v>
      </c>
      <c r="N18" s="27">
        <v>6</v>
      </c>
      <c r="O18" s="1" t="s">
        <v>475</v>
      </c>
    </row>
    <row r="19" spans="1:15" ht="11.5">
      <c r="A19" s="24">
        <v>3</v>
      </c>
      <c r="B19" s="25">
        <v>9</v>
      </c>
      <c r="C19" s="26" t="s">
        <v>1926</v>
      </c>
      <c r="D19" s="23">
        <v>480636.33</v>
      </c>
      <c r="E19" s="21">
        <v>-4.7521158056969569E-2</v>
      </c>
      <c r="F19" s="23">
        <f t="shared" si="0"/>
        <v>509124.57880247635</v>
      </c>
      <c r="G19" s="23">
        <v>518493.77</v>
      </c>
      <c r="H19" s="23">
        <f t="shared" si="1"/>
        <v>-9369.1911975236726</v>
      </c>
      <c r="I19" s="23">
        <f t="shared" si="2"/>
        <v>-46973.845379678263</v>
      </c>
      <c r="J19" s="23">
        <f t="shared" si="3"/>
        <v>-56343.036577201936</v>
      </c>
      <c r="K19" s="23">
        <f t="shared" si="4"/>
        <v>18513.091788603455</v>
      </c>
      <c r="L19" s="23"/>
      <c r="M19" s="22">
        <f t="shared" si="5"/>
        <v>5.4518838270209142E-4</v>
      </c>
      <c r="N19" s="27">
        <v>12</v>
      </c>
      <c r="O19" s="1" t="s">
        <v>477</v>
      </c>
    </row>
    <row r="20" spans="1:15" ht="11.5">
      <c r="A20" s="24">
        <v>3</v>
      </c>
      <c r="B20" s="25">
        <v>10</v>
      </c>
      <c r="C20" s="26" t="s">
        <v>1927</v>
      </c>
      <c r="D20" s="23">
        <v>2007820.22</v>
      </c>
      <c r="E20" s="21">
        <v>-4.316037162632598E-2</v>
      </c>
      <c r="F20" s="23">
        <f t="shared" si="0"/>
        <v>2126827.6241594041</v>
      </c>
      <c r="G20" s="23">
        <v>2171689.15</v>
      </c>
      <c r="H20" s="23">
        <f t="shared" si="1"/>
        <v>-44861.52584059583</v>
      </c>
      <c r="I20" s="23">
        <f t="shared" si="2"/>
        <v>-196229.52048687538</v>
      </c>
      <c r="J20" s="23">
        <f t="shared" si="3"/>
        <v>-241091.04632747121</v>
      </c>
      <c r="K20" s="23">
        <f t="shared" si="4"/>
        <v>77336.975396499853</v>
      </c>
      <c r="L20" s="23"/>
      <c r="M20" s="22">
        <f t="shared" si="5"/>
        <v>2.2774813100340488E-3</v>
      </c>
      <c r="N20" s="27">
        <v>14</v>
      </c>
      <c r="O20" s="1" t="s">
        <v>479</v>
      </c>
    </row>
    <row r="21" spans="1:15" ht="11.5">
      <c r="A21" s="24">
        <v>3</v>
      </c>
      <c r="B21" s="25">
        <v>16</v>
      </c>
      <c r="C21" s="26" t="s">
        <v>1928</v>
      </c>
      <c r="D21" s="23">
        <v>1455125.38</v>
      </c>
      <c r="E21" s="21">
        <v>-4.8074699404458222E-2</v>
      </c>
      <c r="F21" s="23">
        <f t="shared" si="0"/>
        <v>1541373.4875124674</v>
      </c>
      <c r="G21" s="23">
        <v>1584602.34</v>
      </c>
      <c r="H21" s="23">
        <f t="shared" si="1"/>
        <v>-43228.852487532655</v>
      </c>
      <c r="I21" s="23">
        <f t="shared" si="2"/>
        <v>-142213.20849417598</v>
      </c>
      <c r="J21" s="23">
        <f t="shared" si="3"/>
        <v>-185442.06098170864</v>
      </c>
      <c r="K21" s="23">
        <f t="shared" si="4"/>
        <v>56048.342670780788</v>
      </c>
      <c r="L21" s="23"/>
      <c r="M21" s="22">
        <f t="shared" si="5"/>
        <v>1.6505565706008243E-3</v>
      </c>
      <c r="N21" s="27">
        <v>28</v>
      </c>
      <c r="O21" s="1" t="s">
        <v>481</v>
      </c>
    </row>
    <row r="22" spans="1:15" ht="11.5">
      <c r="A22" s="24">
        <v>3</v>
      </c>
      <c r="B22" s="25">
        <v>18</v>
      </c>
      <c r="C22" s="26" t="s">
        <v>1929</v>
      </c>
      <c r="D22" s="23">
        <v>957053.73</v>
      </c>
      <c r="E22" s="21">
        <v>-4.3565532624591549E-2</v>
      </c>
      <c r="F22" s="23">
        <f t="shared" si="0"/>
        <v>1013780.1634295703</v>
      </c>
      <c r="G22" s="23">
        <v>1037900.34</v>
      </c>
      <c r="H22" s="23">
        <f t="shared" si="1"/>
        <v>-24120.176570429699</v>
      </c>
      <c r="I22" s="23">
        <f t="shared" si="2"/>
        <v>-93535.363698088215</v>
      </c>
      <c r="J22" s="23">
        <f t="shared" si="3"/>
        <v>-117655.54026851791</v>
      </c>
      <c r="K22" s="23">
        <f t="shared" si="4"/>
        <v>36863.679343830103</v>
      </c>
      <c r="L22" s="23"/>
      <c r="M22" s="22">
        <f t="shared" si="5"/>
        <v>1.0855912103392268E-3</v>
      </c>
      <c r="N22" s="27">
        <v>32</v>
      </c>
      <c r="O22" s="1" t="s">
        <v>483</v>
      </c>
    </row>
    <row r="23" spans="1:15" ht="11.5">
      <c r="A23" s="24">
        <v>3</v>
      </c>
      <c r="B23" s="25">
        <v>19</v>
      </c>
      <c r="C23" s="26" t="s">
        <v>1930</v>
      </c>
      <c r="D23" s="23">
        <v>676651.63</v>
      </c>
      <c r="E23" s="21">
        <v>-4.7831087147442129E-2</v>
      </c>
      <c r="F23" s="23">
        <f t="shared" si="0"/>
        <v>716758.08634723688</v>
      </c>
      <c r="G23" s="23">
        <v>740076.6</v>
      </c>
      <c r="H23" s="23">
        <f t="shared" si="1"/>
        <v>-23318.513652763097</v>
      </c>
      <c r="I23" s="23">
        <f t="shared" si="2"/>
        <v>-66130.933222478765</v>
      </c>
      <c r="J23" s="23">
        <f t="shared" si="3"/>
        <v>-89449.446875241862</v>
      </c>
      <c r="K23" s="23">
        <f t="shared" si="4"/>
        <v>26063.185309146611</v>
      </c>
      <c r="L23" s="23"/>
      <c r="M23" s="22">
        <f t="shared" si="5"/>
        <v>7.6752959521897554E-4</v>
      </c>
      <c r="N23" s="27">
        <v>34</v>
      </c>
      <c r="O23" s="1" t="s">
        <v>485</v>
      </c>
    </row>
    <row r="24" spans="1:15" ht="11.5">
      <c r="A24" s="24">
        <v>3</v>
      </c>
      <c r="B24" s="25">
        <v>295</v>
      </c>
      <c r="C24" s="26" t="s">
        <v>487</v>
      </c>
      <c r="D24" s="23">
        <v>208012.37</v>
      </c>
      <c r="E24" s="21">
        <v>-3.9115694633155545E-3</v>
      </c>
      <c r="F24" s="23">
        <f t="shared" si="0"/>
        <v>220341.66718515611</v>
      </c>
      <c r="G24" s="23">
        <v>214632.58</v>
      </c>
      <c r="H24" s="23">
        <f t="shared" si="1"/>
        <v>5709.0871851561242</v>
      </c>
      <c r="I24" s="23">
        <f t="shared" si="2"/>
        <v>-20329.592865858529</v>
      </c>
      <c r="J24" s="23">
        <f t="shared" si="3"/>
        <v>-14620.505680702405</v>
      </c>
      <c r="K24" s="23">
        <f t="shared" si="4"/>
        <v>8012.1952058325342</v>
      </c>
      <c r="L24" s="23"/>
      <c r="M24" s="22">
        <f t="shared" si="5"/>
        <v>2.3594955375580751E-4</v>
      </c>
      <c r="N24" s="27">
        <v>1944</v>
      </c>
      <c r="O24" s="1" t="s">
        <v>487</v>
      </c>
    </row>
    <row r="25" spans="1:15" ht="11.5">
      <c r="A25" s="24">
        <v>3</v>
      </c>
      <c r="B25" s="25">
        <v>43</v>
      </c>
      <c r="C25" s="26" t="s">
        <v>1931</v>
      </c>
      <c r="D25" s="23">
        <v>214056.09</v>
      </c>
      <c r="E25" s="21">
        <v>-3.5532399579836671E-2</v>
      </c>
      <c r="F25" s="23">
        <f t="shared" si="0"/>
        <v>226743.61020806513</v>
      </c>
      <c r="G25" s="23">
        <v>226105.49</v>
      </c>
      <c r="H25" s="23">
        <f t="shared" si="1"/>
        <v>638.12020806514192</v>
      </c>
      <c r="I25" s="23">
        <f t="shared" si="2"/>
        <v>-20920.261425594887</v>
      </c>
      <c r="J25" s="23">
        <f t="shared" si="3"/>
        <v>-20282.141217529745</v>
      </c>
      <c r="K25" s="23">
        <f t="shared" si="4"/>
        <v>8244.9864788197792</v>
      </c>
      <c r="L25" s="23"/>
      <c r="M25" s="22">
        <f t="shared" si="5"/>
        <v>2.4280497796459397E-4</v>
      </c>
      <c r="N25" s="27">
        <v>41</v>
      </c>
      <c r="O25" s="1" t="s">
        <v>489</v>
      </c>
    </row>
    <row r="26" spans="1:15" ht="11.5">
      <c r="A26" s="24">
        <v>3</v>
      </c>
      <c r="B26" s="25">
        <v>47</v>
      </c>
      <c r="C26" s="26" t="s">
        <v>1932</v>
      </c>
      <c r="D26" s="23">
        <v>314078.98</v>
      </c>
      <c r="E26" s="21">
        <v>-2.0223031327063043E-3</v>
      </c>
      <c r="F26" s="23">
        <f t="shared" si="0"/>
        <v>332695.05116937659</v>
      </c>
      <c r="G26" s="23">
        <v>329560.26</v>
      </c>
      <c r="H26" s="23">
        <f t="shared" si="1"/>
        <v>3134.7911693765782</v>
      </c>
      <c r="I26" s="23">
        <f t="shared" si="2"/>
        <v>-30695.760021983901</v>
      </c>
      <c r="J26" s="23">
        <f t="shared" si="3"/>
        <v>-27560.968852607322</v>
      </c>
      <c r="K26" s="23">
        <f t="shared" si="4"/>
        <v>12097.656008672811</v>
      </c>
      <c r="L26" s="23"/>
      <c r="M26" s="22">
        <f t="shared" si="5"/>
        <v>3.5626148182956227E-4</v>
      </c>
      <c r="N26" s="27">
        <v>51</v>
      </c>
      <c r="O26" s="1" t="s">
        <v>491</v>
      </c>
    </row>
    <row r="27" spans="1:15" ht="11.5">
      <c r="A27" s="24">
        <v>3</v>
      </c>
      <c r="B27" s="25">
        <v>49</v>
      </c>
      <c r="C27" s="26" t="s">
        <v>1933</v>
      </c>
      <c r="D27" s="23">
        <v>42197205.329999998</v>
      </c>
      <c r="E27" s="21">
        <v>-1.378471874633295E-2</v>
      </c>
      <c r="F27" s="23">
        <f t="shared" si="0"/>
        <v>44698315.648086481</v>
      </c>
      <c r="G27" s="23">
        <v>44973248.530000001</v>
      </c>
      <c r="H27" s="23">
        <f t="shared" si="1"/>
        <v>-274932.8819135204</v>
      </c>
      <c r="I27" s="23">
        <f t="shared" si="2"/>
        <v>-4124043.2212561951</v>
      </c>
      <c r="J27" s="23">
        <f t="shared" si="3"/>
        <v>-4398976.103169715</v>
      </c>
      <c r="K27" s="23">
        <f t="shared" si="4"/>
        <v>1625346.8303089717</v>
      </c>
      <c r="L27" s="23"/>
      <c r="M27" s="22">
        <f t="shared" si="5"/>
        <v>4.7864517708036701E-2</v>
      </c>
      <c r="N27" s="27">
        <v>53</v>
      </c>
      <c r="O27" s="1" t="s">
        <v>493</v>
      </c>
    </row>
    <row r="28" spans="1:15" ht="11.5">
      <c r="A28" s="24">
        <v>3</v>
      </c>
      <c r="B28" s="25">
        <v>51</v>
      </c>
      <c r="C28" s="26" t="s">
        <v>1934</v>
      </c>
      <c r="D28" s="23">
        <v>1825831.81</v>
      </c>
      <c r="E28" s="21">
        <v>-5.9133772573168812E-2</v>
      </c>
      <c r="F28" s="23">
        <f t="shared" si="0"/>
        <v>1934052.4076288887</v>
      </c>
      <c r="G28" s="23">
        <v>1941153.37</v>
      </c>
      <c r="H28" s="23">
        <f t="shared" si="1"/>
        <v>-7100.9623711113818</v>
      </c>
      <c r="I28" s="23">
        <f t="shared" si="2"/>
        <v>-178443.31728364792</v>
      </c>
      <c r="J28" s="23">
        <f t="shared" si="3"/>
        <v>-185544.2796547593</v>
      </c>
      <c r="K28" s="23">
        <f t="shared" si="4"/>
        <v>70327.167921496875</v>
      </c>
      <c r="L28" s="23"/>
      <c r="M28" s="22">
        <f t="shared" si="5"/>
        <v>2.0710508745352902E-3</v>
      </c>
      <c r="N28" s="27">
        <v>60</v>
      </c>
      <c r="O28" s="1" t="s">
        <v>495</v>
      </c>
    </row>
    <row r="29" spans="1:15" ht="11.5">
      <c r="A29" s="24">
        <v>3</v>
      </c>
      <c r="B29" s="25">
        <v>50</v>
      </c>
      <c r="C29" s="26" t="s">
        <v>1935</v>
      </c>
      <c r="D29" s="23">
        <v>2195214.0699999998</v>
      </c>
      <c r="E29" s="21">
        <v>-3.0271357463898793E-2</v>
      </c>
      <c r="F29" s="23">
        <f t="shared" si="0"/>
        <v>2325328.6716175196</v>
      </c>
      <c r="G29" s="23">
        <v>2337220.17</v>
      </c>
      <c r="H29" s="23">
        <f t="shared" si="1"/>
        <v>-11891.498382480349</v>
      </c>
      <c r="I29" s="23">
        <f t="shared" si="2"/>
        <v>-214544.01147635721</v>
      </c>
      <c r="J29" s="23">
        <f t="shared" si="3"/>
        <v>-226435.50985883755</v>
      </c>
      <c r="K29" s="23">
        <f t="shared" si="4"/>
        <v>84554.988952965272</v>
      </c>
      <c r="L29" s="23"/>
      <c r="M29" s="22">
        <f t="shared" si="5"/>
        <v>2.4900431652933428E-3</v>
      </c>
      <c r="N29" s="27">
        <v>62</v>
      </c>
      <c r="O29" s="1" t="s">
        <v>497</v>
      </c>
    </row>
    <row r="30" spans="1:15" ht="11.5">
      <c r="A30" s="24">
        <v>3</v>
      </c>
      <c r="B30" s="25">
        <v>52</v>
      </c>
      <c r="C30" s="26" t="s">
        <v>1936</v>
      </c>
      <c r="D30" s="23">
        <v>447310.16</v>
      </c>
      <c r="E30" s="21">
        <v>-4.5588531089562193E-2</v>
      </c>
      <c r="F30" s="23">
        <f t="shared" si="0"/>
        <v>473823.10197830497</v>
      </c>
      <c r="G30" s="23">
        <v>487240.18</v>
      </c>
      <c r="H30" s="23">
        <f t="shared" si="1"/>
        <v>-13417.078021695022</v>
      </c>
      <c r="I30" s="23">
        <f t="shared" si="2"/>
        <v>-43716.791638699353</v>
      </c>
      <c r="J30" s="23">
        <f t="shared" si="3"/>
        <v>-57133.869660394375</v>
      </c>
      <c r="K30" s="23">
        <f t="shared" si="4"/>
        <v>17229.438419802547</v>
      </c>
      <c r="L30" s="23"/>
      <c r="M30" s="22">
        <f t="shared" si="5"/>
        <v>5.0738632823826217E-4</v>
      </c>
      <c r="N30" s="27">
        <v>63</v>
      </c>
      <c r="O30" s="1" t="s">
        <v>1015</v>
      </c>
    </row>
    <row r="31" spans="1:15" ht="11.5">
      <c r="A31" s="24">
        <v>3</v>
      </c>
      <c r="B31" s="25">
        <v>65</v>
      </c>
      <c r="C31" s="26" t="s">
        <v>499</v>
      </c>
      <c r="D31" s="23">
        <v>730675.19</v>
      </c>
      <c r="E31" s="21">
        <v>-3.4002060962528551E-2</v>
      </c>
      <c r="F31" s="23">
        <f t="shared" si="0"/>
        <v>773983.72767653514</v>
      </c>
      <c r="G31" s="23">
        <v>793061.23</v>
      </c>
      <c r="H31" s="23">
        <f t="shared" si="1"/>
        <v>-19077.50232346484</v>
      </c>
      <c r="I31" s="23">
        <f t="shared" si="2"/>
        <v>-71410.797011176895</v>
      </c>
      <c r="J31" s="23">
        <f t="shared" si="3"/>
        <v>-90488.299334641735</v>
      </c>
      <c r="K31" s="23">
        <f t="shared" si="4"/>
        <v>28144.058232396346</v>
      </c>
      <c r="L31" s="23"/>
      <c r="M31" s="22">
        <f t="shared" si="5"/>
        <v>8.288088108459119E-4</v>
      </c>
      <c r="N31" s="27">
        <v>66</v>
      </c>
      <c r="O31" s="1" t="s">
        <v>499</v>
      </c>
    </row>
    <row r="32" spans="1:15" ht="11.5">
      <c r="A32" s="24">
        <v>3</v>
      </c>
      <c r="B32" s="25">
        <v>61</v>
      </c>
      <c r="C32" s="26" t="s">
        <v>1937</v>
      </c>
      <c r="D32" s="23">
        <v>2589711.2599999998</v>
      </c>
      <c r="E32" s="21">
        <v>-3.5767619614187889E-2</v>
      </c>
      <c r="F32" s="23">
        <f t="shared" si="0"/>
        <v>2743208.476287113</v>
      </c>
      <c r="G32" s="23">
        <v>2787370.77</v>
      </c>
      <c r="H32" s="23">
        <f t="shared" si="1"/>
        <v>-44162.293712886982</v>
      </c>
      <c r="I32" s="23">
        <f t="shared" si="2"/>
        <v>-253099.2534527129</v>
      </c>
      <c r="J32" s="23">
        <f t="shared" si="3"/>
        <v>-297261.54716559988</v>
      </c>
      <c r="K32" s="23">
        <f t="shared" si="4"/>
        <v>99750.183808119327</v>
      </c>
      <c r="L32" s="23"/>
      <c r="M32" s="22">
        <f t="shared" si="5"/>
        <v>2.9375234566741868E-3</v>
      </c>
      <c r="N32" s="27">
        <v>68</v>
      </c>
      <c r="O32" s="1" t="s">
        <v>501</v>
      </c>
    </row>
    <row r="33" spans="1:15" ht="11.5">
      <c r="A33" s="24">
        <v>3</v>
      </c>
      <c r="B33" s="25">
        <v>69</v>
      </c>
      <c r="C33" s="26" t="s">
        <v>1938</v>
      </c>
      <c r="D33" s="23">
        <v>1317765.1499999999</v>
      </c>
      <c r="E33" s="21">
        <v>-3.1603249013664986E-2</v>
      </c>
      <c r="F33" s="23">
        <f t="shared" si="0"/>
        <v>1395871.6498903276</v>
      </c>
      <c r="G33" s="23">
        <v>1407066.47</v>
      </c>
      <c r="H33" s="23">
        <f t="shared" si="1"/>
        <v>-11194.820109672379</v>
      </c>
      <c r="I33" s="23">
        <f t="shared" si="2"/>
        <v>-128788.63402362558</v>
      </c>
      <c r="J33" s="23">
        <f t="shared" si="3"/>
        <v>-139983.45413329796</v>
      </c>
      <c r="K33" s="23">
        <f t="shared" si="4"/>
        <v>50757.518013198875</v>
      </c>
      <c r="L33" s="23"/>
      <c r="M33" s="22">
        <f t="shared" si="5"/>
        <v>1.494748120496174E-3</v>
      </c>
      <c r="N33" s="27">
        <v>73</v>
      </c>
      <c r="O33" s="1" t="s">
        <v>503</v>
      </c>
    </row>
    <row r="34" spans="1:15" ht="11.5">
      <c r="A34" s="24">
        <v>3</v>
      </c>
      <c r="B34" s="25">
        <v>71</v>
      </c>
      <c r="C34" s="26" t="s">
        <v>1939</v>
      </c>
      <c r="D34" s="23">
        <v>1149589.9099999999</v>
      </c>
      <c r="E34" s="21">
        <v>-4.062628659311375E-2</v>
      </c>
      <c r="F34" s="23">
        <f t="shared" si="0"/>
        <v>1217728.336774556</v>
      </c>
      <c r="G34" s="23">
        <v>1242934.04</v>
      </c>
      <c r="H34" s="23">
        <f t="shared" si="1"/>
        <v>-25205.703225444071</v>
      </c>
      <c r="I34" s="23">
        <f t="shared" si="2"/>
        <v>-112352.42804550011</v>
      </c>
      <c r="J34" s="23">
        <f t="shared" si="3"/>
        <v>-137558.1312709442</v>
      </c>
      <c r="K34" s="23">
        <f t="shared" si="4"/>
        <v>44279.764542731056</v>
      </c>
      <c r="L34" s="23"/>
      <c r="M34" s="22">
        <f t="shared" si="5"/>
        <v>1.3039860382662767E-3</v>
      </c>
      <c r="N34" s="27">
        <v>76</v>
      </c>
      <c r="O34" s="1" t="s">
        <v>505</v>
      </c>
    </row>
    <row r="35" spans="1:15" ht="11.5">
      <c r="A35" s="24">
        <v>3</v>
      </c>
      <c r="B35" s="25">
        <v>72</v>
      </c>
      <c r="C35" s="26" t="s">
        <v>1940</v>
      </c>
      <c r="D35" s="23">
        <v>195326.01</v>
      </c>
      <c r="E35" s="21">
        <v>-3.4617524681686065E-2</v>
      </c>
      <c r="F35" s="23">
        <f t="shared" si="0"/>
        <v>206903.36198767636</v>
      </c>
      <c r="G35" s="23">
        <v>213092.34</v>
      </c>
      <c r="H35" s="23">
        <f t="shared" si="1"/>
        <v>-6188.9780123236415</v>
      </c>
      <c r="I35" s="23">
        <f t="shared" si="2"/>
        <v>-19089.721728628982</v>
      </c>
      <c r="J35" s="23">
        <f t="shared" si="3"/>
        <v>-25278.699740952623</v>
      </c>
      <c r="K35" s="23">
        <f t="shared" si="4"/>
        <v>7523.5435320332026</v>
      </c>
      <c r="L35" s="23"/>
      <c r="M35" s="22">
        <f t="shared" si="5"/>
        <v>2.2155934715037569E-4</v>
      </c>
      <c r="N35" s="27">
        <v>79</v>
      </c>
      <c r="O35" s="1" t="s">
        <v>507</v>
      </c>
    </row>
    <row r="36" spans="1:15" ht="11.5">
      <c r="A36" s="24">
        <v>3</v>
      </c>
      <c r="B36" s="25">
        <v>74</v>
      </c>
      <c r="C36" s="26" t="s">
        <v>1941</v>
      </c>
      <c r="D36" s="23">
        <v>209872.47</v>
      </c>
      <c r="E36" s="21">
        <v>-4.4235304340096177E-2</v>
      </c>
      <c r="F36" s="23">
        <f t="shared" si="0"/>
        <v>222312.01892496421</v>
      </c>
      <c r="G36" s="23">
        <v>231126.18</v>
      </c>
      <c r="H36" s="23">
        <f t="shared" si="1"/>
        <v>-8814.1610750357795</v>
      </c>
      <c r="I36" s="23">
        <f t="shared" si="2"/>
        <v>-20511.385302961109</v>
      </c>
      <c r="J36" s="23">
        <f t="shared" si="3"/>
        <v>-29325.546377996889</v>
      </c>
      <c r="K36" s="23">
        <f t="shared" si="4"/>
        <v>8083.8423117347893</v>
      </c>
      <c r="L36" s="23"/>
      <c r="M36" s="22">
        <f t="shared" si="5"/>
        <v>2.3805947522317591E-4</v>
      </c>
      <c r="N36" s="27">
        <v>84</v>
      </c>
      <c r="O36" s="1" t="s">
        <v>1024</v>
      </c>
    </row>
    <row r="37" spans="1:15" ht="11.5">
      <c r="A37" s="24">
        <v>3</v>
      </c>
      <c r="B37" s="25">
        <v>935</v>
      </c>
      <c r="C37" s="26" t="s">
        <v>1942</v>
      </c>
      <c r="D37" s="23">
        <v>4615179.09</v>
      </c>
      <c r="E37" s="21">
        <v>-4.628769772013628E-2</v>
      </c>
      <c r="F37" s="23">
        <f t="shared" si="0"/>
        <v>4888729.7185675623</v>
      </c>
      <c r="G37" s="23">
        <v>4979873.58</v>
      </c>
      <c r="H37" s="23">
        <f t="shared" si="1"/>
        <v>-91143.861432437785</v>
      </c>
      <c r="I37" s="23">
        <f t="shared" si="2"/>
        <v>-451053.52101282944</v>
      </c>
      <c r="J37" s="23">
        <f t="shared" si="3"/>
        <v>-542197.38244526717</v>
      </c>
      <c r="K37" s="23">
        <f t="shared" si="4"/>
        <v>177766.90770340513</v>
      </c>
      <c r="L37" s="23"/>
      <c r="M37" s="22">
        <f t="shared" si="5"/>
        <v>5.2350225459602898E-3</v>
      </c>
      <c r="N37" s="27">
        <v>2362</v>
      </c>
      <c r="O37" s="1" t="s">
        <v>509</v>
      </c>
    </row>
    <row r="38" spans="1:15" ht="11.5">
      <c r="A38" s="24">
        <v>3</v>
      </c>
      <c r="B38" s="25">
        <v>76</v>
      </c>
      <c r="C38" s="26" t="s">
        <v>1943</v>
      </c>
      <c r="D38" s="23">
        <v>345880.98</v>
      </c>
      <c r="E38" s="21">
        <v>-5.2569480278254727E-2</v>
      </c>
      <c r="F38" s="23">
        <f t="shared" si="0"/>
        <v>366382.01747730497</v>
      </c>
      <c r="G38" s="23">
        <v>365983.11</v>
      </c>
      <c r="H38" s="23">
        <f t="shared" si="1"/>
        <v>398.90747730497969</v>
      </c>
      <c r="I38" s="23">
        <f t="shared" si="2"/>
        <v>-33803.852643206534</v>
      </c>
      <c r="J38" s="23">
        <f t="shared" si="3"/>
        <v>-33404.945165901554</v>
      </c>
      <c r="K38" s="23">
        <f t="shared" si="4"/>
        <v>13322.601582514821</v>
      </c>
      <c r="L38" s="23"/>
      <c r="M38" s="22">
        <f t="shared" si="5"/>
        <v>3.9233466203774986E-4</v>
      </c>
      <c r="N38" s="27">
        <v>90</v>
      </c>
      <c r="O38" s="1" t="s">
        <v>511</v>
      </c>
    </row>
    <row r="39" spans="1:15" ht="11.5">
      <c r="A39" s="24">
        <v>3</v>
      </c>
      <c r="B39" s="25">
        <v>78</v>
      </c>
      <c r="C39" s="26" t="s">
        <v>1944</v>
      </c>
      <c r="D39" s="23">
        <v>1579794.06</v>
      </c>
      <c r="E39" s="21">
        <v>-4.7809577690206558E-2</v>
      </c>
      <c r="F39" s="23">
        <f t="shared" si="0"/>
        <v>1673431.5223157476</v>
      </c>
      <c r="G39" s="23">
        <v>1685633.96</v>
      </c>
      <c r="H39" s="23">
        <f t="shared" si="1"/>
        <v>-12202.437684252393</v>
      </c>
      <c r="I39" s="23">
        <f t="shared" si="2"/>
        <v>-154397.40459522518</v>
      </c>
      <c r="J39" s="23">
        <f t="shared" si="3"/>
        <v>-166599.84227947757</v>
      </c>
      <c r="K39" s="23">
        <f t="shared" si="4"/>
        <v>60850.315746773689</v>
      </c>
      <c r="L39" s="23"/>
      <c r="M39" s="22">
        <f t="shared" si="5"/>
        <v>1.7919689270550372E-3</v>
      </c>
      <c r="N39" s="27">
        <v>92</v>
      </c>
      <c r="O39" s="1" t="s">
        <v>513</v>
      </c>
    </row>
    <row r="40" spans="1:15" ht="11.5">
      <c r="A40" s="24">
        <v>3</v>
      </c>
      <c r="B40" s="25">
        <v>77</v>
      </c>
      <c r="C40" s="26" t="s">
        <v>1945</v>
      </c>
      <c r="D40" s="23">
        <v>837084.46</v>
      </c>
      <c r="E40" s="21">
        <v>-5.5111916852639581E-2</v>
      </c>
      <c r="F40" s="23">
        <f t="shared" si="0"/>
        <v>886700.08178449247</v>
      </c>
      <c r="G40" s="23">
        <v>915501.38</v>
      </c>
      <c r="H40" s="23">
        <f t="shared" si="1"/>
        <v>-28801.29821550753</v>
      </c>
      <c r="I40" s="23">
        <f t="shared" si="2"/>
        <v>-81810.453225147314</v>
      </c>
      <c r="J40" s="23">
        <f t="shared" si="3"/>
        <v>-110611.75144065484</v>
      </c>
      <c r="K40" s="23">
        <f t="shared" si="4"/>
        <v>32242.717571502668</v>
      </c>
      <c r="L40" s="23"/>
      <c r="M40" s="22">
        <f t="shared" si="5"/>
        <v>9.4950942000670961E-4</v>
      </c>
      <c r="N40" s="27">
        <v>94</v>
      </c>
      <c r="O40" s="1" t="s">
        <v>515</v>
      </c>
    </row>
    <row r="41" spans="1:15" ht="11.5">
      <c r="A41" s="24">
        <v>3</v>
      </c>
      <c r="B41" s="25">
        <v>79</v>
      </c>
      <c r="C41" s="26" t="s">
        <v>1946</v>
      </c>
      <c r="D41" s="23">
        <v>1444983.22</v>
      </c>
      <c r="E41" s="21">
        <v>-4.075639725825745E-2</v>
      </c>
      <c r="F41" s="23">
        <f t="shared" si="0"/>
        <v>1530630.1819904998</v>
      </c>
      <c r="G41" s="23">
        <v>1549795.3</v>
      </c>
      <c r="H41" s="23">
        <f t="shared" si="1"/>
        <v>-19165.118009500206</v>
      </c>
      <c r="I41" s="23">
        <f t="shared" si="2"/>
        <v>-141221.98867594887</v>
      </c>
      <c r="J41" s="23">
        <f t="shared" si="3"/>
        <v>-160387.10668544908</v>
      </c>
      <c r="K41" s="23">
        <f t="shared" si="4"/>
        <v>55657.688183603968</v>
      </c>
      <c r="L41" s="23"/>
      <c r="M41" s="22">
        <f t="shared" si="5"/>
        <v>1.6390522637842635E-3</v>
      </c>
      <c r="N41" s="27">
        <v>98</v>
      </c>
      <c r="O41" s="1" t="s">
        <v>517</v>
      </c>
    </row>
    <row r="42" spans="1:15" ht="11.5">
      <c r="A42" s="24">
        <v>3</v>
      </c>
      <c r="B42" s="25">
        <v>81</v>
      </c>
      <c r="C42" s="26" t="s">
        <v>1947</v>
      </c>
      <c r="D42" s="23">
        <v>415080.19</v>
      </c>
      <c r="E42" s="21">
        <v>-3.7649723207339392E-2</v>
      </c>
      <c r="F42" s="23">
        <f t="shared" si="0"/>
        <v>439682.79905724531</v>
      </c>
      <c r="G42" s="23">
        <v>440990.79</v>
      </c>
      <c r="H42" s="23">
        <f t="shared" si="1"/>
        <v>-1307.9909427546663</v>
      </c>
      <c r="I42" s="23">
        <f t="shared" si="2"/>
        <v>-40566.872390248725</v>
      </c>
      <c r="J42" s="23">
        <f t="shared" si="3"/>
        <v>-41874.863333003392</v>
      </c>
      <c r="K42" s="23">
        <f t="shared" si="4"/>
        <v>15988.008349474876</v>
      </c>
      <c r="L42" s="23"/>
      <c r="M42" s="22">
        <f t="shared" si="5"/>
        <v>4.7082769934968672E-4</v>
      </c>
      <c r="N42" s="27">
        <v>101</v>
      </c>
      <c r="O42" s="1" t="s">
        <v>520</v>
      </c>
    </row>
    <row r="43" spans="1:15" ht="11.5">
      <c r="A43" s="24">
        <v>3</v>
      </c>
      <c r="B43" s="25">
        <v>82</v>
      </c>
      <c r="C43" s="26" t="s">
        <v>1948</v>
      </c>
      <c r="D43" s="23">
        <v>1578344.93</v>
      </c>
      <c r="E43" s="21">
        <v>-2.0184287144640625E-2</v>
      </c>
      <c r="F43" s="23">
        <f t="shared" si="0"/>
        <v>1671896.4995660521</v>
      </c>
      <c r="G43" s="23">
        <v>1670524.99</v>
      </c>
      <c r="H43" s="23">
        <f t="shared" si="1"/>
        <v>1371.5095660521183</v>
      </c>
      <c r="I43" s="23">
        <f t="shared" si="2"/>
        <v>-154255.77733089612</v>
      </c>
      <c r="J43" s="23">
        <f t="shared" si="3"/>
        <v>-152884.267764844</v>
      </c>
      <c r="K43" s="23">
        <f t="shared" si="4"/>
        <v>60794.498333421638</v>
      </c>
      <c r="L43" s="23"/>
      <c r="M43" s="22">
        <f t="shared" si="5"/>
        <v>1.7903251710763221E-3</v>
      </c>
      <c r="N43" s="27">
        <v>103</v>
      </c>
      <c r="O43" s="1" t="s">
        <v>1031</v>
      </c>
    </row>
    <row r="44" spans="1:15" ht="11.5">
      <c r="A44" s="24">
        <v>3</v>
      </c>
      <c r="B44" s="25">
        <v>86</v>
      </c>
      <c r="C44" s="26" t="s">
        <v>1949</v>
      </c>
      <c r="D44" s="23">
        <v>1559590.79</v>
      </c>
      <c r="E44" s="21">
        <v>-5.1245394382390529E-2</v>
      </c>
      <c r="F44" s="23">
        <f t="shared" si="0"/>
        <v>1652030.7652627325</v>
      </c>
      <c r="G44" s="23">
        <v>1684326.98</v>
      </c>
      <c r="H44" s="23">
        <f t="shared" si="1"/>
        <v>-32296.214737267466</v>
      </c>
      <c r="I44" s="23">
        <f t="shared" si="2"/>
        <v>-152422.88618721408</v>
      </c>
      <c r="J44" s="23">
        <f t="shared" si="3"/>
        <v>-184719.10092448155</v>
      </c>
      <c r="K44" s="23">
        <f t="shared" si="4"/>
        <v>60072.128646477002</v>
      </c>
      <c r="L44" s="23"/>
      <c r="M44" s="22">
        <f t="shared" si="5"/>
        <v>1.7690522488742727E-3</v>
      </c>
      <c r="N44" s="27">
        <v>116</v>
      </c>
      <c r="O44" s="1" t="s">
        <v>522</v>
      </c>
    </row>
    <row r="45" spans="1:15" ht="11.5">
      <c r="A45" s="24">
        <v>3</v>
      </c>
      <c r="B45" s="25">
        <v>111</v>
      </c>
      <c r="C45" s="26" t="s">
        <v>1950</v>
      </c>
      <c r="D45" s="23">
        <v>3038747.14</v>
      </c>
      <c r="E45" s="21">
        <v>-3.8436307210957622E-2</v>
      </c>
      <c r="F45" s="23">
        <f t="shared" si="0"/>
        <v>3218859.5850416254</v>
      </c>
      <c r="G45" s="23">
        <v>3254426.51</v>
      </c>
      <c r="H45" s="23">
        <f t="shared" si="1"/>
        <v>-35566.924958374351</v>
      </c>
      <c r="I45" s="23">
        <f t="shared" si="2"/>
        <v>-296984.70421971544</v>
      </c>
      <c r="J45" s="23">
        <f t="shared" si="3"/>
        <v>-332551.62917808979</v>
      </c>
      <c r="K45" s="23">
        <f t="shared" si="4"/>
        <v>117046.09330130379</v>
      </c>
      <c r="L45" s="23"/>
      <c r="M45" s="22">
        <f t="shared" si="5"/>
        <v>3.4468672784206842E-3</v>
      </c>
      <c r="N45" s="27">
        <v>2023</v>
      </c>
      <c r="O45" s="1" t="s">
        <v>524</v>
      </c>
    </row>
    <row r="46" spans="1:15" ht="11.5">
      <c r="A46" s="24">
        <v>3</v>
      </c>
      <c r="B46" s="25">
        <v>90</v>
      </c>
      <c r="C46" s="26" t="s">
        <v>1951</v>
      </c>
      <c r="D46" s="23">
        <v>539311.55000000005</v>
      </c>
      <c r="E46" s="21">
        <v>-5.0362546664269467E-2</v>
      </c>
      <c r="F46" s="23">
        <f t="shared" si="0"/>
        <v>571277.59305473359</v>
      </c>
      <c r="G46" s="23">
        <v>581793.93999999994</v>
      </c>
      <c r="H46" s="23">
        <f t="shared" si="1"/>
        <v>-10516.346945266356</v>
      </c>
      <c r="I46" s="23">
        <f t="shared" si="2"/>
        <v>-52708.328064119967</v>
      </c>
      <c r="J46" s="23">
        <f t="shared" si="3"/>
        <v>-63224.675009386323</v>
      </c>
      <c r="K46" s="23">
        <f t="shared" si="4"/>
        <v>20773.136786817595</v>
      </c>
      <c r="L46" s="23"/>
      <c r="M46" s="22">
        <f t="shared" si="5"/>
        <v>6.1174400136805747E-4</v>
      </c>
      <c r="N46" s="27">
        <v>126</v>
      </c>
      <c r="O46" s="1" t="s">
        <v>526</v>
      </c>
    </row>
    <row r="47" spans="1:15" ht="11.5">
      <c r="A47" s="24">
        <v>3</v>
      </c>
      <c r="B47" s="25">
        <v>91</v>
      </c>
      <c r="C47" s="26" t="s">
        <v>1952</v>
      </c>
      <c r="D47" s="23">
        <v>78492568.310000002</v>
      </c>
      <c r="E47" s="21">
        <v>-1.9144070267757059E-2</v>
      </c>
      <c r="F47" s="23">
        <f t="shared" si="0"/>
        <v>83144975.287143514</v>
      </c>
      <c r="G47" s="23">
        <v>83550163.069999993</v>
      </c>
      <c r="H47" s="23">
        <f t="shared" si="1"/>
        <v>-405187.78285647929</v>
      </c>
      <c r="I47" s="23">
        <f t="shared" si="2"/>
        <v>-7671283.9565160926</v>
      </c>
      <c r="J47" s="23">
        <f t="shared" si="3"/>
        <v>-8076471.7393725719</v>
      </c>
      <c r="K47" s="23">
        <f t="shared" si="4"/>
        <v>3023367.2137232255</v>
      </c>
      <c r="L47" s="23"/>
      <c r="M47" s="22">
        <f t="shared" si="5"/>
        <v>8.9034543791274234E-2</v>
      </c>
      <c r="N47" s="27">
        <v>130</v>
      </c>
      <c r="O47" s="1" t="s">
        <v>528</v>
      </c>
    </row>
    <row r="48" spans="1:15" ht="11.5">
      <c r="A48" s="24">
        <v>3</v>
      </c>
      <c r="B48" s="25">
        <v>97</v>
      </c>
      <c r="C48" s="26" t="s">
        <v>1953</v>
      </c>
      <c r="D48" s="23">
        <v>383861.12</v>
      </c>
      <c r="E48" s="21">
        <v>-3.4924343377874596E-2</v>
      </c>
      <c r="F48" s="23">
        <f t="shared" si="0"/>
        <v>406613.3141426217</v>
      </c>
      <c r="G48" s="23">
        <v>412390.28</v>
      </c>
      <c r="H48" s="23">
        <f t="shared" si="1"/>
        <v>-5776.9658573783236</v>
      </c>
      <c r="I48" s="23">
        <f t="shared" si="2"/>
        <v>-37515.75104226957</v>
      </c>
      <c r="J48" s="23">
        <f t="shared" si="3"/>
        <v>-43292.716899647894</v>
      </c>
      <c r="K48" s="23">
        <f t="shared" si="4"/>
        <v>14785.51600257959</v>
      </c>
      <c r="L48" s="23"/>
      <c r="M48" s="22">
        <f t="shared" si="5"/>
        <v>4.3541573978607363E-4</v>
      </c>
      <c r="N48" s="27">
        <v>136</v>
      </c>
      <c r="O48" s="1" t="s">
        <v>530</v>
      </c>
    </row>
    <row r="49" spans="1:15" ht="11.5">
      <c r="A49" s="24">
        <v>3</v>
      </c>
      <c r="B49" s="25">
        <v>576</v>
      </c>
      <c r="C49" s="26" t="s">
        <v>1954</v>
      </c>
      <c r="D49" s="23">
        <v>6281484.0100000007</v>
      </c>
      <c r="E49" s="21">
        <v>-5.0219647188398428E-2</v>
      </c>
      <c r="F49" s="23">
        <f t="shared" si="0"/>
        <v>6653799.7675825721</v>
      </c>
      <c r="G49" s="23">
        <v>6784644.8799999999</v>
      </c>
      <c r="H49" s="23">
        <f t="shared" si="1"/>
        <v>-130845.11241742782</v>
      </c>
      <c r="I49" s="23">
        <f t="shared" si="2"/>
        <v>-613905.85817901336</v>
      </c>
      <c r="J49" s="23">
        <f t="shared" si="3"/>
        <v>-744750.97059644118</v>
      </c>
      <c r="K49" s="23">
        <f t="shared" si="4"/>
        <v>241949.43824944508</v>
      </c>
      <c r="L49" s="23"/>
      <c r="M49" s="22">
        <f t="shared" si="5"/>
        <v>7.1251212083384297E-3</v>
      </c>
      <c r="N49" s="27">
        <v>138</v>
      </c>
      <c r="O49" s="1" t="s">
        <v>532</v>
      </c>
    </row>
    <row r="50" spans="1:15" ht="11.5">
      <c r="A50" s="24">
        <v>3</v>
      </c>
      <c r="B50" s="25">
        <v>99</v>
      </c>
      <c r="C50" s="26" t="s">
        <v>1955</v>
      </c>
      <c r="D50" s="23">
        <v>305194.93</v>
      </c>
      <c r="E50" s="21">
        <v>-0.1143390198239873</v>
      </c>
      <c r="F50" s="23">
        <f t="shared" si="0"/>
        <v>323284.42627069249</v>
      </c>
      <c r="G50" s="23">
        <v>350941.46</v>
      </c>
      <c r="H50" s="23">
        <f t="shared" si="1"/>
        <v>-27657.033729307528</v>
      </c>
      <c r="I50" s="23">
        <f t="shared" si="2"/>
        <v>-29827.49858397456</v>
      </c>
      <c r="J50" s="23">
        <f t="shared" si="3"/>
        <v>-57484.532313282092</v>
      </c>
      <c r="K50" s="23">
        <f t="shared" si="4"/>
        <v>11755.461249686234</v>
      </c>
      <c r="L50" s="23"/>
      <c r="M50" s="22">
        <f t="shared" si="5"/>
        <v>3.4618425597494467E-4</v>
      </c>
      <c r="N50" s="27">
        <v>141</v>
      </c>
      <c r="O50" s="1" t="s">
        <v>534</v>
      </c>
    </row>
    <row r="51" spans="1:15" ht="11.5">
      <c r="A51" s="24">
        <v>3</v>
      </c>
      <c r="B51" s="25">
        <v>102</v>
      </c>
      <c r="C51" s="26" t="s">
        <v>1956</v>
      </c>
      <c r="D51" s="23">
        <v>1721886.18</v>
      </c>
      <c r="E51" s="21">
        <v>-3.7919393670804283E-2</v>
      </c>
      <c r="F51" s="23">
        <f t="shared" si="0"/>
        <v>1823945.7182487743</v>
      </c>
      <c r="G51" s="23">
        <v>1854563.22</v>
      </c>
      <c r="H51" s="23">
        <f t="shared" si="1"/>
        <v>-30617.501751225675</v>
      </c>
      <c r="I51" s="23">
        <f t="shared" si="2"/>
        <v>-168284.43904921805</v>
      </c>
      <c r="J51" s="23">
        <f t="shared" si="3"/>
        <v>-198901.94080044373</v>
      </c>
      <c r="K51" s="23">
        <f t="shared" si="4"/>
        <v>66323.402768716565</v>
      </c>
      <c r="L51" s="23"/>
      <c r="M51" s="22">
        <f t="shared" si="5"/>
        <v>1.9531447855206498E-3</v>
      </c>
      <c r="N51" s="27">
        <v>146</v>
      </c>
      <c r="O51" s="1" t="s">
        <v>536</v>
      </c>
    </row>
    <row r="52" spans="1:15" ht="11.5">
      <c r="A52" s="24">
        <v>3</v>
      </c>
      <c r="B52" s="25">
        <v>103</v>
      </c>
      <c r="C52" s="26" t="s">
        <v>1957</v>
      </c>
      <c r="D52" s="23">
        <v>451177.4</v>
      </c>
      <c r="E52" s="21">
        <v>-5.6963668876001516E-2</v>
      </c>
      <c r="F52" s="23">
        <f t="shared" si="0"/>
        <v>477919.560804312</v>
      </c>
      <c r="G52" s="23">
        <v>488045.9</v>
      </c>
      <c r="H52" s="23">
        <f t="shared" si="1"/>
        <v>-10126.339195688022</v>
      </c>
      <c r="I52" s="23">
        <f t="shared" si="2"/>
        <v>-44094.747116609462</v>
      </c>
      <c r="J52" s="23">
        <f t="shared" si="3"/>
        <v>-54221.086312297484</v>
      </c>
      <c r="K52" s="23">
        <f t="shared" si="4"/>
        <v>17378.396300469954</v>
      </c>
      <c r="L52" s="23"/>
      <c r="M52" s="22">
        <f t="shared" si="5"/>
        <v>5.1177295943844814E-4</v>
      </c>
      <c r="N52" s="27">
        <v>148</v>
      </c>
      <c r="O52" s="1" t="s">
        <v>538</v>
      </c>
    </row>
    <row r="53" spans="1:15" ht="11.5">
      <c r="A53" s="24">
        <v>3</v>
      </c>
      <c r="B53" s="25">
        <v>105</v>
      </c>
      <c r="C53" s="26" t="s">
        <v>1958</v>
      </c>
      <c r="D53" s="23">
        <v>406184.33</v>
      </c>
      <c r="E53" s="21">
        <v>-4.4948206544807218E-2</v>
      </c>
      <c r="F53" s="23">
        <f t="shared" si="0"/>
        <v>430259.66415692307</v>
      </c>
      <c r="G53" s="23">
        <v>442442.74</v>
      </c>
      <c r="H53" s="23">
        <f t="shared" si="1"/>
        <v>-12183.07584307692</v>
      </c>
      <c r="I53" s="23">
        <f t="shared" si="2"/>
        <v>-39697.45673005662</v>
      </c>
      <c r="J53" s="23">
        <f t="shared" si="3"/>
        <v>-51880.53257313354</v>
      </c>
      <c r="K53" s="23">
        <f t="shared" si="4"/>
        <v>15645.358694342553</v>
      </c>
      <c r="L53" s="23"/>
      <c r="M53" s="22">
        <f t="shared" si="5"/>
        <v>4.6073707734834069E-4</v>
      </c>
      <c r="N53" s="27">
        <v>151</v>
      </c>
      <c r="O53" s="1" t="s">
        <v>540</v>
      </c>
    </row>
    <row r="54" spans="1:15" ht="11.5">
      <c r="A54" s="24">
        <v>3</v>
      </c>
      <c r="B54" s="25">
        <v>106</v>
      </c>
      <c r="C54" s="26" t="s">
        <v>1959</v>
      </c>
      <c r="D54" s="23">
        <v>7068550.5099999998</v>
      </c>
      <c r="E54" s="21">
        <v>-2.0455294364023869E-2</v>
      </c>
      <c r="F54" s="23">
        <f t="shared" si="0"/>
        <v>7487517.2277297033</v>
      </c>
      <c r="G54" s="23">
        <v>7540135.29</v>
      </c>
      <c r="H54" s="23">
        <f t="shared" si="1"/>
        <v>-52618.062270296738</v>
      </c>
      <c r="I54" s="23">
        <f t="shared" si="2"/>
        <v>-690827.92537797941</v>
      </c>
      <c r="J54" s="23">
        <f t="shared" si="3"/>
        <v>-743445.98764827615</v>
      </c>
      <c r="K54" s="23">
        <f t="shared" si="4"/>
        <v>272265.57011204242</v>
      </c>
      <c r="L54" s="23"/>
      <c r="M54" s="22">
        <f t="shared" si="5"/>
        <v>8.0178949864129975E-3</v>
      </c>
      <c r="N54" s="27">
        <v>153</v>
      </c>
      <c r="O54" s="1" t="s">
        <v>542</v>
      </c>
    </row>
    <row r="55" spans="1:15" ht="11.5">
      <c r="A55" s="24">
        <v>3</v>
      </c>
      <c r="B55" s="25">
        <v>108</v>
      </c>
      <c r="C55" s="26" t="s">
        <v>1960</v>
      </c>
      <c r="D55" s="23">
        <v>1605497.07</v>
      </c>
      <c r="E55" s="21">
        <v>-3.2660396932910188E-2</v>
      </c>
      <c r="F55" s="23">
        <f t="shared" si="0"/>
        <v>1700657.9996405179</v>
      </c>
      <c r="G55" s="23">
        <v>1731225.63</v>
      </c>
      <c r="H55" s="23">
        <f t="shared" si="1"/>
        <v>-30567.63035948202</v>
      </c>
      <c r="I55" s="23">
        <f t="shared" si="2"/>
        <v>-156909.42697508214</v>
      </c>
      <c r="J55" s="23">
        <f t="shared" si="3"/>
        <v>-187477.05733456416</v>
      </c>
      <c r="K55" s="23">
        <f t="shared" si="4"/>
        <v>61840.341164480647</v>
      </c>
      <c r="L55" s="23"/>
      <c r="M55" s="22">
        <f t="shared" si="5"/>
        <v>1.8211239899951933E-3</v>
      </c>
      <c r="N55" s="27">
        <v>158</v>
      </c>
      <c r="O55" s="1" t="s">
        <v>544</v>
      </c>
    </row>
    <row r="56" spans="1:15" ht="11.5">
      <c r="A56" s="24">
        <v>3</v>
      </c>
      <c r="B56" s="25">
        <v>109</v>
      </c>
      <c r="C56" s="26" t="s">
        <v>1961</v>
      </c>
      <c r="D56" s="23">
        <v>10662388.33</v>
      </c>
      <c r="E56" s="21">
        <v>-3.5736533609690285E-2</v>
      </c>
      <c r="F56" s="23">
        <f t="shared" si="0"/>
        <v>11294368.795508422</v>
      </c>
      <c r="G56" s="23">
        <v>11462802.25</v>
      </c>
      <c r="H56" s="23">
        <f t="shared" si="1"/>
        <v>-168433.45449157804</v>
      </c>
      <c r="I56" s="23">
        <f t="shared" si="2"/>
        <v>-1042063.09329864</v>
      </c>
      <c r="J56" s="23">
        <f t="shared" si="3"/>
        <v>-1210496.5477902181</v>
      </c>
      <c r="K56" s="23">
        <f t="shared" si="4"/>
        <v>410692.57881322515</v>
      </c>
      <c r="L56" s="23"/>
      <c r="M56" s="22">
        <f t="shared" si="5"/>
        <v>1.2094404618507205E-2</v>
      </c>
      <c r="N56" s="27">
        <v>162</v>
      </c>
      <c r="O56" s="1" t="s">
        <v>546</v>
      </c>
    </row>
    <row r="57" spans="1:15" ht="11.5">
      <c r="A57" s="24">
        <v>3</v>
      </c>
      <c r="B57" s="25">
        <v>139</v>
      </c>
      <c r="C57" s="26" t="s">
        <v>1962</v>
      </c>
      <c r="D57" s="23">
        <v>1448617.05</v>
      </c>
      <c r="E57" s="21">
        <v>-2.473054543123417E-2</v>
      </c>
      <c r="F57" s="23">
        <f t="shared" si="0"/>
        <v>1534479.3961524628</v>
      </c>
      <c r="G57" s="23">
        <v>1548315.53</v>
      </c>
      <c r="H57" s="23">
        <f t="shared" si="1"/>
        <v>-13836.133847537218</v>
      </c>
      <c r="I57" s="23">
        <f t="shared" si="2"/>
        <v>-141577.13238419921</v>
      </c>
      <c r="J57" s="23">
        <f t="shared" si="3"/>
        <v>-155413.26623173643</v>
      </c>
      <c r="K57" s="23">
        <f t="shared" si="4"/>
        <v>55797.655606237589</v>
      </c>
      <c r="L57" s="23"/>
      <c r="M57" s="22">
        <f t="shared" si="5"/>
        <v>1.6431741367619354E-3</v>
      </c>
      <c r="N57" s="27">
        <v>164</v>
      </c>
      <c r="O57" s="1" t="s">
        <v>548</v>
      </c>
    </row>
    <row r="58" spans="1:15" ht="11.5">
      <c r="A58" s="24">
        <v>3</v>
      </c>
      <c r="B58" s="25">
        <v>142</v>
      </c>
      <c r="C58" s="26" t="s">
        <v>1963</v>
      </c>
      <c r="D58" s="23">
        <v>1214883.97</v>
      </c>
      <c r="E58" s="21">
        <v>-5.1311763667577011E-2</v>
      </c>
      <c r="F58" s="23">
        <f t="shared" si="0"/>
        <v>1286892.502529158</v>
      </c>
      <c r="G58" s="23">
        <v>1333477.32</v>
      </c>
      <c r="H58" s="23">
        <f t="shared" si="1"/>
        <v>-46584.817470842041</v>
      </c>
      <c r="I58" s="23">
        <f t="shared" si="2"/>
        <v>-118733.78727119876</v>
      </c>
      <c r="J58" s="23">
        <f t="shared" si="3"/>
        <v>-165318.6047420408</v>
      </c>
      <c r="K58" s="23">
        <f t="shared" si="4"/>
        <v>46794.753216247642</v>
      </c>
      <c r="L58" s="23"/>
      <c r="M58" s="22">
        <f t="shared" si="5"/>
        <v>1.3780494428604598E-3</v>
      </c>
      <c r="N58" s="27">
        <v>172</v>
      </c>
      <c r="O58" s="1" t="s">
        <v>550</v>
      </c>
    </row>
    <row r="59" spans="1:15" ht="11.5">
      <c r="A59" s="24">
        <v>3</v>
      </c>
      <c r="B59" s="25">
        <v>143</v>
      </c>
      <c r="C59" s="26" t="s">
        <v>1964</v>
      </c>
      <c r="D59" s="23">
        <v>1346598.98</v>
      </c>
      <c r="E59" s="21">
        <v>-4.7432601136723714E-2</v>
      </c>
      <c r="F59" s="23">
        <f t="shared" si="0"/>
        <v>1426414.5169973818</v>
      </c>
      <c r="G59" s="23">
        <v>1457921.01</v>
      </c>
      <c r="H59" s="23">
        <f t="shared" si="1"/>
        <v>-31506.493002618197</v>
      </c>
      <c r="I59" s="23">
        <f t="shared" si="2"/>
        <v>-131606.63962907769</v>
      </c>
      <c r="J59" s="23">
        <f t="shared" si="3"/>
        <v>-163113.13263169589</v>
      </c>
      <c r="K59" s="23">
        <f t="shared" si="4"/>
        <v>51868.135975446938</v>
      </c>
      <c r="L59" s="23"/>
      <c r="M59" s="22">
        <f t="shared" si="5"/>
        <v>1.5274544894566873E-3</v>
      </c>
      <c r="N59" s="27">
        <v>176</v>
      </c>
      <c r="O59" s="1" t="s">
        <v>552</v>
      </c>
    </row>
    <row r="60" spans="1:15" ht="11.5">
      <c r="A60" s="24">
        <v>3</v>
      </c>
      <c r="B60" s="25">
        <v>145</v>
      </c>
      <c r="C60" s="26" t="s">
        <v>1965</v>
      </c>
      <c r="D60" s="23">
        <v>2520124.8199999998</v>
      </c>
      <c r="E60" s="21">
        <v>-4.7214230581291733E-2</v>
      </c>
      <c r="F60" s="23">
        <f t="shared" si="0"/>
        <v>2669497.5128329694</v>
      </c>
      <c r="G60" s="23">
        <v>2763915.22</v>
      </c>
      <c r="H60" s="23">
        <f t="shared" si="1"/>
        <v>-94417.707167030778</v>
      </c>
      <c r="I60" s="23">
        <f t="shared" si="2"/>
        <v>-246298.38870517653</v>
      </c>
      <c r="J60" s="23">
        <f t="shared" si="3"/>
        <v>-340716.09587220731</v>
      </c>
      <c r="K60" s="23">
        <f t="shared" si="4"/>
        <v>97069.861763045992</v>
      </c>
      <c r="L60" s="23"/>
      <c r="M60" s="22">
        <f t="shared" si="5"/>
        <v>2.8585911822837009E-3</v>
      </c>
      <c r="N60" s="27">
        <v>177</v>
      </c>
      <c r="O60" s="1" t="s">
        <v>554</v>
      </c>
    </row>
    <row r="61" spans="1:15" ht="11.5">
      <c r="A61" s="24">
        <v>3</v>
      </c>
      <c r="B61" s="25">
        <v>146</v>
      </c>
      <c r="C61" s="26" t="s">
        <v>1966</v>
      </c>
      <c r="D61" s="23">
        <v>697434.77</v>
      </c>
      <c r="E61" s="21">
        <v>-6.8696388032087302E-2</v>
      </c>
      <c r="F61" s="23">
        <f t="shared" si="0"/>
        <v>738773.08342141332</v>
      </c>
      <c r="G61" s="23">
        <v>765244.8</v>
      </c>
      <c r="H61" s="23">
        <f t="shared" si="1"/>
        <v>-26471.716578586726</v>
      </c>
      <c r="I61" s="23">
        <f t="shared" si="2"/>
        <v>-68162.123841931534</v>
      </c>
      <c r="J61" s="23">
        <f t="shared" si="3"/>
        <v>-94633.84042051826</v>
      </c>
      <c r="K61" s="23">
        <f t="shared" si="4"/>
        <v>26863.707771681635</v>
      </c>
      <c r="L61" s="23"/>
      <c r="M61" s="22">
        <f t="shared" si="5"/>
        <v>7.911040230698023E-4</v>
      </c>
      <c r="N61" s="27">
        <v>180</v>
      </c>
      <c r="O61" s="1" t="s">
        <v>556</v>
      </c>
    </row>
    <row r="62" spans="1:15" ht="11.5">
      <c r="A62" s="24">
        <v>3</v>
      </c>
      <c r="B62" s="25">
        <v>153</v>
      </c>
      <c r="C62" s="26" t="s">
        <v>1967</v>
      </c>
      <c r="D62" s="23">
        <v>4724908.55</v>
      </c>
      <c r="E62" s="21">
        <v>-4.4880321167704587E-2</v>
      </c>
      <c r="F62" s="23">
        <f t="shared" si="0"/>
        <v>5004963.0567855099</v>
      </c>
      <c r="G62" s="23">
        <v>5093194.0999999996</v>
      </c>
      <c r="H62" s="23">
        <f t="shared" si="1"/>
        <v>-88231.043214489706</v>
      </c>
      <c r="I62" s="23">
        <f t="shared" si="2"/>
        <v>-461777.66807769152</v>
      </c>
      <c r="J62" s="23">
        <f t="shared" si="3"/>
        <v>-550008.71129218116</v>
      </c>
      <c r="K62" s="23">
        <f t="shared" si="4"/>
        <v>181993.4537177147</v>
      </c>
      <c r="L62" s="23"/>
      <c r="M62" s="22">
        <f t="shared" si="5"/>
        <v>5.3594892645543119E-3</v>
      </c>
      <c r="N62" s="27">
        <v>185</v>
      </c>
      <c r="O62" s="1" t="s">
        <v>558</v>
      </c>
    </row>
    <row r="63" spans="1:15" ht="11.5">
      <c r="A63" s="24">
        <v>3</v>
      </c>
      <c r="B63" s="25">
        <v>148</v>
      </c>
      <c r="C63" s="26" t="s">
        <v>1968</v>
      </c>
      <c r="D63" s="23">
        <v>1147285.69</v>
      </c>
      <c r="E63" s="21">
        <v>1.7062574418451774E-2</v>
      </c>
      <c r="F63" s="23">
        <f t="shared" si="0"/>
        <v>1215287.541179749</v>
      </c>
      <c r="G63" s="23">
        <v>1186164.98</v>
      </c>
      <c r="H63" s="23">
        <f t="shared" si="1"/>
        <v>29122.561179748969</v>
      </c>
      <c r="I63" s="23">
        <f t="shared" si="2"/>
        <v>-112127.2305994378</v>
      </c>
      <c r="J63" s="23">
        <f t="shared" si="3"/>
        <v>-83004.669419688827</v>
      </c>
      <c r="K63" s="23">
        <f t="shared" si="4"/>
        <v>44191.01087660445</v>
      </c>
      <c r="L63" s="23"/>
      <c r="M63" s="22">
        <f t="shared" si="5"/>
        <v>1.3013723490863725E-3</v>
      </c>
      <c r="N63" s="27">
        <v>188</v>
      </c>
      <c r="O63" s="1" t="s">
        <v>560</v>
      </c>
    </row>
    <row r="64" spans="1:15" ht="11.5">
      <c r="A64" s="24">
        <v>3</v>
      </c>
      <c r="B64" s="25">
        <v>149</v>
      </c>
      <c r="C64" s="26" t="s">
        <v>1969</v>
      </c>
      <c r="D64" s="23">
        <v>1210314.9099999999</v>
      </c>
      <c r="E64" s="21">
        <v>-1.2072967719835074E-2</v>
      </c>
      <c r="F64" s="23">
        <f t="shared" si="0"/>
        <v>1282052.6254686301</v>
      </c>
      <c r="G64" s="23">
        <v>1278806.54</v>
      </c>
      <c r="H64" s="23">
        <f t="shared" si="1"/>
        <v>3246.0854686300736</v>
      </c>
      <c r="I64" s="23">
        <f t="shared" si="2"/>
        <v>-118287.24108945158</v>
      </c>
      <c r="J64" s="23">
        <f t="shared" si="3"/>
        <v>-115041.1556208215</v>
      </c>
      <c r="K64" s="23">
        <f t="shared" si="4"/>
        <v>46618.762718051978</v>
      </c>
      <c r="L64" s="23"/>
      <c r="M64" s="22">
        <f t="shared" si="5"/>
        <v>1.3728667334471517E-3</v>
      </c>
      <c r="N64" s="27">
        <v>192</v>
      </c>
      <c r="O64" s="1" t="s">
        <v>562</v>
      </c>
    </row>
    <row r="65" spans="1:15" ht="11.5">
      <c r="A65" s="24">
        <v>3</v>
      </c>
      <c r="B65" s="25">
        <v>151</v>
      </c>
      <c r="C65" s="26" t="s">
        <v>1970</v>
      </c>
      <c r="D65" s="23">
        <v>366651.19</v>
      </c>
      <c r="E65" s="21">
        <v>-4.3353342877591045E-2</v>
      </c>
      <c r="F65" s="23">
        <f t="shared" si="0"/>
        <v>388383.31816526793</v>
      </c>
      <c r="G65" s="23">
        <v>393464.13</v>
      </c>
      <c r="H65" s="23">
        <f t="shared" si="1"/>
        <v>-5080.8118347320706</v>
      </c>
      <c r="I65" s="23">
        <f t="shared" si="2"/>
        <v>-35833.779579947768</v>
      </c>
      <c r="J65" s="23">
        <f t="shared" si="3"/>
        <v>-40914.591414679839</v>
      </c>
      <c r="K65" s="23">
        <f t="shared" si="4"/>
        <v>14122.626008880112</v>
      </c>
      <c r="L65" s="23"/>
      <c r="M65" s="22">
        <f t="shared" si="5"/>
        <v>4.1589442331980443E-4</v>
      </c>
      <c r="N65" s="27">
        <v>193</v>
      </c>
      <c r="O65" s="1" t="s">
        <v>564</v>
      </c>
    </row>
    <row r="66" spans="1:15" ht="11.5">
      <c r="A66" s="24">
        <v>3</v>
      </c>
      <c r="B66" s="25">
        <v>152</v>
      </c>
      <c r="C66" s="26" t="s">
        <v>1971</v>
      </c>
      <c r="D66" s="23">
        <v>912872.99</v>
      </c>
      <c r="E66" s="21">
        <v>-6.1362875829049937E-2</v>
      </c>
      <c r="F66" s="23">
        <f t="shared" si="0"/>
        <v>966980.74515904195</v>
      </c>
      <c r="G66" s="23">
        <v>1003510.26</v>
      </c>
      <c r="H66" s="23">
        <f t="shared" si="1"/>
        <v>-36529.514840958058</v>
      </c>
      <c r="I66" s="23">
        <f t="shared" si="2"/>
        <v>-89217.464446652593</v>
      </c>
      <c r="J66" s="23">
        <f t="shared" si="3"/>
        <v>-125746.97928761065</v>
      </c>
      <c r="K66" s="23">
        <f t="shared" si="4"/>
        <v>35161.930965990199</v>
      </c>
      <c r="L66" s="23"/>
      <c r="M66" s="22">
        <f t="shared" si="5"/>
        <v>1.0354767585515694E-3</v>
      </c>
      <c r="N66" s="27">
        <v>196</v>
      </c>
      <c r="O66" s="1" t="s">
        <v>566</v>
      </c>
    </row>
    <row r="67" spans="1:15" ht="11.5">
      <c r="A67" s="24">
        <v>3</v>
      </c>
      <c r="B67" s="25">
        <v>165</v>
      </c>
      <c r="C67" s="26" t="s">
        <v>1972</v>
      </c>
      <c r="D67" s="23">
        <v>2869145.7</v>
      </c>
      <c r="E67" s="21">
        <v>-4.2137260168599533E-2</v>
      </c>
      <c r="F67" s="23">
        <f t="shared" si="0"/>
        <v>3039205.5382817946</v>
      </c>
      <c r="G67" s="23">
        <v>3102049.34</v>
      </c>
      <c r="H67" s="23">
        <f t="shared" si="1"/>
        <v>-62843.801718205214</v>
      </c>
      <c r="I67" s="23">
        <f t="shared" si="2"/>
        <v>-280409.11198612215</v>
      </c>
      <c r="J67" s="23">
        <f t="shared" si="3"/>
        <v>-343252.91370432737</v>
      </c>
      <c r="K67" s="23">
        <f t="shared" si="4"/>
        <v>110513.40563243921</v>
      </c>
      <c r="L67" s="23"/>
      <c r="M67" s="22">
        <f t="shared" si="5"/>
        <v>3.2544874498348056E-3</v>
      </c>
      <c r="N67" s="27">
        <v>207</v>
      </c>
      <c r="O67" s="1" t="s">
        <v>568</v>
      </c>
    </row>
    <row r="68" spans="1:15" ht="11.5">
      <c r="A68" s="24">
        <v>3</v>
      </c>
      <c r="B68" s="25">
        <v>167</v>
      </c>
      <c r="C68" s="26" t="s">
        <v>1973</v>
      </c>
      <c r="D68" s="23">
        <v>10286062.140000001</v>
      </c>
      <c r="E68" s="21">
        <v>-3.4346859885351293E-2</v>
      </c>
      <c r="F68" s="23">
        <f t="shared" si="0"/>
        <v>10895737.021301737</v>
      </c>
      <c r="G68" s="23">
        <v>11212319.189999999</v>
      </c>
      <c r="H68" s="23">
        <f t="shared" si="1"/>
        <v>-316582.16869826242</v>
      </c>
      <c r="I68" s="23">
        <f t="shared" si="2"/>
        <v>-1005283.7506688738</v>
      </c>
      <c r="J68" s="23">
        <f t="shared" si="3"/>
        <v>-1321865.9193671362</v>
      </c>
      <c r="K68" s="23">
        <f t="shared" si="4"/>
        <v>396197.29232931457</v>
      </c>
      <c r="L68" s="23"/>
      <c r="M68" s="22">
        <f t="shared" si="5"/>
        <v>1.1667535790479704E-2</v>
      </c>
      <c r="N68" s="27">
        <v>209</v>
      </c>
      <c r="O68" s="1" t="s">
        <v>570</v>
      </c>
    </row>
    <row r="69" spans="1:15" ht="11.5">
      <c r="A69" s="24">
        <v>3</v>
      </c>
      <c r="B69" s="25">
        <v>169</v>
      </c>
      <c r="C69" s="26" t="s">
        <v>1974</v>
      </c>
      <c r="D69" s="23">
        <v>1180338.6000000001</v>
      </c>
      <c r="E69" s="21">
        <v>-4.2875884944939664E-2</v>
      </c>
      <c r="F69" s="23">
        <f t="shared" si="0"/>
        <v>1250299.5613529768</v>
      </c>
      <c r="G69" s="23">
        <v>1263030.56</v>
      </c>
      <c r="H69" s="23">
        <f t="shared" si="1"/>
        <v>-12730.998647023225</v>
      </c>
      <c r="I69" s="23">
        <f t="shared" si="2"/>
        <v>-115357.57792605048</v>
      </c>
      <c r="J69" s="23">
        <f t="shared" si="3"/>
        <v>-128088.5765730737</v>
      </c>
      <c r="K69" s="23">
        <f t="shared" si="4"/>
        <v>45464.138849911113</v>
      </c>
      <c r="L69" s="23"/>
      <c r="M69" s="22">
        <f t="shared" si="5"/>
        <v>1.3388644432576514E-3</v>
      </c>
      <c r="N69" s="27">
        <v>215</v>
      </c>
      <c r="O69" s="1" t="s">
        <v>572</v>
      </c>
    </row>
    <row r="70" spans="1:15" ht="11.5">
      <c r="A70" s="24">
        <v>3</v>
      </c>
      <c r="B70" s="25">
        <v>170</v>
      </c>
      <c r="C70" s="26" t="s">
        <v>1975</v>
      </c>
      <c r="D70" s="23">
        <v>1062323.83</v>
      </c>
      <c r="E70" s="21">
        <v>-3.5434173772473522E-2</v>
      </c>
      <c r="F70" s="23">
        <f t="shared" si="0"/>
        <v>1125289.826719057</v>
      </c>
      <c r="G70" s="23">
        <v>1143513.48</v>
      </c>
      <c r="H70" s="23">
        <f t="shared" si="1"/>
        <v>-18223.653280942934</v>
      </c>
      <c r="I70" s="23">
        <f t="shared" si="2"/>
        <v>-103823.68584906518</v>
      </c>
      <c r="J70" s="23">
        <f t="shared" si="3"/>
        <v>-122047.33913000811</v>
      </c>
      <c r="K70" s="23">
        <f t="shared" si="4"/>
        <v>40918.460271221644</v>
      </c>
      <c r="L70" s="23"/>
      <c r="M70" s="22">
        <f t="shared" si="5"/>
        <v>1.2049996528218988E-3</v>
      </c>
      <c r="N70" s="27">
        <v>217</v>
      </c>
      <c r="O70" s="1" t="s">
        <v>574</v>
      </c>
    </row>
    <row r="71" spans="1:15" ht="11.5">
      <c r="A71" s="24">
        <v>3</v>
      </c>
      <c r="B71" s="25">
        <v>171</v>
      </c>
      <c r="C71" s="26" t="s">
        <v>1976</v>
      </c>
      <c r="D71" s="23">
        <v>832750.71</v>
      </c>
      <c r="E71" s="21">
        <v>-5.7940027070894649E-2</v>
      </c>
      <c r="F71" s="23">
        <f t="shared" si="0"/>
        <v>882109.46200469928</v>
      </c>
      <c r="G71" s="23">
        <v>913878.83</v>
      </c>
      <c r="H71" s="23">
        <f t="shared" si="1"/>
        <v>-31769.367995300679</v>
      </c>
      <c r="I71" s="23">
        <f t="shared" si="2"/>
        <v>-81386.904505028346</v>
      </c>
      <c r="J71" s="23">
        <f t="shared" si="3"/>
        <v>-113156.27250032903</v>
      </c>
      <c r="K71" s="23">
        <f t="shared" si="4"/>
        <v>32075.790715310046</v>
      </c>
      <c r="L71" s="23"/>
      <c r="M71" s="22">
        <f t="shared" si="5"/>
        <v>9.445936239961684E-4</v>
      </c>
      <c r="N71" s="27">
        <v>220</v>
      </c>
      <c r="O71" s="1" t="s">
        <v>576</v>
      </c>
    </row>
    <row r="72" spans="1:15" ht="11.5">
      <c r="A72" s="24">
        <v>3</v>
      </c>
      <c r="B72" s="25">
        <v>435</v>
      </c>
      <c r="C72" s="26" t="s">
        <v>1977</v>
      </c>
      <c r="D72" s="23">
        <v>900545.16</v>
      </c>
      <c r="E72" s="21">
        <v>-4.1205790677559299E-2</v>
      </c>
      <c r="F72" s="23">
        <f t="shared" si="0"/>
        <v>953922.22073102265</v>
      </c>
      <c r="G72" s="23">
        <v>965391.85</v>
      </c>
      <c r="H72" s="23">
        <f t="shared" si="1"/>
        <v>-11469.629268977325</v>
      </c>
      <c r="I72" s="23">
        <f t="shared" si="2"/>
        <v>-88012.633383867636</v>
      </c>
      <c r="J72" s="23">
        <f t="shared" si="3"/>
        <v>-99482.262652844962</v>
      </c>
      <c r="K72" s="23">
        <f t="shared" si="4"/>
        <v>34687.089107189597</v>
      </c>
      <c r="L72" s="23"/>
      <c r="M72" s="22">
        <f t="shared" si="5"/>
        <v>1.0214932344598173E-3</v>
      </c>
      <c r="N72" s="27">
        <v>222</v>
      </c>
      <c r="O72" s="1" t="s">
        <v>578</v>
      </c>
    </row>
    <row r="73" spans="1:15" ht="11.5">
      <c r="A73" s="24">
        <v>3</v>
      </c>
      <c r="B73" s="25">
        <v>176</v>
      </c>
      <c r="C73" s="26" t="s">
        <v>1978</v>
      </c>
      <c r="D73" s="23">
        <v>653497.77</v>
      </c>
      <c r="E73" s="21">
        <v>-7.4048961085765169E-2</v>
      </c>
      <c r="F73" s="23">
        <f t="shared" si="0"/>
        <v>692231.85209409276</v>
      </c>
      <c r="G73" s="23">
        <v>723919.74</v>
      </c>
      <c r="H73" s="23">
        <f t="shared" si="1"/>
        <v>-31687.887905907235</v>
      </c>
      <c r="I73" s="23">
        <f t="shared" si="2"/>
        <v>-63868.045938068288</v>
      </c>
      <c r="J73" s="23">
        <f t="shared" si="3"/>
        <v>-95555.933843975523</v>
      </c>
      <c r="K73" s="23">
        <f t="shared" si="4"/>
        <v>25171.347741561003</v>
      </c>
      <c r="L73" s="23"/>
      <c r="M73" s="22">
        <f t="shared" si="5"/>
        <v>7.4126604687940116E-4</v>
      </c>
      <c r="N73" s="27">
        <v>231</v>
      </c>
      <c r="O73" s="1" t="s">
        <v>580</v>
      </c>
    </row>
    <row r="74" spans="1:15" ht="11.5">
      <c r="A74" s="24">
        <v>3</v>
      </c>
      <c r="B74" s="25">
        <v>178</v>
      </c>
      <c r="C74" s="26" t="s">
        <v>1979</v>
      </c>
      <c r="D74" s="23">
        <v>960871.48</v>
      </c>
      <c r="E74" s="21">
        <v>-3.9957008300546867E-2</v>
      </c>
      <c r="F74" s="23">
        <f t="shared" si="0"/>
        <v>1017824.1988871546</v>
      </c>
      <c r="G74" s="23">
        <v>1029126.93</v>
      </c>
      <c r="H74" s="23">
        <f t="shared" si="1"/>
        <v>-11302.731112845475</v>
      </c>
      <c r="I74" s="23">
        <f t="shared" si="2"/>
        <v>-93908.482388883538</v>
      </c>
      <c r="J74" s="23">
        <f t="shared" si="3"/>
        <v>-105211.21350172901</v>
      </c>
      <c r="K74" s="23">
        <f t="shared" si="4"/>
        <v>37010.730974687765</v>
      </c>
      <c r="L74" s="23"/>
      <c r="M74" s="22">
        <f t="shared" si="5"/>
        <v>1.0899217047653576E-3</v>
      </c>
      <c r="N74" s="27">
        <v>238</v>
      </c>
      <c r="O74" s="1" t="s">
        <v>582</v>
      </c>
    </row>
    <row r="75" spans="1:15" ht="11.5">
      <c r="A75" s="24">
        <v>3</v>
      </c>
      <c r="B75" s="25">
        <v>179</v>
      </c>
      <c r="C75" s="26" t="s">
        <v>584</v>
      </c>
      <c r="D75" s="23">
        <v>20381991.600000001</v>
      </c>
      <c r="E75" s="21">
        <v>-2.7402903471230113E-2</v>
      </c>
      <c r="F75" s="23">
        <f t="shared" si="0"/>
        <v>21590071.829371721</v>
      </c>
      <c r="G75" s="23">
        <v>22052616.02</v>
      </c>
      <c r="H75" s="23">
        <f t="shared" si="1"/>
        <v>-462544.190628279</v>
      </c>
      <c r="I75" s="23">
        <f t="shared" si="2"/>
        <v>-1991985.3373304119</v>
      </c>
      <c r="J75" s="23">
        <f t="shared" si="3"/>
        <v>-2454529.5279586911</v>
      </c>
      <c r="K75" s="23">
        <f t="shared" si="4"/>
        <v>785071.07718083775</v>
      </c>
      <c r="L75" s="23"/>
      <c r="M75" s="22">
        <f t="shared" si="5"/>
        <v>2.311940305605199E-2</v>
      </c>
      <c r="N75" s="27">
        <v>240</v>
      </c>
      <c r="O75" s="1" t="s">
        <v>584</v>
      </c>
    </row>
    <row r="76" spans="1:15" ht="11.5">
      <c r="A76" s="24">
        <v>3</v>
      </c>
      <c r="B76" s="25">
        <v>181</v>
      </c>
      <c r="C76" s="26" t="s">
        <v>1980</v>
      </c>
      <c r="D76" s="23">
        <v>330351.33</v>
      </c>
      <c r="E76" s="21">
        <v>-6.2399815404054704E-2</v>
      </c>
      <c r="F76" s="23">
        <f t="shared" si="0"/>
        <v>349931.89495910116</v>
      </c>
      <c r="G76" s="23">
        <v>364045.85</v>
      </c>
      <c r="H76" s="23">
        <f t="shared" si="1"/>
        <v>-14113.955040898814</v>
      </c>
      <c r="I76" s="23">
        <f t="shared" si="2"/>
        <v>-32286.099339163709</v>
      </c>
      <c r="J76" s="23">
        <f t="shared" si="3"/>
        <v>-46400.054380062524</v>
      </c>
      <c r="K76" s="23">
        <f t="shared" si="4"/>
        <v>12724.432409795636</v>
      </c>
      <c r="L76" s="23"/>
      <c r="M76" s="22">
        <f t="shared" si="5"/>
        <v>3.7471929624251438E-4</v>
      </c>
      <c r="N76" s="27">
        <v>247</v>
      </c>
      <c r="O76" s="1" t="s">
        <v>1061</v>
      </c>
    </row>
    <row r="77" spans="1:15" ht="11.5">
      <c r="A77" s="24">
        <v>3</v>
      </c>
      <c r="B77" s="25">
        <v>182</v>
      </c>
      <c r="C77" s="26" t="s">
        <v>1981</v>
      </c>
      <c r="D77" s="23">
        <v>3378363.18</v>
      </c>
      <c r="E77" s="21">
        <v>-3.6192001021925949E-2</v>
      </c>
      <c r="F77" s="23">
        <f t="shared" si="0"/>
        <v>3578605.3273569532</v>
      </c>
      <c r="G77" s="23">
        <v>3604701.52</v>
      </c>
      <c r="H77" s="23">
        <f t="shared" si="1"/>
        <v>-26096.192643046845</v>
      </c>
      <c r="I77" s="23">
        <f t="shared" si="2"/>
        <v>-330176.26789410232</v>
      </c>
      <c r="J77" s="23">
        <f t="shared" si="3"/>
        <v>-356272.46053714916</v>
      </c>
      <c r="K77" s="23">
        <f t="shared" si="4"/>
        <v>130127.38268573718</v>
      </c>
      <c r="L77" s="23"/>
      <c r="M77" s="22">
        <f t="shared" si="5"/>
        <v>3.8320955852099124E-3</v>
      </c>
      <c r="N77" s="27">
        <v>250</v>
      </c>
      <c r="O77" s="1" t="s">
        <v>586</v>
      </c>
    </row>
    <row r="78" spans="1:15" ht="11.5">
      <c r="A78" s="24">
        <v>3</v>
      </c>
      <c r="B78" s="25">
        <v>186</v>
      </c>
      <c r="C78" s="26" t="s">
        <v>1982</v>
      </c>
      <c r="D78" s="23">
        <v>6511914.9299999997</v>
      </c>
      <c r="E78" s="21">
        <v>-1.8615061368541137E-2</v>
      </c>
      <c r="F78" s="23">
        <f t="shared" si="0"/>
        <v>6897888.7757690037</v>
      </c>
      <c r="G78" s="23">
        <v>6962895.9000000004</v>
      </c>
      <c r="H78" s="23">
        <f t="shared" si="1"/>
        <v>-65007.124230996706</v>
      </c>
      <c r="I78" s="23">
        <f t="shared" si="2"/>
        <v>-636426.47456016985</v>
      </c>
      <c r="J78" s="23">
        <f t="shared" si="3"/>
        <v>-701433.59879116656</v>
      </c>
      <c r="K78" s="23">
        <f t="shared" si="4"/>
        <v>250825.14844158207</v>
      </c>
      <c r="L78" s="23"/>
      <c r="M78" s="22">
        <f t="shared" si="5"/>
        <v>7.3865002443329712E-3</v>
      </c>
      <c r="N78" s="27">
        <v>258</v>
      </c>
      <c r="O78" s="1" t="s">
        <v>588</v>
      </c>
    </row>
    <row r="79" spans="1:15" ht="11.5">
      <c r="A79" s="24">
        <v>3</v>
      </c>
      <c r="B79" s="25">
        <v>205</v>
      </c>
      <c r="C79" s="26" t="s">
        <v>1983</v>
      </c>
      <c r="D79" s="23">
        <v>6689210.4900000002</v>
      </c>
      <c r="E79" s="21">
        <v>-3.491779719781523E-2</v>
      </c>
      <c r="F79" s="23">
        <f t="shared" si="0"/>
        <v>7085692.9879652588</v>
      </c>
      <c r="G79" s="23">
        <v>7245142.9199999999</v>
      </c>
      <c r="H79" s="23">
        <f t="shared" si="1"/>
        <v>-159449.93203474116</v>
      </c>
      <c r="I79" s="23">
        <f t="shared" si="2"/>
        <v>-653754.03326124325</v>
      </c>
      <c r="J79" s="23">
        <f t="shared" si="3"/>
        <v>-813203.96529598441</v>
      </c>
      <c r="K79" s="23">
        <f t="shared" si="4"/>
        <v>257654.19729020295</v>
      </c>
      <c r="L79" s="23"/>
      <c r="M79" s="22">
        <f t="shared" si="5"/>
        <v>7.5876075547534338E-3</v>
      </c>
      <c r="N79" s="27">
        <v>268</v>
      </c>
      <c r="O79" s="1" t="s">
        <v>590</v>
      </c>
    </row>
    <row r="80" spans="1:15" ht="11.5">
      <c r="A80" s="24">
        <v>3</v>
      </c>
      <c r="B80" s="25">
        <v>208</v>
      </c>
      <c r="C80" s="26" t="s">
        <v>1984</v>
      </c>
      <c r="D80" s="23">
        <v>2153024.7799999998</v>
      </c>
      <c r="E80" s="21">
        <v>-3.6214143393319138E-2</v>
      </c>
      <c r="F80" s="23">
        <f t="shared" ref="F80:F143" si="6">SUM($F$15 * M80)</f>
        <v>2280638.7404564158</v>
      </c>
      <c r="G80" s="23">
        <v>2370175.2000000002</v>
      </c>
      <c r="H80" s="23">
        <f t="shared" ref="H80:H143" si="7">SUM(F80 - G80)</f>
        <v>-89536.45954358438</v>
      </c>
      <c r="I80" s="23">
        <f t="shared" ref="I80:I143" si="8">SUM($I$15 * M80)</f>
        <v>-210420.74184100024</v>
      </c>
      <c r="J80" s="23">
        <f t="shared" ref="J80:J143" si="9">SUM(H80 + I80)</f>
        <v>-299957.20138458465</v>
      </c>
      <c r="K80" s="23">
        <f t="shared" ref="K80:K143" si="10">SUM($K$15 * M80)</f>
        <v>82929.947004375965</v>
      </c>
      <c r="L80" s="23"/>
      <c r="M80" s="22">
        <f t="shared" ref="M80:M143" si="11">SUM(D80 / $D$15 )</f>
        <v>2.4421876259868372E-3</v>
      </c>
      <c r="N80" s="27">
        <v>270</v>
      </c>
      <c r="O80" s="1" t="s">
        <v>592</v>
      </c>
    </row>
    <row r="81" spans="1:15" ht="11.5">
      <c r="A81" s="24">
        <v>3</v>
      </c>
      <c r="B81" s="25">
        <v>211</v>
      </c>
      <c r="C81" s="26" t="s">
        <v>1985</v>
      </c>
      <c r="D81" s="23">
        <v>5310763.0999999996</v>
      </c>
      <c r="E81" s="21">
        <v>-2.280011877510273E-2</v>
      </c>
      <c r="F81" s="23">
        <f t="shared" si="6"/>
        <v>5625542.3438491076</v>
      </c>
      <c r="G81" s="23">
        <v>5750378.9699999997</v>
      </c>
      <c r="H81" s="23">
        <f t="shared" si="7"/>
        <v>-124836.62615089212</v>
      </c>
      <c r="I81" s="23">
        <f t="shared" si="8"/>
        <v>-519034.76524028211</v>
      </c>
      <c r="J81" s="23">
        <f t="shared" si="9"/>
        <v>-643871.39139117417</v>
      </c>
      <c r="K81" s="23">
        <f t="shared" si="10"/>
        <v>204559.32812617018</v>
      </c>
      <c r="L81" s="23"/>
      <c r="M81" s="22">
        <f t="shared" si="11"/>
        <v>6.0240272419751226E-3</v>
      </c>
      <c r="N81" s="27">
        <v>280</v>
      </c>
      <c r="O81" s="1" t="s">
        <v>594</v>
      </c>
    </row>
    <row r="82" spans="1:15" ht="11.5">
      <c r="A82" s="24">
        <v>3</v>
      </c>
      <c r="B82" s="25">
        <v>213</v>
      </c>
      <c r="C82" s="26" t="s">
        <v>1986</v>
      </c>
      <c r="D82" s="23">
        <v>878164.12</v>
      </c>
      <c r="E82" s="21">
        <v>5.1994565918190676E-2</v>
      </c>
      <c r="F82" s="23">
        <f t="shared" si="6"/>
        <v>930214.61302030017</v>
      </c>
      <c r="G82" s="23">
        <v>947858.6</v>
      </c>
      <c r="H82" s="23">
        <f t="shared" si="7"/>
        <v>-17643.98697969981</v>
      </c>
      <c r="I82" s="23">
        <f t="shared" si="8"/>
        <v>-85825.275818956987</v>
      </c>
      <c r="J82" s="23">
        <f t="shared" si="9"/>
        <v>-103469.2627986568</v>
      </c>
      <c r="K82" s="23">
        <f t="shared" si="10"/>
        <v>33825.018926509736</v>
      </c>
      <c r="L82" s="23"/>
      <c r="M82" s="22">
        <f t="shared" si="11"/>
        <v>9.9610630001649133E-4</v>
      </c>
      <c r="N82" s="27">
        <v>286</v>
      </c>
      <c r="O82" s="1" t="s">
        <v>596</v>
      </c>
    </row>
    <row r="83" spans="1:15" ht="11.5">
      <c r="A83" s="24">
        <v>3</v>
      </c>
      <c r="B83" s="25">
        <v>214</v>
      </c>
      <c r="C83" s="26" t="s">
        <v>1987</v>
      </c>
      <c r="D83" s="23">
        <v>2123980.13</v>
      </c>
      <c r="E83" s="21">
        <v>-4.6295713238733813E-2</v>
      </c>
      <c r="F83" s="23">
        <f t="shared" si="6"/>
        <v>2249872.5576384929</v>
      </c>
      <c r="G83" s="23">
        <v>2297377.92</v>
      </c>
      <c r="H83" s="23">
        <f t="shared" si="7"/>
        <v>-47505.362361507025</v>
      </c>
      <c r="I83" s="23">
        <f t="shared" si="8"/>
        <v>-207582.13224566053</v>
      </c>
      <c r="J83" s="23">
        <f t="shared" si="9"/>
        <v>-255087.49460716755</v>
      </c>
      <c r="K83" s="23">
        <f t="shared" si="10"/>
        <v>81811.208702970689</v>
      </c>
      <c r="L83" s="23"/>
      <c r="M83" s="22">
        <f t="shared" si="11"/>
        <v>2.4092421227627087E-3</v>
      </c>
      <c r="N83" s="27">
        <v>288</v>
      </c>
      <c r="O83" s="1" t="s">
        <v>598</v>
      </c>
    </row>
    <row r="84" spans="1:15" ht="11.5">
      <c r="A84" s="24">
        <v>3</v>
      </c>
      <c r="B84" s="25">
        <v>217</v>
      </c>
      <c r="C84" s="26" t="s">
        <v>1988</v>
      </c>
      <c r="D84" s="23">
        <v>1001840.65</v>
      </c>
      <c r="E84" s="21">
        <v>-3.5290237689332524E-2</v>
      </c>
      <c r="F84" s="23">
        <f t="shared" si="6"/>
        <v>1061221.6911660612</v>
      </c>
      <c r="G84" s="23">
        <v>1085437.6299999999</v>
      </c>
      <c r="H84" s="23">
        <f t="shared" si="7"/>
        <v>-24215.938833938679</v>
      </c>
      <c r="I84" s="23">
        <f t="shared" si="8"/>
        <v>-97912.506506065343</v>
      </c>
      <c r="J84" s="23">
        <f t="shared" si="9"/>
        <v>-122128.44534000402</v>
      </c>
      <c r="K84" s="23">
        <f t="shared" si="10"/>
        <v>38588.776489293159</v>
      </c>
      <c r="L84" s="23"/>
      <c r="M84" s="22">
        <f t="shared" si="11"/>
        <v>1.1363932553719192E-3</v>
      </c>
      <c r="N84" s="27">
        <v>292</v>
      </c>
      <c r="O84" s="1" t="s">
        <v>600</v>
      </c>
    </row>
    <row r="85" spans="1:15" ht="11.5">
      <c r="A85" s="24">
        <v>3</v>
      </c>
      <c r="B85" s="25">
        <v>218</v>
      </c>
      <c r="C85" s="26" t="s">
        <v>1989</v>
      </c>
      <c r="D85" s="23">
        <v>275874.53000000003</v>
      </c>
      <c r="E85" s="21">
        <v>-2.842573180313572E-2</v>
      </c>
      <c r="F85" s="23">
        <f t="shared" si="6"/>
        <v>292226.14921469026</v>
      </c>
      <c r="G85" s="23">
        <v>296744.88</v>
      </c>
      <c r="H85" s="23">
        <f t="shared" si="7"/>
        <v>-4518.7307853097445</v>
      </c>
      <c r="I85" s="23">
        <f t="shared" si="8"/>
        <v>-26961.93922005732</v>
      </c>
      <c r="J85" s="23">
        <f t="shared" si="9"/>
        <v>-31480.670005367065</v>
      </c>
      <c r="K85" s="23">
        <f t="shared" si="10"/>
        <v>10626.101643269116</v>
      </c>
      <c r="L85" s="23"/>
      <c r="M85" s="22">
        <f t="shared" si="11"/>
        <v>3.1292596803782934E-4</v>
      </c>
      <c r="N85" s="27">
        <v>298</v>
      </c>
      <c r="O85" s="1" t="s">
        <v>1005</v>
      </c>
    </row>
    <row r="86" spans="1:15" ht="11.5">
      <c r="A86" s="24">
        <v>3</v>
      </c>
      <c r="B86" s="25">
        <v>224</v>
      </c>
      <c r="C86" s="26" t="s">
        <v>1990</v>
      </c>
      <c r="D86" s="23">
        <v>1296963.96</v>
      </c>
      <c r="E86" s="21">
        <v>-4.4217009918362693E-2</v>
      </c>
      <c r="F86" s="23">
        <f t="shared" si="6"/>
        <v>1373837.5329575934</v>
      </c>
      <c r="G86" s="23">
        <v>1411319.88</v>
      </c>
      <c r="H86" s="23">
        <f t="shared" si="7"/>
        <v>-37482.347042406444</v>
      </c>
      <c r="I86" s="23">
        <f t="shared" si="8"/>
        <v>-126755.67933047263</v>
      </c>
      <c r="J86" s="23">
        <f t="shared" si="9"/>
        <v>-164238.02637287907</v>
      </c>
      <c r="K86" s="23">
        <f t="shared" si="10"/>
        <v>49956.300302955911</v>
      </c>
      <c r="L86" s="23"/>
      <c r="M86" s="22">
        <f t="shared" si="11"/>
        <v>1.4711532184329469E-3</v>
      </c>
      <c r="N86" s="27">
        <v>308</v>
      </c>
      <c r="O86" s="1" t="s">
        <v>602</v>
      </c>
    </row>
    <row r="87" spans="1:15" ht="11.5">
      <c r="A87" s="24">
        <v>3</v>
      </c>
      <c r="B87" s="25">
        <v>226</v>
      </c>
      <c r="C87" s="26" t="s">
        <v>1991</v>
      </c>
      <c r="D87" s="23">
        <v>684248.14</v>
      </c>
      <c r="E87" s="21">
        <v>-5.126003616743844E-2</v>
      </c>
      <c r="F87" s="23">
        <f t="shared" si="6"/>
        <v>724804.85624937643</v>
      </c>
      <c r="G87" s="23">
        <v>748502.27</v>
      </c>
      <c r="H87" s="23">
        <f t="shared" si="7"/>
        <v>-23697.413750623586</v>
      </c>
      <c r="I87" s="23">
        <f t="shared" si="8"/>
        <v>-66873.360009411786</v>
      </c>
      <c r="J87" s="23">
        <f t="shared" si="9"/>
        <v>-90570.773760035372</v>
      </c>
      <c r="K87" s="23">
        <f t="shared" si="10"/>
        <v>26355.786758777031</v>
      </c>
      <c r="L87" s="23"/>
      <c r="M87" s="22">
        <f t="shared" si="11"/>
        <v>7.7614635750384122E-4</v>
      </c>
      <c r="N87" s="27">
        <v>310</v>
      </c>
      <c r="O87" s="1" t="s">
        <v>604</v>
      </c>
    </row>
    <row r="88" spans="1:15" ht="11.5">
      <c r="A88" s="24">
        <v>3</v>
      </c>
      <c r="B88" s="25">
        <v>230</v>
      </c>
      <c r="C88" s="26" t="s">
        <v>1992</v>
      </c>
      <c r="D88" s="23">
        <v>410573.82</v>
      </c>
      <c r="E88" s="21">
        <v>-7.3093307437891317E-2</v>
      </c>
      <c r="F88" s="23">
        <f t="shared" si="6"/>
        <v>434909.32775477821</v>
      </c>
      <c r="G88" s="23">
        <v>459415.3</v>
      </c>
      <c r="H88" s="23">
        <f t="shared" si="7"/>
        <v>-24505.972245221783</v>
      </c>
      <c r="I88" s="23">
        <f t="shared" si="8"/>
        <v>-40126.453066133923</v>
      </c>
      <c r="J88" s="23">
        <f t="shared" si="9"/>
        <v>-64632.425311355706</v>
      </c>
      <c r="K88" s="23">
        <f t="shared" si="10"/>
        <v>15814.432537085893</v>
      </c>
      <c r="L88" s="23"/>
      <c r="M88" s="22">
        <f t="shared" si="11"/>
        <v>4.6571609954166302E-4</v>
      </c>
      <c r="N88" s="27">
        <v>318</v>
      </c>
      <c r="O88" s="1" t="s">
        <v>606</v>
      </c>
    </row>
    <row r="89" spans="1:15" ht="11.5">
      <c r="A89" s="24">
        <v>3</v>
      </c>
      <c r="B89" s="25">
        <v>231</v>
      </c>
      <c r="C89" s="26" t="s">
        <v>1993</v>
      </c>
      <c r="D89" s="23">
        <v>241061.61</v>
      </c>
      <c r="E89" s="21">
        <v>-1.9232013264080368E-2</v>
      </c>
      <c r="F89" s="23">
        <f t="shared" si="6"/>
        <v>255349.79983035574</v>
      </c>
      <c r="G89" s="23">
        <v>258267.81</v>
      </c>
      <c r="H89" s="23">
        <f t="shared" si="7"/>
        <v>-2918.010169644258</v>
      </c>
      <c r="I89" s="23">
        <f t="shared" si="8"/>
        <v>-23559.581513774257</v>
      </c>
      <c r="J89" s="23">
        <f t="shared" si="9"/>
        <v>-26477.591683418515</v>
      </c>
      <c r="K89" s="23">
        <f t="shared" si="10"/>
        <v>9285.1818185248885</v>
      </c>
      <c r="L89" s="23"/>
      <c r="M89" s="22">
        <f t="shared" si="11"/>
        <v>2.7343748502628234E-4</v>
      </c>
      <c r="N89" s="27">
        <v>319</v>
      </c>
      <c r="O89" s="1" t="s">
        <v>608</v>
      </c>
    </row>
    <row r="90" spans="1:15" ht="11.5">
      <c r="A90" s="24">
        <v>3</v>
      </c>
      <c r="B90" s="25">
        <v>232</v>
      </c>
      <c r="C90" s="26" t="s">
        <v>1994</v>
      </c>
      <c r="D90" s="23">
        <v>2707019.46</v>
      </c>
      <c r="E90" s="21">
        <v>-3.9688750710384003E-2</v>
      </c>
      <c r="F90" s="23">
        <f t="shared" si="6"/>
        <v>2867469.7611447866</v>
      </c>
      <c r="G90" s="23">
        <v>2926017.82</v>
      </c>
      <c r="H90" s="23">
        <f t="shared" si="7"/>
        <v>-58548.058855213225</v>
      </c>
      <c r="I90" s="23">
        <f t="shared" si="8"/>
        <v>-264564.09059594007</v>
      </c>
      <c r="J90" s="23">
        <f t="shared" si="9"/>
        <v>-323112.14945115329</v>
      </c>
      <c r="K90" s="23">
        <f t="shared" si="10"/>
        <v>104268.64680935741</v>
      </c>
      <c r="L90" s="23"/>
      <c r="M90" s="22">
        <f t="shared" si="11"/>
        <v>3.0705867809461859E-3</v>
      </c>
      <c r="N90" s="27">
        <v>321</v>
      </c>
      <c r="O90" s="1" t="s">
        <v>610</v>
      </c>
    </row>
    <row r="91" spans="1:15" ht="11.5">
      <c r="A91" s="24">
        <v>3</v>
      </c>
      <c r="B91" s="25">
        <v>233</v>
      </c>
      <c r="C91" s="26" t="s">
        <v>1995</v>
      </c>
      <c r="D91" s="23">
        <v>3129874.02</v>
      </c>
      <c r="E91" s="21">
        <v>-5.1618460967274689E-2</v>
      </c>
      <c r="F91" s="23">
        <f t="shared" si="6"/>
        <v>3315387.7322118226</v>
      </c>
      <c r="G91" s="23">
        <v>3420654.47</v>
      </c>
      <c r="H91" s="23">
        <f t="shared" si="7"/>
        <v>-105266.73778817756</v>
      </c>
      <c r="I91" s="23">
        <f t="shared" si="8"/>
        <v>-305890.77249602007</v>
      </c>
      <c r="J91" s="23">
        <f t="shared" si="9"/>
        <v>-411157.51028419763</v>
      </c>
      <c r="K91" s="23">
        <f t="shared" si="10"/>
        <v>120556.1073983427</v>
      </c>
      <c r="L91" s="23"/>
      <c r="M91" s="22">
        <f t="shared" si="11"/>
        <v>3.5502329901384968E-3</v>
      </c>
      <c r="N91" s="27">
        <v>325</v>
      </c>
      <c r="O91" s="1" t="s">
        <v>612</v>
      </c>
    </row>
    <row r="92" spans="1:15" ht="11.5">
      <c r="A92" s="24">
        <v>3</v>
      </c>
      <c r="B92" s="25">
        <v>235</v>
      </c>
      <c r="C92" s="26" t="s">
        <v>1996</v>
      </c>
      <c r="D92" s="23">
        <v>2303339.2000000002</v>
      </c>
      <c r="E92" s="21">
        <v>-2.3811077392981661E-2</v>
      </c>
      <c r="F92" s="23">
        <f t="shared" si="6"/>
        <v>2439862.5880803326</v>
      </c>
      <c r="G92" s="23">
        <v>2446998.25</v>
      </c>
      <c r="H92" s="23">
        <f t="shared" si="7"/>
        <v>-7135.6619196673855</v>
      </c>
      <c r="I92" s="23">
        <f t="shared" si="8"/>
        <v>-225111.36317504718</v>
      </c>
      <c r="J92" s="23">
        <f t="shared" si="9"/>
        <v>-232247.02509471457</v>
      </c>
      <c r="K92" s="23">
        <f t="shared" si="10"/>
        <v>88719.739579170913</v>
      </c>
      <c r="L92" s="23"/>
      <c r="M92" s="22">
        <f t="shared" si="11"/>
        <v>2.6126900837111691E-3</v>
      </c>
      <c r="N92" s="27">
        <v>328</v>
      </c>
      <c r="O92" s="1" t="s">
        <v>614</v>
      </c>
    </row>
    <row r="93" spans="1:15" ht="11.5">
      <c r="A93" s="24">
        <v>3</v>
      </c>
      <c r="B93" s="25">
        <v>239</v>
      </c>
      <c r="C93" s="26" t="s">
        <v>1997</v>
      </c>
      <c r="D93" s="23">
        <v>396441.22</v>
      </c>
      <c r="E93" s="21">
        <v>-5.7038325955615733E-2</v>
      </c>
      <c r="F93" s="23">
        <f t="shared" si="6"/>
        <v>419939.06110351632</v>
      </c>
      <c r="G93" s="23">
        <v>434729.1</v>
      </c>
      <c r="H93" s="23">
        <f t="shared" si="7"/>
        <v>-14790.03889648366</v>
      </c>
      <c r="I93" s="23">
        <f t="shared" si="8"/>
        <v>-38745.237111832583</v>
      </c>
      <c r="J93" s="23">
        <f t="shared" si="9"/>
        <v>-53535.276008316243</v>
      </c>
      <c r="K93" s="23">
        <f t="shared" si="10"/>
        <v>15270.074766603546</v>
      </c>
      <c r="L93" s="23"/>
      <c r="M93" s="22">
        <f t="shared" si="11"/>
        <v>4.4968541510011115E-4</v>
      </c>
      <c r="N93" s="27">
        <v>333</v>
      </c>
      <c r="O93" s="1" t="s">
        <v>616</v>
      </c>
    </row>
    <row r="94" spans="1:15" ht="11.5">
      <c r="A94" s="24">
        <v>3</v>
      </c>
      <c r="B94" s="25">
        <v>320</v>
      </c>
      <c r="C94" s="26" t="s">
        <v>1998</v>
      </c>
      <c r="D94" s="23">
        <v>1431426.61</v>
      </c>
      <c r="E94" s="21">
        <v>-2.5692031673010055E-2</v>
      </c>
      <c r="F94" s="23">
        <f t="shared" si="6"/>
        <v>1516270.0453852636</v>
      </c>
      <c r="G94" s="23">
        <v>1517409.31</v>
      </c>
      <c r="H94" s="23">
        <f t="shared" si="7"/>
        <v>-1139.2646147364285</v>
      </c>
      <c r="I94" s="23">
        <f t="shared" si="8"/>
        <v>-139897.06573054314</v>
      </c>
      <c r="J94" s="23">
        <f t="shared" si="9"/>
        <v>-141036.33034527957</v>
      </c>
      <c r="K94" s="23">
        <f t="shared" si="10"/>
        <v>55135.516325991171</v>
      </c>
      <c r="L94" s="23"/>
      <c r="M94" s="22">
        <f t="shared" si="11"/>
        <v>1.623674927907837E-3</v>
      </c>
      <c r="N94" s="27">
        <v>338</v>
      </c>
      <c r="O94" s="1" t="s">
        <v>618</v>
      </c>
    </row>
    <row r="95" spans="1:15" ht="11.5">
      <c r="A95" s="24">
        <v>3</v>
      </c>
      <c r="B95" s="25">
        <v>240</v>
      </c>
      <c r="C95" s="26" t="s">
        <v>1999</v>
      </c>
      <c r="D95" s="23">
        <v>2975747.61</v>
      </c>
      <c r="E95" s="21">
        <v>-4.2106125681120835E-2</v>
      </c>
      <c r="F95" s="23">
        <f t="shared" si="6"/>
        <v>3152125.9505367093</v>
      </c>
      <c r="G95" s="23">
        <v>3219887.1</v>
      </c>
      <c r="H95" s="23">
        <f t="shared" si="7"/>
        <v>-67761.149463290814</v>
      </c>
      <c r="I95" s="23">
        <f t="shared" si="8"/>
        <v>-290827.59541104006</v>
      </c>
      <c r="J95" s="23">
        <f t="shared" si="9"/>
        <v>-358588.74487433088</v>
      </c>
      <c r="K95" s="23">
        <f t="shared" si="10"/>
        <v>114619.48505567058</v>
      </c>
      <c r="L95" s="23"/>
      <c r="M95" s="22">
        <f t="shared" si="11"/>
        <v>3.3754065715871162E-3</v>
      </c>
      <c r="N95" s="27">
        <v>341</v>
      </c>
      <c r="O95" s="1" t="s">
        <v>620</v>
      </c>
    </row>
    <row r="96" spans="1:15" ht="11.5">
      <c r="A96" s="24">
        <v>3</v>
      </c>
      <c r="B96" s="25">
        <v>241</v>
      </c>
      <c r="C96" s="26" t="s">
        <v>2000</v>
      </c>
      <c r="D96" s="23">
        <v>1466410.74</v>
      </c>
      <c r="E96" s="21">
        <v>-3.1545036398886013E-2</v>
      </c>
      <c r="F96" s="23">
        <f t="shared" si="6"/>
        <v>1553327.7527188333</v>
      </c>
      <c r="G96" s="23">
        <v>1560673.44</v>
      </c>
      <c r="H96" s="23">
        <f t="shared" si="7"/>
        <v>-7345.687281166669</v>
      </c>
      <c r="I96" s="23">
        <f t="shared" si="8"/>
        <v>-143316.15623783492</v>
      </c>
      <c r="J96" s="23">
        <f t="shared" si="9"/>
        <v>-150661.84351900159</v>
      </c>
      <c r="K96" s="23">
        <f t="shared" si="10"/>
        <v>56483.030796722989</v>
      </c>
      <c r="L96" s="23"/>
      <c r="M96" s="22">
        <f t="shared" si="11"/>
        <v>1.6633576153462577E-3</v>
      </c>
      <c r="N96" s="27">
        <v>343</v>
      </c>
      <c r="O96" s="1" t="s">
        <v>622</v>
      </c>
    </row>
    <row r="97" spans="1:15" ht="11.5">
      <c r="A97" s="24">
        <v>3</v>
      </c>
      <c r="B97" s="25">
        <v>322</v>
      </c>
      <c r="C97" s="26" t="s">
        <v>2001</v>
      </c>
      <c r="D97" s="23">
        <v>1442038.79</v>
      </c>
      <c r="E97" s="21">
        <v>-5.8031953636142761E-2</v>
      </c>
      <c r="F97" s="23">
        <f t="shared" si="6"/>
        <v>1527511.229905535</v>
      </c>
      <c r="G97" s="23">
        <v>1569072.9</v>
      </c>
      <c r="H97" s="23">
        <f t="shared" si="7"/>
        <v>-41561.670094464906</v>
      </c>
      <c r="I97" s="23">
        <f t="shared" si="8"/>
        <v>-140934.22183245767</v>
      </c>
      <c r="J97" s="23">
        <f t="shared" si="9"/>
        <v>-182495.89192692257</v>
      </c>
      <c r="K97" s="23">
        <f t="shared" si="10"/>
        <v>55544.274986446952</v>
      </c>
      <c r="L97" s="23"/>
      <c r="M97" s="22">
        <f t="shared" si="11"/>
        <v>1.6357123809466938E-3</v>
      </c>
      <c r="N97" s="27">
        <v>2223</v>
      </c>
      <c r="O97" s="1" t="s">
        <v>624</v>
      </c>
    </row>
    <row r="98" spans="1:15" ht="11.5">
      <c r="A98" s="24">
        <v>3</v>
      </c>
      <c r="B98" s="25">
        <v>244</v>
      </c>
      <c r="C98" s="26" t="s">
        <v>2002</v>
      </c>
      <c r="D98" s="23">
        <v>3149883.31</v>
      </c>
      <c r="E98" s="21">
        <v>-1.4195842858836358E-2</v>
      </c>
      <c r="F98" s="23">
        <f t="shared" si="6"/>
        <v>3336583.0116934767</v>
      </c>
      <c r="G98" s="23">
        <v>3386433.94</v>
      </c>
      <c r="H98" s="23">
        <f t="shared" si="7"/>
        <v>-49850.928306523245</v>
      </c>
      <c r="I98" s="23">
        <f t="shared" si="8"/>
        <v>-307846.3327313796</v>
      </c>
      <c r="J98" s="23">
        <f t="shared" si="9"/>
        <v>-357697.26103790285</v>
      </c>
      <c r="K98" s="23">
        <f t="shared" si="10"/>
        <v>121326.82280055706</v>
      </c>
      <c r="L98" s="23"/>
      <c r="M98" s="22">
        <f t="shared" si="11"/>
        <v>3.5729296357585169E-3</v>
      </c>
      <c r="N98" s="27">
        <v>346</v>
      </c>
      <c r="O98" s="1" t="s">
        <v>626</v>
      </c>
    </row>
    <row r="99" spans="1:15" ht="11.5">
      <c r="A99" s="24">
        <v>3</v>
      </c>
      <c r="B99" s="25">
        <v>245</v>
      </c>
      <c r="C99" s="26" t="s">
        <v>2003</v>
      </c>
      <c r="D99" s="23">
        <v>5270348.87</v>
      </c>
      <c r="E99" s="21">
        <v>-3.3439488825083769E-2</v>
      </c>
      <c r="F99" s="23">
        <f t="shared" si="6"/>
        <v>5582732.6839418421</v>
      </c>
      <c r="G99" s="23">
        <v>5673850.5099999998</v>
      </c>
      <c r="H99" s="23">
        <f t="shared" si="7"/>
        <v>-91117.82605815772</v>
      </c>
      <c r="I99" s="23">
        <f t="shared" si="8"/>
        <v>-515084.97686045093</v>
      </c>
      <c r="J99" s="23">
        <f t="shared" si="9"/>
        <v>-606202.80291860865</v>
      </c>
      <c r="K99" s="23">
        <f t="shared" si="10"/>
        <v>203002.65772309073</v>
      </c>
      <c r="L99" s="23"/>
      <c r="M99" s="22">
        <f t="shared" si="11"/>
        <v>5.978185162805098E-3</v>
      </c>
      <c r="N99" s="27">
        <v>349</v>
      </c>
      <c r="O99" s="1" t="s">
        <v>628</v>
      </c>
    </row>
    <row r="100" spans="1:15" ht="11.5">
      <c r="A100" s="24">
        <v>3</v>
      </c>
      <c r="B100" s="25">
        <v>249</v>
      </c>
      <c r="C100" s="26" t="s">
        <v>2004</v>
      </c>
      <c r="D100" s="23">
        <v>1776134.49</v>
      </c>
      <c r="E100" s="21">
        <v>-3.8806291055990448E-2</v>
      </c>
      <c r="F100" s="23">
        <f t="shared" si="6"/>
        <v>1881409.430947097</v>
      </c>
      <c r="G100" s="23">
        <v>1904790.52</v>
      </c>
      <c r="H100" s="23">
        <f t="shared" si="7"/>
        <v>-23381.089052903</v>
      </c>
      <c r="I100" s="23">
        <f t="shared" si="8"/>
        <v>-173586.26824313033</v>
      </c>
      <c r="J100" s="23">
        <f t="shared" si="9"/>
        <v>-196967.35729603333</v>
      </c>
      <c r="K100" s="23">
        <f t="shared" si="10"/>
        <v>68412.932585171802</v>
      </c>
      <c r="L100" s="23"/>
      <c r="M100" s="22">
        <f t="shared" si="11"/>
        <v>2.0146789362853698E-3</v>
      </c>
      <c r="N100" s="27">
        <v>362</v>
      </c>
      <c r="O100" s="1" t="s">
        <v>630</v>
      </c>
    </row>
    <row r="101" spans="1:15" ht="11.5">
      <c r="A101" s="24">
        <v>3</v>
      </c>
      <c r="B101" s="25">
        <v>250</v>
      </c>
      <c r="C101" s="26" t="s">
        <v>2005</v>
      </c>
      <c r="D101" s="23">
        <v>309998.14</v>
      </c>
      <c r="E101" s="21">
        <v>-7.5812453674821229E-2</v>
      </c>
      <c r="F101" s="23">
        <f t="shared" si="6"/>
        <v>328372.33185650175</v>
      </c>
      <c r="G101" s="23">
        <v>343227.72</v>
      </c>
      <c r="H101" s="23">
        <f t="shared" si="7"/>
        <v>-14855.388143498218</v>
      </c>
      <c r="I101" s="23">
        <f t="shared" si="8"/>
        <v>-30296.92885751657</v>
      </c>
      <c r="J101" s="23">
        <f t="shared" si="9"/>
        <v>-45152.317001014788</v>
      </c>
      <c r="K101" s="23">
        <f t="shared" si="10"/>
        <v>11940.47070914582</v>
      </c>
      <c r="L101" s="23"/>
      <c r="M101" s="22">
        <f t="shared" si="11"/>
        <v>3.5163256299675999E-4</v>
      </c>
      <c r="N101" s="27">
        <v>365</v>
      </c>
      <c r="O101" s="1" t="s">
        <v>632</v>
      </c>
    </row>
    <row r="102" spans="1:15" ht="11.5">
      <c r="A102" s="24">
        <v>3</v>
      </c>
      <c r="B102" s="25">
        <v>256</v>
      </c>
      <c r="C102" s="26" t="s">
        <v>2006</v>
      </c>
      <c r="D102" s="23">
        <v>303789.83</v>
      </c>
      <c r="E102" s="21">
        <v>-4.4567992207842022E-2</v>
      </c>
      <c r="F102" s="23">
        <f t="shared" si="6"/>
        <v>321796.04326461523</v>
      </c>
      <c r="G102" s="23">
        <v>325624.78999999998</v>
      </c>
      <c r="H102" s="23">
        <f t="shared" si="7"/>
        <v>-3828.746735384746</v>
      </c>
      <c r="I102" s="23">
        <f t="shared" si="8"/>
        <v>-29690.174486682572</v>
      </c>
      <c r="J102" s="23">
        <f t="shared" si="9"/>
        <v>-33518.921222067322</v>
      </c>
      <c r="K102" s="23">
        <f t="shared" si="10"/>
        <v>11701.339778527019</v>
      </c>
      <c r="L102" s="23"/>
      <c r="M102" s="22">
        <f t="shared" si="11"/>
        <v>3.4459044346282205E-4</v>
      </c>
      <c r="N102" s="27">
        <v>380</v>
      </c>
      <c r="O102" s="1" t="s">
        <v>634</v>
      </c>
    </row>
    <row r="103" spans="1:15" ht="11.5">
      <c r="A103" s="24">
        <v>3</v>
      </c>
      <c r="B103" s="25">
        <v>257</v>
      </c>
      <c r="C103" s="26" t="s">
        <v>2007</v>
      </c>
      <c r="D103" s="23">
        <v>6836744.5300000003</v>
      </c>
      <c r="E103" s="21">
        <v>-2.9114470075172358E-2</v>
      </c>
      <c r="F103" s="23">
        <f t="shared" si="6"/>
        <v>7241971.6570663396</v>
      </c>
      <c r="G103" s="23">
        <v>7311119.8099999996</v>
      </c>
      <c r="H103" s="23">
        <f t="shared" si="7"/>
        <v>-69148.152933659963</v>
      </c>
      <c r="I103" s="23">
        <f t="shared" si="8"/>
        <v>-668172.9207872845</v>
      </c>
      <c r="J103" s="23">
        <f t="shared" si="9"/>
        <v>-737321.07372094446</v>
      </c>
      <c r="K103" s="23">
        <f t="shared" si="10"/>
        <v>263336.89552581799</v>
      </c>
      <c r="L103" s="23"/>
      <c r="M103" s="22">
        <f t="shared" si="11"/>
        <v>7.7549562124404328E-3</v>
      </c>
      <c r="N103" s="27">
        <v>384</v>
      </c>
      <c r="O103" s="1" t="s">
        <v>636</v>
      </c>
    </row>
    <row r="104" spans="1:15" ht="11.5">
      <c r="A104" s="24">
        <v>3</v>
      </c>
      <c r="B104" s="25">
        <v>707</v>
      </c>
      <c r="C104" s="26" t="s">
        <v>2008</v>
      </c>
      <c r="D104" s="23">
        <v>1958697.8900000001</v>
      </c>
      <c r="E104" s="21">
        <v>-7.1169945202713969E-2</v>
      </c>
      <c r="F104" s="23">
        <f t="shared" si="6"/>
        <v>2074793.7182516959</v>
      </c>
      <c r="G104" s="23">
        <v>2136962.61</v>
      </c>
      <c r="H104" s="23">
        <f t="shared" si="7"/>
        <v>-62168.891748304013</v>
      </c>
      <c r="I104" s="23">
        <f t="shared" si="8"/>
        <v>-191428.66672263845</v>
      </c>
      <c r="J104" s="23">
        <f t="shared" si="9"/>
        <v>-253597.55847094246</v>
      </c>
      <c r="K104" s="23">
        <f t="shared" si="10"/>
        <v>75444.887455165765</v>
      </c>
      <c r="L104" s="23"/>
      <c r="M104" s="22">
        <f t="shared" si="11"/>
        <v>2.2217615860438576E-3</v>
      </c>
      <c r="N104" s="27">
        <v>388</v>
      </c>
      <c r="O104" s="1" t="s">
        <v>638</v>
      </c>
    </row>
    <row r="105" spans="1:15" ht="11.5">
      <c r="A105" s="24">
        <v>3</v>
      </c>
      <c r="B105" s="25">
        <v>261</v>
      </c>
      <c r="C105" s="26" t="s">
        <v>2009</v>
      </c>
      <c r="D105" s="23">
        <v>1032964.87</v>
      </c>
      <c r="E105" s="21">
        <v>-2.7406040603309024E-2</v>
      </c>
      <c r="F105" s="23">
        <f t="shared" si="6"/>
        <v>1094190.7041369609</v>
      </c>
      <c r="G105" s="23">
        <v>1098712.05</v>
      </c>
      <c r="H105" s="23">
        <f t="shared" si="7"/>
        <v>-4521.3458630391397</v>
      </c>
      <c r="I105" s="23">
        <f t="shared" si="8"/>
        <v>-100954.35791551475</v>
      </c>
      <c r="J105" s="23">
        <f t="shared" si="9"/>
        <v>-105475.70377855389</v>
      </c>
      <c r="K105" s="23">
        <f t="shared" si="10"/>
        <v>39787.615415407396</v>
      </c>
      <c r="L105" s="23"/>
      <c r="M105" s="22">
        <f t="shared" si="11"/>
        <v>1.1716976260687079E-3</v>
      </c>
      <c r="N105" s="27">
        <v>393</v>
      </c>
      <c r="O105" s="1" t="s">
        <v>640</v>
      </c>
    </row>
    <row r="106" spans="1:15" ht="11.5">
      <c r="A106" s="24">
        <v>3</v>
      </c>
      <c r="B106" s="25">
        <v>263</v>
      </c>
      <c r="C106" s="26" t="s">
        <v>2010</v>
      </c>
      <c r="D106" s="23">
        <v>1193317.8799999999</v>
      </c>
      <c r="E106" s="21">
        <v>-5.1013634740819859E-2</v>
      </c>
      <c r="F106" s="23">
        <f t="shared" si="6"/>
        <v>1264048.1484877847</v>
      </c>
      <c r="G106" s="23">
        <v>1292954.3799999999</v>
      </c>
      <c r="H106" s="23">
        <f t="shared" si="7"/>
        <v>-28906.231512215221</v>
      </c>
      <c r="I106" s="23">
        <f t="shared" si="8"/>
        <v>-116626.07690085653</v>
      </c>
      <c r="J106" s="23">
        <f t="shared" si="9"/>
        <v>-145532.30841307173</v>
      </c>
      <c r="K106" s="23">
        <f t="shared" si="10"/>
        <v>45964.073180697094</v>
      </c>
      <c r="L106" s="23"/>
      <c r="M106" s="22">
        <f t="shared" si="11"/>
        <v>1.3535869105997216E-3</v>
      </c>
      <c r="N106" s="27">
        <v>396</v>
      </c>
      <c r="O106" s="1" t="s">
        <v>642</v>
      </c>
    </row>
    <row r="107" spans="1:15" ht="11.5">
      <c r="A107" s="24">
        <v>3</v>
      </c>
      <c r="B107" s="25">
        <v>271</v>
      </c>
      <c r="C107" s="26" t="s">
        <v>2011</v>
      </c>
      <c r="D107" s="23">
        <v>1377807.57</v>
      </c>
      <c r="E107" s="21">
        <v>-5.5864482199333217E-2</v>
      </c>
      <c r="F107" s="23">
        <f t="shared" si="6"/>
        <v>1459472.9007420505</v>
      </c>
      <c r="G107" s="23">
        <v>1506868.67</v>
      </c>
      <c r="H107" s="23">
        <f t="shared" si="7"/>
        <v>-47395.769257949432</v>
      </c>
      <c r="I107" s="23">
        <f t="shared" si="8"/>
        <v>-134656.73673925197</v>
      </c>
      <c r="J107" s="23">
        <f t="shared" si="9"/>
        <v>-182052.5059972014</v>
      </c>
      <c r="K107" s="23">
        <f t="shared" si="10"/>
        <v>53070.224654974954</v>
      </c>
      <c r="L107" s="23"/>
      <c r="M107" s="22">
        <f t="shared" si="11"/>
        <v>1.5628545614997488E-3</v>
      </c>
      <c r="N107" s="27">
        <v>407</v>
      </c>
      <c r="O107" s="1" t="s">
        <v>1101</v>
      </c>
    </row>
    <row r="108" spans="1:15" ht="11.5">
      <c r="A108" s="24">
        <v>3</v>
      </c>
      <c r="B108" s="25">
        <v>272</v>
      </c>
      <c r="C108" s="26" t="s">
        <v>2012</v>
      </c>
      <c r="D108" s="23">
        <v>10031772.449999999</v>
      </c>
      <c r="E108" s="21">
        <v>-3.2867870996822132E-2</v>
      </c>
      <c r="F108" s="23">
        <f t="shared" si="6"/>
        <v>10626375.087477336</v>
      </c>
      <c r="G108" s="23">
        <v>10856344.9</v>
      </c>
      <c r="H108" s="23">
        <f t="shared" si="7"/>
        <v>-229969.81252266467</v>
      </c>
      <c r="I108" s="23">
        <f t="shared" si="8"/>
        <v>-980431.35430568922</v>
      </c>
      <c r="J108" s="23">
        <f t="shared" si="9"/>
        <v>-1210401.1668283539</v>
      </c>
      <c r="K108" s="23">
        <f t="shared" si="10"/>
        <v>386402.59293181886</v>
      </c>
      <c r="L108" s="23"/>
      <c r="M108" s="22">
        <f t="shared" si="11"/>
        <v>1.1379093622928788E-2</v>
      </c>
      <c r="N108" s="27">
        <v>409</v>
      </c>
      <c r="O108" s="1" t="s">
        <v>644</v>
      </c>
    </row>
    <row r="109" spans="1:15" ht="11.5">
      <c r="A109" s="24">
        <v>3</v>
      </c>
      <c r="B109" s="25">
        <v>273</v>
      </c>
      <c r="C109" s="26" t="s">
        <v>2013</v>
      </c>
      <c r="D109" s="23">
        <v>569067.77</v>
      </c>
      <c r="E109" s="21">
        <v>-9.8026218313215351E-3</v>
      </c>
      <c r="F109" s="23">
        <f t="shared" si="6"/>
        <v>602797.52200861403</v>
      </c>
      <c r="G109" s="23">
        <v>604607.62</v>
      </c>
      <c r="H109" s="23">
        <f t="shared" si="7"/>
        <v>-1810.0979913859628</v>
      </c>
      <c r="I109" s="23">
        <f t="shared" si="8"/>
        <v>-55616.481256292704</v>
      </c>
      <c r="J109" s="23">
        <f t="shared" si="9"/>
        <v>-57426.579247678666</v>
      </c>
      <c r="K109" s="23">
        <f t="shared" si="10"/>
        <v>21919.283255067046</v>
      </c>
      <c r="L109" s="23"/>
      <c r="M109" s="22">
        <f t="shared" si="11"/>
        <v>6.4549664228292049E-4</v>
      </c>
      <c r="N109" s="27">
        <v>411</v>
      </c>
      <c r="O109" s="1" t="s">
        <v>646</v>
      </c>
    </row>
    <row r="110" spans="1:15" ht="11.5">
      <c r="A110" s="24">
        <v>3</v>
      </c>
      <c r="B110" s="25">
        <v>275</v>
      </c>
      <c r="C110" s="26" t="s">
        <v>2014</v>
      </c>
      <c r="D110" s="23">
        <v>468008.77</v>
      </c>
      <c r="E110" s="21">
        <v>-3.3235021925426343E-2</v>
      </c>
      <c r="F110" s="23">
        <f t="shared" si="6"/>
        <v>495748.55879520182</v>
      </c>
      <c r="G110" s="23">
        <v>504795.26</v>
      </c>
      <c r="H110" s="23">
        <f t="shared" si="7"/>
        <v>-9046.7012047981843</v>
      </c>
      <c r="I110" s="23">
        <f t="shared" si="8"/>
        <v>-45739.720920208856</v>
      </c>
      <c r="J110" s="23">
        <f t="shared" si="9"/>
        <v>-54786.42212500704</v>
      </c>
      <c r="K110" s="23">
        <f t="shared" si="10"/>
        <v>18026.704966063226</v>
      </c>
      <c r="L110" s="23"/>
      <c r="M110" s="22">
        <f t="shared" si="11"/>
        <v>5.308648732539529E-4</v>
      </c>
      <c r="N110" s="27">
        <v>418</v>
      </c>
      <c r="O110" s="1" t="s">
        <v>648</v>
      </c>
    </row>
    <row r="111" spans="1:15" ht="11.5">
      <c r="A111" s="24">
        <v>3</v>
      </c>
      <c r="B111" s="25">
        <v>276</v>
      </c>
      <c r="C111" s="26" t="s">
        <v>2015</v>
      </c>
      <c r="D111" s="23">
        <v>2354103.46</v>
      </c>
      <c r="E111" s="21">
        <v>-4.3487000578372362E-2</v>
      </c>
      <c r="F111" s="23">
        <f t="shared" si="6"/>
        <v>2493635.7443682048</v>
      </c>
      <c r="G111" s="23">
        <v>2561464.4500000002</v>
      </c>
      <c r="H111" s="23">
        <f t="shared" si="7"/>
        <v>-67828.705631795339</v>
      </c>
      <c r="I111" s="23">
        <f t="shared" si="8"/>
        <v>-230072.68705177907</v>
      </c>
      <c r="J111" s="23">
        <f t="shared" si="9"/>
        <v>-297901.39268357441</v>
      </c>
      <c r="K111" s="23">
        <f t="shared" si="10"/>
        <v>90675.071180842642</v>
      </c>
      <c r="L111" s="23"/>
      <c r="M111" s="22">
        <f t="shared" si="11"/>
        <v>2.6702722577604514E-3</v>
      </c>
      <c r="N111" s="27">
        <v>419</v>
      </c>
      <c r="O111" s="1" t="s">
        <v>650</v>
      </c>
    </row>
    <row r="112" spans="1:15" ht="11.5">
      <c r="A112" s="24">
        <v>3</v>
      </c>
      <c r="B112" s="25">
        <v>280</v>
      </c>
      <c r="C112" s="26" t="s">
        <v>2016</v>
      </c>
      <c r="D112" s="23">
        <v>401630.8</v>
      </c>
      <c r="E112" s="21">
        <v>-5.3715124972828224E-2</v>
      </c>
      <c r="F112" s="23">
        <f t="shared" si="6"/>
        <v>425436.2375896587</v>
      </c>
      <c r="G112" s="23">
        <v>440705.98</v>
      </c>
      <c r="H112" s="23">
        <f t="shared" si="7"/>
        <v>-15269.742410341278</v>
      </c>
      <c r="I112" s="23">
        <f t="shared" si="8"/>
        <v>-39252.428335819903</v>
      </c>
      <c r="J112" s="23">
        <f t="shared" si="9"/>
        <v>-54522.17074616118</v>
      </c>
      <c r="K112" s="23">
        <f t="shared" si="10"/>
        <v>15469.966378800862</v>
      </c>
      <c r="L112" s="23"/>
      <c r="M112" s="22">
        <f t="shared" si="11"/>
        <v>4.5557198369783477E-4</v>
      </c>
      <c r="N112" s="27">
        <v>429</v>
      </c>
      <c r="O112" s="1" t="s">
        <v>652</v>
      </c>
    </row>
    <row r="113" spans="1:15" ht="11.5">
      <c r="A113" s="24">
        <v>3</v>
      </c>
      <c r="B113" s="25">
        <v>284</v>
      </c>
      <c r="C113" s="26" t="s">
        <v>2017</v>
      </c>
      <c r="D113" s="23">
        <v>445489.82</v>
      </c>
      <c r="E113" s="21">
        <v>-6.9221324942218845E-2</v>
      </c>
      <c r="F113" s="23">
        <f t="shared" si="6"/>
        <v>471894.86689092137</v>
      </c>
      <c r="G113" s="23">
        <v>498890.06</v>
      </c>
      <c r="H113" s="23">
        <f t="shared" si="7"/>
        <v>-26995.193109078624</v>
      </c>
      <c r="I113" s="23">
        <f t="shared" si="8"/>
        <v>-43538.885050367913</v>
      </c>
      <c r="J113" s="23">
        <f t="shared" si="9"/>
        <v>-70534.078159446537</v>
      </c>
      <c r="K113" s="23">
        <f t="shared" si="10"/>
        <v>17159.322784751686</v>
      </c>
      <c r="L113" s="23"/>
      <c r="M113" s="22">
        <f t="shared" si="11"/>
        <v>5.0532150675344453E-4</v>
      </c>
      <c r="N113" s="27">
        <v>436</v>
      </c>
      <c r="O113" s="1" t="s">
        <v>654</v>
      </c>
    </row>
    <row r="114" spans="1:15" ht="11.5">
      <c r="A114" s="24">
        <v>3</v>
      </c>
      <c r="B114" s="25">
        <v>285</v>
      </c>
      <c r="C114" s="26" t="s">
        <v>656</v>
      </c>
      <c r="D114" s="23">
        <v>8329705.8799999999</v>
      </c>
      <c r="E114" s="21">
        <v>-3.9271483068276568E-2</v>
      </c>
      <c r="F114" s="23">
        <f t="shared" si="6"/>
        <v>8823423.7260082066</v>
      </c>
      <c r="G114" s="23">
        <v>8939217.8300000001</v>
      </c>
      <c r="H114" s="23">
        <f t="shared" si="7"/>
        <v>-115794.10399179347</v>
      </c>
      <c r="I114" s="23">
        <f t="shared" si="8"/>
        <v>-814083.93756942358</v>
      </c>
      <c r="J114" s="23">
        <f t="shared" si="9"/>
        <v>-929878.04156121705</v>
      </c>
      <c r="K114" s="23">
        <f t="shared" si="10"/>
        <v>320842.59949411213</v>
      </c>
      <c r="L114" s="23"/>
      <c r="M114" s="22">
        <f t="shared" si="11"/>
        <v>9.4484303279806191E-3</v>
      </c>
      <c r="N114" s="27">
        <v>2442</v>
      </c>
      <c r="O114" s="1" t="s">
        <v>656</v>
      </c>
    </row>
    <row r="115" spans="1:15" ht="11.5">
      <c r="A115" s="24">
        <v>3</v>
      </c>
      <c r="B115" s="25">
        <v>286</v>
      </c>
      <c r="C115" s="26" t="s">
        <v>2018</v>
      </c>
      <c r="D115" s="23">
        <v>15629109.99</v>
      </c>
      <c r="E115" s="21">
        <v>-4.3055228567200239E-2</v>
      </c>
      <c r="F115" s="23">
        <f t="shared" si="6"/>
        <v>16555477.694988901</v>
      </c>
      <c r="G115" s="23">
        <v>16881725.66</v>
      </c>
      <c r="H115" s="23">
        <f t="shared" si="7"/>
        <v>-326247.96501109935</v>
      </c>
      <c r="I115" s="23">
        <f t="shared" si="8"/>
        <v>-1527473.7889502544</v>
      </c>
      <c r="J115" s="23">
        <f t="shared" si="9"/>
        <v>-1853721.7539613538</v>
      </c>
      <c r="K115" s="23">
        <f t="shared" si="10"/>
        <v>602000.16053519968</v>
      </c>
      <c r="L115" s="23"/>
      <c r="M115" s="22">
        <f t="shared" si="11"/>
        <v>1.7728183798593002E-2</v>
      </c>
      <c r="N115" s="27">
        <v>2222</v>
      </c>
      <c r="O115" s="1" t="s">
        <v>658</v>
      </c>
    </row>
    <row r="116" spans="1:15" ht="11.5">
      <c r="A116" s="24">
        <v>3</v>
      </c>
      <c r="B116" s="25">
        <v>287</v>
      </c>
      <c r="C116" s="26" t="s">
        <v>2019</v>
      </c>
      <c r="D116" s="23">
        <v>1490201.08</v>
      </c>
      <c r="E116" s="21">
        <v>-3.2963443740962863E-2</v>
      </c>
      <c r="F116" s="23">
        <f t="shared" si="6"/>
        <v>1578528.1923777908</v>
      </c>
      <c r="G116" s="23">
        <v>1593467.74</v>
      </c>
      <c r="H116" s="23">
        <f t="shared" si="7"/>
        <v>-14939.547622209182</v>
      </c>
      <c r="I116" s="23">
        <f t="shared" si="8"/>
        <v>-145641.24837702044</v>
      </c>
      <c r="J116" s="23">
        <f t="shared" si="9"/>
        <v>-160580.79599922962</v>
      </c>
      <c r="K116" s="23">
        <f t="shared" si="10"/>
        <v>57399.384223652007</v>
      </c>
      <c r="L116" s="23"/>
      <c r="M116" s="22">
        <f t="shared" si="11"/>
        <v>1.6903431263843704E-3</v>
      </c>
      <c r="N116" s="27">
        <v>442</v>
      </c>
      <c r="O116" s="1" t="s">
        <v>660</v>
      </c>
    </row>
    <row r="117" spans="1:15" ht="11.5">
      <c r="A117" s="24">
        <v>3</v>
      </c>
      <c r="B117" s="25">
        <v>288</v>
      </c>
      <c r="C117" s="26" t="s">
        <v>2020</v>
      </c>
      <c r="D117" s="23">
        <v>1539407.72</v>
      </c>
      <c r="E117" s="21">
        <v>-2.7904654507339251E-2</v>
      </c>
      <c r="F117" s="23">
        <f t="shared" si="6"/>
        <v>1630651.4055029512</v>
      </c>
      <c r="G117" s="23">
        <v>1641674.05</v>
      </c>
      <c r="H117" s="23">
        <f t="shared" si="7"/>
        <v>-11022.644497048808</v>
      </c>
      <c r="I117" s="23">
        <f t="shared" si="8"/>
        <v>-150450.34197802536</v>
      </c>
      <c r="J117" s="23">
        <f t="shared" si="9"/>
        <v>-161472.98647507417</v>
      </c>
      <c r="K117" s="23">
        <f t="shared" si="10"/>
        <v>59294.719607327148</v>
      </c>
      <c r="L117" s="23"/>
      <c r="M117" s="22">
        <f t="shared" si="11"/>
        <v>1.7461584836625103E-3</v>
      </c>
      <c r="N117" s="27">
        <v>447</v>
      </c>
      <c r="O117" s="1" t="s">
        <v>662</v>
      </c>
    </row>
    <row r="118" spans="1:15" ht="11.5">
      <c r="A118" s="24">
        <v>3</v>
      </c>
      <c r="B118" s="25">
        <v>290</v>
      </c>
      <c r="C118" s="26" t="s">
        <v>2021</v>
      </c>
      <c r="D118" s="23">
        <v>1521245.61</v>
      </c>
      <c r="E118" s="21">
        <v>-5.298977174332576E-2</v>
      </c>
      <c r="F118" s="23">
        <f t="shared" si="6"/>
        <v>1611412.7919676113</v>
      </c>
      <c r="G118" s="23">
        <v>1647473.78</v>
      </c>
      <c r="H118" s="23">
        <f t="shared" si="7"/>
        <v>-36060.988032388734</v>
      </c>
      <c r="I118" s="23">
        <f t="shared" si="8"/>
        <v>-148675.31147438302</v>
      </c>
      <c r="J118" s="23">
        <f t="shared" si="9"/>
        <v>-184736.29950677176</v>
      </c>
      <c r="K118" s="23">
        <f t="shared" si="10"/>
        <v>58595.153660024102</v>
      </c>
      <c r="L118" s="23"/>
      <c r="M118" s="22">
        <f t="shared" si="11"/>
        <v>1.7255571042841403E-3</v>
      </c>
      <c r="N118" s="27">
        <v>454</v>
      </c>
      <c r="O118" s="1" t="s">
        <v>664</v>
      </c>
    </row>
    <row r="119" spans="1:15" ht="11.5">
      <c r="A119" s="24">
        <v>3</v>
      </c>
      <c r="B119" s="25">
        <v>857</v>
      </c>
      <c r="C119" s="26" t="s">
        <v>2022</v>
      </c>
      <c r="D119" s="23">
        <v>19543540.249999996</v>
      </c>
      <c r="E119" s="21">
        <v>-3.7607343843660747E-2</v>
      </c>
      <c r="F119" s="23">
        <f t="shared" si="6"/>
        <v>20701923.839362059</v>
      </c>
      <c r="G119" s="23">
        <v>21137750.510000002</v>
      </c>
      <c r="H119" s="23">
        <f t="shared" si="7"/>
        <v>-435826.67063794285</v>
      </c>
      <c r="I119" s="23">
        <f t="shared" si="8"/>
        <v>-1910041.29437119</v>
      </c>
      <c r="J119" s="23">
        <f t="shared" si="9"/>
        <v>-2345867.9650091329</v>
      </c>
      <c r="K119" s="23">
        <f t="shared" si="10"/>
        <v>752775.7099063152</v>
      </c>
      <c r="L119" s="23"/>
      <c r="M119" s="22">
        <f t="shared" si="11"/>
        <v>2.2168343165342337E-2</v>
      </c>
      <c r="N119" s="27">
        <v>465</v>
      </c>
      <c r="O119" s="1" t="s">
        <v>666</v>
      </c>
    </row>
    <row r="120" spans="1:15" ht="11.5">
      <c r="A120" s="24">
        <v>3</v>
      </c>
      <c r="B120" s="25">
        <v>300</v>
      </c>
      <c r="C120" s="26" t="s">
        <v>2023</v>
      </c>
      <c r="D120" s="23">
        <v>722424.28</v>
      </c>
      <c r="E120" s="21">
        <v>9.8265936919074998E-3</v>
      </c>
      <c r="F120" s="23">
        <f t="shared" si="6"/>
        <v>765243.77021537721</v>
      </c>
      <c r="G120" s="23">
        <v>787787.34</v>
      </c>
      <c r="H120" s="23">
        <f t="shared" si="7"/>
        <v>-22543.569784622756</v>
      </c>
      <c r="I120" s="23">
        <f t="shared" si="8"/>
        <v>-70604.414001008612</v>
      </c>
      <c r="J120" s="23">
        <f t="shared" si="9"/>
        <v>-93147.983785631368</v>
      </c>
      <c r="K120" s="23">
        <f t="shared" si="10"/>
        <v>27826.250683038801</v>
      </c>
      <c r="L120" s="23"/>
      <c r="M120" s="22">
        <f t="shared" si="11"/>
        <v>8.1944975910980939E-4</v>
      </c>
      <c r="N120" s="27">
        <v>472</v>
      </c>
      <c r="O120" s="1" t="s">
        <v>668</v>
      </c>
    </row>
    <row r="121" spans="1:15" ht="11.5">
      <c r="A121" s="24">
        <v>3</v>
      </c>
      <c r="B121" s="25">
        <v>301</v>
      </c>
      <c r="C121" s="26" t="s">
        <v>2024</v>
      </c>
      <c r="D121" s="23">
        <v>4064848.36</v>
      </c>
      <c r="E121" s="21">
        <v>-4.900325365787353E-2</v>
      </c>
      <c r="F121" s="23">
        <f t="shared" si="6"/>
        <v>4305779.8173120553</v>
      </c>
      <c r="G121" s="23">
        <v>4424006.9400000004</v>
      </c>
      <c r="H121" s="23">
        <f t="shared" si="7"/>
        <v>-118227.12268794514</v>
      </c>
      <c r="I121" s="23">
        <f t="shared" si="8"/>
        <v>-397268.25967250281</v>
      </c>
      <c r="J121" s="23">
        <f t="shared" si="9"/>
        <v>-515495.38236044795</v>
      </c>
      <c r="K121" s="23">
        <f t="shared" si="10"/>
        <v>156569.33547955938</v>
      </c>
      <c r="L121" s="23"/>
      <c r="M121" s="22">
        <f t="shared" si="11"/>
        <v>4.6107794292571443E-3</v>
      </c>
      <c r="N121" s="27">
        <v>475</v>
      </c>
      <c r="O121" s="1" t="s">
        <v>1105</v>
      </c>
    </row>
    <row r="122" spans="1:15" ht="11.5">
      <c r="A122" s="24">
        <v>3</v>
      </c>
      <c r="B122" s="25">
        <v>304</v>
      </c>
      <c r="C122" s="26" t="s">
        <v>2025</v>
      </c>
      <c r="D122" s="23">
        <v>197817.25</v>
      </c>
      <c r="E122" s="21">
        <v>1.7450009139792701E-2</v>
      </c>
      <c r="F122" s="23">
        <f t="shared" si="6"/>
        <v>209542.26262112593</v>
      </c>
      <c r="G122" s="23">
        <v>202274.29</v>
      </c>
      <c r="H122" s="23">
        <f t="shared" si="7"/>
        <v>7267.9726211259258</v>
      </c>
      <c r="I122" s="23">
        <f t="shared" si="8"/>
        <v>-19333.197128342668</v>
      </c>
      <c r="J122" s="23">
        <f t="shared" si="9"/>
        <v>-12065.224507216742</v>
      </c>
      <c r="K122" s="23">
        <f t="shared" si="10"/>
        <v>7619.5008118073729</v>
      </c>
      <c r="L122" s="23"/>
      <c r="M122" s="22">
        <f t="shared" si="11"/>
        <v>2.2438517412546672E-4</v>
      </c>
      <c r="N122" s="27">
        <v>482</v>
      </c>
      <c r="O122" s="1" t="s">
        <v>670</v>
      </c>
    </row>
    <row r="123" spans="1:15" ht="11.5">
      <c r="A123" s="24">
        <v>3</v>
      </c>
      <c r="B123" s="25">
        <v>305</v>
      </c>
      <c r="C123" s="26" t="s">
        <v>2026</v>
      </c>
      <c r="D123" s="23">
        <v>2683917.71</v>
      </c>
      <c r="E123" s="21">
        <v>-4.3156702714014797E-2</v>
      </c>
      <c r="F123" s="23">
        <f t="shared" si="6"/>
        <v>2842998.7255525538</v>
      </c>
      <c r="G123" s="23">
        <v>2894746.29</v>
      </c>
      <c r="H123" s="23">
        <f t="shared" si="7"/>
        <v>-51747.564447446261</v>
      </c>
      <c r="I123" s="23">
        <f t="shared" si="8"/>
        <v>-262306.29615809559</v>
      </c>
      <c r="J123" s="23">
        <f t="shared" si="9"/>
        <v>-314053.86060554185</v>
      </c>
      <c r="K123" s="23">
        <f t="shared" si="10"/>
        <v>103378.81640842337</v>
      </c>
      <c r="L123" s="23"/>
      <c r="M123" s="22">
        <f t="shared" si="11"/>
        <v>3.0443823412608048E-3</v>
      </c>
      <c r="N123" s="27">
        <v>484</v>
      </c>
      <c r="O123" s="1" t="s">
        <v>672</v>
      </c>
    </row>
    <row r="124" spans="1:15" ht="11.5">
      <c r="A124" s="24">
        <v>3</v>
      </c>
      <c r="B124" s="25">
        <v>312</v>
      </c>
      <c r="C124" s="26" t="s">
        <v>2027</v>
      </c>
      <c r="D124" s="23">
        <v>264242.46999999997</v>
      </c>
      <c r="E124" s="21">
        <v>-3.9271378647955206E-2</v>
      </c>
      <c r="F124" s="23">
        <f t="shared" si="6"/>
        <v>279904.63442594104</v>
      </c>
      <c r="G124" s="23">
        <v>286938.46999999997</v>
      </c>
      <c r="H124" s="23">
        <f t="shared" si="7"/>
        <v>-7033.8355740589323</v>
      </c>
      <c r="I124" s="23">
        <f t="shared" si="8"/>
        <v>-25825.107578788873</v>
      </c>
      <c r="J124" s="23">
        <f t="shared" si="9"/>
        <v>-32858.943152847802</v>
      </c>
      <c r="K124" s="23">
        <f t="shared" si="10"/>
        <v>10178.059368831511</v>
      </c>
      <c r="L124" s="23"/>
      <c r="M124" s="22">
        <f t="shared" si="11"/>
        <v>2.9973165961155263E-4</v>
      </c>
      <c r="N124" s="27">
        <v>500</v>
      </c>
      <c r="O124" s="1" t="s">
        <v>674</v>
      </c>
    </row>
    <row r="125" spans="1:15" ht="11.5">
      <c r="A125" s="24">
        <v>3</v>
      </c>
      <c r="B125" s="25">
        <v>317</v>
      </c>
      <c r="C125" s="26" t="s">
        <v>2028</v>
      </c>
      <c r="D125" s="23">
        <v>398556.76</v>
      </c>
      <c r="E125" s="21">
        <v>-2.3026426742074561E-2</v>
      </c>
      <c r="F125" s="23">
        <f t="shared" si="6"/>
        <v>422179.99326825677</v>
      </c>
      <c r="G125" s="23">
        <v>429091.61</v>
      </c>
      <c r="H125" s="23">
        <f t="shared" si="7"/>
        <v>-6911.6167317432119</v>
      </c>
      <c r="I125" s="23">
        <f t="shared" si="8"/>
        <v>-38951.994368102671</v>
      </c>
      <c r="J125" s="23">
        <f t="shared" si="9"/>
        <v>-45863.611099845883</v>
      </c>
      <c r="K125" s="23">
        <f t="shared" si="10"/>
        <v>15351.56087940418</v>
      </c>
      <c r="L125" s="23"/>
      <c r="M125" s="22">
        <f t="shared" si="11"/>
        <v>4.520850835378707E-4</v>
      </c>
      <c r="N125" s="27">
        <v>507</v>
      </c>
      <c r="O125" s="1" t="s">
        <v>676</v>
      </c>
    </row>
    <row r="126" spans="1:15" ht="11.5">
      <c r="A126" s="24">
        <v>3</v>
      </c>
      <c r="B126" s="25">
        <v>398</v>
      </c>
      <c r="C126" s="26" t="s">
        <v>2029</v>
      </c>
      <c r="D126" s="23">
        <v>18267344.5</v>
      </c>
      <c r="E126" s="21">
        <v>-3.2416665178135566E-2</v>
      </c>
      <c r="F126" s="23">
        <f t="shared" si="6"/>
        <v>19350085.488548551</v>
      </c>
      <c r="G126" s="23">
        <v>19768988.050000001</v>
      </c>
      <c r="H126" s="23">
        <f t="shared" si="7"/>
        <v>-418902.56145144999</v>
      </c>
      <c r="I126" s="23">
        <f t="shared" si="8"/>
        <v>-1785315.3465122292</v>
      </c>
      <c r="J126" s="23">
        <f t="shared" si="9"/>
        <v>-2204217.9079636792</v>
      </c>
      <c r="K126" s="23">
        <f t="shared" si="10"/>
        <v>703619.35699396767</v>
      </c>
      <c r="L126" s="23"/>
      <c r="M126" s="22">
        <f t="shared" si="11"/>
        <v>2.0720747439580658E-2</v>
      </c>
      <c r="N126" s="27">
        <v>517</v>
      </c>
      <c r="O126" s="1" t="s">
        <v>1111</v>
      </c>
    </row>
    <row r="127" spans="1:15" ht="11.5">
      <c r="A127" s="24">
        <v>3</v>
      </c>
      <c r="B127" s="25">
        <v>399</v>
      </c>
      <c r="C127" s="26" t="s">
        <v>2030</v>
      </c>
      <c r="D127" s="23">
        <v>1504870.1</v>
      </c>
      <c r="E127" s="21">
        <v>-2.8782090873829456E-2</v>
      </c>
      <c r="F127" s="23">
        <f t="shared" si="6"/>
        <v>1594066.6736843225</v>
      </c>
      <c r="G127" s="23">
        <v>1632543.58</v>
      </c>
      <c r="H127" s="23">
        <f t="shared" si="7"/>
        <v>-38476.906315677566</v>
      </c>
      <c r="I127" s="23">
        <f t="shared" si="8"/>
        <v>-147074.89006064308</v>
      </c>
      <c r="J127" s="23">
        <f t="shared" si="9"/>
        <v>-185551.79637632065</v>
      </c>
      <c r="K127" s="23">
        <f t="shared" si="10"/>
        <v>57964.403754549428</v>
      </c>
      <c r="L127" s="23"/>
      <c r="M127" s="22">
        <f t="shared" si="11"/>
        <v>1.706982274926522E-3</v>
      </c>
      <c r="N127" s="27">
        <v>518</v>
      </c>
      <c r="O127" s="1" t="s">
        <v>678</v>
      </c>
    </row>
    <row r="128" spans="1:15" ht="11.5">
      <c r="A128" s="24">
        <v>3</v>
      </c>
      <c r="B128" s="25">
        <v>400</v>
      </c>
      <c r="C128" s="26" t="s">
        <v>2031</v>
      </c>
      <c r="D128" s="23">
        <v>1541255.93</v>
      </c>
      <c r="E128" s="21">
        <v>-3.3850688810249371E-2</v>
      </c>
      <c r="F128" s="23">
        <f t="shared" si="6"/>
        <v>1632609.1624993661</v>
      </c>
      <c r="G128" s="23">
        <v>1649124.15</v>
      </c>
      <c r="H128" s="23">
        <f t="shared" si="7"/>
        <v>-16514.987500633812</v>
      </c>
      <c r="I128" s="23">
        <f t="shared" si="8"/>
        <v>-150630.97237433598</v>
      </c>
      <c r="J128" s="23">
        <f t="shared" si="9"/>
        <v>-167145.95987496979</v>
      </c>
      <c r="K128" s="23">
        <f t="shared" si="10"/>
        <v>59365.908735653378</v>
      </c>
      <c r="L128" s="23"/>
      <c r="M128" s="22">
        <f t="shared" si="11"/>
        <v>1.7482549182387187E-3</v>
      </c>
      <c r="N128" s="27">
        <v>523</v>
      </c>
      <c r="O128" s="1" t="s">
        <v>680</v>
      </c>
    </row>
    <row r="129" spans="1:15" ht="11.5">
      <c r="A129" s="24">
        <v>3</v>
      </c>
      <c r="B129" s="25">
        <v>403</v>
      </c>
      <c r="C129" s="26" t="s">
        <v>2032</v>
      </c>
      <c r="D129" s="23">
        <v>564484.19999999995</v>
      </c>
      <c r="E129" s="21">
        <v>-5.4515071493474822E-2</v>
      </c>
      <c r="F129" s="23">
        <f t="shared" si="6"/>
        <v>597942.27491220401</v>
      </c>
      <c r="G129" s="23">
        <v>617530.21</v>
      </c>
      <c r="H129" s="23">
        <f t="shared" si="7"/>
        <v>-19587.935087795951</v>
      </c>
      <c r="I129" s="23">
        <f t="shared" si="8"/>
        <v>-55168.516974302336</v>
      </c>
      <c r="J129" s="23">
        <f t="shared" si="9"/>
        <v>-74756.45206209828</v>
      </c>
      <c r="K129" s="23">
        <f t="shared" si="10"/>
        <v>21742.73386245353</v>
      </c>
      <c r="L129" s="23"/>
      <c r="M129" s="22">
        <f t="shared" si="11"/>
        <v>6.4029747409831438E-4</v>
      </c>
      <c r="N129" s="27">
        <v>537</v>
      </c>
      <c r="O129" s="1" t="s">
        <v>682</v>
      </c>
    </row>
    <row r="130" spans="1:15" ht="11.5">
      <c r="A130" s="24">
        <v>3</v>
      </c>
      <c r="B130" s="25">
        <v>405</v>
      </c>
      <c r="C130" s="26" t="s">
        <v>2033</v>
      </c>
      <c r="D130" s="23">
        <v>11148260.109999999</v>
      </c>
      <c r="E130" s="21">
        <v>-3.9217779945709741E-2</v>
      </c>
      <c r="F130" s="23">
        <f t="shared" si="6"/>
        <v>11809039.139601031</v>
      </c>
      <c r="G130" s="23">
        <v>12046952.029999999</v>
      </c>
      <c r="H130" s="23">
        <f t="shared" si="7"/>
        <v>-237912.89039896801</v>
      </c>
      <c r="I130" s="23">
        <f t="shared" si="8"/>
        <v>-1089548.6128973542</v>
      </c>
      <c r="J130" s="23">
        <f t="shared" si="9"/>
        <v>-1327461.5032963222</v>
      </c>
      <c r="K130" s="23">
        <f t="shared" si="10"/>
        <v>429407.32902911527</v>
      </c>
      <c r="L130" s="23"/>
      <c r="M130" s="22">
        <f t="shared" si="11"/>
        <v>1.264553160039554E-2</v>
      </c>
      <c r="N130" s="27">
        <v>542</v>
      </c>
      <c r="O130" s="1" t="s">
        <v>684</v>
      </c>
    </row>
    <row r="131" spans="1:15" ht="11.5">
      <c r="A131" s="24">
        <v>3</v>
      </c>
      <c r="B131" s="25">
        <v>408</v>
      </c>
      <c r="C131" s="26" t="s">
        <v>2034</v>
      </c>
      <c r="D131" s="23">
        <v>2982203.86</v>
      </c>
      <c r="E131" s="21">
        <v>-4.0729852647778404E-2</v>
      </c>
      <c r="F131" s="23">
        <f t="shared" si="6"/>
        <v>3158964.875013961</v>
      </c>
      <c r="G131" s="23">
        <v>3249771.71</v>
      </c>
      <c r="H131" s="23">
        <f t="shared" si="7"/>
        <v>-90806.834986038972</v>
      </c>
      <c r="I131" s="23">
        <f t="shared" si="8"/>
        <v>-291458.5816064293</v>
      </c>
      <c r="J131" s="23">
        <f t="shared" si="9"/>
        <v>-382265.41659246827</v>
      </c>
      <c r="K131" s="23">
        <f t="shared" si="10"/>
        <v>114868.16610909859</v>
      </c>
      <c r="L131" s="23"/>
      <c r="M131" s="22">
        <f t="shared" si="11"/>
        <v>3.3827299308009742E-3</v>
      </c>
      <c r="N131" s="27">
        <v>545</v>
      </c>
      <c r="O131" s="1" t="s">
        <v>686</v>
      </c>
    </row>
    <row r="132" spans="1:15" ht="11.5">
      <c r="A132" s="24">
        <v>3</v>
      </c>
      <c r="B132" s="25">
        <v>410</v>
      </c>
      <c r="C132" s="26" t="s">
        <v>2035</v>
      </c>
      <c r="D132" s="23">
        <v>3180113.36</v>
      </c>
      <c r="E132" s="21">
        <v>-3.1746461630638677E-2</v>
      </c>
      <c r="F132" s="23">
        <f t="shared" si="6"/>
        <v>3368604.855471761</v>
      </c>
      <c r="G132" s="23">
        <v>3449737.25</v>
      </c>
      <c r="H132" s="23">
        <f t="shared" si="7"/>
        <v>-81132.394528239034</v>
      </c>
      <c r="I132" s="23">
        <f t="shared" si="8"/>
        <v>-310800.79456850281</v>
      </c>
      <c r="J132" s="23">
        <f t="shared" si="9"/>
        <v>-391933.18909674184</v>
      </c>
      <c r="K132" s="23">
        <f t="shared" si="10"/>
        <v>122491.22019520277</v>
      </c>
      <c r="L132" s="23"/>
      <c r="M132" s="22">
        <f t="shared" si="11"/>
        <v>3.6072197445992352E-3</v>
      </c>
      <c r="N132" s="27">
        <v>549</v>
      </c>
      <c r="O132" s="1" t="s">
        <v>688</v>
      </c>
    </row>
    <row r="133" spans="1:15" ht="11.5">
      <c r="A133" s="24">
        <v>3</v>
      </c>
      <c r="B133" s="25">
        <v>416</v>
      </c>
      <c r="C133" s="26" t="s">
        <v>2036</v>
      </c>
      <c r="D133" s="23">
        <v>573216.25</v>
      </c>
      <c r="E133" s="21">
        <v>-3.8318289167747766E-2</v>
      </c>
      <c r="F133" s="23">
        <f t="shared" si="6"/>
        <v>607191.89047566371</v>
      </c>
      <c r="G133" s="23">
        <v>626361.73</v>
      </c>
      <c r="H133" s="23">
        <f t="shared" si="7"/>
        <v>-19169.839524336276</v>
      </c>
      <c r="I133" s="23">
        <f t="shared" si="8"/>
        <v>-56021.923054836487</v>
      </c>
      <c r="J133" s="23">
        <f t="shared" si="9"/>
        <v>-75191.762579172762</v>
      </c>
      <c r="K133" s="23">
        <f t="shared" si="10"/>
        <v>22079.073903899574</v>
      </c>
      <c r="L133" s="23"/>
      <c r="M133" s="22">
        <f t="shared" si="11"/>
        <v>6.5020228553271803E-4</v>
      </c>
      <c r="N133" s="27">
        <v>560</v>
      </c>
      <c r="O133" s="1" t="s">
        <v>690</v>
      </c>
    </row>
    <row r="134" spans="1:15" ht="11.5">
      <c r="A134" s="24">
        <v>3</v>
      </c>
      <c r="B134" s="25">
        <v>438</v>
      </c>
      <c r="C134" s="26" t="s">
        <v>2037</v>
      </c>
      <c r="D134" s="23">
        <v>551770.42000000004</v>
      </c>
      <c r="E134" s="21">
        <v>-5.1847151629143724E-2</v>
      </c>
      <c r="F134" s="23">
        <f t="shared" si="6"/>
        <v>584474.92447806732</v>
      </c>
      <c r="G134" s="23">
        <v>599389.09</v>
      </c>
      <c r="H134" s="23">
        <f t="shared" si="7"/>
        <v>-14914.165521932649</v>
      </c>
      <c r="I134" s="23">
        <f t="shared" si="8"/>
        <v>-53925.96600877036</v>
      </c>
      <c r="J134" s="23">
        <f t="shared" si="9"/>
        <v>-68840.131530703016</v>
      </c>
      <c r="K134" s="23">
        <f t="shared" si="10"/>
        <v>21253.026028424192</v>
      </c>
      <c r="L134" s="23"/>
      <c r="M134" s="22">
        <f t="shared" si="11"/>
        <v>6.2587616483892033E-4</v>
      </c>
      <c r="N134" s="27">
        <v>561</v>
      </c>
      <c r="O134" s="1" t="s">
        <v>692</v>
      </c>
    </row>
    <row r="135" spans="1:15" ht="11.5">
      <c r="A135" s="24">
        <v>3</v>
      </c>
      <c r="B135" s="25">
        <v>418</v>
      </c>
      <c r="C135" s="26" t="s">
        <v>2038</v>
      </c>
      <c r="D135" s="23">
        <v>3875518.89</v>
      </c>
      <c r="E135" s="21">
        <v>-3.994211261889602E-2</v>
      </c>
      <c r="F135" s="23">
        <f t="shared" si="6"/>
        <v>4105228.4218970514</v>
      </c>
      <c r="G135" s="23">
        <v>4253428.83</v>
      </c>
      <c r="H135" s="23">
        <f t="shared" si="7"/>
        <v>-148200.40810294868</v>
      </c>
      <c r="I135" s="23">
        <f t="shared" si="8"/>
        <v>-378764.59547883598</v>
      </c>
      <c r="J135" s="23">
        <f t="shared" si="9"/>
        <v>-526965.00358178467</v>
      </c>
      <c r="K135" s="23">
        <f t="shared" si="10"/>
        <v>149276.76594700315</v>
      </c>
      <c r="L135" s="23"/>
      <c r="M135" s="22">
        <f t="shared" si="11"/>
        <v>4.396021989786965E-3</v>
      </c>
      <c r="N135" s="27">
        <v>564</v>
      </c>
      <c r="O135" s="1" t="s">
        <v>694</v>
      </c>
    </row>
    <row r="136" spans="1:15" ht="11.5">
      <c r="A136" s="24">
        <v>3</v>
      </c>
      <c r="B136" s="25">
        <v>420</v>
      </c>
      <c r="C136" s="26" t="s">
        <v>2039</v>
      </c>
      <c r="D136" s="23">
        <v>1710457.76</v>
      </c>
      <c r="E136" s="21">
        <v>-2.7201876008314769E-2</v>
      </c>
      <c r="F136" s="23">
        <f t="shared" si="6"/>
        <v>1811839.9135983479</v>
      </c>
      <c r="G136" s="23">
        <v>1824095.7</v>
      </c>
      <c r="H136" s="23">
        <f t="shared" si="7"/>
        <v>-12255.786401652033</v>
      </c>
      <c r="I136" s="23">
        <f t="shared" si="8"/>
        <v>-167167.50967766176</v>
      </c>
      <c r="J136" s="23">
        <f t="shared" si="9"/>
        <v>-179423.29607931379</v>
      </c>
      <c r="K136" s="23">
        <f t="shared" si="10"/>
        <v>65883.204275068128</v>
      </c>
      <c r="L136" s="23"/>
      <c r="M136" s="22">
        <f t="shared" si="11"/>
        <v>1.9401814670452439E-3</v>
      </c>
      <c r="N136" s="27">
        <v>567</v>
      </c>
      <c r="O136" s="1" t="s">
        <v>696</v>
      </c>
    </row>
    <row r="137" spans="1:15" ht="11.5">
      <c r="A137" s="24">
        <v>3</v>
      </c>
      <c r="B137" s="25">
        <v>423</v>
      </c>
      <c r="C137" s="26" t="s">
        <v>2040</v>
      </c>
      <c r="D137" s="23">
        <v>3376394.17</v>
      </c>
      <c r="E137" s="21">
        <v>-2.9775305900400156E-2</v>
      </c>
      <c r="F137" s="23">
        <f t="shared" si="6"/>
        <v>3576519.6103099128</v>
      </c>
      <c r="G137" s="23">
        <v>3650949.67</v>
      </c>
      <c r="H137" s="23">
        <f t="shared" si="7"/>
        <v>-74430.059690087102</v>
      </c>
      <c r="I137" s="23">
        <f t="shared" si="8"/>
        <v>-329983.83139790356</v>
      </c>
      <c r="J137" s="23">
        <f t="shared" si="9"/>
        <v>-404413.89108799066</v>
      </c>
      <c r="K137" s="23">
        <f t="shared" si="10"/>
        <v>130051.54059768136</v>
      </c>
      <c r="L137" s="23"/>
      <c r="M137" s="22">
        <f t="shared" si="11"/>
        <v>3.8298621265418498E-3</v>
      </c>
      <c r="N137" s="27">
        <v>573</v>
      </c>
      <c r="O137" s="1" t="s">
        <v>698</v>
      </c>
    </row>
    <row r="138" spans="1:15" ht="11.5">
      <c r="A138" s="24">
        <v>3</v>
      </c>
      <c r="B138" s="25">
        <v>422</v>
      </c>
      <c r="C138" s="26" t="s">
        <v>2041</v>
      </c>
      <c r="D138" s="23">
        <v>1602018.35</v>
      </c>
      <c r="E138" s="21">
        <v>-4.5591119356876375E-2</v>
      </c>
      <c r="F138" s="23">
        <f t="shared" si="6"/>
        <v>1696973.08914952</v>
      </c>
      <c r="G138" s="23">
        <v>1732388.03</v>
      </c>
      <c r="H138" s="23">
        <f t="shared" si="7"/>
        <v>-35414.940850479994</v>
      </c>
      <c r="I138" s="23">
        <f t="shared" si="8"/>
        <v>-156569.44257273956</v>
      </c>
      <c r="J138" s="23">
        <f t="shared" si="9"/>
        <v>-191984.38342321955</v>
      </c>
      <c r="K138" s="23">
        <f t="shared" si="10"/>
        <v>61706.348249989875</v>
      </c>
      <c r="L138" s="23"/>
      <c r="M138" s="22">
        <f t="shared" si="11"/>
        <v>1.8171780591275176E-3</v>
      </c>
      <c r="N138" s="27">
        <v>577</v>
      </c>
      <c r="O138" s="1" t="s">
        <v>700</v>
      </c>
    </row>
    <row r="139" spans="1:15" ht="11.5">
      <c r="A139" s="24">
        <v>3</v>
      </c>
      <c r="B139" s="25">
        <v>425</v>
      </c>
      <c r="C139" s="26" t="s">
        <v>2042</v>
      </c>
      <c r="D139" s="23">
        <v>1835129.29</v>
      </c>
      <c r="E139" s="21">
        <v>-2.0563823229124745E-2</v>
      </c>
      <c r="F139" s="23">
        <f t="shared" si="6"/>
        <v>1943900.9673266634</v>
      </c>
      <c r="G139" s="23">
        <v>1978591.85</v>
      </c>
      <c r="H139" s="23">
        <f t="shared" si="7"/>
        <v>-34690.882673336659</v>
      </c>
      <c r="I139" s="23">
        <f t="shared" si="8"/>
        <v>-179351.98431666361</v>
      </c>
      <c r="J139" s="23">
        <f t="shared" si="9"/>
        <v>-214042.86699000027</v>
      </c>
      <c r="K139" s="23">
        <f t="shared" si="10"/>
        <v>70685.287127014904</v>
      </c>
      <c r="L139" s="23"/>
      <c r="M139" s="22">
        <f t="shared" si="11"/>
        <v>2.0815970562698357E-3</v>
      </c>
      <c r="N139" s="27">
        <v>580</v>
      </c>
      <c r="O139" s="1" t="s">
        <v>702</v>
      </c>
    </row>
    <row r="140" spans="1:15" ht="11.5">
      <c r="A140" s="24">
        <v>3</v>
      </c>
      <c r="B140" s="25">
        <v>426</v>
      </c>
      <c r="C140" s="26" t="s">
        <v>2043</v>
      </c>
      <c r="D140" s="23">
        <v>1841241.41</v>
      </c>
      <c r="E140" s="21">
        <v>-3.0724780670353603E-2</v>
      </c>
      <c r="F140" s="23">
        <f t="shared" si="6"/>
        <v>1950375.3645504231</v>
      </c>
      <c r="G140" s="23">
        <v>1986873.02</v>
      </c>
      <c r="H140" s="23">
        <f t="shared" si="7"/>
        <v>-36497.655449576909</v>
      </c>
      <c r="I140" s="23">
        <f t="shared" si="8"/>
        <v>-179949.33778726376</v>
      </c>
      <c r="J140" s="23">
        <f t="shared" si="9"/>
        <v>-216446.99323684067</v>
      </c>
      <c r="K140" s="23">
        <f t="shared" si="10"/>
        <v>70920.71302289539</v>
      </c>
      <c r="L140" s="23"/>
      <c r="M140" s="22">
        <f t="shared" si="11"/>
        <v>2.0885300669677182E-3</v>
      </c>
      <c r="N140" s="27">
        <v>582</v>
      </c>
      <c r="O140" s="1" t="s">
        <v>704</v>
      </c>
    </row>
    <row r="141" spans="1:15" ht="11.5">
      <c r="A141" s="24">
        <v>3</v>
      </c>
      <c r="B141" s="25">
        <v>444</v>
      </c>
      <c r="C141" s="26" t="s">
        <v>2044</v>
      </c>
      <c r="D141" s="23">
        <v>8127303.6100000003</v>
      </c>
      <c r="E141" s="21">
        <v>-3.917978110474462E-2</v>
      </c>
      <c r="F141" s="23">
        <f t="shared" si="6"/>
        <v>8609024.6803463548</v>
      </c>
      <c r="G141" s="23">
        <v>8770456.5099999998</v>
      </c>
      <c r="H141" s="23">
        <f t="shared" si="7"/>
        <v>-161431.82965364493</v>
      </c>
      <c r="I141" s="23">
        <f t="shared" si="8"/>
        <v>-794302.63444679882</v>
      </c>
      <c r="J141" s="23">
        <f t="shared" si="9"/>
        <v>-955734.46410044376</v>
      </c>
      <c r="K141" s="23">
        <f t="shared" si="10"/>
        <v>313046.49343876733</v>
      </c>
      <c r="L141" s="23"/>
      <c r="M141" s="22">
        <f t="shared" si="11"/>
        <v>9.2188443409277222E-3</v>
      </c>
      <c r="N141" s="27">
        <v>2242</v>
      </c>
      <c r="O141" s="1" t="s">
        <v>706</v>
      </c>
    </row>
    <row r="142" spans="1:15" ht="11.5">
      <c r="A142" s="24">
        <v>3</v>
      </c>
      <c r="B142" s="25">
        <v>430</v>
      </c>
      <c r="C142" s="26" t="s">
        <v>2045</v>
      </c>
      <c r="D142" s="23">
        <v>2885885.87</v>
      </c>
      <c r="E142" s="21">
        <v>-3.5924307377257936E-2</v>
      </c>
      <c r="F142" s="23">
        <f t="shared" si="6"/>
        <v>3056937.9306715494</v>
      </c>
      <c r="G142" s="23">
        <v>3093825.89</v>
      </c>
      <c r="H142" s="23">
        <f t="shared" si="7"/>
        <v>-36887.959328450728</v>
      </c>
      <c r="I142" s="23">
        <f t="shared" si="8"/>
        <v>-282045.17257523647</v>
      </c>
      <c r="J142" s="23">
        <f t="shared" si="9"/>
        <v>-318933.1319036872</v>
      </c>
      <c r="K142" s="23">
        <f t="shared" si="10"/>
        <v>111158.20146750817</v>
      </c>
      <c r="L142" s="23"/>
      <c r="M142" s="22">
        <f t="shared" si="11"/>
        <v>3.2734759149981819E-3</v>
      </c>
      <c r="N142" s="27">
        <v>1868</v>
      </c>
      <c r="O142" s="1" t="s">
        <v>708</v>
      </c>
    </row>
    <row r="143" spans="1:15" ht="11.5">
      <c r="A143" s="24">
        <v>3</v>
      </c>
      <c r="B143" s="25">
        <v>433</v>
      </c>
      <c r="C143" s="26" t="s">
        <v>2046</v>
      </c>
      <c r="D143" s="23">
        <v>1421847.54</v>
      </c>
      <c r="E143" s="21">
        <v>-2.904357393108635E-2</v>
      </c>
      <c r="F143" s="23">
        <f t="shared" si="6"/>
        <v>1506123.2053012662</v>
      </c>
      <c r="G143" s="23">
        <v>1539979.39</v>
      </c>
      <c r="H143" s="23">
        <f t="shared" si="7"/>
        <v>-33856.184698733734</v>
      </c>
      <c r="I143" s="23">
        <f t="shared" si="8"/>
        <v>-138960.87817047851</v>
      </c>
      <c r="J143" s="23">
        <f t="shared" si="9"/>
        <v>-172817.06286921224</v>
      </c>
      <c r="K143" s="23">
        <f t="shared" si="10"/>
        <v>54766.550871050516</v>
      </c>
      <c r="L143" s="23"/>
      <c r="M143" s="22">
        <f t="shared" si="11"/>
        <v>1.6128093371167911E-3</v>
      </c>
      <c r="N143" s="27">
        <v>597</v>
      </c>
      <c r="O143" s="1" t="s">
        <v>710</v>
      </c>
    </row>
    <row r="144" spans="1:15" ht="11.5">
      <c r="A144" s="24">
        <v>3</v>
      </c>
      <c r="B144" s="25">
        <v>434</v>
      </c>
      <c r="C144" s="26" t="s">
        <v>2047</v>
      </c>
      <c r="D144" s="23">
        <v>3147341.9800000004</v>
      </c>
      <c r="E144" s="21">
        <v>-5.1355314650300743E-2</v>
      </c>
      <c r="F144" s="23">
        <f t="shared" ref="F144:F207" si="12">SUM($F$15 * M144)</f>
        <v>3333891.0521284402</v>
      </c>
      <c r="G144" s="23">
        <v>3372676.1</v>
      </c>
      <c r="H144" s="23">
        <f t="shared" ref="H144:H207" si="13">SUM(F144 - G144)</f>
        <v>-38785.047871559858</v>
      </c>
      <c r="I144" s="23">
        <f t="shared" ref="I144:I207" si="14">SUM($I$15 * M144)</f>
        <v>-307597.96190498222</v>
      </c>
      <c r="J144" s="23">
        <f t="shared" ref="J144:J207" si="15">SUM(H144 + I144)</f>
        <v>-346383.00977654208</v>
      </c>
      <c r="K144" s="23">
        <f t="shared" ref="K144:K207" si="16">SUM($K$15 * M144)</f>
        <v>121228.93616024604</v>
      </c>
      <c r="L144" s="23"/>
      <c r="M144" s="22">
        <f t="shared" ref="M144:M207" si="17">SUM(D144 / $D$15 )</f>
        <v>3.5700469914261338E-3</v>
      </c>
      <c r="N144" s="27">
        <v>2322</v>
      </c>
      <c r="O144" s="1" t="s">
        <v>712</v>
      </c>
    </row>
    <row r="145" spans="1:15" ht="11.5">
      <c r="A145" s="24">
        <v>3</v>
      </c>
      <c r="B145" s="25">
        <v>436</v>
      </c>
      <c r="C145" s="26" t="s">
        <v>2048</v>
      </c>
      <c r="D145" s="23">
        <v>412526.74</v>
      </c>
      <c r="E145" s="21">
        <v>-4.4992587211391315E-4</v>
      </c>
      <c r="F145" s="23">
        <f t="shared" si="12"/>
        <v>436978.00111626741</v>
      </c>
      <c r="G145" s="23">
        <v>440496.84</v>
      </c>
      <c r="H145" s="23">
        <f t="shared" si="13"/>
        <v>-3518.8388837326202</v>
      </c>
      <c r="I145" s="23">
        <f t="shared" si="14"/>
        <v>-40317.317044557858</v>
      </c>
      <c r="J145" s="23">
        <f t="shared" si="15"/>
        <v>-43836.155928290478</v>
      </c>
      <c r="K145" s="23">
        <f t="shared" si="16"/>
        <v>15889.654872475729</v>
      </c>
      <c r="L145" s="23"/>
      <c r="M145" s="22">
        <f t="shared" si="17"/>
        <v>4.6793130723590153E-4</v>
      </c>
      <c r="N145" s="27">
        <v>604</v>
      </c>
      <c r="O145" s="1" t="s">
        <v>714</v>
      </c>
    </row>
    <row r="146" spans="1:15" ht="11.5">
      <c r="A146" s="24">
        <v>3</v>
      </c>
      <c r="B146" s="25">
        <v>440</v>
      </c>
      <c r="C146" s="26" t="s">
        <v>2049</v>
      </c>
      <c r="D146" s="23">
        <v>1154778.3700000001</v>
      </c>
      <c r="E146" s="21">
        <v>-6.6198995636744459E-3</v>
      </c>
      <c r="F146" s="23">
        <f t="shared" si="12"/>
        <v>1223224.3268761232</v>
      </c>
      <c r="G146" s="23">
        <v>1233445.8500000001</v>
      </c>
      <c r="H146" s="23">
        <f t="shared" si="13"/>
        <v>-10221.52312387689</v>
      </c>
      <c r="I146" s="23">
        <f t="shared" si="14"/>
        <v>-112859.50980895868</v>
      </c>
      <c r="J146" s="23">
        <f t="shared" si="15"/>
        <v>-123081.03293283557</v>
      </c>
      <c r="K146" s="23">
        <f t="shared" si="16"/>
        <v>44479.613014904397</v>
      </c>
      <c r="L146" s="23"/>
      <c r="M146" s="22">
        <f t="shared" si="17"/>
        <v>1.3098713364419568E-3</v>
      </c>
      <c r="N146" s="27">
        <v>608</v>
      </c>
      <c r="O146" s="1" t="s">
        <v>716</v>
      </c>
    </row>
    <row r="147" spans="1:15" ht="11.5">
      <c r="A147" s="24">
        <v>3</v>
      </c>
      <c r="B147" s="25">
        <v>441</v>
      </c>
      <c r="C147" s="26" t="s">
        <v>2050</v>
      </c>
      <c r="D147" s="23">
        <v>870274.77</v>
      </c>
      <c r="E147" s="21">
        <v>-1.800722036832377E-3</v>
      </c>
      <c r="F147" s="23">
        <f t="shared" si="12"/>
        <v>921857.64592258749</v>
      </c>
      <c r="G147" s="23">
        <v>964616.23</v>
      </c>
      <c r="H147" s="23">
        <f t="shared" si="13"/>
        <v>-42758.584077412495</v>
      </c>
      <c r="I147" s="23">
        <f t="shared" si="14"/>
        <v>-85054.229013056625</v>
      </c>
      <c r="J147" s="23">
        <f t="shared" si="15"/>
        <v>-127812.81309046912</v>
      </c>
      <c r="K147" s="23">
        <f t="shared" si="16"/>
        <v>33521.137901322938</v>
      </c>
      <c r="L147" s="23"/>
      <c r="M147" s="22">
        <f t="shared" si="17"/>
        <v>9.8715736773941857E-4</v>
      </c>
      <c r="N147" s="27">
        <v>613</v>
      </c>
      <c r="O147" s="1" t="s">
        <v>718</v>
      </c>
    </row>
    <row r="148" spans="1:15" ht="11.5">
      <c r="A148" s="24">
        <v>3</v>
      </c>
      <c r="B148" s="25">
        <v>475</v>
      </c>
      <c r="C148" s="26" t="s">
        <v>2051</v>
      </c>
      <c r="D148" s="23">
        <v>1237623.25</v>
      </c>
      <c r="E148" s="21">
        <v>-3.536632452588509E-2</v>
      </c>
      <c r="F148" s="23">
        <f t="shared" si="12"/>
        <v>1310979.5838204778</v>
      </c>
      <c r="G148" s="23">
        <v>1335157.02</v>
      </c>
      <c r="H148" s="23">
        <f t="shared" si="13"/>
        <v>-24177.436179522192</v>
      </c>
      <c r="I148" s="23">
        <f t="shared" si="14"/>
        <v>-120956.15656809567</v>
      </c>
      <c r="J148" s="23">
        <f t="shared" si="15"/>
        <v>-145133.59274761786</v>
      </c>
      <c r="K148" s="23">
        <f t="shared" si="16"/>
        <v>47670.622041741459</v>
      </c>
      <c r="L148" s="23"/>
      <c r="M148" s="22">
        <f t="shared" si="17"/>
        <v>1.4038427308689008E-3</v>
      </c>
      <c r="N148" s="27">
        <v>629</v>
      </c>
      <c r="O148" s="1" t="s">
        <v>720</v>
      </c>
    </row>
    <row r="149" spans="1:15" ht="11.5">
      <c r="A149" s="24">
        <v>3</v>
      </c>
      <c r="B149" s="25">
        <v>478</v>
      </c>
      <c r="C149" s="26" t="s">
        <v>2052</v>
      </c>
      <c r="D149" s="23">
        <v>2477039.79</v>
      </c>
      <c r="E149" s="21">
        <v>-3.3299355736957546E-2</v>
      </c>
      <c r="F149" s="23">
        <f t="shared" si="12"/>
        <v>2623858.7494223011</v>
      </c>
      <c r="G149" s="23">
        <v>2662159.62</v>
      </c>
      <c r="H149" s="23">
        <f t="shared" si="13"/>
        <v>-38300.870577699039</v>
      </c>
      <c r="I149" s="23">
        <f t="shared" si="14"/>
        <v>-242087.57605728786</v>
      </c>
      <c r="J149" s="23">
        <f t="shared" si="15"/>
        <v>-280388.4466349869</v>
      </c>
      <c r="K149" s="23">
        <f t="shared" si="16"/>
        <v>95410.317809918837</v>
      </c>
      <c r="L149" s="23"/>
      <c r="M149" s="22">
        <f t="shared" si="17"/>
        <v>2.8097196002616533E-3</v>
      </c>
      <c r="N149" s="27">
        <v>634</v>
      </c>
      <c r="O149" s="1" t="s">
        <v>722</v>
      </c>
    </row>
    <row r="150" spans="1:15" ht="11.5">
      <c r="A150" s="24">
        <v>3</v>
      </c>
      <c r="B150" s="25">
        <v>480</v>
      </c>
      <c r="C150" s="26" t="s">
        <v>2053</v>
      </c>
      <c r="D150" s="23">
        <v>417214.71</v>
      </c>
      <c r="E150" s="21">
        <v>-4.6747416712606363E-2</v>
      </c>
      <c r="F150" s="23">
        <f t="shared" si="12"/>
        <v>441943.83620344993</v>
      </c>
      <c r="G150" s="23">
        <v>444159.66</v>
      </c>
      <c r="H150" s="23">
        <f t="shared" si="13"/>
        <v>-2215.8237965500448</v>
      </c>
      <c r="I150" s="23">
        <f t="shared" si="14"/>
        <v>-40775.484611550914</v>
      </c>
      <c r="J150" s="23">
        <f t="shared" si="15"/>
        <v>-42991.308408100958</v>
      </c>
      <c r="K150" s="23">
        <f t="shared" si="16"/>
        <v>16070.225531610504</v>
      </c>
      <c r="L150" s="23"/>
      <c r="M150" s="22">
        <f t="shared" si="17"/>
        <v>4.7324889690386509E-4</v>
      </c>
      <c r="N150" s="27">
        <v>640</v>
      </c>
      <c r="O150" s="1" t="s">
        <v>724</v>
      </c>
    </row>
    <row r="151" spans="1:15" ht="11.5">
      <c r="A151" s="24">
        <v>3</v>
      </c>
      <c r="B151" s="25">
        <v>481</v>
      </c>
      <c r="C151" s="26" t="s">
        <v>2054</v>
      </c>
      <c r="D151" s="23">
        <v>1956236.96</v>
      </c>
      <c r="E151" s="21">
        <v>-3.4593009706025996E-2</v>
      </c>
      <c r="F151" s="23">
        <f t="shared" si="12"/>
        <v>2072186.9241508162</v>
      </c>
      <c r="G151" s="23">
        <v>2047860.74</v>
      </c>
      <c r="H151" s="23">
        <f t="shared" si="13"/>
        <v>24326.184150816174</v>
      </c>
      <c r="I151" s="23">
        <f t="shared" si="14"/>
        <v>-191188.15359848444</v>
      </c>
      <c r="J151" s="23">
        <f t="shared" si="15"/>
        <v>-166861.96944766826</v>
      </c>
      <c r="K151" s="23">
        <f t="shared" si="16"/>
        <v>75350.097652290628</v>
      </c>
      <c r="L151" s="23"/>
      <c r="M151" s="22">
        <f t="shared" si="17"/>
        <v>2.2189701398653235E-3</v>
      </c>
      <c r="N151" s="27">
        <v>642</v>
      </c>
      <c r="O151" s="1" t="s">
        <v>726</v>
      </c>
    </row>
    <row r="152" spans="1:15" ht="11.5">
      <c r="A152" s="24">
        <v>3</v>
      </c>
      <c r="B152" s="25">
        <v>484</v>
      </c>
      <c r="C152" s="26" t="s">
        <v>2055</v>
      </c>
      <c r="D152" s="23">
        <v>520133.15</v>
      </c>
      <c r="E152" s="21">
        <v>-5.474110443763576E-2</v>
      </c>
      <c r="F152" s="23">
        <f t="shared" si="12"/>
        <v>550962.45203718834</v>
      </c>
      <c r="G152" s="23">
        <v>565996.31000000006</v>
      </c>
      <c r="H152" s="23">
        <f t="shared" si="13"/>
        <v>-15033.857962811715</v>
      </c>
      <c r="I152" s="23">
        <f t="shared" si="14"/>
        <v>-50833.972881211463</v>
      </c>
      <c r="J152" s="23">
        <f t="shared" si="15"/>
        <v>-65867.830844023178</v>
      </c>
      <c r="K152" s="23">
        <f t="shared" si="16"/>
        <v>20034.425504716735</v>
      </c>
      <c r="L152" s="23"/>
      <c r="M152" s="22">
        <f t="shared" si="17"/>
        <v>5.8998983875863966E-4</v>
      </c>
      <c r="N152" s="27">
        <v>649</v>
      </c>
      <c r="O152" s="1" t="s">
        <v>728</v>
      </c>
    </row>
    <row r="153" spans="1:15" ht="11.5">
      <c r="A153" s="24">
        <v>3</v>
      </c>
      <c r="B153" s="25">
        <v>491</v>
      </c>
      <c r="C153" s="26" t="s">
        <v>2056</v>
      </c>
      <c r="D153" s="23">
        <v>9252714.1899999995</v>
      </c>
      <c r="E153" s="21">
        <v>-4.0493353135667959E-2</v>
      </c>
      <c r="F153" s="23">
        <f t="shared" si="12"/>
        <v>9801140.5312691312</v>
      </c>
      <c r="G153" s="23">
        <v>10008637</v>
      </c>
      <c r="H153" s="23">
        <f t="shared" si="13"/>
        <v>-207496.46873086877</v>
      </c>
      <c r="I153" s="23">
        <f t="shared" si="14"/>
        <v>-904291.95334321691</v>
      </c>
      <c r="J153" s="23">
        <f t="shared" si="15"/>
        <v>-1111788.4220740856</v>
      </c>
      <c r="K153" s="23">
        <f t="shared" si="16"/>
        <v>356394.92148498981</v>
      </c>
      <c r="L153" s="23"/>
      <c r="M153" s="22">
        <f t="shared" si="17"/>
        <v>1.049540363469984E-2</v>
      </c>
      <c r="N153" s="27">
        <v>668</v>
      </c>
      <c r="O153" s="1" t="s">
        <v>1201</v>
      </c>
    </row>
    <row r="154" spans="1:15" ht="11.5">
      <c r="A154" s="24">
        <v>3</v>
      </c>
      <c r="B154" s="25">
        <v>494</v>
      </c>
      <c r="C154" s="26" t="s">
        <v>2057</v>
      </c>
      <c r="D154" s="23">
        <v>1483705.29</v>
      </c>
      <c r="E154" s="21">
        <v>-1.9436876706962349E-2</v>
      </c>
      <c r="F154" s="23">
        <f t="shared" si="12"/>
        <v>1571647.3842879417</v>
      </c>
      <c r="G154" s="23">
        <v>1571680.79</v>
      </c>
      <c r="H154" s="23">
        <f t="shared" si="13"/>
        <v>-33.405712058302015</v>
      </c>
      <c r="I154" s="23">
        <f t="shared" si="14"/>
        <v>-145006.39783403534</v>
      </c>
      <c r="J154" s="23">
        <f t="shared" si="15"/>
        <v>-145039.80354609364</v>
      </c>
      <c r="K154" s="23">
        <f t="shared" si="16"/>
        <v>57149.180173305889</v>
      </c>
      <c r="L154" s="23"/>
      <c r="M154" s="22">
        <f t="shared" si="17"/>
        <v>1.6829749167351488E-3</v>
      </c>
      <c r="N154" s="27">
        <v>672</v>
      </c>
      <c r="O154" s="1" t="s">
        <v>730</v>
      </c>
    </row>
    <row r="155" spans="1:15" ht="11.5">
      <c r="A155" s="24">
        <v>3</v>
      </c>
      <c r="B155" s="25">
        <v>495</v>
      </c>
      <c r="C155" s="26" t="s">
        <v>2058</v>
      </c>
      <c r="D155" s="23">
        <v>293665.67</v>
      </c>
      <c r="E155" s="21">
        <v>-5.1899509099664891E-2</v>
      </c>
      <c r="F155" s="23">
        <f t="shared" si="12"/>
        <v>311071.80463760818</v>
      </c>
      <c r="G155" s="23">
        <v>315721.53999999998</v>
      </c>
      <c r="H155" s="23">
        <f t="shared" si="13"/>
        <v>-4649.7353623918025</v>
      </c>
      <c r="I155" s="23">
        <f t="shared" si="14"/>
        <v>-28700.713855524864</v>
      </c>
      <c r="J155" s="23">
        <f t="shared" si="15"/>
        <v>-33350.44921791667</v>
      </c>
      <c r="K155" s="23">
        <f t="shared" si="16"/>
        <v>11311.378613164201</v>
      </c>
      <c r="L155" s="23"/>
      <c r="M155" s="22">
        <f t="shared" si="17"/>
        <v>3.3310655414339166E-4</v>
      </c>
      <c r="N155" s="27">
        <v>677</v>
      </c>
      <c r="O155" s="1" t="s">
        <v>732</v>
      </c>
    </row>
    <row r="156" spans="1:15" ht="11.5">
      <c r="A156" s="24">
        <v>3</v>
      </c>
      <c r="B156" s="25">
        <v>498</v>
      </c>
      <c r="C156" s="26" t="s">
        <v>2059</v>
      </c>
      <c r="D156" s="23">
        <v>424364.71</v>
      </c>
      <c r="E156" s="21">
        <v>-4.3329634907250836E-2</v>
      </c>
      <c r="F156" s="23">
        <f t="shared" si="12"/>
        <v>449517.63059064845</v>
      </c>
      <c r="G156" s="23">
        <v>457389.18</v>
      </c>
      <c r="H156" s="23">
        <f t="shared" si="13"/>
        <v>-7871.5494093515445</v>
      </c>
      <c r="I156" s="23">
        <f t="shared" si="14"/>
        <v>-41474.272808574431</v>
      </c>
      <c r="J156" s="23">
        <f t="shared" si="15"/>
        <v>-49345.822217925976</v>
      </c>
      <c r="K156" s="23">
        <f t="shared" si="16"/>
        <v>16345.628363286825</v>
      </c>
      <c r="L156" s="23"/>
      <c r="M156" s="22">
        <f t="shared" si="17"/>
        <v>4.8135918048629832E-4</v>
      </c>
      <c r="N156" s="27">
        <v>680</v>
      </c>
      <c r="O156" s="1" t="s">
        <v>734</v>
      </c>
    </row>
    <row r="157" spans="1:15" ht="11.5">
      <c r="A157" s="24">
        <v>3</v>
      </c>
      <c r="B157" s="25">
        <v>499</v>
      </c>
      <c r="C157" s="26" t="s">
        <v>2060</v>
      </c>
      <c r="D157" s="23">
        <v>4680755.07</v>
      </c>
      <c r="E157" s="21">
        <v>-3.955899699375677E-2</v>
      </c>
      <c r="F157" s="23">
        <f t="shared" si="12"/>
        <v>4958192.5142681282</v>
      </c>
      <c r="G157" s="23">
        <v>5102589.43</v>
      </c>
      <c r="H157" s="23">
        <f t="shared" si="13"/>
        <v>-144396.9157318715</v>
      </c>
      <c r="I157" s="23">
        <f t="shared" si="14"/>
        <v>-457462.43301734002</v>
      </c>
      <c r="J157" s="23">
        <f t="shared" si="15"/>
        <v>-601859.34874921152</v>
      </c>
      <c r="K157" s="23">
        <f t="shared" si="16"/>
        <v>180292.75533724428</v>
      </c>
      <c r="L157" s="23"/>
      <c r="M157" s="22">
        <f t="shared" si="17"/>
        <v>5.3094057339317545E-3</v>
      </c>
      <c r="N157" s="27">
        <v>682</v>
      </c>
      <c r="O157" s="1" t="s">
        <v>736</v>
      </c>
    </row>
    <row r="158" spans="1:15" ht="11.5">
      <c r="A158" s="24">
        <v>3</v>
      </c>
      <c r="B158" s="25">
        <v>500</v>
      </c>
      <c r="C158" s="26" t="s">
        <v>2061</v>
      </c>
      <c r="D158" s="23">
        <v>1878728.24</v>
      </c>
      <c r="E158" s="21">
        <v>1.899908165084856E-2</v>
      </c>
      <c r="F158" s="23">
        <f t="shared" si="12"/>
        <v>1990084.1117739012</v>
      </c>
      <c r="G158" s="23">
        <v>2022654.86</v>
      </c>
      <c r="H158" s="23">
        <f t="shared" si="13"/>
        <v>-32570.748226098949</v>
      </c>
      <c r="I158" s="23">
        <f t="shared" si="14"/>
        <v>-183613.02371003682</v>
      </c>
      <c r="J158" s="23">
        <f t="shared" si="15"/>
        <v>-216183.77193613577</v>
      </c>
      <c r="K158" s="23">
        <f t="shared" si="16"/>
        <v>72364.626188289636</v>
      </c>
      <c r="L158" s="23"/>
      <c r="M158" s="22">
        <f t="shared" si="17"/>
        <v>2.1310515805210701E-3</v>
      </c>
      <c r="N158" s="27">
        <v>684</v>
      </c>
      <c r="O158" s="1" t="s">
        <v>738</v>
      </c>
    </row>
    <row r="159" spans="1:15" ht="11.5">
      <c r="A159" s="24">
        <v>3</v>
      </c>
      <c r="B159" s="25">
        <v>503</v>
      </c>
      <c r="C159" s="26" t="s">
        <v>2062</v>
      </c>
      <c r="D159" s="23">
        <v>1592434.55</v>
      </c>
      <c r="E159" s="21">
        <v>-3.172663334319524E-2</v>
      </c>
      <c r="F159" s="23">
        <f t="shared" si="12"/>
        <v>1686821.2387092356</v>
      </c>
      <c r="G159" s="23">
        <v>1715943.98</v>
      </c>
      <c r="H159" s="23">
        <f t="shared" si="13"/>
        <v>-29122.741290764417</v>
      </c>
      <c r="I159" s="23">
        <f t="shared" si="14"/>
        <v>-155632.79273740613</v>
      </c>
      <c r="J159" s="23">
        <f t="shared" si="15"/>
        <v>-184755.53402817054</v>
      </c>
      <c r="K159" s="23">
        <f t="shared" si="16"/>
        <v>61337.200605483646</v>
      </c>
      <c r="L159" s="23"/>
      <c r="M159" s="22">
        <f t="shared" si="17"/>
        <v>1.8063071030719477E-3</v>
      </c>
      <c r="N159" s="27">
        <v>689</v>
      </c>
      <c r="O159" s="1" t="s">
        <v>740</v>
      </c>
    </row>
    <row r="160" spans="1:15" ht="11.5">
      <c r="A160" s="24">
        <v>3</v>
      </c>
      <c r="B160" s="25">
        <v>504</v>
      </c>
      <c r="C160" s="26" t="s">
        <v>2063</v>
      </c>
      <c r="D160" s="23">
        <v>343829.63</v>
      </c>
      <c r="E160" s="21">
        <v>-1.2931464361370226E-2</v>
      </c>
      <c r="F160" s="23">
        <f t="shared" si="12"/>
        <v>364209.07997853862</v>
      </c>
      <c r="G160" s="23">
        <v>356794.16</v>
      </c>
      <c r="H160" s="23">
        <f t="shared" si="13"/>
        <v>7414.9199785386445</v>
      </c>
      <c r="I160" s="23">
        <f t="shared" si="14"/>
        <v>-33603.368843491269</v>
      </c>
      <c r="J160" s="23">
        <f t="shared" si="15"/>
        <v>-26188.448864952625</v>
      </c>
      <c r="K160" s="23">
        <f t="shared" si="16"/>
        <v>13243.587932338707</v>
      </c>
      <c r="L160" s="23"/>
      <c r="M160" s="22">
        <f t="shared" si="17"/>
        <v>3.9000780466336886E-4</v>
      </c>
      <c r="N160" s="27">
        <v>692</v>
      </c>
      <c r="O160" s="1" t="s">
        <v>742</v>
      </c>
    </row>
    <row r="161" spans="1:15" ht="11.5">
      <c r="A161" s="24">
        <v>3</v>
      </c>
      <c r="B161" s="25">
        <v>505</v>
      </c>
      <c r="C161" s="26" t="s">
        <v>2064</v>
      </c>
      <c r="D161" s="23">
        <v>2945223.51</v>
      </c>
      <c r="E161" s="21">
        <v>-3.520453295894295E-2</v>
      </c>
      <c r="F161" s="23">
        <f t="shared" si="12"/>
        <v>3119792.6278438019</v>
      </c>
      <c r="G161" s="23">
        <v>3204873.54</v>
      </c>
      <c r="H161" s="23">
        <f t="shared" si="13"/>
        <v>-85080.912156198174</v>
      </c>
      <c r="I161" s="23">
        <f t="shared" si="14"/>
        <v>-287844.39529848541</v>
      </c>
      <c r="J161" s="23">
        <f t="shared" si="15"/>
        <v>-372925.30745468359</v>
      </c>
      <c r="K161" s="23">
        <f t="shared" si="16"/>
        <v>113443.76147883544</v>
      </c>
      <c r="L161" s="23"/>
      <c r="M161" s="22">
        <f t="shared" si="17"/>
        <v>3.3407829202446613E-3</v>
      </c>
      <c r="N161" s="27">
        <v>695</v>
      </c>
      <c r="O161" s="1" t="s">
        <v>744</v>
      </c>
    </row>
    <row r="162" spans="1:15" ht="11.5">
      <c r="A162" s="24">
        <v>3</v>
      </c>
      <c r="B162" s="25">
        <v>508</v>
      </c>
      <c r="C162" s="26" t="s">
        <v>2065</v>
      </c>
      <c r="D162" s="23">
        <v>2052675.03</v>
      </c>
      <c r="E162" s="21">
        <v>-5.3707385329060865E-2</v>
      </c>
      <c r="F162" s="23">
        <f t="shared" si="12"/>
        <v>2174341.0658680554</v>
      </c>
      <c r="G162" s="23">
        <v>2233394.11</v>
      </c>
      <c r="H162" s="23">
        <f t="shared" si="13"/>
        <v>-59053.044131944422</v>
      </c>
      <c r="I162" s="23">
        <f t="shared" si="14"/>
        <v>-200613.29836208271</v>
      </c>
      <c r="J162" s="23">
        <f t="shared" si="15"/>
        <v>-259666.34249402714</v>
      </c>
      <c r="K162" s="23">
        <f t="shared" si="16"/>
        <v>79064.68752073808</v>
      </c>
      <c r="L162" s="23"/>
      <c r="M162" s="22">
        <f t="shared" si="17"/>
        <v>2.3283603630600853E-3</v>
      </c>
      <c r="N162" s="27">
        <v>700</v>
      </c>
      <c r="O162" s="1" t="s">
        <v>746</v>
      </c>
    </row>
    <row r="163" spans="1:15" ht="11.5">
      <c r="A163" s="24">
        <v>3</v>
      </c>
      <c r="B163" s="25">
        <v>588</v>
      </c>
      <c r="C163" s="26" t="s">
        <v>2066</v>
      </c>
      <c r="D163" s="23">
        <v>1287614.3499999999</v>
      </c>
      <c r="E163" s="21">
        <v>-3.7581284552014781E-2</v>
      </c>
      <c r="F163" s="23">
        <f t="shared" si="12"/>
        <v>1363933.7534134679</v>
      </c>
      <c r="G163" s="23">
        <v>1390959.34</v>
      </c>
      <c r="H163" s="23">
        <f t="shared" si="13"/>
        <v>-27025.586586532183</v>
      </c>
      <c r="I163" s="23">
        <f t="shared" si="14"/>
        <v>-125841.91749623863</v>
      </c>
      <c r="J163" s="23">
        <f t="shared" si="15"/>
        <v>-152867.50408277081</v>
      </c>
      <c r="K163" s="23">
        <f t="shared" si="16"/>
        <v>49596.173160428742</v>
      </c>
      <c r="L163" s="23"/>
      <c r="M163" s="22">
        <f t="shared" si="17"/>
        <v>1.4605479053581001E-3</v>
      </c>
      <c r="N163" s="27">
        <v>698</v>
      </c>
      <c r="O163" s="1" t="s">
        <v>748</v>
      </c>
    </row>
    <row r="164" spans="1:15" ht="11.5">
      <c r="A164" s="24">
        <v>3</v>
      </c>
      <c r="B164" s="25">
        <v>529</v>
      </c>
      <c r="C164" s="26" t="s">
        <v>2067</v>
      </c>
      <c r="D164" s="23">
        <v>3628923.45</v>
      </c>
      <c r="E164" s="21">
        <v>-1.5149895041097176E-2</v>
      </c>
      <c r="F164" s="23">
        <f t="shared" si="12"/>
        <v>3844016.7912144288</v>
      </c>
      <c r="G164" s="23">
        <v>3863202.4</v>
      </c>
      <c r="H164" s="23">
        <f t="shared" si="13"/>
        <v>-19185.608785571065</v>
      </c>
      <c r="I164" s="23">
        <f t="shared" si="14"/>
        <v>-354664.17828837165</v>
      </c>
      <c r="J164" s="23">
        <f t="shared" si="15"/>
        <v>-373849.78707394272</v>
      </c>
      <c r="K164" s="23">
        <f t="shared" si="16"/>
        <v>139778.43273658803</v>
      </c>
      <c r="L164" s="23"/>
      <c r="M164" s="22">
        <f t="shared" si="17"/>
        <v>4.116307451530337E-3</v>
      </c>
      <c r="N164" s="27">
        <v>2262</v>
      </c>
      <c r="O164" s="1" t="s">
        <v>750</v>
      </c>
    </row>
    <row r="165" spans="1:15" ht="11.5">
      <c r="A165" s="24">
        <v>3</v>
      </c>
      <c r="B165" s="25">
        <v>531</v>
      </c>
      <c r="C165" s="26" t="s">
        <v>2068</v>
      </c>
      <c r="D165" s="23">
        <v>1109960.8</v>
      </c>
      <c r="E165" s="21">
        <v>4.6939324195852519E-2</v>
      </c>
      <c r="F165" s="23">
        <f t="shared" si="12"/>
        <v>1175750.3324546018</v>
      </c>
      <c r="G165" s="23">
        <v>1186364.73</v>
      </c>
      <c r="H165" s="23">
        <f t="shared" si="13"/>
        <v>-10614.397545398213</v>
      </c>
      <c r="I165" s="23">
        <f t="shared" si="14"/>
        <v>-108479.37149633277</v>
      </c>
      <c r="J165" s="23">
        <f t="shared" si="15"/>
        <v>-119093.76904173098</v>
      </c>
      <c r="K165" s="23">
        <f t="shared" si="16"/>
        <v>42753.335296463592</v>
      </c>
      <c r="L165" s="23"/>
      <c r="M165" s="22">
        <f t="shared" si="17"/>
        <v>1.2590345249488726E-3</v>
      </c>
      <c r="N165" s="27">
        <v>705</v>
      </c>
      <c r="O165" s="1" t="s">
        <v>752</v>
      </c>
    </row>
    <row r="166" spans="1:15" ht="11.5">
      <c r="A166" s="24">
        <v>3</v>
      </c>
      <c r="B166" s="25">
        <v>535</v>
      </c>
      <c r="C166" s="26" t="s">
        <v>2069</v>
      </c>
      <c r="D166" s="23">
        <v>1923548.83</v>
      </c>
      <c r="E166" s="21">
        <v>-1.3229787693685657E-2</v>
      </c>
      <c r="F166" s="23">
        <f t="shared" si="12"/>
        <v>2037561.3051966883</v>
      </c>
      <c r="G166" s="23">
        <v>2052089.19</v>
      </c>
      <c r="H166" s="23">
        <f t="shared" si="13"/>
        <v>-14527.884803311666</v>
      </c>
      <c r="I166" s="23">
        <f t="shared" si="14"/>
        <v>-187993.45717515994</v>
      </c>
      <c r="J166" s="23">
        <f t="shared" si="15"/>
        <v>-202521.34197847161</v>
      </c>
      <c r="K166" s="23">
        <f t="shared" si="16"/>
        <v>74091.020230723676</v>
      </c>
      <c r="L166" s="23"/>
      <c r="M166" s="22">
        <f t="shared" si="17"/>
        <v>2.1818918176164507E-3</v>
      </c>
      <c r="N166" s="27">
        <v>715</v>
      </c>
      <c r="O166" s="1" t="s">
        <v>754</v>
      </c>
    </row>
    <row r="167" spans="1:15" ht="11.5">
      <c r="A167" s="24">
        <v>3</v>
      </c>
      <c r="B167" s="25">
        <v>536</v>
      </c>
      <c r="C167" s="26" t="s">
        <v>2070</v>
      </c>
      <c r="D167" s="23">
        <v>5338964.76</v>
      </c>
      <c r="E167" s="21">
        <v>-2.1013733272956189E-2</v>
      </c>
      <c r="F167" s="23">
        <f t="shared" si="12"/>
        <v>5655415.5710124196</v>
      </c>
      <c r="G167" s="23">
        <v>5685591.7199999997</v>
      </c>
      <c r="H167" s="23">
        <f t="shared" si="13"/>
        <v>-30176.148987580091</v>
      </c>
      <c r="I167" s="23">
        <f t="shared" si="14"/>
        <v>-521790.9872185298</v>
      </c>
      <c r="J167" s="23">
        <f t="shared" si="15"/>
        <v>-551967.13620610989</v>
      </c>
      <c r="K167" s="23">
        <f t="shared" si="16"/>
        <v>205645.59624113142</v>
      </c>
      <c r="L167" s="23"/>
      <c r="M167" s="22">
        <f t="shared" si="17"/>
        <v>6.0560165370933559E-3</v>
      </c>
      <c r="N167" s="27">
        <v>718</v>
      </c>
      <c r="O167" s="1" t="s">
        <v>756</v>
      </c>
    </row>
    <row r="168" spans="1:15" ht="11.5">
      <c r="A168" s="24">
        <v>3</v>
      </c>
      <c r="B168" s="25">
        <v>538</v>
      </c>
      <c r="C168" s="26" t="s">
        <v>2071</v>
      </c>
      <c r="D168" s="23">
        <v>888631.23</v>
      </c>
      <c r="E168" s="21">
        <v>-3.2876052293947557E-2</v>
      </c>
      <c r="F168" s="23">
        <f t="shared" si="12"/>
        <v>941302.1289599071</v>
      </c>
      <c r="G168" s="23">
        <v>951708.45</v>
      </c>
      <c r="H168" s="23">
        <f t="shared" si="13"/>
        <v>-10406.321040092851</v>
      </c>
      <c r="I168" s="23">
        <f t="shared" si="14"/>
        <v>-86848.253850418085</v>
      </c>
      <c r="J168" s="23">
        <f t="shared" si="15"/>
        <v>-97254.574890510936</v>
      </c>
      <c r="K168" s="23">
        <f t="shared" si="16"/>
        <v>34228.189798323379</v>
      </c>
      <c r="L168" s="23"/>
      <c r="M168" s="22">
        <f t="shared" si="17"/>
        <v>1.0079791993715295E-3</v>
      </c>
      <c r="N168" s="27">
        <v>723</v>
      </c>
      <c r="O168" s="1" t="s">
        <v>758</v>
      </c>
    </row>
    <row r="169" spans="1:15" ht="11.5">
      <c r="A169" s="24">
        <v>3</v>
      </c>
      <c r="B169" s="25">
        <v>541</v>
      </c>
      <c r="C169" s="26" t="s">
        <v>2072</v>
      </c>
      <c r="D169" s="23">
        <v>1174485.2</v>
      </c>
      <c r="E169" s="21">
        <v>-4.7715171123888796E-2</v>
      </c>
      <c r="F169" s="23">
        <f t="shared" si="12"/>
        <v>1244099.2189661195</v>
      </c>
      <c r="G169" s="23">
        <v>1267384.6100000001</v>
      </c>
      <c r="H169" s="23">
        <f t="shared" si="13"/>
        <v>-23285.391033880645</v>
      </c>
      <c r="I169" s="23">
        <f t="shared" si="14"/>
        <v>-114785.50983759487</v>
      </c>
      <c r="J169" s="23">
        <f t="shared" si="15"/>
        <v>-138070.90087147552</v>
      </c>
      <c r="K169" s="23">
        <f t="shared" si="16"/>
        <v>45238.67829957066</v>
      </c>
      <c r="L169" s="23"/>
      <c r="M169" s="22">
        <f t="shared" si="17"/>
        <v>1.3322249000518589E-3</v>
      </c>
      <c r="N169" s="27">
        <v>729</v>
      </c>
      <c r="O169" s="1" t="s">
        <v>760</v>
      </c>
    </row>
    <row r="170" spans="1:15" ht="11.5">
      <c r="A170" s="24">
        <v>3</v>
      </c>
      <c r="B170" s="25">
        <v>543</v>
      </c>
      <c r="C170" s="26" t="s">
        <v>2073</v>
      </c>
      <c r="D170" s="23">
        <v>7944457.8399999999</v>
      </c>
      <c r="E170" s="21">
        <v>-2.5123042009612979E-2</v>
      </c>
      <c r="F170" s="23">
        <f t="shared" si="12"/>
        <v>8415341.2864234187</v>
      </c>
      <c r="G170" s="23">
        <v>8391232.9600000009</v>
      </c>
      <c r="H170" s="23">
        <f t="shared" si="13"/>
        <v>24108.326423417777</v>
      </c>
      <c r="I170" s="23">
        <f t="shared" si="14"/>
        <v>-776432.63920880214</v>
      </c>
      <c r="J170" s="23">
        <f t="shared" si="15"/>
        <v>-752324.31278538436</v>
      </c>
      <c r="K170" s="23">
        <f t="shared" si="16"/>
        <v>306003.66227540548</v>
      </c>
      <c r="L170" s="23"/>
      <c r="M170" s="22">
        <f t="shared" si="17"/>
        <v>9.0114413973545245E-3</v>
      </c>
      <c r="N170" s="27">
        <v>734</v>
      </c>
      <c r="O170" s="1" t="s">
        <v>762</v>
      </c>
    </row>
    <row r="171" spans="1:15" ht="11.5">
      <c r="A171" s="24">
        <v>3</v>
      </c>
      <c r="B171" s="25">
        <v>545</v>
      </c>
      <c r="C171" s="26" t="s">
        <v>2074</v>
      </c>
      <c r="D171" s="23">
        <v>1479181.76</v>
      </c>
      <c r="E171" s="21">
        <v>-4.8730738609816859E-2</v>
      </c>
      <c r="F171" s="23">
        <f t="shared" si="12"/>
        <v>1566855.7358789453</v>
      </c>
      <c r="G171" s="23">
        <v>1614387.36</v>
      </c>
      <c r="H171" s="23">
        <f t="shared" si="13"/>
        <v>-47531.624121054774</v>
      </c>
      <c r="I171" s="23">
        <f t="shared" si="14"/>
        <v>-144564.30141824769</v>
      </c>
      <c r="J171" s="23">
        <f t="shared" si="15"/>
        <v>-192095.92553930247</v>
      </c>
      <c r="K171" s="23">
        <f t="shared" si="16"/>
        <v>56974.943394120884</v>
      </c>
      <c r="L171" s="23"/>
      <c r="M171" s="22">
        <f t="shared" si="17"/>
        <v>1.6778438522465273E-3</v>
      </c>
      <c r="N171" s="27">
        <v>2422</v>
      </c>
      <c r="O171" s="1" t="s">
        <v>764</v>
      </c>
    </row>
    <row r="172" spans="1:15" ht="11.5">
      <c r="A172" s="24">
        <v>3</v>
      </c>
      <c r="B172" s="25"/>
      <c r="C172" s="26" t="s">
        <v>766</v>
      </c>
      <c r="D172" s="23">
        <v>221458.67</v>
      </c>
      <c r="E172" s="21">
        <v>1.9297686512667563E-2</v>
      </c>
      <c r="F172" s="23">
        <f t="shared" si="12"/>
        <v>234584.95550244109</v>
      </c>
      <c r="G172" s="23">
        <v>229113.26</v>
      </c>
      <c r="H172" s="23">
        <f t="shared" si="13"/>
        <v>5471.6955024410854</v>
      </c>
      <c r="I172" s="23">
        <f t="shared" si="14"/>
        <v>-21643.734926507103</v>
      </c>
      <c r="J172" s="23">
        <f t="shared" si="15"/>
        <v>-16172.039424066017</v>
      </c>
      <c r="K172" s="23">
        <f t="shared" si="16"/>
        <v>8530.1181562618076</v>
      </c>
      <c r="L172" s="23"/>
      <c r="M172" s="22">
        <f t="shared" si="17"/>
        <v>2.5120176440398536E-4</v>
      </c>
      <c r="N172" s="27">
        <v>2042</v>
      </c>
      <c r="O172" s="1" t="s">
        <v>766</v>
      </c>
    </row>
    <row r="173" spans="1:15" ht="11.5">
      <c r="A173" s="24">
        <v>3</v>
      </c>
      <c r="B173" s="25">
        <v>560</v>
      </c>
      <c r="C173" s="26" t="s">
        <v>2075</v>
      </c>
      <c r="D173" s="23">
        <v>2884072.9</v>
      </c>
      <c r="E173" s="21">
        <v>-3.6473832191118744E-2</v>
      </c>
      <c r="F173" s="23">
        <f t="shared" si="12"/>
        <v>3055017.5024183798</v>
      </c>
      <c r="G173" s="23">
        <v>3117977.22</v>
      </c>
      <c r="H173" s="23">
        <f t="shared" si="13"/>
        <v>-62959.71758162044</v>
      </c>
      <c r="I173" s="23">
        <f t="shared" si="14"/>
        <v>-281867.98627627728</v>
      </c>
      <c r="J173" s="23">
        <f t="shared" si="15"/>
        <v>-344827.70385789772</v>
      </c>
      <c r="K173" s="23">
        <f t="shared" si="16"/>
        <v>111088.36970922224</v>
      </c>
      <c r="L173" s="23"/>
      <c r="M173" s="22">
        <f t="shared" si="17"/>
        <v>3.2714194533441333E-3</v>
      </c>
      <c r="N173" s="27">
        <v>746</v>
      </c>
      <c r="O173" s="1" t="s">
        <v>768</v>
      </c>
    </row>
    <row r="174" spans="1:15" ht="11.5">
      <c r="A174" s="24">
        <v>3</v>
      </c>
      <c r="B174" s="25">
        <v>562</v>
      </c>
      <c r="C174" s="26" t="s">
        <v>2076</v>
      </c>
      <c r="D174" s="23">
        <v>1930877.23</v>
      </c>
      <c r="E174" s="21">
        <v>-5.1143604118703528E-2</v>
      </c>
      <c r="F174" s="23">
        <f t="shared" si="12"/>
        <v>2045324.0736983865</v>
      </c>
      <c r="G174" s="23">
        <v>2092280.43</v>
      </c>
      <c r="H174" s="23">
        <f t="shared" si="13"/>
        <v>-46956.356301613385</v>
      </c>
      <c r="I174" s="23">
        <f t="shared" si="14"/>
        <v>-188709.68087069376</v>
      </c>
      <c r="J174" s="23">
        <f t="shared" si="15"/>
        <v>-235666.03717230714</v>
      </c>
      <c r="K174" s="23">
        <f t="shared" si="16"/>
        <v>74373.294651934411</v>
      </c>
      <c r="L174" s="23"/>
      <c r="M174" s="22">
        <f t="shared" si="17"/>
        <v>2.1902044612815558E-3</v>
      </c>
      <c r="N174" s="27">
        <v>749</v>
      </c>
      <c r="O174" s="1" t="s">
        <v>770</v>
      </c>
    </row>
    <row r="175" spans="1:15" ht="11.5">
      <c r="A175" s="24">
        <v>3</v>
      </c>
      <c r="B175" s="25">
        <v>563</v>
      </c>
      <c r="C175" s="26" t="s">
        <v>2077</v>
      </c>
      <c r="D175" s="23">
        <v>1462904.38</v>
      </c>
      <c r="E175" s="21">
        <v>-3.0257975199430843E-2</v>
      </c>
      <c r="F175" s="23">
        <f t="shared" si="12"/>
        <v>1549613.563951351</v>
      </c>
      <c r="G175" s="23">
        <v>1565708.18</v>
      </c>
      <c r="H175" s="23">
        <f t="shared" si="13"/>
        <v>-16094.616048648953</v>
      </c>
      <c r="I175" s="23">
        <f t="shared" si="14"/>
        <v>-142973.47050601456</v>
      </c>
      <c r="J175" s="23">
        <f t="shared" si="15"/>
        <v>-159068.08655466352</v>
      </c>
      <c r="K175" s="23">
        <f t="shared" si="16"/>
        <v>56347.97324806892</v>
      </c>
      <c r="L175" s="23"/>
      <c r="M175" s="22">
        <f t="shared" si="17"/>
        <v>1.6593803322774324E-3</v>
      </c>
      <c r="N175" s="27">
        <v>753</v>
      </c>
      <c r="O175" s="1" t="s">
        <v>772</v>
      </c>
    </row>
    <row r="176" spans="1:15" ht="11.5">
      <c r="A176" s="24">
        <v>3</v>
      </c>
      <c r="B176" s="25">
        <v>564</v>
      </c>
      <c r="C176" s="26" t="s">
        <v>2078</v>
      </c>
      <c r="D176" s="23">
        <v>29361406.289999999</v>
      </c>
      <c r="E176" s="21">
        <v>-2.6086977199526365E-2</v>
      </c>
      <c r="F176" s="23">
        <f t="shared" si="12"/>
        <v>31101713.868455656</v>
      </c>
      <c r="G176" s="23">
        <v>31662083.140000001</v>
      </c>
      <c r="H176" s="23">
        <f t="shared" si="13"/>
        <v>-560369.27154434472</v>
      </c>
      <c r="I176" s="23">
        <f t="shared" si="14"/>
        <v>-2869567.0158690936</v>
      </c>
      <c r="J176" s="23">
        <f t="shared" si="15"/>
        <v>-3429936.2874134383</v>
      </c>
      <c r="K176" s="23">
        <f t="shared" si="16"/>
        <v>1130939.0817153768</v>
      </c>
      <c r="L176" s="23"/>
      <c r="M176" s="22">
        <f t="shared" si="17"/>
        <v>3.3304801593138235E-2</v>
      </c>
      <c r="N176" s="27">
        <v>754</v>
      </c>
      <c r="O176" s="1" t="s">
        <v>774</v>
      </c>
    </row>
    <row r="177" spans="1:15" ht="11.5">
      <c r="A177" s="24">
        <v>3</v>
      </c>
      <c r="B177" s="25">
        <v>309</v>
      </c>
      <c r="C177" s="26" t="s">
        <v>2079</v>
      </c>
      <c r="D177" s="23">
        <v>949319.4</v>
      </c>
      <c r="E177" s="21">
        <v>-5.5042363805873872E-2</v>
      </c>
      <c r="F177" s="23">
        <f t="shared" si="12"/>
        <v>1005587.4046683477</v>
      </c>
      <c r="G177" s="23">
        <v>1042779.57</v>
      </c>
      <c r="H177" s="23">
        <f t="shared" si="13"/>
        <v>-37192.165331652272</v>
      </c>
      <c r="I177" s="23">
        <f t="shared" si="14"/>
        <v>-92779.467402160255</v>
      </c>
      <c r="J177" s="23">
        <f t="shared" si="15"/>
        <v>-129971.63273381253</v>
      </c>
      <c r="K177" s="23">
        <f t="shared" si="16"/>
        <v>36565.769360177073</v>
      </c>
      <c r="L177" s="23"/>
      <c r="M177" s="22">
        <f t="shared" si="17"/>
        <v>1.0768181180846644E-3</v>
      </c>
      <c r="N177" s="27">
        <v>760</v>
      </c>
      <c r="O177" s="1" t="s">
        <v>776</v>
      </c>
    </row>
    <row r="178" spans="1:15" ht="11.5">
      <c r="A178" s="24">
        <v>3</v>
      </c>
      <c r="B178" s="25">
        <v>577</v>
      </c>
      <c r="C178" s="26" t="s">
        <v>2080</v>
      </c>
      <c r="D178" s="23">
        <v>2054581.99</v>
      </c>
      <c r="E178" s="21">
        <v>-3.654564551320609E-2</v>
      </c>
      <c r="F178" s="23">
        <f t="shared" si="12"/>
        <v>2176361.0550910779</v>
      </c>
      <c r="G178" s="23">
        <v>2172334.9</v>
      </c>
      <c r="H178" s="23">
        <f t="shared" si="13"/>
        <v>4026.1550910780206</v>
      </c>
      <c r="I178" s="23">
        <f t="shared" si="14"/>
        <v>-200799.67054952268</v>
      </c>
      <c r="J178" s="23">
        <f t="shared" si="15"/>
        <v>-196773.51545844466</v>
      </c>
      <c r="K178" s="23">
        <f t="shared" si="16"/>
        <v>79138.139574429471</v>
      </c>
      <c r="L178" s="23"/>
      <c r="M178" s="22">
        <f t="shared" si="17"/>
        <v>2.3305234380783168E-3</v>
      </c>
      <c r="N178" s="27">
        <v>767</v>
      </c>
      <c r="O178" s="1" t="s">
        <v>778</v>
      </c>
    </row>
    <row r="179" spans="1:15" ht="11.5">
      <c r="A179" s="24">
        <v>3</v>
      </c>
      <c r="B179" s="25">
        <v>578</v>
      </c>
      <c r="C179" s="26" t="s">
        <v>2081</v>
      </c>
      <c r="D179" s="23">
        <v>539306.82999999996</v>
      </c>
      <c r="E179" s="21">
        <v>-4.9999046135728496E-2</v>
      </c>
      <c r="F179" s="23">
        <f t="shared" si="12"/>
        <v>571272.59329116601</v>
      </c>
      <c r="G179" s="23">
        <v>585371.41</v>
      </c>
      <c r="H179" s="23">
        <f t="shared" si="13"/>
        <v>-14098.816708834027</v>
      </c>
      <c r="I179" s="23">
        <f t="shared" si="14"/>
        <v>-52707.866766177307</v>
      </c>
      <c r="J179" s="23">
        <f t="shared" si="15"/>
        <v>-66806.683475011334</v>
      </c>
      <c r="K179" s="23">
        <f t="shared" si="16"/>
        <v>20772.954982430809</v>
      </c>
      <c r="L179" s="23"/>
      <c r="M179" s="22">
        <f t="shared" si="17"/>
        <v>6.1173864744658757E-4</v>
      </c>
      <c r="N179" s="27">
        <v>769</v>
      </c>
      <c r="O179" s="1" t="s">
        <v>780</v>
      </c>
    </row>
    <row r="180" spans="1:15" ht="11.5">
      <c r="A180" s="24">
        <v>3</v>
      </c>
      <c r="B180" s="25">
        <v>445</v>
      </c>
      <c r="C180" s="26" t="s">
        <v>2082</v>
      </c>
      <c r="D180" s="23">
        <v>3156949.94</v>
      </c>
      <c r="E180" s="21">
        <v>-2.126949355470473E-2</v>
      </c>
      <c r="F180" s="23">
        <f t="shared" si="12"/>
        <v>3344068.4945788486</v>
      </c>
      <c r="G180" s="23">
        <v>3382783.56</v>
      </c>
      <c r="H180" s="23">
        <f t="shared" si="13"/>
        <v>-38715.065421151463</v>
      </c>
      <c r="I180" s="23">
        <f t="shared" si="14"/>
        <v>-308536.97296029323</v>
      </c>
      <c r="J180" s="23">
        <f t="shared" si="15"/>
        <v>-347252.0383814447</v>
      </c>
      <c r="K180" s="23">
        <f t="shared" si="16"/>
        <v>121599.01439669816</v>
      </c>
      <c r="L180" s="23"/>
      <c r="M180" s="22">
        <f t="shared" si="17"/>
        <v>3.5809453523000735E-3</v>
      </c>
      <c r="N180" s="27">
        <v>773</v>
      </c>
      <c r="O180" s="1" t="s">
        <v>782</v>
      </c>
    </row>
    <row r="181" spans="1:15" ht="11.5">
      <c r="A181" s="24">
        <v>3</v>
      </c>
      <c r="B181" s="25">
        <v>580</v>
      </c>
      <c r="C181" s="26" t="s">
        <v>2083</v>
      </c>
      <c r="D181" s="23">
        <v>922526.43</v>
      </c>
      <c r="E181" s="21">
        <v>-6.2896665238856606E-2</v>
      </c>
      <c r="F181" s="23">
        <f t="shared" si="12"/>
        <v>977206.36329738563</v>
      </c>
      <c r="G181" s="23">
        <v>1005663.03</v>
      </c>
      <c r="H181" s="23">
        <f t="shared" si="13"/>
        <v>-28456.666702614399</v>
      </c>
      <c r="I181" s="23">
        <f t="shared" si="14"/>
        <v>-90160.920381292395</v>
      </c>
      <c r="J181" s="23">
        <f t="shared" si="15"/>
        <v>-118617.58708390679</v>
      </c>
      <c r="K181" s="23">
        <f t="shared" si="16"/>
        <v>35533.760995559074</v>
      </c>
      <c r="L181" s="23"/>
      <c r="M181" s="22">
        <f t="shared" si="17"/>
        <v>1.0464267076349266E-3</v>
      </c>
      <c r="N181" s="27">
        <v>1869</v>
      </c>
      <c r="O181" s="1" t="s">
        <v>784</v>
      </c>
    </row>
    <row r="182" spans="1:15" ht="11.5">
      <c r="A182" s="24">
        <v>3</v>
      </c>
      <c r="B182" s="25">
        <v>581</v>
      </c>
      <c r="C182" s="26" t="s">
        <v>2084</v>
      </c>
      <c r="D182" s="23">
        <v>1227910.57</v>
      </c>
      <c r="E182" s="21">
        <v>-4.6764971038990966E-2</v>
      </c>
      <c r="F182" s="23">
        <f t="shared" si="12"/>
        <v>1300691.2144122743</v>
      </c>
      <c r="G182" s="23">
        <v>1331387.97</v>
      </c>
      <c r="H182" s="23">
        <f t="shared" si="13"/>
        <v>-30696.755587725667</v>
      </c>
      <c r="I182" s="23">
        <f t="shared" si="14"/>
        <v>-120006.91095334514</v>
      </c>
      <c r="J182" s="23">
        <f t="shared" si="15"/>
        <v>-150703.66654107079</v>
      </c>
      <c r="K182" s="23">
        <f t="shared" si="16"/>
        <v>47296.510213046917</v>
      </c>
      <c r="L182" s="23"/>
      <c r="M182" s="22">
        <f t="shared" si="17"/>
        <v>1.392825585533876E-3</v>
      </c>
      <c r="N182" s="27">
        <v>779</v>
      </c>
      <c r="O182" s="1" t="s">
        <v>786</v>
      </c>
    </row>
    <row r="183" spans="1:15" ht="11.5">
      <c r="A183" s="24">
        <v>3</v>
      </c>
      <c r="B183" s="25">
        <v>742</v>
      </c>
      <c r="C183" s="26" t="s">
        <v>2085</v>
      </c>
      <c r="D183" s="23">
        <v>380098.4</v>
      </c>
      <c r="E183" s="21">
        <v>-5.2184979659544634E-2</v>
      </c>
      <c r="F183" s="23">
        <f t="shared" si="12"/>
        <v>402627.57042002043</v>
      </c>
      <c r="G183" s="23">
        <v>413081.7</v>
      </c>
      <c r="H183" s="23">
        <f t="shared" si="13"/>
        <v>-10454.129579979577</v>
      </c>
      <c r="I183" s="23">
        <f t="shared" si="14"/>
        <v>-37148.010577275971</v>
      </c>
      <c r="J183" s="23">
        <f t="shared" si="15"/>
        <v>-47602.140157255548</v>
      </c>
      <c r="K183" s="23">
        <f t="shared" si="16"/>
        <v>14640.584010578876</v>
      </c>
      <c r="L183" s="23"/>
      <c r="M183" s="22">
        <f t="shared" si="17"/>
        <v>4.3114766618589285E-4</v>
      </c>
      <c r="N183" s="27">
        <v>785</v>
      </c>
      <c r="O183" s="1" t="s">
        <v>788</v>
      </c>
    </row>
    <row r="184" spans="1:15" ht="11.5">
      <c r="A184" s="24">
        <v>3</v>
      </c>
      <c r="B184" s="25">
        <v>854</v>
      </c>
      <c r="C184" s="26" t="s">
        <v>2086</v>
      </c>
      <c r="D184" s="23">
        <v>592900.5</v>
      </c>
      <c r="E184" s="21">
        <v>-4.0136475673575443E-2</v>
      </c>
      <c r="F184" s="23">
        <f t="shared" si="12"/>
        <v>628042.86420520395</v>
      </c>
      <c r="G184" s="23">
        <v>637242.81000000006</v>
      </c>
      <c r="H184" s="23">
        <f t="shared" si="13"/>
        <v>-9199.9457947961055</v>
      </c>
      <c r="I184" s="23">
        <f t="shared" si="14"/>
        <v>-57945.716281026725</v>
      </c>
      <c r="J184" s="23">
        <f t="shared" si="15"/>
        <v>-67145.662075822824</v>
      </c>
      <c r="K184" s="23">
        <f t="shared" si="16"/>
        <v>22837.269454868056</v>
      </c>
      <c r="L184" s="23"/>
      <c r="M184" s="22">
        <f t="shared" si="17"/>
        <v>6.7253023652677556E-4</v>
      </c>
      <c r="N184" s="27">
        <v>789</v>
      </c>
      <c r="O184" s="1" t="s">
        <v>790</v>
      </c>
    </row>
    <row r="185" spans="1:15" ht="11.5">
      <c r="A185" s="24">
        <v>3</v>
      </c>
      <c r="B185" s="25">
        <v>584</v>
      </c>
      <c r="C185" s="26" t="s">
        <v>2087</v>
      </c>
      <c r="D185" s="23">
        <v>511079.66</v>
      </c>
      <c r="E185" s="21">
        <v>-2.0102859741631243E-2</v>
      </c>
      <c r="F185" s="23">
        <f t="shared" si="12"/>
        <v>541372.34410060674</v>
      </c>
      <c r="G185" s="23">
        <v>543793.81999999995</v>
      </c>
      <c r="H185" s="23">
        <f t="shared" si="13"/>
        <v>-2421.4758993932046</v>
      </c>
      <c r="I185" s="23">
        <f t="shared" si="14"/>
        <v>-49949.151628921885</v>
      </c>
      <c r="J185" s="23">
        <f t="shared" si="15"/>
        <v>-52370.62752831509</v>
      </c>
      <c r="K185" s="23">
        <f t="shared" si="16"/>
        <v>19685.704276387605</v>
      </c>
      <c r="L185" s="23"/>
      <c r="M185" s="22">
        <f t="shared" si="17"/>
        <v>5.7972041619769928E-4</v>
      </c>
      <c r="N185" s="27">
        <v>790</v>
      </c>
      <c r="O185" s="1" t="s">
        <v>792</v>
      </c>
    </row>
    <row r="186" spans="1:15" ht="11.5">
      <c r="A186" s="24">
        <v>3</v>
      </c>
      <c r="B186" s="25">
        <v>592</v>
      </c>
      <c r="C186" s="26" t="s">
        <v>2088</v>
      </c>
      <c r="D186" s="23">
        <v>682897.48</v>
      </c>
      <c r="E186" s="21">
        <v>-4.0020415912935675E-2</v>
      </c>
      <c r="F186" s="23">
        <f t="shared" si="12"/>
        <v>723374.14000783605</v>
      </c>
      <c r="G186" s="23">
        <v>740679.26</v>
      </c>
      <c r="H186" s="23">
        <f t="shared" si="13"/>
        <v>-17305.119992163964</v>
      </c>
      <c r="I186" s="23">
        <f t="shared" si="14"/>
        <v>-66741.356475678665</v>
      </c>
      <c r="J186" s="23">
        <f t="shared" si="15"/>
        <v>-84046.476467842629</v>
      </c>
      <c r="K186" s="23">
        <f t="shared" si="16"/>
        <v>26303.762200926409</v>
      </c>
      <c r="L186" s="23"/>
      <c r="M186" s="22">
        <f t="shared" si="17"/>
        <v>7.7461429657748465E-4</v>
      </c>
      <c r="N186" s="27">
        <v>809</v>
      </c>
      <c r="O186" s="1" t="s">
        <v>794</v>
      </c>
    </row>
    <row r="187" spans="1:15" ht="11.5">
      <c r="A187" s="24">
        <v>3</v>
      </c>
      <c r="B187" s="25">
        <v>593</v>
      </c>
      <c r="C187" s="26" t="s">
        <v>2089</v>
      </c>
      <c r="D187" s="23">
        <v>3021924.65</v>
      </c>
      <c r="E187" s="21">
        <v>-4.9590861780128392E-2</v>
      </c>
      <c r="F187" s="23">
        <f t="shared" si="12"/>
        <v>3201039.9933855822</v>
      </c>
      <c r="G187" s="23">
        <v>3255249.23</v>
      </c>
      <c r="H187" s="23">
        <f t="shared" si="13"/>
        <v>-54209.23661441775</v>
      </c>
      <c r="I187" s="23">
        <f t="shared" si="14"/>
        <v>-295340.59828173695</v>
      </c>
      <c r="J187" s="23">
        <f t="shared" si="15"/>
        <v>-349549.8348961547</v>
      </c>
      <c r="K187" s="23">
        <f t="shared" si="16"/>
        <v>116398.12667447208</v>
      </c>
      <c r="L187" s="23"/>
      <c r="M187" s="22">
        <f t="shared" si="17"/>
        <v>3.4277854372370968E-3</v>
      </c>
      <c r="N187" s="27">
        <v>2024</v>
      </c>
      <c r="O187" s="1" t="s">
        <v>1171</v>
      </c>
    </row>
    <row r="188" spans="1:15" ht="11.5">
      <c r="A188" s="24">
        <v>3</v>
      </c>
      <c r="B188" s="25">
        <v>599</v>
      </c>
      <c r="C188" s="26" t="s">
        <v>2090</v>
      </c>
      <c r="D188" s="23">
        <v>6145056.6999999993</v>
      </c>
      <c r="E188" s="21">
        <v>-3.6951245778343716E-2</v>
      </c>
      <c r="F188" s="23">
        <f t="shared" si="12"/>
        <v>6509286.1459408086</v>
      </c>
      <c r="G188" s="23">
        <v>6644789.2800000003</v>
      </c>
      <c r="H188" s="23">
        <f t="shared" si="13"/>
        <v>-135503.13405919168</v>
      </c>
      <c r="I188" s="23">
        <f t="shared" si="14"/>
        <v>-600572.46041961899</v>
      </c>
      <c r="J188" s="23">
        <f t="shared" si="15"/>
        <v>-736075.59447881067</v>
      </c>
      <c r="K188" s="23">
        <f t="shared" si="16"/>
        <v>236694.54769112571</v>
      </c>
      <c r="L188" s="23"/>
      <c r="M188" s="22">
        <f t="shared" si="17"/>
        <v>6.9703709744239487E-3</v>
      </c>
      <c r="N188" s="27">
        <v>820</v>
      </c>
      <c r="O188" s="1" t="s">
        <v>796</v>
      </c>
    </row>
    <row r="189" spans="1:15" ht="11.5">
      <c r="A189" s="24">
        <v>3</v>
      </c>
      <c r="B189" s="25">
        <v>601</v>
      </c>
      <c r="C189" s="26" t="s">
        <v>2091</v>
      </c>
      <c r="D189" s="23">
        <v>707016.96</v>
      </c>
      <c r="E189" s="21">
        <v>-4.1913152987770999E-2</v>
      </c>
      <c r="F189" s="23">
        <f t="shared" si="12"/>
        <v>748923.22843387059</v>
      </c>
      <c r="G189" s="23">
        <v>768099.14</v>
      </c>
      <c r="H189" s="23">
        <f t="shared" si="13"/>
        <v>-19175.91156612942</v>
      </c>
      <c r="I189" s="23">
        <f t="shared" si="14"/>
        <v>-69098.616327754848</v>
      </c>
      <c r="J189" s="23">
        <f t="shared" si="15"/>
        <v>-88274.527893884268</v>
      </c>
      <c r="K189" s="23">
        <f t="shared" si="16"/>
        <v>27232.793402403386</v>
      </c>
      <c r="L189" s="23"/>
      <c r="M189" s="22">
        <f t="shared" si="17"/>
        <v>8.0197315289368414E-4</v>
      </c>
      <c r="N189" s="27">
        <v>823</v>
      </c>
      <c r="O189" s="1" t="s">
        <v>798</v>
      </c>
    </row>
    <row r="190" spans="1:15" ht="11.5">
      <c r="A190" s="24">
        <v>3</v>
      </c>
      <c r="B190" s="25">
        <v>604</v>
      </c>
      <c r="C190" s="26" t="s">
        <v>2092</v>
      </c>
      <c r="D190" s="23">
        <v>3639183.69</v>
      </c>
      <c r="E190" s="21">
        <v>-2.4414474960703359E-2</v>
      </c>
      <c r="F190" s="23">
        <f t="shared" si="12"/>
        <v>3854885.1755673387</v>
      </c>
      <c r="G190" s="23">
        <v>3946691.27</v>
      </c>
      <c r="H190" s="23">
        <f t="shared" si="13"/>
        <v>-91806.09443266131</v>
      </c>
      <c r="I190" s="23">
        <f t="shared" si="14"/>
        <v>-355666.93837377417</v>
      </c>
      <c r="J190" s="23">
        <f t="shared" si="15"/>
        <v>-447473.03280643548</v>
      </c>
      <c r="K190" s="23">
        <f t="shared" si="16"/>
        <v>140173.63541486475</v>
      </c>
      <c r="L190" s="23"/>
      <c r="M190" s="22">
        <f t="shared" si="17"/>
        <v>4.1279456971280741E-3</v>
      </c>
      <c r="N190" s="27">
        <v>830</v>
      </c>
      <c r="O190" s="1" t="s">
        <v>801</v>
      </c>
    </row>
    <row r="191" spans="1:15" ht="11.5">
      <c r="A191" s="24">
        <v>3</v>
      </c>
      <c r="B191" s="25">
        <v>607</v>
      </c>
      <c r="C191" s="26" t="s">
        <v>2093</v>
      </c>
      <c r="D191" s="23">
        <v>579257.43000000005</v>
      </c>
      <c r="E191" s="21">
        <v>-6.8050445585229283E-2</v>
      </c>
      <c r="F191" s="23">
        <f t="shared" si="12"/>
        <v>613591.14294783946</v>
      </c>
      <c r="G191" s="23">
        <v>645163.69999999995</v>
      </c>
      <c r="H191" s="23">
        <f t="shared" si="13"/>
        <v>-31572.557052160497</v>
      </c>
      <c r="I191" s="23">
        <f t="shared" si="14"/>
        <v>-56612.343373730837</v>
      </c>
      <c r="J191" s="23">
        <f t="shared" si="15"/>
        <v>-88184.900425891334</v>
      </c>
      <c r="K191" s="23">
        <f t="shared" si="16"/>
        <v>22311.76734147529</v>
      </c>
      <c r="L191" s="23"/>
      <c r="M191" s="22">
        <f t="shared" si="17"/>
        <v>6.5705482860579836E-4</v>
      </c>
      <c r="N191" s="27">
        <v>839</v>
      </c>
      <c r="O191" s="1" t="s">
        <v>803</v>
      </c>
    </row>
    <row r="192" spans="1:15" ht="11.5">
      <c r="A192" s="24">
        <v>3</v>
      </c>
      <c r="B192" s="25">
        <v>608</v>
      </c>
      <c r="C192" s="26" t="s">
        <v>2094</v>
      </c>
      <c r="D192" s="23">
        <v>399508.89</v>
      </c>
      <c r="E192" s="21">
        <v>-5.8440108248460909E-2</v>
      </c>
      <c r="F192" s="23">
        <f t="shared" si="12"/>
        <v>423188.55786264606</v>
      </c>
      <c r="G192" s="23">
        <v>441846.45</v>
      </c>
      <c r="H192" s="23">
        <f t="shared" si="13"/>
        <v>-18657.892137353949</v>
      </c>
      <c r="I192" s="23">
        <f t="shared" si="14"/>
        <v>-39045.048522792466</v>
      </c>
      <c r="J192" s="23">
        <f t="shared" si="15"/>
        <v>-57702.940660146414</v>
      </c>
      <c r="K192" s="23">
        <f t="shared" si="16"/>
        <v>15388.234907113827</v>
      </c>
      <c r="L192" s="23"/>
      <c r="M192" s="22">
        <f t="shared" si="17"/>
        <v>4.5316508973470177E-4</v>
      </c>
      <c r="N192" s="27">
        <v>844</v>
      </c>
      <c r="O192" s="1" t="s">
        <v>805</v>
      </c>
    </row>
    <row r="193" spans="1:15" ht="11.5">
      <c r="A193" s="24">
        <v>3</v>
      </c>
      <c r="B193" s="25">
        <v>609</v>
      </c>
      <c r="C193" s="26" t="s">
        <v>2095</v>
      </c>
      <c r="D193" s="23">
        <v>13820916.880000001</v>
      </c>
      <c r="E193" s="21">
        <v>-3.1045788810600484E-2</v>
      </c>
      <c r="F193" s="23">
        <f t="shared" si="12"/>
        <v>14640109.467368053</v>
      </c>
      <c r="G193" s="23">
        <v>14782016.4</v>
      </c>
      <c r="H193" s="23">
        <f t="shared" si="13"/>
        <v>-141906.9326319471</v>
      </c>
      <c r="I193" s="23">
        <f t="shared" si="14"/>
        <v>-1350754.3479422485</v>
      </c>
      <c r="J193" s="23">
        <f t="shared" si="15"/>
        <v>-1492661.2805741956</v>
      </c>
      <c r="K193" s="23">
        <f t="shared" si="16"/>
        <v>532352.39791819081</v>
      </c>
      <c r="L193" s="23"/>
      <c r="M193" s="22">
        <f t="shared" si="17"/>
        <v>1.5677140596648688E-2</v>
      </c>
      <c r="N193" s="27">
        <v>845</v>
      </c>
      <c r="O193" s="1" t="s">
        <v>807</v>
      </c>
    </row>
    <row r="194" spans="1:15" ht="11.5">
      <c r="A194" s="24">
        <v>3</v>
      </c>
      <c r="B194" s="25">
        <v>611</v>
      </c>
      <c r="C194" s="26" t="s">
        <v>2096</v>
      </c>
      <c r="D194" s="23">
        <v>1002759.46</v>
      </c>
      <c r="E194" s="21">
        <v>-4.1971467021868748E-2</v>
      </c>
      <c r="F194" s="23">
        <f t="shared" si="12"/>
        <v>1062194.9608193343</v>
      </c>
      <c r="G194" s="23">
        <v>1087830.02</v>
      </c>
      <c r="H194" s="23">
        <f t="shared" si="13"/>
        <v>-25635.059180665761</v>
      </c>
      <c r="I194" s="23">
        <f t="shared" si="14"/>
        <v>-98002.304210024391</v>
      </c>
      <c r="J194" s="23">
        <f t="shared" si="15"/>
        <v>-123637.36339069015</v>
      </c>
      <c r="K194" s="23">
        <f t="shared" si="16"/>
        <v>38624.167101289313</v>
      </c>
      <c r="L194" s="23"/>
      <c r="M194" s="22">
        <f t="shared" si="17"/>
        <v>1.1374354665129507E-3</v>
      </c>
      <c r="N194" s="27">
        <v>848</v>
      </c>
      <c r="O194" s="1" t="s">
        <v>809</v>
      </c>
    </row>
    <row r="195" spans="1:15" ht="11.5">
      <c r="A195" s="24">
        <v>3</v>
      </c>
      <c r="B195" s="25">
        <v>638</v>
      </c>
      <c r="C195" s="26" t="s">
        <v>2097</v>
      </c>
      <c r="D195" s="23">
        <v>9349474.75</v>
      </c>
      <c r="E195" s="21">
        <v>-2.7607570218912268E-2</v>
      </c>
      <c r="F195" s="23">
        <f t="shared" si="12"/>
        <v>9903636.277595032</v>
      </c>
      <c r="G195" s="23">
        <v>10031996.48</v>
      </c>
      <c r="H195" s="23">
        <f t="shared" si="13"/>
        <v>-128360.20240496844</v>
      </c>
      <c r="I195" s="23">
        <f t="shared" si="14"/>
        <v>-913748.61589781626</v>
      </c>
      <c r="J195" s="23">
        <f t="shared" si="15"/>
        <v>-1042108.8183027847</v>
      </c>
      <c r="K195" s="23">
        <f t="shared" si="16"/>
        <v>360121.93298409285</v>
      </c>
      <c r="L195" s="23"/>
      <c r="M195" s="22">
        <f t="shared" si="17"/>
        <v>1.0605159660041804E-2</v>
      </c>
      <c r="N195" s="27">
        <v>852</v>
      </c>
      <c r="O195" s="1" t="s">
        <v>811</v>
      </c>
    </row>
    <row r="196" spans="1:15" ht="11.5">
      <c r="A196" s="24">
        <v>3</v>
      </c>
      <c r="B196" s="25">
        <v>614</v>
      </c>
      <c r="C196" s="26" t="s">
        <v>2098</v>
      </c>
      <c r="D196" s="23">
        <v>526498.74</v>
      </c>
      <c r="E196" s="21">
        <v>-1.75788131789999E-2</v>
      </c>
      <c r="F196" s="23">
        <f t="shared" si="12"/>
        <v>557705.34292015445</v>
      </c>
      <c r="G196" s="23">
        <v>581851.66</v>
      </c>
      <c r="H196" s="23">
        <f t="shared" si="13"/>
        <v>-24146.317079845583</v>
      </c>
      <c r="I196" s="23">
        <f t="shared" si="14"/>
        <v>-51456.098637727671</v>
      </c>
      <c r="J196" s="23">
        <f t="shared" si="15"/>
        <v>-75602.415717573254</v>
      </c>
      <c r="K196" s="23">
        <f t="shared" si="16"/>
        <v>20279.614527274844</v>
      </c>
      <c r="L196" s="23"/>
      <c r="M196" s="22">
        <f t="shared" si="17"/>
        <v>5.9721036184528316E-4</v>
      </c>
      <c r="N196" s="27">
        <v>855</v>
      </c>
      <c r="O196" s="1" t="s">
        <v>813</v>
      </c>
    </row>
    <row r="197" spans="1:15" ht="11.5">
      <c r="A197" s="24">
        <v>3</v>
      </c>
      <c r="B197" s="25">
        <v>615</v>
      </c>
      <c r="C197" s="26" t="s">
        <v>2099</v>
      </c>
      <c r="D197" s="23">
        <v>1133760.1299999999</v>
      </c>
      <c r="E197" s="21">
        <v>-4.3065540068684523E-2</v>
      </c>
      <c r="F197" s="23">
        <f t="shared" si="12"/>
        <v>1200960.2949683198</v>
      </c>
      <c r="G197" s="23">
        <v>1226043.6000000001</v>
      </c>
      <c r="H197" s="23">
        <f t="shared" si="13"/>
        <v>-25083.305031680269</v>
      </c>
      <c r="I197" s="23">
        <f t="shared" si="14"/>
        <v>-110805.34225172683</v>
      </c>
      <c r="J197" s="23">
        <f t="shared" si="15"/>
        <v>-135888.6472834071</v>
      </c>
      <c r="K197" s="23">
        <f t="shared" si="16"/>
        <v>43670.034999120813</v>
      </c>
      <c r="L197" s="23"/>
      <c r="M197" s="22">
        <f t="shared" si="17"/>
        <v>1.2860302333924962E-3</v>
      </c>
      <c r="N197" s="27">
        <v>856</v>
      </c>
      <c r="O197" s="1" t="s">
        <v>815</v>
      </c>
    </row>
    <row r="198" spans="1:15" ht="11.5">
      <c r="A198" s="24">
        <v>3</v>
      </c>
      <c r="B198" s="25">
        <v>616</v>
      </c>
      <c r="C198" s="26" t="s">
        <v>2100</v>
      </c>
      <c r="D198" s="23">
        <v>368571.64</v>
      </c>
      <c r="E198" s="21">
        <v>-4.4257275140009732E-2</v>
      </c>
      <c r="F198" s="23">
        <f t="shared" si="12"/>
        <v>390417.59696679178</v>
      </c>
      <c r="G198" s="23">
        <v>404181.17</v>
      </c>
      <c r="H198" s="23">
        <f t="shared" si="13"/>
        <v>-13763.573033208202</v>
      </c>
      <c r="I198" s="23">
        <f t="shared" si="14"/>
        <v>-36021.470180363685</v>
      </c>
      <c r="J198" s="23">
        <f t="shared" si="15"/>
        <v>-49785.043213571887</v>
      </c>
      <c r="K198" s="23">
        <f t="shared" si="16"/>
        <v>14196.597668753231</v>
      </c>
      <c r="L198" s="23"/>
      <c r="M198" s="22">
        <f t="shared" si="17"/>
        <v>4.1807280011783019E-4</v>
      </c>
      <c r="N198" s="27">
        <v>861</v>
      </c>
      <c r="O198" s="1" t="s">
        <v>817</v>
      </c>
    </row>
    <row r="199" spans="1:15" ht="11.5">
      <c r="A199" s="24">
        <v>3</v>
      </c>
      <c r="B199" s="25">
        <v>619</v>
      </c>
      <c r="C199" s="26" t="s">
        <v>2101</v>
      </c>
      <c r="D199" s="23">
        <v>493681.69</v>
      </c>
      <c r="E199" s="21">
        <v>-3.2307448404118429E-2</v>
      </c>
      <c r="F199" s="23">
        <f t="shared" si="12"/>
        <v>522943.16262722935</v>
      </c>
      <c r="G199" s="23">
        <v>523166.61</v>
      </c>
      <c r="H199" s="23">
        <f t="shared" si="13"/>
        <v>-223.44737277063541</v>
      </c>
      <c r="I199" s="23">
        <f t="shared" si="14"/>
        <v>-48248.802525681436</v>
      </c>
      <c r="J199" s="23">
        <f t="shared" si="15"/>
        <v>-48472.249898452072</v>
      </c>
      <c r="K199" s="23">
        <f t="shared" si="16"/>
        <v>19015.571380804435</v>
      </c>
      <c r="L199" s="23"/>
      <c r="M199" s="22">
        <f t="shared" si="17"/>
        <v>5.5998580494473905E-4</v>
      </c>
      <c r="N199" s="27">
        <v>869</v>
      </c>
      <c r="O199" s="1" t="s">
        <v>819</v>
      </c>
    </row>
    <row r="200" spans="1:15" ht="11.5">
      <c r="A200" s="24">
        <v>3</v>
      </c>
      <c r="B200" s="25">
        <v>620</v>
      </c>
      <c r="C200" s="26" t="s">
        <v>2102</v>
      </c>
      <c r="D200" s="23">
        <v>449619.65</v>
      </c>
      <c r="E200" s="21">
        <v>-7.0839252358350063E-2</v>
      </c>
      <c r="F200" s="23">
        <f t="shared" si="12"/>
        <v>476269.47993624792</v>
      </c>
      <c r="G200" s="23">
        <v>495870.43</v>
      </c>
      <c r="H200" s="23">
        <f t="shared" si="13"/>
        <v>-19600.950063752069</v>
      </c>
      <c r="I200" s="23">
        <f t="shared" si="14"/>
        <v>-43942.50413564255</v>
      </c>
      <c r="J200" s="23">
        <f t="shared" si="15"/>
        <v>-63543.454199394619</v>
      </c>
      <c r="K200" s="23">
        <f t="shared" si="16"/>
        <v>17318.395075149147</v>
      </c>
      <c r="L200" s="23"/>
      <c r="M200" s="22">
        <f t="shared" si="17"/>
        <v>5.1000599520760405E-4</v>
      </c>
      <c r="N200" s="27">
        <v>870</v>
      </c>
      <c r="O200" s="1" t="s">
        <v>821</v>
      </c>
    </row>
    <row r="201" spans="1:15" ht="11.5">
      <c r="A201" s="24">
        <v>3</v>
      </c>
      <c r="B201" s="25">
        <v>623</v>
      </c>
      <c r="C201" s="26" t="s">
        <v>2103</v>
      </c>
      <c r="D201" s="23">
        <v>421489.57</v>
      </c>
      <c r="E201" s="21">
        <v>-1.8094988649805653E-2</v>
      </c>
      <c r="F201" s="23">
        <f t="shared" si="12"/>
        <v>446472.07545856317</v>
      </c>
      <c r="G201" s="23">
        <v>444123.2</v>
      </c>
      <c r="H201" s="23">
        <f t="shared" si="13"/>
        <v>2348.8754585631541</v>
      </c>
      <c r="I201" s="23">
        <f t="shared" si="14"/>
        <v>-41193.277857974404</v>
      </c>
      <c r="J201" s="23">
        <f t="shared" si="15"/>
        <v>-38844.40239941125</v>
      </c>
      <c r="K201" s="23">
        <f t="shared" si="16"/>
        <v>16234.884069934957</v>
      </c>
      <c r="L201" s="23"/>
      <c r="M201" s="22">
        <f t="shared" si="17"/>
        <v>4.7809789366962742E-4</v>
      </c>
      <c r="N201" s="27">
        <v>876</v>
      </c>
      <c r="O201" s="1" t="s">
        <v>823</v>
      </c>
    </row>
    <row r="202" spans="1:15" ht="11.5">
      <c r="A202" s="24">
        <v>3</v>
      </c>
      <c r="B202" s="25">
        <v>624</v>
      </c>
      <c r="C202" s="26" t="s">
        <v>2104</v>
      </c>
      <c r="D202" s="23">
        <v>1013574.67</v>
      </c>
      <c r="E202" s="21">
        <v>-4.0532994212213243E-2</v>
      </c>
      <c r="F202" s="23">
        <f t="shared" si="12"/>
        <v>1073651.2093220439</v>
      </c>
      <c r="G202" s="23">
        <v>1089595.73</v>
      </c>
      <c r="H202" s="23">
        <f t="shared" si="13"/>
        <v>-15944.520677956054</v>
      </c>
      <c r="I202" s="23">
        <f t="shared" si="14"/>
        <v>-99059.30296475596</v>
      </c>
      <c r="J202" s="23">
        <f t="shared" si="15"/>
        <v>-115003.82364271201</v>
      </c>
      <c r="K202" s="23">
        <f t="shared" si="16"/>
        <v>39040.746046628345</v>
      </c>
      <c r="L202" s="23"/>
      <c r="M202" s="22">
        <f t="shared" si="17"/>
        <v>1.1497032175763868E-3</v>
      </c>
      <c r="N202" s="27">
        <v>879</v>
      </c>
      <c r="O202" s="1" t="s">
        <v>825</v>
      </c>
    </row>
    <row r="203" spans="1:15" ht="11.5">
      <c r="A203" s="24">
        <v>3</v>
      </c>
      <c r="B203" s="25">
        <v>625</v>
      </c>
      <c r="C203" s="26" t="s">
        <v>2105</v>
      </c>
      <c r="D203" s="23">
        <v>604985.23</v>
      </c>
      <c r="E203" s="21">
        <v>-5.1271556106943124E-2</v>
      </c>
      <c r="F203" s="23">
        <f t="shared" si="12"/>
        <v>640843.87962405849</v>
      </c>
      <c r="G203" s="23">
        <v>658828.12</v>
      </c>
      <c r="H203" s="23">
        <f t="shared" si="13"/>
        <v>-17984.240375941503</v>
      </c>
      <c r="I203" s="23">
        <f t="shared" si="14"/>
        <v>-59126.788545112868</v>
      </c>
      <c r="J203" s="23">
        <f t="shared" si="15"/>
        <v>-77111.028921054371</v>
      </c>
      <c r="K203" s="23">
        <f t="shared" si="16"/>
        <v>23302.747617391658</v>
      </c>
      <c r="L203" s="23"/>
      <c r="M203" s="22">
        <f t="shared" si="17"/>
        <v>6.8623801097672488E-4</v>
      </c>
      <c r="N203" s="27">
        <v>880</v>
      </c>
      <c r="O203" s="1" t="s">
        <v>827</v>
      </c>
    </row>
    <row r="204" spans="1:15" ht="11.5">
      <c r="A204" s="24">
        <v>3</v>
      </c>
      <c r="B204" s="25">
        <v>626</v>
      </c>
      <c r="C204" s="26" t="s">
        <v>2106</v>
      </c>
      <c r="D204" s="23">
        <v>972874.77</v>
      </c>
      <c r="E204" s="21">
        <v>-3.00124948079546E-2</v>
      </c>
      <c r="F204" s="23">
        <f t="shared" si="12"/>
        <v>1030538.947199031</v>
      </c>
      <c r="G204" s="23">
        <v>1043047.1</v>
      </c>
      <c r="H204" s="23">
        <f t="shared" si="13"/>
        <v>-12508.152800968965</v>
      </c>
      <c r="I204" s="23">
        <f t="shared" si="14"/>
        <v>-95081.595308806674</v>
      </c>
      <c r="J204" s="23">
        <f t="shared" si="15"/>
        <v>-107589.74810977564</v>
      </c>
      <c r="K204" s="23">
        <f t="shared" si="16"/>
        <v>37473.072241181762</v>
      </c>
      <c r="L204" s="23"/>
      <c r="M204" s="22">
        <f t="shared" si="17"/>
        <v>1.103537101383845E-3</v>
      </c>
      <c r="N204" s="27">
        <v>883</v>
      </c>
      <c r="O204" s="1" t="s">
        <v>829</v>
      </c>
    </row>
    <row r="205" spans="1:15" ht="11.5">
      <c r="A205" s="24">
        <v>3</v>
      </c>
      <c r="B205" s="25">
        <v>631</v>
      </c>
      <c r="C205" s="26" t="s">
        <v>2107</v>
      </c>
      <c r="D205" s="23">
        <v>439009.43</v>
      </c>
      <c r="E205" s="21">
        <v>-3.9080395614579669E-2</v>
      </c>
      <c r="F205" s="23">
        <f t="shared" si="12"/>
        <v>465030.37158898334</v>
      </c>
      <c r="G205" s="23">
        <v>463266.76</v>
      </c>
      <c r="H205" s="23">
        <f t="shared" si="13"/>
        <v>1763.6115889833309</v>
      </c>
      <c r="I205" s="23">
        <f t="shared" si="14"/>
        <v>-42905.539589653345</v>
      </c>
      <c r="J205" s="23">
        <f t="shared" si="15"/>
        <v>-41141.928000670014</v>
      </c>
      <c r="K205" s="23">
        <f t="shared" si="16"/>
        <v>16909.711909735335</v>
      </c>
      <c r="L205" s="23"/>
      <c r="M205" s="22">
        <f t="shared" si="17"/>
        <v>4.9797076540732371E-4</v>
      </c>
      <c r="N205" s="27">
        <v>888</v>
      </c>
      <c r="O205" s="1" t="s">
        <v>831</v>
      </c>
    </row>
    <row r="206" spans="1:15" ht="11.5">
      <c r="A206" s="24">
        <v>3</v>
      </c>
      <c r="B206" s="25">
        <v>635</v>
      </c>
      <c r="C206" s="26" t="s">
        <v>2108</v>
      </c>
      <c r="D206" s="23">
        <v>1214233.49</v>
      </c>
      <c r="E206" s="21">
        <v>-4.9996405702405509E-2</v>
      </c>
      <c r="F206" s="23">
        <f t="shared" si="12"/>
        <v>1286203.4673161532</v>
      </c>
      <c r="G206" s="23">
        <v>1327002.97</v>
      </c>
      <c r="H206" s="23">
        <f t="shared" si="13"/>
        <v>-40799.502683846746</v>
      </c>
      <c r="I206" s="23">
        <f t="shared" si="14"/>
        <v>-118670.21415981416</v>
      </c>
      <c r="J206" s="23">
        <f t="shared" si="15"/>
        <v>-159469.71684366092</v>
      </c>
      <c r="K206" s="23">
        <f t="shared" si="16"/>
        <v>46769.698106604454</v>
      </c>
      <c r="L206" s="23"/>
      <c r="M206" s="22">
        <f t="shared" si="17"/>
        <v>1.3773115998863758E-3</v>
      </c>
      <c r="N206" s="27">
        <v>897</v>
      </c>
      <c r="O206" s="1" t="s">
        <v>833</v>
      </c>
    </row>
    <row r="207" spans="1:15" ht="11.5">
      <c r="A207" s="24">
        <v>3</v>
      </c>
      <c r="B207" s="25">
        <v>636</v>
      </c>
      <c r="C207" s="26" t="s">
        <v>2109</v>
      </c>
      <c r="D207" s="23">
        <v>1752108.4900000002</v>
      </c>
      <c r="E207" s="21">
        <v>-3.9212160421256852E-2</v>
      </c>
      <c r="F207" s="23">
        <f t="shared" si="12"/>
        <v>1855959.3632622256</v>
      </c>
      <c r="G207" s="23">
        <v>1878580.22</v>
      </c>
      <c r="H207" s="23">
        <f t="shared" si="13"/>
        <v>-22620.856737774331</v>
      </c>
      <c r="I207" s="23">
        <f t="shared" si="14"/>
        <v>-171238.1444359014</v>
      </c>
      <c r="J207" s="23">
        <f t="shared" si="15"/>
        <v>-193859.00117367573</v>
      </c>
      <c r="K207" s="23">
        <f t="shared" si="16"/>
        <v>67487.502034982259</v>
      </c>
      <c r="L207" s="23"/>
      <c r="M207" s="22">
        <f t="shared" si="17"/>
        <v>1.9874261148376021E-3</v>
      </c>
      <c r="N207" s="27">
        <v>900</v>
      </c>
      <c r="O207" s="1" t="s">
        <v>835</v>
      </c>
    </row>
    <row r="208" spans="1:15" ht="11.5">
      <c r="A208" s="24">
        <v>3</v>
      </c>
      <c r="B208" s="25">
        <v>748</v>
      </c>
      <c r="C208" s="26" t="s">
        <v>2110</v>
      </c>
      <c r="D208" s="23">
        <v>6190859.29</v>
      </c>
      <c r="E208" s="21">
        <v>-3.0532434605773314E-2</v>
      </c>
      <c r="F208" s="23">
        <f t="shared" ref="F208:F271" si="18">SUM($F$15 * M208)</f>
        <v>6557803.5444109011</v>
      </c>
      <c r="G208" s="23">
        <v>6643052.2400000002</v>
      </c>
      <c r="H208" s="23">
        <f t="shared" ref="H208:H271" si="19">SUM(F208 - G208)</f>
        <v>-85248.695589099079</v>
      </c>
      <c r="I208" s="23">
        <f t="shared" ref="I208:I271" si="20">SUM($I$15 * M208)</f>
        <v>-605048.867312641</v>
      </c>
      <c r="J208" s="23">
        <f t="shared" ref="J208:J271" si="21">SUM(H208 + I208)</f>
        <v>-690297.56290174008</v>
      </c>
      <c r="K208" s="23">
        <f t="shared" ref="K208:K271" si="22">SUM($K$15 * M208)</f>
        <v>238458.76629030189</v>
      </c>
      <c r="L208" s="23"/>
      <c r="M208" s="22">
        <f t="shared" ref="M208:M271" si="23">SUM(D208 / $D$15 )</f>
        <v>7.0223250994183436E-3</v>
      </c>
      <c r="N208" s="27">
        <v>2025</v>
      </c>
      <c r="O208" s="1" t="s">
        <v>837</v>
      </c>
    </row>
    <row r="209" spans="1:15" ht="11.5">
      <c r="A209" s="24">
        <v>3</v>
      </c>
      <c r="B209" s="25">
        <v>710</v>
      </c>
      <c r="C209" s="26" t="s">
        <v>2111</v>
      </c>
      <c r="D209" s="23">
        <v>5065761.2300000004</v>
      </c>
      <c r="E209" s="21">
        <v>-4.1989430285203799E-2</v>
      </c>
      <c r="F209" s="23">
        <f t="shared" si="18"/>
        <v>5366018.7371555213</v>
      </c>
      <c r="G209" s="23">
        <v>5480350.8700000001</v>
      </c>
      <c r="H209" s="23">
        <f t="shared" si="19"/>
        <v>-114332.13284447882</v>
      </c>
      <c r="I209" s="23">
        <f t="shared" si="20"/>
        <v>-495090.09181305289</v>
      </c>
      <c r="J209" s="23">
        <f t="shared" si="21"/>
        <v>-609422.22465753171</v>
      </c>
      <c r="K209" s="23">
        <f t="shared" si="22"/>
        <v>195122.37585148576</v>
      </c>
      <c r="L209" s="23"/>
      <c r="M209" s="22">
        <f t="shared" si="23"/>
        <v>5.7461202987686292E-3</v>
      </c>
      <c r="N209" s="27">
        <v>1087</v>
      </c>
      <c r="O209" s="1" t="s">
        <v>839</v>
      </c>
    </row>
    <row r="210" spans="1:15" ht="11.5">
      <c r="A210" s="24">
        <v>3</v>
      </c>
      <c r="B210" s="25">
        <v>680</v>
      </c>
      <c r="C210" s="26" t="s">
        <v>2112</v>
      </c>
      <c r="D210" s="23">
        <v>3364534.96</v>
      </c>
      <c r="E210" s="21">
        <v>-2.3217397822096749E-2</v>
      </c>
      <c r="F210" s="23">
        <f t="shared" si="18"/>
        <v>3563957.4818994775</v>
      </c>
      <c r="G210" s="23">
        <v>3585823.31</v>
      </c>
      <c r="H210" s="23">
        <f t="shared" si="19"/>
        <v>-21865.828100522514</v>
      </c>
      <c r="I210" s="23">
        <f t="shared" si="20"/>
        <v>-328824.79979314504</v>
      </c>
      <c r="J210" s="23">
        <f t="shared" si="21"/>
        <v>-350690.62789366755</v>
      </c>
      <c r="K210" s="23">
        <f t="shared" si="22"/>
        <v>129594.74898712973</v>
      </c>
      <c r="L210" s="23"/>
      <c r="M210" s="22">
        <f t="shared" si="23"/>
        <v>3.8164101606448387E-3</v>
      </c>
      <c r="N210" s="27">
        <v>906</v>
      </c>
      <c r="O210" s="1" t="s">
        <v>841</v>
      </c>
    </row>
    <row r="211" spans="1:15" ht="11.5">
      <c r="A211" s="24">
        <v>3</v>
      </c>
      <c r="B211" s="25">
        <v>683</v>
      </c>
      <c r="C211" s="26" t="s">
        <v>2113</v>
      </c>
      <c r="D211" s="23">
        <v>531871.46</v>
      </c>
      <c r="E211" s="21">
        <v>-6.5587046440619759E-2</v>
      </c>
      <c r="F211" s="23">
        <f t="shared" si="18"/>
        <v>563396.51446980319</v>
      </c>
      <c r="G211" s="23">
        <v>592301.55000000005</v>
      </c>
      <c r="H211" s="23">
        <f t="shared" si="19"/>
        <v>-28905.035530196852</v>
      </c>
      <c r="I211" s="23">
        <f t="shared" si="20"/>
        <v>-51981.188612820275</v>
      </c>
      <c r="J211" s="23">
        <f t="shared" si="21"/>
        <v>-80886.224143017127</v>
      </c>
      <c r="K211" s="23">
        <f t="shared" si="22"/>
        <v>20486.560303750925</v>
      </c>
      <c r="L211" s="23"/>
      <c r="M211" s="22">
        <f t="shared" si="23"/>
        <v>6.0330466713325655E-4</v>
      </c>
      <c r="N211" s="27">
        <v>914</v>
      </c>
      <c r="O211" s="1" t="s">
        <v>843</v>
      </c>
    </row>
    <row r="212" spans="1:15" ht="11.5">
      <c r="A212" s="24">
        <v>3</v>
      </c>
      <c r="B212" s="25">
        <v>684</v>
      </c>
      <c r="C212" s="26" t="s">
        <v>2114</v>
      </c>
      <c r="D212" s="23">
        <v>6296261.25</v>
      </c>
      <c r="E212" s="21">
        <v>-2.7467049410672895E-2</v>
      </c>
      <c r="F212" s="23">
        <f t="shared" si="18"/>
        <v>6669452.8832986951</v>
      </c>
      <c r="G212" s="23">
        <v>6684716.0300000003</v>
      </c>
      <c r="H212" s="23">
        <f t="shared" si="19"/>
        <v>-15263.146701305173</v>
      </c>
      <c r="I212" s="23">
        <f t="shared" si="20"/>
        <v>-615350.07648622768</v>
      </c>
      <c r="J212" s="23">
        <f t="shared" si="21"/>
        <v>-630613.22318753286</v>
      </c>
      <c r="K212" s="23">
        <f t="shared" si="22"/>
        <v>242518.62618515981</v>
      </c>
      <c r="L212" s="23"/>
      <c r="M212" s="22">
        <f t="shared" si="23"/>
        <v>7.1418831114105508E-3</v>
      </c>
      <c r="N212" s="27">
        <v>917</v>
      </c>
      <c r="O212" s="1" t="s">
        <v>845</v>
      </c>
    </row>
    <row r="213" spans="1:15" ht="11.5">
      <c r="A213" s="24">
        <v>3</v>
      </c>
      <c r="B213" s="25">
        <v>686</v>
      </c>
      <c r="C213" s="26" t="s">
        <v>2115</v>
      </c>
      <c r="D213" s="23">
        <v>497960.17</v>
      </c>
      <c r="E213" s="21">
        <v>-4.1459112169996377E-2</v>
      </c>
      <c r="F213" s="23">
        <f t="shared" si="18"/>
        <v>527475.23644677352</v>
      </c>
      <c r="G213" s="23">
        <v>536377.61</v>
      </c>
      <c r="H213" s="23">
        <f t="shared" si="19"/>
        <v>-8902.3735532264691</v>
      </c>
      <c r="I213" s="23">
        <f t="shared" si="20"/>
        <v>-48666.949564171111</v>
      </c>
      <c r="J213" s="23">
        <f t="shared" si="21"/>
        <v>-57569.32311739758</v>
      </c>
      <c r="K213" s="23">
        <f t="shared" si="22"/>
        <v>19180.369353849259</v>
      </c>
      <c r="L213" s="23"/>
      <c r="M213" s="22">
        <f t="shared" si="23"/>
        <v>5.6483890789603539E-4</v>
      </c>
      <c r="N213" s="27">
        <v>918</v>
      </c>
      <c r="O213" s="1" t="s">
        <v>847</v>
      </c>
    </row>
    <row r="214" spans="1:15" ht="11.5">
      <c r="A214" s="24">
        <v>3</v>
      </c>
      <c r="B214" s="25">
        <v>687</v>
      </c>
      <c r="C214" s="26" t="s">
        <v>2116</v>
      </c>
      <c r="D214" s="23">
        <v>248325.36</v>
      </c>
      <c r="E214" s="21">
        <v>-5.564619319201463E-2</v>
      </c>
      <c r="F214" s="23">
        <f t="shared" si="18"/>
        <v>263044.086400987</v>
      </c>
      <c r="G214" s="23">
        <v>272474.31</v>
      </c>
      <c r="H214" s="23">
        <f t="shared" si="19"/>
        <v>-9430.2235990129993</v>
      </c>
      <c r="I214" s="23">
        <f t="shared" si="20"/>
        <v>-24269.486795750421</v>
      </c>
      <c r="J214" s="23">
        <f t="shared" si="21"/>
        <v>-33699.710394763417</v>
      </c>
      <c r="K214" s="23">
        <f t="shared" si="22"/>
        <v>9564.9660588869683</v>
      </c>
      <c r="L214" s="23"/>
      <c r="M214" s="22">
        <f t="shared" si="23"/>
        <v>2.81676795847527E-4</v>
      </c>
      <c r="N214" s="27">
        <v>921</v>
      </c>
      <c r="O214" s="1" t="s">
        <v>849</v>
      </c>
    </row>
    <row r="215" spans="1:15" ht="11.5">
      <c r="A215" s="24">
        <v>3</v>
      </c>
      <c r="B215" s="25">
        <v>689</v>
      </c>
      <c r="C215" s="26" t="s">
        <v>2117</v>
      </c>
      <c r="D215" s="23">
        <v>737040.02</v>
      </c>
      <c r="E215" s="21">
        <v>3.7192943705166882E-2</v>
      </c>
      <c r="F215" s="23">
        <f t="shared" si="18"/>
        <v>780725.81351282529</v>
      </c>
      <c r="G215" s="23">
        <v>793387.33</v>
      </c>
      <c r="H215" s="23">
        <f t="shared" si="19"/>
        <v>-12661.516487174667</v>
      </c>
      <c r="I215" s="23">
        <f t="shared" si="20"/>
        <v>-72032.848490905744</v>
      </c>
      <c r="J215" s="23">
        <f t="shared" si="21"/>
        <v>-84694.364978080412</v>
      </c>
      <c r="K215" s="23">
        <f t="shared" si="22"/>
        <v>28389.217981366757</v>
      </c>
      <c r="L215" s="23"/>
      <c r="M215" s="22">
        <f t="shared" si="23"/>
        <v>8.3602847186045452E-4</v>
      </c>
      <c r="N215" s="27">
        <v>926</v>
      </c>
      <c r="O215" s="1" t="s">
        <v>851</v>
      </c>
    </row>
    <row r="216" spans="1:15" ht="11.5">
      <c r="A216" s="24">
        <v>3</v>
      </c>
      <c r="B216" s="25">
        <v>691</v>
      </c>
      <c r="C216" s="26" t="s">
        <v>2118</v>
      </c>
      <c r="D216" s="23">
        <v>491220.1</v>
      </c>
      <c r="E216" s="21">
        <v>-5.2642878394428078E-2</v>
      </c>
      <c r="F216" s="23">
        <f t="shared" si="18"/>
        <v>520335.66940686794</v>
      </c>
      <c r="G216" s="23">
        <v>534603.55000000005</v>
      </c>
      <c r="H216" s="23">
        <f t="shared" si="19"/>
        <v>-14267.880593132111</v>
      </c>
      <c r="I216" s="23">
        <f t="shared" si="20"/>
        <v>-48008.224898001557</v>
      </c>
      <c r="J216" s="23">
        <f t="shared" si="21"/>
        <v>-62276.105491133669</v>
      </c>
      <c r="K216" s="23">
        <f t="shared" si="22"/>
        <v>18920.756156129453</v>
      </c>
      <c r="L216" s="23"/>
      <c r="M216" s="22">
        <f t="shared" si="23"/>
        <v>5.5719361012464372E-4</v>
      </c>
      <c r="N216" s="27">
        <v>927</v>
      </c>
      <c r="O216" s="1" t="s">
        <v>853</v>
      </c>
    </row>
    <row r="217" spans="1:15" ht="11.5">
      <c r="A217" s="24">
        <v>3</v>
      </c>
      <c r="B217" s="25">
        <v>694</v>
      </c>
      <c r="C217" s="26" t="s">
        <v>2119</v>
      </c>
      <c r="D217" s="23">
        <v>4466306.17</v>
      </c>
      <c r="E217" s="21">
        <v>-3.5463383629253185E-2</v>
      </c>
      <c r="F217" s="23">
        <f t="shared" si="18"/>
        <v>4731032.8114484204</v>
      </c>
      <c r="G217" s="23">
        <v>4809782.59</v>
      </c>
      <c r="H217" s="23">
        <f t="shared" si="19"/>
        <v>-78749.778551579453</v>
      </c>
      <c r="I217" s="23">
        <f t="shared" si="20"/>
        <v>-436503.78124325932</v>
      </c>
      <c r="J217" s="23">
        <f t="shared" si="21"/>
        <v>-515253.55979483877</v>
      </c>
      <c r="K217" s="23">
        <f t="shared" si="22"/>
        <v>172032.63865054882</v>
      </c>
      <c r="L217" s="23"/>
      <c r="M217" s="22">
        <f t="shared" si="23"/>
        <v>5.0661551894644998E-3</v>
      </c>
      <c r="N217" s="27">
        <v>934</v>
      </c>
      <c r="O217" s="1" t="s">
        <v>855</v>
      </c>
    </row>
    <row r="218" spans="1:15" ht="11.5">
      <c r="A218" s="24">
        <v>3</v>
      </c>
      <c r="B218" s="25">
        <v>697</v>
      </c>
      <c r="C218" s="26" t="s">
        <v>2120</v>
      </c>
      <c r="D218" s="23">
        <v>234870.61</v>
      </c>
      <c r="E218" s="21">
        <v>-3.3898209571684129E-2</v>
      </c>
      <c r="F218" s="23">
        <f t="shared" si="18"/>
        <v>248791.84723578981</v>
      </c>
      <c r="G218" s="23">
        <v>253968.35</v>
      </c>
      <c r="H218" s="23">
        <f t="shared" si="19"/>
        <v>-5176.5027642101923</v>
      </c>
      <c r="I218" s="23">
        <f t="shared" si="20"/>
        <v>-22954.518894505363</v>
      </c>
      <c r="J218" s="23">
        <f t="shared" si="21"/>
        <v>-28131.021658715556</v>
      </c>
      <c r="K218" s="23">
        <f t="shared" si="22"/>
        <v>9046.7176323838939</v>
      </c>
      <c r="L218" s="23"/>
      <c r="M218" s="22">
        <f t="shared" si="23"/>
        <v>2.6641500031875169E-4</v>
      </c>
      <c r="N218" s="27">
        <v>940</v>
      </c>
      <c r="O218" s="1" t="s">
        <v>857</v>
      </c>
    </row>
    <row r="219" spans="1:15" ht="11.5">
      <c r="A219" s="24">
        <v>3</v>
      </c>
      <c r="B219" s="25">
        <v>698</v>
      </c>
      <c r="C219" s="26" t="s">
        <v>2121</v>
      </c>
      <c r="D219" s="23">
        <v>8765406.4199999999</v>
      </c>
      <c r="E219" s="21">
        <v>-2.7546480321422685E-2</v>
      </c>
      <c r="F219" s="23">
        <f t="shared" si="18"/>
        <v>9284949.0832601469</v>
      </c>
      <c r="G219" s="23">
        <v>9464137.6199999992</v>
      </c>
      <c r="H219" s="23">
        <f t="shared" si="19"/>
        <v>-179188.53673985228</v>
      </c>
      <c r="I219" s="23">
        <f t="shared" si="20"/>
        <v>-856666.09068673442</v>
      </c>
      <c r="J219" s="23">
        <f t="shared" si="21"/>
        <v>-1035854.6274265867</v>
      </c>
      <c r="K219" s="23">
        <f t="shared" si="22"/>
        <v>337624.85998067184</v>
      </c>
      <c r="L219" s="23"/>
      <c r="M219" s="22">
        <f t="shared" si="23"/>
        <v>9.9426478016056939E-3</v>
      </c>
      <c r="N219" s="27">
        <v>946</v>
      </c>
      <c r="O219" s="1" t="s">
        <v>859</v>
      </c>
    </row>
    <row r="220" spans="1:15" ht="11.5">
      <c r="A220" s="24">
        <v>3</v>
      </c>
      <c r="B220" s="25">
        <v>700</v>
      </c>
      <c r="C220" s="26" t="s">
        <v>2122</v>
      </c>
      <c r="D220" s="23">
        <v>1065942.5900000001</v>
      </c>
      <c r="E220" s="21">
        <v>-3.7005046898347375E-2</v>
      </c>
      <c r="F220" s="23">
        <f t="shared" si="18"/>
        <v>1129123.0776528497</v>
      </c>
      <c r="G220" s="23">
        <v>1140098.06</v>
      </c>
      <c r="H220" s="23">
        <f t="shared" si="19"/>
        <v>-10974.982347150333</v>
      </c>
      <c r="I220" s="23">
        <f t="shared" si="20"/>
        <v>-104177.35672680794</v>
      </c>
      <c r="J220" s="23">
        <f t="shared" si="21"/>
        <v>-115152.33907395827</v>
      </c>
      <c r="K220" s="23">
        <f t="shared" si="22"/>
        <v>41057.84722942541</v>
      </c>
      <c r="L220" s="23"/>
      <c r="M220" s="22">
        <f t="shared" si="23"/>
        <v>1.2091044318172505E-3</v>
      </c>
      <c r="N220" s="27">
        <v>948</v>
      </c>
      <c r="O220" s="1" t="s">
        <v>861</v>
      </c>
    </row>
    <row r="221" spans="1:15" ht="11.5">
      <c r="A221" s="24">
        <v>3</v>
      </c>
      <c r="B221" s="25">
        <v>702</v>
      </c>
      <c r="C221" s="26" t="s">
        <v>2123</v>
      </c>
      <c r="D221" s="23">
        <v>801116.41</v>
      </c>
      <c r="E221" s="21">
        <v>-3.6875920312570462E-2</v>
      </c>
      <c r="F221" s="23">
        <f t="shared" si="18"/>
        <v>848600.13560148876</v>
      </c>
      <c r="G221" s="23">
        <v>856012.98</v>
      </c>
      <c r="H221" s="23">
        <f t="shared" si="19"/>
        <v>-7412.8443985112244</v>
      </c>
      <c r="I221" s="23">
        <f t="shared" si="20"/>
        <v>-78295.201643335895</v>
      </c>
      <c r="J221" s="23">
        <f t="shared" si="21"/>
        <v>-85708.046041847119</v>
      </c>
      <c r="K221" s="23">
        <f t="shared" si="22"/>
        <v>30857.3045897019</v>
      </c>
      <c r="L221" s="23"/>
      <c r="M221" s="22">
        <f t="shared" si="23"/>
        <v>9.0871066680291428E-4</v>
      </c>
      <c r="N221" s="27">
        <v>952</v>
      </c>
      <c r="O221" s="1" t="s">
        <v>863</v>
      </c>
    </row>
    <row r="222" spans="1:15" ht="11.5">
      <c r="A222" s="24">
        <v>3</v>
      </c>
      <c r="B222" s="25">
        <v>704</v>
      </c>
      <c r="C222" s="26" t="s">
        <v>2124</v>
      </c>
      <c r="D222" s="23">
        <v>1215390.2</v>
      </c>
      <c r="E222" s="21">
        <v>-2.1049340630658244E-2</v>
      </c>
      <c r="F222" s="23">
        <f t="shared" si="18"/>
        <v>1287428.7377644912</v>
      </c>
      <c r="G222" s="23">
        <v>1292344.7</v>
      </c>
      <c r="H222" s="23">
        <f t="shared" si="19"/>
        <v>-4915.9622355087195</v>
      </c>
      <c r="I222" s="23">
        <f t="shared" si="20"/>
        <v>-118783.26245287417</v>
      </c>
      <c r="J222" s="23">
        <f t="shared" si="21"/>
        <v>-123699.22468838289</v>
      </c>
      <c r="K222" s="23">
        <f t="shared" si="22"/>
        <v>46814.252121909114</v>
      </c>
      <c r="L222" s="23"/>
      <c r="M222" s="22">
        <f t="shared" si="23"/>
        <v>1.3786236622811501E-3</v>
      </c>
      <c r="N222" s="27">
        <v>954</v>
      </c>
      <c r="O222" s="1" t="s">
        <v>865</v>
      </c>
    </row>
    <row r="223" spans="1:15" ht="11.5">
      <c r="A223" s="24">
        <v>3</v>
      </c>
      <c r="B223" s="25">
        <v>729</v>
      </c>
      <c r="C223" s="26" t="s">
        <v>2125</v>
      </c>
      <c r="D223" s="23">
        <v>1959651.8199999998</v>
      </c>
      <c r="E223" s="21">
        <v>-6.1167889006112169E-2</v>
      </c>
      <c r="F223" s="23">
        <f t="shared" si="18"/>
        <v>2075804.1895355808</v>
      </c>
      <c r="G223" s="23">
        <v>2138847.2799999998</v>
      </c>
      <c r="H223" s="23">
        <f t="shared" si="19"/>
        <v>-63043.090464418987</v>
      </c>
      <c r="I223" s="23">
        <f t="shared" si="20"/>
        <v>-191521.89679603514</v>
      </c>
      <c r="J223" s="23">
        <f t="shared" si="21"/>
        <v>-254564.98726045413</v>
      </c>
      <c r="K223" s="23">
        <f t="shared" si="22"/>
        <v>75481.630815056793</v>
      </c>
      <c r="L223" s="23"/>
      <c r="M223" s="22">
        <f t="shared" si="23"/>
        <v>2.2228436339904014E-3</v>
      </c>
      <c r="N223" s="27">
        <v>967</v>
      </c>
      <c r="O223" s="1" t="s">
        <v>867</v>
      </c>
    </row>
    <row r="224" spans="1:15" ht="11.5">
      <c r="A224" s="24">
        <v>3</v>
      </c>
      <c r="B224" s="25">
        <v>732</v>
      </c>
      <c r="C224" s="26" t="s">
        <v>2126</v>
      </c>
      <c r="D224" s="23">
        <v>593257.39</v>
      </c>
      <c r="E224" s="21">
        <v>6.7660966402297166E-3</v>
      </c>
      <c r="F224" s="23">
        <f t="shared" si="18"/>
        <v>628420.9077686792</v>
      </c>
      <c r="G224" s="23">
        <v>639835.14</v>
      </c>
      <c r="H224" s="23">
        <f t="shared" si="19"/>
        <v>-11414.232231320813</v>
      </c>
      <c r="I224" s="23">
        <f t="shared" si="20"/>
        <v>-57980.596073982771</v>
      </c>
      <c r="J224" s="23">
        <f t="shared" si="21"/>
        <v>-69394.828305303585</v>
      </c>
      <c r="K224" s="23">
        <f t="shared" si="22"/>
        <v>22851.016100545952</v>
      </c>
      <c r="L224" s="23"/>
      <c r="M224" s="22">
        <f t="shared" si="23"/>
        <v>6.7293505877960558E-4</v>
      </c>
      <c r="N224" s="27">
        <v>972</v>
      </c>
      <c r="O224" s="1" t="s">
        <v>869</v>
      </c>
    </row>
    <row r="225" spans="1:15" ht="11.5">
      <c r="A225" s="24">
        <v>3</v>
      </c>
      <c r="B225" s="25">
        <v>734</v>
      </c>
      <c r="C225" s="26" t="s">
        <v>2127</v>
      </c>
      <c r="D225" s="23">
        <v>8054420.0300000003</v>
      </c>
      <c r="E225" s="21">
        <v>-6.1623012493846038E-2</v>
      </c>
      <c r="F225" s="23">
        <f t="shared" si="18"/>
        <v>8531821.1490004901</v>
      </c>
      <c r="G225" s="23">
        <v>8897268.2799999993</v>
      </c>
      <c r="H225" s="23">
        <f t="shared" si="19"/>
        <v>-365447.13099950925</v>
      </c>
      <c r="I225" s="23">
        <f t="shared" si="20"/>
        <v>-787179.53158514574</v>
      </c>
      <c r="J225" s="23">
        <f t="shared" si="21"/>
        <v>-1152626.662584655</v>
      </c>
      <c r="K225" s="23">
        <f t="shared" si="22"/>
        <v>310239.17255559145</v>
      </c>
      <c r="L225" s="23"/>
      <c r="M225" s="22">
        <f t="shared" si="23"/>
        <v>9.1361721028433915E-3</v>
      </c>
      <c r="N225" s="27">
        <v>2202</v>
      </c>
      <c r="O225" s="1" t="s">
        <v>871</v>
      </c>
    </row>
    <row r="226" spans="1:15" ht="11.5">
      <c r="A226" s="24">
        <v>3</v>
      </c>
      <c r="B226" s="25">
        <v>736</v>
      </c>
      <c r="C226" s="26" t="s">
        <v>2128</v>
      </c>
      <c r="D226" s="23">
        <v>427614.86</v>
      </c>
      <c r="E226" s="21">
        <v>-3.499597718336759E-2</v>
      </c>
      <c r="F226" s="23">
        <f t="shared" si="18"/>
        <v>452960.42329380277</v>
      </c>
      <c r="G226" s="23">
        <v>469714.52</v>
      </c>
      <c r="H226" s="23">
        <f t="shared" si="19"/>
        <v>-16754.096706197248</v>
      </c>
      <c r="I226" s="23">
        <f t="shared" si="20"/>
        <v>-41791.918467113726</v>
      </c>
      <c r="J226" s="23">
        <f t="shared" si="21"/>
        <v>-58546.015173310974</v>
      </c>
      <c r="K226" s="23">
        <f t="shared" si="22"/>
        <v>16470.817246276027</v>
      </c>
      <c r="L226" s="23"/>
      <c r="M226" s="22">
        <f t="shared" si="23"/>
        <v>4.8504584316957737E-4</v>
      </c>
      <c r="N226" s="27">
        <v>978</v>
      </c>
      <c r="O226" s="1" t="s">
        <v>873</v>
      </c>
    </row>
    <row r="227" spans="1:15" ht="11.5">
      <c r="A227" s="24">
        <v>3</v>
      </c>
      <c r="B227" s="25">
        <v>790</v>
      </c>
      <c r="C227" s="26" t="s">
        <v>2129</v>
      </c>
      <c r="D227" s="23">
        <v>4399277.51</v>
      </c>
      <c r="E227" s="21">
        <v>-3.1382561791131074E-2</v>
      </c>
      <c r="F227" s="23">
        <f t="shared" si="18"/>
        <v>4660031.2325827647</v>
      </c>
      <c r="G227" s="23">
        <v>4733317.17</v>
      </c>
      <c r="H227" s="23">
        <f t="shared" si="19"/>
        <v>-73285.937417235225</v>
      </c>
      <c r="I227" s="23">
        <f t="shared" si="20"/>
        <v>-429952.89502363664</v>
      </c>
      <c r="J227" s="23">
        <f t="shared" si="21"/>
        <v>-503238.83244087186</v>
      </c>
      <c r="K227" s="23">
        <f t="shared" si="22"/>
        <v>169450.83686488876</v>
      </c>
      <c r="L227" s="23"/>
      <c r="M227" s="22">
        <f t="shared" si="23"/>
        <v>4.9901242187301645E-3</v>
      </c>
      <c r="N227" s="27">
        <v>1185</v>
      </c>
      <c r="O227" s="1" t="s">
        <v>875</v>
      </c>
    </row>
    <row r="228" spans="1:15" ht="11.5">
      <c r="A228" s="24">
        <v>3</v>
      </c>
      <c r="B228" s="25">
        <v>738</v>
      </c>
      <c r="C228" s="26" t="s">
        <v>2130</v>
      </c>
      <c r="D228" s="23">
        <v>550431.62</v>
      </c>
      <c r="E228" s="21">
        <v>-2.5576406424594779E-2</v>
      </c>
      <c r="F228" s="23">
        <f t="shared" si="18"/>
        <v>583056.77120176225</v>
      </c>
      <c r="G228" s="23">
        <v>588815.02</v>
      </c>
      <c r="H228" s="23">
        <f t="shared" si="19"/>
        <v>-5758.2487982377643</v>
      </c>
      <c r="I228" s="23">
        <f t="shared" si="20"/>
        <v>-53795.121583850771</v>
      </c>
      <c r="J228" s="23">
        <f t="shared" si="21"/>
        <v>-59553.370382088535</v>
      </c>
      <c r="K228" s="23">
        <f t="shared" si="22"/>
        <v>21201.458292613246</v>
      </c>
      <c r="L228" s="23"/>
      <c r="M228" s="22">
        <f t="shared" si="23"/>
        <v>6.2435755677456208E-4</v>
      </c>
      <c r="N228" s="27">
        <v>982</v>
      </c>
      <c r="O228" s="1" t="s">
        <v>877</v>
      </c>
    </row>
    <row r="229" spans="1:15" ht="11.5">
      <c r="A229" s="24">
        <v>3</v>
      </c>
      <c r="B229" s="25">
        <v>739</v>
      </c>
      <c r="C229" s="26" t="s">
        <v>2131</v>
      </c>
      <c r="D229" s="23">
        <v>659584.22</v>
      </c>
      <c r="E229" s="21">
        <v>-4.2497520029570121E-2</v>
      </c>
      <c r="F229" s="23">
        <f t="shared" si="18"/>
        <v>698679.05780709465</v>
      </c>
      <c r="G229" s="23">
        <v>707668.31</v>
      </c>
      <c r="H229" s="23">
        <f t="shared" si="19"/>
        <v>-8989.2521929054055</v>
      </c>
      <c r="I229" s="23">
        <f t="shared" si="20"/>
        <v>-64462.890612442236</v>
      </c>
      <c r="J229" s="23">
        <f t="shared" si="21"/>
        <v>-73452.142805347641</v>
      </c>
      <c r="K229" s="23">
        <f t="shared" si="22"/>
        <v>25405.784883498949</v>
      </c>
      <c r="L229" s="23"/>
      <c r="M229" s="22">
        <f t="shared" si="23"/>
        <v>7.4816993995776475E-4</v>
      </c>
      <c r="N229" s="27">
        <v>986</v>
      </c>
      <c r="O229" s="1" t="s">
        <v>879</v>
      </c>
    </row>
    <row r="230" spans="1:15" ht="11.5">
      <c r="A230" s="24">
        <v>3</v>
      </c>
      <c r="B230" s="25">
        <v>740</v>
      </c>
      <c r="C230" s="26" t="s">
        <v>2132</v>
      </c>
      <c r="D230" s="23">
        <v>6130973.2400000002</v>
      </c>
      <c r="E230" s="21">
        <v>-4.6205815843838489E-2</v>
      </c>
      <c r="F230" s="23">
        <f t="shared" si="18"/>
        <v>6494367.9319127901</v>
      </c>
      <c r="G230" s="23">
        <v>6662873.7300000004</v>
      </c>
      <c r="H230" s="23">
        <f t="shared" si="19"/>
        <v>-168505.79808721039</v>
      </c>
      <c r="I230" s="23">
        <f t="shared" si="20"/>
        <v>-599196.04704601725</v>
      </c>
      <c r="J230" s="23">
        <f t="shared" si="21"/>
        <v>-767701.84513322765</v>
      </c>
      <c r="K230" s="23">
        <f t="shared" si="22"/>
        <v>236152.08268919561</v>
      </c>
      <c r="L230" s="23"/>
      <c r="M230" s="22">
        <f t="shared" si="23"/>
        <v>6.9543960297495638E-3</v>
      </c>
      <c r="N230" s="27">
        <v>987</v>
      </c>
      <c r="O230" s="1" t="s">
        <v>881</v>
      </c>
    </row>
    <row r="231" spans="1:15" ht="11.5">
      <c r="A231" s="24">
        <v>3</v>
      </c>
      <c r="B231" s="25">
        <v>743</v>
      </c>
      <c r="C231" s="26" t="s">
        <v>2133</v>
      </c>
      <c r="D231" s="23">
        <v>12944157.07</v>
      </c>
      <c r="E231" s="21">
        <v>-2.1523104007994984E-2</v>
      </c>
      <c r="F231" s="23">
        <f t="shared" si="18"/>
        <v>13711382.400528995</v>
      </c>
      <c r="G231" s="23">
        <v>13959713.75</v>
      </c>
      <c r="H231" s="23">
        <f t="shared" si="19"/>
        <v>-248331.34947100468</v>
      </c>
      <c r="I231" s="23">
        <f t="shared" si="20"/>
        <v>-1265066.3190118177</v>
      </c>
      <c r="J231" s="23">
        <f t="shared" si="21"/>
        <v>-1513397.6684828224</v>
      </c>
      <c r="K231" s="23">
        <f t="shared" si="22"/>
        <v>498581.47003371624</v>
      </c>
      <c r="L231" s="23"/>
      <c r="M231" s="22">
        <f t="shared" si="23"/>
        <v>1.4682627213043056E-2</v>
      </c>
      <c r="N231" s="27">
        <v>994</v>
      </c>
      <c r="O231" s="1" t="s">
        <v>883</v>
      </c>
    </row>
    <row r="232" spans="1:15" ht="11.5">
      <c r="A232" s="24">
        <v>3</v>
      </c>
      <c r="B232" s="25">
        <v>746</v>
      </c>
      <c r="C232" s="26" t="s">
        <v>2134</v>
      </c>
      <c r="D232" s="23">
        <v>848167.4</v>
      </c>
      <c r="E232" s="21">
        <v>-2.4313900198453153E-2</v>
      </c>
      <c r="F232" s="23">
        <f t="shared" si="18"/>
        <v>898439.92916430486</v>
      </c>
      <c r="G232" s="23">
        <v>899446.67</v>
      </c>
      <c r="H232" s="23">
        <f t="shared" si="19"/>
        <v>-1006.7408356951782</v>
      </c>
      <c r="I232" s="23">
        <f t="shared" si="20"/>
        <v>-82893.617932884357</v>
      </c>
      <c r="J232" s="23">
        <f t="shared" si="21"/>
        <v>-83900.358768579536</v>
      </c>
      <c r="K232" s="23">
        <f t="shared" si="22"/>
        <v>32669.608908467537</v>
      </c>
      <c r="L232" s="23"/>
      <c r="M232" s="22">
        <f t="shared" si="23"/>
        <v>9.6208085865385551E-4</v>
      </c>
      <c r="N232" s="27">
        <v>997</v>
      </c>
      <c r="O232" s="1" t="s">
        <v>885</v>
      </c>
    </row>
    <row r="233" spans="1:15" ht="11.5">
      <c r="A233" s="24">
        <v>3</v>
      </c>
      <c r="B233" s="25">
        <v>747</v>
      </c>
      <c r="C233" s="26" t="s">
        <v>2135</v>
      </c>
      <c r="D233" s="23">
        <v>216414.42</v>
      </c>
      <c r="E233" s="21">
        <v>-6.2001187677025164E-2</v>
      </c>
      <c r="F233" s="23">
        <f t="shared" si="18"/>
        <v>229241.72300766822</v>
      </c>
      <c r="G233" s="23">
        <v>233339.51999999999</v>
      </c>
      <c r="H233" s="23">
        <f t="shared" si="19"/>
        <v>-4097.7969923317723</v>
      </c>
      <c r="I233" s="23">
        <f t="shared" si="20"/>
        <v>-21150.747183453139</v>
      </c>
      <c r="J233" s="23">
        <f t="shared" si="21"/>
        <v>-25248.544175784911</v>
      </c>
      <c r="K233" s="23">
        <f t="shared" si="22"/>
        <v>8335.8243473550574</v>
      </c>
      <c r="L233" s="23"/>
      <c r="M233" s="22">
        <f t="shared" si="23"/>
        <v>2.4548004440948348E-4</v>
      </c>
      <c r="N233" s="27">
        <v>1001</v>
      </c>
      <c r="O233" s="1" t="s">
        <v>887</v>
      </c>
    </row>
    <row r="234" spans="1:15" ht="11.5">
      <c r="A234" s="24">
        <v>3</v>
      </c>
      <c r="B234" s="25">
        <v>791</v>
      </c>
      <c r="C234" s="26" t="s">
        <v>2136</v>
      </c>
      <c r="D234" s="23">
        <v>1152177.29</v>
      </c>
      <c r="E234" s="21">
        <v>-4.4002371504980729E-2</v>
      </c>
      <c r="F234" s="23">
        <f t="shared" si="18"/>
        <v>1220469.0758125349</v>
      </c>
      <c r="G234" s="23">
        <v>1252734.8500000001</v>
      </c>
      <c r="H234" s="23">
        <f t="shared" si="19"/>
        <v>-32265.774187465198</v>
      </c>
      <c r="I234" s="23">
        <f t="shared" si="20"/>
        <v>-112605.29945881687</v>
      </c>
      <c r="J234" s="23">
        <f t="shared" si="21"/>
        <v>-144871.07364628208</v>
      </c>
      <c r="K234" s="23">
        <f t="shared" si="22"/>
        <v>44379.424931349611</v>
      </c>
      <c r="L234" s="23"/>
      <c r="M234" s="22">
        <f t="shared" si="23"/>
        <v>1.3069209173621531E-3</v>
      </c>
      <c r="N234" s="27">
        <v>1942</v>
      </c>
      <c r="O234" s="1" t="s">
        <v>889</v>
      </c>
    </row>
    <row r="235" spans="1:15" ht="11.5">
      <c r="A235" s="24">
        <v>3</v>
      </c>
      <c r="B235" s="25">
        <v>749</v>
      </c>
      <c r="C235" s="26" t="s">
        <v>2137</v>
      </c>
      <c r="D235" s="23">
        <v>3185116.27</v>
      </c>
      <c r="E235" s="21">
        <v>-2.4341210068639478E-2</v>
      </c>
      <c r="F235" s="23">
        <f t="shared" si="18"/>
        <v>3373904.2976644407</v>
      </c>
      <c r="G235" s="23">
        <v>3412309.69</v>
      </c>
      <c r="H235" s="23">
        <f t="shared" si="19"/>
        <v>-38405.392335559241</v>
      </c>
      <c r="I235" s="23">
        <f t="shared" si="20"/>
        <v>-311289.74204525398</v>
      </c>
      <c r="J235" s="23">
        <f t="shared" si="21"/>
        <v>-349695.13438081322</v>
      </c>
      <c r="K235" s="23">
        <f t="shared" si="22"/>
        <v>122683.92167501</v>
      </c>
      <c r="L235" s="23"/>
      <c r="M235" s="22">
        <f t="shared" si="23"/>
        <v>3.6128945724086606E-3</v>
      </c>
      <c r="N235" s="27">
        <v>1006</v>
      </c>
      <c r="O235" s="1" t="s">
        <v>891</v>
      </c>
    </row>
    <row r="236" spans="1:15" ht="11.5">
      <c r="A236" s="24">
        <v>3</v>
      </c>
      <c r="B236" s="25">
        <v>751</v>
      </c>
      <c r="C236" s="26" t="s">
        <v>2138</v>
      </c>
      <c r="D236" s="23">
        <v>575085.43000000005</v>
      </c>
      <c r="E236" s="21">
        <v>-6.2769930035819779E-2</v>
      </c>
      <c r="F236" s="23">
        <f t="shared" si="18"/>
        <v>609171.86040470761</v>
      </c>
      <c r="G236" s="23">
        <v>628614.56000000006</v>
      </c>
      <c r="H236" s="23">
        <f t="shared" si="19"/>
        <v>-19442.699595292448</v>
      </c>
      <c r="I236" s="23">
        <f t="shared" si="20"/>
        <v>-56204.602904082989</v>
      </c>
      <c r="J236" s="23">
        <f t="shared" si="21"/>
        <v>-75647.302499375437</v>
      </c>
      <c r="K236" s="23">
        <f t="shared" si="22"/>
        <v>22151.070752139123</v>
      </c>
      <c r="L236" s="23"/>
      <c r="M236" s="22">
        <f t="shared" si="23"/>
        <v>6.5232250649308347E-4</v>
      </c>
      <c r="N236" s="27">
        <v>1011</v>
      </c>
      <c r="O236" s="1" t="s">
        <v>893</v>
      </c>
    </row>
    <row r="237" spans="1:15" ht="11.5">
      <c r="A237" s="24">
        <v>3</v>
      </c>
      <c r="B237" s="25">
        <v>753</v>
      </c>
      <c r="C237" s="26" t="s">
        <v>2139</v>
      </c>
      <c r="D237" s="23">
        <v>3831381.42</v>
      </c>
      <c r="E237" s="21">
        <v>-4.4065940762415164E-3</v>
      </c>
      <c r="F237" s="23">
        <f t="shared" si="18"/>
        <v>4058474.8383234651</v>
      </c>
      <c r="G237" s="23">
        <v>4142460.26</v>
      </c>
      <c r="H237" s="23">
        <f t="shared" si="19"/>
        <v>-83985.421676534694</v>
      </c>
      <c r="I237" s="23">
        <f t="shared" si="20"/>
        <v>-374450.92511765007</v>
      </c>
      <c r="J237" s="23">
        <f t="shared" si="21"/>
        <v>-458436.34679418476</v>
      </c>
      <c r="K237" s="23">
        <f t="shared" si="22"/>
        <v>147576.68423776838</v>
      </c>
      <c r="L237" s="23"/>
      <c r="M237" s="22">
        <f t="shared" si="23"/>
        <v>4.345956619393799E-3</v>
      </c>
      <c r="N237" s="27">
        <v>1013</v>
      </c>
      <c r="O237" s="1" t="s">
        <v>895</v>
      </c>
    </row>
    <row r="238" spans="1:15" ht="11.5">
      <c r="A238" s="24">
        <v>3</v>
      </c>
      <c r="B238" s="25">
        <v>755</v>
      </c>
      <c r="C238" s="26" t="s">
        <v>2140</v>
      </c>
      <c r="D238" s="23">
        <v>1277165.81</v>
      </c>
      <c r="E238" s="21">
        <v>0.10483957342327406</v>
      </c>
      <c r="F238" s="23">
        <f t="shared" si="18"/>
        <v>1352865.9081538292</v>
      </c>
      <c r="G238" s="23">
        <v>1357371.38</v>
      </c>
      <c r="H238" s="23">
        <f t="shared" si="19"/>
        <v>-4505.4718461707234</v>
      </c>
      <c r="I238" s="23">
        <f t="shared" si="20"/>
        <v>-124820.75435943752</v>
      </c>
      <c r="J238" s="23">
        <f t="shared" si="21"/>
        <v>-129326.22620560824</v>
      </c>
      <c r="K238" s="23">
        <f t="shared" si="22"/>
        <v>49193.717565619889</v>
      </c>
      <c r="L238" s="23"/>
      <c r="M238" s="22">
        <f t="shared" si="23"/>
        <v>1.4486960700542686E-3</v>
      </c>
      <c r="N238" s="27">
        <v>1017</v>
      </c>
      <c r="O238" s="1" t="s">
        <v>897</v>
      </c>
    </row>
    <row r="239" spans="1:15" ht="11.5">
      <c r="A239" s="24">
        <v>3</v>
      </c>
      <c r="B239" s="25">
        <v>758</v>
      </c>
      <c r="C239" s="26" t="s">
        <v>2141</v>
      </c>
      <c r="D239" s="23">
        <v>1430776.99</v>
      </c>
      <c r="E239" s="21">
        <v>-3.9483502075035676E-2</v>
      </c>
      <c r="F239" s="23">
        <f t="shared" si="18"/>
        <v>1515581.921146129</v>
      </c>
      <c r="G239" s="23">
        <v>1540548.53</v>
      </c>
      <c r="H239" s="23">
        <f t="shared" si="19"/>
        <v>-24966.608853871003</v>
      </c>
      <c r="I239" s="23">
        <f t="shared" si="20"/>
        <v>-139833.5766692074</v>
      </c>
      <c r="J239" s="23">
        <f t="shared" si="21"/>
        <v>-164800.1855230784</v>
      </c>
      <c r="K239" s="23">
        <f t="shared" si="22"/>
        <v>55110.494341723534</v>
      </c>
      <c r="L239" s="23"/>
      <c r="M239" s="22">
        <f t="shared" si="23"/>
        <v>1.6229380604363935E-3</v>
      </c>
      <c r="N239" s="27">
        <v>1020</v>
      </c>
      <c r="O239" s="1" t="s">
        <v>899</v>
      </c>
    </row>
    <row r="240" spans="1:15" ht="11.5">
      <c r="A240" s="24">
        <v>3</v>
      </c>
      <c r="B240" s="25">
        <v>759</v>
      </c>
      <c r="C240" s="26" t="s">
        <v>2142</v>
      </c>
      <c r="D240" s="23">
        <v>359575.18</v>
      </c>
      <c r="E240" s="21">
        <v>-3.0439689010669301E-2</v>
      </c>
      <c r="F240" s="23">
        <f t="shared" si="18"/>
        <v>380887.89930907765</v>
      </c>
      <c r="G240" s="23">
        <v>383527.94</v>
      </c>
      <c r="H240" s="23">
        <f t="shared" si="19"/>
        <v>-2640.040690922353</v>
      </c>
      <c r="I240" s="23">
        <f t="shared" si="20"/>
        <v>-35142.222619105763</v>
      </c>
      <c r="J240" s="23">
        <f t="shared" si="21"/>
        <v>-37782.263310028116</v>
      </c>
      <c r="K240" s="23">
        <f t="shared" si="22"/>
        <v>13850.07311503816</v>
      </c>
      <c r="L240" s="23"/>
      <c r="M240" s="22">
        <f t="shared" si="23"/>
        <v>4.0786806699363197E-4</v>
      </c>
      <c r="N240" s="27">
        <v>1021</v>
      </c>
      <c r="O240" s="1" t="s">
        <v>901</v>
      </c>
    </row>
    <row r="241" spans="1:15" ht="11.5">
      <c r="A241" s="24">
        <v>3</v>
      </c>
      <c r="B241" s="25">
        <v>761</v>
      </c>
      <c r="C241" s="26" t="s">
        <v>2143</v>
      </c>
      <c r="D241" s="23">
        <v>1583703.11</v>
      </c>
      <c r="E241" s="21">
        <v>-3.5830805679188261E-2</v>
      </c>
      <c r="F241" s="23">
        <f t="shared" si="18"/>
        <v>1677572.2693016608</v>
      </c>
      <c r="G241" s="23">
        <v>1701206.02</v>
      </c>
      <c r="H241" s="23">
        <f t="shared" si="19"/>
        <v>-23633.750698339194</v>
      </c>
      <c r="I241" s="23">
        <f t="shared" si="20"/>
        <v>-154779.44627376713</v>
      </c>
      <c r="J241" s="23">
        <f t="shared" si="21"/>
        <v>-178413.19697210632</v>
      </c>
      <c r="K241" s="23">
        <f t="shared" si="22"/>
        <v>61000.884059943528</v>
      </c>
      <c r="L241" s="23"/>
      <c r="M241" s="22">
        <f t="shared" si="23"/>
        <v>1.796402983563836E-3</v>
      </c>
      <c r="N241" s="27">
        <v>1027</v>
      </c>
      <c r="O241" s="1" t="s">
        <v>1221</v>
      </c>
    </row>
    <row r="242" spans="1:15" ht="11.5">
      <c r="A242" s="24">
        <v>3</v>
      </c>
      <c r="B242" s="25">
        <v>765</v>
      </c>
      <c r="C242" s="26" t="s">
        <v>2144</v>
      </c>
      <c r="D242" s="23">
        <v>1931494.91</v>
      </c>
      <c r="E242" s="21">
        <v>-2.4470806468245867E-2</v>
      </c>
      <c r="F242" s="23">
        <f t="shared" si="18"/>
        <v>2045978.3647916855</v>
      </c>
      <c r="G242" s="23">
        <v>2057685.66</v>
      </c>
      <c r="H242" s="23">
        <f t="shared" si="19"/>
        <v>-11707.295208314434</v>
      </c>
      <c r="I242" s="23">
        <f t="shared" si="20"/>
        <v>-188770.04835230744</v>
      </c>
      <c r="J242" s="23">
        <f t="shared" si="21"/>
        <v>-200477.34356062187</v>
      </c>
      <c r="K242" s="23">
        <f t="shared" si="22"/>
        <v>74397.086375160958</v>
      </c>
      <c r="L242" s="23"/>
      <c r="M242" s="22">
        <f t="shared" si="23"/>
        <v>2.1909050990386466E-3</v>
      </c>
      <c r="N242" s="27">
        <v>1031</v>
      </c>
      <c r="O242" s="1" t="s">
        <v>903</v>
      </c>
    </row>
    <row r="243" spans="1:15" ht="11.5">
      <c r="A243" s="24">
        <v>3</v>
      </c>
      <c r="B243" s="25">
        <v>768</v>
      </c>
      <c r="C243" s="26" t="s">
        <v>2145</v>
      </c>
      <c r="D243" s="23">
        <v>441874.4</v>
      </c>
      <c r="E243" s="21">
        <v>-8.4537510415568784E-2</v>
      </c>
      <c r="F243" s="23">
        <f t="shared" si="18"/>
        <v>468065.15392541583</v>
      </c>
      <c r="G243" s="23">
        <v>489837.15</v>
      </c>
      <c r="H243" s="23">
        <f t="shared" si="19"/>
        <v>-21771.996074584196</v>
      </c>
      <c r="I243" s="23">
        <f t="shared" si="20"/>
        <v>-43185.540599559143</v>
      </c>
      <c r="J243" s="23">
        <f t="shared" si="21"/>
        <v>-64957.536674143339</v>
      </c>
      <c r="K243" s="23">
        <f t="shared" si="22"/>
        <v>17020.064476262291</v>
      </c>
      <c r="L243" s="23"/>
      <c r="M243" s="22">
        <f t="shared" si="23"/>
        <v>5.0122051633811585E-4</v>
      </c>
      <c r="N243" s="27">
        <v>1038</v>
      </c>
      <c r="O243" s="1" t="s">
        <v>905</v>
      </c>
    </row>
    <row r="244" spans="1:15" ht="11.5">
      <c r="A244" s="24">
        <v>3</v>
      </c>
      <c r="B244" s="25">
        <v>941</v>
      </c>
      <c r="C244" s="26" t="s">
        <v>907</v>
      </c>
      <c r="D244" s="23">
        <v>357332.47</v>
      </c>
      <c r="E244" s="21">
        <v>-4.2343389600708624E-2</v>
      </c>
      <c r="F244" s="23">
        <f t="shared" si="18"/>
        <v>378512.25953143928</v>
      </c>
      <c r="G244" s="23">
        <v>378382.79</v>
      </c>
      <c r="H244" s="23">
        <f t="shared" si="19"/>
        <v>129.46953143930295</v>
      </c>
      <c r="I244" s="23">
        <f t="shared" si="20"/>
        <v>-34923.036706190149</v>
      </c>
      <c r="J244" s="23">
        <f t="shared" si="21"/>
        <v>-34793.567174750846</v>
      </c>
      <c r="K244" s="23">
        <f t="shared" si="22"/>
        <v>13763.688683621544</v>
      </c>
      <c r="L244" s="23"/>
      <c r="M244" s="22">
        <f t="shared" si="23"/>
        <v>4.0532414893864471E-4</v>
      </c>
      <c r="N244" s="27">
        <v>1043</v>
      </c>
      <c r="O244" s="1" t="s">
        <v>907</v>
      </c>
    </row>
    <row r="245" spans="1:15" ht="11.5">
      <c r="A245" s="24">
        <v>3</v>
      </c>
      <c r="B245" s="25">
        <v>777</v>
      </c>
      <c r="C245" s="26" t="s">
        <v>2146</v>
      </c>
      <c r="D245" s="23">
        <v>1254818.1000000001</v>
      </c>
      <c r="E245" s="21">
        <v>-5.0442990181511785E-2</v>
      </c>
      <c r="F245" s="23">
        <f t="shared" si="18"/>
        <v>1329193.6059769425</v>
      </c>
      <c r="G245" s="23">
        <v>1354102.26</v>
      </c>
      <c r="H245" s="23">
        <f t="shared" si="19"/>
        <v>-24908.654023057548</v>
      </c>
      <c r="I245" s="23">
        <f t="shared" si="20"/>
        <v>-122636.65422258376</v>
      </c>
      <c r="J245" s="23">
        <f t="shared" si="21"/>
        <v>-147545.3082456413</v>
      </c>
      <c r="K245" s="23">
        <f t="shared" si="22"/>
        <v>48332.931185832313</v>
      </c>
      <c r="L245" s="23"/>
      <c r="M245" s="22">
        <f t="shared" si="23"/>
        <v>1.4233469420097962E-3</v>
      </c>
      <c r="N245" s="27">
        <v>1057</v>
      </c>
      <c r="O245" s="1" t="s">
        <v>909</v>
      </c>
    </row>
    <row r="246" spans="1:15" ht="11.5">
      <c r="A246" s="24">
        <v>3</v>
      </c>
      <c r="B246" s="25">
        <v>778</v>
      </c>
      <c r="C246" s="26" t="s">
        <v>2147</v>
      </c>
      <c r="D246" s="23">
        <v>1125853.99</v>
      </c>
      <c r="E246" s="21">
        <v>4.520323414451529E-2</v>
      </c>
      <c r="F246" s="23">
        <f t="shared" si="18"/>
        <v>1192585.5426946967</v>
      </c>
      <c r="G246" s="23">
        <v>1224832.8799999999</v>
      </c>
      <c r="H246" s="23">
        <f t="shared" si="19"/>
        <v>-32247.337305303197</v>
      </c>
      <c r="I246" s="23">
        <f t="shared" si="20"/>
        <v>-110032.65451522118</v>
      </c>
      <c r="J246" s="23">
        <f t="shared" si="21"/>
        <v>-142279.99182052439</v>
      </c>
      <c r="K246" s="23">
        <f t="shared" si="22"/>
        <v>43365.507258753067</v>
      </c>
      <c r="L246" s="23"/>
      <c r="M246" s="22">
        <f t="shared" si="23"/>
        <v>1.2770622561278223E-3</v>
      </c>
      <c r="N246" s="27">
        <v>1060</v>
      </c>
      <c r="O246" s="1" t="s">
        <v>911</v>
      </c>
    </row>
    <row r="247" spans="1:15" ht="11.5">
      <c r="A247" s="24">
        <v>3</v>
      </c>
      <c r="B247" s="25">
        <v>781</v>
      </c>
      <c r="C247" s="26" t="s">
        <v>2148</v>
      </c>
      <c r="D247" s="23">
        <v>609323.07999999996</v>
      </c>
      <c r="E247" s="21">
        <v>-5.0027673346622878E-2</v>
      </c>
      <c r="F247" s="23">
        <f t="shared" si="18"/>
        <v>645438.84241881501</v>
      </c>
      <c r="G247" s="23">
        <v>654190.59</v>
      </c>
      <c r="H247" s="23">
        <f t="shared" si="19"/>
        <v>-8751.7475811849581</v>
      </c>
      <c r="I247" s="23">
        <f t="shared" si="20"/>
        <v>-59550.737968953217</v>
      </c>
      <c r="J247" s="23">
        <f t="shared" si="21"/>
        <v>-68302.485550138168</v>
      </c>
      <c r="K247" s="23">
        <f t="shared" si="22"/>
        <v>23469.832396886362</v>
      </c>
      <c r="L247" s="23"/>
      <c r="M247" s="22">
        <f t="shared" si="23"/>
        <v>6.9115845763939034E-4</v>
      </c>
      <c r="N247" s="27">
        <v>1066</v>
      </c>
      <c r="O247" s="1" t="s">
        <v>913</v>
      </c>
    </row>
    <row r="248" spans="1:15" ht="11.5">
      <c r="A248" s="24">
        <v>3</v>
      </c>
      <c r="B248" s="25">
        <v>783</v>
      </c>
      <c r="C248" s="26" t="s">
        <v>915</v>
      </c>
      <c r="D248" s="23">
        <v>1498821.83</v>
      </c>
      <c r="E248" s="21">
        <v>-2.7989562855957169E-2</v>
      </c>
      <c r="F248" s="23">
        <f t="shared" si="18"/>
        <v>1587659.9109740763</v>
      </c>
      <c r="G248" s="23">
        <v>1588842.46</v>
      </c>
      <c r="H248" s="23">
        <f t="shared" si="19"/>
        <v>-1182.5490259237122</v>
      </c>
      <c r="I248" s="23">
        <f t="shared" si="20"/>
        <v>-146483.77681750862</v>
      </c>
      <c r="J248" s="23">
        <f t="shared" si="21"/>
        <v>-147666.32584343234</v>
      </c>
      <c r="K248" s="23">
        <f t="shared" si="22"/>
        <v>57731.437225214751</v>
      </c>
      <c r="L248" s="23"/>
      <c r="M248" s="22">
        <f t="shared" si="23"/>
        <v>1.7001216896281831E-3</v>
      </c>
      <c r="N248" s="27">
        <v>1068</v>
      </c>
      <c r="O248" s="1" t="s">
        <v>915</v>
      </c>
    </row>
    <row r="249" spans="1:15" ht="11.5">
      <c r="A249" s="24">
        <v>3</v>
      </c>
      <c r="B249" s="25">
        <v>908</v>
      </c>
      <c r="C249" s="26" t="s">
        <v>2149</v>
      </c>
      <c r="D249" s="23">
        <v>3980371.61</v>
      </c>
      <c r="E249" s="21">
        <v>-4.2056493920292107E-2</v>
      </c>
      <c r="F249" s="23">
        <f t="shared" si="18"/>
        <v>4216295.9662632747</v>
      </c>
      <c r="G249" s="23">
        <v>4277629.1500000004</v>
      </c>
      <c r="H249" s="23">
        <f t="shared" si="19"/>
        <v>-61333.18373672571</v>
      </c>
      <c r="I249" s="23">
        <f t="shared" si="20"/>
        <v>-389012.12599097745</v>
      </c>
      <c r="J249" s="23">
        <f t="shared" si="21"/>
        <v>-450345.30972770316</v>
      </c>
      <c r="K249" s="23">
        <f t="shared" si="22"/>
        <v>153315.47028224292</v>
      </c>
      <c r="L249" s="23"/>
      <c r="M249" s="22">
        <f t="shared" si="23"/>
        <v>4.5149569958833936E-3</v>
      </c>
      <c r="N249" s="27">
        <v>1176</v>
      </c>
      <c r="O249" s="1" t="s">
        <v>917</v>
      </c>
    </row>
    <row r="250" spans="1:15" ht="11.5">
      <c r="A250" s="24">
        <v>3</v>
      </c>
      <c r="B250" s="25">
        <v>831</v>
      </c>
      <c r="C250" s="26" t="s">
        <v>2150</v>
      </c>
      <c r="D250" s="23">
        <v>947314.24</v>
      </c>
      <c r="E250" s="21">
        <v>-2.6100334584456354E-2</v>
      </c>
      <c r="F250" s="23">
        <f t="shared" si="18"/>
        <v>1003463.3949405947</v>
      </c>
      <c r="G250" s="23">
        <v>1009364.77</v>
      </c>
      <c r="H250" s="23">
        <f t="shared" si="19"/>
        <v>-5901.3750594053417</v>
      </c>
      <c r="I250" s="23">
        <f t="shared" si="20"/>
        <v>-92583.497871930376</v>
      </c>
      <c r="J250" s="23">
        <f t="shared" si="21"/>
        <v>-98484.872931335718</v>
      </c>
      <c r="K250" s="23">
        <f t="shared" si="22"/>
        <v>36488.534850811469</v>
      </c>
      <c r="L250" s="23"/>
      <c r="M250" s="22">
        <f t="shared" si="23"/>
        <v>1.0745436542765315E-3</v>
      </c>
      <c r="N250" s="27">
        <v>1077</v>
      </c>
      <c r="O250" s="1" t="s">
        <v>919</v>
      </c>
    </row>
    <row r="251" spans="1:15" ht="11.5">
      <c r="A251" s="24">
        <v>3</v>
      </c>
      <c r="B251" s="25">
        <v>832</v>
      </c>
      <c r="C251" s="26" t="s">
        <v>2151</v>
      </c>
      <c r="D251" s="23">
        <v>665780.31999999995</v>
      </c>
      <c r="E251" s="21">
        <v>-4.1249342315480747E-2</v>
      </c>
      <c r="F251" s="23">
        <f t="shared" si="18"/>
        <v>705242.41268856614</v>
      </c>
      <c r="G251" s="23">
        <v>717525.04</v>
      </c>
      <c r="H251" s="23">
        <f t="shared" si="19"/>
        <v>-12282.627311433898</v>
      </c>
      <c r="I251" s="23">
        <f t="shared" si="20"/>
        <v>-65068.45166804747</v>
      </c>
      <c r="J251" s="23">
        <f t="shared" si="21"/>
        <v>-77351.078979481361</v>
      </c>
      <c r="K251" s="23">
        <f t="shared" si="22"/>
        <v>25644.44551082058</v>
      </c>
      <c r="L251" s="23"/>
      <c r="M251" s="22">
        <f t="shared" si="23"/>
        <v>7.5519820962281574E-4</v>
      </c>
      <c r="N251" s="27">
        <v>1078</v>
      </c>
      <c r="O251" s="1" t="s">
        <v>921</v>
      </c>
    </row>
    <row r="252" spans="1:15" ht="11.5">
      <c r="A252" s="24">
        <v>3</v>
      </c>
      <c r="B252" s="25">
        <v>833</v>
      </c>
      <c r="C252" s="26" t="s">
        <v>2152</v>
      </c>
      <c r="D252" s="23">
        <v>314622.52</v>
      </c>
      <c r="E252" s="21">
        <v>-1.1938080399683564E-2</v>
      </c>
      <c r="F252" s="23">
        <f t="shared" si="18"/>
        <v>333270.80784087564</v>
      </c>
      <c r="G252" s="23">
        <v>339661.73</v>
      </c>
      <c r="H252" s="23">
        <f t="shared" si="19"/>
        <v>-6390.9221591243404</v>
      </c>
      <c r="I252" s="23">
        <f t="shared" si="20"/>
        <v>-30748.881607523785</v>
      </c>
      <c r="J252" s="23">
        <f t="shared" si="21"/>
        <v>-37139.803766648125</v>
      </c>
      <c r="K252" s="23">
        <f t="shared" si="22"/>
        <v>12118.592016383211</v>
      </c>
      <c r="L252" s="23"/>
      <c r="M252" s="22">
        <f t="shared" si="23"/>
        <v>3.5687802218458271E-4</v>
      </c>
      <c r="N252" s="27">
        <v>1082</v>
      </c>
      <c r="O252" s="1" t="s">
        <v>923</v>
      </c>
    </row>
    <row r="253" spans="1:15" ht="11.5">
      <c r="A253" s="24">
        <v>3</v>
      </c>
      <c r="B253" s="25">
        <v>834</v>
      </c>
      <c r="C253" s="26" t="s">
        <v>2153</v>
      </c>
      <c r="D253" s="23">
        <v>1262616.57</v>
      </c>
      <c r="E253" s="21">
        <v>-3.9163964905669368E-2</v>
      </c>
      <c r="F253" s="23">
        <f t="shared" si="18"/>
        <v>1337454.3064405418</v>
      </c>
      <c r="G253" s="23">
        <v>1361604.19</v>
      </c>
      <c r="H253" s="23">
        <f t="shared" si="19"/>
        <v>-24149.883559458191</v>
      </c>
      <c r="I253" s="23">
        <f t="shared" si="20"/>
        <v>-123398.81908843578</v>
      </c>
      <c r="J253" s="23">
        <f t="shared" si="21"/>
        <v>-147548.70264789398</v>
      </c>
      <c r="K253" s="23">
        <f t="shared" si="22"/>
        <v>48633.311706215922</v>
      </c>
      <c r="L253" s="23"/>
      <c r="M253" s="22">
        <f t="shared" si="23"/>
        <v>1.4321927886124671E-3</v>
      </c>
      <c r="N253" s="27">
        <v>1084</v>
      </c>
      <c r="O253" s="1" t="s">
        <v>925</v>
      </c>
    </row>
    <row r="254" spans="1:15" ht="11.5">
      <c r="A254" s="24">
        <v>3</v>
      </c>
      <c r="B254" s="25">
        <v>837</v>
      </c>
      <c r="C254" s="26" t="s">
        <v>2154</v>
      </c>
      <c r="D254" s="23">
        <v>30241580.120000001</v>
      </c>
      <c r="E254" s="21">
        <v>-2.6780865480371504E-2</v>
      </c>
      <c r="F254" s="23">
        <f t="shared" si="18"/>
        <v>32034057.310891047</v>
      </c>
      <c r="G254" s="23">
        <v>32776728.010000002</v>
      </c>
      <c r="H254" s="23">
        <f t="shared" si="19"/>
        <v>-742670.69910895452</v>
      </c>
      <c r="I254" s="23">
        <f t="shared" si="20"/>
        <v>-2955588.7059016787</v>
      </c>
      <c r="J254" s="23">
        <f t="shared" si="21"/>
        <v>-3698259.4050106332</v>
      </c>
      <c r="K254" s="23">
        <f t="shared" si="22"/>
        <v>1164841.5104075996</v>
      </c>
      <c r="L254" s="23"/>
      <c r="M254" s="22">
        <f t="shared" si="23"/>
        <v>3.4303187518052412E-2</v>
      </c>
      <c r="N254" s="27">
        <v>1090</v>
      </c>
      <c r="O254" s="1" t="s">
        <v>927</v>
      </c>
    </row>
    <row r="255" spans="1:15" ht="11.5">
      <c r="A255" s="24">
        <v>3</v>
      </c>
      <c r="B255" s="25">
        <v>845</v>
      </c>
      <c r="C255" s="26" t="s">
        <v>2155</v>
      </c>
      <c r="D255" s="23">
        <v>563860.87</v>
      </c>
      <c r="E255" s="21">
        <v>-4.4875648713170686E-2</v>
      </c>
      <c r="F255" s="23">
        <f t="shared" si="18"/>
        <v>597281.99893243168</v>
      </c>
      <c r="G255" s="23">
        <v>598250.43000000005</v>
      </c>
      <c r="H255" s="23">
        <f t="shared" si="19"/>
        <v>-968.43106756836642</v>
      </c>
      <c r="I255" s="23">
        <f t="shared" si="20"/>
        <v>-55107.597303414135</v>
      </c>
      <c r="J255" s="23">
        <f t="shared" si="21"/>
        <v>-56076.028370982502</v>
      </c>
      <c r="K255" s="23">
        <f t="shared" si="22"/>
        <v>21718.724513213139</v>
      </c>
      <c r="L255" s="23"/>
      <c r="M255" s="22">
        <f t="shared" si="23"/>
        <v>6.395904275157357E-4</v>
      </c>
      <c r="N255" s="27">
        <v>1103</v>
      </c>
      <c r="O255" s="1" t="s">
        <v>929</v>
      </c>
    </row>
    <row r="256" spans="1:15" ht="11.5">
      <c r="A256" s="24">
        <v>3</v>
      </c>
      <c r="B256" s="25">
        <v>844</v>
      </c>
      <c r="C256" s="26" t="s">
        <v>2156</v>
      </c>
      <c r="D256" s="23">
        <v>245221.05</v>
      </c>
      <c r="E256" s="21">
        <v>-5.0381311590429523E-2</v>
      </c>
      <c r="F256" s="23">
        <f t="shared" si="18"/>
        <v>259755.77791789267</v>
      </c>
      <c r="G256" s="23">
        <v>269326.8</v>
      </c>
      <c r="H256" s="23">
        <f t="shared" si="19"/>
        <v>-9571.0220821073162</v>
      </c>
      <c r="I256" s="23">
        <f t="shared" si="20"/>
        <v>-23966.094461778102</v>
      </c>
      <c r="J256" s="23">
        <f t="shared" si="21"/>
        <v>-33537.116543885422</v>
      </c>
      <c r="K256" s="23">
        <f t="shared" si="22"/>
        <v>9445.3946233063925</v>
      </c>
      <c r="L256" s="23"/>
      <c r="M256" s="22">
        <f t="shared" si="23"/>
        <v>2.7815556026322165E-4</v>
      </c>
      <c r="N256" s="27">
        <v>1104</v>
      </c>
      <c r="O256" s="1" t="s">
        <v>931</v>
      </c>
    </row>
    <row r="257" spans="1:15" ht="11.5">
      <c r="A257" s="24">
        <v>3</v>
      </c>
      <c r="B257" s="25">
        <v>846</v>
      </c>
      <c r="C257" s="26" t="s">
        <v>2157</v>
      </c>
      <c r="D257" s="23">
        <v>949437.24</v>
      </c>
      <c r="E257" s="21">
        <v>-7.7338641735405292E-2</v>
      </c>
      <c r="F257" s="23">
        <f t="shared" si="18"/>
        <v>1005712.2292740244</v>
      </c>
      <c r="G257" s="23">
        <v>1053355.54</v>
      </c>
      <c r="H257" s="23">
        <f t="shared" si="19"/>
        <v>-47643.310725975665</v>
      </c>
      <c r="I257" s="23">
        <f t="shared" si="20"/>
        <v>-92790.984213508127</v>
      </c>
      <c r="J257" s="23">
        <f t="shared" si="21"/>
        <v>-140434.29493948381</v>
      </c>
      <c r="K257" s="23">
        <f t="shared" si="22"/>
        <v>36570.308306986131</v>
      </c>
      <c r="L257" s="23"/>
      <c r="M257" s="22">
        <f t="shared" si="23"/>
        <v>1.0769517846325463E-3</v>
      </c>
      <c r="N257" s="27">
        <v>1107</v>
      </c>
      <c r="O257" s="1" t="s">
        <v>933</v>
      </c>
    </row>
    <row r="258" spans="1:15" ht="11.5">
      <c r="A258" s="24">
        <v>3</v>
      </c>
      <c r="B258" s="25">
        <v>848</v>
      </c>
      <c r="C258" s="26" t="s">
        <v>2158</v>
      </c>
      <c r="D258" s="23">
        <v>697979.45</v>
      </c>
      <c r="E258" s="21">
        <v>-5.4349284749300716E-2</v>
      </c>
      <c r="F258" s="23">
        <f t="shared" si="18"/>
        <v>739350.04766292649</v>
      </c>
      <c r="G258" s="23">
        <v>762086.56</v>
      </c>
      <c r="H258" s="23">
        <f t="shared" si="19"/>
        <v>-22736.512337073567</v>
      </c>
      <c r="I258" s="23">
        <f t="shared" si="20"/>
        <v>-68215.356842652473</v>
      </c>
      <c r="J258" s="23">
        <f t="shared" si="21"/>
        <v>-90951.86917972604</v>
      </c>
      <c r="K258" s="23">
        <f t="shared" si="22"/>
        <v>26884.687689773586</v>
      </c>
      <c r="L258" s="23"/>
      <c r="M258" s="22">
        <f t="shared" si="23"/>
        <v>7.9172185653297422E-4</v>
      </c>
      <c r="N258" s="27">
        <v>1111</v>
      </c>
      <c r="O258" s="1" t="s">
        <v>935</v>
      </c>
    </row>
    <row r="259" spans="1:15" ht="11.5">
      <c r="A259" s="24">
        <v>3</v>
      </c>
      <c r="B259" s="25">
        <v>849</v>
      </c>
      <c r="C259" s="26" t="s">
        <v>2159</v>
      </c>
      <c r="D259" s="23">
        <v>753535.27</v>
      </c>
      <c r="E259" s="21">
        <v>-6.3872917981862606E-2</v>
      </c>
      <c r="F259" s="23">
        <f t="shared" si="18"/>
        <v>798198.76901848067</v>
      </c>
      <c r="G259" s="23">
        <v>830404.77</v>
      </c>
      <c r="H259" s="23">
        <f t="shared" si="19"/>
        <v>-32206.000981519348</v>
      </c>
      <c r="I259" s="23">
        <f t="shared" si="20"/>
        <v>-73644.972407961992</v>
      </c>
      <c r="J259" s="23">
        <f t="shared" si="21"/>
        <v>-105850.97338948134</v>
      </c>
      <c r="K259" s="23">
        <f t="shared" si="22"/>
        <v>29024.580017619741</v>
      </c>
      <c r="L259" s="23"/>
      <c r="M259" s="22">
        <f t="shared" si="23"/>
        <v>8.5473912294620712E-4</v>
      </c>
      <c r="N259" s="27">
        <v>1114</v>
      </c>
      <c r="O259" s="1" t="s">
        <v>937</v>
      </c>
    </row>
    <row r="260" spans="1:15" ht="11.5">
      <c r="A260" s="24">
        <v>3</v>
      </c>
      <c r="B260" s="25">
        <v>850</v>
      </c>
      <c r="C260" s="26" t="s">
        <v>2160</v>
      </c>
      <c r="D260" s="23">
        <v>421803.29</v>
      </c>
      <c r="E260" s="21">
        <v>-2.7383506333049108E-2</v>
      </c>
      <c r="F260" s="23">
        <f t="shared" si="18"/>
        <v>446804.3902522907</v>
      </c>
      <c r="G260" s="23">
        <v>445837.75</v>
      </c>
      <c r="H260" s="23">
        <f t="shared" si="19"/>
        <v>966.64025229070103</v>
      </c>
      <c r="I260" s="23">
        <f t="shared" si="20"/>
        <v>-41223.938533942266</v>
      </c>
      <c r="J260" s="23">
        <f t="shared" si="21"/>
        <v>-40257.298281651565</v>
      </c>
      <c r="K260" s="23">
        <f t="shared" si="22"/>
        <v>16246.967898795585</v>
      </c>
      <c r="L260" s="23"/>
      <c r="M260" s="22">
        <f t="shared" si="23"/>
        <v>4.7845374795850584E-4</v>
      </c>
      <c r="N260" s="27">
        <v>1119</v>
      </c>
      <c r="O260" s="1" t="s">
        <v>939</v>
      </c>
    </row>
    <row r="261" spans="1:15" ht="11.5">
      <c r="A261" s="24">
        <v>3</v>
      </c>
      <c r="B261" s="25">
        <v>851</v>
      </c>
      <c r="C261" s="26" t="s">
        <v>2161</v>
      </c>
      <c r="D261" s="23">
        <v>3807014.75</v>
      </c>
      <c r="E261" s="21">
        <v>-3.2359309445782344E-2</v>
      </c>
      <c r="F261" s="23">
        <f t="shared" si="18"/>
        <v>4032663.9084660215</v>
      </c>
      <c r="G261" s="23">
        <v>4086828.92</v>
      </c>
      <c r="H261" s="23">
        <f t="shared" si="19"/>
        <v>-54165.011533978395</v>
      </c>
      <c r="I261" s="23">
        <f t="shared" si="20"/>
        <v>-372069.50674047985</v>
      </c>
      <c r="J261" s="23">
        <f t="shared" si="21"/>
        <v>-426234.51827445824</v>
      </c>
      <c r="K261" s="23">
        <f t="shared" si="22"/>
        <v>146638.13180189111</v>
      </c>
      <c r="L261" s="23"/>
      <c r="M261" s="22">
        <f t="shared" si="23"/>
        <v>4.3183173741267265E-3</v>
      </c>
      <c r="N261" s="27">
        <v>1121</v>
      </c>
      <c r="O261" s="1" t="s">
        <v>941</v>
      </c>
    </row>
    <row r="262" spans="1:15" ht="11.5">
      <c r="A262" s="24">
        <v>3</v>
      </c>
      <c r="B262" s="25"/>
      <c r="C262" s="26" t="s">
        <v>2162</v>
      </c>
      <c r="D262" s="23">
        <v>24628258.43</v>
      </c>
      <c r="E262" s="21">
        <v>-2.8157615136124539E-2</v>
      </c>
      <c r="F262" s="23">
        <f t="shared" si="18"/>
        <v>26088023.141763516</v>
      </c>
      <c r="G262" s="23">
        <v>26582478.09</v>
      </c>
      <c r="H262" s="23">
        <f t="shared" si="19"/>
        <v>-494454.94823648408</v>
      </c>
      <c r="I262" s="23">
        <f t="shared" si="20"/>
        <v>-2406984.0984795671</v>
      </c>
      <c r="J262" s="23">
        <f t="shared" si="21"/>
        <v>-2901439.0467160512</v>
      </c>
      <c r="K262" s="23">
        <f t="shared" si="22"/>
        <v>948628.26725569577</v>
      </c>
      <c r="L262" s="23"/>
      <c r="M262" s="22">
        <f t="shared" si="23"/>
        <v>2.7935966434790412E-2</v>
      </c>
      <c r="N262" s="27">
        <v>1123</v>
      </c>
      <c r="O262" s="1" t="s">
        <v>943</v>
      </c>
    </row>
    <row r="263" spans="1:15" ht="11.5">
      <c r="A263" s="24">
        <v>3</v>
      </c>
      <c r="B263" s="25">
        <v>858</v>
      </c>
      <c r="C263" s="26" t="s">
        <v>2163</v>
      </c>
      <c r="D263" s="23">
        <v>7258408.71</v>
      </c>
      <c r="E263" s="21">
        <v>-2.329021461201786E-2</v>
      </c>
      <c r="F263" s="23">
        <f t="shared" si="18"/>
        <v>7688628.6919987407</v>
      </c>
      <c r="G263" s="23">
        <v>7761599.4500000002</v>
      </c>
      <c r="H263" s="23">
        <f t="shared" si="19"/>
        <v>-72970.758001259528</v>
      </c>
      <c r="I263" s="23">
        <f t="shared" si="20"/>
        <v>-709383.2637371585</v>
      </c>
      <c r="J263" s="23">
        <f t="shared" si="21"/>
        <v>-782354.02173841803</v>
      </c>
      <c r="K263" s="23">
        <f t="shared" si="22"/>
        <v>279578.50520252762</v>
      </c>
      <c r="L263" s="23"/>
      <c r="M263" s="22">
        <f t="shared" si="23"/>
        <v>8.2332521671752805E-3</v>
      </c>
      <c r="N263" s="27">
        <v>1137</v>
      </c>
      <c r="O263" s="1" t="s">
        <v>945</v>
      </c>
    </row>
    <row r="264" spans="1:15" ht="11.5">
      <c r="A264" s="24">
        <v>3</v>
      </c>
      <c r="B264" s="25">
        <v>859</v>
      </c>
      <c r="C264" s="26" t="s">
        <v>2164</v>
      </c>
      <c r="D264" s="23">
        <v>1213015.1000000001</v>
      </c>
      <c r="E264" s="21">
        <v>-3.5043053209871784E-2</v>
      </c>
      <c r="F264" s="23">
        <f t="shared" si="18"/>
        <v>1284912.8609744164</v>
      </c>
      <c r="G264" s="23">
        <v>1304446</v>
      </c>
      <c r="H264" s="23">
        <f t="shared" si="19"/>
        <v>-19533.13902558363</v>
      </c>
      <c r="I264" s="23">
        <f t="shared" si="20"/>
        <v>-118551.13771906291</v>
      </c>
      <c r="J264" s="23">
        <f t="shared" si="21"/>
        <v>-138084.27674464654</v>
      </c>
      <c r="K264" s="23">
        <f t="shared" si="22"/>
        <v>46722.768308550454</v>
      </c>
      <c r="L264" s="23"/>
      <c r="M264" s="22">
        <f t="shared" si="23"/>
        <v>1.3759295735347673E-3</v>
      </c>
      <c r="N264" s="27">
        <v>1139</v>
      </c>
      <c r="O264" s="1" t="s">
        <v>947</v>
      </c>
    </row>
    <row r="265" spans="1:15" ht="11.5">
      <c r="A265" s="24">
        <v>3</v>
      </c>
      <c r="B265" s="25"/>
      <c r="C265" s="26" t="s">
        <v>949</v>
      </c>
      <c r="D265" s="23">
        <v>655874.3200000003</v>
      </c>
      <c r="E265" s="21">
        <v>3.7708667271374417E-2</v>
      </c>
      <c r="F265" s="23">
        <f t="shared" si="18"/>
        <v>694749.26482848427</v>
      </c>
      <c r="G265" s="23">
        <v>666505.59</v>
      </c>
      <c r="H265" s="23">
        <f t="shared" si="19"/>
        <v>28243.674828484305</v>
      </c>
      <c r="I265" s="23">
        <f t="shared" si="20"/>
        <v>-64100.312384171288</v>
      </c>
      <c r="J265" s="23">
        <f t="shared" si="21"/>
        <v>-35856.637555686983</v>
      </c>
      <c r="K265" s="23">
        <f t="shared" si="22"/>
        <v>25262.887405843583</v>
      </c>
      <c r="L265" s="23"/>
      <c r="M265" s="22">
        <f t="shared" si="23"/>
        <v>7.4396178036860872E-4</v>
      </c>
      <c r="N265" s="27">
        <v>1142</v>
      </c>
      <c r="O265" s="1" t="s">
        <v>949</v>
      </c>
    </row>
    <row r="266" spans="1:15" ht="11.5">
      <c r="A266" s="24">
        <v>3</v>
      </c>
      <c r="B266" s="25">
        <v>886</v>
      </c>
      <c r="C266" s="26" t="s">
        <v>2165</v>
      </c>
      <c r="D266" s="23">
        <v>2670190.9300000002</v>
      </c>
      <c r="E266" s="21">
        <v>-2.917373027103486E-2</v>
      </c>
      <c r="F266" s="23">
        <f t="shared" si="18"/>
        <v>2828458.3326409021</v>
      </c>
      <c r="G266" s="23">
        <v>2859153.37</v>
      </c>
      <c r="H266" s="23">
        <f t="shared" si="19"/>
        <v>-30695.037359097973</v>
      </c>
      <c r="I266" s="23">
        <f t="shared" si="20"/>
        <v>-260964.7420536007</v>
      </c>
      <c r="J266" s="23">
        <f t="shared" si="21"/>
        <v>-291659.7794126987</v>
      </c>
      <c r="K266" s="23">
        <f t="shared" si="22"/>
        <v>102850.08996341667</v>
      </c>
      <c r="L266" s="23"/>
      <c r="M266" s="22">
        <f t="shared" si="23"/>
        <v>3.0288119806351163E-3</v>
      </c>
      <c r="N266" s="27">
        <v>1149</v>
      </c>
      <c r="O266" s="1" t="s">
        <v>951</v>
      </c>
    </row>
    <row r="267" spans="1:15" ht="11.5">
      <c r="A267" s="24">
        <v>3</v>
      </c>
      <c r="B267" s="25">
        <v>887</v>
      </c>
      <c r="C267" s="26" t="s">
        <v>2166</v>
      </c>
      <c r="D267" s="23">
        <v>863250.24</v>
      </c>
      <c r="E267" s="21">
        <v>-2.8659274944900507E-2</v>
      </c>
      <c r="F267" s="23">
        <f t="shared" si="18"/>
        <v>914416.75838598504</v>
      </c>
      <c r="G267" s="23">
        <v>895101.26</v>
      </c>
      <c r="H267" s="23">
        <f t="shared" si="19"/>
        <v>19315.498385985033</v>
      </c>
      <c r="I267" s="23">
        <f t="shared" si="20"/>
        <v>-84367.70332723319</v>
      </c>
      <c r="J267" s="23">
        <f t="shared" si="21"/>
        <v>-65052.204941248157</v>
      </c>
      <c r="K267" s="23">
        <f t="shared" si="22"/>
        <v>33250.567907869052</v>
      </c>
      <c r="L267" s="23"/>
      <c r="M267" s="22">
        <f t="shared" si="23"/>
        <v>9.7918940545503965E-4</v>
      </c>
      <c r="N267" s="27">
        <v>1152</v>
      </c>
      <c r="O267" s="1" t="s">
        <v>953</v>
      </c>
    </row>
    <row r="268" spans="1:15" ht="11.5">
      <c r="A268" s="24">
        <v>3</v>
      </c>
      <c r="B268" s="25">
        <v>889</v>
      </c>
      <c r="C268" s="26" t="s">
        <v>2167</v>
      </c>
      <c r="D268" s="23">
        <v>510672.92</v>
      </c>
      <c r="E268" s="21">
        <v>-5.8659411993517846E-2</v>
      </c>
      <c r="F268" s="23">
        <f t="shared" si="18"/>
        <v>540941.4958308097</v>
      </c>
      <c r="G268" s="23">
        <v>553383.4</v>
      </c>
      <c r="H268" s="23">
        <f t="shared" si="19"/>
        <v>-12441.904169190326</v>
      </c>
      <c r="I268" s="23">
        <f t="shared" si="20"/>
        <v>-49909.399865109663</v>
      </c>
      <c r="J268" s="23">
        <f t="shared" si="21"/>
        <v>-62351.304034299988</v>
      </c>
      <c r="K268" s="23">
        <f t="shared" si="22"/>
        <v>19670.037514463686</v>
      </c>
      <c r="L268" s="23"/>
      <c r="M268" s="22">
        <f t="shared" si="23"/>
        <v>5.7925904882087144E-4</v>
      </c>
      <c r="N268" s="27">
        <v>1153</v>
      </c>
      <c r="O268" s="1" t="s">
        <v>955</v>
      </c>
    </row>
    <row r="269" spans="1:15" ht="11.5">
      <c r="A269" s="24">
        <v>3</v>
      </c>
      <c r="B269" s="25">
        <v>890</v>
      </c>
      <c r="C269" s="26" t="s">
        <v>2168</v>
      </c>
      <c r="D269" s="23">
        <v>239173.76000000001</v>
      </c>
      <c r="E269" s="21">
        <v>5.444081810835761E-2</v>
      </c>
      <c r="F269" s="23">
        <f t="shared" si="18"/>
        <v>253350.05329414978</v>
      </c>
      <c r="G269" s="23">
        <v>260386.49</v>
      </c>
      <c r="H269" s="23">
        <f t="shared" si="19"/>
        <v>-7036.4367058502103</v>
      </c>
      <c r="I269" s="23">
        <f t="shared" si="20"/>
        <v>-23375.076996606309</v>
      </c>
      <c r="J269" s="23">
        <f t="shared" si="21"/>
        <v>-30411.513702456519</v>
      </c>
      <c r="K269" s="23">
        <f t="shared" si="22"/>
        <v>9212.4658414927017</v>
      </c>
      <c r="L269" s="23"/>
      <c r="M269" s="22">
        <f t="shared" si="23"/>
        <v>2.7129608658417096E-4</v>
      </c>
      <c r="N269" s="27">
        <v>1157</v>
      </c>
      <c r="O269" s="1" t="s">
        <v>957</v>
      </c>
    </row>
    <row r="270" spans="1:15" ht="11.5">
      <c r="A270" s="24">
        <v>3</v>
      </c>
      <c r="B270" s="25">
        <v>893</v>
      </c>
      <c r="C270" s="26" t="s">
        <v>2169</v>
      </c>
      <c r="D270" s="23">
        <v>1552214.92</v>
      </c>
      <c r="E270" s="21">
        <v>-4.9254588645441584E-2</v>
      </c>
      <c r="F270" s="23">
        <f t="shared" si="18"/>
        <v>1644217.7131219346</v>
      </c>
      <c r="G270" s="23">
        <v>1702614.87</v>
      </c>
      <c r="H270" s="23">
        <f t="shared" si="19"/>
        <v>-58397.156878065551</v>
      </c>
      <c r="I270" s="23">
        <f t="shared" si="20"/>
        <v>-151702.02312444767</v>
      </c>
      <c r="J270" s="23">
        <f t="shared" si="21"/>
        <v>-210099.18000251323</v>
      </c>
      <c r="K270" s="23">
        <f t="shared" si="22"/>
        <v>59788.025781571203</v>
      </c>
      <c r="L270" s="23"/>
      <c r="M270" s="22">
        <f t="shared" si="23"/>
        <v>1.7606857597320122E-3</v>
      </c>
      <c r="N270" s="27">
        <v>2382</v>
      </c>
      <c r="O270" s="1" t="s">
        <v>959</v>
      </c>
    </row>
    <row r="271" spans="1:15" ht="11.5">
      <c r="A271" s="24">
        <v>3</v>
      </c>
      <c r="B271" s="25">
        <v>895</v>
      </c>
      <c r="C271" s="26" t="s">
        <v>2170</v>
      </c>
      <c r="D271" s="23">
        <v>2843594.48</v>
      </c>
      <c r="E271" s="21">
        <v>-2.5002701511684964E-2</v>
      </c>
      <c r="F271" s="23">
        <f t="shared" si="18"/>
        <v>3012139.8478451399</v>
      </c>
      <c r="G271" s="23">
        <v>3019537.73</v>
      </c>
      <c r="H271" s="23">
        <f t="shared" si="19"/>
        <v>-7397.8821548600681</v>
      </c>
      <c r="I271" s="23">
        <f t="shared" si="20"/>
        <v>-277911.92443989118</v>
      </c>
      <c r="J271" s="23">
        <f t="shared" si="21"/>
        <v>-285309.80659475125</v>
      </c>
      <c r="K271" s="23">
        <f t="shared" si="22"/>
        <v>109529.22684351826</v>
      </c>
      <c r="L271" s="23"/>
      <c r="M271" s="22">
        <f t="shared" si="23"/>
        <v>3.2255045631107296E-3</v>
      </c>
      <c r="N271" s="27">
        <v>2282</v>
      </c>
      <c r="O271" s="1" t="s">
        <v>961</v>
      </c>
    </row>
    <row r="272" spans="1:15" ht="11.5">
      <c r="A272" s="24">
        <v>3</v>
      </c>
      <c r="B272" s="25">
        <v>892</v>
      </c>
      <c r="C272" s="26" t="s">
        <v>2171</v>
      </c>
      <c r="D272" s="23">
        <v>556969.04</v>
      </c>
      <c r="E272" s="21">
        <v>-3.1540396452020579E-2</v>
      </c>
      <c r="F272" s="23">
        <f t="shared" ref="F272:F315" si="24">SUM($F$15 * M272)</f>
        <v>589981.67678256775</v>
      </c>
      <c r="G272" s="23">
        <v>602311.5</v>
      </c>
      <c r="H272" s="23">
        <f t="shared" ref="H272:H315" si="25">SUM(F272 - G272)</f>
        <v>-12329.823217432247</v>
      </c>
      <c r="I272" s="23">
        <f t="shared" ref="I272:I315" si="26">SUM($I$15 * M272)</f>
        <v>-54434.040735596995</v>
      </c>
      <c r="J272" s="23">
        <f t="shared" ref="J272:J315" si="27">SUM(H272 + I272)</f>
        <v>-66763.863953029242</v>
      </c>
      <c r="K272" s="23">
        <f t="shared" ref="K272:K315" si="28">SUM($K$15 * M272)</f>
        <v>21453.265842243654</v>
      </c>
      <c r="L272" s="23"/>
      <c r="M272" s="22">
        <f t="shared" ref="M272:M315" si="29">SUM(D272 / $D$15 )</f>
        <v>6.3177298755742511E-4</v>
      </c>
      <c r="N272" s="27">
        <v>1166</v>
      </c>
      <c r="O272" s="1" t="s">
        <v>963</v>
      </c>
    </row>
    <row r="273" spans="1:15" ht="11.5">
      <c r="A273" s="24">
        <v>3</v>
      </c>
      <c r="B273" s="25">
        <v>785</v>
      </c>
      <c r="C273" s="26" t="s">
        <v>2172</v>
      </c>
      <c r="D273" s="23">
        <v>525898.89</v>
      </c>
      <c r="E273" s="21">
        <v>-3.8007104311493276E-2</v>
      </c>
      <c r="F273" s="23">
        <f t="shared" si="24"/>
        <v>557069.93864558637</v>
      </c>
      <c r="G273" s="23">
        <v>566601.15</v>
      </c>
      <c r="H273" s="23">
        <f t="shared" si="25"/>
        <v>-9531.2113544136519</v>
      </c>
      <c r="I273" s="23">
        <f t="shared" si="26"/>
        <v>-51397.473728638921</v>
      </c>
      <c r="J273" s="23">
        <f t="shared" si="27"/>
        <v>-60928.685083052573</v>
      </c>
      <c r="K273" s="23">
        <f t="shared" si="28"/>
        <v>20256.509577822948</v>
      </c>
      <c r="L273" s="23"/>
      <c r="M273" s="22">
        <f t="shared" si="29"/>
        <v>5.9652994875340586E-4</v>
      </c>
      <c r="N273" s="27">
        <v>1168</v>
      </c>
      <c r="O273" s="1" t="s">
        <v>965</v>
      </c>
    </row>
    <row r="274" spans="1:15" ht="11.5">
      <c r="A274" s="24">
        <v>3</v>
      </c>
      <c r="B274" s="25">
        <v>905</v>
      </c>
      <c r="C274" s="26" t="s">
        <v>2173</v>
      </c>
      <c r="D274" s="23">
        <v>11329627.689999999</v>
      </c>
      <c r="E274" s="21">
        <v>7.3582548907527814E-2</v>
      </c>
      <c r="F274" s="23">
        <f t="shared" si="24"/>
        <v>12001156.728331631</v>
      </c>
      <c r="G274" s="23">
        <v>12317009.84</v>
      </c>
      <c r="H274" s="23">
        <f t="shared" si="25"/>
        <v>-315853.1116683688</v>
      </c>
      <c r="I274" s="23">
        <f t="shared" si="26"/>
        <v>-1107274.1407612308</v>
      </c>
      <c r="J274" s="23">
        <f t="shared" si="27"/>
        <v>-1423127.2524295996</v>
      </c>
      <c r="K274" s="23">
        <f t="shared" si="28"/>
        <v>436393.22344957426</v>
      </c>
      <c r="L274" s="23"/>
      <c r="M274" s="22">
        <f t="shared" si="29"/>
        <v>1.2851257825075211E-2</v>
      </c>
      <c r="N274" s="27">
        <v>1173</v>
      </c>
      <c r="O274" s="1" t="s">
        <v>967</v>
      </c>
    </row>
    <row r="275" spans="1:15" ht="11.5">
      <c r="A275" s="24">
        <v>3</v>
      </c>
      <c r="B275" s="25">
        <v>911</v>
      </c>
      <c r="C275" s="26" t="s">
        <v>2174</v>
      </c>
      <c r="D275" s="23">
        <v>323768.24</v>
      </c>
      <c r="E275" s="21">
        <v>-6.9123123130893818E-2</v>
      </c>
      <c r="F275" s="23">
        <f t="shared" si="24"/>
        <v>342958.61242869229</v>
      </c>
      <c r="G275" s="23">
        <v>352338.82</v>
      </c>
      <c r="H275" s="23">
        <f t="shared" si="25"/>
        <v>-9380.2075713077211</v>
      </c>
      <c r="I275" s="23">
        <f t="shared" si="26"/>
        <v>-31642.716738891882</v>
      </c>
      <c r="J275" s="23">
        <f t="shared" si="27"/>
        <v>-41022.924310199603</v>
      </c>
      <c r="K275" s="23">
        <f t="shared" si="28"/>
        <v>12470.865748651568</v>
      </c>
      <c r="L275" s="23"/>
      <c r="M275" s="22">
        <f t="shared" si="29"/>
        <v>3.6725206173220939E-4</v>
      </c>
      <c r="N275" s="27">
        <v>1181</v>
      </c>
      <c r="O275" s="1" t="s">
        <v>969</v>
      </c>
    </row>
    <row r="276" spans="1:15" ht="11.5">
      <c r="A276" s="24">
        <v>3</v>
      </c>
      <c r="B276" s="25">
        <v>92</v>
      </c>
      <c r="C276" s="26" t="s">
        <v>2175</v>
      </c>
      <c r="D276" s="23">
        <v>25131830.609999999</v>
      </c>
      <c r="E276" s="21">
        <v>-2.0354207262979734E-2</v>
      </c>
      <c r="F276" s="23">
        <f t="shared" si="24"/>
        <v>26621443.022943005</v>
      </c>
      <c r="G276" s="23">
        <v>26924888.600000001</v>
      </c>
      <c r="H276" s="23">
        <f t="shared" si="25"/>
        <v>-303445.57705699652</v>
      </c>
      <c r="I276" s="23">
        <f t="shared" si="26"/>
        <v>-2456199.5244562668</v>
      </c>
      <c r="J276" s="23">
        <f t="shared" si="27"/>
        <v>-2759645.1015132633</v>
      </c>
      <c r="K276" s="23">
        <f t="shared" si="28"/>
        <v>968024.79932918085</v>
      </c>
      <c r="L276" s="23"/>
      <c r="M276" s="22">
        <f t="shared" si="29"/>
        <v>2.8507171075912666E-2</v>
      </c>
      <c r="N276" s="27">
        <v>1192</v>
      </c>
      <c r="O276" s="1" t="s">
        <v>1573</v>
      </c>
    </row>
    <row r="277" spans="1:15" ht="11.5">
      <c r="A277" s="24">
        <v>3</v>
      </c>
      <c r="B277" s="25">
        <v>915</v>
      </c>
      <c r="C277" s="26" t="s">
        <v>2176</v>
      </c>
      <c r="D277" s="23">
        <v>3321439.14</v>
      </c>
      <c r="E277" s="21">
        <v>-3.7642279764210272E-2</v>
      </c>
      <c r="F277" s="23">
        <f t="shared" si="24"/>
        <v>3518307.2889445522</v>
      </c>
      <c r="G277" s="23">
        <v>3579138.2</v>
      </c>
      <c r="H277" s="23">
        <f t="shared" si="25"/>
        <v>-60830.911055447999</v>
      </c>
      <c r="I277" s="23">
        <f t="shared" si="26"/>
        <v>-324612.93261034088</v>
      </c>
      <c r="J277" s="23">
        <f t="shared" si="27"/>
        <v>-385443.84366578888</v>
      </c>
      <c r="K277" s="23">
        <f t="shared" si="28"/>
        <v>127934.78942609295</v>
      </c>
      <c r="L277" s="23"/>
      <c r="M277" s="22">
        <f t="shared" si="29"/>
        <v>3.7675263394675667E-3</v>
      </c>
      <c r="N277" s="27">
        <v>1193</v>
      </c>
      <c r="O277" s="1" t="s">
        <v>1574</v>
      </c>
    </row>
    <row r="278" spans="1:15" ht="11.5">
      <c r="A278" s="24">
        <v>3</v>
      </c>
      <c r="B278" s="25">
        <v>918</v>
      </c>
      <c r="C278" s="26" t="s">
        <v>2177</v>
      </c>
      <c r="D278" s="23">
        <v>401082.16</v>
      </c>
      <c r="E278" s="21">
        <v>-2.2061408253734944E-2</v>
      </c>
      <c r="F278" s="23">
        <f t="shared" si="24"/>
        <v>424855.07863125409</v>
      </c>
      <c r="G278" s="23">
        <v>424329.91</v>
      </c>
      <c r="H278" s="23">
        <f t="shared" si="25"/>
        <v>525.16863125411328</v>
      </c>
      <c r="I278" s="23">
        <f t="shared" si="26"/>
        <v>-39198.808313943679</v>
      </c>
      <c r="J278" s="23">
        <f t="shared" si="27"/>
        <v>-38673.639682689565</v>
      </c>
      <c r="K278" s="23">
        <f t="shared" si="28"/>
        <v>15448.833929909826</v>
      </c>
      <c r="L278" s="23"/>
      <c r="M278" s="22">
        <f t="shared" si="29"/>
        <v>4.5494965838529399E-4</v>
      </c>
      <c r="N278" s="27">
        <v>1203</v>
      </c>
      <c r="O278" s="1" t="s">
        <v>1575</v>
      </c>
    </row>
    <row r="279" spans="1:15" ht="11.5">
      <c r="A279" s="24">
        <v>3</v>
      </c>
      <c r="B279" s="25">
        <v>921</v>
      </c>
      <c r="C279" s="26" t="s">
        <v>2178</v>
      </c>
      <c r="D279" s="23">
        <v>342621.67</v>
      </c>
      <c r="E279" s="21">
        <v>-1.8546943230628089E-2</v>
      </c>
      <c r="F279" s="23">
        <f t="shared" si="24"/>
        <v>362929.52184315951</v>
      </c>
      <c r="G279" s="23">
        <v>366131.59</v>
      </c>
      <c r="H279" s="23">
        <f t="shared" si="25"/>
        <v>-3202.0681568405125</v>
      </c>
      <c r="I279" s="23">
        <f t="shared" si="26"/>
        <v>-33485.311753914131</v>
      </c>
      <c r="J279" s="23">
        <f t="shared" si="27"/>
        <v>-36687.379910754644</v>
      </c>
      <c r="K279" s="23">
        <f t="shared" si="28"/>
        <v>13197.059875758045</v>
      </c>
      <c r="L279" s="23"/>
      <c r="M279" s="22">
        <f t="shared" si="29"/>
        <v>3.8863760911704212E-4</v>
      </c>
      <c r="N279" s="27">
        <v>1210</v>
      </c>
      <c r="O279" s="1" t="s">
        <v>1576</v>
      </c>
    </row>
    <row r="280" spans="1:15" ht="11.5">
      <c r="A280" s="24">
        <v>3</v>
      </c>
      <c r="B280" s="25">
        <v>922</v>
      </c>
      <c r="C280" s="26" t="s">
        <v>2179</v>
      </c>
      <c r="D280" s="23">
        <v>816561.73</v>
      </c>
      <c r="E280" s="21">
        <v>-5.3019225445682258E-2</v>
      </c>
      <c r="F280" s="23">
        <f t="shared" si="24"/>
        <v>864960.92971680139</v>
      </c>
      <c r="G280" s="23">
        <v>888882.1</v>
      </c>
      <c r="H280" s="23">
        <f t="shared" si="25"/>
        <v>-23921.170283198589</v>
      </c>
      <c r="I280" s="23">
        <f t="shared" si="26"/>
        <v>-79804.713155958452</v>
      </c>
      <c r="J280" s="23">
        <f t="shared" si="27"/>
        <v>-103725.88343915704</v>
      </c>
      <c r="K280" s="23">
        <f t="shared" si="28"/>
        <v>31452.225549722447</v>
      </c>
      <c r="L280" s="23"/>
      <c r="M280" s="22">
        <f t="shared" si="29"/>
        <v>9.2623037662409292E-4</v>
      </c>
      <c r="N280" s="27">
        <v>1215</v>
      </c>
      <c r="O280" s="1" t="s">
        <v>1577</v>
      </c>
    </row>
    <row r="281" spans="1:15" ht="11.5">
      <c r="A281" s="24">
        <v>3</v>
      </c>
      <c r="B281" s="25">
        <v>924</v>
      </c>
      <c r="C281" s="26" t="s">
        <v>2180</v>
      </c>
      <c r="D281" s="23">
        <v>665868.55000000005</v>
      </c>
      <c r="E281" s="21">
        <v>-4.3433695367467669E-2</v>
      </c>
      <c r="F281" s="23">
        <f t="shared" si="24"/>
        <v>705335.87225203228</v>
      </c>
      <c r="G281" s="23">
        <v>715003.92</v>
      </c>
      <c r="H281" s="23">
        <f t="shared" si="25"/>
        <v>-9668.0477479677647</v>
      </c>
      <c r="I281" s="23">
        <f t="shared" si="26"/>
        <v>-65077.074616666127</v>
      </c>
      <c r="J281" s="23">
        <f t="shared" si="27"/>
        <v>-74745.122364633891</v>
      </c>
      <c r="K281" s="23">
        <f t="shared" si="28"/>
        <v>25647.843943245589</v>
      </c>
      <c r="L281" s="23"/>
      <c r="M281" s="22">
        <f t="shared" si="29"/>
        <v>7.5529828938791766E-4</v>
      </c>
      <c r="N281" s="27">
        <v>1216</v>
      </c>
      <c r="O281" s="1" t="s">
        <v>1578</v>
      </c>
    </row>
    <row r="282" spans="1:15" ht="11.5">
      <c r="A282" s="24">
        <v>3</v>
      </c>
      <c r="B282" s="25">
        <v>925</v>
      </c>
      <c r="C282" s="26" t="s">
        <v>2181</v>
      </c>
      <c r="D282" s="23">
        <v>618068.5</v>
      </c>
      <c r="E282" s="21">
        <v>-5.085638892663194E-2</v>
      </c>
      <c r="F282" s="23">
        <f t="shared" si="24"/>
        <v>654702.62044814276</v>
      </c>
      <c r="G282" s="23">
        <v>675773.81</v>
      </c>
      <c r="H282" s="23">
        <f t="shared" si="25"/>
        <v>-21071.1895518573</v>
      </c>
      <c r="I282" s="23">
        <f t="shared" si="26"/>
        <v>-60405.450734549493</v>
      </c>
      <c r="J282" s="23">
        <f t="shared" si="27"/>
        <v>-81476.640286406793</v>
      </c>
      <c r="K282" s="23">
        <f t="shared" si="28"/>
        <v>23806.687422368701</v>
      </c>
      <c r="L282" s="23"/>
      <c r="M282" s="22">
        <f t="shared" si="29"/>
        <v>7.010784347369404E-4</v>
      </c>
      <c r="N282" s="27">
        <v>1219</v>
      </c>
      <c r="O282" s="1" t="s">
        <v>1796</v>
      </c>
    </row>
    <row r="283" spans="1:15" ht="11.5">
      <c r="A283" s="24">
        <v>3</v>
      </c>
      <c r="B283" s="25">
        <v>927</v>
      </c>
      <c r="C283" s="26" t="s">
        <v>2182</v>
      </c>
      <c r="D283" s="23">
        <v>5204395.1399999997</v>
      </c>
      <c r="E283" s="21">
        <v>-3.6498935107615045E-2</v>
      </c>
      <c r="F283" s="23">
        <f t="shared" si="24"/>
        <v>5512869.7482650857</v>
      </c>
      <c r="G283" s="23">
        <v>5595412.04</v>
      </c>
      <c r="H283" s="23">
        <f t="shared" si="25"/>
        <v>-82542.291734914295</v>
      </c>
      <c r="I283" s="23">
        <f t="shared" si="26"/>
        <v>-508639.14636063611</v>
      </c>
      <c r="J283" s="23">
        <f t="shared" si="27"/>
        <v>-591181.4380955504</v>
      </c>
      <c r="K283" s="23">
        <f t="shared" si="28"/>
        <v>200462.25996062704</v>
      </c>
      <c r="L283" s="23"/>
      <c r="M283" s="22">
        <f t="shared" si="29"/>
        <v>5.9033734909702401E-3</v>
      </c>
      <c r="N283" s="27">
        <v>1225</v>
      </c>
      <c r="O283" s="1" t="s">
        <v>1797</v>
      </c>
    </row>
    <row r="284" spans="1:15" ht="11.5">
      <c r="A284" s="24">
        <v>3</v>
      </c>
      <c r="B284" s="25">
        <v>931</v>
      </c>
      <c r="C284" s="26" t="s">
        <v>2183</v>
      </c>
      <c r="D284" s="23">
        <v>986757.4</v>
      </c>
      <c r="E284" s="21">
        <v>-5.1100036308433981E-2</v>
      </c>
      <c r="F284" s="23">
        <f t="shared" si="24"/>
        <v>1045244.4276428847</v>
      </c>
      <c r="G284" s="23">
        <v>1075371.28</v>
      </c>
      <c r="H284" s="23">
        <f t="shared" si="25"/>
        <v>-30126.852357115364</v>
      </c>
      <c r="I284" s="23">
        <f t="shared" si="26"/>
        <v>-96438.381041344372</v>
      </c>
      <c r="J284" s="23">
        <f t="shared" si="27"/>
        <v>-126565.23339845974</v>
      </c>
      <c r="K284" s="23">
        <f t="shared" si="28"/>
        <v>38007.801697561423</v>
      </c>
      <c r="L284" s="23"/>
      <c r="M284" s="22">
        <f t="shared" si="29"/>
        <v>1.1192842435055225E-3</v>
      </c>
      <c r="N284" s="27">
        <v>1230</v>
      </c>
      <c r="O284" s="1" t="s">
        <v>1798</v>
      </c>
    </row>
    <row r="285" spans="1:15" ht="11.5">
      <c r="A285" s="24">
        <v>3</v>
      </c>
      <c r="B285" s="25">
        <v>934</v>
      </c>
      <c r="C285" s="26" t="s">
        <v>2184</v>
      </c>
      <c r="D285" s="23">
        <v>573606.48</v>
      </c>
      <c r="E285" s="21">
        <v>-7.1727318254725961E-2</v>
      </c>
      <c r="F285" s="23">
        <f t="shared" si="24"/>
        <v>607605.25016569393</v>
      </c>
      <c r="G285" s="23">
        <v>631548.07999999996</v>
      </c>
      <c r="H285" s="23">
        <f t="shared" si="25"/>
        <v>-23942.829834306031</v>
      </c>
      <c r="I285" s="23">
        <f t="shared" si="26"/>
        <v>-56060.061253175576</v>
      </c>
      <c r="J285" s="23">
        <f t="shared" si="27"/>
        <v>-80002.891087481607</v>
      </c>
      <c r="K285" s="23">
        <f t="shared" si="28"/>
        <v>22094.104735648532</v>
      </c>
      <c r="L285" s="23"/>
      <c r="M285" s="22">
        <f t="shared" si="29"/>
        <v>6.5064492552745548E-4</v>
      </c>
      <c r="N285" s="27">
        <v>1236</v>
      </c>
      <c r="O285" s="1" t="s">
        <v>1799</v>
      </c>
    </row>
    <row r="286" spans="1:15" ht="11.5">
      <c r="A286" s="24">
        <v>3</v>
      </c>
      <c r="B286" s="25">
        <v>936</v>
      </c>
      <c r="C286" s="26" t="s">
        <v>2185</v>
      </c>
      <c r="D286" s="23">
        <v>1161850.8600000001</v>
      </c>
      <c r="E286" s="21">
        <v>-2.8748293591806518E-2</v>
      </c>
      <c r="F286" s="23">
        <f t="shared" si="24"/>
        <v>1230716.0170950766</v>
      </c>
      <c r="G286" s="23">
        <v>1236991.04</v>
      </c>
      <c r="H286" s="23">
        <f t="shared" si="25"/>
        <v>-6275.0229049234185</v>
      </c>
      <c r="I286" s="23">
        <f t="shared" si="26"/>
        <v>-113550.72275099601</v>
      </c>
      <c r="J286" s="23">
        <f t="shared" si="27"/>
        <v>-119825.74565591943</v>
      </c>
      <c r="K286" s="23">
        <f t="shared" si="28"/>
        <v>44752.03032581383</v>
      </c>
      <c r="L286" s="23"/>
      <c r="M286" s="22">
        <f t="shared" si="29"/>
        <v>1.3178937000131348E-3</v>
      </c>
      <c r="N286" s="27">
        <v>1244</v>
      </c>
      <c r="O286" s="1" t="s">
        <v>1800</v>
      </c>
    </row>
    <row r="287" spans="1:15" ht="11.5">
      <c r="A287" s="24">
        <v>3</v>
      </c>
      <c r="B287" s="25">
        <v>946</v>
      </c>
      <c r="C287" s="26" t="s">
        <v>2186</v>
      </c>
      <c r="D287" s="23">
        <v>1464715.85</v>
      </c>
      <c r="E287" s="21">
        <v>-4.5675706444319251E-2</v>
      </c>
      <c r="F287" s="23">
        <f t="shared" si="24"/>
        <v>1551532.4032966071</v>
      </c>
      <c r="G287" s="23">
        <v>1603131.18</v>
      </c>
      <c r="H287" s="23">
        <f t="shared" si="25"/>
        <v>-51598.776703392854</v>
      </c>
      <c r="I287" s="23">
        <f t="shared" si="26"/>
        <v>-143150.51020605126</v>
      </c>
      <c r="J287" s="23">
        <f t="shared" si="27"/>
        <v>-194749.28690944411</v>
      </c>
      <c r="K287" s="23">
        <f t="shared" si="28"/>
        <v>56417.747229536995</v>
      </c>
      <c r="L287" s="23"/>
      <c r="M287" s="22">
        <f t="shared" si="29"/>
        <v>1.6614350924733865E-3</v>
      </c>
      <c r="N287" s="27">
        <v>2026</v>
      </c>
      <c r="O287" s="1" t="s">
        <v>1801</v>
      </c>
    </row>
    <row r="288" spans="1:15" ht="11.5">
      <c r="A288" s="24">
        <v>3</v>
      </c>
      <c r="B288" s="25">
        <v>976</v>
      </c>
      <c r="C288" s="26" t="s">
        <v>2187</v>
      </c>
      <c r="D288" s="23">
        <v>666382.59</v>
      </c>
      <c r="E288" s="21">
        <v>-4.5633857029180568E-2</v>
      </c>
      <c r="F288" s="23">
        <f t="shared" si="24"/>
        <v>705880.38040123438</v>
      </c>
      <c r="G288" s="23">
        <v>713409</v>
      </c>
      <c r="H288" s="23">
        <f t="shared" si="25"/>
        <v>-7528.6195987656247</v>
      </c>
      <c r="I288" s="23">
        <f t="shared" si="26"/>
        <v>-65127.313090064439</v>
      </c>
      <c r="J288" s="23">
        <f t="shared" si="27"/>
        <v>-72655.932688830071</v>
      </c>
      <c r="K288" s="23">
        <f t="shared" si="28"/>
        <v>25667.64367353858</v>
      </c>
      <c r="L288" s="23"/>
      <c r="M288" s="22">
        <f t="shared" si="29"/>
        <v>7.5588136773375168E-4</v>
      </c>
      <c r="N288" s="27">
        <v>1279</v>
      </c>
      <c r="O288" s="1" t="s">
        <v>1802</v>
      </c>
    </row>
    <row r="289" spans="1:15" ht="11.5">
      <c r="A289" s="24">
        <v>3</v>
      </c>
      <c r="B289" s="25">
        <v>977</v>
      </c>
      <c r="C289" s="26" t="s">
        <v>2188</v>
      </c>
      <c r="D289" s="23">
        <v>3263171.26</v>
      </c>
      <c r="E289" s="21">
        <v>-2.5839128226528944E-2</v>
      </c>
      <c r="F289" s="23">
        <f t="shared" si="24"/>
        <v>3456585.758525257</v>
      </c>
      <c r="G289" s="23">
        <v>3532877.04</v>
      </c>
      <c r="H289" s="23">
        <f t="shared" si="25"/>
        <v>-76291.281474743038</v>
      </c>
      <c r="I289" s="23">
        <f t="shared" si="26"/>
        <v>-318918.26032928034</v>
      </c>
      <c r="J289" s="23">
        <f t="shared" si="27"/>
        <v>-395209.54180402338</v>
      </c>
      <c r="K289" s="23">
        <f t="shared" si="28"/>
        <v>125690.43430052984</v>
      </c>
      <c r="L289" s="23"/>
      <c r="M289" s="22">
        <f t="shared" si="29"/>
        <v>3.7014327687616656E-3</v>
      </c>
      <c r="N289" s="27">
        <v>1280</v>
      </c>
      <c r="O289" s="1" t="s">
        <v>1803</v>
      </c>
    </row>
    <row r="290" spans="1:15" ht="11.5">
      <c r="A290" s="24">
        <v>3</v>
      </c>
      <c r="B290" s="25">
        <v>762</v>
      </c>
      <c r="C290" s="26" t="s">
        <v>1804</v>
      </c>
      <c r="D290" s="23">
        <v>6554806.6799999988</v>
      </c>
      <c r="E290" s="21">
        <v>-4.5524635241360002E-2</v>
      </c>
      <c r="F290" s="23">
        <f t="shared" si="24"/>
        <v>6943322.8030986702</v>
      </c>
      <c r="G290" s="23">
        <v>7093881.5300000003</v>
      </c>
      <c r="H290" s="23">
        <f t="shared" si="25"/>
        <v>-150558.72690133005</v>
      </c>
      <c r="I290" s="23">
        <f t="shared" si="26"/>
        <v>-640618.39744823729</v>
      </c>
      <c r="J290" s="23">
        <f t="shared" si="27"/>
        <v>-791177.12434956734</v>
      </c>
      <c r="K290" s="23">
        <f t="shared" si="28"/>
        <v>252477.24765914187</v>
      </c>
      <c r="L290" s="23"/>
      <c r="M290" s="22">
        <f t="shared" si="29"/>
        <v>7.4351525878080509E-3</v>
      </c>
      <c r="N290" s="27">
        <v>2363</v>
      </c>
      <c r="O290" s="1" t="s">
        <v>1804</v>
      </c>
    </row>
    <row r="291" spans="1:15" ht="11.5">
      <c r="A291" s="24">
        <v>3</v>
      </c>
      <c r="B291" s="25">
        <v>980</v>
      </c>
      <c r="C291" s="26" t="s">
        <v>2189</v>
      </c>
      <c r="D291" s="23">
        <v>6104858.25</v>
      </c>
      <c r="E291" s="21">
        <v>-3.2056140309664569E-2</v>
      </c>
      <c r="F291" s="23">
        <f t="shared" si="24"/>
        <v>6466705.0557332458</v>
      </c>
      <c r="G291" s="23">
        <v>6615068.7199999997</v>
      </c>
      <c r="H291" s="23">
        <f t="shared" si="25"/>
        <v>-148363.66426675394</v>
      </c>
      <c r="I291" s="23">
        <f t="shared" si="26"/>
        <v>-596643.76078344567</v>
      </c>
      <c r="J291" s="23">
        <f t="shared" si="27"/>
        <v>-745007.42505019961</v>
      </c>
      <c r="K291" s="23">
        <f t="shared" si="28"/>
        <v>235146.1886758811</v>
      </c>
      <c r="L291" s="23"/>
      <c r="M291" s="22">
        <f t="shared" si="29"/>
        <v>6.9247736556723042E-3</v>
      </c>
      <c r="N291" s="27">
        <v>1290</v>
      </c>
      <c r="O291" s="1" t="s">
        <v>1886</v>
      </c>
    </row>
    <row r="292" spans="1:15" ht="11.5">
      <c r="A292" s="24">
        <v>3</v>
      </c>
      <c r="B292" s="25">
        <v>981</v>
      </c>
      <c r="C292" s="26" t="s">
        <v>2190</v>
      </c>
      <c r="D292" s="23">
        <v>469924.16</v>
      </c>
      <c r="E292" s="21">
        <v>-5.2968388404148768E-2</v>
      </c>
      <c r="F292" s="23">
        <f t="shared" si="24"/>
        <v>497777.4776806978</v>
      </c>
      <c r="G292" s="23">
        <v>506897.24</v>
      </c>
      <c r="H292" s="23">
        <f t="shared" si="25"/>
        <v>-9119.7623193021864</v>
      </c>
      <c r="I292" s="23">
        <f t="shared" si="26"/>
        <v>-45926.916993593033</v>
      </c>
      <c r="J292" s="23">
        <f t="shared" si="27"/>
        <v>-55046.679312895219</v>
      </c>
      <c r="K292" s="23">
        <f t="shared" si="28"/>
        <v>18100.481725470847</v>
      </c>
      <c r="L292" s="23"/>
      <c r="M292" s="22">
        <f t="shared" si="29"/>
        <v>5.3303751046667412E-4</v>
      </c>
      <c r="N292" s="27">
        <v>1294</v>
      </c>
      <c r="O292" s="1" t="s">
        <v>1887</v>
      </c>
    </row>
    <row r="293" spans="1:15" ht="11.5">
      <c r="A293" s="24">
        <v>3</v>
      </c>
      <c r="B293" s="25">
        <v>989</v>
      </c>
      <c r="C293" s="26" t="s">
        <v>2191</v>
      </c>
      <c r="D293" s="23">
        <v>1122488.3</v>
      </c>
      <c r="E293" s="21">
        <v>-4.9883458209714543E-2</v>
      </c>
      <c r="F293" s="23">
        <f t="shared" si="24"/>
        <v>1189020.361711333</v>
      </c>
      <c r="G293" s="23">
        <v>1221185.6299999999</v>
      </c>
      <c r="H293" s="23">
        <f t="shared" si="25"/>
        <v>-32165.268288666848</v>
      </c>
      <c r="I293" s="23">
        <f t="shared" si="26"/>
        <v>-109703.71683034845</v>
      </c>
      <c r="J293" s="23">
        <f t="shared" si="27"/>
        <v>-141868.9851190153</v>
      </c>
      <c r="K293" s="23">
        <f t="shared" si="28"/>
        <v>43235.86802007549</v>
      </c>
      <c r="L293" s="23"/>
      <c r="M293" s="22">
        <f t="shared" si="29"/>
        <v>1.2732445357990728E-3</v>
      </c>
      <c r="N293" s="27">
        <v>1297</v>
      </c>
      <c r="O293" s="1" t="s">
        <v>1011</v>
      </c>
    </row>
    <row r="294" spans="1:15" ht="11.5">
      <c r="A294" s="24">
        <v>3</v>
      </c>
      <c r="B294" s="25">
        <v>992</v>
      </c>
      <c r="C294" s="26" t="s">
        <v>2192</v>
      </c>
      <c r="D294" s="23">
        <v>3115603.25</v>
      </c>
      <c r="E294" s="21">
        <v>-5.1402622429363054E-2</v>
      </c>
      <c r="F294" s="23">
        <f t="shared" si="24"/>
        <v>3300271.1059562978</v>
      </c>
      <c r="G294" s="23">
        <v>3381741.16</v>
      </c>
      <c r="H294" s="23">
        <f t="shared" si="25"/>
        <v>-81470.054043702316</v>
      </c>
      <c r="I294" s="23">
        <f t="shared" si="26"/>
        <v>-304496.05282630853</v>
      </c>
      <c r="J294" s="23">
        <f t="shared" si="27"/>
        <v>-385966.10687001084</v>
      </c>
      <c r="K294" s="23">
        <f t="shared" si="28"/>
        <v>120006.42761258024</v>
      </c>
      <c r="L294" s="23"/>
      <c r="M294" s="22">
        <f t="shared" si="29"/>
        <v>3.5340455787203594E-3</v>
      </c>
      <c r="N294" s="27">
        <v>2027</v>
      </c>
      <c r="O294" s="1" t="s">
        <v>1888</v>
      </c>
    </row>
    <row r="295" spans="1:15" ht="11.5">
      <c r="A295" s="24">
        <v>4</v>
      </c>
      <c r="B295" s="25"/>
      <c r="C295" s="26" t="s">
        <v>2193</v>
      </c>
      <c r="D295" s="23">
        <v>266186.58000000007</v>
      </c>
      <c r="E295" s="21">
        <v>-5.0188473231234286E-2</v>
      </c>
      <c r="F295" s="23">
        <f t="shared" si="24"/>
        <v>281963.97560161899</v>
      </c>
      <c r="G295" s="23">
        <v>293199.88</v>
      </c>
      <c r="H295" s="23">
        <f t="shared" si="25"/>
        <v>-11235.904398381012</v>
      </c>
      <c r="I295" s="23">
        <f t="shared" si="26"/>
        <v>-26015.110532874951</v>
      </c>
      <c r="J295" s="23">
        <f t="shared" si="27"/>
        <v>-37251.014931255966</v>
      </c>
      <c r="K295" s="23">
        <f t="shared" si="28"/>
        <v>10252.94236171127</v>
      </c>
      <c r="L295" s="23"/>
      <c r="M295" s="22">
        <f t="shared" si="29"/>
        <v>3.0193687407525124E-4</v>
      </c>
      <c r="N295" s="27">
        <v>87</v>
      </c>
      <c r="O295" s="1" t="s">
        <v>1889</v>
      </c>
    </row>
    <row r="296" spans="1:15" ht="11.5">
      <c r="A296" s="24">
        <v>4</v>
      </c>
      <c r="B296" s="25"/>
      <c r="C296" s="26" t="s">
        <v>2194</v>
      </c>
      <c r="D296" s="23">
        <v>5776919.3499999996</v>
      </c>
      <c r="E296" s="21">
        <v>-2.2043034522939806E-2</v>
      </c>
      <c r="F296" s="23">
        <f t="shared" si="24"/>
        <v>6119328.5801858241</v>
      </c>
      <c r="G296" s="23">
        <v>6301779.54</v>
      </c>
      <c r="H296" s="23">
        <f t="shared" si="25"/>
        <v>-182450.95981417596</v>
      </c>
      <c r="I296" s="23">
        <f t="shared" si="26"/>
        <v>-564593.43453660992</v>
      </c>
      <c r="J296" s="23">
        <f t="shared" si="27"/>
        <v>-747044.39435078588</v>
      </c>
      <c r="K296" s="23">
        <f t="shared" si="28"/>
        <v>222514.67795185061</v>
      </c>
      <c r="L296" s="23"/>
      <c r="M296" s="22">
        <f t="shared" si="29"/>
        <v>6.5527907917966102E-3</v>
      </c>
      <c r="N296" s="27">
        <v>129</v>
      </c>
      <c r="O296" s="1" t="s">
        <v>1890</v>
      </c>
    </row>
    <row r="297" spans="1:15" ht="11.5">
      <c r="A297" s="24">
        <v>4</v>
      </c>
      <c r="B297" s="25"/>
      <c r="C297" s="26" t="s">
        <v>2195</v>
      </c>
      <c r="D297" s="23">
        <v>295101.44000000006</v>
      </c>
      <c r="E297" s="21">
        <v>-3.6848287928670405E-2</v>
      </c>
      <c r="F297" s="23">
        <f t="shared" si="24"/>
        <v>312592.67551415489</v>
      </c>
      <c r="G297" s="23">
        <v>321238.17</v>
      </c>
      <c r="H297" s="23">
        <f t="shared" si="25"/>
        <v>-8645.4944858450908</v>
      </c>
      <c r="I297" s="23">
        <f t="shared" si="26"/>
        <v>-28841.035412117941</v>
      </c>
      <c r="J297" s="23">
        <f t="shared" si="27"/>
        <v>-37486.529897963032</v>
      </c>
      <c r="K297" s="23">
        <f t="shared" si="28"/>
        <v>11366.681427658737</v>
      </c>
      <c r="L297" s="23"/>
      <c r="M297" s="22">
        <f t="shared" si="29"/>
        <v>3.3473515580201415E-4</v>
      </c>
      <c r="N297" s="27">
        <v>161</v>
      </c>
      <c r="O297" s="1" t="s">
        <v>1891</v>
      </c>
    </row>
    <row r="298" spans="1:15" ht="11.5">
      <c r="A298" s="24">
        <v>4</v>
      </c>
      <c r="B298" s="25"/>
      <c r="C298" s="26" t="s">
        <v>2196</v>
      </c>
      <c r="D298" s="23">
        <v>367875.05999999988</v>
      </c>
      <c r="E298" s="21">
        <v>-5.3048893764369158E-2</v>
      </c>
      <c r="F298" s="23">
        <f t="shared" si="24"/>
        <v>389679.72931724833</v>
      </c>
      <c r="G298" s="23">
        <v>406922.26</v>
      </c>
      <c r="H298" s="23">
        <f t="shared" si="25"/>
        <v>-17242.530682751676</v>
      </c>
      <c r="I298" s="23">
        <f t="shared" si="26"/>
        <v>-35953.391595429042</v>
      </c>
      <c r="J298" s="23">
        <f t="shared" si="27"/>
        <v>-53195.922278180718</v>
      </c>
      <c r="K298" s="23">
        <f t="shared" si="28"/>
        <v>14169.766884908599</v>
      </c>
      <c r="L298" s="23"/>
      <c r="M298" s="22">
        <f t="shared" si="29"/>
        <v>4.1728266566498369E-4</v>
      </c>
      <c r="N298" s="27">
        <v>170</v>
      </c>
      <c r="O298" s="1" t="s">
        <v>1892</v>
      </c>
    </row>
    <row r="299" spans="1:15" ht="11.5">
      <c r="A299" s="24">
        <v>4</v>
      </c>
      <c r="B299" s="25"/>
      <c r="C299" s="26" t="s">
        <v>2197</v>
      </c>
      <c r="D299" s="23">
        <v>197981.89</v>
      </c>
      <c r="E299" s="21">
        <v>-1.4800052051182209E-2</v>
      </c>
      <c r="F299" s="23">
        <f t="shared" si="24"/>
        <v>209716.66115370055</v>
      </c>
      <c r="G299" s="23">
        <v>218928.81</v>
      </c>
      <c r="H299" s="23">
        <f t="shared" si="25"/>
        <v>-9212.1488462994457</v>
      </c>
      <c r="I299" s="23">
        <f t="shared" si="26"/>
        <v>-19349.287826071057</v>
      </c>
      <c r="J299" s="23">
        <f t="shared" si="27"/>
        <v>-28561.436672370502</v>
      </c>
      <c r="K299" s="23">
        <f t="shared" si="28"/>
        <v>7625.8423953328547</v>
      </c>
      <c r="L299" s="23"/>
      <c r="M299" s="22">
        <f t="shared" si="29"/>
        <v>2.2457192616588798E-4</v>
      </c>
      <c r="N299" s="27">
        <v>183</v>
      </c>
      <c r="O299" s="1" t="s">
        <v>1893</v>
      </c>
    </row>
    <row r="300" spans="1:15" ht="11.5">
      <c r="A300" s="24">
        <v>4</v>
      </c>
      <c r="B300" s="25"/>
      <c r="C300" s="26" t="s">
        <v>2198</v>
      </c>
      <c r="D300" s="23">
        <v>1391524.0800000003</v>
      </c>
      <c r="E300" s="21">
        <v>-4.6503994589197246E-2</v>
      </c>
      <c r="F300" s="23">
        <f t="shared" si="24"/>
        <v>1474002.4149308552</v>
      </c>
      <c r="G300" s="23">
        <v>1536945.43</v>
      </c>
      <c r="H300" s="23">
        <f t="shared" si="25"/>
        <v>-62943.015069144778</v>
      </c>
      <c r="I300" s="23">
        <f t="shared" si="26"/>
        <v>-135997.28712979116</v>
      </c>
      <c r="J300" s="23">
        <f t="shared" si="27"/>
        <v>-198940.30219893594</v>
      </c>
      <c r="K300" s="23">
        <f t="shared" si="28"/>
        <v>53598.555521368893</v>
      </c>
      <c r="L300" s="23"/>
      <c r="M300" s="22">
        <f t="shared" si="29"/>
        <v>1.5784132728090192E-3</v>
      </c>
      <c r="N300" s="27">
        <v>211</v>
      </c>
      <c r="O300" s="1" t="s">
        <v>1894</v>
      </c>
    </row>
    <row r="301" spans="1:15" ht="11.5">
      <c r="A301" s="24">
        <v>4</v>
      </c>
      <c r="B301" s="25"/>
      <c r="C301" s="26" t="s">
        <v>2199</v>
      </c>
      <c r="D301" s="23">
        <v>591166.29000000015</v>
      </c>
      <c r="E301" s="21">
        <v>-4.3654392643768199E-2</v>
      </c>
      <c r="F301" s="23">
        <f t="shared" si="24"/>
        <v>626205.86421020783</v>
      </c>
      <c r="G301" s="23">
        <v>654187.75</v>
      </c>
      <c r="H301" s="23">
        <f t="shared" si="25"/>
        <v>-27981.88578979217</v>
      </c>
      <c r="I301" s="23">
        <f t="shared" si="26"/>
        <v>-57776.227402822522</v>
      </c>
      <c r="J301" s="23">
        <f t="shared" si="27"/>
        <v>-85758.113192614692</v>
      </c>
      <c r="K301" s="23">
        <f t="shared" si="28"/>
        <v>22770.471364697238</v>
      </c>
      <c r="L301" s="23"/>
      <c r="M301" s="22">
        <f t="shared" si="29"/>
        <v>6.7056311276572796E-4</v>
      </c>
      <c r="N301" s="27">
        <v>244</v>
      </c>
      <c r="O301" s="1" t="s">
        <v>1895</v>
      </c>
    </row>
    <row r="302" spans="1:15" ht="11.5">
      <c r="A302" s="24">
        <v>4</v>
      </c>
      <c r="B302" s="25"/>
      <c r="C302" s="26" t="s">
        <v>2200</v>
      </c>
      <c r="D302" s="23">
        <v>368103.01999999996</v>
      </c>
      <c r="E302" s="21">
        <v>-7.692596650901258E-2</v>
      </c>
      <c r="F302" s="23">
        <f t="shared" si="24"/>
        <v>389921.20094920724</v>
      </c>
      <c r="G302" s="23">
        <v>417547.68</v>
      </c>
      <c r="H302" s="23">
        <f t="shared" si="25"/>
        <v>-27626.479050792754</v>
      </c>
      <c r="I302" s="23">
        <f t="shared" si="26"/>
        <v>-35975.670722337229</v>
      </c>
      <c r="J302" s="23">
        <f t="shared" si="27"/>
        <v>-63602.149773129982</v>
      </c>
      <c r="K302" s="23">
        <f t="shared" si="28"/>
        <v>14178.547420504256</v>
      </c>
      <c r="L302" s="23"/>
      <c r="M302" s="22">
        <f t="shared" si="29"/>
        <v>4.1754124192308888E-4</v>
      </c>
      <c r="N302" s="27">
        <v>267</v>
      </c>
      <c r="O302" s="1" t="s">
        <v>1896</v>
      </c>
    </row>
    <row r="303" spans="1:15" ht="11.5">
      <c r="A303" s="24">
        <v>4</v>
      </c>
      <c r="B303" s="25"/>
      <c r="C303" s="26" t="s">
        <v>2201</v>
      </c>
      <c r="D303" s="23">
        <v>220947.37</v>
      </c>
      <c r="E303" s="21">
        <v>-2.0818675352877326E-2</v>
      </c>
      <c r="F303" s="23">
        <f t="shared" si="24"/>
        <v>234043.34975836074</v>
      </c>
      <c r="G303" s="23">
        <v>237250.6</v>
      </c>
      <c r="H303" s="23">
        <f t="shared" si="25"/>
        <v>-3207.2502416392672</v>
      </c>
      <c r="I303" s="23">
        <f t="shared" si="26"/>
        <v>-21593.764240473796</v>
      </c>
      <c r="J303" s="23">
        <f t="shared" si="27"/>
        <v>-24801.014482113063</v>
      </c>
      <c r="K303" s="23">
        <f t="shared" si="28"/>
        <v>8510.4239649560604</v>
      </c>
      <c r="L303" s="23"/>
      <c r="M303" s="22">
        <f t="shared" si="29"/>
        <v>2.5062179405493668E-4</v>
      </c>
      <c r="N303" s="27">
        <v>439</v>
      </c>
      <c r="O303" s="1" t="s">
        <v>1897</v>
      </c>
    </row>
    <row r="304" spans="1:15" ht="11.5">
      <c r="A304" s="24">
        <v>4</v>
      </c>
      <c r="B304" s="25"/>
      <c r="C304" s="26" t="s">
        <v>2202</v>
      </c>
      <c r="D304" s="23">
        <v>1062406.72</v>
      </c>
      <c r="E304" s="21">
        <v>-3.5266988762320907E-2</v>
      </c>
      <c r="F304" s="23">
        <f t="shared" si="24"/>
        <v>1125377.6297703511</v>
      </c>
      <c r="G304" s="23">
        <v>1165893.68</v>
      </c>
      <c r="H304" s="23">
        <f t="shared" si="25"/>
        <v>-40516.050229648827</v>
      </c>
      <c r="I304" s="23">
        <f t="shared" si="26"/>
        <v>-103831.78690551988</v>
      </c>
      <c r="J304" s="23">
        <f t="shared" si="27"/>
        <v>-144347.83713516872</v>
      </c>
      <c r="K304" s="23">
        <f t="shared" si="28"/>
        <v>40921.653018175151</v>
      </c>
      <c r="L304" s="23"/>
      <c r="M304" s="22">
        <f t="shared" si="29"/>
        <v>1.2050936753961849E-3</v>
      </c>
      <c r="N304" s="27">
        <v>467</v>
      </c>
      <c r="O304" s="1" t="s">
        <v>1898</v>
      </c>
    </row>
    <row r="305" spans="1:15" ht="11.5">
      <c r="A305" s="24">
        <v>4</v>
      </c>
      <c r="B305" s="25"/>
      <c r="C305" s="26" t="s">
        <v>2203</v>
      </c>
      <c r="D305" s="23">
        <v>634208.29999999993</v>
      </c>
      <c r="E305" s="21">
        <v>-2.5985362941639358E-2</v>
      </c>
      <c r="F305" s="23">
        <f t="shared" si="24"/>
        <v>671799.05774192</v>
      </c>
      <c r="G305" s="23">
        <v>687300.94</v>
      </c>
      <c r="H305" s="23">
        <f t="shared" si="25"/>
        <v>-15501.882258079946</v>
      </c>
      <c r="I305" s="23">
        <f t="shared" si="26"/>
        <v>-61982.835593615244</v>
      </c>
      <c r="J305" s="23">
        <f t="shared" si="27"/>
        <v>-77484.717851695197</v>
      </c>
      <c r="K305" s="23">
        <f t="shared" si="28"/>
        <v>24428.358278688909</v>
      </c>
      <c r="L305" s="23"/>
      <c r="M305" s="22">
        <f t="shared" si="29"/>
        <v>7.1938589696963345E-4</v>
      </c>
      <c r="N305" s="27">
        <v>516</v>
      </c>
      <c r="O305" s="1" t="s">
        <v>1899</v>
      </c>
    </row>
    <row r="306" spans="1:15" ht="11.5">
      <c r="A306" s="24">
        <v>4</v>
      </c>
      <c r="B306" s="25"/>
      <c r="C306" s="26" t="s">
        <v>2204</v>
      </c>
      <c r="D306" s="23">
        <v>287657.06</v>
      </c>
      <c r="E306" s="21">
        <v>-2.6506298584866143E-2</v>
      </c>
      <c r="F306" s="23">
        <f t="shared" si="24"/>
        <v>304707.05265259213</v>
      </c>
      <c r="G306" s="23">
        <v>311150.37</v>
      </c>
      <c r="H306" s="23">
        <f t="shared" si="25"/>
        <v>-6443.3173474078649</v>
      </c>
      <c r="I306" s="23">
        <f t="shared" si="26"/>
        <v>-28113.476687900042</v>
      </c>
      <c r="J306" s="23">
        <f t="shared" si="27"/>
        <v>-34556.794035307903</v>
      </c>
      <c r="K306" s="23">
        <f t="shared" si="28"/>
        <v>11079.93970289306</v>
      </c>
      <c r="L306" s="23"/>
      <c r="M306" s="22">
        <f t="shared" si="29"/>
        <v>3.2629095539706384E-4</v>
      </c>
      <c r="N306" s="27">
        <v>530</v>
      </c>
      <c r="O306" s="1" t="s">
        <v>1909</v>
      </c>
    </row>
    <row r="307" spans="1:15" ht="11.5">
      <c r="A307" s="24">
        <v>4</v>
      </c>
      <c r="B307" s="25"/>
      <c r="C307" s="26" t="s">
        <v>2205</v>
      </c>
      <c r="D307" s="23">
        <v>407846.63</v>
      </c>
      <c r="E307" s="21">
        <v>-2.4774168853121951E-2</v>
      </c>
      <c r="F307" s="23">
        <f t="shared" si="24"/>
        <v>432020.49190655106</v>
      </c>
      <c r="G307" s="23">
        <v>438846.95</v>
      </c>
      <c r="H307" s="23">
        <f t="shared" si="25"/>
        <v>-6826.4580934489495</v>
      </c>
      <c r="I307" s="23">
        <f t="shared" si="26"/>
        <v>-39859.917655918456</v>
      </c>
      <c r="J307" s="23">
        <f t="shared" si="27"/>
        <v>-46686.375749367406</v>
      </c>
      <c r="K307" s="23">
        <f t="shared" si="28"/>
        <v>15709.386963866405</v>
      </c>
      <c r="L307" s="23"/>
      <c r="M307" s="22">
        <f t="shared" si="29"/>
        <v>4.6262263320835168E-4</v>
      </c>
      <c r="N307" s="27">
        <v>541</v>
      </c>
      <c r="O307" s="1" t="s">
        <v>2206</v>
      </c>
    </row>
    <row r="308" spans="1:15" ht="11.5">
      <c r="A308" s="24">
        <v>4</v>
      </c>
      <c r="B308" s="25"/>
      <c r="C308" s="26" t="s">
        <v>2207</v>
      </c>
      <c r="D308" s="23">
        <v>229687.87000000002</v>
      </c>
      <c r="E308" s="21">
        <v>-6.5751770925041919E-2</v>
      </c>
      <c r="F308" s="23">
        <f t="shared" si="24"/>
        <v>243301.91616973263</v>
      </c>
      <c r="G308" s="23">
        <v>254708.56</v>
      </c>
      <c r="H308" s="23">
        <f t="shared" si="25"/>
        <v>-11406.643830267363</v>
      </c>
      <c r="I308" s="23">
        <f t="shared" si="26"/>
        <v>-22447.996161604435</v>
      </c>
      <c r="J308" s="23">
        <f t="shared" si="27"/>
        <v>-33854.639991871794</v>
      </c>
      <c r="K308" s="23">
        <f t="shared" si="28"/>
        <v>8847.0894824759052</v>
      </c>
      <c r="L308" s="23"/>
      <c r="M308" s="22">
        <f t="shared" si="29"/>
        <v>2.6053619036993776E-4</v>
      </c>
      <c r="N308" s="27">
        <v>731</v>
      </c>
      <c r="O308" s="1" t="s">
        <v>2208</v>
      </c>
    </row>
    <row r="309" spans="1:15" ht="11.5">
      <c r="A309" s="24">
        <v>4</v>
      </c>
      <c r="B309" s="25"/>
      <c r="C309" s="26" t="s">
        <v>2209</v>
      </c>
      <c r="D309" s="23">
        <v>643972.82000000007</v>
      </c>
      <c r="E309" s="21">
        <v>1.5050508538913486E-2</v>
      </c>
      <c r="F309" s="23">
        <f t="shared" si="24"/>
        <v>682142.33980761073</v>
      </c>
      <c r="G309" s="23">
        <v>703888.91</v>
      </c>
      <c r="H309" s="23">
        <f t="shared" si="25"/>
        <v>-21746.570192389307</v>
      </c>
      <c r="I309" s="23">
        <f t="shared" si="26"/>
        <v>-62937.147667125755</v>
      </c>
      <c r="J309" s="23">
        <f t="shared" si="27"/>
        <v>-84683.717859515062</v>
      </c>
      <c r="K309" s="23">
        <f t="shared" si="28"/>
        <v>24804.466874207807</v>
      </c>
      <c r="L309" s="23"/>
      <c r="M309" s="22">
        <f t="shared" si="29"/>
        <v>7.304618446963946E-4</v>
      </c>
      <c r="N309" s="27">
        <v>756</v>
      </c>
      <c r="O309" s="1" t="s">
        <v>2210</v>
      </c>
    </row>
    <row r="310" spans="1:15" ht="11.5">
      <c r="A310" s="24">
        <v>4</v>
      </c>
      <c r="B310" s="25"/>
      <c r="C310" s="26" t="s">
        <v>2211</v>
      </c>
      <c r="D310" s="23">
        <v>139056.32999999999</v>
      </c>
      <c r="E310" s="21">
        <v>-3.4291004981248263E-2</v>
      </c>
      <c r="F310" s="23">
        <f t="shared" si="24"/>
        <v>147298.46876341649</v>
      </c>
      <c r="G310" s="23">
        <v>150373.93</v>
      </c>
      <c r="H310" s="23">
        <f t="shared" si="25"/>
        <v>-3075.4612365835055</v>
      </c>
      <c r="I310" s="23">
        <f t="shared" si="26"/>
        <v>-13590.338758798185</v>
      </c>
      <c r="J310" s="23">
        <f t="shared" si="27"/>
        <v>-16665.799995381691</v>
      </c>
      <c r="K310" s="23">
        <f t="shared" si="28"/>
        <v>5356.1548314009715</v>
      </c>
      <c r="L310" s="23"/>
      <c r="M310" s="22">
        <f t="shared" si="29"/>
        <v>1.577323454870511E-4</v>
      </c>
      <c r="N310" s="27">
        <v>920</v>
      </c>
      <c r="O310" s="1" t="s">
        <v>2212</v>
      </c>
    </row>
    <row r="311" spans="1:15" ht="11.5">
      <c r="A311" s="24">
        <v>4</v>
      </c>
      <c r="B311" s="25"/>
      <c r="C311" s="26" t="s">
        <v>2213</v>
      </c>
      <c r="D311" s="23">
        <v>503333.68000000005</v>
      </c>
      <c r="E311" s="21">
        <v>-4.5784257214174055E-2</v>
      </c>
      <c r="F311" s="23">
        <f t="shared" si="24"/>
        <v>533167.24482125684</v>
      </c>
      <c r="G311" s="23">
        <v>545634.43999999994</v>
      </c>
      <c r="H311" s="23">
        <f t="shared" si="25"/>
        <v>-12467.195178743103</v>
      </c>
      <c r="I311" s="23">
        <f t="shared" si="26"/>
        <v>-49192.116748029555</v>
      </c>
      <c r="J311" s="23">
        <f t="shared" si="27"/>
        <v>-61659.311926772658</v>
      </c>
      <c r="K311" s="23">
        <f t="shared" si="28"/>
        <v>19387.345559449408</v>
      </c>
      <c r="L311" s="23"/>
      <c r="M311" s="22">
        <f t="shared" si="29"/>
        <v>5.7093410928527196E-4</v>
      </c>
      <c r="N311" s="27">
        <v>1195</v>
      </c>
      <c r="O311" s="1" t="s">
        <v>2214</v>
      </c>
    </row>
    <row r="312" spans="1:15" ht="11.5">
      <c r="A312" s="24">
        <v>4</v>
      </c>
      <c r="B312" s="25"/>
      <c r="C312" s="26" t="s">
        <v>2215</v>
      </c>
      <c r="D312" s="23">
        <v>337523.02</v>
      </c>
      <c r="E312" s="21">
        <v>-2.0374529826356676E-2</v>
      </c>
      <c r="F312" s="23">
        <f t="shared" si="24"/>
        <v>357528.6649547274</v>
      </c>
      <c r="G312" s="23">
        <v>361410.62</v>
      </c>
      <c r="H312" s="23">
        <f t="shared" si="25"/>
        <v>-3881.9550452725962</v>
      </c>
      <c r="I312" s="23">
        <f t="shared" si="26"/>
        <v>-32987.007356605885</v>
      </c>
      <c r="J312" s="23">
        <f t="shared" si="27"/>
        <v>-36868.962401878482</v>
      </c>
      <c r="K312" s="23">
        <f t="shared" si="28"/>
        <v>13000.670694257838</v>
      </c>
      <c r="L312" s="23"/>
      <c r="M312" s="22">
        <f t="shared" si="29"/>
        <v>3.8285418290898995E-4</v>
      </c>
      <c r="N312" s="27">
        <v>1074</v>
      </c>
      <c r="O312" s="1" t="s">
        <v>2216</v>
      </c>
    </row>
    <row r="313" spans="1:15" ht="11.5">
      <c r="A313" s="24">
        <v>4</v>
      </c>
      <c r="B313" s="25"/>
      <c r="C313" s="26" t="s">
        <v>2217</v>
      </c>
      <c r="D313" s="23">
        <v>824059.27</v>
      </c>
      <c r="E313" s="21">
        <v>-2.309559545485709E-2</v>
      </c>
      <c r="F313" s="23">
        <f t="shared" si="24"/>
        <v>872902.86347481504</v>
      </c>
      <c r="G313" s="23">
        <v>900909.25</v>
      </c>
      <c r="H313" s="23">
        <f t="shared" si="25"/>
        <v>-28006.386525184964</v>
      </c>
      <c r="I313" s="23">
        <f t="shared" si="26"/>
        <v>-80537.467345988072</v>
      </c>
      <c r="J313" s="23">
        <f t="shared" si="27"/>
        <v>-108543.85387117304</v>
      </c>
      <c r="K313" s="23">
        <f t="shared" si="28"/>
        <v>31741.014884912169</v>
      </c>
      <c r="L313" s="23"/>
      <c r="M313" s="22">
        <f t="shared" si="29"/>
        <v>9.3473487670390229E-4</v>
      </c>
      <c r="N313" s="27">
        <v>1089</v>
      </c>
      <c r="O313" s="1" t="s">
        <v>2218</v>
      </c>
    </row>
    <row r="314" spans="1:15" ht="11.5">
      <c r="A314" s="24">
        <v>4</v>
      </c>
      <c r="B314" s="25"/>
      <c r="C314" s="26" t="s">
        <v>2219</v>
      </c>
      <c r="D314" s="23">
        <v>624163.19999999995</v>
      </c>
      <c r="E314" s="21">
        <v>-1.6794477531003708E-2</v>
      </c>
      <c r="F314" s="23">
        <f t="shared" si="24"/>
        <v>661158.56515466853</v>
      </c>
      <c r="G314" s="23">
        <v>663645.46</v>
      </c>
      <c r="H314" s="23">
        <f t="shared" si="25"/>
        <v>-2486.894845331437</v>
      </c>
      <c r="I314" s="23">
        <f t="shared" si="26"/>
        <v>-61001.101702996937</v>
      </c>
      <c r="J314" s="23">
        <f t="shared" si="27"/>
        <v>-63487.996548328374</v>
      </c>
      <c r="K314" s="23">
        <f t="shared" si="28"/>
        <v>24041.442336804743</v>
      </c>
      <c r="L314" s="23"/>
      <c r="M314" s="22">
        <f t="shared" si="29"/>
        <v>7.0799168583482236E-4</v>
      </c>
      <c r="N314" s="27">
        <v>1125</v>
      </c>
      <c r="O314" s="1" t="s">
        <v>2220</v>
      </c>
    </row>
    <row r="315" spans="1:15" ht="11.5">
      <c r="A315" s="24">
        <v>4</v>
      </c>
      <c r="B315" s="25"/>
      <c r="C315" s="26" t="s">
        <v>2221</v>
      </c>
      <c r="D315" s="23">
        <v>247970.33000000002</v>
      </c>
      <c r="E315" s="21">
        <v>-4.0017329760479982E-2</v>
      </c>
      <c r="F315" s="23">
        <f t="shared" si="24"/>
        <v>262668.01308332448</v>
      </c>
      <c r="G315" s="23">
        <v>271796.94</v>
      </c>
      <c r="H315" s="23">
        <f t="shared" si="25"/>
        <v>-9128.9269166755257</v>
      </c>
      <c r="I315" s="23">
        <f t="shared" si="26"/>
        <v>-24234.788785458219</v>
      </c>
      <c r="J315" s="23">
        <f t="shared" si="27"/>
        <v>-33363.715702133748</v>
      </c>
      <c r="K315" s="23">
        <f t="shared" si="28"/>
        <v>9551.2910564631875</v>
      </c>
      <c r="L315" s="23"/>
      <c r="M315" s="22">
        <f t="shared" si="29"/>
        <v>2.8127408340273386E-4</v>
      </c>
      <c r="N315" s="27">
        <v>1172</v>
      </c>
      <c r="O315" s="1" t="s">
        <v>2222</v>
      </c>
    </row>
  </sheetData>
  <pageMargins left="0.75" right="0.75" top="1" bottom="1" header="0.4921259845" footer="0.4921259845"/>
  <pageSetup paperSize="9" scale="89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3ECD2-50F1-4C5F-9BD9-C4CEB8FBB69E}">
  <dimension ref="A1:AY262"/>
  <sheetViews>
    <sheetView showGridLines="0" workbookViewId="0">
      <pane ySplit="15" topLeftCell="A16" activePane="bottomLeft" state="frozen"/>
      <selection pane="bottomLeft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32.81640625" style="19" customWidth="1"/>
    <col min="4" max="4" width="13.453125" style="1" customWidth="1"/>
    <col min="5" max="5" width="11.81640625" style="1" customWidth="1"/>
    <col min="6" max="6" width="15.54296875" style="1" customWidth="1"/>
    <col min="7" max="8" width="13.453125" style="1" customWidth="1"/>
    <col min="9" max="9" width="13.81640625" style="1" customWidth="1"/>
    <col min="10" max="10" width="15.81640625" style="1" customWidth="1"/>
    <col min="11" max="11" width="11.1796875" style="1" customWidth="1"/>
    <col min="12" max="12" width="16.453125" style="1" hidden="1" customWidth="1"/>
    <col min="13" max="13" width="13.453125" style="1" hidden="1" customWidth="1"/>
    <col min="14" max="14" width="12.81640625" style="1" hidden="1" customWidth="1"/>
    <col min="15" max="15" width="20" style="1" hidden="1" customWidth="1"/>
    <col min="16" max="16" width="0" style="1" hidden="1" customWidth="1"/>
    <col min="17" max="17" width="19.81640625" style="1" customWidth="1"/>
    <col min="18" max="18" width="15.1796875" style="1" customWidth="1"/>
    <col min="19" max="19" width="24.81640625" style="1" customWidth="1"/>
    <col min="20" max="20" width="14.453125" style="1" customWidth="1"/>
    <col min="21" max="21" width="9.54296875" style="1" customWidth="1"/>
    <col min="22" max="28" width="12" style="1" customWidth="1"/>
    <col min="29" max="29" width="11.1796875" style="1" customWidth="1"/>
    <col min="30" max="30" width="13.1796875" style="1" customWidth="1"/>
    <col min="31" max="31" width="14.54296875" style="1" customWidth="1"/>
    <col min="32" max="32" width="34.453125" style="117" customWidth="1"/>
    <col min="33" max="33" width="12.453125" style="117" customWidth="1"/>
    <col min="34" max="34" width="9.1796875" style="117" customWidth="1"/>
    <col min="35" max="35" width="16.1796875" style="117" customWidth="1"/>
    <col min="36" max="36" width="17.1796875" style="117" customWidth="1"/>
    <col min="37" max="37" width="13.453125" style="117" customWidth="1"/>
    <col min="38" max="42" width="12" style="1" customWidth="1"/>
    <col min="43" max="43" width="11.1796875" style="1" customWidth="1"/>
    <col min="44" max="44" width="2" style="1" customWidth="1"/>
    <col min="45" max="46" width="9.1796875" style="1"/>
    <col min="47" max="47" width="33" style="120" customWidth="1"/>
    <col min="48" max="48" width="15.453125" style="120" customWidth="1"/>
    <col min="49" max="49" width="9.54296875" style="120" customWidth="1"/>
    <col min="50" max="50" width="11.1796875" style="120" customWidth="1"/>
    <col min="51" max="51" width="12.1796875" style="120" customWidth="1"/>
    <col min="52" max="16384" width="9.1796875" style="1"/>
  </cols>
  <sheetData>
    <row r="1" spans="1:51" ht="14">
      <c r="A1" s="33" t="s">
        <v>336</v>
      </c>
      <c r="B1" s="33"/>
      <c r="C1" s="46"/>
      <c r="D1" s="33" t="s">
        <v>970</v>
      </c>
      <c r="E1" s="34"/>
      <c r="F1" s="33"/>
      <c r="G1" s="33"/>
      <c r="H1" s="33"/>
      <c r="I1" s="33"/>
      <c r="J1" s="33"/>
      <c r="K1" s="35" t="s">
        <v>2</v>
      </c>
      <c r="L1" s="115"/>
      <c r="AF1" s="1" t="s">
        <v>971</v>
      </c>
      <c r="AG1" s="1"/>
      <c r="AH1" s="1"/>
      <c r="AI1" s="1"/>
      <c r="AJ1" s="1" t="e">
        <f>'2023 Kunta'!#REF!</f>
        <v>#REF!</v>
      </c>
      <c r="AK1" s="1"/>
      <c r="AU1" s="1" t="e">
        <f>'2023 Kommunerna'!#REF!</f>
        <v>#REF!</v>
      </c>
      <c r="AV1" s="1"/>
      <c r="AW1" s="1"/>
      <c r="AX1" s="1"/>
      <c r="AY1" s="1"/>
    </row>
    <row r="2" spans="1:51" ht="12.5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>
        <f>'2025 Srk 21.7.'!K2</f>
        <v>46224</v>
      </c>
      <c r="L2" s="115"/>
      <c r="AF2" s="1"/>
      <c r="AG2" s="1"/>
      <c r="AH2" s="1"/>
      <c r="AI2" s="1"/>
      <c r="AJ2" s="1"/>
      <c r="AK2" s="1"/>
      <c r="AU2" s="1"/>
      <c r="AV2" s="1"/>
      <c r="AW2" s="1"/>
      <c r="AX2" s="1"/>
      <c r="AY2" s="1" t="e">
        <f>AJ1</f>
        <v>#REF!</v>
      </c>
    </row>
    <row r="3" spans="1:51" ht="11.5">
      <c r="A3" s="38" t="s">
        <v>972</v>
      </c>
      <c r="B3" s="38"/>
      <c r="C3" s="48"/>
      <c r="D3" s="38"/>
      <c r="E3" s="38"/>
      <c r="F3" s="38"/>
      <c r="G3" s="39"/>
      <c r="H3" s="122"/>
      <c r="I3" s="74"/>
      <c r="J3" s="75" t="s">
        <v>339</v>
      </c>
      <c r="K3" s="185">
        <f>'2025 Kunta 21.7.'!K3</f>
        <v>2025</v>
      </c>
      <c r="L3" s="115"/>
      <c r="M3" s="4"/>
      <c r="N3" s="4"/>
      <c r="AF3" s="1" t="s">
        <v>973</v>
      </c>
      <c r="AG3" s="1"/>
      <c r="AH3" s="1"/>
      <c r="AI3" s="1"/>
      <c r="AJ3" s="1" t="e">
        <f>'2023 Kunta'!#REF!</f>
        <v>#REF!</v>
      </c>
      <c r="AK3" s="1"/>
      <c r="AU3" s="1"/>
      <c r="AV3" s="1"/>
      <c r="AW3" s="1"/>
      <c r="AX3" s="1"/>
      <c r="AY3" s="1"/>
    </row>
    <row r="4" spans="1:51" ht="2.15" customHeight="1">
      <c r="A4" s="40"/>
      <c r="B4" s="40"/>
      <c r="C4" s="49"/>
      <c r="D4" s="41"/>
      <c r="E4" s="42"/>
      <c r="F4" s="41"/>
      <c r="G4" s="40"/>
      <c r="H4" s="40"/>
      <c r="I4" s="76"/>
      <c r="L4" s="115"/>
      <c r="M4" s="2"/>
      <c r="N4" s="2"/>
      <c r="AF4" s="1" t="s">
        <v>974</v>
      </c>
      <c r="AG4" s="1"/>
      <c r="AH4" s="1"/>
      <c r="AI4" s="1"/>
      <c r="AJ4" s="1"/>
      <c r="AK4" s="1"/>
      <c r="AU4" s="1"/>
      <c r="AV4" s="1"/>
      <c r="AW4" s="1"/>
      <c r="AX4" s="1"/>
      <c r="AY4" s="1"/>
    </row>
    <row r="5" spans="1:51" ht="4.5" customHeight="1">
      <c r="H5" s="121"/>
      <c r="L5" s="115"/>
      <c r="M5" s="77"/>
      <c r="AF5" s="1"/>
      <c r="AG5" s="1"/>
      <c r="AH5" s="1"/>
      <c r="AI5" s="1"/>
      <c r="AJ5" s="1"/>
      <c r="AK5" s="1"/>
      <c r="AU5" s="1" t="s">
        <v>975</v>
      </c>
      <c r="AV5" s="1"/>
      <c r="AW5" s="1"/>
      <c r="AX5" s="1"/>
      <c r="AY5" s="1"/>
    </row>
    <row r="6" spans="1:51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L6" s="115"/>
      <c r="M6" s="4"/>
      <c r="N6" s="4"/>
      <c r="AF6" s="1"/>
      <c r="AG6" s="1"/>
      <c r="AH6" s="1"/>
      <c r="AI6" s="1" t="s">
        <v>976</v>
      </c>
      <c r="AJ6" s="1" t="e">
        <f>'2023 Kunta'!#REF!</f>
        <v>#REF!</v>
      </c>
      <c r="AK6" s="1"/>
      <c r="AU6" s="1" t="s">
        <v>977</v>
      </c>
      <c r="AV6" s="1" t="e">
        <f>'2025 Srk 21.7.'!#REF!</f>
        <v>#REF!</v>
      </c>
      <c r="AW6" s="1"/>
      <c r="AX6" s="1"/>
      <c r="AY6" s="1"/>
    </row>
    <row r="7" spans="1:51" ht="13.75" customHeight="1">
      <c r="A7" s="79" t="s">
        <v>340</v>
      </c>
      <c r="B7" s="38"/>
      <c r="C7" s="48"/>
      <c r="D7" s="11">
        <f>'2025 Kunta 21.7.'!D7</f>
        <v>39791317048.940033</v>
      </c>
      <c r="E7" s="38"/>
      <c r="F7" s="38"/>
      <c r="K7" s="12"/>
      <c r="L7" s="115"/>
      <c r="M7" s="2"/>
      <c r="N7" s="80"/>
      <c r="AF7" s="1"/>
      <c r="AG7" s="1"/>
      <c r="AH7" s="1"/>
      <c r="AI7" s="1"/>
      <c r="AJ7" s="1"/>
      <c r="AK7" s="1"/>
      <c r="AU7" s="1" t="s">
        <v>978</v>
      </c>
      <c r="AV7" s="1"/>
      <c r="AW7" s="1"/>
      <c r="AX7" s="1"/>
      <c r="AY7" s="1"/>
    </row>
    <row r="8" spans="1:51" ht="13.75" customHeight="1">
      <c r="A8" s="79" t="s">
        <v>341</v>
      </c>
      <c r="B8" s="38"/>
      <c r="C8" s="48"/>
      <c r="D8" s="11">
        <f>'2025 Kunta 21.7.'!D8</f>
        <v>39300000000</v>
      </c>
      <c r="E8" s="38"/>
      <c r="F8" s="38" t="s">
        <v>342</v>
      </c>
      <c r="K8" s="12"/>
      <c r="L8" s="115"/>
      <c r="AF8" s="1"/>
      <c r="AG8" s="1"/>
      <c r="AH8" s="1"/>
      <c r="AI8" s="1"/>
      <c r="AJ8" s="1"/>
      <c r="AK8" s="1"/>
      <c r="AU8" s="1" t="s">
        <v>979</v>
      </c>
      <c r="AV8" s="1"/>
      <c r="AW8" s="1"/>
      <c r="AX8" s="1"/>
      <c r="AY8" s="1"/>
    </row>
    <row r="9" spans="1:51" ht="13.75" customHeight="1">
      <c r="A9" s="79" t="s">
        <v>343</v>
      </c>
      <c r="B9" s="38"/>
      <c r="C9" s="48"/>
      <c r="D9" s="11">
        <f>'2025 Kunta 21.7.'!D9</f>
        <v>2670000000</v>
      </c>
      <c r="E9" s="38"/>
      <c r="F9" s="38" t="s">
        <v>344</v>
      </c>
      <c r="K9" s="12"/>
      <c r="L9" s="115"/>
      <c r="N9" s="105"/>
      <c r="AF9" s="1"/>
      <c r="AG9" s="1"/>
      <c r="AH9" s="1"/>
      <c r="AI9" s="1"/>
      <c r="AJ9" s="1"/>
      <c r="AK9" s="1"/>
      <c r="AU9" s="1"/>
      <c r="AV9" s="1"/>
      <c r="AW9" s="1"/>
      <c r="AX9" s="1"/>
      <c r="AY9" s="1"/>
    </row>
    <row r="10" spans="1:51" ht="13.75" customHeight="1">
      <c r="A10" s="79" t="s">
        <v>345</v>
      </c>
      <c r="B10" s="38"/>
      <c r="C10" s="48"/>
      <c r="D10" s="11">
        <f>'2025 Kunta 21.7.'!D10</f>
        <v>1420000000</v>
      </c>
      <c r="E10" s="38"/>
      <c r="F10" s="38"/>
      <c r="K10" s="12"/>
      <c r="L10" s="115"/>
      <c r="AF10" s="1"/>
      <c r="AG10" s="1"/>
      <c r="AH10" s="1"/>
      <c r="AI10" s="1"/>
      <c r="AJ10" s="1"/>
      <c r="AK10" s="1"/>
      <c r="AU10" s="1"/>
      <c r="AV10" s="1"/>
      <c r="AW10" s="1"/>
      <c r="AX10" s="1"/>
      <c r="AY10" s="1"/>
    </row>
    <row r="11" spans="1:51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  <c r="L11" s="115"/>
      <c r="AF11" s="1"/>
      <c r="AG11" s="1"/>
      <c r="AH11" s="1"/>
      <c r="AI11" s="1"/>
      <c r="AJ11" s="1"/>
      <c r="AK11" s="1"/>
      <c r="AU11" s="1"/>
      <c r="AV11" s="1"/>
      <c r="AW11" s="1"/>
      <c r="AX11" s="1"/>
      <c r="AY11" s="1"/>
    </row>
    <row r="12" spans="1:51" s="84" customFormat="1" ht="38.25" customHeight="1">
      <c r="A12" s="82"/>
      <c r="B12" s="82"/>
      <c r="C12" s="82" t="s">
        <v>348</v>
      </c>
      <c r="D12" s="82" t="s">
        <v>980</v>
      </c>
      <c r="E12" s="17" t="s">
        <v>350</v>
      </c>
      <c r="F12" s="83" t="s">
        <v>981</v>
      </c>
      <c r="G12" s="82" t="s">
        <v>982</v>
      </c>
      <c r="H12" s="82" t="s">
        <v>353</v>
      </c>
      <c r="I12" s="82" t="s">
        <v>983</v>
      </c>
      <c r="J12" s="82" t="s">
        <v>355</v>
      </c>
      <c r="K12" s="82" t="s">
        <v>356</v>
      </c>
      <c r="L12" s="136" t="s">
        <v>357</v>
      </c>
      <c r="M12" s="85" t="s">
        <v>358</v>
      </c>
      <c r="N12" s="85"/>
      <c r="AF12" s="84" t="s">
        <v>348</v>
      </c>
      <c r="AG12" s="84" t="s">
        <v>984</v>
      </c>
      <c r="AH12" s="84" t="s">
        <v>985</v>
      </c>
      <c r="AI12" s="84" t="s">
        <v>986</v>
      </c>
      <c r="AJ12" s="84" t="s">
        <v>987</v>
      </c>
      <c r="AK12" s="84" t="s">
        <v>988</v>
      </c>
      <c r="AU12" s="84" t="e">
        <f>'2023 Kommunerna'!#REF!</f>
        <v>#REF!</v>
      </c>
      <c r="AV12" s="84" t="e">
        <f>'2023 Kommunerna'!#REF!</f>
        <v>#REF!</v>
      </c>
      <c r="AW12" s="84" t="e">
        <f>'2023 Kommunerna'!#REF!</f>
        <v>#REF!</v>
      </c>
      <c r="AX12" s="84" t="e">
        <f>'2023 Kommunerna'!#REF!</f>
        <v>#REF!</v>
      </c>
      <c r="AY12" s="84" t="e">
        <f>'2023 Kommunerna'!#REF!</f>
        <v>#REF!</v>
      </c>
    </row>
    <row r="13" spans="1:51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  <c r="P13" s="1" t="s">
        <v>989</v>
      </c>
      <c r="AF13" s="138" t="e">
        <f>'2025 Srk 21.7.'!#REF!</f>
        <v>#REF!</v>
      </c>
      <c r="AG13" s="117" t="e">
        <f>'2025 Srk 21.7.'!#REF!</f>
        <v>#REF!</v>
      </c>
      <c r="AH13" s="139" t="e">
        <f>'2025 Srk 21.7.'!#REF!</f>
        <v>#REF!</v>
      </c>
      <c r="AI13" s="117" t="e">
        <f>'2025 Srk 21.7.'!#REF!</f>
        <v>#REF!</v>
      </c>
      <c r="AJ13" s="117" t="e">
        <f>'2025 Srk 21.7.'!#REF!</f>
        <v>#REF!</v>
      </c>
      <c r="AK13" s="172" t="e">
        <f>'2025 Srk 21.7.'!#REF!</f>
        <v>#REF!</v>
      </c>
      <c r="AU13" s="120" t="e">
        <f>'2025 Srk 21.7.'!#REF!</f>
        <v>#REF!</v>
      </c>
      <c r="AV13" s="120" t="e">
        <f>'2025 Srk 21.7.'!#REF!</f>
        <v>#REF!</v>
      </c>
      <c r="AW13" s="120" t="e">
        <f>'2025 Srk 21.7.'!#REF!</f>
        <v>#REF!</v>
      </c>
      <c r="AX13" s="120" t="e">
        <f>'2025 Srk 21.7.'!#REF!</f>
        <v>#REF!</v>
      </c>
      <c r="AY13" s="120" t="e">
        <f>'2025 Srk 21.7.'!#REF!</f>
        <v>#REF!</v>
      </c>
    </row>
    <row r="14" spans="1:51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  <c r="AF14" s="141" t="e">
        <f>'2025 Srk 21.7.'!#REF!</f>
        <v>#REF!</v>
      </c>
      <c r="AG14" s="117" t="e">
        <f>'2025 Srk 21.7.'!#REF!</f>
        <v>#REF!</v>
      </c>
      <c r="AH14" s="139" t="e">
        <f>'2025 Srk 21.7.'!#REF!</f>
        <v>#REF!</v>
      </c>
      <c r="AI14" s="117" t="e">
        <f>'2025 Srk 21.7.'!#REF!</f>
        <v>#REF!</v>
      </c>
      <c r="AJ14" s="117" t="e">
        <f>'2025 Srk 21.7.'!#REF!</f>
        <v>#REF!</v>
      </c>
      <c r="AK14" s="172" t="e">
        <f>'2025 Srk 21.7.'!#REF!</f>
        <v>#REF!</v>
      </c>
      <c r="AU14" s="120" t="e">
        <f>'2025 Srk 21.7.'!#REF!</f>
        <v>#REF!</v>
      </c>
      <c r="AV14" s="120" t="e">
        <f>'2025 Srk 21.7.'!#REF!</f>
        <v>#REF!</v>
      </c>
      <c r="AW14" s="120" t="e">
        <f>'2025 Srk 21.7.'!#REF!</f>
        <v>#REF!</v>
      </c>
      <c r="AX14" s="120" t="e">
        <f>'2025 Srk 21.7.'!#REF!</f>
        <v>#REF!</v>
      </c>
      <c r="AY14" s="120" t="e">
        <f>'2025 Srk 21.7.'!#REF!</f>
        <v>#REF!</v>
      </c>
    </row>
    <row r="15" spans="1:51" ht="18" customHeight="1">
      <c r="A15" s="86"/>
      <c r="B15" s="87"/>
      <c r="C15" s="88"/>
      <c r="D15" s="89">
        <v>1102827565.1600001</v>
      </c>
      <c r="E15" s="106">
        <v>4.1368946591575417E-2</v>
      </c>
      <c r="F15" s="89">
        <v>1089210574.6960328</v>
      </c>
      <c r="G15" s="89">
        <v>1120050000</v>
      </c>
      <c r="H15" s="89">
        <v>-30839425.303967718</v>
      </c>
      <c r="I15" s="89">
        <v>-73999802.403012902</v>
      </c>
      <c r="J15" s="89">
        <v>-104839227.70698056</v>
      </c>
      <c r="K15" s="89">
        <v>39355700.154411346</v>
      </c>
      <c r="L15" s="23">
        <v>701505680.25</v>
      </c>
      <c r="M15" s="22">
        <v>2.9313179627423636E-2</v>
      </c>
      <c r="S15" s="178"/>
      <c r="T15" s="173"/>
      <c r="U15" s="173"/>
      <c r="V15" s="174"/>
      <c r="W15" s="174"/>
      <c r="X15" s="173"/>
      <c r="Y15" s="174"/>
      <c r="Z15" s="173"/>
      <c r="AA15" s="173"/>
      <c r="AB15" s="174"/>
      <c r="AC15" s="174"/>
      <c r="AD15" s="143"/>
      <c r="AE15" s="144"/>
      <c r="AF15" s="145" t="s">
        <v>990</v>
      </c>
      <c r="AG15" s="146" t="e">
        <f>'2025 Srk 21.7.'!#REF!</f>
        <v>#REF!</v>
      </c>
      <c r="AH15" s="147" t="e">
        <f>'2025 Srk 21.7.'!#REF!</f>
        <v>#REF!</v>
      </c>
      <c r="AI15" s="148" t="e">
        <f>'2025 Srk 21.7.'!#REF!</f>
        <v>#REF!</v>
      </c>
      <c r="AJ15" s="148" t="e">
        <f>'2025 Srk 21.7.'!#REF!</f>
        <v>#REF!</v>
      </c>
      <c r="AK15" s="148" t="e">
        <f>'2025 Srk 21.7.'!#REF!</f>
        <v>#REF!</v>
      </c>
      <c r="AU15" s="170" t="s">
        <v>990</v>
      </c>
      <c r="AV15" s="149" t="e">
        <f>'2025 Srk 21.7.'!#REF!</f>
        <v>#REF!</v>
      </c>
      <c r="AW15" s="150" t="e">
        <f>'2025 Srk 21.7.'!#REF!</f>
        <v>#REF!</v>
      </c>
      <c r="AX15" s="149" t="e">
        <f>'2025 Srk 21.7.'!#REF!</f>
        <v>#REF!</v>
      </c>
      <c r="AY15" s="149" t="e">
        <f>'2025 Srk 21.7.'!#REF!</f>
        <v>#REF!</v>
      </c>
    </row>
    <row r="16" spans="1:51" ht="15" customHeight="1">
      <c r="A16" s="86" t="s">
        <v>469</v>
      </c>
      <c r="B16" s="87"/>
      <c r="C16" s="88" t="s">
        <v>991</v>
      </c>
      <c r="D16" s="89">
        <v>236752.32</v>
      </c>
      <c r="E16" s="106">
        <v>9.7147560150786294E-2</v>
      </c>
      <c r="F16" s="89">
        <v>233829.05784587123</v>
      </c>
      <c r="G16" s="89">
        <v>226964.13187500002</v>
      </c>
      <c r="H16" s="89">
        <v>6864.9259708712052</v>
      </c>
      <c r="I16" s="89">
        <v>-15886.096296398884</v>
      </c>
      <c r="J16" s="89">
        <v>-9021.1703255276789</v>
      </c>
      <c r="K16" s="89">
        <v>8448.7852962121415</v>
      </c>
      <c r="L16" s="23"/>
      <c r="M16" s="22">
        <v>3.2344975291232806E-3</v>
      </c>
      <c r="N16" s="27">
        <v>2022</v>
      </c>
      <c r="O16" s="1" t="s">
        <v>473</v>
      </c>
      <c r="Q16" s="175"/>
      <c r="S16" s="178"/>
      <c r="T16" s="176"/>
      <c r="U16" s="176"/>
      <c r="V16" s="177"/>
      <c r="W16" s="177"/>
      <c r="X16" s="176"/>
      <c r="Y16" s="177"/>
      <c r="Z16" s="176"/>
      <c r="AA16" s="176"/>
      <c r="AB16" s="177"/>
      <c r="AC16" s="177"/>
      <c r="AD16" s="11"/>
      <c r="AE16" s="151"/>
      <c r="AF16" s="152" t="str">
        <f t="shared" ref="AF16:AF79" si="0">C16</f>
        <v>Ålands Södra Skärgårdsförsamling</v>
      </c>
      <c r="AG16" s="153" t="e">
        <f>'2025 Srk 21.7.'!#REF!</f>
        <v>#REF!</v>
      </c>
      <c r="AH16" s="139" t="e">
        <f>'2025 Srk 21.7.'!#REF!</f>
        <v>#REF!</v>
      </c>
      <c r="AI16" s="154" t="e">
        <f>'2025 Srk 21.7.'!#REF!</f>
        <v>#REF!</v>
      </c>
      <c r="AJ16" s="154" t="e">
        <f>'2025 Srk 21.7.'!#REF!</f>
        <v>#REF!</v>
      </c>
      <c r="AK16" s="154" t="e">
        <f>'2025 Srk 21.7.'!#REF!</f>
        <v>#REF!</v>
      </c>
      <c r="AU16" s="170" t="str">
        <f t="shared" ref="AU16:AU79" si="1">AF16</f>
        <v>Ålands Södra Skärgårdsförsamling</v>
      </c>
      <c r="AV16" s="149" t="e">
        <f>'2025 Srk 21.7.'!#REF!</f>
        <v>#REF!</v>
      </c>
      <c r="AW16" s="150" t="e">
        <f>'2025 Srk 21.7.'!#REF!</f>
        <v>#REF!</v>
      </c>
      <c r="AX16" s="149" t="e">
        <f>'2025 Srk 21.7.'!#REF!</f>
        <v>#REF!</v>
      </c>
      <c r="AY16" s="149" t="e">
        <f>'2025 Srk 21.7.'!#REF!</f>
        <v>#REF!</v>
      </c>
    </row>
    <row r="17" spans="1:51" ht="15" customHeight="1">
      <c r="A17" s="86" t="s">
        <v>469</v>
      </c>
      <c r="B17" s="87"/>
      <c r="C17" s="88" t="s">
        <v>992</v>
      </c>
      <c r="D17" s="89">
        <v>3550298.04</v>
      </c>
      <c r="E17" s="106">
        <v>4.3914330114514843E-2</v>
      </c>
      <c r="F17" s="89">
        <v>3506461.2915524677</v>
      </c>
      <c r="G17" s="89">
        <v>3586288.5430199997</v>
      </c>
      <c r="H17" s="89">
        <v>-79827.251467532013</v>
      </c>
      <c r="I17" s="89">
        <v>-238225.23278486231</v>
      </c>
      <c r="J17" s="89">
        <v>-318052.48425239429</v>
      </c>
      <c r="K17" s="89">
        <v>126696.56575075074</v>
      </c>
      <c r="L17" s="23"/>
      <c r="M17" s="22">
        <v>1.9051705298113839E-3</v>
      </c>
      <c r="N17" s="27">
        <v>6</v>
      </c>
      <c r="O17" s="1" t="s">
        <v>475</v>
      </c>
      <c r="Q17" s="175"/>
      <c r="S17" s="178"/>
      <c r="T17" s="176"/>
      <c r="U17" s="176"/>
      <c r="V17" s="177"/>
      <c r="W17" s="177"/>
      <c r="X17" s="176"/>
      <c r="Y17" s="177"/>
      <c r="Z17" s="176"/>
      <c r="AA17" s="176"/>
      <c r="AB17" s="177"/>
      <c r="AC17" s="177"/>
      <c r="AD17" s="11"/>
      <c r="AE17" s="151"/>
      <c r="AF17" s="152" t="str">
        <f t="shared" si="0"/>
        <v>Akaa församling</v>
      </c>
      <c r="AG17" s="153" t="e">
        <f>'2025 Srk 21.7.'!#REF!</f>
        <v>#REF!</v>
      </c>
      <c r="AH17" s="139" t="e">
        <f>'2025 Srk 21.7.'!#REF!</f>
        <v>#REF!</v>
      </c>
      <c r="AI17" s="154" t="e">
        <f>'2025 Srk 21.7.'!#REF!</f>
        <v>#REF!</v>
      </c>
      <c r="AJ17" s="154" t="e">
        <f>'2025 Srk 21.7.'!#REF!</f>
        <v>#REF!</v>
      </c>
      <c r="AK17" s="154" t="e">
        <f>'2025 Srk 21.7.'!#REF!</f>
        <v>#REF!</v>
      </c>
      <c r="AU17" s="170" t="str">
        <f t="shared" si="1"/>
        <v>Akaa församling</v>
      </c>
      <c r="AV17" s="149" t="e">
        <f>'2025 Srk 21.7.'!#REF!</f>
        <v>#REF!</v>
      </c>
      <c r="AW17" s="150" t="e">
        <f>'2025 Srk 21.7.'!#REF!</f>
        <v>#REF!</v>
      </c>
      <c r="AX17" s="149" t="e">
        <f>'2025 Srk 21.7.'!#REF!</f>
        <v>#REF!</v>
      </c>
      <c r="AY17" s="149" t="e">
        <f>'2025 Srk 21.7.'!#REF!</f>
        <v>#REF!</v>
      </c>
    </row>
    <row r="18" spans="1:51" ht="15" customHeight="1">
      <c r="A18" s="86" t="s">
        <v>469</v>
      </c>
      <c r="B18" s="87"/>
      <c r="C18" s="88" t="s">
        <v>993</v>
      </c>
      <c r="D18" s="89">
        <v>3403282.95</v>
      </c>
      <c r="E18" s="106">
        <v>4.3603940100065852E-2</v>
      </c>
      <c r="F18" s="89">
        <v>3361261.4473278117</v>
      </c>
      <c r="G18" s="89">
        <v>3430105.1868599998</v>
      </c>
      <c r="H18" s="89">
        <v>-68843.739532188047</v>
      </c>
      <c r="I18" s="89">
        <v>-228360.51054364521</v>
      </c>
      <c r="J18" s="89">
        <v>-297204.25007583329</v>
      </c>
      <c r="K18" s="89">
        <v>121450.15916553416</v>
      </c>
      <c r="L18" s="23"/>
      <c r="M18" s="22">
        <v>5.4518838270209142E-4</v>
      </c>
      <c r="N18" s="27">
        <v>12</v>
      </c>
      <c r="O18" s="1" t="s">
        <v>477</v>
      </c>
      <c r="Q18" s="175"/>
      <c r="S18" s="178"/>
      <c r="T18" s="176"/>
      <c r="U18" s="176"/>
      <c r="V18" s="177"/>
      <c r="W18" s="177"/>
      <c r="X18" s="176"/>
      <c r="Y18" s="177"/>
      <c r="Z18" s="176"/>
      <c r="AA18" s="176"/>
      <c r="AB18" s="177"/>
      <c r="AC18" s="177"/>
      <c r="AD18" s="11"/>
      <c r="AE18" s="151"/>
      <c r="AF18" s="152" t="str">
        <f t="shared" si="0"/>
        <v>Alajärvi församling</v>
      </c>
      <c r="AG18" s="153" t="e">
        <f>'2025 Srk 21.7.'!#REF!</f>
        <v>#REF!</v>
      </c>
      <c r="AH18" s="139" t="e">
        <f>'2025 Srk 21.7.'!#REF!</f>
        <v>#REF!</v>
      </c>
      <c r="AI18" s="154" t="e">
        <f>'2025 Srk 21.7.'!#REF!</f>
        <v>#REF!</v>
      </c>
      <c r="AJ18" s="154" t="e">
        <f>'2025 Srk 21.7.'!#REF!</f>
        <v>#REF!</v>
      </c>
      <c r="AK18" s="154" t="e">
        <f>'2025 Srk 21.7.'!#REF!</f>
        <v>#REF!</v>
      </c>
      <c r="AU18" s="170" t="str">
        <f t="shared" si="1"/>
        <v>Alajärvi församling</v>
      </c>
      <c r="AV18" s="149" t="e">
        <f>'2025 Srk 21.7.'!#REF!</f>
        <v>#REF!</v>
      </c>
      <c r="AW18" s="150" t="e">
        <f>'2025 Srk 21.7.'!#REF!</f>
        <v>#REF!</v>
      </c>
      <c r="AX18" s="149" t="e">
        <f>'2025 Srk 21.7.'!#REF!</f>
        <v>#REF!</v>
      </c>
      <c r="AY18" s="149" t="e">
        <f>'2025 Srk 21.7.'!#REF!</f>
        <v>#REF!</v>
      </c>
    </row>
    <row r="19" spans="1:51" ht="15" customHeight="1">
      <c r="A19" s="86" t="s">
        <v>469</v>
      </c>
      <c r="B19" s="87"/>
      <c r="C19" s="88" t="s">
        <v>994</v>
      </c>
      <c r="D19" s="89">
        <v>612558.06999999995</v>
      </c>
      <c r="E19" s="106">
        <v>6.393650486968383E-2</v>
      </c>
      <c r="F19" s="89">
        <v>604994.60526505171</v>
      </c>
      <c r="G19" s="89">
        <v>608811.80188499996</v>
      </c>
      <c r="H19" s="89">
        <v>-3817.1966199482558</v>
      </c>
      <c r="I19" s="89">
        <v>-41102.686922587483</v>
      </c>
      <c r="J19" s="89">
        <v>-44919.883542535739</v>
      </c>
      <c r="K19" s="89">
        <v>21859.855966319938</v>
      </c>
      <c r="L19" s="23"/>
      <c r="M19" s="22">
        <v>2.2774813100340488E-3</v>
      </c>
      <c r="N19" s="27">
        <v>14</v>
      </c>
      <c r="O19" s="1" t="s">
        <v>479</v>
      </c>
      <c r="Q19" s="175"/>
      <c r="S19" s="178"/>
      <c r="T19" s="176"/>
      <c r="U19" s="176"/>
      <c r="V19" s="177"/>
      <c r="W19" s="177"/>
      <c r="X19" s="176"/>
      <c r="Y19" s="177"/>
      <c r="Z19" s="176"/>
      <c r="AA19" s="176"/>
      <c r="AB19" s="177"/>
      <c r="AC19" s="177"/>
      <c r="AD19" s="11"/>
      <c r="AE19" s="151"/>
      <c r="AF19" s="152" t="str">
        <f t="shared" si="0"/>
        <v>Alavieska församling</v>
      </c>
      <c r="AG19" s="153" t="e">
        <f>'2025 Srk 21.7.'!#REF!</f>
        <v>#REF!</v>
      </c>
      <c r="AH19" s="139" t="e">
        <f>'2025 Srk 21.7.'!#REF!</f>
        <v>#REF!</v>
      </c>
      <c r="AI19" s="154" t="e">
        <f>'2025 Srk 21.7.'!#REF!</f>
        <v>#REF!</v>
      </c>
      <c r="AJ19" s="154" t="e">
        <f>'2025 Srk 21.7.'!#REF!</f>
        <v>#REF!</v>
      </c>
      <c r="AK19" s="154" t="e">
        <f>'2025 Srk 21.7.'!#REF!</f>
        <v>#REF!</v>
      </c>
      <c r="AU19" s="170" t="str">
        <f t="shared" si="1"/>
        <v>Alavieska församling</v>
      </c>
      <c r="AV19" s="149" t="e">
        <f>'2025 Srk 21.7.'!#REF!</f>
        <v>#REF!</v>
      </c>
      <c r="AW19" s="150" t="e">
        <f>'2025 Srk 21.7.'!#REF!</f>
        <v>#REF!</v>
      </c>
      <c r="AX19" s="149" t="e">
        <f>'2025 Srk 21.7.'!#REF!</f>
        <v>#REF!</v>
      </c>
      <c r="AY19" s="149" t="e">
        <f>'2025 Srk 21.7.'!#REF!</f>
        <v>#REF!</v>
      </c>
    </row>
    <row r="20" spans="1:51" ht="15" customHeight="1">
      <c r="A20" s="86" t="s">
        <v>469</v>
      </c>
      <c r="B20" s="87"/>
      <c r="C20" s="88" t="s">
        <v>995</v>
      </c>
      <c r="D20" s="89">
        <v>2459566.59</v>
      </c>
      <c r="E20" s="106">
        <v>6.845530524196608E-2</v>
      </c>
      <c r="F20" s="89">
        <v>2429197.4771308773</v>
      </c>
      <c r="G20" s="89">
        <v>2480283.0739800003</v>
      </c>
      <c r="H20" s="89">
        <v>-51085.596849123016</v>
      </c>
      <c r="I20" s="89">
        <v>-165037.08050736494</v>
      </c>
      <c r="J20" s="89">
        <v>-216122.67735648795</v>
      </c>
      <c r="K20" s="89">
        <v>87772.529708036775</v>
      </c>
      <c r="L20" s="23"/>
      <c r="M20" s="22">
        <v>1.6505565706008243E-3</v>
      </c>
      <c r="N20" s="27">
        <v>28</v>
      </c>
      <c r="O20" s="1" t="s">
        <v>481</v>
      </c>
      <c r="Q20" s="175"/>
      <c r="S20" s="178"/>
      <c r="T20" s="176"/>
      <c r="U20" s="176"/>
      <c r="V20" s="177"/>
      <c r="W20" s="177"/>
      <c r="X20" s="176"/>
      <c r="Y20" s="177"/>
      <c r="Z20" s="176"/>
      <c r="AA20" s="176"/>
      <c r="AB20" s="177"/>
      <c r="AC20" s="177"/>
      <c r="AD20" s="11"/>
      <c r="AE20" s="151"/>
      <c r="AF20" s="152" t="str">
        <f t="shared" si="0"/>
        <v>Alavus församling</v>
      </c>
      <c r="AG20" s="153" t="e">
        <f>'2025 Srk 21.7.'!#REF!</f>
        <v>#REF!</v>
      </c>
      <c r="AH20" s="139" t="e">
        <f>'2025 Srk 21.7.'!#REF!</f>
        <v>#REF!</v>
      </c>
      <c r="AI20" s="154" t="e">
        <f>'2025 Srk 21.7.'!#REF!</f>
        <v>#REF!</v>
      </c>
      <c r="AJ20" s="154" t="e">
        <f>'2025 Srk 21.7.'!#REF!</f>
        <v>#REF!</v>
      </c>
      <c r="AK20" s="154" t="e">
        <f>'2025 Srk 21.7.'!#REF!</f>
        <v>#REF!</v>
      </c>
      <c r="AU20" s="170" t="str">
        <f t="shared" si="1"/>
        <v>Alavus församling</v>
      </c>
      <c r="AV20" s="149" t="e">
        <f>'2025 Srk 21.7.'!#REF!</f>
        <v>#REF!</v>
      </c>
      <c r="AW20" s="150" t="e">
        <f>'2025 Srk 21.7.'!#REF!</f>
        <v>#REF!</v>
      </c>
      <c r="AX20" s="149" t="e">
        <f>'2025 Srk 21.7.'!#REF!</f>
        <v>#REF!</v>
      </c>
      <c r="AY20" s="149" t="e">
        <f>'2025 Srk 21.7.'!#REF!</f>
        <v>#REF!</v>
      </c>
    </row>
    <row r="21" spans="1:51" ht="15" customHeight="1">
      <c r="A21" s="86" t="s">
        <v>469</v>
      </c>
      <c r="B21" s="87"/>
      <c r="C21" s="88" t="s">
        <v>996</v>
      </c>
      <c r="D21" s="89">
        <v>1761122.57</v>
      </c>
      <c r="E21" s="106">
        <v>3.1453680536656536E-2</v>
      </c>
      <c r="F21" s="89">
        <v>1739377.385168599</v>
      </c>
      <c r="G21" s="89">
        <v>1795975.9819199999</v>
      </c>
      <c r="H21" s="89">
        <v>-56598.596751400968</v>
      </c>
      <c r="I21" s="89">
        <v>-118171.44067175977</v>
      </c>
      <c r="J21" s="89">
        <v>-174770.03742316074</v>
      </c>
      <c r="K21" s="89">
        <v>62847.732492096962</v>
      </c>
      <c r="L21" s="23"/>
      <c r="M21" s="22">
        <v>1.0855912103392268E-3</v>
      </c>
      <c r="N21" s="27">
        <v>32</v>
      </c>
      <c r="O21" s="1" t="s">
        <v>483</v>
      </c>
      <c r="Q21" s="175"/>
      <c r="S21" s="178"/>
      <c r="T21" s="176"/>
      <c r="U21" s="176"/>
      <c r="V21" s="177"/>
      <c r="W21" s="177"/>
      <c r="X21" s="176"/>
      <c r="Y21" s="177"/>
      <c r="Z21" s="176"/>
      <c r="AA21" s="176"/>
      <c r="AB21" s="177"/>
      <c r="AC21" s="177"/>
      <c r="AD21" s="11"/>
      <c r="AE21" s="151"/>
      <c r="AF21" s="152" t="str">
        <f t="shared" si="0"/>
        <v>Asikkala församling</v>
      </c>
      <c r="AG21" s="153" t="e">
        <f>'2025 Srk 21.7.'!#REF!</f>
        <v>#REF!</v>
      </c>
      <c r="AH21" s="139" t="e">
        <f>'2025 Srk 21.7.'!#REF!</f>
        <v>#REF!</v>
      </c>
      <c r="AI21" s="154" t="e">
        <f>'2025 Srk 21.7.'!#REF!</f>
        <v>#REF!</v>
      </c>
      <c r="AJ21" s="154" t="e">
        <f>'2025 Srk 21.7.'!#REF!</f>
        <v>#REF!</v>
      </c>
      <c r="AK21" s="154" t="e">
        <f>'2025 Srk 21.7.'!#REF!</f>
        <v>#REF!</v>
      </c>
      <c r="AU21" s="170" t="str">
        <f t="shared" si="1"/>
        <v>Asikkala församling</v>
      </c>
      <c r="AV21" s="149" t="e">
        <f>'2025 Srk 21.7.'!#REF!</f>
        <v>#REF!</v>
      </c>
      <c r="AW21" s="150" t="e">
        <f>'2025 Srk 21.7.'!#REF!</f>
        <v>#REF!</v>
      </c>
      <c r="AX21" s="149" t="e">
        <f>'2025 Srk 21.7.'!#REF!</f>
        <v>#REF!</v>
      </c>
      <c r="AY21" s="149" t="e">
        <f>'2025 Srk 21.7.'!#REF!</f>
        <v>#REF!</v>
      </c>
    </row>
    <row r="22" spans="1:51" ht="15" customHeight="1">
      <c r="A22" s="86" t="s">
        <v>469</v>
      </c>
      <c r="B22" s="87"/>
      <c r="C22" s="88" t="s">
        <v>2249</v>
      </c>
      <c r="D22" s="89">
        <v>1605550.68</v>
      </c>
      <c r="E22" s="106">
        <v>3.9098977195355378E-3</v>
      </c>
      <c r="F22" s="89">
        <v>1585726.3946904419</v>
      </c>
      <c r="G22" s="89">
        <v>1640093.6952</v>
      </c>
      <c r="H22" s="89">
        <v>-54367.300509558059</v>
      </c>
      <c r="I22" s="89">
        <v>-107732.55658583918</v>
      </c>
      <c r="J22" s="89">
        <v>-162099.85709539725</v>
      </c>
      <c r="K22" s="89">
        <v>57295.966423929451</v>
      </c>
      <c r="L22" s="23"/>
      <c r="M22" s="22">
        <v>7.6752959521897554E-4</v>
      </c>
      <c r="N22" s="27">
        <v>34</v>
      </c>
      <c r="O22" s="1" t="s">
        <v>485</v>
      </c>
      <c r="Q22" s="175"/>
      <c r="S22" s="178"/>
      <c r="T22" s="176"/>
      <c r="U22" s="176"/>
      <c r="V22" s="177"/>
      <c r="W22" s="177"/>
      <c r="X22" s="176"/>
      <c r="Y22" s="177"/>
      <c r="Z22" s="176"/>
      <c r="AA22" s="176"/>
      <c r="AB22" s="177"/>
      <c r="AC22" s="177"/>
      <c r="AD22" s="11"/>
      <c r="AE22" s="151"/>
      <c r="AF22" s="152" t="str">
        <f t="shared" si="0"/>
        <v>Askola-Pukkilas församling</v>
      </c>
      <c r="AG22" s="153" t="e">
        <f>'2025 Srk 21.7.'!#REF!</f>
        <v>#REF!</v>
      </c>
      <c r="AH22" s="139" t="e">
        <f>'2025 Srk 21.7.'!#REF!</f>
        <v>#REF!</v>
      </c>
      <c r="AI22" s="154" t="e">
        <f>'2025 Srk 21.7.'!#REF!</f>
        <v>#REF!</v>
      </c>
      <c r="AJ22" s="154" t="e">
        <f>'2025 Srk 21.7.'!#REF!</f>
        <v>#REF!</v>
      </c>
      <c r="AK22" s="154" t="e">
        <f>'2025 Srk 21.7.'!#REF!</f>
        <v>#REF!</v>
      </c>
      <c r="AU22" s="170" t="str">
        <f t="shared" si="1"/>
        <v>Askola-Pukkilas församling</v>
      </c>
      <c r="AV22" s="149" t="e">
        <f>'2025 Srk 21.7.'!#REF!</f>
        <v>#REF!</v>
      </c>
      <c r="AW22" s="150" t="e">
        <f>'2025 Srk 21.7.'!#REF!</f>
        <v>#REF!</v>
      </c>
      <c r="AX22" s="149" t="e">
        <f>'2025 Srk 21.7.'!#REF!</f>
        <v>#REF!</v>
      </c>
      <c r="AY22" s="149" t="e">
        <f>'2025 Srk 21.7.'!#REF!</f>
        <v>#REF!</v>
      </c>
    </row>
    <row r="23" spans="1:51" ht="15" customHeight="1">
      <c r="A23" s="86" t="s">
        <v>469</v>
      </c>
      <c r="B23" s="87"/>
      <c r="C23" s="88" t="s">
        <v>998</v>
      </c>
      <c r="D23" s="89">
        <v>252311.6</v>
      </c>
      <c r="E23" s="106">
        <v>3.9345984430629199E-2</v>
      </c>
      <c r="F23" s="89">
        <v>249196.2220753922</v>
      </c>
      <c r="G23" s="89">
        <v>251235.61537499999</v>
      </c>
      <c r="H23" s="89">
        <v>-2039.3932996077929</v>
      </c>
      <c r="I23" s="89">
        <v>-16930.125011228934</v>
      </c>
      <c r="J23" s="89">
        <v>-18969.518310836727</v>
      </c>
      <c r="K23" s="89">
        <v>9004.0365228258761</v>
      </c>
      <c r="L23" s="23"/>
      <c r="M23" s="22">
        <v>4.1279456971280741E-3</v>
      </c>
      <c r="N23" s="27">
        <v>830</v>
      </c>
      <c r="O23" s="1" t="s">
        <v>801</v>
      </c>
      <c r="Q23" s="175"/>
      <c r="S23" s="178"/>
      <c r="T23" s="176"/>
      <c r="U23" s="176"/>
      <c r="V23" s="177"/>
      <c r="W23" s="177"/>
      <c r="X23" s="176"/>
      <c r="Y23" s="177"/>
      <c r="Z23" s="176"/>
      <c r="AA23" s="176"/>
      <c r="AB23" s="177"/>
      <c r="AC23" s="177"/>
      <c r="AD23" s="11"/>
      <c r="AE23" s="151"/>
      <c r="AF23" s="152" t="str">
        <f t="shared" si="0"/>
        <v>Brändö-Kumlinge församling</v>
      </c>
      <c r="AG23" s="153" t="e">
        <f>'2025 Srk 21.7.'!#REF!</f>
        <v>#REF!</v>
      </c>
      <c r="AH23" s="139" t="e">
        <f>'2025 Srk 21.7.'!#REF!</f>
        <v>#REF!</v>
      </c>
      <c r="AI23" s="154" t="e">
        <f>'2025 Srk 21.7.'!#REF!</f>
        <v>#REF!</v>
      </c>
      <c r="AJ23" s="154" t="e">
        <f>'2025 Srk 21.7.'!#REF!</f>
        <v>#REF!</v>
      </c>
      <c r="AK23" s="154" t="e">
        <f>'2025 Srk 21.7.'!#REF!</f>
        <v>#REF!</v>
      </c>
      <c r="AU23" s="170" t="str">
        <f t="shared" si="1"/>
        <v>Brändö-Kumlinge församling</v>
      </c>
      <c r="AV23" s="149" t="e">
        <f>'2025 Srk 21.7.'!#REF!</f>
        <v>#REF!</v>
      </c>
      <c r="AW23" s="150" t="e">
        <f>'2025 Srk 21.7.'!#REF!</f>
        <v>#REF!</v>
      </c>
      <c r="AX23" s="149" t="e">
        <f>'2025 Srk 21.7.'!#REF!</f>
        <v>#REF!</v>
      </c>
      <c r="AY23" s="149" t="e">
        <f>'2025 Srk 21.7.'!#REF!</f>
        <v>#REF!</v>
      </c>
    </row>
    <row r="24" spans="1:51" ht="15" customHeight="1">
      <c r="A24" s="86" t="s">
        <v>469</v>
      </c>
      <c r="B24" s="87"/>
      <c r="C24" s="88" t="s">
        <v>999</v>
      </c>
      <c r="D24" s="89">
        <v>633851.89</v>
      </c>
      <c r="E24" s="106">
        <v>3.0693416949798102E-2</v>
      </c>
      <c r="F24" s="89">
        <v>626025.50316096074</v>
      </c>
      <c r="G24" s="89">
        <v>653829.1875</v>
      </c>
      <c r="H24" s="89">
        <v>-27803.684339039261</v>
      </c>
      <c r="I24" s="89">
        <v>-42531.503649866798</v>
      </c>
      <c r="J24" s="89">
        <v>-70335.187988906051</v>
      </c>
      <c r="K24" s="89">
        <v>22619.751004798072</v>
      </c>
      <c r="L24" s="23"/>
      <c r="M24" s="22">
        <v>1.5677140596648688E-2</v>
      </c>
      <c r="N24" s="27">
        <v>845</v>
      </c>
      <c r="O24" s="1" t="s">
        <v>807</v>
      </c>
      <c r="Q24" s="175"/>
      <c r="S24" s="178"/>
      <c r="T24" s="176"/>
      <c r="U24" s="176"/>
      <c r="V24" s="177"/>
      <c r="W24" s="177"/>
      <c r="X24" s="176"/>
      <c r="Y24" s="177"/>
      <c r="Z24" s="176"/>
      <c r="AA24" s="176"/>
      <c r="AB24" s="177"/>
      <c r="AC24" s="177"/>
      <c r="AD24" s="11"/>
      <c r="AE24" s="151"/>
      <c r="AF24" s="152" t="str">
        <f t="shared" si="0"/>
        <v>Eckerö-Hammarlands församling</v>
      </c>
      <c r="AG24" s="153" t="e">
        <f>'2025 Srk 21.7.'!#REF!</f>
        <v>#REF!</v>
      </c>
      <c r="AH24" s="139" t="e">
        <f>'2025 Srk 21.7.'!#REF!</f>
        <v>#REF!</v>
      </c>
      <c r="AI24" s="154" t="e">
        <f>'2025 Srk 21.7.'!#REF!</f>
        <v>#REF!</v>
      </c>
      <c r="AJ24" s="154" t="e">
        <f>'2025 Srk 21.7.'!#REF!</f>
        <v>#REF!</v>
      </c>
      <c r="AK24" s="154" t="e">
        <f>'2025 Srk 21.7.'!#REF!</f>
        <v>#REF!</v>
      </c>
      <c r="AU24" s="170" t="str">
        <f t="shared" si="1"/>
        <v>Eckerö-Hammarlands församling</v>
      </c>
      <c r="AV24" s="149" t="e">
        <f>'2025 Srk 21.7.'!#REF!</f>
        <v>#REF!</v>
      </c>
      <c r="AW24" s="150" t="e">
        <f>'2025 Srk 21.7.'!#REF!</f>
        <v>#REF!</v>
      </c>
      <c r="AX24" s="149" t="e">
        <f>'2025 Srk 21.7.'!#REF!</f>
        <v>#REF!</v>
      </c>
      <c r="AY24" s="149" t="e">
        <f>'2025 Srk 21.7.'!#REF!</f>
        <v>#REF!</v>
      </c>
    </row>
    <row r="25" spans="1:51" ht="15" customHeight="1">
      <c r="A25" s="86" t="s">
        <v>469</v>
      </c>
      <c r="B25" s="87"/>
      <c r="C25" s="88" t="s">
        <v>1000</v>
      </c>
      <c r="D25" s="89">
        <v>413918.61</v>
      </c>
      <c r="E25" s="106">
        <v>8.3455514345612158E-2</v>
      </c>
      <c r="F25" s="89">
        <v>408807.8148555106</v>
      </c>
      <c r="G25" s="89">
        <v>413483.03424000001</v>
      </c>
      <c r="H25" s="89">
        <v>-4675.2193844894064</v>
      </c>
      <c r="I25" s="89">
        <v>-27773.966047435453</v>
      </c>
      <c r="J25" s="89">
        <v>-32449.18543192486</v>
      </c>
      <c r="K25" s="89">
        <v>14771.172954066795</v>
      </c>
      <c r="L25" s="23"/>
      <c r="M25" s="22">
        <v>1.1374354665129507E-3</v>
      </c>
      <c r="N25" s="27">
        <v>848</v>
      </c>
      <c r="O25" s="1" t="s">
        <v>809</v>
      </c>
      <c r="Q25" s="175"/>
      <c r="S25" s="178"/>
      <c r="T25" s="176"/>
      <c r="U25" s="176"/>
      <c r="V25" s="177"/>
      <c r="W25" s="177"/>
      <c r="X25" s="176"/>
      <c r="Y25" s="177"/>
      <c r="Z25" s="176"/>
      <c r="AA25" s="176"/>
      <c r="AB25" s="177"/>
      <c r="AC25" s="177"/>
      <c r="AD25" s="11"/>
      <c r="AE25" s="151"/>
      <c r="AF25" s="152" t="str">
        <f t="shared" si="0"/>
        <v>Enontekis församling</v>
      </c>
      <c r="AG25" s="153" t="e">
        <f>'2025 Srk 21.7.'!#REF!</f>
        <v>#REF!</v>
      </c>
      <c r="AH25" s="139" t="e">
        <f>'2025 Srk 21.7.'!#REF!</f>
        <v>#REF!</v>
      </c>
      <c r="AI25" s="154" t="e">
        <f>'2025 Srk 21.7.'!#REF!</f>
        <v>#REF!</v>
      </c>
      <c r="AJ25" s="154" t="e">
        <f>'2025 Srk 21.7.'!#REF!</f>
        <v>#REF!</v>
      </c>
      <c r="AK25" s="154" t="e">
        <f>'2025 Srk 21.7.'!#REF!</f>
        <v>#REF!</v>
      </c>
      <c r="AU25" s="170" t="str">
        <f t="shared" si="1"/>
        <v>Enontekis församling</v>
      </c>
      <c r="AV25" s="149" t="e">
        <f>'2025 Srk 21.7.'!#REF!</f>
        <v>#REF!</v>
      </c>
      <c r="AW25" s="150" t="e">
        <f>'2025 Srk 21.7.'!#REF!</f>
        <v>#REF!</v>
      </c>
      <c r="AX25" s="149" t="e">
        <f>'2025 Srk 21.7.'!#REF!</f>
        <v>#REF!</v>
      </c>
      <c r="AY25" s="149" t="e">
        <f>'2025 Srk 21.7.'!#REF!</f>
        <v>#REF!</v>
      </c>
    </row>
    <row r="26" spans="1:51" ht="15" customHeight="1">
      <c r="A26" s="86" t="s">
        <v>469</v>
      </c>
      <c r="B26" s="87"/>
      <c r="C26" s="88" t="s">
        <v>1001</v>
      </c>
      <c r="D26" s="89">
        <v>50699048.619999997</v>
      </c>
      <c r="E26" s="106">
        <v>2.7992603279641592E-2</v>
      </c>
      <c r="F26" s="89">
        <v>50073050.06555634</v>
      </c>
      <c r="G26" s="89">
        <v>52446835.528064996</v>
      </c>
      <c r="H26" s="89">
        <v>-2373785.4625086561</v>
      </c>
      <c r="I26" s="89">
        <v>-3401909.5082706218</v>
      </c>
      <c r="J26" s="89">
        <v>-5775694.9707792774</v>
      </c>
      <c r="K26" s="89">
        <v>1809255.2440989823</v>
      </c>
      <c r="L26" s="23"/>
      <c r="M26" s="22">
        <v>1.0605159660041804E-2</v>
      </c>
      <c r="N26" s="27">
        <v>852</v>
      </c>
      <c r="O26" s="1" t="s">
        <v>811</v>
      </c>
      <c r="Q26" s="175"/>
      <c r="S26" s="178"/>
      <c r="T26" s="176"/>
      <c r="U26" s="176"/>
      <c r="V26" s="177"/>
      <c r="W26" s="177"/>
      <c r="X26" s="176"/>
      <c r="Y26" s="177"/>
      <c r="Z26" s="176"/>
      <c r="AA26" s="176"/>
      <c r="AB26" s="177"/>
      <c r="AC26" s="177"/>
      <c r="AD26" s="11"/>
      <c r="AE26" s="151"/>
      <c r="AF26" s="152" t="str">
        <f t="shared" si="0"/>
        <v>Esbo Kyrkliga Samfällighet</v>
      </c>
      <c r="AG26" s="153" t="e">
        <f>'2025 Srk 21.7.'!#REF!</f>
        <v>#REF!</v>
      </c>
      <c r="AH26" s="139" t="e">
        <f>'2025 Srk 21.7.'!#REF!</f>
        <v>#REF!</v>
      </c>
      <c r="AI26" s="154" t="e">
        <f>'2025 Srk 21.7.'!#REF!</f>
        <v>#REF!</v>
      </c>
      <c r="AJ26" s="154" t="e">
        <f>'2025 Srk 21.7.'!#REF!</f>
        <v>#REF!</v>
      </c>
      <c r="AK26" s="154" t="e">
        <f>'2025 Srk 21.7.'!#REF!</f>
        <v>#REF!</v>
      </c>
      <c r="AU26" s="170" t="str">
        <f t="shared" si="1"/>
        <v>Esbo Kyrkliga Samfällighet</v>
      </c>
      <c r="AV26" s="149" t="e">
        <f>'2025 Srk 21.7.'!#REF!</f>
        <v>#REF!</v>
      </c>
      <c r="AW26" s="150" t="e">
        <f>'2025 Srk 21.7.'!#REF!</f>
        <v>#REF!</v>
      </c>
      <c r="AX26" s="149" t="e">
        <f>'2025 Srk 21.7.'!#REF!</f>
        <v>#REF!</v>
      </c>
      <c r="AY26" s="149" t="e">
        <f>'2025 Srk 21.7.'!#REF!</f>
        <v>#REF!</v>
      </c>
    </row>
    <row r="27" spans="1:51" ht="15" customHeight="1">
      <c r="A27" s="86" t="s">
        <v>469</v>
      </c>
      <c r="B27" s="87"/>
      <c r="C27" s="88" t="s">
        <v>1002</v>
      </c>
      <c r="D27" s="89">
        <v>2401642.25</v>
      </c>
      <c r="E27" s="106">
        <v>3.5633541360376331E-2</v>
      </c>
      <c r="F27" s="89">
        <v>2371988.3488378837</v>
      </c>
      <c r="G27" s="89">
        <v>2447732.6288999999</v>
      </c>
      <c r="H27" s="89">
        <v>-75744.280062116217</v>
      </c>
      <c r="I27" s="89">
        <v>-161150.3534706654</v>
      </c>
      <c r="J27" s="89">
        <v>-236894.63353278162</v>
      </c>
      <c r="K27" s="89">
        <v>85705.431433837017</v>
      </c>
      <c r="L27" s="23"/>
      <c r="M27" s="22">
        <v>7.0223250994183436E-3</v>
      </c>
      <c r="N27" s="27">
        <v>2025</v>
      </c>
      <c r="O27" s="1" t="s">
        <v>837</v>
      </c>
      <c r="Q27" s="175"/>
      <c r="S27" s="178"/>
      <c r="T27" s="176"/>
      <c r="U27" s="176"/>
      <c r="V27" s="177"/>
      <c r="W27" s="177"/>
      <c r="X27" s="176"/>
      <c r="Y27" s="177"/>
      <c r="Z27" s="176"/>
      <c r="AA27" s="176"/>
      <c r="AB27" s="177"/>
      <c r="AC27" s="177"/>
      <c r="AD27" s="11"/>
      <c r="AE27" s="151"/>
      <c r="AF27" s="152" t="str">
        <f t="shared" si="0"/>
        <v>Euraåminne församling</v>
      </c>
      <c r="AG27" s="153" t="e">
        <f>'2025 Srk 21.7.'!#REF!</f>
        <v>#REF!</v>
      </c>
      <c r="AH27" s="139" t="e">
        <f>'2025 Srk 21.7.'!#REF!</f>
        <v>#REF!</v>
      </c>
      <c r="AI27" s="154" t="e">
        <f>'2025 Srk 21.7.'!#REF!</f>
        <v>#REF!</v>
      </c>
      <c r="AJ27" s="154" t="e">
        <f>'2025 Srk 21.7.'!#REF!</f>
        <v>#REF!</v>
      </c>
      <c r="AK27" s="154" t="e">
        <f>'2025 Srk 21.7.'!#REF!</f>
        <v>#REF!</v>
      </c>
      <c r="AU27" s="170" t="str">
        <f t="shared" si="1"/>
        <v>Euraåminne församling</v>
      </c>
      <c r="AV27" s="149" t="e">
        <f>'2025 Srk 21.7.'!#REF!</f>
        <v>#REF!</v>
      </c>
      <c r="AW27" s="150" t="e">
        <f>'2025 Srk 21.7.'!#REF!</f>
        <v>#REF!</v>
      </c>
      <c r="AX27" s="149" t="e">
        <f>'2025 Srk 21.7.'!#REF!</f>
        <v>#REF!</v>
      </c>
      <c r="AY27" s="149" t="e">
        <f>'2025 Srk 21.7.'!#REF!</f>
        <v>#REF!</v>
      </c>
    </row>
    <row r="28" spans="1:51" ht="15" customHeight="1">
      <c r="A28" s="86" t="s">
        <v>469</v>
      </c>
      <c r="B28" s="87"/>
      <c r="C28" s="88" t="s">
        <v>1003</v>
      </c>
      <c r="D28" s="89">
        <v>2587420.15</v>
      </c>
      <c r="E28" s="106">
        <v>4.5485210477496985E-2</v>
      </c>
      <c r="F28" s="89">
        <v>2555472.3853431414</v>
      </c>
      <c r="G28" s="89">
        <v>2608135.8854400003</v>
      </c>
      <c r="H28" s="89">
        <v>-52663.500096858945</v>
      </c>
      <c r="I28" s="89">
        <v>-173616.06282102258</v>
      </c>
      <c r="J28" s="89">
        <v>-226279.56291788153</v>
      </c>
      <c r="K28" s="89">
        <v>92335.134534026991</v>
      </c>
      <c r="L28" s="23"/>
      <c r="M28" s="22">
        <v>2.3594955375580751E-4</v>
      </c>
      <c r="N28" s="27">
        <v>1944</v>
      </c>
      <c r="O28" s="1" t="s">
        <v>487</v>
      </c>
      <c r="Q28" s="175"/>
      <c r="S28" s="178"/>
      <c r="T28" s="176"/>
      <c r="U28" s="176"/>
      <c r="V28" s="177"/>
      <c r="W28" s="177"/>
      <c r="X28" s="176"/>
      <c r="Y28" s="177"/>
      <c r="Z28" s="176"/>
      <c r="AA28" s="176"/>
      <c r="AB28" s="177"/>
      <c r="AC28" s="177"/>
      <c r="AD28" s="11"/>
      <c r="AE28" s="151"/>
      <c r="AF28" s="152" t="str">
        <f t="shared" si="0"/>
        <v>Eura församling</v>
      </c>
      <c r="AG28" s="153" t="e">
        <f>'2025 Srk 21.7.'!#REF!</f>
        <v>#REF!</v>
      </c>
      <c r="AH28" s="139" t="e">
        <f>'2025 Srk 21.7.'!#REF!</f>
        <v>#REF!</v>
      </c>
      <c r="AI28" s="154" t="e">
        <f>'2025 Srk 21.7.'!#REF!</f>
        <v>#REF!</v>
      </c>
      <c r="AJ28" s="154" t="e">
        <f>'2025 Srk 21.7.'!#REF!</f>
        <v>#REF!</v>
      </c>
      <c r="AK28" s="154" t="e">
        <f>'2025 Srk 21.7.'!#REF!</f>
        <v>#REF!</v>
      </c>
      <c r="AU28" s="170" t="str">
        <f t="shared" si="1"/>
        <v>Eura församling</v>
      </c>
      <c r="AV28" s="149" t="e">
        <f>'2025 Srk 21.7.'!#REF!</f>
        <v>#REF!</v>
      </c>
      <c r="AW28" s="150" t="e">
        <f>'2025 Srk 21.7.'!#REF!</f>
        <v>#REF!</v>
      </c>
      <c r="AX28" s="149" t="e">
        <f>'2025 Srk 21.7.'!#REF!</f>
        <v>#REF!</v>
      </c>
      <c r="AY28" s="149" t="e">
        <f>'2025 Srk 21.7.'!#REF!</f>
        <v>#REF!</v>
      </c>
    </row>
    <row r="29" spans="1:51" ht="15" customHeight="1">
      <c r="A29" s="86" t="s">
        <v>469</v>
      </c>
      <c r="B29" s="87"/>
      <c r="C29" s="88" t="s">
        <v>1004</v>
      </c>
      <c r="D29" s="89">
        <v>3109709.66</v>
      </c>
      <c r="E29" s="106">
        <v>3.7721799372842479E-2</v>
      </c>
      <c r="F29" s="89">
        <v>3071313.0075008534</v>
      </c>
      <c r="G29" s="89">
        <v>3142208.65491</v>
      </c>
      <c r="H29" s="89">
        <v>-70895.647409146652</v>
      </c>
      <c r="I29" s="89">
        <v>-208661.72341036334</v>
      </c>
      <c r="J29" s="89">
        <v>-279557.37081950996</v>
      </c>
      <c r="K29" s="89">
        <v>110973.65065270259</v>
      </c>
      <c r="L29" s="23"/>
      <c r="M29" s="22">
        <v>3.1292596803782934E-4</v>
      </c>
      <c r="N29" s="27">
        <v>298</v>
      </c>
      <c r="O29" s="1" t="s">
        <v>1005</v>
      </c>
      <c r="Q29" s="175"/>
      <c r="S29" s="178"/>
      <c r="T29" s="176"/>
      <c r="U29" s="176"/>
      <c r="V29" s="177"/>
      <c r="W29" s="177"/>
      <c r="X29" s="176"/>
      <c r="Y29" s="177"/>
      <c r="Z29" s="176"/>
      <c r="AA29" s="176"/>
      <c r="AB29" s="177"/>
      <c r="AC29" s="177"/>
      <c r="AD29" s="11"/>
      <c r="AE29" s="151"/>
      <c r="AF29" s="152" t="str">
        <f t="shared" si="0"/>
        <v>Forssa församling</v>
      </c>
      <c r="AG29" s="153" t="e">
        <f>'2025 Srk 21.7.'!#REF!</f>
        <v>#REF!</v>
      </c>
      <c r="AH29" s="139" t="e">
        <f>'2025 Srk 21.7.'!#REF!</f>
        <v>#REF!</v>
      </c>
      <c r="AI29" s="154" t="e">
        <f>'2025 Srk 21.7.'!#REF!</f>
        <v>#REF!</v>
      </c>
      <c r="AJ29" s="154" t="e">
        <f>'2025 Srk 21.7.'!#REF!</f>
        <v>#REF!</v>
      </c>
      <c r="AK29" s="154" t="e">
        <f>'2025 Srk 21.7.'!#REF!</f>
        <v>#REF!</v>
      </c>
      <c r="AU29" s="170" t="str">
        <f t="shared" si="1"/>
        <v>Forssa församling</v>
      </c>
      <c r="AV29" s="149" t="e">
        <f>'2025 Srk 21.7.'!#REF!</f>
        <v>#REF!</v>
      </c>
      <c r="AW29" s="150" t="e">
        <f>'2025 Srk 21.7.'!#REF!</f>
        <v>#REF!</v>
      </c>
      <c r="AX29" s="149" t="e">
        <f>'2025 Srk 21.7.'!#REF!</f>
        <v>#REF!</v>
      </c>
      <c r="AY29" s="149" t="e">
        <f>'2025 Srk 21.7.'!#REF!</f>
        <v>#REF!</v>
      </c>
    </row>
    <row r="30" spans="1:51" ht="15" customHeight="1">
      <c r="A30" s="86" t="s">
        <v>469</v>
      </c>
      <c r="B30" s="87"/>
      <c r="C30" s="88" t="s">
        <v>1006</v>
      </c>
      <c r="D30" s="89">
        <v>1572602.4</v>
      </c>
      <c r="E30" s="106">
        <v>3.3229839025125996E-2</v>
      </c>
      <c r="F30" s="89">
        <v>1553184.9384122437</v>
      </c>
      <c r="G30" s="89">
        <v>1602577.508445</v>
      </c>
      <c r="H30" s="89">
        <v>-49392.57003275631</v>
      </c>
      <c r="I30" s="89">
        <v>-105521.72482342726</v>
      </c>
      <c r="J30" s="89">
        <v>-154914.29485618358</v>
      </c>
      <c r="K30" s="89">
        <v>56120.16825815232</v>
      </c>
      <c r="L30" s="23"/>
      <c r="M30" s="22">
        <v>2.4280497796459397E-4</v>
      </c>
      <c r="N30" s="27">
        <v>41</v>
      </c>
      <c r="O30" s="1" t="s">
        <v>489</v>
      </c>
      <c r="Q30" s="175"/>
      <c r="S30" s="178"/>
      <c r="T30" s="176"/>
      <c r="U30" s="176"/>
      <c r="V30" s="177"/>
      <c r="W30" s="177"/>
      <c r="X30" s="176"/>
      <c r="Y30" s="177"/>
      <c r="Z30" s="176"/>
      <c r="AA30" s="176"/>
      <c r="AB30" s="177"/>
      <c r="AC30" s="177"/>
      <c r="AD30" s="11"/>
      <c r="AE30" s="151"/>
      <c r="AF30" s="152" t="str">
        <f t="shared" si="0"/>
        <v>Haapajärvi församling</v>
      </c>
      <c r="AG30" s="153" t="e">
        <f>'2025 Srk 21.7.'!#REF!</f>
        <v>#REF!</v>
      </c>
      <c r="AH30" s="139" t="e">
        <f>'2025 Srk 21.7.'!#REF!</f>
        <v>#REF!</v>
      </c>
      <c r="AI30" s="154" t="e">
        <f>'2025 Srk 21.7.'!#REF!</f>
        <v>#REF!</v>
      </c>
      <c r="AJ30" s="154" t="e">
        <f>'2025 Srk 21.7.'!#REF!</f>
        <v>#REF!</v>
      </c>
      <c r="AK30" s="154" t="e">
        <f>'2025 Srk 21.7.'!#REF!</f>
        <v>#REF!</v>
      </c>
      <c r="AU30" s="170" t="str">
        <f t="shared" si="1"/>
        <v>Haapajärvi församling</v>
      </c>
      <c r="AV30" s="149" t="e">
        <f>'2025 Srk 21.7.'!#REF!</f>
        <v>#REF!</v>
      </c>
      <c r="AW30" s="150" t="e">
        <f>'2025 Srk 21.7.'!#REF!</f>
        <v>#REF!</v>
      </c>
      <c r="AX30" s="149" t="e">
        <f>'2025 Srk 21.7.'!#REF!</f>
        <v>#REF!</v>
      </c>
      <c r="AY30" s="149" t="e">
        <f>'2025 Srk 21.7.'!#REF!</f>
        <v>#REF!</v>
      </c>
    </row>
    <row r="31" spans="1:51" ht="15" customHeight="1">
      <c r="A31" s="86" t="s">
        <v>469</v>
      </c>
      <c r="B31" s="87"/>
      <c r="C31" s="88" t="s">
        <v>1007</v>
      </c>
      <c r="D31" s="89">
        <v>1465195.44</v>
      </c>
      <c r="E31" s="106">
        <v>5.8704348932119732E-2</v>
      </c>
      <c r="F31" s="89">
        <v>1447104.1690120152</v>
      </c>
      <c r="G31" s="89">
        <v>1453220.6330250001</v>
      </c>
      <c r="H31" s="89">
        <v>-6116.4640129848849</v>
      </c>
      <c r="I31" s="89">
        <v>-98314.7107191369</v>
      </c>
      <c r="J31" s="89">
        <v>-104431.17473212178</v>
      </c>
      <c r="K31" s="89">
        <v>52287.224427406145</v>
      </c>
      <c r="L31" s="23"/>
      <c r="M31" s="22">
        <v>1.3013723490863725E-3</v>
      </c>
      <c r="N31" s="27">
        <v>188</v>
      </c>
      <c r="O31" s="1" t="s">
        <v>560</v>
      </c>
      <c r="Q31" s="175"/>
      <c r="S31" s="178"/>
      <c r="T31" s="176"/>
      <c r="U31" s="176"/>
      <c r="V31" s="177"/>
      <c r="W31" s="177"/>
      <c r="X31" s="176"/>
      <c r="Y31" s="177"/>
      <c r="Z31" s="176"/>
      <c r="AA31" s="176"/>
      <c r="AB31" s="177"/>
      <c r="AC31" s="177"/>
      <c r="AD31" s="11"/>
      <c r="AE31" s="151"/>
      <c r="AF31" s="152" t="str">
        <f t="shared" si="0"/>
        <v>Haapavesi församling</v>
      </c>
      <c r="AG31" s="153" t="e">
        <f>'2025 Srk 21.7.'!#REF!</f>
        <v>#REF!</v>
      </c>
      <c r="AH31" s="139" t="e">
        <f>'2025 Srk 21.7.'!#REF!</f>
        <v>#REF!</v>
      </c>
      <c r="AI31" s="154" t="e">
        <f>'2025 Srk 21.7.'!#REF!</f>
        <v>#REF!</v>
      </c>
      <c r="AJ31" s="154" t="e">
        <f>'2025 Srk 21.7.'!#REF!</f>
        <v>#REF!</v>
      </c>
      <c r="AK31" s="154" t="e">
        <f>'2025 Srk 21.7.'!#REF!</f>
        <v>#REF!</v>
      </c>
      <c r="AU31" s="170" t="str">
        <f t="shared" si="1"/>
        <v>Haapavesi församling</v>
      </c>
      <c r="AV31" s="149" t="e">
        <f>'2025 Srk 21.7.'!#REF!</f>
        <v>#REF!</v>
      </c>
      <c r="AW31" s="150" t="e">
        <f>'2025 Srk 21.7.'!#REF!</f>
        <v>#REF!</v>
      </c>
      <c r="AX31" s="149" t="e">
        <f>'2025 Srk 21.7.'!#REF!</f>
        <v>#REF!</v>
      </c>
      <c r="AY31" s="149" t="e">
        <f>'2025 Srk 21.7.'!#REF!</f>
        <v>#REF!</v>
      </c>
    </row>
    <row r="32" spans="1:51" ht="15" customHeight="1">
      <c r="A32" s="86" t="s">
        <v>469</v>
      </c>
      <c r="B32" s="87"/>
      <c r="C32" s="88" t="s">
        <v>1008</v>
      </c>
      <c r="D32" s="89">
        <v>253259.3</v>
      </c>
      <c r="E32" s="106">
        <v>4.0237453769663478E-2</v>
      </c>
      <c r="F32" s="89">
        <v>250132.22049821875</v>
      </c>
      <c r="G32" s="89">
        <v>250531.999965</v>
      </c>
      <c r="H32" s="89">
        <v>-399.77946678124135</v>
      </c>
      <c r="I32" s="89">
        <v>-16993.715743772114</v>
      </c>
      <c r="J32" s="89">
        <v>-17393.495210553356</v>
      </c>
      <c r="K32" s="89">
        <v>9037.8563131671908</v>
      </c>
      <c r="L32" s="23"/>
      <c r="M32" s="22">
        <v>3.5626148182956227E-4</v>
      </c>
      <c r="N32" s="27">
        <v>51</v>
      </c>
      <c r="O32" s="1" t="s">
        <v>491</v>
      </c>
      <c r="Q32" s="175"/>
      <c r="S32" s="178"/>
      <c r="T32" s="176"/>
      <c r="U32" s="176"/>
      <c r="V32" s="177"/>
      <c r="W32" s="177"/>
      <c r="X32" s="176"/>
      <c r="Y32" s="177"/>
      <c r="Z32" s="176"/>
      <c r="AA32" s="176"/>
      <c r="AB32" s="177"/>
      <c r="AC32" s="177"/>
      <c r="AD32" s="11"/>
      <c r="AE32" s="151"/>
      <c r="AF32" s="152" t="str">
        <f t="shared" si="0"/>
        <v>Karlö församling</v>
      </c>
      <c r="AG32" s="153" t="e">
        <f>'2025 Srk 21.7.'!#REF!</f>
        <v>#REF!</v>
      </c>
      <c r="AH32" s="139" t="e">
        <f>'2025 Srk 21.7.'!#REF!</f>
        <v>#REF!</v>
      </c>
      <c r="AI32" s="154" t="e">
        <f>'2025 Srk 21.7.'!#REF!</f>
        <v>#REF!</v>
      </c>
      <c r="AJ32" s="154" t="e">
        <f>'2025 Srk 21.7.'!#REF!</f>
        <v>#REF!</v>
      </c>
      <c r="AK32" s="154" t="e">
        <f>'2025 Srk 21.7.'!#REF!</f>
        <v>#REF!</v>
      </c>
      <c r="AU32" s="170" t="str">
        <f t="shared" si="1"/>
        <v>Karlö församling</v>
      </c>
      <c r="AV32" s="149" t="e">
        <f>'2025 Srk 21.7.'!#REF!</f>
        <v>#REF!</v>
      </c>
      <c r="AW32" s="150" t="e">
        <f>'2025 Srk 21.7.'!#REF!</f>
        <v>#REF!</v>
      </c>
      <c r="AX32" s="149" t="e">
        <f>'2025 Srk 21.7.'!#REF!</f>
        <v>#REF!</v>
      </c>
      <c r="AY32" s="149" t="e">
        <f>'2025 Srk 21.7.'!#REF!</f>
        <v>#REF!</v>
      </c>
    </row>
    <row r="33" spans="1:51" ht="15" customHeight="1">
      <c r="A33" s="86" t="s">
        <v>469</v>
      </c>
      <c r="B33" s="87"/>
      <c r="C33" s="88" t="s">
        <v>1009</v>
      </c>
      <c r="D33" s="89">
        <v>5240402.4000000004</v>
      </c>
      <c r="E33" s="106">
        <v>3.0009219564981926E-2</v>
      </c>
      <c r="F33" s="89">
        <v>5175697.3529350944</v>
      </c>
      <c r="G33" s="89">
        <v>5310512.1058499999</v>
      </c>
      <c r="H33" s="89">
        <v>-134814.75291490555</v>
      </c>
      <c r="I33" s="89">
        <v>-351631.34687879647</v>
      </c>
      <c r="J33" s="89">
        <v>-486446.09979370201</v>
      </c>
      <c r="K33" s="89">
        <v>187009.92980070823</v>
      </c>
      <c r="L33" s="23"/>
      <c r="M33" s="22">
        <v>4.7864517708036701E-2</v>
      </c>
      <c r="N33" s="27">
        <v>53</v>
      </c>
      <c r="O33" s="1" t="s">
        <v>493</v>
      </c>
      <c r="Q33" s="175"/>
      <c r="S33" s="178"/>
      <c r="T33" s="176"/>
      <c r="U33" s="176"/>
      <c r="V33" s="177"/>
      <c r="W33" s="177"/>
      <c r="X33" s="176"/>
      <c r="Y33" s="177"/>
      <c r="Z33" s="176"/>
      <c r="AA33" s="176"/>
      <c r="AB33" s="177"/>
      <c r="AC33" s="177"/>
      <c r="AD33" s="11"/>
      <c r="AE33" s="151"/>
      <c r="AF33" s="152" t="str">
        <f t="shared" si="0"/>
        <v>Fredrikshamns församling</v>
      </c>
      <c r="AG33" s="153" t="e">
        <f>'2025 Srk 21.7.'!#REF!</f>
        <v>#REF!</v>
      </c>
      <c r="AH33" s="139" t="e">
        <f>'2025 Srk 21.7.'!#REF!</f>
        <v>#REF!</v>
      </c>
      <c r="AI33" s="154" t="e">
        <f>'2025 Srk 21.7.'!#REF!</f>
        <v>#REF!</v>
      </c>
      <c r="AJ33" s="154" t="e">
        <f>'2025 Srk 21.7.'!#REF!</f>
        <v>#REF!</v>
      </c>
      <c r="AK33" s="154" t="e">
        <f>'2025 Srk 21.7.'!#REF!</f>
        <v>#REF!</v>
      </c>
      <c r="AU33" s="170" t="str">
        <f t="shared" si="1"/>
        <v>Fredrikshamns församling</v>
      </c>
      <c r="AV33" s="149" t="e">
        <f>'2025 Srk 21.7.'!#REF!</f>
        <v>#REF!</v>
      </c>
      <c r="AW33" s="150" t="e">
        <f>'2025 Srk 21.7.'!#REF!</f>
        <v>#REF!</v>
      </c>
      <c r="AX33" s="149" t="e">
        <f>'2025 Srk 21.7.'!#REF!</f>
        <v>#REF!</v>
      </c>
      <c r="AY33" s="149" t="e">
        <f>'2025 Srk 21.7.'!#REF!</f>
        <v>#REF!</v>
      </c>
    </row>
    <row r="34" spans="1:51" ht="15" customHeight="1">
      <c r="A34" s="86" t="s">
        <v>469</v>
      </c>
      <c r="B34" s="87"/>
      <c r="C34" s="88" t="s">
        <v>1010</v>
      </c>
      <c r="D34" s="89">
        <v>1793117.68</v>
      </c>
      <c r="E34" s="106">
        <v>6.0475868580521119E-2</v>
      </c>
      <c r="F34" s="89">
        <v>1770977.4405639376</v>
      </c>
      <c r="G34" s="89">
        <v>1765703.49453</v>
      </c>
      <c r="H34" s="89">
        <v>5273.9460339376237</v>
      </c>
      <c r="I34" s="89">
        <v>-120318.31466426753</v>
      </c>
      <c r="J34" s="89">
        <v>-115044.3686303299</v>
      </c>
      <c r="K34" s="89">
        <v>63989.51566414228</v>
      </c>
      <c r="L34" s="23"/>
      <c r="M34" s="22">
        <v>1.2732445357990728E-3</v>
      </c>
      <c r="N34" s="27">
        <v>1297</v>
      </c>
      <c r="O34" s="1" t="s">
        <v>1011</v>
      </c>
      <c r="Q34" s="175"/>
      <c r="S34" s="178"/>
      <c r="T34" s="176"/>
      <c r="U34" s="176"/>
      <c r="V34" s="177"/>
      <c r="W34" s="177"/>
      <c r="X34" s="176"/>
      <c r="Y34" s="177"/>
      <c r="Z34" s="176"/>
      <c r="AA34" s="176"/>
      <c r="AB34" s="177"/>
      <c r="AC34" s="177"/>
      <c r="AD34" s="11"/>
      <c r="AE34" s="151"/>
      <c r="AF34" s="152" t="str">
        <f t="shared" si="0"/>
        <v>Hangö Kyrkliga Samfällighet</v>
      </c>
      <c r="AG34" s="153" t="e">
        <f>'2025 Srk 21.7.'!#REF!</f>
        <v>#REF!</v>
      </c>
      <c r="AH34" s="139" t="e">
        <f>'2025 Srk 21.7.'!#REF!</f>
        <v>#REF!</v>
      </c>
      <c r="AI34" s="154" t="e">
        <f>'2025 Srk 21.7.'!#REF!</f>
        <v>#REF!</v>
      </c>
      <c r="AJ34" s="154" t="e">
        <f>'2025 Srk 21.7.'!#REF!</f>
        <v>#REF!</v>
      </c>
      <c r="AK34" s="154" t="e">
        <f>'2025 Srk 21.7.'!#REF!</f>
        <v>#REF!</v>
      </c>
      <c r="AU34" s="170" t="str">
        <f t="shared" si="1"/>
        <v>Hangö Kyrkliga Samfällighet</v>
      </c>
      <c r="AV34" s="149" t="e">
        <f>'2025 Srk 21.7.'!#REF!</f>
        <v>#REF!</v>
      </c>
      <c r="AW34" s="150" t="e">
        <f>'2025 Srk 21.7.'!#REF!</f>
        <v>#REF!</v>
      </c>
      <c r="AX34" s="149" t="e">
        <f>'2025 Srk 21.7.'!#REF!</f>
        <v>#REF!</v>
      </c>
      <c r="AY34" s="149" t="e">
        <f>'2025 Srk 21.7.'!#REF!</f>
        <v>#REF!</v>
      </c>
    </row>
    <row r="35" spans="1:51" ht="15" customHeight="1">
      <c r="A35" s="86" t="s">
        <v>469</v>
      </c>
      <c r="B35" s="87"/>
      <c r="C35" s="88" t="s">
        <v>1012</v>
      </c>
      <c r="D35" s="89">
        <v>1057242.3999999999</v>
      </c>
      <c r="E35" s="106">
        <v>5.6045551894671197E-2</v>
      </c>
      <c r="F35" s="89">
        <v>1044188.2652161875</v>
      </c>
      <c r="G35" s="89">
        <v>1066984.607115</v>
      </c>
      <c r="H35" s="89">
        <v>-22796.341898812563</v>
      </c>
      <c r="I35" s="89">
        <v>-70941.034812397469</v>
      </c>
      <c r="J35" s="89">
        <v>-93737.376711210032</v>
      </c>
      <c r="K35" s="89">
        <v>37728.939862773186</v>
      </c>
      <c r="L35" s="23"/>
      <c r="M35" s="22">
        <v>2.4900431652933428E-3</v>
      </c>
      <c r="N35" s="27">
        <v>62</v>
      </c>
      <c r="O35" s="1" t="s">
        <v>497</v>
      </c>
      <c r="Q35" s="175"/>
      <c r="S35" s="178"/>
      <c r="T35" s="176"/>
      <c r="U35" s="176"/>
      <c r="V35" s="177"/>
      <c r="W35" s="177"/>
      <c r="X35" s="176"/>
      <c r="Y35" s="177"/>
      <c r="Z35" s="176"/>
      <c r="AA35" s="176"/>
      <c r="AB35" s="177"/>
      <c r="AC35" s="177"/>
      <c r="AD35" s="11"/>
      <c r="AE35" s="151"/>
      <c r="AF35" s="152" t="str">
        <f t="shared" si="0"/>
        <v>Hankasalmi församling</v>
      </c>
      <c r="AG35" s="153" t="e">
        <f>'2025 Srk 21.7.'!#REF!</f>
        <v>#REF!</v>
      </c>
      <c r="AH35" s="139" t="e">
        <f>'2025 Srk 21.7.'!#REF!</f>
        <v>#REF!</v>
      </c>
      <c r="AI35" s="154" t="e">
        <f>'2025 Srk 21.7.'!#REF!</f>
        <v>#REF!</v>
      </c>
      <c r="AJ35" s="154" t="e">
        <f>'2025 Srk 21.7.'!#REF!</f>
        <v>#REF!</v>
      </c>
      <c r="AK35" s="154" t="e">
        <f>'2025 Srk 21.7.'!#REF!</f>
        <v>#REF!</v>
      </c>
      <c r="AU35" s="170" t="str">
        <f t="shared" si="1"/>
        <v>Hankasalmi församling</v>
      </c>
      <c r="AV35" s="149" t="e">
        <f>'2025 Srk 21.7.'!#REF!</f>
        <v>#REF!</v>
      </c>
      <c r="AW35" s="150" t="e">
        <f>'2025 Srk 21.7.'!#REF!</f>
        <v>#REF!</v>
      </c>
      <c r="AX35" s="149" t="e">
        <f>'2025 Srk 21.7.'!#REF!</f>
        <v>#REF!</v>
      </c>
      <c r="AY35" s="149" t="e">
        <f>'2025 Srk 21.7.'!#REF!</f>
        <v>#REF!</v>
      </c>
    </row>
    <row r="36" spans="1:51" ht="15" customHeight="1">
      <c r="A36" s="86" t="s">
        <v>469</v>
      </c>
      <c r="B36" s="87"/>
      <c r="C36" s="88" t="s">
        <v>1013</v>
      </c>
      <c r="D36" s="89">
        <v>1580538.02</v>
      </c>
      <c r="E36" s="106">
        <v>4.0347784407078979E-2</v>
      </c>
      <c r="F36" s="89">
        <v>1561022.5745884082</v>
      </c>
      <c r="G36" s="89">
        <v>1595849.8161150001</v>
      </c>
      <c r="H36" s="89">
        <v>-34827.241526591824</v>
      </c>
      <c r="I36" s="89">
        <v>-106054.20544913613</v>
      </c>
      <c r="J36" s="89">
        <v>-140881.44697572797</v>
      </c>
      <c r="K36" s="89">
        <v>56403.360201413227</v>
      </c>
      <c r="L36" s="23"/>
      <c r="M36" s="22">
        <v>2.0710508745352902E-3</v>
      </c>
      <c r="N36" s="27">
        <v>60</v>
      </c>
      <c r="O36" s="1" t="s">
        <v>495</v>
      </c>
      <c r="Q36" s="175"/>
      <c r="S36" s="178"/>
      <c r="T36" s="176"/>
      <c r="U36" s="176"/>
      <c r="V36" s="177"/>
      <c r="W36" s="177"/>
      <c r="X36" s="176"/>
      <c r="Y36" s="177"/>
      <c r="Z36" s="176"/>
      <c r="AA36" s="176"/>
      <c r="AB36" s="177"/>
      <c r="AC36" s="177"/>
      <c r="AD36" s="11"/>
      <c r="AE36" s="151"/>
      <c r="AF36" s="152" t="str">
        <f t="shared" si="0"/>
        <v>Harjavalta församling</v>
      </c>
      <c r="AG36" s="153" t="e">
        <f>'2025 Srk 21.7.'!#REF!</f>
        <v>#REF!</v>
      </c>
      <c r="AH36" s="139" t="e">
        <f>'2025 Srk 21.7.'!#REF!</f>
        <v>#REF!</v>
      </c>
      <c r="AI36" s="154" t="e">
        <f>'2025 Srk 21.7.'!#REF!</f>
        <v>#REF!</v>
      </c>
      <c r="AJ36" s="154" t="e">
        <f>'2025 Srk 21.7.'!#REF!</f>
        <v>#REF!</v>
      </c>
      <c r="AK36" s="154" t="e">
        <f>'2025 Srk 21.7.'!#REF!</f>
        <v>#REF!</v>
      </c>
      <c r="AU36" s="170" t="str">
        <f t="shared" si="1"/>
        <v>Harjavalta församling</v>
      </c>
      <c r="AV36" s="149" t="e">
        <f>'2025 Srk 21.7.'!#REF!</f>
        <v>#REF!</v>
      </c>
      <c r="AW36" s="150" t="e">
        <f>'2025 Srk 21.7.'!#REF!</f>
        <v>#REF!</v>
      </c>
      <c r="AX36" s="149" t="e">
        <f>'2025 Srk 21.7.'!#REF!</f>
        <v>#REF!</v>
      </c>
      <c r="AY36" s="149" t="e">
        <f>'2025 Srk 21.7.'!#REF!</f>
        <v>#REF!</v>
      </c>
    </row>
    <row r="37" spans="1:51" ht="15" customHeight="1">
      <c r="A37" s="86" t="s">
        <v>469</v>
      </c>
      <c r="B37" s="87"/>
      <c r="C37" s="88" t="s">
        <v>1014</v>
      </c>
      <c r="D37" s="89">
        <v>2245405.38</v>
      </c>
      <c r="E37" s="106">
        <v>5.3588130441762027E-2</v>
      </c>
      <c r="F37" s="89">
        <v>2217680.5890960237</v>
      </c>
      <c r="G37" s="89">
        <v>2263759.3761749999</v>
      </c>
      <c r="H37" s="89">
        <v>-46078.787078976166</v>
      </c>
      <c r="I37" s="89">
        <v>-150666.84918285965</v>
      </c>
      <c r="J37" s="89">
        <v>-196745.63626183581</v>
      </c>
      <c r="K37" s="89">
        <v>80129.934771408502</v>
      </c>
      <c r="L37" s="23"/>
      <c r="M37" s="22">
        <v>5.0738632823826217E-4</v>
      </c>
      <c r="N37" s="27">
        <v>63</v>
      </c>
      <c r="O37" s="1" t="s">
        <v>1015</v>
      </c>
      <c r="Q37" s="175"/>
      <c r="S37" s="178"/>
      <c r="T37" s="176"/>
      <c r="U37" s="176"/>
      <c r="V37" s="177"/>
      <c r="W37" s="177"/>
      <c r="X37" s="176"/>
      <c r="Y37" s="177"/>
      <c r="Z37" s="176"/>
      <c r="AA37" s="176"/>
      <c r="AB37" s="177"/>
      <c r="AC37" s="177"/>
      <c r="AD37" s="11"/>
      <c r="AE37" s="151"/>
      <c r="AF37" s="152" t="str">
        <f t="shared" si="0"/>
        <v>Hattula församling</v>
      </c>
      <c r="AG37" s="153" t="e">
        <f>'2025 Srk 21.7.'!#REF!</f>
        <v>#REF!</v>
      </c>
      <c r="AH37" s="139" t="e">
        <f>'2025 Srk 21.7.'!#REF!</f>
        <v>#REF!</v>
      </c>
      <c r="AI37" s="154" t="e">
        <f>'2025 Srk 21.7.'!#REF!</f>
        <v>#REF!</v>
      </c>
      <c r="AJ37" s="154" t="e">
        <f>'2025 Srk 21.7.'!#REF!</f>
        <v>#REF!</v>
      </c>
      <c r="AK37" s="154" t="e">
        <f>'2025 Srk 21.7.'!#REF!</f>
        <v>#REF!</v>
      </c>
      <c r="AU37" s="170" t="str">
        <f t="shared" si="1"/>
        <v>Hattula församling</v>
      </c>
      <c r="AV37" s="149" t="e">
        <f>'2025 Srk 21.7.'!#REF!</f>
        <v>#REF!</v>
      </c>
      <c r="AW37" s="150" t="e">
        <f>'2025 Srk 21.7.'!#REF!</f>
        <v>#REF!</v>
      </c>
      <c r="AX37" s="149" t="e">
        <f>'2025 Srk 21.7.'!#REF!</f>
        <v>#REF!</v>
      </c>
      <c r="AY37" s="149" t="e">
        <f>'2025 Srk 21.7.'!#REF!</f>
        <v>#REF!</v>
      </c>
    </row>
    <row r="38" spans="1:51" ht="15" customHeight="1">
      <c r="A38" s="86" t="s">
        <v>469</v>
      </c>
      <c r="B38" s="87"/>
      <c r="C38" s="88" t="s">
        <v>1016</v>
      </c>
      <c r="D38" s="89">
        <v>1901779.53</v>
      </c>
      <c r="E38" s="106">
        <v>5.6400917762202685E-2</v>
      </c>
      <c r="F38" s="89">
        <v>1878297.605406628</v>
      </c>
      <c r="G38" s="89">
        <v>1883486.8324799999</v>
      </c>
      <c r="H38" s="89">
        <v>-5189.227073371876</v>
      </c>
      <c r="I38" s="89">
        <v>-127609.53197037397</v>
      </c>
      <c r="J38" s="89">
        <v>-132798.75904374584</v>
      </c>
      <c r="K38" s="89">
        <v>67867.241722071543</v>
      </c>
      <c r="L38" s="23"/>
      <c r="M38" s="22">
        <v>8.288088108459119E-4</v>
      </c>
      <c r="N38" s="27">
        <v>66</v>
      </c>
      <c r="O38" s="1" t="s">
        <v>499</v>
      </c>
      <c r="Q38" s="175"/>
      <c r="S38" s="178"/>
      <c r="T38" s="176"/>
      <c r="U38" s="176"/>
      <c r="V38" s="177"/>
      <c r="W38" s="177"/>
      <c r="X38" s="176"/>
      <c r="Y38" s="177"/>
      <c r="Z38" s="176"/>
      <c r="AA38" s="176"/>
      <c r="AB38" s="177"/>
      <c r="AC38" s="177"/>
      <c r="AD38" s="11"/>
      <c r="AE38" s="151"/>
      <c r="AF38" s="152" t="str">
        <f t="shared" si="0"/>
        <v>Hausjärvi församling</v>
      </c>
      <c r="AG38" s="153" t="e">
        <f>'2025 Srk 21.7.'!#REF!</f>
        <v>#REF!</v>
      </c>
      <c r="AH38" s="139" t="e">
        <f>'2025 Srk 21.7.'!#REF!</f>
        <v>#REF!</v>
      </c>
      <c r="AI38" s="154" t="e">
        <f>'2025 Srk 21.7.'!#REF!</f>
        <v>#REF!</v>
      </c>
      <c r="AJ38" s="154" t="e">
        <f>'2025 Srk 21.7.'!#REF!</f>
        <v>#REF!</v>
      </c>
      <c r="AK38" s="154" t="e">
        <f>'2025 Srk 21.7.'!#REF!</f>
        <v>#REF!</v>
      </c>
      <c r="AU38" s="170" t="str">
        <f t="shared" si="1"/>
        <v>Hausjärvi församling</v>
      </c>
      <c r="AV38" s="149" t="e">
        <f>'2025 Srk 21.7.'!#REF!</f>
        <v>#REF!</v>
      </c>
      <c r="AW38" s="150" t="e">
        <f>'2025 Srk 21.7.'!#REF!</f>
        <v>#REF!</v>
      </c>
      <c r="AX38" s="149" t="e">
        <f>'2025 Srk 21.7.'!#REF!</f>
        <v>#REF!</v>
      </c>
      <c r="AY38" s="149" t="e">
        <f>'2025 Srk 21.7.'!#REF!</f>
        <v>#REF!</v>
      </c>
    </row>
    <row r="39" spans="1:51" ht="15" customHeight="1">
      <c r="A39" s="86" t="s">
        <v>469</v>
      </c>
      <c r="B39" s="87"/>
      <c r="C39" s="88" t="s">
        <v>1017</v>
      </c>
      <c r="D39" s="89">
        <v>3314013.52</v>
      </c>
      <c r="E39" s="106">
        <v>2.2411946634324886E-2</v>
      </c>
      <c r="F39" s="89">
        <v>3273094.2576194364</v>
      </c>
      <c r="G39" s="89">
        <v>3383457.6804749998</v>
      </c>
      <c r="H39" s="89">
        <v>-110363.42285556346</v>
      </c>
      <c r="I39" s="89">
        <v>-222370.52589933574</v>
      </c>
      <c r="J39" s="89">
        <v>-332733.9487548992</v>
      </c>
      <c r="K39" s="89">
        <v>118264.47444833587</v>
      </c>
      <c r="L39" s="23"/>
      <c r="M39" s="22">
        <v>2.9375234566741868E-3</v>
      </c>
      <c r="N39" s="27">
        <v>68</v>
      </c>
      <c r="O39" s="1" t="s">
        <v>501</v>
      </c>
      <c r="Q39" s="175"/>
      <c r="S39" s="178"/>
      <c r="T39" s="176"/>
      <c r="U39" s="176"/>
      <c r="V39" s="177"/>
      <c r="W39" s="177"/>
      <c r="X39" s="176"/>
      <c r="Y39" s="177"/>
      <c r="Z39" s="176"/>
      <c r="AA39" s="176"/>
      <c r="AB39" s="177"/>
      <c r="AC39" s="177"/>
      <c r="AD39" s="11"/>
      <c r="AE39" s="151"/>
      <c r="AF39" s="152" t="str">
        <f t="shared" si="0"/>
        <v>Heinola församling</v>
      </c>
      <c r="AG39" s="153" t="e">
        <f>'2025 Srk 21.7.'!#REF!</f>
        <v>#REF!</v>
      </c>
      <c r="AH39" s="139" t="e">
        <f>'2025 Srk 21.7.'!#REF!</f>
        <v>#REF!</v>
      </c>
      <c r="AI39" s="154" t="e">
        <f>'2025 Srk 21.7.'!#REF!</f>
        <v>#REF!</v>
      </c>
      <c r="AJ39" s="154" t="e">
        <f>'2025 Srk 21.7.'!#REF!</f>
        <v>#REF!</v>
      </c>
      <c r="AK39" s="154" t="e">
        <f>'2025 Srk 21.7.'!#REF!</f>
        <v>#REF!</v>
      </c>
      <c r="AU39" s="170" t="str">
        <f t="shared" si="1"/>
        <v>Heinola församling</v>
      </c>
      <c r="AV39" s="149" t="e">
        <f>'2025 Srk 21.7.'!#REF!</f>
        <v>#REF!</v>
      </c>
      <c r="AW39" s="150" t="e">
        <f>'2025 Srk 21.7.'!#REF!</f>
        <v>#REF!</v>
      </c>
      <c r="AX39" s="149" t="e">
        <f>'2025 Srk 21.7.'!#REF!</f>
        <v>#REF!</v>
      </c>
      <c r="AY39" s="149" t="e">
        <f>'2025 Srk 21.7.'!#REF!</f>
        <v>#REF!</v>
      </c>
    </row>
    <row r="40" spans="1:51" ht="15" customHeight="1">
      <c r="A40" s="86" t="s">
        <v>518</v>
      </c>
      <c r="B40" s="87"/>
      <c r="C40" s="88" t="s">
        <v>1018</v>
      </c>
      <c r="D40" s="89">
        <v>8472360.5999999996</v>
      </c>
      <c r="E40" s="106">
        <v>2.9673162797717145E-2</v>
      </c>
      <c r="F40" s="89">
        <v>8367749.455753929</v>
      </c>
      <c r="G40" s="89">
        <v>8811050.2928999998</v>
      </c>
      <c r="H40" s="89">
        <v>-443300.83714607079</v>
      </c>
      <c r="I40" s="89">
        <v>-568495.95539091574</v>
      </c>
      <c r="J40" s="89">
        <v>-1011796.7925369865</v>
      </c>
      <c r="K40" s="89">
        <v>302346.16354123614</v>
      </c>
      <c r="L40" s="23"/>
      <c r="M40" s="22">
        <v>5.2350225459602898E-3</v>
      </c>
      <c r="N40" s="27">
        <v>2362</v>
      </c>
      <c r="O40" s="1" t="s">
        <v>509</v>
      </c>
      <c r="Q40" s="175"/>
      <c r="S40" s="178"/>
      <c r="T40" s="176"/>
      <c r="U40" s="176"/>
      <c r="V40" s="177"/>
      <c r="W40" s="177"/>
      <c r="X40" s="176"/>
      <c r="Y40" s="177"/>
      <c r="Z40" s="176"/>
      <c r="AA40" s="176"/>
      <c r="AB40" s="177"/>
      <c r="AC40" s="177"/>
      <c r="AD40" s="11"/>
      <c r="AE40" s="151"/>
      <c r="AF40" s="152" t="str">
        <f t="shared" si="0"/>
        <v>Helsingfors Ortodoxa församling</v>
      </c>
      <c r="AG40" s="153" t="e">
        <f>'2025 Srk 21.7.'!#REF!</f>
        <v>#REF!</v>
      </c>
      <c r="AH40" s="139" t="e">
        <f>'2025 Srk 21.7.'!#REF!</f>
        <v>#REF!</v>
      </c>
      <c r="AI40" s="154" t="e">
        <f>'2025 Srk 21.7.'!#REF!</f>
        <v>#REF!</v>
      </c>
      <c r="AJ40" s="154" t="e">
        <f>'2025 Srk 21.7.'!#REF!</f>
        <v>#REF!</v>
      </c>
      <c r="AK40" s="154" t="e">
        <f>'2025 Srk 21.7.'!#REF!</f>
        <v>#REF!</v>
      </c>
      <c r="AU40" s="170" t="str">
        <f t="shared" si="1"/>
        <v>Helsingfors Ortodoxa församling</v>
      </c>
      <c r="AV40" s="149" t="e">
        <f>'2025 Srk 21.7.'!#REF!</f>
        <v>#REF!</v>
      </c>
      <c r="AW40" s="150" t="e">
        <f>'2025 Srk 21.7.'!#REF!</f>
        <v>#REF!</v>
      </c>
      <c r="AX40" s="149" t="e">
        <f>'2025 Srk 21.7.'!#REF!</f>
        <v>#REF!</v>
      </c>
      <c r="AY40" s="149" t="e">
        <f>'2025 Srk 21.7.'!#REF!</f>
        <v>#REF!</v>
      </c>
    </row>
    <row r="41" spans="1:51" ht="15" customHeight="1">
      <c r="A41" s="86" t="s">
        <v>469</v>
      </c>
      <c r="B41" s="87"/>
      <c r="C41" s="88" t="s">
        <v>1019</v>
      </c>
      <c r="D41" s="89">
        <v>94562163.780000001</v>
      </c>
      <c r="E41" s="106">
        <v>3.3707002426945909E-2</v>
      </c>
      <c r="F41" s="89">
        <v>93394572.287800044</v>
      </c>
      <c r="G41" s="89">
        <v>97171960.672305003</v>
      </c>
      <c r="H41" s="89">
        <v>-3777388.384504959</v>
      </c>
      <c r="I41" s="89">
        <v>-6345127.4302398497</v>
      </c>
      <c r="J41" s="89">
        <v>-10122515.814744808</v>
      </c>
      <c r="K41" s="89">
        <v>3374562.1539103324</v>
      </c>
      <c r="L41" s="23"/>
      <c r="M41" s="22">
        <v>2.6126900837111691E-3</v>
      </c>
      <c r="N41" s="27">
        <v>328</v>
      </c>
      <c r="O41" s="1" t="s">
        <v>614</v>
      </c>
      <c r="Q41" s="175"/>
      <c r="S41" s="178"/>
      <c r="T41" s="176"/>
      <c r="U41" s="176"/>
      <c r="V41" s="177"/>
      <c r="W41" s="177"/>
      <c r="X41" s="176"/>
      <c r="Y41" s="177"/>
      <c r="Z41" s="176"/>
      <c r="AA41" s="176"/>
      <c r="AB41" s="177"/>
      <c r="AC41" s="177"/>
      <c r="AD41" s="11"/>
      <c r="AE41" s="151"/>
      <c r="AF41" s="152" t="str">
        <f t="shared" si="0"/>
        <v>Helsingfors Kyrkliga Samfällighet</v>
      </c>
      <c r="AG41" s="153" t="e">
        <f>'2025 Srk 21.7.'!#REF!</f>
        <v>#REF!</v>
      </c>
      <c r="AH41" s="139" t="e">
        <f>'2025 Srk 21.7.'!#REF!</f>
        <v>#REF!</v>
      </c>
      <c r="AI41" s="154" t="e">
        <f>'2025 Srk 21.7.'!#REF!</f>
        <v>#REF!</v>
      </c>
      <c r="AJ41" s="154" t="e">
        <f>'2025 Srk 21.7.'!#REF!</f>
        <v>#REF!</v>
      </c>
      <c r="AK41" s="154" t="e">
        <f>'2025 Srk 21.7.'!#REF!</f>
        <v>#REF!</v>
      </c>
      <c r="AU41" s="170" t="str">
        <f t="shared" si="1"/>
        <v>Helsingfors Kyrkliga Samfällighet</v>
      </c>
      <c r="AV41" s="149" t="e">
        <f>'2025 Srk 21.7.'!#REF!</f>
        <v>#REF!</v>
      </c>
      <c r="AW41" s="150" t="e">
        <f>'2025 Srk 21.7.'!#REF!</f>
        <v>#REF!</v>
      </c>
      <c r="AX41" s="149" t="e">
        <f>'2025 Srk 21.7.'!#REF!</f>
        <v>#REF!</v>
      </c>
      <c r="AY41" s="149" t="e">
        <f>'2025 Srk 21.7.'!#REF!</f>
        <v>#REF!</v>
      </c>
    </row>
    <row r="42" spans="1:51" ht="15" customHeight="1">
      <c r="A42" s="86" t="s">
        <v>469</v>
      </c>
      <c r="B42" s="87"/>
      <c r="C42" s="88" t="s">
        <v>1020</v>
      </c>
      <c r="D42" s="89">
        <v>487106.97</v>
      </c>
      <c r="E42" s="106">
        <v>7.2091427423420118E-2</v>
      </c>
      <c r="F42" s="89">
        <v>481092.49305458571</v>
      </c>
      <c r="G42" s="89">
        <v>487249.07921999996</v>
      </c>
      <c r="H42" s="89">
        <v>-6156.58616541425</v>
      </c>
      <c r="I42" s="89">
        <v>-32684.909833479487</v>
      </c>
      <c r="J42" s="89">
        <v>-38841.495998893733</v>
      </c>
      <c r="K42" s="89">
        <v>17382.985754135156</v>
      </c>
      <c r="L42" s="23"/>
      <c r="M42" s="22">
        <v>2.2438517412546672E-4</v>
      </c>
      <c r="N42" s="27">
        <v>482</v>
      </c>
      <c r="O42" s="1" t="s">
        <v>670</v>
      </c>
      <c r="Q42" s="175"/>
      <c r="S42" s="178"/>
      <c r="T42" s="176"/>
      <c r="U42" s="176"/>
      <c r="V42" s="177"/>
      <c r="W42" s="177"/>
      <c r="X42" s="176"/>
      <c r="Y42" s="177"/>
      <c r="Z42" s="176"/>
      <c r="AA42" s="176"/>
      <c r="AB42" s="177"/>
      <c r="AC42" s="177"/>
      <c r="AD42" s="11"/>
      <c r="AE42" s="151"/>
      <c r="AF42" s="152" t="str">
        <f t="shared" si="0"/>
        <v>Hirvensalmi församling</v>
      </c>
      <c r="AG42" s="153" t="e">
        <f>'2025 Srk 21.7.'!#REF!</f>
        <v>#REF!</v>
      </c>
      <c r="AH42" s="139" t="e">
        <f>'2025 Srk 21.7.'!#REF!</f>
        <v>#REF!</v>
      </c>
      <c r="AI42" s="154" t="e">
        <f>'2025 Srk 21.7.'!#REF!</f>
        <v>#REF!</v>
      </c>
      <c r="AJ42" s="154" t="e">
        <f>'2025 Srk 21.7.'!#REF!</f>
        <v>#REF!</v>
      </c>
      <c r="AK42" s="154" t="e">
        <f>'2025 Srk 21.7.'!#REF!</f>
        <v>#REF!</v>
      </c>
      <c r="AU42" s="170" t="str">
        <f t="shared" si="1"/>
        <v>Hirvensalmi församling</v>
      </c>
      <c r="AV42" s="149" t="e">
        <f>'2025 Srk 21.7.'!#REF!</f>
        <v>#REF!</v>
      </c>
      <c r="AW42" s="150" t="e">
        <f>'2025 Srk 21.7.'!#REF!</f>
        <v>#REF!</v>
      </c>
      <c r="AX42" s="149" t="e">
        <f>'2025 Srk 21.7.'!#REF!</f>
        <v>#REF!</v>
      </c>
      <c r="AY42" s="149" t="e">
        <f>'2025 Srk 21.7.'!#REF!</f>
        <v>#REF!</v>
      </c>
    </row>
    <row r="43" spans="1:51" ht="15" customHeight="1">
      <c r="A43" s="86" t="s">
        <v>469</v>
      </c>
      <c r="B43" s="87"/>
      <c r="C43" s="88" t="s">
        <v>1021</v>
      </c>
      <c r="D43" s="89">
        <v>7339830.6399999997</v>
      </c>
      <c r="E43" s="106">
        <v>3.8630960093288591E-2</v>
      </c>
      <c r="F43" s="89">
        <v>7249203.2318815617</v>
      </c>
      <c r="G43" s="89">
        <v>7417624.3131599994</v>
      </c>
      <c r="H43" s="89">
        <v>-168421.08127843775</v>
      </c>
      <c r="I43" s="89">
        <v>-492503.12033393816</v>
      </c>
      <c r="J43" s="89">
        <v>-660924.20161237591</v>
      </c>
      <c r="K43" s="89">
        <v>261930.49845475363</v>
      </c>
      <c r="L43" s="23"/>
      <c r="M43" s="22">
        <v>1.494748120496174E-3</v>
      </c>
      <c r="N43" s="27">
        <v>73</v>
      </c>
      <c r="O43" s="1" t="s">
        <v>503</v>
      </c>
      <c r="Q43" s="175"/>
      <c r="S43" s="178"/>
      <c r="T43" s="176"/>
      <c r="U43" s="176"/>
      <c r="V43" s="177"/>
      <c r="W43" s="177"/>
      <c r="X43" s="176"/>
      <c r="Y43" s="177"/>
      <c r="Z43" s="176"/>
      <c r="AA43" s="176"/>
      <c r="AB43" s="177"/>
      <c r="AC43" s="177"/>
      <c r="AD43" s="11"/>
      <c r="AE43" s="151"/>
      <c r="AF43" s="152" t="str">
        <f t="shared" si="0"/>
        <v>Hollola församling</v>
      </c>
      <c r="AG43" s="153" t="e">
        <f>'2025 Srk 21.7.'!#REF!</f>
        <v>#REF!</v>
      </c>
      <c r="AH43" s="139" t="e">
        <f>'2025 Srk 21.7.'!#REF!</f>
        <v>#REF!</v>
      </c>
      <c r="AI43" s="154" t="e">
        <f>'2025 Srk 21.7.'!#REF!</f>
        <v>#REF!</v>
      </c>
      <c r="AJ43" s="154" t="e">
        <f>'2025 Srk 21.7.'!#REF!</f>
        <v>#REF!</v>
      </c>
      <c r="AK43" s="154" t="e">
        <f>'2025 Srk 21.7.'!#REF!</f>
        <v>#REF!</v>
      </c>
      <c r="AU43" s="170" t="str">
        <f t="shared" si="1"/>
        <v>Hollola församling</v>
      </c>
      <c r="AV43" s="149" t="e">
        <f>'2025 Srk 21.7.'!#REF!</f>
        <v>#REF!</v>
      </c>
      <c r="AW43" s="150" t="e">
        <f>'2025 Srk 21.7.'!#REF!</f>
        <v>#REF!</v>
      </c>
      <c r="AX43" s="149" t="e">
        <f>'2025 Srk 21.7.'!#REF!</f>
        <v>#REF!</v>
      </c>
      <c r="AY43" s="149" t="e">
        <f>'2025 Srk 21.7.'!#REF!</f>
        <v>#REF!</v>
      </c>
    </row>
    <row r="44" spans="1:51" ht="15" customHeight="1">
      <c r="A44" s="86" t="s">
        <v>469</v>
      </c>
      <c r="B44" s="87"/>
      <c r="C44" s="88" t="s">
        <v>1022</v>
      </c>
      <c r="D44" s="89">
        <v>2283747.9700000002</v>
      </c>
      <c r="E44" s="106">
        <v>5.5043245400634655E-2</v>
      </c>
      <c r="F44" s="89">
        <v>2255549.7499771956</v>
      </c>
      <c r="G44" s="89">
        <v>2284681.4621549998</v>
      </c>
      <c r="H44" s="89">
        <v>-29131.712177804206</v>
      </c>
      <c r="I44" s="89">
        <v>-153239.63950226747</v>
      </c>
      <c r="J44" s="89">
        <v>-182371.35168007168</v>
      </c>
      <c r="K44" s="89">
        <v>81498.235240906302</v>
      </c>
      <c r="L44" s="23"/>
      <c r="M44" s="22">
        <v>1.3039860382662767E-3</v>
      </c>
      <c r="N44" s="27">
        <v>76</v>
      </c>
      <c r="O44" s="1" t="s">
        <v>505</v>
      </c>
      <c r="Q44" s="175"/>
      <c r="S44" s="178"/>
      <c r="T44" s="176"/>
      <c r="U44" s="176"/>
      <c r="V44" s="177"/>
      <c r="W44" s="177"/>
      <c r="X44" s="176"/>
      <c r="Y44" s="177"/>
      <c r="Z44" s="176"/>
      <c r="AA44" s="176"/>
      <c r="AB44" s="177"/>
      <c r="AC44" s="177"/>
      <c r="AD44" s="11"/>
      <c r="AE44" s="151"/>
      <c r="AF44" s="152" t="str">
        <f t="shared" si="0"/>
        <v>Huittinens församling</v>
      </c>
      <c r="AG44" s="153" t="e">
        <f>'2025 Srk 21.7.'!#REF!</f>
        <v>#REF!</v>
      </c>
      <c r="AH44" s="139" t="e">
        <f>'2025 Srk 21.7.'!#REF!</f>
        <v>#REF!</v>
      </c>
      <c r="AI44" s="154" t="e">
        <f>'2025 Srk 21.7.'!#REF!</f>
        <v>#REF!</v>
      </c>
      <c r="AJ44" s="154" t="e">
        <f>'2025 Srk 21.7.'!#REF!</f>
        <v>#REF!</v>
      </c>
      <c r="AK44" s="154" t="e">
        <f>'2025 Srk 21.7.'!#REF!</f>
        <v>#REF!</v>
      </c>
      <c r="AU44" s="170" t="str">
        <f t="shared" si="1"/>
        <v>Huittinens församling</v>
      </c>
      <c r="AV44" s="149" t="e">
        <f>'2025 Srk 21.7.'!#REF!</f>
        <v>#REF!</v>
      </c>
      <c r="AW44" s="150" t="e">
        <f>'2025 Srk 21.7.'!#REF!</f>
        <v>#REF!</v>
      </c>
      <c r="AX44" s="149" t="e">
        <f>'2025 Srk 21.7.'!#REF!</f>
        <v>#REF!</v>
      </c>
      <c r="AY44" s="149" t="e">
        <f>'2025 Srk 21.7.'!#REF!</f>
        <v>#REF!</v>
      </c>
    </row>
    <row r="45" spans="1:51" ht="15" customHeight="1">
      <c r="A45" s="86" t="s">
        <v>469</v>
      </c>
      <c r="B45" s="87"/>
      <c r="C45" s="88" t="s">
        <v>1025</v>
      </c>
      <c r="D45" s="89">
        <v>466182.23</v>
      </c>
      <c r="E45" s="106">
        <v>5.0207485836301524E-2</v>
      </c>
      <c r="F45" s="89">
        <v>460426.11800123961</v>
      </c>
      <c r="G45" s="89">
        <v>460434.18618000002</v>
      </c>
      <c r="H45" s="89">
        <v>-8.0681787604116835</v>
      </c>
      <c r="I45" s="89">
        <v>-31280.858398557499</v>
      </c>
      <c r="J45" s="89">
        <v>-31288.92657731791</v>
      </c>
      <c r="K45" s="89">
        <v>16636.261770019344</v>
      </c>
      <c r="L45" s="23"/>
      <c r="M45" s="22">
        <v>2.3805947522317591E-4</v>
      </c>
      <c r="N45" s="27">
        <v>84</v>
      </c>
      <c r="O45" s="1" t="s">
        <v>1024</v>
      </c>
      <c r="Q45" s="175"/>
      <c r="S45" s="178"/>
      <c r="T45" s="176"/>
      <c r="U45" s="176"/>
      <c r="V45" s="177"/>
      <c r="W45" s="177"/>
      <c r="X45" s="176"/>
      <c r="Y45" s="177"/>
      <c r="Z45" s="176"/>
      <c r="AA45" s="176"/>
      <c r="AB45" s="177"/>
      <c r="AC45" s="177"/>
      <c r="AD45" s="11"/>
      <c r="AE45" s="151"/>
      <c r="AF45" s="152" t="str">
        <f t="shared" si="0"/>
        <v>Hyrynsalmi församling</v>
      </c>
      <c r="AG45" s="153" t="e">
        <f>'2025 Srk 21.7.'!#REF!</f>
        <v>#REF!</v>
      </c>
      <c r="AH45" s="139" t="e">
        <f>'2025 Srk 21.7.'!#REF!</f>
        <v>#REF!</v>
      </c>
      <c r="AI45" s="154" t="e">
        <f>'2025 Srk 21.7.'!#REF!</f>
        <v>#REF!</v>
      </c>
      <c r="AJ45" s="154" t="e">
        <f>'2025 Srk 21.7.'!#REF!</f>
        <v>#REF!</v>
      </c>
      <c r="AK45" s="154" t="e">
        <f>'2025 Srk 21.7.'!#REF!</f>
        <v>#REF!</v>
      </c>
      <c r="AU45" s="170" t="str">
        <f t="shared" si="1"/>
        <v>Hyrynsalmi församling</v>
      </c>
      <c r="AV45" s="149" t="e">
        <f>'2025 Srk 21.7.'!#REF!</f>
        <v>#REF!</v>
      </c>
      <c r="AW45" s="150" t="e">
        <f>'2025 Srk 21.7.'!#REF!</f>
        <v>#REF!</v>
      </c>
      <c r="AX45" s="149" t="e">
        <f>'2025 Srk 21.7.'!#REF!</f>
        <v>#REF!</v>
      </c>
      <c r="AY45" s="149" t="e">
        <f>'2025 Srk 21.7.'!#REF!</f>
        <v>#REF!</v>
      </c>
    </row>
    <row r="46" spans="1:51" ht="15" customHeight="1">
      <c r="A46" s="86" t="s">
        <v>469</v>
      </c>
      <c r="B46" s="87"/>
      <c r="C46" s="88" t="s">
        <v>1026</v>
      </c>
      <c r="D46" s="89">
        <v>8693281.2200000007</v>
      </c>
      <c r="E46" s="106">
        <v>3.5437794218132534E-2</v>
      </c>
      <c r="F46" s="89">
        <v>8585942.2930335216</v>
      </c>
      <c r="G46" s="89">
        <v>8872338.6448650006</v>
      </c>
      <c r="H46" s="89">
        <v>-286396.351831479</v>
      </c>
      <c r="I46" s="89">
        <v>-583319.74357250636</v>
      </c>
      <c r="J46" s="89">
        <v>-869716.09540398535</v>
      </c>
      <c r="K46" s="89">
        <v>310229.97598238167</v>
      </c>
      <c r="L46" s="23"/>
      <c r="M46" s="22">
        <v>3.9233466203774986E-4</v>
      </c>
      <c r="N46" s="27">
        <v>90</v>
      </c>
      <c r="O46" s="1" t="s">
        <v>511</v>
      </c>
      <c r="Q46" s="175"/>
      <c r="S46" s="178"/>
      <c r="T46" s="176"/>
      <c r="U46" s="176"/>
      <c r="V46" s="177"/>
      <c r="W46" s="177"/>
      <c r="X46" s="176"/>
      <c r="Y46" s="177"/>
      <c r="Z46" s="176"/>
      <c r="AA46" s="176"/>
      <c r="AB46" s="177"/>
      <c r="AC46" s="177"/>
      <c r="AD46" s="11"/>
      <c r="AE46" s="151"/>
      <c r="AF46" s="152" t="str">
        <f t="shared" si="0"/>
        <v>Hyvinge församling</v>
      </c>
      <c r="AG46" s="153" t="e">
        <f>'2025 Srk 21.7.'!#REF!</f>
        <v>#REF!</v>
      </c>
      <c r="AH46" s="139" t="e">
        <f>'2025 Srk 21.7.'!#REF!</f>
        <v>#REF!</v>
      </c>
      <c r="AI46" s="154" t="e">
        <f>'2025 Srk 21.7.'!#REF!</f>
        <v>#REF!</v>
      </c>
      <c r="AJ46" s="154" t="e">
        <f>'2025 Srk 21.7.'!#REF!</f>
        <v>#REF!</v>
      </c>
      <c r="AK46" s="154" t="e">
        <f>'2025 Srk 21.7.'!#REF!</f>
        <v>#REF!</v>
      </c>
      <c r="AU46" s="170" t="str">
        <f t="shared" si="1"/>
        <v>Hyvinge församling</v>
      </c>
      <c r="AV46" s="149" t="e">
        <f>'2025 Srk 21.7.'!#REF!</f>
        <v>#REF!</v>
      </c>
      <c r="AW46" s="150" t="e">
        <f>'2025 Srk 21.7.'!#REF!</f>
        <v>#REF!</v>
      </c>
      <c r="AX46" s="149" t="e">
        <f>'2025 Srk 21.7.'!#REF!</f>
        <v>#REF!</v>
      </c>
      <c r="AY46" s="149" t="e">
        <f>'2025 Srk 21.7.'!#REF!</f>
        <v>#REF!</v>
      </c>
    </row>
    <row r="47" spans="1:51" ht="15" customHeight="1">
      <c r="A47" s="86" t="s">
        <v>469</v>
      </c>
      <c r="B47" s="87"/>
      <c r="C47" s="88" t="s">
        <v>1027</v>
      </c>
      <c r="D47" s="89">
        <v>2300075.7000000002</v>
      </c>
      <c r="E47" s="106">
        <v>6.6701427621565612E-2</v>
      </c>
      <c r="F47" s="89">
        <v>2271675.8758908161</v>
      </c>
      <c r="G47" s="89">
        <v>2295391.3802550002</v>
      </c>
      <c r="H47" s="89">
        <v>-23715.504364184104</v>
      </c>
      <c r="I47" s="89">
        <v>-154335.23126281117</v>
      </c>
      <c r="J47" s="89">
        <v>-178050.73562699527</v>
      </c>
      <c r="K47" s="89">
        <v>82080.909510558748</v>
      </c>
      <c r="L47" s="23"/>
      <c r="M47" s="22">
        <v>1.7919689270550372E-3</v>
      </c>
      <c r="N47" s="27">
        <v>92</v>
      </c>
      <c r="O47" s="1" t="s">
        <v>513</v>
      </c>
      <c r="Q47" s="175"/>
      <c r="S47" s="178"/>
      <c r="T47" s="176"/>
      <c r="U47" s="176"/>
      <c r="V47" s="177"/>
      <c r="W47" s="177"/>
      <c r="X47" s="176"/>
      <c r="Y47" s="177"/>
      <c r="Z47" s="176"/>
      <c r="AA47" s="176"/>
      <c r="AB47" s="177"/>
      <c r="AC47" s="177"/>
      <c r="AD47" s="11"/>
      <c r="AE47" s="151"/>
      <c r="AF47" s="152" t="str">
        <f t="shared" si="0"/>
        <v>Tavastkyro församling</v>
      </c>
      <c r="AG47" s="153" t="e">
        <f>'2025 Srk 21.7.'!#REF!</f>
        <v>#REF!</v>
      </c>
      <c r="AH47" s="139" t="e">
        <f>'2025 Srk 21.7.'!#REF!</f>
        <v>#REF!</v>
      </c>
      <c r="AI47" s="154" t="e">
        <f>'2025 Srk 21.7.'!#REF!</f>
        <v>#REF!</v>
      </c>
      <c r="AJ47" s="154" t="e">
        <f>'2025 Srk 21.7.'!#REF!</f>
        <v>#REF!</v>
      </c>
      <c r="AK47" s="154" t="e">
        <f>'2025 Srk 21.7.'!#REF!</f>
        <v>#REF!</v>
      </c>
      <c r="AU47" s="170" t="str">
        <f t="shared" si="1"/>
        <v>Tavastkyro församling</v>
      </c>
      <c r="AV47" s="149" t="e">
        <f>'2025 Srk 21.7.'!#REF!</f>
        <v>#REF!</v>
      </c>
      <c r="AW47" s="150" t="e">
        <f>'2025 Srk 21.7.'!#REF!</f>
        <v>#REF!</v>
      </c>
      <c r="AX47" s="149" t="e">
        <f>'2025 Srk 21.7.'!#REF!</f>
        <v>#REF!</v>
      </c>
      <c r="AY47" s="149" t="e">
        <f>'2025 Srk 21.7.'!#REF!</f>
        <v>#REF!</v>
      </c>
    </row>
    <row r="48" spans="1:51" ht="15" customHeight="1">
      <c r="A48" s="86" t="s">
        <v>469</v>
      </c>
      <c r="B48" s="87"/>
      <c r="C48" s="88" t="s">
        <v>1028</v>
      </c>
      <c r="D48" s="89">
        <v>13415522.9</v>
      </c>
      <c r="E48" s="106">
        <v>3.4653400432899994E-2</v>
      </c>
      <c r="F48" s="89">
        <v>13249876.834223673</v>
      </c>
      <c r="G48" s="89">
        <v>13646649.662234999</v>
      </c>
      <c r="H48" s="89">
        <v>-396772.82801132649</v>
      </c>
      <c r="I48" s="89">
        <v>-900182.47194344027</v>
      </c>
      <c r="J48" s="89">
        <v>-1296955.2999547669</v>
      </c>
      <c r="K48" s="89">
        <v>478748.73039688589</v>
      </c>
      <c r="L48" s="23"/>
      <c r="M48" s="22">
        <v>9.4950942000670961E-4</v>
      </c>
      <c r="N48" s="27">
        <v>94</v>
      </c>
      <c r="O48" s="1" t="s">
        <v>515</v>
      </c>
      <c r="Q48" s="175"/>
      <c r="S48" s="178"/>
      <c r="T48" s="176"/>
      <c r="U48" s="176"/>
      <c r="V48" s="177"/>
      <c r="W48" s="177"/>
      <c r="X48" s="176"/>
      <c r="Y48" s="177"/>
      <c r="Z48" s="176"/>
      <c r="AA48" s="176"/>
      <c r="AB48" s="177"/>
      <c r="AC48" s="177"/>
      <c r="AD48" s="11"/>
      <c r="AE48" s="151"/>
      <c r="AF48" s="152" t="str">
        <f t="shared" si="0"/>
        <v>Tavastehus kyrkliga samfällighet</v>
      </c>
      <c r="AG48" s="153" t="e">
        <f>'2025 Srk 21.7.'!#REF!</f>
        <v>#REF!</v>
      </c>
      <c r="AH48" s="139" t="e">
        <f>'2025 Srk 21.7.'!#REF!</f>
        <v>#REF!</v>
      </c>
      <c r="AI48" s="154" t="e">
        <f>'2025 Srk 21.7.'!#REF!</f>
        <v>#REF!</v>
      </c>
      <c r="AJ48" s="154" t="e">
        <f>'2025 Srk 21.7.'!#REF!</f>
        <v>#REF!</v>
      </c>
      <c r="AK48" s="154" t="e">
        <f>'2025 Srk 21.7.'!#REF!</f>
        <v>#REF!</v>
      </c>
      <c r="AU48" s="170" t="str">
        <f t="shared" si="1"/>
        <v>Tavastehus kyrkliga samfällighet</v>
      </c>
      <c r="AV48" s="149" t="e">
        <f>'2025 Srk 21.7.'!#REF!</f>
        <v>#REF!</v>
      </c>
      <c r="AW48" s="150" t="e">
        <f>'2025 Srk 21.7.'!#REF!</f>
        <v>#REF!</v>
      </c>
      <c r="AX48" s="149" t="e">
        <f>'2025 Srk 21.7.'!#REF!</f>
        <v>#REF!</v>
      </c>
      <c r="AY48" s="149" t="e">
        <f>'2025 Srk 21.7.'!#REF!</f>
        <v>#REF!</v>
      </c>
    </row>
    <row r="49" spans="1:51" ht="15" customHeight="1">
      <c r="A49" s="86" t="s">
        <v>469</v>
      </c>
      <c r="B49" s="87"/>
      <c r="C49" s="88" t="s">
        <v>1029</v>
      </c>
      <c r="D49" s="89">
        <v>2031260.29</v>
      </c>
      <c r="E49" s="106">
        <v>6.1033763889991155E-2</v>
      </c>
      <c r="F49" s="89">
        <v>2006179.622021998</v>
      </c>
      <c r="G49" s="89">
        <v>2041295.2691850001</v>
      </c>
      <c r="H49" s="89">
        <v>-35115.647163002053</v>
      </c>
      <c r="I49" s="89">
        <v>-136297.69951141818</v>
      </c>
      <c r="J49" s="89">
        <v>-171413.34667442023</v>
      </c>
      <c r="K49" s="89">
        <v>72487.915095960241</v>
      </c>
      <c r="L49" s="23"/>
      <c r="M49" s="22">
        <v>1.6390522637842635E-3</v>
      </c>
      <c r="N49" s="27">
        <v>98</v>
      </c>
      <c r="O49" s="1" t="s">
        <v>517</v>
      </c>
      <c r="Q49" s="175"/>
      <c r="S49" s="178"/>
      <c r="T49" s="176"/>
      <c r="U49" s="176"/>
      <c r="V49" s="177"/>
      <c r="W49" s="177"/>
      <c r="X49" s="176"/>
      <c r="Y49" s="177"/>
      <c r="Z49" s="176"/>
      <c r="AA49" s="176"/>
      <c r="AB49" s="177"/>
      <c r="AC49" s="177"/>
      <c r="AD49" s="11"/>
      <c r="AE49" s="151"/>
      <c r="AF49" s="152" t="str">
        <f t="shared" si="0"/>
        <v>Ii församling</v>
      </c>
      <c r="AG49" s="153" t="e">
        <f>'2025 Srk 21.7.'!#REF!</f>
        <v>#REF!</v>
      </c>
      <c r="AH49" s="139" t="e">
        <f>'2025 Srk 21.7.'!#REF!</f>
        <v>#REF!</v>
      </c>
      <c r="AI49" s="154" t="e">
        <f>'2025 Srk 21.7.'!#REF!</f>
        <v>#REF!</v>
      </c>
      <c r="AJ49" s="154" t="e">
        <f>'2025 Srk 21.7.'!#REF!</f>
        <v>#REF!</v>
      </c>
      <c r="AK49" s="154" t="e">
        <f>'2025 Srk 21.7.'!#REF!</f>
        <v>#REF!</v>
      </c>
      <c r="AU49" s="170" t="str">
        <f t="shared" si="1"/>
        <v>Ii församling</v>
      </c>
      <c r="AV49" s="149" t="e">
        <f>'2025 Srk 21.7.'!#REF!</f>
        <v>#REF!</v>
      </c>
      <c r="AW49" s="150" t="e">
        <f>'2025 Srk 21.7.'!#REF!</f>
        <v>#REF!</v>
      </c>
      <c r="AX49" s="149" t="e">
        <f>'2025 Srk 21.7.'!#REF!</f>
        <v>#REF!</v>
      </c>
      <c r="AY49" s="149" t="e">
        <f>'2025 Srk 21.7.'!#REF!</f>
        <v>#REF!</v>
      </c>
    </row>
    <row r="50" spans="1:51" ht="15" customHeight="1">
      <c r="A50" s="86" t="s">
        <v>469</v>
      </c>
      <c r="B50" s="87"/>
      <c r="C50" s="88" t="s">
        <v>1030</v>
      </c>
      <c r="D50" s="89">
        <v>1449707.55</v>
      </c>
      <c r="E50" s="106">
        <v>3.5394931009360198E-2</v>
      </c>
      <c r="F50" s="89">
        <v>1431807.5133056617</v>
      </c>
      <c r="G50" s="89">
        <v>1469739.9144600001</v>
      </c>
      <c r="H50" s="89">
        <v>-37932.401154338382</v>
      </c>
      <c r="I50" s="89">
        <v>-97275.472278018235</v>
      </c>
      <c r="J50" s="89">
        <v>-135207.87343235663</v>
      </c>
      <c r="K50" s="89">
        <v>51734.520836998461</v>
      </c>
      <c r="L50" s="23"/>
      <c r="M50" s="22">
        <v>4.7082769934968672E-4</v>
      </c>
      <c r="N50" s="27">
        <v>101</v>
      </c>
      <c r="O50" s="1" t="s">
        <v>520</v>
      </c>
      <c r="Q50" s="175"/>
      <c r="S50" s="178"/>
      <c r="T50" s="176"/>
      <c r="U50" s="176"/>
      <c r="V50" s="177"/>
      <c r="W50" s="177"/>
      <c r="X50" s="176"/>
      <c r="Y50" s="177"/>
      <c r="Z50" s="176"/>
      <c r="AA50" s="176"/>
      <c r="AB50" s="177"/>
      <c r="AC50" s="177"/>
      <c r="AD50" s="11"/>
      <c r="AE50" s="151"/>
      <c r="AF50" s="152" t="str">
        <f t="shared" si="0"/>
        <v>Iitti församling</v>
      </c>
      <c r="AG50" s="153" t="e">
        <f>'2025 Srk 21.7.'!#REF!</f>
        <v>#REF!</v>
      </c>
      <c r="AH50" s="139" t="e">
        <f>'2025 Srk 21.7.'!#REF!</f>
        <v>#REF!</v>
      </c>
      <c r="AI50" s="154" t="e">
        <f>'2025 Srk 21.7.'!#REF!</f>
        <v>#REF!</v>
      </c>
      <c r="AJ50" s="154" t="e">
        <f>'2025 Srk 21.7.'!#REF!</f>
        <v>#REF!</v>
      </c>
      <c r="AK50" s="154" t="e">
        <f>'2025 Srk 21.7.'!#REF!</f>
        <v>#REF!</v>
      </c>
      <c r="AU50" s="170" t="str">
        <f t="shared" si="1"/>
        <v>Iitti församling</v>
      </c>
      <c r="AV50" s="149" t="e">
        <f>'2025 Srk 21.7.'!#REF!</f>
        <v>#REF!</v>
      </c>
      <c r="AW50" s="150" t="e">
        <f>'2025 Srk 21.7.'!#REF!</f>
        <v>#REF!</v>
      </c>
      <c r="AX50" s="149" t="e">
        <f>'2025 Srk 21.7.'!#REF!</f>
        <v>#REF!</v>
      </c>
      <c r="AY50" s="149" t="e">
        <f>'2025 Srk 21.7.'!#REF!</f>
        <v>#REF!</v>
      </c>
    </row>
    <row r="51" spans="1:51" ht="15" customHeight="1">
      <c r="A51" s="86" t="s">
        <v>469</v>
      </c>
      <c r="B51" s="87"/>
      <c r="C51" s="88" t="s">
        <v>1032</v>
      </c>
      <c r="D51" s="89">
        <v>1593096.02</v>
      </c>
      <c r="E51" s="106">
        <v>4.4397315587349828E-2</v>
      </c>
      <c r="F51" s="89">
        <v>1573425.5166522008</v>
      </c>
      <c r="G51" s="89">
        <v>1599715.22067</v>
      </c>
      <c r="H51" s="89">
        <v>-26289.704017799115</v>
      </c>
      <c r="I51" s="89">
        <v>-106896.84807789762</v>
      </c>
      <c r="J51" s="89">
        <v>-133186.55209569674</v>
      </c>
      <c r="K51" s="89">
        <v>56851.50721745866</v>
      </c>
      <c r="L51" s="23"/>
      <c r="M51" s="22">
        <v>1.7903251710763221E-3</v>
      </c>
      <c r="N51" s="27">
        <v>103</v>
      </c>
      <c r="O51" s="1" t="s">
        <v>1031</v>
      </c>
      <c r="Q51" s="175"/>
      <c r="S51" s="178"/>
      <c r="T51" s="176"/>
      <c r="U51" s="176"/>
      <c r="V51" s="177"/>
      <c r="W51" s="177"/>
      <c r="X51" s="176"/>
      <c r="Y51" s="177"/>
      <c r="Z51" s="176"/>
      <c r="AA51" s="176"/>
      <c r="AB51" s="177"/>
      <c r="AC51" s="177"/>
      <c r="AD51" s="11"/>
      <c r="AE51" s="151"/>
      <c r="AF51" s="152" t="str">
        <f t="shared" si="0"/>
        <v>Ikalis församling</v>
      </c>
      <c r="AG51" s="153" t="e">
        <f>'2025 Srk 21.7.'!#REF!</f>
        <v>#REF!</v>
      </c>
      <c r="AH51" s="139" t="e">
        <f>'2025 Srk 21.7.'!#REF!</f>
        <v>#REF!</v>
      </c>
      <c r="AI51" s="154" t="e">
        <f>'2025 Srk 21.7.'!#REF!</f>
        <v>#REF!</v>
      </c>
      <c r="AJ51" s="154" t="e">
        <f>'2025 Srk 21.7.'!#REF!</f>
        <v>#REF!</v>
      </c>
      <c r="AK51" s="154" t="e">
        <f>'2025 Srk 21.7.'!#REF!</f>
        <v>#REF!</v>
      </c>
      <c r="AU51" s="170" t="str">
        <f t="shared" si="1"/>
        <v>Ikalis församling</v>
      </c>
      <c r="AV51" s="149" t="e">
        <f>'2025 Srk 21.7.'!#REF!</f>
        <v>#REF!</v>
      </c>
      <c r="AW51" s="150" t="e">
        <f>'2025 Srk 21.7.'!#REF!</f>
        <v>#REF!</v>
      </c>
      <c r="AX51" s="149" t="e">
        <f>'2025 Srk 21.7.'!#REF!</f>
        <v>#REF!</v>
      </c>
      <c r="AY51" s="149" t="e">
        <f>'2025 Srk 21.7.'!#REF!</f>
        <v>#REF!</v>
      </c>
    </row>
    <row r="52" spans="1:51" ht="15" customHeight="1">
      <c r="A52" s="86" t="s">
        <v>469</v>
      </c>
      <c r="B52" s="87"/>
      <c r="C52" s="88" t="s">
        <v>1033</v>
      </c>
      <c r="D52" s="89">
        <v>3479761.68</v>
      </c>
      <c r="E52" s="106">
        <v>4.6983103378684943E-2</v>
      </c>
      <c r="F52" s="89">
        <v>3436795.8681991627</v>
      </c>
      <c r="G52" s="89">
        <v>3465212.594085</v>
      </c>
      <c r="H52" s="89">
        <v>-28416.725885837339</v>
      </c>
      <c r="I52" s="89">
        <v>-233492.23837383624</v>
      </c>
      <c r="J52" s="89">
        <v>-261908.96425967358</v>
      </c>
      <c r="K52" s="89">
        <v>124179.3926932013</v>
      </c>
      <c r="L52" s="23"/>
      <c r="M52" s="22">
        <v>1.7690522488742727E-3</v>
      </c>
      <c r="N52" s="27">
        <v>116</v>
      </c>
      <c r="O52" s="1" t="s">
        <v>522</v>
      </c>
      <c r="Q52" s="175"/>
      <c r="S52" s="178"/>
      <c r="T52" s="176"/>
      <c r="U52" s="176"/>
      <c r="V52" s="177"/>
      <c r="W52" s="177"/>
      <c r="X52" s="176"/>
      <c r="Y52" s="177"/>
      <c r="Z52" s="176"/>
      <c r="AA52" s="176"/>
      <c r="AB52" s="177"/>
      <c r="AC52" s="177"/>
      <c r="AD52" s="11"/>
      <c r="AE52" s="151"/>
      <c r="AF52" s="152" t="str">
        <f t="shared" si="0"/>
        <v>Ilmajoki församling</v>
      </c>
      <c r="AG52" s="153" t="e">
        <f>'2025 Srk 21.7.'!#REF!</f>
        <v>#REF!</v>
      </c>
      <c r="AH52" s="139" t="e">
        <f>'2025 Srk 21.7.'!#REF!</f>
        <v>#REF!</v>
      </c>
      <c r="AI52" s="154" t="e">
        <f>'2025 Srk 21.7.'!#REF!</f>
        <v>#REF!</v>
      </c>
      <c r="AJ52" s="154" t="e">
        <f>'2025 Srk 21.7.'!#REF!</f>
        <v>#REF!</v>
      </c>
      <c r="AK52" s="154" t="e">
        <f>'2025 Srk 21.7.'!#REF!</f>
        <v>#REF!</v>
      </c>
      <c r="AU52" s="170" t="str">
        <f t="shared" si="1"/>
        <v>Ilmajoki församling</v>
      </c>
      <c r="AV52" s="149" t="e">
        <f>'2025 Srk 21.7.'!#REF!</f>
        <v>#REF!</v>
      </c>
      <c r="AW52" s="150" t="e">
        <f>'2025 Srk 21.7.'!#REF!</f>
        <v>#REF!</v>
      </c>
      <c r="AX52" s="149" t="e">
        <f>'2025 Srk 21.7.'!#REF!</f>
        <v>#REF!</v>
      </c>
      <c r="AY52" s="149" t="e">
        <f>'2025 Srk 21.7.'!#REF!</f>
        <v>#REF!</v>
      </c>
    </row>
    <row r="53" spans="1:51" ht="15" customHeight="1">
      <c r="A53" s="86" t="s">
        <v>469</v>
      </c>
      <c r="B53" s="87"/>
      <c r="C53" s="88" t="s">
        <v>1034</v>
      </c>
      <c r="D53" s="89">
        <v>770916.31</v>
      </c>
      <c r="E53" s="106">
        <v>2.744222942117025E-2</v>
      </c>
      <c r="F53" s="89">
        <v>761397.5417234163</v>
      </c>
      <c r="G53" s="89">
        <v>785150.34579000005</v>
      </c>
      <c r="H53" s="89">
        <v>-23752.804066583747</v>
      </c>
      <c r="I53" s="89">
        <v>-51728.535277392402</v>
      </c>
      <c r="J53" s="89">
        <v>-75481.339343976142</v>
      </c>
      <c r="K53" s="89">
        <v>27511.056214942775</v>
      </c>
      <c r="L53" s="23"/>
      <c r="M53" s="22">
        <v>3.4468672784206842E-3</v>
      </c>
      <c r="N53" s="27">
        <v>2023</v>
      </c>
      <c r="O53" s="1" t="s">
        <v>524</v>
      </c>
      <c r="Q53" s="175"/>
      <c r="S53" s="178"/>
      <c r="T53" s="176"/>
      <c r="U53" s="176"/>
      <c r="V53" s="177"/>
      <c r="W53" s="177"/>
      <c r="X53" s="176"/>
      <c r="Y53" s="177"/>
      <c r="Z53" s="176"/>
      <c r="AA53" s="176"/>
      <c r="AB53" s="177"/>
      <c r="AC53" s="177"/>
      <c r="AD53" s="11"/>
      <c r="AE53" s="151"/>
      <c r="AF53" s="152" t="str">
        <f t="shared" si="0"/>
        <v>Ilomants församling</v>
      </c>
      <c r="AG53" s="153" t="e">
        <f>'2025 Srk 21.7.'!#REF!</f>
        <v>#REF!</v>
      </c>
      <c r="AH53" s="139" t="e">
        <f>'2025 Srk 21.7.'!#REF!</f>
        <v>#REF!</v>
      </c>
      <c r="AI53" s="154" t="e">
        <f>'2025 Srk 21.7.'!#REF!</f>
        <v>#REF!</v>
      </c>
      <c r="AJ53" s="154" t="e">
        <f>'2025 Srk 21.7.'!#REF!</f>
        <v>#REF!</v>
      </c>
      <c r="AK53" s="154" t="e">
        <f>'2025 Srk 21.7.'!#REF!</f>
        <v>#REF!</v>
      </c>
      <c r="AU53" s="170" t="str">
        <f t="shared" si="1"/>
        <v>Ilomants församling</v>
      </c>
      <c r="AV53" s="149" t="e">
        <f>'2025 Srk 21.7.'!#REF!</f>
        <v>#REF!</v>
      </c>
      <c r="AW53" s="150" t="e">
        <f>'2025 Srk 21.7.'!#REF!</f>
        <v>#REF!</v>
      </c>
      <c r="AX53" s="149" t="e">
        <f>'2025 Srk 21.7.'!#REF!</f>
        <v>#REF!</v>
      </c>
      <c r="AY53" s="149" t="e">
        <f>'2025 Srk 21.7.'!#REF!</f>
        <v>#REF!</v>
      </c>
    </row>
    <row r="54" spans="1:51" ht="15" customHeight="1">
      <c r="A54" s="86" t="s">
        <v>469</v>
      </c>
      <c r="B54" s="87"/>
      <c r="C54" s="88" t="s">
        <v>1035</v>
      </c>
      <c r="D54" s="89">
        <v>5517198.0199999996</v>
      </c>
      <c r="E54" s="106">
        <v>2.0936451168626302E-2</v>
      </c>
      <c r="F54" s="89">
        <v>5449075.2824120419</v>
      </c>
      <c r="G54" s="89">
        <v>5643614.75184</v>
      </c>
      <c r="H54" s="89">
        <v>-194539.46942795813</v>
      </c>
      <c r="I54" s="89">
        <v>-370204.35124784103</v>
      </c>
      <c r="J54" s="89">
        <v>-564743.82067579916</v>
      </c>
      <c r="K54" s="89">
        <v>196887.70740521883</v>
      </c>
      <c r="L54" s="23"/>
      <c r="M54" s="22">
        <v>6.1174400136805747E-4</v>
      </c>
      <c r="N54" s="27">
        <v>126</v>
      </c>
      <c r="O54" s="1" t="s">
        <v>526</v>
      </c>
      <c r="Q54" s="175"/>
      <c r="S54" s="178"/>
      <c r="T54" s="176"/>
      <c r="U54" s="176"/>
      <c r="V54" s="177"/>
      <c r="W54" s="177"/>
      <c r="X54" s="176"/>
      <c r="Y54" s="177"/>
      <c r="Z54" s="176"/>
      <c r="AA54" s="176"/>
      <c r="AB54" s="177"/>
      <c r="AC54" s="177"/>
      <c r="AD54" s="11"/>
      <c r="AE54" s="151"/>
      <c r="AF54" s="152" t="str">
        <f t="shared" si="0"/>
        <v>Imatra församling</v>
      </c>
      <c r="AG54" s="153" t="e">
        <f>'2025 Srk 21.7.'!#REF!</f>
        <v>#REF!</v>
      </c>
      <c r="AH54" s="139" t="e">
        <f>'2025 Srk 21.7.'!#REF!</f>
        <v>#REF!</v>
      </c>
      <c r="AI54" s="154" t="e">
        <f>'2025 Srk 21.7.'!#REF!</f>
        <v>#REF!</v>
      </c>
      <c r="AJ54" s="154" t="e">
        <f>'2025 Srk 21.7.'!#REF!</f>
        <v>#REF!</v>
      </c>
      <c r="AK54" s="154" t="e">
        <f>'2025 Srk 21.7.'!#REF!</f>
        <v>#REF!</v>
      </c>
      <c r="AU54" s="170" t="str">
        <f t="shared" si="1"/>
        <v>Imatra församling</v>
      </c>
      <c r="AV54" s="149" t="e">
        <f>'2025 Srk 21.7.'!#REF!</f>
        <v>#REF!</v>
      </c>
      <c r="AW54" s="150" t="e">
        <f>'2025 Srk 21.7.'!#REF!</f>
        <v>#REF!</v>
      </c>
      <c r="AX54" s="149" t="e">
        <f>'2025 Srk 21.7.'!#REF!</f>
        <v>#REF!</v>
      </c>
      <c r="AY54" s="149" t="e">
        <f>'2025 Srk 21.7.'!#REF!</f>
        <v>#REF!</v>
      </c>
    </row>
    <row r="55" spans="1:51" ht="15" customHeight="1">
      <c r="A55" s="86" t="s">
        <v>469</v>
      </c>
      <c r="B55" s="87"/>
      <c r="C55" s="88" t="s">
        <v>1036</v>
      </c>
      <c r="D55" s="89">
        <v>1502407.99</v>
      </c>
      <c r="E55" s="106">
        <v>4.8078950005714161E-2</v>
      </c>
      <c r="F55" s="89">
        <v>1483857.2428849232</v>
      </c>
      <c r="G55" s="89">
        <v>1538758.7395200001</v>
      </c>
      <c r="H55" s="89">
        <v>-54901.496635076823</v>
      </c>
      <c r="I55" s="89">
        <v>-100811.67527996807</v>
      </c>
      <c r="J55" s="89">
        <v>-155713.17191504489</v>
      </c>
      <c r="K55" s="89">
        <v>53615.198088971782</v>
      </c>
      <c r="L55" s="23"/>
      <c r="M55" s="22">
        <v>8.9034543791274234E-2</v>
      </c>
      <c r="N55" s="27">
        <v>130</v>
      </c>
      <c r="O55" s="1" t="s">
        <v>528</v>
      </c>
      <c r="Q55" s="175"/>
      <c r="S55" s="178"/>
      <c r="T55" s="176"/>
      <c r="U55" s="176"/>
      <c r="V55" s="177"/>
      <c r="W55" s="177"/>
      <c r="X55" s="176"/>
      <c r="Y55" s="177"/>
      <c r="Z55" s="176"/>
      <c r="AA55" s="176"/>
      <c r="AB55" s="177"/>
      <c r="AC55" s="177"/>
      <c r="AD55" s="11"/>
      <c r="AE55" s="151"/>
      <c r="AF55" s="152" t="str">
        <f t="shared" si="0"/>
        <v>Ingå församling</v>
      </c>
      <c r="AG55" s="153" t="e">
        <f>'2025 Srk 21.7.'!#REF!</f>
        <v>#REF!</v>
      </c>
      <c r="AH55" s="139" t="e">
        <f>'2025 Srk 21.7.'!#REF!</f>
        <v>#REF!</v>
      </c>
      <c r="AI55" s="154" t="e">
        <f>'2025 Srk 21.7.'!#REF!</f>
        <v>#REF!</v>
      </c>
      <c r="AJ55" s="154" t="e">
        <f>'2025 Srk 21.7.'!#REF!</f>
        <v>#REF!</v>
      </c>
      <c r="AK55" s="154" t="e">
        <f>'2025 Srk 21.7.'!#REF!</f>
        <v>#REF!</v>
      </c>
      <c r="AU55" s="170" t="str">
        <f t="shared" si="1"/>
        <v>Ingå församling</v>
      </c>
      <c r="AV55" s="149" t="e">
        <f>'2025 Srk 21.7.'!#REF!</f>
        <v>#REF!</v>
      </c>
      <c r="AW55" s="150" t="e">
        <f>'2025 Srk 21.7.'!#REF!</f>
        <v>#REF!</v>
      </c>
      <c r="AX55" s="149" t="e">
        <f>'2025 Srk 21.7.'!#REF!</f>
        <v>#REF!</v>
      </c>
      <c r="AY55" s="149" t="e">
        <f>'2025 Srk 21.7.'!#REF!</f>
        <v>#REF!</v>
      </c>
    </row>
    <row r="56" spans="1:51" ht="15" customHeight="1">
      <c r="A56" s="86" t="s">
        <v>469</v>
      </c>
      <c r="B56" s="87"/>
      <c r="C56" s="88" t="s">
        <v>1037</v>
      </c>
      <c r="D56" s="89">
        <v>474192.16</v>
      </c>
      <c r="E56" s="106">
        <v>5.3894012736237507E-2</v>
      </c>
      <c r="F56" s="89">
        <v>468337.14664632897</v>
      </c>
      <c r="G56" s="89">
        <v>474284.72447999998</v>
      </c>
      <c r="H56" s="89">
        <v>-5947.5778336710064</v>
      </c>
      <c r="I56" s="89">
        <v>-31818.325230170442</v>
      </c>
      <c r="J56" s="89">
        <v>-37765.903063841448</v>
      </c>
      <c r="K56" s="89">
        <v>16922.105553124355</v>
      </c>
      <c r="L56" s="23"/>
      <c r="M56" s="22">
        <v>4.3541573978607363E-4</v>
      </c>
      <c r="N56" s="27">
        <v>136</v>
      </c>
      <c r="O56" s="1" t="s">
        <v>530</v>
      </c>
      <c r="Q56" s="175"/>
      <c r="S56" s="178"/>
      <c r="T56" s="176"/>
      <c r="U56" s="176"/>
      <c r="V56" s="177"/>
      <c r="W56" s="177"/>
      <c r="X56" s="176"/>
      <c r="Y56" s="177"/>
      <c r="Z56" s="176"/>
      <c r="AA56" s="176"/>
      <c r="AB56" s="177"/>
      <c r="AC56" s="177"/>
      <c r="AD56" s="11"/>
      <c r="AE56" s="151"/>
      <c r="AF56" s="152" t="str">
        <f t="shared" si="0"/>
        <v>Storå församling</v>
      </c>
      <c r="AG56" s="153" t="e">
        <f>'2025 Srk 21.7.'!#REF!</f>
        <v>#REF!</v>
      </c>
      <c r="AH56" s="139" t="e">
        <f>'2025 Srk 21.7.'!#REF!</f>
        <v>#REF!</v>
      </c>
      <c r="AI56" s="154" t="e">
        <f>'2025 Srk 21.7.'!#REF!</f>
        <v>#REF!</v>
      </c>
      <c r="AJ56" s="154" t="e">
        <f>'2025 Srk 21.7.'!#REF!</f>
        <v>#REF!</v>
      </c>
      <c r="AK56" s="154" t="e">
        <f>'2025 Srk 21.7.'!#REF!</f>
        <v>#REF!</v>
      </c>
      <c r="AU56" s="170" t="str">
        <f t="shared" si="1"/>
        <v>Storå församling</v>
      </c>
      <c r="AV56" s="149" t="e">
        <f>'2025 Srk 21.7.'!#REF!</f>
        <v>#REF!</v>
      </c>
      <c r="AW56" s="150" t="e">
        <f>'2025 Srk 21.7.'!#REF!</f>
        <v>#REF!</v>
      </c>
      <c r="AX56" s="149" t="e">
        <f>'2025 Srk 21.7.'!#REF!</f>
        <v>#REF!</v>
      </c>
      <c r="AY56" s="149" t="e">
        <f>'2025 Srk 21.7.'!#REF!</f>
        <v>#REF!</v>
      </c>
    </row>
    <row r="57" spans="1:51" ht="15" customHeight="1">
      <c r="A57" s="86" t="s">
        <v>469</v>
      </c>
      <c r="B57" s="87"/>
      <c r="C57" s="88" t="s">
        <v>1038</v>
      </c>
      <c r="D57" s="89">
        <v>1178610.67</v>
      </c>
      <c r="E57" s="106">
        <v>6.4298296001251698E-2</v>
      </c>
      <c r="F57" s="89">
        <v>1164057.9595299889</v>
      </c>
      <c r="G57" s="89">
        <v>1164309.6717900001</v>
      </c>
      <c r="H57" s="89">
        <v>-251.71226001111791</v>
      </c>
      <c r="I57" s="89">
        <v>-79084.853739060316</v>
      </c>
      <c r="J57" s="89">
        <v>-79336.565999071434</v>
      </c>
      <c r="K57" s="89">
        <v>42060.109479200619</v>
      </c>
      <c r="L57" s="23"/>
      <c r="M57" s="22">
        <v>7.1251212083384297E-3</v>
      </c>
      <c r="N57" s="27">
        <v>138</v>
      </c>
      <c r="O57" s="1" t="s">
        <v>532</v>
      </c>
      <c r="Q57" s="175"/>
      <c r="S57" s="178"/>
      <c r="T57" s="176"/>
      <c r="U57" s="176"/>
      <c r="V57" s="177"/>
      <c r="W57" s="177"/>
      <c r="X57" s="176"/>
      <c r="Y57" s="177"/>
      <c r="Z57" s="176"/>
      <c r="AA57" s="176"/>
      <c r="AB57" s="177"/>
      <c r="AC57" s="177"/>
      <c r="AD57" s="11"/>
      <c r="AE57" s="151"/>
      <c r="AF57" s="152" t="str">
        <f t="shared" si="0"/>
        <v>Storkyro församling</v>
      </c>
      <c r="AG57" s="153" t="e">
        <f>'2025 Srk 21.7.'!#REF!</f>
        <v>#REF!</v>
      </c>
      <c r="AH57" s="139" t="e">
        <f>'2025 Srk 21.7.'!#REF!</f>
        <v>#REF!</v>
      </c>
      <c r="AI57" s="154" t="e">
        <f>'2025 Srk 21.7.'!#REF!</f>
        <v>#REF!</v>
      </c>
      <c r="AJ57" s="154" t="e">
        <f>'2025 Srk 21.7.'!#REF!</f>
        <v>#REF!</v>
      </c>
      <c r="AK57" s="154" t="e">
        <f>'2025 Srk 21.7.'!#REF!</f>
        <v>#REF!</v>
      </c>
      <c r="AU57" s="170" t="str">
        <f t="shared" si="1"/>
        <v>Storkyro församling</v>
      </c>
      <c r="AV57" s="149" t="e">
        <f>'2025 Srk 21.7.'!#REF!</f>
        <v>#REF!</v>
      </c>
      <c r="AW57" s="150" t="e">
        <f>'2025 Srk 21.7.'!#REF!</f>
        <v>#REF!</v>
      </c>
      <c r="AX57" s="149" t="e">
        <f>'2025 Srk 21.7.'!#REF!</f>
        <v>#REF!</v>
      </c>
      <c r="AY57" s="149" t="e">
        <f>'2025 Srk 21.7.'!#REF!</f>
        <v>#REF!</v>
      </c>
    </row>
    <row r="58" spans="1:51" ht="15" customHeight="1">
      <c r="A58" s="86" t="s">
        <v>469</v>
      </c>
      <c r="B58" s="87"/>
      <c r="C58" s="88" t="s">
        <v>1039</v>
      </c>
      <c r="D58" s="89">
        <v>3951501.45</v>
      </c>
      <c r="E58" s="106">
        <v>4.023079199739632E-2</v>
      </c>
      <c r="F58" s="89">
        <v>3902710.9053465407</v>
      </c>
      <c r="G58" s="89">
        <v>3990169.2766050003</v>
      </c>
      <c r="H58" s="89">
        <v>-87458.37125845952</v>
      </c>
      <c r="I58" s="89">
        <v>-265146.00807316194</v>
      </c>
      <c r="J58" s="89">
        <v>-352604.37933162146</v>
      </c>
      <c r="K58" s="89">
        <v>141013.98182168163</v>
      </c>
      <c r="L58" s="23"/>
      <c r="M58" s="22">
        <v>3.4618425597494467E-4</v>
      </c>
      <c r="N58" s="27">
        <v>141</v>
      </c>
      <c r="O58" s="1" t="s">
        <v>534</v>
      </c>
      <c r="Q58" s="175"/>
      <c r="S58" s="178"/>
      <c r="T58" s="176"/>
      <c r="U58" s="176"/>
      <c r="V58" s="177"/>
      <c r="W58" s="177"/>
      <c r="X58" s="176"/>
      <c r="Y58" s="177"/>
      <c r="Z58" s="176"/>
      <c r="AA58" s="176"/>
      <c r="AB58" s="177"/>
      <c r="AC58" s="177"/>
      <c r="AD58" s="11"/>
      <c r="AE58" s="151"/>
      <c r="AF58" s="152" t="str">
        <f t="shared" si="0"/>
        <v>Janakkala församling</v>
      </c>
      <c r="AG58" s="153" t="e">
        <f>'2025 Srk 21.7.'!#REF!</f>
        <v>#REF!</v>
      </c>
      <c r="AH58" s="139" t="e">
        <f>'2025 Srk 21.7.'!#REF!</f>
        <v>#REF!</v>
      </c>
      <c r="AI58" s="154" t="e">
        <f>'2025 Srk 21.7.'!#REF!</f>
        <v>#REF!</v>
      </c>
      <c r="AJ58" s="154" t="e">
        <f>'2025 Srk 21.7.'!#REF!</f>
        <v>#REF!</v>
      </c>
      <c r="AK58" s="154" t="e">
        <f>'2025 Srk 21.7.'!#REF!</f>
        <v>#REF!</v>
      </c>
      <c r="AU58" s="170" t="str">
        <f t="shared" si="1"/>
        <v>Janakkala församling</v>
      </c>
      <c r="AV58" s="149" t="e">
        <f>'2025 Srk 21.7.'!#REF!</f>
        <v>#REF!</v>
      </c>
      <c r="AW58" s="150" t="e">
        <f>'2025 Srk 21.7.'!#REF!</f>
        <v>#REF!</v>
      </c>
      <c r="AX58" s="149" t="e">
        <f>'2025 Srk 21.7.'!#REF!</f>
        <v>#REF!</v>
      </c>
      <c r="AY58" s="149" t="e">
        <f>'2025 Srk 21.7.'!#REF!</f>
        <v>#REF!</v>
      </c>
    </row>
    <row r="59" spans="1:51" ht="15" customHeight="1">
      <c r="A59" s="86" t="s">
        <v>518</v>
      </c>
      <c r="B59" s="87"/>
      <c r="C59" s="88" t="s">
        <v>1040</v>
      </c>
      <c r="D59" s="89">
        <v>2210084.48</v>
      </c>
      <c r="E59" s="106">
        <v>4.1215230941732406E-2</v>
      </c>
      <c r="F59" s="89">
        <v>2182795.8083713064</v>
      </c>
      <c r="G59" s="89">
        <v>2248526.9201850002</v>
      </c>
      <c r="H59" s="89">
        <v>-65731.111813693773</v>
      </c>
      <c r="I59" s="89">
        <v>-148296.81446186738</v>
      </c>
      <c r="J59" s="89">
        <v>-214027.92627556116</v>
      </c>
      <c r="K59" s="89">
        <v>78869.46686736017</v>
      </c>
      <c r="L59" s="23"/>
      <c r="M59" s="22">
        <v>1.9531447855206498E-3</v>
      </c>
      <c r="N59" s="27">
        <v>146</v>
      </c>
      <c r="O59" s="1" t="s">
        <v>536</v>
      </c>
      <c r="Q59" s="175"/>
      <c r="S59" s="178"/>
      <c r="T59" s="176"/>
      <c r="U59" s="176"/>
      <c r="V59" s="177"/>
      <c r="W59" s="177"/>
      <c r="X59" s="176"/>
      <c r="Y59" s="177"/>
      <c r="Z59" s="176"/>
      <c r="AA59" s="176"/>
      <c r="AB59" s="177"/>
      <c r="AC59" s="177"/>
      <c r="AD59" s="11"/>
      <c r="AE59" s="151"/>
      <c r="AF59" s="152" t="str">
        <f t="shared" si="0"/>
        <v>Joensuu Ortodoxa församling</v>
      </c>
      <c r="AG59" s="153" t="e">
        <f>'2025 Srk 21.7.'!#REF!</f>
        <v>#REF!</v>
      </c>
      <c r="AH59" s="139" t="e">
        <f>'2025 Srk 21.7.'!#REF!</f>
        <v>#REF!</v>
      </c>
      <c r="AI59" s="154" t="e">
        <f>'2025 Srk 21.7.'!#REF!</f>
        <v>#REF!</v>
      </c>
      <c r="AJ59" s="154" t="e">
        <f>'2025 Srk 21.7.'!#REF!</f>
        <v>#REF!</v>
      </c>
      <c r="AK59" s="154" t="e">
        <f>'2025 Srk 21.7.'!#REF!</f>
        <v>#REF!</v>
      </c>
      <c r="AU59" s="170" t="str">
        <f t="shared" si="1"/>
        <v>Joensuu Ortodoxa församling</v>
      </c>
      <c r="AV59" s="149" t="e">
        <f>'2025 Srk 21.7.'!#REF!</f>
        <v>#REF!</v>
      </c>
      <c r="AW59" s="150" t="e">
        <f>'2025 Srk 21.7.'!#REF!</f>
        <v>#REF!</v>
      </c>
      <c r="AX59" s="149" t="e">
        <f>'2025 Srk 21.7.'!#REF!</f>
        <v>#REF!</v>
      </c>
      <c r="AY59" s="149" t="e">
        <f>'2025 Srk 21.7.'!#REF!</f>
        <v>#REF!</v>
      </c>
    </row>
    <row r="60" spans="1:51" ht="15" customHeight="1">
      <c r="A60" s="86" t="s">
        <v>469</v>
      </c>
      <c r="B60" s="87"/>
      <c r="C60" s="88" t="s">
        <v>1041</v>
      </c>
      <c r="D60" s="89">
        <v>13697069.51</v>
      </c>
      <c r="E60" s="106">
        <v>4.1437785636737834E-2</v>
      </c>
      <c r="F60" s="89">
        <v>13527947.091596436</v>
      </c>
      <c r="G60" s="89">
        <v>13900312.649970001</v>
      </c>
      <c r="H60" s="89">
        <v>-372365.55837356485</v>
      </c>
      <c r="I60" s="89">
        <v>-919074.26805502502</v>
      </c>
      <c r="J60" s="89">
        <v>-1291439.8264285899</v>
      </c>
      <c r="K60" s="89">
        <v>488796.05267345899</v>
      </c>
      <c r="L60" s="23"/>
      <c r="M60" s="22">
        <v>5.1177295943844814E-4</v>
      </c>
      <c r="N60" s="27">
        <v>148</v>
      </c>
      <c r="O60" s="1" t="s">
        <v>538</v>
      </c>
      <c r="Q60" s="175"/>
      <c r="S60" s="178"/>
      <c r="T60" s="176"/>
      <c r="U60" s="176"/>
      <c r="V60" s="177"/>
      <c r="W60" s="177"/>
      <c r="X60" s="176"/>
      <c r="Y60" s="177"/>
      <c r="Z60" s="176"/>
      <c r="AA60" s="176"/>
      <c r="AB60" s="177"/>
      <c r="AC60" s="177"/>
      <c r="AD60" s="11"/>
      <c r="AE60" s="151"/>
      <c r="AF60" s="152" t="str">
        <f t="shared" si="0"/>
        <v>Joensuu kyrkliga samfällighet</v>
      </c>
      <c r="AG60" s="153" t="e">
        <f>'2025 Srk 21.7.'!#REF!</f>
        <v>#REF!</v>
      </c>
      <c r="AH60" s="139" t="e">
        <f>'2025 Srk 21.7.'!#REF!</f>
        <v>#REF!</v>
      </c>
      <c r="AI60" s="154" t="e">
        <f>'2025 Srk 21.7.'!#REF!</f>
        <v>#REF!</v>
      </c>
      <c r="AJ60" s="154" t="e">
        <f>'2025 Srk 21.7.'!#REF!</f>
        <v>#REF!</v>
      </c>
      <c r="AK60" s="154" t="e">
        <f>'2025 Srk 21.7.'!#REF!</f>
        <v>#REF!</v>
      </c>
      <c r="AU60" s="170" t="str">
        <f t="shared" si="1"/>
        <v>Joensuu kyrkliga samfällighet</v>
      </c>
      <c r="AV60" s="149" t="e">
        <f>'2025 Srk 21.7.'!#REF!</f>
        <v>#REF!</v>
      </c>
      <c r="AW60" s="150" t="e">
        <f>'2025 Srk 21.7.'!#REF!</f>
        <v>#REF!</v>
      </c>
      <c r="AX60" s="149" t="e">
        <f>'2025 Srk 21.7.'!#REF!</f>
        <v>#REF!</v>
      </c>
      <c r="AY60" s="149" t="e">
        <f>'2025 Srk 21.7.'!#REF!</f>
        <v>#REF!</v>
      </c>
    </row>
    <row r="61" spans="1:51" ht="15" customHeight="1">
      <c r="A61" s="86" t="s">
        <v>469</v>
      </c>
      <c r="B61" s="87"/>
      <c r="C61" s="88" t="s">
        <v>2250</v>
      </c>
      <c r="D61" s="89">
        <v>2543912.46</v>
      </c>
      <c r="E61" s="106">
        <v>4.0607739759395578E-2</v>
      </c>
      <c r="F61" s="89">
        <v>2512501.8997244569</v>
      </c>
      <c r="G61" s="89">
        <v>2569146.8329349998</v>
      </c>
      <c r="H61" s="89">
        <v>-56644.933210542891</v>
      </c>
      <c r="I61" s="89">
        <v>-170696.69395074554</v>
      </c>
      <c r="J61" s="89">
        <v>-227341.62716128843</v>
      </c>
      <c r="K61" s="89">
        <v>90782.511389535081</v>
      </c>
      <c r="L61" s="23"/>
      <c r="M61" s="22">
        <v>4.6073707734834069E-4</v>
      </c>
      <c r="N61" s="27">
        <v>151</v>
      </c>
      <c r="O61" s="1" t="s">
        <v>540</v>
      </c>
      <c r="Q61" s="175"/>
      <c r="S61" s="178"/>
      <c r="T61" s="176"/>
      <c r="U61" s="176"/>
      <c r="V61" s="177"/>
      <c r="W61" s="177"/>
      <c r="X61" s="176"/>
      <c r="Y61" s="177"/>
      <c r="Z61" s="176"/>
      <c r="AA61" s="176"/>
      <c r="AB61" s="177"/>
      <c r="AC61" s="177"/>
      <c r="AD61" s="11"/>
      <c r="AE61" s="151"/>
      <c r="AF61" s="152" t="str">
        <f t="shared" si="0"/>
        <v>Jokilääni församling</v>
      </c>
      <c r="AG61" s="153" t="e">
        <f>'2025 Srk 21.7.'!#REF!</f>
        <v>#REF!</v>
      </c>
      <c r="AH61" s="139" t="e">
        <f>'2025 Srk 21.7.'!#REF!</f>
        <v>#REF!</v>
      </c>
      <c r="AI61" s="154" t="e">
        <f>'2025 Srk 21.7.'!#REF!</f>
        <v>#REF!</v>
      </c>
      <c r="AJ61" s="154" t="e">
        <f>'2025 Srk 21.7.'!#REF!</f>
        <v>#REF!</v>
      </c>
      <c r="AK61" s="154" t="e">
        <f>'2025 Srk 21.7.'!#REF!</f>
        <v>#REF!</v>
      </c>
      <c r="AU61" s="170" t="str">
        <f t="shared" si="1"/>
        <v>Jokilääni församling</v>
      </c>
      <c r="AV61" s="149" t="e">
        <f>'2025 Srk 21.7.'!#REF!</f>
        <v>#REF!</v>
      </c>
      <c r="AW61" s="150" t="e">
        <f>'2025 Srk 21.7.'!#REF!</f>
        <v>#REF!</v>
      </c>
      <c r="AX61" s="149" t="e">
        <f>'2025 Srk 21.7.'!#REF!</f>
        <v>#REF!</v>
      </c>
      <c r="AY61" s="149" t="e">
        <f>'2025 Srk 21.7.'!#REF!</f>
        <v>#REF!</v>
      </c>
    </row>
    <row r="62" spans="1:51" ht="15" customHeight="1">
      <c r="A62" s="86" t="s">
        <v>469</v>
      </c>
      <c r="B62" s="87"/>
      <c r="C62" s="88" t="s">
        <v>1043</v>
      </c>
      <c r="D62" s="89">
        <v>1566418.39</v>
      </c>
      <c r="E62" s="106">
        <v>3.7509206759473335E-2</v>
      </c>
      <c r="F62" s="89">
        <v>1547077.2845062148</v>
      </c>
      <c r="G62" s="89">
        <v>1617523.5676500001</v>
      </c>
      <c r="H62" s="89">
        <v>-70446.283143785316</v>
      </c>
      <c r="I62" s="89">
        <v>-105106.77734431536</v>
      </c>
      <c r="J62" s="89">
        <v>-175553.06048810069</v>
      </c>
      <c r="K62" s="89">
        <v>55899.484580122778</v>
      </c>
      <c r="L62" s="23"/>
      <c r="M62" s="22">
        <v>8.0178949864129975E-3</v>
      </c>
      <c r="N62" s="27">
        <v>153</v>
      </c>
      <c r="O62" s="1" t="s">
        <v>542</v>
      </c>
      <c r="Q62" s="175"/>
      <c r="S62" s="178"/>
      <c r="T62" s="176"/>
      <c r="U62" s="176"/>
      <c r="V62" s="177"/>
      <c r="W62" s="177"/>
      <c r="X62" s="176"/>
      <c r="Y62" s="177"/>
      <c r="Z62" s="176"/>
      <c r="AA62" s="176"/>
      <c r="AB62" s="177"/>
      <c r="AC62" s="177"/>
      <c r="AD62" s="11"/>
      <c r="AE62" s="151"/>
      <c r="AF62" s="152" t="str">
        <f t="shared" si="0"/>
        <v>Jomala församling</v>
      </c>
      <c r="AG62" s="153" t="e">
        <f>'2025 Srk 21.7.'!#REF!</f>
        <v>#REF!</v>
      </c>
      <c r="AH62" s="139" t="e">
        <f>'2025 Srk 21.7.'!#REF!</f>
        <v>#REF!</v>
      </c>
      <c r="AI62" s="154" t="e">
        <f>'2025 Srk 21.7.'!#REF!</f>
        <v>#REF!</v>
      </c>
      <c r="AJ62" s="154" t="e">
        <f>'2025 Srk 21.7.'!#REF!</f>
        <v>#REF!</v>
      </c>
      <c r="AK62" s="154" t="e">
        <f>'2025 Srk 21.7.'!#REF!</f>
        <v>#REF!</v>
      </c>
      <c r="AU62" s="170" t="str">
        <f t="shared" si="1"/>
        <v>Jomala församling</v>
      </c>
      <c r="AV62" s="149" t="e">
        <f>'2025 Srk 21.7.'!#REF!</f>
        <v>#REF!</v>
      </c>
      <c r="AW62" s="150" t="e">
        <f>'2025 Srk 21.7.'!#REF!</f>
        <v>#REF!</v>
      </c>
      <c r="AX62" s="149" t="e">
        <f>'2025 Srk 21.7.'!#REF!</f>
        <v>#REF!</v>
      </c>
      <c r="AY62" s="149" t="e">
        <f>'2025 Srk 21.7.'!#REF!</f>
        <v>#REF!</v>
      </c>
    </row>
    <row r="63" spans="1:51" ht="15" customHeight="1">
      <c r="A63" s="86" t="s">
        <v>469</v>
      </c>
      <c r="B63" s="87"/>
      <c r="C63" s="88" t="s">
        <v>1044</v>
      </c>
      <c r="D63" s="89">
        <v>1010178.86</v>
      </c>
      <c r="E63" s="106">
        <v>3.2440496859355905E-2</v>
      </c>
      <c r="F63" s="89">
        <v>997705.83489790605</v>
      </c>
      <c r="G63" s="89">
        <v>1022406.2811</v>
      </c>
      <c r="H63" s="89">
        <v>-24700.446202093968</v>
      </c>
      <c r="I63" s="89">
        <v>-67783.068172453161</v>
      </c>
      <c r="J63" s="89">
        <v>-92483.514374547129</v>
      </c>
      <c r="K63" s="89">
        <v>36049.422024300933</v>
      </c>
      <c r="L63" s="23"/>
      <c r="M63" s="22">
        <v>1.4711532184329469E-3</v>
      </c>
      <c r="N63" s="27">
        <v>308</v>
      </c>
      <c r="O63" s="1" t="s">
        <v>602</v>
      </c>
      <c r="Q63" s="175"/>
      <c r="S63" s="178"/>
      <c r="T63" s="176"/>
      <c r="U63" s="176"/>
      <c r="V63" s="177"/>
      <c r="W63" s="177"/>
      <c r="X63" s="176"/>
      <c r="Y63" s="177"/>
      <c r="Z63" s="176"/>
      <c r="AA63" s="176"/>
      <c r="AB63" s="177"/>
      <c r="AC63" s="177"/>
      <c r="AD63" s="11"/>
      <c r="AE63" s="151"/>
      <c r="AF63" s="152" t="str">
        <f t="shared" si="0"/>
        <v>Jorois församling</v>
      </c>
      <c r="AG63" s="153" t="e">
        <f>'2025 Srk 21.7.'!#REF!</f>
        <v>#REF!</v>
      </c>
      <c r="AH63" s="139" t="e">
        <f>'2025 Srk 21.7.'!#REF!</f>
        <v>#REF!</v>
      </c>
      <c r="AI63" s="154" t="e">
        <f>'2025 Srk 21.7.'!#REF!</f>
        <v>#REF!</v>
      </c>
      <c r="AJ63" s="154" t="e">
        <f>'2025 Srk 21.7.'!#REF!</f>
        <v>#REF!</v>
      </c>
      <c r="AK63" s="154" t="e">
        <f>'2025 Srk 21.7.'!#REF!</f>
        <v>#REF!</v>
      </c>
      <c r="AU63" s="170" t="str">
        <f t="shared" si="1"/>
        <v>Jorois församling</v>
      </c>
      <c r="AV63" s="149" t="e">
        <f>'2025 Srk 21.7.'!#REF!</f>
        <v>#REF!</v>
      </c>
      <c r="AW63" s="150" t="e">
        <f>'2025 Srk 21.7.'!#REF!</f>
        <v>#REF!</v>
      </c>
      <c r="AX63" s="149" t="e">
        <f>'2025 Srk 21.7.'!#REF!</f>
        <v>#REF!</v>
      </c>
      <c r="AY63" s="149" t="e">
        <f>'2025 Srk 21.7.'!#REF!</f>
        <v>#REF!</v>
      </c>
    </row>
    <row r="64" spans="1:51" ht="15" customHeight="1">
      <c r="A64" s="86" t="s">
        <v>469</v>
      </c>
      <c r="B64" s="87"/>
      <c r="C64" s="88" t="s">
        <v>1045</v>
      </c>
      <c r="D64" s="89">
        <v>789910.91</v>
      </c>
      <c r="E64" s="106">
        <v>2.2372763816968622E-2</v>
      </c>
      <c r="F64" s="89">
        <v>780157.60887781275</v>
      </c>
      <c r="G64" s="89">
        <v>796587.51235500001</v>
      </c>
      <c r="H64" s="89">
        <v>-16429.903477187268</v>
      </c>
      <c r="I64" s="89">
        <v>-53003.074190935367</v>
      </c>
      <c r="J64" s="89">
        <v>-69432.977668122636</v>
      </c>
      <c r="K64" s="89">
        <v>28188.900880572368</v>
      </c>
      <c r="L64" s="23"/>
      <c r="M64" s="22">
        <v>1.6431741367619354E-3</v>
      </c>
      <c r="N64" s="27">
        <v>164</v>
      </c>
      <c r="O64" s="1" t="s">
        <v>548</v>
      </c>
      <c r="Q64" s="175"/>
      <c r="S64" s="178"/>
      <c r="T64" s="176"/>
      <c r="U64" s="176"/>
      <c r="V64" s="177"/>
      <c r="W64" s="177"/>
      <c r="X64" s="176"/>
      <c r="Y64" s="177"/>
      <c r="Z64" s="176"/>
      <c r="AA64" s="176"/>
      <c r="AB64" s="177"/>
      <c r="AC64" s="177"/>
      <c r="AD64" s="11"/>
      <c r="AE64" s="151"/>
      <c r="AF64" s="152" t="str">
        <f t="shared" si="0"/>
        <v>Juuka församling</v>
      </c>
      <c r="AG64" s="153" t="e">
        <f>'2025 Srk 21.7.'!#REF!</f>
        <v>#REF!</v>
      </c>
      <c r="AH64" s="139" t="e">
        <f>'2025 Srk 21.7.'!#REF!</f>
        <v>#REF!</v>
      </c>
      <c r="AI64" s="154" t="e">
        <f>'2025 Srk 21.7.'!#REF!</f>
        <v>#REF!</v>
      </c>
      <c r="AJ64" s="154" t="e">
        <f>'2025 Srk 21.7.'!#REF!</f>
        <v>#REF!</v>
      </c>
      <c r="AK64" s="154" t="e">
        <f>'2025 Srk 21.7.'!#REF!</f>
        <v>#REF!</v>
      </c>
      <c r="AU64" s="170" t="str">
        <f t="shared" si="1"/>
        <v>Juuka församling</v>
      </c>
      <c r="AV64" s="149" t="e">
        <f>'2025 Srk 21.7.'!#REF!</f>
        <v>#REF!</v>
      </c>
      <c r="AW64" s="150" t="e">
        <f>'2025 Srk 21.7.'!#REF!</f>
        <v>#REF!</v>
      </c>
      <c r="AX64" s="149" t="e">
        <f>'2025 Srk 21.7.'!#REF!</f>
        <v>#REF!</v>
      </c>
      <c r="AY64" s="149" t="e">
        <f>'2025 Srk 21.7.'!#REF!</f>
        <v>#REF!</v>
      </c>
    </row>
    <row r="65" spans="1:51" ht="15" customHeight="1">
      <c r="A65" s="86" t="s">
        <v>469</v>
      </c>
      <c r="B65" s="87"/>
      <c r="C65" s="88" t="s">
        <v>1046</v>
      </c>
      <c r="D65" s="89">
        <v>1345878.28</v>
      </c>
      <c r="E65" s="106">
        <v>4.8304148481955744E-2</v>
      </c>
      <c r="F65" s="89">
        <v>1329260.2589390534</v>
      </c>
      <c r="G65" s="89">
        <v>1341858.9897450001</v>
      </c>
      <c r="H65" s="89">
        <v>-12598.730805946747</v>
      </c>
      <c r="I65" s="89">
        <v>-90308.521408836459</v>
      </c>
      <c r="J65" s="89">
        <v>-102907.25221478321</v>
      </c>
      <c r="K65" s="89">
        <v>48029.251086347474</v>
      </c>
      <c r="L65" s="23"/>
      <c r="M65" s="22">
        <v>1.3780494428604598E-3</v>
      </c>
      <c r="N65" s="27">
        <v>172</v>
      </c>
      <c r="O65" s="1" t="s">
        <v>550</v>
      </c>
      <c r="Q65" s="175"/>
      <c r="S65" s="178"/>
      <c r="T65" s="176"/>
      <c r="U65" s="176"/>
      <c r="V65" s="177"/>
      <c r="W65" s="177"/>
      <c r="X65" s="176"/>
      <c r="Y65" s="177"/>
      <c r="Z65" s="176"/>
      <c r="AA65" s="176"/>
      <c r="AB65" s="177"/>
      <c r="AC65" s="177"/>
      <c r="AD65" s="11"/>
      <c r="AE65" s="151"/>
      <c r="AF65" s="152" t="str">
        <f t="shared" si="0"/>
        <v>Juva församling</v>
      </c>
      <c r="AG65" s="153" t="e">
        <f>'2025 Srk 21.7.'!#REF!</f>
        <v>#REF!</v>
      </c>
      <c r="AH65" s="139" t="e">
        <f>'2025 Srk 21.7.'!#REF!</f>
        <v>#REF!</v>
      </c>
      <c r="AI65" s="154" t="e">
        <f>'2025 Srk 21.7.'!#REF!</f>
        <v>#REF!</v>
      </c>
      <c r="AJ65" s="154" t="e">
        <f>'2025 Srk 21.7.'!#REF!</f>
        <v>#REF!</v>
      </c>
      <c r="AK65" s="154" t="e">
        <f>'2025 Srk 21.7.'!#REF!</f>
        <v>#REF!</v>
      </c>
      <c r="AU65" s="170" t="str">
        <f t="shared" si="1"/>
        <v>Juva församling</v>
      </c>
      <c r="AV65" s="149" t="e">
        <f>'2025 Srk 21.7.'!#REF!</f>
        <v>#REF!</v>
      </c>
      <c r="AW65" s="150" t="e">
        <f>'2025 Srk 21.7.'!#REF!</f>
        <v>#REF!</v>
      </c>
      <c r="AX65" s="149" t="e">
        <f>'2025 Srk 21.7.'!#REF!</f>
        <v>#REF!</v>
      </c>
      <c r="AY65" s="149" t="e">
        <f>'2025 Srk 21.7.'!#REF!</f>
        <v>#REF!</v>
      </c>
    </row>
    <row r="66" spans="1:51" ht="15" customHeight="1">
      <c r="A66" s="86" t="s">
        <v>518</v>
      </c>
      <c r="B66" s="87"/>
      <c r="C66" s="88" t="s">
        <v>1047</v>
      </c>
      <c r="D66" s="89">
        <v>747288.78</v>
      </c>
      <c r="E66" s="106">
        <v>2.8361247414179003E-2</v>
      </c>
      <c r="F66" s="89">
        <v>738061.74894586264</v>
      </c>
      <c r="G66" s="89">
        <v>765981.81008999993</v>
      </c>
      <c r="H66" s="89">
        <v>-27920.061144137289</v>
      </c>
      <c r="I66" s="89">
        <v>-50143.126455100588</v>
      </c>
      <c r="J66" s="89">
        <v>-78063.187599237877</v>
      </c>
      <c r="K66" s="89">
        <v>26667.879987356868</v>
      </c>
      <c r="L66" s="23"/>
      <c r="M66" s="22">
        <v>1.5274544894566873E-3</v>
      </c>
      <c r="N66" s="27">
        <v>176</v>
      </c>
      <c r="O66" s="1" t="s">
        <v>552</v>
      </c>
      <c r="Q66" s="175"/>
      <c r="S66" s="178"/>
      <c r="T66" s="176"/>
      <c r="U66" s="176"/>
      <c r="V66" s="177"/>
      <c r="W66" s="177"/>
      <c r="X66" s="176"/>
      <c r="Y66" s="177"/>
      <c r="Z66" s="176"/>
      <c r="AA66" s="176"/>
      <c r="AB66" s="177"/>
      <c r="AC66" s="177"/>
      <c r="AD66" s="11"/>
      <c r="AE66" s="151"/>
      <c r="AF66" s="152" t="str">
        <f t="shared" si="0"/>
        <v>Jyväskylä Ortodoxa församling</v>
      </c>
      <c r="AG66" s="153" t="e">
        <f>'2025 Srk 21.7.'!#REF!</f>
        <v>#REF!</v>
      </c>
      <c r="AH66" s="139" t="e">
        <f>'2025 Srk 21.7.'!#REF!</f>
        <v>#REF!</v>
      </c>
      <c r="AI66" s="154" t="e">
        <f>'2025 Srk 21.7.'!#REF!</f>
        <v>#REF!</v>
      </c>
      <c r="AJ66" s="154" t="e">
        <f>'2025 Srk 21.7.'!#REF!</f>
        <v>#REF!</v>
      </c>
      <c r="AK66" s="154" t="e">
        <f>'2025 Srk 21.7.'!#REF!</f>
        <v>#REF!</v>
      </c>
      <c r="AU66" s="170" t="str">
        <f t="shared" si="1"/>
        <v>Jyväskylä Ortodoxa församling</v>
      </c>
      <c r="AV66" s="149" t="e">
        <f>'2025 Srk 21.7.'!#REF!</f>
        <v>#REF!</v>
      </c>
      <c r="AW66" s="150" t="e">
        <f>'2025 Srk 21.7.'!#REF!</f>
        <v>#REF!</v>
      </c>
      <c r="AX66" s="149" t="e">
        <f>'2025 Srk 21.7.'!#REF!</f>
        <v>#REF!</v>
      </c>
      <c r="AY66" s="149" t="e">
        <f>'2025 Srk 21.7.'!#REF!</f>
        <v>#REF!</v>
      </c>
    </row>
    <row r="67" spans="1:51" ht="15" customHeight="1">
      <c r="A67" s="86" t="s">
        <v>469</v>
      </c>
      <c r="B67" s="87"/>
      <c r="C67" s="88" t="s">
        <v>1048</v>
      </c>
      <c r="D67" s="89">
        <v>27766209.129999999</v>
      </c>
      <c r="E67" s="106">
        <v>2.8253599746681957E-2</v>
      </c>
      <c r="F67" s="89">
        <v>27423370.215841293</v>
      </c>
      <c r="G67" s="89">
        <v>28071370.618245002</v>
      </c>
      <c r="H67" s="89">
        <v>-648000.40240370855</v>
      </c>
      <c r="I67" s="89">
        <v>-1863114.4650457061</v>
      </c>
      <c r="J67" s="89">
        <v>-2511114.8674494149</v>
      </c>
      <c r="K67" s="89">
        <v>990869.86530520697</v>
      </c>
      <c r="L67" s="23"/>
      <c r="M67" s="22">
        <v>2.8585911822837009E-3</v>
      </c>
      <c r="N67" s="27">
        <v>177</v>
      </c>
      <c r="O67" s="1" t="s">
        <v>554</v>
      </c>
      <c r="Q67" s="175"/>
      <c r="S67" s="178"/>
      <c r="T67" s="176"/>
      <c r="U67" s="176"/>
      <c r="V67" s="177"/>
      <c r="W67" s="177"/>
      <c r="X67" s="176"/>
      <c r="Y67" s="177"/>
      <c r="Z67" s="176"/>
      <c r="AA67" s="176"/>
      <c r="AB67" s="177"/>
      <c r="AC67" s="177"/>
      <c r="AD67" s="11"/>
      <c r="AE67" s="151"/>
      <c r="AF67" s="152" t="str">
        <f t="shared" si="0"/>
        <v>Jyväskylä församling</v>
      </c>
      <c r="AG67" s="153" t="e">
        <f>'2025 Srk 21.7.'!#REF!</f>
        <v>#REF!</v>
      </c>
      <c r="AH67" s="139" t="e">
        <f>'2025 Srk 21.7.'!#REF!</f>
        <v>#REF!</v>
      </c>
      <c r="AI67" s="154" t="e">
        <f>'2025 Srk 21.7.'!#REF!</f>
        <v>#REF!</v>
      </c>
      <c r="AJ67" s="154" t="e">
        <f>'2025 Srk 21.7.'!#REF!</f>
        <v>#REF!</v>
      </c>
      <c r="AK67" s="154" t="e">
        <f>'2025 Srk 21.7.'!#REF!</f>
        <v>#REF!</v>
      </c>
      <c r="AU67" s="170" t="str">
        <f t="shared" si="1"/>
        <v>Jyväskylä församling</v>
      </c>
      <c r="AV67" s="149" t="e">
        <f>'2025 Srk 21.7.'!#REF!</f>
        <v>#REF!</v>
      </c>
      <c r="AW67" s="150" t="e">
        <f>'2025 Srk 21.7.'!#REF!</f>
        <v>#REF!</v>
      </c>
      <c r="AX67" s="149" t="e">
        <f>'2025 Srk 21.7.'!#REF!</f>
        <v>#REF!</v>
      </c>
      <c r="AY67" s="149" t="e">
        <f>'2025 Srk 21.7.'!#REF!</f>
        <v>#REF!</v>
      </c>
    </row>
    <row r="68" spans="1:51" ht="15" customHeight="1">
      <c r="A68" s="86" t="s">
        <v>469</v>
      </c>
      <c r="B68" s="87"/>
      <c r="C68" s="88" t="s">
        <v>1049</v>
      </c>
      <c r="D68" s="89">
        <v>3968362.27</v>
      </c>
      <c r="E68" s="106">
        <v>3.702387613905711E-2</v>
      </c>
      <c r="F68" s="89">
        <v>3919363.5390149616</v>
      </c>
      <c r="G68" s="89">
        <v>4018324.4214749997</v>
      </c>
      <c r="H68" s="89">
        <v>-98960.882460038178</v>
      </c>
      <c r="I68" s="89">
        <v>-266277.37020788674</v>
      </c>
      <c r="J68" s="89">
        <v>-365238.25266792491</v>
      </c>
      <c r="K68" s="89">
        <v>141615.6800356551</v>
      </c>
      <c r="L68" s="23"/>
      <c r="M68" s="22">
        <v>7.911040230698023E-4</v>
      </c>
      <c r="N68" s="27">
        <v>180</v>
      </c>
      <c r="O68" s="1" t="s">
        <v>556</v>
      </c>
      <c r="Q68" s="175"/>
      <c r="S68" s="178"/>
      <c r="T68" s="176"/>
      <c r="U68" s="176"/>
      <c r="V68" s="177"/>
      <c r="W68" s="177"/>
      <c r="X68" s="176"/>
      <c r="Y68" s="177"/>
      <c r="Z68" s="176"/>
      <c r="AA68" s="176"/>
      <c r="AB68" s="177"/>
      <c r="AC68" s="177"/>
      <c r="AD68" s="11"/>
      <c r="AE68" s="151"/>
      <c r="AF68" s="152" t="str">
        <f t="shared" si="0"/>
        <v>Jämsä församling</v>
      </c>
      <c r="AG68" s="153" t="e">
        <f>'2025 Srk 21.7.'!#REF!</f>
        <v>#REF!</v>
      </c>
      <c r="AH68" s="139" t="e">
        <f>'2025 Srk 21.7.'!#REF!</f>
        <v>#REF!</v>
      </c>
      <c r="AI68" s="154" t="e">
        <f>'2025 Srk 21.7.'!#REF!</f>
        <v>#REF!</v>
      </c>
      <c r="AJ68" s="154" t="e">
        <f>'2025 Srk 21.7.'!#REF!</f>
        <v>#REF!</v>
      </c>
      <c r="AK68" s="154" t="e">
        <f>'2025 Srk 21.7.'!#REF!</f>
        <v>#REF!</v>
      </c>
      <c r="AU68" s="170" t="str">
        <f t="shared" si="1"/>
        <v>Jämsä församling</v>
      </c>
      <c r="AV68" s="149" t="e">
        <f>'2025 Srk 21.7.'!#REF!</f>
        <v>#REF!</v>
      </c>
      <c r="AW68" s="150" t="e">
        <f>'2025 Srk 21.7.'!#REF!</f>
        <v>#REF!</v>
      </c>
      <c r="AX68" s="149" t="e">
        <f>'2025 Srk 21.7.'!#REF!</f>
        <v>#REF!</v>
      </c>
      <c r="AY68" s="149" t="e">
        <f>'2025 Srk 21.7.'!#REF!</f>
        <v>#REF!</v>
      </c>
    </row>
    <row r="69" spans="1:51" ht="15" customHeight="1">
      <c r="A69" s="86" t="s">
        <v>469</v>
      </c>
      <c r="B69" s="87"/>
      <c r="C69" s="88" t="s">
        <v>1050</v>
      </c>
      <c r="D69" s="89">
        <v>8577157.6699999999</v>
      </c>
      <c r="E69" s="106">
        <v>3.3074441591583792E-2</v>
      </c>
      <c r="F69" s="89">
        <v>8471252.5603617653</v>
      </c>
      <c r="G69" s="89">
        <v>8781462.380069999</v>
      </c>
      <c r="H69" s="89">
        <v>-310209.8197082337</v>
      </c>
      <c r="I69" s="89">
        <v>-575527.84570396726</v>
      </c>
      <c r="J69" s="89">
        <v>-885737.66541220096</v>
      </c>
      <c r="K69" s="89">
        <v>306085.97037439456</v>
      </c>
      <c r="L69" s="23"/>
      <c r="M69" s="22">
        <v>5.3594892645543119E-3</v>
      </c>
      <c r="N69" s="27">
        <v>185</v>
      </c>
      <c r="O69" s="1" t="s">
        <v>558</v>
      </c>
      <c r="Q69" s="175"/>
      <c r="S69" s="178"/>
      <c r="T69" s="176"/>
      <c r="U69" s="176"/>
      <c r="V69" s="177"/>
      <c r="W69" s="177"/>
      <c r="X69" s="176"/>
      <c r="Y69" s="177"/>
      <c r="Z69" s="176"/>
      <c r="AA69" s="176"/>
      <c r="AB69" s="177"/>
      <c r="AC69" s="177"/>
      <c r="AD69" s="11"/>
      <c r="AE69" s="151"/>
      <c r="AF69" s="152" t="str">
        <f t="shared" si="0"/>
        <v>Träskända församling</v>
      </c>
      <c r="AG69" s="153" t="e">
        <f>'2025 Srk 21.7.'!#REF!</f>
        <v>#REF!</v>
      </c>
      <c r="AH69" s="139" t="e">
        <f>'2025 Srk 21.7.'!#REF!</f>
        <v>#REF!</v>
      </c>
      <c r="AI69" s="154" t="e">
        <f>'2025 Srk 21.7.'!#REF!</f>
        <v>#REF!</v>
      </c>
      <c r="AJ69" s="154" t="e">
        <f>'2025 Srk 21.7.'!#REF!</f>
        <v>#REF!</v>
      </c>
      <c r="AK69" s="154" t="e">
        <f>'2025 Srk 21.7.'!#REF!</f>
        <v>#REF!</v>
      </c>
      <c r="AU69" s="170" t="str">
        <f t="shared" si="1"/>
        <v>Träskända församling</v>
      </c>
      <c r="AV69" s="149" t="e">
        <f>'2025 Srk 21.7.'!#REF!</f>
        <v>#REF!</v>
      </c>
      <c r="AW69" s="150" t="e">
        <f>'2025 Srk 21.7.'!#REF!</f>
        <v>#REF!</v>
      </c>
      <c r="AX69" s="149" t="e">
        <f>'2025 Srk 21.7.'!#REF!</f>
        <v>#REF!</v>
      </c>
      <c r="AY69" s="149" t="e">
        <f>'2025 Srk 21.7.'!#REF!</f>
        <v>#REF!</v>
      </c>
    </row>
    <row r="70" spans="1:51" ht="15" customHeight="1">
      <c r="A70" s="86" t="s">
        <v>518</v>
      </c>
      <c r="B70" s="87"/>
      <c r="C70" s="88" t="s">
        <v>1051</v>
      </c>
      <c r="D70" s="89">
        <v>1095992.54</v>
      </c>
      <c r="E70" s="106">
        <v>1.4234770851249579E-2</v>
      </c>
      <c r="F70" s="89">
        <v>1082459.9439376278</v>
      </c>
      <c r="G70" s="89">
        <v>1136312.1179549999</v>
      </c>
      <c r="H70" s="89">
        <v>-53852.174017372075</v>
      </c>
      <c r="I70" s="89">
        <v>-73541.171763701423</v>
      </c>
      <c r="J70" s="89">
        <v>-127393.3457810735</v>
      </c>
      <c r="K70" s="89">
        <v>39111.784233878665</v>
      </c>
      <c r="L70" s="23"/>
      <c r="M70" s="22">
        <v>1.3728667334471517E-3</v>
      </c>
      <c r="N70" s="27">
        <v>192</v>
      </c>
      <c r="O70" s="1" t="s">
        <v>562</v>
      </c>
      <c r="Q70" s="175"/>
      <c r="S70" s="178"/>
      <c r="T70" s="176"/>
      <c r="U70" s="176"/>
      <c r="V70" s="177"/>
      <c r="W70" s="177"/>
      <c r="X70" s="176"/>
      <c r="Y70" s="177"/>
      <c r="Z70" s="176"/>
      <c r="AA70" s="176"/>
      <c r="AB70" s="177"/>
      <c r="AC70" s="177"/>
      <c r="AD70" s="11"/>
      <c r="AE70" s="151"/>
      <c r="AF70" s="152" t="str">
        <f t="shared" si="0"/>
        <v>Sydöstra Finlands Ortodoxa församling</v>
      </c>
      <c r="AG70" s="153" t="e">
        <f>'2025 Srk 21.7.'!#REF!</f>
        <v>#REF!</v>
      </c>
      <c r="AH70" s="139" t="e">
        <f>'2025 Srk 21.7.'!#REF!</f>
        <v>#REF!</v>
      </c>
      <c r="AI70" s="154" t="e">
        <f>'2025 Srk 21.7.'!#REF!</f>
        <v>#REF!</v>
      </c>
      <c r="AJ70" s="154" t="e">
        <f>'2025 Srk 21.7.'!#REF!</f>
        <v>#REF!</v>
      </c>
      <c r="AK70" s="154" t="e">
        <f>'2025 Srk 21.7.'!#REF!</f>
        <v>#REF!</v>
      </c>
      <c r="AU70" s="170" t="str">
        <f t="shared" si="1"/>
        <v>Sydöstra Finlands Ortodoxa församling</v>
      </c>
      <c r="AV70" s="149" t="e">
        <f>'2025 Srk 21.7.'!#REF!</f>
        <v>#REF!</v>
      </c>
      <c r="AW70" s="150" t="e">
        <f>'2025 Srk 21.7.'!#REF!</f>
        <v>#REF!</v>
      </c>
      <c r="AX70" s="149" t="e">
        <f>'2025 Srk 21.7.'!#REF!</f>
        <v>#REF!</v>
      </c>
      <c r="AY70" s="149" t="e">
        <f>'2025 Srk 21.7.'!#REF!</f>
        <v>#REF!</v>
      </c>
    </row>
    <row r="71" spans="1:51" ht="15" customHeight="1">
      <c r="A71" s="86" t="s">
        <v>469</v>
      </c>
      <c r="B71" s="87"/>
      <c r="C71" s="88" t="s">
        <v>1052</v>
      </c>
      <c r="D71" s="89">
        <v>7897725.9800000004</v>
      </c>
      <c r="E71" s="106">
        <v>5.1208555834385994E-2</v>
      </c>
      <c r="F71" s="89">
        <v>7800210.046635488</v>
      </c>
      <c r="G71" s="89">
        <v>7924604.7532050004</v>
      </c>
      <c r="H71" s="89">
        <v>-124394.70656951237</v>
      </c>
      <c r="I71" s="89">
        <v>-529937.93446607515</v>
      </c>
      <c r="J71" s="89">
        <v>-654332.64103558753</v>
      </c>
      <c r="K71" s="89">
        <v>281839.65054001001</v>
      </c>
      <c r="L71" s="23"/>
      <c r="M71" s="22">
        <v>3.2544874498348056E-3</v>
      </c>
      <c r="N71" s="27">
        <v>207</v>
      </c>
      <c r="O71" s="1" t="s">
        <v>568</v>
      </c>
      <c r="Q71" s="175"/>
      <c r="S71" s="178"/>
      <c r="T71" s="176"/>
      <c r="U71" s="176"/>
      <c r="V71" s="177"/>
      <c r="W71" s="177"/>
      <c r="X71" s="176"/>
      <c r="Y71" s="177"/>
      <c r="Z71" s="176"/>
      <c r="AA71" s="176"/>
      <c r="AB71" s="177"/>
      <c r="AC71" s="177"/>
      <c r="AD71" s="11"/>
      <c r="AE71" s="151"/>
      <c r="AF71" s="152" t="str">
        <f t="shared" si="0"/>
        <v>Kajana församling</v>
      </c>
      <c r="AG71" s="153" t="e">
        <f>'2025 Srk 21.7.'!#REF!</f>
        <v>#REF!</v>
      </c>
      <c r="AH71" s="139" t="e">
        <f>'2025 Srk 21.7.'!#REF!</f>
        <v>#REF!</v>
      </c>
      <c r="AI71" s="154" t="e">
        <f>'2025 Srk 21.7.'!#REF!</f>
        <v>#REF!</v>
      </c>
      <c r="AJ71" s="154" t="e">
        <f>'2025 Srk 21.7.'!#REF!</f>
        <v>#REF!</v>
      </c>
      <c r="AK71" s="154" t="e">
        <f>'2025 Srk 21.7.'!#REF!</f>
        <v>#REF!</v>
      </c>
      <c r="AU71" s="170" t="str">
        <f t="shared" si="1"/>
        <v>Kajana församling</v>
      </c>
      <c r="AV71" s="149" t="e">
        <f>'2025 Srk 21.7.'!#REF!</f>
        <v>#REF!</v>
      </c>
      <c r="AW71" s="150" t="e">
        <f>'2025 Srk 21.7.'!#REF!</f>
        <v>#REF!</v>
      </c>
      <c r="AX71" s="149" t="e">
        <f>'2025 Srk 21.7.'!#REF!</f>
        <v>#REF!</v>
      </c>
      <c r="AY71" s="149" t="e">
        <f>'2025 Srk 21.7.'!#REF!</f>
        <v>#REF!</v>
      </c>
    </row>
    <row r="72" spans="1:51" ht="15" customHeight="1">
      <c r="A72" s="86" t="s">
        <v>469</v>
      </c>
      <c r="B72" s="87"/>
      <c r="C72" s="88" t="s">
        <v>1053</v>
      </c>
      <c r="D72" s="89">
        <v>2837039.79</v>
      </c>
      <c r="E72" s="106">
        <v>4.7878949155484296E-2</v>
      </c>
      <c r="F72" s="89">
        <v>2802009.885972599</v>
      </c>
      <c r="G72" s="89">
        <v>2857146.6334949997</v>
      </c>
      <c r="H72" s="89">
        <v>-55136.747522400692</v>
      </c>
      <c r="I72" s="89">
        <v>-190365.5571385964</v>
      </c>
      <c r="J72" s="89">
        <v>-245502.30466099709</v>
      </c>
      <c r="K72" s="89">
        <v>101243.10529468424</v>
      </c>
      <c r="L72" s="23"/>
      <c r="M72" s="22">
        <v>1.3388644432576514E-3</v>
      </c>
      <c r="N72" s="27">
        <v>215</v>
      </c>
      <c r="O72" s="1" t="s">
        <v>572</v>
      </c>
      <c r="Q72" s="175"/>
      <c r="S72" s="178"/>
      <c r="T72" s="176"/>
      <c r="U72" s="176"/>
      <c r="V72" s="177"/>
      <c r="W72" s="177"/>
      <c r="X72" s="176"/>
      <c r="Y72" s="177"/>
      <c r="Z72" s="176"/>
      <c r="AA72" s="176"/>
      <c r="AB72" s="177"/>
      <c r="AC72" s="177"/>
      <c r="AD72" s="11"/>
      <c r="AE72" s="151"/>
      <c r="AF72" s="152" t="str">
        <f t="shared" si="0"/>
        <v>Kalajoki församling</v>
      </c>
      <c r="AG72" s="153" t="e">
        <f>'2025 Srk 21.7.'!#REF!</f>
        <v>#REF!</v>
      </c>
      <c r="AH72" s="139" t="e">
        <f>'2025 Srk 21.7.'!#REF!</f>
        <v>#REF!</v>
      </c>
      <c r="AI72" s="154" t="e">
        <f>'2025 Srk 21.7.'!#REF!</f>
        <v>#REF!</v>
      </c>
      <c r="AJ72" s="154" t="e">
        <f>'2025 Srk 21.7.'!#REF!</f>
        <v>#REF!</v>
      </c>
      <c r="AK72" s="154" t="e">
        <f>'2025 Srk 21.7.'!#REF!</f>
        <v>#REF!</v>
      </c>
      <c r="AU72" s="170" t="str">
        <f t="shared" si="1"/>
        <v>Kalajoki församling</v>
      </c>
      <c r="AV72" s="149" t="e">
        <f>'2025 Srk 21.7.'!#REF!</f>
        <v>#REF!</v>
      </c>
      <c r="AW72" s="150" t="e">
        <f>'2025 Srk 21.7.'!#REF!</f>
        <v>#REF!</v>
      </c>
      <c r="AX72" s="149" t="e">
        <f>'2025 Srk 21.7.'!#REF!</f>
        <v>#REF!</v>
      </c>
      <c r="AY72" s="149" t="e">
        <f>'2025 Srk 21.7.'!#REF!</f>
        <v>#REF!</v>
      </c>
    </row>
    <row r="73" spans="1:51" ht="15" customHeight="1">
      <c r="A73" s="86" t="s">
        <v>469</v>
      </c>
      <c r="B73" s="87"/>
      <c r="C73" s="88" t="s">
        <v>1054</v>
      </c>
      <c r="D73" s="89">
        <v>6992922.8399999999</v>
      </c>
      <c r="E73" s="106">
        <v>6.2611203212105115E-2</v>
      </c>
      <c r="F73" s="89">
        <v>6906578.8215552606</v>
      </c>
      <c r="G73" s="89">
        <v>7070174.3866950003</v>
      </c>
      <c r="H73" s="89">
        <v>-163595.56513973977</v>
      </c>
      <c r="I73" s="89">
        <v>-469225.5840598612</v>
      </c>
      <c r="J73" s="89">
        <v>-632821.14919960103</v>
      </c>
      <c r="K73" s="89">
        <v>249550.6851554318</v>
      </c>
      <c r="L73" s="23"/>
      <c r="M73" s="22">
        <v>1.1667535790479704E-2</v>
      </c>
      <c r="N73" s="27">
        <v>209</v>
      </c>
      <c r="O73" s="1" t="s">
        <v>570</v>
      </c>
      <c r="Q73" s="175"/>
      <c r="S73" s="178"/>
      <c r="T73" s="176"/>
      <c r="U73" s="176"/>
      <c r="V73" s="177"/>
      <c r="W73" s="177"/>
      <c r="X73" s="176"/>
      <c r="Y73" s="177"/>
      <c r="Z73" s="176"/>
      <c r="AA73" s="176"/>
      <c r="AB73" s="177"/>
      <c r="AC73" s="177"/>
      <c r="AD73" s="11"/>
      <c r="AE73" s="151"/>
      <c r="AF73" s="152" t="str">
        <f t="shared" si="0"/>
        <v>Kangasala församling</v>
      </c>
      <c r="AG73" s="153" t="e">
        <f>'2025 Srk 21.7.'!#REF!</f>
        <v>#REF!</v>
      </c>
      <c r="AH73" s="139" t="e">
        <f>'2025 Srk 21.7.'!#REF!</f>
        <v>#REF!</v>
      </c>
      <c r="AI73" s="154" t="e">
        <f>'2025 Srk 21.7.'!#REF!</f>
        <v>#REF!</v>
      </c>
      <c r="AJ73" s="154" t="e">
        <f>'2025 Srk 21.7.'!#REF!</f>
        <v>#REF!</v>
      </c>
      <c r="AK73" s="154" t="e">
        <f>'2025 Srk 21.7.'!#REF!</f>
        <v>#REF!</v>
      </c>
      <c r="AU73" s="170" t="str">
        <f t="shared" si="1"/>
        <v>Kangasala församling</v>
      </c>
      <c r="AV73" s="149" t="e">
        <f>'2025 Srk 21.7.'!#REF!</f>
        <v>#REF!</v>
      </c>
      <c r="AW73" s="150" t="e">
        <f>'2025 Srk 21.7.'!#REF!</f>
        <v>#REF!</v>
      </c>
      <c r="AX73" s="149" t="e">
        <f>'2025 Srk 21.7.'!#REF!</f>
        <v>#REF!</v>
      </c>
      <c r="AY73" s="149" t="e">
        <f>'2025 Srk 21.7.'!#REF!</f>
        <v>#REF!</v>
      </c>
    </row>
    <row r="74" spans="1:51" ht="15" customHeight="1">
      <c r="A74" s="86" t="s">
        <v>469</v>
      </c>
      <c r="B74" s="87"/>
      <c r="C74" s="88" t="s">
        <v>1055</v>
      </c>
      <c r="D74" s="89">
        <v>1069904.83</v>
      </c>
      <c r="E74" s="106">
        <v>2.4160624036180467E-2</v>
      </c>
      <c r="F74" s="89">
        <v>1056694.3478469271</v>
      </c>
      <c r="G74" s="89">
        <v>1056170.076345</v>
      </c>
      <c r="H74" s="89">
        <v>524.2715019271709</v>
      </c>
      <c r="I74" s="89">
        <v>-71790.684701050777</v>
      </c>
      <c r="J74" s="89">
        <v>-71266.413199123606</v>
      </c>
      <c r="K74" s="89">
        <v>38180.813586326636</v>
      </c>
      <c r="L74" s="23"/>
      <c r="M74" s="22">
        <v>1.2049996528218988E-3</v>
      </c>
      <c r="N74" s="27">
        <v>217</v>
      </c>
      <c r="O74" s="1" t="s">
        <v>574</v>
      </c>
      <c r="Q74" s="175"/>
      <c r="S74" s="178"/>
      <c r="T74" s="176"/>
      <c r="U74" s="176"/>
      <c r="V74" s="177"/>
      <c r="W74" s="177"/>
      <c r="X74" s="176"/>
      <c r="Y74" s="177"/>
      <c r="Z74" s="176"/>
      <c r="AA74" s="176"/>
      <c r="AB74" s="177"/>
      <c r="AC74" s="177"/>
      <c r="AD74" s="11"/>
      <c r="AE74" s="151"/>
      <c r="AF74" s="152" t="str">
        <f t="shared" si="0"/>
        <v>Kangasniemi församling</v>
      </c>
      <c r="AG74" s="153" t="e">
        <f>'2025 Srk 21.7.'!#REF!</f>
        <v>#REF!</v>
      </c>
      <c r="AH74" s="139" t="e">
        <f>'2025 Srk 21.7.'!#REF!</f>
        <v>#REF!</v>
      </c>
      <c r="AI74" s="154" t="e">
        <f>'2025 Srk 21.7.'!#REF!</f>
        <v>#REF!</v>
      </c>
      <c r="AJ74" s="154" t="e">
        <f>'2025 Srk 21.7.'!#REF!</f>
        <v>#REF!</v>
      </c>
      <c r="AK74" s="154" t="e">
        <f>'2025 Srk 21.7.'!#REF!</f>
        <v>#REF!</v>
      </c>
      <c r="AU74" s="170" t="str">
        <f t="shared" si="1"/>
        <v>Kangasniemi församling</v>
      </c>
      <c r="AV74" s="149" t="e">
        <f>'2025 Srk 21.7.'!#REF!</f>
        <v>#REF!</v>
      </c>
      <c r="AW74" s="150" t="e">
        <f>'2025 Srk 21.7.'!#REF!</f>
        <v>#REF!</v>
      </c>
      <c r="AX74" s="149" t="e">
        <f>'2025 Srk 21.7.'!#REF!</f>
        <v>#REF!</v>
      </c>
      <c r="AY74" s="149" t="e">
        <f>'2025 Srk 21.7.'!#REF!</f>
        <v>#REF!</v>
      </c>
    </row>
    <row r="75" spans="1:51" ht="15" customHeight="1">
      <c r="A75" s="86" t="s">
        <v>469</v>
      </c>
      <c r="B75" s="87"/>
      <c r="C75" s="88" t="s">
        <v>1056</v>
      </c>
      <c r="D75" s="89">
        <v>4134923.42</v>
      </c>
      <c r="E75" s="106">
        <v>3.7938184136615982E-2</v>
      </c>
      <c r="F75" s="89">
        <v>4083868.1013281201</v>
      </c>
      <c r="G75" s="89">
        <v>4181802.1032599998</v>
      </c>
      <c r="H75" s="89">
        <v>-97934.001931879669</v>
      </c>
      <c r="I75" s="89">
        <v>-277453.63436504023</v>
      </c>
      <c r="J75" s="89">
        <v>-375387.6362969199</v>
      </c>
      <c r="K75" s="89">
        <v>147559.61078590155</v>
      </c>
      <c r="L75" s="23"/>
      <c r="M75" s="22">
        <v>9.445936239961684E-4</v>
      </c>
      <c r="N75" s="27">
        <v>220</v>
      </c>
      <c r="O75" s="1" t="s">
        <v>576</v>
      </c>
      <c r="Q75" s="175"/>
      <c r="S75" s="178"/>
      <c r="T75" s="176"/>
      <c r="U75" s="176"/>
      <c r="V75" s="177"/>
      <c r="W75" s="177"/>
      <c r="X75" s="176"/>
      <c r="Y75" s="177"/>
      <c r="Z75" s="176"/>
      <c r="AA75" s="176"/>
      <c r="AB75" s="177"/>
      <c r="AC75" s="177"/>
      <c r="AD75" s="11"/>
      <c r="AE75" s="151"/>
      <c r="AF75" s="152" t="str">
        <f t="shared" si="0"/>
        <v>Kankaanpää församling</v>
      </c>
      <c r="AG75" s="153" t="e">
        <f>'2025 Srk 21.7.'!#REF!</f>
        <v>#REF!</v>
      </c>
      <c r="AH75" s="139" t="e">
        <f>'2025 Srk 21.7.'!#REF!</f>
        <v>#REF!</v>
      </c>
      <c r="AI75" s="154" t="e">
        <f>'2025 Srk 21.7.'!#REF!</f>
        <v>#REF!</v>
      </c>
      <c r="AJ75" s="154" t="e">
        <f>'2025 Srk 21.7.'!#REF!</f>
        <v>#REF!</v>
      </c>
      <c r="AK75" s="154" t="e">
        <f>'2025 Srk 21.7.'!#REF!</f>
        <v>#REF!</v>
      </c>
      <c r="AU75" s="170" t="str">
        <f t="shared" si="1"/>
        <v>Kankaanpää församling</v>
      </c>
      <c r="AV75" s="149" t="e">
        <f>'2025 Srk 21.7.'!#REF!</f>
        <v>#REF!</v>
      </c>
      <c r="AW75" s="150" t="e">
        <f>'2025 Srk 21.7.'!#REF!</f>
        <v>#REF!</v>
      </c>
      <c r="AX75" s="149" t="e">
        <f>'2025 Srk 21.7.'!#REF!</f>
        <v>#REF!</v>
      </c>
      <c r="AY75" s="149" t="e">
        <f>'2025 Srk 21.7.'!#REF!</f>
        <v>#REF!</v>
      </c>
    </row>
    <row r="76" spans="1:51" ht="15" customHeight="1">
      <c r="A76" s="86" t="s">
        <v>469</v>
      </c>
      <c r="B76" s="87"/>
      <c r="C76" s="88" t="s">
        <v>1057</v>
      </c>
      <c r="D76" s="89">
        <v>1275753.49</v>
      </c>
      <c r="E76" s="106">
        <v>5.31329830120022E-2</v>
      </c>
      <c r="F76" s="89">
        <v>1260001.3237896976</v>
      </c>
      <c r="G76" s="89">
        <v>1294987.2493499999</v>
      </c>
      <c r="H76" s="89">
        <v>-34985.925560302334</v>
      </c>
      <c r="I76" s="89">
        <v>-85603.143371971819</v>
      </c>
      <c r="J76" s="89">
        <v>-120589.06893227415</v>
      </c>
      <c r="K76" s="89">
        <v>45526.765388838947</v>
      </c>
      <c r="L76" s="23"/>
      <c r="M76" s="22">
        <v>1.0214932344598173E-3</v>
      </c>
      <c r="N76" s="27">
        <v>222</v>
      </c>
      <c r="O76" s="1" t="s">
        <v>578</v>
      </c>
      <c r="Q76" s="175"/>
      <c r="S76" s="178"/>
      <c r="T76" s="176"/>
      <c r="U76" s="176"/>
      <c r="V76" s="177"/>
      <c r="W76" s="177"/>
      <c r="X76" s="176"/>
      <c r="Y76" s="177"/>
      <c r="Z76" s="176"/>
      <c r="AA76" s="176"/>
      <c r="AB76" s="177"/>
      <c r="AC76" s="177"/>
      <c r="AD76" s="11"/>
      <c r="AE76" s="151"/>
      <c r="AF76" s="152" t="str">
        <f t="shared" si="0"/>
        <v>Kannus församling</v>
      </c>
      <c r="AG76" s="153" t="e">
        <f>'2025 Srk 21.7.'!#REF!</f>
        <v>#REF!</v>
      </c>
      <c r="AH76" s="139" t="e">
        <f>'2025 Srk 21.7.'!#REF!</f>
        <v>#REF!</v>
      </c>
      <c r="AI76" s="154" t="e">
        <f>'2025 Srk 21.7.'!#REF!</f>
        <v>#REF!</v>
      </c>
      <c r="AJ76" s="154" t="e">
        <f>'2025 Srk 21.7.'!#REF!</f>
        <v>#REF!</v>
      </c>
      <c r="AK76" s="154" t="e">
        <f>'2025 Srk 21.7.'!#REF!</f>
        <v>#REF!</v>
      </c>
      <c r="AU76" s="170" t="str">
        <f t="shared" si="1"/>
        <v>Kannus församling</v>
      </c>
      <c r="AV76" s="149" t="e">
        <f>'2025 Srk 21.7.'!#REF!</f>
        <v>#REF!</v>
      </c>
      <c r="AW76" s="150" t="e">
        <f>'2025 Srk 21.7.'!#REF!</f>
        <v>#REF!</v>
      </c>
      <c r="AX76" s="149" t="e">
        <f>'2025 Srk 21.7.'!#REF!</f>
        <v>#REF!</v>
      </c>
      <c r="AY76" s="149" t="e">
        <f>'2025 Srk 21.7.'!#REF!</f>
        <v>#REF!</v>
      </c>
    </row>
    <row r="77" spans="1:51" ht="15" customHeight="1">
      <c r="A77" s="86" t="s">
        <v>469</v>
      </c>
      <c r="B77" s="87"/>
      <c r="C77" s="88" t="s">
        <v>1058</v>
      </c>
      <c r="D77" s="89">
        <v>1558393.81</v>
      </c>
      <c r="E77" s="106">
        <v>3.0783106445499753E-2</v>
      </c>
      <c r="F77" s="89">
        <v>1539151.7867497038</v>
      </c>
      <c r="G77" s="89">
        <v>1582788.4650450002</v>
      </c>
      <c r="H77" s="89">
        <v>-43636.678295296384</v>
      </c>
      <c r="I77" s="89">
        <v>-104568.3274967356</v>
      </c>
      <c r="J77" s="89">
        <v>-148205.005792032</v>
      </c>
      <c r="K77" s="89">
        <v>55613.117994518558</v>
      </c>
      <c r="L77" s="23"/>
      <c r="M77" s="22">
        <v>7.4126604687940116E-4</v>
      </c>
      <c r="N77" s="27">
        <v>231</v>
      </c>
      <c r="O77" s="1" t="s">
        <v>580</v>
      </c>
      <c r="Q77" s="175"/>
      <c r="S77" s="178"/>
      <c r="T77" s="176"/>
      <c r="U77" s="176"/>
      <c r="V77" s="177"/>
      <c r="W77" s="177"/>
      <c r="X77" s="176"/>
      <c r="Y77" s="177"/>
      <c r="Z77" s="176"/>
      <c r="AA77" s="176"/>
      <c r="AB77" s="177"/>
      <c r="AC77" s="177"/>
      <c r="AD77" s="11"/>
      <c r="AE77" s="151"/>
      <c r="AF77" s="152" t="str">
        <f t="shared" si="0"/>
        <v>Högfors församling</v>
      </c>
      <c r="AG77" s="153" t="e">
        <f>'2025 Srk 21.7.'!#REF!</f>
        <v>#REF!</v>
      </c>
      <c r="AH77" s="139" t="e">
        <f>'2025 Srk 21.7.'!#REF!</f>
        <v>#REF!</v>
      </c>
      <c r="AI77" s="154" t="e">
        <f>'2025 Srk 21.7.'!#REF!</f>
        <v>#REF!</v>
      </c>
      <c r="AJ77" s="154" t="e">
        <f>'2025 Srk 21.7.'!#REF!</f>
        <v>#REF!</v>
      </c>
      <c r="AK77" s="154" t="e">
        <f>'2025 Srk 21.7.'!#REF!</f>
        <v>#REF!</v>
      </c>
      <c r="AU77" s="170" t="str">
        <f t="shared" si="1"/>
        <v>Högfors församling</v>
      </c>
      <c r="AV77" s="149" t="e">
        <f>'2025 Srk 21.7.'!#REF!</f>
        <v>#REF!</v>
      </c>
      <c r="AW77" s="150" t="e">
        <f>'2025 Srk 21.7.'!#REF!</f>
        <v>#REF!</v>
      </c>
      <c r="AX77" s="149" t="e">
        <f>'2025 Srk 21.7.'!#REF!</f>
        <v>#REF!</v>
      </c>
      <c r="AY77" s="149" t="e">
        <f>'2025 Srk 21.7.'!#REF!</f>
        <v>#REF!</v>
      </c>
    </row>
    <row r="78" spans="1:51" ht="15" customHeight="1">
      <c r="A78" s="86" t="s">
        <v>469</v>
      </c>
      <c r="B78" s="87"/>
      <c r="C78" s="88" t="s">
        <v>1059</v>
      </c>
      <c r="D78" s="89">
        <v>274452.01</v>
      </c>
      <c r="E78" s="106">
        <v>4.0152038074781071E-2</v>
      </c>
      <c r="F78" s="89">
        <v>271063.25683400116</v>
      </c>
      <c r="G78" s="89">
        <v>279471.62785500003</v>
      </c>
      <c r="H78" s="89">
        <v>-8408.371020998864</v>
      </c>
      <c r="I78" s="89">
        <v>-18415.747983378704</v>
      </c>
      <c r="J78" s="89">
        <v>-26824.119004377568</v>
      </c>
      <c r="K78" s="89">
        <v>9794.1431222463525</v>
      </c>
      <c r="L78" s="23"/>
      <c r="M78" s="22">
        <v>1.0899217047653576E-3</v>
      </c>
      <c r="N78" s="27">
        <v>238</v>
      </c>
      <c r="O78" s="1" t="s">
        <v>582</v>
      </c>
      <c r="Q78" s="175"/>
      <c r="S78" s="178"/>
      <c r="T78" s="176"/>
      <c r="U78" s="176"/>
      <c r="V78" s="177"/>
      <c r="W78" s="177"/>
      <c r="X78" s="176"/>
      <c r="Y78" s="177"/>
      <c r="Z78" s="176"/>
      <c r="AA78" s="176"/>
      <c r="AB78" s="177"/>
      <c r="AC78" s="177"/>
      <c r="AD78" s="11"/>
      <c r="AE78" s="151"/>
      <c r="AF78" s="152" t="str">
        <f t="shared" si="0"/>
        <v>Kaskö församling</v>
      </c>
      <c r="AG78" s="153" t="e">
        <f>'2025 Srk 21.7.'!#REF!</f>
        <v>#REF!</v>
      </c>
      <c r="AH78" s="139" t="e">
        <f>'2025 Srk 21.7.'!#REF!</f>
        <v>#REF!</v>
      </c>
      <c r="AI78" s="154" t="e">
        <f>'2025 Srk 21.7.'!#REF!</f>
        <v>#REF!</v>
      </c>
      <c r="AJ78" s="154" t="e">
        <f>'2025 Srk 21.7.'!#REF!</f>
        <v>#REF!</v>
      </c>
      <c r="AK78" s="154" t="e">
        <f>'2025 Srk 21.7.'!#REF!</f>
        <v>#REF!</v>
      </c>
      <c r="AU78" s="170" t="str">
        <f t="shared" si="1"/>
        <v>Kaskö församling</v>
      </c>
      <c r="AV78" s="149" t="e">
        <f>'2025 Srk 21.7.'!#REF!</f>
        <v>#REF!</v>
      </c>
      <c r="AW78" s="150" t="e">
        <f>'2025 Srk 21.7.'!#REF!</f>
        <v>#REF!</v>
      </c>
      <c r="AX78" s="149" t="e">
        <f>'2025 Srk 21.7.'!#REF!</f>
        <v>#REF!</v>
      </c>
      <c r="AY78" s="149" t="e">
        <f>'2025 Srk 21.7.'!#REF!</f>
        <v>#REF!</v>
      </c>
    </row>
    <row r="79" spans="1:51" ht="15" customHeight="1">
      <c r="A79" s="86" t="s">
        <v>469</v>
      </c>
      <c r="B79" s="87"/>
      <c r="C79" s="88" t="s">
        <v>1060</v>
      </c>
      <c r="D79" s="89">
        <v>3432760.86</v>
      </c>
      <c r="E79" s="106">
        <v>4.4544767758456949E-2</v>
      </c>
      <c r="F79" s="89">
        <v>3390375.383455514</v>
      </c>
      <c r="G79" s="89">
        <v>3465827.7255449998</v>
      </c>
      <c r="H79" s="89">
        <v>-75452.342089485843</v>
      </c>
      <c r="I79" s="89">
        <v>-230338.48025003111</v>
      </c>
      <c r="J79" s="89">
        <v>-305790.82233951695</v>
      </c>
      <c r="K79" s="89">
        <v>122502.11309177683</v>
      </c>
      <c r="L79" s="23"/>
      <c r="M79" s="22">
        <v>2.311940305605199E-2</v>
      </c>
      <c r="N79" s="27">
        <v>240</v>
      </c>
      <c r="O79" s="1" t="s">
        <v>584</v>
      </c>
      <c r="Q79" s="175"/>
      <c r="S79" s="178"/>
      <c r="T79" s="176"/>
      <c r="U79" s="176"/>
      <c r="V79" s="177"/>
      <c r="W79" s="177"/>
      <c r="X79" s="176"/>
      <c r="Y79" s="177"/>
      <c r="Z79" s="176"/>
      <c r="AA79" s="176"/>
      <c r="AB79" s="177"/>
      <c r="AC79" s="177"/>
      <c r="AD79" s="11"/>
      <c r="AE79" s="151"/>
      <c r="AF79" s="152" t="str">
        <f t="shared" si="0"/>
        <v>Kauhajoki församling</v>
      </c>
      <c r="AG79" s="153" t="e">
        <f>'2025 Srk 21.7.'!#REF!</f>
        <v>#REF!</v>
      </c>
      <c r="AH79" s="139" t="e">
        <f>'2025 Srk 21.7.'!#REF!</f>
        <v>#REF!</v>
      </c>
      <c r="AI79" s="154" t="e">
        <f>'2025 Srk 21.7.'!#REF!</f>
        <v>#REF!</v>
      </c>
      <c r="AJ79" s="154" t="e">
        <f>'2025 Srk 21.7.'!#REF!</f>
        <v>#REF!</v>
      </c>
      <c r="AK79" s="154" t="e">
        <f>'2025 Srk 21.7.'!#REF!</f>
        <v>#REF!</v>
      </c>
      <c r="AU79" s="170" t="str">
        <f t="shared" si="1"/>
        <v>Kauhajoki församling</v>
      </c>
      <c r="AV79" s="149" t="e">
        <f>'2025 Srk 21.7.'!#REF!</f>
        <v>#REF!</v>
      </c>
      <c r="AW79" s="150" t="e">
        <f>'2025 Srk 21.7.'!#REF!</f>
        <v>#REF!</v>
      </c>
      <c r="AX79" s="149" t="e">
        <f>'2025 Srk 21.7.'!#REF!</f>
        <v>#REF!</v>
      </c>
      <c r="AY79" s="149" t="e">
        <f>'2025 Srk 21.7.'!#REF!</f>
        <v>#REF!</v>
      </c>
    </row>
    <row r="80" spans="1:51" ht="15" customHeight="1">
      <c r="A80" s="86" t="s">
        <v>469</v>
      </c>
      <c r="B80" s="87"/>
      <c r="C80" s="88" t="s">
        <v>1062</v>
      </c>
      <c r="D80" s="89">
        <v>4406046.8099999996</v>
      </c>
      <c r="E80" s="106">
        <v>5.4498255447382293E-2</v>
      </c>
      <c r="F80" s="89">
        <v>4351643.8377757231</v>
      </c>
      <c r="G80" s="89">
        <v>4390808.8094999995</v>
      </c>
      <c r="H80" s="89">
        <v>-39164.971724276431</v>
      </c>
      <c r="I80" s="89">
        <v>-295646.03172674763</v>
      </c>
      <c r="J80" s="89">
        <v>-334811.00345102407</v>
      </c>
      <c r="K80" s="89">
        <v>157234.96818426278</v>
      </c>
      <c r="L80" s="23"/>
      <c r="M80" s="22">
        <v>3.7471929624251438E-4</v>
      </c>
      <c r="N80" s="27">
        <v>247</v>
      </c>
      <c r="O80" s="1" t="s">
        <v>1061</v>
      </c>
      <c r="Q80" s="175"/>
      <c r="S80" s="178"/>
      <c r="T80" s="176"/>
      <c r="U80" s="176"/>
      <c r="V80" s="177"/>
      <c r="W80" s="177"/>
      <c r="X80" s="176"/>
      <c r="Y80" s="177"/>
      <c r="Z80" s="176"/>
      <c r="AA80" s="176"/>
      <c r="AB80" s="177"/>
      <c r="AC80" s="177"/>
      <c r="AD80" s="11"/>
      <c r="AE80" s="151"/>
      <c r="AF80" s="152" t="str">
        <f t="shared" ref="AF80:AF143" si="2">C80</f>
        <v>Kauhava församling</v>
      </c>
      <c r="AG80" s="153" t="e">
        <f>'2025 Srk 21.7.'!#REF!</f>
        <v>#REF!</v>
      </c>
      <c r="AH80" s="139" t="e">
        <f>'2025 Srk 21.7.'!#REF!</f>
        <v>#REF!</v>
      </c>
      <c r="AI80" s="154" t="e">
        <f>'2025 Srk 21.7.'!#REF!</f>
        <v>#REF!</v>
      </c>
      <c r="AJ80" s="154" t="e">
        <f>'2025 Srk 21.7.'!#REF!</f>
        <v>#REF!</v>
      </c>
      <c r="AK80" s="154" t="e">
        <f>'2025 Srk 21.7.'!#REF!</f>
        <v>#REF!</v>
      </c>
      <c r="AU80" s="170" t="str">
        <f t="shared" ref="AU80:AU143" si="3">AF80</f>
        <v>Kauhava församling</v>
      </c>
      <c r="AV80" s="149" t="e">
        <f>'2025 Srk 21.7.'!#REF!</f>
        <v>#REF!</v>
      </c>
      <c r="AW80" s="150" t="e">
        <f>'2025 Srk 21.7.'!#REF!</f>
        <v>#REF!</v>
      </c>
      <c r="AX80" s="149" t="e">
        <f>'2025 Srk 21.7.'!#REF!</f>
        <v>#REF!</v>
      </c>
      <c r="AY80" s="149" t="e">
        <f>'2025 Srk 21.7.'!#REF!</f>
        <v>#REF!</v>
      </c>
    </row>
    <row r="81" spans="1:51" ht="15" customHeight="1">
      <c r="A81" s="86" t="s">
        <v>469</v>
      </c>
      <c r="B81" s="87"/>
      <c r="C81" s="88" t="s">
        <v>1063</v>
      </c>
      <c r="D81" s="89">
        <v>2775380.53</v>
      </c>
      <c r="E81" s="106">
        <v>-9.5262728353859849E-3</v>
      </c>
      <c r="F81" s="89">
        <v>2741111.9540187595</v>
      </c>
      <c r="G81" s="89">
        <v>2962858.9685849999</v>
      </c>
      <c r="H81" s="89">
        <v>-221747.01456624037</v>
      </c>
      <c r="I81" s="89">
        <v>-186228.2167234119</v>
      </c>
      <c r="J81" s="89">
        <v>-407975.23128965229</v>
      </c>
      <c r="K81" s="89">
        <v>99042.722002713446</v>
      </c>
      <c r="L81" s="23"/>
      <c r="M81" s="22">
        <v>3.8320955852099124E-3</v>
      </c>
      <c r="N81" s="27">
        <v>250</v>
      </c>
      <c r="O81" s="1" t="s">
        <v>586</v>
      </c>
      <c r="Q81" s="175"/>
      <c r="S81" s="178"/>
      <c r="T81" s="176"/>
      <c r="U81" s="176"/>
      <c r="V81" s="177"/>
      <c r="W81" s="177"/>
      <c r="X81" s="176"/>
      <c r="Y81" s="177"/>
      <c r="Z81" s="176"/>
      <c r="AA81" s="176"/>
      <c r="AB81" s="177"/>
      <c r="AC81" s="177"/>
      <c r="AD81" s="11"/>
      <c r="AE81" s="151"/>
      <c r="AF81" s="152" t="str">
        <f t="shared" si="2"/>
        <v>Grankulla församling</v>
      </c>
      <c r="AG81" s="153" t="e">
        <f>'2025 Srk 21.7.'!#REF!</f>
        <v>#REF!</v>
      </c>
      <c r="AH81" s="139" t="e">
        <f>'2025 Srk 21.7.'!#REF!</f>
        <v>#REF!</v>
      </c>
      <c r="AI81" s="154" t="e">
        <f>'2025 Srk 21.7.'!#REF!</f>
        <v>#REF!</v>
      </c>
      <c r="AJ81" s="154" t="e">
        <f>'2025 Srk 21.7.'!#REF!</f>
        <v>#REF!</v>
      </c>
      <c r="AK81" s="154" t="e">
        <f>'2025 Srk 21.7.'!#REF!</f>
        <v>#REF!</v>
      </c>
      <c r="AU81" s="170" t="str">
        <f t="shared" si="3"/>
        <v>Grankulla församling</v>
      </c>
      <c r="AV81" s="149" t="e">
        <f>'2025 Srk 21.7.'!#REF!</f>
        <v>#REF!</v>
      </c>
      <c r="AW81" s="150" t="e">
        <f>'2025 Srk 21.7.'!#REF!</f>
        <v>#REF!</v>
      </c>
      <c r="AX81" s="149" t="e">
        <f>'2025 Srk 21.7.'!#REF!</f>
        <v>#REF!</v>
      </c>
      <c r="AY81" s="149" t="e">
        <f>'2025 Srk 21.7.'!#REF!</f>
        <v>#REF!</v>
      </c>
    </row>
    <row r="82" spans="1:51" ht="15" customHeight="1">
      <c r="A82" s="86" t="s">
        <v>469</v>
      </c>
      <c r="B82" s="87"/>
      <c r="C82" s="88" t="s">
        <v>1064</v>
      </c>
      <c r="D82" s="89">
        <v>1533194.23</v>
      </c>
      <c r="E82" s="106">
        <v>2.606353739667E-2</v>
      </c>
      <c r="F82" s="89">
        <v>1514263.3546130655</v>
      </c>
      <c r="G82" s="89">
        <v>1546947.8730900001</v>
      </c>
      <c r="H82" s="89">
        <v>-32684.518476934638</v>
      </c>
      <c r="I82" s="89">
        <v>-102877.43401569682</v>
      </c>
      <c r="J82" s="89">
        <v>-135561.95249263145</v>
      </c>
      <c r="K82" s="89">
        <v>54713.841311718912</v>
      </c>
      <c r="L82" s="23"/>
      <c r="M82" s="22">
        <v>7.5876075547534338E-3</v>
      </c>
      <c r="N82" s="27">
        <v>268</v>
      </c>
      <c r="O82" s="1" t="s">
        <v>590</v>
      </c>
      <c r="Q82" s="175"/>
      <c r="S82" s="178"/>
      <c r="T82" s="176"/>
      <c r="U82" s="176"/>
      <c r="V82" s="177"/>
      <c r="W82" s="177"/>
      <c r="X82" s="176"/>
      <c r="Y82" s="177"/>
      <c r="Z82" s="176"/>
      <c r="AA82" s="176"/>
      <c r="AB82" s="177"/>
      <c r="AC82" s="177"/>
      <c r="AD82" s="11"/>
      <c r="AE82" s="151"/>
      <c r="AF82" s="152" t="str">
        <f t="shared" si="2"/>
        <v>Kemijärvi församling</v>
      </c>
      <c r="AG82" s="153" t="e">
        <f>'2025 Srk 21.7.'!#REF!</f>
        <v>#REF!</v>
      </c>
      <c r="AH82" s="139" t="e">
        <f>'2025 Srk 21.7.'!#REF!</f>
        <v>#REF!</v>
      </c>
      <c r="AI82" s="154" t="e">
        <f>'2025 Srk 21.7.'!#REF!</f>
        <v>#REF!</v>
      </c>
      <c r="AJ82" s="154" t="e">
        <f>'2025 Srk 21.7.'!#REF!</f>
        <v>#REF!</v>
      </c>
      <c r="AK82" s="154" t="e">
        <f>'2025 Srk 21.7.'!#REF!</f>
        <v>#REF!</v>
      </c>
      <c r="AU82" s="170" t="str">
        <f t="shared" si="3"/>
        <v>Kemijärvi församling</v>
      </c>
      <c r="AV82" s="149" t="e">
        <f>'2025 Srk 21.7.'!#REF!</f>
        <v>#REF!</v>
      </c>
      <c r="AW82" s="150" t="e">
        <f>'2025 Srk 21.7.'!#REF!</f>
        <v>#REF!</v>
      </c>
      <c r="AX82" s="149" t="e">
        <f>'2025 Srk 21.7.'!#REF!</f>
        <v>#REF!</v>
      </c>
      <c r="AY82" s="149" t="e">
        <f>'2025 Srk 21.7.'!#REF!</f>
        <v>#REF!</v>
      </c>
    </row>
    <row r="83" spans="1:51" ht="15" customHeight="1">
      <c r="A83" s="86" t="s">
        <v>469</v>
      </c>
      <c r="B83" s="87"/>
      <c r="C83" s="88" t="s">
        <v>1065</v>
      </c>
      <c r="D83" s="89">
        <v>3484288.8</v>
      </c>
      <c r="E83" s="106">
        <v>2.8982155357904382E-2</v>
      </c>
      <c r="F83" s="89">
        <v>3441267.0902947062</v>
      </c>
      <c r="G83" s="89">
        <v>3569133.9692249997</v>
      </c>
      <c r="H83" s="89">
        <v>-127866.87893029349</v>
      </c>
      <c r="I83" s="89">
        <v>-233796.00842460216</v>
      </c>
      <c r="J83" s="89">
        <v>-361662.88735489565</v>
      </c>
      <c r="K83" s="89">
        <v>124340.94830072475</v>
      </c>
      <c r="L83" s="23"/>
      <c r="M83" s="22">
        <v>2.4421876259868372E-3</v>
      </c>
      <c r="N83" s="27">
        <v>270</v>
      </c>
      <c r="O83" s="1" t="s">
        <v>592</v>
      </c>
      <c r="Q83" s="175"/>
      <c r="S83" s="178"/>
      <c r="T83" s="176"/>
      <c r="U83" s="176"/>
      <c r="V83" s="177"/>
      <c r="W83" s="177"/>
      <c r="X83" s="176"/>
      <c r="Y83" s="177"/>
      <c r="Z83" s="176"/>
      <c r="AA83" s="176"/>
      <c r="AB83" s="177"/>
      <c r="AC83" s="177"/>
      <c r="AD83" s="11"/>
      <c r="AE83" s="151"/>
      <c r="AF83" s="152" t="str">
        <f t="shared" si="2"/>
        <v>Kemi församling</v>
      </c>
      <c r="AG83" s="153" t="e">
        <f>'2025 Srk 21.7.'!#REF!</f>
        <v>#REF!</v>
      </c>
      <c r="AH83" s="139" t="e">
        <f>'2025 Srk 21.7.'!#REF!</f>
        <v>#REF!</v>
      </c>
      <c r="AI83" s="154" t="e">
        <f>'2025 Srk 21.7.'!#REF!</f>
        <v>#REF!</v>
      </c>
      <c r="AJ83" s="154" t="e">
        <f>'2025 Srk 21.7.'!#REF!</f>
        <v>#REF!</v>
      </c>
      <c r="AK83" s="154" t="e">
        <f>'2025 Srk 21.7.'!#REF!</f>
        <v>#REF!</v>
      </c>
      <c r="AU83" s="170" t="str">
        <f t="shared" si="3"/>
        <v>Kemi församling</v>
      </c>
      <c r="AV83" s="149" t="e">
        <f>'2025 Srk 21.7.'!#REF!</f>
        <v>#REF!</v>
      </c>
      <c r="AW83" s="150" t="e">
        <f>'2025 Srk 21.7.'!#REF!</f>
        <v>#REF!</v>
      </c>
      <c r="AX83" s="149" t="e">
        <f>'2025 Srk 21.7.'!#REF!</f>
        <v>#REF!</v>
      </c>
      <c r="AY83" s="149" t="e">
        <f>'2025 Srk 21.7.'!#REF!</f>
        <v>#REF!</v>
      </c>
    </row>
    <row r="84" spans="1:51" ht="15" customHeight="1">
      <c r="A84" s="86" t="s">
        <v>469</v>
      </c>
      <c r="B84" s="87"/>
      <c r="C84" s="88" t="s">
        <v>1066</v>
      </c>
      <c r="D84" s="89">
        <v>1684922.64</v>
      </c>
      <c r="E84" s="106">
        <v>3.5905181415706089E-2</v>
      </c>
      <c r="F84" s="89">
        <v>1664118.3218579569</v>
      </c>
      <c r="G84" s="89">
        <v>1705550.201235</v>
      </c>
      <c r="H84" s="89">
        <v>-41431.879377043108</v>
      </c>
      <c r="I84" s="89">
        <v>-113058.42033996806</v>
      </c>
      <c r="J84" s="89">
        <v>-154490.29971701116</v>
      </c>
      <c r="K84" s="89">
        <v>60128.448270694622</v>
      </c>
      <c r="L84" s="23"/>
      <c r="M84" s="22">
        <v>6.0240272419751226E-3</v>
      </c>
      <c r="N84" s="27">
        <v>280</v>
      </c>
      <c r="O84" s="1" t="s">
        <v>594</v>
      </c>
      <c r="Q84" s="175"/>
      <c r="S84" s="178"/>
      <c r="T84" s="176"/>
      <c r="U84" s="176"/>
      <c r="V84" s="177"/>
      <c r="W84" s="177"/>
      <c r="X84" s="176"/>
      <c r="Y84" s="177"/>
      <c r="Z84" s="176"/>
      <c r="AA84" s="176"/>
      <c r="AB84" s="177"/>
      <c r="AC84" s="177"/>
      <c r="AD84" s="11"/>
      <c r="AE84" s="151"/>
      <c r="AF84" s="152" t="str">
        <f t="shared" si="2"/>
        <v>Keminmaa församling</v>
      </c>
      <c r="AG84" s="153" t="e">
        <f>'2025 Srk 21.7.'!#REF!</f>
        <v>#REF!</v>
      </c>
      <c r="AH84" s="139" t="e">
        <f>'2025 Srk 21.7.'!#REF!</f>
        <v>#REF!</v>
      </c>
      <c r="AI84" s="154" t="e">
        <f>'2025 Srk 21.7.'!#REF!</f>
        <v>#REF!</v>
      </c>
      <c r="AJ84" s="154" t="e">
        <f>'2025 Srk 21.7.'!#REF!</f>
        <v>#REF!</v>
      </c>
      <c r="AK84" s="154" t="e">
        <f>'2025 Srk 21.7.'!#REF!</f>
        <v>#REF!</v>
      </c>
      <c r="AU84" s="170" t="str">
        <f t="shared" si="3"/>
        <v>Keminmaa församling</v>
      </c>
      <c r="AV84" s="149" t="e">
        <f>'2025 Srk 21.7.'!#REF!</f>
        <v>#REF!</v>
      </c>
      <c r="AW84" s="150" t="e">
        <f>'2025 Srk 21.7.'!#REF!</f>
        <v>#REF!</v>
      </c>
      <c r="AX84" s="149" t="e">
        <f>'2025 Srk 21.7.'!#REF!</f>
        <v>#REF!</v>
      </c>
      <c r="AY84" s="149" t="e">
        <f>'2025 Srk 21.7.'!#REF!</f>
        <v>#REF!</v>
      </c>
    </row>
    <row r="85" spans="1:51" ht="15" customHeight="1">
      <c r="A85" s="86" t="s">
        <v>469</v>
      </c>
      <c r="B85" s="87"/>
      <c r="C85" s="88" t="s">
        <v>1067</v>
      </c>
      <c r="D85" s="89">
        <v>1855208.6</v>
      </c>
      <c r="E85" s="106">
        <v>3.1569448573192993E-2</v>
      </c>
      <c r="F85" s="89">
        <v>1832301.7026636011</v>
      </c>
      <c r="G85" s="89">
        <v>1883081.8223999999</v>
      </c>
      <c r="H85" s="89">
        <v>-50780.119736398803</v>
      </c>
      <c r="I85" s="89">
        <v>-124484.61949393932</v>
      </c>
      <c r="J85" s="89">
        <v>-175264.73923033813</v>
      </c>
      <c r="K85" s="89">
        <v>66205.303251458361</v>
      </c>
      <c r="L85" s="23"/>
      <c r="M85" s="22">
        <v>9.9610630001649133E-4</v>
      </c>
      <c r="N85" s="27">
        <v>286</v>
      </c>
      <c r="O85" s="1" t="s">
        <v>596</v>
      </c>
      <c r="Q85" s="175"/>
      <c r="S85" s="178"/>
      <c r="T85" s="176"/>
      <c r="U85" s="176"/>
      <c r="V85" s="177"/>
      <c r="W85" s="177"/>
      <c r="X85" s="176"/>
      <c r="Y85" s="177"/>
      <c r="Z85" s="176"/>
      <c r="AA85" s="176"/>
      <c r="AB85" s="177"/>
      <c r="AC85" s="177"/>
      <c r="AD85" s="11"/>
      <c r="AE85" s="151"/>
      <c r="AF85" s="152" t="str">
        <f t="shared" si="2"/>
        <v>Kimitoöns församling</v>
      </c>
      <c r="AG85" s="153" t="e">
        <f>'2025 Srk 21.7.'!#REF!</f>
        <v>#REF!</v>
      </c>
      <c r="AH85" s="139" t="e">
        <f>'2025 Srk 21.7.'!#REF!</f>
        <v>#REF!</v>
      </c>
      <c r="AI85" s="154" t="e">
        <f>'2025 Srk 21.7.'!#REF!</f>
        <v>#REF!</v>
      </c>
      <c r="AJ85" s="154" t="e">
        <f>'2025 Srk 21.7.'!#REF!</f>
        <v>#REF!</v>
      </c>
      <c r="AK85" s="154" t="e">
        <f>'2025 Srk 21.7.'!#REF!</f>
        <v>#REF!</v>
      </c>
      <c r="AU85" s="170" t="str">
        <f t="shared" si="3"/>
        <v>Kimitoöns församling</v>
      </c>
      <c r="AV85" s="149" t="e">
        <f>'2025 Srk 21.7.'!#REF!</f>
        <v>#REF!</v>
      </c>
      <c r="AW85" s="150" t="e">
        <f>'2025 Srk 21.7.'!#REF!</f>
        <v>#REF!</v>
      </c>
      <c r="AX85" s="149" t="e">
        <f>'2025 Srk 21.7.'!#REF!</f>
        <v>#REF!</v>
      </c>
      <c r="AY85" s="149" t="e">
        <f>'2025 Srk 21.7.'!#REF!</f>
        <v>#REF!</v>
      </c>
    </row>
    <row r="86" spans="1:51" ht="15" customHeight="1">
      <c r="A86" s="86" t="s">
        <v>469</v>
      </c>
      <c r="B86" s="87"/>
      <c r="C86" s="88" t="s">
        <v>1068</v>
      </c>
      <c r="D86" s="89">
        <v>4607604.0999999996</v>
      </c>
      <c r="E86" s="106">
        <v>6.376501644705157E-2</v>
      </c>
      <c r="F86" s="89">
        <v>4550712.4307367858</v>
      </c>
      <c r="G86" s="89">
        <v>4639663.8706049994</v>
      </c>
      <c r="H86" s="89">
        <v>-88951.439868213609</v>
      </c>
      <c r="I86" s="89">
        <v>-309170.53918746096</v>
      </c>
      <c r="J86" s="89">
        <v>-398121.97905567457</v>
      </c>
      <c r="K86" s="89">
        <v>164427.77739557851</v>
      </c>
      <c r="L86" s="23"/>
      <c r="M86" s="22">
        <v>2.4092421227627087E-3</v>
      </c>
      <c r="N86" s="27">
        <v>288</v>
      </c>
      <c r="O86" s="1" t="s">
        <v>598</v>
      </c>
      <c r="Q86" s="175"/>
      <c r="S86" s="178"/>
      <c r="T86" s="176"/>
      <c r="U86" s="176"/>
      <c r="V86" s="177"/>
      <c r="W86" s="177"/>
      <c r="X86" s="176"/>
      <c r="Y86" s="177"/>
      <c r="Z86" s="176"/>
      <c r="AA86" s="176"/>
      <c r="AB86" s="177"/>
      <c r="AC86" s="177"/>
      <c r="AD86" s="11"/>
      <c r="AE86" s="151"/>
      <c r="AF86" s="152" t="str">
        <f t="shared" si="2"/>
        <v>Kempele församling</v>
      </c>
      <c r="AG86" s="153" t="e">
        <f>'2025 Srk 21.7.'!#REF!</f>
        <v>#REF!</v>
      </c>
      <c r="AH86" s="139" t="e">
        <f>'2025 Srk 21.7.'!#REF!</f>
        <v>#REF!</v>
      </c>
      <c r="AI86" s="154" t="e">
        <f>'2025 Srk 21.7.'!#REF!</f>
        <v>#REF!</v>
      </c>
      <c r="AJ86" s="154" t="e">
        <f>'2025 Srk 21.7.'!#REF!</f>
        <v>#REF!</v>
      </c>
      <c r="AK86" s="154" t="e">
        <f>'2025 Srk 21.7.'!#REF!</f>
        <v>#REF!</v>
      </c>
      <c r="AU86" s="170" t="str">
        <f t="shared" si="3"/>
        <v>Kempele församling</v>
      </c>
      <c r="AV86" s="149" t="e">
        <f>'2025 Srk 21.7.'!#REF!</f>
        <v>#REF!</v>
      </c>
      <c r="AW86" s="150" t="e">
        <f>'2025 Srk 21.7.'!#REF!</f>
        <v>#REF!</v>
      </c>
      <c r="AX86" s="149" t="e">
        <f>'2025 Srk 21.7.'!#REF!</f>
        <v>#REF!</v>
      </c>
      <c r="AY86" s="149" t="e">
        <f>'2025 Srk 21.7.'!#REF!</f>
        <v>#REF!</v>
      </c>
    </row>
    <row r="87" spans="1:51" ht="15" customHeight="1">
      <c r="A87" s="86" t="s">
        <v>469</v>
      </c>
      <c r="B87" s="87"/>
      <c r="C87" s="88" t="s">
        <v>1069</v>
      </c>
      <c r="D87" s="89">
        <v>6351484.5099999998</v>
      </c>
      <c r="E87" s="106">
        <v>3.1679758700926763E-2</v>
      </c>
      <c r="F87" s="89">
        <v>6273060.550772828</v>
      </c>
      <c r="G87" s="89">
        <v>6508540.546875</v>
      </c>
      <c r="H87" s="89">
        <v>-235479.99610217195</v>
      </c>
      <c r="I87" s="89">
        <v>-426185.02978532953</v>
      </c>
      <c r="J87" s="89">
        <v>-661665.02588750143</v>
      </c>
      <c r="K87" s="89">
        <v>226660.20310680446</v>
      </c>
      <c r="L87" s="23"/>
      <c r="M87" s="22">
        <v>1.1363932553719192E-3</v>
      </c>
      <c r="N87" s="27">
        <v>292</v>
      </c>
      <c r="O87" s="1" t="s">
        <v>600</v>
      </c>
      <c r="Q87" s="175"/>
      <c r="S87" s="178"/>
      <c r="T87" s="176"/>
      <c r="U87" s="176"/>
      <c r="V87" s="177"/>
      <c r="W87" s="177"/>
      <c r="X87" s="176"/>
      <c r="Y87" s="177"/>
      <c r="Z87" s="176"/>
      <c r="AA87" s="176"/>
      <c r="AB87" s="177"/>
      <c r="AC87" s="177"/>
      <c r="AD87" s="11"/>
      <c r="AE87" s="151"/>
      <c r="AF87" s="152" t="str">
        <f t="shared" si="2"/>
        <v>Kervo församling</v>
      </c>
      <c r="AG87" s="153" t="e">
        <f>'2025 Srk 21.7.'!#REF!</f>
        <v>#REF!</v>
      </c>
      <c r="AH87" s="139" t="e">
        <f>'2025 Srk 21.7.'!#REF!</f>
        <v>#REF!</v>
      </c>
      <c r="AI87" s="154" t="e">
        <f>'2025 Srk 21.7.'!#REF!</f>
        <v>#REF!</v>
      </c>
      <c r="AJ87" s="154" t="e">
        <f>'2025 Srk 21.7.'!#REF!</f>
        <v>#REF!</v>
      </c>
      <c r="AK87" s="154" t="e">
        <f>'2025 Srk 21.7.'!#REF!</f>
        <v>#REF!</v>
      </c>
      <c r="AU87" s="170" t="str">
        <f t="shared" si="3"/>
        <v>Kervo församling</v>
      </c>
      <c r="AV87" s="149" t="e">
        <f>'2025 Srk 21.7.'!#REF!</f>
        <v>#REF!</v>
      </c>
      <c r="AW87" s="150" t="e">
        <f>'2025 Srk 21.7.'!#REF!</f>
        <v>#REF!</v>
      </c>
      <c r="AX87" s="149" t="e">
        <f>'2025 Srk 21.7.'!#REF!</f>
        <v>#REF!</v>
      </c>
      <c r="AY87" s="149" t="e">
        <f>'2025 Srk 21.7.'!#REF!</f>
        <v>#REF!</v>
      </c>
    </row>
    <row r="88" spans="1:51" ht="15" customHeight="1">
      <c r="A88" s="86" t="s">
        <v>469</v>
      </c>
      <c r="B88" s="87"/>
      <c r="C88" s="88" t="s">
        <v>2251</v>
      </c>
      <c r="D88" s="89">
        <v>3147037.49</v>
      </c>
      <c r="E88" s="106">
        <v>6.6782984873781093E-3</v>
      </c>
      <c r="F88" s="89">
        <v>3108179.9379720348</v>
      </c>
      <c r="G88" s="89">
        <v>3204043.70328</v>
      </c>
      <c r="H88" s="89">
        <v>-95863.765307965223</v>
      </c>
      <c r="I88" s="89">
        <v>-211166.42326680236</v>
      </c>
      <c r="J88" s="89">
        <v>-307030.18857476756</v>
      </c>
      <c r="K88" s="89">
        <v>112305.73821680126</v>
      </c>
      <c r="L88" s="23"/>
      <c r="M88" s="22">
        <v>1.1379093622928788E-2</v>
      </c>
      <c r="N88" s="27">
        <v>409</v>
      </c>
      <c r="O88" s="1" t="s">
        <v>644</v>
      </c>
      <c r="Q88" s="175"/>
      <c r="S88" s="178"/>
      <c r="T88" s="176"/>
      <c r="U88" s="176"/>
      <c r="V88" s="177"/>
      <c r="W88" s="177"/>
      <c r="X88" s="176"/>
      <c r="Y88" s="177"/>
      <c r="Z88" s="176"/>
      <c r="AA88" s="176"/>
      <c r="AB88" s="177"/>
      <c r="AC88" s="177"/>
      <c r="AD88" s="11"/>
      <c r="AE88" s="151"/>
      <c r="AF88" s="152" t="str">
        <f t="shared" si="2"/>
        <v>Centrala Karelens församling</v>
      </c>
      <c r="AG88" s="153" t="e">
        <f>'2025 Srk 21.7.'!#REF!</f>
        <v>#REF!</v>
      </c>
      <c r="AH88" s="139" t="e">
        <f>'2025 Srk 21.7.'!#REF!</f>
        <v>#REF!</v>
      </c>
      <c r="AI88" s="154" t="e">
        <f>'2025 Srk 21.7.'!#REF!</f>
        <v>#REF!</v>
      </c>
      <c r="AJ88" s="154" t="e">
        <f>'2025 Srk 21.7.'!#REF!</f>
        <v>#REF!</v>
      </c>
      <c r="AK88" s="154" t="e">
        <f>'2025 Srk 21.7.'!#REF!</f>
        <v>#REF!</v>
      </c>
      <c r="AU88" s="170" t="str">
        <f t="shared" si="3"/>
        <v>Centrala Karelens församling</v>
      </c>
      <c r="AV88" s="149" t="e">
        <f>'2025 Srk 21.7.'!#REF!</f>
        <v>#REF!</v>
      </c>
      <c r="AW88" s="150" t="e">
        <f>'2025 Srk 21.7.'!#REF!</f>
        <v>#REF!</v>
      </c>
      <c r="AX88" s="149" t="e">
        <f>'2025 Srk 21.7.'!#REF!</f>
        <v>#REF!</v>
      </c>
      <c r="AY88" s="149" t="e">
        <f>'2025 Srk 21.7.'!#REF!</f>
        <v>#REF!</v>
      </c>
    </row>
    <row r="89" spans="1:51" ht="15" customHeight="1">
      <c r="A89" s="86" t="s">
        <v>469</v>
      </c>
      <c r="B89" s="87"/>
      <c r="C89" s="88" t="s">
        <v>1070</v>
      </c>
      <c r="D89" s="89">
        <v>2483697.09</v>
      </c>
      <c r="E89" s="106">
        <v>3.622407382019377E-2</v>
      </c>
      <c r="F89" s="89">
        <v>2453030.0295652091</v>
      </c>
      <c r="G89" s="89">
        <v>2506075.1373600001</v>
      </c>
      <c r="H89" s="89">
        <v>-53045.107794790994</v>
      </c>
      <c r="I89" s="89">
        <v>-166656.2386498501</v>
      </c>
      <c r="J89" s="89">
        <v>-219701.34644464109</v>
      </c>
      <c r="K89" s="89">
        <v>88633.655012279822</v>
      </c>
      <c r="L89" s="23"/>
      <c r="M89" s="22">
        <v>2.2155934715037569E-4</v>
      </c>
      <c r="N89" s="27">
        <v>79</v>
      </c>
      <c r="O89" s="1" t="s">
        <v>507</v>
      </c>
      <c r="Q89" s="175"/>
      <c r="S89" s="178"/>
      <c r="T89" s="176"/>
      <c r="U89" s="176"/>
      <c r="V89" s="177"/>
      <c r="W89" s="177"/>
      <c r="X89" s="176"/>
      <c r="Y89" s="177"/>
      <c r="Z89" s="176"/>
      <c r="AA89" s="176"/>
      <c r="AB89" s="177"/>
      <c r="AC89" s="177"/>
      <c r="AD89" s="11"/>
      <c r="AE89" s="151"/>
      <c r="AF89" s="152" t="str">
        <f t="shared" si="2"/>
        <v>Keuruu församling</v>
      </c>
      <c r="AG89" s="153" t="e">
        <f>'2025 Srk 21.7.'!#REF!</f>
        <v>#REF!</v>
      </c>
      <c r="AH89" s="139" t="e">
        <f>'2025 Srk 21.7.'!#REF!</f>
        <v>#REF!</v>
      </c>
      <c r="AI89" s="154" t="e">
        <f>'2025 Srk 21.7.'!#REF!</f>
        <v>#REF!</v>
      </c>
      <c r="AJ89" s="154" t="e">
        <f>'2025 Srk 21.7.'!#REF!</f>
        <v>#REF!</v>
      </c>
      <c r="AK89" s="154" t="e">
        <f>'2025 Srk 21.7.'!#REF!</f>
        <v>#REF!</v>
      </c>
      <c r="AU89" s="170" t="str">
        <f t="shared" si="3"/>
        <v>Keuruu församling</v>
      </c>
      <c r="AV89" s="149" t="e">
        <f>'2025 Srk 21.7.'!#REF!</f>
        <v>#REF!</v>
      </c>
      <c r="AW89" s="150" t="e">
        <f>'2025 Srk 21.7.'!#REF!</f>
        <v>#REF!</v>
      </c>
      <c r="AX89" s="149" t="e">
        <f>'2025 Srk 21.7.'!#REF!</f>
        <v>#REF!</v>
      </c>
      <c r="AY89" s="149" t="e">
        <f>'2025 Srk 21.7.'!#REF!</f>
        <v>#REF!</v>
      </c>
    </row>
    <row r="90" spans="1:51" ht="15" customHeight="1">
      <c r="A90" s="86" t="s">
        <v>469</v>
      </c>
      <c r="B90" s="87"/>
      <c r="C90" s="88" t="s">
        <v>1071</v>
      </c>
      <c r="D90" s="89">
        <v>351762.86</v>
      </c>
      <c r="E90" s="106">
        <v>4.4260355240377525E-2</v>
      </c>
      <c r="F90" s="89">
        <v>347419.52323410846</v>
      </c>
      <c r="G90" s="89">
        <v>343848.18168000004</v>
      </c>
      <c r="H90" s="89">
        <v>3571.341554108425</v>
      </c>
      <c r="I90" s="89">
        <v>-23603.311120485232</v>
      </c>
      <c r="J90" s="89">
        <v>-20031.969566376807</v>
      </c>
      <c r="K90" s="89">
        <v>12553.07183186855</v>
      </c>
      <c r="L90" s="23"/>
      <c r="M90" s="22">
        <v>7.7614635750384122E-4</v>
      </c>
      <c r="N90" s="27">
        <v>310</v>
      </c>
      <c r="O90" s="1" t="s">
        <v>604</v>
      </c>
      <c r="Q90" s="175"/>
      <c r="S90" s="178"/>
      <c r="T90" s="176"/>
      <c r="U90" s="176"/>
      <c r="V90" s="177"/>
      <c r="W90" s="177"/>
      <c r="X90" s="176"/>
      <c r="Y90" s="177"/>
      <c r="Z90" s="176"/>
      <c r="AA90" s="176"/>
      <c r="AB90" s="177"/>
      <c r="AC90" s="177"/>
      <c r="AD90" s="11"/>
      <c r="AE90" s="151"/>
      <c r="AF90" s="152" t="str">
        <f t="shared" si="2"/>
        <v>Kihniö församling</v>
      </c>
      <c r="AG90" s="153" t="e">
        <f>'2025 Srk 21.7.'!#REF!</f>
        <v>#REF!</v>
      </c>
      <c r="AH90" s="139" t="e">
        <f>'2025 Srk 21.7.'!#REF!</f>
        <v>#REF!</v>
      </c>
      <c r="AI90" s="154" t="e">
        <f>'2025 Srk 21.7.'!#REF!</f>
        <v>#REF!</v>
      </c>
      <c r="AJ90" s="154" t="e">
        <f>'2025 Srk 21.7.'!#REF!</f>
        <v>#REF!</v>
      </c>
      <c r="AK90" s="154" t="e">
        <f>'2025 Srk 21.7.'!#REF!</f>
        <v>#REF!</v>
      </c>
      <c r="AU90" s="170" t="str">
        <f t="shared" si="3"/>
        <v>Kihniö församling</v>
      </c>
      <c r="AV90" s="149" t="e">
        <f>'2025 Srk 21.7.'!#REF!</f>
        <v>#REF!</v>
      </c>
      <c r="AW90" s="150" t="e">
        <f>'2025 Srk 21.7.'!#REF!</f>
        <v>#REF!</v>
      </c>
      <c r="AX90" s="149" t="e">
        <f>'2025 Srk 21.7.'!#REF!</f>
        <v>#REF!</v>
      </c>
      <c r="AY90" s="149" t="e">
        <f>'2025 Srk 21.7.'!#REF!</f>
        <v>#REF!</v>
      </c>
    </row>
    <row r="91" spans="1:51" ht="15" customHeight="1">
      <c r="A91" s="86" t="s">
        <v>469</v>
      </c>
      <c r="B91" s="87"/>
      <c r="C91" s="88" t="s">
        <v>1072</v>
      </c>
      <c r="D91" s="89">
        <v>348255.69</v>
      </c>
      <c r="E91" s="106">
        <v>4.0209806815361127E-2</v>
      </c>
      <c r="F91" s="89">
        <v>343955.6574658436</v>
      </c>
      <c r="G91" s="89">
        <v>344252.631735</v>
      </c>
      <c r="H91" s="89">
        <v>-296.97426915640244</v>
      </c>
      <c r="I91" s="89">
        <v>-23367.979782030598</v>
      </c>
      <c r="J91" s="89">
        <v>-23664.954051187</v>
      </c>
      <c r="K91" s="89">
        <v>12427.914341005036</v>
      </c>
      <c r="L91" s="23"/>
      <c r="M91" s="22">
        <v>4.6571609954166302E-4</v>
      </c>
      <c r="N91" s="27">
        <v>318</v>
      </c>
      <c r="O91" s="1" t="s">
        <v>606</v>
      </c>
      <c r="Q91" s="175"/>
      <c r="S91" s="178"/>
      <c r="T91" s="176"/>
      <c r="U91" s="176"/>
      <c r="V91" s="177"/>
      <c r="W91" s="177"/>
      <c r="X91" s="176"/>
      <c r="Y91" s="177"/>
      <c r="Z91" s="176"/>
      <c r="AA91" s="176"/>
      <c r="AB91" s="177"/>
      <c r="AC91" s="177"/>
      <c r="AD91" s="11"/>
      <c r="AE91" s="151"/>
      <c r="AF91" s="152" t="str">
        <f t="shared" si="2"/>
        <v>Kinnula församling</v>
      </c>
      <c r="AG91" s="153" t="e">
        <f>'2025 Srk 21.7.'!#REF!</f>
        <v>#REF!</v>
      </c>
      <c r="AH91" s="139" t="e">
        <f>'2025 Srk 21.7.'!#REF!</f>
        <v>#REF!</v>
      </c>
      <c r="AI91" s="154" t="e">
        <f>'2025 Srk 21.7.'!#REF!</f>
        <v>#REF!</v>
      </c>
      <c r="AJ91" s="154" t="e">
        <f>'2025 Srk 21.7.'!#REF!</f>
        <v>#REF!</v>
      </c>
      <c r="AK91" s="154" t="e">
        <f>'2025 Srk 21.7.'!#REF!</f>
        <v>#REF!</v>
      </c>
      <c r="AU91" s="170" t="str">
        <f t="shared" si="3"/>
        <v>Kinnula församling</v>
      </c>
      <c r="AV91" s="149" t="e">
        <f>'2025 Srk 21.7.'!#REF!</f>
        <v>#REF!</v>
      </c>
      <c r="AW91" s="150" t="e">
        <f>'2025 Srk 21.7.'!#REF!</f>
        <v>#REF!</v>
      </c>
      <c r="AX91" s="149" t="e">
        <f>'2025 Srk 21.7.'!#REF!</f>
        <v>#REF!</v>
      </c>
      <c r="AY91" s="149" t="e">
        <f>'2025 Srk 21.7.'!#REF!</f>
        <v>#REF!</v>
      </c>
    </row>
    <row r="92" spans="1:51" ht="15" customHeight="1">
      <c r="A92" s="86" t="s">
        <v>469</v>
      </c>
      <c r="B92" s="87"/>
      <c r="C92" s="88" t="s">
        <v>1073</v>
      </c>
      <c r="D92" s="89">
        <v>8324636.96</v>
      </c>
      <c r="E92" s="106">
        <v>3.1592059864997024E-2</v>
      </c>
      <c r="F92" s="89">
        <v>8221849.810239315</v>
      </c>
      <c r="G92" s="89">
        <v>8564922.217530001</v>
      </c>
      <c r="H92" s="89">
        <v>-343072.40729068592</v>
      </c>
      <c r="I92" s="89">
        <v>-558583.6893979382</v>
      </c>
      <c r="J92" s="89">
        <v>-901656.09668862412</v>
      </c>
      <c r="K92" s="89">
        <v>297074.47151500831</v>
      </c>
      <c r="L92" s="23"/>
      <c r="M92" s="22">
        <v>2.7343748502628234E-4</v>
      </c>
      <c r="N92" s="27">
        <v>319</v>
      </c>
      <c r="O92" s="1" t="s">
        <v>608</v>
      </c>
      <c r="Q92" s="175"/>
      <c r="S92" s="178"/>
      <c r="T92" s="176"/>
      <c r="U92" s="176"/>
      <c r="V92" s="177"/>
      <c r="W92" s="177"/>
      <c r="X92" s="176"/>
      <c r="Y92" s="177"/>
      <c r="Z92" s="176"/>
      <c r="AA92" s="176"/>
      <c r="AB92" s="177"/>
      <c r="AC92" s="177"/>
      <c r="AD92" s="11"/>
      <c r="AE92" s="151"/>
      <c r="AF92" s="152" t="str">
        <f t="shared" si="2"/>
        <v>Kyrkslätts Kyrkliga Samfällighet</v>
      </c>
      <c r="AG92" s="153" t="e">
        <f>'2025 Srk 21.7.'!#REF!</f>
        <v>#REF!</v>
      </c>
      <c r="AH92" s="139" t="e">
        <f>'2025 Srk 21.7.'!#REF!</f>
        <v>#REF!</v>
      </c>
      <c r="AI92" s="154" t="e">
        <f>'2025 Srk 21.7.'!#REF!</f>
        <v>#REF!</v>
      </c>
      <c r="AJ92" s="154" t="e">
        <f>'2025 Srk 21.7.'!#REF!</f>
        <v>#REF!</v>
      </c>
      <c r="AK92" s="154" t="e">
        <f>'2025 Srk 21.7.'!#REF!</f>
        <v>#REF!</v>
      </c>
      <c r="AU92" s="170" t="str">
        <f t="shared" si="3"/>
        <v>Kyrkslätts Kyrkliga Samfällighet</v>
      </c>
      <c r="AV92" s="149" t="e">
        <f>'2025 Srk 21.7.'!#REF!</f>
        <v>#REF!</v>
      </c>
      <c r="AW92" s="150" t="e">
        <f>'2025 Srk 21.7.'!#REF!</f>
        <v>#REF!</v>
      </c>
      <c r="AX92" s="149" t="e">
        <f>'2025 Srk 21.7.'!#REF!</f>
        <v>#REF!</v>
      </c>
      <c r="AY92" s="149" t="e">
        <f>'2025 Srk 21.7.'!#REF!</f>
        <v>#REF!</v>
      </c>
    </row>
    <row r="93" spans="1:51" ht="15" customHeight="1">
      <c r="A93" s="86" t="s">
        <v>469</v>
      </c>
      <c r="B93" s="87"/>
      <c r="C93" s="88" t="s">
        <v>1075</v>
      </c>
      <c r="D93" s="89">
        <v>1581004.2</v>
      </c>
      <c r="E93" s="106">
        <v>5.2314081439242432E-2</v>
      </c>
      <c r="F93" s="89">
        <v>1561482.9985039441</v>
      </c>
      <c r="G93" s="89">
        <v>1570960.7370449998</v>
      </c>
      <c r="H93" s="89">
        <v>-9477.7385410557035</v>
      </c>
      <c r="I93" s="89">
        <v>-106085.48615790156</v>
      </c>
      <c r="J93" s="89">
        <v>-115563.22469895726</v>
      </c>
      <c r="K93" s="89">
        <v>56419.996383603073</v>
      </c>
      <c r="L93" s="23"/>
      <c r="M93" s="22">
        <v>3.0705867809461859E-3</v>
      </c>
      <c r="N93" s="27">
        <v>321</v>
      </c>
      <c r="O93" s="1" t="s">
        <v>610</v>
      </c>
      <c r="Q93" s="175"/>
      <c r="S93" s="178"/>
      <c r="T93" s="176"/>
      <c r="U93" s="176"/>
      <c r="V93" s="177"/>
      <c r="W93" s="177"/>
      <c r="X93" s="176"/>
      <c r="Y93" s="177"/>
      <c r="Z93" s="176"/>
      <c r="AA93" s="176"/>
      <c r="AB93" s="177"/>
      <c r="AC93" s="177"/>
      <c r="AD93" s="11"/>
      <c r="AE93" s="151"/>
      <c r="AF93" s="152" t="str">
        <f t="shared" si="2"/>
        <v>Kittilä församling</v>
      </c>
      <c r="AG93" s="153" t="e">
        <f>'2025 Srk 21.7.'!#REF!</f>
        <v>#REF!</v>
      </c>
      <c r="AH93" s="139" t="e">
        <f>'2025 Srk 21.7.'!#REF!</f>
        <v>#REF!</v>
      </c>
      <c r="AI93" s="154" t="e">
        <f>'2025 Srk 21.7.'!#REF!</f>
        <v>#REF!</v>
      </c>
      <c r="AJ93" s="154" t="e">
        <f>'2025 Srk 21.7.'!#REF!</f>
        <v>#REF!</v>
      </c>
      <c r="AK93" s="154" t="e">
        <f>'2025 Srk 21.7.'!#REF!</f>
        <v>#REF!</v>
      </c>
      <c r="AU93" s="170" t="str">
        <f t="shared" si="3"/>
        <v>Kittilä församling</v>
      </c>
      <c r="AV93" s="149" t="e">
        <f>'2025 Srk 21.7.'!#REF!</f>
        <v>#REF!</v>
      </c>
      <c r="AW93" s="150" t="e">
        <f>'2025 Srk 21.7.'!#REF!</f>
        <v>#REF!</v>
      </c>
      <c r="AX93" s="149" t="e">
        <f>'2025 Srk 21.7.'!#REF!</f>
        <v>#REF!</v>
      </c>
      <c r="AY93" s="149" t="e">
        <f>'2025 Srk 21.7.'!#REF!</f>
        <v>#REF!</v>
      </c>
    </row>
    <row r="94" spans="1:51" ht="15" customHeight="1">
      <c r="A94" s="86" t="s">
        <v>469</v>
      </c>
      <c r="B94" s="87"/>
      <c r="C94" s="88" t="s">
        <v>1076</v>
      </c>
      <c r="D94" s="89">
        <v>1443830.65</v>
      </c>
      <c r="E94" s="106">
        <v>5.6821737215412726E-2</v>
      </c>
      <c r="F94" s="89">
        <v>1426003.1774070547</v>
      </c>
      <c r="G94" s="89">
        <v>1430224.3264500001</v>
      </c>
      <c r="H94" s="89">
        <v>-4221.1490429453552</v>
      </c>
      <c r="I94" s="89">
        <v>-96881.131900173947</v>
      </c>
      <c r="J94" s="89">
        <v>-101102.2809431193</v>
      </c>
      <c r="K94" s="89">
        <v>51524.796740916485</v>
      </c>
      <c r="L94" s="23"/>
      <c r="M94" s="22">
        <v>3.5502329901384968E-3</v>
      </c>
      <c r="N94" s="27">
        <v>325</v>
      </c>
      <c r="O94" s="1" t="s">
        <v>612</v>
      </c>
      <c r="Q94" s="175"/>
      <c r="S94" s="178"/>
      <c r="T94" s="176"/>
      <c r="U94" s="176"/>
      <c r="V94" s="177"/>
      <c r="W94" s="177"/>
      <c r="X94" s="176"/>
      <c r="Y94" s="177"/>
      <c r="Z94" s="176"/>
      <c r="AA94" s="176"/>
      <c r="AB94" s="177"/>
      <c r="AC94" s="177"/>
      <c r="AD94" s="11"/>
      <c r="AE94" s="151"/>
      <c r="AF94" s="152" t="str">
        <f t="shared" si="2"/>
        <v>Kiuruvesi församling</v>
      </c>
      <c r="AG94" s="153" t="e">
        <f>'2025 Srk 21.7.'!#REF!</f>
        <v>#REF!</v>
      </c>
      <c r="AH94" s="139" t="e">
        <f>'2025 Srk 21.7.'!#REF!</f>
        <v>#REF!</v>
      </c>
      <c r="AI94" s="154" t="e">
        <f>'2025 Srk 21.7.'!#REF!</f>
        <v>#REF!</v>
      </c>
      <c r="AJ94" s="154" t="e">
        <f>'2025 Srk 21.7.'!#REF!</f>
        <v>#REF!</v>
      </c>
      <c r="AK94" s="154" t="e">
        <f>'2025 Srk 21.7.'!#REF!</f>
        <v>#REF!</v>
      </c>
      <c r="AU94" s="170" t="str">
        <f t="shared" si="3"/>
        <v>Kiuruvesi församling</v>
      </c>
      <c r="AV94" s="149" t="e">
        <f>'2025 Srk 21.7.'!#REF!</f>
        <v>#REF!</v>
      </c>
      <c r="AW94" s="150" t="e">
        <f>'2025 Srk 21.7.'!#REF!</f>
        <v>#REF!</v>
      </c>
      <c r="AX94" s="149" t="e">
        <f>'2025 Srk 21.7.'!#REF!</f>
        <v>#REF!</v>
      </c>
      <c r="AY94" s="149" t="e">
        <f>'2025 Srk 21.7.'!#REF!</f>
        <v>#REF!</v>
      </c>
    </row>
    <row r="95" spans="1:51" ht="15" customHeight="1">
      <c r="A95" s="86" t="s">
        <v>469</v>
      </c>
      <c r="B95" s="87"/>
      <c r="C95" s="88" t="s">
        <v>1077</v>
      </c>
      <c r="D95" s="89">
        <v>1636903.04</v>
      </c>
      <c r="E95" s="106">
        <v>4.2348704455427155E-2</v>
      </c>
      <c r="F95" s="89">
        <v>1616691.6363406384</v>
      </c>
      <c r="G95" s="89">
        <v>1641734.7924600001</v>
      </c>
      <c r="H95" s="89">
        <v>-25043.156119361753</v>
      </c>
      <c r="I95" s="89">
        <v>-109836.30201092886</v>
      </c>
      <c r="J95" s="89">
        <v>-134879.45813029062</v>
      </c>
      <c r="K95" s="89">
        <v>58414.812305437823</v>
      </c>
      <c r="L95" s="23"/>
      <c r="M95" s="22">
        <v>4.4968541510011115E-4</v>
      </c>
      <c r="N95" s="27">
        <v>333</v>
      </c>
      <c r="O95" s="1" t="s">
        <v>616</v>
      </c>
      <c r="Q95" s="175"/>
      <c r="S95" s="178"/>
      <c r="T95" s="176"/>
      <c r="U95" s="176"/>
      <c r="V95" s="177"/>
      <c r="W95" s="177"/>
      <c r="X95" s="176"/>
      <c r="Y95" s="177"/>
      <c r="Z95" s="176"/>
      <c r="AA95" s="176"/>
      <c r="AB95" s="177"/>
      <c r="AC95" s="177"/>
      <c r="AD95" s="11"/>
      <c r="AE95" s="151"/>
      <c r="AF95" s="152" t="str">
        <f t="shared" si="2"/>
        <v>Kumo församling</v>
      </c>
      <c r="AG95" s="153" t="e">
        <f>'2025 Srk 21.7.'!#REF!</f>
        <v>#REF!</v>
      </c>
      <c r="AH95" s="139" t="e">
        <f>'2025 Srk 21.7.'!#REF!</f>
        <v>#REF!</v>
      </c>
      <c r="AI95" s="154" t="e">
        <f>'2025 Srk 21.7.'!#REF!</f>
        <v>#REF!</v>
      </c>
      <c r="AJ95" s="154" t="e">
        <f>'2025 Srk 21.7.'!#REF!</f>
        <v>#REF!</v>
      </c>
      <c r="AK95" s="154" t="e">
        <f>'2025 Srk 21.7.'!#REF!</f>
        <v>#REF!</v>
      </c>
      <c r="AU95" s="170" t="str">
        <f t="shared" si="3"/>
        <v>Kumo församling</v>
      </c>
      <c r="AV95" s="149" t="e">
        <f>'2025 Srk 21.7.'!#REF!</f>
        <v>#REF!</v>
      </c>
      <c r="AW95" s="150" t="e">
        <f>'2025 Srk 21.7.'!#REF!</f>
        <v>#REF!</v>
      </c>
      <c r="AX95" s="149" t="e">
        <f>'2025 Srk 21.7.'!#REF!</f>
        <v>#REF!</v>
      </c>
      <c r="AY95" s="149" t="e">
        <f>'2025 Srk 21.7.'!#REF!</f>
        <v>#REF!</v>
      </c>
    </row>
    <row r="96" spans="1:51" ht="15" customHeight="1">
      <c r="A96" s="86" t="s">
        <v>469</v>
      </c>
      <c r="B96" s="87"/>
      <c r="C96" s="88" t="s">
        <v>1078</v>
      </c>
      <c r="D96" s="89">
        <v>12477659.890000001</v>
      </c>
      <c r="E96" s="106">
        <v>4.8615350398151236E-2</v>
      </c>
      <c r="F96" s="89">
        <v>12323593.940705279</v>
      </c>
      <c r="G96" s="89">
        <v>12561184.790145</v>
      </c>
      <c r="H96" s="89">
        <v>-237590.84943972155</v>
      </c>
      <c r="I96" s="89">
        <v>-837251.80207845022</v>
      </c>
      <c r="J96" s="89">
        <v>-1074842.6515181717</v>
      </c>
      <c r="K96" s="89">
        <v>445279.98462599225</v>
      </c>
      <c r="L96" s="23"/>
      <c r="M96" s="22">
        <v>3.3754065715871162E-3</v>
      </c>
      <c r="N96" s="27">
        <v>341</v>
      </c>
      <c r="O96" s="1" t="s">
        <v>620</v>
      </c>
      <c r="Q96" s="175"/>
      <c r="S96" s="178"/>
      <c r="T96" s="176"/>
      <c r="U96" s="176"/>
      <c r="V96" s="177"/>
      <c r="W96" s="177"/>
      <c r="X96" s="176"/>
      <c r="Y96" s="177"/>
      <c r="Z96" s="176"/>
      <c r="AA96" s="176"/>
      <c r="AB96" s="177"/>
      <c r="AC96" s="177"/>
      <c r="AD96" s="11"/>
      <c r="AE96" s="151"/>
      <c r="AF96" s="152" t="str">
        <f t="shared" si="2"/>
        <v>Karleby kyrkliga samfällighet</v>
      </c>
      <c r="AG96" s="153" t="e">
        <f>'2025 Srk 21.7.'!#REF!</f>
        <v>#REF!</v>
      </c>
      <c r="AH96" s="139" t="e">
        <f>'2025 Srk 21.7.'!#REF!</f>
        <v>#REF!</v>
      </c>
      <c r="AI96" s="154" t="e">
        <f>'2025 Srk 21.7.'!#REF!</f>
        <v>#REF!</v>
      </c>
      <c r="AJ96" s="154" t="e">
        <f>'2025 Srk 21.7.'!#REF!</f>
        <v>#REF!</v>
      </c>
      <c r="AK96" s="154" t="e">
        <f>'2025 Srk 21.7.'!#REF!</f>
        <v>#REF!</v>
      </c>
      <c r="AU96" s="170" t="str">
        <f t="shared" si="3"/>
        <v>Karleby kyrkliga samfällighet</v>
      </c>
      <c r="AV96" s="149" t="e">
        <f>'2025 Srk 21.7.'!#REF!</f>
        <v>#REF!</v>
      </c>
      <c r="AW96" s="150" t="e">
        <f>'2025 Srk 21.7.'!#REF!</f>
        <v>#REF!</v>
      </c>
      <c r="AX96" s="149" t="e">
        <f>'2025 Srk 21.7.'!#REF!</f>
        <v>#REF!</v>
      </c>
      <c r="AY96" s="149" t="e">
        <f>'2025 Srk 21.7.'!#REF!</f>
        <v>#REF!</v>
      </c>
    </row>
    <row r="97" spans="1:51" ht="15" customHeight="1">
      <c r="A97" s="86" t="s">
        <v>469</v>
      </c>
      <c r="B97" s="87"/>
      <c r="C97" s="88" t="s">
        <v>1079</v>
      </c>
      <c r="D97" s="89">
        <v>938193.23</v>
      </c>
      <c r="E97" s="106">
        <v>0.17838201029000444</v>
      </c>
      <c r="F97" s="89">
        <v>926609.03617871506</v>
      </c>
      <c r="G97" s="89">
        <v>934556.05538999999</v>
      </c>
      <c r="H97" s="89">
        <v>-7947.0192112849327</v>
      </c>
      <c r="I97" s="89">
        <v>-62952.827648782935</v>
      </c>
      <c r="J97" s="89">
        <v>-70899.846860067861</v>
      </c>
      <c r="K97" s="89">
        <v>33480.530060401412</v>
      </c>
      <c r="L97" s="23"/>
      <c r="M97" s="22">
        <v>1.623674927907837E-3</v>
      </c>
      <c r="N97" s="27">
        <v>338</v>
      </c>
      <c r="O97" s="1" t="s">
        <v>618</v>
      </c>
      <c r="Q97" s="175"/>
      <c r="S97" s="178"/>
      <c r="T97" s="176"/>
      <c r="U97" s="176"/>
      <c r="V97" s="177"/>
      <c r="W97" s="177"/>
      <c r="X97" s="176"/>
      <c r="Y97" s="177"/>
      <c r="Z97" s="176"/>
      <c r="AA97" s="176"/>
      <c r="AB97" s="177"/>
      <c r="AC97" s="177"/>
      <c r="AD97" s="11"/>
      <c r="AE97" s="151"/>
      <c r="AF97" s="152" t="str">
        <f t="shared" si="2"/>
        <v>Kolari församling</v>
      </c>
      <c r="AG97" s="153" t="e">
        <f>'2025 Srk 21.7.'!#REF!</f>
        <v>#REF!</v>
      </c>
      <c r="AH97" s="139" t="e">
        <f>'2025 Srk 21.7.'!#REF!</f>
        <v>#REF!</v>
      </c>
      <c r="AI97" s="154" t="e">
        <f>'2025 Srk 21.7.'!#REF!</f>
        <v>#REF!</v>
      </c>
      <c r="AJ97" s="154" t="e">
        <f>'2025 Srk 21.7.'!#REF!</f>
        <v>#REF!</v>
      </c>
      <c r="AK97" s="154" t="e">
        <f>'2025 Srk 21.7.'!#REF!</f>
        <v>#REF!</v>
      </c>
      <c r="AU97" s="170" t="str">
        <f t="shared" si="3"/>
        <v>Kolari församling</v>
      </c>
      <c r="AV97" s="149" t="e">
        <f>'2025 Srk 21.7.'!#REF!</f>
        <v>#REF!</v>
      </c>
      <c r="AW97" s="150" t="e">
        <f>'2025 Srk 21.7.'!#REF!</f>
        <v>#REF!</v>
      </c>
      <c r="AX97" s="149" t="e">
        <f>'2025 Srk 21.7.'!#REF!</f>
        <v>#REF!</v>
      </c>
      <c r="AY97" s="149" t="e">
        <f>'2025 Srk 21.7.'!#REF!</f>
        <v>#REF!</v>
      </c>
    </row>
    <row r="98" spans="1:51" ht="15" customHeight="1">
      <c r="A98" s="86" t="s">
        <v>469</v>
      </c>
      <c r="B98" s="87"/>
      <c r="C98" s="88" t="s">
        <v>1080</v>
      </c>
      <c r="D98" s="89">
        <v>3114413.49</v>
      </c>
      <c r="E98" s="106">
        <v>4.0853854865964268E-2</v>
      </c>
      <c r="F98" s="89">
        <v>3075958.757697376</v>
      </c>
      <c r="G98" s="89">
        <v>3156392.8561049998</v>
      </c>
      <c r="H98" s="89">
        <v>-80434.098407623824</v>
      </c>
      <c r="I98" s="89">
        <v>-208977.35071379121</v>
      </c>
      <c r="J98" s="89">
        <v>-289411.44912141503</v>
      </c>
      <c r="K98" s="89">
        <v>111141.51236463802</v>
      </c>
      <c r="L98" s="23"/>
      <c r="M98" s="22">
        <v>1.6633576153462577E-3</v>
      </c>
      <c r="N98" s="27">
        <v>343</v>
      </c>
      <c r="O98" s="1" t="s">
        <v>622</v>
      </c>
      <c r="Q98" s="175"/>
      <c r="S98" s="178"/>
      <c r="T98" s="176"/>
      <c r="U98" s="176"/>
      <c r="V98" s="177"/>
      <c r="W98" s="177"/>
      <c r="X98" s="176"/>
      <c r="Y98" s="177"/>
      <c r="Z98" s="176"/>
      <c r="AA98" s="176"/>
      <c r="AB98" s="177"/>
      <c r="AC98" s="177"/>
      <c r="AD98" s="11"/>
      <c r="AE98" s="151"/>
      <c r="AF98" s="152" t="str">
        <f t="shared" si="2"/>
        <v>Kontiolahti församling</v>
      </c>
      <c r="AG98" s="153" t="e">
        <f>'2025 Srk 21.7.'!#REF!</f>
        <v>#REF!</v>
      </c>
      <c r="AH98" s="139" t="e">
        <f>'2025 Srk 21.7.'!#REF!</f>
        <v>#REF!</v>
      </c>
      <c r="AI98" s="154" t="e">
        <f>'2025 Srk 21.7.'!#REF!</f>
        <v>#REF!</v>
      </c>
      <c r="AJ98" s="154" t="e">
        <f>'2025 Srk 21.7.'!#REF!</f>
        <v>#REF!</v>
      </c>
      <c r="AK98" s="154" t="e">
        <f>'2025 Srk 21.7.'!#REF!</f>
        <v>#REF!</v>
      </c>
      <c r="AU98" s="170" t="str">
        <f t="shared" si="3"/>
        <v>Kontiolahti församling</v>
      </c>
      <c r="AV98" s="149" t="e">
        <f>'2025 Srk 21.7.'!#REF!</f>
        <v>#REF!</v>
      </c>
      <c r="AW98" s="150" t="e">
        <f>'2025 Srk 21.7.'!#REF!</f>
        <v>#REF!</v>
      </c>
      <c r="AX98" s="149" t="e">
        <f>'2025 Srk 21.7.'!#REF!</f>
        <v>#REF!</v>
      </c>
      <c r="AY98" s="149" t="e">
        <f>'2025 Srk 21.7.'!#REF!</f>
        <v>#REF!</v>
      </c>
    </row>
    <row r="99" spans="1:51" ht="15" customHeight="1">
      <c r="A99" s="86" t="s">
        <v>469</v>
      </c>
      <c r="B99" s="87"/>
      <c r="C99" s="88" t="s">
        <v>1081</v>
      </c>
      <c r="D99" s="89">
        <v>511240.37</v>
      </c>
      <c r="E99" s="106">
        <v>5.109579288748467E-2</v>
      </c>
      <c r="F99" s="89">
        <v>504927.90968162258</v>
      </c>
      <c r="G99" s="89">
        <v>509033.26768500003</v>
      </c>
      <c r="H99" s="89">
        <v>-4105.3580033774488</v>
      </c>
      <c r="I99" s="89">
        <v>-34304.262566156038</v>
      </c>
      <c r="J99" s="89">
        <v>-38409.620569533487</v>
      </c>
      <c r="K99" s="89">
        <v>18244.214548292723</v>
      </c>
      <c r="L99" s="23"/>
      <c r="M99" s="22">
        <v>3.5729296357585169E-3</v>
      </c>
      <c r="N99" s="27">
        <v>346</v>
      </c>
      <c r="O99" s="1" t="s">
        <v>626</v>
      </c>
      <c r="Q99" s="175"/>
      <c r="S99" s="178"/>
      <c r="T99" s="176"/>
      <c r="U99" s="176"/>
      <c r="V99" s="177"/>
      <c r="W99" s="177"/>
      <c r="X99" s="176"/>
      <c r="Y99" s="177"/>
      <c r="Z99" s="176"/>
      <c r="AA99" s="176"/>
      <c r="AB99" s="177"/>
      <c r="AC99" s="177"/>
      <c r="AD99" s="11"/>
      <c r="AE99" s="151"/>
      <c r="AF99" s="152" t="str">
        <f t="shared" si="2"/>
        <v>Korsnäs församling</v>
      </c>
      <c r="AG99" s="153" t="e">
        <f>'2025 Srk 21.7.'!#REF!</f>
        <v>#REF!</v>
      </c>
      <c r="AH99" s="139" t="e">
        <f>'2025 Srk 21.7.'!#REF!</f>
        <v>#REF!</v>
      </c>
      <c r="AI99" s="154" t="e">
        <f>'2025 Srk 21.7.'!#REF!</f>
        <v>#REF!</v>
      </c>
      <c r="AJ99" s="154" t="e">
        <f>'2025 Srk 21.7.'!#REF!</f>
        <v>#REF!</v>
      </c>
      <c r="AK99" s="154" t="e">
        <f>'2025 Srk 21.7.'!#REF!</f>
        <v>#REF!</v>
      </c>
      <c r="AU99" s="170" t="str">
        <f t="shared" si="3"/>
        <v>Korsnäs församling</v>
      </c>
      <c r="AV99" s="149" t="e">
        <f>'2025 Srk 21.7.'!#REF!</f>
        <v>#REF!</v>
      </c>
      <c r="AW99" s="150" t="e">
        <f>'2025 Srk 21.7.'!#REF!</f>
        <v>#REF!</v>
      </c>
      <c r="AX99" s="149" t="e">
        <f>'2025 Srk 21.7.'!#REF!</f>
        <v>#REF!</v>
      </c>
      <c r="AY99" s="149" t="e">
        <f>'2025 Srk 21.7.'!#REF!</f>
        <v>#REF!</v>
      </c>
    </row>
    <row r="100" spans="1:51" ht="15" customHeight="1">
      <c r="A100" s="86" t="s">
        <v>469</v>
      </c>
      <c r="B100" s="87"/>
      <c r="C100" s="88" t="s">
        <v>1082</v>
      </c>
      <c r="D100" s="89">
        <v>9395373.9399999995</v>
      </c>
      <c r="E100" s="106">
        <v>2.9587338926184259E-2</v>
      </c>
      <c r="F100" s="89">
        <v>9279366.0332445782</v>
      </c>
      <c r="G100" s="89">
        <v>9553389.8635799997</v>
      </c>
      <c r="H100" s="89">
        <v>-274023.83033542149</v>
      </c>
      <c r="I100" s="89">
        <v>-630430.21141890634</v>
      </c>
      <c r="J100" s="89">
        <v>-904454.04175432783</v>
      </c>
      <c r="K100" s="89">
        <v>335284.98135387531</v>
      </c>
      <c r="L100" s="23"/>
      <c r="M100" s="22">
        <v>5.978185162805098E-3</v>
      </c>
      <c r="N100" s="27">
        <v>349</v>
      </c>
      <c r="O100" s="1" t="s">
        <v>628</v>
      </c>
      <c r="Q100" s="175"/>
      <c r="S100" s="178"/>
      <c r="T100" s="176"/>
      <c r="U100" s="176"/>
      <c r="V100" s="177"/>
      <c r="W100" s="177"/>
      <c r="X100" s="176"/>
      <c r="Y100" s="177"/>
      <c r="Z100" s="176"/>
      <c r="AA100" s="176"/>
      <c r="AB100" s="177"/>
      <c r="AC100" s="177"/>
      <c r="AD100" s="11"/>
      <c r="AE100" s="151"/>
      <c r="AF100" s="152" t="str">
        <f t="shared" si="2"/>
        <v>Kotka-Kymi församling</v>
      </c>
      <c r="AG100" s="153" t="e">
        <f>'2025 Srk 21.7.'!#REF!</f>
        <v>#REF!</v>
      </c>
      <c r="AH100" s="139" t="e">
        <f>'2025 Srk 21.7.'!#REF!</f>
        <v>#REF!</v>
      </c>
      <c r="AI100" s="154" t="e">
        <f>'2025 Srk 21.7.'!#REF!</f>
        <v>#REF!</v>
      </c>
      <c r="AJ100" s="154" t="e">
        <f>'2025 Srk 21.7.'!#REF!</f>
        <v>#REF!</v>
      </c>
      <c r="AK100" s="154" t="e">
        <f>'2025 Srk 21.7.'!#REF!</f>
        <v>#REF!</v>
      </c>
      <c r="AU100" s="170" t="str">
        <f t="shared" si="3"/>
        <v>Kotka-Kymi församling</v>
      </c>
      <c r="AV100" s="149" t="e">
        <f>'2025 Srk 21.7.'!#REF!</f>
        <v>#REF!</v>
      </c>
      <c r="AW100" s="150" t="e">
        <f>'2025 Srk 21.7.'!#REF!</f>
        <v>#REF!</v>
      </c>
      <c r="AX100" s="149" t="e">
        <f>'2025 Srk 21.7.'!#REF!</f>
        <v>#REF!</v>
      </c>
      <c r="AY100" s="149" t="e">
        <f>'2025 Srk 21.7.'!#REF!</f>
        <v>#REF!</v>
      </c>
    </row>
    <row r="101" spans="1:51" ht="15" customHeight="1">
      <c r="A101" s="86" t="s">
        <v>469</v>
      </c>
      <c r="B101" s="87"/>
      <c r="C101" s="88" t="s">
        <v>1083</v>
      </c>
      <c r="D101" s="89">
        <v>17358539.48</v>
      </c>
      <c r="E101" s="106">
        <v>3.4567897380438639E-2</v>
      </c>
      <c r="F101" s="89">
        <v>17144207.635172315</v>
      </c>
      <c r="G101" s="89">
        <v>17606371.275630001</v>
      </c>
      <c r="H101" s="89">
        <v>-462163.64045768604</v>
      </c>
      <c r="I101" s="89">
        <v>-1164759.1446796458</v>
      </c>
      <c r="J101" s="89">
        <v>-1626922.7851373318</v>
      </c>
      <c r="K101" s="89">
        <v>619459.91964235844</v>
      </c>
      <c r="L101" s="23"/>
      <c r="M101" s="22">
        <v>2.0146789362853698E-3</v>
      </c>
      <c r="N101" s="27">
        <v>362</v>
      </c>
      <c r="O101" s="1" t="s">
        <v>630</v>
      </c>
      <c r="Q101" s="175"/>
      <c r="S101" s="178"/>
      <c r="T101" s="176"/>
      <c r="U101" s="176"/>
      <c r="V101" s="177"/>
      <c r="W101" s="177"/>
      <c r="X101" s="176"/>
      <c r="Y101" s="177"/>
      <c r="Z101" s="176"/>
      <c r="AA101" s="176"/>
      <c r="AB101" s="177"/>
      <c r="AC101" s="177"/>
      <c r="AD101" s="11"/>
      <c r="AE101" s="151"/>
      <c r="AF101" s="152" t="str">
        <f t="shared" si="2"/>
        <v>Kouvola kyrkliga samfällighet</v>
      </c>
      <c r="AG101" s="153" t="e">
        <f>'2025 Srk 21.7.'!#REF!</f>
        <v>#REF!</v>
      </c>
      <c r="AH101" s="139" t="e">
        <f>'2025 Srk 21.7.'!#REF!</f>
        <v>#REF!</v>
      </c>
      <c r="AI101" s="154" t="e">
        <f>'2025 Srk 21.7.'!#REF!</f>
        <v>#REF!</v>
      </c>
      <c r="AJ101" s="154" t="e">
        <f>'2025 Srk 21.7.'!#REF!</f>
        <v>#REF!</v>
      </c>
      <c r="AK101" s="154" t="e">
        <f>'2025 Srk 21.7.'!#REF!</f>
        <v>#REF!</v>
      </c>
      <c r="AU101" s="170" t="str">
        <f t="shared" si="3"/>
        <v>Kouvola kyrkliga samfällighet</v>
      </c>
      <c r="AV101" s="149" t="e">
        <f>'2025 Srk 21.7.'!#REF!</f>
        <v>#REF!</v>
      </c>
      <c r="AW101" s="150" t="e">
        <f>'2025 Srk 21.7.'!#REF!</f>
        <v>#REF!</v>
      </c>
      <c r="AX101" s="149" t="e">
        <f>'2025 Srk 21.7.'!#REF!</f>
        <v>#REF!</v>
      </c>
      <c r="AY101" s="149" t="e">
        <f>'2025 Srk 21.7.'!#REF!</f>
        <v>#REF!</v>
      </c>
    </row>
    <row r="102" spans="1:51" ht="15" customHeight="1">
      <c r="A102" s="86" t="s">
        <v>469</v>
      </c>
      <c r="B102" s="87"/>
      <c r="C102" s="88" t="s">
        <v>1084</v>
      </c>
      <c r="D102" s="89">
        <v>1763093.74</v>
      </c>
      <c r="E102" s="106">
        <v>2.360928271713858E-2</v>
      </c>
      <c r="F102" s="89">
        <v>1741324.2164560559</v>
      </c>
      <c r="G102" s="89">
        <v>1803216.0971250001</v>
      </c>
      <c r="H102" s="89">
        <v>-61891.880668944214</v>
      </c>
      <c r="I102" s="89">
        <v>-118303.70630884654</v>
      </c>
      <c r="J102" s="89">
        <v>-180195.58697779075</v>
      </c>
      <c r="K102" s="89">
        <v>62918.076014442733</v>
      </c>
      <c r="L102" s="23"/>
      <c r="M102" s="22">
        <v>3.5163256299675999E-4</v>
      </c>
      <c r="N102" s="27">
        <v>365</v>
      </c>
      <c r="O102" s="1" t="s">
        <v>632</v>
      </c>
      <c r="Q102" s="175"/>
      <c r="S102" s="178"/>
      <c r="T102" s="176"/>
      <c r="U102" s="176"/>
      <c r="V102" s="177"/>
      <c r="W102" s="177"/>
      <c r="X102" s="176"/>
      <c r="Y102" s="177"/>
      <c r="Z102" s="176"/>
      <c r="AA102" s="176"/>
      <c r="AB102" s="177"/>
      <c r="AC102" s="177"/>
      <c r="AD102" s="11"/>
      <c r="AE102" s="151"/>
      <c r="AF102" s="152" t="str">
        <f t="shared" si="2"/>
        <v>Kristinestads Kyrkliga Samfällighet</v>
      </c>
      <c r="AG102" s="153" t="e">
        <f>'2025 Srk 21.7.'!#REF!</f>
        <v>#REF!</v>
      </c>
      <c r="AH102" s="139" t="e">
        <f>'2025 Srk 21.7.'!#REF!</f>
        <v>#REF!</v>
      </c>
      <c r="AI102" s="154" t="e">
        <f>'2025 Srk 21.7.'!#REF!</f>
        <v>#REF!</v>
      </c>
      <c r="AJ102" s="154" t="e">
        <f>'2025 Srk 21.7.'!#REF!</f>
        <v>#REF!</v>
      </c>
      <c r="AK102" s="154" t="e">
        <f>'2025 Srk 21.7.'!#REF!</f>
        <v>#REF!</v>
      </c>
      <c r="AU102" s="170" t="str">
        <f t="shared" si="3"/>
        <v>Kristinestads Kyrkliga Samfällighet</v>
      </c>
      <c r="AV102" s="149" t="e">
        <f>'2025 Srk 21.7.'!#REF!</f>
        <v>#REF!</v>
      </c>
      <c r="AW102" s="150" t="e">
        <f>'2025 Srk 21.7.'!#REF!</f>
        <v>#REF!</v>
      </c>
      <c r="AX102" s="149" t="e">
        <f>'2025 Srk 21.7.'!#REF!</f>
        <v>#REF!</v>
      </c>
      <c r="AY102" s="149" t="e">
        <f>'2025 Srk 21.7.'!#REF!</f>
        <v>#REF!</v>
      </c>
    </row>
    <row r="103" spans="1:51" ht="15" customHeight="1">
      <c r="A103" s="86" t="s">
        <v>469</v>
      </c>
      <c r="B103" s="87"/>
      <c r="C103" s="88" t="s">
        <v>1085</v>
      </c>
      <c r="D103" s="89">
        <v>2008223.28</v>
      </c>
      <c r="E103" s="106">
        <v>5.017298865795472E-2</v>
      </c>
      <c r="F103" s="89">
        <v>1983427.0578913237</v>
      </c>
      <c r="G103" s="89">
        <v>2015686.1099699999</v>
      </c>
      <c r="H103" s="89">
        <v>-32259.052078676177</v>
      </c>
      <c r="I103" s="89">
        <v>-134751.91462009755</v>
      </c>
      <c r="J103" s="89">
        <v>-167010.96669877373</v>
      </c>
      <c r="K103" s="89">
        <v>71665.812269864618</v>
      </c>
      <c r="L103" s="23"/>
      <c r="M103" s="22">
        <v>1.6357123809466938E-3</v>
      </c>
      <c r="N103" s="27">
        <v>2223</v>
      </c>
      <c r="O103" s="1" t="s">
        <v>624</v>
      </c>
      <c r="Q103" s="175"/>
      <c r="S103" s="178"/>
      <c r="T103" s="176"/>
      <c r="U103" s="176"/>
      <c r="V103" s="177"/>
      <c r="W103" s="177"/>
      <c r="X103" s="176"/>
      <c r="Y103" s="177"/>
      <c r="Z103" s="176"/>
      <c r="AA103" s="176"/>
      <c r="AB103" s="177"/>
      <c r="AC103" s="177"/>
      <c r="AD103" s="11"/>
      <c r="AE103" s="151"/>
      <c r="AF103" s="152" t="str">
        <f t="shared" si="2"/>
        <v>Kronoby Kyrkliga Samfällighet</v>
      </c>
      <c r="AG103" s="153" t="e">
        <f>'2025 Srk 21.7.'!#REF!</f>
        <v>#REF!</v>
      </c>
      <c r="AH103" s="139" t="e">
        <f>'2025 Srk 21.7.'!#REF!</f>
        <v>#REF!</v>
      </c>
      <c r="AI103" s="154" t="e">
        <f>'2025 Srk 21.7.'!#REF!</f>
        <v>#REF!</v>
      </c>
      <c r="AJ103" s="154" t="e">
        <f>'2025 Srk 21.7.'!#REF!</f>
        <v>#REF!</v>
      </c>
      <c r="AK103" s="154" t="e">
        <f>'2025 Srk 21.7.'!#REF!</f>
        <v>#REF!</v>
      </c>
      <c r="AU103" s="170" t="str">
        <f t="shared" si="3"/>
        <v>Kronoby Kyrkliga Samfällighet</v>
      </c>
      <c r="AV103" s="149" t="e">
        <f>'2025 Srk 21.7.'!#REF!</f>
        <v>#REF!</v>
      </c>
      <c r="AW103" s="150" t="e">
        <f>'2025 Srk 21.7.'!#REF!</f>
        <v>#REF!</v>
      </c>
      <c r="AX103" s="149" t="e">
        <f>'2025 Srk 21.7.'!#REF!</f>
        <v>#REF!</v>
      </c>
      <c r="AY103" s="149" t="e">
        <f>'2025 Srk 21.7.'!#REF!</f>
        <v>#REF!</v>
      </c>
    </row>
    <row r="104" spans="1:51" ht="15" customHeight="1">
      <c r="A104" s="86" t="s">
        <v>469</v>
      </c>
      <c r="B104" s="87"/>
      <c r="C104" s="88" t="s">
        <v>1086</v>
      </c>
      <c r="D104" s="89">
        <v>1728320.63</v>
      </c>
      <c r="E104" s="106">
        <v>9.9723279380088403E-2</v>
      </c>
      <c r="F104" s="89">
        <v>1706980.4619801932</v>
      </c>
      <c r="G104" s="89">
        <v>1731684.327885</v>
      </c>
      <c r="H104" s="89">
        <v>-24703.86590480688</v>
      </c>
      <c r="I104" s="89">
        <v>-115970.42833300549</v>
      </c>
      <c r="J104" s="89">
        <v>-140674.29423781237</v>
      </c>
      <c r="K104" s="89">
        <v>61677.156641523521</v>
      </c>
      <c r="L104" s="23"/>
      <c r="M104" s="22">
        <v>3.4459044346282205E-4</v>
      </c>
      <c r="N104" s="27">
        <v>380</v>
      </c>
      <c r="O104" s="1" t="s">
        <v>634</v>
      </c>
      <c r="Q104" s="175"/>
      <c r="S104" s="178"/>
      <c r="T104" s="176"/>
      <c r="U104" s="176"/>
      <c r="V104" s="177"/>
      <c r="W104" s="177"/>
      <c r="X104" s="176"/>
      <c r="Y104" s="177"/>
      <c r="Z104" s="176"/>
      <c r="AA104" s="176"/>
      <c r="AB104" s="177"/>
      <c r="AC104" s="177"/>
      <c r="AD104" s="11"/>
      <c r="AE104" s="151"/>
      <c r="AF104" s="152" t="str">
        <f t="shared" si="2"/>
        <v>Kuhmo församling</v>
      </c>
      <c r="AG104" s="153" t="e">
        <f>'2025 Srk 21.7.'!#REF!</f>
        <v>#REF!</v>
      </c>
      <c r="AH104" s="139" t="e">
        <f>'2025 Srk 21.7.'!#REF!</f>
        <v>#REF!</v>
      </c>
      <c r="AI104" s="154" t="e">
        <f>'2025 Srk 21.7.'!#REF!</f>
        <v>#REF!</v>
      </c>
      <c r="AJ104" s="154" t="e">
        <f>'2025 Srk 21.7.'!#REF!</f>
        <v>#REF!</v>
      </c>
      <c r="AK104" s="154" t="e">
        <f>'2025 Srk 21.7.'!#REF!</f>
        <v>#REF!</v>
      </c>
      <c r="AU104" s="170" t="str">
        <f t="shared" si="3"/>
        <v>Kuhmo församling</v>
      </c>
      <c r="AV104" s="149" t="e">
        <f>'2025 Srk 21.7.'!#REF!</f>
        <v>#REF!</v>
      </c>
      <c r="AW104" s="150" t="e">
        <f>'2025 Srk 21.7.'!#REF!</f>
        <v>#REF!</v>
      </c>
      <c r="AX104" s="149" t="e">
        <f>'2025 Srk 21.7.'!#REF!</f>
        <v>#REF!</v>
      </c>
      <c r="AY104" s="149" t="e">
        <f>'2025 Srk 21.7.'!#REF!</f>
        <v>#REF!</v>
      </c>
    </row>
    <row r="105" spans="1:51" ht="15" customHeight="1">
      <c r="A105" s="86" t="s">
        <v>469</v>
      </c>
      <c r="B105" s="87"/>
      <c r="C105" s="88" t="s">
        <v>1087</v>
      </c>
      <c r="D105" s="89">
        <v>25201430.02</v>
      </c>
      <c r="E105" s="106">
        <v>4.9936376320272924E-2</v>
      </c>
      <c r="F105" s="89">
        <v>24890259.313806325</v>
      </c>
      <c r="G105" s="89">
        <v>25495186.399155002</v>
      </c>
      <c r="H105" s="89">
        <v>-604927.08534867689</v>
      </c>
      <c r="I105" s="89">
        <v>-1691017.6175028724</v>
      </c>
      <c r="J105" s="89">
        <v>-2295944.7028515493</v>
      </c>
      <c r="K105" s="89">
        <v>899342.70294160256</v>
      </c>
      <c r="L105" s="23"/>
      <c r="M105" s="22">
        <v>2.2217615860438576E-3</v>
      </c>
      <c r="N105" s="27">
        <v>388</v>
      </c>
      <c r="O105" s="1" t="s">
        <v>638</v>
      </c>
      <c r="Q105" s="175"/>
      <c r="S105" s="178"/>
      <c r="T105" s="176"/>
      <c r="U105" s="176"/>
      <c r="V105" s="177"/>
      <c r="W105" s="177"/>
      <c r="X105" s="176"/>
      <c r="Y105" s="177"/>
      <c r="Z105" s="176"/>
      <c r="AA105" s="176"/>
      <c r="AB105" s="177"/>
      <c r="AC105" s="177"/>
      <c r="AD105" s="11"/>
      <c r="AE105" s="151"/>
      <c r="AF105" s="152" t="str">
        <f t="shared" si="2"/>
        <v>Kuopio Kyrkliga Samfällighet</v>
      </c>
      <c r="AG105" s="153" t="e">
        <f>'2025 Srk 21.7.'!#REF!</f>
        <v>#REF!</v>
      </c>
      <c r="AH105" s="139" t="e">
        <f>'2025 Srk 21.7.'!#REF!</f>
        <v>#REF!</v>
      </c>
      <c r="AI105" s="154" t="e">
        <f>'2025 Srk 21.7.'!#REF!</f>
        <v>#REF!</v>
      </c>
      <c r="AJ105" s="154" t="e">
        <f>'2025 Srk 21.7.'!#REF!</f>
        <v>#REF!</v>
      </c>
      <c r="AK105" s="154" t="e">
        <f>'2025 Srk 21.7.'!#REF!</f>
        <v>#REF!</v>
      </c>
      <c r="AU105" s="170" t="str">
        <f t="shared" si="3"/>
        <v>Kuopio Kyrkliga Samfällighet</v>
      </c>
      <c r="AV105" s="149" t="e">
        <f>'2025 Srk 21.7.'!#REF!</f>
        <v>#REF!</v>
      </c>
      <c r="AW105" s="150" t="e">
        <f>'2025 Srk 21.7.'!#REF!</f>
        <v>#REF!</v>
      </c>
      <c r="AX105" s="149" t="e">
        <f>'2025 Srk 21.7.'!#REF!</f>
        <v>#REF!</v>
      </c>
      <c r="AY105" s="149" t="e">
        <f>'2025 Srk 21.7.'!#REF!</f>
        <v>#REF!</v>
      </c>
    </row>
    <row r="106" spans="1:51" ht="15" customHeight="1">
      <c r="A106" s="86" t="s">
        <v>518</v>
      </c>
      <c r="B106" s="87"/>
      <c r="C106" s="88" t="s">
        <v>1088</v>
      </c>
      <c r="D106" s="89">
        <v>1923920.95</v>
      </c>
      <c r="E106" s="106">
        <v>3.1385348587377404E-2</v>
      </c>
      <c r="F106" s="89">
        <v>1900165.6376944203</v>
      </c>
      <c r="G106" s="89">
        <v>1958102.6593950002</v>
      </c>
      <c r="H106" s="89">
        <v>-57937.021700579906</v>
      </c>
      <c r="I106" s="89">
        <v>-129095.22271359038</v>
      </c>
      <c r="J106" s="89">
        <v>-187032.24441417027</v>
      </c>
      <c r="K106" s="89">
        <v>68657.384364531215</v>
      </c>
      <c r="L106" s="23"/>
      <c r="M106" s="22">
        <v>1.1716976260687079E-3</v>
      </c>
      <c r="N106" s="27">
        <v>393</v>
      </c>
      <c r="O106" s="1" t="s">
        <v>640</v>
      </c>
      <c r="Q106" s="175"/>
      <c r="S106" s="178"/>
      <c r="T106" s="176"/>
      <c r="U106" s="176"/>
      <c r="V106" s="177"/>
      <c r="W106" s="177"/>
      <c r="X106" s="176"/>
      <c r="Y106" s="177"/>
      <c r="Z106" s="176"/>
      <c r="AA106" s="176"/>
      <c r="AB106" s="177"/>
      <c r="AC106" s="177"/>
      <c r="AD106" s="11"/>
      <c r="AE106" s="151"/>
      <c r="AF106" s="152" t="str">
        <f t="shared" si="2"/>
        <v>Kuopio Ortodoxa församling</v>
      </c>
      <c r="AG106" s="153" t="e">
        <f>'2025 Srk 21.7.'!#REF!</f>
        <v>#REF!</v>
      </c>
      <c r="AH106" s="139" t="e">
        <f>'2025 Srk 21.7.'!#REF!</f>
        <v>#REF!</v>
      </c>
      <c r="AI106" s="154" t="e">
        <f>'2025 Srk 21.7.'!#REF!</f>
        <v>#REF!</v>
      </c>
      <c r="AJ106" s="154" t="e">
        <f>'2025 Srk 21.7.'!#REF!</f>
        <v>#REF!</v>
      </c>
      <c r="AK106" s="154" t="e">
        <f>'2025 Srk 21.7.'!#REF!</f>
        <v>#REF!</v>
      </c>
      <c r="AU106" s="170" t="str">
        <f t="shared" si="3"/>
        <v>Kuopio Ortodoxa församling</v>
      </c>
      <c r="AV106" s="149" t="e">
        <f>'2025 Srk 21.7.'!#REF!</f>
        <v>#REF!</v>
      </c>
      <c r="AW106" s="150" t="e">
        <f>'2025 Srk 21.7.'!#REF!</f>
        <v>#REF!</v>
      </c>
      <c r="AX106" s="149" t="e">
        <f>'2025 Srk 21.7.'!#REF!</f>
        <v>#REF!</v>
      </c>
      <c r="AY106" s="149" t="e">
        <f>'2025 Srk 21.7.'!#REF!</f>
        <v>#REF!</v>
      </c>
    </row>
    <row r="107" spans="1:51" ht="15" customHeight="1">
      <c r="A107" s="86" t="s">
        <v>469</v>
      </c>
      <c r="B107" s="87"/>
      <c r="C107" s="88" t="s">
        <v>1089</v>
      </c>
      <c r="D107" s="89">
        <v>928086.47</v>
      </c>
      <c r="E107" s="106">
        <v>3.1008754070688704E-2</v>
      </c>
      <c r="F107" s="89">
        <v>916627.06781331822</v>
      </c>
      <c r="G107" s="89">
        <v>941643.61978499999</v>
      </c>
      <c r="H107" s="89">
        <v>-25016.551971681765</v>
      </c>
      <c r="I107" s="89">
        <v>-62274.663385790322</v>
      </c>
      <c r="J107" s="89">
        <v>-87291.215357472087</v>
      </c>
      <c r="K107" s="89">
        <v>33119.858429895976</v>
      </c>
      <c r="L107" s="23"/>
      <c r="M107" s="22">
        <v>1.3535869105997216E-3</v>
      </c>
      <c r="N107" s="27">
        <v>396</v>
      </c>
      <c r="O107" s="1" t="s">
        <v>642</v>
      </c>
      <c r="Q107" s="175"/>
      <c r="S107" s="178"/>
      <c r="T107" s="176"/>
      <c r="U107" s="176"/>
      <c r="V107" s="177"/>
      <c r="W107" s="177"/>
      <c r="X107" s="176"/>
      <c r="Y107" s="177"/>
      <c r="Z107" s="176"/>
      <c r="AA107" s="176"/>
      <c r="AB107" s="177"/>
      <c r="AC107" s="177"/>
      <c r="AD107" s="11"/>
      <c r="AE107" s="151"/>
      <c r="AF107" s="152" t="str">
        <f t="shared" si="2"/>
        <v>Kuortane församling</v>
      </c>
      <c r="AG107" s="153" t="e">
        <f>'2025 Srk 21.7.'!#REF!</f>
        <v>#REF!</v>
      </c>
      <c r="AH107" s="139" t="e">
        <f>'2025 Srk 21.7.'!#REF!</f>
        <v>#REF!</v>
      </c>
      <c r="AI107" s="154" t="e">
        <f>'2025 Srk 21.7.'!#REF!</f>
        <v>#REF!</v>
      </c>
      <c r="AJ107" s="154" t="e">
        <f>'2025 Srk 21.7.'!#REF!</f>
        <v>#REF!</v>
      </c>
      <c r="AK107" s="154" t="e">
        <f>'2025 Srk 21.7.'!#REF!</f>
        <v>#REF!</v>
      </c>
      <c r="AU107" s="170" t="str">
        <f t="shared" si="3"/>
        <v>Kuortane församling</v>
      </c>
      <c r="AV107" s="149" t="e">
        <f>'2025 Srk 21.7.'!#REF!</f>
        <v>#REF!</v>
      </c>
      <c r="AW107" s="150" t="e">
        <f>'2025 Srk 21.7.'!#REF!</f>
        <v>#REF!</v>
      </c>
      <c r="AX107" s="149" t="e">
        <f>'2025 Srk 21.7.'!#REF!</f>
        <v>#REF!</v>
      </c>
      <c r="AY107" s="149" t="e">
        <f>'2025 Srk 21.7.'!#REF!</f>
        <v>#REF!</v>
      </c>
    </row>
    <row r="108" spans="1:51" ht="15" customHeight="1">
      <c r="A108" s="86" t="s">
        <v>469</v>
      </c>
      <c r="B108" s="87"/>
      <c r="C108" s="88" t="s">
        <v>1090</v>
      </c>
      <c r="D108" s="89">
        <v>5024309.43</v>
      </c>
      <c r="E108" s="106">
        <v>4.6434787458409232E-2</v>
      </c>
      <c r="F108" s="89">
        <v>4962272.5570039861</v>
      </c>
      <c r="G108" s="89">
        <v>5044386.321765</v>
      </c>
      <c r="H108" s="89">
        <v>-82113.76476101391</v>
      </c>
      <c r="I108" s="89">
        <v>-337131.49433080514</v>
      </c>
      <c r="J108" s="89">
        <v>-419245.25909181905</v>
      </c>
      <c r="K108" s="89">
        <v>179298.39773398626</v>
      </c>
      <c r="L108" s="23"/>
      <c r="M108" s="22">
        <v>6.4549664228292049E-4</v>
      </c>
      <c r="N108" s="27">
        <v>411</v>
      </c>
      <c r="O108" s="1" t="s">
        <v>646</v>
      </c>
      <c r="Q108" s="175"/>
      <c r="S108" s="178"/>
      <c r="T108" s="176"/>
      <c r="U108" s="176"/>
      <c r="V108" s="177"/>
      <c r="W108" s="177"/>
      <c r="X108" s="176"/>
      <c r="Y108" s="177"/>
      <c r="Z108" s="176"/>
      <c r="AA108" s="176"/>
      <c r="AB108" s="177"/>
      <c r="AC108" s="177"/>
      <c r="AD108" s="11"/>
      <c r="AE108" s="151"/>
      <c r="AF108" s="152" t="str">
        <f t="shared" si="2"/>
        <v>Kurikka församling</v>
      </c>
      <c r="AG108" s="153" t="e">
        <f>'2025 Srk 21.7.'!#REF!</f>
        <v>#REF!</v>
      </c>
      <c r="AH108" s="139" t="e">
        <f>'2025 Srk 21.7.'!#REF!</f>
        <v>#REF!</v>
      </c>
      <c r="AI108" s="154" t="e">
        <f>'2025 Srk 21.7.'!#REF!</f>
        <v>#REF!</v>
      </c>
      <c r="AJ108" s="154" t="e">
        <f>'2025 Srk 21.7.'!#REF!</f>
        <v>#REF!</v>
      </c>
      <c r="AK108" s="154" t="e">
        <f>'2025 Srk 21.7.'!#REF!</f>
        <v>#REF!</v>
      </c>
      <c r="AU108" s="170" t="str">
        <f t="shared" si="3"/>
        <v>Kurikka församling</v>
      </c>
      <c r="AV108" s="149" t="e">
        <f>'2025 Srk 21.7.'!#REF!</f>
        <v>#REF!</v>
      </c>
      <c r="AW108" s="150" t="e">
        <f>'2025 Srk 21.7.'!#REF!</f>
        <v>#REF!</v>
      </c>
      <c r="AX108" s="149" t="e">
        <f>'2025 Srk 21.7.'!#REF!</f>
        <v>#REF!</v>
      </c>
      <c r="AY108" s="149" t="e">
        <f>'2025 Srk 21.7.'!#REF!</f>
        <v>#REF!</v>
      </c>
    </row>
    <row r="109" spans="1:51" ht="15" customHeight="1">
      <c r="A109" s="86" t="s">
        <v>469</v>
      </c>
      <c r="B109" s="87"/>
      <c r="C109" s="88" t="s">
        <v>1091</v>
      </c>
      <c r="D109" s="89">
        <v>284818.07</v>
      </c>
      <c r="E109" s="106">
        <v>5.4368887903524454E-2</v>
      </c>
      <c r="F109" s="89">
        <v>281301.32353330008</v>
      </c>
      <c r="G109" s="89">
        <v>287413.23037500004</v>
      </c>
      <c r="H109" s="89">
        <v>-6111.9068416999653</v>
      </c>
      <c r="I109" s="89">
        <v>-19111.311293483745</v>
      </c>
      <c r="J109" s="89">
        <v>-25223.21813518371</v>
      </c>
      <c r="K109" s="89">
        <v>10164.068178556898</v>
      </c>
      <c r="L109" s="23"/>
      <c r="M109" s="22">
        <v>5.308648732539529E-4</v>
      </c>
      <c r="N109" s="27">
        <v>418</v>
      </c>
      <c r="O109" s="1" t="s">
        <v>648</v>
      </c>
      <c r="Q109" s="175"/>
      <c r="S109" s="178"/>
      <c r="T109" s="176"/>
      <c r="U109" s="176"/>
      <c r="V109" s="177"/>
      <c r="W109" s="177"/>
      <c r="X109" s="176"/>
      <c r="Y109" s="177"/>
      <c r="Z109" s="176"/>
      <c r="AA109" s="176"/>
      <c r="AB109" s="177"/>
      <c r="AC109" s="177"/>
      <c r="AD109" s="11"/>
      <c r="AE109" s="151"/>
      <c r="AF109" s="152" t="str">
        <f t="shared" si="2"/>
        <v>Gustavs församling</v>
      </c>
      <c r="AG109" s="153" t="e">
        <f>'2025 Srk 21.7.'!#REF!</f>
        <v>#REF!</v>
      </c>
      <c r="AH109" s="139" t="e">
        <f>'2025 Srk 21.7.'!#REF!</f>
        <v>#REF!</v>
      </c>
      <c r="AI109" s="154" t="e">
        <f>'2025 Srk 21.7.'!#REF!</f>
        <v>#REF!</v>
      </c>
      <c r="AJ109" s="154" t="e">
        <f>'2025 Srk 21.7.'!#REF!</f>
        <v>#REF!</v>
      </c>
      <c r="AK109" s="154" t="e">
        <f>'2025 Srk 21.7.'!#REF!</f>
        <v>#REF!</v>
      </c>
      <c r="AU109" s="170" t="str">
        <f t="shared" si="3"/>
        <v>Gustavs församling</v>
      </c>
      <c r="AV109" s="149" t="e">
        <f>'2025 Srk 21.7.'!#REF!</f>
        <v>#REF!</v>
      </c>
      <c r="AW109" s="150" t="e">
        <f>'2025 Srk 21.7.'!#REF!</f>
        <v>#REF!</v>
      </c>
      <c r="AX109" s="149" t="e">
        <f>'2025 Srk 21.7.'!#REF!</f>
        <v>#REF!</v>
      </c>
      <c r="AY109" s="149" t="e">
        <f>'2025 Srk 21.7.'!#REF!</f>
        <v>#REF!</v>
      </c>
    </row>
    <row r="110" spans="1:51" ht="15" customHeight="1">
      <c r="A110" s="86" t="s">
        <v>469</v>
      </c>
      <c r="B110" s="87"/>
      <c r="C110" s="88" t="s">
        <v>1092</v>
      </c>
      <c r="D110" s="89">
        <v>3325853.33</v>
      </c>
      <c r="E110" s="106">
        <v>4.7183407696919755E-2</v>
      </c>
      <c r="F110" s="89">
        <v>3284787.877421659</v>
      </c>
      <c r="G110" s="89">
        <v>3338776.6458750004</v>
      </c>
      <c r="H110" s="89">
        <v>-53988.768453341443</v>
      </c>
      <c r="I110" s="89">
        <v>-223164.9779317005</v>
      </c>
      <c r="J110" s="89">
        <v>-277153.74638504197</v>
      </c>
      <c r="K110" s="89">
        <v>118686.99200861975</v>
      </c>
      <c r="L110" s="23"/>
      <c r="M110" s="22">
        <v>2.6702722577604514E-3</v>
      </c>
      <c r="N110" s="27">
        <v>419</v>
      </c>
      <c r="O110" s="1" t="s">
        <v>650</v>
      </c>
      <c r="Q110" s="175"/>
      <c r="S110" s="178"/>
      <c r="T110" s="176"/>
      <c r="U110" s="176"/>
      <c r="V110" s="177"/>
      <c r="W110" s="177"/>
      <c r="X110" s="176"/>
      <c r="Y110" s="177"/>
      <c r="Z110" s="176"/>
      <c r="AA110" s="176"/>
      <c r="AB110" s="177"/>
      <c r="AC110" s="177"/>
      <c r="AD110" s="11"/>
      <c r="AE110" s="151"/>
      <c r="AF110" s="152" t="str">
        <f t="shared" si="2"/>
        <v>Kuusamo församling</v>
      </c>
      <c r="AG110" s="153" t="e">
        <f>'2025 Srk 21.7.'!#REF!</f>
        <v>#REF!</v>
      </c>
      <c r="AH110" s="139" t="e">
        <f>'2025 Srk 21.7.'!#REF!</f>
        <v>#REF!</v>
      </c>
      <c r="AI110" s="154" t="e">
        <f>'2025 Srk 21.7.'!#REF!</f>
        <v>#REF!</v>
      </c>
      <c r="AJ110" s="154" t="e">
        <f>'2025 Srk 21.7.'!#REF!</f>
        <v>#REF!</v>
      </c>
      <c r="AK110" s="154" t="e">
        <f>'2025 Srk 21.7.'!#REF!</f>
        <v>#REF!</v>
      </c>
      <c r="AU110" s="170" t="str">
        <f t="shared" si="3"/>
        <v>Kuusamo församling</v>
      </c>
      <c r="AV110" s="149" t="e">
        <f>'2025 Srk 21.7.'!#REF!</f>
        <v>#REF!</v>
      </c>
      <c r="AW110" s="150" t="e">
        <f>'2025 Srk 21.7.'!#REF!</f>
        <v>#REF!</v>
      </c>
      <c r="AX110" s="149" t="e">
        <f>'2025 Srk 21.7.'!#REF!</f>
        <v>#REF!</v>
      </c>
      <c r="AY110" s="149" t="e">
        <f>'2025 Srk 21.7.'!#REF!</f>
        <v>#REF!</v>
      </c>
    </row>
    <row r="111" spans="1:51" ht="15" customHeight="1">
      <c r="A111" s="86" t="s">
        <v>469</v>
      </c>
      <c r="B111" s="87"/>
      <c r="C111" s="88" t="s">
        <v>1093</v>
      </c>
      <c r="D111" s="89">
        <v>529697.53</v>
      </c>
      <c r="E111" s="106">
        <v>3.8296664125634372E-2</v>
      </c>
      <c r="F111" s="89">
        <v>523157.17279216147</v>
      </c>
      <c r="G111" s="89">
        <v>530696.602755</v>
      </c>
      <c r="H111" s="89">
        <v>-7539.4299628385343</v>
      </c>
      <c r="I111" s="89">
        <v>-35542.739220230818</v>
      </c>
      <c r="J111" s="89">
        <v>-43082.169183069353</v>
      </c>
      <c r="K111" s="89">
        <v>18902.880034729496</v>
      </c>
      <c r="L111" s="23"/>
      <c r="M111" s="22">
        <v>5.3094057339317545E-3</v>
      </c>
      <c r="N111" s="27">
        <v>682</v>
      </c>
      <c r="O111" s="1" t="s">
        <v>736</v>
      </c>
      <c r="Q111" s="175"/>
      <c r="S111" s="178"/>
      <c r="T111" s="176"/>
      <c r="U111" s="176"/>
      <c r="V111" s="177"/>
      <c r="W111" s="177"/>
      <c r="X111" s="176"/>
      <c r="Y111" s="177"/>
      <c r="Z111" s="176"/>
      <c r="AA111" s="176"/>
      <c r="AB111" s="177"/>
      <c r="AC111" s="177"/>
      <c r="AD111" s="11"/>
      <c r="AE111" s="151"/>
      <c r="AF111" s="152" t="str">
        <f t="shared" si="2"/>
        <v>Kärsämäki församling</v>
      </c>
      <c r="AG111" s="153" t="e">
        <f>'2025 Srk 21.7.'!#REF!</f>
        <v>#REF!</v>
      </c>
      <c r="AH111" s="139" t="e">
        <f>'2025 Srk 21.7.'!#REF!</f>
        <v>#REF!</v>
      </c>
      <c r="AI111" s="154" t="e">
        <f>'2025 Srk 21.7.'!#REF!</f>
        <v>#REF!</v>
      </c>
      <c r="AJ111" s="154" t="e">
        <f>'2025 Srk 21.7.'!#REF!</f>
        <v>#REF!</v>
      </c>
      <c r="AK111" s="154" t="e">
        <f>'2025 Srk 21.7.'!#REF!</f>
        <v>#REF!</v>
      </c>
      <c r="AU111" s="170" t="str">
        <f t="shared" si="3"/>
        <v>Kärsämäki församling</v>
      </c>
      <c r="AV111" s="149" t="e">
        <f>'2025 Srk 21.7.'!#REF!</f>
        <v>#REF!</v>
      </c>
      <c r="AW111" s="150" t="e">
        <f>'2025 Srk 21.7.'!#REF!</f>
        <v>#REF!</v>
      </c>
      <c r="AX111" s="149" t="e">
        <f>'2025 Srk 21.7.'!#REF!</f>
        <v>#REF!</v>
      </c>
      <c r="AY111" s="149" t="e">
        <f>'2025 Srk 21.7.'!#REF!</f>
        <v>#REF!</v>
      </c>
    </row>
    <row r="112" spans="1:51" ht="15" customHeight="1">
      <c r="A112" s="86" t="s">
        <v>469</v>
      </c>
      <c r="B112" s="87"/>
      <c r="C112" s="88" t="s">
        <v>1094</v>
      </c>
      <c r="D112" s="89">
        <v>21425762.039999999</v>
      </c>
      <c r="E112" s="106">
        <v>2.9616933243350907E-2</v>
      </c>
      <c r="F112" s="89">
        <v>21161210.802255418</v>
      </c>
      <c r="G112" s="89">
        <v>21961581.535980001</v>
      </c>
      <c r="H112" s="89">
        <v>-800370.73372458294</v>
      </c>
      <c r="I112" s="89">
        <v>-1437670.0468707879</v>
      </c>
      <c r="J112" s="89">
        <v>-2238040.7805953706</v>
      </c>
      <c r="K112" s="89">
        <v>764603.54552678601</v>
      </c>
      <c r="L112" s="23"/>
      <c r="M112" s="22">
        <v>4.5557198369783477E-4</v>
      </c>
      <c r="N112" s="27">
        <v>429</v>
      </c>
      <c r="O112" s="1" t="s">
        <v>652</v>
      </c>
      <c r="Q112" s="175"/>
      <c r="S112" s="178"/>
      <c r="T112" s="176"/>
      <c r="U112" s="176"/>
      <c r="V112" s="177"/>
      <c r="W112" s="177"/>
      <c r="X112" s="176"/>
      <c r="Y112" s="177"/>
      <c r="Z112" s="176"/>
      <c r="AA112" s="176"/>
      <c r="AB112" s="177"/>
      <c r="AC112" s="177"/>
      <c r="AD112" s="11"/>
      <c r="AE112" s="151"/>
      <c r="AF112" s="152" t="str">
        <f t="shared" si="2"/>
        <v>Lahtis Kyrkliga Samfällighet</v>
      </c>
      <c r="AG112" s="153" t="e">
        <f>'2025 Srk 21.7.'!#REF!</f>
        <v>#REF!</v>
      </c>
      <c r="AH112" s="139" t="e">
        <f>'2025 Srk 21.7.'!#REF!</f>
        <v>#REF!</v>
      </c>
      <c r="AI112" s="154" t="e">
        <f>'2025 Srk 21.7.'!#REF!</f>
        <v>#REF!</v>
      </c>
      <c r="AJ112" s="154" t="e">
        <f>'2025 Srk 21.7.'!#REF!</f>
        <v>#REF!</v>
      </c>
      <c r="AK112" s="154" t="e">
        <f>'2025 Srk 21.7.'!#REF!</f>
        <v>#REF!</v>
      </c>
      <c r="AU112" s="170" t="str">
        <f t="shared" si="3"/>
        <v>Lahtis Kyrkliga Samfällighet</v>
      </c>
      <c r="AV112" s="149" t="e">
        <f>'2025 Srk 21.7.'!#REF!</f>
        <v>#REF!</v>
      </c>
      <c r="AW112" s="150" t="e">
        <f>'2025 Srk 21.7.'!#REF!</f>
        <v>#REF!</v>
      </c>
      <c r="AX112" s="149" t="e">
        <f>'2025 Srk 21.7.'!#REF!</f>
        <v>#REF!</v>
      </c>
      <c r="AY112" s="149" t="e">
        <f>'2025 Srk 21.7.'!#REF!</f>
        <v>#REF!</v>
      </c>
    </row>
    <row r="113" spans="1:51" ht="15" customHeight="1">
      <c r="A113" s="86" t="s">
        <v>469</v>
      </c>
      <c r="B113" s="87"/>
      <c r="C113" s="88" t="s">
        <v>1095</v>
      </c>
      <c r="D113" s="89">
        <v>1918739.4</v>
      </c>
      <c r="E113" s="106">
        <v>4.4241901606927092E-2</v>
      </c>
      <c r="F113" s="89">
        <v>1895048.0660707029</v>
      </c>
      <c r="G113" s="89">
        <v>1942783.063515</v>
      </c>
      <c r="H113" s="89">
        <v>-47734.997444297187</v>
      </c>
      <c r="I113" s="89">
        <v>-128747.54036663554</v>
      </c>
      <c r="J113" s="89">
        <v>-176482.53781093273</v>
      </c>
      <c r="K113" s="89">
        <v>68472.474651918528</v>
      </c>
      <c r="L113" s="23"/>
      <c r="M113" s="22">
        <v>5.0532150675344453E-4</v>
      </c>
      <c r="N113" s="27">
        <v>436</v>
      </c>
      <c r="O113" s="1" t="s">
        <v>654</v>
      </c>
      <c r="Q113" s="175"/>
      <c r="S113" s="178"/>
      <c r="T113" s="176"/>
      <c r="U113" s="176"/>
      <c r="V113" s="177"/>
      <c r="W113" s="177"/>
      <c r="X113" s="176"/>
      <c r="Y113" s="177"/>
      <c r="Z113" s="176"/>
      <c r="AA113" s="176"/>
      <c r="AB113" s="177"/>
      <c r="AC113" s="177"/>
      <c r="AD113" s="11"/>
      <c r="AE113" s="151"/>
      <c r="AF113" s="152" t="str">
        <f t="shared" si="2"/>
        <v>Laihela församling</v>
      </c>
      <c r="AG113" s="153" t="e">
        <f>'2025 Srk 21.7.'!#REF!</f>
        <v>#REF!</v>
      </c>
      <c r="AH113" s="139" t="e">
        <f>'2025 Srk 21.7.'!#REF!</f>
        <v>#REF!</v>
      </c>
      <c r="AI113" s="154" t="e">
        <f>'2025 Srk 21.7.'!#REF!</f>
        <v>#REF!</v>
      </c>
      <c r="AJ113" s="154" t="e">
        <f>'2025 Srk 21.7.'!#REF!</f>
        <v>#REF!</v>
      </c>
      <c r="AK113" s="154" t="e">
        <f>'2025 Srk 21.7.'!#REF!</f>
        <v>#REF!</v>
      </c>
      <c r="AU113" s="170" t="str">
        <f t="shared" si="3"/>
        <v>Laihela församling</v>
      </c>
      <c r="AV113" s="149" t="e">
        <f>'2025 Srk 21.7.'!#REF!</f>
        <v>#REF!</v>
      </c>
      <c r="AW113" s="150" t="e">
        <f>'2025 Srk 21.7.'!#REF!</f>
        <v>#REF!</v>
      </c>
      <c r="AX113" s="149" t="e">
        <f>'2025 Srk 21.7.'!#REF!</f>
        <v>#REF!</v>
      </c>
      <c r="AY113" s="149" t="e">
        <f>'2025 Srk 21.7.'!#REF!</f>
        <v>#REF!</v>
      </c>
    </row>
    <row r="114" spans="1:51" ht="15" customHeight="1">
      <c r="A114" s="86" t="s">
        <v>469</v>
      </c>
      <c r="B114" s="87"/>
      <c r="C114" s="88" t="s">
        <v>1096</v>
      </c>
      <c r="D114" s="89">
        <v>1900505.12</v>
      </c>
      <c r="E114" s="106">
        <v>4.1431479412749939E-2</v>
      </c>
      <c r="F114" s="89">
        <v>1877038.9309843064</v>
      </c>
      <c r="G114" s="89">
        <v>1920121.3158750001</v>
      </c>
      <c r="H114" s="89">
        <v>-43082.384890693706</v>
      </c>
      <c r="I114" s="89">
        <v>-127524.01897526968</v>
      </c>
      <c r="J114" s="89">
        <v>-170606.4038659634</v>
      </c>
      <c r="K114" s="89">
        <v>67821.762900705216</v>
      </c>
      <c r="L114" s="23"/>
      <c r="M114" s="22">
        <v>9.4484303279806191E-3</v>
      </c>
      <c r="N114" s="27">
        <v>2442</v>
      </c>
      <c r="O114" s="1" t="s">
        <v>656</v>
      </c>
      <c r="Q114" s="175"/>
      <c r="S114" s="178"/>
      <c r="T114" s="176"/>
      <c r="U114" s="176"/>
      <c r="V114" s="177"/>
      <c r="W114" s="177"/>
      <c r="X114" s="176"/>
      <c r="Y114" s="177"/>
      <c r="Z114" s="176"/>
      <c r="AA114" s="176"/>
      <c r="AB114" s="177"/>
      <c r="AC114" s="177"/>
      <c r="AD114" s="11"/>
      <c r="AE114" s="151"/>
      <c r="AF114" s="152" t="str">
        <f t="shared" si="2"/>
        <v>Laitila församling</v>
      </c>
      <c r="AG114" s="153" t="e">
        <f>'2025 Srk 21.7.'!#REF!</f>
        <v>#REF!</v>
      </c>
      <c r="AH114" s="139" t="e">
        <f>'2025 Srk 21.7.'!#REF!</f>
        <v>#REF!</v>
      </c>
      <c r="AI114" s="154" t="e">
        <f>'2025 Srk 21.7.'!#REF!</f>
        <v>#REF!</v>
      </c>
      <c r="AJ114" s="154" t="e">
        <f>'2025 Srk 21.7.'!#REF!</f>
        <v>#REF!</v>
      </c>
      <c r="AK114" s="154" t="e">
        <f>'2025 Srk 21.7.'!#REF!</f>
        <v>#REF!</v>
      </c>
      <c r="AU114" s="170" t="str">
        <f t="shared" si="3"/>
        <v>Laitila församling</v>
      </c>
      <c r="AV114" s="149" t="e">
        <f>'2025 Srk 21.7.'!#REF!</f>
        <v>#REF!</v>
      </c>
      <c r="AW114" s="150" t="e">
        <f>'2025 Srk 21.7.'!#REF!</f>
        <v>#REF!</v>
      </c>
      <c r="AX114" s="149" t="e">
        <f>'2025 Srk 21.7.'!#REF!</f>
        <v>#REF!</v>
      </c>
      <c r="AY114" s="149" t="e">
        <f>'2025 Srk 21.7.'!#REF!</f>
        <v>#REF!</v>
      </c>
    </row>
    <row r="115" spans="1:51" ht="15" customHeight="1">
      <c r="A115" s="86" t="s">
        <v>469</v>
      </c>
      <c r="B115" s="87"/>
      <c r="C115" s="88" t="s">
        <v>1097</v>
      </c>
      <c r="D115" s="89">
        <v>13916234.57</v>
      </c>
      <c r="E115" s="106">
        <v>3.8295987227419781E-2</v>
      </c>
      <c r="F115" s="89">
        <v>13744406.045377899</v>
      </c>
      <c r="G115" s="89">
        <v>14101169.536395</v>
      </c>
      <c r="H115" s="89">
        <v>-356763.49101710133</v>
      </c>
      <c r="I115" s="89">
        <v>-933780.258044758</v>
      </c>
      <c r="J115" s="89">
        <v>-1290543.7490618592</v>
      </c>
      <c r="K115" s="89">
        <v>496617.21588897239</v>
      </c>
      <c r="L115" s="23"/>
      <c r="M115" s="22">
        <v>1.7728183798593002E-2</v>
      </c>
      <c r="N115" s="27">
        <v>2222</v>
      </c>
      <c r="O115" s="1" t="s">
        <v>658</v>
      </c>
      <c r="Q115" s="175"/>
      <c r="S115" s="178"/>
      <c r="T115" s="176"/>
      <c r="U115" s="176"/>
      <c r="V115" s="177"/>
      <c r="W115" s="177"/>
      <c r="X115" s="176"/>
      <c r="Y115" s="177"/>
      <c r="Z115" s="176"/>
      <c r="AA115" s="176"/>
      <c r="AB115" s="177"/>
      <c r="AC115" s="177"/>
      <c r="AD115" s="11"/>
      <c r="AE115" s="151"/>
      <c r="AF115" s="152" t="str">
        <f t="shared" si="2"/>
        <v>Villmanstrands Kyrkliga Samfällighet</v>
      </c>
      <c r="AG115" s="153" t="e">
        <f>'2025 Srk 21.7.'!#REF!</f>
        <v>#REF!</v>
      </c>
      <c r="AH115" s="139" t="e">
        <f>'2025 Srk 21.7.'!#REF!</f>
        <v>#REF!</v>
      </c>
      <c r="AI115" s="154" t="e">
        <f>'2025 Srk 21.7.'!#REF!</f>
        <v>#REF!</v>
      </c>
      <c r="AJ115" s="154" t="e">
        <f>'2025 Srk 21.7.'!#REF!</f>
        <v>#REF!</v>
      </c>
      <c r="AK115" s="154" t="e">
        <f>'2025 Srk 21.7.'!#REF!</f>
        <v>#REF!</v>
      </c>
      <c r="AU115" s="170" t="str">
        <f t="shared" si="3"/>
        <v>Villmanstrands Kyrkliga Samfällighet</v>
      </c>
      <c r="AV115" s="149" t="e">
        <f>'2025 Srk 21.7.'!#REF!</f>
        <v>#REF!</v>
      </c>
      <c r="AW115" s="150" t="e">
        <f>'2025 Srk 21.7.'!#REF!</f>
        <v>#REF!</v>
      </c>
      <c r="AX115" s="149" t="e">
        <f>'2025 Srk 21.7.'!#REF!</f>
        <v>#REF!</v>
      </c>
      <c r="AY115" s="149" t="e">
        <f>'2025 Srk 21.7.'!#REF!</f>
        <v>#REF!</v>
      </c>
    </row>
    <row r="116" spans="1:51" ht="15" customHeight="1">
      <c r="A116" s="86" t="s">
        <v>469</v>
      </c>
      <c r="B116" s="87"/>
      <c r="C116" s="88" t="s">
        <v>1098</v>
      </c>
      <c r="D116" s="89">
        <v>4060639.58</v>
      </c>
      <c r="E116" s="106">
        <v>6.3534790917923578E-2</v>
      </c>
      <c r="F116" s="89">
        <v>4010501.4693966005</v>
      </c>
      <c r="G116" s="89">
        <v>4060951.3963799998</v>
      </c>
      <c r="H116" s="89">
        <v>-50449.926983399317</v>
      </c>
      <c r="I116" s="89">
        <v>-272469.18379870034</v>
      </c>
      <c r="J116" s="89">
        <v>-322919.11078209965</v>
      </c>
      <c r="K116" s="89">
        <v>144908.70449219269</v>
      </c>
      <c r="L116" s="23"/>
      <c r="M116" s="22">
        <v>1.6903431263843704E-3</v>
      </c>
      <c r="N116" s="27">
        <v>442</v>
      </c>
      <c r="O116" s="1" t="s">
        <v>660</v>
      </c>
      <c r="Q116" s="175"/>
      <c r="S116" s="178"/>
      <c r="T116" s="176"/>
      <c r="U116" s="176"/>
      <c r="V116" s="177"/>
      <c r="W116" s="177"/>
      <c r="X116" s="176"/>
      <c r="Y116" s="177"/>
      <c r="Z116" s="176"/>
      <c r="AA116" s="176"/>
      <c r="AB116" s="177"/>
      <c r="AC116" s="177"/>
      <c r="AD116" s="11"/>
      <c r="AE116" s="151"/>
      <c r="AF116" s="152" t="str">
        <f t="shared" si="2"/>
        <v>Lappo domkyrkoförsamling</v>
      </c>
      <c r="AG116" s="153" t="e">
        <f>'2025 Srk 21.7.'!#REF!</f>
        <v>#REF!</v>
      </c>
      <c r="AH116" s="139" t="e">
        <f>'2025 Srk 21.7.'!#REF!</f>
        <v>#REF!</v>
      </c>
      <c r="AI116" s="154" t="e">
        <f>'2025 Srk 21.7.'!#REF!</f>
        <v>#REF!</v>
      </c>
      <c r="AJ116" s="154" t="e">
        <f>'2025 Srk 21.7.'!#REF!</f>
        <v>#REF!</v>
      </c>
      <c r="AK116" s="154" t="e">
        <f>'2025 Srk 21.7.'!#REF!</f>
        <v>#REF!</v>
      </c>
      <c r="AU116" s="170" t="str">
        <f t="shared" si="3"/>
        <v>Lappo domkyrkoförsamling</v>
      </c>
      <c r="AV116" s="149" t="e">
        <f>'2025 Srk 21.7.'!#REF!</f>
        <v>#REF!</v>
      </c>
      <c r="AW116" s="150" t="e">
        <f>'2025 Srk 21.7.'!#REF!</f>
        <v>#REF!</v>
      </c>
      <c r="AX116" s="149" t="e">
        <f>'2025 Srk 21.7.'!#REF!</f>
        <v>#REF!</v>
      </c>
      <c r="AY116" s="149" t="e">
        <f>'2025 Srk 21.7.'!#REF!</f>
        <v>#REF!</v>
      </c>
    </row>
    <row r="117" spans="1:51" ht="15" customHeight="1">
      <c r="A117" s="86" t="s">
        <v>469</v>
      </c>
      <c r="B117" s="87"/>
      <c r="C117" s="88" t="s">
        <v>1099</v>
      </c>
      <c r="D117" s="89">
        <v>4470441.95</v>
      </c>
      <c r="E117" s="106">
        <v>1.6313037501139993E-2</v>
      </c>
      <c r="F117" s="89">
        <v>4415243.8688801834</v>
      </c>
      <c r="G117" s="89">
        <v>4529032.2759150006</v>
      </c>
      <c r="H117" s="89">
        <v>-113788.40703481715</v>
      </c>
      <c r="I117" s="89">
        <v>-299966.94987048575</v>
      </c>
      <c r="J117" s="89">
        <v>-413755.35690530291</v>
      </c>
      <c r="K117" s="89">
        <v>159532.98457531453</v>
      </c>
      <c r="L117" s="23"/>
      <c r="M117" s="22">
        <v>1.7461584836625103E-3</v>
      </c>
      <c r="N117" s="27">
        <v>447</v>
      </c>
      <c r="O117" s="1" t="s">
        <v>662</v>
      </c>
      <c r="Q117" s="175"/>
      <c r="S117" s="178"/>
      <c r="T117" s="176"/>
      <c r="U117" s="176"/>
      <c r="V117" s="177"/>
      <c r="W117" s="177"/>
      <c r="X117" s="176"/>
      <c r="Y117" s="177"/>
      <c r="Z117" s="176"/>
      <c r="AA117" s="176"/>
      <c r="AB117" s="177"/>
      <c r="AC117" s="177"/>
      <c r="AD117" s="11"/>
      <c r="AE117" s="151"/>
      <c r="AF117" s="152" t="str">
        <f t="shared" si="2"/>
        <v>Laukaa församling</v>
      </c>
      <c r="AG117" s="153" t="e">
        <f>'2025 Srk 21.7.'!#REF!</f>
        <v>#REF!</v>
      </c>
      <c r="AH117" s="139" t="e">
        <f>'2025 Srk 21.7.'!#REF!</f>
        <v>#REF!</v>
      </c>
      <c r="AI117" s="154" t="e">
        <f>'2025 Srk 21.7.'!#REF!</f>
        <v>#REF!</v>
      </c>
      <c r="AJ117" s="154" t="e">
        <f>'2025 Srk 21.7.'!#REF!</f>
        <v>#REF!</v>
      </c>
      <c r="AK117" s="154" t="e">
        <f>'2025 Srk 21.7.'!#REF!</f>
        <v>#REF!</v>
      </c>
      <c r="AU117" s="170" t="str">
        <f t="shared" si="3"/>
        <v>Laukaa församling</v>
      </c>
      <c r="AV117" s="149" t="e">
        <f>'2025 Srk 21.7.'!#REF!</f>
        <v>#REF!</v>
      </c>
      <c r="AW117" s="150" t="e">
        <f>'2025 Srk 21.7.'!#REF!</f>
        <v>#REF!</v>
      </c>
      <c r="AX117" s="149" t="e">
        <f>'2025 Srk 21.7.'!#REF!</f>
        <v>#REF!</v>
      </c>
      <c r="AY117" s="149" t="e">
        <f>'2025 Srk 21.7.'!#REF!</f>
        <v>#REF!</v>
      </c>
    </row>
    <row r="118" spans="1:51" ht="15" customHeight="1">
      <c r="A118" s="86" t="s">
        <v>469</v>
      </c>
      <c r="B118" s="87"/>
      <c r="C118" s="88" t="s">
        <v>1100</v>
      </c>
      <c r="D118" s="89">
        <v>662237.23</v>
      </c>
      <c r="E118" s="106">
        <v>2.3123626925394269E-2</v>
      </c>
      <c r="F118" s="89">
        <v>654060.35962544952</v>
      </c>
      <c r="G118" s="89">
        <v>684109.85125499999</v>
      </c>
      <c r="H118" s="89">
        <v>-30049.491629550466</v>
      </c>
      <c r="I118" s="89">
        <v>-44436.161837148858</v>
      </c>
      <c r="J118" s="89">
        <v>-74485.653466699325</v>
      </c>
      <c r="K118" s="89">
        <v>23632.715284176546</v>
      </c>
      <c r="L118" s="23"/>
      <c r="M118" s="22">
        <v>1.7255571042841403E-3</v>
      </c>
      <c r="N118" s="27">
        <v>454</v>
      </c>
      <c r="O118" s="1" t="s">
        <v>664</v>
      </c>
      <c r="Q118" s="175"/>
      <c r="S118" s="178"/>
      <c r="T118" s="176"/>
      <c r="U118" s="176"/>
      <c r="V118" s="177"/>
      <c r="W118" s="177"/>
      <c r="X118" s="176"/>
      <c r="Y118" s="177"/>
      <c r="Z118" s="176"/>
      <c r="AA118" s="176"/>
      <c r="AB118" s="177"/>
      <c r="AC118" s="177"/>
      <c r="AD118" s="11"/>
      <c r="AE118" s="151"/>
      <c r="AF118" s="152" t="str">
        <f t="shared" si="2"/>
        <v>Lemland-Lumparlands församling</v>
      </c>
      <c r="AG118" s="153" t="e">
        <f>'2025 Srk 21.7.'!#REF!</f>
        <v>#REF!</v>
      </c>
      <c r="AH118" s="139" t="e">
        <f>'2025 Srk 21.7.'!#REF!</f>
        <v>#REF!</v>
      </c>
      <c r="AI118" s="154" t="e">
        <f>'2025 Srk 21.7.'!#REF!</f>
        <v>#REF!</v>
      </c>
      <c r="AJ118" s="154" t="e">
        <f>'2025 Srk 21.7.'!#REF!</f>
        <v>#REF!</v>
      </c>
      <c r="AK118" s="154" t="e">
        <f>'2025 Srk 21.7.'!#REF!</f>
        <v>#REF!</v>
      </c>
      <c r="AU118" s="170" t="str">
        <f t="shared" si="3"/>
        <v>Lemland-Lumparlands församling</v>
      </c>
      <c r="AV118" s="149" t="e">
        <f>'2025 Srk 21.7.'!#REF!</f>
        <v>#REF!</v>
      </c>
      <c r="AW118" s="150" t="e">
        <f>'2025 Srk 21.7.'!#REF!</f>
        <v>#REF!</v>
      </c>
      <c r="AX118" s="149" t="e">
        <f>'2025 Srk 21.7.'!#REF!</f>
        <v>#REF!</v>
      </c>
      <c r="AY118" s="149" t="e">
        <f>'2025 Srk 21.7.'!#REF!</f>
        <v>#REF!</v>
      </c>
    </row>
    <row r="119" spans="1:51" ht="15" customHeight="1">
      <c r="A119" s="86" t="s">
        <v>469</v>
      </c>
      <c r="B119" s="87"/>
      <c r="C119" s="88" t="s">
        <v>1102</v>
      </c>
      <c r="D119" s="89">
        <v>5485949.8499999996</v>
      </c>
      <c r="E119" s="106">
        <v>5.5231981570795563E-2</v>
      </c>
      <c r="F119" s="89">
        <v>5418212.9442921551</v>
      </c>
      <c r="G119" s="89">
        <v>5511950.2982250005</v>
      </c>
      <c r="H119" s="89">
        <v>-93737.353932845406</v>
      </c>
      <c r="I119" s="89">
        <v>-368107.59697862732</v>
      </c>
      <c r="J119" s="89">
        <v>-461844.95091147273</v>
      </c>
      <c r="K119" s="89">
        <v>195772.57966653586</v>
      </c>
      <c r="L119" s="23"/>
      <c r="M119" s="22">
        <v>1.5628545614997488E-3</v>
      </c>
      <c r="N119" s="27">
        <v>407</v>
      </c>
      <c r="O119" s="1" t="s">
        <v>1101</v>
      </c>
      <c r="Q119" s="175"/>
      <c r="S119" s="178"/>
      <c r="T119" s="176"/>
      <c r="U119" s="176"/>
      <c r="V119" s="177"/>
      <c r="W119" s="177"/>
      <c r="X119" s="176"/>
      <c r="Y119" s="177"/>
      <c r="Z119" s="176"/>
      <c r="AA119" s="176"/>
      <c r="AB119" s="177"/>
      <c r="AC119" s="177"/>
      <c r="AD119" s="11"/>
      <c r="AE119" s="151"/>
      <c r="AF119" s="152" t="str">
        <f t="shared" si="2"/>
        <v>Lempäälä församling</v>
      </c>
      <c r="AG119" s="153" t="e">
        <f>'2025 Srk 21.7.'!#REF!</f>
        <v>#REF!</v>
      </c>
      <c r="AH119" s="139" t="e">
        <f>'2025 Srk 21.7.'!#REF!</f>
        <v>#REF!</v>
      </c>
      <c r="AI119" s="154" t="e">
        <f>'2025 Srk 21.7.'!#REF!</f>
        <v>#REF!</v>
      </c>
      <c r="AJ119" s="154" t="e">
        <f>'2025 Srk 21.7.'!#REF!</f>
        <v>#REF!</v>
      </c>
      <c r="AK119" s="154" t="e">
        <f>'2025 Srk 21.7.'!#REF!</f>
        <v>#REF!</v>
      </c>
      <c r="AU119" s="170" t="str">
        <f t="shared" si="3"/>
        <v>Lempäälä församling</v>
      </c>
      <c r="AV119" s="149" t="e">
        <f>'2025 Srk 21.7.'!#REF!</f>
        <v>#REF!</v>
      </c>
      <c r="AW119" s="150" t="e">
        <f>'2025 Srk 21.7.'!#REF!</f>
        <v>#REF!</v>
      </c>
      <c r="AX119" s="149" t="e">
        <f>'2025 Srk 21.7.'!#REF!</f>
        <v>#REF!</v>
      </c>
      <c r="AY119" s="149" t="e">
        <f>'2025 Srk 21.7.'!#REF!</f>
        <v>#REF!</v>
      </c>
    </row>
    <row r="120" spans="1:51" ht="15" customHeight="1">
      <c r="A120" s="86" t="s">
        <v>469</v>
      </c>
      <c r="B120" s="87"/>
      <c r="C120" s="88" t="s">
        <v>1103</v>
      </c>
      <c r="D120" s="89">
        <v>2040958.63</v>
      </c>
      <c r="E120" s="106">
        <v>3.5462194082829912E-2</v>
      </c>
      <c r="F120" s="89">
        <v>2015758.2132893144</v>
      </c>
      <c r="G120" s="89">
        <v>2057448.630285</v>
      </c>
      <c r="H120" s="89">
        <v>-41690.416995685548</v>
      </c>
      <c r="I120" s="89">
        <v>-136948.45876545724</v>
      </c>
      <c r="J120" s="89">
        <v>-178638.87576114279</v>
      </c>
      <c r="K120" s="89">
        <v>72834.011777883628</v>
      </c>
      <c r="L120" s="23"/>
      <c r="M120" s="22">
        <v>2.2168343165342337E-2</v>
      </c>
      <c r="N120" s="27">
        <v>465</v>
      </c>
      <c r="O120" s="1" t="s">
        <v>666</v>
      </c>
      <c r="Q120" s="175"/>
      <c r="S120" s="178"/>
      <c r="T120" s="176"/>
      <c r="U120" s="176"/>
      <c r="V120" s="177"/>
      <c r="W120" s="177"/>
      <c r="X120" s="176"/>
      <c r="Y120" s="177"/>
      <c r="Z120" s="176"/>
      <c r="AA120" s="176"/>
      <c r="AB120" s="177"/>
      <c r="AC120" s="177"/>
      <c r="AD120" s="11"/>
      <c r="AE120" s="151"/>
      <c r="AF120" s="152" t="str">
        <f t="shared" si="2"/>
        <v>Leppävirta församling</v>
      </c>
      <c r="AG120" s="153" t="e">
        <f>'2025 Srk 21.7.'!#REF!</f>
        <v>#REF!</v>
      </c>
      <c r="AH120" s="139" t="e">
        <f>'2025 Srk 21.7.'!#REF!</f>
        <v>#REF!</v>
      </c>
      <c r="AI120" s="154" t="e">
        <f>'2025 Srk 21.7.'!#REF!</f>
        <v>#REF!</v>
      </c>
      <c r="AJ120" s="154" t="e">
        <f>'2025 Srk 21.7.'!#REF!</f>
        <v>#REF!</v>
      </c>
      <c r="AK120" s="154" t="e">
        <f>'2025 Srk 21.7.'!#REF!</f>
        <v>#REF!</v>
      </c>
      <c r="AU120" s="170" t="str">
        <f t="shared" si="3"/>
        <v>Leppävirta församling</v>
      </c>
      <c r="AV120" s="149" t="e">
        <f>'2025 Srk 21.7.'!#REF!</f>
        <v>#REF!</v>
      </c>
      <c r="AW120" s="150" t="e">
        <f>'2025 Srk 21.7.'!#REF!</f>
        <v>#REF!</v>
      </c>
      <c r="AX120" s="149" t="e">
        <f>'2025 Srk 21.7.'!#REF!</f>
        <v>#REF!</v>
      </c>
      <c r="AY120" s="149" t="e">
        <f>'2025 Srk 21.7.'!#REF!</f>
        <v>#REF!</v>
      </c>
    </row>
    <row r="121" spans="1:51" ht="15" customHeight="1">
      <c r="A121" s="86" t="s">
        <v>469</v>
      </c>
      <c r="B121" s="87"/>
      <c r="C121" s="88" t="s">
        <v>1104</v>
      </c>
      <c r="D121" s="89">
        <v>5182625.47</v>
      </c>
      <c r="E121" s="106">
        <v>4.9979187110375634E-2</v>
      </c>
      <c r="F121" s="89">
        <v>5118633.8145202361</v>
      </c>
      <c r="G121" s="89">
        <v>5235329.7576449998</v>
      </c>
      <c r="H121" s="89">
        <v>-116695.94312476367</v>
      </c>
      <c r="I121" s="89">
        <v>-347754.51106282516</v>
      </c>
      <c r="J121" s="89">
        <v>-464450.45418758882</v>
      </c>
      <c r="K121" s="89">
        <v>184948.092025922</v>
      </c>
      <c r="L121" s="23"/>
      <c r="M121" s="22">
        <v>8.1944975910980939E-4</v>
      </c>
      <c r="N121" s="27">
        <v>472</v>
      </c>
      <c r="O121" s="1" t="s">
        <v>668</v>
      </c>
      <c r="Q121" s="175"/>
      <c r="S121" s="178"/>
      <c r="T121" s="176"/>
      <c r="U121" s="176"/>
      <c r="V121" s="177"/>
      <c r="W121" s="177"/>
      <c r="X121" s="176"/>
      <c r="Y121" s="177"/>
      <c r="Z121" s="176"/>
      <c r="AA121" s="176"/>
      <c r="AB121" s="177"/>
      <c r="AC121" s="177"/>
      <c r="AD121" s="11"/>
      <c r="AE121" s="151"/>
      <c r="AF121" s="152" t="str">
        <f t="shared" si="2"/>
        <v>Lundo församling</v>
      </c>
      <c r="AG121" s="153" t="e">
        <f>'2025 Srk 21.7.'!#REF!</f>
        <v>#REF!</v>
      </c>
      <c r="AH121" s="139" t="e">
        <f>'2025 Srk 21.7.'!#REF!</f>
        <v>#REF!</v>
      </c>
      <c r="AI121" s="154" t="e">
        <f>'2025 Srk 21.7.'!#REF!</f>
        <v>#REF!</v>
      </c>
      <c r="AJ121" s="154" t="e">
        <f>'2025 Srk 21.7.'!#REF!</f>
        <v>#REF!</v>
      </c>
      <c r="AK121" s="154" t="e">
        <f>'2025 Srk 21.7.'!#REF!</f>
        <v>#REF!</v>
      </c>
      <c r="AU121" s="170" t="str">
        <f t="shared" si="3"/>
        <v>Lundo församling</v>
      </c>
      <c r="AV121" s="149" t="e">
        <f>'2025 Srk 21.7.'!#REF!</f>
        <v>#REF!</v>
      </c>
      <c r="AW121" s="150" t="e">
        <f>'2025 Srk 21.7.'!#REF!</f>
        <v>#REF!</v>
      </c>
      <c r="AX121" s="149" t="e">
        <f>'2025 Srk 21.7.'!#REF!</f>
        <v>#REF!</v>
      </c>
      <c r="AY121" s="149" t="e">
        <f>'2025 Srk 21.7.'!#REF!</f>
        <v>#REF!</v>
      </c>
    </row>
    <row r="122" spans="1:51" ht="15" customHeight="1">
      <c r="A122" s="86" t="s">
        <v>469</v>
      </c>
      <c r="B122" s="87"/>
      <c r="C122" s="88" t="s">
        <v>1106</v>
      </c>
      <c r="D122" s="89">
        <v>1866437.94</v>
      </c>
      <c r="E122" s="106">
        <v>2.4684006371533895E-2</v>
      </c>
      <c r="F122" s="89">
        <v>1843392.3901484415</v>
      </c>
      <c r="G122" s="89">
        <v>1891360.6719750001</v>
      </c>
      <c r="H122" s="89">
        <v>-47968.281826558523</v>
      </c>
      <c r="I122" s="89">
        <v>-125238.10894901626</v>
      </c>
      <c r="J122" s="89">
        <v>-173206.39077557478</v>
      </c>
      <c r="K122" s="89">
        <v>66606.035471012394</v>
      </c>
      <c r="L122" s="23"/>
      <c r="M122" s="22">
        <v>4.6107794292571443E-3</v>
      </c>
      <c r="N122" s="27">
        <v>475</v>
      </c>
      <c r="O122" s="1" t="s">
        <v>1105</v>
      </c>
      <c r="Q122" s="175"/>
      <c r="S122" s="178"/>
      <c r="T122" s="176"/>
      <c r="U122" s="176"/>
      <c r="V122" s="177"/>
      <c r="W122" s="177"/>
      <c r="X122" s="176"/>
      <c r="Y122" s="177"/>
      <c r="Z122" s="176"/>
      <c r="AA122" s="176"/>
      <c r="AB122" s="177"/>
      <c r="AC122" s="177"/>
      <c r="AD122" s="11"/>
      <c r="AE122" s="151"/>
      <c r="AF122" s="152" t="str">
        <f t="shared" si="2"/>
        <v>Lieksa församling</v>
      </c>
      <c r="AG122" s="153" t="e">
        <f>'2025 Srk 21.7.'!#REF!</f>
        <v>#REF!</v>
      </c>
      <c r="AH122" s="139" t="e">
        <f>'2025 Srk 21.7.'!#REF!</f>
        <v>#REF!</v>
      </c>
      <c r="AI122" s="154" t="e">
        <f>'2025 Srk 21.7.'!#REF!</f>
        <v>#REF!</v>
      </c>
      <c r="AJ122" s="154" t="e">
        <f>'2025 Srk 21.7.'!#REF!</f>
        <v>#REF!</v>
      </c>
      <c r="AK122" s="154" t="e">
        <f>'2025 Srk 21.7.'!#REF!</f>
        <v>#REF!</v>
      </c>
      <c r="AU122" s="170" t="str">
        <f t="shared" si="3"/>
        <v>Lieksa församling</v>
      </c>
      <c r="AV122" s="149" t="e">
        <f>'2025 Srk 21.7.'!#REF!</f>
        <v>#REF!</v>
      </c>
      <c r="AW122" s="150" t="e">
        <f>'2025 Srk 21.7.'!#REF!</f>
        <v>#REF!</v>
      </c>
      <c r="AX122" s="149" t="e">
        <f>'2025 Srk 21.7.'!#REF!</f>
        <v>#REF!</v>
      </c>
      <c r="AY122" s="149" t="e">
        <f>'2025 Srk 21.7.'!#REF!</f>
        <v>#REF!</v>
      </c>
    </row>
    <row r="123" spans="1:51" ht="15" customHeight="1">
      <c r="A123" s="86" t="s">
        <v>469</v>
      </c>
      <c r="B123" s="87"/>
      <c r="C123" s="88" t="s">
        <v>1107</v>
      </c>
      <c r="D123" s="89">
        <v>2475688.31</v>
      </c>
      <c r="E123" s="106">
        <v>7.3709966968332541E-2</v>
      </c>
      <c r="F123" s="89">
        <v>2445120.1367206755</v>
      </c>
      <c r="G123" s="89">
        <v>2455662.3588899998</v>
      </c>
      <c r="H123" s="89">
        <v>-10542.22216932429</v>
      </c>
      <c r="I123" s="89">
        <v>-166118.84898331304</v>
      </c>
      <c r="J123" s="89">
        <v>-176661.07115263733</v>
      </c>
      <c r="K123" s="89">
        <v>88347.852268278861</v>
      </c>
      <c r="L123" s="23"/>
      <c r="M123" s="22">
        <v>3.0443823412608048E-3</v>
      </c>
      <c r="N123" s="27">
        <v>484</v>
      </c>
      <c r="O123" s="1" t="s">
        <v>672</v>
      </c>
      <c r="Q123" s="175"/>
      <c r="S123" s="178"/>
      <c r="T123" s="176"/>
      <c r="U123" s="176"/>
      <c r="V123" s="177"/>
      <c r="W123" s="177"/>
      <c r="X123" s="176"/>
      <c r="Y123" s="177"/>
      <c r="Z123" s="176"/>
      <c r="AA123" s="176"/>
      <c r="AB123" s="177"/>
      <c r="AC123" s="177"/>
      <c r="AD123" s="11"/>
      <c r="AE123" s="151"/>
      <c r="AF123" s="152" t="str">
        <f t="shared" si="2"/>
        <v>Limingo församling</v>
      </c>
      <c r="AG123" s="153" t="e">
        <f>'2025 Srk 21.7.'!#REF!</f>
        <v>#REF!</v>
      </c>
      <c r="AH123" s="139" t="e">
        <f>'2025 Srk 21.7.'!#REF!</f>
        <v>#REF!</v>
      </c>
      <c r="AI123" s="154" t="e">
        <f>'2025 Srk 21.7.'!#REF!</f>
        <v>#REF!</v>
      </c>
      <c r="AJ123" s="154" t="e">
        <f>'2025 Srk 21.7.'!#REF!</f>
        <v>#REF!</v>
      </c>
      <c r="AK123" s="154" t="e">
        <f>'2025 Srk 21.7.'!#REF!</f>
        <v>#REF!</v>
      </c>
      <c r="AU123" s="170" t="str">
        <f t="shared" si="3"/>
        <v>Limingo församling</v>
      </c>
      <c r="AV123" s="149" t="e">
        <f>'2025 Srk 21.7.'!#REF!</f>
        <v>#REF!</v>
      </c>
      <c r="AW123" s="150" t="e">
        <f>'2025 Srk 21.7.'!#REF!</f>
        <v>#REF!</v>
      </c>
      <c r="AX123" s="149" t="e">
        <f>'2025 Srk 21.7.'!#REF!</f>
        <v>#REF!</v>
      </c>
      <c r="AY123" s="149" t="e">
        <f>'2025 Srk 21.7.'!#REF!</f>
        <v>#REF!</v>
      </c>
    </row>
    <row r="124" spans="1:51" ht="15" customHeight="1">
      <c r="A124" s="86" t="s">
        <v>469</v>
      </c>
      <c r="B124" s="87"/>
      <c r="C124" s="88" t="s">
        <v>1108</v>
      </c>
      <c r="D124" s="89">
        <v>2906876.63</v>
      </c>
      <c r="E124" s="106">
        <v>3.5532557152058386E-2</v>
      </c>
      <c r="F124" s="89">
        <v>2870984.426539436</v>
      </c>
      <c r="G124" s="89">
        <v>2943231.9964200002</v>
      </c>
      <c r="H124" s="89">
        <v>-72247.569880564231</v>
      </c>
      <c r="I124" s="89">
        <v>-195051.61371145787</v>
      </c>
      <c r="J124" s="89">
        <v>-267299.18359202211</v>
      </c>
      <c r="K124" s="89">
        <v>103735.31515740456</v>
      </c>
      <c r="L124" s="23"/>
      <c r="M124" s="22">
        <v>7.7549562124404328E-3</v>
      </c>
      <c r="N124" s="27">
        <v>384</v>
      </c>
      <c r="O124" s="1" t="s">
        <v>636</v>
      </c>
      <c r="Q124" s="175"/>
      <c r="S124" s="178"/>
      <c r="T124" s="176"/>
      <c r="U124" s="176"/>
      <c r="V124" s="177"/>
      <c r="W124" s="177"/>
      <c r="X124" s="176"/>
      <c r="Y124" s="177"/>
      <c r="Z124" s="176"/>
      <c r="AA124" s="176"/>
      <c r="AB124" s="177"/>
      <c r="AC124" s="177"/>
      <c r="AD124" s="11"/>
      <c r="AE124" s="151"/>
      <c r="AF124" s="152" t="str">
        <f t="shared" si="2"/>
        <v>Liperi församling</v>
      </c>
      <c r="AG124" s="153" t="e">
        <f>'2025 Srk 21.7.'!#REF!</f>
        <v>#REF!</v>
      </c>
      <c r="AH124" s="139" t="e">
        <f>'2025 Srk 21.7.'!#REF!</f>
        <v>#REF!</v>
      </c>
      <c r="AI124" s="154" t="e">
        <f>'2025 Srk 21.7.'!#REF!</f>
        <v>#REF!</v>
      </c>
      <c r="AJ124" s="154" t="e">
        <f>'2025 Srk 21.7.'!#REF!</f>
        <v>#REF!</v>
      </c>
      <c r="AK124" s="154" t="e">
        <f>'2025 Srk 21.7.'!#REF!</f>
        <v>#REF!</v>
      </c>
      <c r="AU124" s="170" t="str">
        <f t="shared" si="3"/>
        <v>Liperi församling</v>
      </c>
      <c r="AV124" s="149" t="e">
        <f>'2025 Srk 21.7.'!#REF!</f>
        <v>#REF!</v>
      </c>
      <c r="AW124" s="150" t="e">
        <f>'2025 Srk 21.7.'!#REF!</f>
        <v>#REF!</v>
      </c>
      <c r="AX124" s="149" t="e">
        <f>'2025 Srk 21.7.'!#REF!</f>
        <v>#REF!</v>
      </c>
      <c r="AY124" s="149" t="e">
        <f>'2025 Srk 21.7.'!#REF!</f>
        <v>#REF!</v>
      </c>
    </row>
    <row r="125" spans="1:51" ht="15" customHeight="1">
      <c r="A125" s="86" t="s">
        <v>469</v>
      </c>
      <c r="B125" s="87"/>
      <c r="C125" s="88" t="s">
        <v>1109</v>
      </c>
      <c r="D125" s="89">
        <v>9684538.5700000003</v>
      </c>
      <c r="E125" s="106">
        <v>3.7358387888523525E-2</v>
      </c>
      <c r="F125" s="89">
        <v>9564960.2483097147</v>
      </c>
      <c r="G125" s="89">
        <v>9849118.4571599998</v>
      </c>
      <c r="H125" s="89">
        <v>-284158.20885028504</v>
      </c>
      <c r="I125" s="89">
        <v>-649833.17717524013</v>
      </c>
      <c r="J125" s="89">
        <v>-933991.38602552516</v>
      </c>
      <c r="K125" s="89">
        <v>345604.16164376069</v>
      </c>
      <c r="L125" s="23"/>
      <c r="M125" s="22">
        <v>2.9973165961155263E-4</v>
      </c>
      <c r="N125" s="27">
        <v>500</v>
      </c>
      <c r="O125" s="1" t="s">
        <v>674</v>
      </c>
      <c r="Q125" s="175"/>
      <c r="S125" s="178"/>
      <c r="T125" s="176"/>
      <c r="U125" s="176"/>
      <c r="V125" s="177"/>
      <c r="W125" s="177"/>
      <c r="X125" s="176"/>
      <c r="Y125" s="177"/>
      <c r="Z125" s="176"/>
      <c r="AA125" s="176"/>
      <c r="AB125" s="177"/>
      <c r="AC125" s="177"/>
      <c r="AD125" s="11"/>
      <c r="AE125" s="151"/>
      <c r="AF125" s="152" t="str">
        <f t="shared" si="2"/>
        <v>Lojo församling</v>
      </c>
      <c r="AG125" s="153" t="e">
        <f>'2025 Srk 21.7.'!#REF!</f>
        <v>#REF!</v>
      </c>
      <c r="AH125" s="139" t="e">
        <f>'2025 Srk 21.7.'!#REF!</f>
        <v>#REF!</v>
      </c>
      <c r="AI125" s="154" t="e">
        <f>'2025 Srk 21.7.'!#REF!</f>
        <v>#REF!</v>
      </c>
      <c r="AJ125" s="154" t="e">
        <f>'2025 Srk 21.7.'!#REF!</f>
        <v>#REF!</v>
      </c>
      <c r="AK125" s="154" t="e">
        <f>'2025 Srk 21.7.'!#REF!</f>
        <v>#REF!</v>
      </c>
      <c r="AU125" s="170" t="str">
        <f t="shared" si="3"/>
        <v>Lojo församling</v>
      </c>
      <c r="AV125" s="149" t="e">
        <f>'2025 Srk 21.7.'!#REF!</f>
        <v>#REF!</v>
      </c>
      <c r="AW125" s="150" t="e">
        <f>'2025 Srk 21.7.'!#REF!</f>
        <v>#REF!</v>
      </c>
      <c r="AX125" s="149" t="e">
        <f>'2025 Srk 21.7.'!#REF!</f>
        <v>#REF!</v>
      </c>
      <c r="AY125" s="149" t="e">
        <f>'2025 Srk 21.7.'!#REF!</f>
        <v>#REF!</v>
      </c>
    </row>
    <row r="126" spans="1:51" ht="15" customHeight="1">
      <c r="A126" s="86" t="s">
        <v>469</v>
      </c>
      <c r="B126" s="87"/>
      <c r="C126" s="88" t="s">
        <v>1110</v>
      </c>
      <c r="D126" s="89">
        <v>3386918.25</v>
      </c>
      <c r="E126" s="106">
        <v>3.6633041247859044E-2</v>
      </c>
      <c r="F126" s="89">
        <v>3345098.8078954704</v>
      </c>
      <c r="G126" s="89">
        <v>3431926.6121700001</v>
      </c>
      <c r="H126" s="89">
        <v>-86827.804274529684</v>
      </c>
      <c r="I126" s="89">
        <v>-227262.43809366174</v>
      </c>
      <c r="J126" s="89">
        <v>-314090.24236819142</v>
      </c>
      <c r="K126" s="89">
        <v>120866.16557790249</v>
      </c>
      <c r="L126" s="23"/>
      <c r="M126" s="22">
        <v>4.520850835378707E-4</v>
      </c>
      <c r="N126" s="27">
        <v>507</v>
      </c>
      <c r="O126" s="1" t="s">
        <v>676</v>
      </c>
      <c r="Q126" s="175"/>
      <c r="S126" s="178"/>
      <c r="T126" s="176"/>
      <c r="U126" s="176"/>
      <c r="V126" s="177"/>
      <c r="W126" s="177"/>
      <c r="X126" s="176"/>
      <c r="Y126" s="177"/>
      <c r="Z126" s="176"/>
      <c r="AA126" s="176"/>
      <c r="AB126" s="177"/>
      <c r="AC126" s="177"/>
      <c r="AD126" s="11"/>
      <c r="AE126" s="151"/>
      <c r="AF126" s="152" t="str">
        <f t="shared" si="2"/>
        <v>Loimaa församling</v>
      </c>
      <c r="AG126" s="153" t="e">
        <f>'2025 Srk 21.7.'!#REF!</f>
        <v>#REF!</v>
      </c>
      <c r="AH126" s="139" t="e">
        <f>'2025 Srk 21.7.'!#REF!</f>
        <v>#REF!</v>
      </c>
      <c r="AI126" s="154" t="e">
        <f>'2025 Srk 21.7.'!#REF!</f>
        <v>#REF!</v>
      </c>
      <c r="AJ126" s="154" t="e">
        <f>'2025 Srk 21.7.'!#REF!</f>
        <v>#REF!</v>
      </c>
      <c r="AK126" s="154" t="e">
        <f>'2025 Srk 21.7.'!#REF!</f>
        <v>#REF!</v>
      </c>
      <c r="AU126" s="170" t="str">
        <f t="shared" si="3"/>
        <v>Loimaa församling</v>
      </c>
      <c r="AV126" s="149" t="e">
        <f>'2025 Srk 21.7.'!#REF!</f>
        <v>#REF!</v>
      </c>
      <c r="AW126" s="150" t="e">
        <f>'2025 Srk 21.7.'!#REF!</f>
        <v>#REF!</v>
      </c>
      <c r="AX126" s="149" t="e">
        <f>'2025 Srk 21.7.'!#REF!</f>
        <v>#REF!</v>
      </c>
      <c r="AY126" s="149" t="e">
        <f>'2025 Srk 21.7.'!#REF!</f>
        <v>#REF!</v>
      </c>
    </row>
    <row r="127" spans="1:51" ht="15" customHeight="1">
      <c r="A127" s="86" t="s">
        <v>469</v>
      </c>
      <c r="B127" s="87"/>
      <c r="C127" s="88" t="s">
        <v>1112</v>
      </c>
      <c r="D127" s="89">
        <v>1867489.63</v>
      </c>
      <c r="E127" s="106">
        <v>9.0688473019248539E-2</v>
      </c>
      <c r="F127" s="89">
        <v>1844431.0945710461</v>
      </c>
      <c r="G127" s="89">
        <v>1853961.3064349999</v>
      </c>
      <c r="H127" s="89">
        <v>-9530.211863953853</v>
      </c>
      <c r="I127" s="89">
        <v>-125308.67741742222</v>
      </c>
      <c r="J127" s="89">
        <v>-134838.88928137609</v>
      </c>
      <c r="K127" s="89">
        <v>66643.566266943657</v>
      </c>
      <c r="L127" s="23"/>
      <c r="M127" s="22">
        <v>2.0720747439580658E-2</v>
      </c>
      <c r="N127" s="27">
        <v>517</v>
      </c>
      <c r="O127" s="1" t="s">
        <v>1111</v>
      </c>
      <c r="Q127" s="175"/>
      <c r="S127" s="178"/>
      <c r="T127" s="176"/>
      <c r="U127" s="176"/>
      <c r="V127" s="177"/>
      <c r="W127" s="177"/>
      <c r="X127" s="176"/>
      <c r="Y127" s="177"/>
      <c r="Z127" s="176"/>
      <c r="AA127" s="176"/>
      <c r="AB127" s="177"/>
      <c r="AC127" s="177"/>
      <c r="AD127" s="11"/>
      <c r="AE127" s="151"/>
      <c r="AF127" s="152" t="str">
        <f t="shared" si="2"/>
        <v>Loppi församling</v>
      </c>
      <c r="AG127" s="153" t="e">
        <f>'2025 Srk 21.7.'!#REF!</f>
        <v>#REF!</v>
      </c>
      <c r="AH127" s="139" t="e">
        <f>'2025 Srk 21.7.'!#REF!</f>
        <v>#REF!</v>
      </c>
      <c r="AI127" s="154" t="e">
        <f>'2025 Srk 21.7.'!#REF!</f>
        <v>#REF!</v>
      </c>
      <c r="AJ127" s="154" t="e">
        <f>'2025 Srk 21.7.'!#REF!</f>
        <v>#REF!</v>
      </c>
      <c r="AK127" s="154" t="e">
        <f>'2025 Srk 21.7.'!#REF!</f>
        <v>#REF!</v>
      </c>
      <c r="AU127" s="170" t="str">
        <f t="shared" si="3"/>
        <v>Loppi församling</v>
      </c>
      <c r="AV127" s="149" t="e">
        <f>'2025 Srk 21.7.'!#REF!</f>
        <v>#REF!</v>
      </c>
      <c r="AW127" s="150" t="e">
        <f>'2025 Srk 21.7.'!#REF!</f>
        <v>#REF!</v>
      </c>
      <c r="AX127" s="149" t="e">
        <f>'2025 Srk 21.7.'!#REF!</f>
        <v>#REF!</v>
      </c>
      <c r="AY127" s="149" t="e">
        <f>'2025 Srk 21.7.'!#REF!</f>
        <v>#REF!</v>
      </c>
    </row>
    <row r="128" spans="1:51" ht="15" customHeight="1">
      <c r="A128" s="86" t="s">
        <v>469</v>
      </c>
      <c r="B128" s="87"/>
      <c r="C128" s="88" t="s">
        <v>1113</v>
      </c>
      <c r="D128" s="89">
        <v>3784800.15</v>
      </c>
      <c r="E128" s="106">
        <v>3.3900545278437555E-2</v>
      </c>
      <c r="F128" s="89">
        <v>3738067.9235135349</v>
      </c>
      <c r="G128" s="89">
        <v>3837793.5304200002</v>
      </c>
      <c r="H128" s="89">
        <v>-99725.606906465255</v>
      </c>
      <c r="I128" s="89">
        <v>-253960.33984175927</v>
      </c>
      <c r="J128" s="89">
        <v>-353685.94674822455</v>
      </c>
      <c r="K128" s="89">
        <v>135065.04965366973</v>
      </c>
      <c r="L128" s="23"/>
      <c r="M128" s="22">
        <v>1.706982274926522E-3</v>
      </c>
      <c r="N128" s="27">
        <v>518</v>
      </c>
      <c r="O128" s="1" t="s">
        <v>678</v>
      </c>
      <c r="Q128" s="175"/>
      <c r="S128" s="178"/>
      <c r="T128" s="176"/>
      <c r="U128" s="176"/>
      <c r="V128" s="177"/>
      <c r="W128" s="177"/>
      <c r="X128" s="176"/>
      <c r="Y128" s="177"/>
      <c r="Z128" s="176"/>
      <c r="AA128" s="176"/>
      <c r="AB128" s="177"/>
      <c r="AC128" s="177"/>
      <c r="AD128" s="11"/>
      <c r="AE128" s="151"/>
      <c r="AF128" s="152" t="str">
        <f t="shared" si="2"/>
        <v>Lovisanejdens kyrkiga samfällighet</v>
      </c>
      <c r="AG128" s="153" t="e">
        <f>'2025 Srk 21.7.'!#REF!</f>
        <v>#REF!</v>
      </c>
      <c r="AH128" s="139" t="e">
        <f>'2025 Srk 21.7.'!#REF!</f>
        <v>#REF!</v>
      </c>
      <c r="AI128" s="154" t="e">
        <f>'2025 Srk 21.7.'!#REF!</f>
        <v>#REF!</v>
      </c>
      <c r="AJ128" s="154" t="e">
        <f>'2025 Srk 21.7.'!#REF!</f>
        <v>#REF!</v>
      </c>
      <c r="AK128" s="154" t="e">
        <f>'2025 Srk 21.7.'!#REF!</f>
        <v>#REF!</v>
      </c>
      <c r="AU128" s="170" t="str">
        <f t="shared" si="3"/>
        <v>Lovisanejdens kyrkiga samfällighet</v>
      </c>
      <c r="AV128" s="149" t="e">
        <f>'2025 Srk 21.7.'!#REF!</f>
        <v>#REF!</v>
      </c>
      <c r="AW128" s="150" t="e">
        <f>'2025 Srk 21.7.'!#REF!</f>
        <v>#REF!</v>
      </c>
      <c r="AX128" s="149" t="e">
        <f>'2025 Srk 21.7.'!#REF!</f>
        <v>#REF!</v>
      </c>
      <c r="AY128" s="149" t="e">
        <f>'2025 Srk 21.7.'!#REF!</f>
        <v>#REF!</v>
      </c>
    </row>
    <row r="129" spans="1:51" ht="15" customHeight="1">
      <c r="A129" s="86" t="s">
        <v>469</v>
      </c>
      <c r="B129" s="87"/>
      <c r="C129" s="88" t="s">
        <v>1114</v>
      </c>
      <c r="D129" s="89">
        <v>536414.30000000005</v>
      </c>
      <c r="E129" s="106">
        <v>6.8710857067718178E-2</v>
      </c>
      <c r="F129" s="89">
        <v>529791.00852761453</v>
      </c>
      <c r="G129" s="89">
        <v>534648.69918</v>
      </c>
      <c r="H129" s="89">
        <v>-4857.6906523854705</v>
      </c>
      <c r="I129" s="89">
        <v>-35993.434930502051</v>
      </c>
      <c r="J129" s="89">
        <v>-40851.125582887522</v>
      </c>
      <c r="K129" s="89">
        <v>19142.575880641543</v>
      </c>
      <c r="L129" s="23"/>
      <c r="M129" s="22">
        <v>1.7482549182387187E-3</v>
      </c>
      <c r="N129" s="27">
        <v>523</v>
      </c>
      <c r="O129" s="1" t="s">
        <v>680</v>
      </c>
      <c r="Q129" s="175"/>
      <c r="S129" s="178"/>
      <c r="T129" s="176"/>
      <c r="U129" s="176"/>
      <c r="V129" s="177"/>
      <c r="W129" s="177"/>
      <c r="X129" s="176"/>
      <c r="Y129" s="177"/>
      <c r="Z129" s="176"/>
      <c r="AA129" s="176"/>
      <c r="AB129" s="177"/>
      <c r="AC129" s="177"/>
      <c r="AD129" s="11"/>
      <c r="AE129" s="151"/>
      <c r="AF129" s="152" t="str">
        <f t="shared" si="2"/>
        <v>Lumijoki församling</v>
      </c>
      <c r="AG129" s="153" t="e">
        <f>'2025 Srk 21.7.'!#REF!</f>
        <v>#REF!</v>
      </c>
      <c r="AH129" s="139" t="e">
        <f>'2025 Srk 21.7.'!#REF!</f>
        <v>#REF!</v>
      </c>
      <c r="AI129" s="154" t="e">
        <f>'2025 Srk 21.7.'!#REF!</f>
        <v>#REF!</v>
      </c>
      <c r="AJ129" s="154" t="e">
        <f>'2025 Srk 21.7.'!#REF!</f>
        <v>#REF!</v>
      </c>
      <c r="AK129" s="154" t="e">
        <f>'2025 Srk 21.7.'!#REF!</f>
        <v>#REF!</v>
      </c>
      <c r="AU129" s="170" t="str">
        <f t="shared" si="3"/>
        <v>Lumijoki församling</v>
      </c>
      <c r="AV129" s="149" t="e">
        <f>'2025 Srk 21.7.'!#REF!</f>
        <v>#REF!</v>
      </c>
      <c r="AW129" s="150" t="e">
        <f>'2025 Srk 21.7.'!#REF!</f>
        <v>#REF!</v>
      </c>
      <c r="AX129" s="149" t="e">
        <f>'2025 Srk 21.7.'!#REF!</f>
        <v>#REF!</v>
      </c>
      <c r="AY129" s="149" t="e">
        <f>'2025 Srk 21.7.'!#REF!</f>
        <v>#REF!</v>
      </c>
    </row>
    <row r="130" spans="1:51" ht="15" customHeight="1">
      <c r="A130" s="86" t="s">
        <v>469</v>
      </c>
      <c r="B130" s="87"/>
      <c r="C130" s="88" t="s">
        <v>1115</v>
      </c>
      <c r="D130" s="89">
        <v>1858906.26</v>
      </c>
      <c r="E130" s="106">
        <v>8.110120089182371E-2</v>
      </c>
      <c r="F130" s="89">
        <v>1835953.7063864553</v>
      </c>
      <c r="G130" s="89">
        <v>1855734.569595</v>
      </c>
      <c r="H130" s="89">
        <v>-19780.863208544673</v>
      </c>
      <c r="I130" s="89">
        <v>-124732.7327239653</v>
      </c>
      <c r="J130" s="89">
        <v>-144513.59593250998</v>
      </c>
      <c r="K130" s="89">
        <v>66337.258602258691</v>
      </c>
      <c r="L130" s="23"/>
      <c r="M130" s="22">
        <v>6.4029747409831438E-4</v>
      </c>
      <c r="N130" s="27">
        <v>537</v>
      </c>
      <c r="O130" s="1" t="s">
        <v>682</v>
      </c>
      <c r="Q130" s="175"/>
      <c r="S130" s="178"/>
      <c r="T130" s="176"/>
      <c r="U130" s="176"/>
      <c r="V130" s="177"/>
      <c r="W130" s="177"/>
      <c r="X130" s="176"/>
      <c r="Y130" s="177"/>
      <c r="Z130" s="176"/>
      <c r="AA130" s="176"/>
      <c r="AB130" s="177"/>
      <c r="AC130" s="177"/>
      <c r="AD130" s="11"/>
      <c r="AE130" s="151"/>
      <c r="AF130" s="152" t="str">
        <f t="shared" si="2"/>
        <v>Larsmo församling</v>
      </c>
      <c r="AG130" s="153" t="e">
        <f>'2025 Srk 21.7.'!#REF!</f>
        <v>#REF!</v>
      </c>
      <c r="AH130" s="139" t="e">
        <f>'2025 Srk 21.7.'!#REF!</f>
        <v>#REF!</v>
      </c>
      <c r="AI130" s="154" t="e">
        <f>'2025 Srk 21.7.'!#REF!</f>
        <v>#REF!</v>
      </c>
      <c r="AJ130" s="154" t="e">
        <f>'2025 Srk 21.7.'!#REF!</f>
        <v>#REF!</v>
      </c>
      <c r="AK130" s="154" t="e">
        <f>'2025 Srk 21.7.'!#REF!</f>
        <v>#REF!</v>
      </c>
      <c r="AU130" s="170" t="str">
        <f t="shared" si="3"/>
        <v>Larsmo församling</v>
      </c>
      <c r="AV130" s="149" t="e">
        <f>'2025 Srk 21.7.'!#REF!</f>
        <v>#REF!</v>
      </c>
      <c r="AW130" s="150" t="e">
        <f>'2025 Srk 21.7.'!#REF!</f>
        <v>#REF!</v>
      </c>
      <c r="AX130" s="149" t="e">
        <f>'2025 Srk 21.7.'!#REF!</f>
        <v>#REF!</v>
      </c>
      <c r="AY130" s="149" t="e">
        <f>'2025 Srk 21.7.'!#REF!</f>
        <v>#REF!</v>
      </c>
    </row>
    <row r="131" spans="1:51" ht="15" customHeight="1">
      <c r="A131" s="86" t="s">
        <v>469</v>
      </c>
      <c r="B131" s="87"/>
      <c r="C131" s="88" t="s">
        <v>1116</v>
      </c>
      <c r="D131" s="89">
        <v>1010495.82</v>
      </c>
      <c r="E131" s="106">
        <v>3.3492453305635994E-2</v>
      </c>
      <c r="F131" s="89">
        <v>998018.88128399779</v>
      </c>
      <c r="G131" s="89">
        <v>1025080.848495</v>
      </c>
      <c r="H131" s="89">
        <v>-27061.967211002251</v>
      </c>
      <c r="I131" s="89">
        <v>-67804.336209370842</v>
      </c>
      <c r="J131" s="89">
        <v>-94866.303420373093</v>
      </c>
      <c r="K131" s="89">
        <v>36060.733115096104</v>
      </c>
      <c r="L131" s="23"/>
      <c r="M131" s="22">
        <v>3.3827299308009742E-3</v>
      </c>
      <c r="N131" s="27">
        <v>545</v>
      </c>
      <c r="O131" s="1" t="s">
        <v>686</v>
      </c>
      <c r="Q131" s="175"/>
      <c r="S131" s="178"/>
      <c r="T131" s="176"/>
      <c r="U131" s="176"/>
      <c r="V131" s="177"/>
      <c r="W131" s="177"/>
      <c r="X131" s="176"/>
      <c r="Y131" s="177"/>
      <c r="Z131" s="176"/>
      <c r="AA131" s="176"/>
      <c r="AB131" s="177"/>
      <c r="AC131" s="177"/>
      <c r="AD131" s="11"/>
      <c r="AE131" s="151"/>
      <c r="AF131" s="152" t="str">
        <f t="shared" si="2"/>
        <v>Luumäki församling</v>
      </c>
      <c r="AG131" s="153" t="e">
        <f>'2025 Srk 21.7.'!#REF!</f>
        <v>#REF!</v>
      </c>
      <c r="AH131" s="139" t="e">
        <f>'2025 Srk 21.7.'!#REF!</f>
        <v>#REF!</v>
      </c>
      <c r="AI131" s="154" t="e">
        <f>'2025 Srk 21.7.'!#REF!</f>
        <v>#REF!</v>
      </c>
      <c r="AJ131" s="154" t="e">
        <f>'2025 Srk 21.7.'!#REF!</f>
        <v>#REF!</v>
      </c>
      <c r="AK131" s="154" t="e">
        <f>'2025 Srk 21.7.'!#REF!</f>
        <v>#REF!</v>
      </c>
      <c r="AU131" s="170" t="str">
        <f t="shared" si="3"/>
        <v>Luumäki församling</v>
      </c>
      <c r="AV131" s="149" t="e">
        <f>'2025 Srk 21.7.'!#REF!</f>
        <v>#REF!</v>
      </c>
      <c r="AW131" s="150" t="e">
        <f>'2025 Srk 21.7.'!#REF!</f>
        <v>#REF!</v>
      </c>
      <c r="AX131" s="149" t="e">
        <f>'2025 Srk 21.7.'!#REF!</f>
        <v>#REF!</v>
      </c>
      <c r="AY131" s="149" t="e">
        <f>'2025 Srk 21.7.'!#REF!</f>
        <v>#REF!</v>
      </c>
    </row>
    <row r="132" spans="1:51" ht="15" customHeight="1">
      <c r="A132" s="86" t="s">
        <v>469</v>
      </c>
      <c r="B132" s="87"/>
      <c r="C132" s="88" t="s">
        <v>2259</v>
      </c>
      <c r="D132" s="89">
        <v>1694113.28</v>
      </c>
      <c r="E132" s="106">
        <v>6.0177436177877963E-2</v>
      </c>
      <c r="F132" s="89">
        <v>1673195.4818714284</v>
      </c>
      <c r="G132" s="89">
        <v>1694005.73388</v>
      </c>
      <c r="H132" s="89">
        <v>-20810.252008571522</v>
      </c>
      <c r="I132" s="89">
        <v>-113675.11289050162</v>
      </c>
      <c r="J132" s="89">
        <v>-134485.36489907315</v>
      </c>
      <c r="K132" s="89">
        <v>60456.427080341688</v>
      </c>
      <c r="L132" s="23"/>
      <c r="M132" s="22">
        <v>1.3098713364419568E-3</v>
      </c>
      <c r="N132" s="27">
        <v>608</v>
      </c>
      <c r="O132" s="1" t="s">
        <v>716</v>
      </c>
      <c r="Q132" s="175"/>
      <c r="S132" s="178"/>
      <c r="T132" s="176"/>
      <c r="U132" s="176"/>
      <c r="V132" s="177"/>
      <c r="W132" s="177"/>
      <c r="X132" s="176"/>
      <c r="Y132" s="177"/>
      <c r="Z132" s="176"/>
      <c r="AA132" s="176"/>
      <c r="AB132" s="177"/>
      <c r="AC132" s="177"/>
      <c r="AD132" s="11"/>
      <c r="AE132" s="151"/>
      <c r="AF132" s="152" t="str">
        <f t="shared" si="2"/>
        <v>Malax församling</v>
      </c>
      <c r="AG132" s="153" t="e">
        <f>'2025 Srk 21.7.'!#REF!</f>
        <v>#REF!</v>
      </c>
      <c r="AH132" s="139" t="e">
        <f>'2025 Srk 21.7.'!#REF!</f>
        <v>#REF!</v>
      </c>
      <c r="AI132" s="154" t="e">
        <f>'2025 Srk 21.7.'!#REF!</f>
        <v>#REF!</v>
      </c>
      <c r="AJ132" s="154" t="e">
        <f>'2025 Srk 21.7.'!#REF!</f>
        <v>#REF!</v>
      </c>
      <c r="AK132" s="154" t="e">
        <f>'2025 Srk 21.7.'!#REF!</f>
        <v>#REF!</v>
      </c>
      <c r="AU132" s="170" t="str">
        <f t="shared" si="3"/>
        <v>Malax församling</v>
      </c>
      <c r="AV132" s="149" t="e">
        <f>'2025 Srk 21.7.'!#REF!</f>
        <v>#REF!</v>
      </c>
      <c r="AW132" s="150" t="e">
        <f>'2025 Srk 21.7.'!#REF!</f>
        <v>#REF!</v>
      </c>
      <c r="AX132" s="149" t="e">
        <f>'2025 Srk 21.7.'!#REF!</f>
        <v>#REF!</v>
      </c>
      <c r="AY132" s="149" t="e">
        <f>'2025 Srk 21.7.'!#REF!</f>
        <v>#REF!</v>
      </c>
    </row>
    <row r="133" spans="1:51" ht="15" customHeight="1">
      <c r="A133" s="86" t="s">
        <v>469</v>
      </c>
      <c r="B133" s="87"/>
      <c r="C133" s="88" t="s">
        <v>1118</v>
      </c>
      <c r="D133" s="89">
        <v>3031075.32</v>
      </c>
      <c r="E133" s="106">
        <v>4.2127878593131829E-2</v>
      </c>
      <c r="F133" s="89">
        <v>2993649.5926860296</v>
      </c>
      <c r="G133" s="89">
        <v>3069889.602525</v>
      </c>
      <c r="H133" s="89">
        <v>-76240.009838970378</v>
      </c>
      <c r="I133" s="89">
        <v>-203385.35400691346</v>
      </c>
      <c r="J133" s="89">
        <v>-279625.36384588387</v>
      </c>
      <c r="K133" s="89">
        <v>108167.49164412626</v>
      </c>
      <c r="L133" s="23"/>
      <c r="M133" s="22">
        <v>3.6072197445992352E-3</v>
      </c>
      <c r="N133" s="27">
        <v>549</v>
      </c>
      <c r="O133" s="1" t="s">
        <v>688</v>
      </c>
      <c r="Q133" s="175"/>
      <c r="S133" s="178"/>
      <c r="T133" s="176"/>
      <c r="U133" s="176"/>
      <c r="V133" s="177"/>
      <c r="W133" s="177"/>
      <c r="X133" s="176"/>
      <c r="Y133" s="177"/>
      <c r="Z133" s="176"/>
      <c r="AA133" s="176"/>
      <c r="AB133" s="177"/>
      <c r="AC133" s="177"/>
      <c r="AD133" s="11"/>
      <c r="AE133" s="151"/>
      <c r="AF133" s="152" t="str">
        <f t="shared" si="2"/>
        <v>Mariehamns församling</v>
      </c>
      <c r="AG133" s="153" t="e">
        <f>'2025 Srk 21.7.'!#REF!</f>
        <v>#REF!</v>
      </c>
      <c r="AH133" s="139" t="e">
        <f>'2025 Srk 21.7.'!#REF!</f>
        <v>#REF!</v>
      </c>
      <c r="AI133" s="154" t="e">
        <f>'2025 Srk 21.7.'!#REF!</f>
        <v>#REF!</v>
      </c>
      <c r="AJ133" s="154" t="e">
        <f>'2025 Srk 21.7.'!#REF!</f>
        <v>#REF!</v>
      </c>
      <c r="AK133" s="154" t="e">
        <f>'2025 Srk 21.7.'!#REF!</f>
        <v>#REF!</v>
      </c>
      <c r="AU133" s="170" t="str">
        <f t="shared" si="3"/>
        <v>Mariehamns församling</v>
      </c>
      <c r="AV133" s="149" t="e">
        <f>'2025 Srk 21.7.'!#REF!</f>
        <v>#REF!</v>
      </c>
      <c r="AW133" s="150" t="e">
        <f>'2025 Srk 21.7.'!#REF!</f>
        <v>#REF!</v>
      </c>
      <c r="AX133" s="149" t="e">
        <f>'2025 Srk 21.7.'!#REF!</f>
        <v>#REF!</v>
      </c>
      <c r="AY133" s="149" t="e">
        <f>'2025 Srk 21.7.'!#REF!</f>
        <v>#REF!</v>
      </c>
    </row>
    <row r="134" spans="1:51" ht="15" customHeight="1">
      <c r="A134" s="86" t="s">
        <v>469</v>
      </c>
      <c r="B134" s="87"/>
      <c r="C134" s="88" t="s">
        <v>1119</v>
      </c>
      <c r="D134" s="89">
        <v>2487664.33</v>
      </c>
      <c r="E134" s="106">
        <v>3.8246018444508811E-2</v>
      </c>
      <c r="F134" s="89">
        <v>2456948.2846912779</v>
      </c>
      <c r="G134" s="89">
        <v>2515815.204165</v>
      </c>
      <c r="H134" s="89">
        <v>-58866.919473722111</v>
      </c>
      <c r="I134" s="89">
        <v>-166922.44071566695</v>
      </c>
      <c r="J134" s="89">
        <v>-225789.36018938906</v>
      </c>
      <c r="K134" s="89">
        <v>88775.230642789174</v>
      </c>
      <c r="L134" s="23"/>
      <c r="M134" s="22">
        <v>6.5020228553271803E-4</v>
      </c>
      <c r="N134" s="27">
        <v>560</v>
      </c>
      <c r="O134" s="1" t="s">
        <v>690</v>
      </c>
      <c r="Q134" s="175"/>
      <c r="S134" s="178"/>
      <c r="T134" s="176"/>
      <c r="U134" s="176"/>
      <c r="V134" s="177"/>
      <c r="W134" s="177"/>
      <c r="X134" s="176"/>
      <c r="Y134" s="177"/>
      <c r="Z134" s="176"/>
      <c r="AA134" s="176"/>
      <c r="AB134" s="177"/>
      <c r="AC134" s="177"/>
      <c r="AD134" s="11"/>
      <c r="AE134" s="151"/>
      <c r="AF134" s="152" t="str">
        <f t="shared" si="2"/>
        <v>Masku församling</v>
      </c>
      <c r="AG134" s="153" t="e">
        <f>'2025 Srk 21.7.'!#REF!</f>
        <v>#REF!</v>
      </c>
      <c r="AH134" s="139" t="e">
        <f>'2025 Srk 21.7.'!#REF!</f>
        <v>#REF!</v>
      </c>
      <c r="AI134" s="154" t="e">
        <f>'2025 Srk 21.7.'!#REF!</f>
        <v>#REF!</v>
      </c>
      <c r="AJ134" s="154" t="e">
        <f>'2025 Srk 21.7.'!#REF!</f>
        <v>#REF!</v>
      </c>
      <c r="AK134" s="154" t="e">
        <f>'2025 Srk 21.7.'!#REF!</f>
        <v>#REF!</v>
      </c>
      <c r="AU134" s="170" t="str">
        <f t="shared" si="3"/>
        <v>Masku församling</v>
      </c>
      <c r="AV134" s="149" t="e">
        <f>'2025 Srk 21.7.'!#REF!</f>
        <v>#REF!</v>
      </c>
      <c r="AW134" s="150" t="e">
        <f>'2025 Srk 21.7.'!#REF!</f>
        <v>#REF!</v>
      </c>
      <c r="AX134" s="149" t="e">
        <f>'2025 Srk 21.7.'!#REF!</f>
        <v>#REF!</v>
      </c>
      <c r="AY134" s="149" t="e">
        <f>'2025 Srk 21.7.'!#REF!</f>
        <v>#REF!</v>
      </c>
    </row>
    <row r="135" spans="1:51" ht="15" customHeight="1">
      <c r="A135" s="86" t="s">
        <v>469</v>
      </c>
      <c r="B135" s="87"/>
      <c r="C135" s="88" t="s">
        <v>1120</v>
      </c>
      <c r="D135" s="89">
        <v>676520.47</v>
      </c>
      <c r="E135" s="106">
        <v>1.2682199031655017E-3</v>
      </c>
      <c r="F135" s="89">
        <v>668167.23955881817</v>
      </c>
      <c r="G135" s="89">
        <v>696944.95222500002</v>
      </c>
      <c r="H135" s="89">
        <v>-28777.712666181847</v>
      </c>
      <c r="I135" s="89">
        <v>-45394.568183767034</v>
      </c>
      <c r="J135" s="89">
        <v>-74172.280849948875</v>
      </c>
      <c r="K135" s="89">
        <v>24142.429520954753</v>
      </c>
      <c r="L135" s="23"/>
      <c r="M135" s="22">
        <v>6.2587616483892033E-4</v>
      </c>
      <c r="N135" s="27">
        <v>561</v>
      </c>
      <c r="O135" s="1" t="s">
        <v>692</v>
      </c>
      <c r="Q135" s="175"/>
      <c r="S135" s="178"/>
      <c r="T135" s="176"/>
      <c r="U135" s="176"/>
      <c r="V135" s="177"/>
      <c r="W135" s="177"/>
      <c r="X135" s="176"/>
      <c r="Y135" s="177"/>
      <c r="Z135" s="176"/>
      <c r="AA135" s="176"/>
      <c r="AB135" s="177"/>
      <c r="AC135" s="177"/>
      <c r="AD135" s="11"/>
      <c r="AE135" s="151"/>
      <c r="AF135" s="152" t="str">
        <f t="shared" si="2"/>
        <v>Sastmola församling</v>
      </c>
      <c r="AG135" s="153" t="e">
        <f>'2025 Srk 21.7.'!#REF!</f>
        <v>#REF!</v>
      </c>
      <c r="AH135" s="139" t="e">
        <f>'2025 Srk 21.7.'!#REF!</f>
        <v>#REF!</v>
      </c>
      <c r="AI135" s="154" t="e">
        <f>'2025 Srk 21.7.'!#REF!</f>
        <v>#REF!</v>
      </c>
      <c r="AJ135" s="154" t="e">
        <f>'2025 Srk 21.7.'!#REF!</f>
        <v>#REF!</v>
      </c>
      <c r="AK135" s="154" t="e">
        <f>'2025 Srk 21.7.'!#REF!</f>
        <v>#REF!</v>
      </c>
      <c r="AU135" s="170" t="str">
        <f t="shared" si="3"/>
        <v>Sastmola församling</v>
      </c>
      <c r="AV135" s="149" t="e">
        <f>'2025 Srk 21.7.'!#REF!</f>
        <v>#REF!</v>
      </c>
      <c r="AW135" s="150" t="e">
        <f>'2025 Srk 21.7.'!#REF!</f>
        <v>#REF!</v>
      </c>
      <c r="AX135" s="149" t="e">
        <f>'2025 Srk 21.7.'!#REF!</f>
        <v>#REF!</v>
      </c>
      <c r="AY135" s="149" t="e">
        <f>'2025 Srk 21.7.'!#REF!</f>
        <v>#REF!</v>
      </c>
    </row>
    <row r="136" spans="1:51" ht="15" customHeight="1">
      <c r="A136" s="86" t="s">
        <v>469</v>
      </c>
      <c r="B136" s="87"/>
      <c r="C136" s="88" t="s">
        <v>1121</v>
      </c>
      <c r="D136" s="89">
        <v>11091351.33</v>
      </c>
      <c r="E136" s="106">
        <v>4.1789538982530239E-2</v>
      </c>
      <c r="F136" s="89">
        <v>10954402.608310029</v>
      </c>
      <c r="G136" s="89">
        <v>11198969.563679999</v>
      </c>
      <c r="H136" s="89">
        <v>-244566.95536996983</v>
      </c>
      <c r="I136" s="89">
        <v>-744230.40621342941</v>
      </c>
      <c r="J136" s="89">
        <v>-988797.36158339924</v>
      </c>
      <c r="K136" s="89">
        <v>395807.93139440817</v>
      </c>
      <c r="L136" s="23"/>
      <c r="M136" s="22">
        <v>4.396021989786965E-3</v>
      </c>
      <c r="N136" s="27">
        <v>564</v>
      </c>
      <c r="O136" s="1" t="s">
        <v>694</v>
      </c>
      <c r="Q136" s="175"/>
      <c r="S136" s="178"/>
      <c r="T136" s="176"/>
      <c r="U136" s="176"/>
      <c r="V136" s="177"/>
      <c r="W136" s="177"/>
      <c r="X136" s="176"/>
      <c r="Y136" s="177"/>
      <c r="Z136" s="176"/>
      <c r="AA136" s="176"/>
      <c r="AB136" s="177"/>
      <c r="AC136" s="177"/>
      <c r="AD136" s="11"/>
      <c r="AE136" s="151"/>
      <c r="AF136" s="152" t="str">
        <f t="shared" si="2"/>
        <v>S:t Michels domkyrkoförsamling</v>
      </c>
      <c r="AG136" s="153" t="e">
        <f>'2025 Srk 21.7.'!#REF!</f>
        <v>#REF!</v>
      </c>
      <c r="AH136" s="139" t="e">
        <f>'2025 Srk 21.7.'!#REF!</f>
        <v>#REF!</v>
      </c>
      <c r="AI136" s="154" t="e">
        <f>'2025 Srk 21.7.'!#REF!</f>
        <v>#REF!</v>
      </c>
      <c r="AJ136" s="154" t="e">
        <f>'2025 Srk 21.7.'!#REF!</f>
        <v>#REF!</v>
      </c>
      <c r="AK136" s="154" t="e">
        <f>'2025 Srk 21.7.'!#REF!</f>
        <v>#REF!</v>
      </c>
      <c r="AU136" s="170" t="str">
        <f t="shared" si="3"/>
        <v>S:t Michels domkyrkoförsamling</v>
      </c>
      <c r="AV136" s="149" t="e">
        <f>'2025 Srk 21.7.'!#REF!</f>
        <v>#REF!</v>
      </c>
      <c r="AW136" s="150" t="e">
        <f>'2025 Srk 21.7.'!#REF!</f>
        <v>#REF!</v>
      </c>
      <c r="AX136" s="149" t="e">
        <f>'2025 Srk 21.7.'!#REF!</f>
        <v>#REF!</v>
      </c>
      <c r="AY136" s="149" t="e">
        <f>'2025 Srk 21.7.'!#REF!</f>
        <v>#REF!</v>
      </c>
    </row>
    <row r="137" spans="1:51" ht="15" customHeight="1">
      <c r="A137" s="86" t="s">
        <v>469</v>
      </c>
      <c r="B137" s="87"/>
      <c r="C137" s="88" t="s">
        <v>1122</v>
      </c>
      <c r="D137" s="89">
        <v>3042193.14</v>
      </c>
      <c r="E137" s="106">
        <v>5.1668617828283248E-2</v>
      </c>
      <c r="F137" s="89">
        <v>3004630.1371465866</v>
      </c>
      <c r="G137" s="89">
        <v>3033024.6128400001</v>
      </c>
      <c r="H137" s="89">
        <v>-28394.475693413522</v>
      </c>
      <c r="I137" s="89">
        <v>-204131.36046263069</v>
      </c>
      <c r="J137" s="89">
        <v>-232525.83615604421</v>
      </c>
      <c r="K137" s="89">
        <v>108564.24414117438</v>
      </c>
      <c r="L137" s="23"/>
      <c r="M137" s="22">
        <v>1.9401814670452439E-3</v>
      </c>
      <c r="N137" s="27">
        <v>567</v>
      </c>
      <c r="O137" s="1" t="s">
        <v>696</v>
      </c>
      <c r="Q137" s="175"/>
      <c r="S137" s="178"/>
      <c r="T137" s="176"/>
      <c r="U137" s="176"/>
      <c r="V137" s="177"/>
      <c r="W137" s="177"/>
      <c r="X137" s="176"/>
      <c r="Y137" s="177"/>
      <c r="Z137" s="176"/>
      <c r="AA137" s="176"/>
      <c r="AB137" s="177"/>
      <c r="AC137" s="177"/>
      <c r="AD137" s="11"/>
      <c r="AE137" s="151"/>
      <c r="AF137" s="152" t="str">
        <f t="shared" si="2"/>
        <v>Muhos församling</v>
      </c>
      <c r="AG137" s="153" t="e">
        <f>'2025 Srk 21.7.'!#REF!</f>
        <v>#REF!</v>
      </c>
      <c r="AH137" s="139" t="e">
        <f>'2025 Srk 21.7.'!#REF!</f>
        <v>#REF!</v>
      </c>
      <c r="AI137" s="154" t="e">
        <f>'2025 Srk 21.7.'!#REF!</f>
        <v>#REF!</v>
      </c>
      <c r="AJ137" s="154" t="e">
        <f>'2025 Srk 21.7.'!#REF!</f>
        <v>#REF!</v>
      </c>
      <c r="AK137" s="154" t="e">
        <f>'2025 Srk 21.7.'!#REF!</f>
        <v>#REF!</v>
      </c>
      <c r="AU137" s="170" t="str">
        <f t="shared" si="3"/>
        <v>Muhos församling</v>
      </c>
      <c r="AV137" s="149" t="e">
        <f>'2025 Srk 21.7.'!#REF!</f>
        <v>#REF!</v>
      </c>
      <c r="AW137" s="150" t="e">
        <f>'2025 Srk 21.7.'!#REF!</f>
        <v>#REF!</v>
      </c>
      <c r="AX137" s="149" t="e">
        <f>'2025 Srk 21.7.'!#REF!</f>
        <v>#REF!</v>
      </c>
      <c r="AY137" s="149" t="e">
        <f>'2025 Srk 21.7.'!#REF!</f>
        <v>#REF!</v>
      </c>
    </row>
    <row r="138" spans="1:51" ht="15" customHeight="1">
      <c r="A138" s="86" t="s">
        <v>469</v>
      </c>
      <c r="B138" s="87"/>
      <c r="C138" s="88" t="s">
        <v>1123</v>
      </c>
      <c r="D138" s="89">
        <v>558826.47</v>
      </c>
      <c r="E138" s="106">
        <v>7.5485622364037441E-2</v>
      </c>
      <c r="F138" s="89">
        <v>551926.44777222874</v>
      </c>
      <c r="G138" s="89">
        <v>550177.18438500003</v>
      </c>
      <c r="H138" s="89">
        <v>1749.2633872287115</v>
      </c>
      <c r="I138" s="89">
        <v>-37497.293016586533</v>
      </c>
      <c r="J138" s="89">
        <v>-35748.029629357821</v>
      </c>
      <c r="K138" s="89">
        <v>19942.380555637785</v>
      </c>
      <c r="L138" s="23"/>
      <c r="M138" s="22">
        <v>1.8171780591275176E-3</v>
      </c>
      <c r="N138" s="27">
        <v>577</v>
      </c>
      <c r="O138" s="1" t="s">
        <v>700</v>
      </c>
      <c r="Q138" s="175"/>
      <c r="S138" s="178"/>
      <c r="T138" s="176"/>
      <c r="U138" s="176"/>
      <c r="V138" s="177"/>
      <c r="W138" s="177"/>
      <c r="X138" s="176"/>
      <c r="Y138" s="177"/>
      <c r="Z138" s="176"/>
      <c r="AA138" s="176"/>
      <c r="AB138" s="177"/>
      <c r="AC138" s="177"/>
      <c r="AD138" s="11"/>
      <c r="AE138" s="151"/>
      <c r="AF138" s="152" t="str">
        <f t="shared" si="2"/>
        <v>Muonio församling</v>
      </c>
      <c r="AG138" s="153" t="e">
        <f>'2025 Srk 21.7.'!#REF!</f>
        <v>#REF!</v>
      </c>
      <c r="AH138" s="139" t="e">
        <f>'2025 Srk 21.7.'!#REF!</f>
        <v>#REF!</v>
      </c>
      <c r="AI138" s="154" t="e">
        <f>'2025 Srk 21.7.'!#REF!</f>
        <v>#REF!</v>
      </c>
      <c r="AJ138" s="154" t="e">
        <f>'2025 Srk 21.7.'!#REF!</f>
        <v>#REF!</v>
      </c>
      <c r="AK138" s="154" t="e">
        <f>'2025 Srk 21.7.'!#REF!</f>
        <v>#REF!</v>
      </c>
      <c r="AU138" s="170" t="str">
        <f t="shared" si="3"/>
        <v>Muonio församling</v>
      </c>
      <c r="AV138" s="149" t="e">
        <f>'2025 Srk 21.7.'!#REF!</f>
        <v>#REF!</v>
      </c>
      <c r="AW138" s="150" t="e">
        <f>'2025 Srk 21.7.'!#REF!</f>
        <v>#REF!</v>
      </c>
      <c r="AX138" s="149" t="e">
        <f>'2025 Srk 21.7.'!#REF!</f>
        <v>#REF!</v>
      </c>
      <c r="AY138" s="149" t="e">
        <f>'2025 Srk 21.7.'!#REF!</f>
        <v>#REF!</v>
      </c>
    </row>
    <row r="139" spans="1:51" ht="15" customHeight="1">
      <c r="A139" s="86" t="s">
        <v>469</v>
      </c>
      <c r="B139" s="87"/>
      <c r="C139" s="88" t="s">
        <v>1124</v>
      </c>
      <c r="D139" s="89">
        <v>6038678.29</v>
      </c>
      <c r="E139" s="106">
        <v>2.2285757268841078E-2</v>
      </c>
      <c r="F139" s="89">
        <v>5964116.6565337842</v>
      </c>
      <c r="G139" s="89">
        <v>6087443.1887250002</v>
      </c>
      <c r="H139" s="89">
        <v>-123326.53219121601</v>
      </c>
      <c r="I139" s="89">
        <v>-405195.7117797762</v>
      </c>
      <c r="J139" s="89">
        <v>-528522.24397099228</v>
      </c>
      <c r="K139" s="89">
        <v>215497.34484167871</v>
      </c>
      <c r="L139" s="23"/>
      <c r="M139" s="22">
        <v>2.0815970562698357E-3</v>
      </c>
      <c r="N139" s="27">
        <v>580</v>
      </c>
      <c r="O139" s="1" t="s">
        <v>702</v>
      </c>
      <c r="Q139" s="175"/>
      <c r="S139" s="178"/>
      <c r="T139" s="176"/>
      <c r="U139" s="176"/>
      <c r="V139" s="177"/>
      <c r="W139" s="177"/>
      <c r="X139" s="176"/>
      <c r="Y139" s="177"/>
      <c r="Z139" s="176"/>
      <c r="AA139" s="176"/>
      <c r="AB139" s="177"/>
      <c r="AC139" s="177"/>
      <c r="AD139" s="11"/>
      <c r="AE139" s="151"/>
      <c r="AF139" s="152" t="str">
        <f t="shared" si="2"/>
        <v>Korsholms Kyrkliga Samfällighet</v>
      </c>
      <c r="AG139" s="153" t="e">
        <f>'2025 Srk 21.7.'!#REF!</f>
        <v>#REF!</v>
      </c>
      <c r="AH139" s="139" t="e">
        <f>'2025 Srk 21.7.'!#REF!</f>
        <v>#REF!</v>
      </c>
      <c r="AI139" s="154" t="e">
        <f>'2025 Srk 21.7.'!#REF!</f>
        <v>#REF!</v>
      </c>
      <c r="AJ139" s="154" t="e">
        <f>'2025 Srk 21.7.'!#REF!</f>
        <v>#REF!</v>
      </c>
      <c r="AK139" s="154" t="e">
        <f>'2025 Srk 21.7.'!#REF!</f>
        <v>#REF!</v>
      </c>
      <c r="AU139" s="170" t="str">
        <f t="shared" si="3"/>
        <v>Korsholms Kyrkliga Samfällighet</v>
      </c>
      <c r="AV139" s="149" t="e">
        <f>'2025 Srk 21.7.'!#REF!</f>
        <v>#REF!</v>
      </c>
      <c r="AW139" s="150" t="e">
        <f>'2025 Srk 21.7.'!#REF!</f>
        <v>#REF!</v>
      </c>
      <c r="AX139" s="149" t="e">
        <f>'2025 Srk 21.7.'!#REF!</f>
        <v>#REF!</v>
      </c>
      <c r="AY139" s="149" t="e">
        <f>'2025 Srk 21.7.'!#REF!</f>
        <v>#REF!</v>
      </c>
    </row>
    <row r="140" spans="1:51" ht="15" customHeight="1">
      <c r="A140" s="86" t="s">
        <v>469</v>
      </c>
      <c r="B140" s="87"/>
      <c r="C140" s="88" t="s">
        <v>1125</v>
      </c>
      <c r="D140" s="89">
        <v>2420376.2200000002</v>
      </c>
      <c r="E140" s="106">
        <v>3.2922632732961254E-2</v>
      </c>
      <c r="F140" s="89">
        <v>2390491.0040803449</v>
      </c>
      <c r="G140" s="89">
        <v>2480434.1687250002</v>
      </c>
      <c r="H140" s="89">
        <v>-89943.164644655306</v>
      </c>
      <c r="I140" s="89">
        <v>-162407.40409400818</v>
      </c>
      <c r="J140" s="89">
        <v>-252350.56873866348</v>
      </c>
      <c r="K140" s="89">
        <v>86373.975211045545</v>
      </c>
      <c r="L140" s="23"/>
      <c r="M140" s="22">
        <v>2.0885300669677182E-3</v>
      </c>
      <c r="N140" s="27">
        <v>582</v>
      </c>
      <c r="O140" s="1" t="s">
        <v>704</v>
      </c>
      <c r="Q140" s="175"/>
      <c r="S140" s="178"/>
      <c r="T140" s="176"/>
      <c r="U140" s="176"/>
      <c r="V140" s="177"/>
      <c r="W140" s="177"/>
      <c r="X140" s="176"/>
      <c r="Y140" s="177"/>
      <c r="Z140" s="176"/>
      <c r="AA140" s="176"/>
      <c r="AB140" s="177"/>
      <c r="AC140" s="177"/>
      <c r="AD140" s="11"/>
      <c r="AE140" s="151"/>
      <c r="AF140" s="152" t="str">
        <f t="shared" si="2"/>
        <v>Muurame församling</v>
      </c>
      <c r="AG140" s="153" t="e">
        <f>'2025 Srk 21.7.'!#REF!</f>
        <v>#REF!</v>
      </c>
      <c r="AH140" s="139" t="e">
        <f>'2025 Srk 21.7.'!#REF!</f>
        <v>#REF!</v>
      </c>
      <c r="AI140" s="154" t="e">
        <f>'2025 Srk 21.7.'!#REF!</f>
        <v>#REF!</v>
      </c>
      <c r="AJ140" s="154" t="e">
        <f>'2025 Srk 21.7.'!#REF!</f>
        <v>#REF!</v>
      </c>
      <c r="AK140" s="154" t="e">
        <f>'2025 Srk 21.7.'!#REF!</f>
        <v>#REF!</v>
      </c>
      <c r="AU140" s="170" t="str">
        <f t="shared" si="3"/>
        <v>Muurame församling</v>
      </c>
      <c r="AV140" s="149" t="e">
        <f>'2025 Srk 21.7.'!#REF!</f>
        <v>#REF!</v>
      </c>
      <c r="AW140" s="150" t="e">
        <f>'2025 Srk 21.7.'!#REF!</f>
        <v>#REF!</v>
      </c>
      <c r="AX140" s="149" t="e">
        <f>'2025 Srk 21.7.'!#REF!</f>
        <v>#REF!</v>
      </c>
      <c r="AY140" s="149" t="e">
        <f>'2025 Srk 21.7.'!#REF!</f>
        <v>#REF!</v>
      </c>
    </row>
    <row r="141" spans="1:51" ht="15" customHeight="1">
      <c r="A141" s="86" t="s">
        <v>469</v>
      </c>
      <c r="B141" s="87"/>
      <c r="C141" s="88" t="s">
        <v>1126</v>
      </c>
      <c r="D141" s="89">
        <v>1831400.05</v>
      </c>
      <c r="E141" s="106">
        <v>4.7687808446198687E-2</v>
      </c>
      <c r="F141" s="89">
        <v>1808787.1250021181</v>
      </c>
      <c r="G141" s="89">
        <v>1843359.4731599998</v>
      </c>
      <c r="H141" s="89">
        <v>-34572.348157881759</v>
      </c>
      <c r="I141" s="89">
        <v>-122887.06421770115</v>
      </c>
      <c r="J141" s="89">
        <v>-157459.41237558291</v>
      </c>
      <c r="K141" s="89">
        <v>65355.667112035815</v>
      </c>
      <c r="L141" s="23"/>
      <c r="M141" s="22">
        <v>3.2734759149981819E-3</v>
      </c>
      <c r="N141" s="27">
        <v>1868</v>
      </c>
      <c r="O141" s="1" t="s">
        <v>708</v>
      </c>
      <c r="Q141" s="175"/>
      <c r="S141" s="178"/>
      <c r="T141" s="176"/>
      <c r="U141" s="176"/>
      <c r="V141" s="177"/>
      <c r="W141" s="177"/>
      <c r="X141" s="176"/>
      <c r="Y141" s="177"/>
      <c r="Z141" s="176"/>
      <c r="AA141" s="176"/>
      <c r="AB141" s="177"/>
      <c r="AC141" s="177"/>
      <c r="AD141" s="11"/>
      <c r="AE141" s="151"/>
      <c r="AF141" s="152" t="str">
        <f t="shared" si="2"/>
        <v>Mynämäki församling</v>
      </c>
      <c r="AG141" s="153" t="e">
        <f>'2025 Srk 21.7.'!#REF!</f>
        <v>#REF!</v>
      </c>
      <c r="AH141" s="139" t="e">
        <f>'2025 Srk 21.7.'!#REF!</f>
        <v>#REF!</v>
      </c>
      <c r="AI141" s="154" t="e">
        <f>'2025 Srk 21.7.'!#REF!</f>
        <v>#REF!</v>
      </c>
      <c r="AJ141" s="154" t="e">
        <f>'2025 Srk 21.7.'!#REF!</f>
        <v>#REF!</v>
      </c>
      <c r="AK141" s="154" t="e">
        <f>'2025 Srk 21.7.'!#REF!</f>
        <v>#REF!</v>
      </c>
      <c r="AU141" s="170" t="str">
        <f t="shared" si="3"/>
        <v>Mynämäki församling</v>
      </c>
      <c r="AV141" s="149" t="e">
        <f>'2025 Srk 21.7.'!#REF!</f>
        <v>#REF!</v>
      </c>
      <c r="AW141" s="150" t="e">
        <f>'2025 Srk 21.7.'!#REF!</f>
        <v>#REF!</v>
      </c>
      <c r="AX141" s="149" t="e">
        <f>'2025 Srk 21.7.'!#REF!</f>
        <v>#REF!</v>
      </c>
      <c r="AY141" s="149" t="e">
        <f>'2025 Srk 21.7.'!#REF!</f>
        <v>#REF!</v>
      </c>
    </row>
    <row r="142" spans="1:51" ht="15" customHeight="1">
      <c r="A142" s="86" t="s">
        <v>469</v>
      </c>
      <c r="B142" s="87"/>
      <c r="C142" s="88" t="s">
        <v>1127</v>
      </c>
      <c r="D142" s="89">
        <v>409315.41</v>
      </c>
      <c r="E142" s="106">
        <v>6.2911141948425175E-2</v>
      </c>
      <c r="F142" s="89">
        <v>404261.45214583952</v>
      </c>
      <c r="G142" s="89">
        <v>400526.40784499998</v>
      </c>
      <c r="H142" s="89">
        <v>3735.0443008395378</v>
      </c>
      <c r="I142" s="89">
        <v>-27465.091023648642</v>
      </c>
      <c r="J142" s="89">
        <v>-23730.046722809104</v>
      </c>
      <c r="K142" s="89">
        <v>14606.902342165195</v>
      </c>
      <c r="L142" s="23"/>
      <c r="M142" s="22">
        <v>9.2188443409277222E-3</v>
      </c>
      <c r="N142" s="27">
        <v>2242</v>
      </c>
      <c r="O142" s="1" t="s">
        <v>706</v>
      </c>
      <c r="Q142" s="175"/>
      <c r="S142" s="178"/>
      <c r="T142" s="176"/>
      <c r="U142" s="176"/>
      <c r="V142" s="177"/>
      <c r="W142" s="177"/>
      <c r="X142" s="176"/>
      <c r="Y142" s="177"/>
      <c r="Z142" s="176"/>
      <c r="AA142" s="176"/>
      <c r="AB142" s="177"/>
      <c r="AC142" s="177"/>
      <c r="AD142" s="11"/>
      <c r="AE142" s="151"/>
      <c r="AF142" s="152" t="str">
        <f t="shared" si="2"/>
        <v>Mörskoms församling</v>
      </c>
      <c r="AG142" s="153" t="e">
        <f>'2025 Srk 21.7.'!#REF!</f>
        <v>#REF!</v>
      </c>
      <c r="AH142" s="139" t="e">
        <f>'2025 Srk 21.7.'!#REF!</f>
        <v>#REF!</v>
      </c>
      <c r="AI142" s="154" t="e">
        <f>'2025 Srk 21.7.'!#REF!</f>
        <v>#REF!</v>
      </c>
      <c r="AJ142" s="154" t="e">
        <f>'2025 Srk 21.7.'!#REF!</f>
        <v>#REF!</v>
      </c>
      <c r="AK142" s="154" t="e">
        <f>'2025 Srk 21.7.'!#REF!</f>
        <v>#REF!</v>
      </c>
      <c r="AU142" s="170" t="str">
        <f t="shared" si="3"/>
        <v>Mörskoms församling</v>
      </c>
      <c r="AV142" s="149" t="e">
        <f>'2025 Srk 21.7.'!#REF!</f>
        <v>#REF!</v>
      </c>
      <c r="AW142" s="150" t="e">
        <f>'2025 Srk 21.7.'!#REF!</f>
        <v>#REF!</v>
      </c>
      <c r="AX142" s="149" t="e">
        <f>'2025 Srk 21.7.'!#REF!</f>
        <v>#REF!</v>
      </c>
      <c r="AY142" s="149" t="e">
        <f>'2025 Srk 21.7.'!#REF!</f>
        <v>#REF!</v>
      </c>
    </row>
    <row r="143" spans="1:51" ht="15" customHeight="1">
      <c r="A143" s="86" t="s">
        <v>469</v>
      </c>
      <c r="B143" s="87"/>
      <c r="C143" s="88" t="s">
        <v>1128</v>
      </c>
      <c r="D143" s="89">
        <v>3828072.8</v>
      </c>
      <c r="E143" s="106">
        <v>4.306023344126908E-2</v>
      </c>
      <c r="F143" s="89">
        <v>3780806.2712517711</v>
      </c>
      <c r="G143" s="89">
        <v>3856134.2371649998</v>
      </c>
      <c r="H143" s="89">
        <v>-75327.965913228691</v>
      </c>
      <c r="I143" s="89">
        <v>-256863.93751252492</v>
      </c>
      <c r="J143" s="89">
        <v>-332191.90342575358</v>
      </c>
      <c r="K143" s="89">
        <v>136609.28511902076</v>
      </c>
      <c r="L143" s="23"/>
      <c r="M143" s="22">
        <v>1.6128093371167911E-3</v>
      </c>
      <c r="N143" s="27">
        <v>597</v>
      </c>
      <c r="O143" s="1" t="s">
        <v>710</v>
      </c>
      <c r="Q143" s="175"/>
      <c r="S143" s="178"/>
      <c r="T143" s="176"/>
      <c r="U143" s="176"/>
      <c r="V143" s="177"/>
      <c r="W143" s="177"/>
      <c r="X143" s="176"/>
      <c r="Y143" s="177"/>
      <c r="Z143" s="176"/>
      <c r="AA143" s="176"/>
      <c r="AB143" s="177"/>
      <c r="AC143" s="177"/>
      <c r="AD143" s="11"/>
      <c r="AE143" s="151"/>
      <c r="AF143" s="152" t="str">
        <f t="shared" si="2"/>
        <v>Mäntsälä församling</v>
      </c>
      <c r="AG143" s="153" t="e">
        <f>'2025 Srk 21.7.'!#REF!</f>
        <v>#REF!</v>
      </c>
      <c r="AH143" s="139" t="e">
        <f>'2025 Srk 21.7.'!#REF!</f>
        <v>#REF!</v>
      </c>
      <c r="AI143" s="154" t="e">
        <f>'2025 Srk 21.7.'!#REF!</f>
        <v>#REF!</v>
      </c>
      <c r="AJ143" s="154" t="e">
        <f>'2025 Srk 21.7.'!#REF!</f>
        <v>#REF!</v>
      </c>
      <c r="AK143" s="154" t="e">
        <f>'2025 Srk 21.7.'!#REF!</f>
        <v>#REF!</v>
      </c>
      <c r="AU143" s="170" t="str">
        <f t="shared" si="3"/>
        <v>Mäntsälä församling</v>
      </c>
      <c r="AV143" s="149" t="e">
        <f>'2025 Srk 21.7.'!#REF!</f>
        <v>#REF!</v>
      </c>
      <c r="AW143" s="150" t="e">
        <f>'2025 Srk 21.7.'!#REF!</f>
        <v>#REF!</v>
      </c>
      <c r="AX143" s="149" t="e">
        <f>'2025 Srk 21.7.'!#REF!</f>
        <v>#REF!</v>
      </c>
      <c r="AY143" s="149" t="e">
        <f>'2025 Srk 21.7.'!#REF!</f>
        <v>#REF!</v>
      </c>
    </row>
    <row r="144" spans="1:51" ht="15" customHeight="1">
      <c r="A144" s="86" t="s">
        <v>469</v>
      </c>
      <c r="B144" s="87"/>
      <c r="C144" s="88" t="s">
        <v>1129</v>
      </c>
      <c r="D144" s="89">
        <v>2160163.2799999998</v>
      </c>
      <c r="E144" s="106">
        <v>2.7655105700657989E-2</v>
      </c>
      <c r="F144" s="89">
        <v>2133491.0025618621</v>
      </c>
      <c r="G144" s="89">
        <v>2189026.0560149997</v>
      </c>
      <c r="H144" s="89">
        <v>-55535.053453137632</v>
      </c>
      <c r="I144" s="89">
        <v>-144947.09864733263</v>
      </c>
      <c r="J144" s="89">
        <v>-200482.15210047027</v>
      </c>
      <c r="K144" s="89">
        <v>77087.970067120725</v>
      </c>
      <c r="L144" s="23"/>
      <c r="M144" s="22">
        <v>3.5700469914261338E-3</v>
      </c>
      <c r="N144" s="27">
        <v>2322</v>
      </c>
      <c r="O144" s="1" t="s">
        <v>712</v>
      </c>
      <c r="Q144" s="175"/>
      <c r="S144" s="178"/>
      <c r="T144" s="176"/>
      <c r="U144" s="176"/>
      <c r="V144" s="177"/>
      <c r="W144" s="177"/>
      <c r="X144" s="176"/>
      <c r="Y144" s="177"/>
      <c r="Z144" s="176"/>
      <c r="AA144" s="176"/>
      <c r="AB144" s="177"/>
      <c r="AC144" s="177"/>
      <c r="AD144" s="11"/>
      <c r="AE144" s="151"/>
      <c r="AF144" s="152" t="str">
        <f t="shared" ref="AF144:AF207" si="4">C144</f>
        <v>Mänttä-Vilppula församling</v>
      </c>
      <c r="AG144" s="153" t="e">
        <f>'2025 Srk 21.7.'!#REF!</f>
        <v>#REF!</v>
      </c>
      <c r="AH144" s="139" t="e">
        <f>'2025 Srk 21.7.'!#REF!</f>
        <v>#REF!</v>
      </c>
      <c r="AI144" s="154" t="e">
        <f>'2025 Srk 21.7.'!#REF!</f>
        <v>#REF!</v>
      </c>
      <c r="AJ144" s="154" t="e">
        <f>'2025 Srk 21.7.'!#REF!</f>
        <v>#REF!</v>
      </c>
      <c r="AK144" s="154" t="e">
        <f>'2025 Srk 21.7.'!#REF!</f>
        <v>#REF!</v>
      </c>
      <c r="AU144" s="170" t="str">
        <f t="shared" ref="AU144:AU207" si="5">AF144</f>
        <v>Mänttä-Vilppula församling</v>
      </c>
      <c r="AV144" s="149" t="e">
        <f>'2025 Srk 21.7.'!#REF!</f>
        <v>#REF!</v>
      </c>
      <c r="AW144" s="150" t="e">
        <f>'2025 Srk 21.7.'!#REF!</f>
        <v>#REF!</v>
      </c>
      <c r="AX144" s="149" t="e">
        <f>'2025 Srk 21.7.'!#REF!</f>
        <v>#REF!</v>
      </c>
      <c r="AY144" s="149" t="e">
        <f>'2025 Srk 21.7.'!#REF!</f>
        <v>#REF!</v>
      </c>
    </row>
    <row r="145" spans="1:51" ht="15" customHeight="1">
      <c r="A145" s="86" t="s">
        <v>469</v>
      </c>
      <c r="B145" s="87"/>
      <c r="C145" s="88" t="s">
        <v>1130</v>
      </c>
      <c r="D145" s="89">
        <v>1698052.36</v>
      </c>
      <c r="E145" s="106">
        <v>4.2948171981665784E-2</v>
      </c>
      <c r="F145" s="89">
        <v>1677085.9246986816</v>
      </c>
      <c r="G145" s="89">
        <v>1708257.6981000002</v>
      </c>
      <c r="H145" s="89">
        <v>-31171.773401318584</v>
      </c>
      <c r="I145" s="89">
        <v>-113939.42541846004</v>
      </c>
      <c r="J145" s="89">
        <v>-145111.19881977863</v>
      </c>
      <c r="K145" s="89">
        <v>60596.997788094857</v>
      </c>
      <c r="L145" s="23"/>
      <c r="M145" s="22">
        <v>4.6793130723590153E-4</v>
      </c>
      <c r="N145" s="27">
        <v>604</v>
      </c>
      <c r="O145" s="1" t="s">
        <v>714</v>
      </c>
      <c r="Q145" s="175"/>
      <c r="S145" s="178"/>
      <c r="T145" s="176"/>
      <c r="U145" s="176"/>
      <c r="V145" s="177"/>
      <c r="W145" s="177"/>
      <c r="X145" s="176"/>
      <c r="Y145" s="177"/>
      <c r="Z145" s="176"/>
      <c r="AA145" s="176"/>
      <c r="AB145" s="177"/>
      <c r="AC145" s="177"/>
      <c r="AD145" s="11"/>
      <c r="AE145" s="151"/>
      <c r="AF145" s="152" t="str">
        <f t="shared" si="4"/>
        <v>Mäntyharju församling</v>
      </c>
      <c r="AG145" s="153" t="e">
        <f>'2025 Srk 21.7.'!#REF!</f>
        <v>#REF!</v>
      </c>
      <c r="AH145" s="139" t="e">
        <f>'2025 Srk 21.7.'!#REF!</f>
        <v>#REF!</v>
      </c>
      <c r="AI145" s="154" t="e">
        <f>'2025 Srk 21.7.'!#REF!</f>
        <v>#REF!</v>
      </c>
      <c r="AJ145" s="154" t="e">
        <f>'2025 Srk 21.7.'!#REF!</f>
        <v>#REF!</v>
      </c>
      <c r="AK145" s="154" t="e">
        <f>'2025 Srk 21.7.'!#REF!</f>
        <v>#REF!</v>
      </c>
      <c r="AU145" s="170" t="str">
        <f t="shared" si="5"/>
        <v>Mäntyharju församling</v>
      </c>
      <c r="AV145" s="149" t="e">
        <f>'2025 Srk 21.7.'!#REF!</f>
        <v>#REF!</v>
      </c>
      <c r="AW145" s="150" t="e">
        <f>'2025 Srk 21.7.'!#REF!</f>
        <v>#REF!</v>
      </c>
      <c r="AX145" s="149" t="e">
        <f>'2025 Srk 21.7.'!#REF!</f>
        <v>#REF!</v>
      </c>
      <c r="AY145" s="149" t="e">
        <f>'2025 Srk 21.7.'!#REF!</f>
        <v>#REF!</v>
      </c>
    </row>
    <row r="146" spans="1:51" ht="15" customHeight="1">
      <c r="A146" s="86" t="s">
        <v>469</v>
      </c>
      <c r="B146" s="87"/>
      <c r="C146" s="88" t="s">
        <v>1131</v>
      </c>
      <c r="D146" s="89">
        <v>4699813.58</v>
      </c>
      <c r="E146" s="106">
        <v>3.3543870905514028E-2</v>
      </c>
      <c r="F146" s="89">
        <v>4641783.3686387148</v>
      </c>
      <c r="G146" s="89">
        <v>4829049.092925</v>
      </c>
      <c r="H146" s="89">
        <v>-187265.72428628523</v>
      </c>
      <c r="I146" s="89">
        <v>-315357.80138079822</v>
      </c>
      <c r="J146" s="89">
        <v>-502623.52566708345</v>
      </c>
      <c r="K146" s="89">
        <v>167718.38125870167</v>
      </c>
      <c r="L146" s="23"/>
      <c r="M146" s="22">
        <v>3.8298621265418498E-3</v>
      </c>
      <c r="N146" s="27">
        <v>573</v>
      </c>
      <c r="O146" s="1" t="s">
        <v>698</v>
      </c>
      <c r="Q146" s="175"/>
      <c r="S146" s="178"/>
      <c r="T146" s="176"/>
      <c r="U146" s="176"/>
      <c r="V146" s="177"/>
      <c r="W146" s="177"/>
      <c r="X146" s="176"/>
      <c r="Y146" s="177"/>
      <c r="Z146" s="176"/>
      <c r="AA146" s="176"/>
      <c r="AB146" s="177"/>
      <c r="AC146" s="177"/>
      <c r="AD146" s="11"/>
      <c r="AE146" s="151"/>
      <c r="AF146" s="152" t="str">
        <f t="shared" si="4"/>
        <v>Nådendals kyrkliga samfällighet</v>
      </c>
      <c r="AG146" s="153" t="e">
        <f>'2025 Srk 21.7.'!#REF!</f>
        <v>#REF!</v>
      </c>
      <c r="AH146" s="139" t="e">
        <f>'2025 Srk 21.7.'!#REF!</f>
        <v>#REF!</v>
      </c>
      <c r="AI146" s="154" t="e">
        <f>'2025 Srk 21.7.'!#REF!</f>
        <v>#REF!</v>
      </c>
      <c r="AJ146" s="154" t="e">
        <f>'2025 Srk 21.7.'!#REF!</f>
        <v>#REF!</v>
      </c>
      <c r="AK146" s="154" t="e">
        <f>'2025 Srk 21.7.'!#REF!</f>
        <v>#REF!</v>
      </c>
      <c r="AU146" s="170" t="str">
        <f t="shared" si="5"/>
        <v>Nådendals kyrkliga samfällighet</v>
      </c>
      <c r="AV146" s="149" t="e">
        <f>'2025 Srk 21.7.'!#REF!</f>
        <v>#REF!</v>
      </c>
      <c r="AW146" s="150" t="e">
        <f>'2025 Srk 21.7.'!#REF!</f>
        <v>#REF!</v>
      </c>
      <c r="AX146" s="149" t="e">
        <f>'2025 Srk 21.7.'!#REF!</f>
        <v>#REF!</v>
      </c>
      <c r="AY146" s="149" t="e">
        <f>'2025 Srk 21.7.'!#REF!</f>
        <v>#REF!</v>
      </c>
    </row>
    <row r="147" spans="1:51" ht="15" customHeight="1">
      <c r="A147" s="86" t="s">
        <v>469</v>
      </c>
      <c r="B147" s="87"/>
      <c r="C147" s="88" t="s">
        <v>1132</v>
      </c>
      <c r="D147" s="89">
        <v>1199141.8500000001</v>
      </c>
      <c r="E147" s="106">
        <v>3.6450268174199607E-3</v>
      </c>
      <c r="F147" s="89">
        <v>1184335.6340037344</v>
      </c>
      <c r="G147" s="89">
        <v>1251946.41597</v>
      </c>
      <c r="H147" s="89">
        <v>-67610.781966265524</v>
      </c>
      <c r="I147" s="89">
        <v>-80462.497272009452</v>
      </c>
      <c r="J147" s="89">
        <v>-148073.27923827496</v>
      </c>
      <c r="K147" s="89">
        <v>42792.788811330865</v>
      </c>
      <c r="L147" s="23"/>
      <c r="M147" s="22">
        <v>9.8715736773941857E-4</v>
      </c>
      <c r="N147" s="27">
        <v>613</v>
      </c>
      <c r="O147" s="1" t="s">
        <v>718</v>
      </c>
      <c r="Q147" s="175"/>
      <c r="S147" s="178"/>
      <c r="T147" s="176"/>
      <c r="U147" s="176"/>
      <c r="V147" s="177"/>
      <c r="W147" s="177"/>
      <c r="X147" s="176"/>
      <c r="Y147" s="177"/>
      <c r="Z147" s="176"/>
      <c r="AA147" s="176"/>
      <c r="AB147" s="177"/>
      <c r="AC147" s="177"/>
      <c r="AD147" s="11"/>
      <c r="AE147" s="151"/>
      <c r="AF147" s="152" t="str">
        <f t="shared" si="4"/>
        <v>Nakkila församling</v>
      </c>
      <c r="AG147" s="153" t="e">
        <f>'2025 Srk 21.7.'!#REF!</f>
        <v>#REF!</v>
      </c>
      <c r="AH147" s="139" t="e">
        <f>'2025 Srk 21.7.'!#REF!</f>
        <v>#REF!</v>
      </c>
      <c r="AI147" s="154" t="e">
        <f>'2025 Srk 21.7.'!#REF!</f>
        <v>#REF!</v>
      </c>
      <c r="AJ147" s="154" t="e">
        <f>'2025 Srk 21.7.'!#REF!</f>
        <v>#REF!</v>
      </c>
      <c r="AK147" s="154" t="e">
        <f>'2025 Srk 21.7.'!#REF!</f>
        <v>#REF!</v>
      </c>
      <c r="AU147" s="170" t="str">
        <f t="shared" si="5"/>
        <v>Nakkila församling</v>
      </c>
      <c r="AV147" s="149" t="e">
        <f>'2025 Srk 21.7.'!#REF!</f>
        <v>#REF!</v>
      </c>
      <c r="AW147" s="150" t="e">
        <f>'2025 Srk 21.7.'!#REF!</f>
        <v>#REF!</v>
      </c>
      <c r="AX147" s="149" t="e">
        <f>'2025 Srk 21.7.'!#REF!</f>
        <v>#REF!</v>
      </c>
      <c r="AY147" s="149" t="e">
        <f>'2025 Srk 21.7.'!#REF!</f>
        <v>#REF!</v>
      </c>
    </row>
    <row r="148" spans="1:51" ht="15" customHeight="1">
      <c r="A148" s="86" t="s">
        <v>469</v>
      </c>
      <c r="B148" s="87"/>
      <c r="C148" s="88" t="s">
        <v>1133</v>
      </c>
      <c r="D148" s="89">
        <v>700740.93</v>
      </c>
      <c r="E148" s="106">
        <v>5.4953117547626995E-2</v>
      </c>
      <c r="F148" s="89">
        <v>692088.64122615394</v>
      </c>
      <c r="G148" s="89">
        <v>706774.84704000002</v>
      </c>
      <c r="H148" s="89">
        <v>-14686.205813846085</v>
      </c>
      <c r="I148" s="89">
        <v>-47019.762648189084</v>
      </c>
      <c r="J148" s="89">
        <v>-61705.968462035169</v>
      </c>
      <c r="K148" s="89">
        <v>25006.765153718537</v>
      </c>
      <c r="L148" s="23"/>
      <c r="M148" s="22">
        <v>1.4038427308689008E-3</v>
      </c>
      <c r="N148" s="27">
        <v>629</v>
      </c>
      <c r="O148" s="1" t="s">
        <v>720</v>
      </c>
      <c r="Q148" s="175"/>
      <c r="S148" s="178"/>
      <c r="T148" s="176"/>
      <c r="U148" s="176"/>
      <c r="V148" s="177"/>
      <c r="W148" s="177"/>
      <c r="X148" s="176"/>
      <c r="Y148" s="177"/>
      <c r="Z148" s="176"/>
      <c r="AA148" s="176"/>
      <c r="AB148" s="177"/>
      <c r="AC148" s="177"/>
      <c r="AD148" s="11"/>
      <c r="AE148" s="151"/>
      <c r="AF148" s="152" t="str">
        <f t="shared" si="4"/>
        <v>Niinivesi församling</v>
      </c>
      <c r="AG148" s="153" t="e">
        <f>'2025 Srk 21.7.'!#REF!</f>
        <v>#REF!</v>
      </c>
      <c r="AH148" s="139" t="e">
        <f>'2025 Srk 21.7.'!#REF!</f>
        <v>#REF!</v>
      </c>
      <c r="AI148" s="154" t="e">
        <f>'2025 Srk 21.7.'!#REF!</f>
        <v>#REF!</v>
      </c>
      <c r="AJ148" s="154" t="e">
        <f>'2025 Srk 21.7.'!#REF!</f>
        <v>#REF!</v>
      </c>
      <c r="AK148" s="154" t="e">
        <f>'2025 Srk 21.7.'!#REF!</f>
        <v>#REF!</v>
      </c>
      <c r="AU148" s="170" t="str">
        <f t="shared" si="5"/>
        <v>Niinivesi församling</v>
      </c>
      <c r="AV148" s="149" t="e">
        <f>'2025 Srk 21.7.'!#REF!</f>
        <v>#REF!</v>
      </c>
      <c r="AW148" s="150" t="e">
        <f>'2025 Srk 21.7.'!#REF!</f>
        <v>#REF!</v>
      </c>
      <c r="AX148" s="149" t="e">
        <f>'2025 Srk 21.7.'!#REF!</f>
        <v>#REF!</v>
      </c>
      <c r="AY148" s="149" t="e">
        <f>'2025 Srk 21.7.'!#REF!</f>
        <v>#REF!</v>
      </c>
    </row>
    <row r="149" spans="1:51" ht="15" customHeight="1">
      <c r="A149" s="86" t="s">
        <v>469</v>
      </c>
      <c r="B149" s="87"/>
      <c r="C149" s="88" t="s">
        <v>1134</v>
      </c>
      <c r="D149" s="89">
        <v>2563030.5299999998</v>
      </c>
      <c r="E149" s="106">
        <v>6.6249972709650606E-2</v>
      </c>
      <c r="F149" s="89">
        <v>2531383.9123523855</v>
      </c>
      <c r="G149" s="89">
        <v>2543771.6521649999</v>
      </c>
      <c r="H149" s="89">
        <v>-12387.739812614396</v>
      </c>
      <c r="I149" s="89">
        <v>-171979.51770943686</v>
      </c>
      <c r="J149" s="89">
        <v>-184367.25752205125</v>
      </c>
      <c r="K149" s="89">
        <v>91464.762227490763</v>
      </c>
      <c r="L149" s="23"/>
      <c r="M149" s="22">
        <v>2.8097196002616533E-3</v>
      </c>
      <c r="N149" s="27">
        <v>634</v>
      </c>
      <c r="O149" s="1" t="s">
        <v>722</v>
      </c>
      <c r="Q149" s="175"/>
      <c r="S149" s="178"/>
      <c r="T149" s="176"/>
      <c r="U149" s="176"/>
      <c r="V149" s="177"/>
      <c r="W149" s="177"/>
      <c r="X149" s="176"/>
      <c r="Y149" s="177"/>
      <c r="Z149" s="176"/>
      <c r="AA149" s="176"/>
      <c r="AB149" s="177"/>
      <c r="AC149" s="177"/>
      <c r="AD149" s="11"/>
      <c r="AE149" s="151"/>
      <c r="AF149" s="152" t="str">
        <f t="shared" si="4"/>
        <v>Nivala församling</v>
      </c>
      <c r="AG149" s="153" t="e">
        <f>'2025 Srk 21.7.'!#REF!</f>
        <v>#REF!</v>
      </c>
      <c r="AH149" s="139" t="e">
        <f>'2025 Srk 21.7.'!#REF!</f>
        <v>#REF!</v>
      </c>
      <c r="AI149" s="154" t="e">
        <f>'2025 Srk 21.7.'!#REF!</f>
        <v>#REF!</v>
      </c>
      <c r="AJ149" s="154" t="e">
        <f>'2025 Srk 21.7.'!#REF!</f>
        <v>#REF!</v>
      </c>
      <c r="AK149" s="154" t="e">
        <f>'2025 Srk 21.7.'!#REF!</f>
        <v>#REF!</v>
      </c>
      <c r="AU149" s="170" t="str">
        <f t="shared" si="5"/>
        <v>Nivala församling</v>
      </c>
      <c r="AV149" s="149" t="e">
        <f>'2025 Srk 21.7.'!#REF!</f>
        <v>#REF!</v>
      </c>
      <c r="AW149" s="150" t="e">
        <f>'2025 Srk 21.7.'!#REF!</f>
        <v>#REF!</v>
      </c>
      <c r="AX149" s="149" t="e">
        <f>'2025 Srk 21.7.'!#REF!</f>
        <v>#REF!</v>
      </c>
      <c r="AY149" s="149" t="e">
        <f>'2025 Srk 21.7.'!#REF!</f>
        <v>#REF!</v>
      </c>
    </row>
    <row r="150" spans="1:51" ht="15" customHeight="1">
      <c r="A150" s="86" t="s">
        <v>469</v>
      </c>
      <c r="B150" s="87"/>
      <c r="C150" s="88" t="s">
        <v>1135</v>
      </c>
      <c r="D150" s="89">
        <v>7197990.5499999998</v>
      </c>
      <c r="E150" s="106">
        <v>6.0399475870869246E-2</v>
      </c>
      <c r="F150" s="89">
        <v>7109114.4901557211</v>
      </c>
      <c r="G150" s="89">
        <v>7287905.6104049999</v>
      </c>
      <c r="H150" s="89">
        <v>-178791.12024927884</v>
      </c>
      <c r="I150" s="89">
        <v>-482985.64093424362</v>
      </c>
      <c r="J150" s="89">
        <v>-661776.76118352241</v>
      </c>
      <c r="K150" s="89">
        <v>256868.76783768763</v>
      </c>
      <c r="L150" s="23"/>
      <c r="M150" s="22">
        <v>4.7324889690386509E-4</v>
      </c>
      <c r="N150" s="27">
        <v>640</v>
      </c>
      <c r="O150" s="1" t="s">
        <v>724</v>
      </c>
      <c r="Q150" s="175"/>
      <c r="S150" s="178"/>
      <c r="T150" s="176"/>
      <c r="U150" s="176"/>
      <c r="V150" s="177"/>
      <c r="W150" s="177"/>
      <c r="X150" s="176"/>
      <c r="Y150" s="177"/>
      <c r="Z150" s="176"/>
      <c r="AA150" s="176"/>
      <c r="AB150" s="177"/>
      <c r="AC150" s="177"/>
      <c r="AD150" s="11"/>
      <c r="AE150" s="151"/>
      <c r="AF150" s="152" t="str">
        <f t="shared" si="4"/>
        <v>Nokia församling</v>
      </c>
      <c r="AG150" s="153" t="e">
        <f>'2025 Srk 21.7.'!#REF!</f>
        <v>#REF!</v>
      </c>
      <c r="AH150" s="139" t="e">
        <f>'2025 Srk 21.7.'!#REF!</f>
        <v>#REF!</v>
      </c>
      <c r="AI150" s="154" t="e">
        <f>'2025 Srk 21.7.'!#REF!</f>
        <v>#REF!</v>
      </c>
      <c r="AJ150" s="154" t="e">
        <f>'2025 Srk 21.7.'!#REF!</f>
        <v>#REF!</v>
      </c>
      <c r="AK150" s="154" t="e">
        <f>'2025 Srk 21.7.'!#REF!</f>
        <v>#REF!</v>
      </c>
      <c r="AU150" s="170" t="str">
        <f t="shared" si="5"/>
        <v>Nokia församling</v>
      </c>
      <c r="AV150" s="149" t="e">
        <f>'2025 Srk 21.7.'!#REF!</f>
        <v>#REF!</v>
      </c>
      <c r="AW150" s="150" t="e">
        <f>'2025 Srk 21.7.'!#REF!</f>
        <v>#REF!</v>
      </c>
      <c r="AX150" s="149" t="e">
        <f>'2025 Srk 21.7.'!#REF!</f>
        <v>#REF!</v>
      </c>
      <c r="AY150" s="149" t="e">
        <f>'2025 Srk 21.7.'!#REF!</f>
        <v>#REF!</v>
      </c>
    </row>
    <row r="151" spans="1:51" ht="15" customHeight="1">
      <c r="A151" s="86" t="s">
        <v>469</v>
      </c>
      <c r="B151" s="87"/>
      <c r="C151" s="88" t="s">
        <v>1136</v>
      </c>
      <c r="D151" s="89">
        <v>1097111.8</v>
      </c>
      <c r="E151" s="106">
        <v>3.6992776356335133E-2</v>
      </c>
      <c r="F151" s="89">
        <v>1083565.384050251</v>
      </c>
      <c r="G151" s="89">
        <v>1113007.0135950001</v>
      </c>
      <c r="H151" s="89">
        <v>-29441.629544749158</v>
      </c>
      <c r="I151" s="89">
        <v>-73616.274183566667</v>
      </c>
      <c r="J151" s="89">
        <v>-103057.90372831582</v>
      </c>
      <c r="K151" s="89">
        <v>39151.726344818228</v>
      </c>
      <c r="L151" s="23"/>
      <c r="M151" s="22">
        <v>2.2189701398653235E-3</v>
      </c>
      <c r="N151" s="27">
        <v>642</v>
      </c>
      <c r="O151" s="1" t="s">
        <v>726</v>
      </c>
      <c r="Q151" s="175"/>
      <c r="S151" s="178"/>
      <c r="T151" s="176"/>
      <c r="U151" s="176"/>
      <c r="V151" s="177"/>
      <c r="W151" s="177"/>
      <c r="X151" s="176"/>
      <c r="Y151" s="177"/>
      <c r="Z151" s="176"/>
      <c r="AA151" s="176"/>
      <c r="AB151" s="177"/>
      <c r="AC151" s="177"/>
      <c r="AD151" s="11"/>
      <c r="AE151" s="151"/>
      <c r="AF151" s="152" t="str">
        <f t="shared" si="4"/>
        <v>Nousis församling</v>
      </c>
      <c r="AG151" s="153" t="e">
        <f>'2025 Srk 21.7.'!#REF!</f>
        <v>#REF!</v>
      </c>
      <c r="AH151" s="139" t="e">
        <f>'2025 Srk 21.7.'!#REF!</f>
        <v>#REF!</v>
      </c>
      <c r="AI151" s="154" t="e">
        <f>'2025 Srk 21.7.'!#REF!</f>
        <v>#REF!</v>
      </c>
      <c r="AJ151" s="154" t="e">
        <f>'2025 Srk 21.7.'!#REF!</f>
        <v>#REF!</v>
      </c>
      <c r="AK151" s="154" t="e">
        <f>'2025 Srk 21.7.'!#REF!</f>
        <v>#REF!</v>
      </c>
      <c r="AU151" s="170" t="str">
        <f t="shared" si="5"/>
        <v>Nousis församling</v>
      </c>
      <c r="AV151" s="149" t="e">
        <f>'2025 Srk 21.7.'!#REF!</f>
        <v>#REF!</v>
      </c>
      <c r="AW151" s="150" t="e">
        <f>'2025 Srk 21.7.'!#REF!</f>
        <v>#REF!</v>
      </c>
      <c r="AX151" s="149" t="e">
        <f>'2025 Srk 21.7.'!#REF!</f>
        <v>#REF!</v>
      </c>
      <c r="AY151" s="149" t="e">
        <f>'2025 Srk 21.7.'!#REF!</f>
        <v>#REF!</v>
      </c>
    </row>
    <row r="152" spans="1:51" ht="15" customHeight="1">
      <c r="A152" s="86" t="s">
        <v>469</v>
      </c>
      <c r="B152" s="87"/>
      <c r="C152" s="88" t="s">
        <v>1137</v>
      </c>
      <c r="D152" s="89">
        <v>1791144.8</v>
      </c>
      <c r="E152" s="106">
        <v>3.8706733148961892E-2</v>
      </c>
      <c r="F152" s="89">
        <v>1769028.9203904378</v>
      </c>
      <c r="G152" s="89">
        <v>1801217.59191</v>
      </c>
      <c r="H152" s="89">
        <v>-32188.671519562136</v>
      </c>
      <c r="I152" s="89">
        <v>-120185.9342860679</v>
      </c>
      <c r="J152" s="89">
        <v>-152374.60580563004</v>
      </c>
      <c r="K152" s="89">
        <v>63919.111118433117</v>
      </c>
      <c r="L152" s="23"/>
      <c r="M152" s="22">
        <v>1.6829749167351488E-3</v>
      </c>
      <c r="N152" s="27">
        <v>672</v>
      </c>
      <c r="O152" s="1" t="s">
        <v>730</v>
      </c>
      <c r="Q152" s="175"/>
      <c r="S152" s="178"/>
      <c r="T152" s="176"/>
      <c r="U152" s="176"/>
      <c r="V152" s="177"/>
      <c r="W152" s="177"/>
      <c r="X152" s="176"/>
      <c r="Y152" s="177"/>
      <c r="Z152" s="176"/>
      <c r="AA152" s="176"/>
      <c r="AB152" s="177"/>
      <c r="AC152" s="177"/>
      <c r="AD152" s="11"/>
      <c r="AE152" s="151"/>
      <c r="AF152" s="152" t="str">
        <f t="shared" si="4"/>
        <v>Nurmes församling</v>
      </c>
      <c r="AG152" s="153" t="e">
        <f>'2025 Srk 21.7.'!#REF!</f>
        <v>#REF!</v>
      </c>
      <c r="AH152" s="139" t="e">
        <f>'2025 Srk 21.7.'!#REF!</f>
        <v>#REF!</v>
      </c>
      <c r="AI152" s="154" t="e">
        <f>'2025 Srk 21.7.'!#REF!</f>
        <v>#REF!</v>
      </c>
      <c r="AJ152" s="154" t="e">
        <f>'2025 Srk 21.7.'!#REF!</f>
        <v>#REF!</v>
      </c>
      <c r="AK152" s="154" t="e">
        <f>'2025 Srk 21.7.'!#REF!</f>
        <v>#REF!</v>
      </c>
      <c r="AU152" s="170" t="str">
        <f t="shared" si="5"/>
        <v>Nurmes församling</v>
      </c>
      <c r="AV152" s="149" t="e">
        <f>'2025 Srk 21.7.'!#REF!</f>
        <v>#REF!</v>
      </c>
      <c r="AW152" s="150" t="e">
        <f>'2025 Srk 21.7.'!#REF!</f>
        <v>#REF!</v>
      </c>
      <c r="AX152" s="149" t="e">
        <f>'2025 Srk 21.7.'!#REF!</f>
        <v>#REF!</v>
      </c>
      <c r="AY152" s="149" t="e">
        <f>'2025 Srk 21.7.'!#REF!</f>
        <v>#REF!</v>
      </c>
    </row>
    <row r="153" spans="1:51" ht="15" customHeight="1">
      <c r="A153" s="86" t="s">
        <v>469</v>
      </c>
      <c r="B153" s="87"/>
      <c r="C153" s="88" t="s">
        <v>1138</v>
      </c>
      <c r="D153" s="89">
        <v>9988440.0399999991</v>
      </c>
      <c r="E153" s="106">
        <v>4.2102638028475692E-2</v>
      </c>
      <c r="F153" s="89">
        <v>9865109.3425533306</v>
      </c>
      <c r="G153" s="89">
        <v>10167591.682079999</v>
      </c>
      <c r="H153" s="89">
        <v>-302482.33952666819</v>
      </c>
      <c r="I153" s="89">
        <v>-670224.98586812697</v>
      </c>
      <c r="J153" s="89">
        <v>-972707.32539479516</v>
      </c>
      <c r="K153" s="89">
        <v>356449.243420502</v>
      </c>
      <c r="L153" s="23"/>
      <c r="M153" s="22">
        <v>3.3310655414339166E-4</v>
      </c>
      <c r="N153" s="27">
        <v>677</v>
      </c>
      <c r="O153" s="1" t="s">
        <v>732</v>
      </c>
      <c r="Q153" s="175"/>
      <c r="S153" s="178"/>
      <c r="T153" s="176"/>
      <c r="U153" s="176"/>
      <c r="V153" s="177"/>
      <c r="W153" s="177"/>
      <c r="X153" s="176"/>
      <c r="Y153" s="177"/>
      <c r="Z153" s="176"/>
      <c r="AA153" s="176"/>
      <c r="AB153" s="177"/>
      <c r="AC153" s="177"/>
      <c r="AD153" s="11"/>
      <c r="AE153" s="151"/>
      <c r="AF153" s="152" t="str">
        <f t="shared" si="4"/>
        <v>Nurmijärvi församling</v>
      </c>
      <c r="AG153" s="153" t="e">
        <f>'2025 Srk 21.7.'!#REF!</f>
        <v>#REF!</v>
      </c>
      <c r="AH153" s="139" t="e">
        <f>'2025 Srk 21.7.'!#REF!</f>
        <v>#REF!</v>
      </c>
      <c r="AI153" s="154" t="e">
        <f>'2025 Srk 21.7.'!#REF!</f>
        <v>#REF!</v>
      </c>
      <c r="AJ153" s="154" t="e">
        <f>'2025 Srk 21.7.'!#REF!</f>
        <v>#REF!</v>
      </c>
      <c r="AK153" s="154" t="e">
        <f>'2025 Srk 21.7.'!#REF!</f>
        <v>#REF!</v>
      </c>
      <c r="AU153" s="170" t="str">
        <f t="shared" si="5"/>
        <v>Nurmijärvi församling</v>
      </c>
      <c r="AV153" s="149" t="e">
        <f>'2025 Srk 21.7.'!#REF!</f>
        <v>#REF!</v>
      </c>
      <c r="AW153" s="150" t="e">
        <f>'2025 Srk 21.7.'!#REF!</f>
        <v>#REF!</v>
      </c>
      <c r="AX153" s="149" t="e">
        <f>'2025 Srk 21.7.'!#REF!</f>
        <v>#REF!</v>
      </c>
      <c r="AY153" s="149" t="e">
        <f>'2025 Srk 21.7.'!#REF!</f>
        <v>#REF!</v>
      </c>
    </row>
    <row r="154" spans="1:51" ht="15" customHeight="1">
      <c r="A154" s="86" t="s">
        <v>469</v>
      </c>
      <c r="B154" s="87"/>
      <c r="C154" s="88" t="s">
        <v>1139</v>
      </c>
      <c r="D154" s="89">
        <v>1917747.86</v>
      </c>
      <c r="E154" s="106">
        <v>5.1157795352703817E-2</v>
      </c>
      <c r="F154" s="89">
        <v>1894068.7689554035</v>
      </c>
      <c r="G154" s="89">
        <v>1915159.83039</v>
      </c>
      <c r="H154" s="89">
        <v>-21091.061434596544</v>
      </c>
      <c r="I154" s="89">
        <v>-128681.00796719917</v>
      </c>
      <c r="J154" s="89">
        <v>-149772.06940179571</v>
      </c>
      <c r="K154" s="89">
        <v>68437.090379559115</v>
      </c>
      <c r="L154" s="23"/>
      <c r="M154" s="22">
        <v>4.8135918048629832E-4</v>
      </c>
      <c r="N154" s="27">
        <v>680</v>
      </c>
      <c r="O154" s="1" t="s">
        <v>734</v>
      </c>
      <c r="Q154" s="175"/>
      <c r="S154" s="178"/>
      <c r="T154" s="176"/>
      <c r="U154" s="176"/>
      <c r="V154" s="177"/>
      <c r="W154" s="177"/>
      <c r="X154" s="176"/>
      <c r="Y154" s="177"/>
      <c r="Z154" s="176"/>
      <c r="AA154" s="176"/>
      <c r="AB154" s="177"/>
      <c r="AC154" s="177"/>
      <c r="AD154" s="11"/>
      <c r="AE154" s="151"/>
      <c r="AF154" s="152" t="str">
        <f t="shared" si="4"/>
        <v>Närpes församling</v>
      </c>
      <c r="AG154" s="153" t="e">
        <f>'2025 Srk 21.7.'!#REF!</f>
        <v>#REF!</v>
      </c>
      <c r="AH154" s="139" t="e">
        <f>'2025 Srk 21.7.'!#REF!</f>
        <v>#REF!</v>
      </c>
      <c r="AI154" s="154" t="e">
        <f>'2025 Srk 21.7.'!#REF!</f>
        <v>#REF!</v>
      </c>
      <c r="AJ154" s="154" t="e">
        <f>'2025 Srk 21.7.'!#REF!</f>
        <v>#REF!</v>
      </c>
      <c r="AK154" s="154" t="e">
        <f>'2025 Srk 21.7.'!#REF!</f>
        <v>#REF!</v>
      </c>
      <c r="AU154" s="170" t="str">
        <f t="shared" si="5"/>
        <v>Närpes församling</v>
      </c>
      <c r="AV154" s="149" t="e">
        <f>'2025 Srk 21.7.'!#REF!</f>
        <v>#REF!</v>
      </c>
      <c r="AW154" s="150" t="e">
        <f>'2025 Srk 21.7.'!#REF!</f>
        <v>#REF!</v>
      </c>
      <c r="AX154" s="149" t="e">
        <f>'2025 Srk 21.7.'!#REF!</f>
        <v>#REF!</v>
      </c>
      <c r="AY154" s="149" t="e">
        <f>'2025 Srk 21.7.'!#REF!</f>
        <v>#REF!</v>
      </c>
    </row>
    <row r="155" spans="1:51" ht="15" customHeight="1">
      <c r="A155" s="86" t="s">
        <v>469</v>
      </c>
      <c r="B155" s="87"/>
      <c r="C155" s="88" t="s">
        <v>1140</v>
      </c>
      <c r="D155" s="89">
        <v>3429651.05</v>
      </c>
      <c r="E155" s="106">
        <v>2.5861623670281109E-2</v>
      </c>
      <c r="F155" s="89">
        <v>3387303.9713469455</v>
      </c>
      <c r="G155" s="89">
        <v>3509439.2244000002</v>
      </c>
      <c r="H155" s="89">
        <v>-122135.25305305468</v>
      </c>
      <c r="I155" s="89">
        <v>-230129.81179380012</v>
      </c>
      <c r="J155" s="89">
        <v>-352265.06484685477</v>
      </c>
      <c r="K155" s="89">
        <v>122391.13586037309</v>
      </c>
      <c r="L155" s="23"/>
      <c r="M155" s="22">
        <v>2.1310515805210701E-3</v>
      </c>
      <c r="N155" s="27">
        <v>684</v>
      </c>
      <c r="O155" s="1" t="s">
        <v>738</v>
      </c>
      <c r="Q155" s="175"/>
      <c r="S155" s="178"/>
      <c r="T155" s="176"/>
      <c r="U155" s="176"/>
      <c r="V155" s="177"/>
      <c r="W155" s="177"/>
      <c r="X155" s="176"/>
      <c r="Y155" s="177"/>
      <c r="Z155" s="176"/>
      <c r="AA155" s="176"/>
      <c r="AB155" s="177"/>
      <c r="AC155" s="177"/>
      <c r="AD155" s="11"/>
      <c r="AE155" s="151"/>
      <c r="AF155" s="152" t="str">
        <f t="shared" si="4"/>
        <v>Orimattila församling</v>
      </c>
      <c r="AG155" s="153" t="e">
        <f>'2025 Srk 21.7.'!#REF!</f>
        <v>#REF!</v>
      </c>
      <c r="AH155" s="139" t="e">
        <f>'2025 Srk 21.7.'!#REF!</f>
        <v>#REF!</v>
      </c>
      <c r="AI155" s="154" t="e">
        <f>'2025 Srk 21.7.'!#REF!</f>
        <v>#REF!</v>
      </c>
      <c r="AJ155" s="154" t="e">
        <f>'2025 Srk 21.7.'!#REF!</f>
        <v>#REF!</v>
      </c>
      <c r="AK155" s="154" t="e">
        <f>'2025 Srk 21.7.'!#REF!</f>
        <v>#REF!</v>
      </c>
      <c r="AU155" s="170" t="str">
        <f t="shared" si="5"/>
        <v>Orimattila församling</v>
      </c>
      <c r="AV155" s="149" t="e">
        <f>'2025 Srk 21.7.'!#REF!</f>
        <v>#REF!</v>
      </c>
      <c r="AW155" s="150" t="e">
        <f>'2025 Srk 21.7.'!#REF!</f>
        <v>#REF!</v>
      </c>
      <c r="AX155" s="149" t="e">
        <f>'2025 Srk 21.7.'!#REF!</f>
        <v>#REF!</v>
      </c>
      <c r="AY155" s="149" t="e">
        <f>'2025 Srk 21.7.'!#REF!</f>
        <v>#REF!</v>
      </c>
    </row>
    <row r="156" spans="1:51" ht="15" customHeight="1">
      <c r="A156" s="86" t="s">
        <v>469</v>
      </c>
      <c r="B156" s="87"/>
      <c r="C156" s="88" t="s">
        <v>1141</v>
      </c>
      <c r="D156" s="89">
        <v>2428133.4500000002</v>
      </c>
      <c r="E156" s="106">
        <v>4.957409344648589E-2</v>
      </c>
      <c r="F156" s="89">
        <v>2398152.4528990672</v>
      </c>
      <c r="G156" s="89">
        <v>2444969.3535449998</v>
      </c>
      <c r="H156" s="89">
        <v>-46816.900645932648</v>
      </c>
      <c r="I156" s="89">
        <v>-162927.91473894427</v>
      </c>
      <c r="J156" s="89">
        <v>-209744.81538487691</v>
      </c>
      <c r="K156" s="89">
        <v>86650.801097116419</v>
      </c>
      <c r="L156" s="23"/>
      <c r="M156" s="22">
        <v>1.8063071030719477E-3</v>
      </c>
      <c r="N156" s="27">
        <v>689</v>
      </c>
      <c r="O156" s="1" t="s">
        <v>740</v>
      </c>
      <c r="Q156" s="175"/>
      <c r="S156" s="178"/>
      <c r="T156" s="176"/>
      <c r="U156" s="176"/>
      <c r="V156" s="177"/>
      <c r="W156" s="177"/>
      <c r="X156" s="176"/>
      <c r="Y156" s="177"/>
      <c r="Z156" s="176"/>
      <c r="AA156" s="176"/>
      <c r="AB156" s="177"/>
      <c r="AC156" s="177"/>
      <c r="AD156" s="11"/>
      <c r="AE156" s="151"/>
      <c r="AF156" s="152" t="str">
        <f t="shared" si="4"/>
        <v>Orivesi församling</v>
      </c>
      <c r="AG156" s="153" t="e">
        <f>'2025 Srk 21.7.'!#REF!</f>
        <v>#REF!</v>
      </c>
      <c r="AH156" s="139" t="e">
        <f>'2025 Srk 21.7.'!#REF!</f>
        <v>#REF!</v>
      </c>
      <c r="AI156" s="154" t="e">
        <f>'2025 Srk 21.7.'!#REF!</f>
        <v>#REF!</v>
      </c>
      <c r="AJ156" s="154" t="e">
        <f>'2025 Srk 21.7.'!#REF!</f>
        <v>#REF!</v>
      </c>
      <c r="AK156" s="154" t="e">
        <f>'2025 Srk 21.7.'!#REF!</f>
        <v>#REF!</v>
      </c>
      <c r="AU156" s="170" t="str">
        <f t="shared" si="5"/>
        <v>Orivesi församling</v>
      </c>
      <c r="AV156" s="149" t="e">
        <f>'2025 Srk 21.7.'!#REF!</f>
        <v>#REF!</v>
      </c>
      <c r="AW156" s="150" t="e">
        <f>'2025 Srk 21.7.'!#REF!</f>
        <v>#REF!</v>
      </c>
      <c r="AX156" s="149" t="e">
        <f>'2025 Srk 21.7.'!#REF!</f>
        <v>#REF!</v>
      </c>
      <c r="AY156" s="149" t="e">
        <f>'2025 Srk 21.7.'!#REF!</f>
        <v>#REF!</v>
      </c>
    </row>
    <row r="157" spans="1:51" ht="15" customHeight="1">
      <c r="A157" s="86" t="s">
        <v>469</v>
      </c>
      <c r="B157" s="87"/>
      <c r="C157" s="88" t="s">
        <v>1142</v>
      </c>
      <c r="D157" s="89">
        <v>1763518.22</v>
      </c>
      <c r="E157" s="106">
        <v>4.5819738904415042E-2</v>
      </c>
      <c r="F157" s="89">
        <v>1741743.4552558041</v>
      </c>
      <c r="G157" s="89">
        <v>1766104.9204500001</v>
      </c>
      <c r="H157" s="89">
        <v>-24361.465194195975</v>
      </c>
      <c r="I157" s="89">
        <v>-118332.18894485998</v>
      </c>
      <c r="J157" s="89">
        <v>-142693.65413905596</v>
      </c>
      <c r="K157" s="89">
        <v>62933.224083034147</v>
      </c>
      <c r="L157" s="23"/>
      <c r="M157" s="22">
        <v>3.3407829202446613E-3</v>
      </c>
      <c r="N157" s="27">
        <v>695</v>
      </c>
      <c r="O157" s="1" t="s">
        <v>744</v>
      </c>
      <c r="Q157" s="175"/>
      <c r="S157" s="178"/>
      <c r="T157" s="176"/>
      <c r="U157" s="176"/>
      <c r="V157" s="177"/>
      <c r="W157" s="177"/>
      <c r="X157" s="176"/>
      <c r="Y157" s="177"/>
      <c r="Z157" s="176"/>
      <c r="AA157" s="176"/>
      <c r="AB157" s="177"/>
      <c r="AC157" s="177"/>
      <c r="AD157" s="11"/>
      <c r="AE157" s="151"/>
      <c r="AF157" s="152" t="str">
        <f t="shared" si="4"/>
        <v>Oulainens församling</v>
      </c>
      <c r="AG157" s="153" t="e">
        <f>'2025 Srk 21.7.'!#REF!</f>
        <v>#REF!</v>
      </c>
      <c r="AH157" s="139" t="e">
        <f>'2025 Srk 21.7.'!#REF!</f>
        <v>#REF!</v>
      </c>
      <c r="AI157" s="154" t="e">
        <f>'2025 Srk 21.7.'!#REF!</f>
        <v>#REF!</v>
      </c>
      <c r="AJ157" s="154" t="e">
        <f>'2025 Srk 21.7.'!#REF!</f>
        <v>#REF!</v>
      </c>
      <c r="AK157" s="154" t="e">
        <f>'2025 Srk 21.7.'!#REF!</f>
        <v>#REF!</v>
      </c>
      <c r="AU157" s="170" t="str">
        <f t="shared" si="5"/>
        <v>Oulainens församling</v>
      </c>
      <c r="AV157" s="149" t="e">
        <f>'2025 Srk 21.7.'!#REF!</f>
        <v>#REF!</v>
      </c>
      <c r="AW157" s="150" t="e">
        <f>'2025 Srk 21.7.'!#REF!</f>
        <v>#REF!</v>
      </c>
      <c r="AX157" s="149" t="e">
        <f>'2025 Srk 21.7.'!#REF!</f>
        <v>#REF!</v>
      </c>
      <c r="AY157" s="149" t="e">
        <f>'2025 Srk 21.7.'!#REF!</f>
        <v>#REF!</v>
      </c>
    </row>
    <row r="158" spans="1:51" ht="15" customHeight="1">
      <c r="A158" s="86" t="s">
        <v>469</v>
      </c>
      <c r="B158" s="87"/>
      <c r="C158" s="88" t="s">
        <v>1143</v>
      </c>
      <c r="D158" s="89">
        <v>39367738.619999997</v>
      </c>
      <c r="E158" s="106">
        <v>5.4143651873090448E-2</v>
      </c>
      <c r="F158" s="89">
        <v>38881651.639304385</v>
      </c>
      <c r="G158" s="89">
        <v>39852337.426785</v>
      </c>
      <c r="H158" s="89">
        <v>-970685.78748061508</v>
      </c>
      <c r="I158" s="89">
        <v>-2641577.8594641909</v>
      </c>
      <c r="J158" s="89">
        <v>-3612263.646944806</v>
      </c>
      <c r="K158" s="89">
        <v>1404884.10503339</v>
      </c>
      <c r="L158" s="23"/>
      <c r="M158" s="22">
        <v>2.3283603630600853E-3</v>
      </c>
      <c r="N158" s="27">
        <v>700</v>
      </c>
      <c r="O158" s="1" t="s">
        <v>746</v>
      </c>
      <c r="Q158" s="175"/>
      <c r="S158" s="178"/>
      <c r="T158" s="176"/>
      <c r="U158" s="176"/>
      <c r="V158" s="177"/>
      <c r="W158" s="177"/>
      <c r="X158" s="176"/>
      <c r="Y158" s="177"/>
      <c r="Z158" s="176"/>
      <c r="AA158" s="176"/>
      <c r="AB158" s="177"/>
      <c r="AC158" s="177"/>
      <c r="AD158" s="11"/>
      <c r="AE158" s="151"/>
      <c r="AF158" s="152" t="str">
        <f t="shared" si="4"/>
        <v>Uleåborgs Kyrkliga Samfällighet</v>
      </c>
      <c r="AG158" s="153" t="e">
        <f>'2025 Srk 21.7.'!#REF!</f>
        <v>#REF!</v>
      </c>
      <c r="AH158" s="139" t="e">
        <f>'2025 Srk 21.7.'!#REF!</f>
        <v>#REF!</v>
      </c>
      <c r="AI158" s="154" t="e">
        <f>'2025 Srk 21.7.'!#REF!</f>
        <v>#REF!</v>
      </c>
      <c r="AJ158" s="154" t="e">
        <f>'2025 Srk 21.7.'!#REF!</f>
        <v>#REF!</v>
      </c>
      <c r="AK158" s="154" t="e">
        <f>'2025 Srk 21.7.'!#REF!</f>
        <v>#REF!</v>
      </c>
      <c r="AU158" s="170" t="str">
        <f t="shared" si="5"/>
        <v>Uleåborgs Kyrkliga Samfällighet</v>
      </c>
      <c r="AV158" s="149" t="e">
        <f>'2025 Srk 21.7.'!#REF!</f>
        <v>#REF!</v>
      </c>
      <c r="AW158" s="150" t="e">
        <f>'2025 Srk 21.7.'!#REF!</f>
        <v>#REF!</v>
      </c>
      <c r="AX158" s="149" t="e">
        <f>'2025 Srk 21.7.'!#REF!</f>
        <v>#REF!</v>
      </c>
      <c r="AY158" s="149" t="e">
        <f>'2025 Srk 21.7.'!#REF!</f>
        <v>#REF!</v>
      </c>
    </row>
    <row r="159" spans="1:51" ht="15" customHeight="1">
      <c r="A159" s="86" t="s">
        <v>469</v>
      </c>
      <c r="B159" s="87"/>
      <c r="C159" s="88" t="s">
        <v>1144</v>
      </c>
      <c r="D159" s="89">
        <v>1824184.09</v>
      </c>
      <c r="E159" s="106">
        <v>4.5857381946743603E-2</v>
      </c>
      <c r="F159" s="89">
        <v>1801660.262936929</v>
      </c>
      <c r="G159" s="89">
        <v>1830060.6714900001</v>
      </c>
      <c r="H159" s="89">
        <v>-28400.408553071087</v>
      </c>
      <c r="I159" s="89">
        <v>-122402.87282548602</v>
      </c>
      <c r="J159" s="89">
        <v>-150803.28137855709</v>
      </c>
      <c r="K159" s="89">
        <v>65098.15708321728</v>
      </c>
      <c r="L159" s="23"/>
      <c r="M159" s="22">
        <v>1.4605479053581001E-3</v>
      </c>
      <c r="N159" s="27">
        <v>698</v>
      </c>
      <c r="O159" s="1" t="s">
        <v>748</v>
      </c>
      <c r="Q159" s="175"/>
      <c r="S159" s="178"/>
      <c r="T159" s="176"/>
      <c r="U159" s="176"/>
      <c r="V159" s="177"/>
      <c r="W159" s="177"/>
      <c r="X159" s="176"/>
      <c r="Y159" s="177"/>
      <c r="Z159" s="176"/>
      <c r="AA159" s="176"/>
      <c r="AB159" s="177"/>
      <c r="AC159" s="177"/>
      <c r="AD159" s="11"/>
      <c r="AE159" s="151"/>
      <c r="AF159" s="152" t="str">
        <f t="shared" si="4"/>
        <v>Outokumpu och Polvijärvis församling</v>
      </c>
      <c r="AG159" s="153" t="e">
        <f>'2025 Srk 21.7.'!#REF!</f>
        <v>#REF!</v>
      </c>
      <c r="AH159" s="139" t="e">
        <f>'2025 Srk 21.7.'!#REF!</f>
        <v>#REF!</v>
      </c>
      <c r="AI159" s="154" t="e">
        <f>'2025 Srk 21.7.'!#REF!</f>
        <v>#REF!</v>
      </c>
      <c r="AJ159" s="154" t="e">
        <f>'2025 Srk 21.7.'!#REF!</f>
        <v>#REF!</v>
      </c>
      <c r="AK159" s="154" t="e">
        <f>'2025 Srk 21.7.'!#REF!</f>
        <v>#REF!</v>
      </c>
      <c r="AU159" s="170" t="str">
        <f t="shared" si="5"/>
        <v>Outokumpu och Polvijärvis församling</v>
      </c>
      <c r="AV159" s="149" t="e">
        <f>'2025 Srk 21.7.'!#REF!</f>
        <v>#REF!</v>
      </c>
      <c r="AW159" s="150" t="e">
        <f>'2025 Srk 21.7.'!#REF!</f>
        <v>#REF!</v>
      </c>
      <c r="AX159" s="149" t="e">
        <f>'2025 Srk 21.7.'!#REF!</f>
        <v>#REF!</v>
      </c>
      <c r="AY159" s="149" t="e">
        <f>'2025 Srk 21.7.'!#REF!</f>
        <v>#REF!</v>
      </c>
    </row>
    <row r="160" spans="1:51" ht="15" customHeight="1">
      <c r="A160" s="86" t="s">
        <v>469</v>
      </c>
      <c r="B160" s="87"/>
      <c r="C160" s="88" t="s">
        <v>1145</v>
      </c>
      <c r="D160" s="89">
        <v>3188434.06</v>
      </c>
      <c r="E160" s="106">
        <v>5.086461645556839E-2</v>
      </c>
      <c r="F160" s="89">
        <v>3149065.3703139466</v>
      </c>
      <c r="G160" s="89">
        <v>3209601.6153899999</v>
      </c>
      <c r="H160" s="89">
        <v>-60536.24507605331</v>
      </c>
      <c r="I160" s="89">
        <v>-213944.13584575665</v>
      </c>
      <c r="J160" s="89">
        <v>-274480.38092180993</v>
      </c>
      <c r="K160" s="89">
        <v>113783.02355841741</v>
      </c>
      <c r="L160" s="23"/>
      <c r="M160" s="22">
        <v>3.9000780466336886E-4</v>
      </c>
      <c r="N160" s="27">
        <v>692</v>
      </c>
      <c r="O160" s="1" t="s">
        <v>742</v>
      </c>
      <c r="Q160" s="175"/>
      <c r="S160" s="178"/>
      <c r="T160" s="176"/>
      <c r="U160" s="176"/>
      <c r="V160" s="177"/>
      <c r="W160" s="177"/>
      <c r="X160" s="176"/>
      <c r="Y160" s="177"/>
      <c r="Z160" s="176"/>
      <c r="AA160" s="176"/>
      <c r="AB160" s="177"/>
      <c r="AC160" s="177"/>
      <c r="AD160" s="11"/>
      <c r="AE160" s="151"/>
      <c r="AF160" s="152" t="str">
        <f t="shared" si="4"/>
        <v>Pemars församling</v>
      </c>
      <c r="AG160" s="153" t="e">
        <f>'2025 Srk 21.7.'!#REF!</f>
        <v>#REF!</v>
      </c>
      <c r="AH160" s="139" t="e">
        <f>'2025 Srk 21.7.'!#REF!</f>
        <v>#REF!</v>
      </c>
      <c r="AI160" s="154" t="e">
        <f>'2025 Srk 21.7.'!#REF!</f>
        <v>#REF!</v>
      </c>
      <c r="AJ160" s="154" t="e">
        <f>'2025 Srk 21.7.'!#REF!</f>
        <v>#REF!</v>
      </c>
      <c r="AK160" s="154" t="e">
        <f>'2025 Srk 21.7.'!#REF!</f>
        <v>#REF!</v>
      </c>
      <c r="AU160" s="170" t="str">
        <f t="shared" si="5"/>
        <v>Pemars församling</v>
      </c>
      <c r="AV160" s="149" t="e">
        <f>'2025 Srk 21.7.'!#REF!</f>
        <v>#REF!</v>
      </c>
      <c r="AW160" s="150" t="e">
        <f>'2025 Srk 21.7.'!#REF!</f>
        <v>#REF!</v>
      </c>
      <c r="AX160" s="149" t="e">
        <f>'2025 Srk 21.7.'!#REF!</f>
        <v>#REF!</v>
      </c>
      <c r="AY160" s="149" t="e">
        <f>'2025 Srk 21.7.'!#REF!</f>
        <v>#REF!</v>
      </c>
    </row>
    <row r="161" spans="1:51" ht="15" customHeight="1">
      <c r="A161" s="86" t="s">
        <v>469</v>
      </c>
      <c r="B161" s="87"/>
      <c r="C161" s="88" t="s">
        <v>1146</v>
      </c>
      <c r="D161" s="89">
        <v>866330.27</v>
      </c>
      <c r="E161" s="106">
        <v>1.8896452206081937E-2</v>
      </c>
      <c r="F161" s="89">
        <v>855633.39281093096</v>
      </c>
      <c r="G161" s="89">
        <v>885261.31082999997</v>
      </c>
      <c r="H161" s="89">
        <v>-29627.918019069009</v>
      </c>
      <c r="I161" s="89">
        <v>-58130.818290208284</v>
      </c>
      <c r="J161" s="89">
        <v>-87758.736309277301</v>
      </c>
      <c r="K161" s="89">
        <v>30916.015719886054</v>
      </c>
      <c r="L161" s="23"/>
      <c r="M161" s="22">
        <v>1.2590345249488726E-3</v>
      </c>
      <c r="N161" s="27">
        <v>705</v>
      </c>
      <c r="O161" s="1" t="s">
        <v>752</v>
      </c>
      <c r="Q161" s="175"/>
      <c r="S161" s="178"/>
      <c r="T161" s="176"/>
      <c r="U161" s="176"/>
      <c r="V161" s="177"/>
      <c r="W161" s="177"/>
      <c r="X161" s="176"/>
      <c r="Y161" s="177"/>
      <c r="Z161" s="176"/>
      <c r="AA161" s="176"/>
      <c r="AB161" s="177"/>
      <c r="AC161" s="177"/>
      <c r="AD161" s="11"/>
      <c r="AE161" s="151"/>
      <c r="AF161" s="152" t="str">
        <f t="shared" si="4"/>
        <v>Paltamo församling</v>
      </c>
      <c r="AG161" s="153" t="e">
        <f>'2025 Srk 21.7.'!#REF!</f>
        <v>#REF!</v>
      </c>
      <c r="AH161" s="139" t="e">
        <f>'2025 Srk 21.7.'!#REF!</f>
        <v>#REF!</v>
      </c>
      <c r="AI161" s="154" t="e">
        <f>'2025 Srk 21.7.'!#REF!</f>
        <v>#REF!</v>
      </c>
      <c r="AJ161" s="154" t="e">
        <f>'2025 Srk 21.7.'!#REF!</f>
        <v>#REF!</v>
      </c>
      <c r="AK161" s="154" t="e">
        <f>'2025 Srk 21.7.'!#REF!</f>
        <v>#REF!</v>
      </c>
      <c r="AU161" s="170" t="str">
        <f t="shared" si="5"/>
        <v>Paltamo församling</v>
      </c>
      <c r="AV161" s="149" t="e">
        <f>'2025 Srk 21.7.'!#REF!</f>
        <v>#REF!</v>
      </c>
      <c r="AW161" s="150" t="e">
        <f>'2025 Srk 21.7.'!#REF!</f>
        <v>#REF!</v>
      </c>
      <c r="AX161" s="149" t="e">
        <f>'2025 Srk 21.7.'!#REF!</f>
        <v>#REF!</v>
      </c>
      <c r="AY161" s="149" t="e">
        <f>'2025 Srk 21.7.'!#REF!</f>
        <v>#REF!</v>
      </c>
    </row>
    <row r="162" spans="1:51" ht="15" customHeight="1">
      <c r="A162" s="86" t="s">
        <v>469</v>
      </c>
      <c r="B162" s="87"/>
      <c r="C162" s="88" t="s">
        <v>1147</v>
      </c>
      <c r="D162" s="89">
        <v>3923746.21</v>
      </c>
      <c r="E162" s="106">
        <v>4.3403386411874356E-2</v>
      </c>
      <c r="F162" s="89">
        <v>3875298.3688210868</v>
      </c>
      <c r="G162" s="89">
        <v>3967228.0764899999</v>
      </c>
      <c r="H162" s="89">
        <v>-91929.707668913063</v>
      </c>
      <c r="I162" s="89">
        <v>-263283.62963746313</v>
      </c>
      <c r="J162" s="89">
        <v>-355213.3373063762</v>
      </c>
      <c r="K162" s="89">
        <v>140023.50340269576</v>
      </c>
      <c r="L162" s="23"/>
      <c r="M162" s="22">
        <v>2.1818918176164507E-3</v>
      </c>
      <c r="N162" s="27">
        <v>715</v>
      </c>
      <c r="O162" s="1" t="s">
        <v>754</v>
      </c>
      <c r="Q162" s="175"/>
      <c r="S162" s="178"/>
      <c r="T162" s="176"/>
      <c r="U162" s="176"/>
      <c r="V162" s="177"/>
      <c r="W162" s="177"/>
      <c r="X162" s="176"/>
      <c r="Y162" s="177"/>
      <c r="Z162" s="176"/>
      <c r="AA162" s="176"/>
      <c r="AB162" s="177"/>
      <c r="AC162" s="177"/>
      <c r="AD162" s="11"/>
      <c r="AE162" s="151"/>
      <c r="AF162" s="152" t="str">
        <f t="shared" si="4"/>
        <v>Pargas kyrkliga samfällighet</v>
      </c>
      <c r="AG162" s="153" t="e">
        <f>'2025 Srk 21.7.'!#REF!</f>
        <v>#REF!</v>
      </c>
      <c r="AH162" s="139" t="e">
        <f>'2025 Srk 21.7.'!#REF!</f>
        <v>#REF!</v>
      </c>
      <c r="AI162" s="154" t="e">
        <f>'2025 Srk 21.7.'!#REF!</f>
        <v>#REF!</v>
      </c>
      <c r="AJ162" s="154" t="e">
        <f>'2025 Srk 21.7.'!#REF!</f>
        <v>#REF!</v>
      </c>
      <c r="AK162" s="154" t="e">
        <f>'2025 Srk 21.7.'!#REF!</f>
        <v>#REF!</v>
      </c>
      <c r="AU162" s="170" t="str">
        <f t="shared" si="5"/>
        <v>Pargas kyrkliga samfällighet</v>
      </c>
      <c r="AV162" s="149" t="e">
        <f>'2025 Srk 21.7.'!#REF!</f>
        <v>#REF!</v>
      </c>
      <c r="AW162" s="150" t="e">
        <f>'2025 Srk 21.7.'!#REF!</f>
        <v>#REF!</v>
      </c>
      <c r="AX162" s="149" t="e">
        <f>'2025 Srk 21.7.'!#REF!</f>
        <v>#REF!</v>
      </c>
      <c r="AY162" s="149" t="e">
        <f>'2025 Srk 21.7.'!#REF!</f>
        <v>#REF!</v>
      </c>
    </row>
    <row r="163" spans="1:51" ht="15" customHeight="1">
      <c r="A163" s="86" t="s">
        <v>469</v>
      </c>
      <c r="B163" s="87"/>
      <c r="C163" s="88" t="s">
        <v>1148</v>
      </c>
      <c r="D163" s="89">
        <v>1012638.95</v>
      </c>
      <c r="E163" s="106">
        <v>3.2209813212070948E-2</v>
      </c>
      <c r="F163" s="89">
        <v>1000135.549322314</v>
      </c>
      <c r="G163" s="89">
        <v>1027227.87234</v>
      </c>
      <c r="H163" s="89">
        <v>-27092.323017686023</v>
      </c>
      <c r="I163" s="89">
        <v>-67948.140373806062</v>
      </c>
      <c r="J163" s="89">
        <v>-95040.463391492085</v>
      </c>
      <c r="K163" s="89">
        <v>36137.213232511087</v>
      </c>
      <c r="L163" s="23"/>
      <c r="M163" s="22">
        <v>6.0560165370933559E-3</v>
      </c>
      <c r="N163" s="27">
        <v>718</v>
      </c>
      <c r="O163" s="1" t="s">
        <v>756</v>
      </c>
      <c r="Q163" s="175"/>
      <c r="S163" s="178"/>
      <c r="T163" s="176"/>
      <c r="U163" s="176"/>
      <c r="V163" s="177"/>
      <c r="W163" s="177"/>
      <c r="X163" s="176"/>
      <c r="Y163" s="177"/>
      <c r="Z163" s="176"/>
      <c r="AA163" s="176"/>
      <c r="AB163" s="177"/>
      <c r="AC163" s="177"/>
      <c r="AD163" s="11"/>
      <c r="AE163" s="151"/>
      <c r="AF163" s="152" t="str">
        <f t="shared" si="4"/>
        <v>Parikkala församling</v>
      </c>
      <c r="AG163" s="153" t="e">
        <f>'2025 Srk 21.7.'!#REF!</f>
        <v>#REF!</v>
      </c>
      <c r="AH163" s="139" t="e">
        <f>'2025 Srk 21.7.'!#REF!</f>
        <v>#REF!</v>
      </c>
      <c r="AI163" s="154" t="e">
        <f>'2025 Srk 21.7.'!#REF!</f>
        <v>#REF!</v>
      </c>
      <c r="AJ163" s="154" t="e">
        <f>'2025 Srk 21.7.'!#REF!</f>
        <v>#REF!</v>
      </c>
      <c r="AK163" s="154" t="e">
        <f>'2025 Srk 21.7.'!#REF!</f>
        <v>#REF!</v>
      </c>
      <c r="AU163" s="170" t="str">
        <f t="shared" si="5"/>
        <v>Parikkala församling</v>
      </c>
      <c r="AV163" s="149" t="e">
        <f>'2025 Srk 21.7.'!#REF!</f>
        <v>#REF!</v>
      </c>
      <c r="AW163" s="150" t="e">
        <f>'2025 Srk 21.7.'!#REF!</f>
        <v>#REF!</v>
      </c>
      <c r="AX163" s="149" t="e">
        <f>'2025 Srk 21.7.'!#REF!</f>
        <v>#REF!</v>
      </c>
      <c r="AY163" s="149" t="e">
        <f>'2025 Srk 21.7.'!#REF!</f>
        <v>#REF!</v>
      </c>
    </row>
    <row r="164" spans="1:51" ht="15" customHeight="1">
      <c r="A164" s="86" t="s">
        <v>469</v>
      </c>
      <c r="B164" s="87"/>
      <c r="C164" s="88" t="s">
        <v>1149</v>
      </c>
      <c r="D164" s="89">
        <v>1460820.34</v>
      </c>
      <c r="E164" s="106">
        <v>3.3013865797612008E-2</v>
      </c>
      <c r="F164" s="89">
        <v>1442783.0898733549</v>
      </c>
      <c r="G164" s="89">
        <v>1482128.5635000002</v>
      </c>
      <c r="H164" s="89">
        <v>-39345.473626645282</v>
      </c>
      <c r="I164" s="89">
        <v>-98021.141220403486</v>
      </c>
      <c r="J164" s="89">
        <v>-137366.61484704877</v>
      </c>
      <c r="K164" s="89">
        <v>52131.093832574144</v>
      </c>
      <c r="L164" s="23"/>
      <c r="M164" s="22">
        <v>1.0079791993715295E-3</v>
      </c>
      <c r="N164" s="27">
        <v>723</v>
      </c>
      <c r="O164" s="1" t="s">
        <v>758</v>
      </c>
      <c r="Q164" s="175"/>
      <c r="S164" s="178"/>
      <c r="T164" s="176"/>
      <c r="U164" s="176"/>
      <c r="V164" s="177"/>
      <c r="W164" s="177"/>
      <c r="X164" s="176"/>
      <c r="Y164" s="177"/>
      <c r="Z164" s="176"/>
      <c r="AA164" s="176"/>
      <c r="AB164" s="177"/>
      <c r="AC164" s="177"/>
      <c r="AD164" s="11"/>
      <c r="AE164" s="151"/>
      <c r="AF164" s="152" t="str">
        <f t="shared" si="4"/>
        <v>Parkano församling</v>
      </c>
      <c r="AG164" s="153" t="e">
        <f>'2025 Srk 21.7.'!#REF!</f>
        <v>#REF!</v>
      </c>
      <c r="AH164" s="139" t="e">
        <f>'2025 Srk 21.7.'!#REF!</f>
        <v>#REF!</v>
      </c>
      <c r="AI164" s="154" t="e">
        <f>'2025 Srk 21.7.'!#REF!</f>
        <v>#REF!</v>
      </c>
      <c r="AJ164" s="154" t="e">
        <f>'2025 Srk 21.7.'!#REF!</f>
        <v>#REF!</v>
      </c>
      <c r="AK164" s="154" t="e">
        <f>'2025 Srk 21.7.'!#REF!</f>
        <v>#REF!</v>
      </c>
      <c r="AU164" s="170" t="str">
        <f t="shared" si="5"/>
        <v>Parkano församling</v>
      </c>
      <c r="AV164" s="149" t="e">
        <f>'2025 Srk 21.7.'!#REF!</f>
        <v>#REF!</v>
      </c>
      <c r="AW164" s="150" t="e">
        <f>'2025 Srk 21.7.'!#REF!</f>
        <v>#REF!</v>
      </c>
      <c r="AX164" s="149" t="e">
        <f>'2025 Srk 21.7.'!#REF!</f>
        <v>#REF!</v>
      </c>
      <c r="AY164" s="149" t="e">
        <f>'2025 Srk 21.7.'!#REF!</f>
        <v>#REF!</v>
      </c>
    </row>
    <row r="165" spans="1:51" ht="15" customHeight="1">
      <c r="A165" s="86" t="s">
        <v>469</v>
      </c>
      <c r="B165" s="87"/>
      <c r="C165" s="88" t="s">
        <v>1150</v>
      </c>
      <c r="D165" s="89">
        <v>462629.11</v>
      </c>
      <c r="E165" s="106">
        <v>2.6053510003336777E-2</v>
      </c>
      <c r="F165" s="89">
        <v>456916.86959339579</v>
      </c>
      <c r="G165" s="89">
        <v>469164.07988999999</v>
      </c>
      <c r="H165" s="89">
        <v>-12247.2102966042</v>
      </c>
      <c r="I165" s="89">
        <v>-31042.443812070404</v>
      </c>
      <c r="J165" s="89">
        <v>-43289.6541086746</v>
      </c>
      <c r="K165" s="89">
        <v>16509.464499303358</v>
      </c>
      <c r="L165" s="23"/>
      <c r="M165" s="22">
        <v>1.3322249000518589E-3</v>
      </c>
      <c r="N165" s="27">
        <v>729</v>
      </c>
      <c r="O165" s="1" t="s">
        <v>760</v>
      </c>
      <c r="Q165" s="175"/>
      <c r="S165" s="178"/>
      <c r="T165" s="176"/>
      <c r="U165" s="176"/>
      <c r="V165" s="177"/>
      <c r="W165" s="177"/>
      <c r="X165" s="176"/>
      <c r="Y165" s="177"/>
      <c r="Z165" s="176"/>
      <c r="AA165" s="176"/>
      <c r="AB165" s="177"/>
      <c r="AC165" s="177"/>
      <c r="AD165" s="11"/>
      <c r="AE165" s="151"/>
      <c r="AF165" s="152" t="str">
        <f t="shared" si="4"/>
        <v>Pelkosenniemi församling</v>
      </c>
      <c r="AG165" s="153" t="e">
        <f>'2025 Srk 21.7.'!#REF!</f>
        <v>#REF!</v>
      </c>
      <c r="AH165" s="139" t="e">
        <f>'2025 Srk 21.7.'!#REF!</f>
        <v>#REF!</v>
      </c>
      <c r="AI165" s="154" t="e">
        <f>'2025 Srk 21.7.'!#REF!</f>
        <v>#REF!</v>
      </c>
      <c r="AJ165" s="154" t="e">
        <f>'2025 Srk 21.7.'!#REF!</f>
        <v>#REF!</v>
      </c>
      <c r="AK165" s="154" t="e">
        <f>'2025 Srk 21.7.'!#REF!</f>
        <v>#REF!</v>
      </c>
      <c r="AU165" s="170" t="str">
        <f t="shared" si="5"/>
        <v>Pelkosenniemi församling</v>
      </c>
      <c r="AV165" s="149" t="e">
        <f>'2025 Srk 21.7.'!#REF!</f>
        <v>#REF!</v>
      </c>
      <c r="AW165" s="150" t="e">
        <f>'2025 Srk 21.7.'!#REF!</f>
        <v>#REF!</v>
      </c>
      <c r="AX165" s="149" t="e">
        <f>'2025 Srk 21.7.'!#REF!</f>
        <v>#REF!</v>
      </c>
      <c r="AY165" s="149" t="e">
        <f>'2025 Srk 21.7.'!#REF!</f>
        <v>#REF!</v>
      </c>
    </row>
    <row r="166" spans="1:51" ht="15" customHeight="1">
      <c r="A166" s="86" t="s">
        <v>469</v>
      </c>
      <c r="B166" s="87"/>
      <c r="C166" s="88" t="s">
        <v>1151</v>
      </c>
      <c r="D166" s="89">
        <v>757721.12</v>
      </c>
      <c r="E166" s="106">
        <v>0.10557221462951816</v>
      </c>
      <c r="F166" s="89">
        <v>748365.27726325265</v>
      </c>
      <c r="G166" s="89">
        <v>762713.61619500001</v>
      </c>
      <c r="H166" s="89">
        <v>-14348.338931747363</v>
      </c>
      <c r="I166" s="89">
        <v>-50843.13715757976</v>
      </c>
      <c r="J166" s="89">
        <v>-65191.476089327123</v>
      </c>
      <c r="K166" s="89">
        <v>27040.170323506838</v>
      </c>
      <c r="L166" s="23"/>
      <c r="M166" s="22">
        <v>9.0114413973545245E-3</v>
      </c>
      <c r="N166" s="27">
        <v>734</v>
      </c>
      <c r="O166" s="1" t="s">
        <v>762</v>
      </c>
      <c r="Q166" s="175"/>
      <c r="S166" s="178"/>
      <c r="T166" s="176"/>
      <c r="U166" s="176"/>
      <c r="V166" s="177"/>
      <c r="W166" s="177"/>
      <c r="X166" s="176"/>
      <c r="Y166" s="177"/>
      <c r="Z166" s="176"/>
      <c r="AA166" s="176"/>
      <c r="AB166" s="177"/>
      <c r="AC166" s="177"/>
      <c r="AD166" s="11"/>
      <c r="AE166" s="151"/>
      <c r="AF166" s="152" t="str">
        <f t="shared" si="4"/>
        <v>Pello församling</v>
      </c>
      <c r="AG166" s="153" t="e">
        <f>'2025 Srk 21.7.'!#REF!</f>
        <v>#REF!</v>
      </c>
      <c r="AH166" s="139" t="e">
        <f>'2025 Srk 21.7.'!#REF!</f>
        <v>#REF!</v>
      </c>
      <c r="AI166" s="154" t="e">
        <f>'2025 Srk 21.7.'!#REF!</f>
        <v>#REF!</v>
      </c>
      <c r="AJ166" s="154" t="e">
        <f>'2025 Srk 21.7.'!#REF!</f>
        <v>#REF!</v>
      </c>
      <c r="AK166" s="154" t="e">
        <f>'2025 Srk 21.7.'!#REF!</f>
        <v>#REF!</v>
      </c>
      <c r="AU166" s="170" t="str">
        <f t="shared" si="5"/>
        <v>Pello församling</v>
      </c>
      <c r="AV166" s="149" t="e">
        <f>'2025 Srk 21.7.'!#REF!</f>
        <v>#REF!</v>
      </c>
      <c r="AW166" s="150" t="e">
        <f>'2025 Srk 21.7.'!#REF!</f>
        <v>#REF!</v>
      </c>
      <c r="AX166" s="149" t="e">
        <f>'2025 Srk 21.7.'!#REF!</f>
        <v>#REF!</v>
      </c>
      <c r="AY166" s="149" t="e">
        <f>'2025 Srk 21.7.'!#REF!</f>
        <v>#REF!</v>
      </c>
    </row>
    <row r="167" spans="1:51" ht="15" customHeight="1">
      <c r="A167" s="86" t="s">
        <v>469</v>
      </c>
      <c r="B167" s="87"/>
      <c r="C167" s="88" t="s">
        <v>1152</v>
      </c>
      <c r="D167" s="89">
        <v>657175.72</v>
      </c>
      <c r="E167" s="106">
        <v>8.1485344994804532E-2</v>
      </c>
      <c r="F167" s="89">
        <v>649061.34582665144</v>
      </c>
      <c r="G167" s="89">
        <v>650929.04203499993</v>
      </c>
      <c r="H167" s="89">
        <v>-1867.6962083484977</v>
      </c>
      <c r="I167" s="89">
        <v>-44096.534182116011</v>
      </c>
      <c r="J167" s="89">
        <v>-45964.230390464509</v>
      </c>
      <c r="K167" s="89">
        <v>23452.089340301398</v>
      </c>
      <c r="L167" s="23"/>
      <c r="M167" s="22">
        <v>1.7606857597320122E-3</v>
      </c>
      <c r="N167" s="27">
        <v>2382</v>
      </c>
      <c r="O167" s="1" t="s">
        <v>959</v>
      </c>
      <c r="Q167" s="175"/>
      <c r="S167" s="178"/>
      <c r="T167" s="176"/>
      <c r="U167" s="176"/>
      <c r="V167" s="177"/>
      <c r="W167" s="177"/>
      <c r="X167" s="176"/>
      <c r="Y167" s="177"/>
      <c r="Z167" s="176"/>
      <c r="AA167" s="176"/>
      <c r="AB167" s="177"/>
      <c r="AC167" s="177"/>
      <c r="AD167" s="11"/>
      <c r="AE167" s="151"/>
      <c r="AF167" s="152" t="str">
        <f t="shared" si="4"/>
        <v>Perho församling</v>
      </c>
      <c r="AG167" s="153" t="e">
        <f>'2025 Srk 21.7.'!#REF!</f>
        <v>#REF!</v>
      </c>
      <c r="AH167" s="139" t="e">
        <f>'2025 Srk 21.7.'!#REF!</f>
        <v>#REF!</v>
      </c>
      <c r="AI167" s="154" t="e">
        <f>'2025 Srk 21.7.'!#REF!</f>
        <v>#REF!</v>
      </c>
      <c r="AJ167" s="154" t="e">
        <f>'2025 Srk 21.7.'!#REF!</f>
        <v>#REF!</v>
      </c>
      <c r="AK167" s="154" t="e">
        <f>'2025 Srk 21.7.'!#REF!</f>
        <v>#REF!</v>
      </c>
      <c r="AU167" s="170" t="str">
        <f t="shared" si="5"/>
        <v>Perho församling</v>
      </c>
      <c r="AV167" s="149" t="e">
        <f>'2025 Srk 21.7.'!#REF!</f>
        <v>#REF!</v>
      </c>
      <c r="AW167" s="150" t="e">
        <f>'2025 Srk 21.7.'!#REF!</f>
        <v>#REF!</v>
      </c>
      <c r="AX167" s="149" t="e">
        <f>'2025 Srk 21.7.'!#REF!</f>
        <v>#REF!</v>
      </c>
      <c r="AY167" s="149" t="e">
        <f>'2025 Srk 21.7.'!#REF!</f>
        <v>#REF!</v>
      </c>
    </row>
    <row r="168" spans="1:51" ht="15" customHeight="1">
      <c r="A168" s="86" t="s">
        <v>469</v>
      </c>
      <c r="B168" s="87"/>
      <c r="C168" s="88" t="s">
        <v>1153</v>
      </c>
      <c r="D168" s="89">
        <v>793094.08</v>
      </c>
      <c r="E168" s="106">
        <v>3.9537684217027635E-2</v>
      </c>
      <c r="F168" s="89">
        <v>783301.4751852823</v>
      </c>
      <c r="G168" s="89">
        <v>796830.56320500001</v>
      </c>
      <c r="H168" s="89">
        <v>-13529.088019717718</v>
      </c>
      <c r="I168" s="89">
        <v>-53216.665108007728</v>
      </c>
      <c r="J168" s="89">
        <v>-66745.753127725446</v>
      </c>
      <c r="K168" s="89">
        <v>28302.496049951675</v>
      </c>
      <c r="L168" s="23"/>
      <c r="M168" s="22">
        <v>6.9543960297495638E-3</v>
      </c>
      <c r="N168" s="27">
        <v>987</v>
      </c>
      <c r="O168" s="1" t="s">
        <v>881</v>
      </c>
      <c r="Q168" s="175"/>
      <c r="S168" s="178"/>
      <c r="T168" s="176"/>
      <c r="U168" s="176"/>
      <c r="V168" s="177"/>
      <c r="W168" s="177"/>
      <c r="X168" s="176"/>
      <c r="Y168" s="177"/>
      <c r="Z168" s="176"/>
      <c r="AA168" s="176"/>
      <c r="AB168" s="177"/>
      <c r="AC168" s="177"/>
      <c r="AD168" s="11"/>
      <c r="AE168" s="151"/>
      <c r="AF168" s="152" t="str">
        <f t="shared" si="4"/>
        <v>Petäjävesi församling</v>
      </c>
      <c r="AG168" s="153" t="e">
        <f>'2025 Srk 21.7.'!#REF!</f>
        <v>#REF!</v>
      </c>
      <c r="AH168" s="139" t="e">
        <f>'2025 Srk 21.7.'!#REF!</f>
        <v>#REF!</v>
      </c>
      <c r="AI168" s="154" t="e">
        <f>'2025 Srk 21.7.'!#REF!</f>
        <v>#REF!</v>
      </c>
      <c r="AJ168" s="154" t="e">
        <f>'2025 Srk 21.7.'!#REF!</f>
        <v>#REF!</v>
      </c>
      <c r="AK168" s="154" t="e">
        <f>'2025 Srk 21.7.'!#REF!</f>
        <v>#REF!</v>
      </c>
      <c r="AU168" s="170" t="str">
        <f t="shared" si="5"/>
        <v>Petäjävesi församling</v>
      </c>
      <c r="AV168" s="149" t="e">
        <f>'2025 Srk 21.7.'!#REF!</f>
        <v>#REF!</v>
      </c>
      <c r="AW168" s="150" t="e">
        <f>'2025 Srk 21.7.'!#REF!</f>
        <v>#REF!</v>
      </c>
      <c r="AX168" s="149" t="e">
        <f>'2025 Srk 21.7.'!#REF!</f>
        <v>#REF!</v>
      </c>
      <c r="AY168" s="149" t="e">
        <f>'2025 Srk 21.7.'!#REF!</f>
        <v>#REF!</v>
      </c>
    </row>
    <row r="169" spans="1:51" ht="15" customHeight="1">
      <c r="A169" s="86" t="s">
        <v>469</v>
      </c>
      <c r="B169" s="87"/>
      <c r="C169" s="88" t="s">
        <v>1154</v>
      </c>
      <c r="D169" s="89">
        <v>3393952.45</v>
      </c>
      <c r="E169" s="106">
        <v>3.1595432681882141E-2</v>
      </c>
      <c r="F169" s="89">
        <v>3352046.1542137638</v>
      </c>
      <c r="G169" s="89">
        <v>3444221.8490399998</v>
      </c>
      <c r="H169" s="89">
        <v>-92175.694826235995</v>
      </c>
      <c r="I169" s="89">
        <v>-227734.43337788165</v>
      </c>
      <c r="J169" s="89">
        <v>-319910.12820411765</v>
      </c>
      <c r="K169" s="89">
        <v>121117.18928711308</v>
      </c>
      <c r="L169" s="23"/>
      <c r="M169" s="22">
        <v>3.2255045631107296E-3</v>
      </c>
      <c r="N169" s="27">
        <v>2282</v>
      </c>
      <c r="O169" s="1" t="s">
        <v>961</v>
      </c>
      <c r="Q169" s="175"/>
      <c r="S169" s="178"/>
      <c r="T169" s="176"/>
      <c r="U169" s="176"/>
      <c r="V169" s="177"/>
      <c r="W169" s="177"/>
      <c r="X169" s="176"/>
      <c r="Y169" s="177"/>
      <c r="Z169" s="176"/>
      <c r="AA169" s="176"/>
      <c r="AB169" s="177"/>
      <c r="AC169" s="177"/>
      <c r="AD169" s="11"/>
      <c r="AE169" s="151"/>
      <c r="AF169" s="152" t="str">
        <f t="shared" si="4"/>
        <v>Pieksämäki församling</v>
      </c>
      <c r="AG169" s="153" t="e">
        <f>'2025 Srk 21.7.'!#REF!</f>
        <v>#REF!</v>
      </c>
      <c r="AH169" s="139" t="e">
        <f>'2025 Srk 21.7.'!#REF!</f>
        <v>#REF!</v>
      </c>
      <c r="AI169" s="154" t="e">
        <f>'2025 Srk 21.7.'!#REF!</f>
        <v>#REF!</v>
      </c>
      <c r="AJ169" s="154" t="e">
        <f>'2025 Srk 21.7.'!#REF!</f>
        <v>#REF!</v>
      </c>
      <c r="AK169" s="154" t="e">
        <f>'2025 Srk 21.7.'!#REF!</f>
        <v>#REF!</v>
      </c>
      <c r="AU169" s="170" t="str">
        <f t="shared" si="5"/>
        <v>Pieksämäki församling</v>
      </c>
      <c r="AV169" s="149" t="e">
        <f>'2025 Srk 21.7.'!#REF!</f>
        <v>#REF!</v>
      </c>
      <c r="AW169" s="150" t="e">
        <f>'2025 Srk 21.7.'!#REF!</f>
        <v>#REF!</v>
      </c>
      <c r="AX169" s="149" t="e">
        <f>'2025 Srk 21.7.'!#REF!</f>
        <v>#REF!</v>
      </c>
      <c r="AY169" s="149" t="e">
        <f>'2025 Srk 21.7.'!#REF!</f>
        <v>#REF!</v>
      </c>
    </row>
    <row r="170" spans="1:51" ht="15" customHeight="1">
      <c r="A170" s="86" t="s">
        <v>469</v>
      </c>
      <c r="B170" s="87"/>
      <c r="C170" s="88" t="s">
        <v>1155</v>
      </c>
      <c r="D170" s="89">
        <v>7878472.4199999999</v>
      </c>
      <c r="E170" s="106">
        <v>5.26287322482899E-2</v>
      </c>
      <c r="F170" s="89">
        <v>7781194.2169490922</v>
      </c>
      <c r="G170" s="89">
        <v>7915063.8312900001</v>
      </c>
      <c r="H170" s="89">
        <v>-133869.61434090789</v>
      </c>
      <c r="I170" s="89">
        <v>-528646.0193194421</v>
      </c>
      <c r="J170" s="89">
        <v>-662515.63366034999</v>
      </c>
      <c r="K170" s="89">
        <v>281152.56458187557</v>
      </c>
      <c r="L170" s="23"/>
      <c r="M170" s="22">
        <v>4.116307451530337E-3</v>
      </c>
      <c r="N170" s="27">
        <v>2262</v>
      </c>
      <c r="O170" s="1" t="s">
        <v>750</v>
      </c>
      <c r="Q170" s="175"/>
      <c r="S170" s="178"/>
      <c r="T170" s="176"/>
      <c r="U170" s="176"/>
      <c r="V170" s="177"/>
      <c r="W170" s="177"/>
      <c r="X170" s="176"/>
      <c r="Y170" s="177"/>
      <c r="Z170" s="176"/>
      <c r="AA170" s="176"/>
      <c r="AB170" s="177"/>
      <c r="AC170" s="177"/>
      <c r="AD170" s="11"/>
      <c r="AE170" s="151"/>
      <c r="AF170" s="152" t="str">
        <f t="shared" si="4"/>
        <v>Pedersörenejdens Kyrkliga Samfällighet</v>
      </c>
      <c r="AG170" s="153" t="e">
        <f>'2025 Srk 21.7.'!#REF!</f>
        <v>#REF!</v>
      </c>
      <c r="AH170" s="139" t="e">
        <f>'2025 Srk 21.7.'!#REF!</f>
        <v>#REF!</v>
      </c>
      <c r="AI170" s="154" t="e">
        <f>'2025 Srk 21.7.'!#REF!</f>
        <v>#REF!</v>
      </c>
      <c r="AJ170" s="154" t="e">
        <f>'2025 Srk 21.7.'!#REF!</f>
        <v>#REF!</v>
      </c>
      <c r="AK170" s="154" t="e">
        <f>'2025 Srk 21.7.'!#REF!</f>
        <v>#REF!</v>
      </c>
      <c r="AU170" s="170" t="str">
        <f t="shared" si="5"/>
        <v>Pedersörenejdens Kyrkliga Samfällighet</v>
      </c>
      <c r="AV170" s="149" t="e">
        <f>'2025 Srk 21.7.'!#REF!</f>
        <v>#REF!</v>
      </c>
      <c r="AW170" s="150" t="e">
        <f>'2025 Srk 21.7.'!#REF!</f>
        <v>#REF!</v>
      </c>
      <c r="AX170" s="149" t="e">
        <f>'2025 Srk 21.7.'!#REF!</f>
        <v>#REF!</v>
      </c>
      <c r="AY170" s="149" t="e">
        <f>'2025 Srk 21.7.'!#REF!</f>
        <v>#REF!</v>
      </c>
    </row>
    <row r="171" spans="1:51" ht="15" customHeight="1">
      <c r="A171" s="86" t="s">
        <v>469</v>
      </c>
      <c r="B171" s="87"/>
      <c r="C171" s="88" t="s">
        <v>1156</v>
      </c>
      <c r="D171" s="89">
        <v>889919.36</v>
      </c>
      <c r="E171" s="106">
        <v>5.1012539798453993E-2</v>
      </c>
      <c r="F171" s="89">
        <v>878931.22022035799</v>
      </c>
      <c r="G171" s="89">
        <v>886549.81634999998</v>
      </c>
      <c r="H171" s="89">
        <v>-7618.5961296419846</v>
      </c>
      <c r="I171" s="89">
        <v>-59713.647785963258</v>
      </c>
      <c r="J171" s="89">
        <v>-67332.243915605242</v>
      </c>
      <c r="K171" s="89">
        <v>31757.82017081192</v>
      </c>
      <c r="L171" s="23"/>
      <c r="M171" s="22">
        <v>1.6778438522465273E-3</v>
      </c>
      <c r="N171" s="27">
        <v>2422</v>
      </c>
      <c r="O171" s="1" t="s">
        <v>764</v>
      </c>
      <c r="Q171" s="175"/>
      <c r="S171" s="178"/>
      <c r="T171" s="176"/>
      <c r="U171" s="176"/>
      <c r="V171" s="177"/>
      <c r="W171" s="177"/>
      <c r="X171" s="176"/>
      <c r="Y171" s="177"/>
      <c r="Z171" s="176"/>
      <c r="AA171" s="176"/>
      <c r="AB171" s="177"/>
      <c r="AC171" s="177"/>
      <c r="AD171" s="11"/>
      <c r="AE171" s="151"/>
      <c r="AF171" s="152" t="str">
        <f t="shared" si="4"/>
        <v>Pihtipudas församling</v>
      </c>
      <c r="AG171" s="153" t="e">
        <f>'2025 Srk 21.7.'!#REF!</f>
        <v>#REF!</v>
      </c>
      <c r="AH171" s="139" t="e">
        <f>'2025 Srk 21.7.'!#REF!</f>
        <v>#REF!</v>
      </c>
      <c r="AI171" s="154" t="e">
        <f>'2025 Srk 21.7.'!#REF!</f>
        <v>#REF!</v>
      </c>
      <c r="AJ171" s="154" t="e">
        <f>'2025 Srk 21.7.'!#REF!</f>
        <v>#REF!</v>
      </c>
      <c r="AK171" s="154" t="e">
        <f>'2025 Srk 21.7.'!#REF!</f>
        <v>#REF!</v>
      </c>
      <c r="AU171" s="170" t="str">
        <f t="shared" si="5"/>
        <v>Pihtipudas församling</v>
      </c>
      <c r="AV171" s="149" t="e">
        <f>'2025 Srk 21.7.'!#REF!</f>
        <v>#REF!</v>
      </c>
      <c r="AW171" s="150" t="e">
        <f>'2025 Srk 21.7.'!#REF!</f>
        <v>#REF!</v>
      </c>
      <c r="AX171" s="149" t="e">
        <f>'2025 Srk 21.7.'!#REF!</f>
        <v>#REF!</v>
      </c>
      <c r="AY171" s="149" t="e">
        <f>'2025 Srk 21.7.'!#REF!</f>
        <v>#REF!</v>
      </c>
    </row>
    <row r="172" spans="1:51" ht="15" customHeight="1">
      <c r="A172" s="86" t="s">
        <v>469</v>
      </c>
      <c r="B172" s="87"/>
      <c r="C172" s="88" t="s">
        <v>1157</v>
      </c>
      <c r="D172" s="89">
        <v>5017830.2300000004</v>
      </c>
      <c r="E172" s="106">
        <v>3.3458144892471786E-2</v>
      </c>
      <c r="F172" s="89">
        <v>4955873.3579102047</v>
      </c>
      <c r="G172" s="89">
        <v>5187134.0061450005</v>
      </c>
      <c r="H172" s="89">
        <v>-231260.64823479578</v>
      </c>
      <c r="I172" s="89">
        <v>-336696.73958321236</v>
      </c>
      <c r="J172" s="89">
        <v>-567957.3878180082</v>
      </c>
      <c r="K172" s="89">
        <v>179067.17985324404</v>
      </c>
      <c r="L172" s="23"/>
      <c r="M172" s="22">
        <v>2.5120176440398536E-4</v>
      </c>
      <c r="N172" s="27">
        <v>2042</v>
      </c>
      <c r="O172" s="1" t="s">
        <v>766</v>
      </c>
      <c r="Q172" s="175"/>
      <c r="S172" s="178"/>
      <c r="T172" s="176"/>
      <c r="U172" s="176"/>
      <c r="V172" s="177"/>
      <c r="W172" s="177"/>
      <c r="X172" s="176"/>
      <c r="Y172" s="177"/>
      <c r="Z172" s="176"/>
      <c r="AA172" s="176"/>
      <c r="AB172" s="177"/>
      <c r="AC172" s="177"/>
      <c r="AD172" s="11"/>
      <c r="AE172" s="151"/>
      <c r="AF172" s="152" t="str">
        <f t="shared" si="4"/>
        <v>Birkala församling</v>
      </c>
      <c r="AG172" s="153" t="e">
        <f>'2025 Srk 21.7.'!#REF!</f>
        <v>#REF!</v>
      </c>
      <c r="AH172" s="139" t="e">
        <f>'2025 Srk 21.7.'!#REF!</f>
        <v>#REF!</v>
      </c>
      <c r="AI172" s="154" t="e">
        <f>'2025 Srk 21.7.'!#REF!</f>
        <v>#REF!</v>
      </c>
      <c r="AJ172" s="154" t="e">
        <f>'2025 Srk 21.7.'!#REF!</f>
        <v>#REF!</v>
      </c>
      <c r="AK172" s="154" t="e">
        <f>'2025 Srk 21.7.'!#REF!</f>
        <v>#REF!</v>
      </c>
      <c r="AU172" s="170" t="str">
        <f t="shared" si="5"/>
        <v>Birkala församling</v>
      </c>
      <c r="AV172" s="149" t="e">
        <f>'2025 Srk 21.7.'!#REF!</f>
        <v>#REF!</v>
      </c>
      <c r="AW172" s="150" t="e">
        <f>'2025 Srk 21.7.'!#REF!</f>
        <v>#REF!</v>
      </c>
      <c r="AX172" s="149" t="e">
        <f>'2025 Srk 21.7.'!#REF!</f>
        <v>#REF!</v>
      </c>
      <c r="AY172" s="149" t="e">
        <f>'2025 Srk 21.7.'!#REF!</f>
        <v>#REF!</v>
      </c>
    </row>
    <row r="173" spans="1:51" ht="15" customHeight="1">
      <c r="A173" s="86" t="s">
        <v>469</v>
      </c>
      <c r="B173" s="87"/>
      <c r="C173" s="88" t="s">
        <v>2252</v>
      </c>
      <c r="D173" s="89">
        <v>1238660.57</v>
      </c>
      <c r="E173" s="106">
        <v>4.076650948578342E-2</v>
      </c>
      <c r="F173" s="89">
        <v>1223366.4028041195</v>
      </c>
      <c r="G173" s="89">
        <v>1258699.5334349999</v>
      </c>
      <c r="H173" s="89">
        <v>-35333.130630880361</v>
      </c>
      <c r="I173" s="89">
        <v>-83114.205992035597</v>
      </c>
      <c r="J173" s="89">
        <v>-118447.33662291596</v>
      </c>
      <c r="K173" s="89">
        <v>44203.060864678111</v>
      </c>
      <c r="L173" s="23"/>
      <c r="M173" s="22">
        <v>3.2714194533441333E-3</v>
      </c>
      <c r="N173" s="27">
        <v>746</v>
      </c>
      <c r="O173" s="1" t="s">
        <v>768</v>
      </c>
      <c r="Q173" s="175"/>
      <c r="S173" s="178"/>
      <c r="T173" s="176"/>
      <c r="U173" s="176"/>
      <c r="V173" s="177"/>
      <c r="W173" s="177"/>
      <c r="X173" s="176"/>
      <c r="Y173" s="177"/>
      <c r="Z173" s="176"/>
      <c r="AA173" s="176"/>
      <c r="AB173" s="177"/>
      <c r="AC173" s="177"/>
      <c r="AD173" s="11"/>
      <c r="AE173" s="151"/>
      <c r="AF173" s="152" t="str">
        <f t="shared" si="4"/>
        <v>Norra Ålands församling</v>
      </c>
      <c r="AG173" s="153" t="e">
        <f>'2025 Srk 21.7.'!#REF!</f>
        <v>#REF!</v>
      </c>
      <c r="AH173" s="139" t="e">
        <f>'2025 Srk 21.7.'!#REF!</f>
        <v>#REF!</v>
      </c>
      <c r="AI173" s="154" t="e">
        <f>'2025 Srk 21.7.'!#REF!</f>
        <v>#REF!</v>
      </c>
      <c r="AJ173" s="154" t="e">
        <f>'2025 Srk 21.7.'!#REF!</f>
        <v>#REF!</v>
      </c>
      <c r="AK173" s="154" t="e">
        <f>'2025 Srk 21.7.'!#REF!</f>
        <v>#REF!</v>
      </c>
      <c r="AU173" s="170" t="str">
        <f t="shared" si="5"/>
        <v>Norra Ålands församling</v>
      </c>
      <c r="AV173" s="149" t="e">
        <f>'2025 Srk 21.7.'!#REF!</f>
        <v>#REF!</v>
      </c>
      <c r="AW173" s="150" t="e">
        <f>'2025 Srk 21.7.'!#REF!</f>
        <v>#REF!</v>
      </c>
      <c r="AX173" s="149" t="e">
        <f>'2025 Srk 21.7.'!#REF!</f>
        <v>#REF!</v>
      </c>
      <c r="AY173" s="149" t="e">
        <f>'2025 Srk 21.7.'!#REF!</f>
        <v>#REF!</v>
      </c>
    </row>
    <row r="174" spans="1:51" ht="15" customHeight="1">
      <c r="A174" s="86" t="s">
        <v>469</v>
      </c>
      <c r="B174" s="87"/>
      <c r="C174" s="88" t="s">
        <v>1159</v>
      </c>
      <c r="D174" s="89">
        <v>1788029.97</v>
      </c>
      <c r="E174" s="106">
        <v>-5.7831315270467254E-2</v>
      </c>
      <c r="F174" s="89">
        <v>1765952.5502655322</v>
      </c>
      <c r="G174" s="89">
        <v>1805274.7490249998</v>
      </c>
      <c r="H174" s="89">
        <v>-39322.198759467574</v>
      </c>
      <c r="I174" s="89">
        <v>-119976.92898750563</v>
      </c>
      <c r="J174" s="89">
        <v>-159299.12774697319</v>
      </c>
      <c r="K174" s="89">
        <v>63807.954742418719</v>
      </c>
      <c r="L174" s="23"/>
      <c r="M174" s="22">
        <v>2.1902044612815558E-3</v>
      </c>
      <c r="N174" s="27">
        <v>749</v>
      </c>
      <c r="O174" s="1" t="s">
        <v>770</v>
      </c>
      <c r="Q174" s="175"/>
      <c r="S174" s="178"/>
      <c r="T174" s="176"/>
      <c r="U174" s="176"/>
      <c r="V174" s="177"/>
      <c r="W174" s="177"/>
      <c r="X174" s="176"/>
      <c r="Y174" s="177"/>
      <c r="Z174" s="176"/>
      <c r="AA174" s="176"/>
      <c r="AB174" s="177"/>
      <c r="AC174" s="177"/>
      <c r="AD174" s="11"/>
      <c r="AE174" s="151"/>
      <c r="AF174" s="152" t="str">
        <f t="shared" si="4"/>
        <v>Norra Lapplands Kyrkliga Samfällighet</v>
      </c>
      <c r="AG174" s="153" t="e">
        <f>'2025 Srk 21.7.'!#REF!</f>
        <v>#REF!</v>
      </c>
      <c r="AH174" s="139" t="e">
        <f>'2025 Srk 21.7.'!#REF!</f>
        <v>#REF!</v>
      </c>
      <c r="AI174" s="154" t="e">
        <f>'2025 Srk 21.7.'!#REF!</f>
        <v>#REF!</v>
      </c>
      <c r="AJ174" s="154" t="e">
        <f>'2025 Srk 21.7.'!#REF!</f>
        <v>#REF!</v>
      </c>
      <c r="AK174" s="154" t="e">
        <f>'2025 Srk 21.7.'!#REF!</f>
        <v>#REF!</v>
      </c>
      <c r="AU174" s="170" t="str">
        <f t="shared" si="5"/>
        <v>Norra Lapplands Kyrkliga Samfällighet</v>
      </c>
      <c r="AV174" s="149" t="e">
        <f>'2025 Srk 21.7.'!#REF!</f>
        <v>#REF!</v>
      </c>
      <c r="AW174" s="150" t="e">
        <f>'2025 Srk 21.7.'!#REF!</f>
        <v>#REF!</v>
      </c>
      <c r="AX174" s="149" t="e">
        <f>'2025 Srk 21.7.'!#REF!</f>
        <v>#REF!</v>
      </c>
      <c r="AY174" s="149" t="e">
        <f>'2025 Srk 21.7.'!#REF!</f>
        <v>#REF!</v>
      </c>
    </row>
    <row r="175" spans="1:51" ht="15" customHeight="1">
      <c r="A175" s="86" t="s">
        <v>518</v>
      </c>
      <c r="B175" s="87"/>
      <c r="C175" s="88" t="s">
        <v>2253</v>
      </c>
      <c r="D175" s="89">
        <v>1694218.33</v>
      </c>
      <c r="E175" s="106">
        <v>4.7327637866284356E-2</v>
      </c>
      <c r="F175" s="89">
        <v>1673299.2347830227</v>
      </c>
      <c r="G175" s="89">
        <v>1701187.8304949999</v>
      </c>
      <c r="H175" s="89">
        <v>-27888.595711977221</v>
      </c>
      <c r="I175" s="89">
        <v>-113682.16175243436</v>
      </c>
      <c r="J175" s="89">
        <v>-141570.75746441158</v>
      </c>
      <c r="K175" s="89">
        <v>60460.175913279701</v>
      </c>
      <c r="L175" s="23"/>
      <c r="M175" s="22">
        <v>1.6593803322774324E-3</v>
      </c>
      <c r="N175" s="27">
        <v>753</v>
      </c>
      <c r="O175" s="1" t="s">
        <v>772</v>
      </c>
      <c r="Q175" s="175"/>
      <c r="S175" s="178"/>
      <c r="T175" s="176"/>
      <c r="U175" s="176"/>
      <c r="V175" s="177"/>
      <c r="W175" s="177"/>
      <c r="X175" s="176"/>
      <c r="Y175" s="177"/>
      <c r="Z175" s="176"/>
      <c r="AA175" s="176"/>
      <c r="AB175" s="177"/>
      <c r="AC175" s="177"/>
      <c r="AD175" s="11"/>
      <c r="AE175" s="151"/>
      <c r="AF175" s="152" t="str">
        <f t="shared" si="4"/>
        <v>Norra Finlands ortodoxa församling</v>
      </c>
      <c r="AG175" s="153" t="e">
        <f>'2025 Srk 21.7.'!#REF!</f>
        <v>#REF!</v>
      </c>
      <c r="AH175" s="139" t="e">
        <f>'2025 Srk 21.7.'!#REF!</f>
        <v>#REF!</v>
      </c>
      <c r="AI175" s="154" t="e">
        <f>'2025 Srk 21.7.'!#REF!</f>
        <v>#REF!</v>
      </c>
      <c r="AJ175" s="154" t="e">
        <f>'2025 Srk 21.7.'!#REF!</f>
        <v>#REF!</v>
      </c>
      <c r="AK175" s="154" t="e">
        <f>'2025 Srk 21.7.'!#REF!</f>
        <v>#REF!</v>
      </c>
      <c r="AU175" s="170" t="str">
        <f t="shared" si="5"/>
        <v>Norra Finlands ortodoxa församling</v>
      </c>
      <c r="AV175" s="149" t="e">
        <f>'2025 Srk 21.7.'!#REF!</f>
        <v>#REF!</v>
      </c>
      <c r="AW175" s="150" t="e">
        <f>'2025 Srk 21.7.'!#REF!</f>
        <v>#REF!</v>
      </c>
      <c r="AX175" s="149" t="e">
        <f>'2025 Srk 21.7.'!#REF!</f>
        <v>#REF!</v>
      </c>
      <c r="AY175" s="149" t="e">
        <f>'2025 Srk 21.7.'!#REF!</f>
        <v>#REF!</v>
      </c>
    </row>
    <row r="176" spans="1:51" ht="15" customHeight="1">
      <c r="A176" s="86" t="s">
        <v>469</v>
      </c>
      <c r="B176" s="87"/>
      <c r="C176" s="88" t="s">
        <v>1161</v>
      </c>
      <c r="D176" s="89">
        <v>17165272.640000001</v>
      </c>
      <c r="E176" s="106">
        <v>3.7972638670373593E-2</v>
      </c>
      <c r="F176" s="89">
        <v>16953327.127179623</v>
      </c>
      <c r="G176" s="89">
        <v>17467424.59293</v>
      </c>
      <c r="H176" s="89">
        <v>-514097.46575037763</v>
      </c>
      <c r="I176" s="89">
        <v>-1151790.9269610583</v>
      </c>
      <c r="J176" s="89">
        <v>-1665888.3927114359</v>
      </c>
      <c r="K176" s="89">
        <v>612562.96490063774</v>
      </c>
      <c r="L176" s="23"/>
      <c r="M176" s="22">
        <v>1.0768181180846644E-3</v>
      </c>
      <c r="N176" s="27">
        <v>760</v>
      </c>
      <c r="O176" s="1" t="s">
        <v>776</v>
      </c>
      <c r="Q176" s="175"/>
      <c r="S176" s="178"/>
      <c r="T176" s="176"/>
      <c r="U176" s="176"/>
      <c r="V176" s="177"/>
      <c r="W176" s="177"/>
      <c r="X176" s="176"/>
      <c r="Y176" s="177"/>
      <c r="Z176" s="176"/>
      <c r="AA176" s="176"/>
      <c r="AB176" s="177"/>
      <c r="AC176" s="177"/>
      <c r="AD176" s="11"/>
      <c r="AE176" s="151"/>
      <c r="AF176" s="152" t="str">
        <f t="shared" si="4"/>
        <v>Björneborgs Kyrkliga Samfällighet</v>
      </c>
      <c r="AG176" s="153" t="e">
        <f>'2025 Srk 21.7.'!#REF!</f>
        <v>#REF!</v>
      </c>
      <c r="AH176" s="139" t="e">
        <f>'2025 Srk 21.7.'!#REF!</f>
        <v>#REF!</v>
      </c>
      <c r="AI176" s="154" t="e">
        <f>'2025 Srk 21.7.'!#REF!</f>
        <v>#REF!</v>
      </c>
      <c r="AJ176" s="154" t="e">
        <f>'2025 Srk 21.7.'!#REF!</f>
        <v>#REF!</v>
      </c>
      <c r="AK176" s="154" t="e">
        <f>'2025 Srk 21.7.'!#REF!</f>
        <v>#REF!</v>
      </c>
      <c r="AU176" s="170" t="str">
        <f t="shared" si="5"/>
        <v>Björneborgs Kyrkliga Samfällighet</v>
      </c>
      <c r="AV176" s="149" t="e">
        <f>'2025 Srk 21.7.'!#REF!</f>
        <v>#REF!</v>
      </c>
      <c r="AW176" s="150" t="e">
        <f>'2025 Srk 21.7.'!#REF!</f>
        <v>#REF!</v>
      </c>
      <c r="AX176" s="149" t="e">
        <f>'2025 Srk 21.7.'!#REF!</f>
        <v>#REF!</v>
      </c>
      <c r="AY176" s="149" t="e">
        <f>'2025 Srk 21.7.'!#REF!</f>
        <v>#REF!</v>
      </c>
    </row>
    <row r="177" spans="1:51" ht="15" customHeight="1">
      <c r="A177" s="86" t="s">
        <v>469</v>
      </c>
      <c r="B177" s="87"/>
      <c r="C177" s="88" t="s">
        <v>1162</v>
      </c>
      <c r="D177" s="89">
        <v>1270531.32</v>
      </c>
      <c r="E177" s="106">
        <v>4.4155692769088262E-2</v>
      </c>
      <c r="F177" s="89">
        <v>1254843.6337150619</v>
      </c>
      <c r="G177" s="89">
        <v>1283881.6175849999</v>
      </c>
      <c r="H177" s="89">
        <v>-29037.983869937947</v>
      </c>
      <c r="I177" s="89">
        <v>-85252.735420336263</v>
      </c>
      <c r="J177" s="89">
        <v>-114290.71929027421</v>
      </c>
      <c r="K177" s="89">
        <v>45340.406103699432</v>
      </c>
      <c r="L177" s="23"/>
      <c r="M177" s="22">
        <v>6.1173864744658757E-4</v>
      </c>
      <c r="N177" s="27">
        <v>769</v>
      </c>
      <c r="O177" s="1" t="s">
        <v>780</v>
      </c>
      <c r="Q177" s="175"/>
      <c r="S177" s="178"/>
      <c r="T177" s="176"/>
      <c r="U177" s="176"/>
      <c r="V177" s="177"/>
      <c r="W177" s="177"/>
      <c r="X177" s="176"/>
      <c r="Y177" s="177"/>
      <c r="Z177" s="176"/>
      <c r="AA177" s="176"/>
      <c r="AB177" s="177"/>
      <c r="AC177" s="177"/>
      <c r="AD177" s="11"/>
      <c r="AE177" s="151"/>
      <c r="AF177" s="152" t="str">
        <f t="shared" si="4"/>
        <v>Borgnäs församling</v>
      </c>
      <c r="AG177" s="153" t="e">
        <f>'2025 Srk 21.7.'!#REF!</f>
        <v>#REF!</v>
      </c>
      <c r="AH177" s="139" t="e">
        <f>'2025 Srk 21.7.'!#REF!</f>
        <v>#REF!</v>
      </c>
      <c r="AI177" s="154" t="e">
        <f>'2025 Srk 21.7.'!#REF!</f>
        <v>#REF!</v>
      </c>
      <c r="AJ177" s="154" t="e">
        <f>'2025 Srk 21.7.'!#REF!</f>
        <v>#REF!</v>
      </c>
      <c r="AK177" s="154" t="e">
        <f>'2025 Srk 21.7.'!#REF!</f>
        <v>#REF!</v>
      </c>
      <c r="AU177" s="170" t="str">
        <f t="shared" si="5"/>
        <v>Borgnäs församling</v>
      </c>
      <c r="AV177" s="149" t="e">
        <f>'2025 Srk 21.7.'!#REF!</f>
        <v>#REF!</v>
      </c>
      <c r="AW177" s="150" t="e">
        <f>'2025 Srk 21.7.'!#REF!</f>
        <v>#REF!</v>
      </c>
      <c r="AX177" s="149" t="e">
        <f>'2025 Srk 21.7.'!#REF!</f>
        <v>#REF!</v>
      </c>
      <c r="AY177" s="149" t="e">
        <f>'2025 Srk 21.7.'!#REF!</f>
        <v>#REF!</v>
      </c>
    </row>
    <row r="178" spans="1:51" ht="15" customHeight="1">
      <c r="A178" s="86" t="s">
        <v>469</v>
      </c>
      <c r="B178" s="87"/>
      <c r="C178" s="88" t="s">
        <v>1163</v>
      </c>
      <c r="D178" s="89">
        <v>11338322.119999999</v>
      </c>
      <c r="E178" s="106">
        <v>3.1613633161864607E-2</v>
      </c>
      <c r="F178" s="89">
        <v>11198323.965199584</v>
      </c>
      <c r="G178" s="89">
        <v>11653474.205160001</v>
      </c>
      <c r="H178" s="89">
        <v>-455150.23996041715</v>
      </c>
      <c r="I178" s="89">
        <v>-760802.16252119315</v>
      </c>
      <c r="J178" s="89">
        <v>-1215952.4024816104</v>
      </c>
      <c r="K178" s="89">
        <v>404621.3748240053</v>
      </c>
      <c r="L178" s="23"/>
      <c r="M178" s="22">
        <v>1.0464267076349266E-3</v>
      </c>
      <c r="N178" s="27">
        <v>1869</v>
      </c>
      <c r="O178" s="1" t="s">
        <v>784</v>
      </c>
      <c r="Q178" s="175"/>
      <c r="S178" s="178"/>
      <c r="T178" s="176"/>
      <c r="U178" s="176"/>
      <c r="V178" s="177"/>
      <c r="W178" s="177"/>
      <c r="X178" s="176"/>
      <c r="Y178" s="177"/>
      <c r="Z178" s="176"/>
      <c r="AA178" s="176"/>
      <c r="AB178" s="177"/>
      <c r="AC178" s="177"/>
      <c r="AD178" s="11"/>
      <c r="AE178" s="151"/>
      <c r="AF178" s="152" t="str">
        <f t="shared" si="4"/>
        <v>Borgå Kyrkliga Samfällighet</v>
      </c>
      <c r="AG178" s="153" t="e">
        <f>'2025 Srk 21.7.'!#REF!</f>
        <v>#REF!</v>
      </c>
      <c r="AH178" s="139" t="e">
        <f>'2025 Srk 21.7.'!#REF!</f>
        <v>#REF!</v>
      </c>
      <c r="AI178" s="154" t="e">
        <f>'2025 Srk 21.7.'!#REF!</f>
        <v>#REF!</v>
      </c>
      <c r="AJ178" s="154" t="e">
        <f>'2025 Srk 21.7.'!#REF!</f>
        <v>#REF!</v>
      </c>
      <c r="AK178" s="154" t="e">
        <f>'2025 Srk 21.7.'!#REF!</f>
        <v>#REF!</v>
      </c>
      <c r="AU178" s="170" t="str">
        <f t="shared" si="5"/>
        <v>Borgå Kyrkliga Samfällighet</v>
      </c>
      <c r="AV178" s="149" t="e">
        <f>'2025 Srk 21.7.'!#REF!</f>
        <v>#REF!</v>
      </c>
      <c r="AW178" s="150" t="e">
        <f>'2025 Srk 21.7.'!#REF!</f>
        <v>#REF!</v>
      </c>
      <c r="AX178" s="149" t="e">
        <f>'2025 Srk 21.7.'!#REF!</f>
        <v>#REF!</v>
      </c>
      <c r="AY178" s="149" t="e">
        <f>'2025 Srk 21.7.'!#REF!</f>
        <v>#REF!</v>
      </c>
    </row>
    <row r="179" spans="1:51" ht="15" customHeight="1">
      <c r="A179" s="86" t="s">
        <v>469</v>
      </c>
      <c r="B179" s="87"/>
      <c r="C179" s="88" t="s">
        <v>1164</v>
      </c>
      <c r="D179" s="89">
        <v>632108.80000000005</v>
      </c>
      <c r="E179" s="106">
        <v>5.9863371915165109E-2</v>
      </c>
      <c r="F179" s="89">
        <v>624303.9356914612</v>
      </c>
      <c r="G179" s="89">
        <v>625589.59086</v>
      </c>
      <c r="H179" s="89">
        <v>-1285.6551685387967</v>
      </c>
      <c r="I179" s="89">
        <v>-42414.542195832095</v>
      </c>
      <c r="J179" s="89">
        <v>-43700.197364370892</v>
      </c>
      <c r="K179" s="89">
        <v>22557.546785798342</v>
      </c>
      <c r="L179" s="23"/>
      <c r="M179" s="22">
        <v>1.392825585533876E-3</v>
      </c>
      <c r="N179" s="27">
        <v>779</v>
      </c>
      <c r="O179" s="1" t="s">
        <v>786</v>
      </c>
      <c r="Q179" s="175"/>
      <c r="S179" s="178"/>
      <c r="T179" s="176"/>
      <c r="U179" s="176"/>
      <c r="V179" s="177"/>
      <c r="W179" s="177"/>
      <c r="X179" s="176"/>
      <c r="Y179" s="177"/>
      <c r="Z179" s="176"/>
      <c r="AA179" s="176"/>
      <c r="AB179" s="177"/>
      <c r="AC179" s="177"/>
      <c r="AD179" s="11"/>
      <c r="AE179" s="151"/>
      <c r="AF179" s="152" t="str">
        <f t="shared" si="4"/>
        <v>Posio församling</v>
      </c>
      <c r="AG179" s="153" t="e">
        <f>'2025 Srk 21.7.'!#REF!</f>
        <v>#REF!</v>
      </c>
      <c r="AH179" s="139" t="e">
        <f>'2025 Srk 21.7.'!#REF!</f>
        <v>#REF!</v>
      </c>
      <c r="AI179" s="154" t="e">
        <f>'2025 Srk 21.7.'!#REF!</f>
        <v>#REF!</v>
      </c>
      <c r="AJ179" s="154" t="e">
        <f>'2025 Srk 21.7.'!#REF!</f>
        <v>#REF!</v>
      </c>
      <c r="AK179" s="154" t="e">
        <f>'2025 Srk 21.7.'!#REF!</f>
        <v>#REF!</v>
      </c>
      <c r="AU179" s="170" t="str">
        <f t="shared" si="5"/>
        <v>Posio församling</v>
      </c>
      <c r="AV179" s="149" t="e">
        <f>'2025 Srk 21.7.'!#REF!</f>
        <v>#REF!</v>
      </c>
      <c r="AW179" s="150" t="e">
        <f>'2025 Srk 21.7.'!#REF!</f>
        <v>#REF!</v>
      </c>
      <c r="AX179" s="149" t="e">
        <f>'2025 Srk 21.7.'!#REF!</f>
        <v>#REF!</v>
      </c>
      <c r="AY179" s="149" t="e">
        <f>'2025 Srk 21.7.'!#REF!</f>
        <v>#REF!</v>
      </c>
    </row>
    <row r="180" spans="1:51" ht="15" customHeight="1">
      <c r="A180" s="86" t="s">
        <v>469</v>
      </c>
      <c r="B180" s="87"/>
      <c r="C180" s="88" t="s">
        <v>1165</v>
      </c>
      <c r="D180" s="89">
        <v>1401395</v>
      </c>
      <c r="E180" s="106">
        <v>5.3773008844280712E-2</v>
      </c>
      <c r="F180" s="89">
        <v>1384091.4949425401</v>
      </c>
      <c r="G180" s="89">
        <v>1396096.85097</v>
      </c>
      <c r="H180" s="89">
        <v>-12005.356027459959</v>
      </c>
      <c r="I180" s="89">
        <v>-94033.696984645852</v>
      </c>
      <c r="J180" s="89">
        <v>-106039.05301210581</v>
      </c>
      <c r="K180" s="89">
        <v>50010.430606066337</v>
      </c>
      <c r="L180" s="23"/>
      <c r="M180" s="22">
        <v>6.9703709744239487E-3</v>
      </c>
      <c r="N180" s="27">
        <v>820</v>
      </c>
      <c r="O180" s="1" t="s">
        <v>796</v>
      </c>
      <c r="Q180" s="175"/>
      <c r="S180" s="178"/>
      <c r="T180" s="176"/>
      <c r="U180" s="176"/>
      <c r="V180" s="177"/>
      <c r="W180" s="177"/>
      <c r="X180" s="176"/>
      <c r="Y180" s="177"/>
      <c r="Z180" s="176"/>
      <c r="AA180" s="176"/>
      <c r="AB180" s="177"/>
      <c r="AC180" s="177"/>
      <c r="AD180" s="11"/>
      <c r="AE180" s="151"/>
      <c r="AF180" s="152" t="str">
        <f t="shared" si="4"/>
        <v>Pudasjärvi församling</v>
      </c>
      <c r="AG180" s="153" t="e">
        <f>'2025 Srk 21.7.'!#REF!</f>
        <v>#REF!</v>
      </c>
      <c r="AH180" s="139" t="e">
        <f>'2025 Srk 21.7.'!#REF!</f>
        <v>#REF!</v>
      </c>
      <c r="AI180" s="154" t="e">
        <f>'2025 Srk 21.7.'!#REF!</f>
        <v>#REF!</v>
      </c>
      <c r="AJ180" s="154" t="e">
        <f>'2025 Srk 21.7.'!#REF!</f>
        <v>#REF!</v>
      </c>
      <c r="AK180" s="154" t="e">
        <f>'2025 Srk 21.7.'!#REF!</f>
        <v>#REF!</v>
      </c>
      <c r="AU180" s="170" t="str">
        <f t="shared" si="5"/>
        <v>Pudasjärvi församling</v>
      </c>
      <c r="AV180" s="149" t="e">
        <f>'2025 Srk 21.7.'!#REF!</f>
        <v>#REF!</v>
      </c>
      <c r="AW180" s="150" t="e">
        <f>'2025 Srk 21.7.'!#REF!</f>
        <v>#REF!</v>
      </c>
      <c r="AX180" s="149" t="e">
        <f>'2025 Srk 21.7.'!#REF!</f>
        <v>#REF!</v>
      </c>
      <c r="AY180" s="149" t="e">
        <f>'2025 Srk 21.7.'!#REF!</f>
        <v>#REF!</v>
      </c>
    </row>
    <row r="181" spans="1:51" ht="15" customHeight="1">
      <c r="A181" s="86" t="s">
        <v>469</v>
      </c>
      <c r="B181" s="87"/>
      <c r="C181" s="88" t="s">
        <v>1166</v>
      </c>
      <c r="D181" s="89">
        <v>568655.92000000004</v>
      </c>
      <c r="E181" s="106">
        <v>-5.8473017632253432E-3</v>
      </c>
      <c r="F181" s="89">
        <v>561634.53017937532</v>
      </c>
      <c r="G181" s="89">
        <v>596798.92962000007</v>
      </c>
      <c r="H181" s="89">
        <v>-35164.399440624751</v>
      </c>
      <c r="I181" s="89">
        <v>-38156.849760278172</v>
      </c>
      <c r="J181" s="89">
        <v>-73321.249200902923</v>
      </c>
      <c r="K181" s="89">
        <v>20293.156052282771</v>
      </c>
      <c r="L181" s="23"/>
      <c r="M181" s="22">
        <v>4.3114766618589285E-4</v>
      </c>
      <c r="N181" s="27">
        <v>785</v>
      </c>
      <c r="O181" s="1" t="s">
        <v>788</v>
      </c>
      <c r="Q181" s="175"/>
      <c r="S181" s="178"/>
      <c r="T181" s="176"/>
      <c r="U181" s="176"/>
      <c r="V181" s="177"/>
      <c r="W181" s="177"/>
      <c r="X181" s="176"/>
      <c r="Y181" s="177"/>
      <c r="Z181" s="176"/>
      <c r="AA181" s="176"/>
      <c r="AB181" s="177"/>
      <c r="AC181" s="177"/>
      <c r="AD181" s="11"/>
      <c r="AE181" s="151"/>
      <c r="AF181" s="152" t="str">
        <f t="shared" si="4"/>
        <v>Punkalaidun församling</v>
      </c>
      <c r="AG181" s="153" t="e">
        <f>'2025 Srk 21.7.'!#REF!</f>
        <v>#REF!</v>
      </c>
      <c r="AH181" s="139" t="e">
        <f>'2025 Srk 21.7.'!#REF!</f>
        <v>#REF!</v>
      </c>
      <c r="AI181" s="154" t="e">
        <f>'2025 Srk 21.7.'!#REF!</f>
        <v>#REF!</v>
      </c>
      <c r="AJ181" s="154" t="e">
        <f>'2025 Srk 21.7.'!#REF!</f>
        <v>#REF!</v>
      </c>
      <c r="AK181" s="154" t="e">
        <f>'2025 Srk 21.7.'!#REF!</f>
        <v>#REF!</v>
      </c>
      <c r="AU181" s="170" t="str">
        <f t="shared" si="5"/>
        <v>Punkalaidun församling</v>
      </c>
      <c r="AV181" s="149" t="e">
        <f>'2025 Srk 21.7.'!#REF!</f>
        <v>#REF!</v>
      </c>
      <c r="AW181" s="150" t="e">
        <f>'2025 Srk 21.7.'!#REF!</f>
        <v>#REF!</v>
      </c>
      <c r="AX181" s="149" t="e">
        <f>'2025 Srk 21.7.'!#REF!</f>
        <v>#REF!</v>
      </c>
      <c r="AY181" s="149" t="e">
        <f>'2025 Srk 21.7.'!#REF!</f>
        <v>#REF!</v>
      </c>
    </row>
    <row r="182" spans="1:51" ht="15" customHeight="1">
      <c r="A182" s="86" t="s">
        <v>469</v>
      </c>
      <c r="B182" s="87"/>
      <c r="C182" s="88" t="s">
        <v>1167</v>
      </c>
      <c r="D182" s="89">
        <v>537304.18999999994</v>
      </c>
      <c r="E182" s="106">
        <v>2.0604733886086635E-2</v>
      </c>
      <c r="F182" s="89">
        <v>530669.91075035278</v>
      </c>
      <c r="G182" s="89">
        <v>547934.39626499999</v>
      </c>
      <c r="H182" s="89">
        <v>-17264.485514647211</v>
      </c>
      <c r="I182" s="89">
        <v>-36053.146608230069</v>
      </c>
      <c r="J182" s="89">
        <v>-53317.632122877279</v>
      </c>
      <c r="K182" s="89">
        <v>19174.33265306618</v>
      </c>
      <c r="L182" s="23"/>
      <c r="M182" s="22">
        <v>6.7253023652677556E-4</v>
      </c>
      <c r="N182" s="27">
        <v>789</v>
      </c>
      <c r="O182" s="1" t="s">
        <v>790</v>
      </c>
      <c r="Q182" s="175"/>
      <c r="S182" s="178"/>
      <c r="T182" s="176"/>
      <c r="U182" s="176"/>
      <c r="V182" s="177"/>
      <c r="W182" s="177"/>
      <c r="X182" s="176"/>
      <c r="Y182" s="177"/>
      <c r="Z182" s="176"/>
      <c r="AA182" s="176"/>
      <c r="AB182" s="177"/>
      <c r="AC182" s="177"/>
      <c r="AD182" s="11"/>
      <c r="AE182" s="151"/>
      <c r="AF182" s="152" t="str">
        <f t="shared" si="4"/>
        <v>Puolanka församling</v>
      </c>
      <c r="AG182" s="153" t="e">
        <f>'2025 Srk 21.7.'!#REF!</f>
        <v>#REF!</v>
      </c>
      <c r="AH182" s="139" t="e">
        <f>'2025 Srk 21.7.'!#REF!</f>
        <v>#REF!</v>
      </c>
      <c r="AI182" s="154" t="e">
        <f>'2025 Srk 21.7.'!#REF!</f>
        <v>#REF!</v>
      </c>
      <c r="AJ182" s="154" t="e">
        <f>'2025 Srk 21.7.'!#REF!</f>
        <v>#REF!</v>
      </c>
      <c r="AK182" s="154" t="e">
        <f>'2025 Srk 21.7.'!#REF!</f>
        <v>#REF!</v>
      </c>
      <c r="AU182" s="170" t="str">
        <f t="shared" si="5"/>
        <v>Puolanka församling</v>
      </c>
      <c r="AV182" s="149" t="e">
        <f>'2025 Srk 21.7.'!#REF!</f>
        <v>#REF!</v>
      </c>
      <c r="AW182" s="150" t="e">
        <f>'2025 Srk 21.7.'!#REF!</f>
        <v>#REF!</v>
      </c>
      <c r="AX182" s="149" t="e">
        <f>'2025 Srk 21.7.'!#REF!</f>
        <v>#REF!</v>
      </c>
      <c r="AY182" s="149" t="e">
        <f>'2025 Srk 21.7.'!#REF!</f>
        <v>#REF!</v>
      </c>
    </row>
    <row r="183" spans="1:51" ht="15" customHeight="1">
      <c r="A183" s="86" t="s">
        <v>469</v>
      </c>
      <c r="B183" s="87"/>
      <c r="C183" s="88" t="s">
        <v>1168</v>
      </c>
      <c r="D183" s="89">
        <v>1224218.94</v>
      </c>
      <c r="E183" s="106">
        <v>4.177647082040048E-2</v>
      </c>
      <c r="F183" s="89">
        <v>1209103.0885664441</v>
      </c>
      <c r="G183" s="89">
        <v>1240702.5700350001</v>
      </c>
      <c r="H183" s="89">
        <v>-31599.481468555983</v>
      </c>
      <c r="I183" s="89">
        <v>-82145.171665964532</v>
      </c>
      <c r="J183" s="89">
        <v>-113744.65313452051</v>
      </c>
      <c r="K183" s="89">
        <v>43687.69429425829</v>
      </c>
      <c r="L183" s="23"/>
      <c r="M183" s="22">
        <v>2.3305234380783168E-3</v>
      </c>
      <c r="N183" s="27">
        <v>767</v>
      </c>
      <c r="O183" s="1" t="s">
        <v>778</v>
      </c>
      <c r="Q183" s="175"/>
      <c r="S183" s="178"/>
      <c r="T183" s="176"/>
      <c r="U183" s="176"/>
      <c r="V183" s="177"/>
      <c r="W183" s="177"/>
      <c r="X183" s="176"/>
      <c r="Y183" s="177"/>
      <c r="Z183" s="176"/>
      <c r="AA183" s="176"/>
      <c r="AB183" s="177"/>
      <c r="AC183" s="177"/>
      <c r="AD183" s="11"/>
      <c r="AE183" s="151"/>
      <c r="AF183" s="152" t="str">
        <f t="shared" si="4"/>
        <v>Pyttis församling</v>
      </c>
      <c r="AG183" s="153" t="e">
        <f>'2025 Srk 21.7.'!#REF!</f>
        <v>#REF!</v>
      </c>
      <c r="AH183" s="139" t="e">
        <f>'2025 Srk 21.7.'!#REF!</f>
        <v>#REF!</v>
      </c>
      <c r="AI183" s="154" t="e">
        <f>'2025 Srk 21.7.'!#REF!</f>
        <v>#REF!</v>
      </c>
      <c r="AJ183" s="154" t="e">
        <f>'2025 Srk 21.7.'!#REF!</f>
        <v>#REF!</v>
      </c>
      <c r="AK183" s="154" t="e">
        <f>'2025 Srk 21.7.'!#REF!</f>
        <v>#REF!</v>
      </c>
      <c r="AU183" s="170" t="str">
        <f t="shared" si="5"/>
        <v>Pyttis församling</v>
      </c>
      <c r="AV183" s="149" t="e">
        <f>'2025 Srk 21.7.'!#REF!</f>
        <v>#REF!</v>
      </c>
      <c r="AW183" s="150" t="e">
        <f>'2025 Srk 21.7.'!#REF!</f>
        <v>#REF!</v>
      </c>
      <c r="AX183" s="149" t="e">
        <f>'2025 Srk 21.7.'!#REF!</f>
        <v>#REF!</v>
      </c>
      <c r="AY183" s="149" t="e">
        <f>'2025 Srk 21.7.'!#REF!</f>
        <v>#REF!</v>
      </c>
    </row>
    <row r="184" spans="1:51" ht="15" customHeight="1">
      <c r="A184" s="86" t="s">
        <v>469</v>
      </c>
      <c r="B184" s="87"/>
      <c r="C184" s="88" t="s">
        <v>1169</v>
      </c>
      <c r="D184" s="89">
        <v>771200.52</v>
      </c>
      <c r="E184" s="106">
        <v>4.8083687903937467E-2</v>
      </c>
      <c r="F184" s="89">
        <v>761678.24248499854</v>
      </c>
      <c r="G184" s="89">
        <v>780412.64629499998</v>
      </c>
      <c r="H184" s="89">
        <v>-18734.403810001444</v>
      </c>
      <c r="I184" s="89">
        <v>-51747.605787148757</v>
      </c>
      <c r="J184" s="89">
        <v>-70482.009597150201</v>
      </c>
      <c r="K184" s="89">
        <v>27521.198583427427</v>
      </c>
      <c r="L184" s="23"/>
      <c r="M184" s="22">
        <v>5.7972041619769928E-4</v>
      </c>
      <c r="N184" s="27">
        <v>790</v>
      </c>
      <c r="O184" s="1" t="s">
        <v>792</v>
      </c>
      <c r="Q184" s="175"/>
      <c r="S184" s="178"/>
      <c r="T184" s="176"/>
      <c r="U184" s="176"/>
      <c r="V184" s="177"/>
      <c r="W184" s="177"/>
      <c r="X184" s="176"/>
      <c r="Y184" s="177"/>
      <c r="Z184" s="176"/>
      <c r="AA184" s="176"/>
      <c r="AB184" s="177"/>
      <c r="AC184" s="177"/>
      <c r="AD184" s="11"/>
      <c r="AE184" s="151"/>
      <c r="AF184" s="152" t="str">
        <f t="shared" si="4"/>
        <v>Pyhäjoki församling</v>
      </c>
      <c r="AG184" s="153" t="e">
        <f>'2025 Srk 21.7.'!#REF!</f>
        <v>#REF!</v>
      </c>
      <c r="AH184" s="139" t="e">
        <f>'2025 Srk 21.7.'!#REF!</f>
        <v>#REF!</v>
      </c>
      <c r="AI184" s="154" t="e">
        <f>'2025 Srk 21.7.'!#REF!</f>
        <v>#REF!</v>
      </c>
      <c r="AJ184" s="154" t="e">
        <f>'2025 Srk 21.7.'!#REF!</f>
        <v>#REF!</v>
      </c>
      <c r="AK184" s="154" t="e">
        <f>'2025 Srk 21.7.'!#REF!</f>
        <v>#REF!</v>
      </c>
      <c r="AU184" s="170" t="str">
        <f t="shared" si="5"/>
        <v>Pyhäjoki församling</v>
      </c>
      <c r="AV184" s="149" t="e">
        <f>'2025 Srk 21.7.'!#REF!</f>
        <v>#REF!</v>
      </c>
      <c r="AW184" s="150" t="e">
        <f>'2025 Srk 21.7.'!#REF!</f>
        <v>#REF!</v>
      </c>
      <c r="AX184" s="149" t="e">
        <f>'2025 Srk 21.7.'!#REF!</f>
        <v>#REF!</v>
      </c>
      <c r="AY184" s="149" t="e">
        <f>'2025 Srk 21.7.'!#REF!</f>
        <v>#REF!</v>
      </c>
    </row>
    <row r="185" spans="1:51" ht="15" customHeight="1">
      <c r="A185" s="86" t="s">
        <v>469</v>
      </c>
      <c r="B185" s="87"/>
      <c r="C185" s="88" t="s">
        <v>1170</v>
      </c>
      <c r="D185" s="89">
        <v>1102912.08</v>
      </c>
      <c r="E185" s="106">
        <v>3.6928464434166308E-2</v>
      </c>
      <c r="F185" s="89">
        <v>1089294.0460022953</v>
      </c>
      <c r="G185" s="89">
        <v>1113656.5305900001</v>
      </c>
      <c r="H185" s="89">
        <v>-24362.484587704763</v>
      </c>
      <c r="I185" s="89">
        <v>-74005.473354354413</v>
      </c>
      <c r="J185" s="89">
        <v>-98367.957942059176</v>
      </c>
      <c r="K185" s="89">
        <v>39358.71616598624</v>
      </c>
      <c r="L185" s="23"/>
      <c r="M185" s="22">
        <v>7.7461429657748465E-4</v>
      </c>
      <c r="N185" s="27">
        <v>809</v>
      </c>
      <c r="O185" s="1" t="s">
        <v>794</v>
      </c>
      <c r="Q185" s="175"/>
      <c r="S185" s="178"/>
      <c r="T185" s="176"/>
      <c r="U185" s="176"/>
      <c r="V185" s="177"/>
      <c r="W185" s="177"/>
      <c r="X185" s="176"/>
      <c r="Y185" s="177"/>
      <c r="Z185" s="176"/>
      <c r="AA185" s="176"/>
      <c r="AB185" s="177"/>
      <c r="AC185" s="177"/>
      <c r="AD185" s="11"/>
      <c r="AE185" s="151"/>
      <c r="AF185" s="152" t="str">
        <f t="shared" si="4"/>
        <v>Pyhäjärvi församling</v>
      </c>
      <c r="AG185" s="153" t="e">
        <f>'2025 Srk 21.7.'!#REF!</f>
        <v>#REF!</v>
      </c>
      <c r="AH185" s="139" t="e">
        <f>'2025 Srk 21.7.'!#REF!</f>
        <v>#REF!</v>
      </c>
      <c r="AI185" s="154" t="e">
        <f>'2025 Srk 21.7.'!#REF!</f>
        <v>#REF!</v>
      </c>
      <c r="AJ185" s="154" t="e">
        <f>'2025 Srk 21.7.'!#REF!</f>
        <v>#REF!</v>
      </c>
      <c r="AK185" s="154" t="e">
        <f>'2025 Srk 21.7.'!#REF!</f>
        <v>#REF!</v>
      </c>
      <c r="AU185" s="170" t="str">
        <f t="shared" si="5"/>
        <v>Pyhäjärvi församling</v>
      </c>
      <c r="AV185" s="149" t="e">
        <f>'2025 Srk 21.7.'!#REF!</f>
        <v>#REF!</v>
      </c>
      <c r="AW185" s="150" t="e">
        <f>'2025 Srk 21.7.'!#REF!</f>
        <v>#REF!</v>
      </c>
      <c r="AX185" s="149" t="e">
        <f>'2025 Srk 21.7.'!#REF!</f>
        <v>#REF!</v>
      </c>
      <c r="AY185" s="149" t="e">
        <f>'2025 Srk 21.7.'!#REF!</f>
        <v>#REF!</v>
      </c>
    </row>
    <row r="186" spans="1:51" ht="15" customHeight="1">
      <c r="A186" s="86" t="s">
        <v>469</v>
      </c>
      <c r="B186" s="87"/>
      <c r="C186" s="88" t="s">
        <v>1172</v>
      </c>
      <c r="D186" s="89">
        <v>533548.88</v>
      </c>
      <c r="E186" s="106">
        <v>4.5486162259635865E-3</v>
      </c>
      <c r="F186" s="89">
        <v>526960.96885183547</v>
      </c>
      <c r="G186" s="89">
        <v>558388.49494499993</v>
      </c>
      <c r="H186" s="89">
        <v>-31427.526093164459</v>
      </c>
      <c r="I186" s="89">
        <v>-35801.165059399507</v>
      </c>
      <c r="J186" s="89">
        <v>-67228.691152563959</v>
      </c>
      <c r="K186" s="89">
        <v>19040.319994137568</v>
      </c>
      <c r="L186" s="23"/>
      <c r="M186" s="22">
        <v>3.4277854372370968E-3</v>
      </c>
      <c r="N186" s="27">
        <v>2024</v>
      </c>
      <c r="O186" s="1" t="s">
        <v>1171</v>
      </c>
      <c r="Q186" s="175"/>
      <c r="S186" s="178"/>
      <c r="T186" s="176"/>
      <c r="U186" s="176"/>
      <c r="V186" s="177"/>
      <c r="W186" s="177"/>
      <c r="X186" s="176"/>
      <c r="Y186" s="177"/>
      <c r="Z186" s="176"/>
      <c r="AA186" s="176"/>
      <c r="AB186" s="177"/>
      <c r="AC186" s="177"/>
      <c r="AD186" s="11"/>
      <c r="AE186" s="151"/>
      <c r="AF186" s="152" t="str">
        <f t="shared" si="4"/>
        <v>Pyhäranta församling</v>
      </c>
      <c r="AG186" s="153" t="e">
        <f>'2025 Srk 21.7.'!#REF!</f>
        <v>#REF!</v>
      </c>
      <c r="AH186" s="139" t="e">
        <f>'2025 Srk 21.7.'!#REF!</f>
        <v>#REF!</v>
      </c>
      <c r="AI186" s="154" t="e">
        <f>'2025 Srk 21.7.'!#REF!</f>
        <v>#REF!</v>
      </c>
      <c r="AJ186" s="154" t="e">
        <f>'2025 Srk 21.7.'!#REF!</f>
        <v>#REF!</v>
      </c>
      <c r="AK186" s="154" t="e">
        <f>'2025 Srk 21.7.'!#REF!</f>
        <v>#REF!</v>
      </c>
      <c r="AU186" s="170" t="str">
        <f t="shared" si="5"/>
        <v>Pyhäranta församling</v>
      </c>
      <c r="AV186" s="149" t="e">
        <f>'2025 Srk 21.7.'!#REF!</f>
        <v>#REF!</v>
      </c>
      <c r="AW186" s="150" t="e">
        <f>'2025 Srk 21.7.'!#REF!</f>
        <v>#REF!</v>
      </c>
      <c r="AX186" s="149" t="e">
        <f>'2025 Srk 21.7.'!#REF!</f>
        <v>#REF!</v>
      </c>
      <c r="AY186" s="149" t="e">
        <f>'2025 Srk 21.7.'!#REF!</f>
        <v>#REF!</v>
      </c>
    </row>
    <row r="187" spans="1:51" ht="15" customHeight="1">
      <c r="A187" s="86" t="s">
        <v>469</v>
      </c>
      <c r="B187" s="87"/>
      <c r="C187" s="88" t="s">
        <v>1173</v>
      </c>
      <c r="D187" s="89">
        <v>1565862.37</v>
      </c>
      <c r="E187" s="106">
        <v>5.0865445301125689E-2</v>
      </c>
      <c r="F187" s="89">
        <v>1546528.1298759945</v>
      </c>
      <c r="G187" s="89">
        <v>1558679.27679</v>
      </c>
      <c r="H187" s="89">
        <v>-12151.146914005512</v>
      </c>
      <c r="I187" s="89">
        <v>-105069.468365621</v>
      </c>
      <c r="J187" s="89">
        <v>-117220.61527962651</v>
      </c>
      <c r="K187" s="89">
        <v>55879.642351753486</v>
      </c>
      <c r="L187" s="23"/>
      <c r="M187" s="22">
        <v>8.0197315289368414E-4</v>
      </c>
      <c r="N187" s="27">
        <v>823</v>
      </c>
      <c r="O187" s="1" t="s">
        <v>798</v>
      </c>
      <c r="Q187" s="175"/>
      <c r="S187" s="178"/>
      <c r="T187" s="176"/>
      <c r="U187" s="176"/>
      <c r="V187" s="177"/>
      <c r="W187" s="177"/>
      <c r="X187" s="176"/>
      <c r="Y187" s="177"/>
      <c r="Z187" s="176"/>
      <c r="AA187" s="176"/>
      <c r="AB187" s="177"/>
      <c r="AC187" s="177"/>
      <c r="AD187" s="11"/>
      <c r="AE187" s="151"/>
      <c r="AF187" s="152" t="str">
        <f t="shared" si="4"/>
        <v>Pälkäne församling</v>
      </c>
      <c r="AG187" s="153" t="e">
        <f>'2025 Srk 21.7.'!#REF!</f>
        <v>#REF!</v>
      </c>
      <c r="AH187" s="139" t="e">
        <f>'2025 Srk 21.7.'!#REF!</f>
        <v>#REF!</v>
      </c>
      <c r="AI187" s="154" t="e">
        <f>'2025 Srk 21.7.'!#REF!</f>
        <v>#REF!</v>
      </c>
      <c r="AJ187" s="154" t="e">
        <f>'2025 Srk 21.7.'!#REF!</f>
        <v>#REF!</v>
      </c>
      <c r="AK187" s="154" t="e">
        <f>'2025 Srk 21.7.'!#REF!</f>
        <v>#REF!</v>
      </c>
      <c r="AU187" s="170" t="str">
        <f t="shared" si="5"/>
        <v>Pälkäne församling</v>
      </c>
      <c r="AV187" s="149" t="e">
        <f>'2025 Srk 21.7.'!#REF!</f>
        <v>#REF!</v>
      </c>
      <c r="AW187" s="150" t="e">
        <f>'2025 Srk 21.7.'!#REF!</f>
        <v>#REF!</v>
      </c>
      <c r="AX187" s="149" t="e">
        <f>'2025 Srk 21.7.'!#REF!</f>
        <v>#REF!</v>
      </c>
      <c r="AY187" s="149" t="e">
        <f>'2025 Srk 21.7.'!#REF!</f>
        <v>#REF!</v>
      </c>
    </row>
    <row r="188" spans="1:51" ht="15" customHeight="1">
      <c r="A188" s="86" t="s">
        <v>469</v>
      </c>
      <c r="B188" s="87"/>
      <c r="C188" s="88" t="s">
        <v>1174</v>
      </c>
      <c r="D188" s="89">
        <v>2164653.52</v>
      </c>
      <c r="E188" s="106">
        <v>6.5686113957990511E-2</v>
      </c>
      <c r="F188" s="89">
        <v>2137925.800027424</v>
      </c>
      <c r="G188" s="89">
        <v>2179599.6032099999</v>
      </c>
      <c r="H188" s="89">
        <v>-41673.803182575852</v>
      </c>
      <c r="I188" s="89">
        <v>-145248.39404766468</v>
      </c>
      <c r="J188" s="89">
        <v>-186922.19723024053</v>
      </c>
      <c r="K188" s="89">
        <v>77248.20956842092</v>
      </c>
      <c r="L188" s="23"/>
      <c r="M188" s="22">
        <v>6.5705482860579836E-4</v>
      </c>
      <c r="N188" s="27">
        <v>839</v>
      </c>
      <c r="O188" s="1" t="s">
        <v>803</v>
      </c>
      <c r="Q188" s="175"/>
      <c r="S188" s="178"/>
      <c r="T188" s="176"/>
      <c r="U188" s="176"/>
      <c r="V188" s="177"/>
      <c r="W188" s="177"/>
      <c r="X188" s="176"/>
      <c r="Y188" s="177"/>
      <c r="Z188" s="176"/>
      <c r="AA188" s="176"/>
      <c r="AB188" s="177"/>
      <c r="AC188" s="177"/>
      <c r="AD188" s="11"/>
      <c r="AE188" s="151"/>
      <c r="AF188" s="152" t="str">
        <f t="shared" si="4"/>
        <v>Pöytyä församling</v>
      </c>
      <c r="AG188" s="153" t="e">
        <f>'2025 Srk 21.7.'!#REF!</f>
        <v>#REF!</v>
      </c>
      <c r="AH188" s="139" t="e">
        <f>'2025 Srk 21.7.'!#REF!</f>
        <v>#REF!</v>
      </c>
      <c r="AI188" s="154" t="e">
        <f>'2025 Srk 21.7.'!#REF!</f>
        <v>#REF!</v>
      </c>
      <c r="AJ188" s="154" t="e">
        <f>'2025 Srk 21.7.'!#REF!</f>
        <v>#REF!</v>
      </c>
      <c r="AK188" s="154" t="e">
        <f>'2025 Srk 21.7.'!#REF!</f>
        <v>#REF!</v>
      </c>
      <c r="AU188" s="170" t="str">
        <f t="shared" si="5"/>
        <v>Pöytyä församling</v>
      </c>
      <c r="AV188" s="149" t="e">
        <f>'2025 Srk 21.7.'!#REF!</f>
        <v>#REF!</v>
      </c>
      <c r="AW188" s="150" t="e">
        <f>'2025 Srk 21.7.'!#REF!</f>
        <v>#REF!</v>
      </c>
      <c r="AX188" s="149" t="e">
        <f>'2025 Srk 21.7.'!#REF!</f>
        <v>#REF!</v>
      </c>
      <c r="AY188" s="149" t="e">
        <f>'2025 Srk 21.7.'!#REF!</f>
        <v>#REF!</v>
      </c>
    </row>
    <row r="189" spans="1:51" ht="15" customHeight="1">
      <c r="A189" s="86" t="s">
        <v>469</v>
      </c>
      <c r="B189" s="87"/>
      <c r="C189" s="88" t="s">
        <v>1175</v>
      </c>
      <c r="D189" s="89">
        <v>7409430.4900000002</v>
      </c>
      <c r="E189" s="106">
        <v>3.2014547648647085E-2</v>
      </c>
      <c r="F189" s="89">
        <v>7317943.7086452702</v>
      </c>
      <c r="G189" s="89">
        <v>7528360.6325249998</v>
      </c>
      <c r="H189" s="89">
        <v>-210416.92387972958</v>
      </c>
      <c r="I189" s="89">
        <v>-497173.27486215957</v>
      </c>
      <c r="J189" s="89">
        <v>-707590.19874188909</v>
      </c>
      <c r="K189" s="89">
        <v>264414.2510502871</v>
      </c>
      <c r="L189" s="23"/>
      <c r="M189" s="22">
        <v>5.9721036184528316E-4</v>
      </c>
      <c r="N189" s="27">
        <v>855</v>
      </c>
      <c r="O189" s="1" t="s">
        <v>813</v>
      </c>
      <c r="Q189" s="175"/>
      <c r="S189" s="178"/>
      <c r="T189" s="176"/>
      <c r="U189" s="176"/>
      <c r="V189" s="177"/>
      <c r="W189" s="177"/>
      <c r="X189" s="176"/>
      <c r="Y189" s="177"/>
      <c r="Z189" s="176"/>
      <c r="AA189" s="176"/>
      <c r="AB189" s="177"/>
      <c r="AC189" s="177"/>
      <c r="AD189" s="11"/>
      <c r="AE189" s="151"/>
      <c r="AF189" s="152" t="str">
        <f t="shared" si="4"/>
        <v>Brahestads församling</v>
      </c>
      <c r="AG189" s="153" t="e">
        <f>'2025 Srk 21.7.'!#REF!</f>
        <v>#REF!</v>
      </c>
      <c r="AH189" s="139" t="e">
        <f>'2025 Srk 21.7.'!#REF!</f>
        <v>#REF!</v>
      </c>
      <c r="AI189" s="154" t="e">
        <f>'2025 Srk 21.7.'!#REF!</f>
        <v>#REF!</v>
      </c>
      <c r="AJ189" s="154" t="e">
        <f>'2025 Srk 21.7.'!#REF!</f>
        <v>#REF!</v>
      </c>
      <c r="AK189" s="154" t="e">
        <f>'2025 Srk 21.7.'!#REF!</f>
        <v>#REF!</v>
      </c>
      <c r="AU189" s="170" t="str">
        <f t="shared" si="5"/>
        <v>Brahestads församling</v>
      </c>
      <c r="AV189" s="149" t="e">
        <f>'2025 Srk 21.7.'!#REF!</f>
        <v>#REF!</v>
      </c>
      <c r="AW189" s="150" t="e">
        <f>'2025 Srk 21.7.'!#REF!</f>
        <v>#REF!</v>
      </c>
      <c r="AX189" s="149" t="e">
        <f>'2025 Srk 21.7.'!#REF!</f>
        <v>#REF!</v>
      </c>
      <c r="AY189" s="149" t="e">
        <f>'2025 Srk 21.7.'!#REF!</f>
        <v>#REF!</v>
      </c>
    </row>
    <row r="190" spans="1:51" ht="15" customHeight="1">
      <c r="A190" s="86" t="s">
        <v>469</v>
      </c>
      <c r="B190" s="87"/>
      <c r="C190" s="88" t="s">
        <v>1176</v>
      </c>
      <c r="D190" s="89">
        <v>5847446.4100000001</v>
      </c>
      <c r="E190" s="106">
        <v>4.5070927348571432E-2</v>
      </c>
      <c r="F190" s="89">
        <v>5775245.9821915245</v>
      </c>
      <c r="G190" s="89">
        <v>5876454.5540100001</v>
      </c>
      <c r="H190" s="89">
        <v>-101208.57181847561</v>
      </c>
      <c r="I190" s="89">
        <v>-392364.04001148522</v>
      </c>
      <c r="J190" s="89">
        <v>-493572.61182996084</v>
      </c>
      <c r="K190" s="89">
        <v>208673.01004356143</v>
      </c>
      <c r="L190" s="23"/>
      <c r="M190" s="22">
        <v>1.2860302333924962E-3</v>
      </c>
      <c r="N190" s="27">
        <v>856</v>
      </c>
      <c r="O190" s="1" t="s">
        <v>815</v>
      </c>
      <c r="Q190" s="175"/>
      <c r="S190" s="178"/>
      <c r="T190" s="176"/>
      <c r="U190" s="176"/>
      <c r="V190" s="177"/>
      <c r="W190" s="177"/>
      <c r="X190" s="176"/>
      <c r="Y190" s="177"/>
      <c r="Z190" s="176"/>
      <c r="AA190" s="176"/>
      <c r="AB190" s="177"/>
      <c r="AC190" s="177"/>
      <c r="AD190" s="11"/>
      <c r="AE190" s="151"/>
      <c r="AF190" s="152" t="str">
        <f t="shared" si="4"/>
        <v>Raseborgs kyrkliga samfällighet</v>
      </c>
      <c r="AG190" s="153" t="e">
        <f>'2025 Srk 21.7.'!#REF!</f>
        <v>#REF!</v>
      </c>
      <c r="AH190" s="139" t="e">
        <f>'2025 Srk 21.7.'!#REF!</f>
        <v>#REF!</v>
      </c>
      <c r="AI190" s="154" t="e">
        <f>'2025 Srk 21.7.'!#REF!</f>
        <v>#REF!</v>
      </c>
      <c r="AJ190" s="154" t="e">
        <f>'2025 Srk 21.7.'!#REF!</f>
        <v>#REF!</v>
      </c>
      <c r="AK190" s="154" t="e">
        <f>'2025 Srk 21.7.'!#REF!</f>
        <v>#REF!</v>
      </c>
      <c r="AU190" s="170" t="str">
        <f t="shared" si="5"/>
        <v>Raseborgs kyrkliga samfällighet</v>
      </c>
      <c r="AV190" s="149" t="e">
        <f>'2025 Srk 21.7.'!#REF!</f>
        <v>#REF!</v>
      </c>
      <c r="AW190" s="150" t="e">
        <f>'2025 Srk 21.7.'!#REF!</f>
        <v>#REF!</v>
      </c>
      <c r="AX190" s="149" t="e">
        <f>'2025 Srk 21.7.'!#REF!</f>
        <v>#REF!</v>
      </c>
      <c r="AY190" s="149" t="e">
        <f>'2025 Srk 21.7.'!#REF!</f>
        <v>#REF!</v>
      </c>
    </row>
    <row r="191" spans="1:51" ht="15" customHeight="1">
      <c r="A191" s="86" t="s">
        <v>469</v>
      </c>
      <c r="B191" s="87"/>
      <c r="C191" s="88" t="s">
        <v>1177</v>
      </c>
      <c r="D191" s="89">
        <v>4150880.63</v>
      </c>
      <c r="E191" s="106">
        <v>4.6922739243290934E-2</v>
      </c>
      <c r="F191" s="89">
        <v>4099628.2821793524</v>
      </c>
      <c r="G191" s="89">
        <v>4212548.9318249999</v>
      </c>
      <c r="H191" s="89">
        <v>-112920.6496456475</v>
      </c>
      <c r="I191" s="89">
        <v>-278524.36420913157</v>
      </c>
      <c r="J191" s="89">
        <v>-391445.01385477907</v>
      </c>
      <c r="K191" s="89">
        <v>148129.0626130962</v>
      </c>
      <c r="L191" s="23"/>
      <c r="M191" s="22">
        <v>4.1807280011783019E-4</v>
      </c>
      <c r="N191" s="27">
        <v>861</v>
      </c>
      <c r="O191" s="1" t="s">
        <v>817</v>
      </c>
      <c r="Q191" s="175"/>
      <c r="S191" s="178"/>
      <c r="T191" s="176"/>
      <c r="U191" s="176"/>
      <c r="V191" s="177"/>
      <c r="W191" s="177"/>
      <c r="X191" s="176"/>
      <c r="Y191" s="177"/>
      <c r="Z191" s="176"/>
      <c r="AA191" s="176"/>
      <c r="AB191" s="177"/>
      <c r="AC191" s="177"/>
      <c r="AD191" s="11"/>
      <c r="AE191" s="151"/>
      <c r="AF191" s="152" t="str">
        <f t="shared" si="4"/>
        <v>Reso församling</v>
      </c>
      <c r="AG191" s="153" t="e">
        <f>'2025 Srk 21.7.'!#REF!</f>
        <v>#REF!</v>
      </c>
      <c r="AH191" s="139" t="e">
        <f>'2025 Srk 21.7.'!#REF!</f>
        <v>#REF!</v>
      </c>
      <c r="AI191" s="154" t="e">
        <f>'2025 Srk 21.7.'!#REF!</f>
        <v>#REF!</v>
      </c>
      <c r="AJ191" s="154" t="e">
        <f>'2025 Srk 21.7.'!#REF!</f>
        <v>#REF!</v>
      </c>
      <c r="AK191" s="154" t="e">
        <f>'2025 Srk 21.7.'!#REF!</f>
        <v>#REF!</v>
      </c>
      <c r="AU191" s="170" t="str">
        <f t="shared" si="5"/>
        <v>Reso församling</v>
      </c>
      <c r="AV191" s="149" t="e">
        <f>'2025 Srk 21.7.'!#REF!</f>
        <v>#REF!</v>
      </c>
      <c r="AW191" s="150" t="e">
        <f>'2025 Srk 21.7.'!#REF!</f>
        <v>#REF!</v>
      </c>
      <c r="AX191" s="149" t="e">
        <f>'2025 Srk 21.7.'!#REF!</f>
        <v>#REF!</v>
      </c>
      <c r="AY191" s="149" t="e">
        <f>'2025 Srk 21.7.'!#REF!</f>
        <v>#REF!</v>
      </c>
    </row>
    <row r="192" spans="1:51" ht="15" customHeight="1">
      <c r="A192" s="86" t="s">
        <v>469</v>
      </c>
      <c r="B192" s="87"/>
      <c r="C192" s="88" t="s">
        <v>1178</v>
      </c>
      <c r="D192" s="89">
        <v>813253.65</v>
      </c>
      <c r="E192" s="106">
        <v>5.8828852922243158E-2</v>
      </c>
      <c r="F192" s="89">
        <v>803212.12805524317</v>
      </c>
      <c r="G192" s="89">
        <v>808508.76453000004</v>
      </c>
      <c r="H192" s="89">
        <v>-5296.6364747568732</v>
      </c>
      <c r="I192" s="89">
        <v>-54569.37358543255</v>
      </c>
      <c r="J192" s="89">
        <v>-59866.010060189423</v>
      </c>
      <c r="K192" s="89">
        <v>29021.914041690721</v>
      </c>
      <c r="L192" s="23"/>
      <c r="M192" s="22">
        <v>5.5998580494473905E-4</v>
      </c>
      <c r="N192" s="27">
        <v>869</v>
      </c>
      <c r="O192" s="1" t="s">
        <v>819</v>
      </c>
      <c r="Q192" s="175"/>
      <c r="S192" s="178"/>
      <c r="T192" s="176"/>
      <c r="U192" s="176"/>
      <c r="V192" s="177"/>
      <c r="W192" s="177"/>
      <c r="X192" s="176"/>
      <c r="Y192" s="177"/>
      <c r="Z192" s="176"/>
      <c r="AA192" s="176"/>
      <c r="AB192" s="177"/>
      <c r="AC192" s="177"/>
      <c r="AD192" s="11"/>
      <c r="AE192" s="151"/>
      <c r="AF192" s="152" t="str">
        <f t="shared" si="4"/>
        <v>Ranua församling</v>
      </c>
      <c r="AG192" s="153" t="e">
        <f>'2025 Srk 21.7.'!#REF!</f>
        <v>#REF!</v>
      </c>
      <c r="AH192" s="139" t="e">
        <f>'2025 Srk 21.7.'!#REF!</f>
        <v>#REF!</v>
      </c>
      <c r="AI192" s="154" t="e">
        <f>'2025 Srk 21.7.'!#REF!</f>
        <v>#REF!</v>
      </c>
      <c r="AJ192" s="154" t="e">
        <f>'2025 Srk 21.7.'!#REF!</f>
        <v>#REF!</v>
      </c>
      <c r="AK192" s="154" t="e">
        <f>'2025 Srk 21.7.'!#REF!</f>
        <v>#REF!</v>
      </c>
      <c r="AU192" s="170" t="str">
        <f t="shared" si="5"/>
        <v>Ranua församling</v>
      </c>
      <c r="AV192" s="149" t="e">
        <f>'2025 Srk 21.7.'!#REF!</f>
        <v>#REF!</v>
      </c>
      <c r="AW192" s="150" t="e">
        <f>'2025 Srk 21.7.'!#REF!</f>
        <v>#REF!</v>
      </c>
      <c r="AX192" s="149" t="e">
        <f>'2025 Srk 21.7.'!#REF!</f>
        <v>#REF!</v>
      </c>
      <c r="AY192" s="149" t="e">
        <f>'2025 Srk 21.7.'!#REF!</f>
        <v>#REF!</v>
      </c>
    </row>
    <row r="193" spans="1:51" ht="15" customHeight="1">
      <c r="A193" s="86" t="s">
        <v>469</v>
      </c>
      <c r="B193" s="87"/>
      <c r="C193" s="88" t="s">
        <v>1179</v>
      </c>
      <c r="D193" s="89">
        <v>8109241.3200000003</v>
      </c>
      <c r="E193" s="106">
        <v>3.859415396475363E-2</v>
      </c>
      <c r="F193" s="89">
        <v>8009113.7341353567</v>
      </c>
      <c r="G193" s="89">
        <v>8272830.8743199995</v>
      </c>
      <c r="H193" s="89">
        <v>-263717.14018464275</v>
      </c>
      <c r="I193" s="89">
        <v>-544130.62773896696</v>
      </c>
      <c r="J193" s="89">
        <v>-807847.7679236097</v>
      </c>
      <c r="K193" s="89">
        <v>289387.82449038693</v>
      </c>
      <c r="L193" s="23"/>
      <c r="M193" s="22">
        <v>5.1000599520760405E-4</v>
      </c>
      <c r="N193" s="27">
        <v>870</v>
      </c>
      <c r="O193" s="1" t="s">
        <v>821</v>
      </c>
      <c r="Q193" s="175"/>
      <c r="S193" s="178"/>
      <c r="T193" s="176"/>
      <c r="U193" s="176"/>
      <c r="V193" s="177"/>
      <c r="W193" s="177"/>
      <c r="X193" s="176"/>
      <c r="Y193" s="177"/>
      <c r="Z193" s="176"/>
      <c r="AA193" s="176"/>
      <c r="AB193" s="177"/>
      <c r="AC193" s="177"/>
      <c r="AD193" s="11"/>
      <c r="AE193" s="151"/>
      <c r="AF193" s="152" t="str">
        <f t="shared" si="4"/>
        <v>Raumo församling</v>
      </c>
      <c r="AG193" s="153" t="e">
        <f>'2025 Srk 21.7.'!#REF!</f>
        <v>#REF!</v>
      </c>
      <c r="AH193" s="139" t="e">
        <f>'2025 Srk 21.7.'!#REF!</f>
        <v>#REF!</v>
      </c>
      <c r="AI193" s="154" t="e">
        <f>'2025 Srk 21.7.'!#REF!</f>
        <v>#REF!</v>
      </c>
      <c r="AJ193" s="154" t="e">
        <f>'2025 Srk 21.7.'!#REF!</f>
        <v>#REF!</v>
      </c>
      <c r="AK193" s="154" t="e">
        <f>'2025 Srk 21.7.'!#REF!</f>
        <v>#REF!</v>
      </c>
      <c r="AU193" s="170" t="str">
        <f t="shared" si="5"/>
        <v>Raumo församling</v>
      </c>
      <c r="AV193" s="149" t="e">
        <f>'2025 Srk 21.7.'!#REF!</f>
        <v>#REF!</v>
      </c>
      <c r="AW193" s="150" t="e">
        <f>'2025 Srk 21.7.'!#REF!</f>
        <v>#REF!</v>
      </c>
      <c r="AX193" s="149" t="e">
        <f>'2025 Srk 21.7.'!#REF!</f>
        <v>#REF!</v>
      </c>
      <c r="AY193" s="149" t="e">
        <f>'2025 Srk 21.7.'!#REF!</f>
        <v>#REF!</v>
      </c>
    </row>
    <row r="194" spans="1:51" ht="15" customHeight="1">
      <c r="A194" s="86" t="s">
        <v>469</v>
      </c>
      <c r="B194" s="87"/>
      <c r="C194" s="88" t="s">
        <v>1180</v>
      </c>
      <c r="D194" s="89">
        <v>651067.99</v>
      </c>
      <c r="E194" s="106">
        <v>6.6134156335701855E-2</v>
      </c>
      <c r="F194" s="89">
        <v>643029.03006528132</v>
      </c>
      <c r="G194" s="89">
        <v>644769.43906499993</v>
      </c>
      <c r="H194" s="89">
        <v>-1740.4089997186093</v>
      </c>
      <c r="I194" s="89">
        <v>-43686.705096038197</v>
      </c>
      <c r="J194" s="89">
        <v>-45427.114095756806</v>
      </c>
      <c r="K194" s="89">
        <v>23234.127803885483</v>
      </c>
      <c r="L194" s="23"/>
      <c r="M194" s="22">
        <v>4.7809789366962742E-4</v>
      </c>
      <c r="N194" s="27">
        <v>876</v>
      </c>
      <c r="O194" s="1" t="s">
        <v>823</v>
      </c>
      <c r="Q194" s="175"/>
      <c r="S194" s="178"/>
      <c r="T194" s="176"/>
      <c r="U194" s="176"/>
      <c r="V194" s="177"/>
      <c r="W194" s="177"/>
      <c r="X194" s="176"/>
      <c r="Y194" s="177"/>
      <c r="Z194" s="176"/>
      <c r="AA194" s="176"/>
      <c r="AB194" s="177"/>
      <c r="AC194" s="177"/>
      <c r="AD194" s="11"/>
      <c r="AE194" s="151"/>
      <c r="AF194" s="152" t="str">
        <f t="shared" si="4"/>
        <v>Rautalampi församling</v>
      </c>
      <c r="AG194" s="153" t="e">
        <f>'2025 Srk 21.7.'!#REF!</f>
        <v>#REF!</v>
      </c>
      <c r="AH194" s="139" t="e">
        <f>'2025 Srk 21.7.'!#REF!</f>
        <v>#REF!</v>
      </c>
      <c r="AI194" s="154" t="e">
        <f>'2025 Srk 21.7.'!#REF!</f>
        <v>#REF!</v>
      </c>
      <c r="AJ194" s="154" t="e">
        <f>'2025 Srk 21.7.'!#REF!</f>
        <v>#REF!</v>
      </c>
      <c r="AK194" s="154" t="e">
        <f>'2025 Srk 21.7.'!#REF!</f>
        <v>#REF!</v>
      </c>
      <c r="AU194" s="170" t="str">
        <f t="shared" si="5"/>
        <v>Rautalampi församling</v>
      </c>
      <c r="AV194" s="149" t="e">
        <f>'2025 Srk 21.7.'!#REF!</f>
        <v>#REF!</v>
      </c>
      <c r="AW194" s="150" t="e">
        <f>'2025 Srk 21.7.'!#REF!</f>
        <v>#REF!</v>
      </c>
      <c r="AX194" s="149" t="e">
        <f>'2025 Srk 21.7.'!#REF!</f>
        <v>#REF!</v>
      </c>
      <c r="AY194" s="149" t="e">
        <f>'2025 Srk 21.7.'!#REF!</f>
        <v>#REF!</v>
      </c>
    </row>
    <row r="195" spans="1:51" ht="15" customHeight="1">
      <c r="A195" s="86" t="s">
        <v>469</v>
      </c>
      <c r="B195" s="87"/>
      <c r="C195" s="88" t="s">
        <v>1181</v>
      </c>
      <c r="D195" s="89">
        <v>285912.34999999998</v>
      </c>
      <c r="E195" s="106">
        <v>9.1337782241674326E-2</v>
      </c>
      <c r="F195" s="89">
        <v>282382.09208255686</v>
      </c>
      <c r="G195" s="89">
        <v>281259.00364499999</v>
      </c>
      <c r="H195" s="89">
        <v>1123.0884375568712</v>
      </c>
      <c r="I195" s="89">
        <v>-19184.737553700426</v>
      </c>
      <c r="J195" s="89">
        <v>-18061.649116143555</v>
      </c>
      <c r="K195" s="89">
        <v>10203.118848784497</v>
      </c>
      <c r="L195" s="23"/>
      <c r="M195" s="22">
        <v>6.8623801097672488E-4</v>
      </c>
      <c r="N195" s="27">
        <v>880</v>
      </c>
      <c r="O195" s="1" t="s">
        <v>827</v>
      </c>
      <c r="Q195" s="175"/>
      <c r="S195" s="178"/>
      <c r="T195" s="176"/>
      <c r="U195" s="176"/>
      <c r="V195" s="177"/>
      <c r="W195" s="177"/>
      <c r="X195" s="176"/>
      <c r="Y195" s="177"/>
      <c r="Z195" s="176"/>
      <c r="AA195" s="176"/>
      <c r="AB195" s="177"/>
      <c r="AC195" s="177"/>
      <c r="AD195" s="11"/>
      <c r="AE195" s="151"/>
      <c r="AF195" s="152" t="str">
        <f t="shared" si="4"/>
        <v>Rautavaara församling</v>
      </c>
      <c r="AG195" s="153" t="e">
        <f>'2025 Srk 21.7.'!#REF!</f>
        <v>#REF!</v>
      </c>
      <c r="AH195" s="139" t="e">
        <f>'2025 Srk 21.7.'!#REF!</f>
        <v>#REF!</v>
      </c>
      <c r="AI195" s="154" t="e">
        <f>'2025 Srk 21.7.'!#REF!</f>
        <v>#REF!</v>
      </c>
      <c r="AJ195" s="154" t="e">
        <f>'2025 Srk 21.7.'!#REF!</f>
        <v>#REF!</v>
      </c>
      <c r="AK195" s="154" t="e">
        <f>'2025 Srk 21.7.'!#REF!</f>
        <v>#REF!</v>
      </c>
      <c r="AU195" s="170" t="str">
        <f t="shared" si="5"/>
        <v>Rautavaara församling</v>
      </c>
      <c r="AV195" s="149" t="e">
        <f>'2025 Srk 21.7.'!#REF!</f>
        <v>#REF!</v>
      </c>
      <c r="AW195" s="150" t="e">
        <f>'2025 Srk 21.7.'!#REF!</f>
        <v>#REF!</v>
      </c>
      <c r="AX195" s="149" t="e">
        <f>'2025 Srk 21.7.'!#REF!</f>
        <v>#REF!</v>
      </c>
      <c r="AY195" s="149" t="e">
        <f>'2025 Srk 21.7.'!#REF!</f>
        <v>#REF!</v>
      </c>
    </row>
    <row r="196" spans="1:51" ht="15" customHeight="1">
      <c r="A196" s="86" t="s">
        <v>469</v>
      </c>
      <c r="B196" s="87"/>
      <c r="C196" s="88" t="s">
        <v>1182</v>
      </c>
      <c r="D196" s="89">
        <v>638981.31000000006</v>
      </c>
      <c r="E196" s="106">
        <v>5.7188576390908796E-2</v>
      </c>
      <c r="F196" s="89">
        <v>631091.58845168049</v>
      </c>
      <c r="G196" s="89">
        <v>636034.50513000006</v>
      </c>
      <c r="H196" s="89">
        <v>-4942.9166783195687</v>
      </c>
      <c r="I196" s="89">
        <v>-42875.688070381344</v>
      </c>
      <c r="J196" s="89">
        <v>-47818.604748700913</v>
      </c>
      <c r="K196" s="89">
        <v>22802.800396981838</v>
      </c>
      <c r="L196" s="23"/>
      <c r="M196" s="22">
        <v>1.103537101383845E-3</v>
      </c>
      <c r="N196" s="27">
        <v>883</v>
      </c>
      <c r="O196" s="1" t="s">
        <v>829</v>
      </c>
      <c r="Q196" s="175"/>
      <c r="S196" s="178"/>
      <c r="T196" s="176"/>
      <c r="U196" s="176"/>
      <c r="V196" s="177"/>
      <c r="W196" s="177"/>
      <c r="X196" s="176"/>
      <c r="Y196" s="177"/>
      <c r="Z196" s="176"/>
      <c r="AA196" s="176"/>
      <c r="AB196" s="177"/>
      <c r="AC196" s="177"/>
      <c r="AD196" s="11"/>
      <c r="AE196" s="151"/>
      <c r="AF196" s="152" t="str">
        <f t="shared" si="4"/>
        <v>Reisjärvi församling</v>
      </c>
      <c r="AG196" s="153" t="e">
        <f>'2025 Srk 21.7.'!#REF!</f>
        <v>#REF!</v>
      </c>
      <c r="AH196" s="139" t="e">
        <f>'2025 Srk 21.7.'!#REF!</f>
        <v>#REF!</v>
      </c>
      <c r="AI196" s="154" t="e">
        <f>'2025 Srk 21.7.'!#REF!</f>
        <v>#REF!</v>
      </c>
      <c r="AJ196" s="154" t="e">
        <f>'2025 Srk 21.7.'!#REF!</f>
        <v>#REF!</v>
      </c>
      <c r="AK196" s="154" t="e">
        <f>'2025 Srk 21.7.'!#REF!</f>
        <v>#REF!</v>
      </c>
      <c r="AU196" s="170" t="str">
        <f t="shared" si="5"/>
        <v>Reisjärvi församling</v>
      </c>
      <c r="AV196" s="149" t="e">
        <f>'2025 Srk 21.7.'!#REF!</f>
        <v>#REF!</v>
      </c>
      <c r="AW196" s="150" t="e">
        <f>'2025 Srk 21.7.'!#REF!</f>
        <v>#REF!</v>
      </c>
      <c r="AX196" s="149" t="e">
        <f>'2025 Srk 21.7.'!#REF!</f>
        <v>#REF!</v>
      </c>
      <c r="AY196" s="149" t="e">
        <f>'2025 Srk 21.7.'!#REF!</f>
        <v>#REF!</v>
      </c>
    </row>
    <row r="197" spans="1:51" ht="15" customHeight="1">
      <c r="A197" s="86" t="s">
        <v>469</v>
      </c>
      <c r="B197" s="87"/>
      <c r="C197" s="88" t="s">
        <v>1183</v>
      </c>
      <c r="D197" s="89">
        <v>5373412.5300000003</v>
      </c>
      <c r="E197" s="106">
        <v>3.894101109942727E-2</v>
      </c>
      <c r="F197" s="89">
        <v>5307065.1612077095</v>
      </c>
      <c r="G197" s="89">
        <v>5442470.908605</v>
      </c>
      <c r="H197" s="89">
        <v>-135405.74739729054</v>
      </c>
      <c r="I197" s="89">
        <v>-360556.33537976042</v>
      </c>
      <c r="J197" s="89">
        <v>-495962.08277705096</v>
      </c>
      <c r="K197" s="89">
        <v>191756.55289859916</v>
      </c>
      <c r="L197" s="23"/>
      <c r="M197" s="22">
        <v>4.9797076540732371E-4</v>
      </c>
      <c r="N197" s="27">
        <v>888</v>
      </c>
      <c r="O197" s="1" t="s">
        <v>831</v>
      </c>
      <c r="Q197" s="175"/>
      <c r="S197" s="178"/>
      <c r="T197" s="176"/>
      <c r="U197" s="176"/>
      <c r="V197" s="177"/>
      <c r="W197" s="177"/>
      <c r="X197" s="176"/>
      <c r="Y197" s="177"/>
      <c r="Z197" s="176"/>
      <c r="AA197" s="176"/>
      <c r="AB197" s="177"/>
      <c r="AC197" s="177"/>
      <c r="AD197" s="11"/>
      <c r="AE197" s="151"/>
      <c r="AF197" s="152" t="str">
        <f t="shared" si="4"/>
        <v>Riihimäki församling</v>
      </c>
      <c r="AG197" s="153" t="e">
        <f>'2025 Srk 21.7.'!#REF!</f>
        <v>#REF!</v>
      </c>
      <c r="AH197" s="139" t="e">
        <f>'2025 Srk 21.7.'!#REF!</f>
        <v>#REF!</v>
      </c>
      <c r="AI197" s="154" t="e">
        <f>'2025 Srk 21.7.'!#REF!</f>
        <v>#REF!</v>
      </c>
      <c r="AJ197" s="154" t="e">
        <f>'2025 Srk 21.7.'!#REF!</f>
        <v>#REF!</v>
      </c>
      <c r="AK197" s="154" t="e">
        <f>'2025 Srk 21.7.'!#REF!</f>
        <v>#REF!</v>
      </c>
      <c r="AU197" s="170" t="str">
        <f t="shared" si="5"/>
        <v>Riihimäki församling</v>
      </c>
      <c r="AV197" s="149" t="e">
        <f>'2025 Srk 21.7.'!#REF!</f>
        <v>#REF!</v>
      </c>
      <c r="AW197" s="150" t="e">
        <f>'2025 Srk 21.7.'!#REF!</f>
        <v>#REF!</v>
      </c>
      <c r="AX197" s="149" t="e">
        <f>'2025 Srk 21.7.'!#REF!</f>
        <v>#REF!</v>
      </c>
      <c r="AY197" s="149" t="e">
        <f>'2025 Srk 21.7.'!#REF!</f>
        <v>#REF!</v>
      </c>
    </row>
    <row r="198" spans="1:51" ht="15" customHeight="1">
      <c r="A198" s="86" t="s">
        <v>469</v>
      </c>
      <c r="B198" s="87"/>
      <c r="C198" s="88" t="s">
        <v>836</v>
      </c>
      <c r="D198" s="89">
        <v>270813.34000000003</v>
      </c>
      <c r="E198" s="106">
        <v>3.9729133955973106E-2</v>
      </c>
      <c r="F198" s="89">
        <v>267469.51474137022</v>
      </c>
      <c r="G198" s="89">
        <v>279893.214675</v>
      </c>
      <c r="H198" s="89">
        <v>-12423.699933629774</v>
      </c>
      <c r="I198" s="89">
        <v>-18171.592986245763</v>
      </c>
      <c r="J198" s="89">
        <v>-30595.292919875537</v>
      </c>
      <c r="K198" s="89">
        <v>9664.2928990520522</v>
      </c>
      <c r="L198" s="23"/>
      <c r="M198" s="22">
        <v>1.1497032175763868E-3</v>
      </c>
      <c r="N198" s="27">
        <v>879</v>
      </c>
      <c r="O198" s="1" t="s">
        <v>825</v>
      </c>
      <c r="Q198" s="175"/>
      <c r="S198" s="178"/>
      <c r="T198" s="176"/>
      <c r="U198" s="176"/>
      <c r="V198" s="177"/>
      <c r="W198" s="177"/>
      <c r="X198" s="176"/>
      <c r="Y198" s="177"/>
      <c r="Z198" s="176"/>
      <c r="AA198" s="176"/>
      <c r="AB198" s="177"/>
      <c r="AC198" s="177"/>
      <c r="AD198" s="11"/>
      <c r="AE198" s="151"/>
      <c r="AF198" s="152" t="str">
        <f t="shared" si="4"/>
        <v>Rikssvenska Olaus Petri-församlingen</v>
      </c>
      <c r="AG198" s="153" t="e">
        <f>'2025 Srk 21.7.'!#REF!</f>
        <v>#REF!</v>
      </c>
      <c r="AH198" s="139" t="e">
        <f>'2025 Srk 21.7.'!#REF!</f>
        <v>#REF!</v>
      </c>
      <c r="AI198" s="154" t="e">
        <f>'2025 Srk 21.7.'!#REF!</f>
        <v>#REF!</v>
      </c>
      <c r="AJ198" s="154" t="e">
        <f>'2025 Srk 21.7.'!#REF!</f>
        <v>#REF!</v>
      </c>
      <c r="AK198" s="154" t="e">
        <f>'2025 Srk 21.7.'!#REF!</f>
        <v>#REF!</v>
      </c>
      <c r="AU198" s="170" t="str">
        <f t="shared" si="5"/>
        <v>Rikssvenska Olaus Petri-församlingen</v>
      </c>
      <c r="AV198" s="149" t="e">
        <f>'2025 Srk 21.7.'!#REF!</f>
        <v>#REF!</v>
      </c>
      <c r="AW198" s="150" t="e">
        <f>'2025 Srk 21.7.'!#REF!</f>
        <v>#REF!</v>
      </c>
      <c r="AX198" s="149" t="e">
        <f>'2025 Srk 21.7.'!#REF!</f>
        <v>#REF!</v>
      </c>
      <c r="AY198" s="149" t="e">
        <f>'2025 Srk 21.7.'!#REF!</f>
        <v>#REF!</v>
      </c>
    </row>
    <row r="199" spans="1:51" ht="15" customHeight="1">
      <c r="A199" s="86" t="s">
        <v>469</v>
      </c>
      <c r="B199" s="87"/>
      <c r="C199" s="88" t="s">
        <v>1184</v>
      </c>
      <c r="D199" s="89">
        <v>13116690.050000001</v>
      </c>
      <c r="E199" s="106">
        <v>6.0247382017851292E-2</v>
      </c>
      <c r="F199" s="89">
        <v>12954733.775989244</v>
      </c>
      <c r="G199" s="89">
        <v>13134032.682569999</v>
      </c>
      <c r="H199" s="89">
        <v>-179298.90658075549</v>
      </c>
      <c r="I199" s="89">
        <v>-880130.76798705547</v>
      </c>
      <c r="J199" s="89">
        <v>-1059429.674567811</v>
      </c>
      <c r="K199" s="89">
        <v>468084.5282927411</v>
      </c>
      <c r="L199" s="23"/>
      <c r="M199" s="22">
        <v>4.5316508973470177E-4</v>
      </c>
      <c r="N199" s="27">
        <v>844</v>
      </c>
      <c r="O199" s="1" t="s">
        <v>805</v>
      </c>
      <c r="Q199" s="175"/>
      <c r="S199" s="178"/>
      <c r="T199" s="176"/>
      <c r="U199" s="176"/>
      <c r="V199" s="177"/>
      <c r="W199" s="177"/>
      <c r="X199" s="176"/>
      <c r="Y199" s="177"/>
      <c r="Z199" s="176"/>
      <c r="AA199" s="176"/>
      <c r="AB199" s="177"/>
      <c r="AC199" s="177"/>
      <c r="AD199" s="11"/>
      <c r="AE199" s="151"/>
      <c r="AF199" s="152" t="str">
        <f t="shared" si="4"/>
        <v>Rovaniemi församling</v>
      </c>
      <c r="AG199" s="153" t="e">
        <f>'2025 Srk 21.7.'!#REF!</f>
        <v>#REF!</v>
      </c>
      <c r="AH199" s="139" t="e">
        <f>'2025 Srk 21.7.'!#REF!</f>
        <v>#REF!</v>
      </c>
      <c r="AI199" s="154" t="e">
        <f>'2025 Srk 21.7.'!#REF!</f>
        <v>#REF!</v>
      </c>
      <c r="AJ199" s="154" t="e">
        <f>'2025 Srk 21.7.'!#REF!</f>
        <v>#REF!</v>
      </c>
      <c r="AK199" s="154" t="e">
        <f>'2025 Srk 21.7.'!#REF!</f>
        <v>#REF!</v>
      </c>
      <c r="AU199" s="170" t="str">
        <f t="shared" si="5"/>
        <v>Rovaniemi församling</v>
      </c>
      <c r="AV199" s="149" t="e">
        <f>'2025 Srk 21.7.'!#REF!</f>
        <v>#REF!</v>
      </c>
      <c r="AW199" s="150" t="e">
        <f>'2025 Srk 21.7.'!#REF!</f>
        <v>#REF!</v>
      </c>
      <c r="AX199" s="149" t="e">
        <f>'2025 Srk 21.7.'!#REF!</f>
        <v>#REF!</v>
      </c>
      <c r="AY199" s="149" t="e">
        <f>'2025 Srk 21.7.'!#REF!</f>
        <v>#REF!</v>
      </c>
    </row>
    <row r="200" spans="1:51" ht="15" customHeight="1">
      <c r="A200" s="86" t="s">
        <v>469</v>
      </c>
      <c r="B200" s="87"/>
      <c r="C200" s="88" t="s">
        <v>1185</v>
      </c>
      <c r="D200" s="89">
        <v>1961758.86</v>
      </c>
      <c r="E200" s="106">
        <v>3.0774795196074622E-2</v>
      </c>
      <c r="F200" s="89">
        <v>1937536.3500327701</v>
      </c>
      <c r="G200" s="89">
        <v>1987058.416005</v>
      </c>
      <c r="H200" s="89">
        <v>-49522.065972229932</v>
      </c>
      <c r="I200" s="89">
        <v>-131634.14897169202</v>
      </c>
      <c r="J200" s="89">
        <v>-181156.21494392195</v>
      </c>
      <c r="K200" s="89">
        <v>70007.674734008484</v>
      </c>
      <c r="L200" s="23"/>
      <c r="M200" s="22">
        <v>1.3773115998863758E-3</v>
      </c>
      <c r="N200" s="27">
        <v>897</v>
      </c>
      <c r="O200" s="1" t="s">
        <v>833</v>
      </c>
      <c r="Q200" s="175"/>
      <c r="S200" s="178"/>
      <c r="T200" s="176"/>
      <c r="U200" s="176"/>
      <c r="V200" s="177"/>
      <c r="W200" s="177"/>
      <c r="X200" s="176"/>
      <c r="Y200" s="177"/>
      <c r="Z200" s="176"/>
      <c r="AA200" s="176"/>
      <c r="AB200" s="177"/>
      <c r="AC200" s="177"/>
      <c r="AD200" s="11"/>
      <c r="AE200" s="151"/>
      <c r="AF200" s="152" t="str">
        <f t="shared" si="4"/>
        <v>Ruokolahti församling</v>
      </c>
      <c r="AG200" s="153" t="e">
        <f>'2025 Srk 21.7.'!#REF!</f>
        <v>#REF!</v>
      </c>
      <c r="AH200" s="139" t="e">
        <f>'2025 Srk 21.7.'!#REF!</f>
        <v>#REF!</v>
      </c>
      <c r="AI200" s="154" t="e">
        <f>'2025 Srk 21.7.'!#REF!</f>
        <v>#REF!</v>
      </c>
      <c r="AJ200" s="154" t="e">
        <f>'2025 Srk 21.7.'!#REF!</f>
        <v>#REF!</v>
      </c>
      <c r="AK200" s="154" t="e">
        <f>'2025 Srk 21.7.'!#REF!</f>
        <v>#REF!</v>
      </c>
      <c r="AU200" s="170" t="str">
        <f t="shared" si="5"/>
        <v>Ruokolahti församling</v>
      </c>
      <c r="AV200" s="149" t="e">
        <f>'2025 Srk 21.7.'!#REF!</f>
        <v>#REF!</v>
      </c>
      <c r="AW200" s="150" t="e">
        <f>'2025 Srk 21.7.'!#REF!</f>
        <v>#REF!</v>
      </c>
      <c r="AX200" s="149" t="e">
        <f>'2025 Srk 21.7.'!#REF!</f>
        <v>#REF!</v>
      </c>
      <c r="AY200" s="149" t="e">
        <f>'2025 Srk 21.7.'!#REF!</f>
        <v>#REF!</v>
      </c>
    </row>
    <row r="201" spans="1:51" ht="15" customHeight="1">
      <c r="A201" s="86" t="s">
        <v>469</v>
      </c>
      <c r="B201" s="87"/>
      <c r="C201" s="88" t="s">
        <v>1187</v>
      </c>
      <c r="D201" s="89">
        <v>1558127.69</v>
      </c>
      <c r="E201" s="106">
        <v>4.6985032351336331E-2</v>
      </c>
      <c r="F201" s="89">
        <v>1538888.9526246823</v>
      </c>
      <c r="G201" s="89">
        <v>1576972.6054199999</v>
      </c>
      <c r="H201" s="89">
        <v>-38083.652795317583</v>
      </c>
      <c r="I201" s="89">
        <v>-104550.47082717308</v>
      </c>
      <c r="J201" s="89">
        <v>-142634.12362249068</v>
      </c>
      <c r="K201" s="89">
        <v>55603.621188983438</v>
      </c>
      <c r="L201" s="23"/>
      <c r="M201" s="22">
        <v>1.9874261148376021E-3</v>
      </c>
      <c r="N201" s="27">
        <v>900</v>
      </c>
      <c r="O201" s="1" t="s">
        <v>835</v>
      </c>
      <c r="Q201" s="175"/>
      <c r="S201" s="178"/>
      <c r="T201" s="176"/>
      <c r="U201" s="176"/>
      <c r="V201" s="177"/>
      <c r="W201" s="177"/>
      <c r="X201" s="176"/>
      <c r="Y201" s="177"/>
      <c r="Z201" s="176"/>
      <c r="AA201" s="176"/>
      <c r="AB201" s="177"/>
      <c r="AC201" s="177"/>
      <c r="AD201" s="11"/>
      <c r="AE201" s="151"/>
      <c r="AF201" s="152" t="str">
        <f t="shared" si="4"/>
        <v>Rusko församling</v>
      </c>
      <c r="AG201" s="153" t="e">
        <f>'2025 Srk 21.7.'!#REF!</f>
        <v>#REF!</v>
      </c>
      <c r="AH201" s="139" t="e">
        <f>'2025 Srk 21.7.'!#REF!</f>
        <v>#REF!</v>
      </c>
      <c r="AI201" s="154" t="e">
        <f>'2025 Srk 21.7.'!#REF!</f>
        <v>#REF!</v>
      </c>
      <c r="AJ201" s="154" t="e">
        <f>'2025 Srk 21.7.'!#REF!</f>
        <v>#REF!</v>
      </c>
      <c r="AK201" s="154" t="e">
        <f>'2025 Srk 21.7.'!#REF!</f>
        <v>#REF!</v>
      </c>
      <c r="AU201" s="170" t="str">
        <f t="shared" si="5"/>
        <v>Rusko församling</v>
      </c>
      <c r="AV201" s="149" t="e">
        <f>'2025 Srk 21.7.'!#REF!</f>
        <v>#REF!</v>
      </c>
      <c r="AW201" s="150" t="e">
        <f>'2025 Srk 21.7.'!#REF!</f>
        <v>#REF!</v>
      </c>
      <c r="AX201" s="149" t="e">
        <f>'2025 Srk 21.7.'!#REF!</f>
        <v>#REF!</v>
      </c>
      <c r="AY201" s="149" t="e">
        <f>'2025 Srk 21.7.'!#REF!</f>
        <v>#REF!</v>
      </c>
    </row>
    <row r="202" spans="1:51" ht="15" customHeight="1">
      <c r="A202" s="86" t="s">
        <v>469</v>
      </c>
      <c r="B202" s="87"/>
      <c r="C202" s="88" t="s">
        <v>1188</v>
      </c>
      <c r="D202" s="89">
        <v>3509590.94</v>
      </c>
      <c r="E202" s="106">
        <v>4.2645666614863131E-2</v>
      </c>
      <c r="F202" s="89">
        <v>3466256.8160878234</v>
      </c>
      <c r="G202" s="89">
        <v>3518316.180675</v>
      </c>
      <c r="H202" s="89">
        <v>-52059.364587176591</v>
      </c>
      <c r="I202" s="89">
        <v>-235493.78368840937</v>
      </c>
      <c r="J202" s="89">
        <v>-287553.14827558596</v>
      </c>
      <c r="K202" s="89">
        <v>125243.88495788064</v>
      </c>
      <c r="L202" s="23"/>
      <c r="M202" s="22">
        <v>6.0330466713325655E-4</v>
      </c>
      <c r="N202" s="27">
        <v>914</v>
      </c>
      <c r="O202" s="1" t="s">
        <v>843</v>
      </c>
      <c r="Q202" s="175"/>
      <c r="S202" s="178"/>
      <c r="T202" s="176"/>
      <c r="U202" s="176"/>
      <c r="V202" s="177"/>
      <c r="W202" s="177"/>
      <c r="X202" s="176"/>
      <c r="Y202" s="177"/>
      <c r="Z202" s="176"/>
      <c r="AA202" s="176"/>
      <c r="AB202" s="177"/>
      <c r="AC202" s="177"/>
      <c r="AD202" s="11"/>
      <c r="AE202" s="151"/>
      <c r="AF202" s="152" t="str">
        <f t="shared" si="4"/>
        <v>Saarijärvi församling</v>
      </c>
      <c r="AG202" s="153" t="e">
        <f>'2025 Srk 21.7.'!#REF!</f>
        <v>#REF!</v>
      </c>
      <c r="AH202" s="139" t="e">
        <f>'2025 Srk 21.7.'!#REF!</f>
        <v>#REF!</v>
      </c>
      <c r="AI202" s="154" t="e">
        <f>'2025 Srk 21.7.'!#REF!</f>
        <v>#REF!</v>
      </c>
      <c r="AJ202" s="154" t="e">
        <f>'2025 Srk 21.7.'!#REF!</f>
        <v>#REF!</v>
      </c>
      <c r="AK202" s="154" t="e">
        <f>'2025 Srk 21.7.'!#REF!</f>
        <v>#REF!</v>
      </c>
      <c r="AU202" s="170" t="str">
        <f t="shared" si="5"/>
        <v>Saarijärvi församling</v>
      </c>
      <c r="AV202" s="149" t="e">
        <f>'2025 Srk 21.7.'!#REF!</f>
        <v>#REF!</v>
      </c>
      <c r="AW202" s="150" t="e">
        <f>'2025 Srk 21.7.'!#REF!</f>
        <v>#REF!</v>
      </c>
      <c r="AX202" s="149" t="e">
        <f>'2025 Srk 21.7.'!#REF!</f>
        <v>#REF!</v>
      </c>
      <c r="AY202" s="149" t="e">
        <f>'2025 Srk 21.7.'!#REF!</f>
        <v>#REF!</v>
      </c>
    </row>
    <row r="203" spans="1:51" ht="15" customHeight="1">
      <c r="A203" s="86" t="s">
        <v>518</v>
      </c>
      <c r="B203" s="87"/>
      <c r="C203" s="88" t="s">
        <v>1189</v>
      </c>
      <c r="D203" s="89">
        <v>612188.36</v>
      </c>
      <c r="E203" s="106">
        <v>5.1666856664324134E-2</v>
      </c>
      <c r="F203" s="89">
        <v>604629.46020131512</v>
      </c>
      <c r="G203" s="89">
        <v>631194.99309</v>
      </c>
      <c r="H203" s="89">
        <v>-26565.532888684887</v>
      </c>
      <c r="I203" s="89">
        <v>-41077.879357188591</v>
      </c>
      <c r="J203" s="89">
        <v>-67643.412245873478</v>
      </c>
      <c r="K203" s="89">
        <v>21846.662429665841</v>
      </c>
      <c r="L203" s="23"/>
      <c r="M203" s="22">
        <v>5.7461202987686292E-3</v>
      </c>
      <c r="N203" s="27">
        <v>1087</v>
      </c>
      <c r="O203" s="1" t="s">
        <v>839</v>
      </c>
      <c r="Q203" s="175"/>
      <c r="S203" s="178"/>
      <c r="T203" s="176"/>
      <c r="U203" s="176"/>
      <c r="V203" s="177"/>
      <c r="W203" s="177"/>
      <c r="X203" s="176"/>
      <c r="Y203" s="177"/>
      <c r="Z203" s="176"/>
      <c r="AA203" s="176"/>
      <c r="AB203" s="177"/>
      <c r="AC203" s="177"/>
      <c r="AD203" s="11"/>
      <c r="AE203" s="151"/>
      <c r="AF203" s="152" t="str">
        <f t="shared" si="4"/>
        <v>Saimaa Ortodoxa församling</v>
      </c>
      <c r="AG203" s="153" t="e">
        <f>'2025 Srk 21.7.'!#REF!</f>
        <v>#REF!</v>
      </c>
      <c r="AH203" s="139" t="e">
        <f>'2025 Srk 21.7.'!#REF!</f>
        <v>#REF!</v>
      </c>
      <c r="AI203" s="154" t="e">
        <f>'2025 Srk 21.7.'!#REF!</f>
        <v>#REF!</v>
      </c>
      <c r="AJ203" s="154" t="e">
        <f>'2025 Srk 21.7.'!#REF!</f>
        <v>#REF!</v>
      </c>
      <c r="AK203" s="154" t="e">
        <f>'2025 Srk 21.7.'!#REF!</f>
        <v>#REF!</v>
      </c>
      <c r="AU203" s="170" t="str">
        <f t="shared" si="5"/>
        <v>Saimaa Ortodoxa församling</v>
      </c>
      <c r="AV203" s="149" t="e">
        <f>'2025 Srk 21.7.'!#REF!</f>
        <v>#REF!</v>
      </c>
      <c r="AW203" s="150" t="e">
        <f>'2025 Srk 21.7.'!#REF!</f>
        <v>#REF!</v>
      </c>
      <c r="AX203" s="149" t="e">
        <f>'2025 Srk 21.7.'!#REF!</f>
        <v>#REF!</v>
      </c>
      <c r="AY203" s="149" t="e">
        <f>'2025 Srk 21.7.'!#REF!</f>
        <v>#REF!</v>
      </c>
    </row>
    <row r="204" spans="1:51" ht="15" customHeight="1">
      <c r="A204" s="86" t="s">
        <v>469</v>
      </c>
      <c r="B204" s="87"/>
      <c r="C204" s="88" t="s">
        <v>1190</v>
      </c>
      <c r="D204" s="89">
        <v>759074.34</v>
      </c>
      <c r="E204" s="106">
        <v>5.3252299403393044E-2</v>
      </c>
      <c r="F204" s="89">
        <v>749701.78859145497</v>
      </c>
      <c r="G204" s="89">
        <v>765462.55491000006</v>
      </c>
      <c r="H204" s="89">
        <v>-15760.766318545095</v>
      </c>
      <c r="I204" s="89">
        <v>-50933.93830888511</v>
      </c>
      <c r="J204" s="89">
        <v>-66694.704627430212</v>
      </c>
      <c r="K204" s="89">
        <v>27088.461572515676</v>
      </c>
      <c r="L204" s="23"/>
      <c r="M204" s="22">
        <v>7.1418831114105508E-3</v>
      </c>
      <c r="N204" s="27">
        <v>917</v>
      </c>
      <c r="O204" s="1" t="s">
        <v>845</v>
      </c>
      <c r="Q204" s="175"/>
      <c r="S204" s="178"/>
      <c r="T204" s="176"/>
      <c r="U204" s="176"/>
      <c r="V204" s="177"/>
      <c r="W204" s="177"/>
      <c r="X204" s="176"/>
      <c r="Y204" s="177"/>
      <c r="Z204" s="176"/>
      <c r="AA204" s="176"/>
      <c r="AB204" s="177"/>
      <c r="AC204" s="177"/>
      <c r="AD204" s="11"/>
      <c r="AE204" s="151"/>
      <c r="AF204" s="152" t="str">
        <f t="shared" si="4"/>
        <v>Salla församling</v>
      </c>
      <c r="AG204" s="153" t="e">
        <f>'2025 Srk 21.7.'!#REF!</f>
        <v>#REF!</v>
      </c>
      <c r="AH204" s="139" t="e">
        <f>'2025 Srk 21.7.'!#REF!</f>
        <v>#REF!</v>
      </c>
      <c r="AI204" s="154" t="e">
        <f>'2025 Srk 21.7.'!#REF!</f>
        <v>#REF!</v>
      </c>
      <c r="AJ204" s="154" t="e">
        <f>'2025 Srk 21.7.'!#REF!</f>
        <v>#REF!</v>
      </c>
      <c r="AK204" s="154" t="e">
        <f>'2025 Srk 21.7.'!#REF!</f>
        <v>#REF!</v>
      </c>
      <c r="AU204" s="170" t="str">
        <f t="shared" si="5"/>
        <v>Salla församling</v>
      </c>
      <c r="AV204" s="149" t="e">
        <f>'2025 Srk 21.7.'!#REF!</f>
        <v>#REF!</v>
      </c>
      <c r="AW204" s="150" t="e">
        <f>'2025 Srk 21.7.'!#REF!</f>
        <v>#REF!</v>
      </c>
      <c r="AX204" s="149" t="e">
        <f>'2025 Srk 21.7.'!#REF!</f>
        <v>#REF!</v>
      </c>
      <c r="AY204" s="149" t="e">
        <f>'2025 Srk 21.7.'!#REF!</f>
        <v>#REF!</v>
      </c>
    </row>
    <row r="205" spans="1:51" ht="15" customHeight="1">
      <c r="A205" s="86" t="s">
        <v>469</v>
      </c>
      <c r="B205" s="87"/>
      <c r="C205" s="88" t="s">
        <v>1191</v>
      </c>
      <c r="D205" s="89">
        <v>11326004.93</v>
      </c>
      <c r="E205" s="106">
        <v>0.11026612972458105</v>
      </c>
      <c r="F205" s="89">
        <v>11186158.859772071</v>
      </c>
      <c r="G205" s="89">
        <v>11488813.974585</v>
      </c>
      <c r="H205" s="89">
        <v>-302655.11481292918</v>
      </c>
      <c r="I205" s="89">
        <v>-759975.67825932393</v>
      </c>
      <c r="J205" s="89">
        <v>-1062630.793072253</v>
      </c>
      <c r="K205" s="89">
        <v>404181.82139634452</v>
      </c>
      <c r="L205" s="23"/>
      <c r="M205" s="22">
        <v>5.6483890789603539E-4</v>
      </c>
      <c r="N205" s="27">
        <v>918</v>
      </c>
      <c r="O205" s="1" t="s">
        <v>847</v>
      </c>
      <c r="Q205" s="175"/>
      <c r="S205" s="178"/>
      <c r="T205" s="176"/>
      <c r="U205" s="176"/>
      <c r="V205" s="177"/>
      <c r="W205" s="177"/>
      <c r="X205" s="176"/>
      <c r="Y205" s="177"/>
      <c r="Z205" s="176"/>
      <c r="AA205" s="176"/>
      <c r="AB205" s="177"/>
      <c r="AC205" s="177"/>
      <c r="AD205" s="11"/>
      <c r="AE205" s="151"/>
      <c r="AF205" s="152" t="str">
        <f t="shared" si="4"/>
        <v>Salo församling</v>
      </c>
      <c r="AG205" s="153" t="e">
        <f>'2025 Srk 21.7.'!#REF!</f>
        <v>#REF!</v>
      </c>
      <c r="AH205" s="139" t="e">
        <f>'2025 Srk 21.7.'!#REF!</f>
        <v>#REF!</v>
      </c>
      <c r="AI205" s="154" t="e">
        <f>'2025 Srk 21.7.'!#REF!</f>
        <v>#REF!</v>
      </c>
      <c r="AJ205" s="154" t="e">
        <f>'2025 Srk 21.7.'!#REF!</f>
        <v>#REF!</v>
      </c>
      <c r="AK205" s="154" t="e">
        <f>'2025 Srk 21.7.'!#REF!</f>
        <v>#REF!</v>
      </c>
      <c r="AU205" s="170" t="str">
        <f t="shared" si="5"/>
        <v>Salo församling</v>
      </c>
      <c r="AV205" s="149" t="e">
        <f>'2025 Srk 21.7.'!#REF!</f>
        <v>#REF!</v>
      </c>
      <c r="AW205" s="150" t="e">
        <f>'2025 Srk 21.7.'!#REF!</f>
        <v>#REF!</v>
      </c>
      <c r="AX205" s="149" t="e">
        <f>'2025 Srk 21.7.'!#REF!</f>
        <v>#REF!</v>
      </c>
      <c r="AY205" s="149" t="e">
        <f>'2025 Srk 21.7.'!#REF!</f>
        <v>#REF!</v>
      </c>
    </row>
    <row r="206" spans="1:51" ht="15" customHeight="1">
      <c r="A206" s="86" t="s">
        <v>469</v>
      </c>
      <c r="B206" s="87"/>
      <c r="C206" s="88" t="s">
        <v>1192</v>
      </c>
      <c r="D206" s="89">
        <v>476622.09</v>
      </c>
      <c r="E206" s="106">
        <v>2.1149585889043809E-2</v>
      </c>
      <c r="F206" s="89">
        <v>470737.07346660865</v>
      </c>
      <c r="G206" s="89">
        <v>485401.332735</v>
      </c>
      <c r="H206" s="89">
        <v>-14664.259268391354</v>
      </c>
      <c r="I206" s="89">
        <v>-31981.373693532951</v>
      </c>
      <c r="J206" s="89">
        <v>-46645.632961924304</v>
      </c>
      <c r="K206" s="89">
        <v>17008.820466223518</v>
      </c>
      <c r="L206" s="23"/>
      <c r="M206" s="22">
        <v>2.81676795847527E-4</v>
      </c>
      <c r="N206" s="27">
        <v>921</v>
      </c>
      <c r="O206" s="1" t="s">
        <v>849</v>
      </c>
      <c r="Q206" s="175"/>
      <c r="S206" s="178"/>
      <c r="T206" s="176"/>
      <c r="U206" s="176"/>
      <c r="V206" s="177"/>
      <c r="W206" s="177"/>
      <c r="X206" s="176"/>
      <c r="Y206" s="177"/>
      <c r="Z206" s="176"/>
      <c r="AA206" s="176"/>
      <c r="AB206" s="177"/>
      <c r="AC206" s="177"/>
      <c r="AD206" s="11"/>
      <c r="AE206" s="151"/>
      <c r="AF206" s="152" t="str">
        <f t="shared" si="4"/>
        <v>Saltviks församling</v>
      </c>
      <c r="AG206" s="153" t="e">
        <f>'2025 Srk 21.7.'!#REF!</f>
        <v>#REF!</v>
      </c>
      <c r="AH206" s="139" t="e">
        <f>'2025 Srk 21.7.'!#REF!</f>
        <v>#REF!</v>
      </c>
      <c r="AI206" s="154" t="e">
        <f>'2025 Srk 21.7.'!#REF!</f>
        <v>#REF!</v>
      </c>
      <c r="AJ206" s="154" t="e">
        <f>'2025 Srk 21.7.'!#REF!</f>
        <v>#REF!</v>
      </c>
      <c r="AK206" s="154" t="e">
        <f>'2025 Srk 21.7.'!#REF!</f>
        <v>#REF!</v>
      </c>
      <c r="AU206" s="170" t="str">
        <f t="shared" si="5"/>
        <v>Saltviks församling</v>
      </c>
      <c r="AV206" s="149" t="e">
        <f>'2025 Srk 21.7.'!#REF!</f>
        <v>#REF!</v>
      </c>
      <c r="AW206" s="150" t="e">
        <f>'2025 Srk 21.7.'!#REF!</f>
        <v>#REF!</v>
      </c>
      <c r="AX206" s="149" t="e">
        <f>'2025 Srk 21.7.'!#REF!</f>
        <v>#REF!</v>
      </c>
      <c r="AY206" s="149" t="e">
        <f>'2025 Srk 21.7.'!#REF!</f>
        <v>#REF!</v>
      </c>
    </row>
    <row r="207" spans="1:51" ht="15" customHeight="1">
      <c r="A207" s="86" t="s">
        <v>469</v>
      </c>
      <c r="B207" s="87"/>
      <c r="C207" s="88" t="s">
        <v>1193</v>
      </c>
      <c r="D207" s="89">
        <v>5453917.0899999999</v>
      </c>
      <c r="E207" s="106">
        <v>4.3898310042093991E-2</v>
      </c>
      <c r="F207" s="89">
        <v>5386575.7037742883</v>
      </c>
      <c r="G207" s="89">
        <v>5480274.164175</v>
      </c>
      <c r="H207" s="89">
        <v>-93698.460400711745</v>
      </c>
      <c r="I207" s="89">
        <v>-365958.19666863483</v>
      </c>
      <c r="J207" s="89">
        <v>-459656.65706934658</v>
      </c>
      <c r="K207" s="89">
        <v>194629.45290991067</v>
      </c>
      <c r="L207" s="23"/>
      <c r="M207" s="22">
        <v>8.3602847186045452E-4</v>
      </c>
      <c r="N207" s="27">
        <v>926</v>
      </c>
      <c r="O207" s="1" t="s">
        <v>851</v>
      </c>
      <c r="Q207" s="175"/>
      <c r="S207" s="178"/>
      <c r="T207" s="176"/>
      <c r="U207" s="176"/>
      <c r="V207" s="177"/>
      <c r="W207" s="177"/>
      <c r="X207" s="176"/>
      <c r="Y207" s="177"/>
      <c r="Z207" s="176"/>
      <c r="AA207" s="176"/>
      <c r="AB207" s="177"/>
      <c r="AC207" s="177"/>
      <c r="AD207" s="11"/>
      <c r="AE207" s="151"/>
      <c r="AF207" s="152" t="str">
        <f t="shared" si="4"/>
        <v>Sastamala församling</v>
      </c>
      <c r="AG207" s="153" t="e">
        <f>'2025 Srk 21.7.'!#REF!</f>
        <v>#REF!</v>
      </c>
      <c r="AH207" s="139" t="e">
        <f>'2025 Srk 21.7.'!#REF!</f>
        <v>#REF!</v>
      </c>
      <c r="AI207" s="154" t="e">
        <f>'2025 Srk 21.7.'!#REF!</f>
        <v>#REF!</v>
      </c>
      <c r="AJ207" s="154" t="e">
        <f>'2025 Srk 21.7.'!#REF!</f>
        <v>#REF!</v>
      </c>
      <c r="AK207" s="154" t="e">
        <f>'2025 Srk 21.7.'!#REF!</f>
        <v>#REF!</v>
      </c>
      <c r="AU207" s="170" t="str">
        <f t="shared" si="5"/>
        <v>Sastamala församling</v>
      </c>
      <c r="AV207" s="149" t="e">
        <f>'2025 Srk 21.7.'!#REF!</f>
        <v>#REF!</v>
      </c>
      <c r="AW207" s="150" t="e">
        <f>'2025 Srk 21.7.'!#REF!</f>
        <v>#REF!</v>
      </c>
      <c r="AX207" s="149" t="e">
        <f>'2025 Srk 21.7.'!#REF!</f>
        <v>#REF!</v>
      </c>
      <c r="AY207" s="149" t="e">
        <f>'2025 Srk 21.7.'!#REF!</f>
        <v>#REF!</v>
      </c>
    </row>
    <row r="208" spans="1:51" ht="15" customHeight="1">
      <c r="A208" s="86" t="s">
        <v>469</v>
      </c>
      <c r="B208" s="87"/>
      <c r="C208" s="88" t="s">
        <v>1194</v>
      </c>
      <c r="D208" s="89">
        <v>7972226.2599999998</v>
      </c>
      <c r="E208" s="106">
        <v>3.2595585234896474E-2</v>
      </c>
      <c r="F208" s="89">
        <v>7873790.4461080404</v>
      </c>
      <c r="G208" s="89">
        <v>8039258.8954650005</v>
      </c>
      <c r="H208" s="89">
        <v>-165468.44935696013</v>
      </c>
      <c r="I208" s="89">
        <v>-534936.90817069891</v>
      </c>
      <c r="J208" s="89">
        <v>-700405.35752765904</v>
      </c>
      <c r="K208" s="89">
        <v>284498.2807499597</v>
      </c>
      <c r="L208" s="23"/>
      <c r="M208" s="22">
        <v>5.5719361012464372E-4</v>
      </c>
      <c r="N208" s="27">
        <v>927</v>
      </c>
      <c r="O208" s="1" t="s">
        <v>853</v>
      </c>
      <c r="Q208" s="175"/>
      <c r="S208" s="178"/>
      <c r="T208" s="176"/>
      <c r="U208" s="176"/>
      <c r="V208" s="177"/>
      <c r="W208" s="177"/>
      <c r="X208" s="176"/>
      <c r="Y208" s="177"/>
      <c r="Z208" s="176"/>
      <c r="AA208" s="176"/>
      <c r="AB208" s="177"/>
      <c r="AC208" s="177"/>
      <c r="AD208" s="11"/>
      <c r="AE208" s="151"/>
      <c r="AF208" s="152" t="str">
        <f t="shared" ref="AF208:AF262" si="6">C208</f>
        <v>Nyslott församling</v>
      </c>
      <c r="AG208" s="153" t="e">
        <f>'2025 Srk 21.7.'!#REF!</f>
        <v>#REF!</v>
      </c>
      <c r="AH208" s="139" t="e">
        <f>'2025 Srk 21.7.'!#REF!</f>
        <v>#REF!</v>
      </c>
      <c r="AI208" s="154" t="e">
        <f>'2025 Srk 21.7.'!#REF!</f>
        <v>#REF!</v>
      </c>
      <c r="AJ208" s="154" t="e">
        <f>'2025 Srk 21.7.'!#REF!</f>
        <v>#REF!</v>
      </c>
      <c r="AK208" s="154" t="e">
        <f>'2025 Srk 21.7.'!#REF!</f>
        <v>#REF!</v>
      </c>
      <c r="AU208" s="170" t="str">
        <f t="shared" ref="AU208:AU262" si="7">AF208</f>
        <v>Nyslott församling</v>
      </c>
      <c r="AV208" s="149" t="e">
        <f>'2025 Srk 21.7.'!#REF!</f>
        <v>#REF!</v>
      </c>
      <c r="AW208" s="150" t="e">
        <f>'2025 Srk 21.7.'!#REF!</f>
        <v>#REF!</v>
      </c>
      <c r="AX208" s="149" t="e">
        <f>'2025 Srk 21.7.'!#REF!</f>
        <v>#REF!</v>
      </c>
      <c r="AY208" s="149" t="e">
        <f>'2025 Srk 21.7.'!#REF!</f>
        <v>#REF!</v>
      </c>
    </row>
    <row r="209" spans="1:51" ht="15" customHeight="1">
      <c r="A209" s="86" t="s">
        <v>469</v>
      </c>
      <c r="B209" s="87"/>
      <c r="C209" s="88" t="s">
        <v>1195</v>
      </c>
      <c r="D209" s="89">
        <v>17191567.149999999</v>
      </c>
      <c r="E209" s="106">
        <v>5.2721057881532474E-2</v>
      </c>
      <c r="F209" s="89">
        <v>16979296.969839741</v>
      </c>
      <c r="G209" s="89">
        <v>17346718.036484998</v>
      </c>
      <c r="H209" s="89">
        <v>-367421.06664525717</v>
      </c>
      <c r="I209" s="89">
        <v>-1153555.2903173564</v>
      </c>
      <c r="J209" s="89">
        <v>-1520976.3569626135</v>
      </c>
      <c r="K209" s="89">
        <v>613501.3154496802</v>
      </c>
      <c r="L209" s="23"/>
      <c r="M209" s="22">
        <v>3.8164101606448387E-3</v>
      </c>
      <c r="N209" s="27">
        <v>906</v>
      </c>
      <c r="O209" s="1" t="s">
        <v>841</v>
      </c>
      <c r="Q209" s="175"/>
      <c r="S209" s="178"/>
      <c r="T209" s="176"/>
      <c r="U209" s="176"/>
      <c r="V209" s="177"/>
      <c r="W209" s="177"/>
      <c r="X209" s="176"/>
      <c r="Y209" s="177"/>
      <c r="Z209" s="176"/>
      <c r="AA209" s="176"/>
      <c r="AB209" s="177"/>
      <c r="AC209" s="177"/>
      <c r="AD209" s="11"/>
      <c r="AE209" s="151"/>
      <c r="AF209" s="152" t="str">
        <f t="shared" si="6"/>
        <v>Seinäjoki församling</v>
      </c>
      <c r="AG209" s="153" t="e">
        <f>'2025 Srk 21.7.'!#REF!</f>
        <v>#REF!</v>
      </c>
      <c r="AH209" s="139" t="e">
        <f>'2025 Srk 21.7.'!#REF!</f>
        <v>#REF!</v>
      </c>
      <c r="AI209" s="154" t="e">
        <f>'2025 Srk 21.7.'!#REF!</f>
        <v>#REF!</v>
      </c>
      <c r="AJ209" s="154" t="e">
        <f>'2025 Srk 21.7.'!#REF!</f>
        <v>#REF!</v>
      </c>
      <c r="AK209" s="154" t="e">
        <f>'2025 Srk 21.7.'!#REF!</f>
        <v>#REF!</v>
      </c>
      <c r="AU209" s="170" t="str">
        <f t="shared" si="7"/>
        <v>Seinäjoki församling</v>
      </c>
      <c r="AV209" s="149" t="e">
        <f>'2025 Srk 21.7.'!#REF!</f>
        <v>#REF!</v>
      </c>
      <c r="AW209" s="150" t="e">
        <f>'2025 Srk 21.7.'!#REF!</f>
        <v>#REF!</v>
      </c>
      <c r="AX209" s="149" t="e">
        <f>'2025 Srk 21.7.'!#REF!</f>
        <v>#REF!</v>
      </c>
      <c r="AY209" s="149" t="e">
        <f>'2025 Srk 21.7.'!#REF!</f>
        <v>#REF!</v>
      </c>
    </row>
    <row r="210" spans="1:51" ht="15" customHeight="1">
      <c r="A210" s="86" t="s">
        <v>469</v>
      </c>
      <c r="B210" s="87"/>
      <c r="C210" s="88" t="s">
        <v>1196</v>
      </c>
      <c r="D210" s="89">
        <v>1117044.33</v>
      </c>
      <c r="E210" s="106">
        <v>5.6770374897354481E-2</v>
      </c>
      <c r="F210" s="89">
        <v>1103251.8002610174</v>
      </c>
      <c r="G210" s="89">
        <v>1100998.3975199999</v>
      </c>
      <c r="H210" s="89">
        <v>2253.4027410175186</v>
      </c>
      <c r="I210" s="89">
        <v>-74953.748262008055</v>
      </c>
      <c r="J210" s="89">
        <v>-72700.345520990537</v>
      </c>
      <c r="K210" s="89">
        <v>39863.042146835738</v>
      </c>
      <c r="L210" s="23"/>
      <c r="M210" s="22">
        <v>5.0661551894644998E-3</v>
      </c>
      <c r="N210" s="27">
        <v>934</v>
      </c>
      <c r="O210" s="1" t="s">
        <v>855</v>
      </c>
      <c r="Q210" s="175"/>
      <c r="S210" s="178"/>
      <c r="T210" s="176"/>
      <c r="U210" s="176"/>
      <c r="V210" s="177"/>
      <c r="W210" s="177"/>
      <c r="X210" s="176"/>
      <c r="Y210" s="177"/>
      <c r="Z210" s="176"/>
      <c r="AA210" s="176"/>
      <c r="AB210" s="177"/>
      <c r="AC210" s="177"/>
      <c r="AD210" s="11"/>
      <c r="AE210" s="151"/>
      <c r="AF210" s="152" t="str">
        <f t="shared" si="6"/>
        <v>Sievi församling</v>
      </c>
      <c r="AG210" s="153" t="e">
        <f>'2025 Srk 21.7.'!#REF!</f>
        <v>#REF!</v>
      </c>
      <c r="AH210" s="139" t="e">
        <f>'2025 Srk 21.7.'!#REF!</f>
        <v>#REF!</v>
      </c>
      <c r="AI210" s="154" t="e">
        <f>'2025 Srk 21.7.'!#REF!</f>
        <v>#REF!</v>
      </c>
      <c r="AJ210" s="154" t="e">
        <f>'2025 Srk 21.7.'!#REF!</f>
        <v>#REF!</v>
      </c>
      <c r="AK210" s="154" t="e">
        <f>'2025 Srk 21.7.'!#REF!</f>
        <v>#REF!</v>
      </c>
      <c r="AU210" s="170" t="str">
        <f t="shared" si="7"/>
        <v>Sievi församling</v>
      </c>
      <c r="AV210" s="149" t="e">
        <f>'2025 Srk 21.7.'!#REF!</f>
        <v>#REF!</v>
      </c>
      <c r="AW210" s="150" t="e">
        <f>'2025 Srk 21.7.'!#REF!</f>
        <v>#REF!</v>
      </c>
      <c r="AX210" s="149" t="e">
        <f>'2025 Srk 21.7.'!#REF!</f>
        <v>#REF!</v>
      </c>
      <c r="AY210" s="149" t="e">
        <f>'2025 Srk 21.7.'!#REF!</f>
        <v>#REF!</v>
      </c>
    </row>
    <row r="211" spans="1:51" ht="15" customHeight="1">
      <c r="A211" s="86" t="s">
        <v>469</v>
      </c>
      <c r="B211" s="87"/>
      <c r="C211" s="88" t="s">
        <v>1197</v>
      </c>
      <c r="D211" s="89">
        <v>1509329.17</v>
      </c>
      <c r="E211" s="106">
        <v>6.3466230903600263E-2</v>
      </c>
      <c r="F211" s="89">
        <v>1490692.9646999477</v>
      </c>
      <c r="G211" s="89">
        <v>1504836.0091800001</v>
      </c>
      <c r="H211" s="89">
        <v>-14143.044480052311</v>
      </c>
      <c r="I211" s="89">
        <v>-101276.08691472927</v>
      </c>
      <c r="J211" s="89">
        <v>-115419.13139478158</v>
      </c>
      <c r="K211" s="89">
        <v>53862.188546410325</v>
      </c>
      <c r="L211" s="23"/>
      <c r="M211" s="22">
        <v>2.6641500031875169E-4</v>
      </c>
      <c r="N211" s="27">
        <v>940</v>
      </c>
      <c r="O211" s="1" t="s">
        <v>857</v>
      </c>
      <c r="Q211" s="175"/>
      <c r="S211" s="178"/>
      <c r="T211" s="176"/>
      <c r="U211" s="176"/>
      <c r="V211" s="177"/>
      <c r="W211" s="177"/>
      <c r="X211" s="176"/>
      <c r="Y211" s="177"/>
      <c r="Z211" s="176"/>
      <c r="AA211" s="176"/>
      <c r="AB211" s="177"/>
      <c r="AC211" s="177"/>
      <c r="AD211" s="11"/>
      <c r="AE211" s="151"/>
      <c r="AF211" s="152" t="str">
        <f t="shared" si="6"/>
        <v>Siikalatva församling</v>
      </c>
      <c r="AG211" s="153" t="e">
        <f>'2025 Srk 21.7.'!#REF!</f>
        <v>#REF!</v>
      </c>
      <c r="AH211" s="139" t="e">
        <f>'2025 Srk 21.7.'!#REF!</f>
        <v>#REF!</v>
      </c>
      <c r="AI211" s="154" t="e">
        <f>'2025 Srk 21.7.'!#REF!</f>
        <v>#REF!</v>
      </c>
      <c r="AJ211" s="154" t="e">
        <f>'2025 Srk 21.7.'!#REF!</f>
        <v>#REF!</v>
      </c>
      <c r="AK211" s="154" t="e">
        <f>'2025 Srk 21.7.'!#REF!</f>
        <v>#REF!</v>
      </c>
      <c r="AU211" s="170" t="str">
        <f t="shared" si="7"/>
        <v>Siikalatva församling</v>
      </c>
      <c r="AV211" s="149" t="e">
        <f>'2025 Srk 21.7.'!#REF!</f>
        <v>#REF!</v>
      </c>
      <c r="AW211" s="150" t="e">
        <f>'2025 Srk 21.7.'!#REF!</f>
        <v>#REF!</v>
      </c>
      <c r="AX211" s="149" t="e">
        <f>'2025 Srk 21.7.'!#REF!</f>
        <v>#REF!</v>
      </c>
      <c r="AY211" s="149" t="e">
        <f>'2025 Srk 21.7.'!#REF!</f>
        <v>#REF!</v>
      </c>
    </row>
    <row r="212" spans="1:51" ht="15" customHeight="1">
      <c r="A212" s="86" t="s">
        <v>469</v>
      </c>
      <c r="B212" s="87"/>
      <c r="C212" s="88" t="s">
        <v>1198</v>
      </c>
      <c r="D212" s="89">
        <v>3984297.74</v>
      </c>
      <c r="E212" s="106">
        <v>5.2831318511696646E-2</v>
      </c>
      <c r="F212" s="89">
        <v>3935102.2482974357</v>
      </c>
      <c r="G212" s="89">
        <v>4013737.8167249998</v>
      </c>
      <c r="H212" s="89">
        <v>-78635.568427564111</v>
      </c>
      <c r="I212" s="89">
        <v>-267346.64129654336</v>
      </c>
      <c r="J212" s="89">
        <v>-345982.20972410747</v>
      </c>
      <c r="K212" s="89">
        <v>142184.35604535264</v>
      </c>
      <c r="L212" s="23"/>
      <c r="M212" s="22">
        <v>9.9426478016056939E-3</v>
      </c>
      <c r="N212" s="27">
        <v>946</v>
      </c>
      <c r="O212" s="1" t="s">
        <v>859</v>
      </c>
      <c r="Q212" s="175"/>
      <c r="S212" s="178"/>
      <c r="T212" s="176"/>
      <c r="U212" s="176"/>
      <c r="V212" s="177"/>
      <c r="W212" s="177"/>
      <c r="X212" s="176"/>
      <c r="Y212" s="177"/>
      <c r="Z212" s="176"/>
      <c r="AA212" s="176"/>
      <c r="AB212" s="177"/>
      <c r="AC212" s="177"/>
      <c r="AD212" s="11"/>
      <c r="AE212" s="151"/>
      <c r="AF212" s="152" t="str">
        <f t="shared" si="6"/>
        <v>Siilinjärvi församling</v>
      </c>
      <c r="AG212" s="153" t="e">
        <f>'2025 Srk 21.7.'!#REF!</f>
        <v>#REF!</v>
      </c>
      <c r="AH212" s="139" t="e">
        <f>'2025 Srk 21.7.'!#REF!</f>
        <v>#REF!</v>
      </c>
      <c r="AI212" s="154" t="e">
        <f>'2025 Srk 21.7.'!#REF!</f>
        <v>#REF!</v>
      </c>
      <c r="AJ212" s="154" t="e">
        <f>'2025 Srk 21.7.'!#REF!</f>
        <v>#REF!</v>
      </c>
      <c r="AK212" s="154" t="e">
        <f>'2025 Srk 21.7.'!#REF!</f>
        <v>#REF!</v>
      </c>
      <c r="AU212" s="170" t="str">
        <f t="shared" si="7"/>
        <v>Siilinjärvi församling</v>
      </c>
      <c r="AV212" s="149" t="e">
        <f>'2025 Srk 21.7.'!#REF!</f>
        <v>#REF!</v>
      </c>
      <c r="AW212" s="150" t="e">
        <f>'2025 Srk 21.7.'!#REF!</f>
        <v>#REF!</v>
      </c>
      <c r="AX212" s="149" t="e">
        <f>'2025 Srk 21.7.'!#REF!</f>
        <v>#REF!</v>
      </c>
      <c r="AY212" s="149" t="e">
        <f>'2025 Srk 21.7.'!#REF!</f>
        <v>#REF!</v>
      </c>
    </row>
    <row r="213" spans="1:51" ht="15" customHeight="1">
      <c r="A213" s="86" t="s">
        <v>469</v>
      </c>
      <c r="B213" s="87"/>
      <c r="C213" s="88" t="s">
        <v>1199</v>
      </c>
      <c r="D213" s="89">
        <v>721296.96</v>
      </c>
      <c r="E213" s="106">
        <v>0.10617157083220774</v>
      </c>
      <c r="F213" s="89">
        <v>712390.85886842012</v>
      </c>
      <c r="G213" s="89">
        <v>723008.06770499994</v>
      </c>
      <c r="H213" s="89">
        <v>-10617.208836579812</v>
      </c>
      <c r="I213" s="89">
        <v>-48399.073617778158</v>
      </c>
      <c r="J213" s="89">
        <v>-59016.28245435797</v>
      </c>
      <c r="K213" s="89">
        <v>25740.331287357672</v>
      </c>
      <c r="L213" s="23"/>
      <c r="M213" s="22">
        <v>1.2091044318172505E-3</v>
      </c>
      <c r="N213" s="27">
        <v>948</v>
      </c>
      <c r="O213" s="1" t="s">
        <v>861</v>
      </c>
      <c r="Q213" s="175"/>
      <c r="S213" s="178"/>
      <c r="T213" s="176"/>
      <c r="U213" s="176"/>
      <c r="V213" s="177"/>
      <c r="W213" s="177"/>
      <c r="X213" s="176"/>
      <c r="Y213" s="177"/>
      <c r="Z213" s="176"/>
      <c r="AA213" s="176"/>
      <c r="AB213" s="177"/>
      <c r="AC213" s="177"/>
      <c r="AD213" s="11"/>
      <c r="AE213" s="151"/>
      <c r="AF213" s="152" t="str">
        <f t="shared" si="6"/>
        <v>Simo församling</v>
      </c>
      <c r="AG213" s="153" t="e">
        <f>'2025 Srk 21.7.'!#REF!</f>
        <v>#REF!</v>
      </c>
      <c r="AH213" s="139" t="e">
        <f>'2025 Srk 21.7.'!#REF!</f>
        <v>#REF!</v>
      </c>
      <c r="AI213" s="154" t="e">
        <f>'2025 Srk 21.7.'!#REF!</f>
        <v>#REF!</v>
      </c>
      <c r="AJ213" s="154" t="e">
        <f>'2025 Srk 21.7.'!#REF!</f>
        <v>#REF!</v>
      </c>
      <c r="AK213" s="154" t="e">
        <f>'2025 Srk 21.7.'!#REF!</f>
        <v>#REF!</v>
      </c>
      <c r="AU213" s="170" t="str">
        <f t="shared" si="7"/>
        <v>Simo församling</v>
      </c>
      <c r="AV213" s="149" t="e">
        <f>'2025 Srk 21.7.'!#REF!</f>
        <v>#REF!</v>
      </c>
      <c r="AW213" s="150" t="e">
        <f>'2025 Srk 21.7.'!#REF!</f>
        <v>#REF!</v>
      </c>
      <c r="AX213" s="149" t="e">
        <f>'2025 Srk 21.7.'!#REF!</f>
        <v>#REF!</v>
      </c>
      <c r="AY213" s="149" t="e">
        <f>'2025 Srk 21.7.'!#REF!</f>
        <v>#REF!</v>
      </c>
    </row>
    <row r="214" spans="1:51" ht="15" customHeight="1">
      <c r="A214" s="86" t="s">
        <v>469</v>
      </c>
      <c r="B214" s="87"/>
      <c r="C214" s="88" t="s">
        <v>1200</v>
      </c>
      <c r="D214" s="89">
        <v>5238262.76</v>
      </c>
      <c r="E214" s="106">
        <v>4.260394258797473E-2</v>
      </c>
      <c r="F214" s="89">
        <v>5173584.1318045491</v>
      </c>
      <c r="G214" s="89">
        <v>5357974.3366049994</v>
      </c>
      <c r="H214" s="89">
        <v>-184390.20480045024</v>
      </c>
      <c r="I214" s="89">
        <v>-351487.77689359151</v>
      </c>
      <c r="J214" s="89">
        <v>-535877.98169404175</v>
      </c>
      <c r="K214" s="89">
        <v>186933.5742280524</v>
      </c>
      <c r="L214" s="23"/>
      <c r="M214" s="22">
        <v>9.0871066680291428E-4</v>
      </c>
      <c r="N214" s="27">
        <v>952</v>
      </c>
      <c r="O214" s="1" t="s">
        <v>863</v>
      </c>
      <c r="Q214" s="175"/>
      <c r="S214" s="178"/>
      <c r="T214" s="176"/>
      <c r="U214" s="176"/>
      <c r="V214" s="177"/>
      <c r="W214" s="177"/>
      <c r="X214" s="176"/>
      <c r="Y214" s="177"/>
      <c r="Z214" s="176"/>
      <c r="AA214" s="176"/>
      <c r="AB214" s="177"/>
      <c r="AC214" s="177"/>
      <c r="AD214" s="11"/>
      <c r="AE214" s="151"/>
      <c r="AF214" s="152" t="str">
        <f t="shared" si="6"/>
        <v>Sibbo Kyrkliga Samfällighet</v>
      </c>
      <c r="AG214" s="153" t="e">
        <f>'2025 Srk 21.7.'!#REF!</f>
        <v>#REF!</v>
      </c>
      <c r="AH214" s="139" t="e">
        <f>'2025 Srk 21.7.'!#REF!</f>
        <v>#REF!</v>
      </c>
      <c r="AI214" s="154" t="e">
        <f>'2025 Srk 21.7.'!#REF!</f>
        <v>#REF!</v>
      </c>
      <c r="AJ214" s="154" t="e">
        <f>'2025 Srk 21.7.'!#REF!</f>
        <v>#REF!</v>
      </c>
      <c r="AK214" s="154" t="e">
        <f>'2025 Srk 21.7.'!#REF!</f>
        <v>#REF!</v>
      </c>
      <c r="AU214" s="170" t="str">
        <f t="shared" si="7"/>
        <v>Sibbo Kyrkliga Samfällighet</v>
      </c>
      <c r="AV214" s="149" t="e">
        <f>'2025 Srk 21.7.'!#REF!</f>
        <v>#REF!</v>
      </c>
      <c r="AW214" s="150" t="e">
        <f>'2025 Srk 21.7.'!#REF!</f>
        <v>#REF!</v>
      </c>
      <c r="AX214" s="149" t="e">
        <f>'2025 Srk 21.7.'!#REF!</f>
        <v>#REF!</v>
      </c>
      <c r="AY214" s="149" t="e">
        <f>'2025 Srk 21.7.'!#REF!</f>
        <v>#REF!</v>
      </c>
    </row>
    <row r="215" spans="1:51" ht="15" customHeight="1">
      <c r="A215" s="86" t="s">
        <v>469</v>
      </c>
      <c r="B215" s="87"/>
      <c r="C215" s="88" t="s">
        <v>1202</v>
      </c>
      <c r="D215" s="89">
        <v>1507340.9</v>
      </c>
      <c r="E215" s="106">
        <v>3.3309950071568339E-2</v>
      </c>
      <c r="F215" s="89">
        <v>1488729.2445520598</v>
      </c>
      <c r="G215" s="89">
        <v>1543429.2360149999</v>
      </c>
      <c r="H215" s="89">
        <v>-54699.991462940117</v>
      </c>
      <c r="I215" s="89">
        <v>-101142.673866514</v>
      </c>
      <c r="J215" s="89">
        <v>-155842.66532945412</v>
      </c>
      <c r="K215" s="89">
        <v>53791.234790430666</v>
      </c>
      <c r="L215" s="23"/>
      <c r="M215" s="22">
        <v>1.3786236622811501E-3</v>
      </c>
      <c r="N215" s="27">
        <v>954</v>
      </c>
      <c r="O215" s="1" t="s">
        <v>865</v>
      </c>
      <c r="Q215" s="175"/>
      <c r="S215" s="178"/>
      <c r="T215" s="176"/>
      <c r="U215" s="176"/>
      <c r="V215" s="177"/>
      <c r="W215" s="177"/>
      <c r="X215" s="176"/>
      <c r="Y215" s="177"/>
      <c r="Z215" s="176"/>
      <c r="AA215" s="176"/>
      <c r="AB215" s="177"/>
      <c r="AC215" s="177"/>
      <c r="AD215" s="11"/>
      <c r="AE215" s="151"/>
      <c r="AF215" s="152" t="str">
        <f t="shared" si="6"/>
        <v>Sjundeå  Kyrkliga Samfällighet</v>
      </c>
      <c r="AG215" s="153" t="e">
        <f>'2025 Srk 21.7.'!#REF!</f>
        <v>#REF!</v>
      </c>
      <c r="AH215" s="139" t="e">
        <f>'2025 Srk 21.7.'!#REF!</f>
        <v>#REF!</v>
      </c>
      <c r="AI215" s="154" t="e">
        <f>'2025 Srk 21.7.'!#REF!</f>
        <v>#REF!</v>
      </c>
      <c r="AJ215" s="154" t="e">
        <f>'2025 Srk 21.7.'!#REF!</f>
        <v>#REF!</v>
      </c>
      <c r="AK215" s="154" t="e">
        <f>'2025 Srk 21.7.'!#REF!</f>
        <v>#REF!</v>
      </c>
      <c r="AU215" s="170" t="str">
        <f t="shared" si="7"/>
        <v>Sjundeå  Kyrkliga Samfällighet</v>
      </c>
      <c r="AV215" s="149" t="e">
        <f>'2025 Srk 21.7.'!#REF!</f>
        <v>#REF!</v>
      </c>
      <c r="AW215" s="150" t="e">
        <f>'2025 Srk 21.7.'!#REF!</f>
        <v>#REF!</v>
      </c>
      <c r="AX215" s="149" t="e">
        <f>'2025 Srk 21.7.'!#REF!</f>
        <v>#REF!</v>
      </c>
      <c r="AY215" s="149" t="e">
        <f>'2025 Srk 21.7.'!#REF!</f>
        <v>#REF!</v>
      </c>
    </row>
    <row r="216" spans="1:51" ht="15" customHeight="1">
      <c r="A216" s="86" t="s">
        <v>469</v>
      </c>
      <c r="B216" s="87"/>
      <c r="C216" s="88" t="s">
        <v>1203</v>
      </c>
      <c r="D216" s="89">
        <v>1821703.95</v>
      </c>
      <c r="E216" s="106">
        <v>4.5080919418400756E-2</v>
      </c>
      <c r="F216" s="89">
        <v>1799210.7460767524</v>
      </c>
      <c r="G216" s="89">
        <v>1850463.390285</v>
      </c>
      <c r="H216" s="89">
        <v>-51252.644208247541</v>
      </c>
      <c r="I216" s="89">
        <v>-122236.4552678099</v>
      </c>
      <c r="J216" s="89">
        <v>-173489.09947605745</v>
      </c>
      <c r="K216" s="89">
        <v>65009.650367149829</v>
      </c>
      <c r="L216" s="23"/>
      <c r="M216" s="22">
        <v>1.049540363469984E-2</v>
      </c>
      <c r="N216" s="27">
        <v>668</v>
      </c>
      <c r="O216" s="1" t="s">
        <v>1201</v>
      </c>
      <c r="Q216" s="175"/>
      <c r="S216" s="178"/>
      <c r="T216" s="176"/>
      <c r="U216" s="176"/>
      <c r="V216" s="177"/>
      <c r="W216" s="177"/>
      <c r="X216" s="176"/>
      <c r="Y216" s="177"/>
      <c r="Z216" s="176"/>
      <c r="AA216" s="176"/>
      <c r="AB216" s="177"/>
      <c r="AC216" s="177"/>
      <c r="AD216" s="11"/>
      <c r="AE216" s="151"/>
      <c r="AF216" s="152" t="str">
        <f t="shared" si="6"/>
        <v>Sodankylä församling</v>
      </c>
      <c r="AG216" s="153" t="e">
        <f>'2025 Srk 21.7.'!#REF!</f>
        <v>#REF!</v>
      </c>
      <c r="AH216" s="139" t="e">
        <f>'2025 Srk 21.7.'!#REF!</f>
        <v>#REF!</v>
      </c>
      <c r="AI216" s="154" t="e">
        <f>'2025 Srk 21.7.'!#REF!</f>
        <v>#REF!</v>
      </c>
      <c r="AJ216" s="154" t="e">
        <f>'2025 Srk 21.7.'!#REF!</f>
        <v>#REF!</v>
      </c>
      <c r="AK216" s="154" t="e">
        <f>'2025 Srk 21.7.'!#REF!</f>
        <v>#REF!</v>
      </c>
      <c r="AU216" s="170" t="str">
        <f t="shared" si="7"/>
        <v>Sodankylä församling</v>
      </c>
      <c r="AV216" s="149" t="e">
        <f>'2025 Srk 21.7.'!#REF!</f>
        <v>#REF!</v>
      </c>
      <c r="AW216" s="150" t="e">
        <f>'2025 Srk 21.7.'!#REF!</f>
        <v>#REF!</v>
      </c>
      <c r="AX216" s="149" t="e">
        <f>'2025 Srk 21.7.'!#REF!</f>
        <v>#REF!</v>
      </c>
      <c r="AY216" s="149" t="e">
        <f>'2025 Srk 21.7.'!#REF!</f>
        <v>#REF!</v>
      </c>
    </row>
    <row r="217" spans="1:51" ht="15" customHeight="1">
      <c r="A217" s="86" t="s">
        <v>469</v>
      </c>
      <c r="B217" s="87"/>
      <c r="C217" s="88" t="s">
        <v>1204</v>
      </c>
      <c r="D217" s="89">
        <v>443381.18</v>
      </c>
      <c r="E217" s="106">
        <v>9.0294477087180081E-2</v>
      </c>
      <c r="F217" s="89">
        <v>437906.6003914582</v>
      </c>
      <c r="G217" s="89">
        <v>429516.77400000003</v>
      </c>
      <c r="H217" s="89">
        <v>8389.8263914581621</v>
      </c>
      <c r="I217" s="89">
        <v>-29750.906438808994</v>
      </c>
      <c r="J217" s="89">
        <v>-21361.080047350832</v>
      </c>
      <c r="K217" s="89">
        <v>15822.579454347853</v>
      </c>
      <c r="L217" s="23"/>
      <c r="M217" s="22">
        <v>2.2228436339904014E-3</v>
      </c>
      <c r="N217" s="27">
        <v>967</v>
      </c>
      <c r="O217" s="1" t="s">
        <v>867</v>
      </c>
      <c r="Q217" s="175"/>
      <c r="S217" s="178"/>
      <c r="T217" s="176"/>
      <c r="U217" s="176"/>
      <c r="V217" s="177"/>
      <c r="W217" s="177"/>
      <c r="X217" s="176"/>
      <c r="Y217" s="177"/>
      <c r="Z217" s="176"/>
      <c r="AA217" s="176"/>
      <c r="AB217" s="177"/>
      <c r="AC217" s="177"/>
      <c r="AD217" s="11"/>
      <c r="AE217" s="151"/>
      <c r="AF217" s="152" t="str">
        <f t="shared" si="6"/>
        <v>Soini församling</v>
      </c>
      <c r="AG217" s="153" t="e">
        <f>'2025 Srk 21.7.'!#REF!</f>
        <v>#REF!</v>
      </c>
      <c r="AH217" s="139" t="e">
        <f>'2025 Srk 21.7.'!#REF!</f>
        <v>#REF!</v>
      </c>
      <c r="AI217" s="154" t="e">
        <f>'2025 Srk 21.7.'!#REF!</f>
        <v>#REF!</v>
      </c>
      <c r="AJ217" s="154" t="e">
        <f>'2025 Srk 21.7.'!#REF!</f>
        <v>#REF!</v>
      </c>
      <c r="AK217" s="154" t="e">
        <f>'2025 Srk 21.7.'!#REF!</f>
        <v>#REF!</v>
      </c>
      <c r="AU217" s="170" t="str">
        <f t="shared" si="7"/>
        <v>Soini församling</v>
      </c>
      <c r="AV217" s="149" t="e">
        <f>'2025 Srk 21.7.'!#REF!</f>
        <v>#REF!</v>
      </c>
      <c r="AW217" s="150" t="e">
        <f>'2025 Srk 21.7.'!#REF!</f>
        <v>#REF!</v>
      </c>
      <c r="AX217" s="149" t="e">
        <f>'2025 Srk 21.7.'!#REF!</f>
        <v>#REF!</v>
      </c>
      <c r="AY217" s="149" t="e">
        <f>'2025 Srk 21.7.'!#REF!</f>
        <v>#REF!</v>
      </c>
    </row>
    <row r="218" spans="1:51" ht="15" customHeight="1">
      <c r="A218" s="86" t="s">
        <v>469</v>
      </c>
      <c r="B218" s="87"/>
      <c r="C218" s="88" t="s">
        <v>1205</v>
      </c>
      <c r="D218" s="89">
        <v>2013402.19</v>
      </c>
      <c r="E218" s="106">
        <v>3.4493343152531608E-2</v>
      </c>
      <c r="F218" s="89">
        <v>1988542.0221120273</v>
      </c>
      <c r="G218" s="89">
        <v>2044384.815105</v>
      </c>
      <c r="H218" s="89">
        <v>-55842.792992972769</v>
      </c>
      <c r="I218" s="89">
        <v>-135099.41982287818</v>
      </c>
      <c r="J218" s="89">
        <v>-190942.21281585094</v>
      </c>
      <c r="K218" s="89">
        <v>71850.627770968917</v>
      </c>
      <c r="L218" s="23"/>
      <c r="M218" s="22">
        <v>6.2435755677456208E-4</v>
      </c>
      <c r="N218" s="27">
        <v>982</v>
      </c>
      <c r="O218" s="1" t="s">
        <v>877</v>
      </c>
      <c r="Q218" s="175"/>
      <c r="S218" s="178"/>
      <c r="T218" s="176"/>
      <c r="U218" s="176"/>
      <c r="V218" s="177"/>
      <c r="W218" s="177"/>
      <c r="X218" s="176"/>
      <c r="Y218" s="177"/>
      <c r="Z218" s="176"/>
      <c r="AA218" s="176"/>
      <c r="AB218" s="177"/>
      <c r="AC218" s="177"/>
      <c r="AD218" s="11"/>
      <c r="AE218" s="151"/>
      <c r="AF218" s="152" t="str">
        <f t="shared" si="6"/>
        <v>Somero församling</v>
      </c>
      <c r="AG218" s="153" t="e">
        <f>'2025 Srk 21.7.'!#REF!</f>
        <v>#REF!</v>
      </c>
      <c r="AH218" s="139" t="e">
        <f>'2025 Srk 21.7.'!#REF!</f>
        <v>#REF!</v>
      </c>
      <c r="AI218" s="154" t="e">
        <f>'2025 Srk 21.7.'!#REF!</f>
        <v>#REF!</v>
      </c>
      <c r="AJ218" s="154" t="e">
        <f>'2025 Srk 21.7.'!#REF!</f>
        <v>#REF!</v>
      </c>
      <c r="AK218" s="154" t="e">
        <f>'2025 Srk 21.7.'!#REF!</f>
        <v>#REF!</v>
      </c>
      <c r="AU218" s="170" t="str">
        <f t="shared" si="7"/>
        <v>Somero församling</v>
      </c>
      <c r="AV218" s="149" t="e">
        <f>'2025 Srk 21.7.'!#REF!</f>
        <v>#REF!</v>
      </c>
      <c r="AW218" s="150" t="e">
        <f>'2025 Srk 21.7.'!#REF!</f>
        <v>#REF!</v>
      </c>
      <c r="AX218" s="149" t="e">
        <f>'2025 Srk 21.7.'!#REF!</f>
        <v>#REF!</v>
      </c>
      <c r="AY218" s="149" t="e">
        <f>'2025 Srk 21.7.'!#REF!</f>
        <v>#REF!</v>
      </c>
    </row>
    <row r="219" spans="1:51" ht="15" customHeight="1">
      <c r="A219" s="86" t="s">
        <v>469</v>
      </c>
      <c r="B219" s="87"/>
      <c r="C219" s="88" t="s">
        <v>1206</v>
      </c>
      <c r="D219" s="89">
        <v>2418159.91</v>
      </c>
      <c r="E219" s="106">
        <v>4.9049344764074299E-2</v>
      </c>
      <c r="F219" s="89">
        <v>2388302.0596206058</v>
      </c>
      <c r="G219" s="89">
        <v>2421303.1450649998</v>
      </c>
      <c r="H219" s="89">
        <v>-33001.085444394033</v>
      </c>
      <c r="I219" s="89">
        <v>-162258.68954674344</v>
      </c>
      <c r="J219" s="89">
        <v>-195259.77499113747</v>
      </c>
      <c r="K219" s="89">
        <v>86294.883579166926</v>
      </c>
      <c r="L219" s="23"/>
      <c r="M219" s="22">
        <v>6.7293505877960558E-4</v>
      </c>
      <c r="N219" s="27">
        <v>972</v>
      </c>
      <c r="O219" s="1" t="s">
        <v>869</v>
      </c>
      <c r="Q219" s="175"/>
      <c r="S219" s="178"/>
      <c r="T219" s="176"/>
      <c r="U219" s="176"/>
      <c r="V219" s="177"/>
      <c r="W219" s="177"/>
      <c r="X219" s="176"/>
      <c r="Y219" s="177"/>
      <c r="Z219" s="176"/>
      <c r="AA219" s="176"/>
      <c r="AB219" s="177"/>
      <c r="AC219" s="177"/>
      <c r="AD219" s="11"/>
      <c r="AE219" s="151"/>
      <c r="AF219" s="152" t="str">
        <f t="shared" si="6"/>
        <v>Sotkamo församling</v>
      </c>
      <c r="AG219" s="153" t="e">
        <f>'2025 Srk 21.7.'!#REF!</f>
        <v>#REF!</v>
      </c>
      <c r="AH219" s="139" t="e">
        <f>'2025 Srk 21.7.'!#REF!</f>
        <v>#REF!</v>
      </c>
      <c r="AI219" s="154" t="e">
        <f>'2025 Srk 21.7.'!#REF!</f>
        <v>#REF!</v>
      </c>
      <c r="AJ219" s="154" t="e">
        <f>'2025 Srk 21.7.'!#REF!</f>
        <v>#REF!</v>
      </c>
      <c r="AK219" s="154" t="e">
        <f>'2025 Srk 21.7.'!#REF!</f>
        <v>#REF!</v>
      </c>
      <c r="AU219" s="170" t="str">
        <f t="shared" si="7"/>
        <v>Sotkamo församling</v>
      </c>
      <c r="AV219" s="149" t="e">
        <f>'2025 Srk 21.7.'!#REF!</f>
        <v>#REF!</v>
      </c>
      <c r="AW219" s="150" t="e">
        <f>'2025 Srk 21.7.'!#REF!</f>
        <v>#REF!</v>
      </c>
      <c r="AX219" s="149" t="e">
        <f>'2025 Srk 21.7.'!#REF!</f>
        <v>#REF!</v>
      </c>
      <c r="AY219" s="149" t="e">
        <f>'2025 Srk 21.7.'!#REF!</f>
        <v>#REF!</v>
      </c>
    </row>
    <row r="220" spans="1:51" ht="15" customHeight="1">
      <c r="A220" s="86" t="s">
        <v>469</v>
      </c>
      <c r="B220" s="87"/>
      <c r="C220" s="88" t="s">
        <v>1207</v>
      </c>
      <c r="D220" s="89">
        <v>1605863.71</v>
      </c>
      <c r="E220" s="106">
        <v>7.0091240817058198E-2</v>
      </c>
      <c r="F220" s="89">
        <v>1586035.5596015926</v>
      </c>
      <c r="G220" s="89">
        <v>1611282.4250399999</v>
      </c>
      <c r="H220" s="89">
        <v>-25246.865438407287</v>
      </c>
      <c r="I220" s="89">
        <v>-107753.56091949751</v>
      </c>
      <c r="J220" s="89">
        <v>-133000.4263579048</v>
      </c>
      <c r="K220" s="89">
        <v>57307.137268047365</v>
      </c>
      <c r="L220" s="23"/>
      <c r="M220" s="22">
        <v>9.1361721028433915E-3</v>
      </c>
      <c r="N220" s="27">
        <v>2202</v>
      </c>
      <c r="O220" s="1" t="s">
        <v>871</v>
      </c>
      <c r="Q220" s="175"/>
      <c r="S220" s="178"/>
      <c r="T220" s="176"/>
      <c r="U220" s="176"/>
      <c r="V220" s="177"/>
      <c r="W220" s="177"/>
      <c r="X220" s="176"/>
      <c r="Y220" s="177"/>
      <c r="Z220" s="176"/>
      <c r="AA220" s="176"/>
      <c r="AB220" s="177"/>
      <c r="AC220" s="177"/>
      <c r="AD220" s="11"/>
      <c r="AE220" s="151"/>
      <c r="AF220" s="152" t="str">
        <f t="shared" si="6"/>
        <v>Suomussalmi församling</v>
      </c>
      <c r="AG220" s="153" t="e">
        <f>'2025 Srk 21.7.'!#REF!</f>
        <v>#REF!</v>
      </c>
      <c r="AH220" s="139" t="e">
        <f>'2025 Srk 21.7.'!#REF!</f>
        <v>#REF!</v>
      </c>
      <c r="AI220" s="154" t="e">
        <f>'2025 Srk 21.7.'!#REF!</f>
        <v>#REF!</v>
      </c>
      <c r="AJ220" s="154" t="e">
        <f>'2025 Srk 21.7.'!#REF!</f>
        <v>#REF!</v>
      </c>
      <c r="AK220" s="154" t="e">
        <f>'2025 Srk 21.7.'!#REF!</f>
        <v>#REF!</v>
      </c>
      <c r="AU220" s="170" t="str">
        <f t="shared" si="7"/>
        <v>Suomussalmi församling</v>
      </c>
      <c r="AV220" s="149" t="e">
        <f>'2025 Srk 21.7.'!#REF!</f>
        <v>#REF!</v>
      </c>
      <c r="AW220" s="150" t="e">
        <f>'2025 Srk 21.7.'!#REF!</f>
        <v>#REF!</v>
      </c>
      <c r="AX220" s="149" t="e">
        <f>'2025 Srk 21.7.'!#REF!</f>
        <v>#REF!</v>
      </c>
      <c r="AY220" s="149" t="e">
        <f>'2025 Srk 21.7.'!#REF!</f>
        <v>#REF!</v>
      </c>
    </row>
    <row r="221" spans="1:51" ht="15" customHeight="1">
      <c r="A221" s="86" t="s">
        <v>469</v>
      </c>
      <c r="B221" s="87"/>
      <c r="C221" s="88" t="s">
        <v>1208</v>
      </c>
      <c r="D221" s="89">
        <v>1314793.95</v>
      </c>
      <c r="E221" s="106">
        <v>3.059143851740509E-2</v>
      </c>
      <c r="F221" s="89">
        <v>1298559.7378304529</v>
      </c>
      <c r="G221" s="89">
        <v>1330080.5439449998</v>
      </c>
      <c r="H221" s="89">
        <v>-31520.806114546955</v>
      </c>
      <c r="I221" s="89">
        <v>-88222.760814435343</v>
      </c>
      <c r="J221" s="89">
        <v>-119743.5669289823</v>
      </c>
      <c r="K221" s="89">
        <v>46919.970170973109</v>
      </c>
      <c r="L221" s="23"/>
      <c r="M221" s="22">
        <v>4.8504584316957737E-4</v>
      </c>
      <c r="N221" s="27">
        <v>978</v>
      </c>
      <c r="O221" s="1" t="s">
        <v>873</v>
      </c>
      <c r="Q221" s="175"/>
      <c r="S221" s="178"/>
      <c r="T221" s="176"/>
      <c r="U221" s="176"/>
      <c r="V221" s="177"/>
      <c r="W221" s="177"/>
      <c r="X221" s="176"/>
      <c r="Y221" s="177"/>
      <c r="Z221" s="176"/>
      <c r="AA221" s="176"/>
      <c r="AB221" s="177"/>
      <c r="AC221" s="177"/>
      <c r="AD221" s="11"/>
      <c r="AE221" s="151"/>
      <c r="AF221" s="152" t="str">
        <f t="shared" si="6"/>
        <v>Suonenjoki församling</v>
      </c>
      <c r="AG221" s="153" t="e">
        <f>'2025 Srk 21.7.'!#REF!</f>
        <v>#REF!</v>
      </c>
      <c r="AH221" s="139" t="e">
        <f>'2025 Srk 21.7.'!#REF!</f>
        <v>#REF!</v>
      </c>
      <c r="AI221" s="154" t="e">
        <f>'2025 Srk 21.7.'!#REF!</f>
        <v>#REF!</v>
      </c>
      <c r="AJ221" s="154" t="e">
        <f>'2025 Srk 21.7.'!#REF!</f>
        <v>#REF!</v>
      </c>
      <c r="AK221" s="154" t="e">
        <f>'2025 Srk 21.7.'!#REF!</f>
        <v>#REF!</v>
      </c>
      <c r="AU221" s="170" t="str">
        <f t="shared" si="7"/>
        <v>Suonenjoki församling</v>
      </c>
      <c r="AV221" s="149" t="e">
        <f>'2025 Srk 21.7.'!#REF!</f>
        <v>#REF!</v>
      </c>
      <c r="AW221" s="150" t="e">
        <f>'2025 Srk 21.7.'!#REF!</f>
        <v>#REF!</v>
      </c>
      <c r="AX221" s="149" t="e">
        <f>'2025 Srk 21.7.'!#REF!</f>
        <v>#REF!</v>
      </c>
      <c r="AY221" s="149" t="e">
        <f>'2025 Srk 21.7.'!#REF!</f>
        <v>#REF!</v>
      </c>
    </row>
    <row r="222" spans="1:51" ht="15" customHeight="1">
      <c r="A222" s="86" t="s">
        <v>469</v>
      </c>
      <c r="B222" s="87"/>
      <c r="C222" s="88" t="s">
        <v>1209</v>
      </c>
      <c r="D222" s="89">
        <v>1892178.38</v>
      </c>
      <c r="E222" s="106">
        <v>3.9699432987539751E-2</v>
      </c>
      <c r="F222" s="89">
        <v>1868815.0041010235</v>
      </c>
      <c r="G222" s="89">
        <v>1890230.20551</v>
      </c>
      <c r="H222" s="89">
        <v>-21415.201408976456</v>
      </c>
      <c r="I222" s="89">
        <v>-126965.29417174893</v>
      </c>
      <c r="J222" s="89">
        <v>-148380.49558072537</v>
      </c>
      <c r="K222" s="89">
        <v>67524.613379731643</v>
      </c>
      <c r="L222" s="23"/>
      <c r="M222" s="22">
        <v>4.9901242187301645E-3</v>
      </c>
      <c r="N222" s="27">
        <v>1185</v>
      </c>
      <c r="O222" s="1" t="s">
        <v>875</v>
      </c>
      <c r="Q222" s="175"/>
      <c r="S222" s="178"/>
      <c r="T222" s="176"/>
      <c r="U222" s="176"/>
      <c r="V222" s="177"/>
      <c r="W222" s="177"/>
      <c r="X222" s="176"/>
      <c r="Y222" s="177"/>
      <c r="Z222" s="176"/>
      <c r="AA222" s="176"/>
      <c r="AB222" s="177"/>
      <c r="AC222" s="177"/>
      <c r="AD222" s="11"/>
      <c r="AE222" s="151"/>
      <c r="AF222" s="152" t="str">
        <f t="shared" si="6"/>
        <v>Säkylä-Köyliö församling</v>
      </c>
      <c r="AG222" s="153" t="e">
        <f>'2025 Srk 21.7.'!#REF!</f>
        <v>#REF!</v>
      </c>
      <c r="AH222" s="139" t="e">
        <f>'2025 Srk 21.7.'!#REF!</f>
        <v>#REF!</v>
      </c>
      <c r="AI222" s="154" t="e">
        <f>'2025 Srk 21.7.'!#REF!</f>
        <v>#REF!</v>
      </c>
      <c r="AJ222" s="154" t="e">
        <f>'2025 Srk 21.7.'!#REF!</f>
        <v>#REF!</v>
      </c>
      <c r="AK222" s="154" t="e">
        <f>'2025 Srk 21.7.'!#REF!</f>
        <v>#REF!</v>
      </c>
      <c r="AU222" s="170" t="str">
        <f t="shared" si="7"/>
        <v>Säkylä-Köyliö församling</v>
      </c>
      <c r="AV222" s="149" t="e">
        <f>'2025 Srk 21.7.'!#REF!</f>
        <v>#REF!</v>
      </c>
      <c r="AW222" s="150" t="e">
        <f>'2025 Srk 21.7.'!#REF!</f>
        <v>#REF!</v>
      </c>
      <c r="AX222" s="149" t="e">
        <f>'2025 Srk 21.7.'!#REF!</f>
        <v>#REF!</v>
      </c>
      <c r="AY222" s="149" t="e">
        <f>'2025 Srk 21.7.'!#REF!</f>
        <v>#REF!</v>
      </c>
    </row>
    <row r="223" spans="1:51" ht="15" customHeight="1">
      <c r="A223" s="86" t="s">
        <v>469</v>
      </c>
      <c r="B223" s="87"/>
      <c r="C223" s="88" t="s">
        <v>1210</v>
      </c>
      <c r="D223" s="89">
        <v>4447429.9000000004</v>
      </c>
      <c r="E223" s="106">
        <v>4.1540422542244659E-2</v>
      </c>
      <c r="F223" s="89">
        <v>4392515.9565598229</v>
      </c>
      <c r="G223" s="89">
        <v>4505664.1127400007</v>
      </c>
      <c r="H223" s="89">
        <v>-113148.15618017782</v>
      </c>
      <c r="I223" s="89">
        <v>-298422.83979681239</v>
      </c>
      <c r="J223" s="89">
        <v>-411570.99597699021</v>
      </c>
      <c r="K223" s="89">
        <v>158711.77247620735</v>
      </c>
      <c r="L223" s="23"/>
      <c r="M223" s="22">
        <v>5.8998983875863966E-4</v>
      </c>
      <c r="N223" s="27">
        <v>649</v>
      </c>
      <c r="O223" s="1" t="s">
        <v>728</v>
      </c>
      <c r="Q223" s="175"/>
      <c r="S223" s="178"/>
      <c r="T223" s="176"/>
      <c r="U223" s="176"/>
      <c r="V223" s="177"/>
      <c r="W223" s="177"/>
      <c r="X223" s="176"/>
      <c r="Y223" s="177"/>
      <c r="Z223" s="176"/>
      <c r="AA223" s="176"/>
      <c r="AB223" s="177"/>
      <c r="AC223" s="177"/>
      <c r="AD223" s="11"/>
      <c r="AE223" s="151"/>
      <c r="AF223" s="152" t="str">
        <f t="shared" si="6"/>
        <v>Sääksmäki församling</v>
      </c>
      <c r="AG223" s="153" t="e">
        <f>'2025 Srk 21.7.'!#REF!</f>
        <v>#REF!</v>
      </c>
      <c r="AH223" s="139" t="e">
        <f>'2025 Srk 21.7.'!#REF!</f>
        <v>#REF!</v>
      </c>
      <c r="AI223" s="154" t="e">
        <f>'2025 Srk 21.7.'!#REF!</f>
        <v>#REF!</v>
      </c>
      <c r="AJ223" s="154" t="e">
        <f>'2025 Srk 21.7.'!#REF!</f>
        <v>#REF!</v>
      </c>
      <c r="AK223" s="154" t="e">
        <f>'2025 Srk 21.7.'!#REF!</f>
        <v>#REF!</v>
      </c>
      <c r="AU223" s="170" t="str">
        <f t="shared" si="7"/>
        <v>Sääksmäki församling</v>
      </c>
      <c r="AV223" s="149" t="e">
        <f>'2025 Srk 21.7.'!#REF!</f>
        <v>#REF!</v>
      </c>
      <c r="AW223" s="150" t="e">
        <f>'2025 Srk 21.7.'!#REF!</f>
        <v>#REF!</v>
      </c>
      <c r="AX223" s="149" t="e">
        <f>'2025 Srk 21.7.'!#REF!</f>
        <v>#REF!</v>
      </c>
      <c r="AY223" s="149" t="e">
        <f>'2025 Srk 21.7.'!#REF!</f>
        <v>#REF!</v>
      </c>
    </row>
    <row r="224" spans="1:51" ht="15" customHeight="1">
      <c r="A224" s="86" t="s">
        <v>469</v>
      </c>
      <c r="B224" s="87"/>
      <c r="C224" s="88" t="s">
        <v>1211</v>
      </c>
      <c r="D224" s="89">
        <v>1190121.24</v>
      </c>
      <c r="E224" s="106">
        <v>2.2117389044679081E-2</v>
      </c>
      <c r="F224" s="89">
        <v>1175426.4045714946</v>
      </c>
      <c r="G224" s="89">
        <v>1207361.369655</v>
      </c>
      <c r="H224" s="89">
        <v>-31934.965083505493</v>
      </c>
      <c r="I224" s="89">
        <v>-79857.213745696965</v>
      </c>
      <c r="J224" s="89">
        <v>-111792.17882920246</v>
      </c>
      <c r="K224" s="89">
        <v>42470.877722430596</v>
      </c>
      <c r="L224" s="23"/>
      <c r="M224" s="22">
        <v>7.4816993995776475E-4</v>
      </c>
      <c r="N224" s="27">
        <v>986</v>
      </c>
      <c r="O224" s="1" t="s">
        <v>879</v>
      </c>
      <c r="Q224" s="175"/>
      <c r="S224" s="178"/>
      <c r="T224" s="176"/>
      <c r="U224" s="176"/>
      <c r="V224" s="177"/>
      <c r="W224" s="177"/>
      <c r="X224" s="176"/>
      <c r="Y224" s="177"/>
      <c r="Z224" s="176"/>
      <c r="AA224" s="176"/>
      <c r="AB224" s="177"/>
      <c r="AC224" s="177"/>
      <c r="AD224" s="11"/>
      <c r="AE224" s="151"/>
      <c r="AF224" s="152" t="str">
        <f t="shared" si="6"/>
        <v>Tainionvirta församling</v>
      </c>
      <c r="AG224" s="153" t="e">
        <f>'2025 Srk 21.7.'!#REF!</f>
        <v>#REF!</v>
      </c>
      <c r="AH224" s="139" t="e">
        <f>'2025 Srk 21.7.'!#REF!</f>
        <v>#REF!</v>
      </c>
      <c r="AI224" s="154" t="e">
        <f>'2025 Srk 21.7.'!#REF!</f>
        <v>#REF!</v>
      </c>
      <c r="AJ224" s="154" t="e">
        <f>'2025 Srk 21.7.'!#REF!</f>
        <v>#REF!</v>
      </c>
      <c r="AK224" s="154" t="e">
        <f>'2025 Srk 21.7.'!#REF!</f>
        <v>#REF!</v>
      </c>
      <c r="AU224" s="170" t="str">
        <f t="shared" si="7"/>
        <v>Tainionvirta församling</v>
      </c>
      <c r="AV224" s="149" t="e">
        <f>'2025 Srk 21.7.'!#REF!</f>
        <v>#REF!</v>
      </c>
      <c r="AW224" s="150" t="e">
        <f>'2025 Srk 21.7.'!#REF!</f>
        <v>#REF!</v>
      </c>
      <c r="AX224" s="149" t="e">
        <f>'2025 Srk 21.7.'!#REF!</f>
        <v>#REF!</v>
      </c>
      <c r="AY224" s="149" t="e">
        <f>'2025 Srk 21.7.'!#REF!</f>
        <v>#REF!</v>
      </c>
    </row>
    <row r="225" spans="1:51" ht="15" customHeight="1">
      <c r="A225" s="86" t="s">
        <v>518</v>
      </c>
      <c r="B225" s="87"/>
      <c r="C225" s="88" t="s">
        <v>1212</v>
      </c>
      <c r="D225" s="89">
        <v>692513.27</v>
      </c>
      <c r="E225" s="106">
        <v>3.3858292378898147E-2</v>
      </c>
      <c r="F225" s="89">
        <v>683962.57096810476</v>
      </c>
      <c r="G225" s="89">
        <v>697009.69111500005</v>
      </c>
      <c r="H225" s="89">
        <v>-13047.120146895293</v>
      </c>
      <c r="I225" s="89">
        <v>-46467.686119207116</v>
      </c>
      <c r="J225" s="89">
        <v>-59514.806266102409</v>
      </c>
      <c r="K225" s="89">
        <v>24713.151419203783</v>
      </c>
      <c r="L225" s="23"/>
      <c r="M225" s="22">
        <v>1.4682627213043056E-2</v>
      </c>
      <c r="N225" s="27">
        <v>994</v>
      </c>
      <c r="O225" s="1" t="s">
        <v>883</v>
      </c>
      <c r="Q225" s="175"/>
      <c r="S225" s="178"/>
      <c r="T225" s="176"/>
      <c r="U225" s="176"/>
      <c r="V225" s="177"/>
      <c r="W225" s="177"/>
      <c r="X225" s="176"/>
      <c r="Y225" s="177"/>
      <c r="Z225" s="176"/>
      <c r="AA225" s="176"/>
      <c r="AB225" s="177"/>
      <c r="AC225" s="177"/>
      <c r="AD225" s="11"/>
      <c r="AE225" s="151"/>
      <c r="AF225" s="152" t="str">
        <f t="shared" si="6"/>
        <v>Taipale Ortodoxa församling</v>
      </c>
      <c r="AG225" s="153" t="e">
        <f>'2025 Srk 21.7.'!#REF!</f>
        <v>#REF!</v>
      </c>
      <c r="AH225" s="139" t="e">
        <f>'2025 Srk 21.7.'!#REF!</f>
        <v>#REF!</v>
      </c>
      <c r="AI225" s="154" t="e">
        <f>'2025 Srk 21.7.'!#REF!</f>
        <v>#REF!</v>
      </c>
      <c r="AJ225" s="154" t="e">
        <f>'2025 Srk 21.7.'!#REF!</f>
        <v>#REF!</v>
      </c>
      <c r="AK225" s="154" t="e">
        <f>'2025 Srk 21.7.'!#REF!</f>
        <v>#REF!</v>
      </c>
      <c r="AU225" s="170" t="str">
        <f t="shared" si="7"/>
        <v>Taipale Ortodoxa församling</v>
      </c>
      <c r="AV225" s="149" t="e">
        <f>'2025 Srk 21.7.'!#REF!</f>
        <v>#REF!</v>
      </c>
      <c r="AW225" s="150" t="e">
        <f>'2025 Srk 21.7.'!#REF!</f>
        <v>#REF!</v>
      </c>
      <c r="AX225" s="149" t="e">
        <f>'2025 Srk 21.7.'!#REF!</f>
        <v>#REF!</v>
      </c>
      <c r="AY225" s="149" t="e">
        <f>'2025 Srk 21.7.'!#REF!</f>
        <v>#REF!</v>
      </c>
    </row>
    <row r="226" spans="1:51" ht="15" customHeight="1">
      <c r="A226" s="86" t="s">
        <v>469</v>
      </c>
      <c r="B226" s="87"/>
      <c r="C226" s="88" t="s">
        <v>1213</v>
      </c>
      <c r="D226" s="89">
        <v>2616291.75</v>
      </c>
      <c r="E226" s="106">
        <v>4.8966540375716683E-2</v>
      </c>
      <c r="F226" s="89">
        <v>2583987.497788514</v>
      </c>
      <c r="G226" s="89">
        <v>2629075.8922199998</v>
      </c>
      <c r="H226" s="89">
        <v>-45088.394431485794</v>
      </c>
      <c r="I226" s="89">
        <v>-175553.34908639523</v>
      </c>
      <c r="J226" s="89">
        <v>-220641.74351788103</v>
      </c>
      <c r="K226" s="89">
        <v>93365.451574037914</v>
      </c>
      <c r="L226" s="23"/>
      <c r="M226" s="22">
        <v>4.345956619393799E-3</v>
      </c>
      <c r="N226" s="27">
        <v>1013</v>
      </c>
      <c r="O226" s="1" t="s">
        <v>895</v>
      </c>
      <c r="Q226" s="175"/>
      <c r="S226" s="178"/>
      <c r="T226" s="176"/>
      <c r="U226" s="176"/>
      <c r="V226" s="177"/>
      <c r="W226" s="177"/>
      <c r="X226" s="176"/>
      <c r="Y226" s="177"/>
      <c r="Z226" s="176"/>
      <c r="AA226" s="176"/>
      <c r="AB226" s="177"/>
      <c r="AC226" s="177"/>
      <c r="AD226" s="11"/>
      <c r="AE226" s="151"/>
      <c r="AF226" s="152" t="str">
        <f t="shared" si="6"/>
        <v>Taipale församling</v>
      </c>
      <c r="AG226" s="153" t="e">
        <f>'2025 Srk 21.7.'!#REF!</f>
        <v>#REF!</v>
      </c>
      <c r="AH226" s="139" t="e">
        <f>'2025 Srk 21.7.'!#REF!</f>
        <v>#REF!</v>
      </c>
      <c r="AI226" s="154" t="e">
        <f>'2025 Srk 21.7.'!#REF!</f>
        <v>#REF!</v>
      </c>
      <c r="AJ226" s="154" t="e">
        <f>'2025 Srk 21.7.'!#REF!</f>
        <v>#REF!</v>
      </c>
      <c r="AK226" s="154" t="e">
        <f>'2025 Srk 21.7.'!#REF!</f>
        <v>#REF!</v>
      </c>
      <c r="AU226" s="170" t="str">
        <f t="shared" si="7"/>
        <v>Taipale församling</v>
      </c>
      <c r="AV226" s="149" t="e">
        <f>'2025 Srk 21.7.'!#REF!</f>
        <v>#REF!</v>
      </c>
      <c r="AW226" s="150" t="e">
        <f>'2025 Srk 21.7.'!#REF!</f>
        <v>#REF!</v>
      </c>
      <c r="AX226" s="149" t="e">
        <f>'2025 Srk 21.7.'!#REF!</f>
        <v>#REF!</v>
      </c>
      <c r="AY226" s="149" t="e">
        <f>'2025 Srk 21.7.'!#REF!</f>
        <v>#REF!</v>
      </c>
    </row>
    <row r="227" spans="1:51" ht="15" customHeight="1">
      <c r="A227" s="86" t="s">
        <v>469</v>
      </c>
      <c r="B227" s="87"/>
      <c r="C227" s="88" t="s">
        <v>1214</v>
      </c>
      <c r="D227" s="89">
        <v>821309.01</v>
      </c>
      <c r="E227" s="106">
        <v>4.2550588726796734E-2</v>
      </c>
      <c r="F227" s="89">
        <v>811168.02576052991</v>
      </c>
      <c r="G227" s="89">
        <v>819644.97366000002</v>
      </c>
      <c r="H227" s="89">
        <v>-8476.9478994701058</v>
      </c>
      <c r="I227" s="89">
        <v>-55109.88877304364</v>
      </c>
      <c r="J227" s="89">
        <v>-63586.836672513746</v>
      </c>
      <c r="K227" s="89">
        <v>29309.379047835941</v>
      </c>
      <c r="L227" s="23"/>
      <c r="M227" s="22">
        <v>9.6208085865385551E-4</v>
      </c>
      <c r="N227" s="27">
        <v>997</v>
      </c>
      <c r="O227" s="1" t="s">
        <v>885</v>
      </c>
      <c r="Q227" s="175"/>
      <c r="S227" s="178"/>
      <c r="T227" s="176"/>
      <c r="U227" s="176"/>
      <c r="V227" s="177"/>
      <c r="W227" s="177"/>
      <c r="X227" s="176"/>
      <c r="Y227" s="177"/>
      <c r="Z227" s="176"/>
      <c r="AA227" s="176"/>
      <c r="AB227" s="177"/>
      <c r="AC227" s="177"/>
      <c r="AD227" s="11"/>
      <c r="AE227" s="151"/>
      <c r="AF227" s="152" t="str">
        <f t="shared" si="6"/>
        <v>Taivalkoski församling</v>
      </c>
      <c r="AG227" s="153" t="e">
        <f>'2025 Srk 21.7.'!#REF!</f>
        <v>#REF!</v>
      </c>
      <c r="AH227" s="139" t="e">
        <f>'2025 Srk 21.7.'!#REF!</f>
        <v>#REF!</v>
      </c>
      <c r="AI227" s="154" t="e">
        <f>'2025 Srk 21.7.'!#REF!</f>
        <v>#REF!</v>
      </c>
      <c r="AJ227" s="154" t="e">
        <f>'2025 Srk 21.7.'!#REF!</f>
        <v>#REF!</v>
      </c>
      <c r="AK227" s="154" t="e">
        <f>'2025 Srk 21.7.'!#REF!</f>
        <v>#REF!</v>
      </c>
      <c r="AU227" s="170" t="str">
        <f t="shared" si="7"/>
        <v>Taivalkoski församling</v>
      </c>
      <c r="AV227" s="149" t="e">
        <f>'2025 Srk 21.7.'!#REF!</f>
        <v>#REF!</v>
      </c>
      <c r="AW227" s="150" t="e">
        <f>'2025 Srk 21.7.'!#REF!</f>
        <v>#REF!</v>
      </c>
      <c r="AX227" s="149" t="e">
        <f>'2025 Srk 21.7.'!#REF!</f>
        <v>#REF!</v>
      </c>
      <c r="AY227" s="149" t="e">
        <f>'2025 Srk 21.7.'!#REF!</f>
        <v>#REF!</v>
      </c>
    </row>
    <row r="228" spans="1:51" ht="15" customHeight="1">
      <c r="A228" s="86" t="s">
        <v>469</v>
      </c>
      <c r="B228" s="87"/>
      <c r="C228" s="88" t="s">
        <v>1215</v>
      </c>
      <c r="D228" s="89">
        <v>379926.61</v>
      </c>
      <c r="E228" s="106">
        <v>2.5871066624349348E-2</v>
      </c>
      <c r="F228" s="89">
        <v>375235.52574638231</v>
      </c>
      <c r="G228" s="89">
        <v>385957.02145499998</v>
      </c>
      <c r="H228" s="89">
        <v>-10721.495708617673</v>
      </c>
      <c r="I228" s="89">
        <v>-25493.100604143528</v>
      </c>
      <c r="J228" s="89">
        <v>-36214.596312761205</v>
      </c>
      <c r="K228" s="89">
        <v>13558.12841119244</v>
      </c>
      <c r="L228" s="23"/>
      <c r="M228" s="22">
        <v>2.4548004440948348E-4</v>
      </c>
      <c r="N228" s="27">
        <v>1001</v>
      </c>
      <c r="O228" s="1" t="s">
        <v>887</v>
      </c>
      <c r="Q228" s="175"/>
      <c r="S228" s="178"/>
      <c r="T228" s="176"/>
      <c r="U228" s="176"/>
      <c r="V228" s="177"/>
      <c r="W228" s="177"/>
      <c r="X228" s="176"/>
      <c r="Y228" s="177"/>
      <c r="Z228" s="176"/>
      <c r="AA228" s="176"/>
      <c r="AB228" s="177"/>
      <c r="AC228" s="177"/>
      <c r="AD228" s="11"/>
      <c r="AE228" s="151"/>
      <c r="AF228" s="152" t="str">
        <f t="shared" si="6"/>
        <v>Tövsala församling</v>
      </c>
      <c r="AG228" s="153" t="e">
        <f>'2025 Srk 21.7.'!#REF!</f>
        <v>#REF!</v>
      </c>
      <c r="AH228" s="139" t="e">
        <f>'2025 Srk 21.7.'!#REF!</f>
        <v>#REF!</v>
      </c>
      <c r="AI228" s="154" t="e">
        <f>'2025 Srk 21.7.'!#REF!</f>
        <v>#REF!</v>
      </c>
      <c r="AJ228" s="154" t="e">
        <f>'2025 Srk 21.7.'!#REF!</f>
        <v>#REF!</v>
      </c>
      <c r="AK228" s="154" t="e">
        <f>'2025 Srk 21.7.'!#REF!</f>
        <v>#REF!</v>
      </c>
      <c r="AU228" s="170" t="str">
        <f t="shared" si="7"/>
        <v>Tövsala församling</v>
      </c>
      <c r="AV228" s="149" t="e">
        <f>'2025 Srk 21.7.'!#REF!</f>
        <v>#REF!</v>
      </c>
      <c r="AW228" s="150" t="e">
        <f>'2025 Srk 21.7.'!#REF!</f>
        <v>#REF!</v>
      </c>
      <c r="AX228" s="149" t="e">
        <f>'2025 Srk 21.7.'!#REF!</f>
        <v>#REF!</v>
      </c>
      <c r="AY228" s="149" t="e">
        <f>'2025 Srk 21.7.'!#REF!</f>
        <v>#REF!</v>
      </c>
    </row>
    <row r="229" spans="1:51" ht="15" customHeight="1">
      <c r="A229" s="86" t="s">
        <v>469</v>
      </c>
      <c r="B229" s="87"/>
      <c r="C229" s="88" t="s">
        <v>1216</v>
      </c>
      <c r="D229" s="89">
        <v>1592897.52</v>
      </c>
      <c r="E229" s="106">
        <v>5.3323896054960906E-2</v>
      </c>
      <c r="F229" s="89">
        <v>1573229.4675998308</v>
      </c>
      <c r="G229" s="89">
        <v>1602627.4626749998</v>
      </c>
      <c r="H229" s="89">
        <v>-29397.995075169019</v>
      </c>
      <c r="I229" s="89">
        <v>-106883.52871479766</v>
      </c>
      <c r="J229" s="89">
        <v>-136281.52378996668</v>
      </c>
      <c r="K229" s="89">
        <v>56844.423511240704</v>
      </c>
      <c r="L229" s="23"/>
      <c r="M229" s="22">
        <v>1.3069209173621531E-3</v>
      </c>
      <c r="N229" s="27">
        <v>1942</v>
      </c>
      <c r="O229" s="1" t="s">
        <v>889</v>
      </c>
      <c r="Q229" s="175"/>
      <c r="S229" s="178"/>
      <c r="T229" s="176"/>
      <c r="U229" s="176"/>
      <c r="V229" s="177"/>
      <c r="W229" s="177"/>
      <c r="X229" s="176"/>
      <c r="Y229" s="177"/>
      <c r="Z229" s="176"/>
      <c r="AA229" s="176"/>
      <c r="AB229" s="177"/>
      <c r="AC229" s="177"/>
      <c r="AD229" s="11"/>
      <c r="AE229" s="151"/>
      <c r="AF229" s="152" t="str">
        <f t="shared" si="6"/>
        <v>Tammela församling</v>
      </c>
      <c r="AG229" s="153" t="e">
        <f>'2025 Srk 21.7.'!#REF!</f>
        <v>#REF!</v>
      </c>
      <c r="AH229" s="139" t="e">
        <f>'2025 Srk 21.7.'!#REF!</f>
        <v>#REF!</v>
      </c>
      <c r="AI229" s="154" t="e">
        <f>'2025 Srk 21.7.'!#REF!</f>
        <v>#REF!</v>
      </c>
      <c r="AJ229" s="154" t="e">
        <f>'2025 Srk 21.7.'!#REF!</f>
        <v>#REF!</v>
      </c>
      <c r="AK229" s="154" t="e">
        <f>'2025 Srk 21.7.'!#REF!</f>
        <v>#REF!</v>
      </c>
      <c r="AU229" s="170" t="str">
        <f t="shared" si="7"/>
        <v>Tammela församling</v>
      </c>
      <c r="AV229" s="149" t="e">
        <f>'2025 Srk 21.7.'!#REF!</f>
        <v>#REF!</v>
      </c>
      <c r="AW229" s="150" t="e">
        <f>'2025 Srk 21.7.'!#REF!</f>
        <v>#REF!</v>
      </c>
      <c r="AX229" s="149" t="e">
        <f>'2025 Srk 21.7.'!#REF!</f>
        <v>#REF!</v>
      </c>
      <c r="AY229" s="149" t="e">
        <f>'2025 Srk 21.7.'!#REF!</f>
        <v>#REF!</v>
      </c>
    </row>
    <row r="230" spans="1:51" ht="15" customHeight="1">
      <c r="A230" s="86" t="s">
        <v>469</v>
      </c>
      <c r="B230" s="87"/>
      <c r="C230" s="88" t="s">
        <v>1217</v>
      </c>
      <c r="D230" s="89">
        <v>41019474.479999997</v>
      </c>
      <c r="E230" s="106">
        <v>5.404598174212949E-2</v>
      </c>
      <c r="F230" s="89">
        <v>40512992.949725501</v>
      </c>
      <c r="G230" s="89">
        <v>41790684.980294995</v>
      </c>
      <c r="H230" s="89">
        <v>-1277692.0305694938</v>
      </c>
      <c r="I230" s="89">
        <v>-2752409.4446760076</v>
      </c>
      <c r="J230" s="89">
        <v>-4030101.4752455014</v>
      </c>
      <c r="K230" s="89">
        <v>1463828.2439849928</v>
      </c>
      <c r="L230" s="23"/>
      <c r="M230" s="22">
        <v>3.6128945724086606E-3</v>
      </c>
      <c r="N230" s="27">
        <v>1006</v>
      </c>
      <c r="O230" s="1" t="s">
        <v>891</v>
      </c>
      <c r="Q230" s="175"/>
      <c r="S230" s="178"/>
      <c r="T230" s="176"/>
      <c r="U230" s="176"/>
      <c r="V230" s="177"/>
      <c r="W230" s="177"/>
      <c r="X230" s="176"/>
      <c r="Y230" s="177"/>
      <c r="Z230" s="176"/>
      <c r="AA230" s="176"/>
      <c r="AB230" s="177"/>
      <c r="AC230" s="177"/>
      <c r="AD230" s="11"/>
      <c r="AE230" s="151"/>
      <c r="AF230" s="152" t="str">
        <f t="shared" si="6"/>
        <v>Tammerfors kyrkliga samfällighet</v>
      </c>
      <c r="AG230" s="153" t="e">
        <f>'2025 Srk 21.7.'!#REF!</f>
        <v>#REF!</v>
      </c>
      <c r="AH230" s="139" t="e">
        <f>'2025 Srk 21.7.'!#REF!</f>
        <v>#REF!</v>
      </c>
      <c r="AI230" s="154" t="e">
        <f>'2025 Srk 21.7.'!#REF!</f>
        <v>#REF!</v>
      </c>
      <c r="AJ230" s="154" t="e">
        <f>'2025 Srk 21.7.'!#REF!</f>
        <v>#REF!</v>
      </c>
      <c r="AK230" s="154" t="e">
        <f>'2025 Srk 21.7.'!#REF!</f>
        <v>#REF!</v>
      </c>
      <c r="AU230" s="170" t="str">
        <f t="shared" si="7"/>
        <v>Tammerfors kyrkliga samfällighet</v>
      </c>
      <c r="AV230" s="149" t="e">
        <f>'2025 Srk 21.7.'!#REF!</f>
        <v>#REF!</v>
      </c>
      <c r="AW230" s="150" t="e">
        <f>'2025 Srk 21.7.'!#REF!</f>
        <v>#REF!</v>
      </c>
      <c r="AX230" s="149" t="e">
        <f>'2025 Srk 21.7.'!#REF!</f>
        <v>#REF!</v>
      </c>
      <c r="AY230" s="149" t="e">
        <f>'2025 Srk 21.7.'!#REF!</f>
        <v>#REF!</v>
      </c>
    </row>
    <row r="231" spans="1:51" ht="15" customHeight="1">
      <c r="A231" s="86" t="s">
        <v>518</v>
      </c>
      <c r="B231" s="87"/>
      <c r="C231" s="88" t="s">
        <v>1218</v>
      </c>
      <c r="D231" s="89">
        <v>1498528.96</v>
      </c>
      <c r="E231" s="106">
        <v>7.1308956751188868E-2</v>
      </c>
      <c r="F231" s="89">
        <v>1480026.1085997096</v>
      </c>
      <c r="G231" s="89">
        <v>1541712.647385</v>
      </c>
      <c r="H231" s="89">
        <v>-61686.538785290439</v>
      </c>
      <c r="I231" s="89">
        <v>-100551.39211097264</v>
      </c>
      <c r="J231" s="89">
        <v>-162237.93089626307</v>
      </c>
      <c r="K231" s="89">
        <v>53476.770336172711</v>
      </c>
      <c r="L231" s="23"/>
      <c r="M231" s="22">
        <v>6.5232250649308347E-4</v>
      </c>
      <c r="N231" s="27">
        <v>1011</v>
      </c>
      <c r="O231" s="1" t="s">
        <v>893</v>
      </c>
      <c r="Q231" s="175"/>
      <c r="S231" s="178"/>
      <c r="T231" s="176"/>
      <c r="U231" s="176"/>
      <c r="V231" s="177"/>
      <c r="W231" s="177"/>
      <c r="X231" s="176"/>
      <c r="Y231" s="177"/>
      <c r="Z231" s="176"/>
      <c r="AA231" s="176"/>
      <c r="AB231" s="177"/>
      <c r="AC231" s="177"/>
      <c r="AD231" s="11"/>
      <c r="AE231" s="151"/>
      <c r="AF231" s="152" t="str">
        <f t="shared" si="6"/>
        <v>Tammerfors Ortodoxa församling</v>
      </c>
      <c r="AG231" s="153" t="e">
        <f>'2025 Srk 21.7.'!#REF!</f>
        <v>#REF!</v>
      </c>
      <c r="AH231" s="139" t="e">
        <f>'2025 Srk 21.7.'!#REF!</f>
        <v>#REF!</v>
      </c>
      <c r="AI231" s="154" t="e">
        <f>'2025 Srk 21.7.'!#REF!</f>
        <v>#REF!</v>
      </c>
      <c r="AJ231" s="154" t="e">
        <f>'2025 Srk 21.7.'!#REF!</f>
        <v>#REF!</v>
      </c>
      <c r="AK231" s="154" t="e">
        <f>'2025 Srk 21.7.'!#REF!</f>
        <v>#REF!</v>
      </c>
      <c r="AU231" s="170" t="str">
        <f t="shared" si="7"/>
        <v>Tammerfors Ortodoxa församling</v>
      </c>
      <c r="AV231" s="149" t="e">
        <f>'2025 Srk 21.7.'!#REF!</f>
        <v>#REF!</v>
      </c>
      <c r="AW231" s="150" t="e">
        <f>'2025 Srk 21.7.'!#REF!</f>
        <v>#REF!</v>
      </c>
      <c r="AX231" s="149" t="e">
        <f>'2025 Srk 21.7.'!#REF!</f>
        <v>#REF!</v>
      </c>
      <c r="AY231" s="149" t="e">
        <f>'2025 Srk 21.7.'!#REF!</f>
        <v>#REF!</v>
      </c>
    </row>
    <row r="232" spans="1:51" ht="15" customHeight="1">
      <c r="A232" s="86" t="s">
        <v>469</v>
      </c>
      <c r="B232" s="87"/>
      <c r="C232" s="88" t="s">
        <v>2254</v>
      </c>
      <c r="D232" s="89">
        <v>2332005.62</v>
      </c>
      <c r="E232" s="106">
        <v>3.1406873975882377E-2</v>
      </c>
      <c r="F232" s="89">
        <v>2303211.5462094597</v>
      </c>
      <c r="G232" s="89">
        <v>2339598.0736800004</v>
      </c>
      <c r="H232" s="89">
        <v>-36386.527470540721</v>
      </c>
      <c r="I232" s="89">
        <v>-156477.73100201672</v>
      </c>
      <c r="J232" s="89">
        <v>-192864.25847255744</v>
      </c>
      <c r="K232" s="89">
        <v>83220.366300698035</v>
      </c>
      <c r="L232" s="23"/>
      <c r="M232" s="22">
        <v>1.4486960700542686E-3</v>
      </c>
      <c r="N232" s="27">
        <v>1017</v>
      </c>
      <c r="O232" s="1" t="s">
        <v>897</v>
      </c>
      <c r="Q232" s="175"/>
      <c r="S232" s="178"/>
      <c r="T232" s="176"/>
      <c r="U232" s="176"/>
      <c r="V232" s="177"/>
      <c r="W232" s="177"/>
      <c r="X232" s="176"/>
      <c r="Y232" s="177"/>
      <c r="Z232" s="176"/>
      <c r="AA232" s="176"/>
      <c r="AB232" s="177"/>
      <c r="AC232" s="177"/>
      <c r="AD232" s="11"/>
      <c r="AE232" s="151"/>
      <c r="AF232" s="152" t="str">
        <f t="shared" si="6"/>
        <v>Tarjanne församling</v>
      </c>
      <c r="AG232" s="153" t="e">
        <f>'2025 Srk 21.7.'!#REF!</f>
        <v>#REF!</v>
      </c>
      <c r="AH232" s="139" t="e">
        <f>'2025 Srk 21.7.'!#REF!</f>
        <v>#REF!</v>
      </c>
      <c r="AI232" s="154" t="e">
        <f>'2025 Srk 21.7.'!#REF!</f>
        <v>#REF!</v>
      </c>
      <c r="AJ232" s="154" t="e">
        <f>'2025 Srk 21.7.'!#REF!</f>
        <v>#REF!</v>
      </c>
      <c r="AK232" s="154" t="e">
        <f>'2025 Srk 21.7.'!#REF!</f>
        <v>#REF!</v>
      </c>
      <c r="AU232" s="170" t="str">
        <f t="shared" si="7"/>
        <v>Tarjanne församling</v>
      </c>
      <c r="AV232" s="149" t="e">
        <f>'2025 Srk 21.7.'!#REF!</f>
        <v>#REF!</v>
      </c>
      <c r="AW232" s="150" t="e">
        <f>'2025 Srk 21.7.'!#REF!</f>
        <v>#REF!</v>
      </c>
      <c r="AX232" s="149" t="e">
        <f>'2025 Srk 21.7.'!#REF!</f>
        <v>#REF!</v>
      </c>
      <c r="AY232" s="149" t="e">
        <f>'2025 Srk 21.7.'!#REF!</f>
        <v>#REF!</v>
      </c>
    </row>
    <row r="233" spans="1:51" ht="15" customHeight="1">
      <c r="A233" s="86" t="s">
        <v>469</v>
      </c>
      <c r="B233" s="87"/>
      <c r="C233" s="88" t="s">
        <v>1219</v>
      </c>
      <c r="D233" s="89">
        <v>707854.08</v>
      </c>
      <c r="E233" s="106">
        <v>4.3293659023412312E-2</v>
      </c>
      <c r="F233" s="89">
        <v>699113.96272169973</v>
      </c>
      <c r="G233" s="89">
        <v>720117.21865499998</v>
      </c>
      <c r="H233" s="89">
        <v>-21003.255933300243</v>
      </c>
      <c r="I233" s="89">
        <v>-47497.055482619297</v>
      </c>
      <c r="J233" s="89">
        <v>-68500.311415919539</v>
      </c>
      <c r="K233" s="89">
        <v>25260.606286636477</v>
      </c>
      <c r="L233" s="23"/>
      <c r="M233" s="22">
        <v>1.6229380604363935E-3</v>
      </c>
      <c r="N233" s="27">
        <v>1020</v>
      </c>
      <c r="O233" s="1" t="s">
        <v>899</v>
      </c>
      <c r="Q233" s="175"/>
      <c r="S233" s="178"/>
      <c r="T233" s="176"/>
      <c r="U233" s="176"/>
      <c r="V233" s="177"/>
      <c r="W233" s="177"/>
      <c r="X233" s="176"/>
      <c r="Y233" s="177"/>
      <c r="Z233" s="176"/>
      <c r="AA233" s="176"/>
      <c r="AB233" s="177"/>
      <c r="AC233" s="177"/>
      <c r="AD233" s="11"/>
      <c r="AE233" s="151"/>
      <c r="AF233" s="152" t="str">
        <f t="shared" si="6"/>
        <v>Tervola församling</v>
      </c>
      <c r="AG233" s="153" t="e">
        <f>'2025 Srk 21.7.'!#REF!</f>
        <v>#REF!</v>
      </c>
      <c r="AH233" s="139" t="e">
        <f>'2025 Srk 21.7.'!#REF!</f>
        <v>#REF!</v>
      </c>
      <c r="AI233" s="154" t="e">
        <f>'2025 Srk 21.7.'!#REF!</f>
        <v>#REF!</v>
      </c>
      <c r="AJ233" s="154" t="e">
        <f>'2025 Srk 21.7.'!#REF!</f>
        <v>#REF!</v>
      </c>
      <c r="AK233" s="154" t="e">
        <f>'2025 Srk 21.7.'!#REF!</f>
        <v>#REF!</v>
      </c>
      <c r="AU233" s="170" t="str">
        <f t="shared" si="7"/>
        <v>Tervola församling</v>
      </c>
      <c r="AV233" s="149" t="e">
        <f>'2025 Srk 21.7.'!#REF!</f>
        <v>#REF!</v>
      </c>
      <c r="AW233" s="150" t="e">
        <f>'2025 Srk 21.7.'!#REF!</f>
        <v>#REF!</v>
      </c>
      <c r="AX233" s="149" t="e">
        <f>'2025 Srk 21.7.'!#REF!</f>
        <v>#REF!</v>
      </c>
      <c r="AY233" s="149" t="e">
        <f>'2025 Srk 21.7.'!#REF!</f>
        <v>#REF!</v>
      </c>
    </row>
    <row r="234" spans="1:51" ht="15" customHeight="1">
      <c r="A234" s="86" t="s">
        <v>469</v>
      </c>
      <c r="B234" s="87"/>
      <c r="C234" s="88" t="s">
        <v>1220</v>
      </c>
      <c r="D234" s="89">
        <v>1137687.1499999999</v>
      </c>
      <c r="E234" s="106">
        <v>2.6420962212178933E-2</v>
      </c>
      <c r="F234" s="89">
        <v>1123639.7362773651</v>
      </c>
      <c r="G234" s="89">
        <v>1151309.363445</v>
      </c>
      <c r="H234" s="89">
        <v>-27669.627167634899</v>
      </c>
      <c r="I234" s="89">
        <v>-76338.882846324806</v>
      </c>
      <c r="J234" s="89">
        <v>-104008.51001395971</v>
      </c>
      <c r="K234" s="89">
        <v>40599.705483813188</v>
      </c>
      <c r="L234" s="23"/>
      <c r="M234" s="22">
        <v>4.0786806699363197E-4</v>
      </c>
      <c r="N234" s="27">
        <v>1021</v>
      </c>
      <c r="O234" s="1" t="s">
        <v>901</v>
      </c>
      <c r="Q234" s="175"/>
      <c r="S234" s="178"/>
      <c r="T234" s="176"/>
      <c r="U234" s="176"/>
      <c r="V234" s="177"/>
      <c r="W234" s="177"/>
      <c r="X234" s="176"/>
      <c r="Y234" s="177"/>
      <c r="Z234" s="176"/>
      <c r="AA234" s="176"/>
      <c r="AB234" s="177"/>
      <c r="AC234" s="177"/>
      <c r="AD234" s="11"/>
      <c r="AE234" s="151"/>
      <c r="AF234" s="152" t="str">
        <f t="shared" si="6"/>
        <v>Östermarks församling</v>
      </c>
      <c r="AG234" s="153" t="e">
        <f>'2025 Srk 21.7.'!#REF!</f>
        <v>#REF!</v>
      </c>
      <c r="AH234" s="139" t="e">
        <f>'2025 Srk 21.7.'!#REF!</f>
        <v>#REF!</v>
      </c>
      <c r="AI234" s="154" t="e">
        <f>'2025 Srk 21.7.'!#REF!</f>
        <v>#REF!</v>
      </c>
      <c r="AJ234" s="154" t="e">
        <f>'2025 Srk 21.7.'!#REF!</f>
        <v>#REF!</v>
      </c>
      <c r="AK234" s="154" t="e">
        <f>'2025 Srk 21.7.'!#REF!</f>
        <v>#REF!</v>
      </c>
      <c r="AU234" s="170" t="str">
        <f t="shared" si="7"/>
        <v>Östermarks församling</v>
      </c>
      <c r="AV234" s="149" t="e">
        <f>'2025 Srk 21.7.'!#REF!</f>
        <v>#REF!</v>
      </c>
      <c r="AW234" s="150" t="e">
        <f>'2025 Srk 21.7.'!#REF!</f>
        <v>#REF!</v>
      </c>
      <c r="AX234" s="149" t="e">
        <f>'2025 Srk 21.7.'!#REF!</f>
        <v>#REF!</v>
      </c>
      <c r="AY234" s="149" t="e">
        <f>'2025 Srk 21.7.'!#REF!</f>
        <v>#REF!</v>
      </c>
    </row>
    <row r="235" spans="1:51" ht="15" customHeight="1">
      <c r="A235" s="86" t="s">
        <v>469</v>
      </c>
      <c r="B235" s="87"/>
      <c r="C235" s="88" t="s">
        <v>1222</v>
      </c>
      <c r="D235" s="89">
        <v>971059.04</v>
      </c>
      <c r="E235" s="106">
        <v>4.9315794767433196E-2</v>
      </c>
      <c r="F235" s="89">
        <v>959069.04074230895</v>
      </c>
      <c r="G235" s="89">
        <v>966616.25458499999</v>
      </c>
      <c r="H235" s="89">
        <v>-7547.2138426910387</v>
      </c>
      <c r="I235" s="89">
        <v>-65158.125668752284</v>
      </c>
      <c r="J235" s="89">
        <v>-72705.339511443322</v>
      </c>
      <c r="K235" s="89">
        <v>34653.385187126682</v>
      </c>
      <c r="L235" s="23"/>
      <c r="M235" s="22">
        <v>1.796402983563836E-3</v>
      </c>
      <c r="N235" s="27">
        <v>1027</v>
      </c>
      <c r="O235" s="1" t="s">
        <v>1221</v>
      </c>
      <c r="Q235" s="175"/>
      <c r="S235" s="178"/>
      <c r="T235" s="176"/>
      <c r="U235" s="176"/>
      <c r="V235" s="177"/>
      <c r="W235" s="177"/>
      <c r="X235" s="176"/>
      <c r="Y235" s="177"/>
      <c r="Z235" s="176"/>
      <c r="AA235" s="176"/>
      <c r="AB235" s="177"/>
      <c r="AC235" s="177"/>
      <c r="AD235" s="11"/>
      <c r="AE235" s="151"/>
      <c r="AF235" s="152" t="str">
        <f t="shared" si="6"/>
        <v>Toholampi församling</v>
      </c>
      <c r="AG235" s="153" t="e">
        <f>'2025 Srk 21.7.'!#REF!</f>
        <v>#REF!</v>
      </c>
      <c r="AH235" s="139" t="e">
        <f>'2025 Srk 21.7.'!#REF!</f>
        <v>#REF!</v>
      </c>
      <c r="AI235" s="154" t="e">
        <f>'2025 Srk 21.7.'!#REF!</f>
        <v>#REF!</v>
      </c>
      <c r="AJ235" s="154" t="e">
        <f>'2025 Srk 21.7.'!#REF!</f>
        <v>#REF!</v>
      </c>
      <c r="AK235" s="154" t="e">
        <f>'2025 Srk 21.7.'!#REF!</f>
        <v>#REF!</v>
      </c>
      <c r="AU235" s="170" t="str">
        <f t="shared" si="7"/>
        <v>Toholampi församling</v>
      </c>
      <c r="AV235" s="149" t="e">
        <f>'2025 Srk 21.7.'!#REF!</f>
        <v>#REF!</v>
      </c>
      <c r="AW235" s="150" t="e">
        <f>'2025 Srk 21.7.'!#REF!</f>
        <v>#REF!</v>
      </c>
      <c r="AX235" s="149" t="e">
        <f>'2025 Srk 21.7.'!#REF!</f>
        <v>#REF!</v>
      </c>
      <c r="AY235" s="149" t="e">
        <f>'2025 Srk 21.7.'!#REF!</f>
        <v>#REF!</v>
      </c>
    </row>
    <row r="236" spans="1:51" ht="15" customHeight="1">
      <c r="A236" s="86" t="s">
        <v>469</v>
      </c>
      <c r="B236" s="87"/>
      <c r="C236" s="88" t="s">
        <v>1223</v>
      </c>
      <c r="D236" s="89">
        <v>4386141.4400000004</v>
      </c>
      <c r="E236" s="106">
        <v>3.2251595140303957E-2</v>
      </c>
      <c r="F236" s="89">
        <v>4331984.2462111162</v>
      </c>
      <c r="G236" s="89">
        <v>4467568.6361250002</v>
      </c>
      <c r="H236" s="89">
        <v>-135584.38991388399</v>
      </c>
      <c r="I236" s="89">
        <v>-294310.38008609874</v>
      </c>
      <c r="J236" s="89">
        <v>-429894.76999998273</v>
      </c>
      <c r="K236" s="89">
        <v>156524.62161882405</v>
      </c>
      <c r="L236" s="23"/>
      <c r="M236" s="22">
        <v>2.1909050990386466E-3</v>
      </c>
      <c r="N236" s="27">
        <v>1031</v>
      </c>
      <c r="O236" s="1" t="s">
        <v>903</v>
      </c>
      <c r="Q236" s="175"/>
      <c r="S236" s="178"/>
      <c r="T236" s="176"/>
      <c r="U236" s="176"/>
      <c r="V236" s="177"/>
      <c r="W236" s="177"/>
      <c r="X236" s="176"/>
      <c r="Y236" s="177"/>
      <c r="Z236" s="176"/>
      <c r="AA236" s="176"/>
      <c r="AB236" s="177"/>
      <c r="AC236" s="177"/>
      <c r="AD236" s="11"/>
      <c r="AE236" s="151"/>
      <c r="AF236" s="152" t="str">
        <f t="shared" si="6"/>
        <v>Torneå församling</v>
      </c>
      <c r="AG236" s="153" t="e">
        <f>'2025 Srk 21.7.'!#REF!</f>
        <v>#REF!</v>
      </c>
      <c r="AH236" s="139" t="e">
        <f>'2025 Srk 21.7.'!#REF!</f>
        <v>#REF!</v>
      </c>
      <c r="AI236" s="154" t="e">
        <f>'2025 Srk 21.7.'!#REF!</f>
        <v>#REF!</v>
      </c>
      <c r="AJ236" s="154" t="e">
        <f>'2025 Srk 21.7.'!#REF!</f>
        <v>#REF!</v>
      </c>
      <c r="AK236" s="154" t="e">
        <f>'2025 Srk 21.7.'!#REF!</f>
        <v>#REF!</v>
      </c>
      <c r="AU236" s="170" t="str">
        <f t="shared" si="7"/>
        <v>Torneå församling</v>
      </c>
      <c r="AV236" s="149" t="e">
        <f>'2025 Srk 21.7.'!#REF!</f>
        <v>#REF!</v>
      </c>
      <c r="AW236" s="150" t="e">
        <f>'2025 Srk 21.7.'!#REF!</f>
        <v>#REF!</v>
      </c>
      <c r="AX236" s="149" t="e">
        <f>'2025 Srk 21.7.'!#REF!</f>
        <v>#REF!</v>
      </c>
      <c r="AY236" s="149" t="e">
        <f>'2025 Srk 21.7.'!#REF!</f>
        <v>#REF!</v>
      </c>
    </row>
    <row r="237" spans="1:51" ht="15" customHeight="1">
      <c r="A237" s="86" t="s">
        <v>469</v>
      </c>
      <c r="B237" s="87"/>
      <c r="C237" s="88" t="s">
        <v>1224</v>
      </c>
      <c r="D237" s="89">
        <v>37921839.640000001</v>
      </c>
      <c r="E237" s="106">
        <v>3.8897058823690767E-2</v>
      </c>
      <c r="F237" s="89">
        <v>37453605.670277745</v>
      </c>
      <c r="G237" s="89">
        <v>38894869.180574998</v>
      </c>
      <c r="H237" s="89">
        <v>-1441263.5102972537</v>
      </c>
      <c r="I237" s="89">
        <v>-2544557.9424845185</v>
      </c>
      <c r="J237" s="89">
        <v>-3985821.4527817722</v>
      </c>
      <c r="K237" s="89">
        <v>1353285.4975011298</v>
      </c>
      <c r="L237" s="23"/>
      <c r="M237" s="22">
        <v>1.0354767585515694E-3</v>
      </c>
      <c r="N237" s="27">
        <v>196</v>
      </c>
      <c r="O237" s="1" t="s">
        <v>566</v>
      </c>
      <c r="Q237" s="175"/>
      <c r="S237" s="178"/>
      <c r="T237" s="176"/>
      <c r="U237" s="176"/>
      <c r="V237" s="177"/>
      <c r="W237" s="177"/>
      <c r="X237" s="176"/>
      <c r="Y237" s="177"/>
      <c r="Z237" s="176"/>
      <c r="AA237" s="176"/>
      <c r="AB237" s="177"/>
      <c r="AC237" s="177"/>
      <c r="AD237" s="11"/>
      <c r="AE237" s="151"/>
      <c r="AF237" s="152" t="str">
        <f t="shared" si="6"/>
        <v>Åbo och St Karins kyrkliga samfällighet</v>
      </c>
      <c r="AG237" s="153" t="e">
        <f>'2025 Srk 21.7.'!#REF!</f>
        <v>#REF!</v>
      </c>
      <c r="AH237" s="139" t="e">
        <f>'2025 Srk 21.7.'!#REF!</f>
        <v>#REF!</v>
      </c>
      <c r="AI237" s="154" t="e">
        <f>'2025 Srk 21.7.'!#REF!</f>
        <v>#REF!</v>
      </c>
      <c r="AJ237" s="154" t="e">
        <f>'2025 Srk 21.7.'!#REF!</f>
        <v>#REF!</v>
      </c>
      <c r="AK237" s="154" t="e">
        <f>'2025 Srk 21.7.'!#REF!</f>
        <v>#REF!</v>
      </c>
      <c r="AU237" s="170" t="str">
        <f t="shared" si="7"/>
        <v>Åbo och St Karins kyrkliga samfällighet</v>
      </c>
      <c r="AV237" s="149" t="e">
        <f>'2025 Srk 21.7.'!#REF!</f>
        <v>#REF!</v>
      </c>
      <c r="AW237" s="150" t="e">
        <f>'2025 Srk 21.7.'!#REF!</f>
        <v>#REF!</v>
      </c>
      <c r="AX237" s="149" t="e">
        <f>'2025 Srk 21.7.'!#REF!</f>
        <v>#REF!</v>
      </c>
      <c r="AY237" s="149" t="e">
        <f>'2025 Srk 21.7.'!#REF!</f>
        <v>#REF!</v>
      </c>
    </row>
    <row r="238" spans="1:51" ht="15" customHeight="1">
      <c r="A238" s="86" t="s">
        <v>518</v>
      </c>
      <c r="B238" s="87"/>
      <c r="C238" s="88" t="s">
        <v>1225</v>
      </c>
      <c r="D238" s="89">
        <v>961922.95</v>
      </c>
      <c r="E238" s="106">
        <v>4.5020923820346281E-2</v>
      </c>
      <c r="F238" s="89">
        <v>950045.75718126469</v>
      </c>
      <c r="G238" s="89">
        <v>1006453.520955</v>
      </c>
      <c r="H238" s="89">
        <v>-56407.763773735263</v>
      </c>
      <c r="I238" s="89">
        <v>-64545.093426818748</v>
      </c>
      <c r="J238" s="89">
        <v>-120952.85720055402</v>
      </c>
      <c r="K238" s="89">
        <v>34327.353058457913</v>
      </c>
      <c r="L238" s="23"/>
      <c r="M238" s="22">
        <v>4.1589442331980443E-4</v>
      </c>
      <c r="N238" s="27">
        <v>193</v>
      </c>
      <c r="O238" s="1" t="s">
        <v>564</v>
      </c>
      <c r="Q238" s="175"/>
      <c r="S238" s="178"/>
      <c r="T238" s="176"/>
      <c r="U238" s="176"/>
      <c r="V238" s="177"/>
      <c r="W238" s="177"/>
      <c r="X238" s="176"/>
      <c r="Y238" s="177"/>
      <c r="Z238" s="176"/>
      <c r="AA238" s="176"/>
      <c r="AB238" s="177"/>
      <c r="AC238" s="177"/>
      <c r="AD238" s="11"/>
      <c r="AE238" s="151"/>
      <c r="AF238" s="152" t="str">
        <f t="shared" si="6"/>
        <v>Åbo Ortodoxa församling</v>
      </c>
      <c r="AG238" s="153" t="e">
        <f>'2025 Srk 21.7.'!#REF!</f>
        <v>#REF!</v>
      </c>
      <c r="AH238" s="139" t="e">
        <f>'2025 Srk 21.7.'!#REF!</f>
        <v>#REF!</v>
      </c>
      <c r="AI238" s="154" t="e">
        <f>'2025 Srk 21.7.'!#REF!</f>
        <v>#REF!</v>
      </c>
      <c r="AJ238" s="154" t="e">
        <f>'2025 Srk 21.7.'!#REF!</f>
        <v>#REF!</v>
      </c>
      <c r="AK238" s="154" t="e">
        <f>'2025 Srk 21.7.'!#REF!</f>
        <v>#REF!</v>
      </c>
      <c r="AU238" s="170" t="str">
        <f t="shared" si="7"/>
        <v>Åbo Ortodoxa församling</v>
      </c>
      <c r="AV238" s="149" t="e">
        <f>'2025 Srk 21.7.'!#REF!</f>
        <v>#REF!</v>
      </c>
      <c r="AW238" s="150" t="e">
        <f>'2025 Srk 21.7.'!#REF!</f>
        <v>#REF!</v>
      </c>
      <c r="AX238" s="149" t="e">
        <f>'2025 Srk 21.7.'!#REF!</f>
        <v>#REF!</v>
      </c>
      <c r="AY238" s="149" t="e">
        <f>'2025 Srk 21.7.'!#REF!</f>
        <v>#REF!</v>
      </c>
    </row>
    <row r="239" spans="1:51" ht="15" customHeight="1">
      <c r="A239" s="86" t="s">
        <v>469</v>
      </c>
      <c r="B239" s="87"/>
      <c r="C239" s="88" t="s">
        <v>1226</v>
      </c>
      <c r="D239" s="89">
        <v>9835681.7200000007</v>
      </c>
      <c r="E239" s="106">
        <v>5.4903364196333015E-2</v>
      </c>
      <c r="F239" s="89">
        <v>9714237.1819607019</v>
      </c>
      <c r="G239" s="89">
        <v>10026561.818384999</v>
      </c>
      <c r="H239" s="89">
        <v>-312324.63642429747</v>
      </c>
      <c r="I239" s="89">
        <v>-659974.89251488738</v>
      </c>
      <c r="J239" s="89">
        <v>-972299.52893918485</v>
      </c>
      <c r="K239" s="89">
        <v>350997.88291053934</v>
      </c>
      <c r="L239" s="23"/>
      <c r="M239" s="22">
        <v>5.0122051633811585E-4</v>
      </c>
      <c r="N239" s="27">
        <v>1038</v>
      </c>
      <c r="O239" s="1" t="s">
        <v>905</v>
      </c>
      <c r="Q239" s="175"/>
      <c r="S239" s="178"/>
      <c r="T239" s="176"/>
      <c r="U239" s="176"/>
      <c r="V239" s="177"/>
      <c r="W239" s="177"/>
      <c r="X239" s="176"/>
      <c r="Y239" s="177"/>
      <c r="Z239" s="176"/>
      <c r="AA239" s="176"/>
      <c r="AB239" s="177"/>
      <c r="AC239" s="177"/>
      <c r="AD239" s="11"/>
      <c r="AE239" s="151"/>
      <c r="AF239" s="152" t="str">
        <f t="shared" si="6"/>
        <v>Tusby församling</v>
      </c>
      <c r="AG239" s="153" t="e">
        <f>'2025 Srk 21.7.'!#REF!</f>
        <v>#REF!</v>
      </c>
      <c r="AH239" s="139" t="e">
        <f>'2025 Srk 21.7.'!#REF!</f>
        <v>#REF!</v>
      </c>
      <c r="AI239" s="154" t="e">
        <f>'2025 Srk 21.7.'!#REF!</f>
        <v>#REF!</v>
      </c>
      <c r="AJ239" s="154" t="e">
        <f>'2025 Srk 21.7.'!#REF!</f>
        <v>#REF!</v>
      </c>
      <c r="AK239" s="154" t="e">
        <f>'2025 Srk 21.7.'!#REF!</f>
        <v>#REF!</v>
      </c>
      <c r="AU239" s="170" t="str">
        <f t="shared" si="7"/>
        <v>Tusby församling</v>
      </c>
      <c r="AV239" s="149" t="e">
        <f>'2025 Srk 21.7.'!#REF!</f>
        <v>#REF!</v>
      </c>
      <c r="AW239" s="150" t="e">
        <f>'2025 Srk 21.7.'!#REF!</f>
        <v>#REF!</v>
      </c>
      <c r="AX239" s="149" t="e">
        <f>'2025 Srk 21.7.'!#REF!</f>
        <v>#REF!</v>
      </c>
      <c r="AY239" s="149" t="e">
        <f>'2025 Srk 21.7.'!#REF!</f>
        <v>#REF!</v>
      </c>
    </row>
    <row r="240" spans="1:51" ht="15" customHeight="1">
      <c r="A240" s="86" t="s">
        <v>469</v>
      </c>
      <c r="B240" s="87"/>
      <c r="C240" s="88" t="s">
        <v>1227</v>
      </c>
      <c r="D240" s="89">
        <v>1544944.44</v>
      </c>
      <c r="E240" s="106">
        <v>7.4700274965519231E-2</v>
      </c>
      <c r="F240" s="89">
        <v>1525868.480737241</v>
      </c>
      <c r="G240" s="89">
        <v>1527619.9542749999</v>
      </c>
      <c r="H240" s="89">
        <v>-1751.4735377589241</v>
      </c>
      <c r="I240" s="89">
        <v>-103665.87388214843</v>
      </c>
      <c r="J240" s="89">
        <v>-105417.34741990735</v>
      </c>
      <c r="K240" s="89">
        <v>55133.161390505906</v>
      </c>
      <c r="L240" s="23"/>
      <c r="M240" s="22">
        <v>4.0532414893864471E-4</v>
      </c>
      <c r="N240" s="27">
        <v>1043</v>
      </c>
      <c r="O240" s="1" t="s">
        <v>907</v>
      </c>
      <c r="Q240" s="175"/>
      <c r="S240" s="178"/>
      <c r="T240" s="176"/>
      <c r="U240" s="176"/>
      <c r="V240" s="177"/>
      <c r="W240" s="177"/>
      <c r="X240" s="176"/>
      <c r="Y240" s="177"/>
      <c r="Z240" s="176"/>
      <c r="AA240" s="176"/>
      <c r="AB240" s="177"/>
      <c r="AC240" s="177"/>
      <c r="AD240" s="11"/>
      <c r="AE240" s="151"/>
      <c r="AF240" s="152" t="str">
        <f t="shared" si="6"/>
        <v>Tyrnävä församling</v>
      </c>
      <c r="AG240" s="153" t="e">
        <f>'2025 Srk 21.7.'!#REF!</f>
        <v>#REF!</v>
      </c>
      <c r="AH240" s="139" t="e">
        <f>'2025 Srk 21.7.'!#REF!</f>
        <v>#REF!</v>
      </c>
      <c r="AI240" s="154" t="e">
        <f>'2025 Srk 21.7.'!#REF!</f>
        <v>#REF!</v>
      </c>
      <c r="AJ240" s="154" t="e">
        <f>'2025 Srk 21.7.'!#REF!</f>
        <v>#REF!</v>
      </c>
      <c r="AK240" s="154" t="e">
        <f>'2025 Srk 21.7.'!#REF!</f>
        <v>#REF!</v>
      </c>
      <c r="AU240" s="170" t="str">
        <f t="shared" si="7"/>
        <v>Tyrnävä församling</v>
      </c>
      <c r="AV240" s="149" t="e">
        <f>'2025 Srk 21.7.'!#REF!</f>
        <v>#REF!</v>
      </c>
      <c r="AW240" s="150" t="e">
        <f>'2025 Srk 21.7.'!#REF!</f>
        <v>#REF!</v>
      </c>
      <c r="AX240" s="149" t="e">
        <f>'2025 Srk 21.7.'!#REF!</f>
        <v>#REF!</v>
      </c>
      <c r="AY240" s="149" t="e">
        <f>'2025 Srk 21.7.'!#REF!</f>
        <v>#REF!</v>
      </c>
    </row>
    <row r="241" spans="1:51" ht="15" customHeight="1">
      <c r="A241" s="86" t="s">
        <v>469</v>
      </c>
      <c r="B241" s="87"/>
      <c r="C241" s="88" t="s">
        <v>922</v>
      </c>
      <c r="D241" s="89">
        <v>894540.88</v>
      </c>
      <c r="E241" s="106">
        <v>2.2130905115713695E-2</v>
      </c>
      <c r="F241" s="89">
        <v>883495.6767267012</v>
      </c>
      <c r="G241" s="89">
        <v>931775.64327</v>
      </c>
      <c r="H241" s="89">
        <v>-48279.966543298797</v>
      </c>
      <c r="I241" s="89">
        <v>-60023.752082959094</v>
      </c>
      <c r="J241" s="89">
        <v>-108303.71862625789</v>
      </c>
      <c r="K241" s="89">
        <v>31922.744553483863</v>
      </c>
      <c r="L241" s="23"/>
      <c r="M241" s="22">
        <v>1.4233469420097962E-3</v>
      </c>
      <c r="N241" s="27">
        <v>1057</v>
      </c>
      <c r="O241" s="1" t="s">
        <v>909</v>
      </c>
      <c r="Q241" s="175"/>
      <c r="S241" s="178"/>
      <c r="T241" s="176"/>
      <c r="U241" s="176"/>
      <c r="V241" s="177"/>
      <c r="W241" s="177"/>
      <c r="X241" s="176"/>
      <c r="Y241" s="177"/>
      <c r="Z241" s="176"/>
      <c r="AA241" s="176"/>
      <c r="AB241" s="177"/>
      <c r="AC241" s="177"/>
      <c r="AD241" s="11"/>
      <c r="AE241" s="151"/>
      <c r="AF241" s="152" t="str">
        <f t="shared" si="6"/>
        <v>Tyska Ev.Luth. församlingen</v>
      </c>
      <c r="AG241" s="153" t="e">
        <f>'2025 Srk 21.7.'!#REF!</f>
        <v>#REF!</v>
      </c>
      <c r="AH241" s="139" t="e">
        <f>'2025 Srk 21.7.'!#REF!</f>
        <v>#REF!</v>
      </c>
      <c r="AI241" s="154" t="e">
        <f>'2025 Srk 21.7.'!#REF!</f>
        <v>#REF!</v>
      </c>
      <c r="AJ241" s="154" t="e">
        <f>'2025 Srk 21.7.'!#REF!</f>
        <v>#REF!</v>
      </c>
      <c r="AK241" s="154" t="e">
        <f>'2025 Srk 21.7.'!#REF!</f>
        <v>#REF!</v>
      </c>
      <c r="AU241" s="170" t="str">
        <f t="shared" si="7"/>
        <v>Tyska Ev.Luth. församlingen</v>
      </c>
      <c r="AV241" s="149" t="e">
        <f>'2025 Srk 21.7.'!#REF!</f>
        <v>#REF!</v>
      </c>
      <c r="AW241" s="150" t="e">
        <f>'2025 Srk 21.7.'!#REF!</f>
        <v>#REF!</v>
      </c>
      <c r="AX241" s="149" t="e">
        <f>'2025 Srk 21.7.'!#REF!</f>
        <v>#REF!</v>
      </c>
      <c r="AY241" s="149" t="e">
        <f>'2025 Srk 21.7.'!#REF!</f>
        <v>#REF!</v>
      </c>
    </row>
    <row r="242" spans="1:51" ht="15" customHeight="1">
      <c r="A242" s="86" t="s">
        <v>469</v>
      </c>
      <c r="B242" s="87"/>
      <c r="C242" s="88" t="s">
        <v>1228</v>
      </c>
      <c r="D242" s="89">
        <v>3091878.9</v>
      </c>
      <c r="E242" s="106">
        <v>3.9965435738080979E-2</v>
      </c>
      <c r="F242" s="89">
        <v>3053702.410014519</v>
      </c>
      <c r="G242" s="89">
        <v>3108763.7379000001</v>
      </c>
      <c r="H242" s="89">
        <v>-55061.327885481063</v>
      </c>
      <c r="I242" s="89">
        <v>-207465.27823762764</v>
      </c>
      <c r="J242" s="89">
        <v>-262526.60612310871</v>
      </c>
      <c r="K242" s="89">
        <v>110337.33898780197</v>
      </c>
      <c r="L242" s="23"/>
      <c r="M242" s="22">
        <v>1.2770622561278223E-3</v>
      </c>
      <c r="N242" s="27">
        <v>1060</v>
      </c>
      <c r="O242" s="1" t="s">
        <v>911</v>
      </c>
      <c r="Q242" s="175"/>
      <c r="S242" s="178"/>
      <c r="T242" s="176"/>
      <c r="U242" s="176"/>
      <c r="V242" s="177"/>
      <c r="W242" s="177"/>
      <c r="X242" s="176"/>
      <c r="Y242" s="177"/>
      <c r="Z242" s="176"/>
      <c r="AA242" s="176"/>
      <c r="AB242" s="177"/>
      <c r="AC242" s="177"/>
      <c r="AD242" s="11"/>
      <c r="AE242" s="151"/>
      <c r="AF242" s="152" t="str">
        <f t="shared" si="6"/>
        <v>Ulvsby församling</v>
      </c>
      <c r="AG242" s="153" t="e">
        <f>'2025 Srk 21.7.'!#REF!</f>
        <v>#REF!</v>
      </c>
      <c r="AH242" s="139" t="e">
        <f>'2025 Srk 21.7.'!#REF!</f>
        <v>#REF!</v>
      </c>
      <c r="AI242" s="154" t="e">
        <f>'2025 Srk 21.7.'!#REF!</f>
        <v>#REF!</v>
      </c>
      <c r="AJ242" s="154" t="e">
        <f>'2025 Srk 21.7.'!#REF!</f>
        <v>#REF!</v>
      </c>
      <c r="AK242" s="154" t="e">
        <f>'2025 Srk 21.7.'!#REF!</f>
        <v>#REF!</v>
      </c>
      <c r="AU242" s="170" t="str">
        <f t="shared" si="7"/>
        <v>Ulvsby församling</v>
      </c>
      <c r="AV242" s="149" t="e">
        <f>'2025 Srk 21.7.'!#REF!</f>
        <v>#REF!</v>
      </c>
      <c r="AW242" s="150" t="e">
        <f>'2025 Srk 21.7.'!#REF!</f>
        <v>#REF!</v>
      </c>
      <c r="AX242" s="149" t="e">
        <f>'2025 Srk 21.7.'!#REF!</f>
        <v>#REF!</v>
      </c>
      <c r="AY242" s="149" t="e">
        <f>'2025 Srk 21.7.'!#REF!</f>
        <v>#REF!</v>
      </c>
    </row>
    <row r="243" spans="1:51" ht="15" customHeight="1">
      <c r="A243" s="86" t="s">
        <v>469</v>
      </c>
      <c r="B243" s="87"/>
      <c r="C243" s="88" t="s">
        <v>1229</v>
      </c>
      <c r="D243" s="89">
        <v>1033749.31</v>
      </c>
      <c r="E243" s="106">
        <v>4.5590718995792034E-2</v>
      </c>
      <c r="F243" s="89">
        <v>1020985.2524618109</v>
      </c>
      <c r="G243" s="89">
        <v>1033860.36042</v>
      </c>
      <c r="H243" s="89">
        <v>-12875.107958189095</v>
      </c>
      <c r="I243" s="89">
        <v>-69364.64692297799</v>
      </c>
      <c r="J243" s="89">
        <v>-82239.754881167086</v>
      </c>
      <c r="K243" s="89">
        <v>36890.561284879681</v>
      </c>
      <c r="L243" s="23"/>
      <c r="M243" s="22">
        <v>6.9115845763939034E-4</v>
      </c>
      <c r="N243" s="27">
        <v>1066</v>
      </c>
      <c r="O243" s="1" t="s">
        <v>913</v>
      </c>
      <c r="Q243" s="175"/>
      <c r="S243" s="178"/>
      <c r="T243" s="176"/>
      <c r="U243" s="176"/>
      <c r="V243" s="177"/>
      <c r="W243" s="177"/>
      <c r="X243" s="176"/>
      <c r="Y243" s="177"/>
      <c r="Z243" s="176"/>
      <c r="AA243" s="176"/>
      <c r="AB243" s="177"/>
      <c r="AC243" s="177"/>
      <c r="AD243" s="11"/>
      <c r="AE243" s="151"/>
      <c r="AF243" s="152" t="str">
        <f t="shared" si="6"/>
        <v>Urjala församling</v>
      </c>
      <c r="AG243" s="153" t="e">
        <f>'2025 Srk 21.7.'!#REF!</f>
        <v>#REF!</v>
      </c>
      <c r="AH243" s="139" t="e">
        <f>'2025 Srk 21.7.'!#REF!</f>
        <v>#REF!</v>
      </c>
      <c r="AI243" s="154" t="e">
        <f>'2025 Srk 21.7.'!#REF!</f>
        <v>#REF!</v>
      </c>
      <c r="AJ243" s="154" t="e">
        <f>'2025 Srk 21.7.'!#REF!</f>
        <v>#REF!</v>
      </c>
      <c r="AK243" s="154" t="e">
        <f>'2025 Srk 21.7.'!#REF!</f>
        <v>#REF!</v>
      </c>
      <c r="AU243" s="170" t="str">
        <f t="shared" si="7"/>
        <v>Urjala församling</v>
      </c>
      <c r="AV243" s="149" t="e">
        <f>'2025 Srk 21.7.'!#REF!</f>
        <v>#REF!</v>
      </c>
      <c r="AW243" s="150" t="e">
        <f>'2025 Srk 21.7.'!#REF!</f>
        <v>#REF!</v>
      </c>
      <c r="AX243" s="149" t="e">
        <f>'2025 Srk 21.7.'!#REF!</f>
        <v>#REF!</v>
      </c>
      <c r="AY243" s="149" t="e">
        <f>'2025 Srk 21.7.'!#REF!</f>
        <v>#REF!</v>
      </c>
    </row>
    <row r="244" spans="1:51" ht="15" customHeight="1">
      <c r="A244" s="86" t="s">
        <v>469</v>
      </c>
      <c r="B244" s="87"/>
      <c r="C244" s="88" t="s">
        <v>1230</v>
      </c>
      <c r="D244" s="89">
        <v>2028874.8</v>
      </c>
      <c r="E244" s="106">
        <v>4.8039490168041654E-2</v>
      </c>
      <c r="F244" s="89">
        <v>2003823.5864857854</v>
      </c>
      <c r="G244" s="89">
        <v>2034919.8325799999</v>
      </c>
      <c r="H244" s="89">
        <v>-31096.246094214497</v>
      </c>
      <c r="I244" s="89">
        <v>-136137.63297498849</v>
      </c>
      <c r="J244" s="89">
        <v>-167233.87906920299</v>
      </c>
      <c r="K244" s="89">
        <v>72402.786076585631</v>
      </c>
      <c r="L244" s="23"/>
      <c r="M244" s="22">
        <v>1.7001216896281831E-3</v>
      </c>
      <c r="N244" s="27">
        <v>1068</v>
      </c>
      <c r="O244" s="1" t="s">
        <v>915</v>
      </c>
      <c r="Q244" s="175"/>
      <c r="S244" s="178"/>
      <c r="T244" s="176"/>
      <c r="U244" s="176"/>
      <c r="V244" s="177"/>
      <c r="W244" s="177"/>
      <c r="X244" s="176"/>
      <c r="Y244" s="177"/>
      <c r="Z244" s="176"/>
      <c r="AA244" s="176"/>
      <c r="AB244" s="177"/>
      <c r="AC244" s="177"/>
      <c r="AD244" s="11"/>
      <c r="AE244" s="151"/>
      <c r="AF244" s="152" t="str">
        <f t="shared" si="6"/>
        <v>Nykarleby församling</v>
      </c>
      <c r="AG244" s="153" t="e">
        <f>'2025 Srk 21.7.'!#REF!</f>
        <v>#REF!</v>
      </c>
      <c r="AH244" s="139" t="e">
        <f>'2025 Srk 21.7.'!#REF!</f>
        <v>#REF!</v>
      </c>
      <c r="AI244" s="154" t="e">
        <f>'2025 Srk 21.7.'!#REF!</f>
        <v>#REF!</v>
      </c>
      <c r="AJ244" s="154" t="e">
        <f>'2025 Srk 21.7.'!#REF!</f>
        <v>#REF!</v>
      </c>
      <c r="AK244" s="154" t="e">
        <f>'2025 Srk 21.7.'!#REF!</f>
        <v>#REF!</v>
      </c>
      <c r="AU244" s="170" t="str">
        <f t="shared" si="7"/>
        <v>Nykarleby församling</v>
      </c>
      <c r="AV244" s="149" t="e">
        <f>'2025 Srk 21.7.'!#REF!</f>
        <v>#REF!</v>
      </c>
      <c r="AW244" s="150" t="e">
        <f>'2025 Srk 21.7.'!#REF!</f>
        <v>#REF!</v>
      </c>
      <c r="AX244" s="149" t="e">
        <f>'2025 Srk 21.7.'!#REF!</f>
        <v>#REF!</v>
      </c>
      <c r="AY244" s="149" t="e">
        <f>'2025 Srk 21.7.'!#REF!</f>
        <v>#REF!</v>
      </c>
    </row>
    <row r="245" spans="1:51" ht="15" customHeight="1">
      <c r="A245" s="86" t="s">
        <v>469</v>
      </c>
      <c r="B245" s="87"/>
      <c r="C245" s="88" t="s">
        <v>1231</v>
      </c>
      <c r="D245" s="89">
        <v>3167798.4</v>
      </c>
      <c r="E245" s="106">
        <v>2.469001510207125E-2</v>
      </c>
      <c r="F245" s="89">
        <v>3128684.5058906209</v>
      </c>
      <c r="G245" s="89">
        <v>3237102.9870750001</v>
      </c>
      <c r="H245" s="89">
        <v>-108418.4811843792</v>
      </c>
      <c r="I245" s="89">
        <v>-212559.48169791242</v>
      </c>
      <c r="J245" s="89">
        <v>-320977.96288229164</v>
      </c>
      <c r="K245" s="89">
        <v>113046.61573447028</v>
      </c>
      <c r="L245" s="23"/>
      <c r="M245" s="22">
        <v>4.5149569958833936E-3</v>
      </c>
      <c r="N245" s="27">
        <v>1176</v>
      </c>
      <c r="O245" s="1" t="s">
        <v>917</v>
      </c>
      <c r="Q245" s="175"/>
      <c r="S245" s="178"/>
      <c r="T245" s="176"/>
      <c r="U245" s="176"/>
      <c r="V245" s="177"/>
      <c r="W245" s="177"/>
      <c r="X245" s="176"/>
      <c r="Y245" s="177"/>
      <c r="Z245" s="176"/>
      <c r="AA245" s="176"/>
      <c r="AB245" s="177"/>
      <c r="AC245" s="177"/>
      <c r="AD245" s="11"/>
      <c r="AE245" s="151"/>
      <c r="AF245" s="152" t="str">
        <f t="shared" si="6"/>
        <v>Nystads församling</v>
      </c>
      <c r="AG245" s="153" t="e">
        <f>'2025 Srk 21.7.'!#REF!</f>
        <v>#REF!</v>
      </c>
      <c r="AH245" s="139" t="e">
        <f>'2025 Srk 21.7.'!#REF!</f>
        <v>#REF!</v>
      </c>
      <c r="AI245" s="154" t="e">
        <f>'2025 Srk 21.7.'!#REF!</f>
        <v>#REF!</v>
      </c>
      <c r="AJ245" s="154" t="e">
        <f>'2025 Srk 21.7.'!#REF!</f>
        <v>#REF!</v>
      </c>
      <c r="AK245" s="154" t="e">
        <f>'2025 Srk 21.7.'!#REF!</f>
        <v>#REF!</v>
      </c>
      <c r="AU245" s="170" t="str">
        <f t="shared" si="7"/>
        <v>Nystads församling</v>
      </c>
      <c r="AV245" s="149" t="e">
        <f>'2025 Srk 21.7.'!#REF!</f>
        <v>#REF!</v>
      </c>
      <c r="AW245" s="150" t="e">
        <f>'2025 Srk 21.7.'!#REF!</f>
        <v>#REF!</v>
      </c>
      <c r="AX245" s="149" t="e">
        <f>'2025 Srk 21.7.'!#REF!</f>
        <v>#REF!</v>
      </c>
      <c r="AY245" s="149" t="e">
        <f>'2025 Srk 21.7.'!#REF!</f>
        <v>#REF!</v>
      </c>
    </row>
    <row r="246" spans="1:51" ht="15" customHeight="1">
      <c r="A246" s="86" t="s">
        <v>469</v>
      </c>
      <c r="B246" s="87"/>
      <c r="C246" s="88" t="s">
        <v>1232</v>
      </c>
      <c r="D246" s="89">
        <v>800983.18</v>
      </c>
      <c r="E246" s="106">
        <v>6.829096717146288E-2</v>
      </c>
      <c r="F246" s="89">
        <v>791093.16575985355</v>
      </c>
      <c r="G246" s="89">
        <v>805861.41434999998</v>
      </c>
      <c r="H246" s="89">
        <v>-14768.248590146424</v>
      </c>
      <c r="I246" s="89">
        <v>-53746.02423864654</v>
      </c>
      <c r="J246" s="89">
        <v>-68514.272828792964</v>
      </c>
      <c r="K246" s="89">
        <v>28584.027872238981</v>
      </c>
      <c r="L246" s="23"/>
      <c r="M246" s="22">
        <v>1.0745436542765315E-3</v>
      </c>
      <c r="N246" s="27">
        <v>1077</v>
      </c>
      <c r="O246" s="1" t="s">
        <v>919</v>
      </c>
      <c r="Q246" s="175"/>
      <c r="S246" s="178"/>
      <c r="T246" s="176"/>
      <c r="U246" s="176"/>
      <c r="V246" s="177"/>
      <c r="W246" s="177"/>
      <c r="X246" s="176"/>
      <c r="Y246" s="177"/>
      <c r="Z246" s="176"/>
      <c r="AA246" s="176"/>
      <c r="AB246" s="177"/>
      <c r="AC246" s="177"/>
      <c r="AD246" s="11"/>
      <c r="AE246" s="151"/>
      <c r="AF246" s="152" t="str">
        <f t="shared" si="6"/>
        <v>Uurainen församling</v>
      </c>
      <c r="AG246" s="153" t="e">
        <f>'2025 Srk 21.7.'!#REF!</f>
        <v>#REF!</v>
      </c>
      <c r="AH246" s="139" t="e">
        <f>'2025 Srk 21.7.'!#REF!</f>
        <v>#REF!</v>
      </c>
      <c r="AI246" s="154" t="e">
        <f>'2025 Srk 21.7.'!#REF!</f>
        <v>#REF!</v>
      </c>
      <c r="AJ246" s="154" t="e">
        <f>'2025 Srk 21.7.'!#REF!</f>
        <v>#REF!</v>
      </c>
      <c r="AK246" s="154" t="e">
        <f>'2025 Srk 21.7.'!#REF!</f>
        <v>#REF!</v>
      </c>
      <c r="AU246" s="170" t="str">
        <f t="shared" si="7"/>
        <v>Uurainen församling</v>
      </c>
      <c r="AV246" s="149" t="e">
        <f>'2025 Srk 21.7.'!#REF!</f>
        <v>#REF!</v>
      </c>
      <c r="AW246" s="150" t="e">
        <f>'2025 Srk 21.7.'!#REF!</f>
        <v>#REF!</v>
      </c>
      <c r="AX246" s="149" t="e">
        <f>'2025 Srk 21.7.'!#REF!</f>
        <v>#REF!</v>
      </c>
      <c r="AY246" s="149" t="e">
        <f>'2025 Srk 21.7.'!#REF!</f>
        <v>#REF!</v>
      </c>
    </row>
    <row r="247" spans="1:51" ht="15" customHeight="1">
      <c r="A247" s="86" t="s">
        <v>469</v>
      </c>
      <c r="B247" s="87"/>
      <c r="C247" s="88" t="s">
        <v>2257</v>
      </c>
      <c r="D247" s="89">
        <v>14248339.84</v>
      </c>
      <c r="E247" s="106">
        <v>4.6583570133561514E-2</v>
      </c>
      <c r="F247" s="89">
        <v>14072410.697622694</v>
      </c>
      <c r="G247" s="89">
        <v>14466875.269815</v>
      </c>
      <c r="H247" s="89">
        <v>-394464.5721923057</v>
      </c>
      <c r="I247" s="89">
        <v>-956064.54357894638</v>
      </c>
      <c r="J247" s="89">
        <v>-1350529.1157712522</v>
      </c>
      <c r="K247" s="89">
        <v>508468.78347644338</v>
      </c>
      <c r="L247" s="23"/>
      <c r="M247" s="22">
        <v>7.5519820962281574E-4</v>
      </c>
      <c r="N247" s="27">
        <v>1078</v>
      </c>
      <c r="O247" s="1" t="s">
        <v>921</v>
      </c>
      <c r="Q247" s="175"/>
      <c r="S247" s="178"/>
      <c r="T247" s="176"/>
      <c r="U247" s="176"/>
      <c r="V247" s="177"/>
      <c r="W247" s="177"/>
      <c r="X247" s="176"/>
      <c r="Y247" s="177"/>
      <c r="Z247" s="176"/>
      <c r="AA247" s="176"/>
      <c r="AB247" s="177"/>
      <c r="AC247" s="177"/>
      <c r="AD247" s="11"/>
      <c r="AE247" s="151"/>
      <c r="AF247" s="152" t="str">
        <f t="shared" si="6"/>
        <v>Vasa kyrkliga samfällighet</v>
      </c>
      <c r="AG247" s="153" t="e">
        <f>'2025 Srk 21.7.'!#REF!</f>
        <v>#REF!</v>
      </c>
      <c r="AH247" s="139" t="e">
        <f>'2025 Srk 21.7.'!#REF!</f>
        <v>#REF!</v>
      </c>
      <c r="AI247" s="154" t="e">
        <f>'2025 Srk 21.7.'!#REF!</f>
        <v>#REF!</v>
      </c>
      <c r="AJ247" s="154" t="e">
        <f>'2025 Srk 21.7.'!#REF!</f>
        <v>#REF!</v>
      </c>
      <c r="AK247" s="154" t="e">
        <f>'2025 Srk 21.7.'!#REF!</f>
        <v>#REF!</v>
      </c>
      <c r="AU247" s="170" t="str">
        <f t="shared" si="7"/>
        <v>Vasa kyrkliga samfällighet</v>
      </c>
      <c r="AV247" s="149" t="e">
        <f>'2025 Srk 21.7.'!#REF!</f>
        <v>#REF!</v>
      </c>
      <c r="AW247" s="150" t="e">
        <f>'2025 Srk 21.7.'!#REF!</f>
        <v>#REF!</v>
      </c>
      <c r="AX247" s="149" t="e">
        <f>'2025 Srk 21.7.'!#REF!</f>
        <v>#REF!</v>
      </c>
      <c r="AY247" s="149" t="e">
        <f>'2025 Srk 21.7.'!#REF!</f>
        <v>#REF!</v>
      </c>
    </row>
    <row r="248" spans="1:51" ht="15" customHeight="1">
      <c r="A248" s="86" t="s">
        <v>469</v>
      </c>
      <c r="B248" s="87"/>
      <c r="C248" s="88" t="s">
        <v>1234</v>
      </c>
      <c r="D248" s="89">
        <v>30024507.059999999</v>
      </c>
      <c r="E248" s="106">
        <v>3.0837195358338398E-2</v>
      </c>
      <c r="F248" s="89">
        <v>29653784.166197434</v>
      </c>
      <c r="G248" s="89">
        <v>30621953.294459999</v>
      </c>
      <c r="H248" s="89">
        <v>-968169.12826256454</v>
      </c>
      <c r="I248" s="89">
        <v>-2014646.4051844056</v>
      </c>
      <c r="J248" s="89">
        <v>-2982815.5334469704</v>
      </c>
      <c r="K248" s="89">
        <v>1071459.885903317</v>
      </c>
      <c r="L248" s="23"/>
      <c r="M248" s="22">
        <v>1.4321927886124671E-3</v>
      </c>
      <c r="N248" s="27">
        <v>1084</v>
      </c>
      <c r="O248" s="1" t="s">
        <v>925</v>
      </c>
      <c r="Q248" s="175"/>
      <c r="S248" s="178"/>
      <c r="T248" s="176"/>
      <c r="U248" s="176"/>
      <c r="V248" s="177"/>
      <c r="W248" s="177"/>
      <c r="X248" s="176"/>
      <c r="Y248" s="177"/>
      <c r="Z248" s="176"/>
      <c r="AA248" s="176"/>
      <c r="AB248" s="177"/>
      <c r="AC248" s="177"/>
      <c r="AD248" s="11"/>
      <c r="AE248" s="151"/>
      <c r="AF248" s="152" t="str">
        <f t="shared" si="6"/>
        <v>Vanda församlingar</v>
      </c>
      <c r="AG248" s="153" t="e">
        <f>'2025 Srk 21.7.'!#REF!</f>
        <v>#REF!</v>
      </c>
      <c r="AH248" s="139" t="e">
        <f>'2025 Srk 21.7.'!#REF!</f>
        <v>#REF!</v>
      </c>
      <c r="AI248" s="154" t="e">
        <f>'2025 Srk 21.7.'!#REF!</f>
        <v>#REF!</v>
      </c>
      <c r="AJ248" s="154" t="e">
        <f>'2025 Srk 21.7.'!#REF!</f>
        <v>#REF!</v>
      </c>
      <c r="AK248" s="154" t="e">
        <f>'2025 Srk 21.7.'!#REF!</f>
        <v>#REF!</v>
      </c>
      <c r="AU248" s="170" t="str">
        <f t="shared" si="7"/>
        <v>Vanda församlingar</v>
      </c>
      <c r="AV248" s="149" t="e">
        <f>'2025 Srk 21.7.'!#REF!</f>
        <v>#REF!</v>
      </c>
      <c r="AW248" s="150" t="e">
        <f>'2025 Srk 21.7.'!#REF!</f>
        <v>#REF!</v>
      </c>
      <c r="AX248" s="149" t="e">
        <f>'2025 Srk 21.7.'!#REF!</f>
        <v>#REF!</v>
      </c>
      <c r="AY248" s="149" t="e">
        <f>'2025 Srk 21.7.'!#REF!</f>
        <v>#REF!</v>
      </c>
    </row>
    <row r="249" spans="1:51" ht="15" customHeight="1">
      <c r="A249" s="86" t="s">
        <v>469</v>
      </c>
      <c r="B249" s="87"/>
      <c r="C249" s="88" t="s">
        <v>1235</v>
      </c>
      <c r="D249" s="89">
        <v>3790054.92</v>
      </c>
      <c r="E249" s="106">
        <v>1.8084729128984511E-2</v>
      </c>
      <c r="F249" s="89">
        <v>3743257.8110647821</v>
      </c>
      <c r="G249" s="89">
        <v>3876506.4905999997</v>
      </c>
      <c r="H249" s="89">
        <v>-133248.67953521758</v>
      </c>
      <c r="I249" s="89">
        <v>-254312.93525554627</v>
      </c>
      <c r="J249" s="89">
        <v>-387561.61479076382</v>
      </c>
      <c r="K249" s="89">
        <v>135252.57230819314</v>
      </c>
      <c r="L249" s="23"/>
      <c r="M249" s="22">
        <v>3.4303187518052412E-2</v>
      </c>
      <c r="N249" s="27">
        <v>1090</v>
      </c>
      <c r="O249" s="1" t="s">
        <v>927</v>
      </c>
      <c r="Q249" s="175"/>
      <c r="S249" s="178"/>
      <c r="T249" s="176"/>
      <c r="U249" s="176"/>
      <c r="V249" s="177"/>
      <c r="W249" s="177"/>
      <c r="X249" s="176"/>
      <c r="Y249" s="177"/>
      <c r="Z249" s="176"/>
      <c r="AA249" s="176"/>
      <c r="AB249" s="177"/>
      <c r="AC249" s="177"/>
      <c r="AD249" s="11"/>
      <c r="AE249" s="151"/>
      <c r="AF249" s="152" t="str">
        <f t="shared" si="6"/>
        <v>Varkaus församling</v>
      </c>
      <c r="AG249" s="153" t="e">
        <f>'2025 Srk 21.7.'!#REF!</f>
        <v>#REF!</v>
      </c>
      <c r="AH249" s="139" t="e">
        <f>'2025 Srk 21.7.'!#REF!</f>
        <v>#REF!</v>
      </c>
      <c r="AI249" s="154" t="e">
        <f>'2025 Srk 21.7.'!#REF!</f>
        <v>#REF!</v>
      </c>
      <c r="AJ249" s="154" t="e">
        <f>'2025 Srk 21.7.'!#REF!</f>
        <v>#REF!</v>
      </c>
      <c r="AK249" s="154" t="e">
        <f>'2025 Srk 21.7.'!#REF!</f>
        <v>#REF!</v>
      </c>
      <c r="AU249" s="170" t="str">
        <f t="shared" si="7"/>
        <v>Varkaus församling</v>
      </c>
      <c r="AV249" s="149" t="e">
        <f>'2025 Srk 21.7.'!#REF!</f>
        <v>#REF!</v>
      </c>
      <c r="AW249" s="150" t="e">
        <f>'2025 Srk 21.7.'!#REF!</f>
        <v>#REF!</v>
      </c>
      <c r="AX249" s="149" t="e">
        <f>'2025 Srk 21.7.'!#REF!</f>
        <v>#REF!</v>
      </c>
      <c r="AY249" s="149" t="e">
        <f>'2025 Srk 21.7.'!#REF!</f>
        <v>#REF!</v>
      </c>
    </row>
    <row r="250" spans="1:51" ht="15" customHeight="1">
      <c r="A250" s="86" t="s">
        <v>469</v>
      </c>
      <c r="B250" s="87"/>
      <c r="C250" s="88" t="s">
        <v>1236</v>
      </c>
      <c r="D250" s="89">
        <v>528203.19999999995</v>
      </c>
      <c r="E250" s="106">
        <v>4.5685364405481765E-2</v>
      </c>
      <c r="F250" s="89">
        <v>521681.29379756137</v>
      </c>
      <c r="G250" s="89">
        <v>529728.31952999998</v>
      </c>
      <c r="H250" s="89">
        <v>-8047.0257324386039</v>
      </c>
      <c r="I250" s="89">
        <v>-35442.469578612945</v>
      </c>
      <c r="J250" s="89">
        <v>-43489.495311051549</v>
      </c>
      <c r="K250" s="89">
        <v>18849.553109224864</v>
      </c>
      <c r="L250" s="23"/>
      <c r="M250" s="22">
        <v>1.2094404618507205E-2</v>
      </c>
      <c r="N250" s="27">
        <v>162</v>
      </c>
      <c r="O250" s="1" t="s">
        <v>546</v>
      </c>
      <c r="Q250" s="175"/>
      <c r="S250" s="178"/>
      <c r="T250" s="176"/>
      <c r="U250" s="176"/>
      <c r="V250" s="177"/>
      <c r="W250" s="177"/>
      <c r="X250" s="176"/>
      <c r="Y250" s="177"/>
      <c r="Z250" s="176"/>
      <c r="AA250" s="176"/>
      <c r="AB250" s="177"/>
      <c r="AC250" s="177"/>
      <c r="AD250" s="11"/>
      <c r="AE250" s="151"/>
      <c r="AF250" s="152" t="str">
        <f t="shared" si="6"/>
        <v>Vehmaa församling</v>
      </c>
      <c r="AG250" s="153" t="e">
        <f>'2025 Srk 21.7.'!#REF!</f>
        <v>#REF!</v>
      </c>
      <c r="AH250" s="139" t="e">
        <f>'2025 Srk 21.7.'!#REF!</f>
        <v>#REF!</v>
      </c>
      <c r="AI250" s="154" t="e">
        <f>'2025 Srk 21.7.'!#REF!</f>
        <v>#REF!</v>
      </c>
      <c r="AJ250" s="154" t="e">
        <f>'2025 Srk 21.7.'!#REF!</f>
        <v>#REF!</v>
      </c>
      <c r="AK250" s="154" t="e">
        <f>'2025 Srk 21.7.'!#REF!</f>
        <v>#REF!</v>
      </c>
      <c r="AU250" s="170" t="str">
        <f t="shared" si="7"/>
        <v>Vehmaa församling</v>
      </c>
      <c r="AV250" s="149" t="e">
        <f>'2025 Srk 21.7.'!#REF!</f>
        <v>#REF!</v>
      </c>
      <c r="AW250" s="150" t="e">
        <f>'2025 Srk 21.7.'!#REF!</f>
        <v>#REF!</v>
      </c>
      <c r="AX250" s="149" t="e">
        <f>'2025 Srk 21.7.'!#REF!</f>
        <v>#REF!</v>
      </c>
      <c r="AY250" s="149" t="e">
        <f>'2025 Srk 21.7.'!#REF!</f>
        <v>#REF!</v>
      </c>
    </row>
    <row r="251" spans="1:51" ht="15" customHeight="1">
      <c r="A251" s="86" t="s">
        <v>469</v>
      </c>
      <c r="B251" s="87"/>
      <c r="C251" s="88" t="s">
        <v>1237</v>
      </c>
      <c r="D251" s="89">
        <v>1071962.78</v>
      </c>
      <c r="E251" s="106">
        <v>4.8313559907968262E-2</v>
      </c>
      <c r="F251" s="89">
        <v>1058726.8876319393</v>
      </c>
      <c r="G251" s="89">
        <v>1096504.3088999998</v>
      </c>
      <c r="H251" s="89">
        <v>-37777.421268060571</v>
      </c>
      <c r="I251" s="89">
        <v>-71928.773281864575</v>
      </c>
      <c r="J251" s="89">
        <v>-109706.19454992515</v>
      </c>
      <c r="K251" s="89">
        <v>38254.253955148954</v>
      </c>
      <c r="L251" s="23"/>
      <c r="M251" s="22">
        <v>1.8211239899951933E-3</v>
      </c>
      <c r="N251" s="27">
        <v>158</v>
      </c>
      <c r="O251" s="1" t="s">
        <v>544</v>
      </c>
      <c r="Q251" s="175"/>
      <c r="S251" s="178"/>
      <c r="T251" s="176"/>
      <c r="U251" s="176"/>
      <c r="V251" s="177"/>
      <c r="W251" s="177"/>
      <c r="X251" s="176"/>
      <c r="Y251" s="177"/>
      <c r="Z251" s="176"/>
      <c r="AA251" s="176"/>
      <c r="AB251" s="177"/>
      <c r="AC251" s="177"/>
      <c r="AD251" s="11"/>
      <c r="AE251" s="151"/>
      <c r="AF251" s="152" t="str">
        <f t="shared" si="6"/>
        <v>Vesilahti församling</v>
      </c>
      <c r="AG251" s="153" t="e">
        <f>'2025 Srk 21.7.'!#REF!</f>
        <v>#REF!</v>
      </c>
      <c r="AH251" s="139" t="e">
        <f>'2025 Srk 21.7.'!#REF!</f>
        <v>#REF!</v>
      </c>
      <c r="AI251" s="154" t="e">
        <f>'2025 Srk 21.7.'!#REF!</f>
        <v>#REF!</v>
      </c>
      <c r="AJ251" s="154" t="e">
        <f>'2025 Srk 21.7.'!#REF!</f>
        <v>#REF!</v>
      </c>
      <c r="AK251" s="154" t="e">
        <f>'2025 Srk 21.7.'!#REF!</f>
        <v>#REF!</v>
      </c>
      <c r="AU251" s="170" t="str">
        <f t="shared" si="7"/>
        <v>Vesilahti församling</v>
      </c>
      <c r="AV251" s="149" t="e">
        <f>'2025 Srk 21.7.'!#REF!</f>
        <v>#REF!</v>
      </c>
      <c r="AW251" s="150" t="e">
        <f>'2025 Srk 21.7.'!#REF!</f>
        <v>#REF!</v>
      </c>
      <c r="AX251" s="149" t="e">
        <f>'2025 Srk 21.7.'!#REF!</f>
        <v>#REF!</v>
      </c>
      <c r="AY251" s="149" t="e">
        <f>'2025 Srk 21.7.'!#REF!</f>
        <v>#REF!</v>
      </c>
    </row>
    <row r="252" spans="1:51" ht="15" customHeight="1">
      <c r="A252" s="86" t="s">
        <v>469</v>
      </c>
      <c r="B252" s="87"/>
      <c r="C252" s="88" t="s">
        <v>1238</v>
      </c>
      <c r="D252" s="89">
        <v>844176.82</v>
      </c>
      <c r="E252" s="106">
        <v>8.6780072272987896E-2</v>
      </c>
      <c r="F252" s="89">
        <v>833753.47906167759</v>
      </c>
      <c r="G252" s="89">
        <v>822679.74913499993</v>
      </c>
      <c r="H252" s="89">
        <v>11073.729926677654</v>
      </c>
      <c r="I252" s="89">
        <v>-56644.320333197938</v>
      </c>
      <c r="J252" s="89">
        <v>-45570.590406520285</v>
      </c>
      <c r="K252" s="89">
        <v>30125.443772712013</v>
      </c>
      <c r="L252" s="23"/>
      <c r="M252" s="22">
        <v>2.7815556026322165E-4</v>
      </c>
      <c r="N252" s="27">
        <v>1104</v>
      </c>
      <c r="O252" s="1" t="s">
        <v>931</v>
      </c>
      <c r="Q252" s="175"/>
      <c r="S252" s="178"/>
      <c r="T252" s="176"/>
      <c r="U252" s="176"/>
      <c r="V252" s="177"/>
      <c r="W252" s="177"/>
      <c r="X252" s="176"/>
      <c r="Y252" s="177"/>
      <c r="Z252" s="176"/>
      <c r="AA252" s="176"/>
      <c r="AB252" s="177"/>
      <c r="AC252" s="177"/>
      <c r="AD252" s="11"/>
      <c r="AE252" s="151"/>
      <c r="AF252" s="152" t="str">
        <f t="shared" si="6"/>
        <v>Vetil församling</v>
      </c>
      <c r="AG252" s="153" t="e">
        <f>'2025 Srk 21.7.'!#REF!</f>
        <v>#REF!</v>
      </c>
      <c r="AH252" s="139" t="e">
        <f>'2025 Srk 21.7.'!#REF!</f>
        <v>#REF!</v>
      </c>
      <c r="AI252" s="154" t="e">
        <f>'2025 Srk 21.7.'!#REF!</f>
        <v>#REF!</v>
      </c>
      <c r="AJ252" s="154" t="e">
        <f>'2025 Srk 21.7.'!#REF!</f>
        <v>#REF!</v>
      </c>
      <c r="AK252" s="154" t="e">
        <f>'2025 Srk 21.7.'!#REF!</f>
        <v>#REF!</v>
      </c>
      <c r="AU252" s="170" t="str">
        <f t="shared" si="7"/>
        <v>Vetil församling</v>
      </c>
      <c r="AV252" s="149" t="e">
        <f>'2025 Srk 21.7.'!#REF!</f>
        <v>#REF!</v>
      </c>
      <c r="AW252" s="150" t="e">
        <f>'2025 Srk 21.7.'!#REF!</f>
        <v>#REF!</v>
      </c>
      <c r="AX252" s="149" t="e">
        <f>'2025 Srk 21.7.'!#REF!</f>
        <v>#REF!</v>
      </c>
      <c r="AY252" s="149" t="e">
        <f>'2025 Srk 21.7.'!#REF!</f>
        <v>#REF!</v>
      </c>
    </row>
    <row r="253" spans="1:51" ht="15" customHeight="1">
      <c r="A253" s="86" t="s">
        <v>469</v>
      </c>
      <c r="B253" s="87"/>
      <c r="C253" s="88" t="s">
        <v>1239</v>
      </c>
      <c r="D253" s="89">
        <v>807380.14</v>
      </c>
      <c r="E253" s="106">
        <v>5.5683606795542628E-2</v>
      </c>
      <c r="F253" s="89">
        <v>797411.14029914292</v>
      </c>
      <c r="G253" s="89">
        <v>800693.61565499997</v>
      </c>
      <c r="H253" s="89">
        <v>-3282.4753558570519</v>
      </c>
      <c r="I253" s="89">
        <v>-54175.260676812002</v>
      </c>
      <c r="J253" s="89">
        <v>-57457.736032669054</v>
      </c>
      <c r="K253" s="89">
        <v>28812.310921750206</v>
      </c>
      <c r="L253" s="23"/>
      <c r="M253" s="22">
        <v>6.395904275157357E-4</v>
      </c>
      <c r="N253" s="27">
        <v>1103</v>
      </c>
      <c r="O253" s="1" t="s">
        <v>929</v>
      </c>
      <c r="Q253" s="175"/>
      <c r="S253" s="178"/>
      <c r="T253" s="176"/>
      <c r="U253" s="176"/>
      <c r="V253" s="177"/>
      <c r="W253" s="177"/>
      <c r="X253" s="176"/>
      <c r="Y253" s="177"/>
      <c r="Z253" s="176"/>
      <c r="AA253" s="176"/>
      <c r="AB253" s="177"/>
      <c r="AC253" s="177"/>
      <c r="AD253" s="11"/>
      <c r="AE253" s="151"/>
      <c r="AF253" s="152" t="str">
        <f t="shared" si="6"/>
        <v>Vieremä församling</v>
      </c>
      <c r="AG253" s="153" t="e">
        <f>'2025 Srk 21.7.'!#REF!</f>
        <v>#REF!</v>
      </c>
      <c r="AH253" s="139" t="e">
        <f>'2025 Srk 21.7.'!#REF!</f>
        <v>#REF!</v>
      </c>
      <c r="AI253" s="154" t="e">
        <f>'2025 Srk 21.7.'!#REF!</f>
        <v>#REF!</v>
      </c>
      <c r="AJ253" s="154" t="e">
        <f>'2025 Srk 21.7.'!#REF!</f>
        <v>#REF!</v>
      </c>
      <c r="AK253" s="154" t="e">
        <f>'2025 Srk 21.7.'!#REF!</f>
        <v>#REF!</v>
      </c>
      <c r="AU253" s="170" t="str">
        <f t="shared" si="7"/>
        <v>Vieremä församling</v>
      </c>
      <c r="AV253" s="149" t="e">
        <f>'2025 Srk 21.7.'!#REF!</f>
        <v>#REF!</v>
      </c>
      <c r="AW253" s="150" t="e">
        <f>'2025 Srk 21.7.'!#REF!</f>
        <v>#REF!</v>
      </c>
      <c r="AX253" s="149" t="e">
        <f>'2025 Srk 21.7.'!#REF!</f>
        <v>#REF!</v>
      </c>
      <c r="AY253" s="149" t="e">
        <f>'2025 Srk 21.7.'!#REF!</f>
        <v>#REF!</v>
      </c>
    </row>
    <row r="254" spans="1:51" ht="15" customHeight="1">
      <c r="A254" s="86" t="s">
        <v>469</v>
      </c>
      <c r="B254" s="87"/>
      <c r="C254" s="88" t="s">
        <v>1240</v>
      </c>
      <c r="D254" s="89">
        <v>6147617.2800000003</v>
      </c>
      <c r="E254" s="106">
        <v>4.4261808194676178E-2</v>
      </c>
      <c r="F254" s="89">
        <v>6071710.5394337745</v>
      </c>
      <c r="G254" s="89">
        <v>6217423.6471650004</v>
      </c>
      <c r="H254" s="89">
        <v>-145713.1077312259</v>
      </c>
      <c r="I254" s="89">
        <v>-412505.52519817243</v>
      </c>
      <c r="J254" s="89">
        <v>-558218.63292939833</v>
      </c>
      <c r="K254" s="89">
        <v>219384.9609668183</v>
      </c>
      <c r="L254" s="23"/>
      <c r="M254" s="22">
        <v>7.9172185653297422E-4</v>
      </c>
      <c r="N254" s="27">
        <v>1111</v>
      </c>
      <c r="O254" s="1" t="s">
        <v>935</v>
      </c>
      <c r="Q254" s="175"/>
      <c r="S254" s="178"/>
      <c r="T254" s="176"/>
      <c r="U254" s="176"/>
      <c r="V254" s="177"/>
      <c r="W254" s="177"/>
      <c r="X254" s="176"/>
      <c r="Y254" s="177"/>
      <c r="Z254" s="176"/>
      <c r="AA254" s="176"/>
      <c r="AB254" s="177"/>
      <c r="AC254" s="177"/>
      <c r="AD254" s="11"/>
      <c r="AE254" s="151"/>
      <c r="AF254" s="152" t="str">
        <f t="shared" si="6"/>
        <v>Vichtis församling</v>
      </c>
      <c r="AG254" s="153" t="e">
        <f>'2025 Srk 21.7.'!#REF!</f>
        <v>#REF!</v>
      </c>
      <c r="AH254" s="139" t="e">
        <f>'2025 Srk 21.7.'!#REF!</f>
        <v>#REF!</v>
      </c>
      <c r="AI254" s="154" t="e">
        <f>'2025 Srk 21.7.'!#REF!</f>
        <v>#REF!</v>
      </c>
      <c r="AJ254" s="154" t="e">
        <f>'2025 Srk 21.7.'!#REF!</f>
        <v>#REF!</v>
      </c>
      <c r="AK254" s="154" t="e">
        <f>'2025 Srk 21.7.'!#REF!</f>
        <v>#REF!</v>
      </c>
      <c r="AU254" s="170" t="str">
        <f t="shared" si="7"/>
        <v>Vichtis församling</v>
      </c>
      <c r="AV254" s="149" t="e">
        <f>'2025 Srk 21.7.'!#REF!</f>
        <v>#REF!</v>
      </c>
      <c r="AW254" s="150" t="e">
        <f>'2025 Srk 21.7.'!#REF!</f>
        <v>#REF!</v>
      </c>
      <c r="AX254" s="149" t="e">
        <f>'2025 Srk 21.7.'!#REF!</f>
        <v>#REF!</v>
      </c>
      <c r="AY254" s="149" t="e">
        <f>'2025 Srk 21.7.'!#REF!</f>
        <v>#REF!</v>
      </c>
    </row>
    <row r="255" spans="1:51" ht="15" customHeight="1">
      <c r="A255" s="86" t="s">
        <v>469</v>
      </c>
      <c r="B255" s="87"/>
      <c r="C255" s="88" t="s">
        <v>1241</v>
      </c>
      <c r="D255" s="89">
        <v>1334510.26</v>
      </c>
      <c r="E255" s="106">
        <v>3.4216356925447E-2</v>
      </c>
      <c r="F255" s="89">
        <v>1318032.6037837714</v>
      </c>
      <c r="G255" s="89">
        <v>1342877.3392050001</v>
      </c>
      <c r="H255" s="89">
        <v>-24844.735421228688</v>
      </c>
      <c r="I255" s="89">
        <v>-89545.726516607363</v>
      </c>
      <c r="J255" s="89">
        <v>-114390.46193783605</v>
      </c>
      <c r="K255" s="89">
        <v>47623.569907708785</v>
      </c>
      <c r="L255" s="23"/>
      <c r="M255" s="22">
        <v>8.5473912294620712E-4</v>
      </c>
      <c r="N255" s="27">
        <v>1114</v>
      </c>
      <c r="O255" s="1" t="s">
        <v>937</v>
      </c>
      <c r="Q255" s="175"/>
      <c r="S255" s="178"/>
      <c r="T255" s="176"/>
      <c r="U255" s="176"/>
      <c r="V255" s="177"/>
      <c r="W255" s="177"/>
      <c r="X255" s="176"/>
      <c r="Y255" s="177"/>
      <c r="Z255" s="176"/>
      <c r="AA255" s="176"/>
      <c r="AB255" s="177"/>
      <c r="AC255" s="177"/>
      <c r="AD255" s="11"/>
      <c r="AE255" s="151"/>
      <c r="AF255" s="152" t="str">
        <f t="shared" si="6"/>
        <v>Viitasaari församling</v>
      </c>
      <c r="AG255" s="153" t="e">
        <f>'2025 Srk 21.7.'!#REF!</f>
        <v>#REF!</v>
      </c>
      <c r="AH255" s="139" t="e">
        <f>'2025 Srk 21.7.'!#REF!</f>
        <v>#REF!</v>
      </c>
      <c r="AI255" s="154" t="e">
        <f>'2025 Srk 21.7.'!#REF!</f>
        <v>#REF!</v>
      </c>
      <c r="AJ255" s="154" t="e">
        <f>'2025 Srk 21.7.'!#REF!</f>
        <v>#REF!</v>
      </c>
      <c r="AK255" s="154" t="e">
        <f>'2025 Srk 21.7.'!#REF!</f>
        <v>#REF!</v>
      </c>
      <c r="AU255" s="170" t="str">
        <f t="shared" si="7"/>
        <v>Viitasaari församling</v>
      </c>
      <c r="AV255" s="149" t="e">
        <f>'2025 Srk 21.7.'!#REF!</f>
        <v>#REF!</v>
      </c>
      <c r="AW255" s="150" t="e">
        <f>'2025 Srk 21.7.'!#REF!</f>
        <v>#REF!</v>
      </c>
      <c r="AX255" s="149" t="e">
        <f>'2025 Srk 21.7.'!#REF!</f>
        <v>#REF!</v>
      </c>
      <c r="AY255" s="149" t="e">
        <f>'2025 Srk 21.7.'!#REF!</f>
        <v>#REF!</v>
      </c>
    </row>
    <row r="256" spans="1:51" ht="15" customHeight="1">
      <c r="A256" s="86" t="s">
        <v>469</v>
      </c>
      <c r="B256" s="87"/>
      <c r="C256" s="88" t="s">
        <v>1243</v>
      </c>
      <c r="D256" s="89">
        <v>1847344.03</v>
      </c>
      <c r="E256" s="106">
        <v>3.3731598975284438E-2</v>
      </c>
      <c r="F256" s="89">
        <v>1824534.2392087006</v>
      </c>
      <c r="G256" s="89">
        <v>1876359.0582899998</v>
      </c>
      <c r="H256" s="89">
        <v>-51824.81908129924</v>
      </c>
      <c r="I256" s="89">
        <v>-123956.90632791937</v>
      </c>
      <c r="J256" s="89">
        <v>-175781.7254092186</v>
      </c>
      <c r="K256" s="89">
        <v>65924.646811103186</v>
      </c>
      <c r="L256" s="23"/>
      <c r="M256" s="22">
        <v>4.7845374795850584E-4</v>
      </c>
      <c r="N256" s="27">
        <v>1119</v>
      </c>
      <c r="O256" s="1" t="s">
        <v>939</v>
      </c>
      <c r="Q256" s="175"/>
      <c r="S256" s="178"/>
      <c r="T256" s="176"/>
      <c r="U256" s="176"/>
      <c r="V256" s="177"/>
      <c r="W256" s="177"/>
      <c r="X256" s="176"/>
      <c r="Y256" s="177"/>
      <c r="Z256" s="176"/>
      <c r="AA256" s="176"/>
      <c r="AB256" s="177"/>
      <c r="AC256" s="177"/>
      <c r="AD256" s="11"/>
      <c r="AE256" s="151"/>
      <c r="AF256" s="152" t="str">
        <f t="shared" si="6"/>
        <v>Vörå församling</v>
      </c>
      <c r="AG256" s="153" t="e">
        <f>'2025 Srk 21.7.'!#REF!</f>
        <v>#REF!</v>
      </c>
      <c r="AH256" s="139" t="e">
        <f>'2025 Srk 21.7.'!#REF!</f>
        <v>#REF!</v>
      </c>
      <c r="AI256" s="154" t="e">
        <f>'2025 Srk 21.7.'!#REF!</f>
        <v>#REF!</v>
      </c>
      <c r="AJ256" s="154" t="e">
        <f>'2025 Srk 21.7.'!#REF!</f>
        <v>#REF!</v>
      </c>
      <c r="AK256" s="154" t="e">
        <f>'2025 Srk 21.7.'!#REF!</f>
        <v>#REF!</v>
      </c>
      <c r="AU256" s="170" t="str">
        <f t="shared" si="7"/>
        <v>Vörå församling</v>
      </c>
      <c r="AV256" s="149" t="e">
        <f>'2025 Srk 21.7.'!#REF!</f>
        <v>#REF!</v>
      </c>
      <c r="AW256" s="150" t="e">
        <f>'2025 Srk 21.7.'!#REF!</f>
        <v>#REF!</v>
      </c>
      <c r="AX256" s="149" t="e">
        <f>'2025 Srk 21.7.'!#REF!</f>
        <v>#REF!</v>
      </c>
      <c r="AY256" s="149" t="e">
        <f>'2025 Srk 21.7.'!#REF!</f>
        <v>#REF!</v>
      </c>
    </row>
    <row r="257" spans="1:51" ht="15" customHeight="1">
      <c r="A257" s="86" t="s">
        <v>469</v>
      </c>
      <c r="B257" s="87"/>
      <c r="C257" s="88" t="s">
        <v>1244</v>
      </c>
      <c r="D257" s="89">
        <v>797532.06</v>
      </c>
      <c r="E257" s="106">
        <v>3.8638913926641205E-2</v>
      </c>
      <c r="F257" s="89">
        <v>787684.65792300086</v>
      </c>
      <c r="G257" s="89">
        <v>806378.31742500002</v>
      </c>
      <c r="H257" s="89">
        <v>-18693.659501999151</v>
      </c>
      <c r="I257" s="89">
        <v>-53514.453858890898</v>
      </c>
      <c r="J257" s="89">
        <v>-72208.113360890042</v>
      </c>
      <c r="K257" s="89">
        <v>28460.870591619878</v>
      </c>
      <c r="L257" s="23"/>
      <c r="M257" s="22">
        <v>4.3183173741267265E-3</v>
      </c>
      <c r="N257" s="27">
        <v>1121</v>
      </c>
      <c r="O257" s="1" t="s">
        <v>941</v>
      </c>
      <c r="Q257" s="175"/>
      <c r="S257" s="178"/>
      <c r="T257" s="176"/>
      <c r="U257" s="176"/>
      <c r="V257" s="177"/>
      <c r="W257" s="177"/>
      <c r="X257" s="176"/>
      <c r="Y257" s="177"/>
      <c r="Z257" s="176"/>
      <c r="AA257" s="176"/>
      <c r="AB257" s="177"/>
      <c r="AC257" s="177"/>
      <c r="AD257" s="11"/>
      <c r="AE257" s="151"/>
      <c r="AF257" s="152" t="str">
        <f t="shared" si="6"/>
        <v>Övertorneå församling</v>
      </c>
      <c r="AG257" s="153" t="e">
        <f>'2025 Srk 21.7.'!#REF!</f>
        <v>#REF!</v>
      </c>
      <c r="AH257" s="139" t="e">
        <f>'2025 Srk 21.7.'!#REF!</f>
        <v>#REF!</v>
      </c>
      <c r="AI257" s="154" t="e">
        <f>'2025 Srk 21.7.'!#REF!</f>
        <v>#REF!</v>
      </c>
      <c r="AJ257" s="154" t="e">
        <f>'2025 Srk 21.7.'!#REF!</f>
        <v>#REF!</v>
      </c>
      <c r="AK257" s="154" t="e">
        <f>'2025 Srk 21.7.'!#REF!</f>
        <v>#REF!</v>
      </c>
      <c r="AU257" s="170" t="str">
        <f t="shared" si="7"/>
        <v>Övertorneå församling</v>
      </c>
      <c r="AV257" s="149" t="e">
        <f>'2025 Srk 21.7.'!#REF!</f>
        <v>#REF!</v>
      </c>
      <c r="AW257" s="150" t="e">
        <f>'2025 Srk 21.7.'!#REF!</f>
        <v>#REF!</v>
      </c>
      <c r="AX257" s="149" t="e">
        <f>'2025 Srk 21.7.'!#REF!</f>
        <v>#REF!</v>
      </c>
      <c r="AY257" s="149" t="e">
        <f>'2025 Srk 21.7.'!#REF!</f>
        <v>#REF!</v>
      </c>
    </row>
    <row r="258" spans="1:51" ht="15" customHeight="1">
      <c r="A258" s="86" t="s">
        <v>469</v>
      </c>
      <c r="B258" s="87"/>
      <c r="C258" s="88" t="s">
        <v>1245</v>
      </c>
      <c r="D258" s="89">
        <v>4233706.0199999996</v>
      </c>
      <c r="E258" s="106">
        <v>4.8543154795601229E-2</v>
      </c>
      <c r="F258" s="89">
        <v>4181430.9986613565</v>
      </c>
      <c r="G258" s="89">
        <v>4286351.3784300005</v>
      </c>
      <c r="H258" s="89">
        <v>-104920.37976864399</v>
      </c>
      <c r="I258" s="89">
        <v>-284081.95334416849</v>
      </c>
      <c r="J258" s="89">
        <v>-389002.33311281248</v>
      </c>
      <c r="K258" s="89">
        <v>151084.78417555027</v>
      </c>
      <c r="L258" s="23"/>
      <c r="M258" s="22">
        <v>7.3865002443329712E-3</v>
      </c>
      <c r="N258" s="27">
        <v>258</v>
      </c>
      <c r="O258" s="1" t="s">
        <v>588</v>
      </c>
      <c r="Q258" s="175"/>
      <c r="S258" s="178"/>
      <c r="T258" s="176"/>
      <c r="U258" s="176"/>
      <c r="V258" s="177"/>
      <c r="W258" s="177"/>
      <c r="X258" s="176"/>
      <c r="Y258" s="177"/>
      <c r="Z258" s="176"/>
      <c r="AA258" s="176"/>
      <c r="AB258" s="177"/>
      <c r="AC258" s="177"/>
      <c r="AD258" s="11"/>
      <c r="AE258" s="151"/>
      <c r="AF258" s="152" t="str">
        <f t="shared" si="6"/>
        <v>Ylivieska församling</v>
      </c>
      <c r="AG258" s="153" t="e">
        <f>'2025 Srk 21.7.'!#REF!</f>
        <v>#REF!</v>
      </c>
      <c r="AH258" s="139" t="e">
        <f>'2025 Srk 21.7.'!#REF!</f>
        <v>#REF!</v>
      </c>
      <c r="AI258" s="154" t="e">
        <f>'2025 Srk 21.7.'!#REF!</f>
        <v>#REF!</v>
      </c>
      <c r="AJ258" s="154" t="e">
        <f>'2025 Srk 21.7.'!#REF!</f>
        <v>#REF!</v>
      </c>
      <c r="AK258" s="154" t="e">
        <f>'2025 Srk 21.7.'!#REF!</f>
        <v>#REF!</v>
      </c>
      <c r="AU258" s="170" t="str">
        <f t="shared" si="7"/>
        <v>Ylivieska församling</v>
      </c>
      <c r="AV258" s="149" t="e">
        <f>'2025 Srk 21.7.'!#REF!</f>
        <v>#REF!</v>
      </c>
      <c r="AW258" s="150" t="e">
        <f>'2025 Srk 21.7.'!#REF!</f>
        <v>#REF!</v>
      </c>
      <c r="AX258" s="149" t="e">
        <f>'2025 Srk 21.7.'!#REF!</f>
        <v>#REF!</v>
      </c>
      <c r="AY258" s="149" t="e">
        <f>'2025 Srk 21.7.'!#REF!</f>
        <v>#REF!</v>
      </c>
    </row>
    <row r="259" spans="1:51" ht="15" customHeight="1">
      <c r="A259" s="86" t="s">
        <v>469</v>
      </c>
      <c r="B259" s="87"/>
      <c r="C259" s="88" t="s">
        <v>1246</v>
      </c>
      <c r="D259" s="89">
        <v>8298630.2300000004</v>
      </c>
      <c r="E259" s="106">
        <v>4.4490706602084984E-2</v>
      </c>
      <c r="F259" s="89">
        <v>8196164.1942607602</v>
      </c>
      <c r="G259" s="89">
        <v>8323852.1759549994</v>
      </c>
      <c r="H259" s="89">
        <v>-127687.98169423919</v>
      </c>
      <c r="I259" s="89">
        <v>-556838.63609863177</v>
      </c>
      <c r="J259" s="89">
        <v>-684526.61779287097</v>
      </c>
      <c r="K259" s="89">
        <v>296146.3907341038</v>
      </c>
      <c r="L259" s="23"/>
      <c r="M259" s="22">
        <v>8.2332521671752805E-3</v>
      </c>
      <c r="N259" s="27">
        <v>1137</v>
      </c>
      <c r="O259" s="1" t="s">
        <v>945</v>
      </c>
      <c r="Q259" s="175"/>
      <c r="S259" s="178"/>
      <c r="T259" s="176"/>
      <c r="U259" s="176"/>
      <c r="V259" s="177"/>
      <c r="W259" s="177"/>
      <c r="X259" s="176"/>
      <c r="Y259" s="177"/>
      <c r="Z259" s="176"/>
      <c r="AA259" s="176"/>
      <c r="AB259" s="177"/>
      <c r="AC259" s="177"/>
      <c r="AD259" s="11"/>
      <c r="AE259" s="151"/>
      <c r="AF259" s="152" t="str">
        <f t="shared" si="6"/>
        <v>Ylä-Savon ev.lut. kyrkliga samfällighet</v>
      </c>
      <c r="AG259" s="153" t="e">
        <f>'2025 Srk 21.7.'!#REF!</f>
        <v>#REF!</v>
      </c>
      <c r="AH259" s="139" t="e">
        <f>'2025 Srk 21.7.'!#REF!</f>
        <v>#REF!</v>
      </c>
      <c r="AI259" s="154" t="e">
        <f>'2025 Srk 21.7.'!#REF!</f>
        <v>#REF!</v>
      </c>
      <c r="AJ259" s="154" t="e">
        <f>'2025 Srk 21.7.'!#REF!</f>
        <v>#REF!</v>
      </c>
      <c r="AK259" s="154" t="e">
        <f>'2025 Srk 21.7.'!#REF!</f>
        <v>#REF!</v>
      </c>
      <c r="AU259" s="170" t="str">
        <f t="shared" si="7"/>
        <v>Ylä-Savon ev.lut. kyrkliga samfällighet</v>
      </c>
      <c r="AV259" s="149" t="e">
        <f>'2025 Srk 21.7.'!#REF!</f>
        <v>#REF!</v>
      </c>
      <c r="AW259" s="150" t="e">
        <f>'2025 Srk 21.7.'!#REF!</f>
        <v>#REF!</v>
      </c>
      <c r="AX259" s="149" t="e">
        <f>'2025 Srk 21.7.'!#REF!</f>
        <v>#REF!</v>
      </c>
      <c r="AY259" s="149" t="e">
        <f>'2025 Srk 21.7.'!#REF!</f>
        <v>#REF!</v>
      </c>
    </row>
    <row r="260" spans="1:51" ht="15" customHeight="1">
      <c r="A260" s="86" t="s">
        <v>469</v>
      </c>
      <c r="B260" s="87"/>
      <c r="C260" s="88" t="s">
        <v>1247</v>
      </c>
      <c r="D260" s="89">
        <v>7863804.0199999996</v>
      </c>
      <c r="E260" s="106">
        <v>5.6988623129107241E-2</v>
      </c>
      <c r="F260" s="89">
        <v>7766706.93271844</v>
      </c>
      <c r="G260" s="89">
        <v>7887870.6973649999</v>
      </c>
      <c r="H260" s="89">
        <v>-121163.76464655995</v>
      </c>
      <c r="I260" s="89">
        <v>-527661.76871140546</v>
      </c>
      <c r="J260" s="89">
        <v>-648825.53335796541</v>
      </c>
      <c r="K260" s="89">
        <v>280629.10545700212</v>
      </c>
      <c r="L260" s="23"/>
      <c r="M260" s="22">
        <v>1.3759295735347673E-3</v>
      </c>
      <c r="N260" s="27">
        <v>1139</v>
      </c>
      <c r="O260" s="1" t="s">
        <v>947</v>
      </c>
      <c r="Q260" s="175"/>
      <c r="S260" s="178"/>
      <c r="T260" s="176"/>
      <c r="U260" s="176"/>
      <c r="V260" s="177"/>
      <c r="W260" s="177"/>
      <c r="X260" s="176"/>
      <c r="Y260" s="177"/>
      <c r="Z260" s="176"/>
      <c r="AA260" s="176"/>
      <c r="AB260" s="177"/>
      <c r="AC260" s="177"/>
      <c r="AD260" s="11"/>
      <c r="AE260" s="151"/>
      <c r="AF260" s="152" t="str">
        <f t="shared" si="6"/>
        <v>Ylöjärvi församling</v>
      </c>
      <c r="AG260" s="153" t="e">
        <f>'2025 Srk 21.7.'!#REF!</f>
        <v>#REF!</v>
      </c>
      <c r="AH260" s="139" t="e">
        <f>'2025 Srk 21.7.'!#REF!</f>
        <v>#REF!</v>
      </c>
      <c r="AI260" s="154" t="e">
        <f>'2025 Srk 21.7.'!#REF!</f>
        <v>#REF!</v>
      </c>
      <c r="AJ260" s="154" t="e">
        <f>'2025 Srk 21.7.'!#REF!</f>
        <v>#REF!</v>
      </c>
      <c r="AK260" s="154" t="e">
        <f>'2025 Srk 21.7.'!#REF!</f>
        <v>#REF!</v>
      </c>
      <c r="AU260" s="170" t="str">
        <f t="shared" si="7"/>
        <v>Ylöjärvi församling</v>
      </c>
      <c r="AV260" s="149" t="e">
        <f>'2025 Srk 21.7.'!#REF!</f>
        <v>#REF!</v>
      </c>
      <c r="AW260" s="150" t="e">
        <f>'2025 Srk 21.7.'!#REF!</f>
        <v>#REF!</v>
      </c>
      <c r="AX260" s="149" t="e">
        <f>'2025 Srk 21.7.'!#REF!</f>
        <v>#REF!</v>
      </c>
      <c r="AY260" s="149" t="e">
        <f>'2025 Srk 21.7.'!#REF!</f>
        <v>#REF!</v>
      </c>
    </row>
    <row r="261" spans="1:51" ht="15" customHeight="1">
      <c r="A261" s="86" t="s">
        <v>469</v>
      </c>
      <c r="B261" s="87"/>
      <c r="C261" s="88" t="s">
        <v>1249</v>
      </c>
      <c r="D261" s="89">
        <v>1235964.3600000001</v>
      </c>
      <c r="E261" s="106">
        <v>7.3982813798282754E-2</v>
      </c>
      <c r="F261" s="89">
        <v>1220703.4838343938</v>
      </c>
      <c r="G261" s="89">
        <v>1231891.4727</v>
      </c>
      <c r="H261" s="89">
        <v>-11187.988865606254</v>
      </c>
      <c r="I261" s="89">
        <v>-82933.290123100029</v>
      </c>
      <c r="J261" s="89">
        <v>-94121.278988706283</v>
      </c>
      <c r="K261" s="89">
        <v>44106.843436255447</v>
      </c>
      <c r="L261" s="23"/>
      <c r="M261" s="22">
        <v>7.4396178036860872E-4</v>
      </c>
      <c r="N261" s="27">
        <v>1142</v>
      </c>
      <c r="O261" s="1" t="s">
        <v>949</v>
      </c>
      <c r="Q261" s="175"/>
      <c r="S261" s="178"/>
      <c r="T261" s="176"/>
      <c r="U261" s="176"/>
      <c r="V261" s="177"/>
      <c r="W261" s="177"/>
      <c r="X261" s="176"/>
      <c r="Y261" s="177"/>
      <c r="Z261" s="176"/>
      <c r="AA261" s="176"/>
      <c r="AB261" s="177"/>
      <c r="AC261" s="177"/>
      <c r="AD261" s="11"/>
      <c r="AE261" s="151"/>
      <c r="AF261" s="152" t="str">
        <f t="shared" si="6"/>
        <v>Etseri församling</v>
      </c>
      <c r="AG261" s="153" t="e">
        <f>'2025 Srk 21.7.'!#REF!</f>
        <v>#REF!</v>
      </c>
      <c r="AH261" s="139" t="e">
        <f>'2025 Srk 21.7.'!#REF!</f>
        <v>#REF!</v>
      </c>
      <c r="AI261" s="154" t="e">
        <f>'2025 Srk 21.7.'!#REF!</f>
        <v>#REF!</v>
      </c>
      <c r="AJ261" s="154" t="e">
        <f>'2025 Srk 21.7.'!#REF!</f>
        <v>#REF!</v>
      </c>
      <c r="AK261" s="154" t="e">
        <f>'2025 Srk 21.7.'!#REF!</f>
        <v>#REF!</v>
      </c>
      <c r="AU261" s="170" t="str">
        <f t="shared" si="7"/>
        <v>Etseri församling</v>
      </c>
      <c r="AV261" s="149" t="e">
        <f>'2025 Srk 21.7.'!#REF!</f>
        <v>#REF!</v>
      </c>
      <c r="AW261" s="150" t="e">
        <f>'2025 Srk 21.7.'!#REF!</f>
        <v>#REF!</v>
      </c>
      <c r="AX261" s="149" t="e">
        <f>'2025 Srk 21.7.'!#REF!</f>
        <v>#REF!</v>
      </c>
      <c r="AY261" s="149" t="e">
        <f>'2025 Srk 21.7.'!#REF!</f>
        <v>#REF!</v>
      </c>
    </row>
    <row r="262" spans="1:51" ht="15" customHeight="1">
      <c r="A262" s="86" t="s">
        <v>469</v>
      </c>
      <c r="B262" s="87"/>
      <c r="C262" s="88" t="s">
        <v>1250</v>
      </c>
      <c r="D262" s="89">
        <v>3484319.05</v>
      </c>
      <c r="E262" s="106">
        <v>3.4081668054862346E-2</v>
      </c>
      <c r="F262" s="89">
        <v>3441296.9667875739</v>
      </c>
      <c r="G262" s="89">
        <v>3502390.861755</v>
      </c>
      <c r="H262" s="89">
        <v>-61093.89496742608</v>
      </c>
      <c r="I262" s="89">
        <v>-233798.03820159851</v>
      </c>
      <c r="J262" s="89">
        <v>-294891.93316902459</v>
      </c>
      <c r="K262" s="89">
        <v>124342.02780759172</v>
      </c>
      <c r="L262" s="23"/>
      <c r="M262" s="22">
        <v>3.5687802218458271E-4</v>
      </c>
      <c r="N262" s="27">
        <v>1082</v>
      </c>
      <c r="O262" s="1" t="s">
        <v>923</v>
      </c>
      <c r="Q262" s="175"/>
      <c r="S262" s="178"/>
      <c r="T262" s="176"/>
      <c r="U262" s="176"/>
      <c r="V262" s="177"/>
      <c r="W262" s="177"/>
      <c r="X262" s="176"/>
      <c r="Y262" s="177"/>
      <c r="Z262" s="176"/>
      <c r="AA262" s="176"/>
      <c r="AB262" s="177"/>
      <c r="AC262" s="177"/>
      <c r="AD262" s="11"/>
      <c r="AE262" s="151"/>
      <c r="AF262" s="152" t="str">
        <f t="shared" si="6"/>
        <v>Äänekoski församling</v>
      </c>
      <c r="AG262" s="153" t="e">
        <f>'2025 Srk 21.7.'!#REF!</f>
        <v>#REF!</v>
      </c>
      <c r="AH262" s="139" t="e">
        <f>'2025 Srk 21.7.'!#REF!</f>
        <v>#REF!</v>
      </c>
      <c r="AI262" s="154" t="e">
        <f>'2025 Srk 21.7.'!#REF!</f>
        <v>#REF!</v>
      </c>
      <c r="AJ262" s="154" t="e">
        <f>'2025 Srk 21.7.'!#REF!</f>
        <v>#REF!</v>
      </c>
      <c r="AK262" s="154" t="e">
        <f>'2025 Srk 21.7.'!#REF!</f>
        <v>#REF!</v>
      </c>
      <c r="AU262" s="170" t="str">
        <f t="shared" si="7"/>
        <v>Äänekoski församling</v>
      </c>
      <c r="AV262" s="149" t="e">
        <f>'2025 Srk 21.7.'!#REF!</f>
        <v>#REF!</v>
      </c>
      <c r="AW262" s="150" t="e">
        <f>'2025 Srk 21.7.'!#REF!</f>
        <v>#REF!</v>
      </c>
      <c r="AX262" s="149" t="e">
        <f>'2025 Srk 21.7.'!#REF!</f>
        <v>#REF!</v>
      </c>
      <c r="AY262" s="149" t="e">
        <f>'2025 Srk 21.7.'!#REF!</f>
        <v>#REF!</v>
      </c>
    </row>
  </sheetData>
  <pageMargins left="0.75" right="0.75" top="1" bottom="1" header="0.4921259845" footer="0.4921259845"/>
  <pageSetup paperSize="9" orientation="landscape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Taul46"/>
  <dimension ref="A1:W315"/>
  <sheetViews>
    <sheetView showGridLines="0" workbookViewId="0">
      <pane ySplit="15" topLeftCell="A16" activePane="bottomLeft" state="frozen"/>
      <selection pane="bottomLeft" activeCell="I32" sqref="I32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25.54296875" style="19" customWidth="1"/>
    <col min="4" max="4" width="13.453125" style="1" customWidth="1"/>
    <col min="5" max="5" width="6.54296875" style="1" customWidth="1"/>
    <col min="6" max="6" width="15.54296875" style="1" customWidth="1"/>
    <col min="7" max="7" width="13.453125" style="1" customWidth="1"/>
    <col min="8" max="8" width="11.453125" style="1" customWidth="1"/>
    <col min="9" max="9" width="12.453125" style="1" customWidth="1"/>
    <col min="10" max="10" width="13.453125" style="1" customWidth="1"/>
    <col min="11" max="11" width="10" style="1" customWidth="1"/>
    <col min="12" max="12" width="16.453125" style="1" hidden="1" customWidth="1"/>
    <col min="13" max="13" width="13.453125" style="1" hidden="1" customWidth="1"/>
    <col min="14" max="14" width="12.81640625" style="1" hidden="1" customWidth="1"/>
    <col min="15" max="15" width="20" style="1" hidden="1" customWidth="1"/>
    <col min="16" max="16" width="0" style="1" hidden="1" customWidth="1"/>
    <col min="17" max="17" width="11.54296875" style="1" customWidth="1"/>
    <col min="18" max="18" width="15.1796875" style="1" customWidth="1"/>
    <col min="19" max="19" width="24.81640625" style="1" customWidth="1"/>
    <col min="20" max="20" width="14.453125" style="1" customWidth="1"/>
    <col min="21" max="21" width="9.54296875" style="1" customWidth="1"/>
    <col min="22" max="28" width="12" style="1" customWidth="1"/>
    <col min="29" max="29" width="11.1796875" style="1" customWidth="1"/>
    <col min="30" max="30" width="9.1796875" style="1"/>
    <col min="31" max="31" width="7.54296875" style="1" customWidth="1"/>
    <col min="32" max="32" width="9.1796875" style="1"/>
    <col min="33" max="33" width="31.453125" style="1" customWidth="1"/>
    <col min="34" max="34" width="14.453125" style="1" customWidth="1"/>
    <col min="35" max="35" width="9.54296875" style="1" customWidth="1"/>
    <col min="36" max="42" width="12" style="1" customWidth="1"/>
    <col min="43" max="43" width="11.1796875" style="1" customWidth="1"/>
    <col min="44" max="44" width="2" style="1" customWidth="1"/>
    <col min="45" max="16384" width="9.1796875" style="1"/>
  </cols>
  <sheetData>
    <row r="1" spans="1:23" ht="14">
      <c r="A1" s="33" t="s">
        <v>336</v>
      </c>
      <c r="B1" s="33"/>
      <c r="C1" s="46"/>
      <c r="D1" s="33" t="s">
        <v>970</v>
      </c>
      <c r="E1" s="34"/>
      <c r="F1" s="33"/>
      <c r="G1" s="33"/>
      <c r="H1" s="33"/>
      <c r="I1" s="33"/>
      <c r="J1" s="33"/>
      <c r="K1" s="35" t="s">
        <v>2</v>
      </c>
    </row>
    <row r="2" spans="1:23" ht="12.5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 t="s">
        <v>1910</v>
      </c>
    </row>
    <row r="3" spans="1:23" ht="11.5">
      <c r="A3" s="38" t="s">
        <v>972</v>
      </c>
      <c r="B3" s="38"/>
      <c r="C3" s="48"/>
      <c r="D3" s="38"/>
      <c r="E3" s="38"/>
      <c r="F3" s="38"/>
      <c r="G3" s="39"/>
      <c r="H3" s="38"/>
      <c r="I3" s="38"/>
      <c r="J3" s="38" t="s">
        <v>339</v>
      </c>
      <c r="K3" s="45">
        <v>2017</v>
      </c>
      <c r="Q3" s="3"/>
      <c r="R3" s="4"/>
      <c r="W3" s="5"/>
    </row>
    <row r="4" spans="1:23" ht="11.5">
      <c r="A4" s="40"/>
      <c r="B4" s="40"/>
      <c r="C4" s="49"/>
      <c r="D4" s="41"/>
      <c r="E4" s="42"/>
      <c r="F4" s="41"/>
      <c r="G4" s="40"/>
      <c r="H4" s="40"/>
      <c r="I4" s="40"/>
      <c r="Q4" s="3"/>
      <c r="R4" s="2"/>
      <c r="S4" s="28"/>
    </row>
    <row r="5" spans="1:23">
      <c r="Q5" s="29"/>
    </row>
    <row r="6" spans="1:23">
      <c r="A6" s="7"/>
      <c r="B6" s="8"/>
      <c r="C6" s="50"/>
      <c r="D6" s="8"/>
      <c r="E6" s="8"/>
      <c r="F6" s="8"/>
      <c r="G6" s="8"/>
      <c r="H6" s="8"/>
      <c r="I6" s="8"/>
      <c r="J6" s="8"/>
      <c r="K6" s="9"/>
      <c r="Q6" s="29"/>
    </row>
    <row r="7" spans="1:23" ht="11.5">
      <c r="A7" s="10" t="s">
        <v>340</v>
      </c>
      <c r="D7" s="11">
        <v>30075099481.710003</v>
      </c>
      <c r="K7" s="12"/>
      <c r="Q7" s="3"/>
      <c r="R7" s="2"/>
      <c r="S7" s="28"/>
    </row>
    <row r="8" spans="1:23" ht="11.5">
      <c r="A8" s="10" t="s">
        <v>341</v>
      </c>
      <c r="D8" s="11">
        <v>31857709041.819996</v>
      </c>
      <c r="F8" s="1" t="s">
        <v>342</v>
      </c>
      <c r="K8" s="12"/>
      <c r="Q8" s="13"/>
    </row>
    <row r="9" spans="1:23" ht="11.5">
      <c r="A9" s="10" t="s">
        <v>1916</v>
      </c>
      <c r="D9" s="11">
        <v>2939318117.7800012</v>
      </c>
      <c r="F9" s="1" t="s">
        <v>1917</v>
      </c>
      <c r="K9" s="12"/>
      <c r="Q9" s="13"/>
    </row>
    <row r="10" spans="1:23" ht="11.5">
      <c r="A10" s="10" t="s">
        <v>345</v>
      </c>
      <c r="D10" s="11">
        <v>1158429029.3999987</v>
      </c>
      <c r="F10" s="1" t="s">
        <v>1918</v>
      </c>
      <c r="K10" s="12"/>
      <c r="Q10" s="13"/>
    </row>
    <row r="11" spans="1:23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23" s="19" customFormat="1" ht="39.75" customHeight="1">
      <c r="A12" s="17" t="s">
        <v>2223</v>
      </c>
      <c r="B12" s="17" t="s">
        <v>2224</v>
      </c>
      <c r="C12" s="17" t="s">
        <v>348</v>
      </c>
      <c r="D12" s="17" t="s">
        <v>980</v>
      </c>
      <c r="E12" s="17" t="s">
        <v>1878</v>
      </c>
      <c r="F12" s="18" t="s">
        <v>2225</v>
      </c>
      <c r="G12" s="17" t="s">
        <v>982</v>
      </c>
      <c r="H12" s="17" t="s">
        <v>353</v>
      </c>
      <c r="I12" s="17" t="s">
        <v>2226</v>
      </c>
      <c r="J12" s="17" t="s">
        <v>355</v>
      </c>
      <c r="K12" s="17" t="s">
        <v>356</v>
      </c>
      <c r="L12" s="17" t="s">
        <v>357</v>
      </c>
      <c r="M12" s="17" t="s">
        <v>358</v>
      </c>
    </row>
    <row r="13" spans="1:23" ht="11.5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  <c r="L13" s="20"/>
      <c r="M13" s="22"/>
      <c r="P13" s="1" t="s">
        <v>989</v>
      </c>
    </row>
    <row r="14" spans="1:23" ht="11.5" hidden="1">
      <c r="A14" s="20"/>
      <c r="B14" s="20"/>
      <c r="C14" s="53"/>
      <c r="D14" s="23">
        <v>20854751711.700001</v>
      </c>
      <c r="E14" s="21"/>
      <c r="F14" s="23"/>
      <c r="G14" s="23">
        <v>21584599630.75</v>
      </c>
      <c r="H14" s="23"/>
      <c r="I14" s="23">
        <v>1494228630.75</v>
      </c>
      <c r="J14" s="23"/>
      <c r="K14" s="23">
        <v>752249216.99000001</v>
      </c>
      <c r="L14" s="23"/>
      <c r="M14" s="22">
        <v>0</v>
      </c>
    </row>
    <row r="15" spans="1:23" ht="11.5">
      <c r="A15" s="24"/>
      <c r="B15" s="25"/>
      <c r="C15" s="26" t="s">
        <v>2227</v>
      </c>
      <c r="D15" s="23">
        <v>881596793.42000079</v>
      </c>
      <c r="E15" s="21">
        <v>-3.0054377808555084E-2</v>
      </c>
      <c r="F15" s="23">
        <v>933850747.66106761</v>
      </c>
      <c r="G15" s="23">
        <v>949359729.44999993</v>
      </c>
      <c r="H15" s="23">
        <v>-15508981.788932323</v>
      </c>
      <c r="I15" s="23">
        <v>-86160759.968625918</v>
      </c>
      <c r="J15" s="23">
        <v>-101669741.75755824</v>
      </c>
      <c r="K15" s="23">
        <v>33957238.224424176</v>
      </c>
      <c r="L15" s="23">
        <v>701505680.25</v>
      </c>
      <c r="M15" s="22">
        <v>2.9313179627423636E-2</v>
      </c>
    </row>
    <row r="16" spans="1:23" ht="11.5">
      <c r="A16" s="24">
        <v>3</v>
      </c>
      <c r="B16" s="25">
        <v>20</v>
      </c>
      <c r="C16" s="26" t="s">
        <v>473</v>
      </c>
      <c r="D16" s="23">
        <v>2851522.65</v>
      </c>
      <c r="E16" s="21">
        <v>-4.4760377590242449E-2</v>
      </c>
      <c r="F16" s="23">
        <v>3020537.9358796515</v>
      </c>
      <c r="G16" s="23">
        <v>3088039.16</v>
      </c>
      <c r="H16" s="23">
        <v>-67501.224120348692</v>
      </c>
      <c r="I16" s="23">
        <v>-278686.76522590459</v>
      </c>
      <c r="J16" s="23">
        <v>-346187.98934625328</v>
      </c>
      <c r="K16" s="23">
        <v>109834.60313275061</v>
      </c>
      <c r="L16" s="23"/>
      <c r="M16" s="22">
        <v>3.2344975291232806E-3</v>
      </c>
      <c r="N16" s="27">
        <v>2022</v>
      </c>
      <c r="O16" s="1" t="s">
        <v>473</v>
      </c>
    </row>
    <row r="17" spans="1:15" ht="11.5">
      <c r="A17" s="24">
        <v>3</v>
      </c>
      <c r="B17" s="25">
        <v>5</v>
      </c>
      <c r="C17" s="26" t="s">
        <v>475</v>
      </c>
      <c r="D17" s="23">
        <v>1679592.23</v>
      </c>
      <c r="E17" s="21">
        <v>-2.6415556073303568E-2</v>
      </c>
      <c r="F17" s="23">
        <v>1779144.9236861931</v>
      </c>
      <c r="G17" s="23">
        <v>1800193.39</v>
      </c>
      <c r="H17" s="23">
        <v>-21048.466313806828</v>
      </c>
      <c r="I17" s="23">
        <v>-164150.94071837852</v>
      </c>
      <c r="J17" s="23">
        <v>-185199.40703218535</v>
      </c>
      <c r="K17" s="23">
        <v>64694.32953895758</v>
      </c>
      <c r="L17" s="23"/>
      <c r="M17" s="22">
        <v>1.9051705298113839E-3</v>
      </c>
      <c r="N17" s="27">
        <v>6</v>
      </c>
      <c r="O17" s="1" t="s">
        <v>475</v>
      </c>
    </row>
    <row r="18" spans="1:15" ht="11.5">
      <c r="A18" s="24">
        <v>3</v>
      </c>
      <c r="B18" s="25">
        <v>9</v>
      </c>
      <c r="C18" s="26" t="s">
        <v>477</v>
      </c>
      <c r="D18" s="23">
        <v>480636.33</v>
      </c>
      <c r="E18" s="21">
        <v>-4.7521158056969569E-2</v>
      </c>
      <c r="F18" s="23">
        <v>509124.57880247635</v>
      </c>
      <c r="G18" s="23">
        <v>518493.77</v>
      </c>
      <c r="H18" s="23">
        <v>-9369.1911975236726</v>
      </c>
      <c r="I18" s="23">
        <v>-46973.845379678263</v>
      </c>
      <c r="J18" s="23">
        <v>-56343.036577201936</v>
      </c>
      <c r="K18" s="23">
        <v>18513.091788603455</v>
      </c>
      <c r="L18" s="23"/>
      <c r="M18" s="22">
        <v>5.4518838270209142E-4</v>
      </c>
      <c r="N18" s="27">
        <v>12</v>
      </c>
      <c r="O18" s="1" t="s">
        <v>477</v>
      </c>
    </row>
    <row r="19" spans="1:15" ht="11.5">
      <c r="A19" s="24">
        <v>3</v>
      </c>
      <c r="B19" s="25">
        <v>10</v>
      </c>
      <c r="C19" s="26" t="s">
        <v>479</v>
      </c>
      <c r="D19" s="23">
        <v>2007820.22</v>
      </c>
      <c r="E19" s="21">
        <v>-4.316037162632598E-2</v>
      </c>
      <c r="F19" s="23">
        <v>2126827.6241594041</v>
      </c>
      <c r="G19" s="23">
        <v>2171689.15</v>
      </c>
      <c r="H19" s="23">
        <v>-44861.52584059583</v>
      </c>
      <c r="I19" s="23">
        <v>-196229.52048687538</v>
      </c>
      <c r="J19" s="23">
        <v>-241091.04632747121</v>
      </c>
      <c r="K19" s="23">
        <v>77336.975396499853</v>
      </c>
      <c r="L19" s="23"/>
      <c r="M19" s="22">
        <v>2.2774813100340488E-3</v>
      </c>
      <c r="N19" s="27">
        <v>14</v>
      </c>
      <c r="O19" s="1" t="s">
        <v>479</v>
      </c>
    </row>
    <row r="20" spans="1:15" ht="11.5">
      <c r="A20" s="24">
        <v>3</v>
      </c>
      <c r="B20" s="25">
        <v>16</v>
      </c>
      <c r="C20" s="26" t="s">
        <v>481</v>
      </c>
      <c r="D20" s="23">
        <v>1455125.38</v>
      </c>
      <c r="E20" s="21">
        <v>-4.8074699404458222E-2</v>
      </c>
      <c r="F20" s="23">
        <v>1541373.4875124674</v>
      </c>
      <c r="G20" s="23">
        <v>1584602.34</v>
      </c>
      <c r="H20" s="23">
        <v>-43228.852487532655</v>
      </c>
      <c r="I20" s="23">
        <v>-142213.20849417598</v>
      </c>
      <c r="J20" s="23">
        <v>-185442.06098170864</v>
      </c>
      <c r="K20" s="23">
        <v>56048.342670780788</v>
      </c>
      <c r="L20" s="23"/>
      <c r="M20" s="22">
        <v>1.6505565706008243E-3</v>
      </c>
      <c r="N20" s="27">
        <v>28</v>
      </c>
      <c r="O20" s="1" t="s">
        <v>481</v>
      </c>
    </row>
    <row r="21" spans="1:15" ht="11.5">
      <c r="A21" s="24">
        <v>3</v>
      </c>
      <c r="B21" s="25">
        <v>18</v>
      </c>
      <c r="C21" s="26" t="s">
        <v>483</v>
      </c>
      <c r="D21" s="23">
        <v>957053.73</v>
      </c>
      <c r="E21" s="21">
        <v>-4.3565532624591549E-2</v>
      </c>
      <c r="F21" s="23">
        <v>1013780.1634295703</v>
      </c>
      <c r="G21" s="23">
        <v>1037900.34</v>
      </c>
      <c r="H21" s="23">
        <v>-24120.176570429699</v>
      </c>
      <c r="I21" s="23">
        <v>-93535.363698088215</v>
      </c>
      <c r="J21" s="23">
        <v>-117655.54026851791</v>
      </c>
      <c r="K21" s="23">
        <v>36863.679343830103</v>
      </c>
      <c r="L21" s="23"/>
      <c r="M21" s="22">
        <v>1.0855912103392268E-3</v>
      </c>
      <c r="N21" s="27">
        <v>32</v>
      </c>
      <c r="O21" s="1" t="s">
        <v>483</v>
      </c>
    </row>
    <row r="22" spans="1:15" ht="11.5">
      <c r="A22" s="24">
        <v>3</v>
      </c>
      <c r="B22" s="25">
        <v>19</v>
      </c>
      <c r="C22" s="26" t="s">
        <v>485</v>
      </c>
      <c r="D22" s="23">
        <v>676651.63</v>
      </c>
      <c r="E22" s="21">
        <v>-4.7831087147442129E-2</v>
      </c>
      <c r="F22" s="23">
        <v>716758.08634723688</v>
      </c>
      <c r="G22" s="23">
        <v>740076.6</v>
      </c>
      <c r="H22" s="23">
        <v>-23318.513652763097</v>
      </c>
      <c r="I22" s="23">
        <v>-66130.933222478765</v>
      </c>
      <c r="J22" s="23">
        <v>-89449.446875241862</v>
      </c>
      <c r="K22" s="23">
        <v>26063.185309146611</v>
      </c>
      <c r="L22" s="23"/>
      <c r="M22" s="22">
        <v>7.6752959521897554E-4</v>
      </c>
      <c r="N22" s="27">
        <v>34</v>
      </c>
      <c r="O22" s="1" t="s">
        <v>485</v>
      </c>
    </row>
    <row r="23" spans="1:15" ht="11.5">
      <c r="A23" s="24">
        <v>3</v>
      </c>
      <c r="B23" s="25">
        <v>604</v>
      </c>
      <c r="C23" s="26" t="s">
        <v>801</v>
      </c>
      <c r="D23" s="23">
        <v>3639183.69</v>
      </c>
      <c r="E23" s="21">
        <v>-2.4414474960703359E-2</v>
      </c>
      <c r="F23" s="23">
        <v>3854885.1755673387</v>
      </c>
      <c r="G23" s="23">
        <v>3946691.27</v>
      </c>
      <c r="H23" s="23">
        <v>-91806.09443266131</v>
      </c>
      <c r="I23" s="23">
        <v>-355666.93837377417</v>
      </c>
      <c r="J23" s="23">
        <v>-447473.03280643548</v>
      </c>
      <c r="K23" s="23">
        <v>140173.63541486475</v>
      </c>
      <c r="L23" s="23"/>
      <c r="M23" s="22">
        <v>4.1279456971280741E-3</v>
      </c>
      <c r="N23" s="27">
        <v>830</v>
      </c>
      <c r="O23" s="1" t="s">
        <v>801</v>
      </c>
    </row>
    <row r="24" spans="1:15" ht="11.5">
      <c r="A24" s="24">
        <v>3</v>
      </c>
      <c r="B24" s="25">
        <v>609</v>
      </c>
      <c r="C24" s="26" t="s">
        <v>807</v>
      </c>
      <c r="D24" s="23">
        <v>13820916.880000001</v>
      </c>
      <c r="E24" s="21">
        <v>-3.1045788810600484E-2</v>
      </c>
      <c r="F24" s="23">
        <v>14640109.467368053</v>
      </c>
      <c r="G24" s="23">
        <v>14782016.4</v>
      </c>
      <c r="H24" s="23">
        <v>-141906.9326319471</v>
      </c>
      <c r="I24" s="23">
        <v>-1350754.3479422485</v>
      </c>
      <c r="J24" s="23">
        <v>-1492661.2805741956</v>
      </c>
      <c r="K24" s="23">
        <v>532352.39791819081</v>
      </c>
      <c r="L24" s="23"/>
      <c r="M24" s="22">
        <v>1.5677140596648688E-2</v>
      </c>
      <c r="N24" s="27">
        <v>845</v>
      </c>
      <c r="O24" s="1" t="s">
        <v>807</v>
      </c>
    </row>
    <row r="25" spans="1:15" ht="11.5">
      <c r="A25" s="24">
        <v>3</v>
      </c>
      <c r="B25" s="25">
        <v>611</v>
      </c>
      <c r="C25" s="26" t="s">
        <v>809</v>
      </c>
      <c r="D25" s="23">
        <v>1002759.46</v>
      </c>
      <c r="E25" s="21">
        <v>-4.1971467021868748E-2</v>
      </c>
      <c r="F25" s="23">
        <v>1062194.9608193343</v>
      </c>
      <c r="G25" s="23">
        <v>1087830.02</v>
      </c>
      <c r="H25" s="23">
        <v>-25635.059180665761</v>
      </c>
      <c r="I25" s="23">
        <v>-98002.304210024391</v>
      </c>
      <c r="J25" s="23">
        <v>-123637.36339069015</v>
      </c>
      <c r="K25" s="23">
        <v>38624.167101289313</v>
      </c>
      <c r="L25" s="23"/>
      <c r="M25" s="22">
        <v>1.1374354665129507E-3</v>
      </c>
      <c r="N25" s="27">
        <v>848</v>
      </c>
      <c r="O25" s="1" t="s">
        <v>809</v>
      </c>
    </row>
    <row r="26" spans="1:15" ht="11.5">
      <c r="A26" s="24">
        <v>3</v>
      </c>
      <c r="B26" s="25">
        <v>638</v>
      </c>
      <c r="C26" s="26" t="s">
        <v>811</v>
      </c>
      <c r="D26" s="23">
        <v>9349474.75</v>
      </c>
      <c r="E26" s="21">
        <v>-2.7607570218912268E-2</v>
      </c>
      <c r="F26" s="23">
        <v>9903636.277595032</v>
      </c>
      <c r="G26" s="23">
        <v>10031996.48</v>
      </c>
      <c r="H26" s="23">
        <v>-128360.20240496844</v>
      </c>
      <c r="I26" s="23">
        <v>-913748.61589781626</v>
      </c>
      <c r="J26" s="23">
        <v>-1042108.8183027847</v>
      </c>
      <c r="K26" s="23">
        <v>360121.93298409285</v>
      </c>
      <c r="L26" s="23"/>
      <c r="M26" s="22">
        <v>1.0605159660041804E-2</v>
      </c>
      <c r="N26" s="27">
        <v>852</v>
      </c>
      <c r="O26" s="1" t="s">
        <v>811</v>
      </c>
    </row>
    <row r="27" spans="1:15" ht="11.5">
      <c r="A27" s="24">
        <v>3</v>
      </c>
      <c r="B27" s="25">
        <v>748</v>
      </c>
      <c r="C27" s="26" t="s">
        <v>837</v>
      </c>
      <c r="D27" s="23">
        <v>6190859.29</v>
      </c>
      <c r="E27" s="21">
        <v>-3.0532434605773314E-2</v>
      </c>
      <c r="F27" s="23">
        <v>6557803.5444109011</v>
      </c>
      <c r="G27" s="23">
        <v>6643052.2400000002</v>
      </c>
      <c r="H27" s="23">
        <v>-85248.695589099079</v>
      </c>
      <c r="I27" s="23">
        <v>-605048.867312641</v>
      </c>
      <c r="J27" s="23">
        <v>-690297.56290174008</v>
      </c>
      <c r="K27" s="23">
        <v>238458.76629030189</v>
      </c>
      <c r="L27" s="23"/>
      <c r="M27" s="22">
        <v>7.0223250994183436E-3</v>
      </c>
      <c r="N27" s="27">
        <v>2025</v>
      </c>
      <c r="O27" s="1" t="s">
        <v>837</v>
      </c>
    </row>
    <row r="28" spans="1:15" ht="11.5">
      <c r="A28" s="24">
        <v>3</v>
      </c>
      <c r="B28" s="25">
        <v>295</v>
      </c>
      <c r="C28" s="26" t="s">
        <v>487</v>
      </c>
      <c r="D28" s="23">
        <v>208012.37</v>
      </c>
      <c r="E28" s="21">
        <v>-3.9115694633155545E-3</v>
      </c>
      <c r="F28" s="23">
        <v>220341.66718515611</v>
      </c>
      <c r="G28" s="23">
        <v>214632.58</v>
      </c>
      <c r="H28" s="23">
        <v>5709.0871851561242</v>
      </c>
      <c r="I28" s="23">
        <v>-20329.592865858529</v>
      </c>
      <c r="J28" s="23">
        <v>-14620.505680702405</v>
      </c>
      <c r="K28" s="23">
        <v>8012.1952058325342</v>
      </c>
      <c r="L28" s="23"/>
      <c r="M28" s="22">
        <v>2.3594955375580751E-4</v>
      </c>
      <c r="N28" s="27">
        <v>1944</v>
      </c>
      <c r="O28" s="1" t="s">
        <v>487</v>
      </c>
    </row>
    <row r="29" spans="1:15" ht="11.5">
      <c r="A29" s="24">
        <v>3</v>
      </c>
      <c r="B29" s="25">
        <v>218</v>
      </c>
      <c r="C29" s="26" t="s">
        <v>1005</v>
      </c>
      <c r="D29" s="23">
        <v>275874.53000000003</v>
      </c>
      <c r="E29" s="21">
        <v>-2.842573180313572E-2</v>
      </c>
      <c r="F29" s="23">
        <v>292226.14921469026</v>
      </c>
      <c r="G29" s="23">
        <v>296744.88</v>
      </c>
      <c r="H29" s="23">
        <v>-4518.7307853097445</v>
      </c>
      <c r="I29" s="23">
        <v>-26961.93922005732</v>
      </c>
      <c r="J29" s="23">
        <v>-31480.670005367065</v>
      </c>
      <c r="K29" s="23">
        <v>10626.101643269116</v>
      </c>
      <c r="L29" s="23"/>
      <c r="M29" s="22">
        <v>3.1292596803782934E-4</v>
      </c>
      <c r="N29" s="27">
        <v>298</v>
      </c>
      <c r="O29" s="1" t="s">
        <v>1005</v>
      </c>
    </row>
    <row r="30" spans="1:15" ht="11.5">
      <c r="A30" s="24">
        <v>3</v>
      </c>
      <c r="B30" s="25">
        <v>43</v>
      </c>
      <c r="C30" s="26" t="s">
        <v>489</v>
      </c>
      <c r="D30" s="23">
        <v>214056.09</v>
      </c>
      <c r="E30" s="21">
        <v>-3.5532399579836671E-2</v>
      </c>
      <c r="F30" s="23">
        <v>226743.61020806513</v>
      </c>
      <c r="G30" s="23">
        <v>226105.49</v>
      </c>
      <c r="H30" s="23">
        <v>638.12020806514192</v>
      </c>
      <c r="I30" s="23">
        <v>-20920.261425594887</v>
      </c>
      <c r="J30" s="23">
        <v>-20282.141217529745</v>
      </c>
      <c r="K30" s="23">
        <v>8244.9864788197792</v>
      </c>
      <c r="L30" s="23"/>
      <c r="M30" s="22">
        <v>2.4280497796459397E-4</v>
      </c>
      <c r="N30" s="27">
        <v>41</v>
      </c>
      <c r="O30" s="1" t="s">
        <v>489</v>
      </c>
    </row>
    <row r="31" spans="1:15" ht="11.5">
      <c r="A31" s="24">
        <v>3</v>
      </c>
      <c r="B31" s="25">
        <v>148</v>
      </c>
      <c r="C31" s="26" t="s">
        <v>560</v>
      </c>
      <c r="D31" s="23">
        <v>1147285.69</v>
      </c>
      <c r="E31" s="21">
        <v>1.7062574418451774E-2</v>
      </c>
      <c r="F31" s="23">
        <v>1215287.541179749</v>
      </c>
      <c r="G31" s="23">
        <v>1186164.98</v>
      </c>
      <c r="H31" s="23">
        <v>29122.561179748969</v>
      </c>
      <c r="I31" s="23">
        <v>-112127.2305994378</v>
      </c>
      <c r="J31" s="23">
        <v>-83004.669419688827</v>
      </c>
      <c r="K31" s="23">
        <v>44191.01087660445</v>
      </c>
      <c r="L31" s="23"/>
      <c r="M31" s="22">
        <v>1.3013723490863725E-3</v>
      </c>
      <c r="N31" s="27">
        <v>188</v>
      </c>
      <c r="O31" s="1" t="s">
        <v>560</v>
      </c>
    </row>
    <row r="32" spans="1:15" ht="11.5">
      <c r="A32" s="24">
        <v>3</v>
      </c>
      <c r="B32" s="25">
        <v>47</v>
      </c>
      <c r="C32" s="26" t="s">
        <v>491</v>
      </c>
      <c r="D32" s="23">
        <v>314078.98</v>
      </c>
      <c r="E32" s="21">
        <v>-2.0223031327063043E-3</v>
      </c>
      <c r="F32" s="23">
        <v>332695.05116937659</v>
      </c>
      <c r="G32" s="23">
        <v>329560.26</v>
      </c>
      <c r="H32" s="23">
        <v>3134.7911693765782</v>
      </c>
      <c r="I32" s="23">
        <v>-30695.760021983901</v>
      </c>
      <c r="J32" s="23">
        <v>-27560.968852607322</v>
      </c>
      <c r="K32" s="23">
        <v>12097.656008672811</v>
      </c>
      <c r="L32" s="23"/>
      <c r="M32" s="22">
        <v>3.5626148182956227E-4</v>
      </c>
      <c r="N32" s="27">
        <v>51</v>
      </c>
      <c r="O32" s="1" t="s">
        <v>491</v>
      </c>
    </row>
    <row r="33" spans="1:15" ht="11.5">
      <c r="A33" s="24">
        <v>3</v>
      </c>
      <c r="B33" s="25">
        <v>49</v>
      </c>
      <c r="C33" s="26" t="s">
        <v>493</v>
      </c>
      <c r="D33" s="23">
        <v>42197205.329999998</v>
      </c>
      <c r="E33" s="21">
        <v>-1.378471874633295E-2</v>
      </c>
      <c r="F33" s="23">
        <v>44698315.648086481</v>
      </c>
      <c r="G33" s="23">
        <v>44973248.530000001</v>
      </c>
      <c r="H33" s="23">
        <v>-274932.8819135204</v>
      </c>
      <c r="I33" s="23">
        <v>-4124043.2212561951</v>
      </c>
      <c r="J33" s="23">
        <v>-4398976.103169715</v>
      </c>
      <c r="K33" s="23">
        <v>1625346.8303089717</v>
      </c>
      <c r="L33" s="23"/>
      <c r="M33" s="22">
        <v>4.7864517708036701E-2</v>
      </c>
      <c r="N33" s="27">
        <v>53</v>
      </c>
      <c r="O33" s="1" t="s">
        <v>493</v>
      </c>
    </row>
    <row r="34" spans="1:15" ht="11.5">
      <c r="A34" s="24">
        <v>3</v>
      </c>
      <c r="B34" s="25">
        <v>989</v>
      </c>
      <c r="C34" s="26" t="s">
        <v>1011</v>
      </c>
      <c r="D34" s="23">
        <v>1122488.3</v>
      </c>
      <c r="E34" s="21">
        <v>-4.9883458209714543E-2</v>
      </c>
      <c r="F34" s="23">
        <v>1189020.361711333</v>
      </c>
      <c r="G34" s="23">
        <v>1221185.6299999999</v>
      </c>
      <c r="H34" s="23">
        <v>-32165.268288666848</v>
      </c>
      <c r="I34" s="23">
        <v>-109703.71683034845</v>
      </c>
      <c r="J34" s="23">
        <v>-141868.9851190153</v>
      </c>
      <c r="K34" s="23">
        <v>43235.86802007549</v>
      </c>
      <c r="L34" s="23"/>
      <c r="M34" s="22">
        <v>1.2732445357990728E-3</v>
      </c>
      <c r="N34" s="27">
        <v>1297</v>
      </c>
      <c r="O34" s="1" t="s">
        <v>1011</v>
      </c>
    </row>
    <row r="35" spans="1:15" ht="11.5">
      <c r="A35" s="24">
        <v>3</v>
      </c>
      <c r="B35" s="25">
        <v>50</v>
      </c>
      <c r="C35" s="26" t="s">
        <v>497</v>
      </c>
      <c r="D35" s="23">
        <v>2195214.0699999998</v>
      </c>
      <c r="E35" s="21">
        <v>-3.0271357463898793E-2</v>
      </c>
      <c r="F35" s="23">
        <v>2325328.6716175196</v>
      </c>
      <c r="G35" s="23">
        <v>2337220.17</v>
      </c>
      <c r="H35" s="23">
        <v>-11891.498382480349</v>
      </c>
      <c r="I35" s="23">
        <v>-214544.01147635721</v>
      </c>
      <c r="J35" s="23">
        <v>-226435.50985883755</v>
      </c>
      <c r="K35" s="23">
        <v>84554.988952965272</v>
      </c>
      <c r="L35" s="23"/>
      <c r="M35" s="22">
        <v>2.4900431652933428E-3</v>
      </c>
      <c r="N35" s="27">
        <v>62</v>
      </c>
      <c r="O35" s="1" t="s">
        <v>497</v>
      </c>
    </row>
    <row r="36" spans="1:15" ht="11.5">
      <c r="A36" s="24">
        <v>3</v>
      </c>
      <c r="B36" s="25">
        <v>51</v>
      </c>
      <c r="C36" s="26" t="s">
        <v>495</v>
      </c>
      <c r="D36" s="23">
        <v>1825831.81</v>
      </c>
      <c r="E36" s="21">
        <v>-5.9133772573168812E-2</v>
      </c>
      <c r="F36" s="23">
        <v>1934052.4076288887</v>
      </c>
      <c r="G36" s="23">
        <v>1941153.37</v>
      </c>
      <c r="H36" s="23">
        <v>-7100.9623711113818</v>
      </c>
      <c r="I36" s="23">
        <v>-178443.31728364792</v>
      </c>
      <c r="J36" s="23">
        <v>-185544.2796547593</v>
      </c>
      <c r="K36" s="23">
        <v>70327.167921496875</v>
      </c>
      <c r="L36" s="23"/>
      <c r="M36" s="22">
        <v>2.0710508745352902E-3</v>
      </c>
      <c r="N36" s="27">
        <v>60</v>
      </c>
      <c r="O36" s="1" t="s">
        <v>495</v>
      </c>
    </row>
    <row r="37" spans="1:15" ht="11.5">
      <c r="A37" s="24">
        <v>3</v>
      </c>
      <c r="B37" s="25">
        <v>52</v>
      </c>
      <c r="C37" s="26" t="s">
        <v>1015</v>
      </c>
      <c r="D37" s="23">
        <v>447310.16</v>
      </c>
      <c r="E37" s="21">
        <v>-4.5588531089562193E-2</v>
      </c>
      <c r="F37" s="23">
        <v>473823.10197830497</v>
      </c>
      <c r="G37" s="23">
        <v>487240.18</v>
      </c>
      <c r="H37" s="23">
        <v>-13417.078021695022</v>
      </c>
      <c r="I37" s="23">
        <v>-43716.791638699353</v>
      </c>
      <c r="J37" s="23">
        <v>-57133.869660394375</v>
      </c>
      <c r="K37" s="23">
        <v>17229.438419802547</v>
      </c>
      <c r="L37" s="23"/>
      <c r="M37" s="22">
        <v>5.0738632823826217E-4</v>
      </c>
      <c r="N37" s="27">
        <v>63</v>
      </c>
      <c r="O37" s="1" t="s">
        <v>1015</v>
      </c>
    </row>
    <row r="38" spans="1:15" ht="11.5">
      <c r="A38" s="24">
        <v>3</v>
      </c>
      <c r="B38" s="25">
        <v>65</v>
      </c>
      <c r="C38" s="26" t="s">
        <v>499</v>
      </c>
      <c r="D38" s="23">
        <v>730675.19</v>
      </c>
      <c r="E38" s="21">
        <v>-3.4002060962528551E-2</v>
      </c>
      <c r="F38" s="23">
        <v>773983.72767653514</v>
      </c>
      <c r="G38" s="23">
        <v>793061.23</v>
      </c>
      <c r="H38" s="23">
        <v>-19077.50232346484</v>
      </c>
      <c r="I38" s="23">
        <v>-71410.797011176895</v>
      </c>
      <c r="J38" s="23">
        <v>-90488.299334641735</v>
      </c>
      <c r="K38" s="23">
        <v>28144.058232396346</v>
      </c>
      <c r="L38" s="23"/>
      <c r="M38" s="22">
        <v>8.288088108459119E-4</v>
      </c>
      <c r="N38" s="27">
        <v>66</v>
      </c>
      <c r="O38" s="1" t="s">
        <v>499</v>
      </c>
    </row>
    <row r="39" spans="1:15" ht="11.5">
      <c r="A39" s="24">
        <v>3</v>
      </c>
      <c r="B39" s="25">
        <v>61</v>
      </c>
      <c r="C39" s="26" t="s">
        <v>501</v>
      </c>
      <c r="D39" s="23">
        <v>2589711.2599999998</v>
      </c>
      <c r="E39" s="21">
        <v>-3.5767619614187889E-2</v>
      </c>
      <c r="F39" s="23">
        <v>2743208.476287113</v>
      </c>
      <c r="G39" s="23">
        <v>2787370.77</v>
      </c>
      <c r="H39" s="23">
        <v>-44162.293712886982</v>
      </c>
      <c r="I39" s="23">
        <v>-253099.2534527129</v>
      </c>
      <c r="J39" s="23">
        <v>-297261.54716559988</v>
      </c>
      <c r="K39" s="23">
        <v>99750.183808119327</v>
      </c>
      <c r="L39" s="23"/>
      <c r="M39" s="22">
        <v>2.9375234566741868E-3</v>
      </c>
      <c r="N39" s="27">
        <v>68</v>
      </c>
      <c r="O39" s="1" t="s">
        <v>501</v>
      </c>
    </row>
    <row r="40" spans="1:15" ht="11.5">
      <c r="A40" s="24">
        <v>3</v>
      </c>
      <c r="B40" s="25">
        <v>935</v>
      </c>
      <c r="C40" s="26" t="s">
        <v>509</v>
      </c>
      <c r="D40" s="23">
        <v>4615179.09</v>
      </c>
      <c r="E40" s="21">
        <v>-4.628769772013628E-2</v>
      </c>
      <c r="F40" s="23">
        <v>4888729.7185675623</v>
      </c>
      <c r="G40" s="23">
        <v>4979873.58</v>
      </c>
      <c r="H40" s="23">
        <v>-91143.861432437785</v>
      </c>
      <c r="I40" s="23">
        <v>-451053.52101282944</v>
      </c>
      <c r="J40" s="23">
        <v>-542197.38244526717</v>
      </c>
      <c r="K40" s="23">
        <v>177766.90770340513</v>
      </c>
      <c r="L40" s="23"/>
      <c r="M40" s="22">
        <v>5.2350225459602898E-3</v>
      </c>
      <c r="N40" s="27">
        <v>2362</v>
      </c>
      <c r="O40" s="1" t="s">
        <v>509</v>
      </c>
    </row>
    <row r="41" spans="1:15" ht="11.5">
      <c r="A41" s="24">
        <v>3</v>
      </c>
      <c r="B41" s="25">
        <v>235</v>
      </c>
      <c r="C41" s="26" t="s">
        <v>614</v>
      </c>
      <c r="D41" s="23">
        <v>2303339.2000000002</v>
      </c>
      <c r="E41" s="21">
        <v>-2.3811077392981661E-2</v>
      </c>
      <c r="F41" s="23">
        <v>2439862.5880803326</v>
      </c>
      <c r="G41" s="23">
        <v>2446998.25</v>
      </c>
      <c r="H41" s="23">
        <v>-7135.6619196673855</v>
      </c>
      <c r="I41" s="23">
        <v>-225111.36317504718</v>
      </c>
      <c r="J41" s="23">
        <v>-232247.02509471457</v>
      </c>
      <c r="K41" s="23">
        <v>88719.739579170913</v>
      </c>
      <c r="L41" s="23"/>
      <c r="M41" s="22">
        <v>2.6126900837111691E-3</v>
      </c>
      <c r="N41" s="27">
        <v>328</v>
      </c>
      <c r="O41" s="1" t="s">
        <v>614</v>
      </c>
    </row>
    <row r="42" spans="1:15" ht="11.5">
      <c r="A42" s="24">
        <v>3</v>
      </c>
      <c r="B42" s="25">
        <v>304</v>
      </c>
      <c r="C42" s="26" t="s">
        <v>670</v>
      </c>
      <c r="D42" s="23">
        <v>197817.25</v>
      </c>
      <c r="E42" s="21">
        <v>1.7450009139792701E-2</v>
      </c>
      <c r="F42" s="23">
        <v>209542.26262112593</v>
      </c>
      <c r="G42" s="23">
        <v>202274.29</v>
      </c>
      <c r="H42" s="23">
        <v>7267.9726211259258</v>
      </c>
      <c r="I42" s="23">
        <v>-19333.197128342668</v>
      </c>
      <c r="J42" s="23">
        <v>-12065.224507216742</v>
      </c>
      <c r="K42" s="23">
        <v>7619.5008118073729</v>
      </c>
      <c r="L42" s="23"/>
      <c r="M42" s="22">
        <v>2.2438517412546672E-4</v>
      </c>
      <c r="N42" s="27">
        <v>482</v>
      </c>
      <c r="O42" s="1" t="s">
        <v>670</v>
      </c>
    </row>
    <row r="43" spans="1:15" ht="11.5">
      <c r="A43" s="24">
        <v>3</v>
      </c>
      <c r="B43" s="25">
        <v>69</v>
      </c>
      <c r="C43" s="26" t="s">
        <v>503</v>
      </c>
      <c r="D43" s="23">
        <v>1317765.1499999999</v>
      </c>
      <c r="E43" s="21">
        <v>-3.1603249013664986E-2</v>
      </c>
      <c r="F43" s="23">
        <v>1395871.6498903276</v>
      </c>
      <c r="G43" s="23">
        <v>1407066.47</v>
      </c>
      <c r="H43" s="23">
        <v>-11194.820109672379</v>
      </c>
      <c r="I43" s="23">
        <v>-128788.63402362558</v>
      </c>
      <c r="J43" s="23">
        <v>-139983.45413329796</v>
      </c>
      <c r="K43" s="23">
        <v>50757.518013198875</v>
      </c>
      <c r="L43" s="23"/>
      <c r="M43" s="22">
        <v>1.494748120496174E-3</v>
      </c>
      <c r="N43" s="27">
        <v>73</v>
      </c>
      <c r="O43" s="1" t="s">
        <v>503</v>
      </c>
    </row>
    <row r="44" spans="1:15" ht="11.5">
      <c r="A44" s="24">
        <v>3</v>
      </c>
      <c r="B44" s="25">
        <v>71</v>
      </c>
      <c r="C44" s="26" t="s">
        <v>505</v>
      </c>
      <c r="D44" s="23">
        <v>1149589.9099999999</v>
      </c>
      <c r="E44" s="21">
        <v>-4.062628659311375E-2</v>
      </c>
      <c r="F44" s="23">
        <v>1217728.336774556</v>
      </c>
      <c r="G44" s="23">
        <v>1242934.04</v>
      </c>
      <c r="H44" s="23">
        <v>-25205.703225444071</v>
      </c>
      <c r="I44" s="23">
        <v>-112352.42804550011</v>
      </c>
      <c r="J44" s="23">
        <v>-137558.1312709442</v>
      </c>
      <c r="K44" s="23">
        <v>44279.764542731056</v>
      </c>
      <c r="L44" s="23"/>
      <c r="M44" s="22">
        <v>1.3039860382662767E-3</v>
      </c>
      <c r="N44" s="27">
        <v>76</v>
      </c>
      <c r="O44" s="1" t="s">
        <v>505</v>
      </c>
    </row>
    <row r="45" spans="1:15" ht="11.5">
      <c r="A45" s="24">
        <v>3</v>
      </c>
      <c r="B45" s="25">
        <v>74</v>
      </c>
      <c r="C45" s="26" t="s">
        <v>1024</v>
      </c>
      <c r="D45" s="23">
        <v>209872.47</v>
      </c>
      <c r="E45" s="21">
        <v>-4.4235304340096177E-2</v>
      </c>
      <c r="F45" s="23">
        <v>222312.01892496421</v>
      </c>
      <c r="G45" s="23">
        <v>231126.18</v>
      </c>
      <c r="H45" s="23">
        <v>-8814.1610750357795</v>
      </c>
      <c r="I45" s="23">
        <v>-20511.385302961109</v>
      </c>
      <c r="J45" s="23">
        <v>-29325.546377996889</v>
      </c>
      <c r="K45" s="23">
        <v>8083.8423117347893</v>
      </c>
      <c r="L45" s="23"/>
      <c r="M45" s="22">
        <v>2.3805947522317591E-4</v>
      </c>
      <c r="N45" s="27">
        <v>84</v>
      </c>
      <c r="O45" s="1" t="s">
        <v>1024</v>
      </c>
    </row>
    <row r="46" spans="1:15" ht="11.5">
      <c r="A46" s="24">
        <v>3</v>
      </c>
      <c r="B46" s="25">
        <v>76</v>
      </c>
      <c r="C46" s="26" t="s">
        <v>511</v>
      </c>
      <c r="D46" s="23">
        <v>345880.98</v>
      </c>
      <c r="E46" s="21">
        <v>-5.2569480278254727E-2</v>
      </c>
      <c r="F46" s="23">
        <v>366382.01747730497</v>
      </c>
      <c r="G46" s="23">
        <v>365983.11</v>
      </c>
      <c r="H46" s="23">
        <v>398.90747730497969</v>
      </c>
      <c r="I46" s="23">
        <v>-33803.852643206534</v>
      </c>
      <c r="J46" s="23">
        <v>-33404.945165901554</v>
      </c>
      <c r="K46" s="23">
        <v>13322.601582514821</v>
      </c>
      <c r="L46" s="23"/>
      <c r="M46" s="22">
        <v>3.9233466203774986E-4</v>
      </c>
      <c r="N46" s="27">
        <v>90</v>
      </c>
      <c r="O46" s="1" t="s">
        <v>511</v>
      </c>
    </row>
    <row r="47" spans="1:15" ht="11.5">
      <c r="A47" s="24">
        <v>3</v>
      </c>
      <c r="B47" s="25">
        <v>78</v>
      </c>
      <c r="C47" s="26" t="s">
        <v>513</v>
      </c>
      <c r="D47" s="23">
        <v>1579794.06</v>
      </c>
      <c r="E47" s="21">
        <v>-4.7809577690206558E-2</v>
      </c>
      <c r="F47" s="23">
        <v>1673431.5223157476</v>
      </c>
      <c r="G47" s="23">
        <v>1685633.96</v>
      </c>
      <c r="H47" s="23">
        <v>-12202.437684252393</v>
      </c>
      <c r="I47" s="23">
        <v>-154397.40459522518</v>
      </c>
      <c r="J47" s="23">
        <v>-166599.84227947757</v>
      </c>
      <c r="K47" s="23">
        <v>60850.315746773689</v>
      </c>
      <c r="L47" s="23"/>
      <c r="M47" s="22">
        <v>1.7919689270550372E-3</v>
      </c>
      <c r="N47" s="27">
        <v>92</v>
      </c>
      <c r="O47" s="1" t="s">
        <v>513</v>
      </c>
    </row>
    <row r="48" spans="1:15" ht="11.5">
      <c r="A48" s="24">
        <v>3</v>
      </c>
      <c r="B48" s="25">
        <v>77</v>
      </c>
      <c r="C48" s="26" t="s">
        <v>515</v>
      </c>
      <c r="D48" s="23">
        <v>837084.46</v>
      </c>
      <c r="E48" s="21">
        <v>-5.5111916852639581E-2</v>
      </c>
      <c r="F48" s="23">
        <v>886700.08178449247</v>
      </c>
      <c r="G48" s="23">
        <v>915501.38</v>
      </c>
      <c r="H48" s="23">
        <v>-28801.29821550753</v>
      </c>
      <c r="I48" s="23">
        <v>-81810.453225147314</v>
      </c>
      <c r="J48" s="23">
        <v>-110611.75144065484</v>
      </c>
      <c r="K48" s="23">
        <v>32242.717571502668</v>
      </c>
      <c r="L48" s="23"/>
      <c r="M48" s="22">
        <v>9.4950942000670961E-4</v>
      </c>
      <c r="N48" s="27">
        <v>94</v>
      </c>
      <c r="O48" s="1" t="s">
        <v>515</v>
      </c>
    </row>
    <row r="49" spans="1:15" ht="11.5">
      <c r="A49" s="24">
        <v>3</v>
      </c>
      <c r="B49" s="25">
        <v>79</v>
      </c>
      <c r="C49" s="26" t="s">
        <v>517</v>
      </c>
      <c r="D49" s="23">
        <v>1444983.22</v>
      </c>
      <c r="E49" s="21">
        <v>-4.075639725825745E-2</v>
      </c>
      <c r="F49" s="23">
        <v>1530630.1819904998</v>
      </c>
      <c r="G49" s="23">
        <v>1549795.3</v>
      </c>
      <c r="H49" s="23">
        <v>-19165.118009500206</v>
      </c>
      <c r="I49" s="23">
        <v>-141221.98867594887</v>
      </c>
      <c r="J49" s="23">
        <v>-160387.10668544908</v>
      </c>
      <c r="K49" s="23">
        <v>55657.688183603968</v>
      </c>
      <c r="L49" s="23"/>
      <c r="M49" s="22">
        <v>1.6390522637842635E-3</v>
      </c>
      <c r="N49" s="27">
        <v>98</v>
      </c>
      <c r="O49" s="1" t="s">
        <v>517</v>
      </c>
    </row>
    <row r="50" spans="1:15" ht="11.5">
      <c r="A50" s="24">
        <v>3</v>
      </c>
      <c r="B50" s="25">
        <v>81</v>
      </c>
      <c r="C50" s="26" t="s">
        <v>520</v>
      </c>
      <c r="D50" s="23">
        <v>415080.19</v>
      </c>
      <c r="E50" s="21">
        <v>-3.7649723207339392E-2</v>
      </c>
      <c r="F50" s="23">
        <v>439682.79905724531</v>
      </c>
      <c r="G50" s="23">
        <v>440990.79</v>
      </c>
      <c r="H50" s="23">
        <v>-1307.9909427546663</v>
      </c>
      <c r="I50" s="23">
        <v>-40566.872390248725</v>
      </c>
      <c r="J50" s="23">
        <v>-41874.863333003392</v>
      </c>
      <c r="K50" s="23">
        <v>15988.008349474876</v>
      </c>
      <c r="L50" s="23"/>
      <c r="M50" s="22">
        <v>4.7082769934968672E-4</v>
      </c>
      <c r="N50" s="27">
        <v>101</v>
      </c>
      <c r="O50" s="1" t="s">
        <v>520</v>
      </c>
    </row>
    <row r="51" spans="1:15" ht="11.5">
      <c r="A51" s="24">
        <v>3</v>
      </c>
      <c r="B51" s="25">
        <v>82</v>
      </c>
      <c r="C51" s="26" t="s">
        <v>1031</v>
      </c>
      <c r="D51" s="23">
        <v>1578344.93</v>
      </c>
      <c r="E51" s="21">
        <v>-2.0184287144640625E-2</v>
      </c>
      <c r="F51" s="23">
        <v>1671896.4995660521</v>
      </c>
      <c r="G51" s="23">
        <v>1670524.99</v>
      </c>
      <c r="H51" s="23">
        <v>1371.5095660521183</v>
      </c>
      <c r="I51" s="23">
        <v>-154255.77733089612</v>
      </c>
      <c r="J51" s="23">
        <v>-152884.267764844</v>
      </c>
      <c r="K51" s="23">
        <v>60794.498333421638</v>
      </c>
      <c r="L51" s="23"/>
      <c r="M51" s="22">
        <v>1.7903251710763221E-3</v>
      </c>
      <c r="N51" s="27">
        <v>103</v>
      </c>
      <c r="O51" s="1" t="s">
        <v>1031</v>
      </c>
    </row>
    <row r="52" spans="1:15" ht="11.5">
      <c r="A52" s="24">
        <v>3</v>
      </c>
      <c r="B52" s="25">
        <v>86</v>
      </c>
      <c r="C52" s="26" t="s">
        <v>522</v>
      </c>
      <c r="D52" s="23">
        <v>1559590.79</v>
      </c>
      <c r="E52" s="21">
        <v>-5.1245394382390529E-2</v>
      </c>
      <c r="F52" s="23">
        <v>1652030.7652627325</v>
      </c>
      <c r="G52" s="23">
        <v>1684326.98</v>
      </c>
      <c r="H52" s="23">
        <v>-32296.214737267466</v>
      </c>
      <c r="I52" s="23">
        <v>-152422.88618721408</v>
      </c>
      <c r="J52" s="23">
        <v>-184719.10092448155</v>
      </c>
      <c r="K52" s="23">
        <v>60072.128646477002</v>
      </c>
      <c r="L52" s="23"/>
      <c r="M52" s="22">
        <v>1.7690522488742727E-3</v>
      </c>
      <c r="N52" s="27">
        <v>116</v>
      </c>
      <c r="O52" s="1" t="s">
        <v>522</v>
      </c>
    </row>
    <row r="53" spans="1:15" ht="11.5">
      <c r="A53" s="24">
        <v>3</v>
      </c>
      <c r="B53" s="25">
        <v>111</v>
      </c>
      <c r="C53" s="26" t="s">
        <v>524</v>
      </c>
      <c r="D53" s="23">
        <v>3038747.14</v>
      </c>
      <c r="E53" s="21">
        <v>-3.8436307210957622E-2</v>
      </c>
      <c r="F53" s="23">
        <v>3218859.5850416254</v>
      </c>
      <c r="G53" s="23">
        <v>3254426.51</v>
      </c>
      <c r="H53" s="23">
        <v>-35566.924958374351</v>
      </c>
      <c r="I53" s="23">
        <v>-296984.70421971544</v>
      </c>
      <c r="J53" s="23">
        <v>-332551.62917808979</v>
      </c>
      <c r="K53" s="23">
        <v>117046.09330130379</v>
      </c>
      <c r="L53" s="23"/>
      <c r="M53" s="22">
        <v>3.4468672784206842E-3</v>
      </c>
      <c r="N53" s="27">
        <v>2023</v>
      </c>
      <c r="O53" s="1" t="s">
        <v>524</v>
      </c>
    </row>
    <row r="54" spans="1:15" ht="11.5">
      <c r="A54" s="24">
        <v>3</v>
      </c>
      <c r="B54" s="25">
        <v>90</v>
      </c>
      <c r="C54" s="26" t="s">
        <v>526</v>
      </c>
      <c r="D54" s="23">
        <v>539311.55000000005</v>
      </c>
      <c r="E54" s="21">
        <v>-5.0362546664269467E-2</v>
      </c>
      <c r="F54" s="23">
        <v>571277.59305473359</v>
      </c>
      <c r="G54" s="23">
        <v>581793.93999999994</v>
      </c>
      <c r="H54" s="23">
        <v>-10516.346945266356</v>
      </c>
      <c r="I54" s="23">
        <v>-52708.328064119967</v>
      </c>
      <c r="J54" s="23">
        <v>-63224.675009386323</v>
      </c>
      <c r="K54" s="23">
        <v>20773.136786817595</v>
      </c>
      <c r="L54" s="23"/>
      <c r="M54" s="22">
        <v>6.1174400136805747E-4</v>
      </c>
      <c r="N54" s="27">
        <v>126</v>
      </c>
      <c r="O54" s="1" t="s">
        <v>526</v>
      </c>
    </row>
    <row r="55" spans="1:15" ht="11.5">
      <c r="A55" s="24">
        <v>3</v>
      </c>
      <c r="B55" s="25">
        <v>91</v>
      </c>
      <c r="C55" s="26" t="s">
        <v>528</v>
      </c>
      <c r="D55" s="23">
        <v>78492568.310000002</v>
      </c>
      <c r="E55" s="21">
        <v>-1.9144070267757059E-2</v>
      </c>
      <c r="F55" s="23">
        <v>83144975.287143514</v>
      </c>
      <c r="G55" s="23">
        <v>83550163.069999993</v>
      </c>
      <c r="H55" s="23">
        <v>-405187.78285647929</v>
      </c>
      <c r="I55" s="23">
        <v>-7671283.9565160926</v>
      </c>
      <c r="J55" s="23">
        <v>-8076471.7393725719</v>
      </c>
      <c r="K55" s="23">
        <v>3023367.2137232255</v>
      </c>
      <c r="L55" s="23"/>
      <c r="M55" s="22">
        <v>8.9034543791274234E-2</v>
      </c>
      <c r="N55" s="27">
        <v>130</v>
      </c>
      <c r="O55" s="1" t="s">
        <v>528</v>
      </c>
    </row>
    <row r="56" spans="1:15" ht="11.5">
      <c r="A56" s="24">
        <v>3</v>
      </c>
      <c r="B56" s="25">
        <v>97</v>
      </c>
      <c r="C56" s="26" t="s">
        <v>530</v>
      </c>
      <c r="D56" s="23">
        <v>383861.12</v>
      </c>
      <c r="E56" s="21">
        <v>-3.4924343377874596E-2</v>
      </c>
      <c r="F56" s="23">
        <v>406613.3141426217</v>
      </c>
      <c r="G56" s="23">
        <v>412390.28</v>
      </c>
      <c r="H56" s="23">
        <v>-5776.9658573783236</v>
      </c>
      <c r="I56" s="23">
        <v>-37515.75104226957</v>
      </c>
      <c r="J56" s="23">
        <v>-43292.716899647894</v>
      </c>
      <c r="K56" s="23">
        <v>14785.51600257959</v>
      </c>
      <c r="L56" s="23"/>
      <c r="M56" s="22">
        <v>4.3541573978607363E-4</v>
      </c>
      <c r="N56" s="27">
        <v>136</v>
      </c>
      <c r="O56" s="1" t="s">
        <v>530</v>
      </c>
    </row>
    <row r="57" spans="1:15" ht="11.5">
      <c r="A57" s="24">
        <v>3</v>
      </c>
      <c r="B57" s="25">
        <v>576</v>
      </c>
      <c r="C57" s="26" t="s">
        <v>532</v>
      </c>
      <c r="D57" s="23">
        <v>6281484.0100000007</v>
      </c>
      <c r="E57" s="21">
        <v>-5.0219647188398428E-2</v>
      </c>
      <c r="F57" s="23">
        <v>6653799.7675825721</v>
      </c>
      <c r="G57" s="23">
        <v>6784644.8799999999</v>
      </c>
      <c r="H57" s="23">
        <v>-130845.11241742782</v>
      </c>
      <c r="I57" s="23">
        <v>-613905.85817901336</v>
      </c>
      <c r="J57" s="23">
        <v>-744750.97059644118</v>
      </c>
      <c r="K57" s="23">
        <v>241949.43824944508</v>
      </c>
      <c r="L57" s="23"/>
      <c r="M57" s="22">
        <v>7.1251212083384297E-3</v>
      </c>
      <c r="N57" s="27">
        <v>138</v>
      </c>
      <c r="O57" s="1" t="s">
        <v>532</v>
      </c>
    </row>
    <row r="58" spans="1:15" ht="11.5">
      <c r="A58" s="24">
        <v>3</v>
      </c>
      <c r="B58" s="25">
        <v>99</v>
      </c>
      <c r="C58" s="26" t="s">
        <v>534</v>
      </c>
      <c r="D58" s="23">
        <v>305194.93</v>
      </c>
      <c r="E58" s="21">
        <v>-0.1143390198239873</v>
      </c>
      <c r="F58" s="23">
        <v>323284.42627069249</v>
      </c>
      <c r="G58" s="23">
        <v>350941.46</v>
      </c>
      <c r="H58" s="23">
        <v>-27657.033729307528</v>
      </c>
      <c r="I58" s="23">
        <v>-29827.49858397456</v>
      </c>
      <c r="J58" s="23">
        <v>-57484.532313282092</v>
      </c>
      <c r="K58" s="23">
        <v>11755.461249686234</v>
      </c>
      <c r="L58" s="23"/>
      <c r="M58" s="22">
        <v>3.4618425597494467E-4</v>
      </c>
      <c r="N58" s="27">
        <v>141</v>
      </c>
      <c r="O58" s="1" t="s">
        <v>534</v>
      </c>
    </row>
    <row r="59" spans="1:15" ht="11.5">
      <c r="A59" s="24">
        <v>3</v>
      </c>
      <c r="B59" s="25">
        <v>102</v>
      </c>
      <c r="C59" s="26" t="s">
        <v>536</v>
      </c>
      <c r="D59" s="23">
        <v>1721886.18</v>
      </c>
      <c r="E59" s="21">
        <v>-3.7919393670804283E-2</v>
      </c>
      <c r="F59" s="23">
        <v>1823945.7182487743</v>
      </c>
      <c r="G59" s="23">
        <v>1854563.22</v>
      </c>
      <c r="H59" s="23">
        <v>-30617.501751225675</v>
      </c>
      <c r="I59" s="23">
        <v>-168284.43904921805</v>
      </c>
      <c r="J59" s="23">
        <v>-198901.94080044373</v>
      </c>
      <c r="K59" s="23">
        <v>66323.402768716565</v>
      </c>
      <c r="L59" s="23"/>
      <c r="M59" s="22">
        <v>1.9531447855206498E-3</v>
      </c>
      <c r="N59" s="27">
        <v>146</v>
      </c>
      <c r="O59" s="1" t="s">
        <v>536</v>
      </c>
    </row>
    <row r="60" spans="1:15" ht="11.5">
      <c r="A60" s="24">
        <v>3</v>
      </c>
      <c r="B60" s="25">
        <v>103</v>
      </c>
      <c r="C60" s="26" t="s">
        <v>538</v>
      </c>
      <c r="D60" s="23">
        <v>451177.4</v>
      </c>
      <c r="E60" s="21">
        <v>-5.6963668876001516E-2</v>
      </c>
      <c r="F60" s="23">
        <v>477919.560804312</v>
      </c>
      <c r="G60" s="23">
        <v>488045.9</v>
      </c>
      <c r="H60" s="23">
        <v>-10126.339195688022</v>
      </c>
      <c r="I60" s="23">
        <v>-44094.747116609462</v>
      </c>
      <c r="J60" s="23">
        <v>-54221.086312297484</v>
      </c>
      <c r="K60" s="23">
        <v>17378.396300469954</v>
      </c>
      <c r="L60" s="23"/>
      <c r="M60" s="22">
        <v>5.1177295943844814E-4</v>
      </c>
      <c r="N60" s="27">
        <v>148</v>
      </c>
      <c r="O60" s="1" t="s">
        <v>538</v>
      </c>
    </row>
    <row r="61" spans="1:15" ht="11.5">
      <c r="A61" s="24">
        <v>3</v>
      </c>
      <c r="B61" s="25">
        <v>105</v>
      </c>
      <c r="C61" s="26" t="s">
        <v>540</v>
      </c>
      <c r="D61" s="23">
        <v>406184.33</v>
      </c>
      <c r="E61" s="21">
        <v>-4.4948206544807218E-2</v>
      </c>
      <c r="F61" s="23">
        <v>430259.66415692307</v>
      </c>
      <c r="G61" s="23">
        <v>442442.74</v>
      </c>
      <c r="H61" s="23">
        <v>-12183.07584307692</v>
      </c>
      <c r="I61" s="23">
        <v>-39697.45673005662</v>
      </c>
      <c r="J61" s="23">
        <v>-51880.53257313354</v>
      </c>
      <c r="K61" s="23">
        <v>15645.358694342553</v>
      </c>
      <c r="L61" s="23"/>
      <c r="M61" s="22">
        <v>4.6073707734834069E-4</v>
      </c>
      <c r="N61" s="27">
        <v>151</v>
      </c>
      <c r="O61" s="1" t="s">
        <v>540</v>
      </c>
    </row>
    <row r="62" spans="1:15" ht="11.5">
      <c r="A62" s="24">
        <v>3</v>
      </c>
      <c r="B62" s="25">
        <v>106</v>
      </c>
      <c r="C62" s="26" t="s">
        <v>542</v>
      </c>
      <c r="D62" s="23">
        <v>7068550.5099999998</v>
      </c>
      <c r="E62" s="21">
        <v>-2.0455294364023869E-2</v>
      </c>
      <c r="F62" s="23">
        <v>7487517.2277297033</v>
      </c>
      <c r="G62" s="23">
        <v>7540135.29</v>
      </c>
      <c r="H62" s="23">
        <v>-52618.062270296738</v>
      </c>
      <c r="I62" s="23">
        <v>-690827.92537797941</v>
      </c>
      <c r="J62" s="23">
        <v>-743445.98764827615</v>
      </c>
      <c r="K62" s="23">
        <v>272265.57011204242</v>
      </c>
      <c r="L62" s="23"/>
      <c r="M62" s="22">
        <v>8.0178949864129975E-3</v>
      </c>
      <c r="N62" s="27">
        <v>153</v>
      </c>
      <c r="O62" s="1" t="s">
        <v>542</v>
      </c>
    </row>
    <row r="63" spans="1:15" ht="11.5">
      <c r="A63" s="24">
        <v>3</v>
      </c>
      <c r="B63" s="25">
        <v>224</v>
      </c>
      <c r="C63" s="26" t="s">
        <v>602</v>
      </c>
      <c r="D63" s="23">
        <v>1296963.96</v>
      </c>
      <c r="E63" s="21">
        <v>-4.4217009918362693E-2</v>
      </c>
      <c r="F63" s="23">
        <v>1373837.5329575934</v>
      </c>
      <c r="G63" s="23">
        <v>1411319.88</v>
      </c>
      <c r="H63" s="23">
        <v>-37482.347042406444</v>
      </c>
      <c r="I63" s="23">
        <v>-126755.67933047263</v>
      </c>
      <c r="J63" s="23">
        <v>-164238.02637287907</v>
      </c>
      <c r="K63" s="23">
        <v>49956.300302955911</v>
      </c>
      <c r="L63" s="23"/>
      <c r="M63" s="22">
        <v>1.4711532184329469E-3</v>
      </c>
      <c r="N63" s="27">
        <v>308</v>
      </c>
      <c r="O63" s="1" t="s">
        <v>602</v>
      </c>
    </row>
    <row r="64" spans="1:15" ht="11.5">
      <c r="A64" s="24">
        <v>3</v>
      </c>
      <c r="B64" s="25">
        <v>139</v>
      </c>
      <c r="C64" s="26" t="s">
        <v>548</v>
      </c>
      <c r="D64" s="23">
        <v>1448617.05</v>
      </c>
      <c r="E64" s="21">
        <v>-2.473054543123417E-2</v>
      </c>
      <c r="F64" s="23">
        <v>1534479.3961524628</v>
      </c>
      <c r="G64" s="23">
        <v>1548315.53</v>
      </c>
      <c r="H64" s="23">
        <v>-13836.133847537218</v>
      </c>
      <c r="I64" s="23">
        <v>-141577.13238419921</v>
      </c>
      <c r="J64" s="23">
        <v>-155413.26623173643</v>
      </c>
      <c r="K64" s="23">
        <v>55797.655606237589</v>
      </c>
      <c r="L64" s="23"/>
      <c r="M64" s="22">
        <v>1.6431741367619354E-3</v>
      </c>
      <c r="N64" s="27">
        <v>164</v>
      </c>
      <c r="O64" s="1" t="s">
        <v>548</v>
      </c>
    </row>
    <row r="65" spans="1:15" ht="11.5">
      <c r="A65" s="24">
        <v>3</v>
      </c>
      <c r="B65" s="25">
        <v>142</v>
      </c>
      <c r="C65" s="26" t="s">
        <v>550</v>
      </c>
      <c r="D65" s="23">
        <v>1214883.97</v>
      </c>
      <c r="E65" s="21">
        <v>-5.1311763667577011E-2</v>
      </c>
      <c r="F65" s="23">
        <v>1286892.502529158</v>
      </c>
      <c r="G65" s="23">
        <v>1333477.32</v>
      </c>
      <c r="H65" s="23">
        <v>-46584.817470842041</v>
      </c>
      <c r="I65" s="23">
        <v>-118733.78727119876</v>
      </c>
      <c r="J65" s="23">
        <v>-165318.6047420408</v>
      </c>
      <c r="K65" s="23">
        <v>46794.753216247642</v>
      </c>
      <c r="L65" s="23"/>
      <c r="M65" s="22">
        <v>1.3780494428604598E-3</v>
      </c>
      <c r="N65" s="27">
        <v>172</v>
      </c>
      <c r="O65" s="1" t="s">
        <v>550</v>
      </c>
    </row>
    <row r="66" spans="1:15" ht="11.5">
      <c r="A66" s="24">
        <v>3</v>
      </c>
      <c r="B66" s="25">
        <v>143</v>
      </c>
      <c r="C66" s="26" t="s">
        <v>552</v>
      </c>
      <c r="D66" s="23">
        <v>1346598.98</v>
      </c>
      <c r="E66" s="21">
        <v>-4.7432601136723714E-2</v>
      </c>
      <c r="F66" s="23">
        <v>1426414.5169973818</v>
      </c>
      <c r="G66" s="23">
        <v>1457921.01</v>
      </c>
      <c r="H66" s="23">
        <v>-31506.493002618197</v>
      </c>
      <c r="I66" s="23">
        <v>-131606.63962907769</v>
      </c>
      <c r="J66" s="23">
        <v>-163113.13263169589</v>
      </c>
      <c r="K66" s="23">
        <v>51868.135975446938</v>
      </c>
      <c r="L66" s="23"/>
      <c r="M66" s="22">
        <v>1.5274544894566873E-3</v>
      </c>
      <c r="N66" s="27">
        <v>176</v>
      </c>
      <c r="O66" s="1" t="s">
        <v>552</v>
      </c>
    </row>
    <row r="67" spans="1:15" ht="11.5">
      <c r="A67" s="24">
        <v>3</v>
      </c>
      <c r="B67" s="25">
        <v>145</v>
      </c>
      <c r="C67" s="26" t="s">
        <v>554</v>
      </c>
      <c r="D67" s="23">
        <v>2520124.8199999998</v>
      </c>
      <c r="E67" s="21">
        <v>-4.7214230581291733E-2</v>
      </c>
      <c r="F67" s="23">
        <v>2669497.5128329694</v>
      </c>
      <c r="G67" s="23">
        <v>2763915.22</v>
      </c>
      <c r="H67" s="23">
        <v>-94417.707167030778</v>
      </c>
      <c r="I67" s="23">
        <v>-246298.38870517653</v>
      </c>
      <c r="J67" s="23">
        <v>-340716.09587220731</v>
      </c>
      <c r="K67" s="23">
        <v>97069.861763045992</v>
      </c>
      <c r="L67" s="23"/>
      <c r="M67" s="22">
        <v>2.8585911822837009E-3</v>
      </c>
      <c r="N67" s="27">
        <v>177</v>
      </c>
      <c r="O67" s="1" t="s">
        <v>554</v>
      </c>
    </row>
    <row r="68" spans="1:15" ht="11.5">
      <c r="A68" s="24">
        <v>3</v>
      </c>
      <c r="B68" s="25">
        <v>146</v>
      </c>
      <c r="C68" s="26" t="s">
        <v>556</v>
      </c>
      <c r="D68" s="23">
        <v>697434.77</v>
      </c>
      <c r="E68" s="21">
        <v>-6.8696388032087302E-2</v>
      </c>
      <c r="F68" s="23">
        <v>738773.08342141332</v>
      </c>
      <c r="G68" s="23">
        <v>765244.8</v>
      </c>
      <c r="H68" s="23">
        <v>-26471.716578586726</v>
      </c>
      <c r="I68" s="23">
        <v>-68162.123841931534</v>
      </c>
      <c r="J68" s="23">
        <v>-94633.84042051826</v>
      </c>
      <c r="K68" s="23">
        <v>26863.707771681635</v>
      </c>
      <c r="L68" s="23"/>
      <c r="M68" s="22">
        <v>7.911040230698023E-4</v>
      </c>
      <c r="N68" s="27">
        <v>180</v>
      </c>
      <c r="O68" s="1" t="s">
        <v>556</v>
      </c>
    </row>
    <row r="69" spans="1:15" ht="11.5">
      <c r="A69" s="24">
        <v>3</v>
      </c>
      <c r="B69" s="25">
        <v>153</v>
      </c>
      <c r="C69" s="26" t="s">
        <v>558</v>
      </c>
      <c r="D69" s="23">
        <v>4724908.55</v>
      </c>
      <c r="E69" s="21">
        <v>-4.4880321167704587E-2</v>
      </c>
      <c r="F69" s="23">
        <v>5004963.0567855099</v>
      </c>
      <c r="G69" s="23">
        <v>5093194.0999999996</v>
      </c>
      <c r="H69" s="23">
        <v>-88231.043214489706</v>
      </c>
      <c r="I69" s="23">
        <v>-461777.66807769152</v>
      </c>
      <c r="J69" s="23">
        <v>-550008.71129218116</v>
      </c>
      <c r="K69" s="23">
        <v>181993.4537177147</v>
      </c>
      <c r="L69" s="23"/>
      <c r="M69" s="22">
        <v>5.3594892645543119E-3</v>
      </c>
      <c r="N69" s="27">
        <v>185</v>
      </c>
      <c r="O69" s="1" t="s">
        <v>558</v>
      </c>
    </row>
    <row r="70" spans="1:15" ht="11.5">
      <c r="A70" s="24">
        <v>3</v>
      </c>
      <c r="B70" s="25">
        <v>149</v>
      </c>
      <c r="C70" s="26" t="s">
        <v>562</v>
      </c>
      <c r="D70" s="23">
        <v>1210314.9099999999</v>
      </c>
      <c r="E70" s="21">
        <v>-1.2072967719835074E-2</v>
      </c>
      <c r="F70" s="23">
        <v>1282052.6254686301</v>
      </c>
      <c r="G70" s="23">
        <v>1278806.54</v>
      </c>
      <c r="H70" s="23">
        <v>3246.0854686300736</v>
      </c>
      <c r="I70" s="23">
        <v>-118287.24108945158</v>
      </c>
      <c r="J70" s="23">
        <v>-115041.1556208215</v>
      </c>
      <c r="K70" s="23">
        <v>46618.762718051978</v>
      </c>
      <c r="L70" s="23"/>
      <c r="M70" s="22">
        <v>1.3728667334471517E-3</v>
      </c>
      <c r="N70" s="27">
        <v>192</v>
      </c>
      <c r="O70" s="1" t="s">
        <v>562</v>
      </c>
    </row>
    <row r="71" spans="1:15" ht="11.5">
      <c r="A71" s="24">
        <v>3</v>
      </c>
      <c r="B71" s="25">
        <v>165</v>
      </c>
      <c r="C71" s="26" t="s">
        <v>568</v>
      </c>
      <c r="D71" s="23">
        <v>2869145.7</v>
      </c>
      <c r="E71" s="21">
        <v>-4.2137260168599533E-2</v>
      </c>
      <c r="F71" s="23">
        <v>3039205.5382817946</v>
      </c>
      <c r="G71" s="23">
        <v>3102049.34</v>
      </c>
      <c r="H71" s="23">
        <v>-62843.801718205214</v>
      </c>
      <c r="I71" s="23">
        <v>-280409.11198612215</v>
      </c>
      <c r="J71" s="23">
        <v>-343252.91370432737</v>
      </c>
      <c r="K71" s="23">
        <v>110513.40563243921</v>
      </c>
      <c r="L71" s="23"/>
      <c r="M71" s="22">
        <v>3.2544874498348056E-3</v>
      </c>
      <c r="N71" s="27">
        <v>207</v>
      </c>
      <c r="O71" s="1" t="s">
        <v>568</v>
      </c>
    </row>
    <row r="72" spans="1:15" ht="11.5">
      <c r="A72" s="24">
        <v>3</v>
      </c>
      <c r="B72" s="25">
        <v>169</v>
      </c>
      <c r="C72" s="26" t="s">
        <v>572</v>
      </c>
      <c r="D72" s="23">
        <v>1180338.6000000001</v>
      </c>
      <c r="E72" s="21">
        <v>-4.2875884944939664E-2</v>
      </c>
      <c r="F72" s="23">
        <v>1250299.5613529768</v>
      </c>
      <c r="G72" s="23">
        <v>1263030.56</v>
      </c>
      <c r="H72" s="23">
        <v>-12730.998647023225</v>
      </c>
      <c r="I72" s="23">
        <v>-115357.57792605048</v>
      </c>
      <c r="J72" s="23">
        <v>-128088.5765730737</v>
      </c>
      <c r="K72" s="23">
        <v>45464.138849911113</v>
      </c>
      <c r="L72" s="23"/>
      <c r="M72" s="22">
        <v>1.3388644432576514E-3</v>
      </c>
      <c r="N72" s="27">
        <v>215</v>
      </c>
      <c r="O72" s="1" t="s">
        <v>572</v>
      </c>
    </row>
    <row r="73" spans="1:15" ht="11.5">
      <c r="A73" s="24">
        <v>3</v>
      </c>
      <c r="B73" s="25">
        <v>167</v>
      </c>
      <c r="C73" s="26" t="s">
        <v>570</v>
      </c>
      <c r="D73" s="23">
        <v>10286062.140000001</v>
      </c>
      <c r="E73" s="21">
        <v>-3.4346859885351293E-2</v>
      </c>
      <c r="F73" s="23">
        <v>10895737.021301737</v>
      </c>
      <c r="G73" s="23">
        <v>11212319.189999999</v>
      </c>
      <c r="H73" s="23">
        <v>-316582.16869826242</v>
      </c>
      <c r="I73" s="23">
        <v>-1005283.7506688738</v>
      </c>
      <c r="J73" s="23">
        <v>-1321865.9193671362</v>
      </c>
      <c r="K73" s="23">
        <v>396197.29232931457</v>
      </c>
      <c r="L73" s="23"/>
      <c r="M73" s="22">
        <v>1.1667535790479704E-2</v>
      </c>
      <c r="N73" s="27">
        <v>209</v>
      </c>
      <c r="O73" s="1" t="s">
        <v>570</v>
      </c>
    </row>
    <row r="74" spans="1:15" ht="11.5">
      <c r="A74" s="24">
        <v>3</v>
      </c>
      <c r="B74" s="25">
        <v>170</v>
      </c>
      <c r="C74" s="26" t="s">
        <v>574</v>
      </c>
      <c r="D74" s="23">
        <v>1062323.83</v>
      </c>
      <c r="E74" s="21">
        <v>-3.5434173772473522E-2</v>
      </c>
      <c r="F74" s="23">
        <v>1125289.826719057</v>
      </c>
      <c r="G74" s="23">
        <v>1143513.48</v>
      </c>
      <c r="H74" s="23">
        <v>-18223.653280942934</v>
      </c>
      <c r="I74" s="23">
        <v>-103823.68584906518</v>
      </c>
      <c r="J74" s="23">
        <v>-122047.33913000811</v>
      </c>
      <c r="K74" s="23">
        <v>40918.460271221644</v>
      </c>
      <c r="L74" s="23"/>
      <c r="M74" s="22">
        <v>1.2049996528218988E-3</v>
      </c>
      <c r="N74" s="27">
        <v>217</v>
      </c>
      <c r="O74" s="1" t="s">
        <v>574</v>
      </c>
    </row>
    <row r="75" spans="1:15" ht="11.5">
      <c r="A75" s="24">
        <v>3</v>
      </c>
      <c r="B75" s="25">
        <v>171</v>
      </c>
      <c r="C75" s="26" t="s">
        <v>576</v>
      </c>
      <c r="D75" s="23">
        <v>832750.71</v>
      </c>
      <c r="E75" s="21">
        <v>-5.7940027070894649E-2</v>
      </c>
      <c r="F75" s="23">
        <v>882109.46200469928</v>
      </c>
      <c r="G75" s="23">
        <v>913878.83</v>
      </c>
      <c r="H75" s="23">
        <v>-31769.367995300679</v>
      </c>
      <c r="I75" s="23">
        <v>-81386.904505028346</v>
      </c>
      <c r="J75" s="23">
        <v>-113156.27250032903</v>
      </c>
      <c r="K75" s="23">
        <v>32075.790715310046</v>
      </c>
      <c r="L75" s="23"/>
      <c r="M75" s="22">
        <v>9.445936239961684E-4</v>
      </c>
      <c r="N75" s="27">
        <v>220</v>
      </c>
      <c r="O75" s="1" t="s">
        <v>576</v>
      </c>
    </row>
    <row r="76" spans="1:15" ht="11.5">
      <c r="A76" s="24">
        <v>3</v>
      </c>
      <c r="B76" s="25">
        <v>435</v>
      </c>
      <c r="C76" s="26" t="s">
        <v>578</v>
      </c>
      <c r="D76" s="23">
        <v>900545.16</v>
      </c>
      <c r="E76" s="21">
        <v>-4.1205790677559299E-2</v>
      </c>
      <c r="F76" s="23">
        <v>953922.22073102265</v>
      </c>
      <c r="G76" s="23">
        <v>965391.85</v>
      </c>
      <c r="H76" s="23">
        <v>-11469.629268977325</v>
      </c>
      <c r="I76" s="23">
        <v>-88012.633383867636</v>
      </c>
      <c r="J76" s="23">
        <v>-99482.262652844962</v>
      </c>
      <c r="K76" s="23">
        <v>34687.089107189597</v>
      </c>
      <c r="L76" s="23"/>
      <c r="M76" s="22">
        <v>1.0214932344598173E-3</v>
      </c>
      <c r="N76" s="27">
        <v>222</v>
      </c>
      <c r="O76" s="1" t="s">
        <v>578</v>
      </c>
    </row>
    <row r="77" spans="1:15" ht="11.5">
      <c r="A77" s="24">
        <v>3</v>
      </c>
      <c r="B77" s="25">
        <v>176</v>
      </c>
      <c r="C77" s="26" t="s">
        <v>580</v>
      </c>
      <c r="D77" s="23">
        <v>653497.77</v>
      </c>
      <c r="E77" s="21">
        <v>-7.4048961085765169E-2</v>
      </c>
      <c r="F77" s="23">
        <v>692231.85209409276</v>
      </c>
      <c r="G77" s="23">
        <v>723919.74</v>
      </c>
      <c r="H77" s="23">
        <v>-31687.887905907235</v>
      </c>
      <c r="I77" s="23">
        <v>-63868.045938068288</v>
      </c>
      <c r="J77" s="23">
        <v>-95555.933843975523</v>
      </c>
      <c r="K77" s="23">
        <v>25171.347741561003</v>
      </c>
      <c r="L77" s="23"/>
      <c r="M77" s="22">
        <v>7.4126604687940116E-4</v>
      </c>
      <c r="N77" s="27">
        <v>231</v>
      </c>
      <c r="O77" s="1" t="s">
        <v>580</v>
      </c>
    </row>
    <row r="78" spans="1:15" ht="11.5">
      <c r="A78" s="24">
        <v>3</v>
      </c>
      <c r="B78" s="25">
        <v>178</v>
      </c>
      <c r="C78" s="26" t="s">
        <v>582</v>
      </c>
      <c r="D78" s="23">
        <v>960871.48</v>
      </c>
      <c r="E78" s="21">
        <v>-3.9957008300546867E-2</v>
      </c>
      <c r="F78" s="23">
        <v>1017824.1988871546</v>
      </c>
      <c r="G78" s="23">
        <v>1029126.93</v>
      </c>
      <c r="H78" s="23">
        <v>-11302.731112845475</v>
      </c>
      <c r="I78" s="23">
        <v>-93908.482388883538</v>
      </c>
      <c r="J78" s="23">
        <v>-105211.21350172901</v>
      </c>
      <c r="K78" s="23">
        <v>37010.730974687765</v>
      </c>
      <c r="L78" s="23"/>
      <c r="M78" s="22">
        <v>1.0899217047653576E-3</v>
      </c>
      <c r="N78" s="27">
        <v>238</v>
      </c>
      <c r="O78" s="1" t="s">
        <v>582</v>
      </c>
    </row>
    <row r="79" spans="1:15" ht="11.5">
      <c r="A79" s="24">
        <v>3</v>
      </c>
      <c r="B79" s="25">
        <v>179</v>
      </c>
      <c r="C79" s="26" t="s">
        <v>584</v>
      </c>
      <c r="D79" s="23">
        <v>20381991.600000001</v>
      </c>
      <c r="E79" s="21">
        <v>-2.7402903471230113E-2</v>
      </c>
      <c r="F79" s="23">
        <v>21590071.829371721</v>
      </c>
      <c r="G79" s="23">
        <v>22052616.02</v>
      </c>
      <c r="H79" s="23">
        <v>-462544.190628279</v>
      </c>
      <c r="I79" s="23">
        <v>-1991985.3373304119</v>
      </c>
      <c r="J79" s="23">
        <v>-2454529.5279586911</v>
      </c>
      <c r="K79" s="23">
        <v>785071.07718083775</v>
      </c>
      <c r="L79" s="23"/>
      <c r="M79" s="22">
        <v>2.311940305605199E-2</v>
      </c>
      <c r="N79" s="27">
        <v>240</v>
      </c>
      <c r="O79" s="1" t="s">
        <v>584</v>
      </c>
    </row>
    <row r="80" spans="1:15" ht="11.5">
      <c r="A80" s="24">
        <v>3</v>
      </c>
      <c r="B80" s="25">
        <v>181</v>
      </c>
      <c r="C80" s="26" t="s">
        <v>1061</v>
      </c>
      <c r="D80" s="23">
        <v>330351.33</v>
      </c>
      <c r="E80" s="21">
        <v>-6.2399815404054704E-2</v>
      </c>
      <c r="F80" s="23">
        <v>349931.89495910116</v>
      </c>
      <c r="G80" s="23">
        <v>364045.85</v>
      </c>
      <c r="H80" s="23">
        <v>-14113.955040898814</v>
      </c>
      <c r="I80" s="23">
        <v>-32286.099339163709</v>
      </c>
      <c r="J80" s="23">
        <v>-46400.054380062524</v>
      </c>
      <c r="K80" s="23">
        <v>12724.432409795636</v>
      </c>
      <c r="L80" s="23"/>
      <c r="M80" s="22">
        <v>3.7471929624251438E-4</v>
      </c>
      <c r="N80" s="27">
        <v>247</v>
      </c>
      <c r="O80" s="1" t="s">
        <v>1061</v>
      </c>
    </row>
    <row r="81" spans="1:15" ht="11.5">
      <c r="A81" s="24">
        <v>3</v>
      </c>
      <c r="B81" s="25">
        <v>182</v>
      </c>
      <c r="C81" s="26" t="s">
        <v>586</v>
      </c>
      <c r="D81" s="23">
        <v>3378363.18</v>
      </c>
      <c r="E81" s="21">
        <v>-3.6192001021925949E-2</v>
      </c>
      <c r="F81" s="23">
        <v>3578605.3273569532</v>
      </c>
      <c r="G81" s="23">
        <v>3604701.52</v>
      </c>
      <c r="H81" s="23">
        <v>-26096.192643046845</v>
      </c>
      <c r="I81" s="23">
        <v>-330176.26789410232</v>
      </c>
      <c r="J81" s="23">
        <v>-356272.46053714916</v>
      </c>
      <c r="K81" s="23">
        <v>130127.38268573718</v>
      </c>
      <c r="L81" s="23"/>
      <c r="M81" s="22">
        <v>3.8320955852099124E-3</v>
      </c>
      <c r="N81" s="27">
        <v>250</v>
      </c>
      <c r="O81" s="1" t="s">
        <v>586</v>
      </c>
    </row>
    <row r="82" spans="1:15" ht="11.5">
      <c r="A82" s="24">
        <v>3</v>
      </c>
      <c r="B82" s="25">
        <v>205</v>
      </c>
      <c r="C82" s="26" t="s">
        <v>590</v>
      </c>
      <c r="D82" s="23">
        <v>6689210.4900000002</v>
      </c>
      <c r="E82" s="21">
        <v>-3.491779719781523E-2</v>
      </c>
      <c r="F82" s="23">
        <v>7085692.9879652588</v>
      </c>
      <c r="G82" s="23">
        <v>7245142.9199999999</v>
      </c>
      <c r="H82" s="23">
        <v>-159449.93203474116</v>
      </c>
      <c r="I82" s="23">
        <v>-653754.03326124325</v>
      </c>
      <c r="J82" s="23">
        <v>-813203.96529598441</v>
      </c>
      <c r="K82" s="23">
        <v>257654.19729020295</v>
      </c>
      <c r="L82" s="23"/>
      <c r="M82" s="22">
        <v>7.5876075547534338E-3</v>
      </c>
      <c r="N82" s="27">
        <v>268</v>
      </c>
      <c r="O82" s="1" t="s">
        <v>590</v>
      </c>
    </row>
    <row r="83" spans="1:15" ht="11.5">
      <c r="A83" s="24">
        <v>3</v>
      </c>
      <c r="B83" s="25">
        <v>208</v>
      </c>
      <c r="C83" s="26" t="s">
        <v>592</v>
      </c>
      <c r="D83" s="23">
        <v>2153024.7799999998</v>
      </c>
      <c r="E83" s="21">
        <v>-3.6214143393319138E-2</v>
      </c>
      <c r="F83" s="23">
        <v>2280638.7404564158</v>
      </c>
      <c r="G83" s="23">
        <v>2370175.2000000002</v>
      </c>
      <c r="H83" s="23">
        <v>-89536.45954358438</v>
      </c>
      <c r="I83" s="23">
        <v>-210420.74184100024</v>
      </c>
      <c r="J83" s="23">
        <v>-299957.20138458465</v>
      </c>
      <c r="K83" s="23">
        <v>82929.947004375965</v>
      </c>
      <c r="L83" s="23"/>
      <c r="M83" s="22">
        <v>2.4421876259868372E-3</v>
      </c>
      <c r="N83" s="27">
        <v>270</v>
      </c>
      <c r="O83" s="1" t="s">
        <v>592</v>
      </c>
    </row>
    <row r="84" spans="1:15" ht="11.5">
      <c r="A84" s="24">
        <v>3</v>
      </c>
      <c r="B84" s="25">
        <v>211</v>
      </c>
      <c r="C84" s="26" t="s">
        <v>594</v>
      </c>
      <c r="D84" s="23">
        <v>5310763.0999999996</v>
      </c>
      <c r="E84" s="21">
        <v>-2.280011877510273E-2</v>
      </c>
      <c r="F84" s="23">
        <v>5625542.3438491076</v>
      </c>
      <c r="G84" s="23">
        <v>5750378.9699999997</v>
      </c>
      <c r="H84" s="23">
        <v>-124836.62615089212</v>
      </c>
      <c r="I84" s="23">
        <v>-519034.76524028211</v>
      </c>
      <c r="J84" s="23">
        <v>-643871.39139117417</v>
      </c>
      <c r="K84" s="23">
        <v>204559.32812617018</v>
      </c>
      <c r="L84" s="23"/>
      <c r="M84" s="22">
        <v>6.0240272419751226E-3</v>
      </c>
      <c r="N84" s="27">
        <v>280</v>
      </c>
      <c r="O84" s="1" t="s">
        <v>594</v>
      </c>
    </row>
    <row r="85" spans="1:15" ht="11.5">
      <c r="A85" s="24">
        <v>3</v>
      </c>
      <c r="B85" s="25">
        <v>213</v>
      </c>
      <c r="C85" s="26" t="s">
        <v>596</v>
      </c>
      <c r="D85" s="23">
        <v>878164.12</v>
      </c>
      <c r="E85" s="21">
        <v>5.1994565918190676E-2</v>
      </c>
      <c r="F85" s="23">
        <v>930214.61302030017</v>
      </c>
      <c r="G85" s="23">
        <v>947858.6</v>
      </c>
      <c r="H85" s="23">
        <v>-17643.98697969981</v>
      </c>
      <c r="I85" s="23">
        <v>-85825.275818956987</v>
      </c>
      <c r="J85" s="23">
        <v>-103469.2627986568</v>
      </c>
      <c r="K85" s="23">
        <v>33825.018926509736</v>
      </c>
      <c r="L85" s="23"/>
      <c r="M85" s="22">
        <v>9.9610630001649133E-4</v>
      </c>
      <c r="N85" s="27">
        <v>286</v>
      </c>
      <c r="O85" s="1" t="s">
        <v>596</v>
      </c>
    </row>
    <row r="86" spans="1:15" ht="11.5">
      <c r="A86" s="24">
        <v>3</v>
      </c>
      <c r="B86" s="25">
        <v>214</v>
      </c>
      <c r="C86" s="26" t="s">
        <v>598</v>
      </c>
      <c r="D86" s="23">
        <v>2123980.13</v>
      </c>
      <c r="E86" s="21">
        <v>-4.6295713238733813E-2</v>
      </c>
      <c r="F86" s="23">
        <v>2249872.5576384929</v>
      </c>
      <c r="G86" s="23">
        <v>2297377.92</v>
      </c>
      <c r="H86" s="23">
        <v>-47505.362361507025</v>
      </c>
      <c r="I86" s="23">
        <v>-207582.13224566053</v>
      </c>
      <c r="J86" s="23">
        <v>-255087.49460716755</v>
      </c>
      <c r="K86" s="23">
        <v>81811.208702970689</v>
      </c>
      <c r="L86" s="23"/>
      <c r="M86" s="22">
        <v>2.4092421227627087E-3</v>
      </c>
      <c r="N86" s="27">
        <v>288</v>
      </c>
      <c r="O86" s="1" t="s">
        <v>598</v>
      </c>
    </row>
    <row r="87" spans="1:15" ht="11.5">
      <c r="A87" s="24">
        <v>3</v>
      </c>
      <c r="B87" s="25">
        <v>217</v>
      </c>
      <c r="C87" s="26" t="s">
        <v>600</v>
      </c>
      <c r="D87" s="23">
        <v>1001840.65</v>
      </c>
      <c r="E87" s="21">
        <v>-3.5290237689332524E-2</v>
      </c>
      <c r="F87" s="23">
        <v>1061221.6911660612</v>
      </c>
      <c r="G87" s="23">
        <v>1085437.6299999999</v>
      </c>
      <c r="H87" s="23">
        <v>-24215.938833938679</v>
      </c>
      <c r="I87" s="23">
        <v>-97912.506506065343</v>
      </c>
      <c r="J87" s="23">
        <v>-122128.44534000402</v>
      </c>
      <c r="K87" s="23">
        <v>38588.776489293159</v>
      </c>
      <c r="L87" s="23"/>
      <c r="M87" s="22">
        <v>1.1363932553719192E-3</v>
      </c>
      <c r="N87" s="27">
        <v>292</v>
      </c>
      <c r="O87" s="1" t="s">
        <v>600</v>
      </c>
    </row>
    <row r="88" spans="1:15" ht="11.5">
      <c r="A88" s="24">
        <v>3</v>
      </c>
      <c r="B88" s="25">
        <v>272</v>
      </c>
      <c r="C88" s="26" t="s">
        <v>644</v>
      </c>
      <c r="D88" s="23">
        <v>10031772.449999999</v>
      </c>
      <c r="E88" s="21">
        <v>-3.2867870996822132E-2</v>
      </c>
      <c r="F88" s="23">
        <v>10626375.087477336</v>
      </c>
      <c r="G88" s="23">
        <v>10856344.9</v>
      </c>
      <c r="H88" s="23">
        <v>-229969.81252266467</v>
      </c>
      <c r="I88" s="23">
        <v>-980431.35430568922</v>
      </c>
      <c r="J88" s="23">
        <v>-1210401.1668283539</v>
      </c>
      <c r="K88" s="23">
        <v>386402.59293181886</v>
      </c>
      <c r="L88" s="23"/>
      <c r="M88" s="22">
        <v>1.1379093622928788E-2</v>
      </c>
      <c r="N88" s="27">
        <v>409</v>
      </c>
      <c r="O88" s="1" t="s">
        <v>644</v>
      </c>
    </row>
    <row r="89" spans="1:15" ht="11.5">
      <c r="A89" s="24">
        <v>3</v>
      </c>
      <c r="B89" s="25">
        <v>72</v>
      </c>
      <c r="C89" s="26" t="s">
        <v>507</v>
      </c>
      <c r="D89" s="23">
        <v>195326.01</v>
      </c>
      <c r="E89" s="21">
        <v>-3.4617524681686065E-2</v>
      </c>
      <c r="F89" s="23">
        <v>206903.36198767636</v>
      </c>
      <c r="G89" s="23">
        <v>213092.34</v>
      </c>
      <c r="H89" s="23">
        <v>-6188.9780123236415</v>
      </c>
      <c r="I89" s="23">
        <v>-19089.721728628982</v>
      </c>
      <c r="J89" s="23">
        <v>-25278.699740952623</v>
      </c>
      <c r="K89" s="23">
        <v>7523.5435320332026</v>
      </c>
      <c r="L89" s="23"/>
      <c r="M89" s="22">
        <v>2.2155934715037569E-4</v>
      </c>
      <c r="N89" s="27">
        <v>79</v>
      </c>
      <c r="O89" s="1" t="s">
        <v>507</v>
      </c>
    </row>
    <row r="90" spans="1:15" ht="11.5">
      <c r="A90" s="24">
        <v>3</v>
      </c>
      <c r="B90" s="25">
        <v>226</v>
      </c>
      <c r="C90" s="26" t="s">
        <v>604</v>
      </c>
      <c r="D90" s="23">
        <v>684248.14</v>
      </c>
      <c r="E90" s="21">
        <v>-5.126003616743844E-2</v>
      </c>
      <c r="F90" s="23">
        <v>724804.85624937643</v>
      </c>
      <c r="G90" s="23">
        <v>748502.27</v>
      </c>
      <c r="H90" s="23">
        <v>-23697.413750623586</v>
      </c>
      <c r="I90" s="23">
        <v>-66873.360009411786</v>
      </c>
      <c r="J90" s="23">
        <v>-90570.773760035372</v>
      </c>
      <c r="K90" s="23">
        <v>26355.786758777031</v>
      </c>
      <c r="L90" s="23"/>
      <c r="M90" s="22">
        <v>7.7614635750384122E-4</v>
      </c>
      <c r="N90" s="27">
        <v>310</v>
      </c>
      <c r="O90" s="1" t="s">
        <v>604</v>
      </c>
    </row>
    <row r="91" spans="1:15" ht="11.5">
      <c r="A91" s="24">
        <v>3</v>
      </c>
      <c r="B91" s="25">
        <v>230</v>
      </c>
      <c r="C91" s="26" t="s">
        <v>606</v>
      </c>
      <c r="D91" s="23">
        <v>410573.82</v>
      </c>
      <c r="E91" s="21">
        <v>-7.3093307437891317E-2</v>
      </c>
      <c r="F91" s="23">
        <v>434909.32775477821</v>
      </c>
      <c r="G91" s="23">
        <v>459415.3</v>
      </c>
      <c r="H91" s="23">
        <v>-24505.972245221783</v>
      </c>
      <c r="I91" s="23">
        <v>-40126.453066133923</v>
      </c>
      <c r="J91" s="23">
        <v>-64632.425311355706</v>
      </c>
      <c r="K91" s="23">
        <v>15814.432537085893</v>
      </c>
      <c r="L91" s="23"/>
      <c r="M91" s="22">
        <v>4.6571609954166302E-4</v>
      </c>
      <c r="N91" s="27">
        <v>318</v>
      </c>
      <c r="O91" s="1" t="s">
        <v>606</v>
      </c>
    </row>
    <row r="92" spans="1:15" ht="11.5">
      <c r="A92" s="24">
        <v>3</v>
      </c>
      <c r="B92" s="25">
        <v>231</v>
      </c>
      <c r="C92" s="26" t="s">
        <v>608</v>
      </c>
      <c r="D92" s="23">
        <v>241061.61</v>
      </c>
      <c r="E92" s="21">
        <v>-1.9232013264080368E-2</v>
      </c>
      <c r="F92" s="23">
        <v>255349.79983035574</v>
      </c>
      <c r="G92" s="23">
        <v>258267.81</v>
      </c>
      <c r="H92" s="23">
        <v>-2918.010169644258</v>
      </c>
      <c r="I92" s="23">
        <v>-23559.581513774257</v>
      </c>
      <c r="J92" s="23">
        <v>-26477.591683418515</v>
      </c>
      <c r="K92" s="23">
        <v>9285.1818185248885</v>
      </c>
      <c r="L92" s="23"/>
      <c r="M92" s="22">
        <v>2.7343748502628234E-4</v>
      </c>
      <c r="N92" s="27">
        <v>319</v>
      </c>
      <c r="O92" s="1" t="s">
        <v>608</v>
      </c>
    </row>
    <row r="93" spans="1:15" ht="11.5">
      <c r="A93" s="24">
        <v>3</v>
      </c>
      <c r="B93" s="25">
        <v>232</v>
      </c>
      <c r="C93" s="26" t="s">
        <v>610</v>
      </c>
      <c r="D93" s="23">
        <v>2707019.46</v>
      </c>
      <c r="E93" s="21">
        <v>-3.9688750710384003E-2</v>
      </c>
      <c r="F93" s="23">
        <v>2867469.7611447866</v>
      </c>
      <c r="G93" s="23">
        <v>2926017.82</v>
      </c>
      <c r="H93" s="23">
        <v>-58548.058855213225</v>
      </c>
      <c r="I93" s="23">
        <v>-264564.09059594007</v>
      </c>
      <c r="J93" s="23">
        <v>-323112.14945115329</v>
      </c>
      <c r="K93" s="23">
        <v>104268.64680935741</v>
      </c>
      <c r="L93" s="23"/>
      <c r="M93" s="22">
        <v>3.0705867809461859E-3</v>
      </c>
      <c r="N93" s="27">
        <v>321</v>
      </c>
      <c r="O93" s="1" t="s">
        <v>610</v>
      </c>
    </row>
    <row r="94" spans="1:15" ht="11.5">
      <c r="A94" s="24">
        <v>3</v>
      </c>
      <c r="B94" s="25">
        <v>233</v>
      </c>
      <c r="C94" s="26" t="s">
        <v>612</v>
      </c>
      <c r="D94" s="23">
        <v>3129874.02</v>
      </c>
      <c r="E94" s="21">
        <v>-5.1618460967274689E-2</v>
      </c>
      <c r="F94" s="23">
        <v>3315387.7322118226</v>
      </c>
      <c r="G94" s="23">
        <v>3420654.47</v>
      </c>
      <c r="H94" s="23">
        <v>-105266.73778817756</v>
      </c>
      <c r="I94" s="23">
        <v>-305890.77249602007</v>
      </c>
      <c r="J94" s="23">
        <v>-411157.51028419763</v>
      </c>
      <c r="K94" s="23">
        <v>120556.1073983427</v>
      </c>
      <c r="L94" s="23"/>
      <c r="M94" s="22">
        <v>3.5502329901384968E-3</v>
      </c>
      <c r="N94" s="27">
        <v>325</v>
      </c>
      <c r="O94" s="1" t="s">
        <v>612</v>
      </c>
    </row>
    <row r="95" spans="1:15" ht="11.5">
      <c r="A95" s="24">
        <v>3</v>
      </c>
      <c r="B95" s="25">
        <v>239</v>
      </c>
      <c r="C95" s="26" t="s">
        <v>616</v>
      </c>
      <c r="D95" s="23">
        <v>396441.22</v>
      </c>
      <c r="E95" s="21">
        <v>-5.7038325955615733E-2</v>
      </c>
      <c r="F95" s="23">
        <v>419939.06110351632</v>
      </c>
      <c r="G95" s="23">
        <v>434729.1</v>
      </c>
      <c r="H95" s="23">
        <v>-14790.03889648366</v>
      </c>
      <c r="I95" s="23">
        <v>-38745.237111832583</v>
      </c>
      <c r="J95" s="23">
        <v>-53535.276008316243</v>
      </c>
      <c r="K95" s="23">
        <v>15270.074766603546</v>
      </c>
      <c r="L95" s="23"/>
      <c r="M95" s="22">
        <v>4.4968541510011115E-4</v>
      </c>
      <c r="N95" s="27">
        <v>333</v>
      </c>
      <c r="O95" s="1" t="s">
        <v>616</v>
      </c>
    </row>
    <row r="96" spans="1:15" ht="11.5">
      <c r="A96" s="24">
        <v>3</v>
      </c>
      <c r="B96" s="25">
        <v>240</v>
      </c>
      <c r="C96" s="26" t="s">
        <v>620</v>
      </c>
      <c r="D96" s="23">
        <v>2975747.61</v>
      </c>
      <c r="E96" s="21">
        <v>-4.2106125681120835E-2</v>
      </c>
      <c r="F96" s="23">
        <v>3152125.9505367093</v>
      </c>
      <c r="G96" s="23">
        <v>3219887.1</v>
      </c>
      <c r="H96" s="23">
        <v>-67761.149463290814</v>
      </c>
      <c r="I96" s="23">
        <v>-290827.59541104006</v>
      </c>
      <c r="J96" s="23">
        <v>-358588.74487433088</v>
      </c>
      <c r="K96" s="23">
        <v>114619.48505567058</v>
      </c>
      <c r="L96" s="23"/>
      <c r="M96" s="22">
        <v>3.3754065715871162E-3</v>
      </c>
      <c r="N96" s="27">
        <v>341</v>
      </c>
      <c r="O96" s="1" t="s">
        <v>620</v>
      </c>
    </row>
    <row r="97" spans="1:15" ht="11.5">
      <c r="A97" s="24">
        <v>3</v>
      </c>
      <c r="B97" s="25">
        <v>320</v>
      </c>
      <c r="C97" s="26" t="s">
        <v>618</v>
      </c>
      <c r="D97" s="23">
        <v>1431426.61</v>
      </c>
      <c r="E97" s="21">
        <v>-2.5692031673010055E-2</v>
      </c>
      <c r="F97" s="23">
        <v>1516270.0453852636</v>
      </c>
      <c r="G97" s="23">
        <v>1517409.31</v>
      </c>
      <c r="H97" s="23">
        <v>-1139.2646147364285</v>
      </c>
      <c r="I97" s="23">
        <v>-139897.06573054314</v>
      </c>
      <c r="J97" s="23">
        <v>-141036.33034527957</v>
      </c>
      <c r="K97" s="23">
        <v>55135.516325991171</v>
      </c>
      <c r="L97" s="23"/>
      <c r="M97" s="22">
        <v>1.623674927907837E-3</v>
      </c>
      <c r="N97" s="27">
        <v>338</v>
      </c>
      <c r="O97" s="1" t="s">
        <v>618</v>
      </c>
    </row>
    <row r="98" spans="1:15" ht="11.5">
      <c r="A98" s="24">
        <v>3</v>
      </c>
      <c r="B98" s="25">
        <v>241</v>
      </c>
      <c r="C98" s="26" t="s">
        <v>622</v>
      </c>
      <c r="D98" s="23">
        <v>1466410.74</v>
      </c>
      <c r="E98" s="21">
        <v>-3.1545036398886013E-2</v>
      </c>
      <c r="F98" s="23">
        <v>1553327.7527188333</v>
      </c>
      <c r="G98" s="23">
        <v>1560673.44</v>
      </c>
      <c r="H98" s="23">
        <v>-7345.687281166669</v>
      </c>
      <c r="I98" s="23">
        <v>-143316.15623783492</v>
      </c>
      <c r="J98" s="23">
        <v>-150661.84351900159</v>
      </c>
      <c r="K98" s="23">
        <v>56483.030796722989</v>
      </c>
      <c r="L98" s="23"/>
      <c r="M98" s="22">
        <v>1.6633576153462577E-3</v>
      </c>
      <c r="N98" s="27">
        <v>343</v>
      </c>
      <c r="O98" s="1" t="s">
        <v>622</v>
      </c>
    </row>
    <row r="99" spans="1:15" ht="11.5">
      <c r="A99" s="24">
        <v>3</v>
      </c>
      <c r="B99" s="25">
        <v>244</v>
      </c>
      <c r="C99" s="26" t="s">
        <v>626</v>
      </c>
      <c r="D99" s="23">
        <v>3149883.31</v>
      </c>
      <c r="E99" s="21">
        <v>-1.4195842858836358E-2</v>
      </c>
      <c r="F99" s="23">
        <v>3336583.0116934767</v>
      </c>
      <c r="G99" s="23">
        <v>3386433.94</v>
      </c>
      <c r="H99" s="23">
        <v>-49850.928306523245</v>
      </c>
      <c r="I99" s="23">
        <v>-307846.3327313796</v>
      </c>
      <c r="J99" s="23">
        <v>-357697.26103790285</v>
      </c>
      <c r="K99" s="23">
        <v>121326.82280055706</v>
      </c>
      <c r="L99" s="23"/>
      <c r="M99" s="22">
        <v>3.5729296357585169E-3</v>
      </c>
      <c r="N99" s="27">
        <v>346</v>
      </c>
      <c r="O99" s="1" t="s">
        <v>626</v>
      </c>
    </row>
    <row r="100" spans="1:15" ht="11.5">
      <c r="A100" s="24">
        <v>3</v>
      </c>
      <c r="B100" s="25">
        <v>245</v>
      </c>
      <c r="C100" s="26" t="s">
        <v>628</v>
      </c>
      <c r="D100" s="23">
        <v>5270348.87</v>
      </c>
      <c r="E100" s="21">
        <v>-3.3439488825083769E-2</v>
      </c>
      <c r="F100" s="23">
        <v>5582732.6839418421</v>
      </c>
      <c r="G100" s="23">
        <v>5673850.5099999998</v>
      </c>
      <c r="H100" s="23">
        <v>-91117.82605815772</v>
      </c>
      <c r="I100" s="23">
        <v>-515084.97686045093</v>
      </c>
      <c r="J100" s="23">
        <v>-606202.80291860865</v>
      </c>
      <c r="K100" s="23">
        <v>203002.65772309073</v>
      </c>
      <c r="L100" s="23"/>
      <c r="M100" s="22">
        <v>5.978185162805098E-3</v>
      </c>
      <c r="N100" s="27">
        <v>349</v>
      </c>
      <c r="O100" s="1" t="s">
        <v>628</v>
      </c>
    </row>
    <row r="101" spans="1:15" ht="11.5">
      <c r="A101" s="24">
        <v>3</v>
      </c>
      <c r="B101" s="25">
        <v>249</v>
      </c>
      <c r="C101" s="26" t="s">
        <v>630</v>
      </c>
      <c r="D101" s="23">
        <v>1776134.49</v>
      </c>
      <c r="E101" s="21">
        <v>-3.8806291055990448E-2</v>
      </c>
      <c r="F101" s="23">
        <v>1881409.430947097</v>
      </c>
      <c r="G101" s="23">
        <v>1904790.52</v>
      </c>
      <c r="H101" s="23">
        <v>-23381.089052903</v>
      </c>
      <c r="I101" s="23">
        <v>-173586.26824313033</v>
      </c>
      <c r="J101" s="23">
        <v>-196967.35729603333</v>
      </c>
      <c r="K101" s="23">
        <v>68412.932585171802</v>
      </c>
      <c r="L101" s="23"/>
      <c r="M101" s="22">
        <v>2.0146789362853698E-3</v>
      </c>
      <c r="N101" s="27">
        <v>362</v>
      </c>
      <c r="O101" s="1" t="s">
        <v>630</v>
      </c>
    </row>
    <row r="102" spans="1:15" ht="11.5">
      <c r="A102" s="24">
        <v>3</v>
      </c>
      <c r="B102" s="25">
        <v>250</v>
      </c>
      <c r="C102" s="26" t="s">
        <v>632</v>
      </c>
      <c r="D102" s="23">
        <v>309998.14</v>
      </c>
      <c r="E102" s="21">
        <v>-7.5812453674821229E-2</v>
      </c>
      <c r="F102" s="23">
        <v>328372.33185650175</v>
      </c>
      <c r="G102" s="23">
        <v>343227.72</v>
      </c>
      <c r="H102" s="23">
        <v>-14855.388143498218</v>
      </c>
      <c r="I102" s="23">
        <v>-30296.92885751657</v>
      </c>
      <c r="J102" s="23">
        <v>-45152.317001014788</v>
      </c>
      <c r="K102" s="23">
        <v>11940.47070914582</v>
      </c>
      <c r="L102" s="23"/>
      <c r="M102" s="22">
        <v>3.5163256299675999E-4</v>
      </c>
      <c r="N102" s="27">
        <v>365</v>
      </c>
      <c r="O102" s="1" t="s">
        <v>632</v>
      </c>
    </row>
    <row r="103" spans="1:15" ht="11.5">
      <c r="A103" s="24">
        <v>3</v>
      </c>
      <c r="B103" s="25">
        <v>322</v>
      </c>
      <c r="C103" s="26" t="s">
        <v>624</v>
      </c>
      <c r="D103" s="23">
        <v>1442038.79</v>
      </c>
      <c r="E103" s="21">
        <v>-5.8031953636142761E-2</v>
      </c>
      <c r="F103" s="23">
        <v>1527511.229905535</v>
      </c>
      <c r="G103" s="23">
        <v>1569072.9</v>
      </c>
      <c r="H103" s="23">
        <v>-41561.670094464906</v>
      </c>
      <c r="I103" s="23">
        <v>-140934.22183245767</v>
      </c>
      <c r="J103" s="23">
        <v>-182495.89192692257</v>
      </c>
      <c r="K103" s="23">
        <v>55544.274986446952</v>
      </c>
      <c r="L103" s="23"/>
      <c r="M103" s="22">
        <v>1.6357123809466938E-3</v>
      </c>
      <c r="N103" s="27">
        <v>2223</v>
      </c>
      <c r="O103" s="1" t="s">
        <v>624</v>
      </c>
    </row>
    <row r="104" spans="1:15" ht="11.5">
      <c r="A104" s="24">
        <v>3</v>
      </c>
      <c r="B104" s="25">
        <v>256</v>
      </c>
      <c r="C104" s="26" t="s">
        <v>634</v>
      </c>
      <c r="D104" s="23">
        <v>303789.83</v>
      </c>
      <c r="E104" s="21">
        <v>-4.4567992207842022E-2</v>
      </c>
      <c r="F104" s="23">
        <v>321796.04326461523</v>
      </c>
      <c r="G104" s="23">
        <v>325624.78999999998</v>
      </c>
      <c r="H104" s="23">
        <v>-3828.746735384746</v>
      </c>
      <c r="I104" s="23">
        <v>-29690.174486682572</v>
      </c>
      <c r="J104" s="23">
        <v>-33518.921222067322</v>
      </c>
      <c r="K104" s="23">
        <v>11701.339778527019</v>
      </c>
      <c r="L104" s="23"/>
      <c r="M104" s="22">
        <v>3.4459044346282205E-4</v>
      </c>
      <c r="N104" s="27">
        <v>380</v>
      </c>
      <c r="O104" s="1" t="s">
        <v>634</v>
      </c>
    </row>
    <row r="105" spans="1:15" ht="11.5">
      <c r="A105" s="24">
        <v>3</v>
      </c>
      <c r="B105" s="25">
        <v>707</v>
      </c>
      <c r="C105" s="26" t="s">
        <v>638</v>
      </c>
      <c r="D105" s="23">
        <v>1958697.8900000001</v>
      </c>
      <c r="E105" s="21">
        <v>-7.1169945202713969E-2</v>
      </c>
      <c r="F105" s="23">
        <v>2074793.7182516959</v>
      </c>
      <c r="G105" s="23">
        <v>2136962.61</v>
      </c>
      <c r="H105" s="23">
        <v>-62168.891748304013</v>
      </c>
      <c r="I105" s="23">
        <v>-191428.66672263845</v>
      </c>
      <c r="J105" s="23">
        <v>-253597.55847094246</v>
      </c>
      <c r="K105" s="23">
        <v>75444.887455165765</v>
      </c>
      <c r="L105" s="23"/>
      <c r="M105" s="22">
        <v>2.2217615860438576E-3</v>
      </c>
      <c r="N105" s="27">
        <v>388</v>
      </c>
      <c r="O105" s="1" t="s">
        <v>638</v>
      </c>
    </row>
    <row r="106" spans="1:15" ht="11.5">
      <c r="A106" s="24">
        <v>3</v>
      </c>
      <c r="B106" s="25">
        <v>261</v>
      </c>
      <c r="C106" s="26" t="s">
        <v>640</v>
      </c>
      <c r="D106" s="23">
        <v>1032964.87</v>
      </c>
      <c r="E106" s="21">
        <v>-2.7406040603309024E-2</v>
      </c>
      <c r="F106" s="23">
        <v>1094190.7041369609</v>
      </c>
      <c r="G106" s="23">
        <v>1098712.05</v>
      </c>
      <c r="H106" s="23">
        <v>-4521.3458630391397</v>
      </c>
      <c r="I106" s="23">
        <v>-100954.35791551475</v>
      </c>
      <c r="J106" s="23">
        <v>-105475.70377855389</v>
      </c>
      <c r="K106" s="23">
        <v>39787.615415407396</v>
      </c>
      <c r="L106" s="23"/>
      <c r="M106" s="22">
        <v>1.1716976260687079E-3</v>
      </c>
      <c r="N106" s="27">
        <v>393</v>
      </c>
      <c r="O106" s="1" t="s">
        <v>640</v>
      </c>
    </row>
    <row r="107" spans="1:15" ht="11.5">
      <c r="A107" s="24">
        <v>3</v>
      </c>
      <c r="B107" s="25">
        <v>263</v>
      </c>
      <c r="C107" s="26" t="s">
        <v>642</v>
      </c>
      <c r="D107" s="23">
        <v>1193317.8799999999</v>
      </c>
      <c r="E107" s="21">
        <v>-5.1013634740819859E-2</v>
      </c>
      <c r="F107" s="23">
        <v>1264048.1484877847</v>
      </c>
      <c r="G107" s="23">
        <v>1292954.3799999999</v>
      </c>
      <c r="H107" s="23">
        <v>-28906.231512215221</v>
      </c>
      <c r="I107" s="23">
        <v>-116626.07690085653</v>
      </c>
      <c r="J107" s="23">
        <v>-145532.30841307173</v>
      </c>
      <c r="K107" s="23">
        <v>45964.073180697094</v>
      </c>
      <c r="L107" s="23"/>
      <c r="M107" s="22">
        <v>1.3535869105997216E-3</v>
      </c>
      <c r="N107" s="27">
        <v>396</v>
      </c>
      <c r="O107" s="1" t="s">
        <v>642</v>
      </c>
    </row>
    <row r="108" spans="1:15" ht="11.5">
      <c r="A108" s="24">
        <v>3</v>
      </c>
      <c r="B108" s="25">
        <v>273</v>
      </c>
      <c r="C108" s="26" t="s">
        <v>646</v>
      </c>
      <c r="D108" s="23">
        <v>569067.77</v>
      </c>
      <c r="E108" s="21">
        <v>-9.8026218313215351E-3</v>
      </c>
      <c r="F108" s="23">
        <v>602797.52200861403</v>
      </c>
      <c r="G108" s="23">
        <v>604607.62</v>
      </c>
      <c r="H108" s="23">
        <v>-1810.0979913859628</v>
      </c>
      <c r="I108" s="23">
        <v>-55616.481256292704</v>
      </c>
      <c r="J108" s="23">
        <v>-57426.579247678666</v>
      </c>
      <c r="K108" s="23">
        <v>21919.283255067046</v>
      </c>
      <c r="L108" s="23"/>
      <c r="M108" s="22">
        <v>6.4549664228292049E-4</v>
      </c>
      <c r="N108" s="27">
        <v>411</v>
      </c>
      <c r="O108" s="1" t="s">
        <v>646</v>
      </c>
    </row>
    <row r="109" spans="1:15" ht="11.5">
      <c r="A109" s="24">
        <v>3</v>
      </c>
      <c r="B109" s="25">
        <v>275</v>
      </c>
      <c r="C109" s="26" t="s">
        <v>648</v>
      </c>
      <c r="D109" s="23">
        <v>468008.77</v>
      </c>
      <c r="E109" s="21">
        <v>-3.3235021925426343E-2</v>
      </c>
      <c r="F109" s="23">
        <v>495748.55879520182</v>
      </c>
      <c r="G109" s="23">
        <v>504795.26</v>
      </c>
      <c r="H109" s="23">
        <v>-9046.7012047981843</v>
      </c>
      <c r="I109" s="23">
        <v>-45739.720920208856</v>
      </c>
      <c r="J109" s="23">
        <v>-54786.42212500704</v>
      </c>
      <c r="K109" s="23">
        <v>18026.704966063226</v>
      </c>
      <c r="L109" s="23"/>
      <c r="M109" s="22">
        <v>5.308648732539529E-4</v>
      </c>
      <c r="N109" s="27">
        <v>418</v>
      </c>
      <c r="O109" s="1" t="s">
        <v>648</v>
      </c>
    </row>
    <row r="110" spans="1:15" ht="11.5">
      <c r="A110" s="24">
        <v>3</v>
      </c>
      <c r="B110" s="25">
        <v>276</v>
      </c>
      <c r="C110" s="26" t="s">
        <v>650</v>
      </c>
      <c r="D110" s="23">
        <v>2354103.46</v>
      </c>
      <c r="E110" s="21">
        <v>-4.3487000578372362E-2</v>
      </c>
      <c r="F110" s="23">
        <v>2493635.7443682048</v>
      </c>
      <c r="G110" s="23">
        <v>2561464.4500000002</v>
      </c>
      <c r="H110" s="23">
        <v>-67828.705631795339</v>
      </c>
      <c r="I110" s="23">
        <v>-230072.68705177907</v>
      </c>
      <c r="J110" s="23">
        <v>-297901.39268357441</v>
      </c>
      <c r="K110" s="23">
        <v>90675.071180842642</v>
      </c>
      <c r="L110" s="23"/>
      <c r="M110" s="22">
        <v>2.6702722577604514E-3</v>
      </c>
      <c r="N110" s="27">
        <v>419</v>
      </c>
      <c r="O110" s="1" t="s">
        <v>650</v>
      </c>
    </row>
    <row r="111" spans="1:15" ht="11.5">
      <c r="A111" s="24">
        <v>3</v>
      </c>
      <c r="B111" s="25">
        <v>499</v>
      </c>
      <c r="C111" s="26" t="s">
        <v>736</v>
      </c>
      <c r="D111" s="23">
        <v>4680755.07</v>
      </c>
      <c r="E111" s="21">
        <v>-3.955899699375677E-2</v>
      </c>
      <c r="F111" s="23">
        <v>4958192.5142681282</v>
      </c>
      <c r="G111" s="23">
        <v>5102589.43</v>
      </c>
      <c r="H111" s="23">
        <v>-144396.9157318715</v>
      </c>
      <c r="I111" s="23">
        <v>-457462.43301734002</v>
      </c>
      <c r="J111" s="23">
        <v>-601859.34874921152</v>
      </c>
      <c r="K111" s="23">
        <v>180292.75533724428</v>
      </c>
      <c r="L111" s="23"/>
      <c r="M111" s="22">
        <v>5.3094057339317545E-3</v>
      </c>
      <c r="N111" s="27">
        <v>682</v>
      </c>
      <c r="O111" s="1" t="s">
        <v>736</v>
      </c>
    </row>
    <row r="112" spans="1:15" ht="11.5">
      <c r="A112" s="24">
        <v>3</v>
      </c>
      <c r="B112" s="25">
        <v>280</v>
      </c>
      <c r="C112" s="26" t="s">
        <v>652</v>
      </c>
      <c r="D112" s="23">
        <v>401630.8</v>
      </c>
      <c r="E112" s="21">
        <v>-5.3715124972828224E-2</v>
      </c>
      <c r="F112" s="23">
        <v>425436.2375896587</v>
      </c>
      <c r="G112" s="23">
        <v>440705.98</v>
      </c>
      <c r="H112" s="23">
        <v>-15269.742410341278</v>
      </c>
      <c r="I112" s="23">
        <v>-39252.428335819903</v>
      </c>
      <c r="J112" s="23">
        <v>-54522.17074616118</v>
      </c>
      <c r="K112" s="23">
        <v>15469.966378800862</v>
      </c>
      <c r="L112" s="23"/>
      <c r="M112" s="22">
        <v>4.5557198369783477E-4</v>
      </c>
      <c r="N112" s="27">
        <v>429</v>
      </c>
      <c r="O112" s="1" t="s">
        <v>652</v>
      </c>
    </row>
    <row r="113" spans="1:15" ht="11.5">
      <c r="A113" s="24">
        <v>3</v>
      </c>
      <c r="B113" s="25">
        <v>284</v>
      </c>
      <c r="C113" s="26" t="s">
        <v>654</v>
      </c>
      <c r="D113" s="23">
        <v>445489.82</v>
      </c>
      <c r="E113" s="21">
        <v>-6.9221324942218845E-2</v>
      </c>
      <c r="F113" s="23">
        <v>471894.86689092137</v>
      </c>
      <c r="G113" s="23">
        <v>498890.06</v>
      </c>
      <c r="H113" s="23">
        <v>-26995.193109078624</v>
      </c>
      <c r="I113" s="23">
        <v>-43538.885050367913</v>
      </c>
      <c r="J113" s="23">
        <v>-70534.078159446537</v>
      </c>
      <c r="K113" s="23">
        <v>17159.322784751686</v>
      </c>
      <c r="L113" s="23"/>
      <c r="M113" s="22">
        <v>5.0532150675344453E-4</v>
      </c>
      <c r="N113" s="27">
        <v>436</v>
      </c>
      <c r="O113" s="1" t="s">
        <v>654</v>
      </c>
    </row>
    <row r="114" spans="1:15" ht="11.5">
      <c r="A114" s="24">
        <v>3</v>
      </c>
      <c r="B114" s="25">
        <v>285</v>
      </c>
      <c r="C114" s="26" t="s">
        <v>656</v>
      </c>
      <c r="D114" s="23">
        <v>8329705.8799999999</v>
      </c>
      <c r="E114" s="21">
        <v>-3.9271483068276568E-2</v>
      </c>
      <c r="F114" s="23">
        <v>8823423.7260082066</v>
      </c>
      <c r="G114" s="23">
        <v>8939217.8300000001</v>
      </c>
      <c r="H114" s="23">
        <v>-115794.10399179347</v>
      </c>
      <c r="I114" s="23">
        <v>-814083.93756942358</v>
      </c>
      <c r="J114" s="23">
        <v>-929878.04156121705</v>
      </c>
      <c r="K114" s="23">
        <v>320842.59949411213</v>
      </c>
      <c r="L114" s="23"/>
      <c r="M114" s="22">
        <v>9.4484303279806191E-3</v>
      </c>
      <c r="N114" s="27">
        <v>2442</v>
      </c>
      <c r="O114" s="1" t="s">
        <v>656</v>
      </c>
    </row>
    <row r="115" spans="1:15" ht="11.5">
      <c r="A115" s="24">
        <v>3</v>
      </c>
      <c r="B115" s="25">
        <v>286</v>
      </c>
      <c r="C115" s="26" t="s">
        <v>658</v>
      </c>
      <c r="D115" s="23">
        <v>15629109.99</v>
      </c>
      <c r="E115" s="21">
        <v>-4.3055228567200239E-2</v>
      </c>
      <c r="F115" s="23">
        <v>16555477.694988901</v>
      </c>
      <c r="G115" s="23">
        <v>16881725.66</v>
      </c>
      <c r="H115" s="23">
        <v>-326247.96501109935</v>
      </c>
      <c r="I115" s="23">
        <v>-1527473.7889502544</v>
      </c>
      <c r="J115" s="23">
        <v>-1853721.7539613538</v>
      </c>
      <c r="K115" s="23">
        <v>602000.16053519968</v>
      </c>
      <c r="L115" s="23"/>
      <c r="M115" s="22">
        <v>1.7728183798593002E-2</v>
      </c>
      <c r="N115" s="27">
        <v>2222</v>
      </c>
      <c r="O115" s="1" t="s">
        <v>658</v>
      </c>
    </row>
    <row r="116" spans="1:15" ht="11.5">
      <c r="A116" s="24">
        <v>3</v>
      </c>
      <c r="B116" s="25">
        <v>287</v>
      </c>
      <c r="C116" s="26" t="s">
        <v>660</v>
      </c>
      <c r="D116" s="23">
        <v>1490201.08</v>
      </c>
      <c r="E116" s="21">
        <v>-3.2963443740962863E-2</v>
      </c>
      <c r="F116" s="23">
        <v>1578528.1923777908</v>
      </c>
      <c r="G116" s="23">
        <v>1593467.74</v>
      </c>
      <c r="H116" s="23">
        <v>-14939.547622209182</v>
      </c>
      <c r="I116" s="23">
        <v>-145641.24837702044</v>
      </c>
      <c r="J116" s="23">
        <v>-160580.79599922962</v>
      </c>
      <c r="K116" s="23">
        <v>57399.384223652007</v>
      </c>
      <c r="L116" s="23"/>
      <c r="M116" s="22">
        <v>1.6903431263843704E-3</v>
      </c>
      <c r="N116" s="27">
        <v>442</v>
      </c>
      <c r="O116" s="1" t="s">
        <v>660</v>
      </c>
    </row>
    <row r="117" spans="1:15" ht="11.5">
      <c r="A117" s="24">
        <v>3</v>
      </c>
      <c r="B117" s="25">
        <v>288</v>
      </c>
      <c r="C117" s="26" t="s">
        <v>662</v>
      </c>
      <c r="D117" s="23">
        <v>1539407.72</v>
      </c>
      <c r="E117" s="21">
        <v>-2.7904654507339251E-2</v>
      </c>
      <c r="F117" s="23">
        <v>1630651.4055029512</v>
      </c>
      <c r="G117" s="23">
        <v>1641674.05</v>
      </c>
      <c r="H117" s="23">
        <v>-11022.644497048808</v>
      </c>
      <c r="I117" s="23">
        <v>-150450.34197802536</v>
      </c>
      <c r="J117" s="23">
        <v>-161472.98647507417</v>
      </c>
      <c r="K117" s="23">
        <v>59294.719607327148</v>
      </c>
      <c r="L117" s="23"/>
      <c r="M117" s="22">
        <v>1.7461584836625103E-3</v>
      </c>
      <c r="N117" s="27">
        <v>447</v>
      </c>
      <c r="O117" s="1" t="s">
        <v>662</v>
      </c>
    </row>
    <row r="118" spans="1:15" ht="11.5">
      <c r="A118" s="24">
        <v>3</v>
      </c>
      <c r="B118" s="25">
        <v>290</v>
      </c>
      <c r="C118" s="26" t="s">
        <v>664</v>
      </c>
      <c r="D118" s="23">
        <v>1521245.61</v>
      </c>
      <c r="E118" s="21">
        <v>-5.298977174332576E-2</v>
      </c>
      <c r="F118" s="23">
        <v>1611412.7919676113</v>
      </c>
      <c r="G118" s="23">
        <v>1647473.78</v>
      </c>
      <c r="H118" s="23">
        <v>-36060.988032388734</v>
      </c>
      <c r="I118" s="23">
        <v>-148675.31147438302</v>
      </c>
      <c r="J118" s="23">
        <v>-184736.29950677176</v>
      </c>
      <c r="K118" s="23">
        <v>58595.153660024102</v>
      </c>
      <c r="L118" s="23"/>
      <c r="M118" s="22">
        <v>1.7255571042841403E-3</v>
      </c>
      <c r="N118" s="27">
        <v>454</v>
      </c>
      <c r="O118" s="1" t="s">
        <v>664</v>
      </c>
    </row>
    <row r="119" spans="1:15" ht="11.5">
      <c r="A119" s="24">
        <v>3</v>
      </c>
      <c r="B119" s="25">
        <v>271</v>
      </c>
      <c r="C119" s="26" t="s">
        <v>1101</v>
      </c>
      <c r="D119" s="23">
        <v>1377807.57</v>
      </c>
      <c r="E119" s="21">
        <v>-5.5864482199333217E-2</v>
      </c>
      <c r="F119" s="23">
        <v>1459472.9007420505</v>
      </c>
      <c r="G119" s="23">
        <v>1506868.67</v>
      </c>
      <c r="H119" s="23">
        <v>-47395.769257949432</v>
      </c>
      <c r="I119" s="23">
        <v>-134656.73673925197</v>
      </c>
      <c r="J119" s="23">
        <v>-182052.5059972014</v>
      </c>
      <c r="K119" s="23">
        <v>53070.224654974954</v>
      </c>
      <c r="L119" s="23"/>
      <c r="M119" s="22">
        <v>1.5628545614997488E-3</v>
      </c>
      <c r="N119" s="27">
        <v>407</v>
      </c>
      <c r="O119" s="1" t="s">
        <v>1101</v>
      </c>
    </row>
    <row r="120" spans="1:15" ht="11.5">
      <c r="A120" s="24">
        <v>3</v>
      </c>
      <c r="B120" s="25">
        <v>857</v>
      </c>
      <c r="C120" s="26" t="s">
        <v>666</v>
      </c>
      <c r="D120" s="23">
        <v>19543540.249999996</v>
      </c>
      <c r="E120" s="21">
        <v>-3.7607343843660747E-2</v>
      </c>
      <c r="F120" s="23">
        <v>20701923.839362059</v>
      </c>
      <c r="G120" s="23">
        <v>21137750.510000002</v>
      </c>
      <c r="H120" s="23">
        <v>-435826.67063794285</v>
      </c>
      <c r="I120" s="23">
        <v>-1910041.29437119</v>
      </c>
      <c r="J120" s="23">
        <v>-2345867.9650091329</v>
      </c>
      <c r="K120" s="23">
        <v>752775.7099063152</v>
      </c>
      <c r="L120" s="23"/>
      <c r="M120" s="22">
        <v>2.2168343165342337E-2</v>
      </c>
      <c r="N120" s="27">
        <v>465</v>
      </c>
      <c r="O120" s="1" t="s">
        <v>666</v>
      </c>
    </row>
    <row r="121" spans="1:15" ht="11.5">
      <c r="A121" s="24">
        <v>3</v>
      </c>
      <c r="B121" s="25">
        <v>300</v>
      </c>
      <c r="C121" s="26" t="s">
        <v>668</v>
      </c>
      <c r="D121" s="23">
        <v>722424.28</v>
      </c>
      <c r="E121" s="21">
        <v>9.8265936919074998E-3</v>
      </c>
      <c r="F121" s="23">
        <v>765243.77021537721</v>
      </c>
      <c r="G121" s="23">
        <v>787787.34</v>
      </c>
      <c r="H121" s="23">
        <v>-22543.569784622756</v>
      </c>
      <c r="I121" s="23">
        <v>-70604.414001008612</v>
      </c>
      <c r="J121" s="23">
        <v>-93147.983785631368</v>
      </c>
      <c r="K121" s="23">
        <v>27826.250683038801</v>
      </c>
      <c r="L121" s="23"/>
      <c r="M121" s="22">
        <v>8.1944975910980939E-4</v>
      </c>
      <c r="N121" s="27">
        <v>472</v>
      </c>
      <c r="O121" s="1" t="s">
        <v>668</v>
      </c>
    </row>
    <row r="122" spans="1:15" ht="11.5">
      <c r="A122" s="24">
        <v>3</v>
      </c>
      <c r="B122" s="25">
        <v>301</v>
      </c>
      <c r="C122" s="26" t="s">
        <v>1105</v>
      </c>
      <c r="D122" s="23">
        <v>4064848.36</v>
      </c>
      <c r="E122" s="21">
        <v>-4.900325365787353E-2</v>
      </c>
      <c r="F122" s="23">
        <v>4305779.8173120553</v>
      </c>
      <c r="G122" s="23">
        <v>4424006.9400000004</v>
      </c>
      <c r="H122" s="23">
        <v>-118227.12268794514</v>
      </c>
      <c r="I122" s="23">
        <v>-397268.25967250281</v>
      </c>
      <c r="J122" s="23">
        <v>-515495.38236044795</v>
      </c>
      <c r="K122" s="23">
        <v>156569.33547955938</v>
      </c>
      <c r="L122" s="23"/>
      <c r="M122" s="22">
        <v>4.6107794292571443E-3</v>
      </c>
      <c r="N122" s="27">
        <v>475</v>
      </c>
      <c r="O122" s="1" t="s">
        <v>1105</v>
      </c>
    </row>
    <row r="123" spans="1:15" ht="11.5">
      <c r="A123" s="24">
        <v>3</v>
      </c>
      <c r="B123" s="25">
        <v>305</v>
      </c>
      <c r="C123" s="26" t="s">
        <v>672</v>
      </c>
      <c r="D123" s="23">
        <v>2683917.71</v>
      </c>
      <c r="E123" s="21">
        <v>-4.3156702714014797E-2</v>
      </c>
      <c r="F123" s="23">
        <v>2842998.7255525538</v>
      </c>
      <c r="G123" s="23">
        <v>2894746.29</v>
      </c>
      <c r="H123" s="23">
        <v>-51747.564447446261</v>
      </c>
      <c r="I123" s="23">
        <v>-262306.29615809559</v>
      </c>
      <c r="J123" s="23">
        <v>-314053.86060554185</v>
      </c>
      <c r="K123" s="23">
        <v>103378.81640842337</v>
      </c>
      <c r="L123" s="23"/>
      <c r="M123" s="22">
        <v>3.0443823412608048E-3</v>
      </c>
      <c r="N123" s="27">
        <v>484</v>
      </c>
      <c r="O123" s="1" t="s">
        <v>672</v>
      </c>
    </row>
    <row r="124" spans="1:15" ht="11.5">
      <c r="A124" s="24">
        <v>3</v>
      </c>
      <c r="B124" s="25">
        <v>257</v>
      </c>
      <c r="C124" s="26" t="s">
        <v>636</v>
      </c>
      <c r="D124" s="23">
        <v>6836744.5300000003</v>
      </c>
      <c r="E124" s="21">
        <v>-2.9114470075172358E-2</v>
      </c>
      <c r="F124" s="23">
        <v>7241971.6570663396</v>
      </c>
      <c r="G124" s="23">
        <v>7311119.8099999996</v>
      </c>
      <c r="H124" s="23">
        <v>-69148.152933659963</v>
      </c>
      <c r="I124" s="23">
        <v>-668172.9207872845</v>
      </c>
      <c r="J124" s="23">
        <v>-737321.07372094446</v>
      </c>
      <c r="K124" s="23">
        <v>263336.89552581799</v>
      </c>
      <c r="L124" s="23"/>
      <c r="M124" s="22">
        <v>7.7549562124404328E-3</v>
      </c>
      <c r="N124" s="27">
        <v>384</v>
      </c>
      <c r="O124" s="1" t="s">
        <v>636</v>
      </c>
    </row>
    <row r="125" spans="1:15" ht="11.5">
      <c r="A125" s="24">
        <v>3</v>
      </c>
      <c r="B125" s="25">
        <v>312</v>
      </c>
      <c r="C125" s="26" t="s">
        <v>674</v>
      </c>
      <c r="D125" s="23">
        <v>264242.46999999997</v>
      </c>
      <c r="E125" s="21">
        <v>-3.9271378647955206E-2</v>
      </c>
      <c r="F125" s="23">
        <v>279904.63442594104</v>
      </c>
      <c r="G125" s="23">
        <v>286938.46999999997</v>
      </c>
      <c r="H125" s="23">
        <v>-7033.8355740589323</v>
      </c>
      <c r="I125" s="23">
        <v>-25825.107578788873</v>
      </c>
      <c r="J125" s="23">
        <v>-32858.943152847802</v>
      </c>
      <c r="K125" s="23">
        <v>10178.059368831511</v>
      </c>
      <c r="L125" s="23"/>
      <c r="M125" s="22">
        <v>2.9973165961155263E-4</v>
      </c>
      <c r="N125" s="27">
        <v>500</v>
      </c>
      <c r="O125" s="1" t="s">
        <v>674</v>
      </c>
    </row>
    <row r="126" spans="1:15" ht="11.5">
      <c r="A126" s="24">
        <v>3</v>
      </c>
      <c r="B126" s="25">
        <v>317</v>
      </c>
      <c r="C126" s="26" t="s">
        <v>676</v>
      </c>
      <c r="D126" s="23">
        <v>398556.76</v>
      </c>
      <c r="E126" s="21">
        <v>-2.3026426742074561E-2</v>
      </c>
      <c r="F126" s="23">
        <v>422179.99326825677</v>
      </c>
      <c r="G126" s="23">
        <v>429091.61</v>
      </c>
      <c r="H126" s="23">
        <v>-6911.6167317432119</v>
      </c>
      <c r="I126" s="23">
        <v>-38951.994368102671</v>
      </c>
      <c r="J126" s="23">
        <v>-45863.611099845883</v>
      </c>
      <c r="K126" s="23">
        <v>15351.56087940418</v>
      </c>
      <c r="L126" s="23"/>
      <c r="M126" s="22">
        <v>4.520850835378707E-4</v>
      </c>
      <c r="N126" s="27">
        <v>507</v>
      </c>
      <c r="O126" s="1" t="s">
        <v>676</v>
      </c>
    </row>
    <row r="127" spans="1:15" ht="11.5">
      <c r="A127" s="24">
        <v>3</v>
      </c>
      <c r="B127" s="25">
        <v>398</v>
      </c>
      <c r="C127" s="26" t="s">
        <v>1111</v>
      </c>
      <c r="D127" s="23">
        <v>18267344.5</v>
      </c>
      <c r="E127" s="21">
        <v>-3.2416665178135566E-2</v>
      </c>
      <c r="F127" s="23">
        <v>19350085.488548551</v>
      </c>
      <c r="G127" s="23">
        <v>19768988.050000001</v>
      </c>
      <c r="H127" s="23">
        <v>-418902.56145144999</v>
      </c>
      <c r="I127" s="23">
        <v>-1785315.3465122292</v>
      </c>
      <c r="J127" s="23">
        <v>-2204217.9079636792</v>
      </c>
      <c r="K127" s="23">
        <v>703619.35699396767</v>
      </c>
      <c r="L127" s="23"/>
      <c r="M127" s="22">
        <v>2.0720747439580658E-2</v>
      </c>
      <c r="N127" s="27">
        <v>517</v>
      </c>
      <c r="O127" s="1" t="s">
        <v>1111</v>
      </c>
    </row>
    <row r="128" spans="1:15" ht="11.5">
      <c r="A128" s="24">
        <v>3</v>
      </c>
      <c r="B128" s="25">
        <v>399</v>
      </c>
      <c r="C128" s="26" t="s">
        <v>678</v>
      </c>
      <c r="D128" s="23">
        <v>1504870.1</v>
      </c>
      <c r="E128" s="21">
        <v>-2.8782090873829456E-2</v>
      </c>
      <c r="F128" s="23">
        <v>1594066.6736843225</v>
      </c>
      <c r="G128" s="23">
        <v>1632543.58</v>
      </c>
      <c r="H128" s="23">
        <v>-38476.906315677566</v>
      </c>
      <c r="I128" s="23">
        <v>-147074.89006064308</v>
      </c>
      <c r="J128" s="23">
        <v>-185551.79637632065</v>
      </c>
      <c r="K128" s="23">
        <v>57964.403754549428</v>
      </c>
      <c r="L128" s="23"/>
      <c r="M128" s="22">
        <v>1.706982274926522E-3</v>
      </c>
      <c r="N128" s="27">
        <v>518</v>
      </c>
      <c r="O128" s="1" t="s">
        <v>678</v>
      </c>
    </row>
    <row r="129" spans="1:15" ht="11.5">
      <c r="A129" s="24">
        <v>3</v>
      </c>
      <c r="B129" s="25">
        <v>400</v>
      </c>
      <c r="C129" s="26" t="s">
        <v>680</v>
      </c>
      <c r="D129" s="23">
        <v>1541255.93</v>
      </c>
      <c r="E129" s="21">
        <v>-3.3850688810249371E-2</v>
      </c>
      <c r="F129" s="23">
        <v>1632609.1624993661</v>
      </c>
      <c r="G129" s="23">
        <v>1649124.15</v>
      </c>
      <c r="H129" s="23">
        <v>-16514.987500633812</v>
      </c>
      <c r="I129" s="23">
        <v>-150630.97237433598</v>
      </c>
      <c r="J129" s="23">
        <v>-167145.95987496979</v>
      </c>
      <c r="K129" s="23">
        <v>59365.908735653378</v>
      </c>
      <c r="L129" s="23"/>
      <c r="M129" s="22">
        <v>1.7482549182387187E-3</v>
      </c>
      <c r="N129" s="27">
        <v>523</v>
      </c>
      <c r="O129" s="1" t="s">
        <v>680</v>
      </c>
    </row>
    <row r="130" spans="1:15" ht="11.5">
      <c r="A130" s="24">
        <v>3</v>
      </c>
      <c r="B130" s="25">
        <v>403</v>
      </c>
      <c r="C130" s="26" t="s">
        <v>682</v>
      </c>
      <c r="D130" s="23">
        <v>564484.19999999995</v>
      </c>
      <c r="E130" s="21">
        <v>-5.4515071493474822E-2</v>
      </c>
      <c r="F130" s="23">
        <v>597942.27491220401</v>
      </c>
      <c r="G130" s="23">
        <v>617530.21</v>
      </c>
      <c r="H130" s="23">
        <v>-19587.935087795951</v>
      </c>
      <c r="I130" s="23">
        <v>-55168.516974302336</v>
      </c>
      <c r="J130" s="23">
        <v>-74756.45206209828</v>
      </c>
      <c r="K130" s="23">
        <v>21742.73386245353</v>
      </c>
      <c r="L130" s="23"/>
      <c r="M130" s="22">
        <v>6.4029747409831438E-4</v>
      </c>
      <c r="N130" s="27">
        <v>537</v>
      </c>
      <c r="O130" s="1" t="s">
        <v>682</v>
      </c>
    </row>
    <row r="131" spans="1:15" ht="11.5">
      <c r="A131" s="24">
        <v>3</v>
      </c>
      <c r="B131" s="25">
        <v>408</v>
      </c>
      <c r="C131" s="26" t="s">
        <v>686</v>
      </c>
      <c r="D131" s="23">
        <v>2982203.86</v>
      </c>
      <c r="E131" s="21">
        <v>-4.0729852647778404E-2</v>
      </c>
      <c r="F131" s="23">
        <v>3158964.875013961</v>
      </c>
      <c r="G131" s="23">
        <v>3249771.71</v>
      </c>
      <c r="H131" s="23">
        <v>-90806.834986038972</v>
      </c>
      <c r="I131" s="23">
        <v>-291458.5816064293</v>
      </c>
      <c r="J131" s="23">
        <v>-382265.41659246827</v>
      </c>
      <c r="K131" s="23">
        <v>114868.16610909859</v>
      </c>
      <c r="L131" s="23"/>
      <c r="M131" s="22">
        <v>3.3827299308009742E-3</v>
      </c>
      <c r="N131" s="27">
        <v>545</v>
      </c>
      <c r="O131" s="1" t="s">
        <v>686</v>
      </c>
    </row>
    <row r="132" spans="1:15" ht="11.5">
      <c r="A132" s="24">
        <v>3</v>
      </c>
      <c r="B132" s="25">
        <v>440</v>
      </c>
      <c r="C132" s="26" t="s">
        <v>716</v>
      </c>
      <c r="D132" s="23">
        <v>1154778.3700000001</v>
      </c>
      <c r="E132" s="21">
        <v>-6.6198995636744459E-3</v>
      </c>
      <c r="F132" s="23">
        <v>1223224.3268761232</v>
      </c>
      <c r="G132" s="23">
        <v>1233445.8500000001</v>
      </c>
      <c r="H132" s="23">
        <v>-10221.52312387689</v>
      </c>
      <c r="I132" s="23">
        <v>-112859.50980895868</v>
      </c>
      <c r="J132" s="23">
        <v>-123081.03293283557</v>
      </c>
      <c r="K132" s="23">
        <v>44479.613014904397</v>
      </c>
      <c r="L132" s="23"/>
      <c r="M132" s="22">
        <v>1.3098713364419568E-3</v>
      </c>
      <c r="N132" s="27">
        <v>608</v>
      </c>
      <c r="O132" s="1" t="s">
        <v>716</v>
      </c>
    </row>
    <row r="133" spans="1:15" ht="11.5">
      <c r="A133" s="24">
        <v>3</v>
      </c>
      <c r="B133" s="25">
        <v>410</v>
      </c>
      <c r="C133" s="26" t="s">
        <v>688</v>
      </c>
      <c r="D133" s="23">
        <v>3180113.36</v>
      </c>
      <c r="E133" s="21">
        <v>-3.1746461630638677E-2</v>
      </c>
      <c r="F133" s="23">
        <v>3368604.855471761</v>
      </c>
      <c r="G133" s="23">
        <v>3449737.25</v>
      </c>
      <c r="H133" s="23">
        <v>-81132.394528239034</v>
      </c>
      <c r="I133" s="23">
        <v>-310800.79456850281</v>
      </c>
      <c r="J133" s="23">
        <v>-391933.18909674184</v>
      </c>
      <c r="K133" s="23">
        <v>122491.22019520277</v>
      </c>
      <c r="L133" s="23"/>
      <c r="M133" s="22">
        <v>3.6072197445992352E-3</v>
      </c>
      <c r="N133" s="27">
        <v>549</v>
      </c>
      <c r="O133" s="1" t="s">
        <v>688</v>
      </c>
    </row>
    <row r="134" spans="1:15" ht="11.5">
      <c r="A134" s="24">
        <v>3</v>
      </c>
      <c r="B134" s="25">
        <v>416</v>
      </c>
      <c r="C134" s="26" t="s">
        <v>690</v>
      </c>
      <c r="D134" s="23">
        <v>573216.25</v>
      </c>
      <c r="E134" s="21">
        <v>-3.8318289167747766E-2</v>
      </c>
      <c r="F134" s="23">
        <v>607191.89047566371</v>
      </c>
      <c r="G134" s="23">
        <v>626361.73</v>
      </c>
      <c r="H134" s="23">
        <v>-19169.839524336276</v>
      </c>
      <c r="I134" s="23">
        <v>-56021.923054836487</v>
      </c>
      <c r="J134" s="23">
        <v>-75191.762579172762</v>
      </c>
      <c r="K134" s="23">
        <v>22079.073903899574</v>
      </c>
      <c r="L134" s="23"/>
      <c r="M134" s="22">
        <v>6.5020228553271803E-4</v>
      </c>
      <c r="N134" s="27">
        <v>560</v>
      </c>
      <c r="O134" s="1" t="s">
        <v>690</v>
      </c>
    </row>
    <row r="135" spans="1:15" ht="11.5">
      <c r="A135" s="24">
        <v>3</v>
      </c>
      <c r="B135" s="25">
        <v>438</v>
      </c>
      <c r="C135" s="26" t="s">
        <v>692</v>
      </c>
      <c r="D135" s="23">
        <v>551770.42000000004</v>
      </c>
      <c r="E135" s="21">
        <v>-5.1847151629143724E-2</v>
      </c>
      <c r="F135" s="23">
        <v>584474.92447806732</v>
      </c>
      <c r="G135" s="23">
        <v>599389.09</v>
      </c>
      <c r="H135" s="23">
        <v>-14914.165521932649</v>
      </c>
      <c r="I135" s="23">
        <v>-53925.96600877036</v>
      </c>
      <c r="J135" s="23">
        <v>-68840.131530703016</v>
      </c>
      <c r="K135" s="23">
        <v>21253.026028424192</v>
      </c>
      <c r="L135" s="23"/>
      <c r="M135" s="22">
        <v>6.2587616483892033E-4</v>
      </c>
      <c r="N135" s="27">
        <v>561</v>
      </c>
      <c r="O135" s="1" t="s">
        <v>692</v>
      </c>
    </row>
    <row r="136" spans="1:15" ht="11.5">
      <c r="A136" s="24">
        <v>3</v>
      </c>
      <c r="B136" s="25">
        <v>418</v>
      </c>
      <c r="C136" s="26" t="s">
        <v>694</v>
      </c>
      <c r="D136" s="23">
        <v>3875518.89</v>
      </c>
      <c r="E136" s="21">
        <v>-3.994211261889602E-2</v>
      </c>
      <c r="F136" s="23">
        <v>4105228.4218970514</v>
      </c>
      <c r="G136" s="23">
        <v>4253428.83</v>
      </c>
      <c r="H136" s="23">
        <v>-148200.40810294868</v>
      </c>
      <c r="I136" s="23">
        <v>-378764.59547883598</v>
      </c>
      <c r="J136" s="23">
        <v>-526965.00358178467</v>
      </c>
      <c r="K136" s="23">
        <v>149276.76594700315</v>
      </c>
      <c r="L136" s="23"/>
      <c r="M136" s="22">
        <v>4.396021989786965E-3</v>
      </c>
      <c r="N136" s="27">
        <v>564</v>
      </c>
      <c r="O136" s="1" t="s">
        <v>694</v>
      </c>
    </row>
    <row r="137" spans="1:15" ht="11.5">
      <c r="A137" s="24">
        <v>3</v>
      </c>
      <c r="B137" s="25">
        <v>420</v>
      </c>
      <c r="C137" s="26" t="s">
        <v>696</v>
      </c>
      <c r="D137" s="23">
        <v>1710457.76</v>
      </c>
      <c r="E137" s="21">
        <v>-2.7201876008314769E-2</v>
      </c>
      <c r="F137" s="23">
        <v>1811839.9135983479</v>
      </c>
      <c r="G137" s="23">
        <v>1824095.7</v>
      </c>
      <c r="H137" s="23">
        <v>-12255.786401652033</v>
      </c>
      <c r="I137" s="23">
        <v>-167167.50967766176</v>
      </c>
      <c r="J137" s="23">
        <v>-179423.29607931379</v>
      </c>
      <c r="K137" s="23">
        <v>65883.204275068128</v>
      </c>
      <c r="L137" s="23"/>
      <c r="M137" s="22">
        <v>1.9401814670452439E-3</v>
      </c>
      <c r="N137" s="27">
        <v>567</v>
      </c>
      <c r="O137" s="1" t="s">
        <v>696</v>
      </c>
    </row>
    <row r="138" spans="1:15" ht="11.5">
      <c r="A138" s="24">
        <v>3</v>
      </c>
      <c r="B138" s="25">
        <v>422</v>
      </c>
      <c r="C138" s="26" t="s">
        <v>700</v>
      </c>
      <c r="D138" s="23">
        <v>1602018.35</v>
      </c>
      <c r="E138" s="21">
        <v>-4.5591119356876375E-2</v>
      </c>
      <c r="F138" s="23">
        <v>1696973.08914952</v>
      </c>
      <c r="G138" s="23">
        <v>1732388.03</v>
      </c>
      <c r="H138" s="23">
        <v>-35414.940850479994</v>
      </c>
      <c r="I138" s="23">
        <v>-156569.44257273956</v>
      </c>
      <c r="J138" s="23">
        <v>-191984.38342321955</v>
      </c>
      <c r="K138" s="23">
        <v>61706.348249989875</v>
      </c>
      <c r="L138" s="23"/>
      <c r="M138" s="22">
        <v>1.8171780591275176E-3</v>
      </c>
      <c r="N138" s="27">
        <v>577</v>
      </c>
      <c r="O138" s="1" t="s">
        <v>700</v>
      </c>
    </row>
    <row r="139" spans="1:15" ht="11.5">
      <c r="A139" s="24">
        <v>3</v>
      </c>
      <c r="B139" s="25">
        <v>425</v>
      </c>
      <c r="C139" s="26" t="s">
        <v>702</v>
      </c>
      <c r="D139" s="23">
        <v>1835129.29</v>
      </c>
      <c r="E139" s="21">
        <v>-2.0563823229124745E-2</v>
      </c>
      <c r="F139" s="23">
        <v>1943900.9673266634</v>
      </c>
      <c r="G139" s="23">
        <v>1978591.85</v>
      </c>
      <c r="H139" s="23">
        <v>-34690.882673336659</v>
      </c>
      <c r="I139" s="23">
        <v>-179351.98431666361</v>
      </c>
      <c r="J139" s="23">
        <v>-214042.86699000027</v>
      </c>
      <c r="K139" s="23">
        <v>70685.287127014904</v>
      </c>
      <c r="L139" s="23"/>
      <c r="M139" s="22">
        <v>2.0815970562698357E-3</v>
      </c>
      <c r="N139" s="27">
        <v>580</v>
      </c>
      <c r="O139" s="1" t="s">
        <v>702</v>
      </c>
    </row>
    <row r="140" spans="1:15" ht="11.5">
      <c r="A140" s="24">
        <v>3</v>
      </c>
      <c r="B140" s="25">
        <v>426</v>
      </c>
      <c r="C140" s="26" t="s">
        <v>704</v>
      </c>
      <c r="D140" s="23">
        <v>1841241.41</v>
      </c>
      <c r="E140" s="21">
        <v>-3.0724780670353603E-2</v>
      </c>
      <c r="F140" s="23">
        <v>1950375.3645504231</v>
      </c>
      <c r="G140" s="23">
        <v>1986873.02</v>
      </c>
      <c r="H140" s="23">
        <v>-36497.655449576909</v>
      </c>
      <c r="I140" s="23">
        <v>-179949.33778726376</v>
      </c>
      <c r="J140" s="23">
        <v>-216446.99323684067</v>
      </c>
      <c r="K140" s="23">
        <v>70920.71302289539</v>
      </c>
      <c r="L140" s="23"/>
      <c r="M140" s="22">
        <v>2.0885300669677182E-3</v>
      </c>
      <c r="N140" s="27">
        <v>582</v>
      </c>
      <c r="O140" s="1" t="s">
        <v>704</v>
      </c>
    </row>
    <row r="141" spans="1:15" ht="11.5">
      <c r="A141" s="24">
        <v>3</v>
      </c>
      <c r="B141" s="25">
        <v>430</v>
      </c>
      <c r="C141" s="26" t="s">
        <v>708</v>
      </c>
      <c r="D141" s="23">
        <v>2885885.87</v>
      </c>
      <c r="E141" s="21">
        <v>-3.5924307377257936E-2</v>
      </c>
      <c r="F141" s="23">
        <v>3056937.9306715494</v>
      </c>
      <c r="G141" s="23">
        <v>3093825.89</v>
      </c>
      <c r="H141" s="23">
        <v>-36887.959328450728</v>
      </c>
      <c r="I141" s="23">
        <v>-282045.17257523647</v>
      </c>
      <c r="J141" s="23">
        <v>-318933.1319036872</v>
      </c>
      <c r="K141" s="23">
        <v>111158.20146750817</v>
      </c>
      <c r="L141" s="23"/>
      <c r="M141" s="22">
        <v>3.2734759149981819E-3</v>
      </c>
      <c r="N141" s="27">
        <v>1868</v>
      </c>
      <c r="O141" s="1" t="s">
        <v>708</v>
      </c>
    </row>
    <row r="142" spans="1:15" ht="11.5">
      <c r="A142" s="24">
        <v>3</v>
      </c>
      <c r="B142" s="25">
        <v>444</v>
      </c>
      <c r="C142" s="26" t="s">
        <v>706</v>
      </c>
      <c r="D142" s="23">
        <v>8127303.6100000003</v>
      </c>
      <c r="E142" s="21">
        <v>-3.917978110474462E-2</v>
      </c>
      <c r="F142" s="23">
        <v>8609024.6803463548</v>
      </c>
      <c r="G142" s="23">
        <v>8770456.5099999998</v>
      </c>
      <c r="H142" s="23">
        <v>-161431.82965364493</v>
      </c>
      <c r="I142" s="23">
        <v>-794302.63444679882</v>
      </c>
      <c r="J142" s="23">
        <v>-955734.46410044376</v>
      </c>
      <c r="K142" s="23">
        <v>313046.49343876733</v>
      </c>
      <c r="L142" s="23"/>
      <c r="M142" s="22">
        <v>9.2188443409277222E-3</v>
      </c>
      <c r="N142" s="27">
        <v>2242</v>
      </c>
      <c r="O142" s="1" t="s">
        <v>706</v>
      </c>
    </row>
    <row r="143" spans="1:15" ht="11.5">
      <c r="A143" s="24">
        <v>3</v>
      </c>
      <c r="B143" s="25">
        <v>433</v>
      </c>
      <c r="C143" s="26" t="s">
        <v>710</v>
      </c>
      <c r="D143" s="23">
        <v>1421847.54</v>
      </c>
      <c r="E143" s="21">
        <v>-2.904357393108635E-2</v>
      </c>
      <c r="F143" s="23">
        <v>1506123.2053012662</v>
      </c>
      <c r="G143" s="23">
        <v>1539979.39</v>
      </c>
      <c r="H143" s="23">
        <v>-33856.184698733734</v>
      </c>
      <c r="I143" s="23">
        <v>-138960.87817047851</v>
      </c>
      <c r="J143" s="23">
        <v>-172817.06286921224</v>
      </c>
      <c r="K143" s="23">
        <v>54766.550871050516</v>
      </c>
      <c r="L143" s="23"/>
      <c r="M143" s="22">
        <v>1.6128093371167911E-3</v>
      </c>
      <c r="N143" s="27">
        <v>597</v>
      </c>
      <c r="O143" s="1" t="s">
        <v>710</v>
      </c>
    </row>
    <row r="144" spans="1:15" ht="11.5">
      <c r="A144" s="24">
        <v>3</v>
      </c>
      <c r="B144" s="25">
        <v>434</v>
      </c>
      <c r="C144" s="26" t="s">
        <v>712</v>
      </c>
      <c r="D144" s="23">
        <v>3147341.9800000004</v>
      </c>
      <c r="E144" s="21">
        <v>-5.1355314650300743E-2</v>
      </c>
      <c r="F144" s="23">
        <v>3333891.0521284402</v>
      </c>
      <c r="G144" s="23">
        <v>3372676.1</v>
      </c>
      <c r="H144" s="23">
        <v>-38785.047871559858</v>
      </c>
      <c r="I144" s="23">
        <v>-307597.96190498222</v>
      </c>
      <c r="J144" s="23">
        <v>-346383.00977654208</v>
      </c>
      <c r="K144" s="23">
        <v>121228.93616024604</v>
      </c>
      <c r="L144" s="23"/>
      <c r="M144" s="22">
        <v>3.5700469914261338E-3</v>
      </c>
      <c r="N144" s="27">
        <v>2322</v>
      </c>
      <c r="O144" s="1" t="s">
        <v>712</v>
      </c>
    </row>
    <row r="145" spans="1:15" ht="11.5">
      <c r="A145" s="24">
        <v>3</v>
      </c>
      <c r="B145" s="25">
        <v>436</v>
      </c>
      <c r="C145" s="26" t="s">
        <v>714</v>
      </c>
      <c r="D145" s="23">
        <v>412526.74</v>
      </c>
      <c r="E145" s="21">
        <v>-4.4992587211391315E-4</v>
      </c>
      <c r="F145" s="23">
        <v>436978.00111626741</v>
      </c>
      <c r="G145" s="23">
        <v>440496.84</v>
      </c>
      <c r="H145" s="23">
        <v>-3518.8388837326202</v>
      </c>
      <c r="I145" s="23">
        <v>-40317.317044557858</v>
      </c>
      <c r="J145" s="23">
        <v>-43836.155928290478</v>
      </c>
      <c r="K145" s="23">
        <v>15889.654872475729</v>
      </c>
      <c r="L145" s="23"/>
      <c r="M145" s="22">
        <v>4.6793130723590153E-4</v>
      </c>
      <c r="N145" s="27">
        <v>604</v>
      </c>
      <c r="O145" s="1" t="s">
        <v>714</v>
      </c>
    </row>
    <row r="146" spans="1:15" ht="11.5">
      <c r="A146" s="24">
        <v>3</v>
      </c>
      <c r="B146" s="25">
        <v>423</v>
      </c>
      <c r="C146" s="26" t="s">
        <v>698</v>
      </c>
      <c r="D146" s="23">
        <v>3376394.17</v>
      </c>
      <c r="E146" s="21">
        <v>-2.9775305900400156E-2</v>
      </c>
      <c r="F146" s="23">
        <v>3576519.6103099128</v>
      </c>
      <c r="G146" s="23">
        <v>3650949.67</v>
      </c>
      <c r="H146" s="23">
        <v>-74430.059690087102</v>
      </c>
      <c r="I146" s="23">
        <v>-329983.83139790356</v>
      </c>
      <c r="J146" s="23">
        <v>-404413.89108799066</v>
      </c>
      <c r="K146" s="23">
        <v>130051.54059768136</v>
      </c>
      <c r="L146" s="23"/>
      <c r="M146" s="22">
        <v>3.8298621265418498E-3</v>
      </c>
      <c r="N146" s="27">
        <v>573</v>
      </c>
      <c r="O146" s="1" t="s">
        <v>698</v>
      </c>
    </row>
    <row r="147" spans="1:15" ht="11.5">
      <c r="A147" s="24">
        <v>3</v>
      </c>
      <c r="B147" s="25">
        <v>441</v>
      </c>
      <c r="C147" s="26" t="s">
        <v>718</v>
      </c>
      <c r="D147" s="23">
        <v>870274.77</v>
      </c>
      <c r="E147" s="21">
        <v>-1.800722036832377E-3</v>
      </c>
      <c r="F147" s="23">
        <v>921857.64592258749</v>
      </c>
      <c r="G147" s="23">
        <v>964616.23</v>
      </c>
      <c r="H147" s="23">
        <v>-42758.584077412495</v>
      </c>
      <c r="I147" s="23">
        <v>-85054.229013056625</v>
      </c>
      <c r="J147" s="23">
        <v>-127812.81309046912</v>
      </c>
      <c r="K147" s="23">
        <v>33521.137901322938</v>
      </c>
      <c r="L147" s="23"/>
      <c r="M147" s="22">
        <v>9.8715736773941857E-4</v>
      </c>
      <c r="N147" s="27">
        <v>613</v>
      </c>
      <c r="O147" s="1" t="s">
        <v>718</v>
      </c>
    </row>
    <row r="148" spans="1:15" ht="11.5">
      <c r="A148" s="24">
        <v>3</v>
      </c>
      <c r="B148" s="25">
        <v>475</v>
      </c>
      <c r="C148" s="26" t="s">
        <v>720</v>
      </c>
      <c r="D148" s="23">
        <v>1237623.25</v>
      </c>
      <c r="E148" s="21">
        <v>-3.536632452588509E-2</v>
      </c>
      <c r="F148" s="23">
        <v>1310979.5838204778</v>
      </c>
      <c r="G148" s="23">
        <v>1335157.02</v>
      </c>
      <c r="H148" s="23">
        <v>-24177.436179522192</v>
      </c>
      <c r="I148" s="23">
        <v>-120956.15656809567</v>
      </c>
      <c r="J148" s="23">
        <v>-145133.59274761786</v>
      </c>
      <c r="K148" s="23">
        <v>47670.622041741459</v>
      </c>
      <c r="L148" s="23"/>
      <c r="M148" s="22">
        <v>1.4038427308689008E-3</v>
      </c>
      <c r="N148" s="27">
        <v>629</v>
      </c>
      <c r="O148" s="1" t="s">
        <v>720</v>
      </c>
    </row>
    <row r="149" spans="1:15" ht="11.5">
      <c r="A149" s="24">
        <v>3</v>
      </c>
      <c r="B149" s="25">
        <v>478</v>
      </c>
      <c r="C149" s="26" t="s">
        <v>722</v>
      </c>
      <c r="D149" s="23">
        <v>2477039.79</v>
      </c>
      <c r="E149" s="21">
        <v>-3.3299355736957546E-2</v>
      </c>
      <c r="F149" s="23">
        <v>2623858.7494223011</v>
      </c>
      <c r="G149" s="23">
        <v>2662159.62</v>
      </c>
      <c r="H149" s="23">
        <v>-38300.870577699039</v>
      </c>
      <c r="I149" s="23">
        <v>-242087.57605728786</v>
      </c>
      <c r="J149" s="23">
        <v>-280388.4466349869</v>
      </c>
      <c r="K149" s="23">
        <v>95410.317809918837</v>
      </c>
      <c r="L149" s="23"/>
      <c r="M149" s="22">
        <v>2.8097196002616533E-3</v>
      </c>
      <c r="N149" s="27">
        <v>634</v>
      </c>
      <c r="O149" s="1" t="s">
        <v>722</v>
      </c>
    </row>
    <row r="150" spans="1:15" ht="11.5">
      <c r="A150" s="24">
        <v>3</v>
      </c>
      <c r="B150" s="25">
        <v>480</v>
      </c>
      <c r="C150" s="26" t="s">
        <v>724</v>
      </c>
      <c r="D150" s="23">
        <v>417214.71</v>
      </c>
      <c r="E150" s="21">
        <v>-4.6747416712606363E-2</v>
      </c>
      <c r="F150" s="23">
        <v>441943.83620344993</v>
      </c>
      <c r="G150" s="23">
        <v>444159.66</v>
      </c>
      <c r="H150" s="23">
        <v>-2215.8237965500448</v>
      </c>
      <c r="I150" s="23">
        <v>-40775.484611550914</v>
      </c>
      <c r="J150" s="23">
        <v>-42991.308408100958</v>
      </c>
      <c r="K150" s="23">
        <v>16070.225531610504</v>
      </c>
      <c r="L150" s="23"/>
      <c r="M150" s="22">
        <v>4.7324889690386509E-4</v>
      </c>
      <c r="N150" s="27">
        <v>640</v>
      </c>
      <c r="O150" s="1" t="s">
        <v>724</v>
      </c>
    </row>
    <row r="151" spans="1:15" ht="11.5">
      <c r="A151" s="24">
        <v>3</v>
      </c>
      <c r="B151" s="25">
        <v>481</v>
      </c>
      <c r="C151" s="26" t="s">
        <v>726</v>
      </c>
      <c r="D151" s="23">
        <v>1956236.96</v>
      </c>
      <c r="E151" s="21">
        <v>-3.4593009706025996E-2</v>
      </c>
      <c r="F151" s="23">
        <v>2072186.9241508162</v>
      </c>
      <c r="G151" s="23">
        <v>2047860.74</v>
      </c>
      <c r="H151" s="23">
        <v>24326.184150816174</v>
      </c>
      <c r="I151" s="23">
        <v>-191188.15359848444</v>
      </c>
      <c r="J151" s="23">
        <v>-166861.96944766826</v>
      </c>
      <c r="K151" s="23">
        <v>75350.097652290628</v>
      </c>
      <c r="L151" s="23"/>
      <c r="M151" s="22">
        <v>2.2189701398653235E-3</v>
      </c>
      <c r="N151" s="27">
        <v>642</v>
      </c>
      <c r="O151" s="1" t="s">
        <v>726</v>
      </c>
    </row>
    <row r="152" spans="1:15" ht="11.5">
      <c r="A152" s="24">
        <v>3</v>
      </c>
      <c r="B152" s="25">
        <v>494</v>
      </c>
      <c r="C152" s="26" t="s">
        <v>730</v>
      </c>
      <c r="D152" s="23">
        <v>1483705.29</v>
      </c>
      <c r="E152" s="21">
        <v>-1.9436876706962349E-2</v>
      </c>
      <c r="F152" s="23">
        <v>1571647.3842879417</v>
      </c>
      <c r="G152" s="23">
        <v>1571680.79</v>
      </c>
      <c r="H152" s="23">
        <v>-33.405712058302015</v>
      </c>
      <c r="I152" s="23">
        <v>-145006.39783403534</v>
      </c>
      <c r="J152" s="23">
        <v>-145039.80354609364</v>
      </c>
      <c r="K152" s="23">
        <v>57149.180173305889</v>
      </c>
      <c r="L152" s="23"/>
      <c r="M152" s="22">
        <v>1.6829749167351488E-3</v>
      </c>
      <c r="N152" s="27">
        <v>672</v>
      </c>
      <c r="O152" s="1" t="s">
        <v>730</v>
      </c>
    </row>
    <row r="153" spans="1:15" ht="11.5">
      <c r="A153" s="24">
        <v>3</v>
      </c>
      <c r="B153" s="25">
        <v>495</v>
      </c>
      <c r="C153" s="26" t="s">
        <v>732</v>
      </c>
      <c r="D153" s="23">
        <v>293665.67</v>
      </c>
      <c r="E153" s="21">
        <v>-5.1899509099664891E-2</v>
      </c>
      <c r="F153" s="23">
        <v>311071.80463760818</v>
      </c>
      <c r="G153" s="23">
        <v>315721.53999999998</v>
      </c>
      <c r="H153" s="23">
        <v>-4649.7353623918025</v>
      </c>
      <c r="I153" s="23">
        <v>-28700.713855524864</v>
      </c>
      <c r="J153" s="23">
        <v>-33350.44921791667</v>
      </c>
      <c r="K153" s="23">
        <v>11311.378613164201</v>
      </c>
      <c r="L153" s="23"/>
      <c r="M153" s="22">
        <v>3.3310655414339166E-4</v>
      </c>
      <c r="N153" s="27">
        <v>677</v>
      </c>
      <c r="O153" s="1" t="s">
        <v>732</v>
      </c>
    </row>
    <row r="154" spans="1:15" ht="11.5">
      <c r="A154" s="24">
        <v>3</v>
      </c>
      <c r="B154" s="25">
        <v>498</v>
      </c>
      <c r="C154" s="26" t="s">
        <v>734</v>
      </c>
      <c r="D154" s="23">
        <v>424364.71</v>
      </c>
      <c r="E154" s="21">
        <v>-4.3329634907250836E-2</v>
      </c>
      <c r="F154" s="23">
        <v>449517.63059064845</v>
      </c>
      <c r="G154" s="23">
        <v>457389.18</v>
      </c>
      <c r="H154" s="23">
        <v>-7871.5494093515445</v>
      </c>
      <c r="I154" s="23">
        <v>-41474.272808574431</v>
      </c>
      <c r="J154" s="23">
        <v>-49345.822217925976</v>
      </c>
      <c r="K154" s="23">
        <v>16345.628363286825</v>
      </c>
      <c r="L154" s="23"/>
      <c r="M154" s="22">
        <v>4.8135918048629832E-4</v>
      </c>
      <c r="N154" s="27">
        <v>680</v>
      </c>
      <c r="O154" s="1" t="s">
        <v>734</v>
      </c>
    </row>
    <row r="155" spans="1:15" ht="11.5">
      <c r="A155" s="24">
        <v>3</v>
      </c>
      <c r="B155" s="25">
        <v>500</v>
      </c>
      <c r="C155" s="26" t="s">
        <v>738</v>
      </c>
      <c r="D155" s="23">
        <v>1878728.24</v>
      </c>
      <c r="E155" s="21">
        <v>1.899908165084856E-2</v>
      </c>
      <c r="F155" s="23">
        <v>1990084.1117739012</v>
      </c>
      <c r="G155" s="23">
        <v>2022654.86</v>
      </c>
      <c r="H155" s="23">
        <v>-32570.748226098949</v>
      </c>
      <c r="I155" s="23">
        <v>-183613.02371003682</v>
      </c>
      <c r="J155" s="23">
        <v>-216183.77193613577</v>
      </c>
      <c r="K155" s="23">
        <v>72364.626188289636</v>
      </c>
      <c r="L155" s="23"/>
      <c r="M155" s="22">
        <v>2.1310515805210701E-3</v>
      </c>
      <c r="N155" s="27">
        <v>684</v>
      </c>
      <c r="O155" s="1" t="s">
        <v>738</v>
      </c>
    </row>
    <row r="156" spans="1:15" ht="11.5">
      <c r="A156" s="24">
        <v>3</v>
      </c>
      <c r="B156" s="25">
        <v>503</v>
      </c>
      <c r="C156" s="26" t="s">
        <v>740</v>
      </c>
      <c r="D156" s="23">
        <v>1592434.55</v>
      </c>
      <c r="E156" s="21">
        <v>-3.172663334319524E-2</v>
      </c>
      <c r="F156" s="23">
        <v>1686821.2387092356</v>
      </c>
      <c r="G156" s="23">
        <v>1715943.98</v>
      </c>
      <c r="H156" s="23">
        <v>-29122.741290764417</v>
      </c>
      <c r="I156" s="23">
        <v>-155632.79273740613</v>
      </c>
      <c r="J156" s="23">
        <v>-184755.53402817054</v>
      </c>
      <c r="K156" s="23">
        <v>61337.200605483646</v>
      </c>
      <c r="L156" s="23"/>
      <c r="M156" s="22">
        <v>1.8063071030719477E-3</v>
      </c>
      <c r="N156" s="27">
        <v>689</v>
      </c>
      <c r="O156" s="1" t="s">
        <v>740</v>
      </c>
    </row>
    <row r="157" spans="1:15" ht="11.5">
      <c r="A157" s="24">
        <v>3</v>
      </c>
      <c r="B157" s="25">
        <v>505</v>
      </c>
      <c r="C157" s="26" t="s">
        <v>744</v>
      </c>
      <c r="D157" s="23">
        <v>2945223.51</v>
      </c>
      <c r="E157" s="21">
        <v>-3.520453295894295E-2</v>
      </c>
      <c r="F157" s="23">
        <v>3119792.6278438019</v>
      </c>
      <c r="G157" s="23">
        <v>3204873.54</v>
      </c>
      <c r="H157" s="23">
        <v>-85080.912156198174</v>
      </c>
      <c r="I157" s="23">
        <v>-287844.39529848541</v>
      </c>
      <c r="J157" s="23">
        <v>-372925.30745468359</v>
      </c>
      <c r="K157" s="23">
        <v>113443.76147883544</v>
      </c>
      <c r="L157" s="23"/>
      <c r="M157" s="22">
        <v>3.3407829202446613E-3</v>
      </c>
      <c r="N157" s="27">
        <v>695</v>
      </c>
      <c r="O157" s="1" t="s">
        <v>744</v>
      </c>
    </row>
    <row r="158" spans="1:15" ht="11.5">
      <c r="A158" s="24">
        <v>3</v>
      </c>
      <c r="B158" s="25">
        <v>508</v>
      </c>
      <c r="C158" s="26" t="s">
        <v>746</v>
      </c>
      <c r="D158" s="23">
        <v>2052675.03</v>
      </c>
      <c r="E158" s="21">
        <v>-5.3707385329060865E-2</v>
      </c>
      <c r="F158" s="23">
        <v>2174341.0658680554</v>
      </c>
      <c r="G158" s="23">
        <v>2233394.11</v>
      </c>
      <c r="H158" s="23">
        <v>-59053.044131944422</v>
      </c>
      <c r="I158" s="23">
        <v>-200613.29836208271</v>
      </c>
      <c r="J158" s="23">
        <v>-259666.34249402714</v>
      </c>
      <c r="K158" s="23">
        <v>79064.68752073808</v>
      </c>
      <c r="L158" s="23"/>
      <c r="M158" s="22">
        <v>2.3283603630600853E-3</v>
      </c>
      <c r="N158" s="27">
        <v>700</v>
      </c>
      <c r="O158" s="1" t="s">
        <v>746</v>
      </c>
    </row>
    <row r="159" spans="1:15" ht="11.5">
      <c r="A159" s="24">
        <v>3</v>
      </c>
      <c r="B159" s="25">
        <v>588</v>
      </c>
      <c r="C159" s="26" t="s">
        <v>748</v>
      </c>
      <c r="D159" s="23">
        <v>1287614.3499999999</v>
      </c>
      <c r="E159" s="21">
        <v>-3.7581284552014781E-2</v>
      </c>
      <c r="F159" s="23">
        <v>1363933.7534134679</v>
      </c>
      <c r="G159" s="23">
        <v>1390959.34</v>
      </c>
      <c r="H159" s="23">
        <v>-27025.586586532183</v>
      </c>
      <c r="I159" s="23">
        <v>-125841.91749623863</v>
      </c>
      <c r="J159" s="23">
        <v>-152867.50408277081</v>
      </c>
      <c r="K159" s="23">
        <v>49596.173160428742</v>
      </c>
      <c r="L159" s="23"/>
      <c r="M159" s="22">
        <v>1.4605479053581001E-3</v>
      </c>
      <c r="N159" s="27">
        <v>698</v>
      </c>
      <c r="O159" s="1" t="s">
        <v>748</v>
      </c>
    </row>
    <row r="160" spans="1:15" ht="11.5">
      <c r="A160" s="24">
        <v>3</v>
      </c>
      <c r="B160" s="25">
        <v>504</v>
      </c>
      <c r="C160" s="26" t="s">
        <v>742</v>
      </c>
      <c r="D160" s="23">
        <v>343829.63</v>
      </c>
      <c r="E160" s="21">
        <v>-1.2931464361370226E-2</v>
      </c>
      <c r="F160" s="23">
        <v>364209.07997853862</v>
      </c>
      <c r="G160" s="23">
        <v>356794.16</v>
      </c>
      <c r="H160" s="23">
        <v>7414.9199785386445</v>
      </c>
      <c r="I160" s="23">
        <v>-33603.368843491269</v>
      </c>
      <c r="J160" s="23">
        <v>-26188.448864952625</v>
      </c>
      <c r="K160" s="23">
        <v>13243.587932338707</v>
      </c>
      <c r="L160" s="23"/>
      <c r="M160" s="22">
        <v>3.9000780466336886E-4</v>
      </c>
      <c r="N160" s="27">
        <v>692</v>
      </c>
      <c r="O160" s="1" t="s">
        <v>742</v>
      </c>
    </row>
    <row r="161" spans="1:15" ht="11.5">
      <c r="A161" s="24">
        <v>3</v>
      </c>
      <c r="B161" s="25">
        <v>531</v>
      </c>
      <c r="C161" s="26" t="s">
        <v>752</v>
      </c>
      <c r="D161" s="23">
        <v>1109960.8</v>
      </c>
      <c r="E161" s="21">
        <v>4.6939324195852519E-2</v>
      </c>
      <c r="F161" s="23">
        <v>1175750.3324546018</v>
      </c>
      <c r="G161" s="23">
        <v>1186364.73</v>
      </c>
      <c r="H161" s="23">
        <v>-10614.397545398213</v>
      </c>
      <c r="I161" s="23">
        <v>-108479.37149633277</v>
      </c>
      <c r="J161" s="23">
        <v>-119093.76904173098</v>
      </c>
      <c r="K161" s="23">
        <v>42753.335296463592</v>
      </c>
      <c r="L161" s="23"/>
      <c r="M161" s="22">
        <v>1.2590345249488726E-3</v>
      </c>
      <c r="N161" s="27">
        <v>705</v>
      </c>
      <c r="O161" s="1" t="s">
        <v>752</v>
      </c>
    </row>
    <row r="162" spans="1:15" ht="11.5">
      <c r="A162" s="24">
        <v>3</v>
      </c>
      <c r="B162" s="25">
        <v>535</v>
      </c>
      <c r="C162" s="26" t="s">
        <v>754</v>
      </c>
      <c r="D162" s="23">
        <v>1923548.83</v>
      </c>
      <c r="E162" s="21">
        <v>-1.3229787693685657E-2</v>
      </c>
      <c r="F162" s="23">
        <v>2037561.3051966883</v>
      </c>
      <c r="G162" s="23">
        <v>2052089.19</v>
      </c>
      <c r="H162" s="23">
        <v>-14527.884803311666</v>
      </c>
      <c r="I162" s="23">
        <v>-187993.45717515994</v>
      </c>
      <c r="J162" s="23">
        <v>-202521.34197847161</v>
      </c>
      <c r="K162" s="23">
        <v>74091.020230723676</v>
      </c>
      <c r="L162" s="23"/>
      <c r="M162" s="22">
        <v>2.1818918176164507E-3</v>
      </c>
      <c r="N162" s="27">
        <v>715</v>
      </c>
      <c r="O162" s="1" t="s">
        <v>754</v>
      </c>
    </row>
    <row r="163" spans="1:15" ht="11.5">
      <c r="A163" s="24">
        <v>3</v>
      </c>
      <c r="B163" s="25">
        <v>536</v>
      </c>
      <c r="C163" s="26" t="s">
        <v>756</v>
      </c>
      <c r="D163" s="23">
        <v>5338964.76</v>
      </c>
      <c r="E163" s="21">
        <v>-2.1013733272956189E-2</v>
      </c>
      <c r="F163" s="23">
        <v>5655415.5710124196</v>
      </c>
      <c r="G163" s="23">
        <v>5685591.7199999997</v>
      </c>
      <c r="H163" s="23">
        <v>-30176.148987580091</v>
      </c>
      <c r="I163" s="23">
        <v>-521790.9872185298</v>
      </c>
      <c r="J163" s="23">
        <v>-551967.13620610989</v>
      </c>
      <c r="K163" s="23">
        <v>205645.59624113142</v>
      </c>
      <c r="L163" s="23"/>
      <c r="M163" s="22">
        <v>6.0560165370933559E-3</v>
      </c>
      <c r="N163" s="27">
        <v>718</v>
      </c>
      <c r="O163" s="1" t="s">
        <v>756</v>
      </c>
    </row>
    <row r="164" spans="1:15" ht="11.5">
      <c r="A164" s="24">
        <v>3</v>
      </c>
      <c r="B164" s="25">
        <v>538</v>
      </c>
      <c r="C164" s="26" t="s">
        <v>758</v>
      </c>
      <c r="D164" s="23">
        <v>888631.23</v>
      </c>
      <c r="E164" s="21">
        <v>-3.2876052293947557E-2</v>
      </c>
      <c r="F164" s="23">
        <v>941302.1289599071</v>
      </c>
      <c r="G164" s="23">
        <v>951708.45</v>
      </c>
      <c r="H164" s="23">
        <v>-10406.321040092851</v>
      </c>
      <c r="I164" s="23">
        <v>-86848.253850418085</v>
      </c>
      <c r="J164" s="23">
        <v>-97254.574890510936</v>
      </c>
      <c r="K164" s="23">
        <v>34228.189798323379</v>
      </c>
      <c r="L164" s="23"/>
      <c r="M164" s="22">
        <v>1.0079791993715295E-3</v>
      </c>
      <c r="N164" s="27">
        <v>723</v>
      </c>
      <c r="O164" s="1" t="s">
        <v>758</v>
      </c>
    </row>
    <row r="165" spans="1:15" ht="11.5">
      <c r="A165" s="24">
        <v>3</v>
      </c>
      <c r="B165" s="25">
        <v>541</v>
      </c>
      <c r="C165" s="26" t="s">
        <v>760</v>
      </c>
      <c r="D165" s="23">
        <v>1174485.2</v>
      </c>
      <c r="E165" s="21">
        <v>-4.7715171123888796E-2</v>
      </c>
      <c r="F165" s="23">
        <v>1244099.2189661195</v>
      </c>
      <c r="G165" s="23">
        <v>1267384.6100000001</v>
      </c>
      <c r="H165" s="23">
        <v>-23285.391033880645</v>
      </c>
      <c r="I165" s="23">
        <v>-114785.50983759487</v>
      </c>
      <c r="J165" s="23">
        <v>-138070.90087147552</v>
      </c>
      <c r="K165" s="23">
        <v>45238.67829957066</v>
      </c>
      <c r="L165" s="23"/>
      <c r="M165" s="22">
        <v>1.3322249000518589E-3</v>
      </c>
      <c r="N165" s="27">
        <v>729</v>
      </c>
      <c r="O165" s="1" t="s">
        <v>760</v>
      </c>
    </row>
    <row r="166" spans="1:15" ht="11.5">
      <c r="A166" s="24">
        <v>3</v>
      </c>
      <c r="B166" s="25">
        <v>543</v>
      </c>
      <c r="C166" s="26" t="s">
        <v>762</v>
      </c>
      <c r="D166" s="23">
        <v>7944457.8399999999</v>
      </c>
      <c r="E166" s="21">
        <v>-2.5123042009612979E-2</v>
      </c>
      <c r="F166" s="23">
        <v>8415341.2864234187</v>
      </c>
      <c r="G166" s="23">
        <v>8391232.9600000009</v>
      </c>
      <c r="H166" s="23">
        <v>24108.326423417777</v>
      </c>
      <c r="I166" s="23">
        <v>-776432.63920880214</v>
      </c>
      <c r="J166" s="23">
        <v>-752324.31278538436</v>
      </c>
      <c r="K166" s="23">
        <v>306003.66227540548</v>
      </c>
      <c r="L166" s="23"/>
      <c r="M166" s="22">
        <v>9.0114413973545245E-3</v>
      </c>
      <c r="N166" s="27">
        <v>734</v>
      </c>
      <c r="O166" s="1" t="s">
        <v>762</v>
      </c>
    </row>
    <row r="167" spans="1:15" ht="11.5">
      <c r="A167" s="24">
        <v>3</v>
      </c>
      <c r="B167" s="25">
        <v>893</v>
      </c>
      <c r="C167" s="26" t="s">
        <v>959</v>
      </c>
      <c r="D167" s="23">
        <v>1552214.92</v>
      </c>
      <c r="E167" s="21">
        <v>-4.9254588645441584E-2</v>
      </c>
      <c r="F167" s="23">
        <v>1644217.7131219346</v>
      </c>
      <c r="G167" s="23">
        <v>1702614.87</v>
      </c>
      <c r="H167" s="23">
        <v>-58397.156878065551</v>
      </c>
      <c r="I167" s="23">
        <v>-151702.02312444767</v>
      </c>
      <c r="J167" s="23">
        <v>-210099.18000251323</v>
      </c>
      <c r="K167" s="23">
        <v>59788.025781571203</v>
      </c>
      <c r="L167" s="23"/>
      <c r="M167" s="22">
        <v>1.7606857597320122E-3</v>
      </c>
      <c r="N167" s="27">
        <v>2382</v>
      </c>
      <c r="O167" s="1" t="s">
        <v>959</v>
      </c>
    </row>
    <row r="168" spans="1:15" ht="11.5">
      <c r="A168" s="24">
        <v>3</v>
      </c>
      <c r="B168" s="25">
        <v>740</v>
      </c>
      <c r="C168" s="26" t="s">
        <v>881</v>
      </c>
      <c r="D168" s="23">
        <v>6130973.2400000002</v>
      </c>
      <c r="E168" s="21">
        <v>-4.6205815843838489E-2</v>
      </c>
      <c r="F168" s="23">
        <v>6494367.9319127901</v>
      </c>
      <c r="G168" s="23">
        <v>6662873.7300000004</v>
      </c>
      <c r="H168" s="23">
        <v>-168505.79808721039</v>
      </c>
      <c r="I168" s="23">
        <v>-599196.04704601725</v>
      </c>
      <c r="J168" s="23">
        <v>-767701.84513322765</v>
      </c>
      <c r="K168" s="23">
        <v>236152.08268919561</v>
      </c>
      <c r="L168" s="23"/>
      <c r="M168" s="22">
        <v>6.9543960297495638E-3</v>
      </c>
      <c r="N168" s="27">
        <v>987</v>
      </c>
      <c r="O168" s="1" t="s">
        <v>881</v>
      </c>
    </row>
    <row r="169" spans="1:15" ht="11.5">
      <c r="A169" s="24">
        <v>3</v>
      </c>
      <c r="B169" s="25">
        <v>895</v>
      </c>
      <c r="C169" s="26" t="s">
        <v>961</v>
      </c>
      <c r="D169" s="23">
        <v>2843594.48</v>
      </c>
      <c r="E169" s="21">
        <v>-2.5002701511684964E-2</v>
      </c>
      <c r="F169" s="23">
        <v>3012139.8478451399</v>
      </c>
      <c r="G169" s="23">
        <v>3019537.73</v>
      </c>
      <c r="H169" s="23">
        <v>-7397.8821548600681</v>
      </c>
      <c r="I169" s="23">
        <v>-277911.92443989118</v>
      </c>
      <c r="J169" s="23">
        <v>-285309.80659475125</v>
      </c>
      <c r="K169" s="23">
        <v>109529.22684351826</v>
      </c>
      <c r="L169" s="23"/>
      <c r="M169" s="22">
        <v>3.2255045631107296E-3</v>
      </c>
      <c r="N169" s="27">
        <v>2282</v>
      </c>
      <c r="O169" s="1" t="s">
        <v>961</v>
      </c>
    </row>
    <row r="170" spans="1:15" ht="11.5">
      <c r="A170" s="24">
        <v>3</v>
      </c>
      <c r="B170" s="25">
        <v>529</v>
      </c>
      <c r="C170" s="26" t="s">
        <v>750</v>
      </c>
      <c r="D170" s="23">
        <v>3628923.45</v>
      </c>
      <c r="E170" s="21">
        <v>-1.5149895041097176E-2</v>
      </c>
      <c r="F170" s="23">
        <v>3844016.7912144288</v>
      </c>
      <c r="G170" s="23">
        <v>3863202.4</v>
      </c>
      <c r="H170" s="23">
        <v>-19185.608785571065</v>
      </c>
      <c r="I170" s="23">
        <v>-354664.17828837165</v>
      </c>
      <c r="J170" s="23">
        <v>-373849.78707394272</v>
      </c>
      <c r="K170" s="23">
        <v>139778.43273658803</v>
      </c>
      <c r="L170" s="23"/>
      <c r="M170" s="22">
        <v>4.116307451530337E-3</v>
      </c>
      <c r="N170" s="27">
        <v>2262</v>
      </c>
      <c r="O170" s="1" t="s">
        <v>750</v>
      </c>
    </row>
    <row r="171" spans="1:15" ht="11.5">
      <c r="A171" s="24">
        <v>3</v>
      </c>
      <c r="B171" s="25">
        <v>545</v>
      </c>
      <c r="C171" s="26" t="s">
        <v>764</v>
      </c>
      <c r="D171" s="23">
        <v>1479181.76</v>
      </c>
      <c r="E171" s="21">
        <v>-4.8730738609816859E-2</v>
      </c>
      <c r="F171" s="23">
        <v>1566855.7358789453</v>
      </c>
      <c r="G171" s="23">
        <v>1614387.36</v>
      </c>
      <c r="H171" s="23">
        <v>-47531.624121054774</v>
      </c>
      <c r="I171" s="23">
        <v>-144564.30141824769</v>
      </c>
      <c r="J171" s="23">
        <v>-192095.92553930247</v>
      </c>
      <c r="K171" s="23">
        <v>56974.943394120884</v>
      </c>
      <c r="L171" s="23"/>
      <c r="M171" s="22">
        <v>1.6778438522465273E-3</v>
      </c>
      <c r="N171" s="27">
        <v>2422</v>
      </c>
      <c r="O171" s="1" t="s">
        <v>764</v>
      </c>
    </row>
    <row r="172" spans="1:15" ht="11.5">
      <c r="A172" s="24">
        <v>3</v>
      </c>
      <c r="B172" s="25"/>
      <c r="C172" s="26" t="s">
        <v>766</v>
      </c>
      <c r="D172" s="23">
        <v>221458.67</v>
      </c>
      <c r="E172" s="21">
        <v>1.9297686512667563E-2</v>
      </c>
      <c r="F172" s="23">
        <v>234584.95550244109</v>
      </c>
      <c r="G172" s="23">
        <v>229113.26</v>
      </c>
      <c r="H172" s="23">
        <v>5471.6955024410854</v>
      </c>
      <c r="I172" s="23">
        <v>-21643.734926507103</v>
      </c>
      <c r="J172" s="23">
        <v>-16172.039424066017</v>
      </c>
      <c r="K172" s="23">
        <v>8530.1181562618076</v>
      </c>
      <c r="L172" s="23"/>
      <c r="M172" s="22">
        <v>2.5120176440398536E-4</v>
      </c>
      <c r="N172" s="27">
        <v>2042</v>
      </c>
      <c r="O172" s="1" t="s">
        <v>766</v>
      </c>
    </row>
    <row r="173" spans="1:15" ht="11.5">
      <c r="A173" s="24">
        <v>3</v>
      </c>
      <c r="B173" s="25">
        <v>560</v>
      </c>
      <c r="C173" s="26" t="s">
        <v>768</v>
      </c>
      <c r="D173" s="23">
        <v>2884072.9</v>
      </c>
      <c r="E173" s="21">
        <v>-3.6473832191118744E-2</v>
      </c>
      <c r="F173" s="23">
        <v>3055017.5024183798</v>
      </c>
      <c r="G173" s="23">
        <v>3117977.22</v>
      </c>
      <c r="H173" s="23">
        <v>-62959.71758162044</v>
      </c>
      <c r="I173" s="23">
        <v>-281867.98627627728</v>
      </c>
      <c r="J173" s="23">
        <v>-344827.70385789772</v>
      </c>
      <c r="K173" s="23">
        <v>111088.36970922224</v>
      </c>
      <c r="L173" s="23"/>
      <c r="M173" s="22">
        <v>3.2714194533441333E-3</v>
      </c>
      <c r="N173" s="27">
        <v>746</v>
      </c>
      <c r="O173" s="1" t="s">
        <v>768</v>
      </c>
    </row>
    <row r="174" spans="1:15" ht="11.5">
      <c r="A174" s="24">
        <v>3</v>
      </c>
      <c r="B174" s="25">
        <v>562</v>
      </c>
      <c r="C174" s="26" t="s">
        <v>770</v>
      </c>
      <c r="D174" s="23">
        <v>1930877.23</v>
      </c>
      <c r="E174" s="21">
        <v>-5.1143604118703528E-2</v>
      </c>
      <c r="F174" s="23">
        <v>2045324.0736983865</v>
      </c>
      <c r="G174" s="23">
        <v>2092280.43</v>
      </c>
      <c r="H174" s="23">
        <v>-46956.356301613385</v>
      </c>
      <c r="I174" s="23">
        <v>-188709.68087069376</v>
      </c>
      <c r="J174" s="23">
        <v>-235666.03717230714</v>
      </c>
      <c r="K174" s="23">
        <v>74373.294651934411</v>
      </c>
      <c r="L174" s="23"/>
      <c r="M174" s="22">
        <v>2.1902044612815558E-3</v>
      </c>
      <c r="N174" s="27">
        <v>749</v>
      </c>
      <c r="O174" s="1" t="s">
        <v>770</v>
      </c>
    </row>
    <row r="175" spans="1:15" ht="11.5">
      <c r="A175" s="24">
        <v>3</v>
      </c>
      <c r="B175" s="25">
        <v>563</v>
      </c>
      <c r="C175" s="26" t="s">
        <v>772</v>
      </c>
      <c r="D175" s="23">
        <v>1462904.38</v>
      </c>
      <c r="E175" s="21">
        <v>-3.0257975199430843E-2</v>
      </c>
      <c r="F175" s="23">
        <v>1549613.563951351</v>
      </c>
      <c r="G175" s="23">
        <v>1565708.18</v>
      </c>
      <c r="H175" s="23">
        <v>-16094.616048648953</v>
      </c>
      <c r="I175" s="23">
        <v>-142973.47050601456</v>
      </c>
      <c r="J175" s="23">
        <v>-159068.08655466352</v>
      </c>
      <c r="K175" s="23">
        <v>56347.97324806892</v>
      </c>
      <c r="L175" s="23"/>
      <c r="M175" s="22">
        <v>1.6593803322774324E-3</v>
      </c>
      <c r="N175" s="27">
        <v>753</v>
      </c>
      <c r="O175" s="1" t="s">
        <v>772</v>
      </c>
    </row>
    <row r="176" spans="1:15" ht="11.5">
      <c r="A176" s="24">
        <v>3</v>
      </c>
      <c r="B176" s="25">
        <v>309</v>
      </c>
      <c r="C176" s="26" t="s">
        <v>776</v>
      </c>
      <c r="D176" s="23">
        <v>949319.4</v>
      </c>
      <c r="E176" s="21">
        <v>-5.5042363805873872E-2</v>
      </c>
      <c r="F176" s="23">
        <v>1005587.4046683477</v>
      </c>
      <c r="G176" s="23">
        <v>1042779.57</v>
      </c>
      <c r="H176" s="23">
        <v>-37192.165331652272</v>
      </c>
      <c r="I176" s="23">
        <v>-92779.467402160255</v>
      </c>
      <c r="J176" s="23">
        <v>-129971.63273381253</v>
      </c>
      <c r="K176" s="23">
        <v>36565.769360177073</v>
      </c>
      <c r="L176" s="23"/>
      <c r="M176" s="22">
        <v>1.0768181180846644E-3</v>
      </c>
      <c r="N176" s="27">
        <v>760</v>
      </c>
      <c r="O176" s="1" t="s">
        <v>776</v>
      </c>
    </row>
    <row r="177" spans="1:15" ht="11.5">
      <c r="A177" s="24">
        <v>3</v>
      </c>
      <c r="B177" s="25">
        <v>578</v>
      </c>
      <c r="C177" s="26" t="s">
        <v>780</v>
      </c>
      <c r="D177" s="23">
        <v>539306.82999999996</v>
      </c>
      <c r="E177" s="21">
        <v>-4.9999046135728496E-2</v>
      </c>
      <c r="F177" s="23">
        <v>571272.59329116601</v>
      </c>
      <c r="G177" s="23">
        <v>585371.41</v>
      </c>
      <c r="H177" s="23">
        <v>-14098.816708834027</v>
      </c>
      <c r="I177" s="23">
        <v>-52707.866766177307</v>
      </c>
      <c r="J177" s="23">
        <v>-66806.683475011334</v>
      </c>
      <c r="K177" s="23">
        <v>20772.954982430809</v>
      </c>
      <c r="L177" s="23"/>
      <c r="M177" s="22">
        <v>6.1173864744658757E-4</v>
      </c>
      <c r="N177" s="27">
        <v>769</v>
      </c>
      <c r="O177" s="1" t="s">
        <v>780</v>
      </c>
    </row>
    <row r="178" spans="1:15" ht="11.5">
      <c r="A178" s="24">
        <v>3</v>
      </c>
      <c r="B178" s="25">
        <v>445</v>
      </c>
      <c r="C178" s="26" t="s">
        <v>782</v>
      </c>
      <c r="D178" s="23">
        <v>3156949.94</v>
      </c>
      <c r="E178" s="21">
        <v>-2.126949355470473E-2</v>
      </c>
      <c r="F178" s="23">
        <v>3344068.4945788486</v>
      </c>
      <c r="G178" s="23">
        <v>3382783.56</v>
      </c>
      <c r="H178" s="23">
        <v>-38715.065421151463</v>
      </c>
      <c r="I178" s="23">
        <v>-308536.97296029323</v>
      </c>
      <c r="J178" s="23">
        <v>-347252.0383814447</v>
      </c>
      <c r="K178" s="23">
        <v>121599.01439669816</v>
      </c>
      <c r="L178" s="23"/>
      <c r="M178" s="22">
        <v>3.5809453523000735E-3</v>
      </c>
      <c r="N178" s="27">
        <v>773</v>
      </c>
      <c r="O178" s="1" t="s">
        <v>782</v>
      </c>
    </row>
    <row r="179" spans="1:15" ht="11.5">
      <c r="A179" s="24">
        <v>3</v>
      </c>
      <c r="B179" s="25">
        <v>580</v>
      </c>
      <c r="C179" s="26" t="s">
        <v>784</v>
      </c>
      <c r="D179" s="23">
        <v>922526.43</v>
      </c>
      <c r="E179" s="21">
        <v>-6.2896665238856606E-2</v>
      </c>
      <c r="F179" s="23">
        <v>977206.36329738563</v>
      </c>
      <c r="G179" s="23">
        <v>1005663.03</v>
      </c>
      <c r="H179" s="23">
        <v>-28456.666702614399</v>
      </c>
      <c r="I179" s="23">
        <v>-90160.920381292395</v>
      </c>
      <c r="J179" s="23">
        <v>-118617.58708390679</v>
      </c>
      <c r="K179" s="23">
        <v>35533.760995559074</v>
      </c>
      <c r="L179" s="23"/>
      <c r="M179" s="22">
        <v>1.0464267076349266E-3</v>
      </c>
      <c r="N179" s="27">
        <v>1869</v>
      </c>
      <c r="O179" s="1" t="s">
        <v>784</v>
      </c>
    </row>
    <row r="180" spans="1:15" ht="11.5">
      <c r="A180" s="24">
        <v>3</v>
      </c>
      <c r="B180" s="25">
        <v>581</v>
      </c>
      <c r="C180" s="26" t="s">
        <v>786</v>
      </c>
      <c r="D180" s="23">
        <v>1227910.57</v>
      </c>
      <c r="E180" s="21">
        <v>-4.6764971038990966E-2</v>
      </c>
      <c r="F180" s="23">
        <v>1300691.2144122743</v>
      </c>
      <c r="G180" s="23">
        <v>1331387.97</v>
      </c>
      <c r="H180" s="23">
        <v>-30696.755587725667</v>
      </c>
      <c r="I180" s="23">
        <v>-120006.91095334514</v>
      </c>
      <c r="J180" s="23">
        <v>-150703.66654107079</v>
      </c>
      <c r="K180" s="23">
        <v>47296.510213046917</v>
      </c>
      <c r="L180" s="23"/>
      <c r="M180" s="22">
        <v>1.392825585533876E-3</v>
      </c>
      <c r="N180" s="27">
        <v>779</v>
      </c>
      <c r="O180" s="1" t="s">
        <v>786</v>
      </c>
    </row>
    <row r="181" spans="1:15" ht="11.5">
      <c r="A181" s="24">
        <v>3</v>
      </c>
      <c r="B181" s="25">
        <v>599</v>
      </c>
      <c r="C181" s="26" t="s">
        <v>796</v>
      </c>
      <c r="D181" s="23">
        <v>6145056.6999999993</v>
      </c>
      <c r="E181" s="21">
        <v>-3.6951245778343716E-2</v>
      </c>
      <c r="F181" s="23">
        <v>6509286.1459408086</v>
      </c>
      <c r="G181" s="23">
        <v>6644789.2800000003</v>
      </c>
      <c r="H181" s="23">
        <v>-135503.13405919168</v>
      </c>
      <c r="I181" s="23">
        <v>-600572.46041961899</v>
      </c>
      <c r="J181" s="23">
        <v>-736075.59447881067</v>
      </c>
      <c r="K181" s="23">
        <v>236694.54769112571</v>
      </c>
      <c r="L181" s="23"/>
      <c r="M181" s="22">
        <v>6.9703709744239487E-3</v>
      </c>
      <c r="N181" s="27">
        <v>820</v>
      </c>
      <c r="O181" s="1" t="s">
        <v>796</v>
      </c>
    </row>
    <row r="182" spans="1:15" ht="11.5">
      <c r="A182" s="24">
        <v>3</v>
      </c>
      <c r="B182" s="25">
        <v>742</v>
      </c>
      <c r="C182" s="26" t="s">
        <v>788</v>
      </c>
      <c r="D182" s="23">
        <v>380098.4</v>
      </c>
      <c r="E182" s="21">
        <v>-5.2184979659544634E-2</v>
      </c>
      <c r="F182" s="23">
        <v>402627.57042002043</v>
      </c>
      <c r="G182" s="23">
        <v>413081.7</v>
      </c>
      <c r="H182" s="23">
        <v>-10454.129579979577</v>
      </c>
      <c r="I182" s="23">
        <v>-37148.010577275971</v>
      </c>
      <c r="J182" s="23">
        <v>-47602.140157255548</v>
      </c>
      <c r="K182" s="23">
        <v>14640.584010578876</v>
      </c>
      <c r="L182" s="23"/>
      <c r="M182" s="22">
        <v>4.3114766618589285E-4</v>
      </c>
      <c r="N182" s="27">
        <v>785</v>
      </c>
      <c r="O182" s="1" t="s">
        <v>788</v>
      </c>
    </row>
    <row r="183" spans="1:15" ht="11.5">
      <c r="A183" s="24">
        <v>3</v>
      </c>
      <c r="B183" s="25">
        <v>854</v>
      </c>
      <c r="C183" s="26" t="s">
        <v>790</v>
      </c>
      <c r="D183" s="23">
        <v>592900.5</v>
      </c>
      <c r="E183" s="21">
        <v>-4.0136475673575443E-2</v>
      </c>
      <c r="F183" s="23">
        <v>628042.86420520395</v>
      </c>
      <c r="G183" s="23">
        <v>637242.81000000006</v>
      </c>
      <c r="H183" s="23">
        <v>-9199.9457947961055</v>
      </c>
      <c r="I183" s="23">
        <v>-57945.716281026725</v>
      </c>
      <c r="J183" s="23">
        <v>-67145.662075822824</v>
      </c>
      <c r="K183" s="23">
        <v>22837.269454868056</v>
      </c>
      <c r="L183" s="23"/>
      <c r="M183" s="22">
        <v>6.7253023652677556E-4</v>
      </c>
      <c r="N183" s="27">
        <v>789</v>
      </c>
      <c r="O183" s="1" t="s">
        <v>790</v>
      </c>
    </row>
    <row r="184" spans="1:15" ht="11.5">
      <c r="A184" s="24">
        <v>3</v>
      </c>
      <c r="B184" s="25">
        <v>577</v>
      </c>
      <c r="C184" s="26" t="s">
        <v>778</v>
      </c>
      <c r="D184" s="23">
        <v>2054581.99</v>
      </c>
      <c r="E184" s="21">
        <v>-3.654564551320609E-2</v>
      </c>
      <c r="F184" s="23">
        <v>2176361.0550910779</v>
      </c>
      <c r="G184" s="23">
        <v>2172334.9</v>
      </c>
      <c r="H184" s="23">
        <v>4026.1550910780206</v>
      </c>
      <c r="I184" s="23">
        <v>-200799.67054952268</v>
      </c>
      <c r="J184" s="23">
        <v>-196773.51545844466</v>
      </c>
      <c r="K184" s="23">
        <v>79138.139574429471</v>
      </c>
      <c r="L184" s="23"/>
      <c r="M184" s="22">
        <v>2.3305234380783168E-3</v>
      </c>
      <c r="N184" s="27">
        <v>767</v>
      </c>
      <c r="O184" s="1" t="s">
        <v>778</v>
      </c>
    </row>
    <row r="185" spans="1:15" ht="11.5">
      <c r="A185" s="24">
        <v>3</v>
      </c>
      <c r="B185" s="25">
        <v>584</v>
      </c>
      <c r="C185" s="26" t="s">
        <v>792</v>
      </c>
      <c r="D185" s="23">
        <v>511079.66</v>
      </c>
      <c r="E185" s="21">
        <v>-2.0102859741631243E-2</v>
      </c>
      <c r="F185" s="23">
        <v>541372.34410060674</v>
      </c>
      <c r="G185" s="23">
        <v>543793.81999999995</v>
      </c>
      <c r="H185" s="23">
        <v>-2421.4758993932046</v>
      </c>
      <c r="I185" s="23">
        <v>-49949.151628921885</v>
      </c>
      <c r="J185" s="23">
        <v>-52370.62752831509</v>
      </c>
      <c r="K185" s="23">
        <v>19685.704276387605</v>
      </c>
      <c r="L185" s="23"/>
      <c r="M185" s="22">
        <v>5.7972041619769928E-4</v>
      </c>
      <c r="N185" s="27">
        <v>790</v>
      </c>
      <c r="O185" s="1" t="s">
        <v>792</v>
      </c>
    </row>
    <row r="186" spans="1:15" ht="11.5">
      <c r="A186" s="24">
        <v>3</v>
      </c>
      <c r="B186" s="25">
        <v>592</v>
      </c>
      <c r="C186" s="26" t="s">
        <v>794</v>
      </c>
      <c r="D186" s="23">
        <v>682897.48</v>
      </c>
      <c r="E186" s="21">
        <v>-4.0020415912935675E-2</v>
      </c>
      <c r="F186" s="23">
        <v>723374.14000783605</v>
      </c>
      <c r="G186" s="23">
        <v>740679.26</v>
      </c>
      <c r="H186" s="23">
        <v>-17305.119992163964</v>
      </c>
      <c r="I186" s="23">
        <v>-66741.356475678665</v>
      </c>
      <c r="J186" s="23">
        <v>-84046.476467842629</v>
      </c>
      <c r="K186" s="23">
        <v>26303.762200926409</v>
      </c>
      <c r="L186" s="23"/>
      <c r="M186" s="22">
        <v>7.7461429657748465E-4</v>
      </c>
      <c r="N186" s="27">
        <v>809</v>
      </c>
      <c r="O186" s="1" t="s">
        <v>794</v>
      </c>
    </row>
    <row r="187" spans="1:15" ht="11.5">
      <c r="A187" s="24">
        <v>3</v>
      </c>
      <c r="B187" s="25">
        <v>593</v>
      </c>
      <c r="C187" s="26" t="s">
        <v>1171</v>
      </c>
      <c r="D187" s="23">
        <v>3021924.65</v>
      </c>
      <c r="E187" s="21">
        <v>-4.9590861780128392E-2</v>
      </c>
      <c r="F187" s="23">
        <v>3201039.9933855822</v>
      </c>
      <c r="G187" s="23">
        <v>3255249.23</v>
      </c>
      <c r="H187" s="23">
        <v>-54209.23661441775</v>
      </c>
      <c r="I187" s="23">
        <v>-295340.59828173695</v>
      </c>
      <c r="J187" s="23">
        <v>-349549.8348961547</v>
      </c>
      <c r="K187" s="23">
        <v>116398.12667447208</v>
      </c>
      <c r="L187" s="23"/>
      <c r="M187" s="22">
        <v>3.4277854372370968E-3</v>
      </c>
      <c r="N187" s="27">
        <v>2024</v>
      </c>
      <c r="O187" s="1" t="s">
        <v>1171</v>
      </c>
    </row>
    <row r="188" spans="1:15" ht="11.5">
      <c r="A188" s="24">
        <v>3</v>
      </c>
      <c r="B188" s="25">
        <v>601</v>
      </c>
      <c r="C188" s="26" t="s">
        <v>798</v>
      </c>
      <c r="D188" s="23">
        <v>707016.96</v>
      </c>
      <c r="E188" s="21">
        <v>-4.1913152987770999E-2</v>
      </c>
      <c r="F188" s="23">
        <v>748923.22843387059</v>
      </c>
      <c r="G188" s="23">
        <v>768099.14</v>
      </c>
      <c r="H188" s="23">
        <v>-19175.91156612942</v>
      </c>
      <c r="I188" s="23">
        <v>-69098.616327754848</v>
      </c>
      <c r="J188" s="23">
        <v>-88274.527893884268</v>
      </c>
      <c r="K188" s="23">
        <v>27232.793402403386</v>
      </c>
      <c r="L188" s="23"/>
      <c r="M188" s="22">
        <v>8.0197315289368414E-4</v>
      </c>
      <c r="N188" s="27">
        <v>823</v>
      </c>
      <c r="O188" s="1" t="s">
        <v>798</v>
      </c>
    </row>
    <row r="189" spans="1:15" ht="11.5">
      <c r="A189" s="24">
        <v>3</v>
      </c>
      <c r="B189" s="25">
        <v>607</v>
      </c>
      <c r="C189" s="26" t="s">
        <v>803</v>
      </c>
      <c r="D189" s="23">
        <v>579257.43000000005</v>
      </c>
      <c r="E189" s="21">
        <v>-6.8050445585229283E-2</v>
      </c>
      <c r="F189" s="23">
        <v>613591.14294783946</v>
      </c>
      <c r="G189" s="23">
        <v>645163.69999999995</v>
      </c>
      <c r="H189" s="23">
        <v>-31572.557052160497</v>
      </c>
      <c r="I189" s="23">
        <v>-56612.343373730837</v>
      </c>
      <c r="J189" s="23">
        <v>-88184.900425891334</v>
      </c>
      <c r="K189" s="23">
        <v>22311.76734147529</v>
      </c>
      <c r="L189" s="23"/>
      <c r="M189" s="22">
        <v>6.5705482860579836E-4</v>
      </c>
      <c r="N189" s="27">
        <v>839</v>
      </c>
      <c r="O189" s="1" t="s">
        <v>803</v>
      </c>
    </row>
    <row r="190" spans="1:15" ht="11.5">
      <c r="A190" s="24">
        <v>3</v>
      </c>
      <c r="B190" s="25">
        <v>614</v>
      </c>
      <c r="C190" s="26" t="s">
        <v>813</v>
      </c>
      <c r="D190" s="23">
        <v>526498.74</v>
      </c>
      <c r="E190" s="21">
        <v>-1.75788131789999E-2</v>
      </c>
      <c r="F190" s="23">
        <v>557705.34292015445</v>
      </c>
      <c r="G190" s="23">
        <v>581851.66</v>
      </c>
      <c r="H190" s="23">
        <v>-24146.317079845583</v>
      </c>
      <c r="I190" s="23">
        <v>-51456.098637727671</v>
      </c>
      <c r="J190" s="23">
        <v>-75602.415717573254</v>
      </c>
      <c r="K190" s="23">
        <v>20279.614527274844</v>
      </c>
      <c r="L190" s="23"/>
      <c r="M190" s="22">
        <v>5.9721036184528316E-4</v>
      </c>
      <c r="N190" s="27">
        <v>855</v>
      </c>
      <c r="O190" s="1" t="s">
        <v>813</v>
      </c>
    </row>
    <row r="191" spans="1:15" ht="11.5">
      <c r="A191" s="24">
        <v>3</v>
      </c>
      <c r="B191" s="25">
        <v>615</v>
      </c>
      <c r="C191" s="26" t="s">
        <v>815</v>
      </c>
      <c r="D191" s="23">
        <v>1133760.1299999999</v>
      </c>
      <c r="E191" s="21">
        <v>-4.3065540068684523E-2</v>
      </c>
      <c r="F191" s="23">
        <v>1200960.2949683198</v>
      </c>
      <c r="G191" s="23">
        <v>1226043.6000000001</v>
      </c>
      <c r="H191" s="23">
        <v>-25083.305031680269</v>
      </c>
      <c r="I191" s="23">
        <v>-110805.34225172683</v>
      </c>
      <c r="J191" s="23">
        <v>-135888.6472834071</v>
      </c>
      <c r="K191" s="23">
        <v>43670.034999120813</v>
      </c>
      <c r="L191" s="23"/>
      <c r="M191" s="22">
        <v>1.2860302333924962E-3</v>
      </c>
      <c r="N191" s="27">
        <v>856</v>
      </c>
      <c r="O191" s="1" t="s">
        <v>815</v>
      </c>
    </row>
    <row r="192" spans="1:15" ht="11.5">
      <c r="A192" s="24">
        <v>3</v>
      </c>
      <c r="B192" s="25">
        <v>616</v>
      </c>
      <c r="C192" s="26" t="s">
        <v>817</v>
      </c>
      <c r="D192" s="23">
        <v>368571.64</v>
      </c>
      <c r="E192" s="21">
        <v>-4.4257275140009732E-2</v>
      </c>
      <c r="F192" s="23">
        <v>390417.59696679178</v>
      </c>
      <c r="G192" s="23">
        <v>404181.17</v>
      </c>
      <c r="H192" s="23">
        <v>-13763.573033208202</v>
      </c>
      <c r="I192" s="23">
        <v>-36021.470180363685</v>
      </c>
      <c r="J192" s="23">
        <v>-49785.043213571887</v>
      </c>
      <c r="K192" s="23">
        <v>14196.597668753231</v>
      </c>
      <c r="L192" s="23"/>
      <c r="M192" s="22">
        <v>4.1807280011783019E-4</v>
      </c>
      <c r="N192" s="27">
        <v>861</v>
      </c>
      <c r="O192" s="1" t="s">
        <v>817</v>
      </c>
    </row>
    <row r="193" spans="1:15" ht="11.5">
      <c r="A193" s="24">
        <v>3</v>
      </c>
      <c r="B193" s="25">
        <v>619</v>
      </c>
      <c r="C193" s="26" t="s">
        <v>819</v>
      </c>
      <c r="D193" s="23">
        <v>493681.69</v>
      </c>
      <c r="E193" s="21">
        <v>-3.2307448404118429E-2</v>
      </c>
      <c r="F193" s="23">
        <v>522943.16262722935</v>
      </c>
      <c r="G193" s="23">
        <v>523166.61</v>
      </c>
      <c r="H193" s="23">
        <v>-223.44737277063541</v>
      </c>
      <c r="I193" s="23">
        <v>-48248.802525681436</v>
      </c>
      <c r="J193" s="23">
        <v>-48472.249898452072</v>
      </c>
      <c r="K193" s="23">
        <v>19015.571380804435</v>
      </c>
      <c r="L193" s="23"/>
      <c r="M193" s="22">
        <v>5.5998580494473905E-4</v>
      </c>
      <c r="N193" s="27">
        <v>869</v>
      </c>
      <c r="O193" s="1" t="s">
        <v>819</v>
      </c>
    </row>
    <row r="194" spans="1:15" ht="11.5">
      <c r="A194" s="24">
        <v>3</v>
      </c>
      <c r="B194" s="25">
        <v>620</v>
      </c>
      <c r="C194" s="26" t="s">
        <v>821</v>
      </c>
      <c r="D194" s="23">
        <v>449619.65</v>
      </c>
      <c r="E194" s="21">
        <v>-7.0839252358350063E-2</v>
      </c>
      <c r="F194" s="23">
        <v>476269.47993624792</v>
      </c>
      <c r="G194" s="23">
        <v>495870.43</v>
      </c>
      <c r="H194" s="23">
        <v>-19600.950063752069</v>
      </c>
      <c r="I194" s="23">
        <v>-43942.50413564255</v>
      </c>
      <c r="J194" s="23">
        <v>-63543.454199394619</v>
      </c>
      <c r="K194" s="23">
        <v>17318.395075149147</v>
      </c>
      <c r="L194" s="23"/>
      <c r="M194" s="22">
        <v>5.1000599520760405E-4</v>
      </c>
      <c r="N194" s="27">
        <v>870</v>
      </c>
      <c r="O194" s="1" t="s">
        <v>821</v>
      </c>
    </row>
    <row r="195" spans="1:15" ht="11.5">
      <c r="A195" s="24">
        <v>3</v>
      </c>
      <c r="B195" s="25">
        <v>623</v>
      </c>
      <c r="C195" s="26" t="s">
        <v>823</v>
      </c>
      <c r="D195" s="23">
        <v>421489.57</v>
      </c>
      <c r="E195" s="21">
        <v>-1.8094988649805653E-2</v>
      </c>
      <c r="F195" s="23">
        <v>446472.07545856317</v>
      </c>
      <c r="G195" s="23">
        <v>444123.2</v>
      </c>
      <c r="H195" s="23">
        <v>2348.8754585631541</v>
      </c>
      <c r="I195" s="23">
        <v>-41193.277857974404</v>
      </c>
      <c r="J195" s="23">
        <v>-38844.40239941125</v>
      </c>
      <c r="K195" s="23">
        <v>16234.884069934957</v>
      </c>
      <c r="L195" s="23"/>
      <c r="M195" s="22">
        <v>4.7809789366962742E-4</v>
      </c>
      <c r="N195" s="27">
        <v>876</v>
      </c>
      <c r="O195" s="1" t="s">
        <v>823</v>
      </c>
    </row>
    <row r="196" spans="1:15" ht="11.5">
      <c r="A196" s="24">
        <v>3</v>
      </c>
      <c r="B196" s="25">
        <v>625</v>
      </c>
      <c r="C196" s="26" t="s">
        <v>827</v>
      </c>
      <c r="D196" s="23">
        <v>604985.23</v>
      </c>
      <c r="E196" s="21">
        <v>-5.1271556106943124E-2</v>
      </c>
      <c r="F196" s="23">
        <v>640843.87962405849</v>
      </c>
      <c r="G196" s="23">
        <v>658828.12</v>
      </c>
      <c r="H196" s="23">
        <v>-17984.240375941503</v>
      </c>
      <c r="I196" s="23">
        <v>-59126.788545112868</v>
      </c>
      <c r="J196" s="23">
        <v>-77111.028921054371</v>
      </c>
      <c r="K196" s="23">
        <v>23302.747617391658</v>
      </c>
      <c r="L196" s="23"/>
      <c r="M196" s="22">
        <v>6.8623801097672488E-4</v>
      </c>
      <c r="N196" s="27">
        <v>880</v>
      </c>
      <c r="O196" s="1" t="s">
        <v>827</v>
      </c>
    </row>
    <row r="197" spans="1:15" ht="11.5">
      <c r="A197" s="24">
        <v>3</v>
      </c>
      <c r="B197" s="25">
        <v>626</v>
      </c>
      <c r="C197" s="26" t="s">
        <v>829</v>
      </c>
      <c r="D197" s="23">
        <v>972874.77</v>
      </c>
      <c r="E197" s="21">
        <v>-3.00124948079546E-2</v>
      </c>
      <c r="F197" s="23">
        <v>1030538.947199031</v>
      </c>
      <c r="G197" s="23">
        <v>1043047.1</v>
      </c>
      <c r="H197" s="23">
        <v>-12508.152800968965</v>
      </c>
      <c r="I197" s="23">
        <v>-95081.595308806674</v>
      </c>
      <c r="J197" s="23">
        <v>-107589.74810977564</v>
      </c>
      <c r="K197" s="23">
        <v>37473.072241181762</v>
      </c>
      <c r="L197" s="23"/>
      <c r="M197" s="22">
        <v>1.103537101383845E-3</v>
      </c>
      <c r="N197" s="27">
        <v>883</v>
      </c>
      <c r="O197" s="1" t="s">
        <v>829</v>
      </c>
    </row>
    <row r="198" spans="1:15" ht="11.5">
      <c r="A198" s="24">
        <v>3</v>
      </c>
      <c r="B198" s="25">
        <v>631</v>
      </c>
      <c r="C198" s="26" t="s">
        <v>831</v>
      </c>
      <c r="D198" s="23">
        <v>439009.43</v>
      </c>
      <c r="E198" s="21">
        <v>-3.9080395614579669E-2</v>
      </c>
      <c r="F198" s="23">
        <v>465030.37158898334</v>
      </c>
      <c r="G198" s="23">
        <v>463266.76</v>
      </c>
      <c r="H198" s="23">
        <v>1763.6115889833309</v>
      </c>
      <c r="I198" s="23">
        <v>-42905.539589653345</v>
      </c>
      <c r="J198" s="23">
        <v>-41141.928000670014</v>
      </c>
      <c r="K198" s="23">
        <v>16909.711909735335</v>
      </c>
      <c r="L198" s="23"/>
      <c r="M198" s="22">
        <v>4.9797076540732371E-4</v>
      </c>
      <c r="N198" s="27">
        <v>888</v>
      </c>
      <c r="O198" s="1" t="s">
        <v>831</v>
      </c>
    </row>
    <row r="199" spans="1:15" ht="11.5">
      <c r="A199" s="24">
        <v>3</v>
      </c>
      <c r="B199" s="25">
        <v>624</v>
      </c>
      <c r="C199" s="26" t="s">
        <v>825</v>
      </c>
      <c r="D199" s="23">
        <v>1013574.67</v>
      </c>
      <c r="E199" s="21">
        <v>-4.0532994212213243E-2</v>
      </c>
      <c r="F199" s="23">
        <v>1073651.2093220439</v>
      </c>
      <c r="G199" s="23">
        <v>1089595.73</v>
      </c>
      <c r="H199" s="23">
        <v>-15944.520677956054</v>
      </c>
      <c r="I199" s="23">
        <v>-99059.30296475596</v>
      </c>
      <c r="J199" s="23">
        <v>-115003.82364271201</v>
      </c>
      <c r="K199" s="23">
        <v>39040.746046628345</v>
      </c>
      <c r="L199" s="23"/>
      <c r="M199" s="22">
        <v>1.1497032175763868E-3</v>
      </c>
      <c r="N199" s="27">
        <v>879</v>
      </c>
      <c r="O199" s="1" t="s">
        <v>825</v>
      </c>
    </row>
    <row r="200" spans="1:15" ht="11.5">
      <c r="A200" s="24">
        <v>3</v>
      </c>
      <c r="B200" s="25">
        <v>608</v>
      </c>
      <c r="C200" s="26" t="s">
        <v>805</v>
      </c>
      <c r="D200" s="23">
        <v>399508.89</v>
      </c>
      <c r="E200" s="21">
        <v>-5.8440108248460909E-2</v>
      </c>
      <c r="F200" s="23">
        <v>423188.55786264606</v>
      </c>
      <c r="G200" s="23">
        <v>441846.45</v>
      </c>
      <c r="H200" s="23">
        <v>-18657.892137353949</v>
      </c>
      <c r="I200" s="23">
        <v>-39045.048522792466</v>
      </c>
      <c r="J200" s="23">
        <v>-57702.940660146414</v>
      </c>
      <c r="K200" s="23">
        <v>15388.234907113827</v>
      </c>
      <c r="L200" s="23"/>
      <c r="M200" s="22">
        <v>4.5316508973470177E-4</v>
      </c>
      <c r="N200" s="27">
        <v>844</v>
      </c>
      <c r="O200" s="1" t="s">
        <v>805</v>
      </c>
    </row>
    <row r="201" spans="1:15" ht="11.5">
      <c r="A201" s="24">
        <v>3</v>
      </c>
      <c r="B201" s="25">
        <v>635</v>
      </c>
      <c r="C201" s="26" t="s">
        <v>833</v>
      </c>
      <c r="D201" s="23">
        <v>1214233.49</v>
      </c>
      <c r="E201" s="21">
        <v>-4.9996405702405509E-2</v>
      </c>
      <c r="F201" s="23">
        <v>1286203.4673161532</v>
      </c>
      <c r="G201" s="23">
        <v>1327002.97</v>
      </c>
      <c r="H201" s="23">
        <v>-40799.502683846746</v>
      </c>
      <c r="I201" s="23">
        <v>-118670.21415981416</v>
      </c>
      <c r="J201" s="23">
        <v>-159469.71684366092</v>
      </c>
      <c r="K201" s="23">
        <v>46769.698106604454</v>
      </c>
      <c r="L201" s="23"/>
      <c r="M201" s="22">
        <v>1.3773115998863758E-3</v>
      </c>
      <c r="N201" s="27">
        <v>897</v>
      </c>
      <c r="O201" s="1" t="s">
        <v>833</v>
      </c>
    </row>
    <row r="202" spans="1:15" ht="11.5">
      <c r="A202" s="24">
        <v>3</v>
      </c>
      <c r="B202" s="25">
        <v>636</v>
      </c>
      <c r="C202" s="26" t="s">
        <v>835</v>
      </c>
      <c r="D202" s="23">
        <v>1752108.4900000002</v>
      </c>
      <c r="E202" s="21">
        <v>-3.9212160421256852E-2</v>
      </c>
      <c r="F202" s="23">
        <v>1855959.3632622256</v>
      </c>
      <c r="G202" s="23">
        <v>1878580.22</v>
      </c>
      <c r="H202" s="23">
        <v>-22620.856737774331</v>
      </c>
      <c r="I202" s="23">
        <v>-171238.1444359014</v>
      </c>
      <c r="J202" s="23">
        <v>-193859.00117367573</v>
      </c>
      <c r="K202" s="23">
        <v>67487.502034982259</v>
      </c>
      <c r="L202" s="23"/>
      <c r="M202" s="22">
        <v>1.9874261148376021E-3</v>
      </c>
      <c r="N202" s="27">
        <v>900</v>
      </c>
      <c r="O202" s="1" t="s">
        <v>835</v>
      </c>
    </row>
    <row r="203" spans="1:15" ht="11.5">
      <c r="A203" s="24">
        <v>3</v>
      </c>
      <c r="B203" s="25">
        <v>683</v>
      </c>
      <c r="C203" s="26" t="s">
        <v>843</v>
      </c>
      <c r="D203" s="23">
        <v>531871.46</v>
      </c>
      <c r="E203" s="21">
        <v>-6.5587046440619759E-2</v>
      </c>
      <c r="F203" s="23">
        <v>563396.51446980319</v>
      </c>
      <c r="G203" s="23">
        <v>592301.55000000005</v>
      </c>
      <c r="H203" s="23">
        <v>-28905.035530196852</v>
      </c>
      <c r="I203" s="23">
        <v>-51981.188612820275</v>
      </c>
      <c r="J203" s="23">
        <v>-80886.224143017127</v>
      </c>
      <c r="K203" s="23">
        <v>20486.560303750925</v>
      </c>
      <c r="L203" s="23"/>
      <c r="M203" s="22">
        <v>6.0330466713325655E-4</v>
      </c>
      <c r="N203" s="27">
        <v>914</v>
      </c>
      <c r="O203" s="1" t="s">
        <v>843</v>
      </c>
    </row>
    <row r="204" spans="1:15" ht="11.5">
      <c r="A204" s="24">
        <v>3</v>
      </c>
      <c r="B204" s="25">
        <v>710</v>
      </c>
      <c r="C204" s="26" t="s">
        <v>839</v>
      </c>
      <c r="D204" s="23">
        <v>5065761.2300000004</v>
      </c>
      <c r="E204" s="21">
        <v>-4.1989430285203799E-2</v>
      </c>
      <c r="F204" s="23">
        <v>5366018.7371555213</v>
      </c>
      <c r="G204" s="23">
        <v>5480350.8700000001</v>
      </c>
      <c r="H204" s="23">
        <v>-114332.13284447882</v>
      </c>
      <c r="I204" s="23">
        <v>-495090.09181305289</v>
      </c>
      <c r="J204" s="23">
        <v>-609422.22465753171</v>
      </c>
      <c r="K204" s="23">
        <v>195122.37585148576</v>
      </c>
      <c r="L204" s="23"/>
      <c r="M204" s="22">
        <v>5.7461202987686292E-3</v>
      </c>
      <c r="N204" s="27">
        <v>1087</v>
      </c>
      <c r="O204" s="1" t="s">
        <v>839</v>
      </c>
    </row>
    <row r="205" spans="1:15" ht="11.5">
      <c r="A205" s="24">
        <v>3</v>
      </c>
      <c r="B205" s="25">
        <v>684</v>
      </c>
      <c r="C205" s="26" t="s">
        <v>845</v>
      </c>
      <c r="D205" s="23">
        <v>6296261.25</v>
      </c>
      <c r="E205" s="21">
        <v>-2.7467049410672895E-2</v>
      </c>
      <c r="F205" s="23">
        <v>6669452.8832986951</v>
      </c>
      <c r="G205" s="23">
        <v>6684716.0300000003</v>
      </c>
      <c r="H205" s="23">
        <v>-15263.146701305173</v>
      </c>
      <c r="I205" s="23">
        <v>-615350.07648622768</v>
      </c>
      <c r="J205" s="23">
        <v>-630613.22318753286</v>
      </c>
      <c r="K205" s="23">
        <v>242518.62618515981</v>
      </c>
      <c r="L205" s="23"/>
      <c r="M205" s="22">
        <v>7.1418831114105508E-3</v>
      </c>
      <c r="N205" s="27">
        <v>917</v>
      </c>
      <c r="O205" s="1" t="s">
        <v>845</v>
      </c>
    </row>
    <row r="206" spans="1:15" ht="11.5">
      <c r="A206" s="24">
        <v>3</v>
      </c>
      <c r="B206" s="25">
        <v>686</v>
      </c>
      <c r="C206" s="26" t="s">
        <v>847</v>
      </c>
      <c r="D206" s="23">
        <v>497960.17</v>
      </c>
      <c r="E206" s="21">
        <v>-4.1459112169996377E-2</v>
      </c>
      <c r="F206" s="23">
        <v>527475.23644677352</v>
      </c>
      <c r="G206" s="23">
        <v>536377.61</v>
      </c>
      <c r="H206" s="23">
        <v>-8902.3735532264691</v>
      </c>
      <c r="I206" s="23">
        <v>-48666.949564171111</v>
      </c>
      <c r="J206" s="23">
        <v>-57569.32311739758</v>
      </c>
      <c r="K206" s="23">
        <v>19180.369353849259</v>
      </c>
      <c r="L206" s="23"/>
      <c r="M206" s="22">
        <v>5.6483890789603539E-4</v>
      </c>
      <c r="N206" s="27">
        <v>918</v>
      </c>
      <c r="O206" s="1" t="s">
        <v>847</v>
      </c>
    </row>
    <row r="207" spans="1:15" ht="11.5">
      <c r="A207" s="24">
        <v>3</v>
      </c>
      <c r="B207" s="25">
        <v>687</v>
      </c>
      <c r="C207" s="26" t="s">
        <v>849</v>
      </c>
      <c r="D207" s="23">
        <v>248325.36</v>
      </c>
      <c r="E207" s="21">
        <v>-5.564619319201463E-2</v>
      </c>
      <c r="F207" s="23">
        <v>263044.086400987</v>
      </c>
      <c r="G207" s="23">
        <v>272474.31</v>
      </c>
      <c r="H207" s="23">
        <v>-9430.2235990129993</v>
      </c>
      <c r="I207" s="23">
        <v>-24269.486795750421</v>
      </c>
      <c r="J207" s="23">
        <v>-33699.710394763417</v>
      </c>
      <c r="K207" s="23">
        <v>9564.9660588869683</v>
      </c>
      <c r="L207" s="23"/>
      <c r="M207" s="22">
        <v>2.81676795847527E-4</v>
      </c>
      <c r="N207" s="27">
        <v>921</v>
      </c>
      <c r="O207" s="1" t="s">
        <v>849</v>
      </c>
    </row>
    <row r="208" spans="1:15" ht="11.5">
      <c r="A208" s="24">
        <v>3</v>
      </c>
      <c r="B208" s="25">
        <v>689</v>
      </c>
      <c r="C208" s="26" t="s">
        <v>851</v>
      </c>
      <c r="D208" s="23">
        <v>737040.02</v>
      </c>
      <c r="E208" s="21">
        <v>3.7192943705166882E-2</v>
      </c>
      <c r="F208" s="23">
        <v>780725.81351282529</v>
      </c>
      <c r="G208" s="23">
        <v>793387.33</v>
      </c>
      <c r="H208" s="23">
        <v>-12661.516487174667</v>
      </c>
      <c r="I208" s="23">
        <v>-72032.848490905744</v>
      </c>
      <c r="J208" s="23">
        <v>-84694.364978080412</v>
      </c>
      <c r="K208" s="23">
        <v>28389.217981366757</v>
      </c>
      <c r="L208" s="23"/>
      <c r="M208" s="22">
        <v>8.3602847186045452E-4</v>
      </c>
      <c r="N208" s="27">
        <v>926</v>
      </c>
      <c r="O208" s="1" t="s">
        <v>851</v>
      </c>
    </row>
    <row r="209" spans="1:15" ht="11.5">
      <c r="A209" s="24">
        <v>3</v>
      </c>
      <c r="B209" s="25">
        <v>691</v>
      </c>
      <c r="C209" s="26" t="s">
        <v>853</v>
      </c>
      <c r="D209" s="23">
        <v>491220.1</v>
      </c>
      <c r="E209" s="21">
        <v>-5.2642878394428078E-2</v>
      </c>
      <c r="F209" s="23">
        <v>520335.66940686794</v>
      </c>
      <c r="G209" s="23">
        <v>534603.55000000005</v>
      </c>
      <c r="H209" s="23">
        <v>-14267.880593132111</v>
      </c>
      <c r="I209" s="23">
        <v>-48008.224898001557</v>
      </c>
      <c r="J209" s="23">
        <v>-62276.105491133669</v>
      </c>
      <c r="K209" s="23">
        <v>18920.756156129453</v>
      </c>
      <c r="L209" s="23"/>
      <c r="M209" s="22">
        <v>5.5719361012464372E-4</v>
      </c>
      <c r="N209" s="27">
        <v>927</v>
      </c>
      <c r="O209" s="1" t="s">
        <v>853</v>
      </c>
    </row>
    <row r="210" spans="1:15" ht="11.5">
      <c r="A210" s="24">
        <v>3</v>
      </c>
      <c r="B210" s="25">
        <v>680</v>
      </c>
      <c r="C210" s="26" t="s">
        <v>841</v>
      </c>
      <c r="D210" s="23">
        <v>3364534.96</v>
      </c>
      <c r="E210" s="21">
        <v>-2.3217397822096749E-2</v>
      </c>
      <c r="F210" s="23">
        <v>3563957.4818994775</v>
      </c>
      <c r="G210" s="23">
        <v>3585823.31</v>
      </c>
      <c r="H210" s="23">
        <v>-21865.828100522514</v>
      </c>
      <c r="I210" s="23">
        <v>-328824.79979314504</v>
      </c>
      <c r="J210" s="23">
        <v>-350690.62789366755</v>
      </c>
      <c r="K210" s="23">
        <v>129594.74898712973</v>
      </c>
      <c r="L210" s="23"/>
      <c r="M210" s="22">
        <v>3.8164101606448387E-3</v>
      </c>
      <c r="N210" s="27">
        <v>906</v>
      </c>
      <c r="O210" s="1" t="s">
        <v>841</v>
      </c>
    </row>
    <row r="211" spans="1:15" ht="11.5">
      <c r="A211" s="24">
        <v>3</v>
      </c>
      <c r="B211" s="25">
        <v>694</v>
      </c>
      <c r="C211" s="26" t="s">
        <v>855</v>
      </c>
      <c r="D211" s="23">
        <v>4466306.17</v>
      </c>
      <c r="E211" s="21">
        <v>-3.5463383629253185E-2</v>
      </c>
      <c r="F211" s="23">
        <v>4731032.8114484204</v>
      </c>
      <c r="G211" s="23">
        <v>4809782.59</v>
      </c>
      <c r="H211" s="23">
        <v>-78749.778551579453</v>
      </c>
      <c r="I211" s="23">
        <v>-436503.78124325932</v>
      </c>
      <c r="J211" s="23">
        <v>-515253.55979483877</v>
      </c>
      <c r="K211" s="23">
        <v>172032.63865054882</v>
      </c>
      <c r="L211" s="23"/>
      <c r="M211" s="22">
        <v>5.0661551894644998E-3</v>
      </c>
      <c r="N211" s="27">
        <v>934</v>
      </c>
      <c r="O211" s="1" t="s">
        <v>855</v>
      </c>
    </row>
    <row r="212" spans="1:15" ht="11.5">
      <c r="A212" s="24">
        <v>3</v>
      </c>
      <c r="B212" s="25">
        <v>697</v>
      </c>
      <c r="C212" s="26" t="s">
        <v>857</v>
      </c>
      <c r="D212" s="23">
        <v>234870.61</v>
      </c>
      <c r="E212" s="21">
        <v>-3.3898209571684129E-2</v>
      </c>
      <c r="F212" s="23">
        <v>248791.84723578981</v>
      </c>
      <c r="G212" s="23">
        <v>253968.35</v>
      </c>
      <c r="H212" s="23">
        <v>-5176.5027642101923</v>
      </c>
      <c r="I212" s="23">
        <v>-22954.518894505363</v>
      </c>
      <c r="J212" s="23">
        <v>-28131.021658715556</v>
      </c>
      <c r="K212" s="23">
        <v>9046.7176323838939</v>
      </c>
      <c r="L212" s="23"/>
      <c r="M212" s="22">
        <v>2.6641500031875169E-4</v>
      </c>
      <c r="N212" s="27">
        <v>940</v>
      </c>
      <c r="O212" s="1" t="s">
        <v>857</v>
      </c>
    </row>
    <row r="213" spans="1:15" ht="11.5">
      <c r="A213" s="24">
        <v>3</v>
      </c>
      <c r="B213" s="25">
        <v>698</v>
      </c>
      <c r="C213" s="26" t="s">
        <v>859</v>
      </c>
      <c r="D213" s="23">
        <v>8765406.4199999999</v>
      </c>
      <c r="E213" s="21">
        <v>-2.7546480321422685E-2</v>
      </c>
      <c r="F213" s="23">
        <v>9284949.0832601469</v>
      </c>
      <c r="G213" s="23">
        <v>9464137.6199999992</v>
      </c>
      <c r="H213" s="23">
        <v>-179188.53673985228</v>
      </c>
      <c r="I213" s="23">
        <v>-856666.09068673442</v>
      </c>
      <c r="J213" s="23">
        <v>-1035854.6274265867</v>
      </c>
      <c r="K213" s="23">
        <v>337624.85998067184</v>
      </c>
      <c r="L213" s="23"/>
      <c r="M213" s="22">
        <v>9.9426478016056939E-3</v>
      </c>
      <c r="N213" s="27">
        <v>946</v>
      </c>
      <c r="O213" s="1" t="s">
        <v>859</v>
      </c>
    </row>
    <row r="214" spans="1:15" ht="11.5">
      <c r="A214" s="24">
        <v>3</v>
      </c>
      <c r="B214" s="25">
        <v>700</v>
      </c>
      <c r="C214" s="26" t="s">
        <v>861</v>
      </c>
      <c r="D214" s="23">
        <v>1065942.5900000001</v>
      </c>
      <c r="E214" s="21">
        <v>-3.7005046898347375E-2</v>
      </c>
      <c r="F214" s="23">
        <v>1129123.0776528497</v>
      </c>
      <c r="G214" s="23">
        <v>1140098.06</v>
      </c>
      <c r="H214" s="23">
        <v>-10974.982347150333</v>
      </c>
      <c r="I214" s="23">
        <v>-104177.35672680794</v>
      </c>
      <c r="J214" s="23">
        <v>-115152.33907395827</v>
      </c>
      <c r="K214" s="23">
        <v>41057.84722942541</v>
      </c>
      <c r="L214" s="23"/>
      <c r="M214" s="22">
        <v>1.2091044318172505E-3</v>
      </c>
      <c r="N214" s="27">
        <v>948</v>
      </c>
      <c r="O214" s="1" t="s">
        <v>861</v>
      </c>
    </row>
    <row r="215" spans="1:15" ht="11.5">
      <c r="A215" s="24">
        <v>3</v>
      </c>
      <c r="B215" s="25">
        <v>702</v>
      </c>
      <c r="C215" s="26" t="s">
        <v>863</v>
      </c>
      <c r="D215" s="23">
        <v>801116.41</v>
      </c>
      <c r="E215" s="21">
        <v>-3.6875920312570462E-2</v>
      </c>
      <c r="F215" s="23">
        <v>848600.13560148876</v>
      </c>
      <c r="G215" s="23">
        <v>856012.98</v>
      </c>
      <c r="H215" s="23">
        <v>-7412.8443985112244</v>
      </c>
      <c r="I215" s="23">
        <v>-78295.201643335895</v>
      </c>
      <c r="J215" s="23">
        <v>-85708.046041847119</v>
      </c>
      <c r="K215" s="23">
        <v>30857.3045897019</v>
      </c>
      <c r="L215" s="23"/>
      <c r="M215" s="22">
        <v>9.0871066680291428E-4</v>
      </c>
      <c r="N215" s="27">
        <v>952</v>
      </c>
      <c r="O215" s="1" t="s">
        <v>863</v>
      </c>
    </row>
    <row r="216" spans="1:15" ht="11.5">
      <c r="A216" s="24">
        <v>3</v>
      </c>
      <c r="B216" s="25">
        <v>704</v>
      </c>
      <c r="C216" s="26" t="s">
        <v>865</v>
      </c>
      <c r="D216" s="23">
        <v>1215390.2</v>
      </c>
      <c r="E216" s="21">
        <v>-2.1049340630658244E-2</v>
      </c>
      <c r="F216" s="23">
        <v>1287428.7377644912</v>
      </c>
      <c r="G216" s="23">
        <v>1292344.7</v>
      </c>
      <c r="H216" s="23">
        <v>-4915.9622355087195</v>
      </c>
      <c r="I216" s="23">
        <v>-118783.26245287417</v>
      </c>
      <c r="J216" s="23">
        <v>-123699.22468838289</v>
      </c>
      <c r="K216" s="23">
        <v>46814.252121909114</v>
      </c>
      <c r="L216" s="23"/>
      <c r="M216" s="22">
        <v>1.3786236622811501E-3</v>
      </c>
      <c r="N216" s="27">
        <v>954</v>
      </c>
      <c r="O216" s="1" t="s">
        <v>865</v>
      </c>
    </row>
    <row r="217" spans="1:15" ht="11.5">
      <c r="A217" s="24">
        <v>3</v>
      </c>
      <c r="B217" s="25">
        <v>491</v>
      </c>
      <c r="C217" s="26" t="s">
        <v>1201</v>
      </c>
      <c r="D217" s="23">
        <v>9252714.1899999995</v>
      </c>
      <c r="E217" s="21">
        <v>-4.0493353135667959E-2</v>
      </c>
      <c r="F217" s="23">
        <v>9801140.5312691312</v>
      </c>
      <c r="G217" s="23">
        <v>10008637</v>
      </c>
      <c r="H217" s="23">
        <v>-207496.46873086877</v>
      </c>
      <c r="I217" s="23">
        <v>-904291.95334321691</v>
      </c>
      <c r="J217" s="23">
        <v>-1111788.4220740856</v>
      </c>
      <c r="K217" s="23">
        <v>356394.92148498981</v>
      </c>
      <c r="L217" s="23"/>
      <c r="M217" s="22">
        <v>1.049540363469984E-2</v>
      </c>
      <c r="N217" s="27">
        <v>668</v>
      </c>
      <c r="O217" s="1" t="s">
        <v>1201</v>
      </c>
    </row>
    <row r="218" spans="1:15" ht="11.5">
      <c r="A218" s="24">
        <v>3</v>
      </c>
      <c r="B218" s="25">
        <v>729</v>
      </c>
      <c r="C218" s="26" t="s">
        <v>867</v>
      </c>
      <c r="D218" s="23">
        <v>1959651.8199999998</v>
      </c>
      <c r="E218" s="21">
        <v>-6.1167889006112169E-2</v>
      </c>
      <c r="F218" s="23">
        <v>2075804.1895355808</v>
      </c>
      <c r="G218" s="23">
        <v>2138847.2799999998</v>
      </c>
      <c r="H218" s="23">
        <v>-63043.090464418987</v>
      </c>
      <c r="I218" s="23">
        <v>-191521.89679603514</v>
      </c>
      <c r="J218" s="23">
        <v>-254564.98726045413</v>
      </c>
      <c r="K218" s="23">
        <v>75481.630815056793</v>
      </c>
      <c r="L218" s="23"/>
      <c r="M218" s="22">
        <v>2.2228436339904014E-3</v>
      </c>
      <c r="N218" s="27">
        <v>967</v>
      </c>
      <c r="O218" s="1" t="s">
        <v>867</v>
      </c>
    </row>
    <row r="219" spans="1:15" ht="11.5">
      <c r="A219" s="24">
        <v>3</v>
      </c>
      <c r="B219" s="25">
        <v>738</v>
      </c>
      <c r="C219" s="26" t="s">
        <v>877</v>
      </c>
      <c r="D219" s="23">
        <v>550431.62</v>
      </c>
      <c r="E219" s="21">
        <v>-2.5576406424594779E-2</v>
      </c>
      <c r="F219" s="23">
        <v>583056.77120176225</v>
      </c>
      <c r="G219" s="23">
        <v>588815.02</v>
      </c>
      <c r="H219" s="23">
        <v>-5758.2487982377643</v>
      </c>
      <c r="I219" s="23">
        <v>-53795.121583850771</v>
      </c>
      <c r="J219" s="23">
        <v>-59553.370382088535</v>
      </c>
      <c r="K219" s="23">
        <v>21201.458292613246</v>
      </c>
      <c r="L219" s="23"/>
      <c r="M219" s="22">
        <v>6.2435755677456208E-4</v>
      </c>
      <c r="N219" s="27">
        <v>982</v>
      </c>
      <c r="O219" s="1" t="s">
        <v>877</v>
      </c>
    </row>
    <row r="220" spans="1:15" ht="11.5">
      <c r="A220" s="24">
        <v>3</v>
      </c>
      <c r="B220" s="25">
        <v>732</v>
      </c>
      <c r="C220" s="26" t="s">
        <v>869</v>
      </c>
      <c r="D220" s="23">
        <v>593257.39</v>
      </c>
      <c r="E220" s="21">
        <v>6.7660966402297166E-3</v>
      </c>
      <c r="F220" s="23">
        <v>628420.9077686792</v>
      </c>
      <c r="G220" s="23">
        <v>639835.14</v>
      </c>
      <c r="H220" s="23">
        <v>-11414.232231320813</v>
      </c>
      <c r="I220" s="23">
        <v>-57980.596073982771</v>
      </c>
      <c r="J220" s="23">
        <v>-69394.828305303585</v>
      </c>
      <c r="K220" s="23">
        <v>22851.016100545952</v>
      </c>
      <c r="L220" s="23"/>
      <c r="M220" s="22">
        <v>6.7293505877960558E-4</v>
      </c>
      <c r="N220" s="27">
        <v>972</v>
      </c>
      <c r="O220" s="1" t="s">
        <v>869</v>
      </c>
    </row>
    <row r="221" spans="1:15" ht="11.5">
      <c r="A221" s="24">
        <v>3</v>
      </c>
      <c r="B221" s="25">
        <v>734</v>
      </c>
      <c r="C221" s="26" t="s">
        <v>871</v>
      </c>
      <c r="D221" s="23">
        <v>8054420.0300000003</v>
      </c>
      <c r="E221" s="21">
        <v>-6.1623012493846038E-2</v>
      </c>
      <c r="F221" s="23">
        <v>8531821.1490004901</v>
      </c>
      <c r="G221" s="23">
        <v>8897268.2799999993</v>
      </c>
      <c r="H221" s="23">
        <v>-365447.13099950925</v>
      </c>
      <c r="I221" s="23">
        <v>-787179.53158514574</v>
      </c>
      <c r="J221" s="23">
        <v>-1152626.662584655</v>
      </c>
      <c r="K221" s="23">
        <v>310239.17255559145</v>
      </c>
      <c r="L221" s="23"/>
      <c r="M221" s="22">
        <v>9.1361721028433915E-3</v>
      </c>
      <c r="N221" s="27">
        <v>2202</v>
      </c>
      <c r="O221" s="1" t="s">
        <v>871</v>
      </c>
    </row>
    <row r="222" spans="1:15" ht="11.5">
      <c r="A222" s="24">
        <v>3</v>
      </c>
      <c r="B222" s="25">
        <v>736</v>
      </c>
      <c r="C222" s="26" t="s">
        <v>873</v>
      </c>
      <c r="D222" s="23">
        <v>427614.86</v>
      </c>
      <c r="E222" s="21">
        <v>-3.499597718336759E-2</v>
      </c>
      <c r="F222" s="23">
        <v>452960.42329380277</v>
      </c>
      <c r="G222" s="23">
        <v>469714.52</v>
      </c>
      <c r="H222" s="23">
        <v>-16754.096706197248</v>
      </c>
      <c r="I222" s="23">
        <v>-41791.918467113726</v>
      </c>
      <c r="J222" s="23">
        <v>-58546.015173310974</v>
      </c>
      <c r="K222" s="23">
        <v>16470.817246276027</v>
      </c>
      <c r="L222" s="23"/>
      <c r="M222" s="22">
        <v>4.8504584316957737E-4</v>
      </c>
      <c r="N222" s="27">
        <v>978</v>
      </c>
      <c r="O222" s="1" t="s">
        <v>873</v>
      </c>
    </row>
    <row r="223" spans="1:15" ht="11.5">
      <c r="A223" s="24">
        <v>3</v>
      </c>
      <c r="B223" s="25">
        <v>790</v>
      </c>
      <c r="C223" s="26" t="s">
        <v>875</v>
      </c>
      <c r="D223" s="23">
        <v>4399277.51</v>
      </c>
      <c r="E223" s="21">
        <v>-3.1382561791131074E-2</v>
      </c>
      <c r="F223" s="23">
        <v>4660031.2325827647</v>
      </c>
      <c r="G223" s="23">
        <v>4733317.17</v>
      </c>
      <c r="H223" s="23">
        <v>-73285.937417235225</v>
      </c>
      <c r="I223" s="23">
        <v>-429952.89502363664</v>
      </c>
      <c r="J223" s="23">
        <v>-503238.83244087186</v>
      </c>
      <c r="K223" s="23">
        <v>169450.83686488876</v>
      </c>
      <c r="L223" s="23"/>
      <c r="M223" s="22">
        <v>4.9901242187301645E-3</v>
      </c>
      <c r="N223" s="27">
        <v>1185</v>
      </c>
      <c r="O223" s="1" t="s">
        <v>875</v>
      </c>
    </row>
    <row r="224" spans="1:15" ht="11.5">
      <c r="A224" s="24">
        <v>3</v>
      </c>
      <c r="B224" s="25">
        <v>484</v>
      </c>
      <c r="C224" s="26" t="s">
        <v>728</v>
      </c>
      <c r="D224" s="23">
        <v>520133.15</v>
      </c>
      <c r="E224" s="21">
        <v>-5.474110443763576E-2</v>
      </c>
      <c r="F224" s="23">
        <v>550962.45203718834</v>
      </c>
      <c r="G224" s="23">
        <v>565996.31000000006</v>
      </c>
      <c r="H224" s="23">
        <v>-15033.857962811715</v>
      </c>
      <c r="I224" s="23">
        <v>-50833.972881211463</v>
      </c>
      <c r="J224" s="23">
        <v>-65867.830844023178</v>
      </c>
      <c r="K224" s="23">
        <v>20034.425504716735</v>
      </c>
      <c r="L224" s="23"/>
      <c r="M224" s="22">
        <v>5.8998983875863966E-4</v>
      </c>
      <c r="N224" s="27">
        <v>649</v>
      </c>
      <c r="O224" s="1" t="s">
        <v>728</v>
      </c>
    </row>
    <row r="225" spans="1:15" ht="11.5">
      <c r="A225" s="24">
        <v>3</v>
      </c>
      <c r="B225" s="25">
        <v>739</v>
      </c>
      <c r="C225" s="26" t="s">
        <v>879</v>
      </c>
      <c r="D225" s="23">
        <v>659584.22</v>
      </c>
      <c r="E225" s="21">
        <v>-4.2497520029570121E-2</v>
      </c>
      <c r="F225" s="23">
        <v>698679.05780709465</v>
      </c>
      <c r="G225" s="23">
        <v>707668.31</v>
      </c>
      <c r="H225" s="23">
        <v>-8989.2521929054055</v>
      </c>
      <c r="I225" s="23">
        <v>-64462.890612442236</v>
      </c>
      <c r="J225" s="23">
        <v>-73452.142805347641</v>
      </c>
      <c r="K225" s="23">
        <v>25405.784883498949</v>
      </c>
      <c r="L225" s="23"/>
      <c r="M225" s="22">
        <v>7.4816993995776475E-4</v>
      </c>
      <c r="N225" s="27">
        <v>986</v>
      </c>
      <c r="O225" s="1" t="s">
        <v>879</v>
      </c>
    </row>
    <row r="226" spans="1:15" ht="11.5">
      <c r="A226" s="24">
        <v>3</v>
      </c>
      <c r="B226" s="25">
        <v>743</v>
      </c>
      <c r="C226" s="26" t="s">
        <v>883</v>
      </c>
      <c r="D226" s="23">
        <v>12944157.07</v>
      </c>
      <c r="E226" s="21">
        <v>-2.1523104007994984E-2</v>
      </c>
      <c r="F226" s="23">
        <v>13711382.400528995</v>
      </c>
      <c r="G226" s="23">
        <v>13959713.75</v>
      </c>
      <c r="H226" s="23">
        <v>-248331.34947100468</v>
      </c>
      <c r="I226" s="23">
        <v>-1265066.3190118177</v>
      </c>
      <c r="J226" s="23">
        <v>-1513397.6684828224</v>
      </c>
      <c r="K226" s="23">
        <v>498581.47003371624</v>
      </c>
      <c r="L226" s="23"/>
      <c r="M226" s="22">
        <v>1.4682627213043056E-2</v>
      </c>
      <c r="N226" s="27">
        <v>994</v>
      </c>
      <c r="O226" s="1" t="s">
        <v>883</v>
      </c>
    </row>
    <row r="227" spans="1:15" ht="11.5">
      <c r="A227" s="24">
        <v>3</v>
      </c>
      <c r="B227" s="25">
        <v>753</v>
      </c>
      <c r="C227" s="26" t="s">
        <v>895</v>
      </c>
      <c r="D227" s="23">
        <v>3831381.42</v>
      </c>
      <c r="E227" s="21">
        <v>-4.4065940762415164E-3</v>
      </c>
      <c r="F227" s="23">
        <v>4058474.8383234651</v>
      </c>
      <c r="G227" s="23">
        <v>4142460.26</v>
      </c>
      <c r="H227" s="23">
        <v>-83985.421676534694</v>
      </c>
      <c r="I227" s="23">
        <v>-374450.92511765007</v>
      </c>
      <c r="J227" s="23">
        <v>-458436.34679418476</v>
      </c>
      <c r="K227" s="23">
        <v>147576.68423776838</v>
      </c>
      <c r="L227" s="23"/>
      <c r="M227" s="22">
        <v>4.345956619393799E-3</v>
      </c>
      <c r="N227" s="27">
        <v>1013</v>
      </c>
      <c r="O227" s="1" t="s">
        <v>895</v>
      </c>
    </row>
    <row r="228" spans="1:15" ht="11.5">
      <c r="A228" s="24">
        <v>3</v>
      </c>
      <c r="B228" s="25">
        <v>746</v>
      </c>
      <c r="C228" s="26" t="s">
        <v>885</v>
      </c>
      <c r="D228" s="23">
        <v>848167.4</v>
      </c>
      <c r="E228" s="21">
        <v>-2.4313900198453153E-2</v>
      </c>
      <c r="F228" s="23">
        <v>898439.92916430486</v>
      </c>
      <c r="G228" s="23">
        <v>899446.67</v>
      </c>
      <c r="H228" s="23">
        <v>-1006.7408356951782</v>
      </c>
      <c r="I228" s="23">
        <v>-82893.617932884357</v>
      </c>
      <c r="J228" s="23">
        <v>-83900.358768579536</v>
      </c>
      <c r="K228" s="23">
        <v>32669.608908467537</v>
      </c>
      <c r="L228" s="23"/>
      <c r="M228" s="22">
        <v>9.6208085865385551E-4</v>
      </c>
      <c r="N228" s="27">
        <v>997</v>
      </c>
      <c r="O228" s="1" t="s">
        <v>885</v>
      </c>
    </row>
    <row r="229" spans="1:15" ht="11.5">
      <c r="A229" s="24">
        <v>3</v>
      </c>
      <c r="B229" s="25">
        <v>747</v>
      </c>
      <c r="C229" s="26" t="s">
        <v>887</v>
      </c>
      <c r="D229" s="23">
        <v>216414.42</v>
      </c>
      <c r="E229" s="21">
        <v>-6.2001187677025164E-2</v>
      </c>
      <c r="F229" s="23">
        <v>229241.72300766822</v>
      </c>
      <c r="G229" s="23">
        <v>233339.51999999999</v>
      </c>
      <c r="H229" s="23">
        <v>-4097.7969923317723</v>
      </c>
      <c r="I229" s="23">
        <v>-21150.747183453139</v>
      </c>
      <c r="J229" s="23">
        <v>-25248.544175784911</v>
      </c>
      <c r="K229" s="23">
        <v>8335.8243473550574</v>
      </c>
      <c r="L229" s="23"/>
      <c r="M229" s="22">
        <v>2.4548004440948348E-4</v>
      </c>
      <c r="N229" s="27">
        <v>1001</v>
      </c>
      <c r="O229" s="1" t="s">
        <v>887</v>
      </c>
    </row>
    <row r="230" spans="1:15" ht="11.5">
      <c r="A230" s="24">
        <v>3</v>
      </c>
      <c r="B230" s="25">
        <v>791</v>
      </c>
      <c r="C230" s="26" t="s">
        <v>889</v>
      </c>
      <c r="D230" s="23">
        <v>1152177.29</v>
      </c>
      <c r="E230" s="21">
        <v>-4.4002371504980729E-2</v>
      </c>
      <c r="F230" s="23">
        <v>1220469.0758125349</v>
      </c>
      <c r="G230" s="23">
        <v>1252734.8500000001</v>
      </c>
      <c r="H230" s="23">
        <v>-32265.774187465198</v>
      </c>
      <c r="I230" s="23">
        <v>-112605.29945881687</v>
      </c>
      <c r="J230" s="23">
        <v>-144871.07364628208</v>
      </c>
      <c r="K230" s="23">
        <v>44379.424931349611</v>
      </c>
      <c r="L230" s="23"/>
      <c r="M230" s="22">
        <v>1.3069209173621531E-3</v>
      </c>
      <c r="N230" s="27">
        <v>1942</v>
      </c>
      <c r="O230" s="1" t="s">
        <v>889</v>
      </c>
    </row>
    <row r="231" spans="1:15" ht="11.5">
      <c r="A231" s="24">
        <v>3</v>
      </c>
      <c r="B231" s="25">
        <v>749</v>
      </c>
      <c r="C231" s="26" t="s">
        <v>891</v>
      </c>
      <c r="D231" s="23">
        <v>3185116.27</v>
      </c>
      <c r="E231" s="21">
        <v>-2.4341210068639478E-2</v>
      </c>
      <c r="F231" s="23">
        <v>3373904.2976644407</v>
      </c>
      <c r="G231" s="23">
        <v>3412309.69</v>
      </c>
      <c r="H231" s="23">
        <v>-38405.392335559241</v>
      </c>
      <c r="I231" s="23">
        <v>-311289.74204525398</v>
      </c>
      <c r="J231" s="23">
        <v>-349695.13438081322</v>
      </c>
      <c r="K231" s="23">
        <v>122683.92167501</v>
      </c>
      <c r="L231" s="23"/>
      <c r="M231" s="22">
        <v>3.6128945724086606E-3</v>
      </c>
      <c r="N231" s="27">
        <v>1006</v>
      </c>
      <c r="O231" s="1" t="s">
        <v>891</v>
      </c>
    </row>
    <row r="232" spans="1:15" ht="11.5">
      <c r="A232" s="24">
        <v>3</v>
      </c>
      <c r="B232" s="25">
        <v>751</v>
      </c>
      <c r="C232" s="26" t="s">
        <v>893</v>
      </c>
      <c r="D232" s="23">
        <v>575085.43000000005</v>
      </c>
      <c r="E232" s="21">
        <v>-6.2769930035819779E-2</v>
      </c>
      <c r="F232" s="23">
        <v>609171.86040470761</v>
      </c>
      <c r="G232" s="23">
        <v>628614.56000000006</v>
      </c>
      <c r="H232" s="23">
        <v>-19442.699595292448</v>
      </c>
      <c r="I232" s="23">
        <v>-56204.602904082989</v>
      </c>
      <c r="J232" s="23">
        <v>-75647.302499375437</v>
      </c>
      <c r="K232" s="23">
        <v>22151.070752139123</v>
      </c>
      <c r="L232" s="23"/>
      <c r="M232" s="22">
        <v>6.5232250649308347E-4</v>
      </c>
      <c r="N232" s="27">
        <v>1011</v>
      </c>
      <c r="O232" s="1" t="s">
        <v>893</v>
      </c>
    </row>
    <row r="233" spans="1:15" ht="11.5">
      <c r="A233" s="24">
        <v>3</v>
      </c>
      <c r="B233" s="25">
        <v>755</v>
      </c>
      <c r="C233" s="26" t="s">
        <v>897</v>
      </c>
      <c r="D233" s="23">
        <v>1277165.81</v>
      </c>
      <c r="E233" s="21">
        <v>0.10483957342327406</v>
      </c>
      <c r="F233" s="23">
        <v>1352865.9081538292</v>
      </c>
      <c r="G233" s="23">
        <v>1357371.38</v>
      </c>
      <c r="H233" s="23">
        <v>-4505.4718461707234</v>
      </c>
      <c r="I233" s="23">
        <v>-124820.75435943752</v>
      </c>
      <c r="J233" s="23">
        <v>-129326.22620560824</v>
      </c>
      <c r="K233" s="23">
        <v>49193.717565619889</v>
      </c>
      <c r="L233" s="23"/>
      <c r="M233" s="22">
        <v>1.4486960700542686E-3</v>
      </c>
      <c r="N233" s="27">
        <v>1017</v>
      </c>
      <c r="O233" s="1" t="s">
        <v>897</v>
      </c>
    </row>
    <row r="234" spans="1:15" ht="11.5">
      <c r="A234" s="24">
        <v>3</v>
      </c>
      <c r="B234" s="25">
        <v>758</v>
      </c>
      <c r="C234" s="26" t="s">
        <v>899</v>
      </c>
      <c r="D234" s="23">
        <v>1430776.99</v>
      </c>
      <c r="E234" s="21">
        <v>-3.9483502075035676E-2</v>
      </c>
      <c r="F234" s="23">
        <v>1515581.921146129</v>
      </c>
      <c r="G234" s="23">
        <v>1540548.53</v>
      </c>
      <c r="H234" s="23">
        <v>-24966.608853871003</v>
      </c>
      <c r="I234" s="23">
        <v>-139833.5766692074</v>
      </c>
      <c r="J234" s="23">
        <v>-164800.1855230784</v>
      </c>
      <c r="K234" s="23">
        <v>55110.494341723534</v>
      </c>
      <c r="L234" s="23"/>
      <c r="M234" s="22">
        <v>1.6229380604363935E-3</v>
      </c>
      <c r="N234" s="27">
        <v>1020</v>
      </c>
      <c r="O234" s="1" t="s">
        <v>899</v>
      </c>
    </row>
    <row r="235" spans="1:15" ht="11.5">
      <c r="A235" s="24">
        <v>3</v>
      </c>
      <c r="B235" s="25">
        <v>759</v>
      </c>
      <c r="C235" s="26" t="s">
        <v>901</v>
      </c>
      <c r="D235" s="23">
        <v>359575.18</v>
      </c>
      <c r="E235" s="21">
        <v>-3.0439689010669301E-2</v>
      </c>
      <c r="F235" s="23">
        <v>380887.89930907765</v>
      </c>
      <c r="G235" s="23">
        <v>383527.94</v>
      </c>
      <c r="H235" s="23">
        <v>-2640.040690922353</v>
      </c>
      <c r="I235" s="23">
        <v>-35142.222619105763</v>
      </c>
      <c r="J235" s="23">
        <v>-37782.263310028116</v>
      </c>
      <c r="K235" s="23">
        <v>13850.07311503816</v>
      </c>
      <c r="L235" s="23"/>
      <c r="M235" s="22">
        <v>4.0786806699363197E-4</v>
      </c>
      <c r="N235" s="27">
        <v>1021</v>
      </c>
      <c r="O235" s="1" t="s">
        <v>901</v>
      </c>
    </row>
    <row r="236" spans="1:15" ht="11.5">
      <c r="A236" s="24">
        <v>3</v>
      </c>
      <c r="B236" s="25">
        <v>761</v>
      </c>
      <c r="C236" s="26" t="s">
        <v>1221</v>
      </c>
      <c r="D236" s="23">
        <v>1583703.11</v>
      </c>
      <c r="E236" s="21">
        <v>-3.5830805679188261E-2</v>
      </c>
      <c r="F236" s="23">
        <v>1677572.2693016608</v>
      </c>
      <c r="G236" s="23">
        <v>1701206.02</v>
      </c>
      <c r="H236" s="23">
        <v>-23633.750698339194</v>
      </c>
      <c r="I236" s="23">
        <v>-154779.44627376713</v>
      </c>
      <c r="J236" s="23">
        <v>-178413.19697210632</v>
      </c>
      <c r="K236" s="23">
        <v>61000.884059943528</v>
      </c>
      <c r="L236" s="23"/>
      <c r="M236" s="22">
        <v>1.796402983563836E-3</v>
      </c>
      <c r="N236" s="27">
        <v>1027</v>
      </c>
      <c r="O236" s="1" t="s">
        <v>1221</v>
      </c>
    </row>
    <row r="237" spans="1:15" ht="11.5">
      <c r="A237" s="24">
        <v>3</v>
      </c>
      <c r="B237" s="25">
        <v>765</v>
      </c>
      <c r="C237" s="26" t="s">
        <v>903</v>
      </c>
      <c r="D237" s="23">
        <v>1931494.91</v>
      </c>
      <c r="E237" s="21">
        <v>-2.4470806468245867E-2</v>
      </c>
      <c r="F237" s="23">
        <v>2045978.3647916855</v>
      </c>
      <c r="G237" s="23">
        <v>2057685.66</v>
      </c>
      <c r="H237" s="23">
        <v>-11707.295208314434</v>
      </c>
      <c r="I237" s="23">
        <v>-188770.04835230744</v>
      </c>
      <c r="J237" s="23">
        <v>-200477.34356062187</v>
      </c>
      <c r="K237" s="23">
        <v>74397.086375160958</v>
      </c>
      <c r="L237" s="23"/>
      <c r="M237" s="22">
        <v>2.1909050990386466E-3</v>
      </c>
      <c r="N237" s="27">
        <v>1031</v>
      </c>
      <c r="O237" s="1" t="s">
        <v>903</v>
      </c>
    </row>
    <row r="238" spans="1:15" ht="11.5">
      <c r="A238" s="24">
        <v>3</v>
      </c>
      <c r="B238" s="25">
        <v>152</v>
      </c>
      <c r="C238" s="26" t="s">
        <v>566</v>
      </c>
      <c r="D238" s="23">
        <v>912872.99</v>
      </c>
      <c r="E238" s="21">
        <v>-6.1362875829049937E-2</v>
      </c>
      <c r="F238" s="23">
        <v>966980.74515904195</v>
      </c>
      <c r="G238" s="23">
        <v>1003510.26</v>
      </c>
      <c r="H238" s="23">
        <v>-36529.514840958058</v>
      </c>
      <c r="I238" s="23">
        <v>-89217.464446652593</v>
      </c>
      <c r="J238" s="23">
        <v>-125746.97928761065</v>
      </c>
      <c r="K238" s="23">
        <v>35161.930965990199</v>
      </c>
      <c r="L238" s="23"/>
      <c r="M238" s="22">
        <v>1.0354767585515694E-3</v>
      </c>
      <c r="N238" s="27">
        <v>196</v>
      </c>
      <c r="O238" s="1" t="s">
        <v>566</v>
      </c>
    </row>
    <row r="239" spans="1:15" ht="11.5">
      <c r="A239" s="24">
        <v>3</v>
      </c>
      <c r="B239" s="25">
        <v>151</v>
      </c>
      <c r="C239" s="26" t="s">
        <v>564</v>
      </c>
      <c r="D239" s="23">
        <v>366651.19</v>
      </c>
      <c r="E239" s="21">
        <v>-4.3353342877591045E-2</v>
      </c>
      <c r="F239" s="23">
        <v>388383.31816526793</v>
      </c>
      <c r="G239" s="23">
        <v>393464.13</v>
      </c>
      <c r="H239" s="23">
        <v>-5080.8118347320706</v>
      </c>
      <c r="I239" s="23">
        <v>-35833.779579947768</v>
      </c>
      <c r="J239" s="23">
        <v>-40914.591414679839</v>
      </c>
      <c r="K239" s="23">
        <v>14122.626008880112</v>
      </c>
      <c r="L239" s="23"/>
      <c r="M239" s="22">
        <v>4.1589442331980443E-4</v>
      </c>
      <c r="N239" s="27">
        <v>193</v>
      </c>
      <c r="O239" s="1" t="s">
        <v>564</v>
      </c>
    </row>
    <row r="240" spans="1:15" ht="11.5">
      <c r="A240" s="24">
        <v>3</v>
      </c>
      <c r="B240" s="25">
        <v>768</v>
      </c>
      <c r="C240" s="26" t="s">
        <v>905</v>
      </c>
      <c r="D240" s="23">
        <v>441874.4</v>
      </c>
      <c r="E240" s="21">
        <v>-8.4537510415568784E-2</v>
      </c>
      <c r="F240" s="23">
        <v>468065.15392541583</v>
      </c>
      <c r="G240" s="23">
        <v>489837.15</v>
      </c>
      <c r="H240" s="23">
        <v>-21771.996074584196</v>
      </c>
      <c r="I240" s="23">
        <v>-43185.540599559143</v>
      </c>
      <c r="J240" s="23">
        <v>-64957.536674143339</v>
      </c>
      <c r="K240" s="23">
        <v>17020.064476262291</v>
      </c>
      <c r="L240" s="23"/>
      <c r="M240" s="22">
        <v>5.0122051633811585E-4</v>
      </c>
      <c r="N240" s="27">
        <v>1038</v>
      </c>
      <c r="O240" s="1" t="s">
        <v>905</v>
      </c>
    </row>
    <row r="241" spans="1:15" ht="11.5">
      <c r="A241" s="24">
        <v>3</v>
      </c>
      <c r="B241" s="25">
        <v>941</v>
      </c>
      <c r="C241" s="26" t="s">
        <v>907</v>
      </c>
      <c r="D241" s="23">
        <v>357332.47</v>
      </c>
      <c r="E241" s="21">
        <v>-4.2343389600708624E-2</v>
      </c>
      <c r="F241" s="23">
        <v>378512.25953143928</v>
      </c>
      <c r="G241" s="23">
        <v>378382.79</v>
      </c>
      <c r="H241" s="23">
        <v>129.46953143930295</v>
      </c>
      <c r="I241" s="23">
        <v>-34923.036706190149</v>
      </c>
      <c r="J241" s="23">
        <v>-34793.567174750846</v>
      </c>
      <c r="K241" s="23">
        <v>13763.688683621544</v>
      </c>
      <c r="L241" s="23"/>
      <c r="M241" s="22">
        <v>4.0532414893864471E-4</v>
      </c>
      <c r="N241" s="27">
        <v>1043</v>
      </c>
      <c r="O241" s="1" t="s">
        <v>907</v>
      </c>
    </row>
    <row r="242" spans="1:15" ht="11.5">
      <c r="A242" s="24">
        <v>3</v>
      </c>
      <c r="B242" s="25">
        <v>777</v>
      </c>
      <c r="C242" s="26" t="s">
        <v>909</v>
      </c>
      <c r="D242" s="23">
        <v>1254818.1000000001</v>
      </c>
      <c r="E242" s="21">
        <v>-5.0442990181511785E-2</v>
      </c>
      <c r="F242" s="23">
        <v>1329193.6059769425</v>
      </c>
      <c r="G242" s="23">
        <v>1354102.26</v>
      </c>
      <c r="H242" s="23">
        <v>-24908.654023057548</v>
      </c>
      <c r="I242" s="23">
        <v>-122636.65422258376</v>
      </c>
      <c r="J242" s="23">
        <v>-147545.3082456413</v>
      </c>
      <c r="K242" s="23">
        <v>48332.931185832313</v>
      </c>
      <c r="L242" s="23"/>
      <c r="M242" s="22">
        <v>1.4233469420097962E-3</v>
      </c>
      <c r="N242" s="27">
        <v>1057</v>
      </c>
      <c r="O242" s="1" t="s">
        <v>909</v>
      </c>
    </row>
    <row r="243" spans="1:15" ht="11.5">
      <c r="A243" s="24">
        <v>3</v>
      </c>
      <c r="B243" s="25">
        <v>778</v>
      </c>
      <c r="C243" s="26" t="s">
        <v>911</v>
      </c>
      <c r="D243" s="23">
        <v>1125853.99</v>
      </c>
      <c r="E243" s="21">
        <v>4.520323414451529E-2</v>
      </c>
      <c r="F243" s="23">
        <v>1192585.5426946967</v>
      </c>
      <c r="G243" s="23">
        <v>1224832.8799999999</v>
      </c>
      <c r="H243" s="23">
        <v>-32247.337305303197</v>
      </c>
      <c r="I243" s="23">
        <v>-110032.65451522118</v>
      </c>
      <c r="J243" s="23">
        <v>-142279.99182052439</v>
      </c>
      <c r="K243" s="23">
        <v>43365.507258753067</v>
      </c>
      <c r="L243" s="23"/>
      <c r="M243" s="22">
        <v>1.2770622561278223E-3</v>
      </c>
      <c r="N243" s="27">
        <v>1060</v>
      </c>
      <c r="O243" s="1" t="s">
        <v>911</v>
      </c>
    </row>
    <row r="244" spans="1:15" ht="11.5">
      <c r="A244" s="24">
        <v>3</v>
      </c>
      <c r="B244" s="25">
        <v>781</v>
      </c>
      <c r="C244" s="26" t="s">
        <v>913</v>
      </c>
      <c r="D244" s="23">
        <v>609323.07999999996</v>
      </c>
      <c r="E244" s="21">
        <v>-5.0027673346622878E-2</v>
      </c>
      <c r="F244" s="23">
        <v>645438.84241881501</v>
      </c>
      <c r="G244" s="23">
        <v>654190.59</v>
      </c>
      <c r="H244" s="23">
        <v>-8751.7475811849581</v>
      </c>
      <c r="I244" s="23">
        <v>-59550.737968953217</v>
      </c>
      <c r="J244" s="23">
        <v>-68302.485550138168</v>
      </c>
      <c r="K244" s="23">
        <v>23469.832396886362</v>
      </c>
      <c r="L244" s="23"/>
      <c r="M244" s="22">
        <v>6.9115845763939034E-4</v>
      </c>
      <c r="N244" s="27">
        <v>1066</v>
      </c>
      <c r="O244" s="1" t="s">
        <v>913</v>
      </c>
    </row>
    <row r="245" spans="1:15" ht="11.5">
      <c r="A245" s="24">
        <v>3</v>
      </c>
      <c r="B245" s="25">
        <v>783</v>
      </c>
      <c r="C245" s="26" t="s">
        <v>915</v>
      </c>
      <c r="D245" s="23">
        <v>1498821.83</v>
      </c>
      <c r="E245" s="21">
        <v>-2.7989562855957169E-2</v>
      </c>
      <c r="F245" s="23">
        <v>1587659.9109740763</v>
      </c>
      <c r="G245" s="23">
        <v>1588842.46</v>
      </c>
      <c r="H245" s="23">
        <v>-1182.5490259237122</v>
      </c>
      <c r="I245" s="23">
        <v>-146483.77681750862</v>
      </c>
      <c r="J245" s="23">
        <v>-147666.32584343234</v>
      </c>
      <c r="K245" s="23">
        <v>57731.437225214751</v>
      </c>
      <c r="L245" s="23"/>
      <c r="M245" s="22">
        <v>1.7001216896281831E-3</v>
      </c>
      <c r="N245" s="27">
        <v>1068</v>
      </c>
      <c r="O245" s="1" t="s">
        <v>915</v>
      </c>
    </row>
    <row r="246" spans="1:15" ht="11.5">
      <c r="A246" s="24">
        <v>3</v>
      </c>
      <c r="B246" s="25">
        <v>908</v>
      </c>
      <c r="C246" s="26" t="s">
        <v>917</v>
      </c>
      <c r="D246" s="23">
        <v>3980371.61</v>
      </c>
      <c r="E246" s="21">
        <v>-4.2056493920292107E-2</v>
      </c>
      <c r="F246" s="23">
        <v>4216295.9662632747</v>
      </c>
      <c r="G246" s="23">
        <v>4277629.1500000004</v>
      </c>
      <c r="H246" s="23">
        <v>-61333.18373672571</v>
      </c>
      <c r="I246" s="23">
        <v>-389012.12599097745</v>
      </c>
      <c r="J246" s="23">
        <v>-450345.30972770316</v>
      </c>
      <c r="K246" s="23">
        <v>153315.47028224292</v>
      </c>
      <c r="L246" s="23"/>
      <c r="M246" s="22">
        <v>4.5149569958833936E-3</v>
      </c>
      <c r="N246" s="27">
        <v>1176</v>
      </c>
      <c r="O246" s="1" t="s">
        <v>917</v>
      </c>
    </row>
    <row r="247" spans="1:15" ht="11.5">
      <c r="A247" s="24">
        <v>3</v>
      </c>
      <c r="B247" s="25">
        <v>831</v>
      </c>
      <c r="C247" s="26" t="s">
        <v>919</v>
      </c>
      <c r="D247" s="23">
        <v>947314.24</v>
      </c>
      <c r="E247" s="21">
        <v>-2.6100334584456354E-2</v>
      </c>
      <c r="F247" s="23">
        <v>1003463.3949405947</v>
      </c>
      <c r="G247" s="23">
        <v>1009364.77</v>
      </c>
      <c r="H247" s="23">
        <v>-5901.3750594053417</v>
      </c>
      <c r="I247" s="23">
        <v>-92583.497871930376</v>
      </c>
      <c r="J247" s="23">
        <v>-98484.872931335718</v>
      </c>
      <c r="K247" s="23">
        <v>36488.534850811469</v>
      </c>
      <c r="L247" s="23"/>
      <c r="M247" s="22">
        <v>1.0745436542765315E-3</v>
      </c>
      <c r="N247" s="27">
        <v>1077</v>
      </c>
      <c r="O247" s="1" t="s">
        <v>919</v>
      </c>
    </row>
    <row r="248" spans="1:15" ht="11.5">
      <c r="A248" s="24">
        <v>3</v>
      </c>
      <c r="B248" s="25">
        <v>832</v>
      </c>
      <c r="C248" s="26" t="s">
        <v>921</v>
      </c>
      <c r="D248" s="23">
        <v>665780.31999999995</v>
      </c>
      <c r="E248" s="21">
        <v>-4.1249342315480747E-2</v>
      </c>
      <c r="F248" s="23">
        <v>705242.41268856614</v>
      </c>
      <c r="G248" s="23">
        <v>717525.04</v>
      </c>
      <c r="H248" s="23">
        <v>-12282.627311433898</v>
      </c>
      <c r="I248" s="23">
        <v>-65068.45166804747</v>
      </c>
      <c r="J248" s="23">
        <v>-77351.078979481361</v>
      </c>
      <c r="K248" s="23">
        <v>25644.44551082058</v>
      </c>
      <c r="L248" s="23"/>
      <c r="M248" s="22">
        <v>7.5519820962281574E-4</v>
      </c>
      <c r="N248" s="27">
        <v>1078</v>
      </c>
      <c r="O248" s="1" t="s">
        <v>921</v>
      </c>
    </row>
    <row r="249" spans="1:15" ht="11.5">
      <c r="A249" s="24">
        <v>3</v>
      </c>
      <c r="B249" s="25">
        <v>834</v>
      </c>
      <c r="C249" s="26" t="s">
        <v>925</v>
      </c>
      <c r="D249" s="23">
        <v>1262616.57</v>
      </c>
      <c r="E249" s="21">
        <v>-3.9163964905669368E-2</v>
      </c>
      <c r="F249" s="23">
        <v>1337454.3064405418</v>
      </c>
      <c r="G249" s="23">
        <v>1361604.19</v>
      </c>
      <c r="H249" s="23">
        <v>-24149.883559458191</v>
      </c>
      <c r="I249" s="23">
        <v>-123398.81908843578</v>
      </c>
      <c r="J249" s="23">
        <v>-147548.70264789398</v>
      </c>
      <c r="K249" s="23">
        <v>48633.311706215922</v>
      </c>
      <c r="L249" s="23"/>
      <c r="M249" s="22">
        <v>1.4321927886124671E-3</v>
      </c>
      <c r="N249" s="27">
        <v>1084</v>
      </c>
      <c r="O249" s="1" t="s">
        <v>925</v>
      </c>
    </row>
    <row r="250" spans="1:15" ht="11.5">
      <c r="A250" s="24">
        <v>3</v>
      </c>
      <c r="B250" s="25">
        <v>837</v>
      </c>
      <c r="C250" s="26" t="s">
        <v>927</v>
      </c>
      <c r="D250" s="23">
        <v>30241580.120000001</v>
      </c>
      <c r="E250" s="21">
        <v>-2.6780865480371504E-2</v>
      </c>
      <c r="F250" s="23">
        <v>32034057.310891047</v>
      </c>
      <c r="G250" s="23">
        <v>32776728.010000002</v>
      </c>
      <c r="H250" s="23">
        <v>-742670.69910895452</v>
      </c>
      <c r="I250" s="23">
        <v>-2955588.7059016787</v>
      </c>
      <c r="J250" s="23">
        <v>-3698259.4050106332</v>
      </c>
      <c r="K250" s="23">
        <v>1164841.5104075996</v>
      </c>
      <c r="L250" s="23"/>
      <c r="M250" s="22">
        <v>3.4303187518052412E-2</v>
      </c>
      <c r="N250" s="27">
        <v>1090</v>
      </c>
      <c r="O250" s="1" t="s">
        <v>927</v>
      </c>
    </row>
    <row r="251" spans="1:15" ht="11.5">
      <c r="A251" s="24">
        <v>3</v>
      </c>
      <c r="B251" s="25">
        <v>109</v>
      </c>
      <c r="C251" s="26" t="s">
        <v>546</v>
      </c>
      <c r="D251" s="23">
        <v>10662388.33</v>
      </c>
      <c r="E251" s="21">
        <v>-3.5736533609690285E-2</v>
      </c>
      <c r="F251" s="23">
        <v>11294368.795508422</v>
      </c>
      <c r="G251" s="23">
        <v>11462802.25</v>
      </c>
      <c r="H251" s="23">
        <v>-168433.45449157804</v>
      </c>
      <c r="I251" s="23">
        <v>-1042063.09329864</v>
      </c>
      <c r="J251" s="23">
        <v>-1210496.5477902181</v>
      </c>
      <c r="K251" s="23">
        <v>410692.57881322515</v>
      </c>
      <c r="L251" s="23"/>
      <c r="M251" s="22">
        <v>1.2094404618507205E-2</v>
      </c>
      <c r="N251" s="27">
        <v>162</v>
      </c>
      <c r="O251" s="1" t="s">
        <v>546</v>
      </c>
    </row>
    <row r="252" spans="1:15" ht="11.5">
      <c r="A252" s="24">
        <v>3</v>
      </c>
      <c r="B252" s="25">
        <v>108</v>
      </c>
      <c r="C252" s="26" t="s">
        <v>544</v>
      </c>
      <c r="D252" s="23">
        <v>1605497.07</v>
      </c>
      <c r="E252" s="21">
        <v>-3.2660396932910188E-2</v>
      </c>
      <c r="F252" s="23">
        <v>1700657.9996405179</v>
      </c>
      <c r="G252" s="23">
        <v>1731225.63</v>
      </c>
      <c r="H252" s="23">
        <v>-30567.63035948202</v>
      </c>
      <c r="I252" s="23">
        <v>-156909.42697508214</v>
      </c>
      <c r="J252" s="23">
        <v>-187477.05733456416</v>
      </c>
      <c r="K252" s="23">
        <v>61840.341164480647</v>
      </c>
      <c r="L252" s="23"/>
      <c r="M252" s="22">
        <v>1.8211239899951933E-3</v>
      </c>
      <c r="N252" s="27">
        <v>158</v>
      </c>
      <c r="O252" s="1" t="s">
        <v>544</v>
      </c>
    </row>
    <row r="253" spans="1:15" ht="11.5">
      <c r="A253" s="24">
        <v>3</v>
      </c>
      <c r="B253" s="25">
        <v>844</v>
      </c>
      <c r="C253" s="26" t="s">
        <v>931</v>
      </c>
      <c r="D253" s="23">
        <v>245221.05</v>
      </c>
      <c r="E253" s="21">
        <v>-5.0381311590429523E-2</v>
      </c>
      <c r="F253" s="23">
        <v>259755.77791789267</v>
      </c>
      <c r="G253" s="23">
        <v>269326.8</v>
      </c>
      <c r="H253" s="23">
        <v>-9571.0220821073162</v>
      </c>
      <c r="I253" s="23">
        <v>-23966.094461778102</v>
      </c>
      <c r="J253" s="23">
        <v>-33537.116543885422</v>
      </c>
      <c r="K253" s="23">
        <v>9445.3946233063925</v>
      </c>
      <c r="L253" s="23"/>
      <c r="M253" s="22">
        <v>2.7815556026322165E-4</v>
      </c>
      <c r="N253" s="27">
        <v>1104</v>
      </c>
      <c r="O253" s="1" t="s">
        <v>931</v>
      </c>
    </row>
    <row r="254" spans="1:15" ht="11.5">
      <c r="A254" s="24">
        <v>3</v>
      </c>
      <c r="B254" s="25">
        <v>845</v>
      </c>
      <c r="C254" s="26" t="s">
        <v>929</v>
      </c>
      <c r="D254" s="23">
        <v>563860.87</v>
      </c>
      <c r="E254" s="21">
        <v>-4.4875648713170686E-2</v>
      </c>
      <c r="F254" s="23">
        <v>597281.99893243168</v>
      </c>
      <c r="G254" s="23">
        <v>598250.43000000005</v>
      </c>
      <c r="H254" s="23">
        <v>-968.43106756836642</v>
      </c>
      <c r="I254" s="23">
        <v>-55107.597303414135</v>
      </c>
      <c r="J254" s="23">
        <v>-56076.028370982502</v>
      </c>
      <c r="K254" s="23">
        <v>21718.724513213139</v>
      </c>
      <c r="L254" s="23"/>
      <c r="M254" s="22">
        <v>6.395904275157357E-4</v>
      </c>
      <c r="N254" s="27">
        <v>1103</v>
      </c>
      <c r="O254" s="1" t="s">
        <v>929</v>
      </c>
    </row>
    <row r="255" spans="1:15" ht="11.5">
      <c r="A255" s="24">
        <v>3</v>
      </c>
      <c r="B255" s="25">
        <v>848</v>
      </c>
      <c r="C255" s="26" t="s">
        <v>935</v>
      </c>
      <c r="D255" s="23">
        <v>697979.45</v>
      </c>
      <c r="E255" s="21">
        <v>-5.4349284749300716E-2</v>
      </c>
      <c r="F255" s="23">
        <v>739350.04766292649</v>
      </c>
      <c r="G255" s="23">
        <v>762086.56</v>
      </c>
      <c r="H255" s="23">
        <v>-22736.512337073567</v>
      </c>
      <c r="I255" s="23">
        <v>-68215.356842652473</v>
      </c>
      <c r="J255" s="23">
        <v>-90951.86917972604</v>
      </c>
      <c r="K255" s="23">
        <v>26884.687689773586</v>
      </c>
      <c r="L255" s="23"/>
      <c r="M255" s="22">
        <v>7.9172185653297422E-4</v>
      </c>
      <c r="N255" s="27">
        <v>1111</v>
      </c>
      <c r="O255" s="1" t="s">
        <v>935</v>
      </c>
    </row>
    <row r="256" spans="1:15" ht="11.5">
      <c r="A256" s="24">
        <v>3</v>
      </c>
      <c r="B256" s="25">
        <v>849</v>
      </c>
      <c r="C256" s="26" t="s">
        <v>937</v>
      </c>
      <c r="D256" s="23">
        <v>753535.27</v>
      </c>
      <c r="E256" s="21">
        <v>-6.3872917981862606E-2</v>
      </c>
      <c r="F256" s="23">
        <v>798198.76901848067</v>
      </c>
      <c r="G256" s="23">
        <v>830404.77</v>
      </c>
      <c r="H256" s="23">
        <v>-32206.000981519348</v>
      </c>
      <c r="I256" s="23">
        <v>-73644.972407961992</v>
      </c>
      <c r="J256" s="23">
        <v>-105850.97338948134</v>
      </c>
      <c r="K256" s="23">
        <v>29024.580017619741</v>
      </c>
      <c r="L256" s="23"/>
      <c r="M256" s="22">
        <v>8.5473912294620712E-4</v>
      </c>
      <c r="N256" s="27">
        <v>1114</v>
      </c>
      <c r="O256" s="1" t="s">
        <v>937</v>
      </c>
    </row>
    <row r="257" spans="1:15" ht="11.5">
      <c r="A257" s="24">
        <v>3</v>
      </c>
      <c r="B257" s="25">
        <v>850</v>
      </c>
      <c r="C257" s="26" t="s">
        <v>939</v>
      </c>
      <c r="D257" s="23">
        <v>421803.29</v>
      </c>
      <c r="E257" s="21">
        <v>-2.7383506333049108E-2</v>
      </c>
      <c r="F257" s="23">
        <v>446804.3902522907</v>
      </c>
      <c r="G257" s="23">
        <v>445837.75</v>
      </c>
      <c r="H257" s="23">
        <v>966.64025229070103</v>
      </c>
      <c r="I257" s="23">
        <v>-41223.938533942266</v>
      </c>
      <c r="J257" s="23">
        <v>-40257.298281651565</v>
      </c>
      <c r="K257" s="23">
        <v>16246.967898795585</v>
      </c>
      <c r="L257" s="23"/>
      <c r="M257" s="22">
        <v>4.7845374795850584E-4</v>
      </c>
      <c r="N257" s="27">
        <v>1119</v>
      </c>
      <c r="O257" s="1" t="s">
        <v>939</v>
      </c>
    </row>
    <row r="258" spans="1:15" ht="11.5">
      <c r="A258" s="24">
        <v>3</v>
      </c>
      <c r="B258" s="25">
        <v>851</v>
      </c>
      <c r="C258" s="26" t="s">
        <v>941</v>
      </c>
      <c r="D258" s="23">
        <v>3807014.75</v>
      </c>
      <c r="E258" s="21">
        <v>-3.2359309445782344E-2</v>
      </c>
      <c r="F258" s="23">
        <v>4032663.9084660215</v>
      </c>
      <c r="G258" s="23">
        <v>4086828.92</v>
      </c>
      <c r="H258" s="23">
        <v>-54165.011533978395</v>
      </c>
      <c r="I258" s="23">
        <v>-372069.50674047985</v>
      </c>
      <c r="J258" s="23">
        <v>-426234.51827445824</v>
      </c>
      <c r="K258" s="23">
        <v>146638.13180189111</v>
      </c>
      <c r="L258" s="23"/>
      <c r="M258" s="22">
        <v>4.3183173741267265E-3</v>
      </c>
      <c r="N258" s="27">
        <v>1121</v>
      </c>
      <c r="O258" s="1" t="s">
        <v>941</v>
      </c>
    </row>
    <row r="259" spans="1:15" ht="11.5">
      <c r="A259" s="24">
        <v>3</v>
      </c>
      <c r="B259" s="25">
        <v>186</v>
      </c>
      <c r="C259" s="26" t="s">
        <v>588</v>
      </c>
      <c r="D259" s="23">
        <v>6511914.9299999997</v>
      </c>
      <c r="E259" s="21">
        <v>-1.8615061368541137E-2</v>
      </c>
      <c r="F259" s="23">
        <v>6897888.7757690037</v>
      </c>
      <c r="G259" s="23">
        <v>6962895.9000000004</v>
      </c>
      <c r="H259" s="23">
        <v>-65007.124230996706</v>
      </c>
      <c r="I259" s="23">
        <v>-636426.47456016985</v>
      </c>
      <c r="J259" s="23">
        <v>-701433.59879116656</v>
      </c>
      <c r="K259" s="23">
        <v>250825.14844158207</v>
      </c>
      <c r="L259" s="23"/>
      <c r="M259" s="22">
        <v>7.3865002443329712E-3</v>
      </c>
      <c r="N259" s="27">
        <v>258</v>
      </c>
      <c r="O259" s="1" t="s">
        <v>588</v>
      </c>
    </row>
    <row r="260" spans="1:15" ht="11.5">
      <c r="A260" s="24">
        <v>3</v>
      </c>
      <c r="B260" s="25">
        <v>858</v>
      </c>
      <c r="C260" s="26" t="s">
        <v>945</v>
      </c>
      <c r="D260" s="23">
        <v>7258408.71</v>
      </c>
      <c r="E260" s="21">
        <v>-2.329021461201786E-2</v>
      </c>
      <c r="F260" s="23">
        <v>7688628.6919987407</v>
      </c>
      <c r="G260" s="23">
        <v>7761599.4500000002</v>
      </c>
      <c r="H260" s="23">
        <v>-72970.758001259528</v>
      </c>
      <c r="I260" s="23">
        <v>-709383.2637371585</v>
      </c>
      <c r="J260" s="23">
        <v>-782354.02173841803</v>
      </c>
      <c r="K260" s="23">
        <v>279578.50520252762</v>
      </c>
      <c r="L260" s="23"/>
      <c r="M260" s="22">
        <v>8.2332521671752805E-3</v>
      </c>
      <c r="N260" s="27">
        <v>1137</v>
      </c>
      <c r="O260" s="1" t="s">
        <v>945</v>
      </c>
    </row>
    <row r="261" spans="1:15" ht="11.5">
      <c r="A261" s="24">
        <v>3</v>
      </c>
      <c r="B261" s="25">
        <v>859</v>
      </c>
      <c r="C261" s="26" t="s">
        <v>947</v>
      </c>
      <c r="D261" s="23">
        <v>1213015.1000000001</v>
      </c>
      <c r="E261" s="21">
        <v>-3.5043053209871784E-2</v>
      </c>
      <c r="F261" s="23">
        <v>1284912.8609744164</v>
      </c>
      <c r="G261" s="23">
        <v>1304446</v>
      </c>
      <c r="H261" s="23">
        <v>-19533.13902558363</v>
      </c>
      <c r="I261" s="23">
        <v>-118551.13771906291</v>
      </c>
      <c r="J261" s="23">
        <v>-138084.27674464654</v>
      </c>
      <c r="K261" s="23">
        <v>46722.768308550454</v>
      </c>
      <c r="L261" s="23"/>
      <c r="M261" s="22">
        <v>1.3759295735347673E-3</v>
      </c>
      <c r="N261" s="27">
        <v>1139</v>
      </c>
      <c r="O261" s="1" t="s">
        <v>947</v>
      </c>
    </row>
    <row r="262" spans="1:15" ht="11.5">
      <c r="A262" s="24">
        <v>3</v>
      </c>
      <c r="B262" s="25"/>
      <c r="C262" s="26" t="s">
        <v>949</v>
      </c>
      <c r="D262" s="23">
        <v>655874.3200000003</v>
      </c>
      <c r="E262" s="21">
        <v>3.7708667271374417E-2</v>
      </c>
      <c r="F262" s="23">
        <v>694749.26482848427</v>
      </c>
      <c r="G262" s="23">
        <v>666505.59</v>
      </c>
      <c r="H262" s="23">
        <v>28243.674828484305</v>
      </c>
      <c r="I262" s="23">
        <v>-64100.312384171288</v>
      </c>
      <c r="J262" s="23">
        <v>-35856.637555686983</v>
      </c>
      <c r="K262" s="23">
        <v>25262.887405843583</v>
      </c>
      <c r="L262" s="23"/>
      <c r="M262" s="22">
        <v>7.4396178036860872E-4</v>
      </c>
      <c r="N262" s="27">
        <v>1142</v>
      </c>
      <c r="O262" s="1" t="s">
        <v>949</v>
      </c>
    </row>
    <row r="263" spans="1:15" ht="11.5">
      <c r="A263" s="24">
        <v>3</v>
      </c>
      <c r="B263" s="25">
        <v>833</v>
      </c>
      <c r="C263" s="26" t="s">
        <v>923</v>
      </c>
      <c r="D263" s="23">
        <v>314622.52</v>
      </c>
      <c r="E263" s="21">
        <v>-1.1938080399683564E-2</v>
      </c>
      <c r="F263" s="23">
        <v>333270.80784087564</v>
      </c>
      <c r="G263" s="23">
        <v>339661.73</v>
      </c>
      <c r="H263" s="23">
        <v>-6390.9221591243404</v>
      </c>
      <c r="I263" s="23">
        <v>-30748.881607523785</v>
      </c>
      <c r="J263" s="23">
        <v>-37139.803766648125</v>
      </c>
      <c r="K263" s="23">
        <v>12118.592016383211</v>
      </c>
      <c r="L263" s="23"/>
      <c r="M263" s="22">
        <v>3.5687802218458271E-4</v>
      </c>
      <c r="N263" s="27">
        <v>1082</v>
      </c>
      <c r="O263" s="1" t="s">
        <v>923</v>
      </c>
    </row>
    <row r="264" spans="1:15" ht="11.5">
      <c r="A264" s="24">
        <v>3</v>
      </c>
      <c r="B264" s="25">
        <v>564</v>
      </c>
      <c r="C264" s="26" t="s">
        <v>774</v>
      </c>
      <c r="D264" s="23">
        <v>29361406.289999999</v>
      </c>
      <c r="E264" s="21">
        <v>-2.6086977199526365E-2</v>
      </c>
      <c r="F264" s="23">
        <v>31101713.868455656</v>
      </c>
      <c r="G264" s="23">
        <v>31662083.140000001</v>
      </c>
      <c r="H264" s="23">
        <v>-560369.27154434472</v>
      </c>
      <c r="I264" s="23">
        <v>-2869567.0158690936</v>
      </c>
      <c r="J264" s="23">
        <v>-3429936.2874134383</v>
      </c>
      <c r="K264" s="23">
        <v>1130939.0817153768</v>
      </c>
      <c r="L264" s="23"/>
      <c r="M264" s="22">
        <v>3.3304801593138235E-2</v>
      </c>
      <c r="N264" s="27">
        <v>754</v>
      </c>
      <c r="O264" s="1" t="s">
        <v>774</v>
      </c>
    </row>
    <row r="265" spans="1:15" ht="11.5">
      <c r="A265" s="24">
        <v>3</v>
      </c>
      <c r="B265" s="25">
        <v>886</v>
      </c>
      <c r="C265" s="26" t="s">
        <v>951</v>
      </c>
      <c r="D265" s="23">
        <v>2670190.9300000002</v>
      </c>
      <c r="E265" s="21">
        <v>-2.917373027103486E-2</v>
      </c>
      <c r="F265" s="23">
        <v>2828458.3326409021</v>
      </c>
      <c r="G265" s="23">
        <v>2859153.37</v>
      </c>
      <c r="H265" s="23">
        <v>-30695.037359097973</v>
      </c>
      <c r="I265" s="23">
        <v>-260964.7420536007</v>
      </c>
      <c r="J265" s="23">
        <v>-291659.7794126987</v>
      </c>
      <c r="K265" s="23">
        <v>102850.08996341667</v>
      </c>
      <c r="L265" s="23"/>
      <c r="M265" s="22">
        <v>3.0288119806351163E-3</v>
      </c>
      <c r="N265" s="27">
        <v>1149</v>
      </c>
      <c r="O265" s="1" t="s">
        <v>951</v>
      </c>
    </row>
    <row r="266" spans="1:15" ht="11.5">
      <c r="A266" s="24">
        <v>3</v>
      </c>
      <c r="B266" s="25">
        <v>887</v>
      </c>
      <c r="C266" s="26" t="s">
        <v>953</v>
      </c>
      <c r="D266" s="23">
        <v>863250.24</v>
      </c>
      <c r="E266" s="21">
        <v>-2.8659274944900507E-2</v>
      </c>
      <c r="F266" s="23">
        <v>914416.75838598504</v>
      </c>
      <c r="G266" s="23">
        <v>895101.26</v>
      </c>
      <c r="H266" s="23">
        <v>19315.498385985033</v>
      </c>
      <c r="I266" s="23">
        <v>-84367.70332723319</v>
      </c>
      <c r="J266" s="23">
        <v>-65052.204941248157</v>
      </c>
      <c r="K266" s="23">
        <v>33250.567907869052</v>
      </c>
      <c r="L266" s="23"/>
      <c r="M266" s="22">
        <v>9.7918940545503965E-4</v>
      </c>
      <c r="N266" s="27">
        <v>1152</v>
      </c>
      <c r="O266" s="1" t="s">
        <v>953</v>
      </c>
    </row>
    <row r="267" spans="1:15" ht="11.5">
      <c r="A267" s="24">
        <v>3</v>
      </c>
      <c r="B267" s="25">
        <v>889</v>
      </c>
      <c r="C267" s="26" t="s">
        <v>955</v>
      </c>
      <c r="D267" s="23">
        <v>510672.92</v>
      </c>
      <c r="E267" s="21">
        <v>-5.8659411993517846E-2</v>
      </c>
      <c r="F267" s="23">
        <v>540941.4958308097</v>
      </c>
      <c r="G267" s="23">
        <v>553383.4</v>
      </c>
      <c r="H267" s="23">
        <v>-12441.904169190326</v>
      </c>
      <c r="I267" s="23">
        <v>-49909.399865109663</v>
      </c>
      <c r="J267" s="23">
        <v>-62351.304034299988</v>
      </c>
      <c r="K267" s="23">
        <v>19670.037514463686</v>
      </c>
      <c r="L267" s="23"/>
      <c r="M267" s="22">
        <v>5.7925904882087144E-4</v>
      </c>
      <c r="N267" s="27">
        <v>1153</v>
      </c>
      <c r="O267" s="1" t="s">
        <v>955</v>
      </c>
    </row>
    <row r="268" spans="1:15" ht="11.5">
      <c r="A268" s="24">
        <v>3</v>
      </c>
      <c r="B268" s="25">
        <v>890</v>
      </c>
      <c r="C268" s="26" t="s">
        <v>957</v>
      </c>
      <c r="D268" s="23">
        <v>239173.76000000001</v>
      </c>
      <c r="E268" s="21">
        <v>5.444081810835761E-2</v>
      </c>
      <c r="F268" s="23">
        <v>253350.05329414978</v>
      </c>
      <c r="G268" s="23">
        <v>260386.49</v>
      </c>
      <c r="H268" s="23">
        <v>-7036.4367058502103</v>
      </c>
      <c r="I268" s="23">
        <v>-23375.076996606309</v>
      </c>
      <c r="J268" s="23">
        <v>-30411.513702456519</v>
      </c>
      <c r="K268" s="23">
        <v>9212.4658414927017</v>
      </c>
      <c r="L268" s="23"/>
      <c r="M268" s="22">
        <v>2.7129608658417096E-4</v>
      </c>
      <c r="N268" s="27">
        <v>1157</v>
      </c>
      <c r="O268" s="1" t="s">
        <v>957</v>
      </c>
    </row>
    <row r="269" spans="1:15" ht="11.5">
      <c r="A269" s="24">
        <v>3</v>
      </c>
      <c r="B269" s="25">
        <v>892</v>
      </c>
      <c r="C269" s="26" t="s">
        <v>963</v>
      </c>
      <c r="D269" s="23">
        <v>556969.04</v>
      </c>
      <c r="E269" s="21">
        <v>-3.1540396452020579E-2</v>
      </c>
      <c r="F269" s="23">
        <v>589981.67678256775</v>
      </c>
      <c r="G269" s="23">
        <v>602311.5</v>
      </c>
      <c r="H269" s="23">
        <v>-12329.823217432247</v>
      </c>
      <c r="I269" s="23">
        <v>-54434.040735596995</v>
      </c>
      <c r="J269" s="23">
        <v>-66763.863953029242</v>
      </c>
      <c r="K269" s="23">
        <v>21453.265842243654</v>
      </c>
      <c r="L269" s="23"/>
      <c r="M269" s="22">
        <v>6.3177298755742511E-4</v>
      </c>
      <c r="N269" s="27">
        <v>1166</v>
      </c>
      <c r="O269" s="1" t="s">
        <v>963</v>
      </c>
    </row>
    <row r="270" spans="1:15" ht="11.5">
      <c r="A270" s="24">
        <v>3</v>
      </c>
      <c r="B270" s="25">
        <v>785</v>
      </c>
      <c r="C270" s="26" t="s">
        <v>965</v>
      </c>
      <c r="D270" s="23">
        <v>525898.89</v>
      </c>
      <c r="E270" s="21">
        <v>-3.8007104311493276E-2</v>
      </c>
      <c r="F270" s="23">
        <v>557069.93864558637</v>
      </c>
      <c r="G270" s="23">
        <v>566601.15</v>
      </c>
      <c r="H270" s="23">
        <v>-9531.2113544136519</v>
      </c>
      <c r="I270" s="23">
        <v>-51397.473728638921</v>
      </c>
      <c r="J270" s="23">
        <v>-60928.685083052573</v>
      </c>
      <c r="K270" s="23">
        <v>20256.509577822948</v>
      </c>
      <c r="L270" s="23"/>
      <c r="M270" s="22">
        <v>5.9652994875340586E-4</v>
      </c>
      <c r="N270" s="27">
        <v>1168</v>
      </c>
      <c r="O270" s="1" t="s">
        <v>965</v>
      </c>
    </row>
    <row r="271" spans="1:15" ht="11.5">
      <c r="A271" s="24">
        <v>3</v>
      </c>
      <c r="B271" s="25">
        <v>911</v>
      </c>
      <c r="C271" s="26" t="s">
        <v>969</v>
      </c>
      <c r="D271" s="23">
        <v>323768.24</v>
      </c>
      <c r="E271" s="21">
        <v>-6.9123123130893818E-2</v>
      </c>
      <c r="F271" s="23">
        <v>342958.61242869229</v>
      </c>
      <c r="G271" s="23">
        <v>352338.82</v>
      </c>
      <c r="H271" s="23">
        <v>-9380.2075713077211</v>
      </c>
      <c r="I271" s="23">
        <v>-31642.716738891882</v>
      </c>
      <c r="J271" s="23">
        <v>-41022.924310199603</v>
      </c>
      <c r="K271" s="23">
        <v>12470.865748651568</v>
      </c>
      <c r="L271" s="23"/>
      <c r="M271" s="22">
        <v>3.6725206173220939E-4</v>
      </c>
      <c r="N271" s="27">
        <v>1181</v>
      </c>
      <c r="O271" s="1" t="s">
        <v>969</v>
      </c>
    </row>
    <row r="272" spans="1:15" ht="11.5">
      <c r="A272" s="24">
        <v>3</v>
      </c>
      <c r="B272" s="25">
        <v>92</v>
      </c>
      <c r="C272" s="26" t="s">
        <v>1573</v>
      </c>
      <c r="D272" s="23">
        <v>25131830.609999999</v>
      </c>
      <c r="E272" s="21">
        <v>-2.0354207262979734E-2</v>
      </c>
      <c r="F272" s="23">
        <v>26621443.022943005</v>
      </c>
      <c r="G272" s="23">
        <v>26924888.600000001</v>
      </c>
      <c r="H272" s="23">
        <v>-303445.57705699652</v>
      </c>
      <c r="I272" s="23">
        <v>-2456199.5244562668</v>
      </c>
      <c r="J272" s="23">
        <v>-2759645.1015132633</v>
      </c>
      <c r="K272" s="23">
        <v>968024.79932918085</v>
      </c>
      <c r="L272" s="23"/>
      <c r="M272" s="22">
        <v>2.8507171075912666E-2</v>
      </c>
      <c r="N272" s="27">
        <v>1192</v>
      </c>
      <c r="O272" s="1" t="s">
        <v>1573</v>
      </c>
    </row>
    <row r="273" spans="1:15" ht="11.5">
      <c r="A273" s="24">
        <v>3</v>
      </c>
      <c r="B273" s="25">
        <v>915</v>
      </c>
      <c r="C273" s="26" t="s">
        <v>1574</v>
      </c>
      <c r="D273" s="23">
        <v>3321439.14</v>
      </c>
      <c r="E273" s="21">
        <v>-3.7642279764210272E-2</v>
      </c>
      <c r="F273" s="23">
        <v>3518307.2889445522</v>
      </c>
      <c r="G273" s="23">
        <v>3579138.2</v>
      </c>
      <c r="H273" s="23">
        <v>-60830.911055447999</v>
      </c>
      <c r="I273" s="23">
        <v>-324612.93261034088</v>
      </c>
      <c r="J273" s="23">
        <v>-385443.84366578888</v>
      </c>
      <c r="K273" s="23">
        <v>127934.78942609295</v>
      </c>
      <c r="L273" s="23"/>
      <c r="M273" s="22">
        <v>3.7675263394675667E-3</v>
      </c>
      <c r="N273" s="27">
        <v>1193</v>
      </c>
      <c r="O273" s="1" t="s">
        <v>1574</v>
      </c>
    </row>
    <row r="274" spans="1:15" ht="11.5">
      <c r="A274" s="24">
        <v>3</v>
      </c>
      <c r="B274" s="25">
        <v>905</v>
      </c>
      <c r="C274" s="26" t="s">
        <v>967</v>
      </c>
      <c r="D274" s="23">
        <v>11329627.689999999</v>
      </c>
      <c r="E274" s="21">
        <v>7.3582548907527814E-2</v>
      </c>
      <c r="F274" s="23">
        <v>12001156.728331631</v>
      </c>
      <c r="G274" s="23">
        <v>12317009.84</v>
      </c>
      <c r="H274" s="23">
        <v>-315853.1116683688</v>
      </c>
      <c r="I274" s="23">
        <v>-1107274.1407612308</v>
      </c>
      <c r="J274" s="23">
        <v>-1423127.2524295996</v>
      </c>
      <c r="K274" s="23">
        <v>436393.22344957426</v>
      </c>
      <c r="L274" s="23"/>
      <c r="M274" s="22">
        <v>1.2851257825075211E-2</v>
      </c>
      <c r="N274" s="27">
        <v>1173</v>
      </c>
      <c r="O274" s="1" t="s">
        <v>967</v>
      </c>
    </row>
    <row r="275" spans="1:15" ht="11.5">
      <c r="A275" s="24">
        <v>3</v>
      </c>
      <c r="B275" s="25">
        <v>918</v>
      </c>
      <c r="C275" s="26" t="s">
        <v>1575</v>
      </c>
      <c r="D275" s="23">
        <v>401082.16</v>
      </c>
      <c r="E275" s="21">
        <v>-2.2061408253734944E-2</v>
      </c>
      <c r="F275" s="23">
        <v>424855.07863125409</v>
      </c>
      <c r="G275" s="23">
        <v>424329.91</v>
      </c>
      <c r="H275" s="23">
        <v>525.16863125411328</v>
      </c>
      <c r="I275" s="23">
        <v>-39198.808313943679</v>
      </c>
      <c r="J275" s="23">
        <v>-38673.639682689565</v>
      </c>
      <c r="K275" s="23">
        <v>15448.833929909826</v>
      </c>
      <c r="L275" s="23"/>
      <c r="M275" s="22">
        <v>4.5494965838529399E-4</v>
      </c>
      <c r="N275" s="27">
        <v>1203</v>
      </c>
      <c r="O275" s="1" t="s">
        <v>1575</v>
      </c>
    </row>
    <row r="276" spans="1:15" ht="11.5">
      <c r="A276" s="24">
        <v>3</v>
      </c>
      <c r="B276" s="25">
        <v>921</v>
      </c>
      <c r="C276" s="26" t="s">
        <v>1576</v>
      </c>
      <c r="D276" s="23">
        <v>342621.67</v>
      </c>
      <c r="E276" s="21">
        <v>-1.8546943230628089E-2</v>
      </c>
      <c r="F276" s="23">
        <v>362929.52184315951</v>
      </c>
      <c r="G276" s="23">
        <v>366131.59</v>
      </c>
      <c r="H276" s="23">
        <v>-3202.0681568405125</v>
      </c>
      <c r="I276" s="23">
        <v>-33485.311753914131</v>
      </c>
      <c r="J276" s="23">
        <v>-36687.379910754644</v>
      </c>
      <c r="K276" s="23">
        <v>13197.059875758045</v>
      </c>
      <c r="L276" s="23"/>
      <c r="M276" s="22">
        <v>3.8863760911704212E-4</v>
      </c>
      <c r="N276" s="27">
        <v>1210</v>
      </c>
      <c r="O276" s="1" t="s">
        <v>1576</v>
      </c>
    </row>
    <row r="277" spans="1:15" ht="11.5">
      <c r="A277" s="24">
        <v>3</v>
      </c>
      <c r="B277" s="25">
        <v>922</v>
      </c>
      <c r="C277" s="26" t="s">
        <v>1577</v>
      </c>
      <c r="D277" s="23">
        <v>816561.73</v>
      </c>
      <c r="E277" s="21">
        <v>-5.3019225445682258E-2</v>
      </c>
      <c r="F277" s="23">
        <v>864960.92971680139</v>
      </c>
      <c r="G277" s="23">
        <v>888882.1</v>
      </c>
      <c r="H277" s="23">
        <v>-23921.170283198589</v>
      </c>
      <c r="I277" s="23">
        <v>-79804.713155958452</v>
      </c>
      <c r="J277" s="23">
        <v>-103725.88343915704</v>
      </c>
      <c r="K277" s="23">
        <v>31452.225549722447</v>
      </c>
      <c r="L277" s="23"/>
      <c r="M277" s="22">
        <v>9.2623037662409292E-4</v>
      </c>
      <c r="N277" s="27">
        <v>1215</v>
      </c>
      <c r="O277" s="1" t="s">
        <v>1577</v>
      </c>
    </row>
    <row r="278" spans="1:15" ht="11.5">
      <c r="A278" s="24">
        <v>3</v>
      </c>
      <c r="B278" s="25">
        <v>924</v>
      </c>
      <c r="C278" s="26" t="s">
        <v>1578</v>
      </c>
      <c r="D278" s="23">
        <v>665868.55000000005</v>
      </c>
      <c r="E278" s="21">
        <v>-4.3433695367467669E-2</v>
      </c>
      <c r="F278" s="23">
        <v>705335.87225203228</v>
      </c>
      <c r="G278" s="23">
        <v>715003.92</v>
      </c>
      <c r="H278" s="23">
        <v>-9668.0477479677647</v>
      </c>
      <c r="I278" s="23">
        <v>-65077.074616666127</v>
      </c>
      <c r="J278" s="23">
        <v>-74745.122364633891</v>
      </c>
      <c r="K278" s="23">
        <v>25647.843943245589</v>
      </c>
      <c r="L278" s="23"/>
      <c r="M278" s="22">
        <v>7.5529828938791766E-4</v>
      </c>
      <c r="N278" s="27">
        <v>1216</v>
      </c>
      <c r="O278" s="1" t="s">
        <v>1578</v>
      </c>
    </row>
    <row r="279" spans="1:15" ht="11.5">
      <c r="A279" s="24">
        <v>3</v>
      </c>
      <c r="B279" s="25">
        <v>927</v>
      </c>
      <c r="C279" s="26" t="s">
        <v>1797</v>
      </c>
      <c r="D279" s="23">
        <v>5204395.1399999997</v>
      </c>
      <c r="E279" s="21">
        <v>-3.6498935107615045E-2</v>
      </c>
      <c r="F279" s="23">
        <v>5512869.7482650857</v>
      </c>
      <c r="G279" s="23">
        <v>5595412.04</v>
      </c>
      <c r="H279" s="23">
        <v>-82542.291734914295</v>
      </c>
      <c r="I279" s="23">
        <v>-508639.14636063611</v>
      </c>
      <c r="J279" s="23">
        <v>-591181.4380955504</v>
      </c>
      <c r="K279" s="23">
        <v>200462.25996062704</v>
      </c>
      <c r="L279" s="23"/>
      <c r="M279" s="22">
        <v>5.9033734909702401E-3</v>
      </c>
      <c r="N279" s="27">
        <v>1225</v>
      </c>
      <c r="O279" s="1" t="s">
        <v>1797</v>
      </c>
    </row>
    <row r="280" spans="1:15" ht="11.5">
      <c r="A280" s="24">
        <v>3</v>
      </c>
      <c r="B280" s="25">
        <v>925</v>
      </c>
      <c r="C280" s="26" t="s">
        <v>1796</v>
      </c>
      <c r="D280" s="23">
        <v>618068.5</v>
      </c>
      <c r="E280" s="21">
        <v>-5.085638892663194E-2</v>
      </c>
      <c r="F280" s="23">
        <v>654702.62044814276</v>
      </c>
      <c r="G280" s="23">
        <v>675773.81</v>
      </c>
      <c r="H280" s="23">
        <v>-21071.1895518573</v>
      </c>
      <c r="I280" s="23">
        <v>-60405.450734549493</v>
      </c>
      <c r="J280" s="23">
        <v>-81476.640286406793</v>
      </c>
      <c r="K280" s="23">
        <v>23806.687422368701</v>
      </c>
      <c r="L280" s="23"/>
      <c r="M280" s="22">
        <v>7.010784347369404E-4</v>
      </c>
      <c r="N280" s="27">
        <v>1219</v>
      </c>
      <c r="O280" s="1" t="s">
        <v>1796</v>
      </c>
    </row>
    <row r="281" spans="1:15" ht="11.5">
      <c r="A281" s="24">
        <v>3</v>
      </c>
      <c r="B281" s="25">
        <v>931</v>
      </c>
      <c r="C281" s="26" t="s">
        <v>1798</v>
      </c>
      <c r="D281" s="23">
        <v>986757.4</v>
      </c>
      <c r="E281" s="21">
        <v>-5.1100036308433981E-2</v>
      </c>
      <c r="F281" s="23">
        <v>1045244.4276428847</v>
      </c>
      <c r="G281" s="23">
        <v>1075371.28</v>
      </c>
      <c r="H281" s="23">
        <v>-30126.852357115364</v>
      </c>
      <c r="I281" s="23">
        <v>-96438.381041344372</v>
      </c>
      <c r="J281" s="23">
        <v>-126565.23339845974</v>
      </c>
      <c r="K281" s="23">
        <v>38007.801697561423</v>
      </c>
      <c r="L281" s="23"/>
      <c r="M281" s="22">
        <v>1.1192842435055225E-3</v>
      </c>
      <c r="N281" s="27">
        <v>1230</v>
      </c>
      <c r="O281" s="1" t="s">
        <v>1798</v>
      </c>
    </row>
    <row r="282" spans="1:15" ht="11.5">
      <c r="A282" s="24">
        <v>3</v>
      </c>
      <c r="B282" s="25">
        <v>405</v>
      </c>
      <c r="C282" s="26" t="s">
        <v>684</v>
      </c>
      <c r="D282" s="23">
        <v>11148260.109999999</v>
      </c>
      <c r="E282" s="21">
        <v>-3.9217779945709741E-2</v>
      </c>
      <c r="F282" s="23">
        <v>11809039.139601031</v>
      </c>
      <c r="G282" s="23">
        <v>12046952.029999999</v>
      </c>
      <c r="H282" s="23">
        <v>-237912.89039896801</v>
      </c>
      <c r="I282" s="23">
        <v>-1089548.6128973542</v>
      </c>
      <c r="J282" s="23">
        <v>-1327461.5032963222</v>
      </c>
      <c r="K282" s="23">
        <v>429407.32902911527</v>
      </c>
      <c r="L282" s="23"/>
      <c r="M282" s="22">
        <v>1.264553160039554E-2</v>
      </c>
      <c r="N282" s="27">
        <v>542</v>
      </c>
      <c r="O282" s="1" t="s">
        <v>684</v>
      </c>
    </row>
    <row r="283" spans="1:15" ht="11.5">
      <c r="A283" s="24">
        <v>3</v>
      </c>
      <c r="B283" s="25">
        <v>934</v>
      </c>
      <c r="C283" s="26" t="s">
        <v>1799</v>
      </c>
      <c r="D283" s="23">
        <v>573606.48</v>
      </c>
      <c r="E283" s="21">
        <v>-7.1727318254725961E-2</v>
      </c>
      <c r="F283" s="23">
        <v>607605.25016569393</v>
      </c>
      <c r="G283" s="23">
        <v>631548.07999999996</v>
      </c>
      <c r="H283" s="23">
        <v>-23942.829834306031</v>
      </c>
      <c r="I283" s="23">
        <v>-56060.061253175576</v>
      </c>
      <c r="J283" s="23">
        <v>-80002.891087481607</v>
      </c>
      <c r="K283" s="23">
        <v>22094.104735648532</v>
      </c>
      <c r="L283" s="23"/>
      <c r="M283" s="22">
        <v>6.5064492552745548E-4</v>
      </c>
      <c r="N283" s="27">
        <v>1236</v>
      </c>
      <c r="O283" s="1" t="s">
        <v>1799</v>
      </c>
    </row>
    <row r="284" spans="1:15" ht="11.5">
      <c r="A284" s="24">
        <v>3</v>
      </c>
      <c r="B284" s="25">
        <v>936</v>
      </c>
      <c r="C284" s="26" t="s">
        <v>1800</v>
      </c>
      <c r="D284" s="23">
        <v>1161850.8600000001</v>
      </c>
      <c r="E284" s="21">
        <v>-2.8748293591806518E-2</v>
      </c>
      <c r="F284" s="23">
        <v>1230716.0170950766</v>
      </c>
      <c r="G284" s="23">
        <v>1236991.04</v>
      </c>
      <c r="H284" s="23">
        <v>-6275.0229049234185</v>
      </c>
      <c r="I284" s="23">
        <v>-113550.72275099601</v>
      </c>
      <c r="J284" s="23">
        <v>-119825.74565591943</v>
      </c>
      <c r="K284" s="23">
        <v>44752.03032581383</v>
      </c>
      <c r="L284" s="23"/>
      <c r="M284" s="22">
        <v>1.3178937000131348E-3</v>
      </c>
      <c r="N284" s="27">
        <v>1244</v>
      </c>
      <c r="O284" s="1" t="s">
        <v>1800</v>
      </c>
    </row>
    <row r="285" spans="1:15" ht="11.5">
      <c r="A285" s="24">
        <v>3</v>
      </c>
      <c r="B285" s="25">
        <v>946</v>
      </c>
      <c r="C285" s="26" t="s">
        <v>1801</v>
      </c>
      <c r="D285" s="23">
        <v>1464715.85</v>
      </c>
      <c r="E285" s="21">
        <v>-4.5675706444319251E-2</v>
      </c>
      <c r="F285" s="23">
        <v>1551532.4032966071</v>
      </c>
      <c r="G285" s="23">
        <v>1603131.18</v>
      </c>
      <c r="H285" s="23">
        <v>-51598.776703392854</v>
      </c>
      <c r="I285" s="23">
        <v>-143150.51020605126</v>
      </c>
      <c r="J285" s="23">
        <v>-194749.28690944411</v>
      </c>
      <c r="K285" s="23">
        <v>56417.747229536995</v>
      </c>
      <c r="L285" s="23"/>
      <c r="M285" s="22">
        <v>1.6614350924733865E-3</v>
      </c>
      <c r="N285" s="27">
        <v>2026</v>
      </c>
      <c r="O285" s="1" t="s">
        <v>1801</v>
      </c>
    </row>
    <row r="286" spans="1:15" ht="11.5">
      <c r="A286" s="24">
        <v>3</v>
      </c>
      <c r="B286" s="25">
        <v>977</v>
      </c>
      <c r="C286" s="26" t="s">
        <v>1803</v>
      </c>
      <c r="D286" s="23">
        <v>3263171.26</v>
      </c>
      <c r="E286" s="21">
        <v>-2.5839128226528944E-2</v>
      </c>
      <c r="F286" s="23">
        <v>3456585.758525257</v>
      </c>
      <c r="G286" s="23">
        <v>3532877.04</v>
      </c>
      <c r="H286" s="23">
        <v>-76291.281474743038</v>
      </c>
      <c r="I286" s="23">
        <v>-318918.26032928034</v>
      </c>
      <c r="J286" s="23">
        <v>-395209.54180402338</v>
      </c>
      <c r="K286" s="23">
        <v>125690.43430052984</v>
      </c>
      <c r="L286" s="23"/>
      <c r="M286" s="22">
        <v>3.7014327687616656E-3</v>
      </c>
      <c r="N286" s="27">
        <v>1280</v>
      </c>
      <c r="O286" s="1" t="s">
        <v>1803</v>
      </c>
    </row>
    <row r="287" spans="1:15" ht="11.5">
      <c r="A287" s="24">
        <v>3</v>
      </c>
      <c r="B287" s="25">
        <v>762</v>
      </c>
      <c r="C287" s="26" t="s">
        <v>1804</v>
      </c>
      <c r="D287" s="23">
        <v>6554806.6799999988</v>
      </c>
      <c r="E287" s="21">
        <v>-4.5524635241360002E-2</v>
      </c>
      <c r="F287" s="23">
        <v>6943322.8030986702</v>
      </c>
      <c r="G287" s="23">
        <v>7093881.5300000003</v>
      </c>
      <c r="H287" s="23">
        <v>-150558.72690133005</v>
      </c>
      <c r="I287" s="23">
        <v>-640618.39744823729</v>
      </c>
      <c r="J287" s="23">
        <v>-791177.12434956734</v>
      </c>
      <c r="K287" s="23">
        <v>252477.24765914187</v>
      </c>
      <c r="L287" s="23"/>
      <c r="M287" s="22">
        <v>7.4351525878080509E-3</v>
      </c>
      <c r="N287" s="27">
        <v>2363</v>
      </c>
      <c r="O287" s="1" t="s">
        <v>1804</v>
      </c>
    </row>
    <row r="288" spans="1:15" ht="11.5">
      <c r="A288" s="24">
        <v>3</v>
      </c>
      <c r="B288" s="25">
        <v>980</v>
      </c>
      <c r="C288" s="26" t="s">
        <v>1886</v>
      </c>
      <c r="D288" s="23">
        <v>6104858.25</v>
      </c>
      <c r="E288" s="21">
        <v>-3.2056140309664569E-2</v>
      </c>
      <c r="F288" s="23">
        <v>6466705.0557332458</v>
      </c>
      <c r="G288" s="23">
        <v>6615068.7199999997</v>
      </c>
      <c r="H288" s="23">
        <v>-148363.66426675394</v>
      </c>
      <c r="I288" s="23">
        <v>-596643.76078344567</v>
      </c>
      <c r="J288" s="23">
        <v>-745007.42505019961</v>
      </c>
      <c r="K288" s="23">
        <v>235146.1886758811</v>
      </c>
      <c r="L288" s="23"/>
      <c r="M288" s="22">
        <v>6.9247736556723042E-3</v>
      </c>
      <c r="N288" s="27">
        <v>1290</v>
      </c>
      <c r="O288" s="1" t="s">
        <v>1886</v>
      </c>
    </row>
    <row r="289" spans="1:15" ht="11.5">
      <c r="A289" s="24">
        <v>3</v>
      </c>
      <c r="B289" s="25">
        <v>981</v>
      </c>
      <c r="C289" s="26" t="s">
        <v>1887</v>
      </c>
      <c r="D289" s="23">
        <v>469924.16</v>
      </c>
      <c r="E289" s="21">
        <v>-5.2968388404148768E-2</v>
      </c>
      <c r="F289" s="23">
        <v>497777.4776806978</v>
      </c>
      <c r="G289" s="23">
        <v>506897.24</v>
      </c>
      <c r="H289" s="23">
        <v>-9119.7623193021864</v>
      </c>
      <c r="I289" s="23">
        <v>-45926.916993593033</v>
      </c>
      <c r="J289" s="23">
        <v>-55046.679312895219</v>
      </c>
      <c r="K289" s="23">
        <v>18100.481725470847</v>
      </c>
      <c r="L289" s="23"/>
      <c r="M289" s="22">
        <v>5.3303751046667412E-4</v>
      </c>
      <c r="N289" s="27">
        <v>1294</v>
      </c>
      <c r="O289" s="1" t="s">
        <v>1887</v>
      </c>
    </row>
    <row r="290" spans="1:15" ht="11.5">
      <c r="A290" s="24">
        <v>3</v>
      </c>
      <c r="B290" s="25">
        <v>853</v>
      </c>
      <c r="C290" s="26" t="s">
        <v>943</v>
      </c>
      <c r="D290" s="23">
        <v>24628258.43</v>
      </c>
      <c r="E290" s="21">
        <v>-2.8157615136124539E-2</v>
      </c>
      <c r="F290" s="23">
        <v>26088023.141763516</v>
      </c>
      <c r="G290" s="23">
        <v>26582478.09</v>
      </c>
      <c r="H290" s="23">
        <v>-494454.94823648408</v>
      </c>
      <c r="I290" s="23">
        <v>-2406984.0984795671</v>
      </c>
      <c r="J290" s="23">
        <v>-2901439.0467160512</v>
      </c>
      <c r="K290" s="23">
        <v>948628.26725569577</v>
      </c>
      <c r="L290" s="23"/>
      <c r="M290" s="22">
        <v>2.7935966434790412E-2</v>
      </c>
      <c r="N290" s="27">
        <v>1123</v>
      </c>
      <c r="O290" s="1" t="s">
        <v>943</v>
      </c>
    </row>
    <row r="291" spans="1:15" ht="11.5">
      <c r="A291" s="24">
        <v>3</v>
      </c>
      <c r="B291" s="25">
        <v>766</v>
      </c>
      <c r="C291" s="26" t="s">
        <v>471</v>
      </c>
      <c r="D291" s="23">
        <v>203082.71999999997</v>
      </c>
      <c r="E291" s="21">
        <v>-7.5665682021965747E-2</v>
      </c>
      <c r="F291" s="23">
        <v>215119.8272549668</v>
      </c>
      <c r="G291" s="23">
        <v>221758</v>
      </c>
      <c r="H291" s="23">
        <v>-6638.1727450331964</v>
      </c>
      <c r="I291" s="23">
        <v>-19847.805280479926</v>
      </c>
      <c r="J291" s="23">
        <v>-26485.978025513123</v>
      </c>
      <c r="K291" s="23">
        <v>7822.315545808312</v>
      </c>
      <c r="L291" s="23"/>
      <c r="M291" s="22">
        <v>2.3035782515970371E-4</v>
      </c>
      <c r="N291" s="27">
        <v>1945</v>
      </c>
      <c r="O291" s="1" t="s">
        <v>471</v>
      </c>
    </row>
    <row r="292" spans="1:15" ht="11.5">
      <c r="A292" s="24">
        <v>3</v>
      </c>
      <c r="B292" s="25">
        <v>992</v>
      </c>
      <c r="C292" s="26" t="s">
        <v>1888</v>
      </c>
      <c r="D292" s="23">
        <v>3115603.25</v>
      </c>
      <c r="E292" s="21">
        <v>-5.1402622429363054E-2</v>
      </c>
      <c r="F292" s="23">
        <v>3300271.1059562978</v>
      </c>
      <c r="G292" s="23">
        <v>3381741.16</v>
      </c>
      <c r="H292" s="23">
        <v>-81470.054043702316</v>
      </c>
      <c r="I292" s="23">
        <v>-304496.05282630853</v>
      </c>
      <c r="J292" s="23">
        <v>-385966.10687001084</v>
      </c>
      <c r="K292" s="23">
        <v>120006.42761258024</v>
      </c>
      <c r="L292" s="23"/>
      <c r="M292" s="22">
        <v>3.5340455787203594E-3</v>
      </c>
      <c r="N292" s="27">
        <v>2027</v>
      </c>
      <c r="O292" s="1" t="s">
        <v>1888</v>
      </c>
    </row>
    <row r="293" spans="1:15" ht="11.5">
      <c r="A293" s="24">
        <v>3</v>
      </c>
      <c r="B293" s="25">
        <v>846</v>
      </c>
      <c r="C293" s="26" t="s">
        <v>933</v>
      </c>
      <c r="D293" s="23">
        <v>949437.24</v>
      </c>
      <c r="E293" s="21">
        <v>-7.7338641735405292E-2</v>
      </c>
      <c r="F293" s="23">
        <v>1005712.2292740244</v>
      </c>
      <c r="G293" s="23">
        <v>1053355.54</v>
      </c>
      <c r="H293" s="23">
        <v>-47643.310725975665</v>
      </c>
      <c r="I293" s="23">
        <v>-92790.984213508127</v>
      </c>
      <c r="J293" s="23">
        <v>-140434.29493948381</v>
      </c>
      <c r="K293" s="23">
        <v>36570.308306986131</v>
      </c>
      <c r="L293" s="23"/>
      <c r="M293" s="22">
        <v>1.0769517846325463E-3</v>
      </c>
      <c r="N293" s="27">
        <v>1107</v>
      </c>
      <c r="O293" s="1" t="s">
        <v>933</v>
      </c>
    </row>
    <row r="294" spans="1:15" ht="11.5">
      <c r="A294" s="24">
        <v>3</v>
      </c>
      <c r="B294" s="25">
        <v>976</v>
      </c>
      <c r="C294" s="26" t="s">
        <v>1802</v>
      </c>
      <c r="D294" s="23">
        <v>666382.59</v>
      </c>
      <c r="E294" s="21">
        <v>-4.5633857029180568E-2</v>
      </c>
      <c r="F294" s="23">
        <v>705880.38040123438</v>
      </c>
      <c r="G294" s="23">
        <v>713409</v>
      </c>
      <c r="H294" s="23">
        <v>-7528.6195987656247</v>
      </c>
      <c r="I294" s="23">
        <v>-65127.313090064439</v>
      </c>
      <c r="J294" s="23">
        <v>-72655.932688830071</v>
      </c>
      <c r="K294" s="23">
        <v>25667.64367353858</v>
      </c>
      <c r="L294" s="23"/>
      <c r="M294" s="22">
        <v>7.5588136773375168E-4</v>
      </c>
      <c r="N294" s="27">
        <v>1279</v>
      </c>
      <c r="O294" s="1" t="s">
        <v>1802</v>
      </c>
    </row>
    <row r="295" spans="1:15" ht="11.5">
      <c r="A295" s="24">
        <v>4</v>
      </c>
      <c r="B295" s="25"/>
      <c r="C295" s="26" t="s">
        <v>1889</v>
      </c>
      <c r="D295" s="23">
        <v>266186.58000000007</v>
      </c>
      <c r="E295" s="21">
        <v>-5.0188473231234286E-2</v>
      </c>
      <c r="F295" s="23">
        <v>281963.97560161899</v>
      </c>
      <c r="G295" s="23">
        <v>293199.88</v>
      </c>
      <c r="H295" s="23">
        <v>-11235.904398381012</v>
      </c>
      <c r="I295" s="23">
        <v>-26015.110532874951</v>
      </c>
      <c r="J295" s="23">
        <v>-37251.014931255966</v>
      </c>
      <c r="K295" s="23">
        <v>10252.94236171127</v>
      </c>
      <c r="L295" s="23"/>
      <c r="M295" s="22">
        <v>3.0193687407525124E-4</v>
      </c>
      <c r="N295" s="27">
        <v>87</v>
      </c>
      <c r="O295" s="1" t="s">
        <v>1889</v>
      </c>
    </row>
    <row r="296" spans="1:15" ht="11.5">
      <c r="A296" s="24">
        <v>4</v>
      </c>
      <c r="B296" s="25"/>
      <c r="C296" s="26" t="s">
        <v>1890</v>
      </c>
      <c r="D296" s="23">
        <v>5776919.3499999996</v>
      </c>
      <c r="E296" s="21">
        <v>-2.2043034522939806E-2</v>
      </c>
      <c r="F296" s="23">
        <v>6119328.5801858241</v>
      </c>
      <c r="G296" s="23">
        <v>6301779.54</v>
      </c>
      <c r="H296" s="23">
        <v>-182450.95981417596</v>
      </c>
      <c r="I296" s="23">
        <v>-564593.43453660992</v>
      </c>
      <c r="J296" s="23">
        <v>-747044.39435078588</v>
      </c>
      <c r="K296" s="23">
        <v>222514.67795185061</v>
      </c>
      <c r="L296" s="23"/>
      <c r="M296" s="22">
        <v>6.5527907917966102E-3</v>
      </c>
      <c r="N296" s="27">
        <v>129</v>
      </c>
      <c r="O296" s="1" t="s">
        <v>1890</v>
      </c>
    </row>
    <row r="297" spans="1:15" ht="11.5">
      <c r="A297" s="24">
        <v>4</v>
      </c>
      <c r="B297" s="25"/>
      <c r="C297" s="26" t="s">
        <v>1892</v>
      </c>
      <c r="D297" s="23">
        <v>367875.05999999988</v>
      </c>
      <c r="E297" s="21">
        <v>-5.3048893764369158E-2</v>
      </c>
      <c r="F297" s="23">
        <v>389679.72931724833</v>
      </c>
      <c r="G297" s="23">
        <v>406922.26</v>
      </c>
      <c r="H297" s="23">
        <v>-17242.530682751676</v>
      </c>
      <c r="I297" s="23">
        <v>-35953.391595429042</v>
      </c>
      <c r="J297" s="23">
        <v>-53195.922278180718</v>
      </c>
      <c r="K297" s="23">
        <v>14169.766884908599</v>
      </c>
      <c r="L297" s="23"/>
      <c r="M297" s="22">
        <v>4.1728266566498369E-4</v>
      </c>
      <c r="N297" s="27">
        <v>170</v>
      </c>
      <c r="O297" s="1" t="s">
        <v>1892</v>
      </c>
    </row>
    <row r="298" spans="1:15" ht="11.5">
      <c r="A298" s="24">
        <v>4</v>
      </c>
      <c r="B298" s="25"/>
      <c r="C298" s="26" t="s">
        <v>1893</v>
      </c>
      <c r="D298" s="23">
        <v>197981.89</v>
      </c>
      <c r="E298" s="21">
        <v>-1.4800052051182209E-2</v>
      </c>
      <c r="F298" s="23">
        <v>209716.66115370055</v>
      </c>
      <c r="G298" s="23">
        <v>218928.81</v>
      </c>
      <c r="H298" s="23">
        <v>-9212.1488462994457</v>
      </c>
      <c r="I298" s="23">
        <v>-19349.287826071057</v>
      </c>
      <c r="J298" s="23">
        <v>-28561.436672370502</v>
      </c>
      <c r="K298" s="23">
        <v>7625.8423953328547</v>
      </c>
      <c r="L298" s="23"/>
      <c r="M298" s="22">
        <v>2.2457192616588798E-4</v>
      </c>
      <c r="N298" s="27">
        <v>183</v>
      </c>
      <c r="O298" s="1" t="s">
        <v>1893</v>
      </c>
    </row>
    <row r="299" spans="1:15" ht="11.5">
      <c r="A299" s="24">
        <v>4</v>
      </c>
      <c r="B299" s="25"/>
      <c r="C299" s="26" t="s">
        <v>1894</v>
      </c>
      <c r="D299" s="23">
        <v>1391524.0800000003</v>
      </c>
      <c r="E299" s="21">
        <v>-4.6503994589197246E-2</v>
      </c>
      <c r="F299" s="23">
        <v>1474002.4149308552</v>
      </c>
      <c r="G299" s="23">
        <v>1536945.43</v>
      </c>
      <c r="H299" s="23">
        <v>-62943.015069144778</v>
      </c>
      <c r="I299" s="23">
        <v>-135997.28712979116</v>
      </c>
      <c r="J299" s="23">
        <v>-198940.30219893594</v>
      </c>
      <c r="K299" s="23">
        <v>53598.555521368893</v>
      </c>
      <c r="L299" s="23"/>
      <c r="M299" s="22">
        <v>1.5784132728090192E-3</v>
      </c>
      <c r="N299" s="27">
        <v>211</v>
      </c>
      <c r="O299" s="1" t="s">
        <v>1894</v>
      </c>
    </row>
    <row r="300" spans="1:15" ht="11.5">
      <c r="A300" s="24">
        <v>4</v>
      </c>
      <c r="B300" s="25"/>
      <c r="C300" s="26" t="s">
        <v>1895</v>
      </c>
      <c r="D300" s="23">
        <v>591166.29000000015</v>
      </c>
      <c r="E300" s="21">
        <v>-4.3654392643768199E-2</v>
      </c>
      <c r="F300" s="23">
        <v>626205.86421020783</v>
      </c>
      <c r="G300" s="23">
        <v>654187.75</v>
      </c>
      <c r="H300" s="23">
        <v>-27981.88578979217</v>
      </c>
      <c r="I300" s="23">
        <v>-57776.227402822522</v>
      </c>
      <c r="J300" s="23">
        <v>-85758.113192614692</v>
      </c>
      <c r="K300" s="23">
        <v>22770.471364697238</v>
      </c>
      <c r="L300" s="23"/>
      <c r="M300" s="22">
        <v>6.7056311276572796E-4</v>
      </c>
      <c r="N300" s="27">
        <v>244</v>
      </c>
      <c r="O300" s="1" t="s">
        <v>1895</v>
      </c>
    </row>
    <row r="301" spans="1:15" ht="11.5">
      <c r="A301" s="24">
        <v>4</v>
      </c>
      <c r="B301" s="25"/>
      <c r="C301" s="26" t="s">
        <v>1896</v>
      </c>
      <c r="D301" s="23">
        <v>368103.01999999996</v>
      </c>
      <c r="E301" s="21">
        <v>-7.692596650901258E-2</v>
      </c>
      <c r="F301" s="23">
        <v>389921.20094920724</v>
      </c>
      <c r="G301" s="23">
        <v>417547.68</v>
      </c>
      <c r="H301" s="23">
        <v>-27626.479050792754</v>
      </c>
      <c r="I301" s="23">
        <v>-35975.670722337229</v>
      </c>
      <c r="J301" s="23">
        <v>-63602.149773129982</v>
      </c>
      <c r="K301" s="23">
        <v>14178.547420504256</v>
      </c>
      <c r="L301" s="23"/>
      <c r="M301" s="22">
        <v>4.1754124192308888E-4</v>
      </c>
      <c r="N301" s="27">
        <v>267</v>
      </c>
      <c r="O301" s="1" t="s">
        <v>1896</v>
      </c>
    </row>
    <row r="302" spans="1:15" ht="11.5">
      <c r="A302" s="24">
        <v>4</v>
      </c>
      <c r="B302" s="25"/>
      <c r="C302" s="26" t="s">
        <v>1897</v>
      </c>
      <c r="D302" s="23">
        <v>220947.37</v>
      </c>
      <c r="E302" s="21">
        <v>-2.0818675352877326E-2</v>
      </c>
      <c r="F302" s="23">
        <v>234043.34975836074</v>
      </c>
      <c r="G302" s="23">
        <v>237250.6</v>
      </c>
      <c r="H302" s="23">
        <v>-3207.2502416392672</v>
      </c>
      <c r="I302" s="23">
        <v>-21593.764240473796</v>
      </c>
      <c r="J302" s="23">
        <v>-24801.014482113063</v>
      </c>
      <c r="K302" s="23">
        <v>8510.4239649560604</v>
      </c>
      <c r="L302" s="23"/>
      <c r="M302" s="22">
        <v>2.5062179405493668E-4</v>
      </c>
      <c r="N302" s="27">
        <v>439</v>
      </c>
      <c r="O302" s="1" t="s">
        <v>1897</v>
      </c>
    </row>
    <row r="303" spans="1:15" ht="11.5">
      <c r="A303" s="24">
        <v>4</v>
      </c>
      <c r="B303" s="25"/>
      <c r="C303" s="26" t="s">
        <v>1898</v>
      </c>
      <c r="D303" s="23">
        <v>1062406.72</v>
      </c>
      <c r="E303" s="21">
        <v>-3.5266988762320907E-2</v>
      </c>
      <c r="F303" s="23">
        <v>1125377.6297703511</v>
      </c>
      <c r="G303" s="23">
        <v>1165893.68</v>
      </c>
      <c r="H303" s="23">
        <v>-40516.050229648827</v>
      </c>
      <c r="I303" s="23">
        <v>-103831.78690551988</v>
      </c>
      <c r="J303" s="23">
        <v>-144347.83713516872</v>
      </c>
      <c r="K303" s="23">
        <v>40921.653018175151</v>
      </c>
      <c r="L303" s="23"/>
      <c r="M303" s="22">
        <v>1.2050936753961849E-3</v>
      </c>
      <c r="N303" s="27">
        <v>467</v>
      </c>
      <c r="O303" s="1" t="s">
        <v>1898</v>
      </c>
    </row>
    <row r="304" spans="1:15" ht="11.5">
      <c r="A304" s="24">
        <v>4</v>
      </c>
      <c r="B304" s="25"/>
      <c r="C304" s="26" t="s">
        <v>1899</v>
      </c>
      <c r="D304" s="23">
        <v>634208.29999999993</v>
      </c>
      <c r="E304" s="21">
        <v>-2.5985362941639358E-2</v>
      </c>
      <c r="F304" s="23">
        <v>671799.05774192</v>
      </c>
      <c r="G304" s="23">
        <v>687300.94</v>
      </c>
      <c r="H304" s="23">
        <v>-15501.882258079946</v>
      </c>
      <c r="I304" s="23">
        <v>-61982.835593615244</v>
      </c>
      <c r="J304" s="23">
        <v>-77484.717851695197</v>
      </c>
      <c r="K304" s="23">
        <v>24428.358278688909</v>
      </c>
      <c r="L304" s="23"/>
      <c r="M304" s="22">
        <v>7.1938589696963345E-4</v>
      </c>
      <c r="N304" s="27">
        <v>516</v>
      </c>
      <c r="O304" s="1" t="s">
        <v>1899</v>
      </c>
    </row>
    <row r="305" spans="1:15" ht="11.5">
      <c r="A305" s="24">
        <v>4</v>
      </c>
      <c r="B305" s="25"/>
      <c r="C305" s="26" t="s">
        <v>1909</v>
      </c>
      <c r="D305" s="23">
        <v>287657.06</v>
      </c>
      <c r="E305" s="21">
        <v>-2.6506298584866143E-2</v>
      </c>
      <c r="F305" s="23">
        <v>304707.05265259213</v>
      </c>
      <c r="G305" s="23">
        <v>311150.37</v>
      </c>
      <c r="H305" s="23">
        <v>-6443.3173474078649</v>
      </c>
      <c r="I305" s="23">
        <v>-28113.476687900042</v>
      </c>
      <c r="J305" s="23">
        <v>-34556.794035307903</v>
      </c>
      <c r="K305" s="23">
        <v>11079.93970289306</v>
      </c>
      <c r="L305" s="23"/>
      <c r="M305" s="22">
        <v>3.2629095539706384E-4</v>
      </c>
      <c r="N305" s="27">
        <v>530</v>
      </c>
      <c r="O305" s="1" t="s">
        <v>1909</v>
      </c>
    </row>
    <row r="306" spans="1:15" ht="11.5">
      <c r="A306" s="24">
        <v>4</v>
      </c>
      <c r="B306" s="25"/>
      <c r="C306" s="26" t="s">
        <v>2208</v>
      </c>
      <c r="D306" s="23">
        <v>229687.87000000002</v>
      </c>
      <c r="E306" s="21">
        <v>-6.5751770925041919E-2</v>
      </c>
      <c r="F306" s="23">
        <v>243301.91616973263</v>
      </c>
      <c r="G306" s="23">
        <v>254708.56</v>
      </c>
      <c r="H306" s="23">
        <v>-11406.643830267363</v>
      </c>
      <c r="I306" s="23">
        <v>-22447.996161604435</v>
      </c>
      <c r="J306" s="23">
        <v>-33854.639991871794</v>
      </c>
      <c r="K306" s="23">
        <v>8847.0894824759052</v>
      </c>
      <c r="L306" s="23"/>
      <c r="M306" s="22">
        <v>2.6053619036993776E-4</v>
      </c>
      <c r="N306" s="27">
        <v>731</v>
      </c>
      <c r="O306" s="1" t="s">
        <v>2208</v>
      </c>
    </row>
    <row r="307" spans="1:15" ht="11.5">
      <c r="A307" s="24">
        <v>4</v>
      </c>
      <c r="B307" s="25"/>
      <c r="C307" s="26" t="s">
        <v>2212</v>
      </c>
      <c r="D307" s="23">
        <v>139056.32999999999</v>
      </c>
      <c r="E307" s="21">
        <v>-3.4291004981248263E-2</v>
      </c>
      <c r="F307" s="23">
        <v>147298.46876341649</v>
      </c>
      <c r="G307" s="23">
        <v>150373.93</v>
      </c>
      <c r="H307" s="23">
        <v>-3075.4612365835055</v>
      </c>
      <c r="I307" s="23">
        <v>-13590.338758798185</v>
      </c>
      <c r="J307" s="23">
        <v>-16665.799995381691</v>
      </c>
      <c r="K307" s="23">
        <v>5356.1548314009715</v>
      </c>
      <c r="L307" s="23"/>
      <c r="M307" s="22">
        <v>1.577323454870511E-4</v>
      </c>
      <c r="N307" s="27">
        <v>920</v>
      </c>
      <c r="O307" s="1" t="s">
        <v>2212</v>
      </c>
    </row>
    <row r="308" spans="1:15" ht="11.5">
      <c r="A308" s="24">
        <v>4</v>
      </c>
      <c r="B308" s="25"/>
      <c r="C308" s="26" t="s">
        <v>2214</v>
      </c>
      <c r="D308" s="23">
        <v>503333.68000000005</v>
      </c>
      <c r="E308" s="21">
        <v>-4.5784257214174055E-2</v>
      </c>
      <c r="F308" s="23">
        <v>533167.24482125684</v>
      </c>
      <c r="G308" s="23">
        <v>545634.43999999994</v>
      </c>
      <c r="H308" s="23">
        <v>-12467.195178743103</v>
      </c>
      <c r="I308" s="23">
        <v>-49192.116748029555</v>
      </c>
      <c r="J308" s="23">
        <v>-61659.311926772658</v>
      </c>
      <c r="K308" s="23">
        <v>19387.345559449408</v>
      </c>
      <c r="L308" s="23"/>
      <c r="M308" s="22">
        <v>5.7093410928527196E-4</v>
      </c>
      <c r="N308" s="27">
        <v>1195</v>
      </c>
      <c r="O308" s="1" t="s">
        <v>2214</v>
      </c>
    </row>
    <row r="309" spans="1:15" ht="11.5">
      <c r="A309" s="24">
        <v>4</v>
      </c>
      <c r="B309" s="25"/>
      <c r="C309" s="26" t="s">
        <v>2216</v>
      </c>
      <c r="D309" s="23">
        <v>337523.02</v>
      </c>
      <c r="E309" s="21">
        <v>-2.0374529826356676E-2</v>
      </c>
      <c r="F309" s="23">
        <v>357528.6649547274</v>
      </c>
      <c r="G309" s="23">
        <v>361410.62</v>
      </c>
      <c r="H309" s="23">
        <v>-3881.9550452725962</v>
      </c>
      <c r="I309" s="23">
        <v>-32987.007356605885</v>
      </c>
      <c r="J309" s="23">
        <v>-36868.962401878482</v>
      </c>
      <c r="K309" s="23">
        <v>13000.670694257838</v>
      </c>
      <c r="L309" s="23"/>
      <c r="M309" s="22">
        <v>3.8285418290898995E-4</v>
      </c>
      <c r="N309" s="27">
        <v>1074</v>
      </c>
      <c r="O309" s="1" t="s">
        <v>2216</v>
      </c>
    </row>
    <row r="310" spans="1:15" ht="11.5">
      <c r="A310" s="24">
        <v>4</v>
      </c>
      <c r="B310" s="25"/>
      <c r="C310" s="26" t="s">
        <v>2218</v>
      </c>
      <c r="D310" s="23">
        <v>824059.27</v>
      </c>
      <c r="E310" s="21">
        <v>-2.309559545485709E-2</v>
      </c>
      <c r="F310" s="23">
        <v>872902.86347481504</v>
      </c>
      <c r="G310" s="23">
        <v>900909.25</v>
      </c>
      <c r="H310" s="23">
        <v>-28006.386525184964</v>
      </c>
      <c r="I310" s="23">
        <v>-80537.467345988072</v>
      </c>
      <c r="J310" s="23">
        <v>-108543.85387117304</v>
      </c>
      <c r="K310" s="23">
        <v>31741.014884912169</v>
      </c>
      <c r="L310" s="23"/>
      <c r="M310" s="22">
        <v>9.3473487670390229E-4</v>
      </c>
      <c r="N310" s="27">
        <v>1089</v>
      </c>
      <c r="O310" s="1" t="s">
        <v>2218</v>
      </c>
    </row>
    <row r="311" spans="1:15" ht="11.5">
      <c r="A311" s="24">
        <v>4</v>
      </c>
      <c r="B311" s="25"/>
      <c r="C311" s="26" t="s">
        <v>1891</v>
      </c>
      <c r="D311" s="23">
        <v>295101.44000000006</v>
      </c>
      <c r="E311" s="21">
        <v>-3.6848287928670405E-2</v>
      </c>
      <c r="F311" s="23">
        <v>312592.67551415489</v>
      </c>
      <c r="G311" s="23">
        <v>321238.17</v>
      </c>
      <c r="H311" s="23">
        <v>-8645.4944858450908</v>
      </c>
      <c r="I311" s="23">
        <v>-28841.035412117941</v>
      </c>
      <c r="J311" s="23">
        <v>-37486.529897963032</v>
      </c>
      <c r="K311" s="23">
        <v>11366.681427658737</v>
      </c>
      <c r="L311" s="23"/>
      <c r="M311" s="22">
        <v>3.3473515580201415E-4</v>
      </c>
      <c r="N311" s="27">
        <v>161</v>
      </c>
      <c r="O311" s="1" t="s">
        <v>1891</v>
      </c>
    </row>
    <row r="312" spans="1:15" ht="11.5">
      <c r="A312" s="24">
        <v>4</v>
      </c>
      <c r="B312" s="25"/>
      <c r="C312" s="26" t="s">
        <v>2210</v>
      </c>
      <c r="D312" s="23">
        <v>643972.82000000007</v>
      </c>
      <c r="E312" s="21">
        <v>1.5050508538913486E-2</v>
      </c>
      <c r="F312" s="23">
        <v>682142.33980761073</v>
      </c>
      <c r="G312" s="23">
        <v>703888.91</v>
      </c>
      <c r="H312" s="23">
        <v>-21746.570192389307</v>
      </c>
      <c r="I312" s="23">
        <v>-62937.147667125755</v>
      </c>
      <c r="J312" s="23">
        <v>-84683.717859515062</v>
      </c>
      <c r="K312" s="23">
        <v>24804.466874207807</v>
      </c>
      <c r="L312" s="23"/>
      <c r="M312" s="22">
        <v>7.304618446963946E-4</v>
      </c>
      <c r="N312" s="27">
        <v>756</v>
      </c>
      <c r="O312" s="1" t="s">
        <v>2210</v>
      </c>
    </row>
    <row r="313" spans="1:15" ht="11.5">
      <c r="A313" s="24">
        <v>4</v>
      </c>
      <c r="B313" s="25"/>
      <c r="C313" s="26" t="s">
        <v>2222</v>
      </c>
      <c r="D313" s="23">
        <v>247970.33000000002</v>
      </c>
      <c r="E313" s="21">
        <v>-4.0017329760479982E-2</v>
      </c>
      <c r="F313" s="23">
        <v>262668.01308332448</v>
      </c>
      <c r="G313" s="23">
        <v>271796.94</v>
      </c>
      <c r="H313" s="23">
        <v>-9128.9269166755257</v>
      </c>
      <c r="I313" s="23">
        <v>-24234.788785458219</v>
      </c>
      <c r="J313" s="23">
        <v>-33363.715702133748</v>
      </c>
      <c r="K313" s="23">
        <v>9551.2910564631875</v>
      </c>
      <c r="L313" s="23"/>
      <c r="M313" s="22">
        <v>2.8127408340273386E-4</v>
      </c>
      <c r="N313" s="27">
        <v>1172</v>
      </c>
      <c r="O313" s="1" t="s">
        <v>2222</v>
      </c>
    </row>
    <row r="314" spans="1:15" ht="11.5">
      <c r="A314" s="24">
        <v>4</v>
      </c>
      <c r="B314" s="25"/>
      <c r="C314" s="26" t="s">
        <v>2206</v>
      </c>
      <c r="D314" s="23">
        <v>407846.63</v>
      </c>
      <c r="E314" s="21">
        <v>-2.4774168853121951E-2</v>
      </c>
      <c r="F314" s="23">
        <v>432020.49190655106</v>
      </c>
      <c r="G314" s="23">
        <v>438846.95</v>
      </c>
      <c r="H314" s="23">
        <v>-6826.4580934489495</v>
      </c>
      <c r="I314" s="23">
        <v>-39859.917655918456</v>
      </c>
      <c r="J314" s="23">
        <v>-46686.375749367406</v>
      </c>
      <c r="K314" s="23">
        <v>15709.386963866405</v>
      </c>
      <c r="L314" s="23"/>
      <c r="M314" s="22">
        <v>4.6262263320835168E-4</v>
      </c>
      <c r="N314" s="27">
        <v>541</v>
      </c>
      <c r="O314" s="1" t="s">
        <v>2206</v>
      </c>
    </row>
    <row r="315" spans="1:15" ht="11.5">
      <c r="A315" s="24">
        <v>4</v>
      </c>
      <c r="B315" s="25"/>
      <c r="C315" s="26" t="s">
        <v>2220</v>
      </c>
      <c r="D315" s="23">
        <v>624163.19999999995</v>
      </c>
      <c r="E315" s="21">
        <v>-1.6794477531003708E-2</v>
      </c>
      <c r="F315" s="23">
        <v>661158.56515466853</v>
      </c>
      <c r="G315" s="23">
        <v>663645.46</v>
      </c>
      <c r="H315" s="23">
        <v>-2486.894845331437</v>
      </c>
      <c r="I315" s="23">
        <v>-61001.101702996937</v>
      </c>
      <c r="J315" s="23">
        <v>-63487.996548328374</v>
      </c>
      <c r="K315" s="23">
        <v>24041.442336804743</v>
      </c>
      <c r="L315" s="23"/>
      <c r="M315" s="22">
        <v>7.0799168583482236E-4</v>
      </c>
      <c r="N315" s="27">
        <v>1125</v>
      </c>
      <c r="O315" s="1" t="s">
        <v>2220</v>
      </c>
    </row>
  </sheetData>
  <pageMargins left="0.75" right="0.75" top="1" bottom="1" header="0.4921259845" footer="0.4921259845"/>
  <pageSetup paperSize="9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Taul47"/>
  <dimension ref="A1:W328"/>
  <sheetViews>
    <sheetView showGridLines="0" workbookViewId="0">
      <pane ySplit="15" topLeftCell="A126" activePane="bottomLeft" state="frozen"/>
      <selection pane="bottomLeft"/>
    </sheetView>
  </sheetViews>
  <sheetFormatPr defaultColWidth="9.1796875" defaultRowHeight="10"/>
  <cols>
    <col min="1" max="2" width="4.54296875" style="1" customWidth="1"/>
    <col min="3" max="3" width="25.54296875" style="19" customWidth="1"/>
    <col min="4" max="4" width="13.453125" style="1" customWidth="1"/>
    <col min="5" max="5" width="7" style="1" customWidth="1"/>
    <col min="6" max="6" width="15.54296875" style="1" customWidth="1"/>
    <col min="7" max="7" width="13.453125" style="1" customWidth="1"/>
    <col min="8" max="8" width="11.453125" style="1" customWidth="1"/>
    <col min="9" max="9" width="16" style="1" customWidth="1"/>
    <col min="10" max="10" width="13.453125" style="1" customWidth="1"/>
    <col min="11" max="11" width="10.54296875" style="1" customWidth="1"/>
    <col min="12" max="12" width="14.453125" style="1" hidden="1" customWidth="1"/>
    <col min="13" max="13" width="13" style="1" hidden="1" customWidth="1"/>
    <col min="14" max="14" width="10.81640625" style="1" hidden="1" customWidth="1"/>
    <col min="15" max="15" width="14.81640625" style="1" hidden="1" customWidth="1"/>
    <col min="16" max="16" width="9.54296875" style="1" bestFit="1" customWidth="1"/>
    <col min="17" max="17" width="12" style="1" customWidth="1"/>
    <col min="18" max="18" width="13.1796875" style="1" customWidth="1"/>
    <col min="19" max="19" width="24.81640625" style="1" customWidth="1"/>
    <col min="20" max="20" width="14.453125" style="1" customWidth="1"/>
    <col min="21" max="21" width="9.54296875" style="1" customWidth="1"/>
    <col min="22" max="28" width="12" style="1" customWidth="1"/>
    <col min="29" max="29" width="11.1796875" style="1" customWidth="1"/>
    <col min="30" max="30" width="9.1796875" style="1"/>
    <col min="31" max="31" width="7.54296875" style="1" customWidth="1"/>
    <col min="32" max="32" width="9.1796875" style="1"/>
    <col min="33" max="33" width="31.453125" style="1" customWidth="1"/>
    <col min="34" max="34" width="14.453125" style="1" customWidth="1"/>
    <col min="35" max="35" width="9.54296875" style="1" customWidth="1"/>
    <col min="36" max="42" width="12" style="1" customWidth="1"/>
    <col min="43" max="43" width="11.1796875" style="1" customWidth="1"/>
    <col min="44" max="44" width="2" style="1" customWidth="1"/>
    <col min="45" max="16384" width="9.1796875" style="1"/>
  </cols>
  <sheetData>
    <row r="1" spans="1:23" ht="14">
      <c r="A1" s="33" t="s">
        <v>0</v>
      </c>
      <c r="B1" s="33"/>
      <c r="C1" s="46"/>
      <c r="D1" s="33" t="s">
        <v>456</v>
      </c>
      <c r="E1" s="34"/>
      <c r="F1" s="33"/>
      <c r="G1" s="33"/>
      <c r="H1" s="33"/>
      <c r="I1" s="33"/>
      <c r="J1" s="33"/>
      <c r="K1" s="35" t="s">
        <v>2</v>
      </c>
    </row>
    <row r="2" spans="1:23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 t="s">
        <v>2228</v>
      </c>
    </row>
    <row r="3" spans="1:23" ht="11.5">
      <c r="A3" s="38" t="s">
        <v>1814</v>
      </c>
      <c r="B3" s="38"/>
      <c r="C3" s="48" t="s">
        <v>4</v>
      </c>
      <c r="D3" s="38" t="s">
        <v>4</v>
      </c>
      <c r="E3" s="38"/>
      <c r="F3" s="38"/>
      <c r="G3" s="39"/>
      <c r="H3" s="38"/>
      <c r="I3" s="38"/>
      <c r="J3" s="38" t="s">
        <v>458</v>
      </c>
      <c r="K3" s="45">
        <v>2016</v>
      </c>
      <c r="O3" s="2"/>
      <c r="Q3" s="3"/>
      <c r="R3" s="4"/>
      <c r="W3" s="5"/>
    </row>
    <row r="4" spans="1:23" ht="11.5">
      <c r="A4" s="40"/>
      <c r="B4" s="40"/>
      <c r="C4" s="49"/>
      <c r="D4" s="41"/>
      <c r="E4" s="42"/>
      <c r="F4" s="41"/>
      <c r="G4" s="40"/>
      <c r="H4" s="40"/>
      <c r="I4" s="40"/>
      <c r="O4" s="2"/>
      <c r="Q4" s="3"/>
      <c r="R4" s="2"/>
    </row>
    <row r="6" spans="1:23">
      <c r="A6" s="7"/>
      <c r="B6" s="8"/>
      <c r="C6" s="50"/>
      <c r="D6" s="8"/>
      <c r="E6" s="8"/>
      <c r="F6" s="8"/>
      <c r="G6" s="8"/>
      <c r="H6" s="8"/>
      <c r="I6" s="8"/>
      <c r="J6" s="8"/>
      <c r="K6" s="9"/>
      <c r="O6" s="4"/>
      <c r="Q6" s="3"/>
      <c r="R6" s="4"/>
    </row>
    <row r="7" spans="1:23" ht="11.5">
      <c r="A7" s="10" t="s">
        <v>459</v>
      </c>
      <c r="D7" s="11">
        <v>30511487308.389992</v>
      </c>
      <c r="K7" s="12"/>
      <c r="O7" s="2"/>
      <c r="Q7" s="3"/>
      <c r="R7" s="2"/>
    </row>
    <row r="8" spans="1:23" ht="11.5">
      <c r="A8" s="10" t="s">
        <v>460</v>
      </c>
      <c r="D8" s="11">
        <v>32018667888.049988</v>
      </c>
      <c r="F8" s="1" t="s">
        <v>8</v>
      </c>
      <c r="K8" s="12"/>
      <c r="Q8" s="13"/>
    </row>
    <row r="9" spans="1:23" ht="11.5">
      <c r="A9" s="10" t="s">
        <v>461</v>
      </c>
      <c r="D9" s="11">
        <v>2613609415.2599983</v>
      </c>
      <c r="F9" s="1" t="s">
        <v>2229</v>
      </c>
      <c r="K9" s="12"/>
      <c r="Q9" s="13"/>
    </row>
    <row r="10" spans="1:23" ht="11.5">
      <c r="A10" s="10" t="s">
        <v>462</v>
      </c>
      <c r="D10" s="11">
        <v>1101826908.4700007</v>
      </c>
      <c r="F10" s="1" t="s">
        <v>1912</v>
      </c>
      <c r="K10" s="12"/>
      <c r="Q10" s="13"/>
    </row>
    <row r="11" spans="1:23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23" s="19" customFormat="1" ht="38.25" customHeight="1">
      <c r="A12" s="17" t="s">
        <v>12</v>
      </c>
      <c r="B12" s="17" t="s">
        <v>13</v>
      </c>
      <c r="C12" s="17" t="s">
        <v>14</v>
      </c>
      <c r="D12" s="17" t="s">
        <v>1815</v>
      </c>
      <c r="E12" s="17" t="s">
        <v>1913</v>
      </c>
      <c r="F12" s="18" t="s">
        <v>1914</v>
      </c>
      <c r="G12" s="17" t="s">
        <v>18</v>
      </c>
      <c r="H12" s="17" t="s">
        <v>467</v>
      </c>
      <c r="I12" s="17" t="s">
        <v>1920</v>
      </c>
      <c r="J12" s="17" t="s">
        <v>1921</v>
      </c>
      <c r="K12" s="17" t="s">
        <v>22</v>
      </c>
      <c r="L12" s="17" t="s">
        <v>357</v>
      </c>
      <c r="M12" s="17" t="s">
        <v>358</v>
      </c>
    </row>
    <row r="13" spans="1:23" ht="11.5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  <c r="L13" s="20"/>
      <c r="M13" s="22"/>
      <c r="P13" s="1" t="s">
        <v>989</v>
      </c>
    </row>
    <row r="14" spans="1:23" ht="11.5" hidden="1">
      <c r="A14" s="20"/>
      <c r="B14" s="20"/>
      <c r="C14" s="53"/>
      <c r="D14" s="23">
        <v>20854751711.700001</v>
      </c>
      <c r="E14" s="21"/>
      <c r="F14" s="23"/>
      <c r="G14" s="23">
        <v>21584599630.75</v>
      </c>
      <c r="H14" s="23"/>
      <c r="I14" s="23">
        <v>1494228630.75</v>
      </c>
      <c r="J14" s="23"/>
      <c r="K14" s="23">
        <v>752249216.99000001</v>
      </c>
      <c r="L14" s="23"/>
      <c r="M14" s="22">
        <v>0</v>
      </c>
    </row>
    <row r="15" spans="1:23" ht="11.5">
      <c r="A15" s="24"/>
      <c r="B15" s="25"/>
      <c r="C15" s="26" t="s">
        <v>27</v>
      </c>
      <c r="D15" s="23">
        <v>18787945313.039989</v>
      </c>
      <c r="E15" s="21">
        <v>8.4214799043896681E-3</v>
      </c>
      <c r="F15" s="23">
        <v>19716016305.493427</v>
      </c>
      <c r="G15" s="23">
        <v>19544194878.869987</v>
      </c>
      <c r="H15" s="23">
        <v>171821426.62343979</v>
      </c>
      <c r="I15" s="23">
        <v>-1609372570.6399324</v>
      </c>
      <c r="J15" s="23">
        <v>-1437551144.0164926</v>
      </c>
      <c r="K15" s="23">
        <v>678467866.59521353</v>
      </c>
      <c r="L15" s="23">
        <v>11338181422.459999</v>
      </c>
      <c r="M15" s="22">
        <v>0.6157662890420198</v>
      </c>
    </row>
    <row r="16" spans="1:23" ht="11.5">
      <c r="A16" s="24">
        <v>6</v>
      </c>
      <c r="B16" s="25">
        <v>20</v>
      </c>
      <c r="C16" s="26" t="s">
        <v>34</v>
      </c>
      <c r="D16" s="23">
        <v>54492770.649999999</v>
      </c>
      <c r="E16" s="21">
        <v>-1.2483714775077439E-3</v>
      </c>
      <c r="F16" s="23">
        <f t="shared" ref="F16:F79" si="0">SUM($F$15 * M16)</f>
        <v>57184558.330666818</v>
      </c>
      <c r="G16" s="23">
        <v>56867908.009999998</v>
      </c>
      <c r="H16" s="23">
        <f t="shared" ref="H16:H79" si="1">SUM(F16 - G16)</f>
        <v>316650.32066681981</v>
      </c>
      <c r="I16" s="23">
        <f t="shared" ref="I16:I79" si="2">SUM($I$15 * M16)</f>
        <v>-4667842.5405791514</v>
      </c>
      <c r="J16" s="23">
        <f t="shared" ref="J16:J79" si="3">SUM(H16 + I16)</f>
        <v>-4351192.2199123316</v>
      </c>
      <c r="K16" s="23">
        <f t="shared" ref="K16:K79" si="4">SUM($K$15 * M16)</f>
        <v>1967835.9305265385</v>
      </c>
      <c r="L16" s="23"/>
      <c r="M16" s="22">
        <f t="shared" ref="M16:M79" si="5">SUM(D16/ $D$15)</f>
        <v>2.900411393691819E-3</v>
      </c>
      <c r="N16" s="27">
        <v>1982</v>
      </c>
      <c r="O16" s="1" t="s">
        <v>34</v>
      </c>
    </row>
    <row r="17" spans="1:15" ht="11.5">
      <c r="A17" s="24">
        <v>14</v>
      </c>
      <c r="B17" s="25">
        <v>5</v>
      </c>
      <c r="C17" s="26" t="s">
        <v>28</v>
      </c>
      <c r="D17" s="23">
        <v>25273130.420000002</v>
      </c>
      <c r="E17" s="21">
        <v>2.2990740737296497E-2</v>
      </c>
      <c r="F17" s="23">
        <f t="shared" si="0"/>
        <v>26521551.087640285</v>
      </c>
      <c r="G17" s="23">
        <v>25934837.809999999</v>
      </c>
      <c r="H17" s="23">
        <f t="shared" si="1"/>
        <v>586713.27764028683</v>
      </c>
      <c r="I17" s="23">
        <f t="shared" si="2"/>
        <v>-2164892.5518174409</v>
      </c>
      <c r="J17" s="23">
        <f t="shared" si="3"/>
        <v>-1578179.2741771541</v>
      </c>
      <c r="K17" s="23">
        <f t="shared" si="4"/>
        <v>912660.0377284959</v>
      </c>
      <c r="L17" s="23"/>
      <c r="M17" s="22">
        <f t="shared" si="5"/>
        <v>1.3451779850806194E-3</v>
      </c>
      <c r="N17" s="27">
        <v>7</v>
      </c>
      <c r="O17" s="1" t="s">
        <v>28</v>
      </c>
    </row>
    <row r="18" spans="1:15" ht="11.5">
      <c r="A18" s="24">
        <v>17</v>
      </c>
      <c r="B18" s="25">
        <v>9</v>
      </c>
      <c r="C18" s="26" t="s">
        <v>29</v>
      </c>
      <c r="D18" s="23">
        <v>6744905.0599999996</v>
      </c>
      <c r="E18" s="21">
        <v>-1.8362696017409415E-2</v>
      </c>
      <c r="F18" s="23">
        <f t="shared" si="0"/>
        <v>7078084.1612130404</v>
      </c>
      <c r="G18" s="23">
        <v>7165392.4000000004</v>
      </c>
      <c r="H18" s="23">
        <f t="shared" si="1"/>
        <v>-87308.238786960021</v>
      </c>
      <c r="I18" s="23">
        <f t="shared" si="2"/>
        <v>-577767.55330453324</v>
      </c>
      <c r="J18" s="23">
        <f t="shared" si="3"/>
        <v>-665075.79209149326</v>
      </c>
      <c r="K18" s="23">
        <f t="shared" si="4"/>
        <v>243571.14469932459</v>
      </c>
      <c r="L18" s="23"/>
      <c r="M18" s="22">
        <f t="shared" si="5"/>
        <v>3.5900174008483094E-4</v>
      </c>
      <c r="N18" s="27">
        <v>13</v>
      </c>
      <c r="O18" s="1" t="s">
        <v>29</v>
      </c>
    </row>
    <row r="19" spans="1:15" ht="11.5">
      <c r="A19" s="24">
        <v>14</v>
      </c>
      <c r="B19" s="25">
        <v>10</v>
      </c>
      <c r="C19" s="26" t="s">
        <v>30</v>
      </c>
      <c r="D19" s="23">
        <v>29906849.829999998</v>
      </c>
      <c r="E19" s="21">
        <v>3.0599021443469255E-2</v>
      </c>
      <c r="F19" s="23">
        <f t="shared" si="0"/>
        <v>31384163.040168855</v>
      </c>
      <c r="G19" s="23">
        <v>30840018.34</v>
      </c>
      <c r="H19" s="23">
        <f t="shared" si="1"/>
        <v>544144.70016885549</v>
      </c>
      <c r="I19" s="23">
        <f t="shared" si="2"/>
        <v>-2561816.259771816</v>
      </c>
      <c r="J19" s="23">
        <f t="shared" si="3"/>
        <v>-2017671.5596029605</v>
      </c>
      <c r="K19" s="23">
        <f t="shared" si="4"/>
        <v>1079992.3175558976</v>
      </c>
      <c r="L19" s="23"/>
      <c r="M19" s="22">
        <f t="shared" si="5"/>
        <v>1.5918105642580727E-3</v>
      </c>
      <c r="N19" s="27">
        <v>15</v>
      </c>
      <c r="O19" s="1" t="s">
        <v>30</v>
      </c>
    </row>
    <row r="20" spans="1:15" ht="11.5">
      <c r="A20" s="24">
        <v>7</v>
      </c>
      <c r="B20" s="25">
        <v>16</v>
      </c>
      <c r="C20" s="26" t="s">
        <v>31</v>
      </c>
      <c r="D20" s="23">
        <v>25344324.68</v>
      </c>
      <c r="E20" s="21">
        <v>-1.420062563890869E-2</v>
      </c>
      <c r="F20" s="23">
        <f t="shared" si="0"/>
        <v>26596262.141330831</v>
      </c>
      <c r="G20" s="23">
        <v>26532104.489999998</v>
      </c>
      <c r="H20" s="23">
        <f t="shared" si="1"/>
        <v>64157.651330832392</v>
      </c>
      <c r="I20" s="23">
        <f t="shared" si="2"/>
        <v>-2170991.0414245767</v>
      </c>
      <c r="J20" s="23">
        <f t="shared" si="3"/>
        <v>-2106833.3900937443</v>
      </c>
      <c r="K20" s="23">
        <f t="shared" si="4"/>
        <v>915230.99569602299</v>
      </c>
      <c r="L20" s="23"/>
      <c r="M20" s="22">
        <f t="shared" si="5"/>
        <v>1.348967343566275E-3</v>
      </c>
      <c r="N20" s="27">
        <v>26</v>
      </c>
      <c r="O20" s="1" t="s">
        <v>31</v>
      </c>
    </row>
    <row r="21" spans="1:15" ht="11.5">
      <c r="A21" s="24">
        <v>1</v>
      </c>
      <c r="B21" s="25">
        <v>18</v>
      </c>
      <c r="C21" s="26" t="s">
        <v>32</v>
      </c>
      <c r="D21" s="23">
        <v>16652234.68</v>
      </c>
      <c r="E21" s="21">
        <v>-6.7378922866051074E-3</v>
      </c>
      <c r="F21" s="23">
        <f t="shared" si="0"/>
        <v>17474807.64945126</v>
      </c>
      <c r="G21" s="23">
        <v>17621415.489999998</v>
      </c>
      <c r="H21" s="23">
        <f t="shared" si="1"/>
        <v>-146607.84054873884</v>
      </c>
      <c r="I21" s="23">
        <f t="shared" si="2"/>
        <v>-1426427.91893004</v>
      </c>
      <c r="J21" s="23">
        <f t="shared" si="3"/>
        <v>-1573035.7594787788</v>
      </c>
      <c r="K21" s="23">
        <f t="shared" si="4"/>
        <v>601343.35868760047</v>
      </c>
      <c r="L21" s="23"/>
      <c r="M21" s="22">
        <f t="shared" si="5"/>
        <v>8.8632548171418859E-4</v>
      </c>
      <c r="N21" s="27">
        <v>30</v>
      </c>
      <c r="O21" s="1" t="s">
        <v>32</v>
      </c>
    </row>
    <row r="22" spans="1:15" ht="11.5">
      <c r="A22" s="24">
        <v>2</v>
      </c>
      <c r="B22" s="25">
        <v>19</v>
      </c>
      <c r="C22" s="26" t="s">
        <v>33</v>
      </c>
      <c r="D22" s="23">
        <v>13429302.939999999</v>
      </c>
      <c r="E22" s="21">
        <v>5.64412917267915E-2</v>
      </c>
      <c r="F22" s="23">
        <f t="shared" si="0"/>
        <v>14092672.260051902</v>
      </c>
      <c r="G22" s="23">
        <v>13743559.92</v>
      </c>
      <c r="H22" s="23">
        <f t="shared" si="1"/>
        <v>349112.34005190246</v>
      </c>
      <c r="I22" s="23">
        <f t="shared" si="2"/>
        <v>-1150352.0706678671</v>
      </c>
      <c r="J22" s="23">
        <f t="shared" si="3"/>
        <v>-801239.73061596463</v>
      </c>
      <c r="K22" s="23">
        <f t="shared" si="4"/>
        <v>484957.26189062255</v>
      </c>
      <c r="L22" s="23"/>
      <c r="M22" s="22">
        <f t="shared" si="5"/>
        <v>7.147829481214871E-4</v>
      </c>
      <c r="N22" s="27">
        <v>33</v>
      </c>
      <c r="O22" s="1" t="s">
        <v>33</v>
      </c>
    </row>
    <row r="23" spans="1:15" ht="11.5">
      <c r="A23" s="24">
        <v>21</v>
      </c>
      <c r="B23" s="25">
        <v>35</v>
      </c>
      <c r="C23" s="26" t="s">
        <v>35</v>
      </c>
      <c r="D23" s="23">
        <v>1367681.33</v>
      </c>
      <c r="E23" s="21">
        <v>1.9952130428459343E-2</v>
      </c>
      <c r="F23" s="23">
        <f t="shared" si="0"/>
        <v>1435240.8926953503</v>
      </c>
      <c r="G23" s="23">
        <v>1386562.91</v>
      </c>
      <c r="H23" s="23">
        <f t="shared" si="1"/>
        <v>48677.982695350423</v>
      </c>
      <c r="I23" s="23">
        <f t="shared" si="2"/>
        <v>-117155.37708908685</v>
      </c>
      <c r="J23" s="23">
        <f t="shared" si="3"/>
        <v>-68477.394393736424</v>
      </c>
      <c r="K23" s="23">
        <f t="shared" si="4"/>
        <v>49389.532420193136</v>
      </c>
      <c r="L23" s="23"/>
      <c r="M23" s="22">
        <f t="shared" si="5"/>
        <v>7.2795683999077061E-5</v>
      </c>
      <c r="N23" s="27">
        <v>36</v>
      </c>
      <c r="O23" s="1" t="s">
        <v>35</v>
      </c>
    </row>
    <row r="24" spans="1:15" ht="11.5">
      <c r="A24" s="24">
        <v>21</v>
      </c>
      <c r="B24" s="25">
        <v>43</v>
      </c>
      <c r="C24" s="26" t="s">
        <v>36</v>
      </c>
      <c r="D24" s="23">
        <v>2607742.42</v>
      </c>
      <c r="E24" s="21">
        <v>-7.8118828233822964E-3</v>
      </c>
      <c r="F24" s="23">
        <f t="shared" si="0"/>
        <v>2736557.4689831682</v>
      </c>
      <c r="G24" s="23">
        <v>2749676.69</v>
      </c>
      <c r="H24" s="23">
        <f t="shared" si="1"/>
        <v>-13119.221016831696</v>
      </c>
      <c r="I24" s="23">
        <f t="shared" si="2"/>
        <v>-223378.82360820696</v>
      </c>
      <c r="J24" s="23">
        <f t="shared" si="3"/>
        <v>-236498.04462503866</v>
      </c>
      <c r="K24" s="23">
        <f t="shared" si="4"/>
        <v>94170.459134733464</v>
      </c>
      <c r="L24" s="23"/>
      <c r="M24" s="22">
        <f t="shared" si="5"/>
        <v>1.3879870185645401E-4</v>
      </c>
      <c r="N24" s="27">
        <v>40</v>
      </c>
      <c r="O24" s="1" t="s">
        <v>36</v>
      </c>
    </row>
    <row r="25" spans="1:15" ht="11.5">
      <c r="A25" s="24">
        <v>10</v>
      </c>
      <c r="B25" s="25">
        <v>46</v>
      </c>
      <c r="C25" s="26" t="s">
        <v>37</v>
      </c>
      <c r="D25" s="23">
        <v>3690415.39</v>
      </c>
      <c r="E25" s="21">
        <v>7.4411134643512554E-3</v>
      </c>
      <c r="F25" s="23">
        <f t="shared" si="0"/>
        <v>3872711.4003671156</v>
      </c>
      <c r="G25" s="23">
        <v>3743815.61</v>
      </c>
      <c r="H25" s="23">
        <f t="shared" si="1"/>
        <v>128895.79036711575</v>
      </c>
      <c r="I25" s="23">
        <f t="shared" si="2"/>
        <v>-316120.42743233137</v>
      </c>
      <c r="J25" s="23">
        <f t="shared" si="3"/>
        <v>-187224.63706521562</v>
      </c>
      <c r="K25" s="23">
        <f t="shared" si="4"/>
        <v>133267.80628670618</v>
      </c>
      <c r="L25" s="23"/>
      <c r="M25" s="22">
        <f t="shared" si="5"/>
        <v>1.9642463976295613E-4</v>
      </c>
      <c r="N25" s="27">
        <v>47</v>
      </c>
      <c r="O25" s="1" t="s">
        <v>37</v>
      </c>
    </row>
    <row r="26" spans="1:15" ht="11.5">
      <c r="A26" s="24">
        <v>19</v>
      </c>
      <c r="B26" s="25">
        <v>47</v>
      </c>
      <c r="C26" s="26" t="s">
        <v>38</v>
      </c>
      <c r="D26" s="23">
        <v>4946625.4800000004</v>
      </c>
      <c r="E26" s="21">
        <v>1.2776911576732893E-2</v>
      </c>
      <c r="F26" s="23">
        <f t="shared" si="0"/>
        <v>5190974.6912643509</v>
      </c>
      <c r="G26" s="23">
        <v>5136126.47</v>
      </c>
      <c r="H26" s="23">
        <f t="shared" si="1"/>
        <v>54848.221264351159</v>
      </c>
      <c r="I26" s="23">
        <f t="shared" si="2"/>
        <v>-423727.194863357</v>
      </c>
      <c r="J26" s="23">
        <f t="shared" si="3"/>
        <v>-368878.97359900584</v>
      </c>
      <c r="K26" s="23">
        <f t="shared" si="4"/>
        <v>178631.90361384363</v>
      </c>
      <c r="L26" s="23"/>
      <c r="M26" s="22">
        <f t="shared" si="5"/>
        <v>2.6328719812521162E-4</v>
      </c>
      <c r="N26" s="27">
        <v>50</v>
      </c>
      <c r="O26" s="1" t="s">
        <v>364</v>
      </c>
    </row>
    <row r="27" spans="1:15" ht="11.5">
      <c r="A27" s="24">
        <v>1</v>
      </c>
      <c r="B27" s="25">
        <v>49</v>
      </c>
      <c r="C27" s="26" t="s">
        <v>39</v>
      </c>
      <c r="D27" s="23">
        <v>1212508209.1800001</v>
      </c>
      <c r="E27" s="21">
        <v>2.1481404134762443E-2</v>
      </c>
      <c r="F27" s="23">
        <f t="shared" si="0"/>
        <v>1272402661.6228969</v>
      </c>
      <c r="G27" s="23">
        <v>1257707577.3699999</v>
      </c>
      <c r="H27" s="23">
        <f t="shared" si="1"/>
        <v>14695084.252897024</v>
      </c>
      <c r="I27" s="23">
        <f t="shared" si="2"/>
        <v>-103863270.89081219</v>
      </c>
      <c r="J27" s="23">
        <f t="shared" si="3"/>
        <v>-89168186.637915164</v>
      </c>
      <c r="K27" s="23">
        <f t="shared" si="4"/>
        <v>43785940.623351149</v>
      </c>
      <c r="L27" s="23"/>
      <c r="M27" s="22">
        <f t="shared" si="5"/>
        <v>6.4536498748399312E-2</v>
      </c>
      <c r="N27" s="27">
        <v>52</v>
      </c>
      <c r="O27" s="1" t="s">
        <v>365</v>
      </c>
    </row>
    <row r="28" spans="1:15" ht="11.5">
      <c r="A28" s="24">
        <v>4</v>
      </c>
      <c r="B28" s="25">
        <v>50</v>
      </c>
      <c r="C28" s="26" t="s">
        <v>40</v>
      </c>
      <c r="D28" s="23">
        <v>39060355.729999997</v>
      </c>
      <c r="E28" s="21">
        <v>-3.9648925220472624E-3</v>
      </c>
      <c r="F28" s="23">
        <f t="shared" si="0"/>
        <v>40989826.063446477</v>
      </c>
      <c r="G28" s="23">
        <v>40277892.460000001</v>
      </c>
      <c r="H28" s="23">
        <f t="shared" si="1"/>
        <v>711933.60344647616</v>
      </c>
      <c r="I28" s="23">
        <f t="shared" si="2"/>
        <v>-3345904.198883832</v>
      </c>
      <c r="J28" s="23">
        <f t="shared" si="3"/>
        <v>-2633970.5954373558</v>
      </c>
      <c r="K28" s="23">
        <f t="shared" si="4"/>
        <v>1410542.5462458506</v>
      </c>
      <c r="L28" s="23"/>
      <c r="M28" s="22">
        <f t="shared" si="5"/>
        <v>2.0790115725368707E-3</v>
      </c>
      <c r="N28" s="27">
        <v>61</v>
      </c>
      <c r="O28" s="1" t="s">
        <v>40</v>
      </c>
    </row>
    <row r="29" spans="1:15" ht="11.5">
      <c r="A29" s="24">
        <v>4</v>
      </c>
      <c r="B29" s="25">
        <v>51</v>
      </c>
      <c r="C29" s="26" t="s">
        <v>41</v>
      </c>
      <c r="D29" s="23">
        <v>19425113.829999998</v>
      </c>
      <c r="E29" s="21">
        <v>7.6301300889584187E-2</v>
      </c>
      <c r="F29" s="23">
        <f t="shared" si="0"/>
        <v>20384659.132605102</v>
      </c>
      <c r="G29" s="23">
        <v>18770516.43</v>
      </c>
      <c r="H29" s="23">
        <f t="shared" si="1"/>
        <v>1614142.7026051022</v>
      </c>
      <c r="I29" s="23">
        <f t="shared" si="2"/>
        <v>-1663952.3300007947</v>
      </c>
      <c r="J29" s="23">
        <f t="shared" si="3"/>
        <v>-49809.627395692514</v>
      </c>
      <c r="K29" s="23">
        <f t="shared" si="4"/>
        <v>701477.21419340197</v>
      </c>
      <c r="L29" s="23"/>
      <c r="M29" s="22">
        <f t="shared" si="5"/>
        <v>1.0339136880773106E-3</v>
      </c>
      <c r="N29" s="27">
        <v>59</v>
      </c>
      <c r="O29" s="1" t="s">
        <v>366</v>
      </c>
    </row>
    <row r="30" spans="1:15" ht="11.5">
      <c r="A30" s="24">
        <v>14</v>
      </c>
      <c r="B30" s="25">
        <v>52</v>
      </c>
      <c r="C30" s="26" t="s">
        <v>42</v>
      </c>
      <c r="D30" s="23">
        <v>6841108.7599999998</v>
      </c>
      <c r="E30" s="21">
        <v>-3.7023803630189464E-2</v>
      </c>
      <c r="F30" s="23">
        <f t="shared" si="0"/>
        <v>7179040.0500154374</v>
      </c>
      <c r="G30" s="23">
        <v>7198834.4699999997</v>
      </c>
      <c r="H30" s="23">
        <f t="shared" si="1"/>
        <v>-19794.419984562322</v>
      </c>
      <c r="I30" s="23">
        <f t="shared" si="2"/>
        <v>-586008.34778175654</v>
      </c>
      <c r="J30" s="23">
        <f t="shared" si="3"/>
        <v>-605802.76776631887</v>
      </c>
      <c r="K30" s="23">
        <f t="shared" si="4"/>
        <v>247045.24035002163</v>
      </c>
      <c r="L30" s="23"/>
      <c r="M30" s="22">
        <f t="shared" si="5"/>
        <v>3.6412224147000521E-4</v>
      </c>
      <c r="N30" s="27">
        <v>64</v>
      </c>
      <c r="O30" s="1" t="s">
        <v>42</v>
      </c>
    </row>
    <row r="31" spans="1:15" ht="11.5">
      <c r="A31" s="24">
        <v>21</v>
      </c>
      <c r="B31" s="25">
        <v>60</v>
      </c>
      <c r="C31" s="26" t="s">
        <v>43</v>
      </c>
      <c r="D31" s="23">
        <v>8153881.9299999997</v>
      </c>
      <c r="E31" s="21">
        <v>1.9581315127699269E-3</v>
      </c>
      <c r="F31" s="23">
        <f t="shared" si="0"/>
        <v>8556660.4759792145</v>
      </c>
      <c r="G31" s="23">
        <v>8443006.1899999995</v>
      </c>
      <c r="H31" s="23">
        <f t="shared" si="1"/>
        <v>113654.28597921506</v>
      </c>
      <c r="I31" s="23">
        <f t="shared" si="2"/>
        <v>-698460.30014099926</v>
      </c>
      <c r="J31" s="23">
        <f t="shared" si="3"/>
        <v>-584806.0141617842</v>
      </c>
      <c r="K31" s="23">
        <f t="shared" si="4"/>
        <v>294451.93635286513</v>
      </c>
      <c r="L31" s="23"/>
      <c r="M31" s="22">
        <f t="shared" si="5"/>
        <v>4.3399540472053129E-4</v>
      </c>
      <c r="N31" s="27">
        <v>67</v>
      </c>
      <c r="O31" s="1" t="s">
        <v>43</v>
      </c>
    </row>
    <row r="32" spans="1:15" ht="11.5">
      <c r="A32" s="24">
        <v>5</v>
      </c>
      <c r="B32" s="25">
        <v>61</v>
      </c>
      <c r="C32" s="26" t="s">
        <v>44</v>
      </c>
      <c r="D32" s="23">
        <v>51172373.079999998</v>
      </c>
      <c r="E32" s="21">
        <v>-9.6649993898285415E-3</v>
      </c>
      <c r="F32" s="23">
        <f t="shared" si="0"/>
        <v>53700142.57683748</v>
      </c>
      <c r="G32" s="23">
        <v>53580615.469999999</v>
      </c>
      <c r="H32" s="23">
        <f t="shared" si="1"/>
        <v>119527.10683748126</v>
      </c>
      <c r="I32" s="23">
        <f t="shared" si="2"/>
        <v>-4383417.7839737246</v>
      </c>
      <c r="J32" s="23">
        <f t="shared" si="3"/>
        <v>-4263890.6771362433</v>
      </c>
      <c r="K32" s="23">
        <f t="shared" si="4"/>
        <v>1847930.1602025074</v>
      </c>
      <c r="L32" s="23"/>
      <c r="M32" s="22">
        <f t="shared" si="5"/>
        <v>2.7236811810647131E-3</v>
      </c>
      <c r="N32" s="27">
        <v>69</v>
      </c>
      <c r="O32" s="1" t="s">
        <v>44</v>
      </c>
    </row>
    <row r="33" spans="1:15" ht="11.5">
      <c r="A33" s="24">
        <v>21</v>
      </c>
      <c r="B33" s="25">
        <v>62</v>
      </c>
      <c r="C33" s="26" t="s">
        <v>45</v>
      </c>
      <c r="D33" s="23">
        <v>1497448.35</v>
      </c>
      <c r="E33" s="21">
        <v>7.9067305931096177E-3</v>
      </c>
      <c r="F33" s="23">
        <f t="shared" si="0"/>
        <v>1571418.0339210886</v>
      </c>
      <c r="G33" s="23">
        <v>1511151.28</v>
      </c>
      <c r="H33" s="23">
        <f t="shared" si="1"/>
        <v>60266.75392108853</v>
      </c>
      <c r="I33" s="23">
        <f t="shared" si="2"/>
        <v>-128271.20051107292</v>
      </c>
      <c r="J33" s="23">
        <f t="shared" si="3"/>
        <v>-68004.446589984393</v>
      </c>
      <c r="K33" s="23">
        <f t="shared" si="4"/>
        <v>54075.662369310638</v>
      </c>
      <c r="L33" s="23"/>
      <c r="M33" s="22">
        <f t="shared" si="5"/>
        <v>7.9702613832960159E-5</v>
      </c>
      <c r="N33" s="27">
        <v>70</v>
      </c>
      <c r="O33" s="1" t="s">
        <v>45</v>
      </c>
    </row>
    <row r="34" spans="1:15" ht="11.5">
      <c r="A34" s="24">
        <v>21</v>
      </c>
      <c r="B34" s="25">
        <v>65</v>
      </c>
      <c r="C34" s="26" t="s">
        <v>46</v>
      </c>
      <c r="D34" s="23">
        <v>1135419.3999999999</v>
      </c>
      <c r="E34" s="21">
        <v>-2.0370365976527419E-2</v>
      </c>
      <c r="F34" s="23">
        <f t="shared" si="0"/>
        <v>1191505.8848098912</v>
      </c>
      <c r="G34" s="23">
        <v>1223355.2</v>
      </c>
      <c r="H34" s="23">
        <f t="shared" si="1"/>
        <v>-31849.315190108726</v>
      </c>
      <c r="I34" s="23">
        <f t="shared" si="2"/>
        <v>-97259.855087196891</v>
      </c>
      <c r="J34" s="23">
        <f t="shared" si="3"/>
        <v>-129109.17027730562</v>
      </c>
      <c r="K34" s="23">
        <f t="shared" si="4"/>
        <v>41002.119453378975</v>
      </c>
      <c r="L34" s="23"/>
      <c r="M34" s="22">
        <f t="shared" si="5"/>
        <v>6.0433399239881168E-5</v>
      </c>
      <c r="N34" s="27">
        <v>72</v>
      </c>
      <c r="O34" s="1" t="s">
        <v>46</v>
      </c>
    </row>
    <row r="35" spans="1:15" ht="11.5">
      <c r="A35" s="24">
        <v>17</v>
      </c>
      <c r="B35" s="25">
        <v>69</v>
      </c>
      <c r="C35" s="26" t="s">
        <v>47</v>
      </c>
      <c r="D35" s="23">
        <v>19694683.59</v>
      </c>
      <c r="E35" s="21">
        <v>-1.1100227058098469E-2</v>
      </c>
      <c r="F35" s="23">
        <f t="shared" si="0"/>
        <v>20667544.871043947</v>
      </c>
      <c r="G35" s="23">
        <v>20654967.699999999</v>
      </c>
      <c r="H35" s="23">
        <f t="shared" si="1"/>
        <v>12577.171043947339</v>
      </c>
      <c r="I35" s="23">
        <f t="shared" si="2"/>
        <v>-1687043.635111039</v>
      </c>
      <c r="J35" s="23">
        <f t="shared" si="3"/>
        <v>-1674466.4640670917</v>
      </c>
      <c r="K35" s="23">
        <f t="shared" si="4"/>
        <v>711211.88272252772</v>
      </c>
      <c r="L35" s="23"/>
      <c r="M35" s="22">
        <f t="shared" si="5"/>
        <v>1.0482617051440254E-3</v>
      </c>
      <c r="N35" s="27">
        <v>74</v>
      </c>
      <c r="O35" s="1" t="s">
        <v>47</v>
      </c>
    </row>
    <row r="36" spans="1:15" ht="11.5">
      <c r="A36" s="24">
        <v>17</v>
      </c>
      <c r="B36" s="25">
        <v>71</v>
      </c>
      <c r="C36" s="26" t="s">
        <v>48</v>
      </c>
      <c r="D36" s="23">
        <v>18290837.390000001</v>
      </c>
      <c r="E36" s="21">
        <v>1.8922707670514703E-2</v>
      </c>
      <c r="F36" s="23">
        <f t="shared" si="0"/>
        <v>19194352.666764189</v>
      </c>
      <c r="G36" s="23">
        <v>19359169.989999998</v>
      </c>
      <c r="H36" s="23">
        <f t="shared" si="1"/>
        <v>-164817.3232358098</v>
      </c>
      <c r="I36" s="23">
        <f t="shared" si="2"/>
        <v>-1566790.3806953474</v>
      </c>
      <c r="J36" s="23">
        <f t="shared" si="3"/>
        <v>-1731607.7039311572</v>
      </c>
      <c r="K36" s="23">
        <f t="shared" si="4"/>
        <v>660516.36916465464</v>
      </c>
      <c r="L36" s="23"/>
      <c r="M36" s="22">
        <f t="shared" si="5"/>
        <v>9.7354112358976448E-4</v>
      </c>
      <c r="N36" s="27">
        <v>77</v>
      </c>
      <c r="O36" s="1" t="s">
        <v>48</v>
      </c>
    </row>
    <row r="37" spans="1:15" ht="11.5">
      <c r="A37" s="24">
        <v>17</v>
      </c>
      <c r="B37" s="25">
        <v>72</v>
      </c>
      <c r="C37" s="26" t="s">
        <v>49</v>
      </c>
      <c r="D37" s="23">
        <v>3110616.84</v>
      </c>
      <c r="E37" s="21">
        <v>5.0068065350027544E-2</v>
      </c>
      <c r="F37" s="23">
        <f t="shared" si="0"/>
        <v>3264272.4531998909</v>
      </c>
      <c r="G37" s="23">
        <v>3076793.74</v>
      </c>
      <c r="H37" s="23">
        <f t="shared" si="1"/>
        <v>187478.71319989068</v>
      </c>
      <c r="I37" s="23">
        <f t="shared" si="2"/>
        <v>-266454.97081536072</v>
      </c>
      <c r="J37" s="23">
        <f t="shared" si="3"/>
        <v>-78976.257615470036</v>
      </c>
      <c r="K37" s="23">
        <f t="shared" si="4"/>
        <v>112330.19556242587</v>
      </c>
      <c r="L37" s="23"/>
      <c r="M37" s="22">
        <f t="shared" si="5"/>
        <v>1.6556450363100858E-4</v>
      </c>
      <c r="N37" s="27">
        <v>80</v>
      </c>
      <c r="O37" s="1" t="s">
        <v>367</v>
      </c>
    </row>
    <row r="38" spans="1:15" ht="11.5">
      <c r="A38" s="24">
        <v>16</v>
      </c>
      <c r="B38" s="25">
        <v>74</v>
      </c>
      <c r="C38" s="26" t="s">
        <v>50</v>
      </c>
      <c r="D38" s="23">
        <v>2884438.49</v>
      </c>
      <c r="E38" s="21">
        <v>-4.3792698906365835E-2</v>
      </c>
      <c r="F38" s="23">
        <f t="shared" si="0"/>
        <v>3026921.5368410628</v>
      </c>
      <c r="G38" s="23">
        <v>3153473.43</v>
      </c>
      <c r="H38" s="23">
        <f t="shared" si="1"/>
        <v>-126551.89315893734</v>
      </c>
      <c r="I38" s="23">
        <f t="shared" si="2"/>
        <v>-247080.56736156973</v>
      </c>
      <c r="J38" s="23">
        <f t="shared" si="3"/>
        <v>-373632.46052050707</v>
      </c>
      <c r="K38" s="23">
        <f t="shared" si="4"/>
        <v>104162.47205473512</v>
      </c>
      <c r="L38" s="23"/>
      <c r="M38" s="22">
        <f t="shared" si="5"/>
        <v>1.535260211768885E-4</v>
      </c>
      <c r="N38" s="27">
        <v>85</v>
      </c>
      <c r="O38" s="1" t="s">
        <v>50</v>
      </c>
    </row>
    <row r="39" spans="1:15" ht="11.5">
      <c r="A39" s="24">
        <v>8</v>
      </c>
      <c r="B39" s="25">
        <v>75</v>
      </c>
      <c r="C39" s="26" t="s">
        <v>51</v>
      </c>
      <c r="D39" s="23">
        <v>71094454.609999999</v>
      </c>
      <c r="E39" s="21">
        <v>-6.6352438883789016E-3</v>
      </c>
      <c r="F39" s="23">
        <f t="shared" si="0"/>
        <v>74606318.198513001</v>
      </c>
      <c r="G39" s="23">
        <v>73890741.489999995</v>
      </c>
      <c r="H39" s="23">
        <f t="shared" si="1"/>
        <v>715576.70851300657</v>
      </c>
      <c r="I39" s="23">
        <f t="shared" si="2"/>
        <v>-6089940.2924345825</v>
      </c>
      <c r="J39" s="23">
        <f t="shared" si="3"/>
        <v>-5374363.5839215759</v>
      </c>
      <c r="K39" s="23">
        <f t="shared" si="4"/>
        <v>2567353.808110069</v>
      </c>
      <c r="L39" s="23"/>
      <c r="M39" s="22">
        <f t="shared" si="5"/>
        <v>3.7840462820942999E-3</v>
      </c>
      <c r="N39" s="27">
        <v>86</v>
      </c>
      <c r="O39" s="1" t="s">
        <v>368</v>
      </c>
    </row>
    <row r="40" spans="1:15" ht="11.5">
      <c r="A40" s="24">
        <v>21</v>
      </c>
      <c r="B40" s="25">
        <v>76</v>
      </c>
      <c r="C40" s="26" t="s">
        <v>52</v>
      </c>
      <c r="D40" s="23">
        <v>4194824.8899999997</v>
      </c>
      <c r="E40" s="21">
        <v>2.183124084617475E-2</v>
      </c>
      <c r="F40" s="23">
        <f t="shared" si="0"/>
        <v>4402037.2931640986</v>
      </c>
      <c r="G40" s="23">
        <v>4297823.18</v>
      </c>
      <c r="H40" s="23">
        <f t="shared" si="1"/>
        <v>104214.11316409893</v>
      </c>
      <c r="I40" s="23">
        <f t="shared" si="2"/>
        <v>-359328.06936147704</v>
      </c>
      <c r="J40" s="23">
        <f t="shared" si="3"/>
        <v>-255113.95619737811</v>
      </c>
      <c r="K40" s="23">
        <f t="shared" si="4"/>
        <v>151482.97732607645</v>
      </c>
      <c r="L40" s="23"/>
      <c r="M40" s="22">
        <f t="shared" si="5"/>
        <v>2.2327214711917077E-4</v>
      </c>
      <c r="N40" s="27">
        <v>89</v>
      </c>
      <c r="O40" s="1" t="s">
        <v>52</v>
      </c>
    </row>
    <row r="41" spans="1:15" ht="11.5">
      <c r="A41" s="24">
        <v>13</v>
      </c>
      <c r="B41" s="25">
        <v>77</v>
      </c>
      <c r="C41" s="26" t="s">
        <v>53</v>
      </c>
      <c r="D41" s="23">
        <v>13322300.99</v>
      </c>
      <c r="E41" s="21">
        <v>-9.7432042955105155E-3</v>
      </c>
      <c r="F41" s="23">
        <f t="shared" si="0"/>
        <v>13980384.718451738</v>
      </c>
      <c r="G41" s="23">
        <v>13852518.810000001</v>
      </c>
      <c r="H41" s="23">
        <f t="shared" si="1"/>
        <v>127865.90845173784</v>
      </c>
      <c r="I41" s="23">
        <f t="shared" si="2"/>
        <v>-1141186.2997192226</v>
      </c>
      <c r="J41" s="23">
        <f t="shared" si="3"/>
        <v>-1013320.3912674848</v>
      </c>
      <c r="K41" s="23">
        <f t="shared" si="4"/>
        <v>481093.2212236721</v>
      </c>
      <c r="L41" s="23"/>
      <c r="M41" s="22">
        <f t="shared" si="5"/>
        <v>7.0908770320688038E-4</v>
      </c>
      <c r="N41" s="27">
        <v>93</v>
      </c>
      <c r="O41" s="1" t="s">
        <v>53</v>
      </c>
    </row>
    <row r="42" spans="1:15" ht="11.5">
      <c r="A42" s="24">
        <v>1</v>
      </c>
      <c r="B42" s="25">
        <v>78</v>
      </c>
      <c r="C42" s="26" t="s">
        <v>54</v>
      </c>
      <c r="D42" s="23">
        <v>34122962.240000002</v>
      </c>
      <c r="E42" s="21">
        <v>-6.965271966516395E-3</v>
      </c>
      <c r="F42" s="23">
        <f t="shared" si="0"/>
        <v>35808539.396196432</v>
      </c>
      <c r="G42" s="23">
        <v>35210524.420000002</v>
      </c>
      <c r="H42" s="23">
        <f t="shared" si="1"/>
        <v>598014.97619643062</v>
      </c>
      <c r="I42" s="23">
        <f t="shared" si="2"/>
        <v>-2922967.8148957929</v>
      </c>
      <c r="J42" s="23">
        <f t="shared" si="3"/>
        <v>-2324952.8386993622</v>
      </c>
      <c r="K42" s="23">
        <f t="shared" si="4"/>
        <v>1232244.0270684299</v>
      </c>
      <c r="L42" s="23"/>
      <c r="M42" s="22">
        <f t="shared" si="5"/>
        <v>1.8162157527846629E-3</v>
      </c>
      <c r="N42" s="27">
        <v>91</v>
      </c>
      <c r="O42" s="1" t="s">
        <v>369</v>
      </c>
    </row>
    <row r="43" spans="1:15" ht="11.5">
      <c r="A43" s="24">
        <v>4</v>
      </c>
      <c r="B43" s="25">
        <v>79</v>
      </c>
      <c r="C43" s="26" t="s">
        <v>55</v>
      </c>
      <c r="D43" s="23">
        <v>23282205.510000002</v>
      </c>
      <c r="E43" s="21">
        <v>-1.2329715100243879E-2</v>
      </c>
      <c r="F43" s="23">
        <f t="shared" si="0"/>
        <v>24432280.157022402</v>
      </c>
      <c r="G43" s="23">
        <v>24348959.289999999</v>
      </c>
      <c r="H43" s="23">
        <f t="shared" si="1"/>
        <v>83320.867022402585</v>
      </c>
      <c r="I43" s="23">
        <f t="shared" si="2"/>
        <v>-1994350.2233737926</v>
      </c>
      <c r="J43" s="23">
        <f t="shared" si="3"/>
        <v>-1911029.35635139</v>
      </c>
      <c r="K43" s="23">
        <f t="shared" si="4"/>
        <v>840764.01324403856</v>
      </c>
      <c r="L43" s="23"/>
      <c r="M43" s="22">
        <f t="shared" si="5"/>
        <v>1.2392097763793638E-3</v>
      </c>
      <c r="N43" s="27">
        <v>96</v>
      </c>
      <c r="O43" s="1" t="s">
        <v>55</v>
      </c>
    </row>
    <row r="44" spans="1:15" ht="11.5">
      <c r="A44" s="24">
        <v>7</v>
      </c>
      <c r="B44" s="25">
        <v>81</v>
      </c>
      <c r="C44" s="26" t="s">
        <v>56</v>
      </c>
      <c r="D44" s="23">
        <v>7316661.1500000004</v>
      </c>
      <c r="E44" s="21">
        <v>-1.5543509141841189E-2</v>
      </c>
      <c r="F44" s="23">
        <f t="shared" si="0"/>
        <v>7678083.37376031</v>
      </c>
      <c r="G44" s="23">
        <v>7525916.3499999996</v>
      </c>
      <c r="H44" s="23">
        <f t="shared" si="1"/>
        <v>152167.02376031037</v>
      </c>
      <c r="I44" s="23">
        <f t="shared" si="2"/>
        <v>-626744.09400713386</v>
      </c>
      <c r="J44" s="23">
        <f t="shared" si="3"/>
        <v>-474577.07024682348</v>
      </c>
      <c r="K44" s="23">
        <f t="shared" si="4"/>
        <v>264218.32714166871</v>
      </c>
      <c r="L44" s="23"/>
      <c r="M44" s="22">
        <f t="shared" si="5"/>
        <v>3.8943381131313956E-4</v>
      </c>
      <c r="N44" s="27">
        <v>99</v>
      </c>
      <c r="O44" s="1" t="s">
        <v>56</v>
      </c>
    </row>
    <row r="45" spans="1:15" ht="11.5">
      <c r="A45" s="24">
        <v>5</v>
      </c>
      <c r="B45" s="25">
        <v>82</v>
      </c>
      <c r="C45" s="26" t="s">
        <v>57</v>
      </c>
      <c r="D45" s="23">
        <v>33369661.48</v>
      </c>
      <c r="E45" s="21">
        <v>8.7945112692656442E-3</v>
      </c>
      <c r="F45" s="23">
        <f t="shared" si="0"/>
        <v>35018027.723970503</v>
      </c>
      <c r="G45" s="23">
        <v>34527523.219999999</v>
      </c>
      <c r="H45" s="23">
        <f t="shared" si="1"/>
        <v>490504.50397050381</v>
      </c>
      <c r="I45" s="23">
        <f t="shared" si="2"/>
        <v>-2858440.1850572717</v>
      </c>
      <c r="J45" s="23">
        <f t="shared" si="3"/>
        <v>-2367935.6810867679</v>
      </c>
      <c r="K45" s="23">
        <f t="shared" si="4"/>
        <v>1205040.9268344184</v>
      </c>
      <c r="L45" s="23"/>
      <c r="M45" s="22">
        <f t="shared" si="5"/>
        <v>1.7761208543032858E-3</v>
      </c>
      <c r="N45" s="27">
        <v>102</v>
      </c>
      <c r="O45" s="1" t="s">
        <v>57</v>
      </c>
    </row>
    <row r="46" spans="1:15" ht="11.5">
      <c r="A46" s="24">
        <v>5</v>
      </c>
      <c r="B46" s="25">
        <v>86</v>
      </c>
      <c r="C46" s="26" t="s">
        <v>58</v>
      </c>
      <c r="D46" s="23">
        <v>29745509.399999999</v>
      </c>
      <c r="E46" s="21">
        <v>1.3914948609510905E-2</v>
      </c>
      <c r="F46" s="23">
        <f t="shared" si="0"/>
        <v>31214852.852406729</v>
      </c>
      <c r="G46" s="23">
        <v>31016756.489999998</v>
      </c>
      <c r="H46" s="23">
        <f t="shared" si="1"/>
        <v>198096.36240673065</v>
      </c>
      <c r="I46" s="23">
        <f t="shared" si="2"/>
        <v>-2547995.8627964724</v>
      </c>
      <c r="J46" s="23">
        <f t="shared" si="3"/>
        <v>-2349899.5003897417</v>
      </c>
      <c r="K46" s="23">
        <f t="shared" si="4"/>
        <v>1074166.0126825448</v>
      </c>
      <c r="L46" s="23"/>
      <c r="M46" s="22">
        <f t="shared" si="5"/>
        <v>1.5832231201649701E-3</v>
      </c>
      <c r="N46" s="27">
        <v>114</v>
      </c>
      <c r="O46" s="1" t="s">
        <v>58</v>
      </c>
    </row>
    <row r="47" spans="1:15" ht="11.5">
      <c r="A47" s="24">
        <v>7</v>
      </c>
      <c r="B47" s="25">
        <v>111</v>
      </c>
      <c r="C47" s="26" t="s">
        <v>70</v>
      </c>
      <c r="D47" s="23">
        <v>61264413.229999997</v>
      </c>
      <c r="E47" s="21">
        <v>-1.0090044978546014E-2</v>
      </c>
      <c r="F47" s="23">
        <f t="shared" si="0"/>
        <v>64290700.769222334</v>
      </c>
      <c r="G47" s="23">
        <v>64146582.469999999</v>
      </c>
      <c r="H47" s="23">
        <f t="shared" si="1"/>
        <v>144118.29922233522</v>
      </c>
      <c r="I47" s="23">
        <f t="shared" si="2"/>
        <v>-5247900.425826746</v>
      </c>
      <c r="J47" s="23">
        <f t="shared" si="3"/>
        <v>-5103782.1266044108</v>
      </c>
      <c r="K47" s="23">
        <f t="shared" si="4"/>
        <v>2212372.6171119073</v>
      </c>
      <c r="L47" s="23"/>
      <c r="M47" s="22">
        <f t="shared" si="5"/>
        <v>3.2608362548021005E-3</v>
      </c>
      <c r="N47" s="27">
        <v>117</v>
      </c>
      <c r="O47" s="1" t="s">
        <v>70</v>
      </c>
    </row>
    <row r="48" spans="1:15" ht="11.5">
      <c r="A48" s="24">
        <v>10</v>
      </c>
      <c r="B48" s="25">
        <v>90</v>
      </c>
      <c r="C48" s="26" t="s">
        <v>59</v>
      </c>
      <c r="D48" s="23">
        <v>8674507.2599999998</v>
      </c>
      <c r="E48" s="21">
        <v>-5.0330203967039622E-3</v>
      </c>
      <c r="F48" s="23">
        <f t="shared" si="0"/>
        <v>9103003.2145972904</v>
      </c>
      <c r="G48" s="23">
        <v>8931884.6799999997</v>
      </c>
      <c r="H48" s="23">
        <f t="shared" si="1"/>
        <v>171118.53459729068</v>
      </c>
      <c r="I48" s="23">
        <f t="shared" si="2"/>
        <v>-743056.9876298022</v>
      </c>
      <c r="J48" s="23">
        <f t="shared" si="3"/>
        <v>-571938.45303251152</v>
      </c>
      <c r="K48" s="23">
        <f t="shared" si="4"/>
        <v>313252.69136120379</v>
      </c>
      <c r="L48" s="23"/>
      <c r="M48" s="22">
        <f t="shared" si="5"/>
        <v>4.617060096496746E-4</v>
      </c>
      <c r="N48" s="27">
        <v>124</v>
      </c>
      <c r="O48" s="1" t="s">
        <v>59</v>
      </c>
    </row>
    <row r="49" spans="1:15" ht="11.5">
      <c r="A49" s="24">
        <v>1</v>
      </c>
      <c r="B49" s="25">
        <v>91</v>
      </c>
      <c r="C49" s="26" t="s">
        <v>60</v>
      </c>
      <c r="D49" s="23">
        <v>2562130728.7600002</v>
      </c>
      <c r="E49" s="21">
        <v>1.6734144778760757E-2</v>
      </c>
      <c r="F49" s="23">
        <f t="shared" si="0"/>
        <v>2688692690.0930138</v>
      </c>
      <c r="G49" s="23">
        <v>2659624031.23</v>
      </c>
      <c r="H49" s="23">
        <f t="shared" si="1"/>
        <v>29068658.863013744</v>
      </c>
      <c r="I49" s="23">
        <f t="shared" si="2"/>
        <v>-219471732.9945673</v>
      </c>
      <c r="J49" s="23">
        <f t="shared" si="3"/>
        <v>-190403074.13155356</v>
      </c>
      <c r="K49" s="23">
        <f t="shared" si="4"/>
        <v>92523335.602501124</v>
      </c>
      <c r="L49" s="23"/>
      <c r="M49" s="22">
        <f t="shared" si="5"/>
        <v>0.1363709914027546</v>
      </c>
      <c r="N49" s="27">
        <v>127</v>
      </c>
      <c r="O49" s="1" t="s">
        <v>370</v>
      </c>
    </row>
    <row r="50" spans="1:15" ht="11.5">
      <c r="A50" s="24">
        <v>10</v>
      </c>
      <c r="B50" s="25">
        <v>97</v>
      </c>
      <c r="C50" s="26" t="s">
        <v>62</v>
      </c>
      <c r="D50" s="23">
        <v>5577473.6600000001</v>
      </c>
      <c r="E50" s="21">
        <v>2.6193460166893404E-2</v>
      </c>
      <c r="F50" s="23">
        <f t="shared" si="0"/>
        <v>5852984.9747698186</v>
      </c>
      <c r="G50" s="23">
        <v>5580192.0700000003</v>
      </c>
      <c r="H50" s="23">
        <f t="shared" si="1"/>
        <v>272792.9047698183</v>
      </c>
      <c r="I50" s="23">
        <f t="shared" si="2"/>
        <v>-477765.55511052365</v>
      </c>
      <c r="J50" s="23">
        <f t="shared" si="3"/>
        <v>-204972.65034070535</v>
      </c>
      <c r="K50" s="23">
        <f t="shared" si="4"/>
        <v>201413.01201599589</v>
      </c>
      <c r="L50" s="23"/>
      <c r="M50" s="22">
        <f t="shared" si="5"/>
        <v>2.9686448236193716E-4</v>
      </c>
      <c r="N50" s="27">
        <v>134</v>
      </c>
      <c r="O50" s="1" t="s">
        <v>62</v>
      </c>
    </row>
    <row r="51" spans="1:15" ht="11.5">
      <c r="A51" s="24">
        <v>7</v>
      </c>
      <c r="B51" s="25">
        <v>98</v>
      </c>
      <c r="C51" s="26" t="s">
        <v>63</v>
      </c>
      <c r="D51" s="23">
        <v>83120393.290000007</v>
      </c>
      <c r="E51" s="21">
        <v>8.2890306619558332E-3</v>
      </c>
      <c r="F51" s="23">
        <f t="shared" si="0"/>
        <v>87226304.000748619</v>
      </c>
      <c r="G51" s="23">
        <v>85555758.700000003</v>
      </c>
      <c r="H51" s="23">
        <f t="shared" si="1"/>
        <v>1670545.3007486165</v>
      </c>
      <c r="I51" s="23">
        <f t="shared" si="2"/>
        <v>-7120080.3915946949</v>
      </c>
      <c r="J51" s="23">
        <f t="shared" si="3"/>
        <v>-5449535.0908460785</v>
      </c>
      <c r="K51" s="23">
        <f t="shared" si="4"/>
        <v>3001632.9601981617</v>
      </c>
      <c r="L51" s="23"/>
      <c r="M51" s="22">
        <f t="shared" si="5"/>
        <v>4.4241343002158588E-3</v>
      </c>
      <c r="N51" s="27">
        <v>137</v>
      </c>
      <c r="O51" s="1" t="s">
        <v>63</v>
      </c>
    </row>
    <row r="52" spans="1:15" ht="11.5">
      <c r="A52" s="24">
        <v>4</v>
      </c>
      <c r="B52" s="25">
        <v>99</v>
      </c>
      <c r="C52" s="26" t="s">
        <v>1818</v>
      </c>
      <c r="D52" s="23">
        <v>4666408.3600000003</v>
      </c>
      <c r="E52" s="21">
        <v>-1.116315628662067E-2</v>
      </c>
      <c r="F52" s="23">
        <f t="shared" si="0"/>
        <v>4896915.6435640212</v>
      </c>
      <c r="G52" s="23">
        <v>4934987.38</v>
      </c>
      <c r="H52" s="23">
        <f t="shared" si="1"/>
        <v>-38071.736435978673</v>
      </c>
      <c r="I52" s="23">
        <f t="shared" si="2"/>
        <v>-399723.83849640429</v>
      </c>
      <c r="J52" s="23">
        <f t="shared" si="3"/>
        <v>-437795.57493238297</v>
      </c>
      <c r="K52" s="23">
        <f t="shared" si="4"/>
        <v>168512.73898875283</v>
      </c>
      <c r="L52" s="23"/>
      <c r="M52" s="22">
        <f t="shared" si="5"/>
        <v>2.4837246874256263E-4</v>
      </c>
      <c r="N52" s="27">
        <v>139</v>
      </c>
      <c r="O52" s="1" t="s">
        <v>1818</v>
      </c>
    </row>
    <row r="53" spans="1:15" ht="11.5">
      <c r="A53" s="24">
        <v>4</v>
      </c>
      <c r="B53" s="25">
        <v>102</v>
      </c>
      <c r="C53" s="26" t="s">
        <v>64</v>
      </c>
      <c r="D53" s="23">
        <v>29322573.66</v>
      </c>
      <c r="E53" s="21">
        <v>2.4440170828628156E-2</v>
      </c>
      <c r="F53" s="23">
        <f t="shared" si="0"/>
        <v>30771025.291325402</v>
      </c>
      <c r="G53" s="23">
        <v>30177225.829999998</v>
      </c>
      <c r="H53" s="23">
        <f t="shared" si="1"/>
        <v>593799.4613254033</v>
      </c>
      <c r="I53" s="23">
        <f t="shared" si="2"/>
        <v>-2511767.2508988809</v>
      </c>
      <c r="J53" s="23">
        <f t="shared" si="3"/>
        <v>-1917967.7895734776</v>
      </c>
      <c r="K53" s="23">
        <f t="shared" si="4"/>
        <v>1058893.0115936226</v>
      </c>
      <c r="L53" s="23"/>
      <c r="M53" s="22">
        <f t="shared" si="5"/>
        <v>1.5607121040345125E-3</v>
      </c>
      <c r="N53" s="27">
        <v>144</v>
      </c>
      <c r="O53" s="1" t="s">
        <v>64</v>
      </c>
    </row>
    <row r="54" spans="1:15" ht="11.5">
      <c r="A54" s="24">
        <v>5</v>
      </c>
      <c r="B54" s="25">
        <v>103</v>
      </c>
      <c r="C54" s="26" t="s">
        <v>65</v>
      </c>
      <c r="D54" s="23">
        <v>6601748.2400000002</v>
      </c>
      <c r="E54" s="21">
        <v>-9.1459838702715787E-3</v>
      </c>
      <c r="F54" s="23">
        <f t="shared" si="0"/>
        <v>6927855.8019999862</v>
      </c>
      <c r="G54" s="23">
        <v>6800000</v>
      </c>
      <c r="H54" s="23">
        <f t="shared" si="1"/>
        <v>127855.80199998617</v>
      </c>
      <c r="I54" s="23">
        <f t="shared" si="2"/>
        <v>-565504.76162778016</v>
      </c>
      <c r="J54" s="23">
        <f t="shared" si="3"/>
        <v>-437648.95962779399</v>
      </c>
      <c r="K54" s="23">
        <f t="shared" si="4"/>
        <v>238401.484013409</v>
      </c>
      <c r="L54" s="23"/>
      <c r="M54" s="22">
        <f t="shared" si="5"/>
        <v>3.5138212987122019E-4</v>
      </c>
      <c r="N54" s="27">
        <v>147</v>
      </c>
      <c r="O54" s="1" t="s">
        <v>65</v>
      </c>
    </row>
    <row r="55" spans="1:15" ht="11.5">
      <c r="A55" s="24">
        <v>18</v>
      </c>
      <c r="B55" s="25">
        <v>105</v>
      </c>
      <c r="C55" s="26" t="s">
        <v>66</v>
      </c>
      <c r="D55" s="23">
        <v>6226796.0599999996</v>
      </c>
      <c r="E55" s="21">
        <v>-1.4420536538669218E-2</v>
      </c>
      <c r="F55" s="23">
        <f t="shared" si="0"/>
        <v>6534382.0521307318</v>
      </c>
      <c r="G55" s="23">
        <v>6408596.2199999997</v>
      </c>
      <c r="H55" s="23">
        <f t="shared" si="1"/>
        <v>125785.83213073201</v>
      </c>
      <c r="I55" s="23">
        <f t="shared" si="2"/>
        <v>-533386.41426518571</v>
      </c>
      <c r="J55" s="23">
        <f t="shared" si="3"/>
        <v>-407600.5821344537</v>
      </c>
      <c r="K55" s="23">
        <f t="shared" si="4"/>
        <v>224861.25907655759</v>
      </c>
      <c r="L55" s="23"/>
      <c r="M55" s="22">
        <f t="shared" si="5"/>
        <v>3.3142506837499788E-4</v>
      </c>
      <c r="N55" s="27">
        <v>149</v>
      </c>
      <c r="O55" s="1" t="s">
        <v>66</v>
      </c>
    </row>
    <row r="56" spans="1:15" ht="11.5">
      <c r="A56" s="24">
        <v>1</v>
      </c>
      <c r="B56" s="25">
        <v>106</v>
      </c>
      <c r="C56" s="26" t="s">
        <v>67</v>
      </c>
      <c r="D56" s="23">
        <v>172486530.65000001</v>
      </c>
      <c r="E56" s="21">
        <v>7.6615552146887082E-3</v>
      </c>
      <c r="F56" s="23">
        <f t="shared" si="0"/>
        <v>181006874.04136014</v>
      </c>
      <c r="G56" s="23">
        <v>178880608.47999999</v>
      </c>
      <c r="H56" s="23">
        <f t="shared" si="1"/>
        <v>2126265.5613601506</v>
      </c>
      <c r="I56" s="23">
        <f t="shared" si="2"/>
        <v>-14775170.281142235</v>
      </c>
      <c r="J56" s="23">
        <f t="shared" si="3"/>
        <v>-12648904.719782084</v>
      </c>
      <c r="K56" s="23">
        <f t="shared" si="4"/>
        <v>6228811.4275748814</v>
      </c>
      <c r="L56" s="23"/>
      <c r="M56" s="22">
        <f t="shared" si="5"/>
        <v>9.1807021883485978E-3</v>
      </c>
      <c r="N56" s="27">
        <v>152</v>
      </c>
      <c r="O56" s="1" t="s">
        <v>372</v>
      </c>
    </row>
    <row r="57" spans="1:15" ht="11.5">
      <c r="A57" s="24">
        <v>6</v>
      </c>
      <c r="B57" s="25">
        <v>108</v>
      </c>
      <c r="C57" s="26" t="s">
        <v>68</v>
      </c>
      <c r="D57" s="23">
        <v>32871498.879999999</v>
      </c>
      <c r="E57" s="21">
        <v>1.3117696060380692E-2</v>
      </c>
      <c r="F57" s="23">
        <f t="shared" si="0"/>
        <v>34495257.310243025</v>
      </c>
      <c r="G57" s="23">
        <v>34017443.18</v>
      </c>
      <c r="H57" s="23">
        <f t="shared" si="1"/>
        <v>477814.13024302572</v>
      </c>
      <c r="I57" s="23">
        <f t="shared" si="2"/>
        <v>-2815767.6516428692</v>
      </c>
      <c r="J57" s="23">
        <f t="shared" si="3"/>
        <v>-2337953.5213998435</v>
      </c>
      <c r="K57" s="23">
        <f t="shared" si="4"/>
        <v>1187051.3430450223</v>
      </c>
      <c r="L57" s="23"/>
      <c r="M57" s="22">
        <f t="shared" si="5"/>
        <v>1.7496058420600766E-3</v>
      </c>
      <c r="N57" s="27">
        <v>157</v>
      </c>
      <c r="O57" s="1" t="s">
        <v>373</v>
      </c>
    </row>
    <row r="58" spans="1:15" ht="11.5">
      <c r="A58" s="24">
        <v>5</v>
      </c>
      <c r="B58" s="25">
        <v>109</v>
      </c>
      <c r="C58" s="26" t="s">
        <v>69</v>
      </c>
      <c r="D58" s="23">
        <v>236804022.72</v>
      </c>
      <c r="E58" s="21">
        <v>-5.9083778971715472E-4</v>
      </c>
      <c r="F58" s="23">
        <f t="shared" si="0"/>
        <v>248501467.05044428</v>
      </c>
      <c r="G58" s="23">
        <v>247220483.96000001</v>
      </c>
      <c r="H58" s="23">
        <f t="shared" si="1"/>
        <v>1280983.0904442668</v>
      </c>
      <c r="I58" s="23">
        <f t="shared" si="2"/>
        <v>-20284596.981355511</v>
      </c>
      <c r="J58" s="23">
        <f t="shared" si="3"/>
        <v>-19003613.890911244</v>
      </c>
      <c r="K58" s="23">
        <f t="shared" si="4"/>
        <v>8551436.4353877604</v>
      </c>
      <c r="L58" s="23"/>
      <c r="M58" s="22">
        <f t="shared" si="5"/>
        <v>1.2604040451173948E-2</v>
      </c>
      <c r="N58" s="27">
        <v>160</v>
      </c>
      <c r="O58" s="1" t="s">
        <v>374</v>
      </c>
    </row>
    <row r="59" spans="1:15" ht="11.5">
      <c r="A59" s="24">
        <v>17</v>
      </c>
      <c r="B59" s="25">
        <v>139</v>
      </c>
      <c r="C59" s="26" t="s">
        <v>71</v>
      </c>
      <c r="D59" s="23">
        <v>26671873.68</v>
      </c>
      <c r="E59" s="21">
        <v>7.3168984061994756E-3</v>
      </c>
      <c r="F59" s="23">
        <f t="shared" si="0"/>
        <v>27989388.281216659</v>
      </c>
      <c r="G59" s="23">
        <v>27603728.329999998</v>
      </c>
      <c r="H59" s="23">
        <f t="shared" si="1"/>
        <v>385659.95121666044</v>
      </c>
      <c r="I59" s="23">
        <f t="shared" si="2"/>
        <v>-2284708.6891599889</v>
      </c>
      <c r="J59" s="23">
        <f t="shared" si="3"/>
        <v>-1899048.7379433285</v>
      </c>
      <c r="K59" s="23">
        <f t="shared" si="4"/>
        <v>963171.2745728977</v>
      </c>
      <c r="L59" s="23"/>
      <c r="M59" s="22">
        <f t="shared" si="5"/>
        <v>1.4196269594998277E-3</v>
      </c>
      <c r="N59" s="27">
        <v>2004</v>
      </c>
      <c r="O59" s="1" t="s">
        <v>71</v>
      </c>
    </row>
    <row r="60" spans="1:15" ht="11.5">
      <c r="A60" s="24">
        <v>11</v>
      </c>
      <c r="B60" s="25">
        <v>140</v>
      </c>
      <c r="C60" s="26" t="s">
        <v>72</v>
      </c>
      <c r="D60" s="23">
        <v>65021464.18</v>
      </c>
      <c r="E60" s="21">
        <v>-6.3959643406072009E-3</v>
      </c>
      <c r="F60" s="23">
        <f t="shared" si="0"/>
        <v>68233339.336482674</v>
      </c>
      <c r="G60" s="23">
        <v>67718477.579999998</v>
      </c>
      <c r="H60" s="23">
        <f t="shared" si="1"/>
        <v>514861.75648267567</v>
      </c>
      <c r="I60" s="23">
        <f t="shared" si="2"/>
        <v>-5569728.8453096393</v>
      </c>
      <c r="J60" s="23">
        <f t="shared" si="3"/>
        <v>-5054867.0888269637</v>
      </c>
      <c r="K60" s="23">
        <f t="shared" si="4"/>
        <v>2348046.7581776059</v>
      </c>
      <c r="L60" s="23"/>
      <c r="M60" s="22">
        <f t="shared" si="5"/>
        <v>3.4608076134259929E-3</v>
      </c>
      <c r="N60" s="27">
        <v>168</v>
      </c>
      <c r="O60" s="1" t="s">
        <v>375</v>
      </c>
    </row>
    <row r="61" spans="1:15" ht="11.5">
      <c r="A61" s="24">
        <v>8</v>
      </c>
      <c r="B61" s="25">
        <v>142</v>
      </c>
      <c r="C61" s="26" t="s">
        <v>73</v>
      </c>
      <c r="D61" s="23">
        <v>20086369.66</v>
      </c>
      <c r="E61" s="21">
        <v>7.8939661832086259E-3</v>
      </c>
      <c r="F61" s="23">
        <f t="shared" si="0"/>
        <v>21078579.117422916</v>
      </c>
      <c r="G61" s="23">
        <v>20663076.579999998</v>
      </c>
      <c r="H61" s="23">
        <f t="shared" si="1"/>
        <v>415502.53742291778</v>
      </c>
      <c r="I61" s="23">
        <f t="shared" si="2"/>
        <v>-1720595.4049749973</v>
      </c>
      <c r="J61" s="23">
        <f t="shared" si="3"/>
        <v>-1305092.8675520795</v>
      </c>
      <c r="K61" s="23">
        <f t="shared" si="4"/>
        <v>725356.39974448853</v>
      </c>
      <c r="L61" s="23"/>
      <c r="M61" s="22">
        <f t="shared" si="5"/>
        <v>1.0691094382768308E-3</v>
      </c>
      <c r="N61" s="27">
        <v>171</v>
      </c>
      <c r="O61" s="1" t="s">
        <v>73</v>
      </c>
    </row>
    <row r="62" spans="1:15" ht="11.5">
      <c r="A62" s="24">
        <v>6</v>
      </c>
      <c r="B62" s="25">
        <v>143</v>
      </c>
      <c r="C62" s="26" t="s">
        <v>74</v>
      </c>
      <c r="D62" s="23">
        <v>20822002.079999998</v>
      </c>
      <c r="E62" s="21">
        <v>-1.6335492520727975E-3</v>
      </c>
      <c r="F62" s="23">
        <f t="shared" si="0"/>
        <v>21850549.683970343</v>
      </c>
      <c r="G62" s="23">
        <v>21478221.949999999</v>
      </c>
      <c r="H62" s="23">
        <f t="shared" si="1"/>
        <v>372327.73397034407</v>
      </c>
      <c r="I62" s="23">
        <f t="shared" si="2"/>
        <v>-1783609.5674656541</v>
      </c>
      <c r="J62" s="23">
        <f t="shared" si="3"/>
        <v>-1411281.83349531</v>
      </c>
      <c r="K62" s="23">
        <f t="shared" si="4"/>
        <v>751921.46315508219</v>
      </c>
      <c r="L62" s="23"/>
      <c r="M62" s="22">
        <f t="shared" si="5"/>
        <v>1.1082639284428963E-3</v>
      </c>
      <c r="N62" s="27">
        <v>174</v>
      </c>
      <c r="O62" s="1" t="s">
        <v>376</v>
      </c>
    </row>
    <row r="63" spans="1:15" ht="11.5">
      <c r="A63" s="24">
        <v>14</v>
      </c>
      <c r="B63" s="25">
        <v>145</v>
      </c>
      <c r="C63" s="26" t="s">
        <v>75</v>
      </c>
      <c r="D63" s="23">
        <v>35202794.899999999</v>
      </c>
      <c r="E63" s="21">
        <v>1.4633842723426446E-3</v>
      </c>
      <c r="F63" s="23">
        <f t="shared" si="0"/>
        <v>36941712.714355268</v>
      </c>
      <c r="G63" s="23">
        <v>36590819.5</v>
      </c>
      <c r="H63" s="23">
        <f t="shared" si="1"/>
        <v>350893.21435526758</v>
      </c>
      <c r="I63" s="23">
        <f t="shared" si="2"/>
        <v>-3015466.1181923738</v>
      </c>
      <c r="J63" s="23">
        <f t="shared" si="3"/>
        <v>-2664572.9038371062</v>
      </c>
      <c r="K63" s="23">
        <f t="shared" si="4"/>
        <v>1271238.8053107075</v>
      </c>
      <c r="L63" s="23"/>
      <c r="M63" s="22">
        <f t="shared" si="5"/>
        <v>1.873690513436139E-3</v>
      </c>
      <c r="N63" s="27">
        <v>178</v>
      </c>
      <c r="O63" s="1" t="s">
        <v>75</v>
      </c>
    </row>
    <row r="64" spans="1:15" ht="11.5">
      <c r="A64" s="24">
        <v>12</v>
      </c>
      <c r="B64" s="25">
        <v>146</v>
      </c>
      <c r="C64" s="26" t="s">
        <v>76</v>
      </c>
      <c r="D64" s="23">
        <v>13674444.52</v>
      </c>
      <c r="E64" s="21">
        <v>-1.8283900284141581E-2</v>
      </c>
      <c r="F64" s="23">
        <f t="shared" si="0"/>
        <v>14349923.13596753</v>
      </c>
      <c r="G64" s="23">
        <v>14082387.859999999</v>
      </c>
      <c r="H64" s="23">
        <f t="shared" si="1"/>
        <v>267535.27596753091</v>
      </c>
      <c r="I64" s="23">
        <f t="shared" si="2"/>
        <v>-1171350.861552228</v>
      </c>
      <c r="J64" s="23">
        <f t="shared" si="3"/>
        <v>-903815.58558469708</v>
      </c>
      <c r="K64" s="23">
        <f t="shared" si="4"/>
        <v>493809.78312299721</v>
      </c>
      <c r="L64" s="23"/>
      <c r="M64" s="22">
        <f t="shared" si="5"/>
        <v>7.2783076021139443E-4</v>
      </c>
      <c r="N64" s="27">
        <v>181</v>
      </c>
      <c r="O64" s="1" t="s">
        <v>377</v>
      </c>
    </row>
    <row r="65" spans="1:15" ht="11.5">
      <c r="A65" s="24">
        <v>9</v>
      </c>
      <c r="B65" s="25">
        <v>153</v>
      </c>
      <c r="C65" s="26" t="s">
        <v>81</v>
      </c>
      <c r="D65" s="23">
        <v>92636121.359999999</v>
      </c>
      <c r="E65" s="21">
        <v>-1.0486179204499161E-2</v>
      </c>
      <c r="F65" s="23">
        <f t="shared" si="0"/>
        <v>97212081.937655166</v>
      </c>
      <c r="G65" s="23">
        <v>96924446.819999993</v>
      </c>
      <c r="H65" s="23">
        <f t="shared" si="1"/>
        <v>287635.11765517294</v>
      </c>
      <c r="I65" s="23">
        <f t="shared" si="2"/>
        <v>-7935196.2273267349</v>
      </c>
      <c r="J65" s="23">
        <f t="shared" si="3"/>
        <v>-7647561.109671562</v>
      </c>
      <c r="K65" s="23">
        <f t="shared" si="4"/>
        <v>3345263.7093398543</v>
      </c>
      <c r="L65" s="23"/>
      <c r="M65" s="22">
        <f t="shared" si="5"/>
        <v>4.930614807341643E-3</v>
      </c>
      <c r="N65" s="27">
        <v>184</v>
      </c>
      <c r="O65" s="1" t="s">
        <v>81</v>
      </c>
    </row>
    <row r="66" spans="1:15" ht="11.5">
      <c r="A66" s="24">
        <v>19</v>
      </c>
      <c r="B66" s="25">
        <v>148</v>
      </c>
      <c r="C66" s="26" t="s">
        <v>77</v>
      </c>
      <c r="D66" s="23">
        <v>19598472.199999999</v>
      </c>
      <c r="E66" s="21">
        <v>1.2396950877253482E-2</v>
      </c>
      <c r="F66" s="23">
        <f t="shared" si="0"/>
        <v>20566580.912377451</v>
      </c>
      <c r="G66" s="23">
        <v>20158058.5</v>
      </c>
      <c r="H66" s="23">
        <f t="shared" si="1"/>
        <v>408522.41237745062</v>
      </c>
      <c r="I66" s="23">
        <f t="shared" si="2"/>
        <v>-1678802.1819095719</v>
      </c>
      <c r="J66" s="23">
        <f t="shared" si="3"/>
        <v>-1270279.7695321213</v>
      </c>
      <c r="K66" s="23">
        <f t="shared" si="4"/>
        <v>707737.50937153888</v>
      </c>
      <c r="L66" s="23"/>
      <c r="M66" s="22">
        <f t="shared" si="5"/>
        <v>1.0431407944538488E-3</v>
      </c>
      <c r="N66" s="27">
        <v>186</v>
      </c>
      <c r="O66" s="1" t="s">
        <v>378</v>
      </c>
    </row>
    <row r="67" spans="1:15" ht="11.5">
      <c r="A67" s="24">
        <v>1</v>
      </c>
      <c r="B67" s="25">
        <v>149</v>
      </c>
      <c r="C67" s="26" t="s">
        <v>78</v>
      </c>
      <c r="D67" s="23">
        <v>21274305.57</v>
      </c>
      <c r="E67" s="21">
        <v>3.5602034312917695E-4</v>
      </c>
      <c r="F67" s="23">
        <f t="shared" si="0"/>
        <v>22325195.678265538</v>
      </c>
      <c r="G67" s="23">
        <v>22101885.030000001</v>
      </c>
      <c r="H67" s="23">
        <f t="shared" si="1"/>
        <v>223310.64826553687</v>
      </c>
      <c r="I67" s="23">
        <f t="shared" si="2"/>
        <v>-1822353.8164126368</v>
      </c>
      <c r="J67" s="23">
        <f t="shared" si="3"/>
        <v>-1599043.1681470999</v>
      </c>
      <c r="K67" s="23">
        <f t="shared" si="4"/>
        <v>768254.9886577822</v>
      </c>
      <c r="L67" s="23"/>
      <c r="M67" s="22">
        <f t="shared" si="5"/>
        <v>1.1323380612160035E-3</v>
      </c>
      <c r="N67" s="27">
        <v>191</v>
      </c>
      <c r="O67" s="1" t="s">
        <v>379</v>
      </c>
    </row>
    <row r="68" spans="1:15" ht="11.5">
      <c r="A68" s="24">
        <v>14</v>
      </c>
      <c r="B68" s="25">
        <v>151</v>
      </c>
      <c r="C68" s="26" t="s">
        <v>79</v>
      </c>
      <c r="D68" s="23">
        <v>5369588.0499999998</v>
      </c>
      <c r="E68" s="21">
        <v>2.5118395556287675E-3</v>
      </c>
      <c r="F68" s="23">
        <f t="shared" si="0"/>
        <v>5634830.40767127</v>
      </c>
      <c r="G68" s="23">
        <v>5394967.8300000001</v>
      </c>
      <c r="H68" s="23">
        <f t="shared" si="1"/>
        <v>239862.57767126989</v>
      </c>
      <c r="I68" s="23">
        <f t="shared" si="2"/>
        <v>-459958.10501471453</v>
      </c>
      <c r="J68" s="23">
        <f t="shared" si="3"/>
        <v>-220095.52734344464</v>
      </c>
      <c r="K68" s="23">
        <f t="shared" si="4"/>
        <v>193905.87358427758</v>
      </c>
      <c r="L68" s="23"/>
      <c r="M68" s="22">
        <f t="shared" si="5"/>
        <v>2.8579964229899984E-4</v>
      </c>
      <c r="N68" s="27">
        <v>194</v>
      </c>
      <c r="O68" s="1" t="s">
        <v>380</v>
      </c>
    </row>
    <row r="69" spans="1:15" ht="11.5">
      <c r="A69" s="24">
        <v>15</v>
      </c>
      <c r="B69" s="25">
        <v>152</v>
      </c>
      <c r="C69" s="26" t="s">
        <v>80</v>
      </c>
      <c r="D69" s="23">
        <v>13916672.91</v>
      </c>
      <c r="E69" s="21">
        <v>-2.0773368013336121E-2</v>
      </c>
      <c r="F69" s="23">
        <f t="shared" si="0"/>
        <v>14604116.9185936</v>
      </c>
      <c r="G69" s="23">
        <v>14646185.109999999</v>
      </c>
      <c r="H69" s="23">
        <f t="shared" si="1"/>
        <v>-42068.191406399012</v>
      </c>
      <c r="I69" s="23">
        <f t="shared" si="2"/>
        <v>-1192100.1090192036</v>
      </c>
      <c r="J69" s="23">
        <f t="shared" si="3"/>
        <v>-1234168.3004256026</v>
      </c>
      <c r="K69" s="23">
        <f t="shared" si="4"/>
        <v>502557.10361248296</v>
      </c>
      <c r="L69" s="23"/>
      <c r="M69" s="22">
        <f t="shared" si="5"/>
        <v>7.4072351596323697E-4</v>
      </c>
      <c r="N69" s="27">
        <v>197</v>
      </c>
      <c r="O69" s="1" t="s">
        <v>381</v>
      </c>
    </row>
    <row r="70" spans="1:15" ht="11.5">
      <c r="A70" s="24">
        <v>5</v>
      </c>
      <c r="B70" s="25">
        <v>165</v>
      </c>
      <c r="C70" s="26" t="s">
        <v>82</v>
      </c>
      <c r="D70" s="23">
        <v>57325151.399999999</v>
      </c>
      <c r="E70" s="21">
        <v>9.5439838328712692E-3</v>
      </c>
      <c r="F70" s="23">
        <f t="shared" si="0"/>
        <v>60156850.623406626</v>
      </c>
      <c r="G70" s="23">
        <v>59261172.850000001</v>
      </c>
      <c r="H70" s="23">
        <f t="shared" si="1"/>
        <v>895677.77340662479</v>
      </c>
      <c r="I70" s="23">
        <f t="shared" si="2"/>
        <v>-4910463.8497595005</v>
      </c>
      <c r="J70" s="23">
        <f t="shared" si="3"/>
        <v>-4014786.0763528757</v>
      </c>
      <c r="K70" s="23">
        <f t="shared" si="4"/>
        <v>2070118.5001646399</v>
      </c>
      <c r="L70" s="23"/>
      <c r="M70" s="22">
        <f t="shared" si="5"/>
        <v>3.0511666094861804E-3</v>
      </c>
      <c r="N70" s="27">
        <v>205</v>
      </c>
      <c r="O70" s="1" t="s">
        <v>82</v>
      </c>
    </row>
    <row r="71" spans="1:15" ht="11.5">
      <c r="A71" s="24">
        <v>12</v>
      </c>
      <c r="B71" s="25">
        <v>167</v>
      </c>
      <c r="C71" s="26" t="s">
        <v>83</v>
      </c>
      <c r="D71" s="23">
        <v>221691162.47</v>
      </c>
      <c r="E71" s="21">
        <v>-2.9927122675748241E-3</v>
      </c>
      <c r="F71" s="23">
        <f t="shared" si="0"/>
        <v>232642074.54386523</v>
      </c>
      <c r="G71" s="23">
        <v>233342614.37</v>
      </c>
      <c r="H71" s="23">
        <f t="shared" si="1"/>
        <v>-700539.82613477111</v>
      </c>
      <c r="I71" s="23">
        <f t="shared" si="2"/>
        <v>-18990031.644645516</v>
      </c>
      <c r="J71" s="23">
        <f t="shared" si="3"/>
        <v>-19690571.470780287</v>
      </c>
      <c r="K71" s="23">
        <f t="shared" si="4"/>
        <v>8005682.7682822635</v>
      </c>
      <c r="L71" s="23"/>
      <c r="M71" s="22">
        <f t="shared" si="5"/>
        <v>1.1799649124810508E-2</v>
      </c>
      <c r="N71" s="27">
        <v>210</v>
      </c>
      <c r="O71" s="1" t="s">
        <v>83</v>
      </c>
    </row>
    <row r="72" spans="1:15" ht="11.5">
      <c r="A72" s="24">
        <v>5</v>
      </c>
      <c r="B72" s="25">
        <v>169</v>
      </c>
      <c r="C72" s="26" t="s">
        <v>84</v>
      </c>
      <c r="D72" s="23">
        <v>16837319.510000002</v>
      </c>
      <c r="E72" s="21">
        <v>-8.976632562120921E-3</v>
      </c>
      <c r="F72" s="23">
        <f t="shared" si="0"/>
        <v>17669035.142951932</v>
      </c>
      <c r="G72" s="23">
        <v>17425277.77</v>
      </c>
      <c r="H72" s="23">
        <f t="shared" si="1"/>
        <v>243757.37295193225</v>
      </c>
      <c r="I72" s="23">
        <f t="shared" si="2"/>
        <v>-1442282.257639277</v>
      </c>
      <c r="J72" s="23">
        <f t="shared" si="3"/>
        <v>-1198524.8846873448</v>
      </c>
      <c r="K72" s="23">
        <f t="shared" si="4"/>
        <v>608027.11828222102</v>
      </c>
      <c r="L72" s="23"/>
      <c r="M72" s="22">
        <f t="shared" si="5"/>
        <v>8.9617673617103119E-4</v>
      </c>
      <c r="N72" s="27">
        <v>214</v>
      </c>
      <c r="O72" s="1" t="s">
        <v>382</v>
      </c>
    </row>
    <row r="73" spans="1:15" ht="11.5">
      <c r="A73" s="24">
        <v>21</v>
      </c>
      <c r="B73" s="25">
        <v>170</v>
      </c>
      <c r="C73" s="26" t="s">
        <v>85</v>
      </c>
      <c r="D73" s="23">
        <v>15459669.66</v>
      </c>
      <c r="E73" s="21">
        <v>2.8335293606669105E-2</v>
      </c>
      <c r="F73" s="23">
        <f t="shared" si="0"/>
        <v>16223333.313757835</v>
      </c>
      <c r="G73" s="23">
        <v>15980187.810000001</v>
      </c>
      <c r="H73" s="23">
        <f t="shared" si="1"/>
        <v>243145.50375783443</v>
      </c>
      <c r="I73" s="23">
        <f t="shared" si="2"/>
        <v>-1324272.9786258142</v>
      </c>
      <c r="J73" s="23">
        <f t="shared" si="3"/>
        <v>-1081127.4748679798</v>
      </c>
      <c r="K73" s="23">
        <f t="shared" si="4"/>
        <v>558277.60394890106</v>
      </c>
      <c r="L73" s="23"/>
      <c r="M73" s="22">
        <f t="shared" si="5"/>
        <v>8.2285047153453437E-4</v>
      </c>
      <c r="N73" s="27">
        <v>216</v>
      </c>
      <c r="O73" s="1" t="s">
        <v>85</v>
      </c>
    </row>
    <row r="74" spans="1:15" ht="11.5">
      <c r="A74" s="24">
        <v>10</v>
      </c>
      <c r="B74" s="25">
        <v>171</v>
      </c>
      <c r="C74" s="26" t="s">
        <v>86</v>
      </c>
      <c r="D74" s="23">
        <v>14498230.74</v>
      </c>
      <c r="E74" s="21">
        <v>1.6050740909851648E-4</v>
      </c>
      <c r="F74" s="23">
        <f t="shared" si="0"/>
        <v>15214402.04918259</v>
      </c>
      <c r="G74" s="23">
        <v>14918298.939999999</v>
      </c>
      <c r="H74" s="23">
        <f t="shared" si="1"/>
        <v>296103.10918259062</v>
      </c>
      <c r="I74" s="23">
        <f t="shared" si="2"/>
        <v>-1241916.2652964566</v>
      </c>
      <c r="J74" s="23">
        <f t="shared" si="3"/>
        <v>-945813.15611386602</v>
      </c>
      <c r="K74" s="23">
        <f t="shared" si="4"/>
        <v>523558.24523002788</v>
      </c>
      <c r="L74" s="23"/>
      <c r="M74" s="22">
        <f t="shared" si="5"/>
        <v>7.7167729086039742E-4</v>
      </c>
      <c r="N74" s="27">
        <v>218</v>
      </c>
      <c r="O74" s="1" t="s">
        <v>383</v>
      </c>
    </row>
    <row r="75" spans="1:15" ht="11.5">
      <c r="A75" s="24">
        <v>13</v>
      </c>
      <c r="B75" s="25">
        <v>172</v>
      </c>
      <c r="C75" s="26" t="s">
        <v>87</v>
      </c>
      <c r="D75" s="23">
        <v>12228134.51</v>
      </c>
      <c r="E75" s="21">
        <v>-4.4077076015249829E-3</v>
      </c>
      <c r="F75" s="23">
        <f t="shared" si="0"/>
        <v>12832169.530406049</v>
      </c>
      <c r="G75" s="23">
        <v>12556594.060000001</v>
      </c>
      <c r="H75" s="23">
        <f t="shared" si="1"/>
        <v>275575.470406048</v>
      </c>
      <c r="I75" s="23">
        <f t="shared" si="2"/>
        <v>-1047460.163556613</v>
      </c>
      <c r="J75" s="23">
        <f t="shared" si="3"/>
        <v>-771884.69315056503</v>
      </c>
      <c r="K75" s="23">
        <f t="shared" si="4"/>
        <v>441580.82191567787</v>
      </c>
      <c r="L75" s="23"/>
      <c r="M75" s="22">
        <f t="shared" si="5"/>
        <v>6.5085001612778391E-4</v>
      </c>
      <c r="N75" s="27">
        <v>221</v>
      </c>
      <c r="O75" s="1" t="s">
        <v>87</v>
      </c>
    </row>
    <row r="76" spans="1:15" ht="11.5">
      <c r="A76" s="24">
        <v>11</v>
      </c>
      <c r="B76" s="25">
        <v>174</v>
      </c>
      <c r="C76" s="26" t="s">
        <v>2230</v>
      </c>
      <c r="D76" s="23">
        <v>12999549.85</v>
      </c>
      <c r="E76" s="21">
        <v>-1.3027882531497482E-2</v>
      </c>
      <c r="F76" s="23">
        <f t="shared" si="0"/>
        <v>13641690.591295639</v>
      </c>
      <c r="G76" s="23">
        <v>13515864.189999999</v>
      </c>
      <c r="H76" s="23">
        <f t="shared" si="1"/>
        <v>125826.40129563957</v>
      </c>
      <c r="I76" s="23">
        <f t="shared" si="2"/>
        <v>-1113539.4855943031</v>
      </c>
      <c r="J76" s="23">
        <f t="shared" si="3"/>
        <v>-987713.08429866354</v>
      </c>
      <c r="K76" s="23">
        <f t="shared" si="4"/>
        <v>469438.07353463821</v>
      </c>
      <c r="L76" s="23"/>
      <c r="M76" s="22">
        <f t="shared" si="5"/>
        <v>6.9190907432424304E-4</v>
      </c>
      <c r="N76" s="27">
        <v>226</v>
      </c>
      <c r="O76" s="1" t="s">
        <v>2230</v>
      </c>
    </row>
    <row r="77" spans="1:15" ht="11.5">
      <c r="A77" s="24">
        <v>12</v>
      </c>
      <c r="B77" s="25">
        <v>176</v>
      </c>
      <c r="C77" s="26" t="s">
        <v>88</v>
      </c>
      <c r="D77" s="23">
        <v>11809148.869999999</v>
      </c>
      <c r="E77" s="21">
        <v>-6.5998908037476394E-3</v>
      </c>
      <c r="F77" s="23">
        <f t="shared" si="0"/>
        <v>12392487.193015266</v>
      </c>
      <c r="G77" s="23">
        <v>12141145.07</v>
      </c>
      <c r="H77" s="23">
        <f t="shared" si="1"/>
        <v>251342.12301526591</v>
      </c>
      <c r="I77" s="23">
        <f t="shared" si="2"/>
        <v>-1011569.9166311013</v>
      </c>
      <c r="J77" s="23">
        <f t="shared" si="3"/>
        <v>-760227.79361583537</v>
      </c>
      <c r="K77" s="23">
        <f t="shared" si="4"/>
        <v>426450.46633030521</v>
      </c>
      <c r="L77" s="23"/>
      <c r="M77" s="22">
        <f t="shared" si="5"/>
        <v>6.2854924651093824E-4</v>
      </c>
      <c r="N77" s="27">
        <v>232</v>
      </c>
      <c r="O77" s="1" t="s">
        <v>88</v>
      </c>
    </row>
    <row r="78" spans="1:15" ht="11.5">
      <c r="A78" s="24">
        <v>6</v>
      </c>
      <c r="B78" s="25">
        <v>177</v>
      </c>
      <c r="C78" s="26" t="s">
        <v>89</v>
      </c>
      <c r="D78" s="23">
        <v>5753233.4900000002</v>
      </c>
      <c r="E78" s="21">
        <v>-8.7685516779363315E-3</v>
      </c>
      <c r="F78" s="23">
        <f t="shared" si="0"/>
        <v>6037426.8398270719</v>
      </c>
      <c r="G78" s="23">
        <v>5918763.9800000004</v>
      </c>
      <c r="H78" s="23">
        <f t="shared" si="1"/>
        <v>118662.85982707143</v>
      </c>
      <c r="I78" s="23">
        <f t="shared" si="2"/>
        <v>-492821.11572182766</v>
      </c>
      <c r="J78" s="23">
        <f t="shared" si="3"/>
        <v>-374158.25589475624</v>
      </c>
      <c r="K78" s="23">
        <f t="shared" si="4"/>
        <v>207760.02840902706</v>
      </c>
      <c r="L78" s="23"/>
      <c r="M78" s="22">
        <f t="shared" si="5"/>
        <v>3.0621940793104728E-4</v>
      </c>
      <c r="N78" s="27">
        <v>234</v>
      </c>
      <c r="O78" s="1" t="s">
        <v>89</v>
      </c>
    </row>
    <row r="79" spans="1:15" ht="11.5">
      <c r="A79" s="24">
        <v>10</v>
      </c>
      <c r="B79" s="25">
        <v>178</v>
      </c>
      <c r="C79" s="26" t="s">
        <v>90</v>
      </c>
      <c r="D79" s="23">
        <v>15527422.66</v>
      </c>
      <c r="E79" s="21">
        <v>-7.894769010926006E-3</v>
      </c>
      <c r="F79" s="23">
        <f t="shared" si="0"/>
        <v>16294433.119004712</v>
      </c>
      <c r="G79" s="23">
        <v>16153623</v>
      </c>
      <c r="H79" s="23">
        <f t="shared" si="1"/>
        <v>140810.11900471151</v>
      </c>
      <c r="I79" s="23">
        <f t="shared" si="2"/>
        <v>-1330076.6904187629</v>
      </c>
      <c r="J79" s="23">
        <f t="shared" si="3"/>
        <v>-1189266.5714140513</v>
      </c>
      <c r="K79" s="23">
        <f t="shared" si="4"/>
        <v>560724.29157756479</v>
      </c>
      <c r="L79" s="23"/>
      <c r="M79" s="22">
        <f t="shared" si="5"/>
        <v>8.2645666683003459E-4</v>
      </c>
      <c r="N79" s="27">
        <v>236</v>
      </c>
      <c r="O79" s="1" t="s">
        <v>90</v>
      </c>
    </row>
    <row r="80" spans="1:15" ht="11.5">
      <c r="A80" s="24">
        <v>13</v>
      </c>
      <c r="B80" s="25">
        <v>179</v>
      </c>
      <c r="C80" s="26" t="s">
        <v>91</v>
      </c>
      <c r="D80" s="23">
        <v>436150545.94</v>
      </c>
      <c r="E80" s="21">
        <v>1.2530286775456135E-2</v>
      </c>
      <c r="F80" s="23">
        <f t="shared" ref="F80:F143" si="6">SUM($F$15 * M80)</f>
        <v>457695140.80044508</v>
      </c>
      <c r="G80" s="23">
        <v>454457541.98000002</v>
      </c>
      <c r="H80" s="23">
        <f t="shared" ref="H80:H143" si="7">SUM(F80 - G80)</f>
        <v>3237598.8204450607</v>
      </c>
      <c r="I80" s="23">
        <f t="shared" ref="I80:I143" si="8">SUM($I$15 * M80)</f>
        <v>-37360590.187490381</v>
      </c>
      <c r="J80" s="23">
        <f t="shared" ref="J80:J143" si="9">SUM(H80 + I80)</f>
        <v>-34122991.367045321</v>
      </c>
      <c r="K80" s="23">
        <f t="shared" ref="K80:K143" si="10">SUM($K$15 * M80)</f>
        <v>15750212.462714955</v>
      </c>
      <c r="L80" s="23"/>
      <c r="M80" s="22">
        <f t="shared" ref="M80:M143" si="11">SUM(D80/ $D$15)</f>
        <v>2.3214382343197726E-2</v>
      </c>
      <c r="N80" s="27">
        <v>239</v>
      </c>
      <c r="O80" s="1" t="s">
        <v>91</v>
      </c>
    </row>
    <row r="81" spans="1:15" ht="11.5">
      <c r="A81" s="24">
        <v>4</v>
      </c>
      <c r="B81" s="25">
        <v>181</v>
      </c>
      <c r="C81" s="26" t="s">
        <v>92</v>
      </c>
      <c r="D81" s="23">
        <v>4882176.96</v>
      </c>
      <c r="E81" s="21">
        <v>-2.0946935360240171E-2</v>
      </c>
      <c r="F81" s="23">
        <f t="shared" si="6"/>
        <v>5123342.5979186771</v>
      </c>
      <c r="G81" s="23">
        <v>5072631.28</v>
      </c>
      <c r="H81" s="23">
        <f t="shared" si="7"/>
        <v>50711.317918676883</v>
      </c>
      <c r="I81" s="23">
        <f t="shared" si="8"/>
        <v>-418206.54433036066</v>
      </c>
      <c r="J81" s="23">
        <f t="shared" si="9"/>
        <v>-367495.22641168378</v>
      </c>
      <c r="K81" s="23">
        <f t="shared" si="10"/>
        <v>176304.54694226175</v>
      </c>
      <c r="L81" s="23"/>
      <c r="M81" s="22">
        <f t="shared" si="11"/>
        <v>2.5985688581983837E-4</v>
      </c>
      <c r="N81" s="27">
        <v>245</v>
      </c>
      <c r="O81" s="1" t="s">
        <v>92</v>
      </c>
    </row>
    <row r="82" spans="1:15" ht="11.5">
      <c r="A82" s="24">
        <v>13</v>
      </c>
      <c r="B82" s="25">
        <v>182</v>
      </c>
      <c r="C82" s="26" t="s">
        <v>93</v>
      </c>
      <c r="D82" s="23">
        <v>70988738.069999993</v>
      </c>
      <c r="E82" s="21">
        <v>-1.437260023126233E-2</v>
      </c>
      <c r="F82" s="23">
        <f t="shared" si="6"/>
        <v>74495379.562506124</v>
      </c>
      <c r="G82" s="23">
        <v>74192843.930000007</v>
      </c>
      <c r="H82" s="23">
        <f t="shared" si="7"/>
        <v>302535.63250611722</v>
      </c>
      <c r="I82" s="23">
        <f t="shared" si="8"/>
        <v>-6080884.6295132684</v>
      </c>
      <c r="J82" s="23">
        <f t="shared" si="9"/>
        <v>-5778348.9970071511</v>
      </c>
      <c r="K82" s="23">
        <f t="shared" si="10"/>
        <v>2563536.1860038429</v>
      </c>
      <c r="L82" s="23"/>
      <c r="M82" s="22">
        <f t="shared" si="11"/>
        <v>3.7784194539213101E-3</v>
      </c>
      <c r="N82" s="27">
        <v>248</v>
      </c>
      <c r="O82" s="1" t="s">
        <v>93</v>
      </c>
    </row>
    <row r="83" spans="1:15" ht="11.5">
      <c r="A83" s="24">
        <v>1</v>
      </c>
      <c r="B83" s="25">
        <v>186</v>
      </c>
      <c r="C83" s="26" t="s">
        <v>94</v>
      </c>
      <c r="D83" s="23">
        <v>162361215.09999999</v>
      </c>
      <c r="E83" s="21">
        <v>8.5278562865189617E-3</v>
      </c>
      <c r="F83" s="23">
        <f t="shared" si="6"/>
        <v>170381396.73897994</v>
      </c>
      <c r="G83" s="23">
        <v>170003943.96000001</v>
      </c>
      <c r="H83" s="23">
        <f t="shared" si="7"/>
        <v>377452.7789799273</v>
      </c>
      <c r="I83" s="23">
        <f t="shared" si="8"/>
        <v>-13907837.273528358</v>
      </c>
      <c r="J83" s="23">
        <f t="shared" si="9"/>
        <v>-13530384.494548431</v>
      </c>
      <c r="K83" s="23">
        <f t="shared" si="10"/>
        <v>5863167.3336970974</v>
      </c>
      <c r="L83" s="23"/>
      <c r="M83" s="22">
        <f t="shared" si="11"/>
        <v>8.6417760108824307E-3</v>
      </c>
      <c r="N83" s="27">
        <v>257</v>
      </c>
      <c r="O83" s="1" t="s">
        <v>384</v>
      </c>
    </row>
    <row r="84" spans="1:15" ht="11.5">
      <c r="A84" s="24">
        <v>2</v>
      </c>
      <c r="B84" s="25">
        <v>202</v>
      </c>
      <c r="C84" s="26" t="s">
        <v>95</v>
      </c>
      <c r="D84" s="23">
        <v>122718869.48</v>
      </c>
      <c r="E84" s="21">
        <v>7.2984578970384916E-3</v>
      </c>
      <c r="F84" s="23">
        <f t="shared" si="6"/>
        <v>128780832.14241096</v>
      </c>
      <c r="G84" s="23">
        <v>128794917.2</v>
      </c>
      <c r="H84" s="23">
        <f t="shared" si="7"/>
        <v>-14085.057589039207</v>
      </c>
      <c r="I84" s="23">
        <f t="shared" si="8"/>
        <v>-10512079.908172637</v>
      </c>
      <c r="J84" s="23">
        <f t="shared" si="9"/>
        <v>-10526164.965761676</v>
      </c>
      <c r="K84" s="23">
        <f t="shared" si="10"/>
        <v>4431608.0433385093</v>
      </c>
      <c r="L84" s="23"/>
      <c r="M84" s="22">
        <f t="shared" si="11"/>
        <v>6.531787666787893E-3</v>
      </c>
      <c r="N84" s="27">
        <v>260</v>
      </c>
      <c r="O84" s="1" t="s">
        <v>385</v>
      </c>
    </row>
    <row r="85" spans="1:15" ht="11.5">
      <c r="A85" s="24">
        <v>11</v>
      </c>
      <c r="B85" s="25">
        <v>204</v>
      </c>
      <c r="C85" s="26" t="s">
        <v>96</v>
      </c>
      <c r="D85" s="23">
        <v>7180912.6699999999</v>
      </c>
      <c r="E85" s="21">
        <v>-1.8306439761137022E-2</v>
      </c>
      <c r="F85" s="23">
        <f t="shared" si="6"/>
        <v>7535629.3054451151</v>
      </c>
      <c r="G85" s="23">
        <v>7580675.2699999996</v>
      </c>
      <c r="H85" s="23">
        <f t="shared" si="7"/>
        <v>-45045.964554884471</v>
      </c>
      <c r="I85" s="23">
        <f t="shared" si="8"/>
        <v>-615115.89962089446</v>
      </c>
      <c r="J85" s="23">
        <f t="shared" si="9"/>
        <v>-660161.86417577893</v>
      </c>
      <c r="K85" s="23">
        <f t="shared" si="10"/>
        <v>259316.19547774384</v>
      </c>
      <c r="L85" s="23"/>
      <c r="M85" s="22">
        <f t="shared" si="11"/>
        <v>3.8220851457428957E-4</v>
      </c>
      <c r="N85" s="27">
        <v>261</v>
      </c>
      <c r="O85" s="1" t="s">
        <v>96</v>
      </c>
    </row>
    <row r="86" spans="1:15" ht="11.5">
      <c r="A86" s="24">
        <v>18</v>
      </c>
      <c r="B86" s="25">
        <v>205</v>
      </c>
      <c r="C86" s="26" t="s">
        <v>97</v>
      </c>
      <c r="D86" s="23">
        <v>122452390</v>
      </c>
      <c r="E86" s="21">
        <v>3.7045682215961708E-3</v>
      </c>
      <c r="F86" s="23">
        <f t="shared" si="6"/>
        <v>128501189.33500335</v>
      </c>
      <c r="G86" s="23">
        <v>126657235.70999999</v>
      </c>
      <c r="H86" s="23">
        <f t="shared" si="7"/>
        <v>1843953.6250033528</v>
      </c>
      <c r="I86" s="23">
        <f t="shared" si="8"/>
        <v>-10489253.315982552</v>
      </c>
      <c r="J86" s="23">
        <f t="shared" si="9"/>
        <v>-8645299.6909791995</v>
      </c>
      <c r="K86" s="23">
        <f t="shared" si="10"/>
        <v>4421984.9706035936</v>
      </c>
      <c r="L86" s="23"/>
      <c r="M86" s="22">
        <f t="shared" si="11"/>
        <v>6.5176041317839325E-3</v>
      </c>
      <c r="N86" s="27">
        <v>265</v>
      </c>
      <c r="O86" s="1" t="s">
        <v>386</v>
      </c>
    </row>
    <row r="87" spans="1:15" ht="11.5">
      <c r="A87" s="24">
        <v>17</v>
      </c>
      <c r="B87" s="25">
        <v>208</v>
      </c>
      <c r="C87" s="26" t="s">
        <v>98</v>
      </c>
      <c r="D87" s="23">
        <v>32829042.140000001</v>
      </c>
      <c r="E87" s="21">
        <v>-8.3937852604526117E-3</v>
      </c>
      <c r="F87" s="23">
        <f t="shared" si="6"/>
        <v>34450703.328199171</v>
      </c>
      <c r="G87" s="23">
        <v>34494970.399999999</v>
      </c>
      <c r="H87" s="23">
        <f t="shared" si="7"/>
        <v>-44267.07180082798</v>
      </c>
      <c r="I87" s="23">
        <f t="shared" si="8"/>
        <v>-2812130.8136780825</v>
      </c>
      <c r="J87" s="23">
        <f t="shared" si="9"/>
        <v>-2856397.8854789105</v>
      </c>
      <c r="K87" s="23">
        <f t="shared" si="10"/>
        <v>1185518.1507065075</v>
      </c>
      <c r="L87" s="23"/>
      <c r="M87" s="22">
        <f t="shared" si="11"/>
        <v>1.7473460558358462E-3</v>
      </c>
      <c r="N87" s="27">
        <v>269</v>
      </c>
      <c r="O87" s="1" t="s">
        <v>98</v>
      </c>
    </row>
    <row r="88" spans="1:15" ht="11.5">
      <c r="A88" s="24">
        <v>6</v>
      </c>
      <c r="B88" s="25">
        <v>211</v>
      </c>
      <c r="C88" s="26" t="s">
        <v>99</v>
      </c>
      <c r="D88" s="23">
        <v>114432262.40000001</v>
      </c>
      <c r="E88" s="21">
        <v>1.8002261625368714E-2</v>
      </c>
      <c r="F88" s="23">
        <f t="shared" si="6"/>
        <v>120084890.27200845</v>
      </c>
      <c r="G88" s="23">
        <v>117746753.87</v>
      </c>
      <c r="H88" s="23">
        <f t="shared" si="7"/>
        <v>2338136.4020084441</v>
      </c>
      <c r="I88" s="23">
        <f t="shared" si="8"/>
        <v>-9802250.3916386254</v>
      </c>
      <c r="J88" s="23">
        <f t="shared" si="9"/>
        <v>-7464113.9896301813</v>
      </c>
      <c r="K88" s="23">
        <f t="shared" si="10"/>
        <v>4132363.1534261336</v>
      </c>
      <c r="L88" s="23"/>
      <c r="M88" s="22">
        <f t="shared" si="11"/>
        <v>6.0907278839361419E-3</v>
      </c>
      <c r="N88" s="27">
        <v>1862</v>
      </c>
      <c r="O88" s="1" t="s">
        <v>99</v>
      </c>
    </row>
    <row r="89" spans="1:15" ht="11.5">
      <c r="A89" s="24">
        <v>10</v>
      </c>
      <c r="B89" s="25">
        <v>213</v>
      </c>
      <c r="C89" s="26" t="s">
        <v>100</v>
      </c>
      <c r="D89" s="23">
        <v>13527188.470000001</v>
      </c>
      <c r="E89" s="21">
        <v>-2.3085441430358679E-3</v>
      </c>
      <c r="F89" s="23">
        <f t="shared" si="6"/>
        <v>14195393.056466633</v>
      </c>
      <c r="G89" s="23">
        <v>13977816.640000001</v>
      </c>
      <c r="H89" s="23">
        <f t="shared" si="7"/>
        <v>217576.41646663286</v>
      </c>
      <c r="I89" s="23">
        <f t="shared" si="8"/>
        <v>-1158736.9304500176</v>
      </c>
      <c r="J89" s="23">
        <f t="shared" si="9"/>
        <v>-941160.51398338471</v>
      </c>
      <c r="K89" s="23">
        <f t="shared" si="10"/>
        <v>488492.09157013771</v>
      </c>
      <c r="L89" s="23"/>
      <c r="M89" s="22">
        <f t="shared" si="11"/>
        <v>7.1999296594776115E-4</v>
      </c>
      <c r="N89" s="27">
        <v>284</v>
      </c>
      <c r="O89" s="1" t="s">
        <v>100</v>
      </c>
    </row>
    <row r="90" spans="1:15" ht="11.5">
      <c r="A90" s="24">
        <v>4</v>
      </c>
      <c r="B90" s="25">
        <v>214</v>
      </c>
      <c r="C90" s="26" t="s">
        <v>101</v>
      </c>
      <c r="D90" s="23">
        <v>34857866.740000002</v>
      </c>
      <c r="E90" s="21">
        <v>-1.5732882461483175E-2</v>
      </c>
      <c r="F90" s="23">
        <f t="shared" si="6"/>
        <v>36579746.085568897</v>
      </c>
      <c r="G90" s="23">
        <v>36577703.399999999</v>
      </c>
      <c r="H90" s="23">
        <f t="shared" si="7"/>
        <v>2042.6855688989162</v>
      </c>
      <c r="I90" s="23">
        <f t="shared" si="8"/>
        <v>-2985919.6238686964</v>
      </c>
      <c r="J90" s="23">
        <f t="shared" si="9"/>
        <v>-2983876.9382997975</v>
      </c>
      <c r="K90" s="23">
        <f t="shared" si="10"/>
        <v>1258782.8039255328</v>
      </c>
      <c r="L90" s="23"/>
      <c r="M90" s="22">
        <f t="shared" si="11"/>
        <v>1.8553314989588829E-3</v>
      </c>
      <c r="N90" s="27">
        <v>287</v>
      </c>
      <c r="O90" s="1" t="s">
        <v>101</v>
      </c>
    </row>
    <row r="91" spans="1:15" ht="11.5">
      <c r="A91" s="24">
        <v>13</v>
      </c>
      <c r="B91" s="25">
        <v>216</v>
      </c>
      <c r="C91" s="26" t="s">
        <v>102</v>
      </c>
      <c r="D91" s="23">
        <v>3283429.93</v>
      </c>
      <c r="E91" s="21">
        <v>1.5466944042811805E-3</v>
      </c>
      <c r="F91" s="23">
        <f t="shared" si="6"/>
        <v>3445622.0176931359</v>
      </c>
      <c r="G91" s="23">
        <v>3388652.64</v>
      </c>
      <c r="H91" s="23">
        <f t="shared" si="7"/>
        <v>56969.377693135757</v>
      </c>
      <c r="I91" s="23">
        <f t="shared" si="8"/>
        <v>-281258.11412132386</v>
      </c>
      <c r="J91" s="23">
        <f t="shared" si="9"/>
        <v>-224288.7364281881</v>
      </c>
      <c r="K91" s="23">
        <f t="shared" si="10"/>
        <v>118570.7996592799</v>
      </c>
      <c r="L91" s="23"/>
      <c r="M91" s="22">
        <f t="shared" si="11"/>
        <v>1.747625871425705E-4</v>
      </c>
      <c r="N91" s="27">
        <v>289</v>
      </c>
      <c r="O91" s="1" t="s">
        <v>102</v>
      </c>
    </row>
    <row r="92" spans="1:15" ht="11.5">
      <c r="A92" s="24">
        <v>16</v>
      </c>
      <c r="B92" s="25">
        <v>217</v>
      </c>
      <c r="C92" s="26" t="s">
        <v>103</v>
      </c>
      <c r="D92" s="23">
        <v>15199051.33</v>
      </c>
      <c r="E92" s="21">
        <v>-9.0542787482811044E-3</v>
      </c>
      <c r="F92" s="23">
        <f t="shared" si="6"/>
        <v>15949841.180468297</v>
      </c>
      <c r="G92" s="23">
        <v>15844682.050000001</v>
      </c>
      <c r="H92" s="23">
        <f t="shared" si="7"/>
        <v>105159.13046829589</v>
      </c>
      <c r="I92" s="23">
        <f t="shared" si="8"/>
        <v>-1301948.4516634711</v>
      </c>
      <c r="J92" s="23">
        <f t="shared" si="9"/>
        <v>-1196789.3211951752</v>
      </c>
      <c r="K92" s="23">
        <f t="shared" si="10"/>
        <v>548866.18830953445</v>
      </c>
      <c r="L92" s="23"/>
      <c r="M92" s="22">
        <f t="shared" si="11"/>
        <v>8.0897889986144059E-4</v>
      </c>
      <c r="N92" s="27">
        <v>293</v>
      </c>
      <c r="O92" s="1" t="s">
        <v>103</v>
      </c>
    </row>
    <row r="93" spans="1:15" ht="11.5">
      <c r="A93" s="24">
        <v>14</v>
      </c>
      <c r="B93" s="25">
        <v>218</v>
      </c>
      <c r="C93" s="26" t="s">
        <v>104</v>
      </c>
      <c r="D93" s="23">
        <v>3645527.75</v>
      </c>
      <c r="E93" s="21">
        <v>1.218860718218742E-2</v>
      </c>
      <c r="F93" s="23">
        <f t="shared" si="6"/>
        <v>3825606.4387861989</v>
      </c>
      <c r="G93" s="23">
        <v>3649274.48</v>
      </c>
      <c r="H93" s="23">
        <f t="shared" si="7"/>
        <v>176331.95878619887</v>
      </c>
      <c r="I93" s="23">
        <f t="shared" si="8"/>
        <v>-312275.35893904488</v>
      </c>
      <c r="J93" s="23">
        <f t="shared" si="9"/>
        <v>-135943.40015284601</v>
      </c>
      <c r="K93" s="23">
        <f t="shared" si="10"/>
        <v>131646.82959980067</v>
      </c>
      <c r="L93" s="23"/>
      <c r="M93" s="22">
        <f t="shared" si="11"/>
        <v>1.9403546738396026E-4</v>
      </c>
      <c r="N93" s="27">
        <v>299</v>
      </c>
      <c r="O93" s="1" t="s">
        <v>387</v>
      </c>
    </row>
    <row r="94" spans="1:15" ht="11.5">
      <c r="A94" s="24">
        <v>1</v>
      </c>
      <c r="B94" s="25">
        <v>224</v>
      </c>
      <c r="C94" s="26" t="s">
        <v>105</v>
      </c>
      <c r="D94" s="23">
        <v>28265500.850000001</v>
      </c>
      <c r="E94" s="21">
        <v>-2.9156881401766954E-3</v>
      </c>
      <c r="F94" s="23">
        <f t="shared" si="6"/>
        <v>29661736.094939005</v>
      </c>
      <c r="G94" s="23">
        <v>29536072.649999999</v>
      </c>
      <c r="H94" s="23">
        <f t="shared" si="7"/>
        <v>125663.44493900612</v>
      </c>
      <c r="I94" s="23">
        <f t="shared" si="8"/>
        <v>-2421218.5529312263</v>
      </c>
      <c r="J94" s="23">
        <f t="shared" si="9"/>
        <v>-2295555.1079922202</v>
      </c>
      <c r="K94" s="23">
        <f t="shared" si="10"/>
        <v>1020720.134129543</v>
      </c>
      <c r="L94" s="23"/>
      <c r="M94" s="22">
        <f t="shared" si="11"/>
        <v>1.5044487504645868E-3</v>
      </c>
      <c r="N94" s="27">
        <v>307</v>
      </c>
      <c r="O94" s="1" t="s">
        <v>388</v>
      </c>
    </row>
    <row r="95" spans="1:15" ht="11.5">
      <c r="A95" s="24">
        <v>13</v>
      </c>
      <c r="B95" s="25">
        <v>226</v>
      </c>
      <c r="C95" s="26" t="s">
        <v>106</v>
      </c>
      <c r="D95" s="23">
        <v>9857942.3499999996</v>
      </c>
      <c r="E95" s="21">
        <v>3.6857069390812148E-4</v>
      </c>
      <c r="F95" s="23">
        <f t="shared" si="6"/>
        <v>10344896.627749754</v>
      </c>
      <c r="G95" s="23">
        <v>10233250.539999999</v>
      </c>
      <c r="H95" s="23">
        <f t="shared" si="7"/>
        <v>111646.08774975501</v>
      </c>
      <c r="I95" s="23">
        <f t="shared" si="8"/>
        <v>-844429.85950296547</v>
      </c>
      <c r="J95" s="23">
        <f t="shared" si="9"/>
        <v>-732783.77175321046</v>
      </c>
      <c r="K95" s="23">
        <f t="shared" si="10"/>
        <v>355988.74724108423</v>
      </c>
      <c r="L95" s="23"/>
      <c r="M95" s="22">
        <f t="shared" si="11"/>
        <v>5.2469507366289712E-4</v>
      </c>
      <c r="N95" s="27">
        <v>311</v>
      </c>
      <c r="O95" s="1" t="s">
        <v>106</v>
      </c>
    </row>
    <row r="96" spans="1:15" ht="11.5">
      <c r="A96" s="24">
        <v>4</v>
      </c>
      <c r="B96" s="25">
        <v>230</v>
      </c>
      <c r="C96" s="26" t="s">
        <v>107</v>
      </c>
      <c r="D96" s="23">
        <v>5444452.9800000004</v>
      </c>
      <c r="E96" s="21">
        <v>1.5137470256956406E-2</v>
      </c>
      <c r="F96" s="23">
        <f t="shared" si="6"/>
        <v>5713393.4520061491</v>
      </c>
      <c r="G96" s="23">
        <v>5557071.29</v>
      </c>
      <c r="H96" s="23">
        <f t="shared" si="7"/>
        <v>156322.16200614907</v>
      </c>
      <c r="I96" s="23">
        <f t="shared" si="8"/>
        <v>-466371.02366214403</v>
      </c>
      <c r="J96" s="23">
        <f t="shared" si="9"/>
        <v>-310048.86165599496</v>
      </c>
      <c r="K96" s="23">
        <f t="shared" si="10"/>
        <v>196609.3863151054</v>
      </c>
      <c r="L96" s="23"/>
      <c r="M96" s="22">
        <f t="shared" si="11"/>
        <v>2.8978437446383322E-4</v>
      </c>
      <c r="N96" s="27">
        <v>316</v>
      </c>
      <c r="O96" s="1" t="s">
        <v>107</v>
      </c>
    </row>
    <row r="97" spans="1:15" ht="11.5">
      <c r="A97" s="24">
        <v>15</v>
      </c>
      <c r="B97" s="25">
        <v>231</v>
      </c>
      <c r="C97" s="26" t="s">
        <v>108</v>
      </c>
      <c r="D97" s="23">
        <v>4715205.93</v>
      </c>
      <c r="E97" s="21">
        <v>-4.3239446216621312E-3</v>
      </c>
      <c r="F97" s="23">
        <f t="shared" si="6"/>
        <v>4948123.6745518846</v>
      </c>
      <c r="G97" s="23">
        <v>4907179.9000000004</v>
      </c>
      <c r="H97" s="23">
        <f t="shared" si="7"/>
        <v>40943.774551884271</v>
      </c>
      <c r="I97" s="23">
        <f t="shared" si="8"/>
        <v>-403903.83100561035</v>
      </c>
      <c r="J97" s="23">
        <f t="shared" si="9"/>
        <v>-362960.05645372608</v>
      </c>
      <c r="K97" s="23">
        <f t="shared" si="10"/>
        <v>170274.91056533024</v>
      </c>
      <c r="L97" s="23"/>
      <c r="M97" s="22">
        <f t="shared" si="11"/>
        <v>2.5096974956209591E-4</v>
      </c>
      <c r="N97" s="27">
        <v>320</v>
      </c>
      <c r="O97" s="1" t="s">
        <v>389</v>
      </c>
    </row>
    <row r="98" spans="1:15" ht="11.5">
      <c r="A98" s="24">
        <v>14</v>
      </c>
      <c r="B98" s="25">
        <v>232</v>
      </c>
      <c r="C98" s="26" t="s">
        <v>109</v>
      </c>
      <c r="D98" s="23">
        <v>38702805.659999996</v>
      </c>
      <c r="E98" s="21">
        <v>-4.9317404569784789E-3</v>
      </c>
      <c r="F98" s="23">
        <f t="shared" si="6"/>
        <v>40614614.038251922</v>
      </c>
      <c r="G98" s="23">
        <v>40178394.909999996</v>
      </c>
      <c r="H98" s="23">
        <f t="shared" si="7"/>
        <v>436219.12825192511</v>
      </c>
      <c r="I98" s="23">
        <f t="shared" si="8"/>
        <v>-3315276.5136473309</v>
      </c>
      <c r="J98" s="23">
        <f t="shared" si="9"/>
        <v>-2879057.3853954058</v>
      </c>
      <c r="K98" s="23">
        <f t="shared" si="10"/>
        <v>1397630.744068872</v>
      </c>
      <c r="L98" s="23"/>
      <c r="M98" s="22">
        <f t="shared" si="11"/>
        <v>2.0599807490996832E-3</v>
      </c>
      <c r="N98" s="27">
        <v>322</v>
      </c>
      <c r="O98" s="1" t="s">
        <v>109</v>
      </c>
    </row>
    <row r="99" spans="1:15" ht="11.5">
      <c r="A99" s="24">
        <v>14</v>
      </c>
      <c r="B99" s="25">
        <v>233</v>
      </c>
      <c r="C99" s="26" t="s">
        <v>110</v>
      </c>
      <c r="D99" s="23">
        <v>47833497.259999998</v>
      </c>
      <c r="E99" s="21">
        <v>-1.0013005971306893E-2</v>
      </c>
      <c r="F99" s="23">
        <f t="shared" si="6"/>
        <v>50196335.800082162</v>
      </c>
      <c r="G99" s="23">
        <v>50017390.18</v>
      </c>
      <c r="H99" s="23">
        <f t="shared" si="7"/>
        <v>178945.62008216232</v>
      </c>
      <c r="I99" s="23">
        <f t="shared" si="8"/>
        <v>-4097410.1832516068</v>
      </c>
      <c r="J99" s="23">
        <f t="shared" si="9"/>
        <v>-3918464.5631694444</v>
      </c>
      <c r="K99" s="23">
        <f t="shared" si="10"/>
        <v>1727357.1056892246</v>
      </c>
      <c r="L99" s="23"/>
      <c r="M99" s="22">
        <f t="shared" si="11"/>
        <v>2.545967452162031E-3</v>
      </c>
      <c r="N99" s="27">
        <v>324</v>
      </c>
      <c r="O99" s="1" t="s">
        <v>110</v>
      </c>
    </row>
    <row r="100" spans="1:15" ht="11.5">
      <c r="A100" s="24">
        <v>1</v>
      </c>
      <c r="B100" s="25">
        <v>235</v>
      </c>
      <c r="C100" s="26" t="s">
        <v>111</v>
      </c>
      <c r="D100" s="23">
        <v>59172750.979999997</v>
      </c>
      <c r="E100" s="21">
        <v>5.8488896995050582E-2</v>
      </c>
      <c r="F100" s="23">
        <f t="shared" si="6"/>
        <v>62095716.360897362</v>
      </c>
      <c r="G100" s="23">
        <v>59101307.200000003</v>
      </c>
      <c r="H100" s="23">
        <f t="shared" si="7"/>
        <v>2994409.1608973593</v>
      </c>
      <c r="I100" s="23">
        <f t="shared" si="8"/>
        <v>-5068728.9519851329</v>
      </c>
      <c r="J100" s="23">
        <f t="shared" si="9"/>
        <v>-2074319.7910877736</v>
      </c>
      <c r="K100" s="23">
        <f t="shared" si="10"/>
        <v>2136838.7787517179</v>
      </c>
      <c r="L100" s="23"/>
      <c r="M100" s="22">
        <f t="shared" si="11"/>
        <v>3.1495062389249383E-3</v>
      </c>
      <c r="N100" s="27">
        <v>327</v>
      </c>
      <c r="O100" s="1" t="s">
        <v>390</v>
      </c>
    </row>
    <row r="101" spans="1:15" ht="11.5">
      <c r="A101" s="24">
        <v>16</v>
      </c>
      <c r="B101" s="25">
        <v>236</v>
      </c>
      <c r="C101" s="26" t="s">
        <v>112</v>
      </c>
      <c r="D101" s="23">
        <v>12068582.26</v>
      </c>
      <c r="E101" s="21">
        <v>-2.2149374190803393E-2</v>
      </c>
      <c r="F101" s="23">
        <f t="shared" si="6"/>
        <v>12664735.853643382</v>
      </c>
      <c r="G101" s="23">
        <v>12936713.02</v>
      </c>
      <c r="H101" s="23">
        <f t="shared" si="7"/>
        <v>-271977.16635661758</v>
      </c>
      <c r="I101" s="23">
        <f t="shared" si="8"/>
        <v>-1033792.9418112068</v>
      </c>
      <c r="J101" s="23">
        <f t="shared" si="9"/>
        <v>-1305770.1081678243</v>
      </c>
      <c r="K101" s="23">
        <f t="shared" si="10"/>
        <v>435819.09156867536</v>
      </c>
      <c r="L101" s="23"/>
      <c r="M101" s="22">
        <f t="shared" si="11"/>
        <v>6.42357749020254E-4</v>
      </c>
      <c r="N101" s="27">
        <v>330</v>
      </c>
      <c r="O101" s="1" t="s">
        <v>391</v>
      </c>
    </row>
    <row r="102" spans="1:15" ht="11.5">
      <c r="A102" s="24">
        <v>11</v>
      </c>
      <c r="B102" s="25">
        <v>239</v>
      </c>
      <c r="C102" s="26" t="s">
        <v>113</v>
      </c>
      <c r="D102" s="23">
        <v>5752821.6299999999</v>
      </c>
      <c r="E102" s="21">
        <v>4.2147464802565066E-3</v>
      </c>
      <c r="F102" s="23">
        <f t="shared" si="6"/>
        <v>6036994.6351160035</v>
      </c>
      <c r="G102" s="23">
        <v>5926724.3300000001</v>
      </c>
      <c r="H102" s="23">
        <f t="shared" si="7"/>
        <v>110270.30511600338</v>
      </c>
      <c r="I102" s="23">
        <f t="shared" si="8"/>
        <v>-492785.83585615316</v>
      </c>
      <c r="J102" s="23">
        <f t="shared" si="9"/>
        <v>-382515.53074014978</v>
      </c>
      <c r="K102" s="23">
        <f t="shared" si="10"/>
        <v>207745.15537363762</v>
      </c>
      <c r="L102" s="23"/>
      <c r="M102" s="22">
        <f t="shared" si="11"/>
        <v>3.0619748642802299E-4</v>
      </c>
      <c r="N102" s="27">
        <v>334</v>
      </c>
      <c r="O102" s="1" t="s">
        <v>113</v>
      </c>
    </row>
    <row r="103" spans="1:15" ht="11.5">
      <c r="A103" s="24">
        <v>19</v>
      </c>
      <c r="B103" s="25">
        <v>240</v>
      </c>
      <c r="C103" s="26" t="s">
        <v>114</v>
      </c>
      <c r="D103" s="23">
        <v>73662752.530000001</v>
      </c>
      <c r="E103" s="21">
        <v>-5.6730112225840965E-3</v>
      </c>
      <c r="F103" s="23">
        <f t="shared" si="6"/>
        <v>77301482.721529797</v>
      </c>
      <c r="G103" s="23">
        <v>76653856.760000005</v>
      </c>
      <c r="H103" s="23">
        <f t="shared" si="7"/>
        <v>647625.96152979136</v>
      </c>
      <c r="I103" s="23">
        <f t="shared" si="8"/>
        <v>-6309940.3061034959</v>
      </c>
      <c r="J103" s="23">
        <f t="shared" si="9"/>
        <v>-5662314.3445737045</v>
      </c>
      <c r="K103" s="23">
        <f t="shared" si="10"/>
        <v>2660099.8525300478</v>
      </c>
      <c r="L103" s="23"/>
      <c r="M103" s="22">
        <f t="shared" si="11"/>
        <v>3.9207455260620505E-3</v>
      </c>
      <c r="N103" s="27">
        <v>339</v>
      </c>
      <c r="O103" s="1" t="s">
        <v>114</v>
      </c>
    </row>
    <row r="104" spans="1:15" ht="11.5">
      <c r="A104" s="24">
        <v>19</v>
      </c>
      <c r="B104" s="25">
        <v>320</v>
      </c>
      <c r="C104" s="26" t="s">
        <v>150</v>
      </c>
      <c r="D104" s="23">
        <v>23641758.43</v>
      </c>
      <c r="E104" s="21">
        <v>1.7882717603183031E-2</v>
      </c>
      <c r="F104" s="23">
        <f t="shared" si="6"/>
        <v>24809593.967303056</v>
      </c>
      <c r="G104" s="23">
        <v>24415909.890000001</v>
      </c>
      <c r="H104" s="23">
        <f t="shared" si="7"/>
        <v>393684.07730305567</v>
      </c>
      <c r="I104" s="23">
        <f t="shared" si="8"/>
        <v>-2025149.4724401536</v>
      </c>
      <c r="J104" s="23">
        <f t="shared" si="9"/>
        <v>-1631465.3951370979</v>
      </c>
      <c r="K104" s="23">
        <f t="shared" si="10"/>
        <v>853748.14208281937</v>
      </c>
      <c r="L104" s="23"/>
      <c r="M104" s="22">
        <f t="shared" si="11"/>
        <v>1.2583472027455373E-3</v>
      </c>
      <c r="N104" s="27">
        <v>336</v>
      </c>
      <c r="O104" s="1" t="s">
        <v>150</v>
      </c>
    </row>
    <row r="105" spans="1:15" ht="11.5">
      <c r="A105" s="24">
        <v>19</v>
      </c>
      <c r="B105" s="25">
        <v>241</v>
      </c>
      <c r="C105" s="26" t="s">
        <v>115</v>
      </c>
      <c r="D105" s="23">
        <v>30260031.66</v>
      </c>
      <c r="E105" s="21">
        <v>-5.7648048817278332E-3</v>
      </c>
      <c r="F105" s="23">
        <f t="shared" si="6"/>
        <v>31754791.046747684</v>
      </c>
      <c r="G105" s="23">
        <v>31435594.449999999</v>
      </c>
      <c r="H105" s="23">
        <f t="shared" si="7"/>
        <v>319196.59674768522</v>
      </c>
      <c r="I105" s="23">
        <f t="shared" si="8"/>
        <v>-2592069.7622267073</v>
      </c>
      <c r="J105" s="23">
        <f t="shared" si="9"/>
        <v>-2272873.1654790221</v>
      </c>
      <c r="K105" s="23">
        <f t="shared" si="10"/>
        <v>1092746.3744113848</v>
      </c>
      <c r="L105" s="23"/>
      <c r="M105" s="22">
        <f t="shared" si="11"/>
        <v>1.6106088854217432E-3</v>
      </c>
      <c r="N105" s="27">
        <v>342</v>
      </c>
      <c r="O105" s="1" t="s">
        <v>115</v>
      </c>
    </row>
    <row r="106" spans="1:15" ht="11.5">
      <c r="A106" s="24">
        <v>2</v>
      </c>
      <c r="B106" s="25">
        <v>322</v>
      </c>
      <c r="C106" s="26" t="s">
        <v>151</v>
      </c>
      <c r="D106" s="23">
        <v>18873737</v>
      </c>
      <c r="E106" s="21">
        <v>1.8001536302984397E-2</v>
      </c>
      <c r="F106" s="23">
        <f t="shared" si="6"/>
        <v>19806045.857463934</v>
      </c>
      <c r="G106" s="23">
        <v>19239450.07</v>
      </c>
      <c r="H106" s="23">
        <f t="shared" si="7"/>
        <v>566595.78746393323</v>
      </c>
      <c r="I106" s="23">
        <f t="shared" si="8"/>
        <v>-1616721.4736456559</v>
      </c>
      <c r="J106" s="23">
        <f t="shared" si="9"/>
        <v>-1050125.6861817227</v>
      </c>
      <c r="K106" s="23">
        <f t="shared" si="10"/>
        <v>681565.96496911952</v>
      </c>
      <c r="L106" s="23"/>
      <c r="M106" s="22">
        <f t="shared" si="11"/>
        <v>1.0045663155566281E-3</v>
      </c>
      <c r="N106" s="27">
        <v>2102</v>
      </c>
      <c r="O106" s="1" t="s">
        <v>400</v>
      </c>
    </row>
    <row r="107" spans="1:15" ht="11.5">
      <c r="A107" s="24">
        <v>17</v>
      </c>
      <c r="B107" s="25">
        <v>244</v>
      </c>
      <c r="C107" s="26" t="s">
        <v>116</v>
      </c>
      <c r="D107" s="23">
        <v>59411715.140000001</v>
      </c>
      <c r="E107" s="21">
        <v>1.3019680816401829E-2</v>
      </c>
      <c r="F107" s="23">
        <f t="shared" si="6"/>
        <v>62346484.669857606</v>
      </c>
      <c r="G107" s="23">
        <v>61801236.090000004</v>
      </c>
      <c r="H107" s="23">
        <f t="shared" si="7"/>
        <v>545248.57985760272</v>
      </c>
      <c r="I107" s="23">
        <f t="shared" si="8"/>
        <v>-5089198.5860011047</v>
      </c>
      <c r="J107" s="23">
        <f t="shared" si="9"/>
        <v>-4543950.006143502</v>
      </c>
      <c r="K107" s="23">
        <f t="shared" si="10"/>
        <v>2145468.2217869489</v>
      </c>
      <c r="L107" s="23"/>
      <c r="M107" s="22">
        <f t="shared" si="11"/>
        <v>3.162225254017778E-3</v>
      </c>
      <c r="N107" s="27">
        <v>347</v>
      </c>
      <c r="O107" s="1" t="s">
        <v>116</v>
      </c>
    </row>
    <row r="108" spans="1:15" ht="11.5">
      <c r="A108" s="24">
        <v>1</v>
      </c>
      <c r="B108" s="25">
        <v>245</v>
      </c>
      <c r="C108" s="26" t="s">
        <v>117</v>
      </c>
      <c r="D108" s="23">
        <v>134837662.5</v>
      </c>
      <c r="E108" s="21">
        <v>1.3371468797136995E-2</v>
      </c>
      <c r="F108" s="23">
        <f t="shared" si="6"/>
        <v>141498259.02460361</v>
      </c>
      <c r="G108" s="23">
        <v>140488117.13999999</v>
      </c>
      <c r="H108" s="23">
        <f t="shared" si="7"/>
        <v>1010141.8846036196</v>
      </c>
      <c r="I108" s="23">
        <f t="shared" si="8"/>
        <v>-11550173.896135969</v>
      </c>
      <c r="J108" s="23">
        <f t="shared" si="9"/>
        <v>-10540032.01153235</v>
      </c>
      <c r="K108" s="23">
        <f t="shared" si="10"/>
        <v>4869240.3394194245</v>
      </c>
      <c r="L108" s="23"/>
      <c r="M108" s="22">
        <f t="shared" si="11"/>
        <v>7.1768179145387636E-3</v>
      </c>
      <c r="N108" s="27">
        <v>348</v>
      </c>
      <c r="O108" s="1" t="s">
        <v>392</v>
      </c>
    </row>
    <row r="109" spans="1:15" ht="11.5">
      <c r="A109" s="24">
        <v>13</v>
      </c>
      <c r="B109" s="25">
        <v>249</v>
      </c>
      <c r="C109" s="26" t="s">
        <v>118</v>
      </c>
      <c r="D109" s="23">
        <v>29018626.370000001</v>
      </c>
      <c r="E109" s="21">
        <v>-7.4730904033737215E-4</v>
      </c>
      <c r="F109" s="23">
        <f t="shared" si="6"/>
        <v>30452063.870808002</v>
      </c>
      <c r="G109" s="23">
        <v>30105694.079999998</v>
      </c>
      <c r="H109" s="23">
        <f t="shared" si="7"/>
        <v>346369.7908080034</v>
      </c>
      <c r="I109" s="23">
        <f t="shared" si="8"/>
        <v>-2485731.1717376951</v>
      </c>
      <c r="J109" s="23">
        <f t="shared" si="9"/>
        <v>-2139361.3809296917</v>
      </c>
      <c r="K109" s="23">
        <f t="shared" si="10"/>
        <v>1047916.9061191956</v>
      </c>
      <c r="L109" s="23"/>
      <c r="M109" s="22">
        <f t="shared" si="11"/>
        <v>1.5445343216886676E-3</v>
      </c>
      <c r="N109" s="27">
        <v>360</v>
      </c>
      <c r="O109" s="1" t="s">
        <v>118</v>
      </c>
    </row>
    <row r="110" spans="1:15" ht="11.5">
      <c r="A110" s="24">
        <v>6</v>
      </c>
      <c r="B110" s="25">
        <v>250</v>
      </c>
      <c r="C110" s="26" t="s">
        <v>119</v>
      </c>
      <c r="D110" s="23">
        <v>4898525.53</v>
      </c>
      <c r="E110" s="21">
        <v>-4.3208106090094817E-2</v>
      </c>
      <c r="F110" s="23">
        <f t="shared" si="6"/>
        <v>5140498.7407177407</v>
      </c>
      <c r="G110" s="23">
        <v>5231230.47</v>
      </c>
      <c r="H110" s="23">
        <f t="shared" si="7"/>
        <v>-90731.72928225901</v>
      </c>
      <c r="I110" s="23">
        <f t="shared" si="8"/>
        <v>-419606.96037845965</v>
      </c>
      <c r="J110" s="23">
        <f t="shared" si="9"/>
        <v>-510338.68966071866</v>
      </c>
      <c r="K110" s="23">
        <f t="shared" si="10"/>
        <v>176894.92440105093</v>
      </c>
      <c r="L110" s="23"/>
      <c r="M110" s="22">
        <f t="shared" si="11"/>
        <v>2.6072704856129863E-4</v>
      </c>
      <c r="N110" s="27">
        <v>363</v>
      </c>
      <c r="O110" s="1" t="s">
        <v>119</v>
      </c>
    </row>
    <row r="111" spans="1:15" ht="11.5">
      <c r="A111" s="24">
        <v>13</v>
      </c>
      <c r="B111" s="25">
        <v>256</v>
      </c>
      <c r="C111" s="26" t="s">
        <v>120</v>
      </c>
      <c r="D111" s="23">
        <v>3889265.61</v>
      </c>
      <c r="E111" s="21">
        <v>6.7194125728249647E-3</v>
      </c>
      <c r="F111" s="23">
        <f t="shared" si="6"/>
        <v>4081384.2549314657</v>
      </c>
      <c r="G111" s="23">
        <v>3980878.88</v>
      </c>
      <c r="H111" s="23">
        <f t="shared" si="7"/>
        <v>100505.37493146583</v>
      </c>
      <c r="I111" s="23">
        <f t="shared" si="8"/>
        <v>-333153.90737926308</v>
      </c>
      <c r="J111" s="23">
        <f t="shared" si="9"/>
        <v>-232648.53244779725</v>
      </c>
      <c r="K111" s="23">
        <f t="shared" si="10"/>
        <v>140448.65987593558</v>
      </c>
      <c r="L111" s="23"/>
      <c r="M111" s="22">
        <f t="shared" si="11"/>
        <v>2.0700856560938627E-4</v>
      </c>
      <c r="N111" s="27">
        <v>381</v>
      </c>
      <c r="O111" s="1" t="s">
        <v>120</v>
      </c>
    </row>
    <row r="112" spans="1:15" ht="11.5">
      <c r="A112" s="24">
        <v>1</v>
      </c>
      <c r="B112" s="25">
        <v>257</v>
      </c>
      <c r="C112" s="26" t="s">
        <v>121</v>
      </c>
      <c r="D112" s="23">
        <v>167703602.94</v>
      </c>
      <c r="E112" s="21">
        <v>2.4197916080103479E-2</v>
      </c>
      <c r="F112" s="23">
        <f t="shared" si="6"/>
        <v>175987683.32374045</v>
      </c>
      <c r="G112" s="23">
        <v>172671726.56</v>
      </c>
      <c r="H112" s="23">
        <f t="shared" si="7"/>
        <v>3315956.7637404501</v>
      </c>
      <c r="I112" s="23">
        <f t="shared" si="8"/>
        <v>-14365465.412644181</v>
      </c>
      <c r="J112" s="23">
        <f t="shared" si="9"/>
        <v>-11049508.648903731</v>
      </c>
      <c r="K112" s="23">
        <f t="shared" si="10"/>
        <v>6056090.956793515</v>
      </c>
      <c r="L112" s="23"/>
      <c r="M112" s="22">
        <f t="shared" si="11"/>
        <v>8.9261279051947948E-3</v>
      </c>
      <c r="N112" s="27">
        <v>383</v>
      </c>
      <c r="O112" s="1" t="s">
        <v>393</v>
      </c>
    </row>
    <row r="113" spans="1:15" ht="11.5">
      <c r="A113" s="24">
        <v>12</v>
      </c>
      <c r="B113" s="25">
        <v>260</v>
      </c>
      <c r="C113" s="26" t="s">
        <v>122</v>
      </c>
      <c r="D113" s="23">
        <v>29670440.440000001</v>
      </c>
      <c r="E113" s="21">
        <v>-2.6161301524613944E-2</v>
      </c>
      <c r="F113" s="23">
        <f t="shared" si="6"/>
        <v>31136075.699570913</v>
      </c>
      <c r="G113" s="23">
        <v>30631010.760000002</v>
      </c>
      <c r="H113" s="23">
        <f t="shared" si="7"/>
        <v>505064.93957091123</v>
      </c>
      <c r="I113" s="23">
        <f t="shared" si="8"/>
        <v>-2541565.4669699203</v>
      </c>
      <c r="J113" s="23">
        <f t="shared" si="9"/>
        <v>-2036500.5273990091</v>
      </c>
      <c r="K113" s="23">
        <f t="shared" si="10"/>
        <v>1071455.1320465782</v>
      </c>
      <c r="L113" s="23"/>
      <c r="M113" s="22">
        <f t="shared" si="11"/>
        <v>1.579227528377299E-3</v>
      </c>
      <c r="N113" s="27">
        <v>389</v>
      </c>
      <c r="O113" s="1" t="s">
        <v>122</v>
      </c>
    </row>
    <row r="114" spans="1:15" ht="11.5">
      <c r="A114" s="24">
        <v>19</v>
      </c>
      <c r="B114" s="25">
        <v>261</v>
      </c>
      <c r="C114" s="26" t="s">
        <v>123</v>
      </c>
      <c r="D114" s="23">
        <v>19345971.949999999</v>
      </c>
      <c r="E114" s="21">
        <v>5.3489836901392175E-2</v>
      </c>
      <c r="F114" s="23">
        <f t="shared" si="6"/>
        <v>20301607.869120508</v>
      </c>
      <c r="G114" s="23">
        <v>19720858.77</v>
      </c>
      <c r="H114" s="23">
        <f t="shared" si="7"/>
        <v>580749.09912050888</v>
      </c>
      <c r="I114" s="23">
        <f t="shared" si="8"/>
        <v>-1657173.0484594291</v>
      </c>
      <c r="J114" s="23">
        <f t="shared" si="9"/>
        <v>-1076423.9493389202</v>
      </c>
      <c r="K114" s="23">
        <f t="shared" si="10"/>
        <v>698619.25279383024</v>
      </c>
      <c r="L114" s="23"/>
      <c r="M114" s="22">
        <f t="shared" si="11"/>
        <v>1.0297013126056261E-3</v>
      </c>
      <c r="N114" s="27">
        <v>391</v>
      </c>
      <c r="O114" s="1" t="s">
        <v>123</v>
      </c>
    </row>
    <row r="115" spans="1:15" ht="11.5">
      <c r="A115" s="24">
        <v>11</v>
      </c>
      <c r="B115" s="25">
        <v>263</v>
      </c>
      <c r="C115" s="26" t="s">
        <v>124</v>
      </c>
      <c r="D115" s="23">
        <v>20792767.219999999</v>
      </c>
      <c r="E115" s="21">
        <v>3.234043868197289E-3</v>
      </c>
      <c r="F115" s="23">
        <f t="shared" si="6"/>
        <v>21819870.705144022</v>
      </c>
      <c r="G115" s="23">
        <v>21238131.289999999</v>
      </c>
      <c r="H115" s="23">
        <f t="shared" si="7"/>
        <v>581739.41514402255</v>
      </c>
      <c r="I115" s="23">
        <f t="shared" si="8"/>
        <v>-1781105.3137536824</v>
      </c>
      <c r="J115" s="23">
        <f t="shared" si="9"/>
        <v>-1199365.8986096599</v>
      </c>
      <c r="K115" s="23">
        <f t="shared" si="10"/>
        <v>750865.73764790583</v>
      </c>
      <c r="L115" s="23"/>
      <c r="M115" s="22">
        <f t="shared" si="11"/>
        <v>1.1067078849526211E-3</v>
      </c>
      <c r="N115" s="27">
        <v>397</v>
      </c>
      <c r="O115" s="1" t="s">
        <v>124</v>
      </c>
    </row>
    <row r="116" spans="1:15" ht="11.5">
      <c r="A116" s="24">
        <v>13</v>
      </c>
      <c r="B116" s="25">
        <v>265</v>
      </c>
      <c r="C116" s="26" t="s">
        <v>125</v>
      </c>
      <c r="D116" s="23">
        <v>2558894.4300000002</v>
      </c>
      <c r="E116" s="21">
        <v>-1.6970184105646793E-2</v>
      </c>
      <c r="F116" s="23">
        <f t="shared" si="6"/>
        <v>2685296.5273908945</v>
      </c>
      <c r="G116" s="23">
        <v>2618554.6800000002</v>
      </c>
      <c r="H116" s="23">
        <f t="shared" si="7"/>
        <v>66741.847390894312</v>
      </c>
      <c r="I116" s="23">
        <f t="shared" si="8"/>
        <v>-219194.51212938176</v>
      </c>
      <c r="J116" s="23">
        <f t="shared" si="9"/>
        <v>-152452.66473848745</v>
      </c>
      <c r="K116" s="23">
        <f t="shared" si="10"/>
        <v>92406.466797595785</v>
      </c>
      <c r="L116" s="23"/>
      <c r="M116" s="22">
        <f t="shared" si="11"/>
        <v>1.3619873740126177E-4</v>
      </c>
      <c r="N116" s="27">
        <v>400</v>
      </c>
      <c r="O116" s="1" t="s">
        <v>125</v>
      </c>
    </row>
    <row r="117" spans="1:15" ht="11.5">
      <c r="A117" s="24">
        <v>4</v>
      </c>
      <c r="B117" s="25">
        <v>271</v>
      </c>
      <c r="C117" s="26" t="s">
        <v>126</v>
      </c>
      <c r="D117" s="23">
        <v>22634350.359999999</v>
      </c>
      <c r="E117" s="21">
        <v>-1.082657849836116E-2</v>
      </c>
      <c r="F117" s="23">
        <f t="shared" si="6"/>
        <v>23752422.807632919</v>
      </c>
      <c r="G117" s="23">
        <v>23518315.370000001</v>
      </c>
      <c r="H117" s="23">
        <f t="shared" si="7"/>
        <v>234107.43763291836</v>
      </c>
      <c r="I117" s="23">
        <f t="shared" si="8"/>
        <v>-1938855.048633521</v>
      </c>
      <c r="J117" s="23">
        <f t="shared" si="9"/>
        <v>-1704747.6110006026</v>
      </c>
      <c r="K117" s="23">
        <f t="shared" si="10"/>
        <v>817368.75132691197</v>
      </c>
      <c r="L117" s="23"/>
      <c r="M117" s="22">
        <f t="shared" si="11"/>
        <v>1.204727285654295E-3</v>
      </c>
      <c r="N117" s="27">
        <v>406</v>
      </c>
      <c r="O117" s="1" t="s">
        <v>394</v>
      </c>
    </row>
    <row r="118" spans="1:15" ht="11.5">
      <c r="A118" s="24">
        <v>16</v>
      </c>
      <c r="B118" s="25">
        <v>272</v>
      </c>
      <c r="C118" s="26" t="s">
        <v>127</v>
      </c>
      <c r="D118" s="23">
        <v>157194619.33000001</v>
      </c>
      <c r="E118" s="21">
        <v>3.0724036878780683E-2</v>
      </c>
      <c r="F118" s="23">
        <f t="shared" si="6"/>
        <v>164959585.85184094</v>
      </c>
      <c r="G118" s="23">
        <v>163833851.41</v>
      </c>
      <c r="H118" s="23">
        <f t="shared" si="7"/>
        <v>1125734.4418409467</v>
      </c>
      <c r="I118" s="23">
        <f t="shared" si="8"/>
        <v>-13465267.456697395</v>
      </c>
      <c r="J118" s="23">
        <f t="shared" si="9"/>
        <v>-12339533.014856448</v>
      </c>
      <c r="K118" s="23">
        <f t="shared" si="10"/>
        <v>5676591.8912404506</v>
      </c>
      <c r="L118" s="23"/>
      <c r="M118" s="22">
        <f t="shared" si="11"/>
        <v>8.3667807581331039E-3</v>
      </c>
      <c r="N118" s="27">
        <v>408</v>
      </c>
      <c r="O118" s="1" t="s">
        <v>395</v>
      </c>
    </row>
    <row r="119" spans="1:15" ht="11.5">
      <c r="A119" s="24">
        <v>19</v>
      </c>
      <c r="B119" s="25">
        <v>273</v>
      </c>
      <c r="C119" s="26" t="s">
        <v>128</v>
      </c>
      <c r="D119" s="23">
        <v>10134656.73</v>
      </c>
      <c r="E119" s="21">
        <v>-7.7760274741331048E-3</v>
      </c>
      <c r="F119" s="23">
        <f t="shared" si="6"/>
        <v>10635279.910069505</v>
      </c>
      <c r="G119" s="23">
        <v>10673782.550000001</v>
      </c>
      <c r="H119" s="23">
        <f t="shared" si="7"/>
        <v>-38502.639930495992</v>
      </c>
      <c r="I119" s="23">
        <f t="shared" si="8"/>
        <v>-868133.17168817518</v>
      </c>
      <c r="J119" s="23">
        <f t="shared" si="9"/>
        <v>-906635.81161867117</v>
      </c>
      <c r="K119" s="23">
        <f t="shared" si="10"/>
        <v>365981.42136945279</v>
      </c>
      <c r="L119" s="23"/>
      <c r="M119" s="22">
        <f t="shared" si="11"/>
        <v>5.3942336754439696E-4</v>
      </c>
      <c r="N119" s="27">
        <v>410</v>
      </c>
      <c r="O119" s="1" t="s">
        <v>128</v>
      </c>
    </row>
    <row r="120" spans="1:15" ht="11.5">
      <c r="A120" s="24">
        <v>13</v>
      </c>
      <c r="B120" s="25">
        <v>275</v>
      </c>
      <c r="C120" s="26" t="s">
        <v>129</v>
      </c>
      <c r="D120" s="23">
        <v>7210955.9500000002</v>
      </c>
      <c r="E120" s="21">
        <v>-1.9113928545556685E-2</v>
      </c>
      <c r="F120" s="23">
        <f t="shared" si="6"/>
        <v>7567156.6379171442</v>
      </c>
      <c r="G120" s="23">
        <v>7465970.3899999997</v>
      </c>
      <c r="H120" s="23">
        <f t="shared" si="7"/>
        <v>101186.24791714456</v>
      </c>
      <c r="I120" s="23">
        <f t="shared" si="8"/>
        <v>-617689.40246851544</v>
      </c>
      <c r="J120" s="23">
        <f t="shared" si="9"/>
        <v>-516503.15455137088</v>
      </c>
      <c r="K120" s="23">
        <f t="shared" si="10"/>
        <v>260401.11454406532</v>
      </c>
      <c r="L120" s="23"/>
      <c r="M120" s="22">
        <f t="shared" si="11"/>
        <v>3.8380758671865804E-4</v>
      </c>
      <c r="N120" s="27">
        <v>416</v>
      </c>
      <c r="O120" s="1" t="s">
        <v>129</v>
      </c>
    </row>
    <row r="121" spans="1:15" ht="11.5">
      <c r="A121" s="24">
        <v>12</v>
      </c>
      <c r="B121" s="25">
        <v>276</v>
      </c>
      <c r="C121" s="26" t="s">
        <v>130</v>
      </c>
      <c r="D121" s="23">
        <v>46189332.060000002</v>
      </c>
      <c r="E121" s="21">
        <v>1.4234542114691405E-2</v>
      </c>
      <c r="F121" s="23">
        <f t="shared" si="6"/>
        <v>48470953.521604598</v>
      </c>
      <c r="G121" s="23">
        <v>47964075.109999999</v>
      </c>
      <c r="H121" s="23">
        <f t="shared" si="7"/>
        <v>506878.41160459816</v>
      </c>
      <c r="I121" s="23">
        <f t="shared" si="8"/>
        <v>-3956571.2394292522</v>
      </c>
      <c r="J121" s="23">
        <f t="shared" si="9"/>
        <v>-3449692.8278246541</v>
      </c>
      <c r="K121" s="23">
        <f t="shared" si="10"/>
        <v>1667983.2232881589</v>
      </c>
      <c r="L121" s="23"/>
      <c r="M121" s="22">
        <f t="shared" si="11"/>
        <v>2.4584557433186566E-3</v>
      </c>
      <c r="N121" s="27">
        <v>420</v>
      </c>
      <c r="O121" s="1" t="s">
        <v>130</v>
      </c>
    </row>
    <row r="122" spans="1:15" ht="11.5">
      <c r="A122" s="24">
        <v>15</v>
      </c>
      <c r="B122" s="25">
        <v>280</v>
      </c>
      <c r="C122" s="26" t="s">
        <v>131</v>
      </c>
      <c r="D122" s="23">
        <v>5481960.5700000003</v>
      </c>
      <c r="E122" s="21">
        <v>-9.5440154289362505E-3</v>
      </c>
      <c r="F122" s="23">
        <f t="shared" si="6"/>
        <v>5752753.81013464</v>
      </c>
      <c r="G122" s="23">
        <v>5725041.9199999999</v>
      </c>
      <c r="H122" s="23">
        <f t="shared" si="7"/>
        <v>27711.890134640038</v>
      </c>
      <c r="I122" s="23">
        <f t="shared" si="8"/>
        <v>-469583.91818206327</v>
      </c>
      <c r="J122" s="23">
        <f t="shared" si="9"/>
        <v>-441872.02804742323</v>
      </c>
      <c r="K122" s="23">
        <f t="shared" si="10"/>
        <v>197963.85558486453</v>
      </c>
      <c r="L122" s="23"/>
      <c r="M122" s="22">
        <f t="shared" si="11"/>
        <v>2.9178073912080119E-4</v>
      </c>
      <c r="N122" s="27">
        <v>428</v>
      </c>
      <c r="O122" s="1" t="s">
        <v>131</v>
      </c>
    </row>
    <row r="123" spans="1:15" ht="11.5">
      <c r="A123" s="24">
        <v>2</v>
      </c>
      <c r="B123" s="25">
        <v>284</v>
      </c>
      <c r="C123" s="26" t="s">
        <v>132</v>
      </c>
      <c r="D123" s="23">
        <v>6120858.7800000003</v>
      </c>
      <c r="E123" s="21">
        <v>2.0574067399959678E-2</v>
      </c>
      <c r="F123" s="23">
        <f t="shared" si="6"/>
        <v>6423211.7721965052</v>
      </c>
      <c r="G123" s="23">
        <v>6154312.5700000003</v>
      </c>
      <c r="H123" s="23">
        <f t="shared" si="7"/>
        <v>268899.20219650492</v>
      </c>
      <c r="I123" s="23">
        <f t="shared" si="8"/>
        <v>-524311.84278866195</v>
      </c>
      <c r="J123" s="23">
        <f t="shared" si="9"/>
        <v>-255412.64059215703</v>
      </c>
      <c r="K123" s="23">
        <f t="shared" si="10"/>
        <v>221035.66563582016</v>
      </c>
      <c r="L123" s="23"/>
      <c r="M123" s="22">
        <f t="shared" si="11"/>
        <v>3.2578649117909387E-4</v>
      </c>
      <c r="N123" s="27">
        <v>434</v>
      </c>
      <c r="O123" s="1" t="s">
        <v>396</v>
      </c>
    </row>
    <row r="124" spans="1:15" ht="11.5">
      <c r="A124" s="24">
        <v>8</v>
      </c>
      <c r="B124" s="25">
        <v>285</v>
      </c>
      <c r="C124" s="26" t="s">
        <v>133</v>
      </c>
      <c r="D124" s="23">
        <v>184106896.81</v>
      </c>
      <c r="E124" s="21">
        <v>-8.2017824381600095E-3</v>
      </c>
      <c r="F124" s="23">
        <f t="shared" si="6"/>
        <v>193201253.19613388</v>
      </c>
      <c r="G124" s="23">
        <v>192874019.43000001</v>
      </c>
      <c r="H124" s="23">
        <f t="shared" si="7"/>
        <v>327233.76613387465</v>
      </c>
      <c r="I124" s="23">
        <f t="shared" si="8"/>
        <v>-15770569.099219296</v>
      </c>
      <c r="J124" s="23">
        <f t="shared" si="9"/>
        <v>-15443335.333085421</v>
      </c>
      <c r="K124" s="23">
        <f t="shared" si="10"/>
        <v>6648444.5969432415</v>
      </c>
      <c r="L124" s="23"/>
      <c r="M124" s="22">
        <f t="shared" si="11"/>
        <v>9.7992033584544495E-3</v>
      </c>
      <c r="N124" s="27">
        <v>438</v>
      </c>
      <c r="O124" s="1" t="s">
        <v>133</v>
      </c>
    </row>
    <row r="125" spans="1:15" ht="11.5">
      <c r="A125" s="24">
        <v>8</v>
      </c>
      <c r="B125" s="25">
        <v>286</v>
      </c>
      <c r="C125" s="26" t="s">
        <v>134</v>
      </c>
      <c r="D125" s="23">
        <v>291638975.08999997</v>
      </c>
      <c r="E125" s="21">
        <v>4.7325029885420811E-3</v>
      </c>
      <c r="F125" s="23">
        <f t="shared" si="6"/>
        <v>306045109.90358299</v>
      </c>
      <c r="G125" s="23">
        <v>304270622.04000002</v>
      </c>
      <c r="H125" s="23">
        <f t="shared" si="7"/>
        <v>1774487.8635829687</v>
      </c>
      <c r="I125" s="23">
        <f t="shared" si="8"/>
        <v>-24981750.75662088</v>
      </c>
      <c r="J125" s="23">
        <f t="shared" si="9"/>
        <v>-23207262.893037912</v>
      </c>
      <c r="K125" s="23">
        <f t="shared" si="10"/>
        <v>10531629.188211154</v>
      </c>
      <c r="L125" s="23"/>
      <c r="M125" s="22">
        <f t="shared" si="11"/>
        <v>1.5522664678376756E-2</v>
      </c>
      <c r="N125" s="27">
        <v>440</v>
      </c>
      <c r="O125" s="1" t="s">
        <v>134</v>
      </c>
    </row>
    <row r="126" spans="1:15" ht="11.5">
      <c r="A126" s="24">
        <v>15</v>
      </c>
      <c r="B126" s="25">
        <v>287</v>
      </c>
      <c r="C126" s="26" t="s">
        <v>135</v>
      </c>
      <c r="D126" s="23">
        <v>20367940.670000002</v>
      </c>
      <c r="E126" s="21">
        <v>1.1424873735405372E-2</v>
      </c>
      <c r="F126" s="23">
        <f t="shared" si="6"/>
        <v>21374058.933433518</v>
      </c>
      <c r="G126" s="23">
        <v>20840915.079999998</v>
      </c>
      <c r="H126" s="23">
        <f t="shared" si="7"/>
        <v>533143.8534335196</v>
      </c>
      <c r="I126" s="23">
        <f t="shared" si="8"/>
        <v>-1744714.7353557851</v>
      </c>
      <c r="J126" s="23">
        <f t="shared" si="9"/>
        <v>-1211570.8819222655</v>
      </c>
      <c r="K126" s="23">
        <f t="shared" si="10"/>
        <v>735524.45587126305</v>
      </c>
      <c r="L126" s="23"/>
      <c r="M126" s="22">
        <f t="shared" si="11"/>
        <v>1.0840962292914169E-3</v>
      </c>
      <c r="N126" s="27">
        <v>443</v>
      </c>
      <c r="O126" s="1" t="s">
        <v>397</v>
      </c>
    </row>
    <row r="127" spans="1:15" ht="11.5">
      <c r="A127" s="24">
        <v>15</v>
      </c>
      <c r="B127" s="25">
        <v>288</v>
      </c>
      <c r="C127" s="26" t="s">
        <v>136</v>
      </c>
      <c r="D127" s="23">
        <v>18682722.789999999</v>
      </c>
      <c r="E127" s="21">
        <v>-5.4718083639589774E-3</v>
      </c>
      <c r="F127" s="23">
        <f t="shared" si="6"/>
        <v>19605596.089477487</v>
      </c>
      <c r="G127" s="23">
        <v>19648983.030000001</v>
      </c>
      <c r="H127" s="23">
        <f t="shared" si="7"/>
        <v>-43386.940522514284</v>
      </c>
      <c r="I127" s="23">
        <f t="shared" si="8"/>
        <v>-1600359.2251371352</v>
      </c>
      <c r="J127" s="23">
        <f t="shared" si="9"/>
        <v>-1643746.1656596495</v>
      </c>
      <c r="K127" s="23">
        <f t="shared" si="10"/>
        <v>674668.08436595835</v>
      </c>
      <c r="L127" s="23"/>
      <c r="M127" s="22">
        <f t="shared" si="11"/>
        <v>9.9439946618500334E-4</v>
      </c>
      <c r="N127" s="27">
        <v>446</v>
      </c>
      <c r="O127" s="1" t="s">
        <v>398</v>
      </c>
    </row>
    <row r="128" spans="1:15" ht="11.5">
      <c r="A128" s="24">
        <v>18</v>
      </c>
      <c r="B128" s="25">
        <v>290</v>
      </c>
      <c r="C128" s="26" t="s">
        <v>137</v>
      </c>
      <c r="D128" s="23">
        <v>23991777.530000001</v>
      </c>
      <c r="E128" s="21">
        <v>-7.5441265621843858E-3</v>
      </c>
      <c r="F128" s="23">
        <f t="shared" si="6"/>
        <v>25176903.014026996</v>
      </c>
      <c r="G128" s="23">
        <v>24804016.550000001</v>
      </c>
      <c r="H128" s="23">
        <f t="shared" si="7"/>
        <v>372886.464026995</v>
      </c>
      <c r="I128" s="23">
        <f t="shared" si="8"/>
        <v>-2055132.0559187795</v>
      </c>
      <c r="J128" s="23">
        <f t="shared" si="9"/>
        <v>-1682245.5918917845</v>
      </c>
      <c r="K128" s="23">
        <f t="shared" si="10"/>
        <v>866387.98683900747</v>
      </c>
      <c r="L128" s="23"/>
      <c r="M128" s="22">
        <f t="shared" si="11"/>
        <v>1.2769771856504305E-3</v>
      </c>
      <c r="N128" s="27">
        <v>455</v>
      </c>
      <c r="O128" s="1" t="s">
        <v>137</v>
      </c>
    </row>
    <row r="129" spans="1:15" ht="11.5">
      <c r="A129" s="24">
        <v>13</v>
      </c>
      <c r="B129" s="25">
        <v>291</v>
      </c>
      <c r="C129" s="26" t="s">
        <v>138</v>
      </c>
      <c r="D129" s="23">
        <v>5875243.0899999999</v>
      </c>
      <c r="E129" s="21">
        <v>-2.26596995683075E-2</v>
      </c>
      <c r="F129" s="23">
        <f t="shared" si="6"/>
        <v>6165463.3665970918</v>
      </c>
      <c r="G129" s="23">
        <v>6163328.3099999996</v>
      </c>
      <c r="H129" s="23">
        <f t="shared" si="7"/>
        <v>2135.0565970921889</v>
      </c>
      <c r="I129" s="23">
        <f t="shared" si="8"/>
        <v>-503272.43971298618</v>
      </c>
      <c r="J129" s="23">
        <f t="shared" si="9"/>
        <v>-501137.38311589399</v>
      </c>
      <c r="K129" s="23">
        <f t="shared" si="10"/>
        <v>212166.02340405618</v>
      </c>
      <c r="L129" s="23"/>
      <c r="M129" s="22">
        <f t="shared" si="11"/>
        <v>3.1271344429144256E-4</v>
      </c>
      <c r="N129" s="27">
        <v>451</v>
      </c>
      <c r="O129" s="1" t="s">
        <v>138</v>
      </c>
    </row>
    <row r="130" spans="1:15" ht="11.5">
      <c r="A130" s="24">
        <v>21</v>
      </c>
      <c r="B130" s="25">
        <v>295</v>
      </c>
      <c r="C130" s="26" t="s">
        <v>139</v>
      </c>
      <c r="D130" s="23">
        <v>1006520.26</v>
      </c>
      <c r="E130" s="21">
        <v>3.1338630000209942E-2</v>
      </c>
      <c r="F130" s="23">
        <f t="shared" si="6"/>
        <v>1056239.494384526</v>
      </c>
      <c r="G130" s="23">
        <v>1010190.57</v>
      </c>
      <c r="H130" s="23">
        <f t="shared" si="7"/>
        <v>46048.924384526093</v>
      </c>
      <c r="I130" s="23">
        <f t="shared" si="8"/>
        <v>-86218.374135520105</v>
      </c>
      <c r="J130" s="23">
        <f t="shared" si="9"/>
        <v>-40169.449750994012</v>
      </c>
      <c r="K130" s="23">
        <f t="shared" si="10"/>
        <v>36347.330275285123</v>
      </c>
      <c r="L130" s="23"/>
      <c r="M130" s="22">
        <f t="shared" si="11"/>
        <v>5.3572662855336986E-5</v>
      </c>
      <c r="N130" s="27">
        <v>463</v>
      </c>
      <c r="O130" s="1" t="s">
        <v>139</v>
      </c>
    </row>
    <row r="131" spans="1:15" ht="11.5">
      <c r="A131" s="24">
        <v>11</v>
      </c>
      <c r="B131" s="25">
        <v>297</v>
      </c>
      <c r="C131" s="26" t="s">
        <v>140</v>
      </c>
      <c r="D131" s="23">
        <v>373164261.33999997</v>
      </c>
      <c r="E131" s="21">
        <v>1.1517725757690072E-2</v>
      </c>
      <c r="F131" s="23">
        <f t="shared" si="6"/>
        <v>391597513.11924583</v>
      </c>
      <c r="G131" s="23">
        <v>387579609.41000003</v>
      </c>
      <c r="H131" s="23">
        <f t="shared" si="7"/>
        <v>4017903.709245801</v>
      </c>
      <c r="I131" s="23">
        <f t="shared" si="8"/>
        <v>-31965194.519002646</v>
      </c>
      <c r="J131" s="23">
        <f t="shared" si="9"/>
        <v>-27947290.809756845</v>
      </c>
      <c r="K131" s="23">
        <f t="shared" si="10"/>
        <v>13475659.847977418</v>
      </c>
      <c r="L131" s="23"/>
      <c r="M131" s="22">
        <f t="shared" si="11"/>
        <v>1.9861898420632566E-2</v>
      </c>
      <c r="N131" s="27">
        <v>466</v>
      </c>
      <c r="O131" s="1" t="s">
        <v>140</v>
      </c>
    </row>
    <row r="132" spans="1:15" ht="11.5">
      <c r="A132" s="24">
        <v>14</v>
      </c>
      <c r="B132" s="25">
        <v>300</v>
      </c>
      <c r="C132" s="26" t="s">
        <v>141</v>
      </c>
      <c r="D132" s="23">
        <v>9701263.3499999996</v>
      </c>
      <c r="E132" s="21">
        <v>3.8672903889799028E-3</v>
      </c>
      <c r="F132" s="23">
        <f t="shared" si="6"/>
        <v>10180478.131354388</v>
      </c>
      <c r="G132" s="23">
        <v>10045383.92</v>
      </c>
      <c r="H132" s="23">
        <f t="shared" si="7"/>
        <v>135094.21135438792</v>
      </c>
      <c r="I132" s="23">
        <f t="shared" si="8"/>
        <v>-831008.75992054946</v>
      </c>
      <c r="J132" s="23">
        <f t="shared" si="9"/>
        <v>-695914.54856616154</v>
      </c>
      <c r="K132" s="23">
        <f t="shared" si="10"/>
        <v>350330.77532882342</v>
      </c>
      <c r="L132" s="23"/>
      <c r="M132" s="22">
        <f t="shared" si="11"/>
        <v>5.1635573706224948E-4</v>
      </c>
      <c r="N132" s="27">
        <v>473</v>
      </c>
      <c r="O132" s="1" t="s">
        <v>141</v>
      </c>
    </row>
    <row r="133" spans="1:15" ht="11.5">
      <c r="A133" s="24">
        <v>14</v>
      </c>
      <c r="B133" s="25">
        <v>301</v>
      </c>
      <c r="C133" s="26" t="s">
        <v>142</v>
      </c>
      <c r="D133" s="23">
        <v>55759561.57</v>
      </c>
      <c r="E133" s="21">
        <v>-1.924492974096418E-2</v>
      </c>
      <c r="F133" s="23">
        <f t="shared" si="6"/>
        <v>58513925.11443302</v>
      </c>
      <c r="G133" s="23">
        <v>57915085.969999999</v>
      </c>
      <c r="H133" s="23">
        <f t="shared" si="7"/>
        <v>598839.14443302155</v>
      </c>
      <c r="I133" s="23">
        <f t="shared" si="8"/>
        <v>-4776355.6603170894</v>
      </c>
      <c r="J133" s="23">
        <f t="shared" si="9"/>
        <v>-4177516.5158840679</v>
      </c>
      <c r="K133" s="23">
        <f t="shared" si="10"/>
        <v>2013582.1214268315</v>
      </c>
      <c r="L133" s="23"/>
      <c r="M133" s="22">
        <f t="shared" si="11"/>
        <v>2.9678371232696446E-3</v>
      </c>
      <c r="N133" s="27">
        <v>476</v>
      </c>
      <c r="O133" s="1" t="s">
        <v>142</v>
      </c>
    </row>
    <row r="134" spans="1:15" ht="11.5">
      <c r="A134" s="24">
        <v>2</v>
      </c>
      <c r="B134" s="25">
        <v>304</v>
      </c>
      <c r="C134" s="26" t="s">
        <v>143</v>
      </c>
      <c r="D134" s="23">
        <v>2519601.21</v>
      </c>
      <c r="E134" s="21">
        <v>-2.7213646559784165E-2</v>
      </c>
      <c r="F134" s="23">
        <f t="shared" si="6"/>
        <v>2644062.3342256816</v>
      </c>
      <c r="G134" s="23">
        <v>2710115.33</v>
      </c>
      <c r="H134" s="23">
        <f t="shared" si="7"/>
        <v>-66052.995774318464</v>
      </c>
      <c r="I134" s="23">
        <f t="shared" si="8"/>
        <v>-215828.66081214219</v>
      </c>
      <c r="J134" s="23">
        <f t="shared" si="9"/>
        <v>-281881.65658646065</v>
      </c>
      <c r="K134" s="23">
        <f t="shared" si="10"/>
        <v>90987.515086758445</v>
      </c>
      <c r="L134" s="23"/>
      <c r="M134" s="22">
        <f t="shared" si="11"/>
        <v>1.3410733148404695E-4</v>
      </c>
      <c r="N134" s="27">
        <v>481</v>
      </c>
      <c r="O134" s="1" t="s">
        <v>399</v>
      </c>
    </row>
    <row r="135" spans="1:15" ht="11.5">
      <c r="A135" s="24">
        <v>17</v>
      </c>
      <c r="B135" s="25">
        <v>305</v>
      </c>
      <c r="C135" s="26" t="s">
        <v>144</v>
      </c>
      <c r="D135" s="23">
        <v>41910219.82</v>
      </c>
      <c r="E135" s="21">
        <v>8.123649982302839E-4</v>
      </c>
      <c r="F135" s="23">
        <f t="shared" si="6"/>
        <v>43980465.323391646</v>
      </c>
      <c r="G135" s="23">
        <v>43297335.710000001</v>
      </c>
      <c r="H135" s="23">
        <f t="shared" si="7"/>
        <v>683129.61339164525</v>
      </c>
      <c r="I135" s="23">
        <f t="shared" si="8"/>
        <v>-3590023.1283398606</v>
      </c>
      <c r="J135" s="23">
        <f t="shared" si="9"/>
        <v>-2906893.5149482153</v>
      </c>
      <c r="K135" s="23">
        <f t="shared" si="10"/>
        <v>1513456.4720111452</v>
      </c>
      <c r="L135" s="23"/>
      <c r="M135" s="22">
        <f t="shared" si="11"/>
        <v>2.2306973499072159E-3</v>
      </c>
      <c r="N135" s="27">
        <v>485</v>
      </c>
      <c r="O135" s="1" t="s">
        <v>144</v>
      </c>
    </row>
    <row r="136" spans="1:15" ht="11.5">
      <c r="A136" s="24">
        <v>13</v>
      </c>
      <c r="B136" s="25">
        <v>312</v>
      </c>
      <c r="C136" s="26" t="s">
        <v>146</v>
      </c>
      <c r="D136" s="23">
        <v>3276114.51</v>
      </c>
      <c r="E136" s="21">
        <v>1.2165501305624554E-2</v>
      </c>
      <c r="F136" s="23">
        <f t="shared" si="6"/>
        <v>3437945.2367786504</v>
      </c>
      <c r="G136" s="23">
        <v>3327125.56</v>
      </c>
      <c r="H136" s="23">
        <f t="shared" si="7"/>
        <v>110819.67677865038</v>
      </c>
      <c r="I136" s="23">
        <f t="shared" si="8"/>
        <v>-280631.47634403908</v>
      </c>
      <c r="J136" s="23">
        <f t="shared" si="9"/>
        <v>-169811.7995653887</v>
      </c>
      <c r="K136" s="23">
        <f t="shared" si="10"/>
        <v>118306.62615238751</v>
      </c>
      <c r="L136" s="23"/>
      <c r="M136" s="22">
        <f t="shared" si="11"/>
        <v>1.7437321939223311E-4</v>
      </c>
      <c r="N136" s="27">
        <v>498</v>
      </c>
      <c r="O136" s="1" t="s">
        <v>146</v>
      </c>
    </row>
    <row r="137" spans="1:15" ht="11.5">
      <c r="A137" s="24">
        <v>7</v>
      </c>
      <c r="B137" s="25">
        <v>316</v>
      </c>
      <c r="C137" s="26" t="s">
        <v>147</v>
      </c>
      <c r="D137" s="23">
        <v>14667530.5</v>
      </c>
      <c r="E137" s="21">
        <v>1.7703215039367982E-2</v>
      </c>
      <c r="F137" s="23">
        <f t="shared" si="6"/>
        <v>15392064.735179411</v>
      </c>
      <c r="G137" s="23">
        <v>14890649.76</v>
      </c>
      <c r="H137" s="23">
        <f t="shared" si="7"/>
        <v>501414.97517941147</v>
      </c>
      <c r="I137" s="23">
        <f t="shared" si="8"/>
        <v>-1256418.4572828689</v>
      </c>
      <c r="J137" s="23">
        <f t="shared" si="9"/>
        <v>-755003.48210345744</v>
      </c>
      <c r="K137" s="23">
        <f t="shared" si="10"/>
        <v>529671.9764054406</v>
      </c>
      <c r="L137" s="23"/>
      <c r="M137" s="22">
        <f t="shared" si="11"/>
        <v>7.8068837521151559E-4</v>
      </c>
      <c r="N137" s="27">
        <v>504</v>
      </c>
      <c r="O137" s="1" t="s">
        <v>147</v>
      </c>
    </row>
    <row r="138" spans="1:15" ht="11.5">
      <c r="A138" s="24">
        <v>17</v>
      </c>
      <c r="B138" s="25">
        <v>317</v>
      </c>
      <c r="C138" s="26" t="s">
        <v>148</v>
      </c>
      <c r="D138" s="23">
        <v>5919290.3499999996</v>
      </c>
      <c r="E138" s="21">
        <v>-3.5869435630880929E-2</v>
      </c>
      <c r="F138" s="23">
        <f t="shared" si="6"/>
        <v>6211686.4357993193</v>
      </c>
      <c r="G138" s="23">
        <v>6312247.25</v>
      </c>
      <c r="H138" s="23">
        <f t="shared" si="7"/>
        <v>-100560.8142006807</v>
      </c>
      <c r="I138" s="23">
        <f t="shared" si="8"/>
        <v>-507045.52138182858</v>
      </c>
      <c r="J138" s="23">
        <f t="shared" si="9"/>
        <v>-607606.33558250929</v>
      </c>
      <c r="K138" s="23">
        <f t="shared" si="10"/>
        <v>213756.65239640389</v>
      </c>
      <c r="L138" s="23"/>
      <c r="M138" s="22">
        <f t="shared" si="11"/>
        <v>3.1505788692559415E-4</v>
      </c>
      <c r="N138" s="27">
        <v>508</v>
      </c>
      <c r="O138" s="1" t="s">
        <v>148</v>
      </c>
    </row>
    <row r="139" spans="1:15" ht="11.5">
      <c r="A139" s="24">
        <v>21</v>
      </c>
      <c r="B139" s="25">
        <v>318</v>
      </c>
      <c r="C139" s="26" t="s">
        <v>149</v>
      </c>
      <c r="D139" s="23">
        <v>718702.62</v>
      </c>
      <c r="E139" s="21">
        <v>7.4132138126318109E-3</v>
      </c>
      <c r="F139" s="23">
        <f t="shared" si="6"/>
        <v>754204.48264164513</v>
      </c>
      <c r="G139" s="23">
        <v>732256.49</v>
      </c>
      <c r="H139" s="23">
        <f t="shared" si="7"/>
        <v>21947.992641645134</v>
      </c>
      <c r="I139" s="23">
        <f t="shared" si="8"/>
        <v>-61563.958368149026</v>
      </c>
      <c r="J139" s="23">
        <f t="shared" si="9"/>
        <v>-39615.965726503891</v>
      </c>
      <c r="K139" s="23">
        <f t="shared" si="10"/>
        <v>25953.696648741818</v>
      </c>
      <c r="L139" s="23"/>
      <c r="M139" s="22">
        <f t="shared" si="11"/>
        <v>3.8253391098662409E-5</v>
      </c>
      <c r="N139" s="27">
        <v>510</v>
      </c>
      <c r="O139" s="1" t="s">
        <v>149</v>
      </c>
    </row>
    <row r="140" spans="1:15" ht="11.5">
      <c r="A140" s="24">
        <v>7</v>
      </c>
      <c r="B140" s="25">
        <v>398</v>
      </c>
      <c r="C140" s="26" t="s">
        <v>152</v>
      </c>
      <c r="D140" s="23">
        <v>387993031.13999999</v>
      </c>
      <c r="E140" s="21">
        <v>-3.4362480793986058E-4</v>
      </c>
      <c r="F140" s="23">
        <f t="shared" si="6"/>
        <v>407158781.91665334</v>
      </c>
      <c r="G140" s="23">
        <v>403892392.50999999</v>
      </c>
      <c r="H140" s="23">
        <f t="shared" si="7"/>
        <v>3266389.4066533446</v>
      </c>
      <c r="I140" s="23">
        <f t="shared" si="8"/>
        <v>-33235424.710480262</v>
      </c>
      <c r="J140" s="23">
        <f t="shared" si="9"/>
        <v>-29969035.303826917</v>
      </c>
      <c r="K140" s="23">
        <f t="shared" si="10"/>
        <v>14011154.477262648</v>
      </c>
      <c r="L140" s="23"/>
      <c r="M140" s="22">
        <f t="shared" si="11"/>
        <v>2.0651168857230437E-2</v>
      </c>
      <c r="N140" s="27">
        <v>515</v>
      </c>
      <c r="O140" s="1" t="s">
        <v>401</v>
      </c>
    </row>
    <row r="141" spans="1:15" ht="11.5">
      <c r="A141" s="24">
        <v>15</v>
      </c>
      <c r="B141" s="25">
        <v>399</v>
      </c>
      <c r="C141" s="26" t="s">
        <v>153</v>
      </c>
      <c r="D141" s="23">
        <v>27277061.280000001</v>
      </c>
      <c r="E141" s="21">
        <v>2.5412428311979577E-3</v>
      </c>
      <c r="F141" s="23">
        <f t="shared" si="6"/>
        <v>28624470.425148655</v>
      </c>
      <c r="G141" s="23">
        <v>28450709.239999998</v>
      </c>
      <c r="H141" s="23">
        <f t="shared" si="7"/>
        <v>173761.18514865637</v>
      </c>
      <c r="I141" s="23">
        <f t="shared" si="8"/>
        <v>-2336548.9679825711</v>
      </c>
      <c r="J141" s="23">
        <f t="shared" si="9"/>
        <v>-2162787.7828339147</v>
      </c>
      <c r="K141" s="23">
        <f t="shared" si="10"/>
        <v>985025.73140788206</v>
      </c>
      <c r="L141" s="23"/>
      <c r="M141" s="22">
        <f t="shared" si="11"/>
        <v>1.4518384435081384E-3</v>
      </c>
      <c r="N141" s="27">
        <v>519</v>
      </c>
      <c r="O141" s="1" t="s">
        <v>402</v>
      </c>
    </row>
    <row r="142" spans="1:15" ht="11.5">
      <c r="A142" s="24">
        <v>2</v>
      </c>
      <c r="B142" s="25">
        <v>400</v>
      </c>
      <c r="C142" s="26" t="s">
        <v>154</v>
      </c>
      <c r="D142" s="23">
        <v>25134748.73</v>
      </c>
      <c r="E142" s="21">
        <v>1.9879935523631331E-3</v>
      </c>
      <c r="F142" s="23">
        <f t="shared" si="6"/>
        <v>26376333.736250188</v>
      </c>
      <c r="G142" s="23">
        <v>26091990.719999999</v>
      </c>
      <c r="H142" s="23">
        <f t="shared" si="7"/>
        <v>284343.01625018939</v>
      </c>
      <c r="I142" s="23">
        <f t="shared" si="8"/>
        <v>-2153038.7970585199</v>
      </c>
      <c r="J142" s="23">
        <f t="shared" si="9"/>
        <v>-1868695.7808083305</v>
      </c>
      <c r="K142" s="23">
        <f t="shared" si="10"/>
        <v>907662.81592346029</v>
      </c>
      <c r="L142" s="23"/>
      <c r="M142" s="22">
        <f t="shared" si="11"/>
        <v>1.3378125341122289E-3</v>
      </c>
      <c r="N142" s="27">
        <v>521</v>
      </c>
      <c r="O142" s="1" t="s">
        <v>154</v>
      </c>
    </row>
    <row r="143" spans="1:15" ht="11.5">
      <c r="A143" s="24">
        <v>1</v>
      </c>
      <c r="B143" s="25">
        <v>407</v>
      </c>
      <c r="C143" s="26" t="s">
        <v>158</v>
      </c>
      <c r="D143" s="23">
        <v>7690698.6299999999</v>
      </c>
      <c r="E143" s="21">
        <v>2.6653534760264237E-3</v>
      </c>
      <c r="F143" s="23">
        <f t="shared" si="6"/>
        <v>8070597.2400545292</v>
      </c>
      <c r="G143" s="23">
        <v>7984409.4800000004</v>
      </c>
      <c r="H143" s="23">
        <f t="shared" si="7"/>
        <v>86187.760054528713</v>
      </c>
      <c r="I143" s="23">
        <f t="shared" si="8"/>
        <v>-658784.08830525866</v>
      </c>
      <c r="J143" s="23">
        <f t="shared" si="9"/>
        <v>-572596.32825072994</v>
      </c>
      <c r="K143" s="23">
        <f t="shared" si="10"/>
        <v>277725.52054967365</v>
      </c>
      <c r="L143" s="23"/>
      <c r="M143" s="22">
        <f t="shared" si="11"/>
        <v>4.0934218733658877E-4</v>
      </c>
      <c r="N143" s="27">
        <v>532</v>
      </c>
      <c r="O143" s="1" t="s">
        <v>404</v>
      </c>
    </row>
    <row r="144" spans="1:15" ht="11.5">
      <c r="A144" s="24">
        <v>11</v>
      </c>
      <c r="B144" s="25">
        <v>402</v>
      </c>
      <c r="C144" s="26" t="s">
        <v>155</v>
      </c>
      <c r="D144" s="23">
        <v>25548161.879999999</v>
      </c>
      <c r="E144" s="21">
        <v>-3.9580106165521094E-3</v>
      </c>
      <c r="F144" s="23">
        <f t="shared" ref="F144:F207" si="12">SUM($F$15 * M144)</f>
        <v>26810168.318504807</v>
      </c>
      <c r="G144" s="23">
        <v>26454189.609999999</v>
      </c>
      <c r="H144" s="23">
        <f t="shared" ref="H144:H207" si="13">SUM(F144 - G144)</f>
        <v>355978.7085048072</v>
      </c>
      <c r="I144" s="23">
        <f t="shared" ref="I144:I207" si="14">SUM($I$15 * M144)</f>
        <v>-2188451.7053284873</v>
      </c>
      <c r="J144" s="23">
        <f t="shared" ref="J144:J207" si="15">SUM(H144 + I144)</f>
        <v>-1832472.9968236801</v>
      </c>
      <c r="K144" s="23">
        <f t="shared" ref="K144:K207" si="16">SUM($K$15 * M144)</f>
        <v>922591.93846610619</v>
      </c>
      <c r="L144" s="23"/>
      <c r="M144" s="22">
        <f t="shared" ref="M144:M207" si="17">SUM(D144/ $D$15)</f>
        <v>1.3598167045050958E-3</v>
      </c>
      <c r="N144" s="27">
        <v>535</v>
      </c>
      <c r="O144" s="1" t="s">
        <v>155</v>
      </c>
    </row>
    <row r="145" spans="1:15" ht="11.5">
      <c r="A145" s="24">
        <v>14</v>
      </c>
      <c r="B145" s="25">
        <v>403</v>
      </c>
      <c r="C145" s="26" t="s">
        <v>156</v>
      </c>
      <c r="D145" s="23">
        <v>8213504.6600000001</v>
      </c>
      <c r="E145" s="21">
        <v>-2.0582459561060952E-2</v>
      </c>
      <c r="F145" s="23">
        <f t="shared" si="12"/>
        <v>8619228.3990422096</v>
      </c>
      <c r="G145" s="23">
        <v>8627249.3200000003</v>
      </c>
      <c r="H145" s="23">
        <f t="shared" si="13"/>
        <v>-8020.9209577906877</v>
      </c>
      <c r="I145" s="23">
        <f t="shared" si="14"/>
        <v>-703567.57422818069</v>
      </c>
      <c r="J145" s="23">
        <f t="shared" si="15"/>
        <v>-711588.49518597138</v>
      </c>
      <c r="K145" s="23">
        <f t="shared" si="16"/>
        <v>296605.02471615764</v>
      </c>
      <c r="L145" s="23"/>
      <c r="M145" s="22">
        <f t="shared" si="17"/>
        <v>4.3716886137087712E-4</v>
      </c>
      <c r="N145" s="27">
        <v>538</v>
      </c>
      <c r="O145" s="1" t="s">
        <v>156</v>
      </c>
    </row>
    <row r="146" spans="1:15" ht="11.5">
      <c r="A146" s="24">
        <v>9</v>
      </c>
      <c r="B146" s="25">
        <v>405</v>
      </c>
      <c r="C146" s="26" t="s">
        <v>157</v>
      </c>
      <c r="D146" s="23">
        <v>247122194.03999999</v>
      </c>
      <c r="E146" s="21">
        <v>-8.3218889778210927E-3</v>
      </c>
      <c r="F146" s="23">
        <f t="shared" si="12"/>
        <v>259329326.64863032</v>
      </c>
      <c r="G146" s="23">
        <v>260159178.75999999</v>
      </c>
      <c r="H146" s="23">
        <f t="shared" si="13"/>
        <v>-829852.11136966944</v>
      </c>
      <c r="I146" s="23">
        <f t="shared" si="14"/>
        <v>-21168449.985230613</v>
      </c>
      <c r="J146" s="23">
        <f t="shared" si="15"/>
        <v>-21998302.096600283</v>
      </c>
      <c r="K146" s="23">
        <f t="shared" si="16"/>
        <v>8924044.9120467547</v>
      </c>
      <c r="L146" s="23"/>
      <c r="M146" s="22">
        <f t="shared" si="17"/>
        <v>1.3153231496180797E-2</v>
      </c>
      <c r="N146" s="27">
        <v>540</v>
      </c>
      <c r="O146" s="1" t="s">
        <v>403</v>
      </c>
    </row>
    <row r="147" spans="1:15" ht="11.5">
      <c r="A147" s="24">
        <v>14</v>
      </c>
      <c r="B147" s="25">
        <v>408</v>
      </c>
      <c r="C147" s="26" t="s">
        <v>159</v>
      </c>
      <c r="D147" s="23">
        <v>43279884.509999998</v>
      </c>
      <c r="E147" s="21">
        <v>-2.9935787406641626E-3</v>
      </c>
      <c r="F147" s="23">
        <f t="shared" si="12"/>
        <v>45417787.548422605</v>
      </c>
      <c r="G147" s="23">
        <v>44888240.990000002</v>
      </c>
      <c r="H147" s="23">
        <f t="shared" si="13"/>
        <v>529546.55842260271</v>
      </c>
      <c r="I147" s="23">
        <f t="shared" si="14"/>
        <v>-3707348.3997483379</v>
      </c>
      <c r="J147" s="23">
        <f t="shared" si="15"/>
        <v>-3177801.8413257352</v>
      </c>
      <c r="K147" s="23">
        <f t="shared" si="16"/>
        <v>1562917.6272727652</v>
      </c>
      <c r="L147" s="23"/>
      <c r="M147" s="22">
        <f t="shared" si="17"/>
        <v>2.3035985994679844E-3</v>
      </c>
      <c r="N147" s="27">
        <v>543</v>
      </c>
      <c r="O147" s="1" t="s">
        <v>405</v>
      </c>
    </row>
    <row r="148" spans="1:15" ht="11.5">
      <c r="A148" s="24">
        <v>13</v>
      </c>
      <c r="B148" s="25">
        <v>410</v>
      </c>
      <c r="C148" s="26" t="s">
        <v>160</v>
      </c>
      <c r="D148" s="23">
        <v>59933624.950000003</v>
      </c>
      <c r="E148" s="21">
        <v>1.8088022262833542E-2</v>
      </c>
      <c r="F148" s="23">
        <f t="shared" si="12"/>
        <v>62894175.338129625</v>
      </c>
      <c r="G148" s="23">
        <v>61902273.719999999</v>
      </c>
      <c r="H148" s="23">
        <f t="shared" si="13"/>
        <v>991901.61812962592</v>
      </c>
      <c r="I148" s="23">
        <f t="shared" si="14"/>
        <v>-5133905.3018535785</v>
      </c>
      <c r="J148" s="23">
        <f t="shared" si="15"/>
        <v>-4142003.6837239526</v>
      </c>
      <c r="K148" s="23">
        <f t="shared" si="16"/>
        <v>2164315.3617719715</v>
      </c>
      <c r="L148" s="23"/>
      <c r="M148" s="22">
        <f t="shared" si="17"/>
        <v>3.1900042261887138E-3</v>
      </c>
      <c r="N148" s="27">
        <v>547</v>
      </c>
      <c r="O148" s="1" t="s">
        <v>160</v>
      </c>
    </row>
    <row r="149" spans="1:15" ht="11.5">
      <c r="A149" s="24">
        <v>9</v>
      </c>
      <c r="B149" s="25">
        <v>416</v>
      </c>
      <c r="C149" s="26" t="s">
        <v>161</v>
      </c>
      <c r="D149" s="23">
        <v>9258338.6699999999</v>
      </c>
      <c r="E149" s="21">
        <v>-1.4998307668769894E-2</v>
      </c>
      <c r="F149" s="23">
        <f t="shared" si="12"/>
        <v>9715674.2335633729</v>
      </c>
      <c r="G149" s="23">
        <v>9666658.4600000009</v>
      </c>
      <c r="H149" s="23">
        <f t="shared" si="13"/>
        <v>49015.773563371971</v>
      </c>
      <c r="I149" s="23">
        <f t="shared" si="14"/>
        <v>-793067.89842800947</v>
      </c>
      <c r="J149" s="23">
        <f t="shared" si="15"/>
        <v>-744052.1248646375</v>
      </c>
      <c r="K149" s="23">
        <f t="shared" si="16"/>
        <v>334335.93620751763</v>
      </c>
      <c r="L149" s="23"/>
      <c r="M149" s="22">
        <f t="shared" si="17"/>
        <v>4.9278079724737885E-4</v>
      </c>
      <c r="N149" s="27">
        <v>558</v>
      </c>
      <c r="O149" s="1" t="s">
        <v>161</v>
      </c>
    </row>
    <row r="150" spans="1:15" ht="11.5">
      <c r="A150" s="24">
        <v>21</v>
      </c>
      <c r="B150" s="25">
        <v>417</v>
      </c>
      <c r="C150" s="26" t="s">
        <v>162</v>
      </c>
      <c r="D150" s="23">
        <v>6200778.2800000003</v>
      </c>
      <c r="E150" s="21">
        <v>3.8759125442430729E-2</v>
      </c>
      <c r="F150" s="23">
        <f t="shared" si="12"/>
        <v>6507079.0678945202</v>
      </c>
      <c r="G150" s="23">
        <v>6378887.0899999999</v>
      </c>
      <c r="H150" s="23">
        <f t="shared" si="13"/>
        <v>128191.97789452039</v>
      </c>
      <c r="I150" s="23">
        <f t="shared" si="14"/>
        <v>-531157.73514230782</v>
      </c>
      <c r="J150" s="23">
        <f t="shared" si="15"/>
        <v>-402965.75724778743</v>
      </c>
      <c r="K150" s="23">
        <f t="shared" si="16"/>
        <v>223921.70834889542</v>
      </c>
      <c r="L150" s="23"/>
      <c r="M150" s="22">
        <f t="shared" si="17"/>
        <v>3.3004025595583772E-4</v>
      </c>
      <c r="N150" s="27">
        <v>562</v>
      </c>
      <c r="O150" s="1" t="s">
        <v>162</v>
      </c>
    </row>
    <row r="151" spans="1:15" ht="11.5">
      <c r="A151" s="24">
        <v>6</v>
      </c>
      <c r="B151" s="25">
        <v>418</v>
      </c>
      <c r="C151" s="26" t="s">
        <v>163</v>
      </c>
      <c r="D151" s="23">
        <v>82764621.659999996</v>
      </c>
      <c r="E151" s="21">
        <v>2.2930202036937936E-2</v>
      </c>
      <c r="F151" s="23">
        <f t="shared" si="12"/>
        <v>86852958.26542528</v>
      </c>
      <c r="G151" s="23">
        <v>85524914.049999997</v>
      </c>
      <c r="H151" s="23">
        <f t="shared" si="13"/>
        <v>1328044.2154252827</v>
      </c>
      <c r="I151" s="23">
        <f t="shared" si="14"/>
        <v>-7089605.0472611962</v>
      </c>
      <c r="J151" s="23">
        <f t="shared" si="15"/>
        <v>-5761560.8318359135</v>
      </c>
      <c r="K151" s="23">
        <f t="shared" si="16"/>
        <v>2988785.3808179051</v>
      </c>
      <c r="L151" s="23"/>
      <c r="M151" s="22">
        <f t="shared" si="17"/>
        <v>4.4051981353467251E-3</v>
      </c>
      <c r="N151" s="27">
        <v>563</v>
      </c>
      <c r="O151" s="1" t="s">
        <v>163</v>
      </c>
    </row>
    <row r="152" spans="1:15" ht="11.5">
      <c r="A152" s="24">
        <v>11</v>
      </c>
      <c r="B152" s="25">
        <v>420</v>
      </c>
      <c r="C152" s="26" t="s">
        <v>164</v>
      </c>
      <c r="D152" s="23">
        <v>28248016.859999999</v>
      </c>
      <c r="E152" s="21">
        <v>-6.4822995807409106E-3</v>
      </c>
      <c r="F152" s="23">
        <f t="shared" si="12"/>
        <v>29643388.445625491</v>
      </c>
      <c r="G152" s="23">
        <v>29466636.039999999</v>
      </c>
      <c r="H152" s="23">
        <f t="shared" si="13"/>
        <v>176752.40562549233</v>
      </c>
      <c r="I152" s="23">
        <f t="shared" si="14"/>
        <v>-2419720.8769766437</v>
      </c>
      <c r="J152" s="23">
        <f t="shared" si="15"/>
        <v>-2242968.4713511514</v>
      </c>
      <c r="K152" s="23">
        <f t="shared" si="16"/>
        <v>1020088.7545296331</v>
      </c>
      <c r="L152" s="23"/>
      <c r="M152" s="22">
        <f t="shared" si="17"/>
        <v>1.5035181542919511E-3</v>
      </c>
      <c r="N152" s="27">
        <v>568</v>
      </c>
      <c r="O152" s="1" t="s">
        <v>164</v>
      </c>
    </row>
    <row r="153" spans="1:15" ht="11.5">
      <c r="A153" s="24">
        <v>16</v>
      </c>
      <c r="B153" s="25">
        <v>421</v>
      </c>
      <c r="C153" s="26" t="s">
        <v>165</v>
      </c>
      <c r="D153" s="23">
        <v>1814981.82</v>
      </c>
      <c r="E153" s="21">
        <v>4.5733404727391479E-2</v>
      </c>
      <c r="F153" s="23">
        <f t="shared" si="12"/>
        <v>1904636.7530385398</v>
      </c>
      <c r="G153" s="23">
        <v>1856250.95</v>
      </c>
      <c r="H153" s="23">
        <f t="shared" si="13"/>
        <v>48385.803038539831</v>
      </c>
      <c r="I153" s="23">
        <f t="shared" si="14"/>
        <v>-155471.06980829895</v>
      </c>
      <c r="J153" s="23">
        <f t="shared" si="15"/>
        <v>-107085.26676975912</v>
      </c>
      <c r="K153" s="23">
        <f t="shared" si="16"/>
        <v>65542.390229857963</v>
      </c>
      <c r="L153" s="23"/>
      <c r="M153" s="22">
        <f t="shared" si="17"/>
        <v>9.6603529005393212E-5</v>
      </c>
      <c r="N153" s="27">
        <v>570</v>
      </c>
      <c r="O153" s="1" t="s">
        <v>165</v>
      </c>
    </row>
    <row r="154" spans="1:15" ht="11.5">
      <c r="A154" s="24">
        <v>12</v>
      </c>
      <c r="B154" s="25">
        <v>422</v>
      </c>
      <c r="C154" s="26" t="s">
        <v>166</v>
      </c>
      <c r="D154" s="23">
        <v>32455716.07</v>
      </c>
      <c r="E154" s="21">
        <v>-1.673275583469053E-2</v>
      </c>
      <c r="F154" s="23">
        <f t="shared" si="12"/>
        <v>34058936.013532937</v>
      </c>
      <c r="G154" s="23">
        <v>33441821.690000001</v>
      </c>
      <c r="H154" s="23">
        <f t="shared" si="13"/>
        <v>617114.32353293523</v>
      </c>
      <c r="I154" s="23">
        <f t="shared" si="14"/>
        <v>-2780151.7586535937</v>
      </c>
      <c r="J154" s="23">
        <f t="shared" si="15"/>
        <v>-2163037.4351206585</v>
      </c>
      <c r="K154" s="23">
        <f t="shared" si="16"/>
        <v>1172036.6476449952</v>
      </c>
      <c r="L154" s="23"/>
      <c r="M154" s="22">
        <f t="shared" si="17"/>
        <v>1.7274755450492896E-3</v>
      </c>
      <c r="N154" s="27">
        <v>574</v>
      </c>
      <c r="O154" s="1" t="s">
        <v>166</v>
      </c>
    </row>
    <row r="155" spans="1:15" ht="11.5">
      <c r="A155" s="24">
        <v>2</v>
      </c>
      <c r="B155" s="25">
        <v>423</v>
      </c>
      <c r="C155" s="26" t="s">
        <v>167</v>
      </c>
      <c r="D155" s="23">
        <v>68169968.719999999</v>
      </c>
      <c r="E155" s="21">
        <v>1.0343423930698668E-2</v>
      </c>
      <c r="F155" s="23">
        <f t="shared" si="12"/>
        <v>71537371.034162551</v>
      </c>
      <c r="G155" s="23">
        <v>70559970.939999998</v>
      </c>
      <c r="H155" s="23">
        <f t="shared" si="13"/>
        <v>977400.09416255355</v>
      </c>
      <c r="I155" s="23">
        <f t="shared" si="14"/>
        <v>-5839429.2708103685</v>
      </c>
      <c r="J155" s="23">
        <f t="shared" si="15"/>
        <v>-4862029.1766478149</v>
      </c>
      <c r="K155" s="23">
        <f t="shared" si="16"/>
        <v>2461745.1494932608</v>
      </c>
      <c r="L155" s="23"/>
      <c r="M155" s="22">
        <f t="shared" si="17"/>
        <v>3.628388713303623E-3</v>
      </c>
      <c r="N155" s="27">
        <v>572</v>
      </c>
      <c r="O155" s="1" t="s">
        <v>406</v>
      </c>
    </row>
    <row r="156" spans="1:15" ht="11.5">
      <c r="A156" s="24">
        <v>17</v>
      </c>
      <c r="B156" s="25">
        <v>425</v>
      </c>
      <c r="C156" s="26" t="s">
        <v>168</v>
      </c>
      <c r="D156" s="23">
        <v>28440791.010000002</v>
      </c>
      <c r="E156" s="21">
        <v>3.0753789675010523E-2</v>
      </c>
      <c r="F156" s="23">
        <f t="shared" si="12"/>
        <v>29845685.089635827</v>
      </c>
      <c r="G156" s="23">
        <v>29356090.16</v>
      </c>
      <c r="H156" s="23">
        <f t="shared" si="13"/>
        <v>489594.9296358265</v>
      </c>
      <c r="I156" s="23">
        <f t="shared" si="14"/>
        <v>-2436233.8816809477</v>
      </c>
      <c r="J156" s="23">
        <f t="shared" si="15"/>
        <v>-1946638.9520451212</v>
      </c>
      <c r="K156" s="23">
        <f t="shared" si="16"/>
        <v>1027050.1898598941</v>
      </c>
      <c r="L156" s="23"/>
      <c r="M156" s="22">
        <f t="shared" si="17"/>
        <v>1.5137786775576967E-3</v>
      </c>
      <c r="N156" s="27">
        <v>581</v>
      </c>
      <c r="O156" s="1" t="s">
        <v>407</v>
      </c>
    </row>
    <row r="157" spans="1:15" ht="11.5">
      <c r="A157" s="24">
        <v>12</v>
      </c>
      <c r="B157" s="25">
        <v>426</v>
      </c>
      <c r="C157" s="26" t="s">
        <v>169</v>
      </c>
      <c r="D157" s="23">
        <v>36337647.770000003</v>
      </c>
      <c r="E157" s="21">
        <v>-7.0278516983743506E-4</v>
      </c>
      <c r="F157" s="23">
        <f t="shared" si="12"/>
        <v>38132624.084196575</v>
      </c>
      <c r="G157" s="23">
        <v>37930005.329999998</v>
      </c>
      <c r="H157" s="23">
        <f t="shared" si="13"/>
        <v>202618.75419657677</v>
      </c>
      <c r="I157" s="23">
        <f t="shared" si="14"/>
        <v>-3112677.4444049518</v>
      </c>
      <c r="J157" s="23">
        <f t="shared" si="15"/>
        <v>-2910058.690208375</v>
      </c>
      <c r="K157" s="23">
        <f t="shared" si="16"/>
        <v>1312220.4663055346</v>
      </c>
      <c r="L157" s="23"/>
      <c r="M157" s="22">
        <f t="shared" si="17"/>
        <v>1.9340937587666619E-3</v>
      </c>
      <c r="N157" s="27">
        <v>583</v>
      </c>
      <c r="O157" s="1" t="s">
        <v>169</v>
      </c>
    </row>
    <row r="158" spans="1:15" ht="11.5">
      <c r="A158" s="24">
        <v>1</v>
      </c>
      <c r="B158" s="25">
        <v>444</v>
      </c>
      <c r="C158" s="26" t="s">
        <v>178</v>
      </c>
      <c r="D158" s="23">
        <v>170808484.02000001</v>
      </c>
      <c r="E158" s="21">
        <v>-4.1573120260131351E-4</v>
      </c>
      <c r="F158" s="23">
        <f t="shared" si="12"/>
        <v>179245936.68673116</v>
      </c>
      <c r="G158" s="23">
        <v>177184938.49000001</v>
      </c>
      <c r="H158" s="23">
        <f t="shared" si="13"/>
        <v>2060998.1967311502</v>
      </c>
      <c r="I158" s="23">
        <f t="shared" si="14"/>
        <v>-14631429.059120346</v>
      </c>
      <c r="J158" s="23">
        <f t="shared" si="15"/>
        <v>-12570430.862389196</v>
      </c>
      <c r="K158" s="23">
        <f t="shared" si="16"/>
        <v>6168214.0233279569</v>
      </c>
      <c r="L158" s="23"/>
      <c r="M158" s="22">
        <f t="shared" si="17"/>
        <v>9.091387119455176E-3</v>
      </c>
      <c r="N158" s="27">
        <v>584</v>
      </c>
      <c r="O158" s="1" t="s">
        <v>410</v>
      </c>
    </row>
    <row r="159" spans="1:15" ht="11.5">
      <c r="A159" s="24">
        <v>2</v>
      </c>
      <c r="B159" s="25">
        <v>430</v>
      </c>
      <c r="C159" s="26" t="s">
        <v>170</v>
      </c>
      <c r="D159" s="23">
        <v>46347171.740000002</v>
      </c>
      <c r="E159" s="21">
        <v>-6.5464822448227569E-3</v>
      </c>
      <c r="F159" s="23">
        <f t="shared" si="12"/>
        <v>48636590.03228648</v>
      </c>
      <c r="G159" s="23">
        <v>48240758.369999997</v>
      </c>
      <c r="H159" s="23">
        <f t="shared" si="13"/>
        <v>395831.66228648275</v>
      </c>
      <c r="I159" s="23">
        <f t="shared" si="14"/>
        <v>-3970091.7626859541</v>
      </c>
      <c r="J159" s="23">
        <f t="shared" si="15"/>
        <v>-3574260.1003994714</v>
      </c>
      <c r="K159" s="23">
        <f t="shared" si="16"/>
        <v>1673683.109527414</v>
      </c>
      <c r="L159" s="23"/>
      <c r="M159" s="22">
        <f t="shared" si="17"/>
        <v>2.4668568578295903E-3</v>
      </c>
      <c r="N159" s="27">
        <v>1863</v>
      </c>
      <c r="O159" s="1" t="s">
        <v>170</v>
      </c>
    </row>
    <row r="160" spans="1:15" ht="11.5">
      <c r="A160" s="24">
        <v>5</v>
      </c>
      <c r="B160" s="25">
        <v>433</v>
      </c>
      <c r="C160" s="26" t="s">
        <v>171</v>
      </c>
      <c r="D160" s="23">
        <v>25483064.149999999</v>
      </c>
      <c r="E160" s="21">
        <v>4.9141514131705213E-2</v>
      </c>
      <c r="F160" s="23">
        <f t="shared" si="12"/>
        <v>26741854.946034014</v>
      </c>
      <c r="G160" s="23">
        <v>26193778.84</v>
      </c>
      <c r="H160" s="23">
        <f t="shared" si="13"/>
        <v>548076.10603401437</v>
      </c>
      <c r="I160" s="23">
        <f t="shared" si="14"/>
        <v>-2182875.4435645035</v>
      </c>
      <c r="J160" s="23">
        <f t="shared" si="15"/>
        <v>-1634799.3375304891</v>
      </c>
      <c r="K160" s="23">
        <f t="shared" si="16"/>
        <v>920241.13760643813</v>
      </c>
      <c r="L160" s="23"/>
      <c r="M160" s="22">
        <f t="shared" si="17"/>
        <v>1.356351837596269E-3</v>
      </c>
      <c r="N160" s="27">
        <v>595</v>
      </c>
      <c r="O160" s="1" t="s">
        <v>171</v>
      </c>
    </row>
    <row r="161" spans="1:15" ht="11.5">
      <c r="A161" s="24">
        <v>1</v>
      </c>
      <c r="B161" s="25">
        <v>434</v>
      </c>
      <c r="C161" s="26" t="s">
        <v>172</v>
      </c>
      <c r="D161" s="23">
        <v>48403220.75</v>
      </c>
      <c r="E161" s="21">
        <v>-1.6891672254563221E-2</v>
      </c>
      <c r="F161" s="23">
        <f t="shared" si="12"/>
        <v>50794202.007978052</v>
      </c>
      <c r="G161" s="23">
        <v>50783266.590000004</v>
      </c>
      <c r="H161" s="23">
        <f t="shared" si="13"/>
        <v>10935.417978048325</v>
      </c>
      <c r="I161" s="23">
        <f t="shared" si="14"/>
        <v>-4146212.6117438208</v>
      </c>
      <c r="J161" s="23">
        <f t="shared" si="15"/>
        <v>-4135277.1937657725</v>
      </c>
      <c r="K161" s="23">
        <f t="shared" si="16"/>
        <v>1747930.88714159</v>
      </c>
      <c r="L161" s="23"/>
      <c r="M161" s="22">
        <f t="shared" si="17"/>
        <v>2.5762913369992185E-3</v>
      </c>
      <c r="N161" s="27">
        <v>599</v>
      </c>
      <c r="O161" s="1" t="s">
        <v>408</v>
      </c>
    </row>
    <row r="162" spans="1:15" ht="11.5">
      <c r="A162" s="24">
        <v>13</v>
      </c>
      <c r="B162" s="25">
        <v>435</v>
      </c>
      <c r="C162" s="26" t="s">
        <v>173</v>
      </c>
      <c r="D162" s="23">
        <v>1681568.45</v>
      </c>
      <c r="E162" s="21">
        <v>-1.614917634823643E-2</v>
      </c>
      <c r="F162" s="23">
        <f t="shared" si="12"/>
        <v>1764633.1425072071</v>
      </c>
      <c r="G162" s="23">
        <v>1735475.64</v>
      </c>
      <c r="H162" s="23">
        <f t="shared" si="13"/>
        <v>29157.502507207217</v>
      </c>
      <c r="I162" s="23">
        <f t="shared" si="14"/>
        <v>-144042.90059356243</v>
      </c>
      <c r="J162" s="23">
        <f t="shared" si="15"/>
        <v>-114885.39808635521</v>
      </c>
      <c r="K162" s="23">
        <f t="shared" si="16"/>
        <v>60724.583758154331</v>
      </c>
      <c r="L162" s="23"/>
      <c r="M162" s="22">
        <f t="shared" si="17"/>
        <v>8.9502519939361759E-5</v>
      </c>
      <c r="N162" s="27">
        <v>601</v>
      </c>
      <c r="O162" s="1" t="s">
        <v>173</v>
      </c>
    </row>
    <row r="163" spans="1:15" ht="11.5">
      <c r="A163" s="24">
        <v>17</v>
      </c>
      <c r="B163" s="25">
        <v>436</v>
      </c>
      <c r="C163" s="26" t="s">
        <v>174</v>
      </c>
      <c r="D163" s="23">
        <v>5164403.92</v>
      </c>
      <c r="E163" s="21">
        <v>4.8043402227814239E-2</v>
      </c>
      <c r="F163" s="23">
        <f t="shared" si="12"/>
        <v>5419510.7659912016</v>
      </c>
      <c r="G163" s="23">
        <v>5206417.16</v>
      </c>
      <c r="H163" s="23">
        <f t="shared" si="13"/>
        <v>213093.60599120148</v>
      </c>
      <c r="I163" s="23">
        <f t="shared" si="14"/>
        <v>-442382.06328952243</v>
      </c>
      <c r="J163" s="23">
        <f t="shared" si="15"/>
        <v>-229288.45729832095</v>
      </c>
      <c r="K163" s="23">
        <f t="shared" si="16"/>
        <v>186496.29065113617</v>
      </c>
      <c r="L163" s="23"/>
      <c r="M163" s="22">
        <f t="shared" si="17"/>
        <v>2.7487859017854313E-4</v>
      </c>
      <c r="N163" s="27">
        <v>605</v>
      </c>
      <c r="O163" s="1" t="s">
        <v>174</v>
      </c>
    </row>
    <row r="164" spans="1:15" ht="11.5">
      <c r="A164" s="24">
        <v>21</v>
      </c>
      <c r="B164" s="25">
        <v>438</v>
      </c>
      <c r="C164" s="26" t="s">
        <v>175</v>
      </c>
      <c r="D164" s="23">
        <v>1338563.1499999999</v>
      </c>
      <c r="E164" s="21">
        <v>-1.438912212603531E-2</v>
      </c>
      <c r="F164" s="23">
        <f t="shared" si="12"/>
        <v>1404684.3575287382</v>
      </c>
      <c r="G164" s="23">
        <v>1348514.27</v>
      </c>
      <c r="H164" s="23">
        <f t="shared" si="13"/>
        <v>56170.087528738193</v>
      </c>
      <c r="I164" s="23">
        <f t="shared" si="14"/>
        <v>-114661.1181683718</v>
      </c>
      <c r="J164" s="23">
        <f t="shared" si="15"/>
        <v>-58491.030639633609</v>
      </c>
      <c r="K164" s="23">
        <f t="shared" si="16"/>
        <v>48338.020446181603</v>
      </c>
      <c r="L164" s="23"/>
      <c r="M164" s="22">
        <f t="shared" si="17"/>
        <v>7.1245850873908752E-5</v>
      </c>
      <c r="N164" s="27">
        <v>606</v>
      </c>
      <c r="O164" s="1" t="s">
        <v>175</v>
      </c>
    </row>
    <row r="165" spans="1:15" ht="11.5">
      <c r="A165" s="24">
        <v>15</v>
      </c>
      <c r="B165" s="25">
        <v>440</v>
      </c>
      <c r="C165" s="26" t="s">
        <v>176</v>
      </c>
      <c r="D165" s="23">
        <v>13499577.029999999</v>
      </c>
      <c r="E165" s="21">
        <v>-1.2509264050568181E-2</v>
      </c>
      <c r="F165" s="23">
        <f t="shared" si="12"/>
        <v>14166417.689964989</v>
      </c>
      <c r="G165" s="23">
        <v>14008614.390000001</v>
      </c>
      <c r="H165" s="23">
        <f t="shared" si="13"/>
        <v>157803.2999649886</v>
      </c>
      <c r="I165" s="23">
        <f t="shared" si="14"/>
        <v>-1156371.7386511555</v>
      </c>
      <c r="J165" s="23">
        <f t="shared" si="15"/>
        <v>-998568.43868616689</v>
      </c>
      <c r="K165" s="23">
        <f t="shared" si="16"/>
        <v>487494.99079736613</v>
      </c>
      <c r="L165" s="23"/>
      <c r="M165" s="22">
        <f t="shared" si="17"/>
        <v>7.1852332999023912E-4</v>
      </c>
      <c r="N165" s="27">
        <v>607</v>
      </c>
      <c r="O165" s="1" t="s">
        <v>409</v>
      </c>
    </row>
    <row r="166" spans="1:15" ht="11.5">
      <c r="A166" s="24">
        <v>9</v>
      </c>
      <c r="B166" s="25">
        <v>441</v>
      </c>
      <c r="C166" s="26" t="s">
        <v>177</v>
      </c>
      <c r="D166" s="23">
        <v>13459387.789999999</v>
      </c>
      <c r="E166" s="21">
        <v>-7.8444958108317387E-4</v>
      </c>
      <c r="F166" s="23">
        <f t="shared" si="12"/>
        <v>14124243.215963544</v>
      </c>
      <c r="G166" s="23">
        <v>13794312.289999999</v>
      </c>
      <c r="H166" s="23">
        <f t="shared" si="13"/>
        <v>329930.92596354522</v>
      </c>
      <c r="I166" s="23">
        <f t="shared" si="14"/>
        <v>-1152929.1343954378</v>
      </c>
      <c r="J166" s="23">
        <f t="shared" si="15"/>
        <v>-822998.20843189256</v>
      </c>
      <c r="K166" s="23">
        <f t="shared" si="16"/>
        <v>486043.68212744163</v>
      </c>
      <c r="L166" s="23"/>
      <c r="M166" s="22">
        <f t="shared" si="17"/>
        <v>7.1638423285479526E-4</v>
      </c>
      <c r="N166" s="27">
        <v>611</v>
      </c>
      <c r="O166" s="1" t="s">
        <v>177</v>
      </c>
    </row>
    <row r="167" spans="1:15" ht="11.5">
      <c r="A167" s="24">
        <v>4</v>
      </c>
      <c r="B167" s="25">
        <v>442</v>
      </c>
      <c r="C167" s="26" t="s">
        <v>2231</v>
      </c>
      <c r="D167" s="23">
        <v>10773224.91</v>
      </c>
      <c r="E167" s="21">
        <v>7.0625581099561536E-3</v>
      </c>
      <c r="F167" s="23">
        <f t="shared" si="12"/>
        <v>11305391.53958926</v>
      </c>
      <c r="G167" s="23">
        <v>11185955.77</v>
      </c>
      <c r="H167" s="23">
        <f t="shared" si="13"/>
        <v>119435.76958926022</v>
      </c>
      <c r="I167" s="23">
        <f t="shared" si="14"/>
        <v>-922832.82597459585</v>
      </c>
      <c r="J167" s="23">
        <f t="shared" si="15"/>
        <v>-803397.05638533563</v>
      </c>
      <c r="K167" s="23">
        <f t="shared" si="16"/>
        <v>389041.31341946253</v>
      </c>
      <c r="L167" s="23"/>
      <c r="M167" s="22">
        <f t="shared" si="17"/>
        <v>5.734115535519853E-4</v>
      </c>
      <c r="N167" s="27">
        <v>614</v>
      </c>
      <c r="O167" s="1" t="s">
        <v>2231</v>
      </c>
    </row>
    <row r="168" spans="1:15" ht="11.5">
      <c r="A168" s="24">
        <v>15</v>
      </c>
      <c r="B168" s="25">
        <v>475</v>
      </c>
      <c r="C168" s="26" t="s">
        <v>180</v>
      </c>
      <c r="D168" s="23">
        <v>17061378.850000001</v>
      </c>
      <c r="E168" s="21">
        <v>-1.5984384564407555E-5</v>
      </c>
      <c r="F168" s="23">
        <f t="shared" si="12"/>
        <v>17904162.37625147</v>
      </c>
      <c r="G168" s="23">
        <v>17703075.039999999</v>
      </c>
      <c r="H168" s="23">
        <f t="shared" si="13"/>
        <v>201087.33625147119</v>
      </c>
      <c r="I168" s="23">
        <f t="shared" si="14"/>
        <v>-1461475.1470150733</v>
      </c>
      <c r="J168" s="23">
        <f t="shared" si="15"/>
        <v>-1260387.8107636021</v>
      </c>
      <c r="K168" s="23">
        <f t="shared" si="16"/>
        <v>616118.32037311827</v>
      </c>
      <c r="L168" s="23"/>
      <c r="M168" s="22">
        <f t="shared" si="17"/>
        <v>9.0810243300837984E-4</v>
      </c>
      <c r="N168" s="27">
        <v>628</v>
      </c>
      <c r="O168" s="1" t="s">
        <v>412</v>
      </c>
    </row>
    <row r="169" spans="1:15" ht="11.5">
      <c r="A169" s="24">
        <v>21</v>
      </c>
      <c r="B169" s="25">
        <v>478</v>
      </c>
      <c r="C169" s="26" t="s">
        <v>181</v>
      </c>
      <c r="D169" s="23">
        <v>42035520.549999997</v>
      </c>
      <c r="E169" s="21">
        <v>8.0144037357183593E-3</v>
      </c>
      <c r="F169" s="23">
        <f t="shared" si="12"/>
        <v>44111955.552610882</v>
      </c>
      <c r="G169" s="23">
        <v>43419348.159999996</v>
      </c>
      <c r="H169" s="23">
        <f t="shared" si="13"/>
        <v>692607.3926108852</v>
      </c>
      <c r="I169" s="23">
        <f t="shared" si="14"/>
        <v>-3600756.3700319789</v>
      </c>
      <c r="J169" s="23">
        <f t="shared" si="15"/>
        <v>-2908148.9774210937</v>
      </c>
      <c r="K169" s="23">
        <f t="shared" si="16"/>
        <v>1517981.3158697719</v>
      </c>
      <c r="L169" s="23"/>
      <c r="M169" s="22">
        <f t="shared" si="17"/>
        <v>2.2373665586957379E-3</v>
      </c>
      <c r="N169" s="27">
        <v>633</v>
      </c>
      <c r="O169" s="1" t="s">
        <v>413</v>
      </c>
    </row>
    <row r="170" spans="1:15" ht="11.5">
      <c r="A170" s="24">
        <v>2</v>
      </c>
      <c r="B170" s="25">
        <v>480</v>
      </c>
      <c r="C170" s="26" t="s">
        <v>182</v>
      </c>
      <c r="D170" s="23">
        <v>5752549.3099999996</v>
      </c>
      <c r="E170" s="21">
        <v>2.7685010907498732E-2</v>
      </c>
      <c r="F170" s="23">
        <f t="shared" si="12"/>
        <v>6036708.8632835411</v>
      </c>
      <c r="G170" s="23">
        <v>5718906.9900000002</v>
      </c>
      <c r="H170" s="23">
        <f t="shared" si="13"/>
        <v>317801.87328354083</v>
      </c>
      <c r="I170" s="23">
        <f t="shared" si="14"/>
        <v>-492762.50896589801</v>
      </c>
      <c r="J170" s="23">
        <f t="shared" si="15"/>
        <v>-174960.63568235718</v>
      </c>
      <c r="K170" s="23">
        <f t="shared" si="16"/>
        <v>207735.32138879504</v>
      </c>
      <c r="L170" s="23"/>
      <c r="M170" s="22">
        <f t="shared" si="17"/>
        <v>3.0618299202773264E-4</v>
      </c>
      <c r="N170" s="27">
        <v>638</v>
      </c>
      <c r="O170" s="1" t="s">
        <v>182</v>
      </c>
    </row>
    <row r="171" spans="1:15" ht="11.5">
      <c r="A171" s="24">
        <v>2</v>
      </c>
      <c r="B171" s="25">
        <v>481</v>
      </c>
      <c r="C171" s="26" t="s">
        <v>183</v>
      </c>
      <c r="D171" s="23">
        <v>36412269.850000001</v>
      </c>
      <c r="E171" s="21">
        <v>1.4333932906695615E-2</v>
      </c>
      <c r="F171" s="23">
        <f t="shared" si="12"/>
        <v>38210932.282433063</v>
      </c>
      <c r="G171" s="23">
        <v>37201550.189999998</v>
      </c>
      <c r="H171" s="23">
        <f t="shared" si="13"/>
        <v>1009382.0924330652</v>
      </c>
      <c r="I171" s="23">
        <f t="shared" si="14"/>
        <v>-3119069.5605578953</v>
      </c>
      <c r="J171" s="23">
        <f t="shared" si="15"/>
        <v>-2109687.4681248302</v>
      </c>
      <c r="K171" s="23">
        <f t="shared" si="16"/>
        <v>1314915.2092683725</v>
      </c>
      <c r="L171" s="23"/>
      <c r="M171" s="22">
        <f t="shared" si="17"/>
        <v>1.938065565090167E-3</v>
      </c>
      <c r="N171" s="27">
        <v>641</v>
      </c>
      <c r="O171" s="1" t="s">
        <v>183</v>
      </c>
    </row>
    <row r="172" spans="1:15" ht="11.5">
      <c r="A172" s="24">
        <v>17</v>
      </c>
      <c r="B172" s="25">
        <v>483</v>
      </c>
      <c r="C172" s="26" t="s">
        <v>184</v>
      </c>
      <c r="D172" s="23">
        <v>2291743.5699999998</v>
      </c>
      <c r="E172" s="21">
        <v>3.2938205560396941E-3</v>
      </c>
      <c r="F172" s="23">
        <f t="shared" si="12"/>
        <v>2404949.1757232868</v>
      </c>
      <c r="G172" s="23">
        <v>2404846.73</v>
      </c>
      <c r="H172" s="23">
        <f t="shared" si="13"/>
        <v>102.44572328682989</v>
      </c>
      <c r="I172" s="23">
        <f t="shared" si="14"/>
        <v>-196310.40962944203</v>
      </c>
      <c r="J172" s="23">
        <f t="shared" si="15"/>
        <v>-196207.9639061552</v>
      </c>
      <c r="K172" s="23">
        <f t="shared" si="16"/>
        <v>82759.149274403084</v>
      </c>
      <c r="L172" s="23"/>
      <c r="M172" s="22">
        <f t="shared" si="17"/>
        <v>1.2197946778189677E-4</v>
      </c>
      <c r="N172" s="27">
        <v>646</v>
      </c>
      <c r="O172" s="1" t="s">
        <v>184</v>
      </c>
    </row>
    <row r="173" spans="1:15" ht="11.5">
      <c r="A173" s="24">
        <v>4</v>
      </c>
      <c r="B173" s="25">
        <v>484</v>
      </c>
      <c r="C173" s="26" t="s">
        <v>185</v>
      </c>
      <c r="D173" s="23">
        <v>7841963.9500000002</v>
      </c>
      <c r="E173" s="21">
        <v>5.4347034168168058E-3</v>
      </c>
      <c r="F173" s="23">
        <f t="shared" si="12"/>
        <v>8229334.6360754631</v>
      </c>
      <c r="G173" s="23">
        <v>7980811.3899999997</v>
      </c>
      <c r="H173" s="23">
        <f t="shared" si="13"/>
        <v>248523.24607546348</v>
      </c>
      <c r="I173" s="23">
        <f t="shared" si="14"/>
        <v>-671741.45287285233</v>
      </c>
      <c r="J173" s="23">
        <f t="shared" si="15"/>
        <v>-423218.20679738885</v>
      </c>
      <c r="K173" s="23">
        <f t="shared" si="16"/>
        <v>283187.99434551818</v>
      </c>
      <c r="L173" s="23"/>
      <c r="M173" s="22">
        <f t="shared" si="17"/>
        <v>4.1739337747365033E-4</v>
      </c>
      <c r="N173" s="27">
        <v>647</v>
      </c>
      <c r="O173" s="1" t="s">
        <v>414</v>
      </c>
    </row>
    <row r="174" spans="1:15" ht="11.5">
      <c r="A174" s="24">
        <v>8</v>
      </c>
      <c r="B174" s="25">
        <v>489</v>
      </c>
      <c r="C174" s="26" t="s">
        <v>186</v>
      </c>
      <c r="D174" s="23">
        <v>4730877.8899999997</v>
      </c>
      <c r="E174" s="21">
        <v>-5.975969959268114E-3</v>
      </c>
      <c r="F174" s="23">
        <f t="shared" si="12"/>
        <v>4964569.7847438585</v>
      </c>
      <c r="G174" s="23">
        <v>4874343.7</v>
      </c>
      <c r="H174" s="23">
        <f t="shared" si="13"/>
        <v>90226.084743858315</v>
      </c>
      <c r="I174" s="23">
        <f t="shared" si="14"/>
        <v>-405246.28874284145</v>
      </c>
      <c r="J174" s="23">
        <f t="shared" si="15"/>
        <v>-315020.20399898314</v>
      </c>
      <c r="K174" s="23">
        <f t="shared" si="16"/>
        <v>170840.85437075453</v>
      </c>
      <c r="L174" s="23"/>
      <c r="M174" s="22">
        <f t="shared" si="17"/>
        <v>2.5180389931816967E-4</v>
      </c>
      <c r="N174" s="27">
        <v>658</v>
      </c>
      <c r="O174" s="1" t="s">
        <v>186</v>
      </c>
    </row>
    <row r="175" spans="1:15" ht="11.5">
      <c r="A175" s="24">
        <v>10</v>
      </c>
      <c r="B175" s="25">
        <v>491</v>
      </c>
      <c r="C175" s="26" t="s">
        <v>187</v>
      </c>
      <c r="D175" s="23">
        <v>167265109.06999999</v>
      </c>
      <c r="E175" s="21">
        <v>-5.399290298100364E-3</v>
      </c>
      <c r="F175" s="23">
        <f t="shared" si="12"/>
        <v>175527529.10534498</v>
      </c>
      <c r="G175" s="23">
        <v>175569341.08000001</v>
      </c>
      <c r="H175" s="23">
        <f t="shared" si="13"/>
        <v>-41811.974655032158</v>
      </c>
      <c r="I175" s="23">
        <f t="shared" si="14"/>
        <v>-14327904.093670044</v>
      </c>
      <c r="J175" s="23">
        <f t="shared" si="15"/>
        <v>-14369716.068325076</v>
      </c>
      <c r="K175" s="23">
        <f t="shared" si="16"/>
        <v>6040256.1225135</v>
      </c>
      <c r="L175" s="23"/>
      <c r="M175" s="22">
        <f t="shared" si="17"/>
        <v>8.9027887979803589E-3</v>
      </c>
      <c r="N175" s="27">
        <v>663</v>
      </c>
      <c r="O175" s="1" t="s">
        <v>415</v>
      </c>
    </row>
    <row r="176" spans="1:15" ht="11.5">
      <c r="A176" s="24">
        <v>17</v>
      </c>
      <c r="B176" s="25">
        <v>494</v>
      </c>
      <c r="C176" s="26" t="s">
        <v>188</v>
      </c>
      <c r="D176" s="23">
        <v>24903769.940000001</v>
      </c>
      <c r="E176" s="21">
        <v>2.0181333778455064E-2</v>
      </c>
      <c r="F176" s="23">
        <f t="shared" si="12"/>
        <v>26133945.251826487</v>
      </c>
      <c r="G176" s="23">
        <v>25674880.469999999</v>
      </c>
      <c r="H176" s="23">
        <f t="shared" si="13"/>
        <v>459064.78182648867</v>
      </c>
      <c r="I176" s="23">
        <f t="shared" si="14"/>
        <v>-2133253.1886361027</v>
      </c>
      <c r="J176" s="23">
        <f t="shared" si="15"/>
        <v>-1674188.406809614</v>
      </c>
      <c r="K176" s="23">
        <f t="shared" si="16"/>
        <v>899321.73954342224</v>
      </c>
      <c r="L176" s="23"/>
      <c r="M176" s="22">
        <f t="shared" si="17"/>
        <v>1.3255185452724974E-3</v>
      </c>
      <c r="N176" s="27">
        <v>673</v>
      </c>
      <c r="O176" s="1" t="s">
        <v>188</v>
      </c>
    </row>
    <row r="177" spans="1:15" ht="11.5">
      <c r="A177" s="24">
        <v>13</v>
      </c>
      <c r="B177" s="25">
        <v>495</v>
      </c>
      <c r="C177" s="26" t="s">
        <v>189</v>
      </c>
      <c r="D177" s="23">
        <v>4097440.83</v>
      </c>
      <c r="E177" s="21">
        <v>3.4682150091751855E-3</v>
      </c>
      <c r="F177" s="23">
        <f t="shared" si="12"/>
        <v>4299842.7379392367</v>
      </c>
      <c r="G177" s="23">
        <v>4277677.0199999996</v>
      </c>
      <c r="H177" s="23">
        <f t="shared" si="13"/>
        <v>22165.717939237133</v>
      </c>
      <c r="I177" s="23">
        <f t="shared" si="14"/>
        <v>-350986.16542412771</v>
      </c>
      <c r="J177" s="23">
        <f t="shared" si="15"/>
        <v>-328820.44748489058</v>
      </c>
      <c r="K177" s="23">
        <f t="shared" si="16"/>
        <v>147966.25666675443</v>
      </c>
      <c r="L177" s="23"/>
      <c r="M177" s="22">
        <f t="shared" si="17"/>
        <v>2.1808882034354891E-4</v>
      </c>
      <c r="N177" s="27">
        <v>675</v>
      </c>
      <c r="O177" s="1" t="s">
        <v>189</v>
      </c>
    </row>
    <row r="178" spans="1:15" ht="11.5">
      <c r="A178" s="24">
        <v>19</v>
      </c>
      <c r="B178" s="25">
        <v>498</v>
      </c>
      <c r="C178" s="26" t="s">
        <v>190</v>
      </c>
      <c r="D178" s="23">
        <v>6922521.7599999998</v>
      </c>
      <c r="E178" s="21">
        <v>-6.379038007097387E-3</v>
      </c>
      <c r="F178" s="23">
        <f t="shared" si="12"/>
        <v>7264474.6203601295</v>
      </c>
      <c r="G178" s="23">
        <v>7213381.2199999997</v>
      </c>
      <c r="H178" s="23">
        <f t="shared" si="13"/>
        <v>51093.400360129774</v>
      </c>
      <c r="I178" s="23">
        <f t="shared" si="14"/>
        <v>-592982.17312084616</v>
      </c>
      <c r="J178" s="23">
        <f t="shared" si="15"/>
        <v>-541888.77276071638</v>
      </c>
      <c r="K178" s="23">
        <f t="shared" si="16"/>
        <v>249985.21614315847</v>
      </c>
      <c r="L178" s="23"/>
      <c r="M178" s="22">
        <f t="shared" si="17"/>
        <v>3.6845549870721328E-4</v>
      </c>
      <c r="N178" s="27">
        <v>679</v>
      </c>
      <c r="O178" s="1" t="s">
        <v>190</v>
      </c>
    </row>
    <row r="179" spans="1:15" ht="11.5">
      <c r="A179" s="24">
        <v>15</v>
      </c>
      <c r="B179" s="25">
        <v>499</v>
      </c>
      <c r="C179" s="26" t="s">
        <v>191</v>
      </c>
      <c r="D179" s="23">
        <v>69159924.400000006</v>
      </c>
      <c r="E179" s="21">
        <v>5.1077413501172423E-3</v>
      </c>
      <c r="F179" s="23">
        <f t="shared" si="12"/>
        <v>72576227.705469191</v>
      </c>
      <c r="G179" s="23">
        <v>71811610.489999995</v>
      </c>
      <c r="H179" s="23">
        <f t="shared" si="13"/>
        <v>764617.21546919644</v>
      </c>
      <c r="I179" s="23">
        <f t="shared" si="14"/>
        <v>-5924228.7255136678</v>
      </c>
      <c r="J179" s="23">
        <f t="shared" si="15"/>
        <v>-5159611.5100444714</v>
      </c>
      <c r="K179" s="23">
        <f t="shared" si="16"/>
        <v>2497494.3017843976</v>
      </c>
      <c r="L179" s="23"/>
      <c r="M179" s="22">
        <f t="shared" si="17"/>
        <v>3.6810797161517584E-3</v>
      </c>
      <c r="N179" s="27">
        <v>681</v>
      </c>
      <c r="O179" s="1" t="s">
        <v>416</v>
      </c>
    </row>
    <row r="180" spans="1:15" ht="11.5">
      <c r="A180" s="24">
        <v>13</v>
      </c>
      <c r="B180" s="25">
        <v>500</v>
      </c>
      <c r="C180" s="26" t="s">
        <v>192</v>
      </c>
      <c r="D180" s="23">
        <v>33598898.719999999</v>
      </c>
      <c r="E180" s="21">
        <v>1.5030963008808651E-2</v>
      </c>
      <c r="F180" s="23">
        <f t="shared" si="12"/>
        <v>35258588.630783945</v>
      </c>
      <c r="G180" s="23">
        <v>34843054.469999999</v>
      </c>
      <c r="H180" s="23">
        <f t="shared" si="13"/>
        <v>415534.16078394651</v>
      </c>
      <c r="I180" s="23">
        <f t="shared" si="14"/>
        <v>-2878076.6125685414</v>
      </c>
      <c r="J180" s="23">
        <f t="shared" si="15"/>
        <v>-2462542.4517845949</v>
      </c>
      <c r="K180" s="23">
        <f t="shared" si="16"/>
        <v>1213319.1125846733</v>
      </c>
      <c r="L180" s="23"/>
      <c r="M180" s="22">
        <f t="shared" si="17"/>
        <v>1.7883221480680114E-3</v>
      </c>
      <c r="N180" s="27">
        <v>683</v>
      </c>
      <c r="O180" s="1" t="s">
        <v>192</v>
      </c>
    </row>
    <row r="181" spans="1:15" ht="11.5">
      <c r="A181" s="24">
        <v>2</v>
      </c>
      <c r="B181" s="25">
        <v>503</v>
      </c>
      <c r="C181" s="26" t="s">
        <v>193</v>
      </c>
      <c r="D181" s="23">
        <v>24824302.800000001</v>
      </c>
      <c r="E181" s="21">
        <v>3.9080945754817305E-2</v>
      </c>
      <c r="F181" s="23">
        <f t="shared" si="12"/>
        <v>26050552.661424197</v>
      </c>
      <c r="G181" s="23">
        <v>25334649.260000002</v>
      </c>
      <c r="H181" s="23">
        <f t="shared" si="13"/>
        <v>715903.40142419562</v>
      </c>
      <c r="I181" s="23">
        <f t="shared" si="14"/>
        <v>-2126446.0453720419</v>
      </c>
      <c r="J181" s="23">
        <f t="shared" si="15"/>
        <v>-1410542.6439478463</v>
      </c>
      <c r="K181" s="23">
        <f t="shared" si="16"/>
        <v>896452.03239653155</v>
      </c>
      <c r="L181" s="23"/>
      <c r="M181" s="22">
        <f t="shared" si="17"/>
        <v>1.3212888576363063E-3</v>
      </c>
      <c r="N181" s="27">
        <v>2007</v>
      </c>
      <c r="O181" s="1" t="s">
        <v>193</v>
      </c>
    </row>
    <row r="182" spans="1:15" ht="11.5">
      <c r="A182" s="24">
        <v>1</v>
      </c>
      <c r="B182" s="25">
        <v>504</v>
      </c>
      <c r="C182" s="26" t="s">
        <v>194</v>
      </c>
      <c r="D182" s="23">
        <v>5498471.0999999996</v>
      </c>
      <c r="E182" s="21">
        <v>-1.0614037604173329E-2</v>
      </c>
      <c r="F182" s="23">
        <f t="shared" si="12"/>
        <v>5770079.9132964583</v>
      </c>
      <c r="G182" s="23">
        <v>5748792.0199999996</v>
      </c>
      <c r="H182" s="23">
        <f t="shared" si="13"/>
        <v>21287.893296458758</v>
      </c>
      <c r="I182" s="23">
        <f t="shared" si="14"/>
        <v>-470998.20769941062</v>
      </c>
      <c r="J182" s="23">
        <f t="shared" si="15"/>
        <v>-449710.31440295186</v>
      </c>
      <c r="K182" s="23">
        <f t="shared" si="16"/>
        <v>198560.08172235926</v>
      </c>
      <c r="L182" s="23"/>
      <c r="M182" s="22">
        <f t="shared" si="17"/>
        <v>2.9265952228335065E-4</v>
      </c>
      <c r="N182" s="27">
        <v>690</v>
      </c>
      <c r="O182" s="1" t="s">
        <v>417</v>
      </c>
    </row>
    <row r="183" spans="1:15" ht="11.5">
      <c r="A183" s="24">
        <v>1</v>
      </c>
      <c r="B183" s="25">
        <v>505</v>
      </c>
      <c r="C183" s="26" t="s">
        <v>195</v>
      </c>
      <c r="D183" s="23">
        <v>70632077.459999993</v>
      </c>
      <c r="E183" s="21">
        <v>1.1733774269171262E-2</v>
      </c>
      <c r="F183" s="23">
        <f t="shared" si="12"/>
        <v>74121100.934102476</v>
      </c>
      <c r="G183" s="23">
        <v>73029223.609999999</v>
      </c>
      <c r="H183" s="23">
        <f t="shared" si="13"/>
        <v>1091877.3241024762</v>
      </c>
      <c r="I183" s="23">
        <f t="shared" si="14"/>
        <v>-6050333.1352866311</v>
      </c>
      <c r="J183" s="23">
        <f t="shared" si="15"/>
        <v>-4958455.8111841548</v>
      </c>
      <c r="K183" s="23">
        <f t="shared" si="16"/>
        <v>2550656.5038920743</v>
      </c>
      <c r="L183" s="23"/>
      <c r="M183" s="22">
        <f t="shared" si="17"/>
        <v>3.7594359725422973E-3</v>
      </c>
      <c r="N183" s="27">
        <v>693</v>
      </c>
      <c r="O183" s="1" t="s">
        <v>195</v>
      </c>
    </row>
    <row r="184" spans="1:15" ht="11.5">
      <c r="A184" s="24">
        <v>6</v>
      </c>
      <c r="B184" s="25">
        <v>508</v>
      </c>
      <c r="C184" s="26" t="s">
        <v>197</v>
      </c>
      <c r="D184" s="23">
        <v>36172185.509999998</v>
      </c>
      <c r="E184" s="21">
        <v>-8.584585919794838E-3</v>
      </c>
      <c r="F184" s="23">
        <f t="shared" si="12"/>
        <v>37958988.45977097</v>
      </c>
      <c r="G184" s="23">
        <v>37625964.109999999</v>
      </c>
      <c r="H184" s="23">
        <f t="shared" si="13"/>
        <v>333024.34977097064</v>
      </c>
      <c r="I184" s="23">
        <f t="shared" si="14"/>
        <v>-3098503.9720915491</v>
      </c>
      <c r="J184" s="23">
        <f t="shared" si="15"/>
        <v>-2765479.6223205784</v>
      </c>
      <c r="K184" s="23">
        <f t="shared" si="16"/>
        <v>1306245.3144369421</v>
      </c>
      <c r="L184" s="23"/>
      <c r="M184" s="22">
        <f t="shared" si="17"/>
        <v>1.9252869277245701E-3</v>
      </c>
      <c r="N184" s="27">
        <v>2162</v>
      </c>
      <c r="O184" s="1" t="s">
        <v>197</v>
      </c>
    </row>
    <row r="185" spans="1:15" ht="11.5">
      <c r="A185" s="24">
        <v>10</v>
      </c>
      <c r="B185" s="25">
        <v>507</v>
      </c>
      <c r="C185" s="26" t="s">
        <v>196</v>
      </c>
      <c r="D185" s="23">
        <v>16005665.550000001</v>
      </c>
      <c r="E185" s="21">
        <v>2.0941186976036045E-3</v>
      </c>
      <c r="F185" s="23">
        <f t="shared" si="12"/>
        <v>16796299.845787331</v>
      </c>
      <c r="G185" s="23">
        <v>16371941.43</v>
      </c>
      <c r="H185" s="23">
        <f t="shared" si="13"/>
        <v>424358.41578733176</v>
      </c>
      <c r="I185" s="23">
        <f t="shared" si="14"/>
        <v>-1371042.9044696081</v>
      </c>
      <c r="J185" s="23">
        <f t="shared" si="15"/>
        <v>-946684.48868227634</v>
      </c>
      <c r="K185" s="23">
        <f t="shared" si="16"/>
        <v>577994.53735943988</v>
      </c>
      <c r="L185" s="23"/>
      <c r="M185" s="22">
        <f t="shared" si="17"/>
        <v>8.5191144019836399E-4</v>
      </c>
      <c r="N185" s="27">
        <v>696</v>
      </c>
      <c r="O185" s="1" t="s">
        <v>196</v>
      </c>
    </row>
    <row r="186" spans="1:15" ht="11.5">
      <c r="A186" s="24">
        <v>2</v>
      </c>
      <c r="B186" s="25">
        <v>529</v>
      </c>
      <c r="C186" s="26" t="s">
        <v>198</v>
      </c>
      <c r="D186" s="23">
        <v>69256897.950000003</v>
      </c>
      <c r="E186" s="21">
        <v>1.6065456586816185E-2</v>
      </c>
      <c r="F186" s="23">
        <f t="shared" si="12"/>
        <v>72677991.47266914</v>
      </c>
      <c r="G186" s="23">
        <v>71420488.159999996</v>
      </c>
      <c r="H186" s="23">
        <f t="shared" si="13"/>
        <v>1257503.3126691431</v>
      </c>
      <c r="I186" s="23">
        <f t="shared" si="14"/>
        <v>-5932535.4652261399</v>
      </c>
      <c r="J186" s="23">
        <f t="shared" si="15"/>
        <v>-4675032.1525569968</v>
      </c>
      <c r="K186" s="23">
        <f t="shared" si="16"/>
        <v>2500996.1981593571</v>
      </c>
      <c r="L186" s="23"/>
      <c r="M186" s="22">
        <f t="shared" si="17"/>
        <v>3.6862411932789404E-3</v>
      </c>
      <c r="N186" s="27">
        <v>701</v>
      </c>
      <c r="O186" s="1" t="s">
        <v>418</v>
      </c>
    </row>
    <row r="187" spans="1:15" ht="11.5">
      <c r="A187" s="24">
        <v>4</v>
      </c>
      <c r="B187" s="25">
        <v>531</v>
      </c>
      <c r="C187" s="26" t="s">
        <v>199</v>
      </c>
      <c r="D187" s="23">
        <v>17069264.800000001</v>
      </c>
      <c r="E187" s="21">
        <v>-1.4075018579074958E-2</v>
      </c>
      <c r="F187" s="23">
        <f t="shared" si="12"/>
        <v>17912437.869723149</v>
      </c>
      <c r="G187" s="23">
        <v>18054526.57</v>
      </c>
      <c r="H187" s="23">
        <f t="shared" si="13"/>
        <v>-142088.70027685165</v>
      </c>
      <c r="I187" s="23">
        <f t="shared" si="14"/>
        <v>-1462150.6563063755</v>
      </c>
      <c r="J187" s="23">
        <f t="shared" si="15"/>
        <v>-1604239.3565832272</v>
      </c>
      <c r="K187" s="23">
        <f t="shared" si="16"/>
        <v>616403.0967860485</v>
      </c>
      <c r="L187" s="23"/>
      <c r="M187" s="22">
        <f t="shared" si="17"/>
        <v>9.0852216757054754E-4</v>
      </c>
      <c r="N187" s="27">
        <v>703</v>
      </c>
      <c r="O187" s="1" t="s">
        <v>199</v>
      </c>
    </row>
    <row r="188" spans="1:15" ht="11.5">
      <c r="A188" s="24">
        <v>17</v>
      </c>
      <c r="B188" s="25">
        <v>535</v>
      </c>
      <c r="C188" s="26" t="s">
        <v>200</v>
      </c>
      <c r="D188" s="23">
        <v>27404424.539999999</v>
      </c>
      <c r="E188" s="21">
        <v>-5.5967445916047373E-3</v>
      </c>
      <c r="F188" s="23">
        <f t="shared" si="12"/>
        <v>28758125.067476038</v>
      </c>
      <c r="G188" s="23">
        <v>28557930.649999999</v>
      </c>
      <c r="H188" s="23">
        <f t="shared" si="13"/>
        <v>200194.41747603938</v>
      </c>
      <c r="I188" s="23">
        <f t="shared" si="14"/>
        <v>-2347458.8856843761</v>
      </c>
      <c r="J188" s="23">
        <f t="shared" si="15"/>
        <v>-2147264.4682083367</v>
      </c>
      <c r="K188" s="23">
        <f t="shared" si="16"/>
        <v>989625.05708480091</v>
      </c>
      <c r="L188" s="23"/>
      <c r="M188" s="22">
        <f t="shared" si="17"/>
        <v>1.458617431730528E-3</v>
      </c>
      <c r="N188" s="27">
        <v>716</v>
      </c>
      <c r="O188" s="1" t="s">
        <v>200</v>
      </c>
    </row>
    <row r="189" spans="1:15" ht="11.5">
      <c r="A189" s="24">
        <v>6</v>
      </c>
      <c r="B189" s="25">
        <v>536</v>
      </c>
      <c r="C189" s="26" t="s">
        <v>201</v>
      </c>
      <c r="D189" s="23">
        <v>113031844.92</v>
      </c>
      <c r="E189" s="21">
        <v>8.5046183729891364E-3</v>
      </c>
      <c r="F189" s="23">
        <f t="shared" si="12"/>
        <v>118615296.15673207</v>
      </c>
      <c r="G189" s="23">
        <v>118000290.94</v>
      </c>
      <c r="H189" s="23">
        <f t="shared" si="13"/>
        <v>615005.21673206985</v>
      </c>
      <c r="I189" s="23">
        <f t="shared" si="14"/>
        <v>-9682290.8408626057</v>
      </c>
      <c r="J189" s="23">
        <f t="shared" si="15"/>
        <v>-9067285.6241305359</v>
      </c>
      <c r="K189" s="23">
        <f t="shared" si="16"/>
        <v>4081791.4573642556</v>
      </c>
      <c r="L189" s="23"/>
      <c r="M189" s="22">
        <f t="shared" si="17"/>
        <v>6.0161897981227865E-3</v>
      </c>
      <c r="N189" s="27">
        <v>717</v>
      </c>
      <c r="O189" s="1" t="s">
        <v>201</v>
      </c>
    </row>
    <row r="190" spans="1:15" ht="11.5">
      <c r="A190" s="24">
        <v>2</v>
      </c>
      <c r="B190" s="25">
        <v>538</v>
      </c>
      <c r="C190" s="26" t="s">
        <v>202</v>
      </c>
      <c r="D190" s="23">
        <v>16214183.18</v>
      </c>
      <c r="E190" s="21">
        <v>1.2332922103172184E-2</v>
      </c>
      <c r="F190" s="23">
        <f t="shared" si="12"/>
        <v>17015117.652873959</v>
      </c>
      <c r="G190" s="23">
        <v>16754429.140000001</v>
      </c>
      <c r="H190" s="23">
        <f t="shared" si="13"/>
        <v>260688.5128739588</v>
      </c>
      <c r="I190" s="23">
        <f t="shared" si="14"/>
        <v>-1388904.4933035893</v>
      </c>
      <c r="J190" s="23">
        <f t="shared" si="15"/>
        <v>-1128215.9804296305</v>
      </c>
      <c r="K190" s="23">
        <f t="shared" si="16"/>
        <v>585524.49921617354</v>
      </c>
      <c r="L190" s="23"/>
      <c r="M190" s="22">
        <f t="shared" si="17"/>
        <v>8.6300991991638165E-4</v>
      </c>
      <c r="N190" s="27">
        <v>722</v>
      </c>
      <c r="O190" s="1" t="s">
        <v>419</v>
      </c>
    </row>
    <row r="191" spans="1:15" ht="11.5">
      <c r="A191" s="24">
        <v>12</v>
      </c>
      <c r="B191" s="25">
        <v>541</v>
      </c>
      <c r="C191" s="26" t="s">
        <v>203</v>
      </c>
      <c r="D191" s="23">
        <v>20160098.07</v>
      </c>
      <c r="E191" s="21">
        <v>-1.7682187646910624E-2</v>
      </c>
      <c r="F191" s="23">
        <f t="shared" si="12"/>
        <v>21155949.500906475</v>
      </c>
      <c r="G191" s="23">
        <v>21174331.219999999</v>
      </c>
      <c r="H191" s="23">
        <f t="shared" si="13"/>
        <v>-18381.71909352392</v>
      </c>
      <c r="I191" s="23">
        <f t="shared" si="14"/>
        <v>-1726910.969490109</v>
      </c>
      <c r="J191" s="23">
        <f t="shared" si="15"/>
        <v>-1745292.6885836329</v>
      </c>
      <c r="K191" s="23">
        <f t="shared" si="16"/>
        <v>728018.87061113713</v>
      </c>
      <c r="L191" s="23"/>
      <c r="M191" s="22">
        <f t="shared" si="17"/>
        <v>1.073033678462309E-3</v>
      </c>
      <c r="N191" s="27">
        <v>730</v>
      </c>
      <c r="O191" s="1" t="s">
        <v>203</v>
      </c>
    </row>
    <row r="192" spans="1:15" ht="11.5">
      <c r="A192" s="24">
        <v>1</v>
      </c>
      <c r="B192" s="25">
        <v>543</v>
      </c>
      <c r="C192" s="26" t="s">
        <v>204</v>
      </c>
      <c r="D192" s="23">
        <v>165393129.36000001</v>
      </c>
      <c r="E192" s="21">
        <v>1.0271027419907647E-2</v>
      </c>
      <c r="F192" s="23">
        <f t="shared" si="12"/>
        <v>173563078.92886421</v>
      </c>
      <c r="G192" s="23">
        <v>172038041.22</v>
      </c>
      <c r="H192" s="23">
        <f t="shared" si="13"/>
        <v>1525037.708864212</v>
      </c>
      <c r="I192" s="23">
        <f t="shared" si="14"/>
        <v>-14167550.593174305</v>
      </c>
      <c r="J192" s="23">
        <f t="shared" si="15"/>
        <v>-12642512.884310093</v>
      </c>
      <c r="K192" s="23">
        <f t="shared" si="16"/>
        <v>5972655.4318050966</v>
      </c>
      <c r="L192" s="23"/>
      <c r="M192" s="22">
        <f t="shared" si="17"/>
        <v>8.8031515210557389E-3</v>
      </c>
      <c r="N192" s="27">
        <v>732</v>
      </c>
      <c r="O192" s="1" t="s">
        <v>204</v>
      </c>
    </row>
    <row r="193" spans="1:15" ht="11.5">
      <c r="A193" s="24">
        <v>15</v>
      </c>
      <c r="B193" s="25">
        <v>545</v>
      </c>
      <c r="C193" s="26" t="s">
        <v>205</v>
      </c>
      <c r="D193" s="23">
        <v>26222668.640000001</v>
      </c>
      <c r="E193" s="21">
        <v>-3.7850845112057753E-4</v>
      </c>
      <c r="F193" s="23">
        <f t="shared" si="12"/>
        <v>27517993.791527424</v>
      </c>
      <c r="G193" s="23">
        <v>27350416.02</v>
      </c>
      <c r="H193" s="23">
        <f t="shared" si="13"/>
        <v>167577.77152742445</v>
      </c>
      <c r="I193" s="23">
        <f t="shared" si="14"/>
        <v>-2246229.8529741368</v>
      </c>
      <c r="J193" s="23">
        <f t="shared" si="15"/>
        <v>-2078652.0814467124</v>
      </c>
      <c r="K193" s="23">
        <f t="shared" si="16"/>
        <v>946949.63989839784</v>
      </c>
      <c r="L193" s="23"/>
      <c r="M193" s="22">
        <f t="shared" si="17"/>
        <v>1.3957177436427738E-3</v>
      </c>
      <c r="N193" s="27">
        <v>740</v>
      </c>
      <c r="O193" s="1" t="s">
        <v>420</v>
      </c>
    </row>
    <row r="194" spans="1:15" ht="11.5">
      <c r="A194" s="24">
        <v>7</v>
      </c>
      <c r="B194" s="25">
        <v>560</v>
      </c>
      <c r="C194" s="26" t="s">
        <v>206</v>
      </c>
      <c r="D194" s="23">
        <v>48626319.579999998</v>
      </c>
      <c r="E194" s="21">
        <v>2.4113852355544498E-2</v>
      </c>
      <c r="F194" s="23">
        <f t="shared" si="12"/>
        <v>51028321.284819022</v>
      </c>
      <c r="G194" s="23">
        <v>50235945.090000004</v>
      </c>
      <c r="H194" s="23">
        <f t="shared" si="13"/>
        <v>792376.19481901824</v>
      </c>
      <c r="I194" s="23">
        <f t="shared" si="14"/>
        <v>-4165323.2239774354</v>
      </c>
      <c r="J194" s="23">
        <f t="shared" si="15"/>
        <v>-3372947.0291584171</v>
      </c>
      <c r="K194" s="23">
        <f t="shared" si="16"/>
        <v>1755987.403418808</v>
      </c>
      <c r="L194" s="23"/>
      <c r="M194" s="22">
        <f t="shared" si="17"/>
        <v>2.5881659100982341E-3</v>
      </c>
      <c r="N194" s="27">
        <v>744</v>
      </c>
      <c r="O194" s="1" t="s">
        <v>206</v>
      </c>
    </row>
    <row r="195" spans="1:15" ht="11.5">
      <c r="A195" s="24">
        <v>2</v>
      </c>
      <c r="B195" s="25">
        <v>561</v>
      </c>
      <c r="C195" s="26" t="s">
        <v>207</v>
      </c>
      <c r="D195" s="23">
        <v>3418671.27</v>
      </c>
      <c r="E195" s="21">
        <v>-5.5879637033385285E-3</v>
      </c>
      <c r="F195" s="23">
        <f t="shared" si="12"/>
        <v>3587543.8947366099</v>
      </c>
      <c r="G195" s="23">
        <v>3483936.45</v>
      </c>
      <c r="H195" s="23">
        <f t="shared" si="13"/>
        <v>103607.4447366097</v>
      </c>
      <c r="I195" s="23">
        <f t="shared" si="14"/>
        <v>-292842.86697141459</v>
      </c>
      <c r="J195" s="23">
        <f t="shared" si="15"/>
        <v>-189235.42223480489</v>
      </c>
      <c r="K195" s="23">
        <f t="shared" si="16"/>
        <v>123454.61754870035</v>
      </c>
      <c r="L195" s="23"/>
      <c r="M195" s="22">
        <f t="shared" si="17"/>
        <v>1.8196089104151436E-4</v>
      </c>
      <c r="N195" s="27">
        <v>747</v>
      </c>
      <c r="O195" s="1" t="s">
        <v>207</v>
      </c>
    </row>
    <row r="196" spans="1:15" ht="11.5">
      <c r="A196" s="24">
        <v>6</v>
      </c>
      <c r="B196" s="25">
        <v>562</v>
      </c>
      <c r="C196" s="26" t="s">
        <v>208</v>
      </c>
      <c r="D196" s="23">
        <v>29156594.789999999</v>
      </c>
      <c r="E196" s="21">
        <v>-6.7524943865253338E-3</v>
      </c>
      <c r="F196" s="23">
        <f t="shared" si="12"/>
        <v>30596847.537837051</v>
      </c>
      <c r="G196" s="23">
        <v>30065720.329999998</v>
      </c>
      <c r="H196" s="23">
        <f t="shared" si="13"/>
        <v>531127.20783705264</v>
      </c>
      <c r="I196" s="23">
        <f t="shared" si="14"/>
        <v>-2497549.525850554</v>
      </c>
      <c r="J196" s="23">
        <f t="shared" si="15"/>
        <v>-1966422.3180135014</v>
      </c>
      <c r="K196" s="23">
        <f t="shared" si="16"/>
        <v>1052899.2039711028</v>
      </c>
      <c r="L196" s="23"/>
      <c r="M196" s="22">
        <f t="shared" si="17"/>
        <v>1.5518777761059125E-3</v>
      </c>
      <c r="N196" s="27">
        <v>750</v>
      </c>
      <c r="O196" s="1" t="s">
        <v>208</v>
      </c>
    </row>
    <row r="197" spans="1:15" ht="11.5">
      <c r="A197" s="24">
        <v>17</v>
      </c>
      <c r="B197" s="25">
        <v>563</v>
      </c>
      <c r="C197" s="26" t="s">
        <v>209</v>
      </c>
      <c r="D197" s="23">
        <v>21899318.120000001</v>
      </c>
      <c r="E197" s="21">
        <v>-1.0822212065444018E-2</v>
      </c>
      <c r="F197" s="23">
        <f t="shared" si="12"/>
        <v>22981082.068268243</v>
      </c>
      <c r="G197" s="23">
        <v>22743513.129999999</v>
      </c>
      <c r="H197" s="23">
        <f t="shared" si="13"/>
        <v>237568.93826824427</v>
      </c>
      <c r="I197" s="23">
        <f t="shared" si="14"/>
        <v>-1875892.2974714236</v>
      </c>
      <c r="J197" s="23">
        <f t="shared" si="15"/>
        <v>-1638323.3592031794</v>
      </c>
      <c r="K197" s="23">
        <f t="shared" si="16"/>
        <v>790825.36153934558</v>
      </c>
      <c r="L197" s="23"/>
      <c r="M197" s="22">
        <f t="shared" si="17"/>
        <v>1.1656047404396332E-3</v>
      </c>
      <c r="N197" s="27">
        <v>752</v>
      </c>
      <c r="O197" s="1" t="s">
        <v>209</v>
      </c>
    </row>
    <row r="198" spans="1:15" ht="11.5">
      <c r="A198" s="24">
        <v>17</v>
      </c>
      <c r="B198" s="25">
        <v>564</v>
      </c>
      <c r="C198" s="26" t="s">
        <v>210</v>
      </c>
      <c r="D198" s="23">
        <v>661327754.25999999</v>
      </c>
      <c r="E198" s="21">
        <v>1.0199272709258796E-2</v>
      </c>
      <c r="F198" s="23">
        <f t="shared" si="12"/>
        <v>693995461.93142354</v>
      </c>
      <c r="G198" s="23">
        <v>690461809.88999999</v>
      </c>
      <c r="H198" s="23">
        <f t="shared" si="13"/>
        <v>3533652.0414235592</v>
      </c>
      <c r="I198" s="23">
        <f t="shared" si="14"/>
        <v>-56649235.995499961</v>
      </c>
      <c r="J198" s="23">
        <f t="shared" si="15"/>
        <v>-53115583.954076402</v>
      </c>
      <c r="K198" s="23">
        <f t="shared" si="16"/>
        <v>23881782.870720178</v>
      </c>
      <c r="L198" s="23"/>
      <c r="M198" s="22">
        <f t="shared" si="17"/>
        <v>3.5199578412706892E-2</v>
      </c>
      <c r="N198" s="27">
        <v>755</v>
      </c>
      <c r="O198" s="1" t="s">
        <v>421</v>
      </c>
    </row>
    <row r="199" spans="1:15" ht="11.5">
      <c r="A199" s="24">
        <v>12</v>
      </c>
      <c r="B199" s="25">
        <v>309</v>
      </c>
      <c r="C199" s="26" t="s">
        <v>145</v>
      </c>
      <c r="D199" s="23">
        <v>19828184.030000001</v>
      </c>
      <c r="E199" s="21">
        <v>-9.3671510246284718E-3</v>
      </c>
      <c r="F199" s="23">
        <f t="shared" si="12"/>
        <v>20807639.852585316</v>
      </c>
      <c r="G199" s="23">
        <v>20776982.100000001</v>
      </c>
      <c r="H199" s="23">
        <f t="shared" si="13"/>
        <v>30657.752585314214</v>
      </c>
      <c r="I199" s="23">
        <f t="shared" si="14"/>
        <v>-1698479.2627288841</v>
      </c>
      <c r="J199" s="23">
        <f t="shared" si="15"/>
        <v>-1667821.5101435699</v>
      </c>
      <c r="K199" s="23">
        <f t="shared" si="16"/>
        <v>716032.83345488145</v>
      </c>
      <c r="L199" s="23"/>
      <c r="M199" s="22">
        <f t="shared" si="17"/>
        <v>1.0553673485646151E-3</v>
      </c>
      <c r="N199" s="27">
        <v>761</v>
      </c>
      <c r="O199" s="1" t="s">
        <v>145</v>
      </c>
    </row>
    <row r="200" spans="1:15" ht="11.5">
      <c r="A200" s="24">
        <v>7</v>
      </c>
      <c r="B200" s="25">
        <v>576</v>
      </c>
      <c r="C200" s="26" t="s">
        <v>211</v>
      </c>
      <c r="D200" s="23">
        <v>8221188.3200000003</v>
      </c>
      <c r="E200" s="21">
        <v>-1.8477384099877384E-2</v>
      </c>
      <c r="F200" s="23">
        <f t="shared" si="12"/>
        <v>8627291.609963987</v>
      </c>
      <c r="G200" s="23">
        <v>8587191.5399999991</v>
      </c>
      <c r="H200" s="23">
        <f t="shared" si="13"/>
        <v>40100.069963987917</v>
      </c>
      <c r="I200" s="23">
        <f t="shared" si="14"/>
        <v>-704225.75538849854</v>
      </c>
      <c r="J200" s="23">
        <f t="shared" si="15"/>
        <v>-664125.68542451062</v>
      </c>
      <c r="K200" s="23">
        <f t="shared" si="16"/>
        <v>296882.49605860538</v>
      </c>
      <c r="L200" s="23"/>
      <c r="M200" s="22">
        <f t="shared" si="17"/>
        <v>4.3757782892278222E-4</v>
      </c>
      <c r="N200" s="27">
        <v>764</v>
      </c>
      <c r="O200" s="1" t="s">
        <v>211</v>
      </c>
    </row>
    <row r="201" spans="1:15" ht="11.5">
      <c r="A201" s="24">
        <v>2</v>
      </c>
      <c r="B201" s="25">
        <v>577</v>
      </c>
      <c r="C201" s="26" t="s">
        <v>212</v>
      </c>
      <c r="D201" s="23">
        <v>38070504.399999999</v>
      </c>
      <c r="E201" s="21">
        <v>-1.2139455312471853E-3</v>
      </c>
      <c r="F201" s="23">
        <f t="shared" si="12"/>
        <v>39951078.896732658</v>
      </c>
      <c r="G201" s="23">
        <v>39719546.079999998</v>
      </c>
      <c r="H201" s="23">
        <f t="shared" si="13"/>
        <v>231532.81673265994</v>
      </c>
      <c r="I201" s="23">
        <f t="shared" si="14"/>
        <v>-3261113.6827858426</v>
      </c>
      <c r="J201" s="23">
        <f t="shared" si="15"/>
        <v>-3029580.8660531826</v>
      </c>
      <c r="K201" s="23">
        <f t="shared" si="16"/>
        <v>1374797.1622285033</v>
      </c>
      <c r="L201" s="23"/>
      <c r="M201" s="22">
        <f t="shared" si="17"/>
        <v>2.0263261237819723E-3</v>
      </c>
      <c r="N201" s="27">
        <v>766</v>
      </c>
      <c r="O201" s="1" t="s">
        <v>422</v>
      </c>
    </row>
    <row r="202" spans="1:15" ht="11.5">
      <c r="A202" s="24">
        <v>18</v>
      </c>
      <c r="B202" s="25">
        <v>578</v>
      </c>
      <c r="C202" s="26" t="s">
        <v>213</v>
      </c>
      <c r="D202" s="23">
        <v>9240038.0099999998</v>
      </c>
      <c r="E202" s="21">
        <v>-5.8525221270900683E-3</v>
      </c>
      <c r="F202" s="23">
        <f t="shared" si="12"/>
        <v>9696469.573077647</v>
      </c>
      <c r="G202" s="23">
        <v>9485862.9299999997</v>
      </c>
      <c r="H202" s="23">
        <f t="shared" si="13"/>
        <v>210606.64307764731</v>
      </c>
      <c r="I202" s="23">
        <f t="shared" si="14"/>
        <v>-791500.26664401824</v>
      </c>
      <c r="J202" s="23">
        <f t="shared" si="15"/>
        <v>-580893.62356637092</v>
      </c>
      <c r="K202" s="23">
        <f t="shared" si="16"/>
        <v>333675.06512552296</v>
      </c>
      <c r="L202" s="23"/>
      <c r="M202" s="22">
        <f t="shared" si="17"/>
        <v>4.9180673330930153E-4</v>
      </c>
      <c r="N202" s="27">
        <v>770</v>
      </c>
      <c r="O202" s="1" t="s">
        <v>213</v>
      </c>
    </row>
    <row r="203" spans="1:15" ht="11.5">
      <c r="A203" s="24">
        <v>2</v>
      </c>
      <c r="B203" s="25">
        <v>445</v>
      </c>
      <c r="C203" s="26" t="s">
        <v>179</v>
      </c>
      <c r="D203" s="23">
        <v>54392881.130000003</v>
      </c>
      <c r="E203" s="21">
        <v>1.0774347176415311E-2</v>
      </c>
      <c r="F203" s="23">
        <f t="shared" si="12"/>
        <v>57079734.552853242</v>
      </c>
      <c r="G203" s="23">
        <v>55984094.109999999</v>
      </c>
      <c r="H203" s="23">
        <f t="shared" si="13"/>
        <v>1095640.4428532422</v>
      </c>
      <c r="I203" s="23">
        <f t="shared" si="14"/>
        <v>-4659286.0193149131</v>
      </c>
      <c r="J203" s="23">
        <f t="shared" si="15"/>
        <v>-3563645.5764616709</v>
      </c>
      <c r="K203" s="23">
        <f t="shared" si="16"/>
        <v>1964228.7330176879</v>
      </c>
      <c r="L203" s="23"/>
      <c r="M203" s="22">
        <f t="shared" si="17"/>
        <v>2.8950947122593548E-3</v>
      </c>
      <c r="N203" s="27">
        <v>2183</v>
      </c>
      <c r="O203" s="1" t="s">
        <v>411</v>
      </c>
    </row>
    <row r="204" spans="1:15" ht="11.5">
      <c r="A204" s="24">
        <v>9</v>
      </c>
      <c r="B204" s="25">
        <v>580</v>
      </c>
      <c r="C204" s="26" t="s">
        <v>214</v>
      </c>
      <c r="D204" s="23">
        <v>12967033.65</v>
      </c>
      <c r="E204" s="21">
        <v>-2.1807694177133668E-2</v>
      </c>
      <c r="F204" s="23">
        <f t="shared" si="12"/>
        <v>13607568.183618218</v>
      </c>
      <c r="G204" s="23">
        <v>13468877.99</v>
      </c>
      <c r="H204" s="23">
        <f t="shared" si="13"/>
        <v>138690.19361821748</v>
      </c>
      <c r="I204" s="23">
        <f t="shared" si="14"/>
        <v>-1110754.1527912999</v>
      </c>
      <c r="J204" s="23">
        <f t="shared" si="15"/>
        <v>-972063.95917308237</v>
      </c>
      <c r="K204" s="23">
        <f t="shared" si="16"/>
        <v>468263.85269908624</v>
      </c>
      <c r="L204" s="23"/>
      <c r="M204" s="22">
        <f t="shared" si="17"/>
        <v>6.9017837948464125E-4</v>
      </c>
      <c r="N204" s="27">
        <v>1864</v>
      </c>
      <c r="O204" s="1" t="s">
        <v>214</v>
      </c>
    </row>
    <row r="205" spans="1:15" ht="11.5">
      <c r="A205" s="24">
        <v>6</v>
      </c>
      <c r="B205" s="25">
        <v>581</v>
      </c>
      <c r="C205" s="26" t="s">
        <v>215</v>
      </c>
      <c r="D205" s="23">
        <v>18358428.09</v>
      </c>
      <c r="E205" s="21">
        <v>8.2874733603951894E-3</v>
      </c>
      <c r="F205" s="23">
        <f t="shared" si="12"/>
        <v>19265282.154853277</v>
      </c>
      <c r="G205" s="23">
        <v>19330547.510000002</v>
      </c>
      <c r="H205" s="23">
        <f t="shared" si="13"/>
        <v>-65265.355146724731</v>
      </c>
      <c r="I205" s="23">
        <f t="shared" si="14"/>
        <v>-1572580.1898946988</v>
      </c>
      <c r="J205" s="23">
        <f t="shared" si="15"/>
        <v>-1637845.5450414235</v>
      </c>
      <c r="K205" s="23">
        <f t="shared" si="16"/>
        <v>662957.1958365764</v>
      </c>
      <c r="L205" s="23"/>
      <c r="M205" s="22">
        <f t="shared" si="17"/>
        <v>9.7713868036746528E-4</v>
      </c>
      <c r="N205" s="27">
        <v>777</v>
      </c>
      <c r="O205" s="1" t="s">
        <v>215</v>
      </c>
    </row>
    <row r="206" spans="1:15" ht="11.5">
      <c r="A206" s="24">
        <v>15</v>
      </c>
      <c r="B206" s="25">
        <v>599</v>
      </c>
      <c r="C206" s="26" t="s">
        <v>222</v>
      </c>
      <c r="D206" s="23">
        <v>30479194.949999999</v>
      </c>
      <c r="E206" s="21">
        <v>4.6295521571750702E-3</v>
      </c>
      <c r="F206" s="23">
        <f t="shared" si="12"/>
        <v>31984780.379120633</v>
      </c>
      <c r="G206" s="23">
        <v>31835648.489999998</v>
      </c>
      <c r="H206" s="23">
        <f t="shared" si="13"/>
        <v>149131.88912063465</v>
      </c>
      <c r="I206" s="23">
        <f t="shared" si="14"/>
        <v>-2610843.2566956524</v>
      </c>
      <c r="J206" s="23">
        <f t="shared" si="15"/>
        <v>-2461711.3675750177</v>
      </c>
      <c r="K206" s="23">
        <f t="shared" si="16"/>
        <v>1100660.770973902</v>
      </c>
      <c r="L206" s="23"/>
      <c r="M206" s="22">
        <f t="shared" si="17"/>
        <v>1.6222739869721445E-3</v>
      </c>
      <c r="N206" s="27">
        <v>782</v>
      </c>
      <c r="O206" s="1" t="s">
        <v>424</v>
      </c>
    </row>
    <row r="207" spans="1:15" ht="11.5">
      <c r="A207" s="24">
        <v>19</v>
      </c>
      <c r="B207" s="25">
        <v>583</v>
      </c>
      <c r="C207" s="26" t="s">
        <v>216</v>
      </c>
      <c r="D207" s="23">
        <v>2841091.75</v>
      </c>
      <c r="E207" s="21">
        <v>0.12234056490905493</v>
      </c>
      <c r="F207" s="23">
        <f t="shared" si="12"/>
        <v>2981433.5913318312</v>
      </c>
      <c r="G207" s="23">
        <v>2944387.68</v>
      </c>
      <c r="H207" s="23">
        <f t="shared" si="13"/>
        <v>37045.911331831012</v>
      </c>
      <c r="I207" s="23">
        <f t="shared" si="14"/>
        <v>-243367.49213060009</v>
      </c>
      <c r="J207" s="23">
        <f t="shared" si="15"/>
        <v>-206321.58079876908</v>
      </c>
      <c r="K207" s="23">
        <f t="shared" si="16"/>
        <v>102597.14015059944</v>
      </c>
      <c r="L207" s="23"/>
      <c r="M207" s="22">
        <f t="shared" si="17"/>
        <v>1.512188641526494E-4</v>
      </c>
      <c r="N207" s="27">
        <v>784</v>
      </c>
      <c r="O207" s="1" t="s">
        <v>216</v>
      </c>
    </row>
    <row r="208" spans="1:15" ht="11.5">
      <c r="A208" s="24">
        <v>19</v>
      </c>
      <c r="B208" s="25">
        <v>854</v>
      </c>
      <c r="C208" s="26" t="s">
        <v>304</v>
      </c>
      <c r="D208" s="23">
        <v>9782771.6899999995</v>
      </c>
      <c r="E208" s="21">
        <v>-1.9052149467637513E-2</v>
      </c>
      <c r="F208" s="23">
        <f t="shared" ref="F208:F271" si="18">SUM($F$15 * M208)</f>
        <v>10266012.751223562</v>
      </c>
      <c r="G208" s="23">
        <v>10250001.859999999</v>
      </c>
      <c r="H208" s="23">
        <f t="shared" ref="H208:H271" si="19">SUM(F208 - G208)</f>
        <v>16010.891223562881</v>
      </c>
      <c r="I208" s="23">
        <f t="shared" ref="I208:I271" si="20">SUM($I$15 * M208)</f>
        <v>-837990.75206970423</v>
      </c>
      <c r="J208" s="23">
        <f t="shared" ref="J208:J271" si="21">SUM(H208 + I208)</f>
        <v>-821979.86084614135</v>
      </c>
      <c r="K208" s="23">
        <f t="shared" ref="K208:K271" si="22">SUM($K$15 * M208)</f>
        <v>353274.1940277876</v>
      </c>
      <c r="L208" s="23"/>
      <c r="M208" s="22">
        <f t="shared" ref="M208:M271" si="23">SUM(D208/ $D$15)</f>
        <v>5.2069406882987652E-4</v>
      </c>
      <c r="N208" s="27">
        <v>787</v>
      </c>
      <c r="O208" s="1" t="s">
        <v>304</v>
      </c>
    </row>
    <row r="209" spans="1:15" ht="11.5">
      <c r="A209" s="24">
        <v>16</v>
      </c>
      <c r="B209" s="25">
        <v>584</v>
      </c>
      <c r="C209" s="26" t="s">
        <v>217</v>
      </c>
      <c r="D209" s="23">
        <v>6366647.75</v>
      </c>
      <c r="E209" s="21">
        <v>3.7918531668484204E-2</v>
      </c>
      <c r="F209" s="23">
        <f t="shared" si="18"/>
        <v>6681142.0173344351</v>
      </c>
      <c r="G209" s="23">
        <v>6480821.7999999998</v>
      </c>
      <c r="H209" s="23">
        <f t="shared" si="19"/>
        <v>200320.21733443532</v>
      </c>
      <c r="I209" s="23">
        <f t="shared" si="20"/>
        <v>-545366.08900308399</v>
      </c>
      <c r="J209" s="23">
        <f t="shared" si="21"/>
        <v>-345045.87166864867</v>
      </c>
      <c r="K209" s="23">
        <f t="shared" si="22"/>
        <v>229911.56533267489</v>
      </c>
      <c r="L209" s="23"/>
      <c r="M209" s="22">
        <f t="shared" si="23"/>
        <v>3.3886876100183E-4</v>
      </c>
      <c r="N209" s="27">
        <v>791</v>
      </c>
      <c r="O209" s="1" t="s">
        <v>217</v>
      </c>
    </row>
    <row r="210" spans="1:15" ht="11.5">
      <c r="A210" s="24">
        <v>10</v>
      </c>
      <c r="B210" s="25">
        <v>588</v>
      </c>
      <c r="C210" s="26" t="s">
        <v>1444</v>
      </c>
      <c r="D210" s="23">
        <v>4113571.12</v>
      </c>
      <c r="E210" s="21">
        <v>6.5732661454337826E-3</v>
      </c>
      <c r="F210" s="23">
        <f t="shared" si="18"/>
        <v>4316769.8183279382</v>
      </c>
      <c r="G210" s="23">
        <v>4226864.07</v>
      </c>
      <c r="H210" s="23">
        <f t="shared" si="19"/>
        <v>89905.748327937908</v>
      </c>
      <c r="I210" s="23">
        <f t="shared" si="20"/>
        <v>-352367.88364024635</v>
      </c>
      <c r="J210" s="23">
        <f t="shared" si="21"/>
        <v>-262462.13531230844</v>
      </c>
      <c r="K210" s="23">
        <f t="shared" si="22"/>
        <v>148548.75162623607</v>
      </c>
      <c r="L210" s="23"/>
      <c r="M210" s="22">
        <f t="shared" si="23"/>
        <v>2.1894736499711488E-4</v>
      </c>
      <c r="N210" s="27">
        <v>800</v>
      </c>
      <c r="O210" s="1" t="s">
        <v>1444</v>
      </c>
    </row>
    <row r="211" spans="1:15" ht="11.5">
      <c r="A211" s="24">
        <v>13</v>
      </c>
      <c r="B211" s="25">
        <v>592</v>
      </c>
      <c r="C211" s="26" t="s">
        <v>218</v>
      </c>
      <c r="D211" s="23">
        <v>11019658.58</v>
      </c>
      <c r="E211" s="21">
        <v>-2.1958835788093165E-3</v>
      </c>
      <c r="F211" s="23">
        <f t="shared" si="18"/>
        <v>11563998.331071153</v>
      </c>
      <c r="G211" s="23">
        <v>11310950.67</v>
      </c>
      <c r="H211" s="23">
        <f t="shared" si="19"/>
        <v>253047.66107115336</v>
      </c>
      <c r="I211" s="23">
        <f t="shared" si="20"/>
        <v>-943942.29709408351</v>
      </c>
      <c r="J211" s="23">
        <f t="shared" si="21"/>
        <v>-690894.63602293015</v>
      </c>
      <c r="K211" s="23">
        <f t="shared" si="22"/>
        <v>397940.49443986302</v>
      </c>
      <c r="L211" s="23"/>
      <c r="M211" s="22">
        <f t="shared" si="23"/>
        <v>5.8652813793063784E-4</v>
      </c>
      <c r="N211" s="27">
        <v>807</v>
      </c>
      <c r="O211" s="1" t="s">
        <v>218</v>
      </c>
    </row>
    <row r="212" spans="1:15" ht="11.5">
      <c r="A212" s="24">
        <v>10</v>
      </c>
      <c r="B212" s="25">
        <v>593</v>
      </c>
      <c r="C212" s="26" t="s">
        <v>219</v>
      </c>
      <c r="D212" s="23">
        <v>59214137.719999999</v>
      </c>
      <c r="E212" s="21">
        <v>8.9059212377862879E-3</v>
      </c>
      <c r="F212" s="23">
        <f t="shared" si="18"/>
        <v>62139147.487988457</v>
      </c>
      <c r="G212" s="23">
        <v>61806944.950000003</v>
      </c>
      <c r="H212" s="23">
        <f t="shared" si="19"/>
        <v>332202.5379884541</v>
      </c>
      <c r="I212" s="23">
        <f t="shared" si="20"/>
        <v>-5072274.1339107994</v>
      </c>
      <c r="J212" s="23">
        <f t="shared" si="21"/>
        <v>-4740071.5959223453</v>
      </c>
      <c r="K212" s="23">
        <f t="shared" si="22"/>
        <v>2138333.3313877443</v>
      </c>
      <c r="L212" s="23"/>
      <c r="M212" s="22">
        <f t="shared" si="23"/>
        <v>3.151709073737922E-3</v>
      </c>
      <c r="N212" s="27">
        <v>2005</v>
      </c>
      <c r="O212" s="1" t="s">
        <v>219</v>
      </c>
    </row>
    <row r="213" spans="1:15" ht="11.5">
      <c r="A213" s="24">
        <v>11</v>
      </c>
      <c r="B213" s="25">
        <v>595</v>
      </c>
      <c r="C213" s="26" t="s">
        <v>220</v>
      </c>
      <c r="D213" s="23">
        <v>10542593.99</v>
      </c>
      <c r="E213" s="21">
        <v>-1.5206808757106232E-2</v>
      </c>
      <c r="F213" s="23">
        <f t="shared" si="18"/>
        <v>11063368.108952861</v>
      </c>
      <c r="G213" s="23">
        <v>11054331.48</v>
      </c>
      <c r="H213" s="23">
        <f t="shared" si="19"/>
        <v>9036.6289528608322</v>
      </c>
      <c r="I213" s="23">
        <f t="shared" si="20"/>
        <v>-903077.01604407409</v>
      </c>
      <c r="J213" s="23">
        <f t="shared" si="21"/>
        <v>-894040.38709121326</v>
      </c>
      <c r="K213" s="23">
        <f t="shared" si="22"/>
        <v>380712.79927615763</v>
      </c>
      <c r="L213" s="23"/>
      <c r="M213" s="22">
        <f t="shared" si="23"/>
        <v>5.6113608030798298E-4</v>
      </c>
      <c r="N213" s="27">
        <v>815</v>
      </c>
      <c r="O213" s="1" t="s">
        <v>220</v>
      </c>
    </row>
    <row r="214" spans="1:15" ht="11.5">
      <c r="A214" s="24">
        <v>15</v>
      </c>
      <c r="B214" s="25">
        <v>598</v>
      </c>
      <c r="C214" s="26" t="s">
        <v>221</v>
      </c>
      <c r="D214" s="23">
        <v>67249207.980000004</v>
      </c>
      <c r="E214" s="21">
        <v>-1.1605379683017596E-2</v>
      </c>
      <c r="F214" s="23">
        <f t="shared" si="18"/>
        <v>70571127.335832313</v>
      </c>
      <c r="G214" s="23">
        <v>70442166.349999994</v>
      </c>
      <c r="H214" s="23">
        <f t="shared" si="19"/>
        <v>128960.98583231866</v>
      </c>
      <c r="I214" s="23">
        <f t="shared" si="20"/>
        <v>-5760557.0442636143</v>
      </c>
      <c r="J214" s="23">
        <f t="shared" si="21"/>
        <v>-5631596.0584312957</v>
      </c>
      <c r="K214" s="23">
        <f t="shared" si="22"/>
        <v>2428494.7559827561</v>
      </c>
      <c r="L214" s="23"/>
      <c r="M214" s="22">
        <f t="shared" si="23"/>
        <v>3.579380653898589E-3</v>
      </c>
      <c r="N214" s="27">
        <v>819</v>
      </c>
      <c r="O214" s="1" t="s">
        <v>423</v>
      </c>
    </row>
    <row r="215" spans="1:15" ht="11.5">
      <c r="A215" s="24">
        <v>13</v>
      </c>
      <c r="B215" s="25">
        <v>601</v>
      </c>
      <c r="C215" s="26" t="s">
        <v>223</v>
      </c>
      <c r="D215" s="23">
        <v>9790678.4000000004</v>
      </c>
      <c r="E215" s="21">
        <v>5.3613778300296332E-3</v>
      </c>
      <c r="F215" s="23">
        <f t="shared" si="18"/>
        <v>10274310.030180117</v>
      </c>
      <c r="G215" s="23">
        <v>10060268.779999999</v>
      </c>
      <c r="H215" s="23">
        <f t="shared" si="19"/>
        <v>214041.25018011779</v>
      </c>
      <c r="I215" s="23">
        <f t="shared" si="20"/>
        <v>-838668.0396594851</v>
      </c>
      <c r="J215" s="23">
        <f t="shared" si="21"/>
        <v>-624626.78947936732</v>
      </c>
      <c r="K215" s="23">
        <f t="shared" si="22"/>
        <v>353559.72012316977</v>
      </c>
      <c r="L215" s="23"/>
      <c r="M215" s="22">
        <f t="shared" si="23"/>
        <v>5.2111490835587363E-4</v>
      </c>
      <c r="N215" s="27">
        <v>821</v>
      </c>
      <c r="O215" s="1" t="s">
        <v>223</v>
      </c>
    </row>
    <row r="216" spans="1:15" ht="11.5">
      <c r="A216" s="24">
        <v>6</v>
      </c>
      <c r="B216" s="25">
        <v>604</v>
      </c>
      <c r="C216" s="26" t="s">
        <v>224</v>
      </c>
      <c r="D216" s="23">
        <v>76001480.579999998</v>
      </c>
      <c r="E216" s="21">
        <v>6.7428102357933329E-3</v>
      </c>
      <c r="F216" s="23">
        <f t="shared" si="18"/>
        <v>79755737.276758417</v>
      </c>
      <c r="G216" s="23">
        <v>79669670.659999996</v>
      </c>
      <c r="H216" s="23">
        <f t="shared" si="19"/>
        <v>86066.616758421063</v>
      </c>
      <c r="I216" s="23">
        <f t="shared" si="20"/>
        <v>-6510275.3992253523</v>
      </c>
      <c r="J216" s="23">
        <f t="shared" si="21"/>
        <v>-6424208.7824669313</v>
      </c>
      <c r="K216" s="23">
        <f t="shared" si="22"/>
        <v>2744555.6993079586</v>
      </c>
      <c r="L216" s="23"/>
      <c r="M216" s="22">
        <f t="shared" si="23"/>
        <v>4.0452257718277635E-3</v>
      </c>
      <c r="N216" s="27">
        <v>829</v>
      </c>
      <c r="O216" s="1" t="s">
        <v>425</v>
      </c>
    </row>
    <row r="217" spans="1:15" ht="11.5">
      <c r="A217" s="24">
        <v>12</v>
      </c>
      <c r="B217" s="25">
        <v>607</v>
      </c>
      <c r="C217" s="26" t="s">
        <v>225</v>
      </c>
      <c r="D217" s="23">
        <v>9987403.3100000005</v>
      </c>
      <c r="E217" s="21">
        <v>3.7254385000962148E-2</v>
      </c>
      <c r="F217" s="23">
        <f t="shared" si="18"/>
        <v>10480752.59048312</v>
      </c>
      <c r="G217" s="23">
        <v>10307416.85</v>
      </c>
      <c r="H217" s="23">
        <f t="shared" si="19"/>
        <v>173335.74048312008</v>
      </c>
      <c r="I217" s="23">
        <f t="shared" si="20"/>
        <v>-855519.46587136947</v>
      </c>
      <c r="J217" s="23">
        <f t="shared" si="21"/>
        <v>-682183.72538824938</v>
      </c>
      <c r="K217" s="23">
        <f t="shared" si="22"/>
        <v>360663.8247908153</v>
      </c>
      <c r="L217" s="23"/>
      <c r="M217" s="22">
        <f t="shared" si="23"/>
        <v>5.3158571326413905E-4</v>
      </c>
      <c r="N217" s="27">
        <v>840</v>
      </c>
      <c r="O217" s="1" t="s">
        <v>225</v>
      </c>
    </row>
    <row r="218" spans="1:15" ht="11.5">
      <c r="A218" s="24">
        <v>4</v>
      </c>
      <c r="B218" s="25">
        <v>608</v>
      </c>
      <c r="C218" s="26" t="s">
        <v>226</v>
      </c>
      <c r="D218" s="23">
        <v>5551809.2699999996</v>
      </c>
      <c r="E218" s="21">
        <v>-1.9348908960449402E-2</v>
      </c>
      <c r="F218" s="23">
        <f t="shared" si="18"/>
        <v>5826052.8369931905</v>
      </c>
      <c r="G218" s="23">
        <v>5813020.1100000003</v>
      </c>
      <c r="H218" s="23">
        <f t="shared" si="19"/>
        <v>13032.726993190125</v>
      </c>
      <c r="I218" s="23">
        <f t="shared" si="20"/>
        <v>-475567.14732191153</v>
      </c>
      <c r="J218" s="23">
        <f t="shared" si="21"/>
        <v>-462534.4203287214</v>
      </c>
      <c r="K218" s="23">
        <f t="shared" si="22"/>
        <v>200486.2228625975</v>
      </c>
      <c r="L218" s="23"/>
      <c r="M218" s="22">
        <f t="shared" si="23"/>
        <v>2.9549847934391753E-4</v>
      </c>
      <c r="N218" s="27">
        <v>842</v>
      </c>
      <c r="O218" s="1" t="s">
        <v>426</v>
      </c>
    </row>
    <row r="219" spans="1:15" ht="11.5">
      <c r="A219" s="24">
        <v>4</v>
      </c>
      <c r="B219" s="25">
        <v>609</v>
      </c>
      <c r="C219" s="26" t="s">
        <v>227</v>
      </c>
      <c r="D219" s="23">
        <v>267270322.69</v>
      </c>
      <c r="E219" s="21">
        <v>-1.047857027102457E-2</v>
      </c>
      <c r="F219" s="23">
        <f t="shared" si="18"/>
        <v>280472715.47427642</v>
      </c>
      <c r="G219" s="23">
        <v>281488690.88999999</v>
      </c>
      <c r="H219" s="23">
        <f t="shared" si="19"/>
        <v>-1015975.4157235622</v>
      </c>
      <c r="I219" s="23">
        <f t="shared" si="20"/>
        <v>-22894335.656003196</v>
      </c>
      <c r="J219" s="23">
        <f t="shared" si="21"/>
        <v>-23910311.071726758</v>
      </c>
      <c r="K219" s="23">
        <f t="shared" si="22"/>
        <v>9651631.5445011128</v>
      </c>
      <c r="L219" s="23"/>
      <c r="M219" s="22">
        <f t="shared" si="23"/>
        <v>1.4225628094866657E-2</v>
      </c>
      <c r="N219" s="27">
        <v>846</v>
      </c>
      <c r="O219" s="1" t="s">
        <v>427</v>
      </c>
    </row>
    <row r="220" spans="1:15" ht="11.5">
      <c r="A220" s="24">
        <v>1</v>
      </c>
      <c r="B220" s="25">
        <v>611</v>
      </c>
      <c r="C220" s="26" t="s">
        <v>228</v>
      </c>
      <c r="D220" s="23">
        <v>17891920.600000001</v>
      </c>
      <c r="E220" s="21">
        <v>3.6349053650522704E-2</v>
      </c>
      <c r="F220" s="23">
        <f t="shared" si="18"/>
        <v>18775730.523409519</v>
      </c>
      <c r="G220" s="23">
        <v>18371527.550000001</v>
      </c>
      <c r="H220" s="23">
        <f t="shared" si="19"/>
        <v>404202.9734095186</v>
      </c>
      <c r="I220" s="23">
        <f t="shared" si="20"/>
        <v>-1532619.2284433693</v>
      </c>
      <c r="J220" s="23">
        <f t="shared" si="21"/>
        <v>-1128416.2550338507</v>
      </c>
      <c r="K220" s="23">
        <f t="shared" si="22"/>
        <v>646110.73731131607</v>
      </c>
      <c r="L220" s="23"/>
      <c r="M220" s="22">
        <f t="shared" si="23"/>
        <v>9.5230853091646521E-4</v>
      </c>
      <c r="N220" s="27">
        <v>847</v>
      </c>
      <c r="O220" s="1" t="s">
        <v>428</v>
      </c>
    </row>
    <row r="221" spans="1:15" ht="11.5">
      <c r="A221" s="24">
        <v>1</v>
      </c>
      <c r="B221" s="25">
        <v>638</v>
      </c>
      <c r="C221" s="26" t="s">
        <v>242</v>
      </c>
      <c r="D221" s="23">
        <v>191032687.78999999</v>
      </c>
      <c r="E221" s="21">
        <v>-2.6281306233925266E-3</v>
      </c>
      <c r="F221" s="23">
        <f t="shared" si="18"/>
        <v>200469158.52665162</v>
      </c>
      <c r="G221" s="23">
        <v>200543640.34</v>
      </c>
      <c r="H221" s="23">
        <f t="shared" si="19"/>
        <v>-74481.813348382711</v>
      </c>
      <c r="I221" s="23">
        <f t="shared" si="20"/>
        <v>-16363831.313233797</v>
      </c>
      <c r="J221" s="23">
        <f t="shared" si="21"/>
        <v>-16438313.126582179</v>
      </c>
      <c r="K221" s="23">
        <f t="shared" si="22"/>
        <v>6898547.8707388937</v>
      </c>
      <c r="L221" s="23"/>
      <c r="M221" s="22">
        <f t="shared" si="23"/>
        <v>1.01678328634165E-2</v>
      </c>
      <c r="N221" s="27">
        <v>850</v>
      </c>
      <c r="O221" s="1" t="s">
        <v>430</v>
      </c>
    </row>
    <row r="222" spans="1:15" ht="11.5">
      <c r="A222" s="24">
        <v>19</v>
      </c>
      <c r="B222" s="25">
        <v>614</v>
      </c>
      <c r="C222" s="26" t="s">
        <v>229</v>
      </c>
      <c r="D222" s="23">
        <v>8543234.5600000005</v>
      </c>
      <c r="E222" s="21">
        <v>2.0830055053850088E-2</v>
      </c>
      <c r="F222" s="23">
        <f t="shared" si="18"/>
        <v>8965246.0170675647</v>
      </c>
      <c r="G222" s="23">
        <v>8650938.8399999999</v>
      </c>
      <c r="H222" s="23">
        <f t="shared" si="19"/>
        <v>314307.1770675648</v>
      </c>
      <c r="I222" s="23">
        <f t="shared" si="20"/>
        <v>-731812.18788540387</v>
      </c>
      <c r="J222" s="23">
        <f t="shared" si="21"/>
        <v>-417505.01081783907</v>
      </c>
      <c r="K222" s="23">
        <f t="shared" si="22"/>
        <v>308512.18848943012</v>
      </c>
      <c r="L222" s="23"/>
      <c r="M222" s="22">
        <f t="shared" si="23"/>
        <v>4.5471893906730027E-4</v>
      </c>
      <c r="N222" s="27">
        <v>853</v>
      </c>
      <c r="O222" s="1" t="s">
        <v>229</v>
      </c>
    </row>
    <row r="223" spans="1:15" ht="11.5">
      <c r="A223" s="24">
        <v>17</v>
      </c>
      <c r="B223" s="25">
        <v>615</v>
      </c>
      <c r="C223" s="26" t="s">
        <v>230</v>
      </c>
      <c r="D223" s="23">
        <v>18399901.02</v>
      </c>
      <c r="E223" s="21">
        <v>-4.6426631682684131E-3</v>
      </c>
      <c r="F223" s="23">
        <f t="shared" si="18"/>
        <v>19308803.729484912</v>
      </c>
      <c r="G223" s="23">
        <v>18951618.800000001</v>
      </c>
      <c r="H223" s="23">
        <f t="shared" si="19"/>
        <v>357184.92948491126</v>
      </c>
      <c r="I223" s="23">
        <f t="shared" si="20"/>
        <v>-1576132.7548428066</v>
      </c>
      <c r="J223" s="23">
        <f t="shared" si="21"/>
        <v>-1218947.8253578953</v>
      </c>
      <c r="K223" s="23">
        <f t="shared" si="22"/>
        <v>664454.86095480644</v>
      </c>
      <c r="L223" s="23"/>
      <c r="M223" s="22">
        <f t="shared" si="23"/>
        <v>9.7934610269646339E-4</v>
      </c>
      <c r="N223" s="27">
        <v>857</v>
      </c>
      <c r="O223" s="1" t="s">
        <v>230</v>
      </c>
    </row>
    <row r="224" spans="1:15" ht="11.5">
      <c r="A224" s="24">
        <v>1</v>
      </c>
      <c r="B224" s="25">
        <v>616</v>
      </c>
      <c r="C224" s="26" t="s">
        <v>231</v>
      </c>
      <c r="D224" s="23">
        <v>6473841.9500000002</v>
      </c>
      <c r="E224" s="21">
        <v>-1.3532915622538097E-2</v>
      </c>
      <c r="F224" s="23">
        <f t="shared" si="18"/>
        <v>6793631.3055370925</v>
      </c>
      <c r="G224" s="23">
        <v>6700967.6100000003</v>
      </c>
      <c r="H224" s="23">
        <f t="shared" si="19"/>
        <v>92663.695537092164</v>
      </c>
      <c r="I224" s="23">
        <f t="shared" si="20"/>
        <v>-554548.32805782265</v>
      </c>
      <c r="J224" s="23">
        <f t="shared" si="21"/>
        <v>-461884.63252073049</v>
      </c>
      <c r="K224" s="23">
        <f t="shared" si="22"/>
        <v>233782.54850691816</v>
      </c>
      <c r="L224" s="23"/>
      <c r="M224" s="22">
        <f t="shared" si="23"/>
        <v>3.4457423854149477E-4</v>
      </c>
      <c r="N224" s="27">
        <v>859</v>
      </c>
      <c r="O224" s="1" t="s">
        <v>231</v>
      </c>
    </row>
    <row r="225" spans="1:15" ht="11.5">
      <c r="A225" s="24">
        <v>6</v>
      </c>
      <c r="B225" s="25">
        <v>619</v>
      </c>
      <c r="C225" s="26" t="s">
        <v>232</v>
      </c>
      <c r="D225" s="23">
        <v>7761640.5899999999</v>
      </c>
      <c r="E225" s="21">
        <v>-7.3205624178001281E-4</v>
      </c>
      <c r="F225" s="23">
        <f t="shared" si="18"/>
        <v>8145043.530843596</v>
      </c>
      <c r="G225" s="23">
        <v>7923322.1399999997</v>
      </c>
      <c r="H225" s="23">
        <f t="shared" si="19"/>
        <v>221721.39084359631</v>
      </c>
      <c r="I225" s="23">
        <f t="shared" si="20"/>
        <v>-664860.96593232907</v>
      </c>
      <c r="J225" s="23">
        <f t="shared" si="21"/>
        <v>-443139.57508873276</v>
      </c>
      <c r="K225" s="23">
        <f t="shared" si="22"/>
        <v>280287.36749202537</v>
      </c>
      <c r="L225" s="23"/>
      <c r="M225" s="22">
        <f t="shared" si="23"/>
        <v>4.1311811699882607E-4</v>
      </c>
      <c r="N225" s="27">
        <v>867</v>
      </c>
      <c r="O225" s="1" t="s">
        <v>232</v>
      </c>
    </row>
    <row r="226" spans="1:15" ht="11.5">
      <c r="A226" s="24">
        <v>18</v>
      </c>
      <c r="B226" s="25">
        <v>620</v>
      </c>
      <c r="C226" s="26" t="s">
        <v>233</v>
      </c>
      <c r="D226" s="23">
        <v>6819652.9500000002</v>
      </c>
      <c r="E226" s="21">
        <v>-2.0058706270011984E-2</v>
      </c>
      <c r="F226" s="23">
        <f t="shared" si="18"/>
        <v>7156524.3841052353</v>
      </c>
      <c r="G226" s="23">
        <v>7133984.8799999999</v>
      </c>
      <c r="H226" s="23">
        <f t="shared" si="19"/>
        <v>22539.50410523545</v>
      </c>
      <c r="I226" s="23">
        <f t="shared" si="20"/>
        <v>-584170.44632316031</v>
      </c>
      <c r="J226" s="23">
        <f t="shared" si="21"/>
        <v>-561630.94221792486</v>
      </c>
      <c r="K226" s="23">
        <f t="shared" si="22"/>
        <v>246270.43089671389</v>
      </c>
      <c r="L226" s="23"/>
      <c r="M226" s="22">
        <f t="shared" si="23"/>
        <v>3.6298024272333503E-4</v>
      </c>
      <c r="N226" s="27">
        <v>871</v>
      </c>
      <c r="O226" s="1" t="s">
        <v>233</v>
      </c>
    </row>
    <row r="227" spans="1:15" ht="11.5">
      <c r="A227" s="24">
        <v>10</v>
      </c>
      <c r="B227" s="25">
        <v>623</v>
      </c>
      <c r="C227" s="26" t="s">
        <v>234</v>
      </c>
      <c r="D227" s="23">
        <v>5882993.1399999997</v>
      </c>
      <c r="E227" s="21">
        <v>-1.3861755644430679E-2</v>
      </c>
      <c r="F227" s="23">
        <f t="shared" si="18"/>
        <v>6173596.2469957974</v>
      </c>
      <c r="G227" s="23">
        <v>6097120.3899999997</v>
      </c>
      <c r="H227" s="23">
        <f t="shared" si="19"/>
        <v>76475.856995797716</v>
      </c>
      <c r="I227" s="23">
        <f t="shared" si="20"/>
        <v>-503936.30783072178</v>
      </c>
      <c r="J227" s="23">
        <f t="shared" si="21"/>
        <v>-427460.45083492406</v>
      </c>
      <c r="K227" s="23">
        <f t="shared" si="22"/>
        <v>212445.89221365168</v>
      </c>
      <c r="L227" s="23"/>
      <c r="M227" s="22">
        <f t="shared" si="23"/>
        <v>3.1312594549212576E-4</v>
      </c>
      <c r="N227" s="27">
        <v>874</v>
      </c>
      <c r="O227" s="1" t="s">
        <v>234</v>
      </c>
    </row>
    <row r="228" spans="1:15" ht="11.5">
      <c r="A228" s="24">
        <v>8</v>
      </c>
      <c r="B228" s="25">
        <v>624</v>
      </c>
      <c r="C228" s="26" t="s">
        <v>235</v>
      </c>
      <c r="D228" s="23">
        <v>17887343.920000002</v>
      </c>
      <c r="E228" s="21">
        <v>2.2686749562817059E-2</v>
      </c>
      <c r="F228" s="23">
        <f t="shared" si="18"/>
        <v>18770927.768451404</v>
      </c>
      <c r="G228" s="23">
        <v>18586224.440000001</v>
      </c>
      <c r="H228" s="23">
        <f t="shared" si="19"/>
        <v>184703.32845140249</v>
      </c>
      <c r="I228" s="23">
        <f t="shared" si="20"/>
        <v>-1532227.1907226993</v>
      </c>
      <c r="J228" s="23">
        <f t="shared" si="21"/>
        <v>-1347523.8622712968</v>
      </c>
      <c r="K228" s="23">
        <f t="shared" si="22"/>
        <v>645945.46483133221</v>
      </c>
      <c r="L228" s="23"/>
      <c r="M228" s="22">
        <f t="shared" si="23"/>
        <v>9.5206493429513472E-4</v>
      </c>
      <c r="N228" s="27">
        <v>877</v>
      </c>
      <c r="O228" s="1" t="s">
        <v>429</v>
      </c>
    </row>
    <row r="229" spans="1:15" ht="11.5">
      <c r="A229" s="24">
        <v>17</v>
      </c>
      <c r="B229" s="25">
        <v>625</v>
      </c>
      <c r="C229" s="26" t="s">
        <v>236</v>
      </c>
      <c r="D229" s="23">
        <v>9002670.9499999993</v>
      </c>
      <c r="E229" s="21">
        <v>-5.3201989817252739E-3</v>
      </c>
      <c r="F229" s="23">
        <f t="shared" si="18"/>
        <v>9447377.256309038</v>
      </c>
      <c r="G229" s="23">
        <v>9211867</v>
      </c>
      <c r="H229" s="23">
        <f t="shared" si="19"/>
        <v>235510.25630903803</v>
      </c>
      <c r="I229" s="23">
        <f t="shared" si="20"/>
        <v>-771167.43997391372</v>
      </c>
      <c r="J229" s="23">
        <f t="shared" si="21"/>
        <v>-535657.18366487569</v>
      </c>
      <c r="K229" s="23">
        <f t="shared" si="22"/>
        <v>325103.29636023904</v>
      </c>
      <c r="L229" s="23"/>
      <c r="M229" s="22">
        <f t="shared" si="23"/>
        <v>4.7917272485094959E-4</v>
      </c>
      <c r="N229" s="27">
        <v>881</v>
      </c>
      <c r="O229" s="1" t="s">
        <v>236</v>
      </c>
    </row>
    <row r="230" spans="1:15" ht="11.5">
      <c r="A230" s="24">
        <v>17</v>
      </c>
      <c r="B230" s="25">
        <v>626</v>
      </c>
      <c r="C230" s="26" t="s">
        <v>237</v>
      </c>
      <c r="D230" s="23">
        <v>14004013.17</v>
      </c>
      <c r="E230" s="21">
        <v>-3.0856764264839687E-2</v>
      </c>
      <c r="F230" s="23">
        <f t="shared" si="18"/>
        <v>14695771.538702104</v>
      </c>
      <c r="G230" s="23">
        <v>14914407.689999999</v>
      </c>
      <c r="H230" s="23">
        <f t="shared" si="19"/>
        <v>-218636.15129789524</v>
      </c>
      <c r="I230" s="23">
        <f t="shared" si="20"/>
        <v>-1199581.6625586958</v>
      </c>
      <c r="J230" s="23">
        <f t="shared" si="21"/>
        <v>-1418217.813856591</v>
      </c>
      <c r="K230" s="23">
        <f t="shared" si="22"/>
        <v>505711.12385699275</v>
      </c>
      <c r="L230" s="23"/>
      <c r="M230" s="22">
        <f t="shared" si="23"/>
        <v>7.4537225527691701E-4</v>
      </c>
      <c r="N230" s="27">
        <v>884</v>
      </c>
      <c r="O230" s="1" t="s">
        <v>237</v>
      </c>
    </row>
    <row r="231" spans="1:15" ht="11.5">
      <c r="A231" s="24">
        <v>17</v>
      </c>
      <c r="B231" s="25">
        <v>630</v>
      </c>
      <c r="C231" s="26" t="s">
        <v>238</v>
      </c>
      <c r="D231" s="23">
        <v>3783087.12</v>
      </c>
      <c r="E231" s="21">
        <v>1.7145273223032668E-2</v>
      </c>
      <c r="F231" s="23">
        <f t="shared" si="18"/>
        <v>3969960.8499101778</v>
      </c>
      <c r="G231" s="23">
        <v>3940709.69</v>
      </c>
      <c r="H231" s="23">
        <f t="shared" si="19"/>
        <v>29251.159910177812</v>
      </c>
      <c r="I231" s="23">
        <f t="shared" si="20"/>
        <v>-324058.67389040656</v>
      </c>
      <c r="J231" s="23">
        <f t="shared" si="21"/>
        <v>-294807.51398022874</v>
      </c>
      <c r="K231" s="23">
        <f t="shared" si="22"/>
        <v>136614.35589067746</v>
      </c>
      <c r="L231" s="23"/>
      <c r="M231" s="22">
        <f t="shared" si="23"/>
        <v>2.0135714986216748E-4</v>
      </c>
      <c r="N231" s="27">
        <v>886</v>
      </c>
      <c r="O231" s="1" t="s">
        <v>238</v>
      </c>
    </row>
    <row r="232" spans="1:15" ht="11.5">
      <c r="A232" s="24">
        <v>2</v>
      </c>
      <c r="B232" s="25">
        <v>631</v>
      </c>
      <c r="C232" s="26" t="s">
        <v>239</v>
      </c>
      <c r="D232" s="23">
        <v>6999061</v>
      </c>
      <c r="E232" s="21">
        <v>-7.8897915014440167E-3</v>
      </c>
      <c r="F232" s="23">
        <f t="shared" si="18"/>
        <v>7344794.6808407567</v>
      </c>
      <c r="G232" s="23">
        <v>7356902.0599999996</v>
      </c>
      <c r="H232" s="23">
        <f t="shared" si="19"/>
        <v>-12107.379159242846</v>
      </c>
      <c r="I232" s="23">
        <f t="shared" si="20"/>
        <v>-599538.51291113347</v>
      </c>
      <c r="J232" s="23">
        <f t="shared" si="21"/>
        <v>-611645.89207037631</v>
      </c>
      <c r="K232" s="23">
        <f t="shared" si="22"/>
        <v>252749.19134153085</v>
      </c>
      <c r="L232" s="23"/>
      <c r="M232" s="22">
        <f t="shared" si="23"/>
        <v>3.7252934705649912E-4</v>
      </c>
      <c r="N232" s="27">
        <v>887</v>
      </c>
      <c r="O232" s="1" t="s">
        <v>239</v>
      </c>
    </row>
    <row r="233" spans="1:15" ht="11.5">
      <c r="A233" s="24">
        <v>6</v>
      </c>
      <c r="B233" s="25">
        <v>635</v>
      </c>
      <c r="C233" s="26" t="s">
        <v>240</v>
      </c>
      <c r="D233" s="23">
        <v>19521526.530000001</v>
      </c>
      <c r="E233" s="21">
        <v>6.9449063187939902E-3</v>
      </c>
      <c r="F233" s="23">
        <f t="shared" si="18"/>
        <v>20485834.345412295</v>
      </c>
      <c r="G233" s="23">
        <v>20078951.41</v>
      </c>
      <c r="H233" s="23">
        <f t="shared" si="19"/>
        <v>406882.93541229516</v>
      </c>
      <c r="I233" s="23">
        <f t="shared" si="20"/>
        <v>-1672211.0273865939</v>
      </c>
      <c r="J233" s="23">
        <f t="shared" si="21"/>
        <v>-1265328.0919742987</v>
      </c>
      <c r="K233" s="23">
        <f t="shared" si="22"/>
        <v>704958.85722523939</v>
      </c>
      <c r="L233" s="23"/>
      <c r="M233" s="22">
        <f t="shared" si="23"/>
        <v>1.0390453136166445E-3</v>
      </c>
      <c r="N233" s="27">
        <v>2006</v>
      </c>
      <c r="O233" s="1" t="s">
        <v>240</v>
      </c>
    </row>
    <row r="234" spans="1:15" ht="11.5">
      <c r="A234" s="24">
        <v>2</v>
      </c>
      <c r="B234" s="25">
        <v>636</v>
      </c>
      <c r="C234" s="26" t="s">
        <v>241</v>
      </c>
      <c r="D234" s="23">
        <v>24195193.239999998</v>
      </c>
      <c r="E234" s="21">
        <v>2.9336349850567961E-2</v>
      </c>
      <c r="F234" s="23">
        <f t="shared" si="18"/>
        <v>25390366.880795326</v>
      </c>
      <c r="G234" s="23">
        <v>24937108.609999999</v>
      </c>
      <c r="H234" s="23">
        <f t="shared" si="19"/>
        <v>453258.27079532668</v>
      </c>
      <c r="I234" s="23">
        <f t="shared" si="20"/>
        <v>-2072556.6150526633</v>
      </c>
      <c r="J234" s="23">
        <f t="shared" si="21"/>
        <v>-1619298.3442573366</v>
      </c>
      <c r="K234" s="23">
        <f t="shared" si="22"/>
        <v>873733.70881637873</v>
      </c>
      <c r="L234" s="23"/>
      <c r="M234" s="22">
        <f t="shared" si="23"/>
        <v>1.2878041125235257E-3</v>
      </c>
      <c r="N234" s="27">
        <v>1865</v>
      </c>
      <c r="O234" s="1" t="s">
        <v>241</v>
      </c>
    </row>
    <row r="235" spans="1:15" ht="11.5">
      <c r="A235" s="24">
        <v>17</v>
      </c>
      <c r="B235" s="25">
        <v>678</v>
      </c>
      <c r="C235" s="26" t="s">
        <v>243</v>
      </c>
      <c r="D235" s="23">
        <v>82085044.269999996</v>
      </c>
      <c r="E235" s="21">
        <v>-1.2394889950773157E-2</v>
      </c>
      <c r="F235" s="23">
        <f t="shared" si="18"/>
        <v>86139811.687721252</v>
      </c>
      <c r="G235" s="23">
        <v>85930995.510000005</v>
      </c>
      <c r="H235" s="23">
        <f t="shared" si="19"/>
        <v>208816.17772124708</v>
      </c>
      <c r="I235" s="23">
        <f t="shared" si="20"/>
        <v>-7031392.5502121439</v>
      </c>
      <c r="J235" s="23">
        <f t="shared" si="21"/>
        <v>-6822576.3724908968</v>
      </c>
      <c r="K235" s="23">
        <f t="shared" si="22"/>
        <v>2964244.5694467099</v>
      </c>
      <c r="L235" s="23"/>
      <c r="M235" s="22">
        <f t="shared" si="23"/>
        <v>4.3690272087937116E-3</v>
      </c>
      <c r="N235" s="27">
        <v>903</v>
      </c>
      <c r="O235" s="1" t="s">
        <v>431</v>
      </c>
    </row>
    <row r="236" spans="1:15" ht="11.5">
      <c r="A236" s="24">
        <v>1</v>
      </c>
      <c r="B236" s="25">
        <v>710</v>
      </c>
      <c r="C236" s="26" t="s">
        <v>259</v>
      </c>
      <c r="D236" s="23">
        <v>100434438.54000001</v>
      </c>
      <c r="E236" s="21">
        <v>4.2093332031939738E-3</v>
      </c>
      <c r="F236" s="23">
        <f t="shared" si="18"/>
        <v>105395613.77759388</v>
      </c>
      <c r="G236" s="23">
        <v>103318969.27</v>
      </c>
      <c r="H236" s="23">
        <f t="shared" si="19"/>
        <v>2076644.5075938851</v>
      </c>
      <c r="I236" s="23">
        <f t="shared" si="20"/>
        <v>-8603198.9044439308</v>
      </c>
      <c r="J236" s="23">
        <f t="shared" si="21"/>
        <v>-6526554.3968500458</v>
      </c>
      <c r="K236" s="23">
        <f t="shared" si="22"/>
        <v>3626875.5371364364</v>
      </c>
      <c r="L236" s="23"/>
      <c r="M236" s="22">
        <f t="shared" si="23"/>
        <v>5.3456850585088906E-3</v>
      </c>
      <c r="N236" s="27">
        <v>2142</v>
      </c>
      <c r="O236" s="1" t="s">
        <v>434</v>
      </c>
    </row>
    <row r="237" spans="1:15" ht="11.5">
      <c r="A237" s="24">
        <v>2</v>
      </c>
      <c r="B237" s="25">
        <v>680</v>
      </c>
      <c r="C237" s="26" t="s">
        <v>244</v>
      </c>
      <c r="D237" s="23">
        <v>85480119.689999998</v>
      </c>
      <c r="E237" s="21">
        <v>4.5017488982593322E-3</v>
      </c>
      <c r="F237" s="23">
        <f t="shared" si="18"/>
        <v>89702594.164666265</v>
      </c>
      <c r="G237" s="23">
        <v>88447128.840000004</v>
      </c>
      <c r="H237" s="23">
        <f t="shared" si="19"/>
        <v>1255465.3246662617</v>
      </c>
      <c r="I237" s="23">
        <f t="shared" si="20"/>
        <v>-7322214.2002203297</v>
      </c>
      <c r="J237" s="23">
        <f t="shared" si="21"/>
        <v>-6066748.875554068</v>
      </c>
      <c r="K237" s="23">
        <f t="shared" si="22"/>
        <v>3086847.096692652</v>
      </c>
      <c r="L237" s="23"/>
      <c r="M237" s="22">
        <f t="shared" si="23"/>
        <v>4.5497321961370379E-3</v>
      </c>
      <c r="N237" s="27">
        <v>905</v>
      </c>
      <c r="O237" s="1" t="s">
        <v>432</v>
      </c>
    </row>
    <row r="238" spans="1:15" ht="11.5">
      <c r="A238" s="24">
        <v>10</v>
      </c>
      <c r="B238" s="25">
        <v>681</v>
      </c>
      <c r="C238" s="26" t="s">
        <v>245</v>
      </c>
      <c r="D238" s="23">
        <v>9060956.9700000007</v>
      </c>
      <c r="E238" s="21">
        <v>5.0619535120911595E-3</v>
      </c>
      <c r="F238" s="23">
        <f t="shared" si="18"/>
        <v>9508542.4397048373</v>
      </c>
      <c r="G238" s="23">
        <v>9199407.5800000001</v>
      </c>
      <c r="H238" s="23">
        <f t="shared" si="19"/>
        <v>309134.8597048372</v>
      </c>
      <c r="I238" s="23">
        <f t="shared" si="20"/>
        <v>-776160.21168347728</v>
      </c>
      <c r="J238" s="23">
        <f t="shared" si="21"/>
        <v>-467025.35197864007</v>
      </c>
      <c r="K238" s="23">
        <f t="shared" si="22"/>
        <v>327208.11362380005</v>
      </c>
      <c r="L238" s="23"/>
      <c r="M238" s="22">
        <f t="shared" si="23"/>
        <v>4.8227503428547555E-4</v>
      </c>
      <c r="N238" s="27">
        <v>907</v>
      </c>
      <c r="O238" s="1" t="s">
        <v>245</v>
      </c>
    </row>
    <row r="239" spans="1:15" ht="11.5">
      <c r="A239" s="24">
        <v>19</v>
      </c>
      <c r="B239" s="25">
        <v>683</v>
      </c>
      <c r="C239" s="26" t="s">
        <v>246</v>
      </c>
      <c r="D239" s="23">
        <v>8566367.1600000001</v>
      </c>
      <c r="E239" s="21">
        <v>-4.0765390157052146E-3</v>
      </c>
      <c r="F239" s="23">
        <f t="shared" si="18"/>
        <v>8989521.3016284518</v>
      </c>
      <c r="G239" s="23">
        <v>8809883.9600000009</v>
      </c>
      <c r="H239" s="23">
        <f t="shared" si="19"/>
        <v>179637.3416284509</v>
      </c>
      <c r="I239" s="23">
        <f t="shared" si="20"/>
        <v>-733793.72292328498</v>
      </c>
      <c r="J239" s="23">
        <f t="shared" si="21"/>
        <v>-554156.38129483408</v>
      </c>
      <c r="K239" s="23">
        <f t="shared" si="22"/>
        <v>309347.54996772367</v>
      </c>
      <c r="L239" s="23"/>
      <c r="M239" s="22">
        <f t="shared" si="23"/>
        <v>4.5595018599795553E-4</v>
      </c>
      <c r="N239" s="27">
        <v>912</v>
      </c>
      <c r="O239" s="1" t="s">
        <v>246</v>
      </c>
    </row>
    <row r="240" spans="1:15" ht="11.5">
      <c r="A240" s="24">
        <v>4</v>
      </c>
      <c r="B240" s="25">
        <v>684</v>
      </c>
      <c r="C240" s="26" t="s">
        <v>247</v>
      </c>
      <c r="D240" s="23">
        <v>147902653.13</v>
      </c>
      <c r="E240" s="21">
        <v>7.8632523292797366E-2</v>
      </c>
      <c r="F240" s="23">
        <f t="shared" si="18"/>
        <v>155208622.98406306</v>
      </c>
      <c r="G240" s="23">
        <v>149913627.59999999</v>
      </c>
      <c r="H240" s="23">
        <f t="shared" si="19"/>
        <v>5294995.3840630651</v>
      </c>
      <c r="I240" s="23">
        <f t="shared" si="20"/>
        <v>-12669319.029105674</v>
      </c>
      <c r="J240" s="23">
        <f t="shared" si="21"/>
        <v>-7374323.6450426094</v>
      </c>
      <c r="K240" s="23">
        <f t="shared" si="22"/>
        <v>5341041.6019912427</v>
      </c>
      <c r="L240" s="23"/>
      <c r="M240" s="22">
        <f t="shared" si="23"/>
        <v>7.8722101148200833E-3</v>
      </c>
      <c r="N240" s="27">
        <v>915</v>
      </c>
      <c r="O240" s="1" t="s">
        <v>433</v>
      </c>
    </row>
    <row r="241" spans="1:15" ht="11.5">
      <c r="A241" s="24">
        <v>11</v>
      </c>
      <c r="B241" s="25">
        <v>686</v>
      </c>
      <c r="C241" s="26" t="s">
        <v>248</v>
      </c>
      <c r="D241" s="23">
        <v>8788798.8000000007</v>
      </c>
      <c r="E241" s="21">
        <v>-1.0494588553724208E-2</v>
      </c>
      <c r="F241" s="23">
        <f t="shared" si="18"/>
        <v>9222940.4311835002</v>
      </c>
      <c r="G241" s="23">
        <v>9067550.7100000009</v>
      </c>
      <c r="H241" s="23">
        <f t="shared" si="19"/>
        <v>155389.72118349932</v>
      </c>
      <c r="I241" s="23">
        <f t="shared" si="20"/>
        <v>-752847.18376181531</v>
      </c>
      <c r="J241" s="23">
        <f t="shared" si="21"/>
        <v>-597457.46257831599</v>
      </c>
      <c r="K241" s="23">
        <f t="shared" si="22"/>
        <v>317379.97276540619</v>
      </c>
      <c r="L241" s="23"/>
      <c r="M241" s="22">
        <f t="shared" si="23"/>
        <v>4.6778924749690608E-4</v>
      </c>
      <c r="N241" s="27">
        <v>919</v>
      </c>
      <c r="O241" s="1" t="s">
        <v>248</v>
      </c>
    </row>
    <row r="242" spans="1:15" ht="11.5">
      <c r="A242" s="24">
        <v>11</v>
      </c>
      <c r="B242" s="25">
        <v>687</v>
      </c>
      <c r="C242" s="26" t="s">
        <v>249</v>
      </c>
      <c r="D242" s="23">
        <v>3780229.3</v>
      </c>
      <c r="E242" s="21">
        <v>-2.7933051196272634E-2</v>
      </c>
      <c r="F242" s="23">
        <f t="shared" si="18"/>
        <v>3966961.8617409356</v>
      </c>
      <c r="G242" s="23">
        <v>3984324.52</v>
      </c>
      <c r="H242" s="23">
        <f t="shared" si="19"/>
        <v>-17362.658259064425</v>
      </c>
      <c r="I242" s="23">
        <f t="shared" si="20"/>
        <v>-323813.87345889618</v>
      </c>
      <c r="J242" s="23">
        <f t="shared" si="21"/>
        <v>-341176.53171796061</v>
      </c>
      <c r="K242" s="23">
        <f t="shared" si="22"/>
        <v>136511.15466211271</v>
      </c>
      <c r="L242" s="23"/>
      <c r="M242" s="22">
        <f t="shared" si="23"/>
        <v>2.0120504062657072E-4</v>
      </c>
      <c r="N242" s="27">
        <v>922</v>
      </c>
      <c r="O242" s="1" t="s">
        <v>249</v>
      </c>
    </row>
    <row r="243" spans="1:15" ht="11.5">
      <c r="A243" s="24">
        <v>9</v>
      </c>
      <c r="B243" s="25">
        <v>689</v>
      </c>
      <c r="C243" s="26" t="s">
        <v>250</v>
      </c>
      <c r="D243" s="23">
        <v>10691072.369999999</v>
      </c>
      <c r="E243" s="21">
        <v>-7.2914649375435004E-3</v>
      </c>
      <c r="F243" s="23">
        <f t="shared" si="18"/>
        <v>11219180.898074696</v>
      </c>
      <c r="G243" s="23">
        <v>10955240.460000001</v>
      </c>
      <c r="H243" s="23">
        <f t="shared" si="19"/>
        <v>263940.43807469495</v>
      </c>
      <c r="I243" s="23">
        <f t="shared" si="20"/>
        <v>-915795.6517503002</v>
      </c>
      <c r="J243" s="23">
        <f t="shared" si="21"/>
        <v>-651855.21367560525</v>
      </c>
      <c r="K243" s="23">
        <f t="shared" si="22"/>
        <v>386074.63145288825</v>
      </c>
      <c r="L243" s="23"/>
      <c r="M243" s="22">
        <f t="shared" si="23"/>
        <v>5.6903893384125076E-4</v>
      </c>
      <c r="N243" s="27">
        <v>924</v>
      </c>
      <c r="O243" s="1" t="s">
        <v>250</v>
      </c>
    </row>
    <row r="244" spans="1:15" ht="11.5">
      <c r="A244" s="24">
        <v>17</v>
      </c>
      <c r="B244" s="25">
        <v>691</v>
      </c>
      <c r="C244" s="26" t="s">
        <v>251</v>
      </c>
      <c r="D244" s="23">
        <v>7206821.9100000001</v>
      </c>
      <c r="E244" s="21">
        <v>2.4025207022481841E-3</v>
      </c>
      <c r="F244" s="23">
        <f t="shared" si="18"/>
        <v>7562818.3881144365</v>
      </c>
      <c r="G244" s="23">
        <v>7479414.8399999999</v>
      </c>
      <c r="H244" s="23">
        <f t="shared" si="19"/>
        <v>83403.548114436679</v>
      </c>
      <c r="I244" s="23">
        <f t="shared" si="20"/>
        <v>-617335.281223692</v>
      </c>
      <c r="J244" s="23">
        <f t="shared" si="21"/>
        <v>-533931.73310925532</v>
      </c>
      <c r="K244" s="23">
        <f t="shared" si="22"/>
        <v>260251.82662287509</v>
      </c>
      <c r="L244" s="23"/>
      <c r="M244" s="22">
        <f t="shared" si="23"/>
        <v>3.8358754988487338E-4</v>
      </c>
      <c r="N244" s="27">
        <v>928</v>
      </c>
      <c r="O244" s="1" t="s">
        <v>251</v>
      </c>
    </row>
    <row r="245" spans="1:15" ht="11.5">
      <c r="A245" s="24">
        <v>5</v>
      </c>
      <c r="B245" s="25">
        <v>694</v>
      </c>
      <c r="C245" s="26" t="s">
        <v>252</v>
      </c>
      <c r="D245" s="23">
        <v>103983268.5</v>
      </c>
      <c r="E245" s="21">
        <v>-2.8824078657057588E-3</v>
      </c>
      <c r="F245" s="23">
        <f t="shared" si="18"/>
        <v>109119745.83093877</v>
      </c>
      <c r="G245" s="23">
        <v>108450612.3</v>
      </c>
      <c r="H245" s="23">
        <f t="shared" si="19"/>
        <v>669133.53093877435</v>
      </c>
      <c r="I245" s="23">
        <f t="shared" si="20"/>
        <v>-8907191.1452306397</v>
      </c>
      <c r="J245" s="23">
        <f t="shared" si="21"/>
        <v>-8238057.6142918654</v>
      </c>
      <c r="K245" s="23">
        <f t="shared" si="22"/>
        <v>3755030.4285709579</v>
      </c>
      <c r="L245" s="23"/>
      <c r="M245" s="22">
        <f t="shared" si="23"/>
        <v>5.5345737262620844E-3</v>
      </c>
      <c r="N245" s="27">
        <v>933</v>
      </c>
      <c r="O245" s="1" t="s">
        <v>252</v>
      </c>
    </row>
    <row r="246" spans="1:15" ht="11.5">
      <c r="A246" s="24">
        <v>18</v>
      </c>
      <c r="B246" s="25">
        <v>697</v>
      </c>
      <c r="C246" s="26" t="s">
        <v>253</v>
      </c>
      <c r="D246" s="23">
        <v>3670698.18</v>
      </c>
      <c r="E246" s="21">
        <v>-1.2599587358042645E-2</v>
      </c>
      <c r="F246" s="23">
        <f t="shared" si="18"/>
        <v>3852020.2163455705</v>
      </c>
      <c r="G246" s="23">
        <v>3698815.1</v>
      </c>
      <c r="H246" s="23">
        <f t="shared" si="19"/>
        <v>153205.11634557042</v>
      </c>
      <c r="I246" s="23">
        <f t="shared" si="20"/>
        <v>-314431.45418832672</v>
      </c>
      <c r="J246" s="23">
        <f t="shared" si="21"/>
        <v>-161226.3378427563</v>
      </c>
      <c r="K246" s="23">
        <f t="shared" si="22"/>
        <v>132555.78093316074</v>
      </c>
      <c r="L246" s="23"/>
      <c r="M246" s="22">
        <f t="shared" si="23"/>
        <v>1.9537517907571882E-4</v>
      </c>
      <c r="N246" s="27">
        <v>941</v>
      </c>
      <c r="O246" s="1" t="s">
        <v>253</v>
      </c>
    </row>
    <row r="247" spans="1:15" ht="11.5">
      <c r="A247" s="24">
        <v>19</v>
      </c>
      <c r="B247" s="25">
        <v>698</v>
      </c>
      <c r="C247" s="26" t="s">
        <v>254</v>
      </c>
      <c r="D247" s="23">
        <v>206511850.53</v>
      </c>
      <c r="E247" s="21">
        <v>4.4527249049405495E-3</v>
      </c>
      <c r="F247" s="23">
        <f t="shared" si="18"/>
        <v>216712947.82304734</v>
      </c>
      <c r="G247" s="23">
        <v>215402603.09999999</v>
      </c>
      <c r="H247" s="23">
        <f t="shared" si="19"/>
        <v>1310344.7230473459</v>
      </c>
      <c r="I247" s="23">
        <f t="shared" si="20"/>
        <v>-17689774.066161517</v>
      </c>
      <c r="J247" s="23">
        <f t="shared" si="21"/>
        <v>-16379429.343114171</v>
      </c>
      <c r="K247" s="23">
        <f t="shared" si="22"/>
        <v>7457529.4062875854</v>
      </c>
      <c r="L247" s="23"/>
      <c r="M247" s="22">
        <f t="shared" si="23"/>
        <v>1.0991720866180513E-2</v>
      </c>
      <c r="N247" s="27">
        <v>1922</v>
      </c>
      <c r="O247" s="1" t="s">
        <v>254</v>
      </c>
    </row>
    <row r="248" spans="1:15" ht="11.5">
      <c r="A248" s="24">
        <v>9</v>
      </c>
      <c r="B248" s="25">
        <v>700</v>
      </c>
      <c r="C248" s="26" t="s">
        <v>255</v>
      </c>
      <c r="D248" s="23">
        <v>17275991.969999999</v>
      </c>
      <c r="E248" s="21">
        <v>-1.913297671514172E-2</v>
      </c>
      <c r="F248" s="23">
        <f t="shared" si="18"/>
        <v>18129376.773184802</v>
      </c>
      <c r="G248" s="23">
        <v>18054718.109999999</v>
      </c>
      <c r="H248" s="23">
        <f t="shared" si="19"/>
        <v>74658.663184802979</v>
      </c>
      <c r="I248" s="23">
        <f t="shared" si="20"/>
        <v>-1479858.8746059625</v>
      </c>
      <c r="J248" s="23">
        <f t="shared" si="21"/>
        <v>-1405200.2114211596</v>
      </c>
      <c r="K248" s="23">
        <f t="shared" si="22"/>
        <v>623868.40178136469</v>
      </c>
      <c r="L248" s="23"/>
      <c r="M248" s="22">
        <f t="shared" si="23"/>
        <v>9.1952534894858338E-4</v>
      </c>
      <c r="N248" s="27">
        <v>947</v>
      </c>
      <c r="O248" s="1" t="s">
        <v>255</v>
      </c>
    </row>
    <row r="249" spans="1:15" ht="11.5">
      <c r="A249" s="24">
        <v>6</v>
      </c>
      <c r="B249" s="25">
        <v>702</v>
      </c>
      <c r="C249" s="26" t="s">
        <v>256</v>
      </c>
      <c r="D249" s="23">
        <v>13455720.039999999</v>
      </c>
      <c r="E249" s="21">
        <v>5.0224532662486551E-4</v>
      </c>
      <c r="F249" s="23">
        <f t="shared" si="18"/>
        <v>14120394.289558895</v>
      </c>
      <c r="G249" s="23">
        <v>13827627.32</v>
      </c>
      <c r="H249" s="23">
        <f t="shared" si="19"/>
        <v>292766.96955889463</v>
      </c>
      <c r="I249" s="23">
        <f t="shared" si="20"/>
        <v>-1152614.955481905</v>
      </c>
      <c r="J249" s="23">
        <f t="shared" si="21"/>
        <v>-859847.98592301039</v>
      </c>
      <c r="K249" s="23">
        <f t="shared" si="22"/>
        <v>485911.23281080578</v>
      </c>
      <c r="L249" s="23"/>
      <c r="M249" s="22">
        <f t="shared" si="23"/>
        <v>7.1618901459442202E-4</v>
      </c>
      <c r="N249" s="27">
        <v>951</v>
      </c>
      <c r="O249" s="1" t="s">
        <v>256</v>
      </c>
    </row>
    <row r="250" spans="1:15" ht="11.5">
      <c r="A250" s="24">
        <v>2</v>
      </c>
      <c r="B250" s="25">
        <v>704</v>
      </c>
      <c r="C250" s="26" t="s">
        <v>257</v>
      </c>
      <c r="D250" s="23">
        <v>21413569.539999999</v>
      </c>
      <c r="E250" s="21">
        <v>4.47420906656271E-2</v>
      </c>
      <c r="F250" s="23">
        <f t="shared" si="18"/>
        <v>22471338.891775001</v>
      </c>
      <c r="G250" s="23">
        <v>21881270.16</v>
      </c>
      <c r="H250" s="23">
        <f t="shared" si="19"/>
        <v>590068.73177500069</v>
      </c>
      <c r="I250" s="23">
        <f t="shared" si="20"/>
        <v>-1834283.1471437016</v>
      </c>
      <c r="J250" s="23">
        <f t="shared" si="21"/>
        <v>-1244214.4153687009</v>
      </c>
      <c r="K250" s="23">
        <f t="shared" si="22"/>
        <v>773284.07124479068</v>
      </c>
      <c r="L250" s="23"/>
      <c r="M250" s="22">
        <f t="shared" si="23"/>
        <v>1.1397504720826318E-3</v>
      </c>
      <c r="N250" s="27">
        <v>953</v>
      </c>
      <c r="O250" s="1" t="s">
        <v>257</v>
      </c>
    </row>
    <row r="251" spans="1:15" ht="11.5">
      <c r="A251" s="24">
        <v>12</v>
      </c>
      <c r="B251" s="25">
        <v>707</v>
      </c>
      <c r="C251" s="26" t="s">
        <v>258</v>
      </c>
      <c r="D251" s="23">
        <v>5052904.05</v>
      </c>
      <c r="E251" s="21">
        <v>-1.1199469618693099E-2</v>
      </c>
      <c r="F251" s="23">
        <f t="shared" si="18"/>
        <v>5302503.1199526219</v>
      </c>
      <c r="G251" s="23">
        <v>5263210.6399999997</v>
      </c>
      <c r="H251" s="23">
        <f t="shared" si="19"/>
        <v>39292.479952622205</v>
      </c>
      <c r="I251" s="23">
        <f t="shared" si="20"/>
        <v>-432831.00118996587</v>
      </c>
      <c r="J251" s="23">
        <f t="shared" si="21"/>
        <v>-393538.52123734367</v>
      </c>
      <c r="K251" s="23">
        <f t="shared" si="22"/>
        <v>182469.82167519987</v>
      </c>
      <c r="L251" s="23"/>
      <c r="M251" s="22">
        <f t="shared" si="23"/>
        <v>2.6894394069227858E-4</v>
      </c>
      <c r="N251" s="27">
        <v>960</v>
      </c>
      <c r="O251" s="1" t="s">
        <v>258</v>
      </c>
    </row>
    <row r="252" spans="1:15" ht="11.5">
      <c r="A252" s="24">
        <v>13</v>
      </c>
      <c r="B252" s="25">
        <v>729</v>
      </c>
      <c r="C252" s="26" t="s">
        <v>260</v>
      </c>
      <c r="D252" s="23">
        <v>26249099</v>
      </c>
      <c r="E252" s="21">
        <v>-3.3106554511894174E-3</v>
      </c>
      <c r="F252" s="23">
        <f t="shared" si="18"/>
        <v>27545729.736040652</v>
      </c>
      <c r="G252" s="23">
        <v>27004094.84</v>
      </c>
      <c r="H252" s="23">
        <f t="shared" si="19"/>
        <v>541634.89604065195</v>
      </c>
      <c r="I252" s="23">
        <f t="shared" si="20"/>
        <v>-2248493.873637781</v>
      </c>
      <c r="J252" s="23">
        <f t="shared" si="21"/>
        <v>-1706858.9775971291</v>
      </c>
      <c r="K252" s="23">
        <f t="shared" si="22"/>
        <v>947904.08966199693</v>
      </c>
      <c r="L252" s="23"/>
      <c r="M252" s="22">
        <f t="shared" si="23"/>
        <v>1.3971245158874031E-3</v>
      </c>
      <c r="N252" s="27">
        <v>965</v>
      </c>
      <c r="O252" s="1" t="s">
        <v>260</v>
      </c>
    </row>
    <row r="253" spans="1:15" ht="11.5">
      <c r="A253" s="24">
        <v>19</v>
      </c>
      <c r="B253" s="25">
        <v>732</v>
      </c>
      <c r="C253" s="26" t="s">
        <v>261</v>
      </c>
      <c r="D253" s="23">
        <v>9209319.1999999993</v>
      </c>
      <c r="E253" s="21">
        <v>-1.7185738247238066E-2</v>
      </c>
      <c r="F253" s="23">
        <f t="shared" si="18"/>
        <v>9664233.3413474523</v>
      </c>
      <c r="G253" s="23">
        <v>9632164.9100000001</v>
      </c>
      <c r="H253" s="23">
        <f t="shared" si="19"/>
        <v>32068.431347452104</v>
      </c>
      <c r="I253" s="23">
        <f t="shared" si="20"/>
        <v>-788868.89799816709</v>
      </c>
      <c r="J253" s="23">
        <f t="shared" si="21"/>
        <v>-756800.46665071498</v>
      </c>
      <c r="K253" s="23">
        <f t="shared" si="22"/>
        <v>332565.75140665774</v>
      </c>
      <c r="L253" s="23"/>
      <c r="M253" s="22">
        <f t="shared" si="23"/>
        <v>4.9017170566321403E-4</v>
      </c>
      <c r="N253" s="27">
        <v>970</v>
      </c>
      <c r="O253" s="1" t="s">
        <v>261</v>
      </c>
    </row>
    <row r="254" spans="1:15" ht="11.5">
      <c r="A254" s="24">
        <v>2</v>
      </c>
      <c r="B254" s="25">
        <v>734</v>
      </c>
      <c r="C254" s="26" t="s">
        <v>262</v>
      </c>
      <c r="D254" s="23">
        <v>170294842.02000001</v>
      </c>
      <c r="E254" s="21">
        <v>-4.6237016977790308E-3</v>
      </c>
      <c r="F254" s="23">
        <f t="shared" si="18"/>
        <v>178706922.23472735</v>
      </c>
      <c r="G254" s="23">
        <v>177269435.87</v>
      </c>
      <c r="H254" s="23">
        <f t="shared" si="19"/>
        <v>1437486.3647273481</v>
      </c>
      <c r="I254" s="23">
        <f t="shared" si="20"/>
        <v>-14587430.562629361</v>
      </c>
      <c r="J254" s="23">
        <f t="shared" si="21"/>
        <v>-13149944.197902013</v>
      </c>
      <c r="K254" s="23">
        <f t="shared" si="22"/>
        <v>6149665.4494351093</v>
      </c>
      <c r="L254" s="23"/>
      <c r="M254" s="22">
        <f t="shared" si="23"/>
        <v>9.0640482065808929E-3</v>
      </c>
      <c r="N254" s="27">
        <v>974</v>
      </c>
      <c r="O254" s="1" t="s">
        <v>262</v>
      </c>
    </row>
    <row r="255" spans="1:15" ht="11.5">
      <c r="A255" s="24">
        <v>21</v>
      </c>
      <c r="B255" s="25">
        <v>736</v>
      </c>
      <c r="C255" s="26" t="s">
        <v>263</v>
      </c>
      <c r="D255" s="23">
        <v>5069826.18</v>
      </c>
      <c r="E255" s="21">
        <v>8.623910735370657E-3</v>
      </c>
      <c r="F255" s="23">
        <f t="shared" si="18"/>
        <v>5320261.1549822483</v>
      </c>
      <c r="G255" s="23">
        <v>5253270.46</v>
      </c>
      <c r="H255" s="23">
        <f t="shared" si="19"/>
        <v>66990.694982248358</v>
      </c>
      <c r="I255" s="23">
        <f t="shared" si="20"/>
        <v>-434280.54830142675</v>
      </c>
      <c r="J255" s="23">
        <f t="shared" si="21"/>
        <v>-367289.85331917839</v>
      </c>
      <c r="K255" s="23">
        <f t="shared" si="22"/>
        <v>183080.91145899746</v>
      </c>
      <c r="L255" s="23"/>
      <c r="M255" s="22">
        <f t="shared" si="23"/>
        <v>2.6984463151919164E-4</v>
      </c>
      <c r="N255" s="27">
        <v>977</v>
      </c>
      <c r="O255" s="1" t="s">
        <v>263</v>
      </c>
    </row>
    <row r="256" spans="1:15" ht="11.5">
      <c r="A256" s="24">
        <v>6</v>
      </c>
      <c r="B256" s="25">
        <v>790</v>
      </c>
      <c r="C256" s="26" t="s">
        <v>289</v>
      </c>
      <c r="D256" s="23">
        <v>72003561.510000005</v>
      </c>
      <c r="E256" s="21">
        <v>4.7919749651471463E-3</v>
      </c>
      <c r="F256" s="23">
        <f t="shared" si="18"/>
        <v>75560332.390336111</v>
      </c>
      <c r="G256" s="23">
        <v>74281959.590000004</v>
      </c>
      <c r="H256" s="23">
        <f t="shared" si="19"/>
        <v>1278372.8003361076</v>
      </c>
      <c r="I256" s="23">
        <f t="shared" si="20"/>
        <v>-6167814.2527991589</v>
      </c>
      <c r="J256" s="23">
        <f t="shared" si="21"/>
        <v>-4889441.4524630513</v>
      </c>
      <c r="K256" s="23">
        <f t="shared" si="22"/>
        <v>2600183.3596481979</v>
      </c>
      <c r="L256" s="23"/>
      <c r="M256" s="22">
        <f t="shared" si="23"/>
        <v>3.8324340586634083E-3</v>
      </c>
      <c r="N256" s="27">
        <v>2122</v>
      </c>
      <c r="O256" s="1" t="s">
        <v>289</v>
      </c>
    </row>
    <row r="257" spans="1:15" ht="11.5">
      <c r="A257" s="24">
        <v>2</v>
      </c>
      <c r="B257" s="25">
        <v>738</v>
      </c>
      <c r="C257" s="26" t="s">
        <v>264</v>
      </c>
      <c r="D257" s="23">
        <v>9671175.8000000007</v>
      </c>
      <c r="E257" s="21">
        <v>2.2005744489367016E-2</v>
      </c>
      <c r="F257" s="23">
        <f t="shared" si="18"/>
        <v>10148904.342070436</v>
      </c>
      <c r="G257" s="23">
        <v>9934081.6799999997</v>
      </c>
      <c r="H257" s="23">
        <f t="shared" si="19"/>
        <v>214822.6620704364</v>
      </c>
      <c r="I257" s="23">
        <f t="shared" si="20"/>
        <v>-828431.46491138486</v>
      </c>
      <c r="J257" s="23">
        <f t="shared" si="21"/>
        <v>-613608.80284094845</v>
      </c>
      <c r="K257" s="23">
        <f t="shared" si="22"/>
        <v>349244.25758995139</v>
      </c>
      <c r="L257" s="23"/>
      <c r="M257" s="22">
        <f t="shared" si="23"/>
        <v>5.1475430861977283E-4</v>
      </c>
      <c r="N257" s="27">
        <v>983</v>
      </c>
      <c r="O257" s="1" t="s">
        <v>435</v>
      </c>
    </row>
    <row r="258" spans="1:15" ht="11.5">
      <c r="A258" s="24">
        <v>9</v>
      </c>
      <c r="B258" s="25">
        <v>739</v>
      </c>
      <c r="C258" s="26" t="s">
        <v>265</v>
      </c>
      <c r="D258" s="23">
        <v>9793874.9499999993</v>
      </c>
      <c r="E258" s="21">
        <v>-1.1134099760232618E-2</v>
      </c>
      <c r="F258" s="23">
        <f t="shared" si="18"/>
        <v>10277664.480646692</v>
      </c>
      <c r="G258" s="23">
        <v>10176287.02</v>
      </c>
      <c r="H258" s="23">
        <f t="shared" si="19"/>
        <v>101377.46064669266</v>
      </c>
      <c r="I258" s="23">
        <f t="shared" si="20"/>
        <v>-838941.85565186548</v>
      </c>
      <c r="J258" s="23">
        <f t="shared" si="21"/>
        <v>-737564.39500517282</v>
      </c>
      <c r="K258" s="23">
        <f t="shared" si="22"/>
        <v>353675.15352596232</v>
      </c>
      <c r="L258" s="23"/>
      <c r="M258" s="22">
        <f t="shared" si="23"/>
        <v>5.212850467050512E-4</v>
      </c>
      <c r="N258" s="27">
        <v>984</v>
      </c>
      <c r="O258" s="1" t="s">
        <v>265</v>
      </c>
    </row>
    <row r="259" spans="1:15" ht="11.5">
      <c r="A259" s="24">
        <v>10</v>
      </c>
      <c r="B259" s="25">
        <v>740</v>
      </c>
      <c r="C259" s="26" t="s">
        <v>266</v>
      </c>
      <c r="D259" s="23">
        <v>115417651.94</v>
      </c>
      <c r="E259" s="21">
        <v>1.0780357780104201E-2</v>
      </c>
      <c r="F259" s="23">
        <f t="shared" si="18"/>
        <v>121118955.24900293</v>
      </c>
      <c r="G259" s="23">
        <v>120357637.45999999</v>
      </c>
      <c r="H259" s="23">
        <f t="shared" si="19"/>
        <v>761317.78900294006</v>
      </c>
      <c r="I259" s="23">
        <f t="shared" si="20"/>
        <v>-9886658.7114760671</v>
      </c>
      <c r="J259" s="23">
        <f t="shared" si="21"/>
        <v>-9125340.922473127</v>
      </c>
      <c r="K259" s="23">
        <f t="shared" si="22"/>
        <v>4167947.4138564109</v>
      </c>
      <c r="L259" s="23"/>
      <c r="M259" s="22">
        <f t="shared" si="23"/>
        <v>6.1431758511609593E-3</v>
      </c>
      <c r="N259" s="27">
        <v>988</v>
      </c>
      <c r="O259" s="1" t="s">
        <v>436</v>
      </c>
    </row>
    <row r="260" spans="1:15" ht="11.5">
      <c r="A260" s="24">
        <v>19</v>
      </c>
      <c r="B260" s="25">
        <v>742</v>
      </c>
      <c r="C260" s="26" t="s">
        <v>267</v>
      </c>
      <c r="D260" s="23">
        <v>2853803.52</v>
      </c>
      <c r="E260" s="21">
        <v>-2.7330868007424375E-2</v>
      </c>
      <c r="F260" s="23">
        <f t="shared" si="18"/>
        <v>2994773.286568102</v>
      </c>
      <c r="G260" s="23">
        <v>2943160.31</v>
      </c>
      <c r="H260" s="23">
        <f t="shared" si="19"/>
        <v>51612.976568101905</v>
      </c>
      <c r="I260" s="23">
        <f t="shared" si="20"/>
        <v>-244456.38043751271</v>
      </c>
      <c r="J260" s="23">
        <f t="shared" si="21"/>
        <v>-192843.4038694108</v>
      </c>
      <c r="K260" s="23">
        <f t="shared" si="22"/>
        <v>103056.18595517515</v>
      </c>
      <c r="L260" s="23"/>
      <c r="M260" s="22">
        <f t="shared" si="23"/>
        <v>1.5189545596661305E-4</v>
      </c>
      <c r="N260" s="27">
        <v>993</v>
      </c>
      <c r="O260" s="1" t="s">
        <v>267</v>
      </c>
    </row>
    <row r="261" spans="1:15" ht="11.5">
      <c r="A261" s="24">
        <v>14</v>
      </c>
      <c r="B261" s="25">
        <v>743</v>
      </c>
      <c r="C261" s="26" t="s">
        <v>268</v>
      </c>
      <c r="D261" s="23">
        <v>207594720.66</v>
      </c>
      <c r="E261" s="21">
        <v>6.7441067370402384E-3</v>
      </c>
      <c r="F261" s="23">
        <f t="shared" si="18"/>
        <v>217849308.65357378</v>
      </c>
      <c r="G261" s="23">
        <v>217332475.08000001</v>
      </c>
      <c r="H261" s="23">
        <f t="shared" si="19"/>
        <v>516833.57357376814</v>
      </c>
      <c r="I261" s="23">
        <f t="shared" si="20"/>
        <v>-17782532.558681596</v>
      </c>
      <c r="J261" s="23">
        <f t="shared" si="21"/>
        <v>-17265698.985107828</v>
      </c>
      <c r="K261" s="23">
        <f t="shared" si="22"/>
        <v>7496633.8732561395</v>
      </c>
      <c r="L261" s="23"/>
      <c r="M261" s="22">
        <f t="shared" si="23"/>
        <v>1.1049357298049857E-2</v>
      </c>
      <c r="N261" s="27">
        <v>1866</v>
      </c>
      <c r="O261" s="1" t="s">
        <v>268</v>
      </c>
    </row>
    <row r="262" spans="1:15" ht="11.5">
      <c r="A262" s="24">
        <v>17</v>
      </c>
      <c r="B262" s="25">
        <v>746</v>
      </c>
      <c r="C262" s="26" t="s">
        <v>269</v>
      </c>
      <c r="D262" s="23">
        <v>12242579.189999999</v>
      </c>
      <c r="E262" s="21">
        <v>-7.9875041120648482E-3</v>
      </c>
      <c r="F262" s="23">
        <f t="shared" si="18"/>
        <v>12847327.736461181</v>
      </c>
      <c r="G262" s="23">
        <v>12794863.210000001</v>
      </c>
      <c r="H262" s="23">
        <f t="shared" si="19"/>
        <v>52464.5264611803</v>
      </c>
      <c r="I262" s="23">
        <f t="shared" si="20"/>
        <v>-1048697.4926735729</v>
      </c>
      <c r="J262" s="23">
        <f t="shared" si="21"/>
        <v>-996232.96621239255</v>
      </c>
      <c r="K262" s="23">
        <f t="shared" si="22"/>
        <v>442102.44634346716</v>
      </c>
      <c r="L262" s="23"/>
      <c r="M262" s="22">
        <f t="shared" si="23"/>
        <v>6.5161884314741416E-4</v>
      </c>
      <c r="N262" s="27">
        <v>998</v>
      </c>
      <c r="O262" s="1" t="s">
        <v>269</v>
      </c>
    </row>
    <row r="263" spans="1:15" ht="11.5">
      <c r="A263" s="24">
        <v>4</v>
      </c>
      <c r="B263" s="25">
        <v>747</v>
      </c>
      <c r="C263" s="26" t="s">
        <v>270</v>
      </c>
      <c r="D263" s="23">
        <v>3362354.02</v>
      </c>
      <c r="E263" s="21">
        <v>-9.3287364976692919E-3</v>
      </c>
      <c r="F263" s="23">
        <f t="shared" si="18"/>
        <v>3528444.7329719705</v>
      </c>
      <c r="G263" s="23">
        <v>3392753.01</v>
      </c>
      <c r="H263" s="23">
        <f t="shared" si="19"/>
        <v>135691.72297197068</v>
      </c>
      <c r="I263" s="23">
        <f t="shared" si="20"/>
        <v>-288018.73980403534</v>
      </c>
      <c r="J263" s="23">
        <f t="shared" si="21"/>
        <v>-152327.01683206466</v>
      </c>
      <c r="K263" s="23">
        <f t="shared" si="22"/>
        <v>121420.89625436117</v>
      </c>
      <c r="L263" s="23"/>
      <c r="M263" s="22">
        <f t="shared" si="23"/>
        <v>1.7896337060691354E-4</v>
      </c>
      <c r="N263" s="27">
        <v>999</v>
      </c>
      <c r="O263" s="1" t="s">
        <v>270</v>
      </c>
    </row>
    <row r="264" spans="1:15" ht="11.5">
      <c r="A264" s="24">
        <v>17</v>
      </c>
      <c r="B264" s="25">
        <v>748</v>
      </c>
      <c r="C264" s="26" t="s">
        <v>271</v>
      </c>
      <c r="D264" s="23">
        <v>15021741.26</v>
      </c>
      <c r="E264" s="21">
        <v>1.8954972769588629E-3</v>
      </c>
      <c r="F264" s="23">
        <f t="shared" si="18"/>
        <v>15763772.497969957</v>
      </c>
      <c r="G264" s="23">
        <v>15465776.789999999</v>
      </c>
      <c r="H264" s="23">
        <f t="shared" si="19"/>
        <v>297995.70796995796</v>
      </c>
      <c r="I264" s="23">
        <f t="shared" si="20"/>
        <v>-1286760.0977268545</v>
      </c>
      <c r="J264" s="23">
        <f t="shared" si="21"/>
        <v>-988764.38975689653</v>
      </c>
      <c r="K264" s="23">
        <f t="shared" si="22"/>
        <v>542463.18984885374</v>
      </c>
      <c r="L264" s="23"/>
      <c r="M264" s="22">
        <f t="shared" si="23"/>
        <v>7.9954146181030166E-4</v>
      </c>
      <c r="N264" s="27">
        <v>1983</v>
      </c>
      <c r="O264" s="1" t="s">
        <v>271</v>
      </c>
    </row>
    <row r="265" spans="1:15" ht="11.5">
      <c r="A265" s="24">
        <v>17</v>
      </c>
      <c r="B265" s="25">
        <v>791</v>
      </c>
      <c r="C265" s="26" t="s">
        <v>290</v>
      </c>
      <c r="D265" s="23">
        <v>14395627.57</v>
      </c>
      <c r="E265" s="21">
        <v>-1.1497161547373048E-2</v>
      </c>
      <c r="F265" s="23">
        <f t="shared" si="18"/>
        <v>15106730.574787181</v>
      </c>
      <c r="G265" s="23">
        <v>14823894.609999999</v>
      </c>
      <c r="H265" s="23">
        <f t="shared" si="19"/>
        <v>282835.96478718147</v>
      </c>
      <c r="I265" s="23">
        <f t="shared" si="20"/>
        <v>-1233127.2931812301</v>
      </c>
      <c r="J265" s="23">
        <f t="shared" si="21"/>
        <v>-950291.32839404861</v>
      </c>
      <c r="K265" s="23">
        <f t="shared" si="22"/>
        <v>519853.05274112435</v>
      </c>
      <c r="L265" s="23"/>
      <c r="M265" s="22">
        <f t="shared" si="23"/>
        <v>7.6621617372968126E-4</v>
      </c>
      <c r="N265" s="27">
        <v>2182</v>
      </c>
      <c r="O265" s="1" t="s">
        <v>290</v>
      </c>
    </row>
    <row r="266" spans="1:15" ht="11.5">
      <c r="A266" s="24">
        <v>11</v>
      </c>
      <c r="B266" s="25">
        <v>749</v>
      </c>
      <c r="C266" s="26" t="s">
        <v>272</v>
      </c>
      <c r="D266" s="23">
        <v>76016621.549999997</v>
      </c>
      <c r="E266" s="21">
        <v>6.8095408352013657E-3</v>
      </c>
      <c r="F266" s="23">
        <f t="shared" si="18"/>
        <v>79771626.167556599</v>
      </c>
      <c r="G266" s="23">
        <v>79194406.650000006</v>
      </c>
      <c r="H266" s="23">
        <f t="shared" si="19"/>
        <v>577219.51755659282</v>
      </c>
      <c r="I266" s="23">
        <f t="shared" si="20"/>
        <v>-6511572.3724390212</v>
      </c>
      <c r="J266" s="23">
        <f t="shared" si="21"/>
        <v>-5934352.8548824284</v>
      </c>
      <c r="K266" s="23">
        <f t="shared" si="22"/>
        <v>2745102.4680707436</v>
      </c>
      <c r="L266" s="23"/>
      <c r="M266" s="22">
        <f t="shared" si="23"/>
        <v>4.0460316593129422E-3</v>
      </c>
      <c r="N266" s="27">
        <v>1007</v>
      </c>
      <c r="O266" s="1" t="s">
        <v>272</v>
      </c>
    </row>
    <row r="267" spans="1:15" ht="11.5">
      <c r="A267" s="24">
        <v>19</v>
      </c>
      <c r="B267" s="25">
        <v>751</v>
      </c>
      <c r="C267" s="26" t="s">
        <v>273</v>
      </c>
      <c r="D267" s="23">
        <v>10659699.189999999</v>
      </c>
      <c r="E267" s="21">
        <v>1.9616716662611299E-3</v>
      </c>
      <c r="F267" s="23">
        <f t="shared" si="18"/>
        <v>11186257.972330075</v>
      </c>
      <c r="G267" s="23">
        <v>11024579.35</v>
      </c>
      <c r="H267" s="23">
        <f t="shared" si="19"/>
        <v>161678.62233007513</v>
      </c>
      <c r="I267" s="23">
        <f t="shared" si="20"/>
        <v>-913108.22986863717</v>
      </c>
      <c r="J267" s="23">
        <f t="shared" si="21"/>
        <v>-751429.60753856204</v>
      </c>
      <c r="K267" s="23">
        <f t="shared" si="22"/>
        <v>384941.68720867997</v>
      </c>
      <c r="L267" s="23"/>
      <c r="M267" s="22">
        <f t="shared" si="23"/>
        <v>5.6736907694752081E-4</v>
      </c>
      <c r="N267" s="27">
        <v>1009</v>
      </c>
      <c r="O267" s="1" t="s">
        <v>273</v>
      </c>
    </row>
    <row r="268" spans="1:15" ht="11.5">
      <c r="A268" s="24">
        <v>1</v>
      </c>
      <c r="B268" s="25">
        <v>753</v>
      </c>
      <c r="C268" s="26" t="s">
        <v>274</v>
      </c>
      <c r="D268" s="23">
        <v>80072312.379999995</v>
      </c>
      <c r="E268" s="21">
        <v>3.667488815962644E-2</v>
      </c>
      <c r="F268" s="23">
        <f t="shared" si="18"/>
        <v>84027656.574395254</v>
      </c>
      <c r="G268" s="23">
        <v>82092638.769999996</v>
      </c>
      <c r="H268" s="23">
        <f t="shared" si="19"/>
        <v>1935017.8043952584</v>
      </c>
      <c r="I268" s="23">
        <f t="shared" si="20"/>
        <v>-6858982.2391404994</v>
      </c>
      <c r="J268" s="23">
        <f t="shared" si="21"/>
        <v>-4923964.434745241</v>
      </c>
      <c r="K268" s="23">
        <f t="shared" si="22"/>
        <v>2891561.0541030359</v>
      </c>
      <c r="L268" s="23"/>
      <c r="M268" s="22">
        <f t="shared" si="23"/>
        <v>4.2618983101055169E-3</v>
      </c>
      <c r="N268" s="27">
        <v>1012</v>
      </c>
      <c r="O268" s="1" t="s">
        <v>437</v>
      </c>
    </row>
    <row r="269" spans="1:15" ht="11.5">
      <c r="A269" s="24">
        <v>1</v>
      </c>
      <c r="B269" s="25">
        <v>755</v>
      </c>
      <c r="C269" s="26" t="s">
        <v>275</v>
      </c>
      <c r="D269" s="23">
        <v>26301219.350000001</v>
      </c>
      <c r="E269" s="21">
        <v>4.3016798370506294E-3</v>
      </c>
      <c r="F269" s="23">
        <f t="shared" si="18"/>
        <v>27600424.682897605</v>
      </c>
      <c r="G269" s="23">
        <v>27235427.75</v>
      </c>
      <c r="H269" s="23">
        <f t="shared" si="19"/>
        <v>364996.932897605</v>
      </c>
      <c r="I269" s="23">
        <f t="shared" si="20"/>
        <v>-2252958.4949821886</v>
      </c>
      <c r="J269" s="23">
        <f t="shared" si="21"/>
        <v>-1887961.5620845836</v>
      </c>
      <c r="K269" s="23">
        <f t="shared" si="22"/>
        <v>949786.25304290454</v>
      </c>
      <c r="L269" s="23"/>
      <c r="M269" s="22">
        <f t="shared" si="23"/>
        <v>1.3998986537258728E-3</v>
      </c>
      <c r="N269" s="27">
        <v>1016</v>
      </c>
      <c r="O269" s="1" t="s">
        <v>438</v>
      </c>
    </row>
    <row r="270" spans="1:15" ht="11.5">
      <c r="A270" s="24">
        <v>19</v>
      </c>
      <c r="B270" s="25">
        <v>758</v>
      </c>
      <c r="C270" s="26" t="s">
        <v>276</v>
      </c>
      <c r="D270" s="23">
        <v>26879616.129999999</v>
      </c>
      <c r="E270" s="21">
        <v>-1.5173213631135546E-2</v>
      </c>
      <c r="F270" s="23">
        <f t="shared" si="18"/>
        <v>28207392.616618913</v>
      </c>
      <c r="G270" s="23">
        <v>28340220.050000001</v>
      </c>
      <c r="H270" s="23">
        <f t="shared" si="19"/>
        <v>-132827.43338108808</v>
      </c>
      <c r="I270" s="23">
        <f t="shared" si="20"/>
        <v>-2302503.8761917232</v>
      </c>
      <c r="J270" s="23">
        <f t="shared" si="21"/>
        <v>-2435331.3095728112</v>
      </c>
      <c r="K270" s="23">
        <f t="shared" si="22"/>
        <v>970673.24322909431</v>
      </c>
      <c r="L270" s="23"/>
      <c r="M270" s="22">
        <f t="shared" si="23"/>
        <v>1.4306841797832939E-3</v>
      </c>
      <c r="N270" s="27">
        <v>1018</v>
      </c>
      <c r="O270" s="1" t="s">
        <v>276</v>
      </c>
    </row>
    <row r="271" spans="1:15" ht="11.5">
      <c r="A271" s="24">
        <v>14</v>
      </c>
      <c r="B271" s="25">
        <v>759</v>
      </c>
      <c r="C271" s="26" t="s">
        <v>277</v>
      </c>
      <c r="D271" s="23">
        <v>4999161.04</v>
      </c>
      <c r="E271" s="21">
        <v>1.4174598232683114E-2</v>
      </c>
      <c r="F271" s="23">
        <f t="shared" si="18"/>
        <v>5246105.3583128285</v>
      </c>
      <c r="G271" s="23">
        <v>5088100.5199999996</v>
      </c>
      <c r="H271" s="23">
        <f t="shared" si="19"/>
        <v>158004.83831282891</v>
      </c>
      <c r="I271" s="23">
        <f t="shared" si="20"/>
        <v>-428227.38303393492</v>
      </c>
      <c r="J271" s="23">
        <f t="shared" si="21"/>
        <v>-270222.54472110601</v>
      </c>
      <c r="K271" s="23">
        <f t="shared" si="22"/>
        <v>180529.06100490998</v>
      </c>
      <c r="L271" s="23"/>
      <c r="M271" s="22">
        <f t="shared" si="23"/>
        <v>2.6608343577252562E-4</v>
      </c>
      <c r="N271" s="27">
        <v>1022</v>
      </c>
      <c r="O271" s="1" t="s">
        <v>277</v>
      </c>
    </row>
    <row r="272" spans="1:15" ht="11.5">
      <c r="A272" s="24">
        <v>2</v>
      </c>
      <c r="B272" s="25">
        <v>761</v>
      </c>
      <c r="C272" s="26" t="s">
        <v>278</v>
      </c>
      <c r="D272" s="23">
        <v>23989265.129999999</v>
      </c>
      <c r="E272" s="21">
        <v>6.2417367206372056E-3</v>
      </c>
      <c r="F272" s="23">
        <f t="shared" ref="F272:F328" si="24">SUM($F$15 * M272)</f>
        <v>25174266.508622032</v>
      </c>
      <c r="G272" s="23">
        <v>24644815.41</v>
      </c>
      <c r="H272" s="23">
        <f t="shared" ref="H272:H328" si="25">SUM(F272 - G272)</f>
        <v>529451.09862203151</v>
      </c>
      <c r="I272" s="23">
        <f t="shared" ref="I272:I328" si="26">SUM($I$15 * M272)</f>
        <v>-2054916.8441125329</v>
      </c>
      <c r="J272" s="23">
        <f t="shared" ref="J272:J328" si="27">SUM(H272 + I272)</f>
        <v>-1525465.7454905014</v>
      </c>
      <c r="K272" s="23">
        <f t="shared" ref="K272:K328" si="28">SUM($K$15 * M272)</f>
        <v>866297.2593730907</v>
      </c>
      <c r="L272" s="23"/>
      <c r="M272" s="22">
        <f t="shared" ref="M272:M328" si="29">SUM(D272/ $D$15)</f>
        <v>1.2768434616077988E-3</v>
      </c>
      <c r="N272" s="27">
        <v>1025</v>
      </c>
      <c r="O272" s="1" t="s">
        <v>278</v>
      </c>
    </row>
    <row r="273" spans="1:15" ht="11.5">
      <c r="A273" s="24">
        <v>11</v>
      </c>
      <c r="B273" s="25">
        <v>762</v>
      </c>
      <c r="C273" s="26" t="s">
        <v>279</v>
      </c>
      <c r="D273" s="23">
        <v>10060913.59</v>
      </c>
      <c r="E273" s="21">
        <v>2.1386954973359857E-3</v>
      </c>
      <c r="F273" s="23">
        <f t="shared" si="24"/>
        <v>10557894.06896589</v>
      </c>
      <c r="G273" s="23">
        <v>10329427.52</v>
      </c>
      <c r="H273" s="23">
        <f t="shared" si="25"/>
        <v>228466.54896588996</v>
      </c>
      <c r="I273" s="23">
        <f t="shared" si="26"/>
        <v>-861816.34540347813</v>
      </c>
      <c r="J273" s="23">
        <f t="shared" si="27"/>
        <v>-633349.79643758817</v>
      </c>
      <c r="K273" s="23">
        <f t="shared" si="28"/>
        <v>363318.4185749371</v>
      </c>
      <c r="L273" s="23"/>
      <c r="M273" s="22">
        <f t="shared" si="29"/>
        <v>5.3549834334556566E-4</v>
      </c>
      <c r="N273" s="27">
        <v>1029</v>
      </c>
      <c r="O273" s="1" t="s">
        <v>279</v>
      </c>
    </row>
    <row r="274" spans="1:15" ht="11.5">
      <c r="A274" s="24">
        <v>18</v>
      </c>
      <c r="B274" s="25">
        <v>765</v>
      </c>
      <c r="C274" s="26" t="s">
        <v>280</v>
      </c>
      <c r="D274" s="23">
        <v>32653617.899999999</v>
      </c>
      <c r="E274" s="21">
        <v>2.0889261953062156E-2</v>
      </c>
      <c r="F274" s="23">
        <f t="shared" si="24"/>
        <v>34266613.630332194</v>
      </c>
      <c r="G274" s="23">
        <v>33119477.329999998</v>
      </c>
      <c r="H274" s="23">
        <f t="shared" si="25"/>
        <v>1147136.3003321961</v>
      </c>
      <c r="I274" s="23">
        <f t="shared" si="26"/>
        <v>-2797103.9996557208</v>
      </c>
      <c r="J274" s="23">
        <f t="shared" si="27"/>
        <v>-1649967.6993235247</v>
      </c>
      <c r="K274" s="23">
        <f t="shared" si="28"/>
        <v>1179183.2530964275</v>
      </c>
      <c r="L274" s="23"/>
      <c r="M274" s="22">
        <f t="shared" si="29"/>
        <v>1.7380089922518765E-3</v>
      </c>
      <c r="N274" s="27">
        <v>1032</v>
      </c>
      <c r="O274" s="1" t="s">
        <v>280</v>
      </c>
    </row>
    <row r="275" spans="1:15" ht="11.5">
      <c r="A275" s="24">
        <v>21</v>
      </c>
      <c r="B275" s="25">
        <v>766</v>
      </c>
      <c r="C275" s="26" t="s">
        <v>281</v>
      </c>
      <c r="D275" s="23">
        <v>376044.5</v>
      </c>
      <c r="E275" s="21">
        <v>4.8269261368723816E-2</v>
      </c>
      <c r="F275" s="23">
        <f t="shared" si="24"/>
        <v>394620.02736644552</v>
      </c>
      <c r="G275" s="23">
        <v>366686.23</v>
      </c>
      <c r="H275" s="23">
        <f t="shared" si="25"/>
        <v>27933.797366445535</v>
      </c>
      <c r="I275" s="23">
        <f t="shared" si="26"/>
        <v>-32211.915329557884</v>
      </c>
      <c r="J275" s="23">
        <f t="shared" si="27"/>
        <v>-4278.1179631123487</v>
      </c>
      <c r="K275" s="23">
        <f t="shared" si="28"/>
        <v>13579.670656310938</v>
      </c>
      <c r="L275" s="23"/>
      <c r="M275" s="22">
        <f t="shared" si="29"/>
        <v>2.0015200903262262E-5</v>
      </c>
      <c r="N275" s="27">
        <v>1034</v>
      </c>
      <c r="O275" s="1" t="s">
        <v>281</v>
      </c>
    </row>
    <row r="276" spans="1:15" ht="11.5">
      <c r="A276" s="24">
        <v>10</v>
      </c>
      <c r="B276" s="25">
        <v>768</v>
      </c>
      <c r="C276" s="26" t="s">
        <v>282</v>
      </c>
      <c r="D276" s="23">
        <v>6753232.9100000001</v>
      </c>
      <c r="E276" s="21">
        <v>1.4772911572453409E-2</v>
      </c>
      <c r="F276" s="23">
        <f t="shared" si="24"/>
        <v>7086823.3832862349</v>
      </c>
      <c r="G276" s="23">
        <v>6778235.5800000001</v>
      </c>
      <c r="H276" s="23">
        <f t="shared" si="25"/>
        <v>308587.80328623485</v>
      </c>
      <c r="I276" s="23">
        <f t="shared" si="26"/>
        <v>-578480.91568339337</v>
      </c>
      <c r="J276" s="23">
        <f t="shared" si="27"/>
        <v>-269893.11239715852</v>
      </c>
      <c r="K276" s="23">
        <f t="shared" si="28"/>
        <v>243871.87894826365</v>
      </c>
      <c r="L276" s="23"/>
      <c r="M276" s="22">
        <f t="shared" si="29"/>
        <v>3.5944499504758729E-4</v>
      </c>
      <c r="N276" s="27">
        <v>1036</v>
      </c>
      <c r="O276" s="1" t="s">
        <v>282</v>
      </c>
    </row>
    <row r="277" spans="1:15" ht="11.5">
      <c r="A277" s="24">
        <v>21</v>
      </c>
      <c r="B277" s="25">
        <v>771</v>
      </c>
      <c r="C277" s="26" t="s">
        <v>283</v>
      </c>
      <c r="D277" s="23">
        <v>3334274.9</v>
      </c>
      <c r="E277" s="21">
        <v>3.0978217479879746E-2</v>
      </c>
      <c r="F277" s="23">
        <f t="shared" si="24"/>
        <v>3498978.5844102292</v>
      </c>
      <c r="G277" s="23">
        <v>3359582.6</v>
      </c>
      <c r="H277" s="23">
        <f t="shared" si="25"/>
        <v>139395.98441022914</v>
      </c>
      <c r="I277" s="23">
        <f t="shared" si="26"/>
        <v>-285613.48660669173</v>
      </c>
      <c r="J277" s="23">
        <f t="shared" si="27"/>
        <v>-146217.50219646259</v>
      </c>
      <c r="K277" s="23">
        <f t="shared" si="28"/>
        <v>120406.90668153393</v>
      </c>
      <c r="L277" s="23"/>
      <c r="M277" s="22">
        <f t="shared" si="29"/>
        <v>1.7746884209237122E-4</v>
      </c>
      <c r="N277" s="27">
        <v>1042</v>
      </c>
      <c r="O277" s="1" t="s">
        <v>283</v>
      </c>
    </row>
    <row r="278" spans="1:15" ht="11.5">
      <c r="A278" s="24">
        <v>18</v>
      </c>
      <c r="B278" s="25">
        <v>777</v>
      </c>
      <c r="C278" s="26" t="s">
        <v>284</v>
      </c>
      <c r="D278" s="23">
        <v>21235592.73</v>
      </c>
      <c r="E278" s="21">
        <v>-1.9788461788092397E-2</v>
      </c>
      <c r="F278" s="23">
        <f t="shared" si="24"/>
        <v>22284570.534219466</v>
      </c>
      <c r="G278" s="23">
        <v>22192917.98</v>
      </c>
      <c r="H278" s="23">
        <f t="shared" si="25"/>
        <v>91652.554219465703</v>
      </c>
      <c r="I278" s="23">
        <f t="shared" si="26"/>
        <v>-1819037.6803589335</v>
      </c>
      <c r="J278" s="23">
        <f t="shared" si="27"/>
        <v>-1727385.1261394678</v>
      </c>
      <c r="K278" s="23">
        <f t="shared" si="28"/>
        <v>766856.99555491668</v>
      </c>
      <c r="L278" s="23"/>
      <c r="M278" s="22">
        <f t="shared" si="29"/>
        <v>1.1302775463829561E-3</v>
      </c>
      <c r="N278" s="27">
        <v>1058</v>
      </c>
      <c r="O278" s="1" t="s">
        <v>284</v>
      </c>
    </row>
    <row r="279" spans="1:15" ht="11.5">
      <c r="A279" s="24">
        <v>11</v>
      </c>
      <c r="B279" s="25">
        <v>778</v>
      </c>
      <c r="C279" s="26" t="s">
        <v>285</v>
      </c>
      <c r="D279" s="23">
        <v>20874831.27</v>
      </c>
      <c r="E279" s="21">
        <v>-1.1993867120193435E-2</v>
      </c>
      <c r="F279" s="23">
        <f t="shared" si="24"/>
        <v>21905988.485504597</v>
      </c>
      <c r="G279" s="23">
        <v>21947120.41</v>
      </c>
      <c r="H279" s="23">
        <f t="shared" si="25"/>
        <v>-41131.924495402724</v>
      </c>
      <c r="I279" s="23">
        <f t="shared" si="26"/>
        <v>-1788134.9079378832</v>
      </c>
      <c r="J279" s="23">
        <f t="shared" si="27"/>
        <v>-1829266.8324332859</v>
      </c>
      <c r="K279" s="23">
        <f t="shared" si="28"/>
        <v>753829.22407497256</v>
      </c>
      <c r="L279" s="23"/>
      <c r="M279" s="22">
        <f t="shared" si="29"/>
        <v>1.11107579472842E-3</v>
      </c>
      <c r="N279" s="27">
        <v>1061</v>
      </c>
      <c r="O279" s="1" t="s">
        <v>285</v>
      </c>
    </row>
    <row r="280" spans="1:15" ht="11.5">
      <c r="A280" s="24">
        <v>7</v>
      </c>
      <c r="B280" s="25">
        <v>781</v>
      </c>
      <c r="C280" s="26" t="s">
        <v>286</v>
      </c>
      <c r="D280" s="23">
        <v>9037427.5500000007</v>
      </c>
      <c r="E280" s="21">
        <v>1.0378100099640136E-2</v>
      </c>
      <c r="F280" s="23">
        <f t="shared" si="24"/>
        <v>9483850.7333660498</v>
      </c>
      <c r="G280" s="23">
        <v>9197959.3499999996</v>
      </c>
      <c r="H280" s="23">
        <f t="shared" si="25"/>
        <v>285891.3833660502</v>
      </c>
      <c r="I280" s="23">
        <f t="shared" si="26"/>
        <v>-774144.68510406022</v>
      </c>
      <c r="J280" s="23">
        <f t="shared" si="27"/>
        <v>-488253.30173801002</v>
      </c>
      <c r="K280" s="23">
        <f t="shared" si="28"/>
        <v>326358.42223266413</v>
      </c>
      <c r="L280" s="23"/>
      <c r="M280" s="22">
        <f t="shared" si="29"/>
        <v>4.810226663650905E-4</v>
      </c>
      <c r="N280" s="27">
        <v>1064</v>
      </c>
      <c r="O280" s="1" t="s">
        <v>286</v>
      </c>
    </row>
    <row r="281" spans="1:15" ht="11.5">
      <c r="A281" s="24">
        <v>4</v>
      </c>
      <c r="B281" s="25">
        <v>783</v>
      </c>
      <c r="C281" s="26" t="s">
        <v>287</v>
      </c>
      <c r="D281" s="23">
        <v>24754184.27</v>
      </c>
      <c r="E281" s="21">
        <v>3.8861411450178865E-2</v>
      </c>
      <c r="F281" s="23">
        <f t="shared" si="24"/>
        <v>25976970.475732088</v>
      </c>
      <c r="G281" s="23">
        <v>25640291.149999999</v>
      </c>
      <c r="H281" s="23">
        <f t="shared" si="25"/>
        <v>336679.32573208958</v>
      </c>
      <c r="I281" s="23">
        <f t="shared" si="26"/>
        <v>-2120439.7026349637</v>
      </c>
      <c r="J281" s="23">
        <f t="shared" si="27"/>
        <v>-1783760.3769028741</v>
      </c>
      <c r="K281" s="23">
        <f t="shared" si="28"/>
        <v>893919.92105251586</v>
      </c>
      <c r="L281" s="23"/>
      <c r="M281" s="22">
        <f t="shared" si="29"/>
        <v>1.3175567555446881E-3</v>
      </c>
      <c r="N281" s="27">
        <v>1067</v>
      </c>
      <c r="O281" s="1" t="s">
        <v>287</v>
      </c>
    </row>
    <row r="282" spans="1:15" ht="11.5">
      <c r="A282" s="24">
        <v>9</v>
      </c>
      <c r="B282" s="25">
        <v>831</v>
      </c>
      <c r="C282" s="26" t="s">
        <v>291</v>
      </c>
      <c r="D282" s="23">
        <v>16255132.76</v>
      </c>
      <c r="E282" s="21">
        <v>3.1713173891275924E-3</v>
      </c>
      <c r="F282" s="23">
        <f t="shared" si="24"/>
        <v>17058090.025506038</v>
      </c>
      <c r="G282" s="23">
        <v>16957686.809999999</v>
      </c>
      <c r="H282" s="23">
        <f t="shared" si="25"/>
        <v>100403.21550603956</v>
      </c>
      <c r="I282" s="23">
        <f t="shared" si="26"/>
        <v>-1392412.2281693856</v>
      </c>
      <c r="J282" s="23">
        <f t="shared" si="27"/>
        <v>-1292009.012663346</v>
      </c>
      <c r="K282" s="23">
        <f t="shared" si="28"/>
        <v>587003.26518646232</v>
      </c>
      <c r="L282" s="23"/>
      <c r="M282" s="22">
        <f t="shared" si="29"/>
        <v>8.6518948661820606E-4</v>
      </c>
      <c r="N282" s="27">
        <v>1075</v>
      </c>
      <c r="O282" s="1" t="s">
        <v>291</v>
      </c>
    </row>
    <row r="283" spans="1:15" ht="11.5">
      <c r="A283" s="24">
        <v>17</v>
      </c>
      <c r="B283" s="25">
        <v>832</v>
      </c>
      <c r="C283" s="26" t="s">
        <v>292</v>
      </c>
      <c r="D283" s="23">
        <v>9953320.4299999997</v>
      </c>
      <c r="E283" s="21">
        <v>-1.0760427315116915E-2</v>
      </c>
      <c r="F283" s="23">
        <f t="shared" si="24"/>
        <v>10444986.113275427</v>
      </c>
      <c r="G283" s="23">
        <v>10413207.619999999</v>
      </c>
      <c r="H283" s="23">
        <f t="shared" si="25"/>
        <v>31778.493275428191</v>
      </c>
      <c r="I283" s="23">
        <f t="shared" si="26"/>
        <v>-852599.93149512541</v>
      </c>
      <c r="J283" s="23">
        <f t="shared" si="27"/>
        <v>-820821.43821969721</v>
      </c>
      <c r="K283" s="23">
        <f t="shared" si="28"/>
        <v>359433.02820844651</v>
      </c>
      <c r="L283" s="23"/>
      <c r="M283" s="22">
        <f t="shared" si="29"/>
        <v>5.2977163091334864E-4</v>
      </c>
      <c r="N283" s="27">
        <v>1079</v>
      </c>
      <c r="O283" s="1" t="s">
        <v>292</v>
      </c>
    </row>
    <row r="284" spans="1:15" ht="11.5">
      <c r="A284" s="24">
        <v>2</v>
      </c>
      <c r="B284" s="25">
        <v>833</v>
      </c>
      <c r="C284" s="26" t="s">
        <v>293</v>
      </c>
      <c r="D284" s="23">
        <v>4909112.4800000004</v>
      </c>
      <c r="E284" s="21">
        <v>2.3278696338876192E-2</v>
      </c>
      <c r="F284" s="23">
        <f t="shared" si="24"/>
        <v>5151608.6558972662</v>
      </c>
      <c r="G284" s="23">
        <v>5026997.54</v>
      </c>
      <c r="H284" s="23">
        <f t="shared" si="25"/>
        <v>124611.11589726619</v>
      </c>
      <c r="I284" s="23">
        <f t="shared" si="26"/>
        <v>-420513.83692365116</v>
      </c>
      <c r="J284" s="23">
        <f t="shared" si="27"/>
        <v>-295902.72102638497</v>
      </c>
      <c r="K284" s="23">
        <f t="shared" si="28"/>
        <v>177277.23897885976</v>
      </c>
      <c r="L284" s="23"/>
      <c r="M284" s="22">
        <f t="shared" si="29"/>
        <v>2.6129054551765033E-4</v>
      </c>
      <c r="N284" s="27">
        <v>1081</v>
      </c>
      <c r="O284" s="1" t="s">
        <v>439</v>
      </c>
    </row>
    <row r="285" spans="1:15" ht="11.5">
      <c r="A285" s="24">
        <v>5</v>
      </c>
      <c r="B285" s="25">
        <v>834</v>
      </c>
      <c r="C285" s="26" t="s">
        <v>294</v>
      </c>
      <c r="D285" s="23">
        <v>18229342.190000001</v>
      </c>
      <c r="E285" s="21">
        <v>8.125479304438795E-3</v>
      </c>
      <c r="F285" s="23">
        <f t="shared" si="24"/>
        <v>19129819.779015783</v>
      </c>
      <c r="G285" s="23">
        <v>18517852.98</v>
      </c>
      <c r="H285" s="23">
        <f t="shared" si="25"/>
        <v>611966.79901578277</v>
      </c>
      <c r="I285" s="23">
        <f t="shared" si="26"/>
        <v>-1561522.7111095027</v>
      </c>
      <c r="J285" s="23">
        <f t="shared" si="27"/>
        <v>-949555.91209371993</v>
      </c>
      <c r="K285" s="23">
        <f t="shared" si="28"/>
        <v>658295.66240536422</v>
      </c>
      <c r="L285" s="23"/>
      <c r="M285" s="22">
        <f t="shared" si="29"/>
        <v>9.7026800356650586E-4</v>
      </c>
      <c r="N285" s="27">
        <v>1083</v>
      </c>
      <c r="O285" s="1" t="s">
        <v>294</v>
      </c>
    </row>
    <row r="286" spans="1:15" ht="11.5">
      <c r="A286" s="24">
        <v>6</v>
      </c>
      <c r="B286" s="25">
        <v>837</v>
      </c>
      <c r="C286" s="26" t="s">
        <v>295</v>
      </c>
      <c r="D286" s="23">
        <v>769420198.77999997</v>
      </c>
      <c r="E286" s="21">
        <v>7.1409570981275225E-3</v>
      </c>
      <c r="F286" s="23">
        <f t="shared" si="24"/>
        <v>807427365.37526691</v>
      </c>
      <c r="G286" s="23">
        <v>804240687.63999999</v>
      </c>
      <c r="H286" s="23">
        <f t="shared" si="25"/>
        <v>3186677.7352669239</v>
      </c>
      <c r="I286" s="23">
        <f t="shared" si="26"/>
        <v>-65908418.540765673</v>
      </c>
      <c r="J286" s="23">
        <f t="shared" si="27"/>
        <v>-62721740.805498749</v>
      </c>
      <c r="K286" s="23">
        <f t="shared" si="28"/>
        <v>27785203.335631009</v>
      </c>
      <c r="L286" s="23"/>
      <c r="M286" s="22">
        <f t="shared" si="29"/>
        <v>4.0952865572052473E-2</v>
      </c>
      <c r="N286" s="27">
        <v>1088</v>
      </c>
      <c r="O286" s="1" t="s">
        <v>440</v>
      </c>
    </row>
    <row r="287" spans="1:15" ht="11.5">
      <c r="A287" s="24">
        <v>11</v>
      </c>
      <c r="B287" s="25">
        <v>844</v>
      </c>
      <c r="C287" s="26" t="s">
        <v>296</v>
      </c>
      <c r="D287" s="23">
        <v>3657378.51</v>
      </c>
      <c r="E287" s="21">
        <v>4.5567897147944438E-2</v>
      </c>
      <c r="F287" s="23">
        <f t="shared" si="24"/>
        <v>3838042.5925805322</v>
      </c>
      <c r="G287" s="23">
        <v>3787758.78</v>
      </c>
      <c r="H287" s="23">
        <f t="shared" si="25"/>
        <v>50283.812580532394</v>
      </c>
      <c r="I287" s="23">
        <f t="shared" si="26"/>
        <v>-313290.49325881532</v>
      </c>
      <c r="J287" s="23">
        <f t="shared" si="27"/>
        <v>-263006.68067828292</v>
      </c>
      <c r="K287" s="23">
        <f t="shared" si="28"/>
        <v>132074.78272190984</v>
      </c>
      <c r="L287" s="23"/>
      <c r="M287" s="22">
        <f t="shared" si="29"/>
        <v>1.9466623140858061E-4</v>
      </c>
      <c r="N287" s="27">
        <v>1105</v>
      </c>
      <c r="O287" s="1" t="s">
        <v>296</v>
      </c>
    </row>
    <row r="288" spans="1:15" ht="11.5">
      <c r="A288" s="24">
        <v>19</v>
      </c>
      <c r="B288" s="25">
        <v>845</v>
      </c>
      <c r="C288" s="26" t="s">
        <v>297</v>
      </c>
      <c r="D288" s="23">
        <v>8290905.71</v>
      </c>
      <c r="E288" s="21">
        <v>-6.2420670087483783E-3</v>
      </c>
      <c r="F288" s="23">
        <f t="shared" si="24"/>
        <v>8700452.8404824957</v>
      </c>
      <c r="G288" s="23">
        <v>8582156.9499999993</v>
      </c>
      <c r="H288" s="23">
        <f t="shared" si="25"/>
        <v>118295.89048249647</v>
      </c>
      <c r="I288" s="23">
        <f t="shared" si="26"/>
        <v>-710197.73653349013</v>
      </c>
      <c r="J288" s="23">
        <f t="shared" si="27"/>
        <v>-591901.84605099366</v>
      </c>
      <c r="K288" s="23">
        <f t="shared" si="28"/>
        <v>299400.12148649379</v>
      </c>
      <c r="L288" s="23"/>
      <c r="M288" s="22">
        <f t="shared" si="29"/>
        <v>4.4128858009000069E-4</v>
      </c>
      <c r="N288" s="27">
        <v>1101</v>
      </c>
      <c r="O288" s="1" t="s">
        <v>297</v>
      </c>
    </row>
    <row r="289" spans="1:15" ht="11.5">
      <c r="A289" s="24">
        <v>14</v>
      </c>
      <c r="B289" s="25">
        <v>846</v>
      </c>
      <c r="C289" s="26" t="s">
        <v>298</v>
      </c>
      <c r="D289" s="23">
        <v>14979143.4</v>
      </c>
      <c r="E289" s="21">
        <v>1.1539024158054946E-2</v>
      </c>
      <c r="F289" s="23">
        <f t="shared" si="24"/>
        <v>15719070.424999999</v>
      </c>
      <c r="G289" s="23">
        <v>15272623.460000001</v>
      </c>
      <c r="H289" s="23">
        <f t="shared" si="25"/>
        <v>446446.96499999799</v>
      </c>
      <c r="I289" s="23">
        <f t="shared" si="26"/>
        <v>-1283111.1714440866</v>
      </c>
      <c r="J289" s="23">
        <f t="shared" si="27"/>
        <v>-836664.2064440886</v>
      </c>
      <c r="K289" s="23">
        <f t="shared" si="28"/>
        <v>540924.90140303515</v>
      </c>
      <c r="L289" s="23"/>
      <c r="M289" s="22">
        <f t="shared" si="29"/>
        <v>7.9727416438686105E-4</v>
      </c>
      <c r="N289" s="27">
        <v>1108</v>
      </c>
      <c r="O289" s="1" t="s">
        <v>441</v>
      </c>
    </row>
    <row r="290" spans="1:15" ht="11.5">
      <c r="A290" s="24">
        <v>12</v>
      </c>
      <c r="B290" s="25">
        <v>848</v>
      </c>
      <c r="C290" s="26" t="s">
        <v>299</v>
      </c>
      <c r="D290" s="23">
        <v>12020913.27</v>
      </c>
      <c r="E290" s="21">
        <v>-5.3700426569756772E-3</v>
      </c>
      <c r="F290" s="23">
        <f t="shared" si="24"/>
        <v>12614712.151293445</v>
      </c>
      <c r="G290" s="23">
        <v>12456271.76</v>
      </c>
      <c r="H290" s="23">
        <f t="shared" si="25"/>
        <v>158440.3912934456</v>
      </c>
      <c r="I290" s="23">
        <f t="shared" si="26"/>
        <v>-1029709.623295112</v>
      </c>
      <c r="J290" s="23">
        <f t="shared" si="27"/>
        <v>-871269.23200166645</v>
      </c>
      <c r="K290" s="23">
        <f t="shared" si="28"/>
        <v>434097.67512801744</v>
      </c>
      <c r="L290" s="23"/>
      <c r="M290" s="22">
        <f t="shared" si="29"/>
        <v>6.3982053756866887E-4</v>
      </c>
      <c r="N290" s="27">
        <v>1867</v>
      </c>
      <c r="O290" s="1" t="s">
        <v>299</v>
      </c>
    </row>
    <row r="291" spans="1:15" ht="11.5">
      <c r="A291" s="24">
        <v>16</v>
      </c>
      <c r="B291" s="25">
        <v>849</v>
      </c>
      <c r="C291" s="26" t="s">
        <v>300</v>
      </c>
      <c r="D291" s="23">
        <v>8362367.6600000001</v>
      </c>
      <c r="E291" s="21">
        <v>-4.1025472867415876E-2</v>
      </c>
      <c r="F291" s="23">
        <f t="shared" si="24"/>
        <v>8775444.8072966877</v>
      </c>
      <c r="G291" s="23">
        <v>8977045.4600000009</v>
      </c>
      <c r="H291" s="23">
        <f t="shared" si="25"/>
        <v>-201600.65270331316</v>
      </c>
      <c r="I291" s="23">
        <f t="shared" si="26"/>
        <v>-716319.15642577701</v>
      </c>
      <c r="J291" s="23">
        <f t="shared" si="27"/>
        <v>-917919.80912909016</v>
      </c>
      <c r="K291" s="23">
        <f t="shared" si="28"/>
        <v>301980.74624089856</v>
      </c>
      <c r="L291" s="23"/>
      <c r="M291" s="22">
        <f t="shared" si="29"/>
        <v>4.4509218654133524E-4</v>
      </c>
      <c r="N291" s="27">
        <v>1115</v>
      </c>
      <c r="O291" s="1" t="s">
        <v>300</v>
      </c>
    </row>
    <row r="292" spans="1:15" ht="11.5">
      <c r="A292" s="24">
        <v>13</v>
      </c>
      <c r="B292" s="25">
        <v>850</v>
      </c>
      <c r="C292" s="26" t="s">
        <v>301</v>
      </c>
      <c r="D292" s="23">
        <v>6616463.7699999996</v>
      </c>
      <c r="E292" s="21">
        <v>-1.3023088824203411E-2</v>
      </c>
      <c r="F292" s="23">
        <f t="shared" si="24"/>
        <v>6943298.2372737676</v>
      </c>
      <c r="G292" s="23">
        <v>6874965.6699999999</v>
      </c>
      <c r="H292" s="23">
        <f t="shared" si="25"/>
        <v>68332.567273767665</v>
      </c>
      <c r="I292" s="23">
        <f t="shared" si="26"/>
        <v>-566765.29171501601</v>
      </c>
      <c r="J292" s="23">
        <f t="shared" si="27"/>
        <v>-498432.72444124834</v>
      </c>
      <c r="K292" s="23">
        <f t="shared" si="28"/>
        <v>238932.88934158973</v>
      </c>
      <c r="L292" s="23"/>
      <c r="M292" s="22">
        <f t="shared" si="29"/>
        <v>3.5216537304948224E-4</v>
      </c>
      <c r="N292" s="27">
        <v>1118</v>
      </c>
      <c r="O292" s="1" t="s">
        <v>301</v>
      </c>
    </row>
    <row r="293" spans="1:15" ht="11.5">
      <c r="A293" s="24">
        <v>19</v>
      </c>
      <c r="B293" s="25">
        <v>851</v>
      </c>
      <c r="C293" s="26" t="s">
        <v>302</v>
      </c>
      <c r="D293" s="23">
        <v>71741416.980000004</v>
      </c>
      <c r="E293" s="21">
        <v>-3.405807486114506E-4</v>
      </c>
      <c r="F293" s="23">
        <f t="shared" si="24"/>
        <v>75285238.667113021</v>
      </c>
      <c r="G293" s="23">
        <v>74427485.670000002</v>
      </c>
      <c r="H293" s="23">
        <f t="shared" si="25"/>
        <v>857752.99711301923</v>
      </c>
      <c r="I293" s="23">
        <f t="shared" si="26"/>
        <v>-6145358.9917742889</v>
      </c>
      <c r="J293" s="23">
        <f t="shared" si="27"/>
        <v>-5287605.9946612697</v>
      </c>
      <c r="K293" s="23">
        <f t="shared" si="28"/>
        <v>2590716.8300705724</v>
      </c>
      <c r="L293" s="23"/>
      <c r="M293" s="22">
        <f t="shared" si="29"/>
        <v>3.818481254052142E-3</v>
      </c>
      <c r="N293" s="27">
        <v>1120</v>
      </c>
      <c r="O293" s="1" t="s">
        <v>442</v>
      </c>
    </row>
    <row r="294" spans="1:15" ht="11.5">
      <c r="A294" s="24">
        <v>2</v>
      </c>
      <c r="B294" s="25">
        <v>853</v>
      </c>
      <c r="C294" s="26" t="s">
        <v>303</v>
      </c>
      <c r="D294" s="23">
        <v>600249494.72000003</v>
      </c>
      <c r="E294" s="21">
        <v>5.3760808598249388E-3</v>
      </c>
      <c r="F294" s="23">
        <f t="shared" si="24"/>
        <v>629900110.3143419</v>
      </c>
      <c r="G294" s="23">
        <v>629671835.38999999</v>
      </c>
      <c r="H294" s="23">
        <f t="shared" si="25"/>
        <v>228274.92434191704</v>
      </c>
      <c r="I294" s="23">
        <f t="shared" si="26"/>
        <v>-51417281.466769345</v>
      </c>
      <c r="J294" s="23">
        <f t="shared" si="27"/>
        <v>-51189006.542427428</v>
      </c>
      <c r="K294" s="23">
        <f t="shared" si="28"/>
        <v>21676132.611737844</v>
      </c>
      <c r="L294" s="23"/>
      <c r="M294" s="22">
        <f t="shared" si="29"/>
        <v>3.1948650303095676E-2</v>
      </c>
      <c r="N294" s="27">
        <v>1124</v>
      </c>
      <c r="O294" s="1" t="s">
        <v>443</v>
      </c>
    </row>
    <row r="295" spans="1:15" ht="11.5">
      <c r="A295" s="24">
        <v>11</v>
      </c>
      <c r="B295" s="25">
        <v>857</v>
      </c>
      <c r="C295" s="26" t="s">
        <v>305</v>
      </c>
      <c r="D295" s="23">
        <v>6843947.9000000004</v>
      </c>
      <c r="E295" s="21">
        <v>-1.0067851484261117E-2</v>
      </c>
      <c r="F295" s="23">
        <f t="shared" si="24"/>
        <v>7182019.4354458787</v>
      </c>
      <c r="G295" s="23">
        <v>7128414.79</v>
      </c>
      <c r="H295" s="23">
        <f t="shared" si="25"/>
        <v>53604.645445878617</v>
      </c>
      <c r="I295" s="23">
        <f t="shared" si="26"/>
        <v>-586251.54808727559</v>
      </c>
      <c r="J295" s="23">
        <f t="shared" si="27"/>
        <v>-532646.90264139697</v>
      </c>
      <c r="K295" s="23">
        <f t="shared" si="28"/>
        <v>247147.76700882707</v>
      </c>
      <c r="L295" s="23"/>
      <c r="M295" s="22">
        <f t="shared" si="29"/>
        <v>3.6427335645105799E-4</v>
      </c>
      <c r="N295" s="27">
        <v>1133</v>
      </c>
      <c r="O295" s="1" t="s">
        <v>305</v>
      </c>
    </row>
    <row r="296" spans="1:15" ht="11.5">
      <c r="A296" s="24">
        <v>1</v>
      </c>
      <c r="B296" s="25">
        <v>858</v>
      </c>
      <c r="C296" s="26" t="s">
        <v>306</v>
      </c>
      <c r="D296" s="23">
        <v>159343720.58000001</v>
      </c>
      <c r="E296" s="21">
        <v>9.4166164612299146E-3</v>
      </c>
      <c r="F296" s="23">
        <f t="shared" si="24"/>
        <v>167214846.58318594</v>
      </c>
      <c r="G296" s="23">
        <v>165743694.5</v>
      </c>
      <c r="H296" s="23">
        <f t="shared" si="25"/>
        <v>1471152.083185941</v>
      </c>
      <c r="I296" s="23">
        <f t="shared" si="26"/>
        <v>-13649359.146642728</v>
      </c>
      <c r="J296" s="23">
        <f t="shared" si="27"/>
        <v>-12178207.063456787</v>
      </c>
      <c r="K296" s="23">
        <f t="shared" si="28"/>
        <v>5754199.9593868162</v>
      </c>
      <c r="L296" s="23"/>
      <c r="M296" s="22">
        <f t="shared" si="29"/>
        <v>8.4811680002818447E-3</v>
      </c>
      <c r="N296" s="27">
        <v>1135</v>
      </c>
      <c r="O296" s="1" t="s">
        <v>444</v>
      </c>
    </row>
    <row r="297" spans="1:15" ht="11.5">
      <c r="A297" s="24">
        <v>17</v>
      </c>
      <c r="B297" s="25">
        <v>859</v>
      </c>
      <c r="C297" s="26" t="s">
        <v>307</v>
      </c>
      <c r="D297" s="23">
        <v>16806258.370000001</v>
      </c>
      <c r="E297" s="21">
        <v>1.4952325470231865E-2</v>
      </c>
      <c r="F297" s="23">
        <f t="shared" si="24"/>
        <v>17636439.67109466</v>
      </c>
      <c r="G297" s="23">
        <v>17416647.050000001</v>
      </c>
      <c r="H297" s="23">
        <f t="shared" si="25"/>
        <v>219792.62109465897</v>
      </c>
      <c r="I297" s="23">
        <f t="shared" si="26"/>
        <v>-1439621.5650570972</v>
      </c>
      <c r="J297" s="23">
        <f t="shared" si="27"/>
        <v>-1219828.9439624383</v>
      </c>
      <c r="K297" s="23">
        <f t="shared" si="28"/>
        <v>606905.44238639076</v>
      </c>
      <c r="L297" s="23"/>
      <c r="M297" s="22">
        <f t="shared" si="29"/>
        <v>8.9452348779913815E-4</v>
      </c>
      <c r="N297" s="27">
        <v>1140</v>
      </c>
      <c r="O297" s="1" t="s">
        <v>307</v>
      </c>
    </row>
    <row r="298" spans="1:15" ht="11.5">
      <c r="A298" s="24">
        <v>4</v>
      </c>
      <c r="B298" s="25">
        <v>886</v>
      </c>
      <c r="C298" s="26" t="s">
        <v>308</v>
      </c>
      <c r="D298" s="23">
        <v>43847503.770000003</v>
      </c>
      <c r="E298" s="21">
        <v>-1.0007843453347855E-2</v>
      </c>
      <c r="F298" s="23">
        <f t="shared" si="24"/>
        <v>46013445.583349116</v>
      </c>
      <c r="G298" s="23">
        <v>46291916.789999999</v>
      </c>
      <c r="H298" s="23">
        <f t="shared" si="25"/>
        <v>-278471.20665088296</v>
      </c>
      <c r="I298" s="23">
        <f t="shared" si="26"/>
        <v>-3755970.5802151351</v>
      </c>
      <c r="J298" s="23">
        <f t="shared" si="27"/>
        <v>-4034441.7868660181</v>
      </c>
      <c r="K298" s="23">
        <f t="shared" si="28"/>
        <v>1583415.4210417978</v>
      </c>
      <c r="L298" s="23"/>
      <c r="M298" s="22">
        <f t="shared" si="29"/>
        <v>2.3338104853630345E-3</v>
      </c>
      <c r="N298" s="27">
        <v>1148</v>
      </c>
      <c r="O298" s="1" t="s">
        <v>445</v>
      </c>
    </row>
    <row r="299" spans="1:15" ht="11.5">
      <c r="A299" s="24">
        <v>6</v>
      </c>
      <c r="B299" s="25">
        <v>887</v>
      </c>
      <c r="C299" s="26" t="s">
        <v>309</v>
      </c>
      <c r="D299" s="23">
        <v>13691214.789999999</v>
      </c>
      <c r="E299" s="21">
        <v>-1.3025962754658291E-2</v>
      </c>
      <c r="F299" s="23">
        <f t="shared" si="24"/>
        <v>14367521.809545634</v>
      </c>
      <c r="G299" s="23">
        <v>14303557.789999999</v>
      </c>
      <c r="H299" s="23">
        <f t="shared" si="25"/>
        <v>63964.019545635208</v>
      </c>
      <c r="I299" s="23">
        <f t="shared" si="26"/>
        <v>-1172787.4003589218</v>
      </c>
      <c r="J299" s="23">
        <f t="shared" si="27"/>
        <v>-1108823.3808132866</v>
      </c>
      <c r="K299" s="23">
        <f t="shared" si="28"/>
        <v>494415.38895799115</v>
      </c>
      <c r="L299" s="23"/>
      <c r="M299" s="22">
        <f t="shared" si="29"/>
        <v>7.2872336819595985E-4</v>
      </c>
      <c r="N299" s="27">
        <v>1150</v>
      </c>
      <c r="O299" s="1" t="s">
        <v>309</v>
      </c>
    </row>
    <row r="300" spans="1:15" ht="11.5">
      <c r="A300" s="24">
        <v>17</v>
      </c>
      <c r="B300" s="25">
        <v>889</v>
      </c>
      <c r="C300" s="26" t="s">
        <v>310</v>
      </c>
      <c r="D300" s="23">
        <v>6795755.0599999996</v>
      </c>
      <c r="E300" s="21">
        <v>-8.0891227295954837E-4</v>
      </c>
      <c r="F300" s="23">
        <f t="shared" si="24"/>
        <v>7131446.0063978089</v>
      </c>
      <c r="G300" s="23">
        <v>6980349.9199999999</v>
      </c>
      <c r="H300" s="23">
        <f t="shared" si="25"/>
        <v>151096.08639780898</v>
      </c>
      <c r="I300" s="23">
        <f t="shared" si="26"/>
        <v>-582123.35665894474</v>
      </c>
      <c r="J300" s="23">
        <f t="shared" si="27"/>
        <v>-431027.27026113577</v>
      </c>
      <c r="K300" s="23">
        <f t="shared" si="28"/>
        <v>245407.4333642922</v>
      </c>
      <c r="L300" s="23"/>
      <c r="M300" s="22">
        <f t="shared" si="29"/>
        <v>3.6170826275949014E-4</v>
      </c>
      <c r="N300" s="27">
        <v>1154</v>
      </c>
      <c r="O300" s="1" t="s">
        <v>310</v>
      </c>
    </row>
    <row r="301" spans="1:15" ht="11.5">
      <c r="A301" s="24">
        <v>19</v>
      </c>
      <c r="B301" s="25">
        <v>890</v>
      </c>
      <c r="C301" s="26" t="s">
        <v>311</v>
      </c>
      <c r="D301" s="23">
        <v>3792081.28</v>
      </c>
      <c r="E301" s="21">
        <v>2.4466333303858005E-2</v>
      </c>
      <c r="F301" s="23">
        <f t="shared" si="24"/>
        <v>3979399.2957997941</v>
      </c>
      <c r="G301" s="23">
        <v>3829432.87</v>
      </c>
      <c r="H301" s="23">
        <f t="shared" si="25"/>
        <v>149966.42579979403</v>
      </c>
      <c r="I301" s="23">
        <f t="shared" si="26"/>
        <v>-324829.11228368309</v>
      </c>
      <c r="J301" s="23">
        <f t="shared" si="27"/>
        <v>-174862.68648388906</v>
      </c>
      <c r="K301" s="23">
        <f t="shared" si="28"/>
        <v>136939.15184070508</v>
      </c>
      <c r="L301" s="23"/>
      <c r="M301" s="22">
        <f t="shared" si="29"/>
        <v>2.0183586958644499E-4</v>
      </c>
      <c r="N301" s="27">
        <v>1156</v>
      </c>
      <c r="O301" s="1" t="s">
        <v>311</v>
      </c>
    </row>
    <row r="302" spans="1:15" ht="11.5">
      <c r="A302" s="24">
        <v>13</v>
      </c>
      <c r="B302" s="25">
        <v>892</v>
      </c>
      <c r="C302" s="26" t="s">
        <v>312</v>
      </c>
      <c r="D302" s="23">
        <v>9428936.3100000005</v>
      </c>
      <c r="E302" s="21">
        <v>2.7763027345158151E-2</v>
      </c>
      <c r="F302" s="23">
        <f t="shared" si="24"/>
        <v>9894698.9111359753</v>
      </c>
      <c r="G302" s="23">
        <v>9712919.5700000003</v>
      </c>
      <c r="H302" s="23">
        <f t="shared" si="25"/>
        <v>181779.34113597497</v>
      </c>
      <c r="I302" s="23">
        <f t="shared" si="26"/>
        <v>-807681.26662007812</v>
      </c>
      <c r="J302" s="23">
        <f t="shared" si="27"/>
        <v>-625901.92548410315</v>
      </c>
      <c r="K302" s="23">
        <f t="shared" si="28"/>
        <v>340496.5362586921</v>
      </c>
      <c r="L302" s="23"/>
      <c r="M302" s="22">
        <f t="shared" si="29"/>
        <v>5.0186096206357054E-4</v>
      </c>
      <c r="N302" s="27">
        <v>1164</v>
      </c>
      <c r="O302" s="1" t="s">
        <v>312</v>
      </c>
    </row>
    <row r="303" spans="1:15" ht="11.5">
      <c r="A303" s="24">
        <v>15</v>
      </c>
      <c r="B303" s="25">
        <v>893</v>
      </c>
      <c r="C303" s="26" t="s">
        <v>313</v>
      </c>
      <c r="D303" s="23">
        <v>21725824.890000001</v>
      </c>
      <c r="E303" s="21">
        <v>1.5418182352114953E-2</v>
      </c>
      <c r="F303" s="23">
        <f t="shared" si="24"/>
        <v>22799018.766795963</v>
      </c>
      <c r="G303" s="23">
        <v>22950675.73</v>
      </c>
      <c r="H303" s="23">
        <f t="shared" si="25"/>
        <v>-151656.9632040374</v>
      </c>
      <c r="I303" s="23">
        <f t="shared" si="26"/>
        <v>-1861030.8934753234</v>
      </c>
      <c r="J303" s="23">
        <f t="shared" si="27"/>
        <v>-2012687.8566793608</v>
      </c>
      <c r="K303" s="23">
        <f t="shared" si="28"/>
        <v>784560.19631422032</v>
      </c>
      <c r="L303" s="23"/>
      <c r="M303" s="22">
        <f t="shared" si="29"/>
        <v>1.1563704560562534E-3</v>
      </c>
      <c r="N303" s="27">
        <v>1158</v>
      </c>
      <c r="O303" s="1" t="s">
        <v>446</v>
      </c>
    </row>
    <row r="304" spans="1:15" ht="11.5">
      <c r="A304" s="24">
        <v>2</v>
      </c>
      <c r="B304" s="25">
        <v>895</v>
      </c>
      <c r="C304" s="26" t="s">
        <v>314</v>
      </c>
      <c r="D304" s="23">
        <v>53104532.780000001</v>
      </c>
      <c r="E304" s="21">
        <v>-2.3232857162324445E-3</v>
      </c>
      <c r="F304" s="23">
        <f t="shared" si="24"/>
        <v>55727745.46343825</v>
      </c>
      <c r="G304" s="23">
        <v>55304921.609999999</v>
      </c>
      <c r="H304" s="23">
        <f t="shared" si="25"/>
        <v>422823.85343825072</v>
      </c>
      <c r="I304" s="23">
        <f t="shared" si="26"/>
        <v>-4548926.2933644587</v>
      </c>
      <c r="J304" s="23">
        <f t="shared" si="27"/>
        <v>-4126102.439926208</v>
      </c>
      <c r="K304" s="23">
        <f t="shared" si="28"/>
        <v>1917704.0629757072</v>
      </c>
      <c r="L304" s="23"/>
      <c r="M304" s="22">
        <f t="shared" si="29"/>
        <v>2.8265215751475596E-3</v>
      </c>
      <c r="N304" s="27">
        <v>1167</v>
      </c>
      <c r="O304" s="1" t="s">
        <v>447</v>
      </c>
    </row>
    <row r="305" spans="1:15" ht="11.5">
      <c r="A305" s="24">
        <v>18</v>
      </c>
      <c r="B305" s="25">
        <v>785</v>
      </c>
      <c r="C305" s="26" t="s">
        <v>288</v>
      </c>
      <c r="D305" s="23">
        <v>8023625.7999999998</v>
      </c>
      <c r="E305" s="21">
        <v>-2.1810864266664062E-2</v>
      </c>
      <c r="F305" s="23">
        <f t="shared" si="24"/>
        <v>8419970.0641124081</v>
      </c>
      <c r="G305" s="23">
        <v>8376749.4199999999</v>
      </c>
      <c r="H305" s="23">
        <f t="shared" si="25"/>
        <v>43220.644112408161</v>
      </c>
      <c r="I305" s="23">
        <f t="shared" si="26"/>
        <v>-687302.57962995383</v>
      </c>
      <c r="J305" s="23">
        <f t="shared" si="27"/>
        <v>-644081.93551754567</v>
      </c>
      <c r="K305" s="23">
        <f t="shared" si="28"/>
        <v>289748.14372628607</v>
      </c>
      <c r="L305" s="23"/>
      <c r="M305" s="22">
        <f t="shared" si="29"/>
        <v>4.2706244170463443E-4</v>
      </c>
      <c r="N305" s="27">
        <v>1169</v>
      </c>
      <c r="O305" s="1" t="s">
        <v>288</v>
      </c>
    </row>
    <row r="306" spans="1:15" ht="11.5">
      <c r="A306" s="24">
        <v>15</v>
      </c>
      <c r="B306" s="25">
        <v>905</v>
      </c>
      <c r="C306" s="26" t="s">
        <v>315</v>
      </c>
      <c r="D306" s="23">
        <v>230564311.08000001</v>
      </c>
      <c r="E306" s="21">
        <v>2.3980357449438165E-2</v>
      </c>
      <c r="F306" s="23">
        <f t="shared" si="24"/>
        <v>241953531.42544371</v>
      </c>
      <c r="G306" s="23">
        <v>243182242.87</v>
      </c>
      <c r="H306" s="23">
        <f t="shared" si="25"/>
        <v>-1228711.4445562959</v>
      </c>
      <c r="I306" s="23">
        <f t="shared" si="26"/>
        <v>-19750104.220449455</v>
      </c>
      <c r="J306" s="23">
        <f t="shared" si="27"/>
        <v>-20978815.665005751</v>
      </c>
      <c r="K306" s="23">
        <f t="shared" si="28"/>
        <v>8326108.7705461001</v>
      </c>
      <c r="L306" s="23"/>
      <c r="M306" s="22">
        <f t="shared" si="29"/>
        <v>1.2271927943071784E-2</v>
      </c>
      <c r="N306" s="27">
        <v>1171</v>
      </c>
      <c r="O306" s="1" t="s">
        <v>448</v>
      </c>
    </row>
    <row r="307" spans="1:15" ht="11.5">
      <c r="A307" s="24">
        <v>6</v>
      </c>
      <c r="B307" s="25">
        <v>908</v>
      </c>
      <c r="C307" s="26" t="s">
        <v>316</v>
      </c>
      <c r="D307" s="23">
        <v>70710272.620000005</v>
      </c>
      <c r="E307" s="21">
        <v>9.7419199252979163E-3</v>
      </c>
      <c r="F307" s="23">
        <f t="shared" si="24"/>
        <v>74203158.712315246</v>
      </c>
      <c r="G307" s="23">
        <v>73614290.810000002</v>
      </c>
      <c r="H307" s="23">
        <f t="shared" si="25"/>
        <v>588867.90231524408</v>
      </c>
      <c r="I307" s="23">
        <f t="shared" si="26"/>
        <v>-6057031.3209351432</v>
      </c>
      <c r="J307" s="23">
        <f t="shared" si="27"/>
        <v>-5468163.4186198991</v>
      </c>
      <c r="K307" s="23">
        <f t="shared" si="28"/>
        <v>2553480.2774606752</v>
      </c>
      <c r="L307" s="23"/>
      <c r="M307" s="22">
        <f t="shared" si="29"/>
        <v>3.7635979582569218E-3</v>
      </c>
      <c r="N307" s="27">
        <v>1177</v>
      </c>
      <c r="O307" s="1" t="s">
        <v>316</v>
      </c>
    </row>
    <row r="308" spans="1:15" ht="11.5">
      <c r="A308" s="24">
        <v>12</v>
      </c>
      <c r="B308" s="25">
        <v>911</v>
      </c>
      <c r="C308" s="26" t="s">
        <v>1819</v>
      </c>
      <c r="D308" s="23">
        <v>5365896.08</v>
      </c>
      <c r="E308" s="21">
        <v>5.2302731536044304E-2</v>
      </c>
      <c r="F308" s="23">
        <f t="shared" si="24"/>
        <v>5630956.0648675971</v>
      </c>
      <c r="G308" s="23">
        <v>5493666.0099999998</v>
      </c>
      <c r="H308" s="23">
        <f t="shared" si="25"/>
        <v>137290.0548675973</v>
      </c>
      <c r="I308" s="23">
        <f t="shared" si="26"/>
        <v>-459641.85141962342</v>
      </c>
      <c r="J308" s="23">
        <f t="shared" si="27"/>
        <v>-322351.79655202612</v>
      </c>
      <c r="K308" s="23">
        <f t="shared" si="28"/>
        <v>193772.54963811437</v>
      </c>
      <c r="L308" s="23"/>
      <c r="M308" s="22">
        <f t="shared" si="29"/>
        <v>2.8560313491415894E-4</v>
      </c>
      <c r="N308" s="27">
        <v>1182</v>
      </c>
      <c r="O308" s="1" t="s">
        <v>1819</v>
      </c>
    </row>
    <row r="309" spans="1:15" ht="11.5">
      <c r="A309" s="24">
        <v>1</v>
      </c>
      <c r="B309" s="25">
        <v>92</v>
      </c>
      <c r="C309" s="26" t="s">
        <v>61</v>
      </c>
      <c r="D309" s="23">
        <v>806877187.96000004</v>
      </c>
      <c r="E309" s="21">
        <v>1.3689766431803205E-2</v>
      </c>
      <c r="F309" s="23">
        <f t="shared" si="24"/>
        <v>846734623.14735591</v>
      </c>
      <c r="G309" s="23">
        <v>845046429.71000004</v>
      </c>
      <c r="H309" s="23">
        <f t="shared" si="25"/>
        <v>1688193.437355876</v>
      </c>
      <c r="I309" s="23">
        <f t="shared" si="26"/>
        <v>-69116978.602051854</v>
      </c>
      <c r="J309" s="23">
        <f t="shared" si="27"/>
        <v>-67428785.164695978</v>
      </c>
      <c r="K309" s="23">
        <f t="shared" si="28"/>
        <v>29137845.315081324</v>
      </c>
      <c r="L309" s="23"/>
      <c r="M309" s="22">
        <f t="shared" si="29"/>
        <v>4.2946536969105276E-2</v>
      </c>
      <c r="N309" s="27">
        <v>1191</v>
      </c>
      <c r="O309" s="1" t="s">
        <v>371</v>
      </c>
    </row>
    <row r="310" spans="1:15" ht="11.5">
      <c r="A310" s="24">
        <v>11</v>
      </c>
      <c r="B310" s="25">
        <v>915</v>
      </c>
      <c r="C310" s="26" t="s">
        <v>317</v>
      </c>
      <c r="D310" s="23">
        <v>69734716.280000001</v>
      </c>
      <c r="E310" s="21">
        <v>-9.1331263233337436E-3</v>
      </c>
      <c r="F310" s="23">
        <f t="shared" si="24"/>
        <v>73179412.667396858</v>
      </c>
      <c r="G310" s="23">
        <v>72646690.939999998</v>
      </c>
      <c r="H310" s="23">
        <f t="shared" si="25"/>
        <v>532721.72739686072</v>
      </c>
      <c r="I310" s="23">
        <f t="shared" si="26"/>
        <v>-5973465.3115312196</v>
      </c>
      <c r="J310" s="23">
        <f t="shared" si="27"/>
        <v>-5440743.5841343589</v>
      </c>
      <c r="K310" s="23">
        <f t="shared" si="28"/>
        <v>2518251.1122850743</v>
      </c>
      <c r="L310" s="23"/>
      <c r="M310" s="22">
        <f t="shared" si="29"/>
        <v>3.7116733691788966E-3</v>
      </c>
      <c r="N310" s="27">
        <v>1194</v>
      </c>
      <c r="O310" s="1" t="s">
        <v>317</v>
      </c>
    </row>
    <row r="311" spans="1:15" ht="11.5">
      <c r="A311" s="24">
        <v>2</v>
      </c>
      <c r="B311" s="25">
        <v>918</v>
      </c>
      <c r="C311" s="26" t="s">
        <v>318</v>
      </c>
      <c r="D311" s="23">
        <v>6690705.6500000004</v>
      </c>
      <c r="E311" s="21">
        <v>-7.7060465650247833E-3</v>
      </c>
      <c r="F311" s="23">
        <f t="shared" si="24"/>
        <v>7021207.4547130242</v>
      </c>
      <c r="G311" s="23">
        <v>6842090.3799999999</v>
      </c>
      <c r="H311" s="23">
        <f t="shared" si="25"/>
        <v>179117.07471302431</v>
      </c>
      <c r="I311" s="23">
        <f t="shared" si="26"/>
        <v>-573124.83999312459</v>
      </c>
      <c r="J311" s="23">
        <f t="shared" si="27"/>
        <v>-394007.76528010028</v>
      </c>
      <c r="K311" s="23">
        <f t="shared" si="28"/>
        <v>241613.90257088936</v>
      </c>
      <c r="L311" s="23"/>
      <c r="M311" s="22">
        <f t="shared" si="29"/>
        <v>3.5611694299302857E-4</v>
      </c>
      <c r="N311" s="27">
        <v>1202</v>
      </c>
      <c r="O311" s="1" t="s">
        <v>318</v>
      </c>
    </row>
    <row r="312" spans="1:15" ht="11.5">
      <c r="A312" s="24">
        <v>11</v>
      </c>
      <c r="B312" s="25">
        <v>921</v>
      </c>
      <c r="C312" s="26" t="s">
        <v>319</v>
      </c>
      <c r="D312" s="23">
        <v>4869862.99</v>
      </c>
      <c r="E312" s="21">
        <v>-1.1924565756324399E-2</v>
      </c>
      <c r="F312" s="23">
        <f t="shared" si="24"/>
        <v>5110420.3528695153</v>
      </c>
      <c r="G312" s="23">
        <v>5018355.0999999996</v>
      </c>
      <c r="H312" s="23">
        <f t="shared" si="25"/>
        <v>92065.25286951568</v>
      </c>
      <c r="I312" s="23">
        <f t="shared" si="26"/>
        <v>-417151.73151163652</v>
      </c>
      <c r="J312" s="23">
        <f t="shared" si="27"/>
        <v>-325086.47864212084</v>
      </c>
      <c r="K312" s="23">
        <f t="shared" si="28"/>
        <v>175859.86644016241</v>
      </c>
      <c r="L312" s="23"/>
      <c r="M312" s="22">
        <f t="shared" si="29"/>
        <v>2.592014671567101E-4</v>
      </c>
      <c r="N312" s="27">
        <v>1211</v>
      </c>
      <c r="O312" s="1" t="s">
        <v>319</v>
      </c>
    </row>
    <row r="313" spans="1:15" ht="11.5">
      <c r="A313" s="24">
        <v>6</v>
      </c>
      <c r="B313" s="25">
        <v>922</v>
      </c>
      <c r="C313" s="26" t="s">
        <v>320</v>
      </c>
      <c r="D313" s="23">
        <v>14924556.869999999</v>
      </c>
      <c r="E313" s="21">
        <v>1.4659900908002881E-2</v>
      </c>
      <c r="F313" s="23">
        <f t="shared" si="24"/>
        <v>15661787.475874458</v>
      </c>
      <c r="G313" s="23">
        <v>15328723.119999999</v>
      </c>
      <c r="H313" s="23">
        <f t="shared" si="25"/>
        <v>333064.35587445833</v>
      </c>
      <c r="I313" s="23">
        <f t="shared" si="26"/>
        <v>-1278435.2974916836</v>
      </c>
      <c r="J313" s="23">
        <f t="shared" si="27"/>
        <v>-945370.9416172253</v>
      </c>
      <c r="K313" s="23">
        <f t="shared" si="28"/>
        <v>538953.67964691098</v>
      </c>
      <c r="L313" s="23"/>
      <c r="M313" s="22">
        <f t="shared" si="29"/>
        <v>7.9436876259382332E-4</v>
      </c>
      <c r="N313" s="27">
        <v>1213</v>
      </c>
      <c r="O313" s="1" t="s">
        <v>320</v>
      </c>
    </row>
    <row r="314" spans="1:15" ht="11.5">
      <c r="A314" s="24">
        <v>16</v>
      </c>
      <c r="B314" s="25">
        <v>924</v>
      </c>
      <c r="C314" s="26" t="s">
        <v>321</v>
      </c>
      <c r="D314" s="23">
        <v>9258577.0999999996</v>
      </c>
      <c r="E314" s="21">
        <v>-1.9174601318453412E-2</v>
      </c>
      <c r="F314" s="23">
        <f t="shared" si="24"/>
        <v>9715924.44132635</v>
      </c>
      <c r="G314" s="23">
        <v>9726090.4000000004</v>
      </c>
      <c r="H314" s="23">
        <f t="shared" si="25"/>
        <v>-10165.958673650399</v>
      </c>
      <c r="I314" s="23">
        <f t="shared" si="26"/>
        <v>-793088.32230596012</v>
      </c>
      <c r="J314" s="23">
        <f t="shared" si="27"/>
        <v>-803254.28097961051</v>
      </c>
      <c r="K314" s="23">
        <f t="shared" si="28"/>
        <v>334344.54636103555</v>
      </c>
      <c r="L314" s="23"/>
      <c r="M314" s="22">
        <f t="shared" si="29"/>
        <v>4.9279348783147557E-4</v>
      </c>
      <c r="N314" s="27">
        <v>1217</v>
      </c>
      <c r="O314" s="1" t="s">
        <v>449</v>
      </c>
    </row>
    <row r="315" spans="1:15" ht="11.5">
      <c r="A315" s="24">
        <v>11</v>
      </c>
      <c r="B315" s="25">
        <v>925</v>
      </c>
      <c r="C315" s="26" t="s">
        <v>322</v>
      </c>
      <c r="D315" s="23">
        <v>9526720.9399999995</v>
      </c>
      <c r="E315" s="21">
        <v>1.251285090427494E-2</v>
      </c>
      <c r="F315" s="23">
        <f t="shared" si="24"/>
        <v>9997313.8233780582</v>
      </c>
      <c r="G315" s="23">
        <v>9776694.2300000004</v>
      </c>
      <c r="H315" s="23">
        <f t="shared" si="25"/>
        <v>220619.5933780577</v>
      </c>
      <c r="I315" s="23">
        <f t="shared" si="26"/>
        <v>-816057.48332339956</v>
      </c>
      <c r="J315" s="23">
        <f t="shared" si="27"/>
        <v>-595437.88994534186</v>
      </c>
      <c r="K315" s="23">
        <f t="shared" si="28"/>
        <v>344027.7222503745</v>
      </c>
      <c r="L315" s="23"/>
      <c r="M315" s="22">
        <f t="shared" si="29"/>
        <v>5.0706560942498965E-4</v>
      </c>
      <c r="N315" s="27">
        <v>1220</v>
      </c>
      <c r="O315" s="1" t="s">
        <v>322</v>
      </c>
    </row>
    <row r="316" spans="1:15" ht="11.5">
      <c r="A316" s="24">
        <v>1</v>
      </c>
      <c r="B316" s="25">
        <v>927</v>
      </c>
      <c r="C316" s="26" t="s">
        <v>323</v>
      </c>
      <c r="D316" s="23">
        <v>113307976.63</v>
      </c>
      <c r="E316" s="21">
        <v>1.1196579331345035E-2</v>
      </c>
      <c r="F316" s="23">
        <f t="shared" si="24"/>
        <v>118905067.98681319</v>
      </c>
      <c r="G316" s="23">
        <v>116546757.89</v>
      </c>
      <c r="H316" s="23">
        <f t="shared" si="25"/>
        <v>2358310.096813187</v>
      </c>
      <c r="I316" s="23">
        <f t="shared" si="26"/>
        <v>-9705944.241623221</v>
      </c>
      <c r="J316" s="23">
        <f t="shared" si="27"/>
        <v>-7347634.144810034</v>
      </c>
      <c r="K316" s="23">
        <f t="shared" si="28"/>
        <v>4091763.0901884655</v>
      </c>
      <c r="L316" s="23"/>
      <c r="M316" s="22">
        <f t="shared" si="29"/>
        <v>6.0308870790334529E-3</v>
      </c>
      <c r="N316" s="27">
        <v>1224</v>
      </c>
      <c r="O316" s="1" t="s">
        <v>450</v>
      </c>
    </row>
    <row r="317" spans="1:15" ht="11.5">
      <c r="A317" s="24">
        <v>13</v>
      </c>
      <c r="B317" s="25">
        <v>931</v>
      </c>
      <c r="C317" s="26" t="s">
        <v>324</v>
      </c>
      <c r="D317" s="23">
        <v>17182821.16</v>
      </c>
      <c r="E317" s="21">
        <v>1.0055834466703582E-2</v>
      </c>
      <c r="F317" s="23">
        <f t="shared" si="24"/>
        <v>18031603.590511069</v>
      </c>
      <c r="G317" s="23">
        <v>17442142.449999999</v>
      </c>
      <c r="H317" s="23">
        <f t="shared" si="25"/>
        <v>589461.14051106945</v>
      </c>
      <c r="I317" s="23">
        <f t="shared" si="26"/>
        <v>-1471877.877030127</v>
      </c>
      <c r="J317" s="23">
        <f t="shared" si="27"/>
        <v>-882416.73651905754</v>
      </c>
      <c r="K317" s="23">
        <f t="shared" si="28"/>
        <v>620503.82946457318</v>
      </c>
      <c r="L317" s="23"/>
      <c r="M317" s="22">
        <f t="shared" si="29"/>
        <v>9.1456627500794698E-4</v>
      </c>
      <c r="N317" s="27">
        <v>1228</v>
      </c>
      <c r="O317" s="1" t="s">
        <v>324</v>
      </c>
    </row>
    <row r="318" spans="1:15" ht="11.5">
      <c r="A318" s="24">
        <v>14</v>
      </c>
      <c r="B318" s="25">
        <v>934</v>
      </c>
      <c r="C318" s="26" t="s">
        <v>325</v>
      </c>
      <c r="D318" s="23">
        <v>9182569.9499999993</v>
      </c>
      <c r="E318" s="21">
        <v>8.1834469664625979E-3</v>
      </c>
      <c r="F318" s="23">
        <f t="shared" si="24"/>
        <v>9636162.7545763869</v>
      </c>
      <c r="G318" s="23">
        <v>9504040.9900000002</v>
      </c>
      <c r="H318" s="23">
        <f t="shared" si="25"/>
        <v>132121.76457638666</v>
      </c>
      <c r="I318" s="23">
        <f t="shared" si="26"/>
        <v>-786577.56126506987</v>
      </c>
      <c r="J318" s="23">
        <f t="shared" si="27"/>
        <v>-654455.79668868321</v>
      </c>
      <c r="K318" s="23">
        <f t="shared" si="28"/>
        <v>331599.78592836112</v>
      </c>
      <c r="L318" s="23"/>
      <c r="M318" s="22">
        <f t="shared" si="29"/>
        <v>4.887479603012646E-4</v>
      </c>
      <c r="N318" s="27">
        <v>1237</v>
      </c>
      <c r="O318" s="1" t="s">
        <v>325</v>
      </c>
    </row>
    <row r="319" spans="1:15" ht="11.5">
      <c r="A319" s="24">
        <v>8</v>
      </c>
      <c r="B319" s="25">
        <v>935</v>
      </c>
      <c r="C319" s="26" t="s">
        <v>326</v>
      </c>
      <c r="D319" s="23">
        <v>8558105.4700000007</v>
      </c>
      <c r="E319" s="21">
        <v>-9.5932339021092532E-3</v>
      </c>
      <c r="F319" s="23">
        <f t="shared" si="24"/>
        <v>8980851.5076708421</v>
      </c>
      <c r="G319" s="23">
        <v>8873271.6400000006</v>
      </c>
      <c r="H319" s="23">
        <f t="shared" si="25"/>
        <v>107579.86767084152</v>
      </c>
      <c r="I319" s="23">
        <f t="shared" si="26"/>
        <v>-733086.02780007746</v>
      </c>
      <c r="J319" s="23">
        <f t="shared" si="27"/>
        <v>-625506.16012923594</v>
      </c>
      <c r="K319" s="23">
        <f t="shared" si="28"/>
        <v>309049.20488020207</v>
      </c>
      <c r="L319" s="23"/>
      <c r="M319" s="22">
        <f t="shared" si="29"/>
        <v>4.5551045244208527E-4</v>
      </c>
      <c r="N319" s="27">
        <v>1239</v>
      </c>
      <c r="O319" s="1" t="s">
        <v>326</v>
      </c>
    </row>
    <row r="320" spans="1:15" ht="11.5">
      <c r="A320" s="24">
        <v>6</v>
      </c>
      <c r="B320" s="25">
        <v>936</v>
      </c>
      <c r="C320" s="26" t="s">
        <v>327</v>
      </c>
      <c r="D320" s="23">
        <v>17809135.469999999</v>
      </c>
      <c r="E320" s="21">
        <v>-1.2232674529282993E-2</v>
      </c>
      <c r="F320" s="23">
        <f t="shared" si="24"/>
        <v>18688856.043750502</v>
      </c>
      <c r="G320" s="23">
        <v>18394771.460000001</v>
      </c>
      <c r="H320" s="23">
        <f t="shared" si="25"/>
        <v>294084.58375050128</v>
      </c>
      <c r="I320" s="23">
        <f t="shared" si="26"/>
        <v>-1525527.866654787</v>
      </c>
      <c r="J320" s="23">
        <f t="shared" si="27"/>
        <v>-1231443.2829042857</v>
      </c>
      <c r="K320" s="23">
        <f t="shared" si="28"/>
        <v>643121.21133595973</v>
      </c>
      <c r="L320" s="23"/>
      <c r="M320" s="22">
        <f t="shared" si="29"/>
        <v>9.4790224121204798E-4</v>
      </c>
      <c r="N320" s="27">
        <v>1242</v>
      </c>
      <c r="O320" s="1" t="s">
        <v>451</v>
      </c>
    </row>
    <row r="321" spans="1:15" ht="11.5">
      <c r="A321" s="24">
        <v>21</v>
      </c>
      <c r="B321" s="25">
        <v>941</v>
      </c>
      <c r="C321" s="26" t="s">
        <v>328</v>
      </c>
      <c r="D321" s="23">
        <v>1226585.8600000001</v>
      </c>
      <c r="E321" s="21">
        <v>4.3276955553805639E-2</v>
      </c>
      <c r="F321" s="23">
        <f t="shared" si="24"/>
        <v>1287175.708301797</v>
      </c>
      <c r="G321" s="23">
        <v>1264939.3799999999</v>
      </c>
      <c r="H321" s="23">
        <f t="shared" si="25"/>
        <v>22236.328301797155</v>
      </c>
      <c r="I321" s="23">
        <f t="shared" si="26"/>
        <v>-105069.16034339803</v>
      </c>
      <c r="J321" s="23">
        <f t="shared" si="27"/>
        <v>-82832.832041600879</v>
      </c>
      <c r="K321" s="23">
        <f t="shared" si="28"/>
        <v>44294.310940561336</v>
      </c>
      <c r="L321" s="23"/>
      <c r="M321" s="22">
        <f t="shared" si="29"/>
        <v>6.528579041310462E-5</v>
      </c>
      <c r="N321" s="27">
        <v>1260</v>
      </c>
      <c r="O321" s="1" t="s">
        <v>328</v>
      </c>
    </row>
    <row r="322" spans="1:15" ht="11.5">
      <c r="A322" s="24">
        <v>15</v>
      </c>
      <c r="B322" s="25">
        <v>946</v>
      </c>
      <c r="C322" s="26" t="s">
        <v>329</v>
      </c>
      <c r="D322" s="23">
        <v>19249732.710000001</v>
      </c>
      <c r="E322" s="21">
        <v>-8.8958787018509882E-3</v>
      </c>
      <c r="F322" s="23">
        <f t="shared" si="24"/>
        <v>20200614.684743326</v>
      </c>
      <c r="G322" s="23">
        <v>20281642.300000001</v>
      </c>
      <c r="H322" s="23">
        <f t="shared" si="25"/>
        <v>-81027.615256674588</v>
      </c>
      <c r="I322" s="23">
        <f t="shared" si="26"/>
        <v>-1648929.2096311497</v>
      </c>
      <c r="J322" s="23">
        <f t="shared" si="27"/>
        <v>-1729956.8248878242</v>
      </c>
      <c r="K322" s="23">
        <f t="shared" si="28"/>
        <v>695143.87372722069</v>
      </c>
      <c r="L322" s="23"/>
      <c r="M322" s="22">
        <f t="shared" si="29"/>
        <v>1.0245789195819886E-3</v>
      </c>
      <c r="N322" s="27">
        <v>2342</v>
      </c>
      <c r="O322" s="1" t="s">
        <v>452</v>
      </c>
    </row>
    <row r="323" spans="1:15" ht="11.5">
      <c r="A323" s="24">
        <v>19</v>
      </c>
      <c r="B323" s="25">
        <v>976</v>
      </c>
      <c r="C323" s="26" t="s">
        <v>330</v>
      </c>
      <c r="D323" s="23">
        <v>10552593.43</v>
      </c>
      <c r="E323" s="21">
        <v>2.7669461376446168E-3</v>
      </c>
      <c r="F323" s="23">
        <f t="shared" si="24"/>
        <v>11073861.492811551</v>
      </c>
      <c r="G323" s="23">
        <v>10830370.640000001</v>
      </c>
      <c r="H323" s="23">
        <f t="shared" si="25"/>
        <v>243490.85281155072</v>
      </c>
      <c r="I323" s="23">
        <f t="shared" si="26"/>
        <v>-903933.56657100108</v>
      </c>
      <c r="J323" s="23">
        <f t="shared" si="27"/>
        <v>-660442.71375945036</v>
      </c>
      <c r="K323" s="23">
        <f t="shared" si="28"/>
        <v>381073.89776835084</v>
      </c>
      <c r="L323" s="23"/>
      <c r="M323" s="22">
        <f t="shared" si="29"/>
        <v>5.6166830668151089E-4</v>
      </c>
      <c r="N323" s="27">
        <v>1277</v>
      </c>
      <c r="O323" s="1" t="s">
        <v>453</v>
      </c>
    </row>
    <row r="324" spans="1:15" ht="11.5">
      <c r="A324" s="24">
        <v>17</v>
      </c>
      <c r="B324" s="25">
        <v>977</v>
      </c>
      <c r="C324" s="26" t="s">
        <v>331</v>
      </c>
      <c r="D324" s="23">
        <v>45613933.93</v>
      </c>
      <c r="E324" s="21">
        <v>-7.667348720702033E-4</v>
      </c>
      <c r="F324" s="23">
        <f t="shared" si="24"/>
        <v>47867132.362653457</v>
      </c>
      <c r="G324" s="23">
        <v>47804516.299999997</v>
      </c>
      <c r="H324" s="23">
        <f t="shared" si="25"/>
        <v>62616.062653459609</v>
      </c>
      <c r="I324" s="23">
        <f t="shared" si="26"/>
        <v>-3907282.722127853</v>
      </c>
      <c r="J324" s="23">
        <f t="shared" si="27"/>
        <v>-3844666.6594743934</v>
      </c>
      <c r="K324" s="23">
        <f t="shared" si="28"/>
        <v>1647204.5199653946</v>
      </c>
      <c r="L324" s="23"/>
      <c r="M324" s="22">
        <f t="shared" si="29"/>
        <v>2.4278298222606132E-3</v>
      </c>
      <c r="N324" s="27">
        <v>1281</v>
      </c>
      <c r="O324" s="1" t="s">
        <v>331</v>
      </c>
    </row>
    <row r="325" spans="1:15" ht="11.5">
      <c r="A325" s="24">
        <v>6</v>
      </c>
      <c r="B325" s="25">
        <v>980</v>
      </c>
      <c r="C325" s="26" t="s">
        <v>332</v>
      </c>
      <c r="D325" s="23">
        <v>111883065.03</v>
      </c>
      <c r="E325" s="21">
        <v>2.2974114457262183E-2</v>
      </c>
      <c r="F325" s="23">
        <f t="shared" si="24"/>
        <v>117409769.81176537</v>
      </c>
      <c r="G325" s="23">
        <v>115745105.84</v>
      </c>
      <c r="H325" s="23">
        <f t="shared" si="25"/>
        <v>1664663.9717653692</v>
      </c>
      <c r="I325" s="23">
        <f t="shared" si="26"/>
        <v>-9583886.5282108337</v>
      </c>
      <c r="J325" s="23">
        <f t="shared" si="27"/>
        <v>-7919222.5564454645</v>
      </c>
      <c r="K325" s="23">
        <f t="shared" si="28"/>
        <v>4040306.8656130312</v>
      </c>
      <c r="L325" s="23"/>
      <c r="M325" s="22">
        <f t="shared" si="29"/>
        <v>5.9550452785460404E-3</v>
      </c>
      <c r="N325" s="27">
        <v>1289</v>
      </c>
      <c r="O325" s="1" t="s">
        <v>332</v>
      </c>
    </row>
    <row r="326" spans="1:15" ht="11.5">
      <c r="A326" s="24">
        <v>5</v>
      </c>
      <c r="B326" s="25">
        <v>981</v>
      </c>
      <c r="C326" s="26" t="s">
        <v>333</v>
      </c>
      <c r="D326" s="23">
        <v>6816662.5999999996</v>
      </c>
      <c r="E326" s="21">
        <v>9.4442724603767039E-3</v>
      </c>
      <c r="F326" s="23">
        <f t="shared" si="24"/>
        <v>7153386.3193314243</v>
      </c>
      <c r="G326" s="23">
        <v>6879496.0099999998</v>
      </c>
      <c r="H326" s="23">
        <f t="shared" si="25"/>
        <v>273890.30933142453</v>
      </c>
      <c r="I326" s="23">
        <f t="shared" si="26"/>
        <v>-583914.2933917765</v>
      </c>
      <c r="J326" s="23">
        <f t="shared" si="27"/>
        <v>-310023.98406035197</v>
      </c>
      <c r="K326" s="23">
        <f t="shared" si="28"/>
        <v>246162.44376182134</v>
      </c>
      <c r="L326" s="23"/>
      <c r="M326" s="22">
        <f t="shared" si="29"/>
        <v>3.6282107949658638E-4</v>
      </c>
      <c r="N326" s="27">
        <v>1292</v>
      </c>
      <c r="O326" s="1" t="s">
        <v>333</v>
      </c>
    </row>
    <row r="327" spans="1:15" ht="11.5">
      <c r="A327" s="24">
        <v>14</v>
      </c>
      <c r="B327" s="25">
        <v>989</v>
      </c>
      <c r="C327" s="26" t="s">
        <v>334</v>
      </c>
      <c r="D327" s="23">
        <v>17780553.129999999</v>
      </c>
      <c r="E327" s="21">
        <v>3.0647860202121114E-2</v>
      </c>
      <c r="F327" s="23">
        <f t="shared" si="24"/>
        <v>18658861.817553878</v>
      </c>
      <c r="G327" s="23">
        <v>18294120.809999999</v>
      </c>
      <c r="H327" s="23">
        <f t="shared" si="25"/>
        <v>364741.00755387917</v>
      </c>
      <c r="I327" s="23">
        <f t="shared" si="26"/>
        <v>-1523079.5077079053</v>
      </c>
      <c r="J327" s="23">
        <f t="shared" si="27"/>
        <v>-1158338.5001540261</v>
      </c>
      <c r="K327" s="23">
        <f t="shared" si="28"/>
        <v>642089.04954716424</v>
      </c>
      <c r="L327" s="23"/>
      <c r="M327" s="22">
        <f t="shared" si="29"/>
        <v>9.4638092850202204E-4</v>
      </c>
      <c r="N327" s="27">
        <v>1298</v>
      </c>
      <c r="O327" s="1" t="s">
        <v>454</v>
      </c>
    </row>
    <row r="328" spans="1:15" ht="11.5">
      <c r="A328" s="24">
        <v>13</v>
      </c>
      <c r="B328" s="25">
        <v>992</v>
      </c>
      <c r="C328" s="26" t="s">
        <v>1822</v>
      </c>
      <c r="D328" s="23">
        <v>62922447.950000003</v>
      </c>
      <c r="E328" s="21">
        <v>2.5706693250450159E-3</v>
      </c>
      <c r="F328" s="23">
        <f t="shared" si="24"/>
        <v>66030637.682489038</v>
      </c>
      <c r="G328" s="23">
        <v>64584820</v>
      </c>
      <c r="H328" s="23">
        <f t="shared" si="25"/>
        <v>1445817.6824890375</v>
      </c>
      <c r="I328" s="23">
        <f t="shared" si="26"/>
        <v>-5389927.4306469401</v>
      </c>
      <c r="J328" s="23">
        <f t="shared" si="27"/>
        <v>-3944109.7481579026</v>
      </c>
      <c r="K328" s="23">
        <f t="shared" si="28"/>
        <v>2272247.3538367599</v>
      </c>
      <c r="L328" s="23"/>
      <c r="M328" s="22">
        <f t="shared" si="29"/>
        <v>3.3490861774186642E-3</v>
      </c>
      <c r="N328" s="27">
        <v>2003</v>
      </c>
      <c r="O328" s="1" t="s">
        <v>1822</v>
      </c>
    </row>
  </sheetData>
  <pageMargins left="0.75" right="0.75" top="0.66" bottom="0.55000000000000004" header="0.4921259845" footer="0.4921259845"/>
  <pageSetup paperSize="9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Taul48"/>
  <dimension ref="A1:O459"/>
  <sheetViews>
    <sheetView showGridLines="0" workbookViewId="0">
      <pane ySplit="15" topLeftCell="A324" activePane="bottomLeft" state="frozen"/>
      <selection pane="bottomLeft"/>
    </sheetView>
  </sheetViews>
  <sheetFormatPr defaultColWidth="9.1796875" defaultRowHeight="10"/>
  <cols>
    <col min="1" max="1" width="4.453125" style="1" customWidth="1"/>
    <col min="2" max="2" width="4" style="1" customWidth="1"/>
    <col min="3" max="3" width="25.54296875" style="19" customWidth="1"/>
    <col min="4" max="4" width="13.453125" style="1" customWidth="1"/>
    <col min="5" max="5" width="6" style="1" customWidth="1"/>
    <col min="6" max="7" width="13.54296875" style="1" customWidth="1"/>
    <col min="8" max="8" width="11.1796875" style="1" customWidth="1"/>
    <col min="9" max="9" width="12.81640625" style="1" bestFit="1" customWidth="1"/>
    <col min="10" max="10" width="13.1796875" style="1" customWidth="1"/>
    <col min="11" max="11" width="11.453125" style="1" customWidth="1"/>
    <col min="12" max="12" width="14.54296875" style="1" hidden="1" customWidth="1"/>
    <col min="13" max="13" width="12.54296875" style="1" hidden="1" customWidth="1"/>
    <col min="14" max="15" width="0" style="1" hidden="1" customWidth="1"/>
    <col min="16" max="16384" width="9.1796875" style="1"/>
  </cols>
  <sheetData>
    <row r="1" spans="1:15" ht="15" customHeight="1">
      <c r="A1" s="33" t="s">
        <v>336</v>
      </c>
      <c r="B1" s="33"/>
      <c r="C1" s="46"/>
      <c r="D1" s="43" t="s">
        <v>970</v>
      </c>
      <c r="E1" s="34"/>
      <c r="F1" s="33"/>
      <c r="G1" s="33"/>
      <c r="H1" s="33"/>
      <c r="I1" s="33"/>
      <c r="J1" s="6"/>
      <c r="K1" s="35" t="s">
        <v>2</v>
      </c>
    </row>
    <row r="2" spans="1:15" ht="13">
      <c r="A2" s="6"/>
      <c r="B2" s="6"/>
      <c r="C2" s="54"/>
      <c r="D2" s="6"/>
      <c r="E2" s="6" t="s">
        <v>4</v>
      </c>
      <c r="F2" s="6"/>
      <c r="G2" s="6"/>
      <c r="H2" s="6"/>
      <c r="I2" s="6"/>
      <c r="J2" s="37"/>
      <c r="K2" s="44" t="s">
        <v>2228</v>
      </c>
    </row>
    <row r="3" spans="1:15" ht="13">
      <c r="A3" s="38" t="s">
        <v>338</v>
      </c>
      <c r="B3" s="6"/>
      <c r="C3" s="54"/>
      <c r="D3" s="6"/>
      <c r="E3" s="6"/>
      <c r="F3" s="6"/>
      <c r="G3" s="6"/>
      <c r="H3" s="6"/>
      <c r="I3" s="6"/>
      <c r="J3" s="38" t="s">
        <v>339</v>
      </c>
      <c r="K3" s="45">
        <v>2016</v>
      </c>
    </row>
    <row r="4" spans="1:15" ht="13">
      <c r="A4" s="6"/>
      <c r="B4" s="6"/>
      <c r="C4" s="54"/>
      <c r="D4" s="6"/>
      <c r="E4" s="6"/>
      <c r="F4" s="6"/>
      <c r="G4" s="6"/>
      <c r="H4" s="6"/>
      <c r="I4" s="6"/>
    </row>
    <row r="6" spans="1:15">
      <c r="A6" s="7"/>
      <c r="B6" s="8"/>
      <c r="C6" s="50"/>
      <c r="D6" s="8"/>
      <c r="E6" s="8"/>
      <c r="F6" s="8"/>
      <c r="G6" s="8"/>
      <c r="H6" s="8"/>
      <c r="I6" s="8"/>
      <c r="J6" s="8"/>
      <c r="K6" s="9"/>
    </row>
    <row r="7" spans="1:15" ht="11.5">
      <c r="A7" s="10" t="s">
        <v>340</v>
      </c>
      <c r="D7" s="11">
        <v>30511487308.389992</v>
      </c>
      <c r="K7" s="12"/>
    </row>
    <row r="8" spans="1:15" ht="11.5">
      <c r="A8" s="10" t="s">
        <v>341</v>
      </c>
      <c r="D8" s="11">
        <v>32018667888.049988</v>
      </c>
      <c r="F8" s="1" t="s">
        <v>342</v>
      </c>
      <c r="K8" s="12"/>
    </row>
    <row r="9" spans="1:15" ht="11.5">
      <c r="A9" s="30" t="s">
        <v>1916</v>
      </c>
      <c r="D9" s="11">
        <v>2613609415.2599983</v>
      </c>
      <c r="F9" s="1" t="s">
        <v>2232</v>
      </c>
      <c r="K9" s="12"/>
    </row>
    <row r="10" spans="1:15" ht="11.5">
      <c r="A10" s="10" t="s">
        <v>345</v>
      </c>
      <c r="D10" s="11">
        <v>1101826908.4700007</v>
      </c>
      <c r="F10" s="1" t="s">
        <v>1918</v>
      </c>
      <c r="K10" s="12"/>
    </row>
    <row r="11" spans="1:15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5" s="19" customFormat="1" ht="37.5" customHeight="1">
      <c r="A12" s="31" t="s">
        <v>346</v>
      </c>
      <c r="B12" s="32" t="s">
        <v>347</v>
      </c>
      <c r="C12" s="55" t="s">
        <v>348</v>
      </c>
      <c r="D12" s="31" t="s">
        <v>1820</v>
      </c>
      <c r="E12" s="31" t="s">
        <v>1878</v>
      </c>
      <c r="F12" s="31" t="s">
        <v>351</v>
      </c>
      <c r="G12" s="31" t="s">
        <v>352</v>
      </c>
      <c r="H12" s="31" t="s">
        <v>353</v>
      </c>
      <c r="I12" s="31" t="s">
        <v>1919</v>
      </c>
      <c r="J12" s="31" t="s">
        <v>355</v>
      </c>
      <c r="K12" s="31" t="s">
        <v>356</v>
      </c>
      <c r="L12" s="17" t="s">
        <v>357</v>
      </c>
      <c r="M12" s="17" t="s">
        <v>358</v>
      </c>
    </row>
    <row r="13" spans="1:15" ht="11.5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  <c r="L13" s="20"/>
      <c r="M13" s="22"/>
    </row>
    <row r="14" spans="1:15" ht="11.5" hidden="1">
      <c r="A14" s="20"/>
      <c r="B14" s="20"/>
      <c r="C14" s="53"/>
      <c r="D14" s="23">
        <v>20854751711.700001</v>
      </c>
      <c r="E14" s="21"/>
      <c r="F14" s="23"/>
      <c r="G14" s="23">
        <v>21584599630.75</v>
      </c>
      <c r="H14" s="23"/>
      <c r="I14" s="23">
        <v>1494228630.75</v>
      </c>
      <c r="J14" s="23"/>
      <c r="K14" s="23">
        <v>752249216.99000001</v>
      </c>
      <c r="L14" s="23"/>
      <c r="M14" s="22">
        <v>0</v>
      </c>
    </row>
    <row r="15" spans="1:15" ht="11.5">
      <c r="A15" s="56"/>
      <c r="B15" s="57"/>
      <c r="C15" s="58" t="s">
        <v>363</v>
      </c>
      <c r="D15" s="59">
        <v>18787945313.039989</v>
      </c>
      <c r="E15" s="60">
        <v>8.4214799043896681E-3</v>
      </c>
      <c r="F15" s="59">
        <v>19716016305.493427</v>
      </c>
      <c r="G15" s="59">
        <v>19544194878.869987</v>
      </c>
      <c r="H15" s="59">
        <v>171821426.62343979</v>
      </c>
      <c r="I15" s="59">
        <v>-1609372570.6399324</v>
      </c>
      <c r="J15" s="59">
        <v>-1437551144.0164926</v>
      </c>
      <c r="K15" s="59">
        <v>678467866.59521353</v>
      </c>
      <c r="L15" s="59">
        <v>11338181422.459999</v>
      </c>
      <c r="M15" s="61">
        <v>0.6157662890420198</v>
      </c>
    </row>
    <row r="16" spans="1:15" s="68" customFormat="1" ht="11.5">
      <c r="A16" s="62">
        <v>6</v>
      </c>
      <c r="B16" s="63">
        <v>20</v>
      </c>
      <c r="C16" s="64" t="s">
        <v>34</v>
      </c>
      <c r="D16" s="65">
        <v>54492770.649999999</v>
      </c>
      <c r="E16" s="66">
        <v>-1.2483714775077439E-3</v>
      </c>
      <c r="F16" s="65">
        <v>57184558.330666818</v>
      </c>
      <c r="G16" s="65">
        <v>56867908.009999998</v>
      </c>
      <c r="H16" s="65">
        <v>316650.32066681981</v>
      </c>
      <c r="I16" s="65">
        <v>-4667842.5405791514</v>
      </c>
      <c r="J16" s="65">
        <v>-4351192.2199123316</v>
      </c>
      <c r="K16" s="65">
        <v>1967835.9305265385</v>
      </c>
      <c r="L16" s="65"/>
      <c r="M16" s="67">
        <v>2.900411393691819E-3</v>
      </c>
      <c r="N16" s="68">
        <v>1982</v>
      </c>
      <c r="O16" s="68" t="s">
        <v>34</v>
      </c>
    </row>
    <row r="17" spans="1:15" s="68" customFormat="1" ht="11.5">
      <c r="A17" s="62">
        <v>14</v>
      </c>
      <c r="B17" s="63">
        <v>5</v>
      </c>
      <c r="C17" s="64" t="s">
        <v>28</v>
      </c>
      <c r="D17" s="65">
        <v>25273130.420000002</v>
      </c>
      <c r="E17" s="66">
        <v>2.2990740737296497E-2</v>
      </c>
      <c r="F17" s="65">
        <v>26521551.087640285</v>
      </c>
      <c r="G17" s="65">
        <v>25934837.809999999</v>
      </c>
      <c r="H17" s="65">
        <v>586713.27764028683</v>
      </c>
      <c r="I17" s="65">
        <v>-2164892.5518174409</v>
      </c>
      <c r="J17" s="65">
        <v>-1578179.2741771541</v>
      </c>
      <c r="K17" s="65">
        <v>912660.0377284959</v>
      </c>
      <c r="L17" s="65"/>
      <c r="M17" s="67">
        <v>1.3451779850806194E-3</v>
      </c>
      <c r="N17" s="68">
        <v>7</v>
      </c>
      <c r="O17" s="68" t="s">
        <v>28</v>
      </c>
    </row>
    <row r="18" spans="1:15" s="68" customFormat="1" ht="11.5">
      <c r="A18" s="62">
        <v>17</v>
      </c>
      <c r="B18" s="63">
        <v>9</v>
      </c>
      <c r="C18" s="64" t="s">
        <v>29</v>
      </c>
      <c r="D18" s="65">
        <v>6744905.0599999996</v>
      </c>
      <c r="E18" s="66">
        <v>-1.8362696017409415E-2</v>
      </c>
      <c r="F18" s="65">
        <v>7078084.1612130404</v>
      </c>
      <c r="G18" s="65">
        <v>7165392.4000000004</v>
      </c>
      <c r="H18" s="65">
        <v>-87308.238786960021</v>
      </c>
      <c r="I18" s="65">
        <v>-577767.55330453324</v>
      </c>
      <c r="J18" s="65">
        <v>-665075.79209149326</v>
      </c>
      <c r="K18" s="65">
        <v>243571.14469932459</v>
      </c>
      <c r="L18" s="65"/>
      <c r="M18" s="67">
        <v>3.5900174008483094E-4</v>
      </c>
      <c r="N18" s="68">
        <v>13</v>
      </c>
      <c r="O18" s="68" t="s">
        <v>29</v>
      </c>
    </row>
    <row r="19" spans="1:15" s="68" customFormat="1" ht="11.5">
      <c r="A19" s="62">
        <v>14</v>
      </c>
      <c r="B19" s="63">
        <v>10</v>
      </c>
      <c r="C19" s="64" t="s">
        <v>30</v>
      </c>
      <c r="D19" s="65">
        <v>29906849.829999998</v>
      </c>
      <c r="E19" s="66">
        <v>3.0599021443469255E-2</v>
      </c>
      <c r="F19" s="65">
        <v>31384163.040168855</v>
      </c>
      <c r="G19" s="65">
        <v>30840018.34</v>
      </c>
      <c r="H19" s="65">
        <v>544144.70016885549</v>
      </c>
      <c r="I19" s="65">
        <v>-2561816.259771816</v>
      </c>
      <c r="J19" s="65">
        <v>-2017671.5596029605</v>
      </c>
      <c r="K19" s="65">
        <v>1079992.3175558976</v>
      </c>
      <c r="L19" s="65"/>
      <c r="M19" s="67">
        <v>1.5918105642580727E-3</v>
      </c>
      <c r="N19" s="68">
        <v>15</v>
      </c>
      <c r="O19" s="68" t="s">
        <v>30</v>
      </c>
    </row>
    <row r="20" spans="1:15" s="68" customFormat="1" ht="11.5">
      <c r="A20" s="62">
        <v>7</v>
      </c>
      <c r="B20" s="63">
        <v>16</v>
      </c>
      <c r="C20" s="64" t="s">
        <v>31</v>
      </c>
      <c r="D20" s="65">
        <v>25344324.68</v>
      </c>
      <c r="E20" s="66">
        <v>-1.420062563890869E-2</v>
      </c>
      <c r="F20" s="65">
        <v>26596262.141330831</v>
      </c>
      <c r="G20" s="65">
        <v>26532104.489999998</v>
      </c>
      <c r="H20" s="65">
        <v>64157.651330832392</v>
      </c>
      <c r="I20" s="65">
        <v>-2170991.0414245767</v>
      </c>
      <c r="J20" s="65">
        <v>-2106833.3900937443</v>
      </c>
      <c r="K20" s="65">
        <v>915230.99569602299</v>
      </c>
      <c r="L20" s="65"/>
      <c r="M20" s="67">
        <v>1.348967343566275E-3</v>
      </c>
      <c r="N20" s="68">
        <v>26</v>
      </c>
      <c r="O20" s="68" t="s">
        <v>31</v>
      </c>
    </row>
    <row r="21" spans="1:15" s="68" customFormat="1" ht="11.5">
      <c r="A21" s="62">
        <v>1</v>
      </c>
      <c r="B21" s="63">
        <v>18</v>
      </c>
      <c r="C21" s="64" t="s">
        <v>32</v>
      </c>
      <c r="D21" s="65">
        <v>16652234.68</v>
      </c>
      <c r="E21" s="66">
        <v>-6.7378922866051074E-3</v>
      </c>
      <c r="F21" s="65">
        <v>17474807.64945126</v>
      </c>
      <c r="G21" s="65">
        <v>17621415.489999998</v>
      </c>
      <c r="H21" s="65">
        <v>-146607.84054873884</v>
      </c>
      <c r="I21" s="65">
        <v>-1426427.91893004</v>
      </c>
      <c r="J21" s="65">
        <v>-1573035.7594787788</v>
      </c>
      <c r="K21" s="65">
        <v>601343.35868760047</v>
      </c>
      <c r="L21" s="65"/>
      <c r="M21" s="67">
        <v>8.8632548171418859E-4</v>
      </c>
      <c r="N21" s="68">
        <v>30</v>
      </c>
      <c r="O21" s="68" t="s">
        <v>32</v>
      </c>
    </row>
    <row r="22" spans="1:15" s="68" customFormat="1" ht="11.5">
      <c r="A22" s="62">
        <v>2</v>
      </c>
      <c r="B22" s="63">
        <v>19</v>
      </c>
      <c r="C22" s="64" t="s">
        <v>33</v>
      </c>
      <c r="D22" s="65">
        <v>13429302.939999999</v>
      </c>
      <c r="E22" s="66">
        <v>5.64412917267915E-2</v>
      </c>
      <c r="F22" s="65">
        <v>14092672.260051902</v>
      </c>
      <c r="G22" s="65">
        <v>13743559.92</v>
      </c>
      <c r="H22" s="65">
        <v>349112.34005190246</v>
      </c>
      <c r="I22" s="65">
        <v>-1150352.0706678671</v>
      </c>
      <c r="J22" s="65">
        <v>-801239.73061596463</v>
      </c>
      <c r="K22" s="65">
        <v>484957.26189062255</v>
      </c>
      <c r="L22" s="65"/>
      <c r="M22" s="67">
        <v>7.147829481214871E-4</v>
      </c>
      <c r="N22" s="68">
        <v>33</v>
      </c>
      <c r="O22" s="68" t="s">
        <v>33</v>
      </c>
    </row>
    <row r="23" spans="1:15" s="68" customFormat="1" ht="11.5">
      <c r="A23" s="62">
        <v>6</v>
      </c>
      <c r="B23" s="63">
        <v>604</v>
      </c>
      <c r="C23" s="64" t="s">
        <v>425</v>
      </c>
      <c r="D23" s="65">
        <v>76001480.579999998</v>
      </c>
      <c r="E23" s="66">
        <v>6.7428102357933329E-3</v>
      </c>
      <c r="F23" s="65">
        <v>79755737.276758417</v>
      </c>
      <c r="G23" s="65">
        <v>79669670.659999996</v>
      </c>
      <c r="H23" s="65">
        <v>86066.616758421063</v>
      </c>
      <c r="I23" s="65">
        <v>-6510275.3992253523</v>
      </c>
      <c r="J23" s="65">
        <v>-6424208.7824669313</v>
      </c>
      <c r="K23" s="65">
        <v>2744555.6993079586</v>
      </c>
      <c r="L23" s="65"/>
      <c r="M23" s="67">
        <v>4.0452257718277635E-3</v>
      </c>
      <c r="N23" s="68">
        <v>829</v>
      </c>
      <c r="O23" s="68" t="s">
        <v>425</v>
      </c>
    </row>
    <row r="24" spans="1:15" s="68" customFormat="1" ht="11.5">
      <c r="A24" s="62">
        <v>4</v>
      </c>
      <c r="B24" s="63">
        <v>609</v>
      </c>
      <c r="C24" s="64" t="s">
        <v>427</v>
      </c>
      <c r="D24" s="65">
        <v>267270322.69</v>
      </c>
      <c r="E24" s="66">
        <v>-1.047857027102457E-2</v>
      </c>
      <c r="F24" s="65">
        <v>280472715.47427642</v>
      </c>
      <c r="G24" s="65">
        <v>281488690.88999999</v>
      </c>
      <c r="H24" s="65">
        <v>-1015975.4157235622</v>
      </c>
      <c r="I24" s="65">
        <v>-22894335.656003196</v>
      </c>
      <c r="J24" s="65">
        <v>-23910311.071726758</v>
      </c>
      <c r="K24" s="65">
        <v>9651631.5445011128</v>
      </c>
      <c r="L24" s="65"/>
      <c r="M24" s="67">
        <v>1.4225628094866657E-2</v>
      </c>
      <c r="N24" s="68">
        <v>846</v>
      </c>
      <c r="O24" s="68" t="s">
        <v>427</v>
      </c>
    </row>
    <row r="25" spans="1:15" s="68" customFormat="1" ht="11.5">
      <c r="A25" s="62">
        <v>1</v>
      </c>
      <c r="B25" s="63">
        <v>611</v>
      </c>
      <c r="C25" s="64" t="s">
        <v>428</v>
      </c>
      <c r="D25" s="65">
        <v>17891920.600000001</v>
      </c>
      <c r="E25" s="66">
        <v>3.6349053650522704E-2</v>
      </c>
      <c r="F25" s="65">
        <v>18775730.523409519</v>
      </c>
      <c r="G25" s="65">
        <v>18371527.550000001</v>
      </c>
      <c r="H25" s="65">
        <v>404202.9734095186</v>
      </c>
      <c r="I25" s="65">
        <v>-1532619.2284433693</v>
      </c>
      <c r="J25" s="65">
        <v>-1128416.2550338507</v>
      </c>
      <c r="K25" s="65">
        <v>646110.73731131607</v>
      </c>
      <c r="L25" s="65"/>
      <c r="M25" s="67">
        <v>9.5230853091646521E-4</v>
      </c>
      <c r="N25" s="68">
        <v>847</v>
      </c>
      <c r="O25" s="68" t="s">
        <v>428</v>
      </c>
    </row>
    <row r="26" spans="1:15" s="68" customFormat="1" ht="11.5">
      <c r="A26" s="62">
        <v>1</v>
      </c>
      <c r="B26" s="63">
        <v>638</v>
      </c>
      <c r="C26" s="64" t="s">
        <v>430</v>
      </c>
      <c r="D26" s="65">
        <v>191032687.78999999</v>
      </c>
      <c r="E26" s="66">
        <v>-2.6281306233925266E-3</v>
      </c>
      <c r="F26" s="65">
        <v>200469158.52665162</v>
      </c>
      <c r="G26" s="65">
        <v>200543640.34</v>
      </c>
      <c r="H26" s="65">
        <v>-74481.813348382711</v>
      </c>
      <c r="I26" s="65">
        <v>-16363831.313233797</v>
      </c>
      <c r="J26" s="65">
        <v>-16438313.126582179</v>
      </c>
      <c r="K26" s="65">
        <v>6898547.8707388937</v>
      </c>
      <c r="L26" s="65"/>
      <c r="M26" s="67">
        <v>1.01678328634165E-2</v>
      </c>
      <c r="N26" s="68">
        <v>850</v>
      </c>
      <c r="O26" s="68" t="s">
        <v>430</v>
      </c>
    </row>
    <row r="27" spans="1:15" s="68" customFormat="1" ht="11.5">
      <c r="A27" s="62">
        <v>17</v>
      </c>
      <c r="B27" s="63">
        <v>678</v>
      </c>
      <c r="C27" s="64" t="s">
        <v>431</v>
      </c>
      <c r="D27" s="65">
        <v>82085044.269999996</v>
      </c>
      <c r="E27" s="66">
        <v>-1.2394889950773157E-2</v>
      </c>
      <c r="F27" s="65">
        <v>86139811.687721252</v>
      </c>
      <c r="G27" s="65">
        <v>85930995.510000005</v>
      </c>
      <c r="H27" s="65">
        <v>208816.17772124708</v>
      </c>
      <c r="I27" s="65">
        <v>-7031392.5502121439</v>
      </c>
      <c r="J27" s="65">
        <v>-6822576.3724908968</v>
      </c>
      <c r="K27" s="65">
        <v>2964244.5694467099</v>
      </c>
      <c r="L27" s="65"/>
      <c r="M27" s="67">
        <v>4.3690272087937116E-3</v>
      </c>
      <c r="N27" s="68">
        <v>903</v>
      </c>
      <c r="O27" s="68" t="s">
        <v>431</v>
      </c>
    </row>
    <row r="28" spans="1:15" s="68" customFormat="1" ht="11.5">
      <c r="A28" s="62">
        <v>21</v>
      </c>
      <c r="B28" s="63">
        <v>35</v>
      </c>
      <c r="C28" s="64" t="s">
        <v>35</v>
      </c>
      <c r="D28" s="65">
        <v>1367681.33</v>
      </c>
      <c r="E28" s="66">
        <v>1.9952130428459343E-2</v>
      </c>
      <c r="F28" s="65">
        <v>1435240.8926953503</v>
      </c>
      <c r="G28" s="65">
        <v>1386562.91</v>
      </c>
      <c r="H28" s="65">
        <v>48677.982695350423</v>
      </c>
      <c r="I28" s="65">
        <v>-117155.37708908685</v>
      </c>
      <c r="J28" s="65">
        <v>-68477.394393736424</v>
      </c>
      <c r="K28" s="65">
        <v>49389.532420193136</v>
      </c>
      <c r="L28" s="65"/>
      <c r="M28" s="67">
        <v>7.2795683999077061E-5</v>
      </c>
      <c r="N28" s="68">
        <v>36</v>
      </c>
      <c r="O28" s="68" t="s">
        <v>35</v>
      </c>
    </row>
    <row r="29" spans="1:15" s="68" customFormat="1" ht="11.5">
      <c r="A29" s="62">
        <v>14</v>
      </c>
      <c r="B29" s="63">
        <v>218</v>
      </c>
      <c r="C29" s="64" t="s">
        <v>387</v>
      </c>
      <c r="D29" s="65">
        <v>3645527.75</v>
      </c>
      <c r="E29" s="66">
        <v>1.218860718218742E-2</v>
      </c>
      <c r="F29" s="65">
        <v>3825606.4387861989</v>
      </c>
      <c r="G29" s="65">
        <v>3649274.48</v>
      </c>
      <c r="H29" s="65">
        <v>176331.95878619887</v>
      </c>
      <c r="I29" s="65">
        <v>-312275.35893904488</v>
      </c>
      <c r="J29" s="65">
        <v>-135943.40015284601</v>
      </c>
      <c r="K29" s="65">
        <v>131646.82959980067</v>
      </c>
      <c r="L29" s="65"/>
      <c r="M29" s="67">
        <v>1.9403546738396026E-4</v>
      </c>
      <c r="N29" s="68">
        <v>299</v>
      </c>
      <c r="O29" s="68" t="s">
        <v>387</v>
      </c>
    </row>
    <row r="30" spans="1:15" s="68" customFormat="1" ht="11.5">
      <c r="A30" s="62">
        <v>21</v>
      </c>
      <c r="B30" s="63">
        <v>43</v>
      </c>
      <c r="C30" s="64" t="s">
        <v>36</v>
      </c>
      <c r="D30" s="65">
        <v>2607742.42</v>
      </c>
      <c r="E30" s="66">
        <v>-7.8118828233822964E-3</v>
      </c>
      <c r="F30" s="65">
        <v>2736557.4689831682</v>
      </c>
      <c r="G30" s="65">
        <v>2749676.69</v>
      </c>
      <c r="H30" s="65">
        <v>-13119.221016831696</v>
      </c>
      <c r="I30" s="65">
        <v>-223378.82360820696</v>
      </c>
      <c r="J30" s="65">
        <v>-236498.04462503866</v>
      </c>
      <c r="K30" s="65">
        <v>94170.459134733464</v>
      </c>
      <c r="L30" s="65"/>
      <c r="M30" s="67">
        <v>1.3879870185645401E-4</v>
      </c>
      <c r="N30" s="68">
        <v>40</v>
      </c>
      <c r="O30" s="68" t="s">
        <v>36</v>
      </c>
    </row>
    <row r="31" spans="1:15" s="68" customFormat="1" ht="11.5">
      <c r="A31" s="62">
        <v>19</v>
      </c>
      <c r="B31" s="63">
        <v>148</v>
      </c>
      <c r="C31" s="64" t="s">
        <v>378</v>
      </c>
      <c r="D31" s="65">
        <v>19598472.199999999</v>
      </c>
      <c r="E31" s="66">
        <v>1.2396950877253482E-2</v>
      </c>
      <c r="F31" s="65">
        <v>20566580.912377451</v>
      </c>
      <c r="G31" s="65">
        <v>20158058.5</v>
      </c>
      <c r="H31" s="65">
        <v>408522.41237745062</v>
      </c>
      <c r="I31" s="65">
        <v>-1678802.1819095719</v>
      </c>
      <c r="J31" s="65">
        <v>-1270279.7695321213</v>
      </c>
      <c r="K31" s="65">
        <v>707737.50937153888</v>
      </c>
      <c r="L31" s="65"/>
      <c r="M31" s="67">
        <v>1.0431407944538488E-3</v>
      </c>
      <c r="N31" s="68">
        <v>186</v>
      </c>
      <c r="O31" s="68" t="s">
        <v>378</v>
      </c>
    </row>
    <row r="32" spans="1:15" s="68" customFormat="1" ht="11.5">
      <c r="A32" s="62">
        <v>10</v>
      </c>
      <c r="B32" s="63">
        <v>46</v>
      </c>
      <c r="C32" s="64" t="s">
        <v>37</v>
      </c>
      <c r="D32" s="65">
        <v>3690415.39</v>
      </c>
      <c r="E32" s="66">
        <v>7.4411134643512554E-3</v>
      </c>
      <c r="F32" s="65">
        <v>3872711.4003671156</v>
      </c>
      <c r="G32" s="65">
        <v>3743815.61</v>
      </c>
      <c r="H32" s="65">
        <v>128895.79036711575</v>
      </c>
      <c r="I32" s="65">
        <v>-316120.42743233137</v>
      </c>
      <c r="J32" s="65">
        <v>-187224.63706521562</v>
      </c>
      <c r="K32" s="65">
        <v>133267.80628670618</v>
      </c>
      <c r="L32" s="65"/>
      <c r="M32" s="67">
        <v>1.9642463976295613E-4</v>
      </c>
      <c r="N32" s="68">
        <v>47</v>
      </c>
      <c r="O32" s="68" t="s">
        <v>37</v>
      </c>
    </row>
    <row r="33" spans="1:15" s="68" customFormat="1" ht="11.5">
      <c r="A33" s="62">
        <v>19</v>
      </c>
      <c r="B33" s="63">
        <v>47</v>
      </c>
      <c r="C33" s="64" t="s">
        <v>364</v>
      </c>
      <c r="D33" s="65">
        <v>4946625.4800000004</v>
      </c>
      <c r="E33" s="66">
        <v>1.2776911576732893E-2</v>
      </c>
      <c r="F33" s="65">
        <v>5190974.6912643509</v>
      </c>
      <c r="G33" s="65">
        <v>5136126.47</v>
      </c>
      <c r="H33" s="65">
        <v>54848.221264351159</v>
      </c>
      <c r="I33" s="65">
        <v>-423727.194863357</v>
      </c>
      <c r="J33" s="65">
        <v>-368878.97359900584</v>
      </c>
      <c r="K33" s="65">
        <v>178631.90361384363</v>
      </c>
      <c r="L33" s="65"/>
      <c r="M33" s="67">
        <v>2.6328719812521162E-4</v>
      </c>
      <c r="N33" s="68">
        <v>50</v>
      </c>
      <c r="O33" s="68" t="s">
        <v>364</v>
      </c>
    </row>
    <row r="34" spans="1:15" s="68" customFormat="1" ht="11.5">
      <c r="A34" s="62">
        <v>1</v>
      </c>
      <c r="B34" s="63">
        <v>49</v>
      </c>
      <c r="C34" s="64" t="s">
        <v>365</v>
      </c>
      <c r="D34" s="65">
        <v>1212508209.1800001</v>
      </c>
      <c r="E34" s="66">
        <v>2.1481404134762443E-2</v>
      </c>
      <c r="F34" s="65">
        <v>1272402661.6228969</v>
      </c>
      <c r="G34" s="65">
        <v>1257707577.3699999</v>
      </c>
      <c r="H34" s="65">
        <v>14695084.252897024</v>
      </c>
      <c r="I34" s="65">
        <v>-103863270.89081219</v>
      </c>
      <c r="J34" s="65">
        <v>-89168186.637915164</v>
      </c>
      <c r="K34" s="65">
        <v>43785940.623351149</v>
      </c>
      <c r="L34" s="65"/>
      <c r="M34" s="67">
        <v>6.4536498748399312E-2</v>
      </c>
      <c r="N34" s="68">
        <v>52</v>
      </c>
      <c r="O34" s="68" t="s">
        <v>365</v>
      </c>
    </row>
    <row r="35" spans="1:15" s="68" customFormat="1" ht="11.5">
      <c r="A35" s="62">
        <v>14</v>
      </c>
      <c r="B35" s="63">
        <v>989</v>
      </c>
      <c r="C35" s="64" t="s">
        <v>454</v>
      </c>
      <c r="D35" s="65">
        <v>17780553.129999999</v>
      </c>
      <c r="E35" s="66">
        <v>3.0647860202121114E-2</v>
      </c>
      <c r="F35" s="65">
        <v>18658861.817553878</v>
      </c>
      <c r="G35" s="65">
        <v>18294120.809999999</v>
      </c>
      <c r="H35" s="65">
        <v>364741.00755387917</v>
      </c>
      <c r="I35" s="65">
        <v>-1523079.5077079053</v>
      </c>
      <c r="J35" s="65">
        <v>-1158338.5001540261</v>
      </c>
      <c r="K35" s="65">
        <v>642089.04954716424</v>
      </c>
      <c r="L35" s="65"/>
      <c r="M35" s="67">
        <v>9.4638092850202204E-4</v>
      </c>
      <c r="N35" s="68">
        <v>1298</v>
      </c>
      <c r="O35" s="68" t="s">
        <v>454</v>
      </c>
    </row>
    <row r="36" spans="1:15" s="68" customFormat="1" ht="11.5">
      <c r="A36" s="62">
        <v>4</v>
      </c>
      <c r="B36" s="63">
        <v>50</v>
      </c>
      <c r="C36" s="64" t="s">
        <v>40</v>
      </c>
      <c r="D36" s="65">
        <v>39060355.729999997</v>
      </c>
      <c r="E36" s="66">
        <v>-3.9648925220472624E-3</v>
      </c>
      <c r="F36" s="65">
        <v>40989826.063446477</v>
      </c>
      <c r="G36" s="65">
        <v>40277892.460000001</v>
      </c>
      <c r="H36" s="65">
        <v>711933.60344647616</v>
      </c>
      <c r="I36" s="65">
        <v>-3345904.198883832</v>
      </c>
      <c r="J36" s="65">
        <v>-2633970.5954373558</v>
      </c>
      <c r="K36" s="65">
        <v>1410542.5462458506</v>
      </c>
      <c r="L36" s="65"/>
      <c r="M36" s="67">
        <v>2.0790115725368707E-3</v>
      </c>
      <c r="N36" s="68">
        <v>61</v>
      </c>
      <c r="O36" s="68" t="s">
        <v>40</v>
      </c>
    </row>
    <row r="37" spans="1:15" s="68" customFormat="1" ht="11.5">
      <c r="A37" s="62">
        <v>4</v>
      </c>
      <c r="B37" s="63">
        <v>51</v>
      </c>
      <c r="C37" s="64" t="s">
        <v>366</v>
      </c>
      <c r="D37" s="65">
        <v>19425113.829999998</v>
      </c>
      <c r="E37" s="66">
        <v>7.6301300889584187E-2</v>
      </c>
      <c r="F37" s="65">
        <v>20384659.132605102</v>
      </c>
      <c r="G37" s="65">
        <v>18770516.43</v>
      </c>
      <c r="H37" s="65">
        <v>1614142.7026051022</v>
      </c>
      <c r="I37" s="65">
        <v>-1663952.3300007947</v>
      </c>
      <c r="J37" s="65">
        <v>-49809.627395692514</v>
      </c>
      <c r="K37" s="65">
        <v>701477.21419340197</v>
      </c>
      <c r="L37" s="65"/>
      <c r="M37" s="67">
        <v>1.0339136880773106E-3</v>
      </c>
      <c r="N37" s="68">
        <v>59</v>
      </c>
      <c r="O37" s="68" t="s">
        <v>366</v>
      </c>
    </row>
    <row r="38" spans="1:15" s="68" customFormat="1" ht="11.5">
      <c r="A38" s="62">
        <v>14</v>
      </c>
      <c r="B38" s="63">
        <v>52</v>
      </c>
      <c r="C38" s="64" t="s">
        <v>42</v>
      </c>
      <c r="D38" s="65">
        <v>6841108.7599999998</v>
      </c>
      <c r="E38" s="66">
        <v>-3.7023803630189464E-2</v>
      </c>
      <c r="F38" s="65">
        <v>7179040.0500154374</v>
      </c>
      <c r="G38" s="65">
        <v>7198834.4699999997</v>
      </c>
      <c r="H38" s="65">
        <v>-19794.419984562322</v>
      </c>
      <c r="I38" s="65">
        <v>-586008.34778175654</v>
      </c>
      <c r="J38" s="65">
        <v>-605802.76776631887</v>
      </c>
      <c r="K38" s="65">
        <v>247045.24035002163</v>
      </c>
      <c r="L38" s="65"/>
      <c r="M38" s="67">
        <v>3.6412224147000521E-4</v>
      </c>
      <c r="N38" s="68">
        <v>64</v>
      </c>
      <c r="O38" s="68" t="s">
        <v>42</v>
      </c>
    </row>
    <row r="39" spans="1:15" s="68" customFormat="1" ht="11.5">
      <c r="A39" s="62">
        <v>21</v>
      </c>
      <c r="B39" s="63">
        <v>60</v>
      </c>
      <c r="C39" s="64" t="s">
        <v>43</v>
      </c>
      <c r="D39" s="65">
        <v>8153881.9299999997</v>
      </c>
      <c r="E39" s="66">
        <v>1.9581315127699269E-3</v>
      </c>
      <c r="F39" s="65">
        <v>8556660.4759792145</v>
      </c>
      <c r="G39" s="65">
        <v>8443006.1899999995</v>
      </c>
      <c r="H39" s="65">
        <v>113654.28597921506</v>
      </c>
      <c r="I39" s="65">
        <v>-698460.30014099926</v>
      </c>
      <c r="J39" s="65">
        <v>-584806.0141617842</v>
      </c>
      <c r="K39" s="65">
        <v>294451.93635286513</v>
      </c>
      <c r="L39" s="65"/>
      <c r="M39" s="67">
        <v>4.3399540472053129E-4</v>
      </c>
      <c r="N39" s="68">
        <v>67</v>
      </c>
      <c r="O39" s="68" t="s">
        <v>43</v>
      </c>
    </row>
    <row r="40" spans="1:15" s="68" customFormat="1" ht="11.5">
      <c r="A40" s="62">
        <v>5</v>
      </c>
      <c r="B40" s="63">
        <v>61</v>
      </c>
      <c r="C40" s="64" t="s">
        <v>44</v>
      </c>
      <c r="D40" s="65">
        <v>51172373.079999998</v>
      </c>
      <c r="E40" s="66">
        <v>-9.6649993898285415E-3</v>
      </c>
      <c r="F40" s="65">
        <v>53700142.57683748</v>
      </c>
      <c r="G40" s="65">
        <v>53580615.469999999</v>
      </c>
      <c r="H40" s="65">
        <v>119527.10683748126</v>
      </c>
      <c r="I40" s="65">
        <v>-4383417.7839737246</v>
      </c>
      <c r="J40" s="65">
        <v>-4263890.6771362433</v>
      </c>
      <c r="K40" s="65">
        <v>1847930.1602025074</v>
      </c>
      <c r="L40" s="65"/>
      <c r="M40" s="67">
        <v>2.7236811810647131E-3</v>
      </c>
      <c r="N40" s="68">
        <v>69</v>
      </c>
      <c r="O40" s="68" t="s">
        <v>44</v>
      </c>
    </row>
    <row r="41" spans="1:15" s="68" customFormat="1" ht="11.5">
      <c r="A41" s="62">
        <v>8</v>
      </c>
      <c r="B41" s="63">
        <v>75</v>
      </c>
      <c r="C41" s="64" t="s">
        <v>368</v>
      </c>
      <c r="D41" s="65">
        <v>71094454.609999999</v>
      </c>
      <c r="E41" s="66">
        <v>-6.6352438883789016E-3</v>
      </c>
      <c r="F41" s="65">
        <v>74606318.198513001</v>
      </c>
      <c r="G41" s="65">
        <v>73890741.489999995</v>
      </c>
      <c r="H41" s="65">
        <v>715576.70851300657</v>
      </c>
      <c r="I41" s="65">
        <v>-6089940.2924345825</v>
      </c>
      <c r="J41" s="65">
        <v>-5374363.5839215759</v>
      </c>
      <c r="K41" s="65">
        <v>2567353.808110069</v>
      </c>
      <c r="L41" s="65"/>
      <c r="M41" s="67">
        <v>3.7840462820942999E-3</v>
      </c>
      <c r="N41" s="68">
        <v>86</v>
      </c>
      <c r="O41" s="68" t="s">
        <v>368</v>
      </c>
    </row>
    <row r="42" spans="1:15" s="68" customFormat="1" ht="11.5">
      <c r="A42" s="62">
        <v>21</v>
      </c>
      <c r="B42" s="63">
        <v>62</v>
      </c>
      <c r="C42" s="64" t="s">
        <v>45</v>
      </c>
      <c r="D42" s="65">
        <v>1497448.35</v>
      </c>
      <c r="E42" s="66">
        <v>7.9067305931096177E-3</v>
      </c>
      <c r="F42" s="65">
        <v>1571418.0339210886</v>
      </c>
      <c r="G42" s="65">
        <v>1511151.28</v>
      </c>
      <c r="H42" s="65">
        <v>60266.75392108853</v>
      </c>
      <c r="I42" s="65">
        <v>-128271.20051107292</v>
      </c>
      <c r="J42" s="65">
        <v>-68004.446589984393</v>
      </c>
      <c r="K42" s="65">
        <v>54075.662369310638</v>
      </c>
      <c r="L42" s="65"/>
      <c r="M42" s="67">
        <v>7.9702613832960159E-5</v>
      </c>
      <c r="N42" s="68">
        <v>70</v>
      </c>
      <c r="O42" s="68" t="s">
        <v>45</v>
      </c>
    </row>
    <row r="43" spans="1:15" s="68" customFormat="1" ht="11.5">
      <c r="A43" s="62">
        <v>21</v>
      </c>
      <c r="B43" s="63">
        <v>65</v>
      </c>
      <c r="C43" s="64" t="s">
        <v>46</v>
      </c>
      <c r="D43" s="65">
        <v>1135419.3999999999</v>
      </c>
      <c r="E43" s="66">
        <v>-2.0370365976527419E-2</v>
      </c>
      <c r="F43" s="65">
        <v>1191505.8848098912</v>
      </c>
      <c r="G43" s="65">
        <v>1223355.2</v>
      </c>
      <c r="H43" s="65">
        <v>-31849.315190108726</v>
      </c>
      <c r="I43" s="65">
        <v>-97259.855087196891</v>
      </c>
      <c r="J43" s="65">
        <v>-129109.17027730562</v>
      </c>
      <c r="K43" s="65">
        <v>41002.119453378975</v>
      </c>
      <c r="L43" s="65"/>
      <c r="M43" s="67">
        <v>6.0433399239881168E-5</v>
      </c>
      <c r="N43" s="68">
        <v>72</v>
      </c>
      <c r="O43" s="68" t="s">
        <v>46</v>
      </c>
    </row>
    <row r="44" spans="1:15" s="68" customFormat="1" ht="11.5">
      <c r="A44" s="62">
        <v>1</v>
      </c>
      <c r="B44" s="63">
        <v>235</v>
      </c>
      <c r="C44" s="64" t="s">
        <v>390</v>
      </c>
      <c r="D44" s="65">
        <v>59172750.979999997</v>
      </c>
      <c r="E44" s="66">
        <v>5.8488896995050582E-2</v>
      </c>
      <c r="F44" s="65">
        <v>62095716.360897362</v>
      </c>
      <c r="G44" s="65">
        <v>59101307.200000003</v>
      </c>
      <c r="H44" s="65">
        <v>2994409.1608973593</v>
      </c>
      <c r="I44" s="65">
        <v>-5068728.9519851329</v>
      </c>
      <c r="J44" s="65">
        <v>-2074319.7910877736</v>
      </c>
      <c r="K44" s="65">
        <v>2136838.7787517179</v>
      </c>
      <c r="L44" s="65"/>
      <c r="M44" s="67">
        <v>3.1495062389249383E-3</v>
      </c>
      <c r="N44" s="68">
        <v>327</v>
      </c>
      <c r="O44" s="68" t="s">
        <v>390</v>
      </c>
    </row>
    <row r="45" spans="1:15" s="68" customFormat="1" ht="11.5">
      <c r="A45" s="62">
        <v>2</v>
      </c>
      <c r="B45" s="63">
        <v>304</v>
      </c>
      <c r="C45" s="64" t="s">
        <v>399</v>
      </c>
      <c r="D45" s="65">
        <v>2519601.21</v>
      </c>
      <c r="E45" s="66">
        <v>-2.7213646559784165E-2</v>
      </c>
      <c r="F45" s="65">
        <v>2644062.3342256816</v>
      </c>
      <c r="G45" s="65">
        <v>2710115.33</v>
      </c>
      <c r="H45" s="65">
        <v>-66052.995774318464</v>
      </c>
      <c r="I45" s="65">
        <v>-215828.66081214219</v>
      </c>
      <c r="J45" s="65">
        <v>-281881.65658646065</v>
      </c>
      <c r="K45" s="65">
        <v>90987.515086758445</v>
      </c>
      <c r="L45" s="65"/>
      <c r="M45" s="67">
        <v>1.3410733148404695E-4</v>
      </c>
      <c r="N45" s="68">
        <v>481</v>
      </c>
      <c r="O45" s="68" t="s">
        <v>399</v>
      </c>
    </row>
    <row r="46" spans="1:15" s="68" customFormat="1" ht="11.5">
      <c r="A46" s="62">
        <v>17</v>
      </c>
      <c r="B46" s="63">
        <v>69</v>
      </c>
      <c r="C46" s="64" t="s">
        <v>47</v>
      </c>
      <c r="D46" s="65">
        <v>19694683.59</v>
      </c>
      <c r="E46" s="66">
        <v>-1.1100227058098469E-2</v>
      </c>
      <c r="F46" s="65">
        <v>20667544.871043947</v>
      </c>
      <c r="G46" s="65">
        <v>20654967.699999999</v>
      </c>
      <c r="H46" s="65">
        <v>12577.171043947339</v>
      </c>
      <c r="I46" s="65">
        <v>-1687043.635111039</v>
      </c>
      <c r="J46" s="65">
        <v>-1674466.4640670917</v>
      </c>
      <c r="K46" s="65">
        <v>711211.88272252772</v>
      </c>
      <c r="L46" s="65"/>
      <c r="M46" s="67">
        <v>1.0482617051440254E-3</v>
      </c>
      <c r="N46" s="68">
        <v>74</v>
      </c>
      <c r="O46" s="68" t="s">
        <v>47</v>
      </c>
    </row>
    <row r="47" spans="1:15" s="68" customFormat="1" ht="11.5">
      <c r="A47" s="62">
        <v>17</v>
      </c>
      <c r="B47" s="63">
        <v>71</v>
      </c>
      <c r="C47" s="64" t="s">
        <v>48</v>
      </c>
      <c r="D47" s="65">
        <v>18290837.390000001</v>
      </c>
      <c r="E47" s="66">
        <v>1.8922707670514703E-2</v>
      </c>
      <c r="F47" s="65">
        <v>19194352.666764189</v>
      </c>
      <c r="G47" s="65">
        <v>19359169.989999998</v>
      </c>
      <c r="H47" s="65">
        <v>-164817.3232358098</v>
      </c>
      <c r="I47" s="65">
        <v>-1566790.3806953474</v>
      </c>
      <c r="J47" s="65">
        <v>-1731607.7039311572</v>
      </c>
      <c r="K47" s="65">
        <v>660516.36916465464</v>
      </c>
      <c r="L47" s="65"/>
      <c r="M47" s="67">
        <v>9.7354112358976448E-4</v>
      </c>
      <c r="N47" s="68">
        <v>77</v>
      </c>
      <c r="O47" s="68" t="s">
        <v>48</v>
      </c>
    </row>
    <row r="48" spans="1:15" s="68" customFormat="1" ht="11.5">
      <c r="A48" s="62">
        <v>16</v>
      </c>
      <c r="B48" s="63">
        <v>74</v>
      </c>
      <c r="C48" s="64" t="s">
        <v>50</v>
      </c>
      <c r="D48" s="65">
        <v>2884438.49</v>
      </c>
      <c r="E48" s="66">
        <v>-4.3792698906365835E-2</v>
      </c>
      <c r="F48" s="65">
        <v>3026921.5368410628</v>
      </c>
      <c r="G48" s="65">
        <v>3153473.43</v>
      </c>
      <c r="H48" s="65">
        <v>-126551.89315893734</v>
      </c>
      <c r="I48" s="65">
        <v>-247080.56736156973</v>
      </c>
      <c r="J48" s="65">
        <v>-373632.46052050707</v>
      </c>
      <c r="K48" s="65">
        <v>104162.47205473512</v>
      </c>
      <c r="L48" s="65"/>
      <c r="M48" s="67">
        <v>1.535260211768885E-4</v>
      </c>
      <c r="N48" s="68">
        <v>85</v>
      </c>
      <c r="O48" s="68" t="s">
        <v>50</v>
      </c>
    </row>
    <row r="49" spans="1:15" s="68" customFormat="1" ht="11.5">
      <c r="A49" s="62">
        <v>21</v>
      </c>
      <c r="B49" s="63">
        <v>76</v>
      </c>
      <c r="C49" s="64" t="s">
        <v>52</v>
      </c>
      <c r="D49" s="65">
        <v>4194824.8899999997</v>
      </c>
      <c r="E49" s="66">
        <v>2.183124084617475E-2</v>
      </c>
      <c r="F49" s="65">
        <v>4402037.2931640986</v>
      </c>
      <c r="G49" s="65">
        <v>4297823.18</v>
      </c>
      <c r="H49" s="65">
        <v>104214.11316409893</v>
      </c>
      <c r="I49" s="65">
        <v>-359328.06936147704</v>
      </c>
      <c r="J49" s="65">
        <v>-255113.95619737811</v>
      </c>
      <c r="K49" s="65">
        <v>151482.97732607645</v>
      </c>
      <c r="L49" s="65"/>
      <c r="M49" s="67">
        <v>2.2327214711917077E-4</v>
      </c>
      <c r="N49" s="68">
        <v>89</v>
      </c>
      <c r="O49" s="68" t="s">
        <v>52</v>
      </c>
    </row>
    <row r="50" spans="1:15" s="68" customFormat="1" ht="11.5">
      <c r="A50" s="62">
        <v>1</v>
      </c>
      <c r="B50" s="63">
        <v>78</v>
      </c>
      <c r="C50" s="64" t="s">
        <v>369</v>
      </c>
      <c r="D50" s="65">
        <v>34122962.240000002</v>
      </c>
      <c r="E50" s="66">
        <v>-6.965271966516395E-3</v>
      </c>
      <c r="F50" s="65">
        <v>35808539.396196432</v>
      </c>
      <c r="G50" s="65">
        <v>35210524.420000002</v>
      </c>
      <c r="H50" s="65">
        <v>598014.97619643062</v>
      </c>
      <c r="I50" s="65">
        <v>-2922967.8148957929</v>
      </c>
      <c r="J50" s="65">
        <v>-2324952.8386993622</v>
      </c>
      <c r="K50" s="65">
        <v>1232244.0270684299</v>
      </c>
      <c r="L50" s="65"/>
      <c r="M50" s="67">
        <v>1.8162157527846629E-3</v>
      </c>
      <c r="N50" s="68">
        <v>91</v>
      </c>
      <c r="O50" s="68" t="s">
        <v>369</v>
      </c>
    </row>
    <row r="51" spans="1:15" s="68" customFormat="1" ht="11.5">
      <c r="A51" s="62">
        <v>13</v>
      </c>
      <c r="B51" s="63">
        <v>77</v>
      </c>
      <c r="C51" s="64" t="s">
        <v>53</v>
      </c>
      <c r="D51" s="65">
        <v>13322300.99</v>
      </c>
      <c r="E51" s="66">
        <v>-9.7432042955105155E-3</v>
      </c>
      <c r="F51" s="65">
        <v>13980384.718451738</v>
      </c>
      <c r="G51" s="65">
        <v>13852518.810000001</v>
      </c>
      <c r="H51" s="65">
        <v>127865.90845173784</v>
      </c>
      <c r="I51" s="65">
        <v>-1141186.2997192226</v>
      </c>
      <c r="J51" s="65">
        <v>-1013320.3912674848</v>
      </c>
      <c r="K51" s="65">
        <v>481093.2212236721</v>
      </c>
      <c r="L51" s="65"/>
      <c r="M51" s="67">
        <v>7.0908770320688038E-4</v>
      </c>
      <c r="N51" s="68">
        <v>93</v>
      </c>
      <c r="O51" s="68" t="s">
        <v>53</v>
      </c>
    </row>
    <row r="52" spans="1:15" s="68" customFormat="1" ht="11.5">
      <c r="A52" s="62">
        <v>4</v>
      </c>
      <c r="B52" s="63">
        <v>79</v>
      </c>
      <c r="C52" s="64" t="s">
        <v>55</v>
      </c>
      <c r="D52" s="65">
        <v>23282205.510000002</v>
      </c>
      <c r="E52" s="66">
        <v>-1.2329715100243879E-2</v>
      </c>
      <c r="F52" s="65">
        <v>24432280.157022402</v>
      </c>
      <c r="G52" s="65">
        <v>24348959.289999999</v>
      </c>
      <c r="H52" s="65">
        <v>83320.867022402585</v>
      </c>
      <c r="I52" s="65">
        <v>-1994350.2233737926</v>
      </c>
      <c r="J52" s="65">
        <v>-1911029.35635139</v>
      </c>
      <c r="K52" s="65">
        <v>840764.01324403856</v>
      </c>
      <c r="L52" s="65"/>
      <c r="M52" s="67">
        <v>1.2392097763793638E-3</v>
      </c>
      <c r="N52" s="68">
        <v>96</v>
      </c>
      <c r="O52" s="68" t="s">
        <v>55</v>
      </c>
    </row>
    <row r="53" spans="1:15" s="68" customFormat="1" ht="11.5">
      <c r="A53" s="62">
        <v>7</v>
      </c>
      <c r="B53" s="63">
        <v>81</v>
      </c>
      <c r="C53" s="64" t="s">
        <v>56</v>
      </c>
      <c r="D53" s="65">
        <v>7316661.1500000004</v>
      </c>
      <c r="E53" s="66">
        <v>-1.5543509141841189E-2</v>
      </c>
      <c r="F53" s="65">
        <v>7678083.37376031</v>
      </c>
      <c r="G53" s="65">
        <v>7525916.3499999996</v>
      </c>
      <c r="H53" s="65">
        <v>152167.02376031037</v>
      </c>
      <c r="I53" s="65">
        <v>-626744.09400713386</v>
      </c>
      <c r="J53" s="65">
        <v>-474577.07024682348</v>
      </c>
      <c r="K53" s="65">
        <v>264218.32714166871</v>
      </c>
      <c r="L53" s="65"/>
      <c r="M53" s="67">
        <v>3.8943381131313956E-4</v>
      </c>
      <c r="N53" s="68">
        <v>99</v>
      </c>
      <c r="O53" s="68" t="s">
        <v>56</v>
      </c>
    </row>
    <row r="54" spans="1:15" s="68" customFormat="1" ht="11.5">
      <c r="A54" s="62">
        <v>5</v>
      </c>
      <c r="B54" s="63">
        <v>82</v>
      </c>
      <c r="C54" s="64" t="s">
        <v>57</v>
      </c>
      <c r="D54" s="65">
        <v>33369661.48</v>
      </c>
      <c r="E54" s="66">
        <v>8.7945112692656442E-3</v>
      </c>
      <c r="F54" s="65">
        <v>35018027.723970503</v>
      </c>
      <c r="G54" s="65">
        <v>34527523.219999999</v>
      </c>
      <c r="H54" s="65">
        <v>490504.50397050381</v>
      </c>
      <c r="I54" s="65">
        <v>-2858440.1850572717</v>
      </c>
      <c r="J54" s="65">
        <v>-2367935.6810867679</v>
      </c>
      <c r="K54" s="65">
        <v>1205040.9268344184</v>
      </c>
      <c r="L54" s="65"/>
      <c r="M54" s="67">
        <v>1.7761208543032858E-3</v>
      </c>
      <c r="N54" s="68">
        <v>102</v>
      </c>
      <c r="O54" s="68" t="s">
        <v>57</v>
      </c>
    </row>
    <row r="55" spans="1:15" s="68" customFormat="1" ht="11.5">
      <c r="A55" s="62">
        <v>5</v>
      </c>
      <c r="B55" s="63">
        <v>86</v>
      </c>
      <c r="C55" s="64" t="s">
        <v>58</v>
      </c>
      <c r="D55" s="65">
        <v>29745509.399999999</v>
      </c>
      <c r="E55" s="66">
        <v>1.3914948609510905E-2</v>
      </c>
      <c r="F55" s="65">
        <v>31214852.852406729</v>
      </c>
      <c r="G55" s="65">
        <v>31016756.489999998</v>
      </c>
      <c r="H55" s="65">
        <v>198096.36240673065</v>
      </c>
      <c r="I55" s="65">
        <v>-2547995.8627964724</v>
      </c>
      <c r="J55" s="65">
        <v>-2349899.5003897417</v>
      </c>
      <c r="K55" s="65">
        <v>1074166.0126825448</v>
      </c>
      <c r="L55" s="65"/>
      <c r="M55" s="67">
        <v>1.5832231201649701E-3</v>
      </c>
      <c r="N55" s="68">
        <v>114</v>
      </c>
      <c r="O55" s="68" t="s">
        <v>58</v>
      </c>
    </row>
    <row r="56" spans="1:15" s="68" customFormat="1" ht="11.5">
      <c r="A56" s="62">
        <v>7</v>
      </c>
      <c r="B56" s="63">
        <v>111</v>
      </c>
      <c r="C56" s="64" t="s">
        <v>70</v>
      </c>
      <c r="D56" s="65">
        <v>61264413.229999997</v>
      </c>
      <c r="E56" s="66">
        <v>-1.0090044978546014E-2</v>
      </c>
      <c r="F56" s="65">
        <v>64290700.769222334</v>
      </c>
      <c r="G56" s="65">
        <v>64146582.469999999</v>
      </c>
      <c r="H56" s="65">
        <v>144118.29922233522</v>
      </c>
      <c r="I56" s="65">
        <v>-5247900.425826746</v>
      </c>
      <c r="J56" s="65">
        <v>-5103782.1266044108</v>
      </c>
      <c r="K56" s="65">
        <v>2212372.6171119073</v>
      </c>
      <c r="L56" s="65"/>
      <c r="M56" s="67">
        <v>3.2608362548021005E-3</v>
      </c>
      <c r="N56" s="68">
        <v>117</v>
      </c>
      <c r="O56" s="68" t="s">
        <v>70</v>
      </c>
    </row>
    <row r="57" spans="1:15" s="68" customFormat="1" ht="11.5">
      <c r="A57" s="62">
        <v>10</v>
      </c>
      <c r="B57" s="63">
        <v>90</v>
      </c>
      <c r="C57" s="64" t="s">
        <v>59</v>
      </c>
      <c r="D57" s="65">
        <v>8674507.2599999998</v>
      </c>
      <c r="E57" s="66">
        <v>-5.0330203967039622E-3</v>
      </c>
      <c r="F57" s="65">
        <v>9103003.2145972904</v>
      </c>
      <c r="G57" s="65">
        <v>8931884.6799999997</v>
      </c>
      <c r="H57" s="65">
        <v>171118.53459729068</v>
      </c>
      <c r="I57" s="65">
        <v>-743056.9876298022</v>
      </c>
      <c r="J57" s="65">
        <v>-571938.45303251152</v>
      </c>
      <c r="K57" s="65">
        <v>313252.69136120379</v>
      </c>
      <c r="L57" s="65"/>
      <c r="M57" s="67">
        <v>4.617060096496746E-4</v>
      </c>
      <c r="N57" s="68">
        <v>124</v>
      </c>
      <c r="O57" s="68" t="s">
        <v>59</v>
      </c>
    </row>
    <row r="58" spans="1:15" s="68" customFormat="1" ht="11.5">
      <c r="A58" s="62">
        <v>1</v>
      </c>
      <c r="B58" s="63">
        <v>91</v>
      </c>
      <c r="C58" s="64" t="s">
        <v>370</v>
      </c>
      <c r="D58" s="65">
        <v>2562130728.7600002</v>
      </c>
      <c r="E58" s="66">
        <v>1.6734144778760757E-2</v>
      </c>
      <c r="F58" s="65">
        <v>2688692690.0930138</v>
      </c>
      <c r="G58" s="65">
        <v>2659624031.23</v>
      </c>
      <c r="H58" s="65">
        <v>29068658.863013744</v>
      </c>
      <c r="I58" s="65">
        <v>-219471732.9945673</v>
      </c>
      <c r="J58" s="65">
        <v>-190403074.13155356</v>
      </c>
      <c r="K58" s="65">
        <v>92523335.602501124</v>
      </c>
      <c r="L58" s="65"/>
      <c r="M58" s="67">
        <v>0.1363709914027546</v>
      </c>
      <c r="N58" s="68">
        <v>127</v>
      </c>
      <c r="O58" s="68" t="s">
        <v>370</v>
      </c>
    </row>
    <row r="59" spans="1:15" s="68" customFormat="1" ht="11.5">
      <c r="A59" s="62">
        <v>10</v>
      </c>
      <c r="B59" s="63">
        <v>97</v>
      </c>
      <c r="C59" s="64" t="s">
        <v>62</v>
      </c>
      <c r="D59" s="65">
        <v>5577473.6600000001</v>
      </c>
      <c r="E59" s="66">
        <v>2.6193460166893404E-2</v>
      </c>
      <c r="F59" s="65">
        <v>5852984.9747698186</v>
      </c>
      <c r="G59" s="65">
        <v>5580192.0700000003</v>
      </c>
      <c r="H59" s="65">
        <v>272792.9047698183</v>
      </c>
      <c r="I59" s="65">
        <v>-477765.55511052365</v>
      </c>
      <c r="J59" s="65">
        <v>-204972.65034070535</v>
      </c>
      <c r="K59" s="65">
        <v>201413.01201599589</v>
      </c>
      <c r="L59" s="65"/>
      <c r="M59" s="67">
        <v>2.9686448236193716E-4</v>
      </c>
      <c r="N59" s="68">
        <v>134</v>
      </c>
      <c r="O59" s="68" t="s">
        <v>62</v>
      </c>
    </row>
    <row r="60" spans="1:15" s="68" customFormat="1" ht="11.5">
      <c r="A60" s="62">
        <v>7</v>
      </c>
      <c r="B60" s="63">
        <v>98</v>
      </c>
      <c r="C60" s="64" t="s">
        <v>63</v>
      </c>
      <c r="D60" s="65">
        <v>83120393.290000007</v>
      </c>
      <c r="E60" s="66">
        <v>8.2890306619558332E-3</v>
      </c>
      <c r="F60" s="65">
        <v>87226304.000748619</v>
      </c>
      <c r="G60" s="65">
        <v>85555758.700000003</v>
      </c>
      <c r="H60" s="65">
        <v>1670545.3007486165</v>
      </c>
      <c r="I60" s="65">
        <v>-7120080.3915946949</v>
      </c>
      <c r="J60" s="65">
        <v>-5449535.0908460785</v>
      </c>
      <c r="K60" s="65">
        <v>3001632.9601981617</v>
      </c>
      <c r="L60" s="65"/>
      <c r="M60" s="67">
        <v>4.4241343002158588E-3</v>
      </c>
      <c r="N60" s="68">
        <v>137</v>
      </c>
      <c r="O60" s="68" t="s">
        <v>63</v>
      </c>
    </row>
    <row r="61" spans="1:15" s="68" customFormat="1" ht="11.5">
      <c r="A61" s="62">
        <v>4</v>
      </c>
      <c r="B61" s="63">
        <v>99</v>
      </c>
      <c r="C61" s="64" t="s">
        <v>1818</v>
      </c>
      <c r="D61" s="65">
        <v>4666408.3600000003</v>
      </c>
      <c r="E61" s="66">
        <v>-1.116315628662067E-2</v>
      </c>
      <c r="F61" s="65">
        <v>4896915.6435640212</v>
      </c>
      <c r="G61" s="65">
        <v>4934987.38</v>
      </c>
      <c r="H61" s="65">
        <v>-38071.736435978673</v>
      </c>
      <c r="I61" s="65">
        <v>-399723.83849640429</v>
      </c>
      <c r="J61" s="65">
        <v>-437795.57493238297</v>
      </c>
      <c r="K61" s="65">
        <v>168512.73898875283</v>
      </c>
      <c r="L61" s="65"/>
      <c r="M61" s="67">
        <v>2.4837246874256263E-4</v>
      </c>
      <c r="N61" s="68">
        <v>139</v>
      </c>
      <c r="O61" s="68" t="s">
        <v>1818</v>
      </c>
    </row>
    <row r="62" spans="1:15" s="68" customFormat="1" ht="11.5">
      <c r="A62" s="62">
        <v>4</v>
      </c>
      <c r="B62" s="63">
        <v>102</v>
      </c>
      <c r="C62" s="64" t="s">
        <v>64</v>
      </c>
      <c r="D62" s="65">
        <v>29322573.66</v>
      </c>
      <c r="E62" s="66">
        <v>2.4440170828628156E-2</v>
      </c>
      <c r="F62" s="65">
        <v>30771025.291325402</v>
      </c>
      <c r="G62" s="65">
        <v>30177225.829999998</v>
      </c>
      <c r="H62" s="65">
        <v>593799.4613254033</v>
      </c>
      <c r="I62" s="65">
        <v>-2511767.2508988809</v>
      </c>
      <c r="J62" s="65">
        <v>-1917967.7895734776</v>
      </c>
      <c r="K62" s="65">
        <v>1058893.0115936226</v>
      </c>
      <c r="L62" s="65"/>
      <c r="M62" s="67">
        <v>1.5607121040345125E-3</v>
      </c>
      <c r="N62" s="68">
        <v>144</v>
      </c>
      <c r="O62" s="68" t="s">
        <v>64</v>
      </c>
    </row>
    <row r="63" spans="1:15" s="68" customFormat="1" ht="11.5">
      <c r="A63" s="62">
        <v>5</v>
      </c>
      <c r="B63" s="63">
        <v>103</v>
      </c>
      <c r="C63" s="64" t="s">
        <v>65</v>
      </c>
      <c r="D63" s="65">
        <v>6601748.2400000002</v>
      </c>
      <c r="E63" s="66">
        <v>-9.1459838702715787E-3</v>
      </c>
      <c r="F63" s="65">
        <v>6927855.8019999862</v>
      </c>
      <c r="G63" s="65">
        <v>6800000</v>
      </c>
      <c r="H63" s="65">
        <v>127855.80199998617</v>
      </c>
      <c r="I63" s="65">
        <v>-565504.76162778016</v>
      </c>
      <c r="J63" s="65">
        <v>-437648.95962779399</v>
      </c>
      <c r="K63" s="65">
        <v>238401.484013409</v>
      </c>
      <c r="L63" s="65"/>
      <c r="M63" s="67">
        <v>3.5138212987122019E-4</v>
      </c>
      <c r="N63" s="68">
        <v>147</v>
      </c>
      <c r="O63" s="68" t="s">
        <v>65</v>
      </c>
    </row>
    <row r="64" spans="1:15" s="68" customFormat="1" ht="11.5">
      <c r="A64" s="62">
        <v>18</v>
      </c>
      <c r="B64" s="63">
        <v>105</v>
      </c>
      <c r="C64" s="64" t="s">
        <v>66</v>
      </c>
      <c r="D64" s="65">
        <v>6226796.0599999996</v>
      </c>
      <c r="E64" s="66">
        <v>-1.4420536538669218E-2</v>
      </c>
      <c r="F64" s="65">
        <v>6534382.0521307318</v>
      </c>
      <c r="G64" s="65">
        <v>6408596.2199999997</v>
      </c>
      <c r="H64" s="65">
        <v>125785.83213073201</v>
      </c>
      <c r="I64" s="65">
        <v>-533386.41426518571</v>
      </c>
      <c r="J64" s="65">
        <v>-407600.5821344537</v>
      </c>
      <c r="K64" s="65">
        <v>224861.25907655759</v>
      </c>
      <c r="L64" s="65"/>
      <c r="M64" s="67">
        <v>3.3142506837499788E-4</v>
      </c>
      <c r="N64" s="68">
        <v>149</v>
      </c>
      <c r="O64" s="68" t="s">
        <v>66</v>
      </c>
    </row>
    <row r="65" spans="1:15" s="68" customFormat="1" ht="11.5">
      <c r="A65" s="62">
        <v>1</v>
      </c>
      <c r="B65" s="63">
        <v>106</v>
      </c>
      <c r="C65" s="64" t="s">
        <v>372</v>
      </c>
      <c r="D65" s="65">
        <v>172486530.65000001</v>
      </c>
      <c r="E65" s="66">
        <v>7.6615552146887082E-3</v>
      </c>
      <c r="F65" s="65">
        <v>181006874.04136014</v>
      </c>
      <c r="G65" s="65">
        <v>178880608.47999999</v>
      </c>
      <c r="H65" s="65">
        <v>2126265.5613601506</v>
      </c>
      <c r="I65" s="65">
        <v>-14775170.281142235</v>
      </c>
      <c r="J65" s="65">
        <v>-12648904.719782084</v>
      </c>
      <c r="K65" s="65">
        <v>6228811.4275748814</v>
      </c>
      <c r="L65" s="65"/>
      <c r="M65" s="67">
        <v>9.1807021883485978E-3</v>
      </c>
      <c r="N65" s="68">
        <v>152</v>
      </c>
      <c r="O65" s="68" t="s">
        <v>372</v>
      </c>
    </row>
    <row r="66" spans="1:15" s="68" customFormat="1" ht="11.5">
      <c r="A66" s="62">
        <v>1</v>
      </c>
      <c r="B66" s="63">
        <v>224</v>
      </c>
      <c r="C66" s="64" t="s">
        <v>388</v>
      </c>
      <c r="D66" s="65">
        <v>28265500.850000001</v>
      </c>
      <c r="E66" s="66">
        <v>-2.9156881401766954E-3</v>
      </c>
      <c r="F66" s="65">
        <v>29661736.094939005</v>
      </c>
      <c r="G66" s="65">
        <v>29536072.649999999</v>
      </c>
      <c r="H66" s="65">
        <v>125663.44493900612</v>
      </c>
      <c r="I66" s="65">
        <v>-2421218.5529312263</v>
      </c>
      <c r="J66" s="65">
        <v>-2295555.1079922202</v>
      </c>
      <c r="K66" s="65">
        <v>1020720.134129543</v>
      </c>
      <c r="L66" s="65"/>
      <c r="M66" s="67">
        <v>1.5044487504645868E-3</v>
      </c>
      <c r="N66" s="68">
        <v>307</v>
      </c>
      <c r="O66" s="68" t="s">
        <v>388</v>
      </c>
    </row>
    <row r="67" spans="1:15" s="68" customFormat="1" ht="11.5">
      <c r="A67" s="62">
        <v>11</v>
      </c>
      <c r="B67" s="63">
        <v>140</v>
      </c>
      <c r="C67" s="64" t="s">
        <v>375</v>
      </c>
      <c r="D67" s="65">
        <v>65021464.18</v>
      </c>
      <c r="E67" s="66">
        <v>-6.3959643406072009E-3</v>
      </c>
      <c r="F67" s="65">
        <v>68233339.336482674</v>
      </c>
      <c r="G67" s="65">
        <v>67718477.579999998</v>
      </c>
      <c r="H67" s="65">
        <v>514861.75648267567</v>
      </c>
      <c r="I67" s="65">
        <v>-5569728.8453096393</v>
      </c>
      <c r="J67" s="65">
        <v>-5054867.0888269637</v>
      </c>
      <c r="K67" s="65">
        <v>2348046.7581776059</v>
      </c>
      <c r="L67" s="65"/>
      <c r="M67" s="67">
        <v>3.4608076134259929E-3</v>
      </c>
      <c r="N67" s="68">
        <v>168</v>
      </c>
      <c r="O67" s="68" t="s">
        <v>375</v>
      </c>
    </row>
    <row r="68" spans="1:15" s="68" customFormat="1" ht="11.5">
      <c r="A68" s="62">
        <v>17</v>
      </c>
      <c r="B68" s="63">
        <v>139</v>
      </c>
      <c r="C68" s="64" t="s">
        <v>71</v>
      </c>
      <c r="D68" s="65">
        <v>26671873.68</v>
      </c>
      <c r="E68" s="66">
        <v>7.3168984061994756E-3</v>
      </c>
      <c r="F68" s="65">
        <v>27989388.281216659</v>
      </c>
      <c r="G68" s="65">
        <v>27603728.329999998</v>
      </c>
      <c r="H68" s="65">
        <v>385659.95121666044</v>
      </c>
      <c r="I68" s="65">
        <v>-2284708.6891599889</v>
      </c>
      <c r="J68" s="65">
        <v>-1899048.7379433285</v>
      </c>
      <c r="K68" s="65">
        <v>963171.2745728977</v>
      </c>
      <c r="L68" s="65"/>
      <c r="M68" s="67">
        <v>1.4196269594998277E-3</v>
      </c>
      <c r="N68" s="68">
        <v>2004</v>
      </c>
      <c r="O68" s="68" t="s">
        <v>71</v>
      </c>
    </row>
    <row r="69" spans="1:15" s="68" customFormat="1" ht="11.5">
      <c r="A69" s="62">
        <v>8</v>
      </c>
      <c r="B69" s="63">
        <v>142</v>
      </c>
      <c r="C69" s="64" t="s">
        <v>73</v>
      </c>
      <c r="D69" s="65">
        <v>20086369.66</v>
      </c>
      <c r="E69" s="66">
        <v>7.8939661832086259E-3</v>
      </c>
      <c r="F69" s="65">
        <v>21078579.117422916</v>
      </c>
      <c r="G69" s="65">
        <v>20663076.579999998</v>
      </c>
      <c r="H69" s="65">
        <v>415502.53742291778</v>
      </c>
      <c r="I69" s="65">
        <v>-1720595.4049749973</v>
      </c>
      <c r="J69" s="65">
        <v>-1305092.8675520795</v>
      </c>
      <c r="K69" s="65">
        <v>725356.39974448853</v>
      </c>
      <c r="L69" s="65"/>
      <c r="M69" s="67">
        <v>1.0691094382768308E-3</v>
      </c>
      <c r="N69" s="68">
        <v>171</v>
      </c>
      <c r="O69" s="68" t="s">
        <v>73</v>
      </c>
    </row>
    <row r="70" spans="1:15" s="68" customFormat="1" ht="11.5">
      <c r="A70" s="62">
        <v>6</v>
      </c>
      <c r="B70" s="63">
        <v>143</v>
      </c>
      <c r="C70" s="64" t="s">
        <v>376</v>
      </c>
      <c r="D70" s="65">
        <v>20822002.079999998</v>
      </c>
      <c r="E70" s="66">
        <v>-1.6335492520727975E-3</v>
      </c>
      <c r="F70" s="65">
        <v>21850549.683970343</v>
      </c>
      <c r="G70" s="65">
        <v>21478221.949999999</v>
      </c>
      <c r="H70" s="65">
        <v>372327.73397034407</v>
      </c>
      <c r="I70" s="65">
        <v>-1783609.5674656541</v>
      </c>
      <c r="J70" s="65">
        <v>-1411281.83349531</v>
      </c>
      <c r="K70" s="65">
        <v>751921.46315508219</v>
      </c>
      <c r="L70" s="65"/>
      <c r="M70" s="67">
        <v>1.1082639284428963E-3</v>
      </c>
      <c r="N70" s="68">
        <v>174</v>
      </c>
      <c r="O70" s="68" t="s">
        <v>376</v>
      </c>
    </row>
    <row r="71" spans="1:15" s="68" customFormat="1" ht="11.5">
      <c r="A71" s="62">
        <v>14</v>
      </c>
      <c r="B71" s="63">
        <v>145</v>
      </c>
      <c r="C71" s="64" t="s">
        <v>75</v>
      </c>
      <c r="D71" s="65">
        <v>35202794.899999999</v>
      </c>
      <c r="E71" s="66">
        <v>1.4633842723426446E-3</v>
      </c>
      <c r="F71" s="65">
        <v>36941712.714355268</v>
      </c>
      <c r="G71" s="65">
        <v>36590819.5</v>
      </c>
      <c r="H71" s="65">
        <v>350893.21435526758</v>
      </c>
      <c r="I71" s="65">
        <v>-3015466.1181923738</v>
      </c>
      <c r="J71" s="65">
        <v>-2664572.9038371062</v>
      </c>
      <c r="K71" s="65">
        <v>1271238.8053107075</v>
      </c>
      <c r="L71" s="65"/>
      <c r="M71" s="67">
        <v>1.873690513436139E-3</v>
      </c>
      <c r="N71" s="68">
        <v>178</v>
      </c>
      <c r="O71" s="68" t="s">
        <v>75</v>
      </c>
    </row>
    <row r="72" spans="1:15" s="68" customFormat="1" ht="11.5">
      <c r="A72" s="62">
        <v>12</v>
      </c>
      <c r="B72" s="63">
        <v>146</v>
      </c>
      <c r="C72" s="64" t="s">
        <v>377</v>
      </c>
      <c r="D72" s="65">
        <v>13674444.52</v>
      </c>
      <c r="E72" s="66">
        <v>-1.8283900284141581E-2</v>
      </c>
      <c r="F72" s="65">
        <v>14349923.13596753</v>
      </c>
      <c r="G72" s="65">
        <v>14082387.859999999</v>
      </c>
      <c r="H72" s="65">
        <v>267535.27596753091</v>
      </c>
      <c r="I72" s="65">
        <v>-1171350.861552228</v>
      </c>
      <c r="J72" s="65">
        <v>-903815.58558469708</v>
      </c>
      <c r="K72" s="65">
        <v>493809.78312299721</v>
      </c>
      <c r="L72" s="65"/>
      <c r="M72" s="67">
        <v>7.2783076021139443E-4</v>
      </c>
      <c r="N72" s="68">
        <v>181</v>
      </c>
      <c r="O72" s="68" t="s">
        <v>377</v>
      </c>
    </row>
    <row r="73" spans="1:15" s="68" customFormat="1" ht="11.5">
      <c r="A73" s="62">
        <v>9</v>
      </c>
      <c r="B73" s="63">
        <v>153</v>
      </c>
      <c r="C73" s="64" t="s">
        <v>81</v>
      </c>
      <c r="D73" s="65">
        <v>92636121.359999999</v>
      </c>
      <c r="E73" s="66">
        <v>-1.0486179204499161E-2</v>
      </c>
      <c r="F73" s="65">
        <v>97212081.937655166</v>
      </c>
      <c r="G73" s="65">
        <v>96924446.819999993</v>
      </c>
      <c r="H73" s="65">
        <v>287635.11765517294</v>
      </c>
      <c r="I73" s="65">
        <v>-7935196.2273267349</v>
      </c>
      <c r="J73" s="65">
        <v>-7647561.109671562</v>
      </c>
      <c r="K73" s="65">
        <v>3345263.7093398543</v>
      </c>
      <c r="L73" s="65"/>
      <c r="M73" s="67">
        <v>4.930614807341643E-3</v>
      </c>
      <c r="N73" s="68">
        <v>184</v>
      </c>
      <c r="O73" s="68" t="s">
        <v>81</v>
      </c>
    </row>
    <row r="74" spans="1:15" s="68" customFormat="1" ht="11.5">
      <c r="A74" s="62">
        <v>1</v>
      </c>
      <c r="B74" s="63">
        <v>149</v>
      </c>
      <c r="C74" s="64" t="s">
        <v>379</v>
      </c>
      <c r="D74" s="65">
        <v>21274305.57</v>
      </c>
      <c r="E74" s="66">
        <v>3.5602034312917695E-4</v>
      </c>
      <c r="F74" s="65">
        <v>22325195.678265538</v>
      </c>
      <c r="G74" s="65">
        <v>22101885.030000001</v>
      </c>
      <c r="H74" s="65">
        <v>223310.64826553687</v>
      </c>
      <c r="I74" s="65">
        <v>-1822353.8164126368</v>
      </c>
      <c r="J74" s="65">
        <v>-1599043.1681470999</v>
      </c>
      <c r="K74" s="65">
        <v>768254.9886577822</v>
      </c>
      <c r="L74" s="65"/>
      <c r="M74" s="67">
        <v>1.1323380612160035E-3</v>
      </c>
      <c r="N74" s="68">
        <v>191</v>
      </c>
      <c r="O74" s="68" t="s">
        <v>379</v>
      </c>
    </row>
    <row r="75" spans="1:15" s="68" customFormat="1" ht="11.5">
      <c r="A75" s="62">
        <v>15</v>
      </c>
      <c r="B75" s="63">
        <v>598</v>
      </c>
      <c r="C75" s="64" t="s">
        <v>423</v>
      </c>
      <c r="D75" s="65">
        <v>67249207.980000004</v>
      </c>
      <c r="E75" s="66">
        <v>-1.1605379683017596E-2</v>
      </c>
      <c r="F75" s="65">
        <v>70571127.335832313</v>
      </c>
      <c r="G75" s="65">
        <v>70442166.349999994</v>
      </c>
      <c r="H75" s="65">
        <v>128960.98583231866</v>
      </c>
      <c r="I75" s="65">
        <v>-5760557.0442636143</v>
      </c>
      <c r="J75" s="65">
        <v>-5631596.0584312957</v>
      </c>
      <c r="K75" s="65">
        <v>2428494.7559827561</v>
      </c>
      <c r="L75" s="65"/>
      <c r="M75" s="67">
        <v>3.579380653898589E-3</v>
      </c>
      <c r="N75" s="68">
        <v>819</v>
      </c>
      <c r="O75" s="68" t="s">
        <v>423</v>
      </c>
    </row>
    <row r="76" spans="1:15" s="68" customFormat="1" ht="11.5">
      <c r="A76" s="62">
        <v>5</v>
      </c>
      <c r="B76" s="63">
        <v>165</v>
      </c>
      <c r="C76" s="64" t="s">
        <v>82</v>
      </c>
      <c r="D76" s="65">
        <v>57325151.399999999</v>
      </c>
      <c r="E76" s="66">
        <v>9.5439838328712692E-3</v>
      </c>
      <c r="F76" s="65">
        <v>60156850.623406626</v>
      </c>
      <c r="G76" s="65">
        <v>59261172.850000001</v>
      </c>
      <c r="H76" s="65">
        <v>895677.77340662479</v>
      </c>
      <c r="I76" s="65">
        <v>-4910463.8497595005</v>
      </c>
      <c r="J76" s="65">
        <v>-4014786.0763528757</v>
      </c>
      <c r="K76" s="65">
        <v>2070118.5001646399</v>
      </c>
      <c r="L76" s="65"/>
      <c r="M76" s="67">
        <v>3.0511666094861804E-3</v>
      </c>
      <c r="N76" s="68">
        <v>205</v>
      </c>
      <c r="O76" s="68" t="s">
        <v>82</v>
      </c>
    </row>
    <row r="77" spans="1:15" s="68" customFormat="1" ht="11.5">
      <c r="A77" s="62">
        <v>5</v>
      </c>
      <c r="B77" s="63">
        <v>169</v>
      </c>
      <c r="C77" s="64" t="s">
        <v>382</v>
      </c>
      <c r="D77" s="65">
        <v>16837319.510000002</v>
      </c>
      <c r="E77" s="66">
        <v>-8.976632562120921E-3</v>
      </c>
      <c r="F77" s="65">
        <v>17669035.142951932</v>
      </c>
      <c r="G77" s="65">
        <v>17425277.77</v>
      </c>
      <c r="H77" s="65">
        <v>243757.37295193225</v>
      </c>
      <c r="I77" s="65">
        <v>-1442282.257639277</v>
      </c>
      <c r="J77" s="65">
        <v>-1198524.8846873448</v>
      </c>
      <c r="K77" s="65">
        <v>608027.11828222102</v>
      </c>
      <c r="L77" s="65"/>
      <c r="M77" s="67">
        <v>8.9617673617103119E-4</v>
      </c>
      <c r="N77" s="68">
        <v>214</v>
      </c>
      <c r="O77" s="68" t="s">
        <v>382</v>
      </c>
    </row>
    <row r="78" spans="1:15" s="68" customFormat="1" ht="11.5">
      <c r="A78" s="62">
        <v>12</v>
      </c>
      <c r="B78" s="63">
        <v>167</v>
      </c>
      <c r="C78" s="64" t="s">
        <v>83</v>
      </c>
      <c r="D78" s="65">
        <v>221691162.47</v>
      </c>
      <c r="E78" s="66">
        <v>-2.9927122675748241E-3</v>
      </c>
      <c r="F78" s="65">
        <v>232642074.54386523</v>
      </c>
      <c r="G78" s="65">
        <v>233342614.37</v>
      </c>
      <c r="H78" s="65">
        <v>-700539.82613477111</v>
      </c>
      <c r="I78" s="65">
        <v>-18990031.644645516</v>
      </c>
      <c r="J78" s="65">
        <v>-19690571.470780287</v>
      </c>
      <c r="K78" s="65">
        <v>8005682.7682822635</v>
      </c>
      <c r="L78" s="65"/>
      <c r="M78" s="67">
        <v>1.1799649124810508E-2</v>
      </c>
      <c r="N78" s="68">
        <v>210</v>
      </c>
      <c r="O78" s="68" t="s">
        <v>83</v>
      </c>
    </row>
    <row r="79" spans="1:15" s="68" customFormat="1" ht="11.5">
      <c r="A79" s="62">
        <v>21</v>
      </c>
      <c r="B79" s="63">
        <v>170</v>
      </c>
      <c r="C79" s="64" t="s">
        <v>85</v>
      </c>
      <c r="D79" s="65">
        <v>15459669.66</v>
      </c>
      <c r="E79" s="66">
        <v>2.8335293606669105E-2</v>
      </c>
      <c r="F79" s="65">
        <v>16223333.313757835</v>
      </c>
      <c r="G79" s="65">
        <v>15980187.810000001</v>
      </c>
      <c r="H79" s="65">
        <v>243145.50375783443</v>
      </c>
      <c r="I79" s="65">
        <v>-1324272.9786258142</v>
      </c>
      <c r="J79" s="65">
        <v>-1081127.4748679798</v>
      </c>
      <c r="K79" s="65">
        <v>558277.60394890106</v>
      </c>
      <c r="L79" s="65"/>
      <c r="M79" s="67">
        <v>8.2285047153453437E-4</v>
      </c>
      <c r="N79" s="68">
        <v>216</v>
      </c>
      <c r="O79" s="68" t="s">
        <v>85</v>
      </c>
    </row>
    <row r="80" spans="1:15" s="68" customFormat="1" ht="11.5">
      <c r="A80" s="62">
        <v>10</v>
      </c>
      <c r="B80" s="63">
        <v>171</v>
      </c>
      <c r="C80" s="64" t="s">
        <v>383</v>
      </c>
      <c r="D80" s="65">
        <v>14498230.74</v>
      </c>
      <c r="E80" s="66">
        <v>1.6050740909851648E-4</v>
      </c>
      <c r="F80" s="65">
        <v>15214402.04918259</v>
      </c>
      <c r="G80" s="65">
        <v>14918298.939999999</v>
      </c>
      <c r="H80" s="65">
        <v>296103.10918259062</v>
      </c>
      <c r="I80" s="65">
        <v>-1241916.2652964566</v>
      </c>
      <c r="J80" s="65">
        <v>-945813.15611386602</v>
      </c>
      <c r="K80" s="65">
        <v>523558.24523002788</v>
      </c>
      <c r="L80" s="65"/>
      <c r="M80" s="67">
        <v>7.7167729086039742E-4</v>
      </c>
      <c r="N80" s="68">
        <v>218</v>
      </c>
      <c r="O80" s="68" t="s">
        <v>383</v>
      </c>
    </row>
    <row r="81" spans="1:15" s="68" customFormat="1" ht="11.5">
      <c r="A81" s="62">
        <v>13</v>
      </c>
      <c r="B81" s="63">
        <v>172</v>
      </c>
      <c r="C81" s="64" t="s">
        <v>87</v>
      </c>
      <c r="D81" s="65">
        <v>12228134.51</v>
      </c>
      <c r="E81" s="66">
        <v>-4.4077076015249829E-3</v>
      </c>
      <c r="F81" s="65">
        <v>12832169.530406049</v>
      </c>
      <c r="G81" s="65">
        <v>12556594.060000001</v>
      </c>
      <c r="H81" s="65">
        <v>275575.470406048</v>
      </c>
      <c r="I81" s="65">
        <v>-1047460.163556613</v>
      </c>
      <c r="J81" s="65">
        <v>-771884.69315056503</v>
      </c>
      <c r="K81" s="65">
        <v>441580.82191567787</v>
      </c>
      <c r="L81" s="65"/>
      <c r="M81" s="67">
        <v>6.5085001612778391E-4</v>
      </c>
      <c r="N81" s="68">
        <v>221</v>
      </c>
      <c r="O81" s="68" t="s">
        <v>87</v>
      </c>
    </row>
    <row r="82" spans="1:15" s="68" customFormat="1" ht="11.5">
      <c r="A82" s="62">
        <v>11</v>
      </c>
      <c r="B82" s="63">
        <v>174</v>
      </c>
      <c r="C82" s="64" t="s">
        <v>2230</v>
      </c>
      <c r="D82" s="65">
        <v>12999549.85</v>
      </c>
      <c r="E82" s="66">
        <v>-1.3027882531497482E-2</v>
      </c>
      <c r="F82" s="65">
        <v>13641690.591295639</v>
      </c>
      <c r="G82" s="65">
        <v>13515864.189999999</v>
      </c>
      <c r="H82" s="65">
        <v>125826.40129563957</v>
      </c>
      <c r="I82" s="65">
        <v>-1113539.4855943031</v>
      </c>
      <c r="J82" s="65">
        <v>-987713.08429866354</v>
      </c>
      <c r="K82" s="65">
        <v>469438.07353463821</v>
      </c>
      <c r="L82" s="65"/>
      <c r="M82" s="67">
        <v>6.9190907432424304E-4</v>
      </c>
      <c r="N82" s="68">
        <v>226</v>
      </c>
      <c r="O82" s="68" t="s">
        <v>2230</v>
      </c>
    </row>
    <row r="83" spans="1:15" s="68" customFormat="1" ht="11.5">
      <c r="A83" s="62">
        <v>12</v>
      </c>
      <c r="B83" s="63">
        <v>176</v>
      </c>
      <c r="C83" s="64" t="s">
        <v>88</v>
      </c>
      <c r="D83" s="65">
        <v>11809148.869999999</v>
      </c>
      <c r="E83" s="66">
        <v>-6.5998908037476394E-3</v>
      </c>
      <c r="F83" s="65">
        <v>12392487.193015266</v>
      </c>
      <c r="G83" s="65">
        <v>12141145.07</v>
      </c>
      <c r="H83" s="65">
        <v>251342.12301526591</v>
      </c>
      <c r="I83" s="65">
        <v>-1011569.9166311013</v>
      </c>
      <c r="J83" s="65">
        <v>-760227.79361583537</v>
      </c>
      <c r="K83" s="65">
        <v>426450.46633030521</v>
      </c>
      <c r="L83" s="65"/>
      <c r="M83" s="67">
        <v>6.2854924651093824E-4</v>
      </c>
      <c r="N83" s="68">
        <v>232</v>
      </c>
      <c r="O83" s="68" t="s">
        <v>88</v>
      </c>
    </row>
    <row r="84" spans="1:15" s="68" customFormat="1" ht="11.5">
      <c r="A84" s="62">
        <v>6</v>
      </c>
      <c r="B84" s="63">
        <v>177</v>
      </c>
      <c r="C84" s="64" t="s">
        <v>89</v>
      </c>
      <c r="D84" s="65">
        <v>5753233.4900000002</v>
      </c>
      <c r="E84" s="66">
        <v>-8.7685516779363315E-3</v>
      </c>
      <c r="F84" s="65">
        <v>6037426.8398270719</v>
      </c>
      <c r="G84" s="65">
        <v>5918763.9800000004</v>
      </c>
      <c r="H84" s="65">
        <v>118662.85982707143</v>
      </c>
      <c r="I84" s="65">
        <v>-492821.11572182766</v>
      </c>
      <c r="J84" s="65">
        <v>-374158.25589475624</v>
      </c>
      <c r="K84" s="65">
        <v>207760.02840902706</v>
      </c>
      <c r="L84" s="65"/>
      <c r="M84" s="67">
        <v>3.0621940793104728E-4</v>
      </c>
      <c r="N84" s="68">
        <v>234</v>
      </c>
      <c r="O84" s="68" t="s">
        <v>89</v>
      </c>
    </row>
    <row r="85" spans="1:15" s="68" customFormat="1" ht="11.5">
      <c r="A85" s="62">
        <v>10</v>
      </c>
      <c r="B85" s="63">
        <v>178</v>
      </c>
      <c r="C85" s="64" t="s">
        <v>90</v>
      </c>
      <c r="D85" s="65">
        <v>15527422.66</v>
      </c>
      <c r="E85" s="66">
        <v>-7.894769010926006E-3</v>
      </c>
      <c r="F85" s="65">
        <v>16294433.119004712</v>
      </c>
      <c r="G85" s="65">
        <v>16153623</v>
      </c>
      <c r="H85" s="65">
        <v>140810.11900471151</v>
      </c>
      <c r="I85" s="65">
        <v>-1330076.6904187629</v>
      </c>
      <c r="J85" s="65">
        <v>-1189266.5714140513</v>
      </c>
      <c r="K85" s="65">
        <v>560724.29157756479</v>
      </c>
      <c r="L85" s="65"/>
      <c r="M85" s="67">
        <v>8.2645666683003459E-4</v>
      </c>
      <c r="N85" s="68">
        <v>236</v>
      </c>
      <c r="O85" s="68" t="s">
        <v>90</v>
      </c>
    </row>
    <row r="86" spans="1:15" s="68" customFormat="1" ht="11.5">
      <c r="A86" s="62">
        <v>13</v>
      </c>
      <c r="B86" s="63">
        <v>179</v>
      </c>
      <c r="C86" s="64" t="s">
        <v>91</v>
      </c>
      <c r="D86" s="65">
        <v>436150545.94</v>
      </c>
      <c r="E86" s="66">
        <v>1.2530286775456135E-2</v>
      </c>
      <c r="F86" s="65">
        <v>457695140.80044508</v>
      </c>
      <c r="G86" s="65">
        <v>454457541.98000002</v>
      </c>
      <c r="H86" s="65">
        <v>3237598.8204450607</v>
      </c>
      <c r="I86" s="65">
        <v>-37360590.187490381</v>
      </c>
      <c r="J86" s="65">
        <v>-34122991.367045321</v>
      </c>
      <c r="K86" s="65">
        <v>15750212.462714955</v>
      </c>
      <c r="L86" s="65"/>
      <c r="M86" s="67">
        <v>2.3214382343197726E-2</v>
      </c>
      <c r="N86" s="68">
        <v>239</v>
      </c>
      <c r="O86" s="68" t="s">
        <v>91</v>
      </c>
    </row>
    <row r="87" spans="1:15" s="68" customFormat="1" ht="11.5">
      <c r="A87" s="62">
        <v>4</v>
      </c>
      <c r="B87" s="63">
        <v>181</v>
      </c>
      <c r="C87" s="64" t="s">
        <v>92</v>
      </c>
      <c r="D87" s="65">
        <v>4882176.96</v>
      </c>
      <c r="E87" s="66">
        <v>-2.0946935360240171E-2</v>
      </c>
      <c r="F87" s="65">
        <v>5123342.5979186771</v>
      </c>
      <c r="G87" s="65">
        <v>5072631.28</v>
      </c>
      <c r="H87" s="65">
        <v>50711.317918676883</v>
      </c>
      <c r="I87" s="65">
        <v>-418206.54433036066</v>
      </c>
      <c r="J87" s="65">
        <v>-367495.22641168378</v>
      </c>
      <c r="K87" s="65">
        <v>176304.54694226175</v>
      </c>
      <c r="L87" s="65"/>
      <c r="M87" s="67">
        <v>2.5985688581983837E-4</v>
      </c>
      <c r="N87" s="68">
        <v>245</v>
      </c>
      <c r="O87" s="68" t="s">
        <v>92</v>
      </c>
    </row>
    <row r="88" spans="1:15" s="68" customFormat="1" ht="11.5">
      <c r="A88" s="62">
        <v>13</v>
      </c>
      <c r="B88" s="63">
        <v>182</v>
      </c>
      <c r="C88" s="64" t="s">
        <v>93</v>
      </c>
      <c r="D88" s="65">
        <v>70988738.069999993</v>
      </c>
      <c r="E88" s="66">
        <v>-1.437260023126233E-2</v>
      </c>
      <c r="F88" s="65">
        <v>74495379.562506124</v>
      </c>
      <c r="G88" s="65">
        <v>74192843.930000007</v>
      </c>
      <c r="H88" s="65">
        <v>302535.63250611722</v>
      </c>
      <c r="I88" s="65">
        <v>-6080884.6295132684</v>
      </c>
      <c r="J88" s="65">
        <v>-5778348.9970071511</v>
      </c>
      <c r="K88" s="65">
        <v>2563536.1860038429</v>
      </c>
      <c r="L88" s="65"/>
      <c r="M88" s="67">
        <v>3.7784194539213101E-3</v>
      </c>
      <c r="N88" s="68">
        <v>248</v>
      </c>
      <c r="O88" s="68" t="s">
        <v>93</v>
      </c>
    </row>
    <row r="89" spans="1:15" s="68" customFormat="1" ht="11.5">
      <c r="A89" s="62">
        <v>11</v>
      </c>
      <c r="B89" s="63">
        <v>204</v>
      </c>
      <c r="C89" s="64" t="s">
        <v>96</v>
      </c>
      <c r="D89" s="65">
        <v>7180912.6699999999</v>
      </c>
      <c r="E89" s="66">
        <v>-1.8306439761137022E-2</v>
      </c>
      <c r="F89" s="65">
        <v>7535629.3054451151</v>
      </c>
      <c r="G89" s="65">
        <v>7580675.2699999996</v>
      </c>
      <c r="H89" s="65">
        <v>-45045.964554884471</v>
      </c>
      <c r="I89" s="65">
        <v>-615115.89962089446</v>
      </c>
      <c r="J89" s="65">
        <v>-660161.86417577893</v>
      </c>
      <c r="K89" s="65">
        <v>259316.19547774384</v>
      </c>
      <c r="L89" s="65"/>
      <c r="M89" s="67">
        <v>3.8220851457428957E-4</v>
      </c>
      <c r="N89" s="68">
        <v>261</v>
      </c>
      <c r="O89" s="68" t="s">
        <v>96</v>
      </c>
    </row>
    <row r="90" spans="1:15" s="68" customFormat="1" ht="11.5">
      <c r="A90" s="62">
        <v>18</v>
      </c>
      <c r="B90" s="63">
        <v>205</v>
      </c>
      <c r="C90" s="64" t="s">
        <v>386</v>
      </c>
      <c r="D90" s="65">
        <v>122452390</v>
      </c>
      <c r="E90" s="66">
        <v>3.7045682215961708E-3</v>
      </c>
      <c r="F90" s="65">
        <v>128501189.33500335</v>
      </c>
      <c r="G90" s="65">
        <v>126657235.70999999</v>
      </c>
      <c r="H90" s="65">
        <v>1843953.6250033528</v>
      </c>
      <c r="I90" s="65">
        <v>-10489253.315982552</v>
      </c>
      <c r="J90" s="65">
        <v>-8645299.6909791995</v>
      </c>
      <c r="K90" s="65">
        <v>4421984.9706035936</v>
      </c>
      <c r="L90" s="65"/>
      <c r="M90" s="67">
        <v>6.5176041317839325E-3</v>
      </c>
      <c r="N90" s="68">
        <v>265</v>
      </c>
      <c r="O90" s="68" t="s">
        <v>386</v>
      </c>
    </row>
    <row r="91" spans="1:15" s="68" customFormat="1" ht="11.5">
      <c r="A91" s="62">
        <v>17</v>
      </c>
      <c r="B91" s="63">
        <v>208</v>
      </c>
      <c r="C91" s="64" t="s">
        <v>98</v>
      </c>
      <c r="D91" s="65">
        <v>32829042.140000001</v>
      </c>
      <c r="E91" s="66">
        <v>-8.3937852604526117E-3</v>
      </c>
      <c r="F91" s="65">
        <v>34450703.328199171</v>
      </c>
      <c r="G91" s="65">
        <v>34494970.399999999</v>
      </c>
      <c r="H91" s="65">
        <v>-44267.07180082798</v>
      </c>
      <c r="I91" s="65">
        <v>-2812130.8136780825</v>
      </c>
      <c r="J91" s="65">
        <v>-2856397.8854789105</v>
      </c>
      <c r="K91" s="65">
        <v>1185518.1507065075</v>
      </c>
      <c r="L91" s="65"/>
      <c r="M91" s="67">
        <v>1.7473460558358462E-3</v>
      </c>
      <c r="N91" s="68">
        <v>269</v>
      </c>
      <c r="O91" s="68" t="s">
        <v>98</v>
      </c>
    </row>
    <row r="92" spans="1:15" s="68" customFormat="1" ht="11.5">
      <c r="A92" s="62">
        <v>6</v>
      </c>
      <c r="B92" s="63">
        <v>211</v>
      </c>
      <c r="C92" s="64" t="s">
        <v>99</v>
      </c>
      <c r="D92" s="65">
        <v>114432262.40000001</v>
      </c>
      <c r="E92" s="66">
        <v>1.8002261625368714E-2</v>
      </c>
      <c r="F92" s="65">
        <v>120084890.27200845</v>
      </c>
      <c r="G92" s="65">
        <v>117746753.87</v>
      </c>
      <c r="H92" s="65">
        <v>2338136.4020084441</v>
      </c>
      <c r="I92" s="65">
        <v>-9802250.3916386254</v>
      </c>
      <c r="J92" s="65">
        <v>-7464113.9896301813</v>
      </c>
      <c r="K92" s="65">
        <v>4132363.1534261336</v>
      </c>
      <c r="L92" s="65"/>
      <c r="M92" s="67">
        <v>6.0907278839361419E-3</v>
      </c>
      <c r="N92" s="68">
        <v>1862</v>
      </c>
      <c r="O92" s="68" t="s">
        <v>99</v>
      </c>
    </row>
    <row r="93" spans="1:15" s="68" customFormat="1" ht="11.5">
      <c r="A93" s="62">
        <v>10</v>
      </c>
      <c r="B93" s="63">
        <v>213</v>
      </c>
      <c r="C93" s="64" t="s">
        <v>100</v>
      </c>
      <c r="D93" s="65">
        <v>13527188.470000001</v>
      </c>
      <c r="E93" s="66">
        <v>-2.3085441430358679E-3</v>
      </c>
      <c r="F93" s="65">
        <v>14195393.056466633</v>
      </c>
      <c r="G93" s="65">
        <v>13977816.640000001</v>
      </c>
      <c r="H93" s="65">
        <v>217576.41646663286</v>
      </c>
      <c r="I93" s="65">
        <v>-1158736.9304500176</v>
      </c>
      <c r="J93" s="65">
        <v>-941160.51398338471</v>
      </c>
      <c r="K93" s="65">
        <v>488492.09157013771</v>
      </c>
      <c r="L93" s="65"/>
      <c r="M93" s="67">
        <v>7.1999296594776115E-4</v>
      </c>
      <c r="N93" s="68">
        <v>284</v>
      </c>
      <c r="O93" s="68" t="s">
        <v>100</v>
      </c>
    </row>
    <row r="94" spans="1:15" s="68" customFormat="1" ht="11.5">
      <c r="A94" s="62">
        <v>4</v>
      </c>
      <c r="B94" s="63">
        <v>214</v>
      </c>
      <c r="C94" s="64" t="s">
        <v>101</v>
      </c>
      <c r="D94" s="65">
        <v>34857866.740000002</v>
      </c>
      <c r="E94" s="66">
        <v>-1.5732882461483175E-2</v>
      </c>
      <c r="F94" s="65">
        <v>36579746.085568897</v>
      </c>
      <c r="G94" s="65">
        <v>36577703.399999999</v>
      </c>
      <c r="H94" s="65">
        <v>2042.6855688989162</v>
      </c>
      <c r="I94" s="65">
        <v>-2985919.6238686964</v>
      </c>
      <c r="J94" s="65">
        <v>-2983876.9382997975</v>
      </c>
      <c r="K94" s="65">
        <v>1258782.8039255328</v>
      </c>
      <c r="L94" s="65"/>
      <c r="M94" s="67">
        <v>1.8553314989588829E-3</v>
      </c>
      <c r="N94" s="68">
        <v>287</v>
      </c>
      <c r="O94" s="68" t="s">
        <v>101</v>
      </c>
    </row>
    <row r="95" spans="1:15" s="68" customFormat="1" ht="11.5">
      <c r="A95" s="62">
        <v>13</v>
      </c>
      <c r="B95" s="63">
        <v>216</v>
      </c>
      <c r="C95" s="64" t="s">
        <v>102</v>
      </c>
      <c r="D95" s="65">
        <v>3283429.93</v>
      </c>
      <c r="E95" s="66">
        <v>1.5466944042811805E-3</v>
      </c>
      <c r="F95" s="65">
        <v>3445622.0176931359</v>
      </c>
      <c r="G95" s="65">
        <v>3388652.64</v>
      </c>
      <c r="H95" s="65">
        <v>56969.377693135757</v>
      </c>
      <c r="I95" s="65">
        <v>-281258.11412132386</v>
      </c>
      <c r="J95" s="65">
        <v>-224288.7364281881</v>
      </c>
      <c r="K95" s="65">
        <v>118570.7996592799</v>
      </c>
      <c r="L95" s="65"/>
      <c r="M95" s="67">
        <v>1.747625871425705E-4</v>
      </c>
      <c r="N95" s="68">
        <v>289</v>
      </c>
      <c r="O95" s="68" t="s">
        <v>102</v>
      </c>
    </row>
    <row r="96" spans="1:15" s="68" customFormat="1" ht="11.5">
      <c r="A96" s="62">
        <v>16</v>
      </c>
      <c r="B96" s="63">
        <v>217</v>
      </c>
      <c r="C96" s="64" t="s">
        <v>103</v>
      </c>
      <c r="D96" s="65">
        <v>15199051.33</v>
      </c>
      <c r="E96" s="66">
        <v>-9.0542787482811044E-3</v>
      </c>
      <c r="F96" s="65">
        <v>15949841.180468297</v>
      </c>
      <c r="G96" s="65">
        <v>15844682.050000001</v>
      </c>
      <c r="H96" s="65">
        <v>105159.13046829589</v>
      </c>
      <c r="I96" s="65">
        <v>-1301948.4516634711</v>
      </c>
      <c r="J96" s="65">
        <v>-1196789.3211951752</v>
      </c>
      <c r="K96" s="65">
        <v>548866.18830953445</v>
      </c>
      <c r="L96" s="65"/>
      <c r="M96" s="67">
        <v>8.0897889986144059E-4</v>
      </c>
      <c r="N96" s="68">
        <v>293</v>
      </c>
      <c r="O96" s="68" t="s">
        <v>103</v>
      </c>
    </row>
    <row r="97" spans="1:15" s="68" customFormat="1" ht="11.5">
      <c r="A97" s="62">
        <v>16</v>
      </c>
      <c r="B97" s="63">
        <v>272</v>
      </c>
      <c r="C97" s="64" t="s">
        <v>395</v>
      </c>
      <c r="D97" s="65">
        <v>157194619.33000001</v>
      </c>
      <c r="E97" s="66">
        <v>3.0724036878780683E-2</v>
      </c>
      <c r="F97" s="65">
        <v>164959585.85184094</v>
      </c>
      <c r="G97" s="65">
        <v>163833851.41</v>
      </c>
      <c r="H97" s="65">
        <v>1125734.4418409467</v>
      </c>
      <c r="I97" s="65">
        <v>-13465267.456697395</v>
      </c>
      <c r="J97" s="65">
        <v>-12339533.014856448</v>
      </c>
      <c r="K97" s="65">
        <v>5676591.8912404506</v>
      </c>
      <c r="L97" s="65"/>
      <c r="M97" s="67">
        <v>8.3667807581331039E-3</v>
      </c>
      <c r="N97" s="68">
        <v>408</v>
      </c>
      <c r="O97" s="68" t="s">
        <v>395</v>
      </c>
    </row>
    <row r="98" spans="1:15" s="68" customFormat="1" ht="11.5">
      <c r="A98" s="62">
        <v>17</v>
      </c>
      <c r="B98" s="63">
        <v>72</v>
      </c>
      <c r="C98" s="64" t="s">
        <v>367</v>
      </c>
      <c r="D98" s="65">
        <v>3110616.84</v>
      </c>
      <c r="E98" s="66">
        <v>5.0068065350027544E-2</v>
      </c>
      <c r="F98" s="65">
        <v>3264272.4531998909</v>
      </c>
      <c r="G98" s="65">
        <v>3076793.74</v>
      </c>
      <c r="H98" s="65">
        <v>187478.71319989068</v>
      </c>
      <c r="I98" s="65">
        <v>-266454.97081536072</v>
      </c>
      <c r="J98" s="65">
        <v>-78976.257615470036</v>
      </c>
      <c r="K98" s="65">
        <v>112330.19556242587</v>
      </c>
      <c r="L98" s="65"/>
      <c r="M98" s="67">
        <v>1.6556450363100858E-4</v>
      </c>
      <c r="N98" s="68">
        <v>80</v>
      </c>
      <c r="O98" s="68" t="s">
        <v>367</v>
      </c>
    </row>
    <row r="99" spans="1:15" s="68" customFormat="1" ht="11.5">
      <c r="A99" s="62">
        <v>13</v>
      </c>
      <c r="B99" s="63">
        <v>226</v>
      </c>
      <c r="C99" s="64" t="s">
        <v>106</v>
      </c>
      <c r="D99" s="65">
        <v>9857942.3499999996</v>
      </c>
      <c r="E99" s="66">
        <v>3.6857069390812148E-4</v>
      </c>
      <c r="F99" s="65">
        <v>10344896.627749754</v>
      </c>
      <c r="G99" s="65">
        <v>10233250.539999999</v>
      </c>
      <c r="H99" s="65">
        <v>111646.08774975501</v>
      </c>
      <c r="I99" s="65">
        <v>-844429.85950296547</v>
      </c>
      <c r="J99" s="65">
        <v>-732783.77175321046</v>
      </c>
      <c r="K99" s="65">
        <v>355988.74724108423</v>
      </c>
      <c r="L99" s="65"/>
      <c r="M99" s="67">
        <v>5.2469507366289712E-4</v>
      </c>
      <c r="N99" s="68">
        <v>311</v>
      </c>
      <c r="O99" s="68" t="s">
        <v>106</v>
      </c>
    </row>
    <row r="100" spans="1:15" s="68" customFormat="1" ht="11.5">
      <c r="A100" s="62">
        <v>4</v>
      </c>
      <c r="B100" s="63">
        <v>230</v>
      </c>
      <c r="C100" s="64" t="s">
        <v>107</v>
      </c>
      <c r="D100" s="65">
        <v>5444452.9800000004</v>
      </c>
      <c r="E100" s="66">
        <v>1.5137470256956406E-2</v>
      </c>
      <c r="F100" s="65">
        <v>5713393.4520061491</v>
      </c>
      <c r="G100" s="65">
        <v>5557071.29</v>
      </c>
      <c r="H100" s="65">
        <v>156322.16200614907</v>
      </c>
      <c r="I100" s="65">
        <v>-466371.02366214403</v>
      </c>
      <c r="J100" s="65">
        <v>-310048.86165599496</v>
      </c>
      <c r="K100" s="65">
        <v>196609.3863151054</v>
      </c>
      <c r="L100" s="65"/>
      <c r="M100" s="67">
        <v>2.8978437446383322E-4</v>
      </c>
      <c r="N100" s="68">
        <v>316</v>
      </c>
      <c r="O100" s="68" t="s">
        <v>107</v>
      </c>
    </row>
    <row r="101" spans="1:15" s="68" customFormat="1" ht="11.5">
      <c r="A101" s="62">
        <v>15</v>
      </c>
      <c r="B101" s="63">
        <v>231</v>
      </c>
      <c r="C101" s="64" t="s">
        <v>389</v>
      </c>
      <c r="D101" s="65">
        <v>4715205.93</v>
      </c>
      <c r="E101" s="66">
        <v>-4.3239446216621312E-3</v>
      </c>
      <c r="F101" s="65">
        <v>4948123.6745518846</v>
      </c>
      <c r="G101" s="65">
        <v>4907179.9000000004</v>
      </c>
      <c r="H101" s="65">
        <v>40943.774551884271</v>
      </c>
      <c r="I101" s="65">
        <v>-403903.83100561035</v>
      </c>
      <c r="J101" s="65">
        <v>-362960.05645372608</v>
      </c>
      <c r="K101" s="65">
        <v>170274.91056533024</v>
      </c>
      <c r="L101" s="65"/>
      <c r="M101" s="67">
        <v>2.5096974956209591E-4</v>
      </c>
      <c r="N101" s="68">
        <v>320</v>
      </c>
      <c r="O101" s="68" t="s">
        <v>389</v>
      </c>
    </row>
    <row r="102" spans="1:15" s="68" customFormat="1" ht="11.5">
      <c r="A102" s="62">
        <v>14</v>
      </c>
      <c r="B102" s="63">
        <v>232</v>
      </c>
      <c r="C102" s="64" t="s">
        <v>109</v>
      </c>
      <c r="D102" s="65">
        <v>38702805.659999996</v>
      </c>
      <c r="E102" s="66">
        <v>-4.9317404569784789E-3</v>
      </c>
      <c r="F102" s="65">
        <v>40614614.038251922</v>
      </c>
      <c r="G102" s="65">
        <v>40178394.909999996</v>
      </c>
      <c r="H102" s="65">
        <v>436219.12825192511</v>
      </c>
      <c r="I102" s="65">
        <v>-3315276.5136473309</v>
      </c>
      <c r="J102" s="65">
        <v>-2879057.3853954058</v>
      </c>
      <c r="K102" s="65">
        <v>1397630.744068872</v>
      </c>
      <c r="L102" s="65"/>
      <c r="M102" s="67">
        <v>2.0599807490996832E-3</v>
      </c>
      <c r="N102" s="68">
        <v>322</v>
      </c>
      <c r="O102" s="68" t="s">
        <v>109</v>
      </c>
    </row>
    <row r="103" spans="1:15" s="68" customFormat="1" ht="11.5">
      <c r="A103" s="62">
        <v>14</v>
      </c>
      <c r="B103" s="63">
        <v>233</v>
      </c>
      <c r="C103" s="64" t="s">
        <v>110</v>
      </c>
      <c r="D103" s="65">
        <v>47833497.259999998</v>
      </c>
      <c r="E103" s="66">
        <v>-1.0013005971306893E-2</v>
      </c>
      <c r="F103" s="65">
        <v>50196335.800082162</v>
      </c>
      <c r="G103" s="65">
        <v>50017390.18</v>
      </c>
      <c r="H103" s="65">
        <v>178945.62008216232</v>
      </c>
      <c r="I103" s="65">
        <v>-4097410.1832516068</v>
      </c>
      <c r="J103" s="65">
        <v>-3918464.5631694444</v>
      </c>
      <c r="K103" s="65">
        <v>1727357.1056892246</v>
      </c>
      <c r="L103" s="65"/>
      <c r="M103" s="67">
        <v>2.545967452162031E-3</v>
      </c>
      <c r="N103" s="68">
        <v>324</v>
      </c>
      <c r="O103" s="68" t="s">
        <v>110</v>
      </c>
    </row>
    <row r="104" spans="1:15" s="68" customFormat="1" ht="11.5">
      <c r="A104" s="62">
        <v>16</v>
      </c>
      <c r="B104" s="63">
        <v>236</v>
      </c>
      <c r="C104" s="64" t="s">
        <v>391</v>
      </c>
      <c r="D104" s="65">
        <v>12068582.26</v>
      </c>
      <c r="E104" s="66">
        <v>-2.2149374190803393E-2</v>
      </c>
      <c r="F104" s="65">
        <v>12664735.853643382</v>
      </c>
      <c r="G104" s="65">
        <v>12936713.02</v>
      </c>
      <c r="H104" s="65">
        <v>-271977.16635661758</v>
      </c>
      <c r="I104" s="65">
        <v>-1033792.9418112068</v>
      </c>
      <c r="J104" s="65">
        <v>-1305770.1081678243</v>
      </c>
      <c r="K104" s="65">
        <v>435819.09156867536</v>
      </c>
      <c r="L104" s="65"/>
      <c r="M104" s="67">
        <v>6.42357749020254E-4</v>
      </c>
      <c r="N104" s="68">
        <v>330</v>
      </c>
      <c r="O104" s="68" t="s">
        <v>391</v>
      </c>
    </row>
    <row r="105" spans="1:15" s="68" customFormat="1" ht="11.5">
      <c r="A105" s="62">
        <v>11</v>
      </c>
      <c r="B105" s="63">
        <v>239</v>
      </c>
      <c r="C105" s="64" t="s">
        <v>113</v>
      </c>
      <c r="D105" s="65">
        <v>5752821.6299999999</v>
      </c>
      <c r="E105" s="66">
        <v>4.2147464802565066E-3</v>
      </c>
      <c r="F105" s="65">
        <v>6036994.6351160035</v>
      </c>
      <c r="G105" s="65">
        <v>5926724.3300000001</v>
      </c>
      <c r="H105" s="65">
        <v>110270.30511600338</v>
      </c>
      <c r="I105" s="65">
        <v>-492785.83585615316</v>
      </c>
      <c r="J105" s="65">
        <v>-382515.53074014978</v>
      </c>
      <c r="K105" s="65">
        <v>207745.15537363762</v>
      </c>
      <c r="L105" s="65"/>
      <c r="M105" s="67">
        <v>3.0619748642802299E-4</v>
      </c>
      <c r="N105" s="68">
        <v>334</v>
      </c>
      <c r="O105" s="68" t="s">
        <v>113</v>
      </c>
    </row>
    <row r="106" spans="1:15" s="68" customFormat="1" ht="11.5">
      <c r="A106" s="62">
        <v>19</v>
      </c>
      <c r="B106" s="63">
        <v>240</v>
      </c>
      <c r="C106" s="64" t="s">
        <v>114</v>
      </c>
      <c r="D106" s="65">
        <v>73662752.530000001</v>
      </c>
      <c r="E106" s="66">
        <v>-5.6730112225840965E-3</v>
      </c>
      <c r="F106" s="65">
        <v>77301482.721529797</v>
      </c>
      <c r="G106" s="65">
        <v>76653856.760000005</v>
      </c>
      <c r="H106" s="65">
        <v>647625.96152979136</v>
      </c>
      <c r="I106" s="65">
        <v>-6309940.3061034959</v>
      </c>
      <c r="J106" s="65">
        <v>-5662314.3445737045</v>
      </c>
      <c r="K106" s="65">
        <v>2660099.8525300478</v>
      </c>
      <c r="L106" s="65"/>
      <c r="M106" s="67">
        <v>3.9207455260620505E-3</v>
      </c>
      <c r="N106" s="68">
        <v>339</v>
      </c>
      <c r="O106" s="68" t="s">
        <v>114</v>
      </c>
    </row>
    <row r="107" spans="1:15" s="68" customFormat="1" ht="11.5">
      <c r="A107" s="62">
        <v>19</v>
      </c>
      <c r="B107" s="63">
        <v>320</v>
      </c>
      <c r="C107" s="64" t="s">
        <v>150</v>
      </c>
      <c r="D107" s="65">
        <v>23641758.43</v>
      </c>
      <c r="E107" s="66">
        <v>1.7882717603183031E-2</v>
      </c>
      <c r="F107" s="65">
        <v>24809593.967303056</v>
      </c>
      <c r="G107" s="65">
        <v>24415909.890000001</v>
      </c>
      <c r="H107" s="65">
        <v>393684.07730305567</v>
      </c>
      <c r="I107" s="65">
        <v>-2025149.4724401536</v>
      </c>
      <c r="J107" s="65">
        <v>-1631465.3951370979</v>
      </c>
      <c r="K107" s="65">
        <v>853748.14208281937</v>
      </c>
      <c r="L107" s="65"/>
      <c r="M107" s="67">
        <v>1.2583472027455373E-3</v>
      </c>
      <c r="N107" s="68">
        <v>336</v>
      </c>
      <c r="O107" s="68" t="s">
        <v>150</v>
      </c>
    </row>
    <row r="108" spans="1:15" s="68" customFormat="1" ht="11.5">
      <c r="A108" s="62">
        <v>19</v>
      </c>
      <c r="B108" s="63">
        <v>241</v>
      </c>
      <c r="C108" s="64" t="s">
        <v>115</v>
      </c>
      <c r="D108" s="65">
        <v>30260031.66</v>
      </c>
      <c r="E108" s="66">
        <v>-5.7648048817278332E-3</v>
      </c>
      <c r="F108" s="65">
        <v>31754791.046747684</v>
      </c>
      <c r="G108" s="65">
        <v>31435594.449999999</v>
      </c>
      <c r="H108" s="65">
        <v>319196.59674768522</v>
      </c>
      <c r="I108" s="65">
        <v>-2592069.7622267073</v>
      </c>
      <c r="J108" s="65">
        <v>-2272873.1654790221</v>
      </c>
      <c r="K108" s="65">
        <v>1092746.3744113848</v>
      </c>
      <c r="L108" s="65"/>
      <c r="M108" s="67">
        <v>1.6106088854217432E-3</v>
      </c>
      <c r="N108" s="68">
        <v>342</v>
      </c>
      <c r="O108" s="68" t="s">
        <v>115</v>
      </c>
    </row>
    <row r="109" spans="1:15" s="68" customFormat="1" ht="11.5">
      <c r="A109" s="62">
        <v>17</v>
      </c>
      <c r="B109" s="63">
        <v>244</v>
      </c>
      <c r="C109" s="64" t="s">
        <v>116</v>
      </c>
      <c r="D109" s="65">
        <v>59411715.140000001</v>
      </c>
      <c r="E109" s="66">
        <v>1.3019680816401829E-2</v>
      </c>
      <c r="F109" s="65">
        <v>62346484.669857606</v>
      </c>
      <c r="G109" s="65">
        <v>61801236.090000004</v>
      </c>
      <c r="H109" s="65">
        <v>545248.57985760272</v>
      </c>
      <c r="I109" s="65">
        <v>-5089198.5860011047</v>
      </c>
      <c r="J109" s="65">
        <v>-4543950.006143502</v>
      </c>
      <c r="K109" s="65">
        <v>2145468.2217869489</v>
      </c>
      <c r="L109" s="65"/>
      <c r="M109" s="67">
        <v>3.162225254017778E-3</v>
      </c>
      <c r="N109" s="68">
        <v>347</v>
      </c>
      <c r="O109" s="68" t="s">
        <v>116</v>
      </c>
    </row>
    <row r="110" spans="1:15" s="68" customFormat="1" ht="11.5">
      <c r="A110" s="62">
        <v>1</v>
      </c>
      <c r="B110" s="63">
        <v>245</v>
      </c>
      <c r="C110" s="64" t="s">
        <v>392</v>
      </c>
      <c r="D110" s="65">
        <v>134837662.5</v>
      </c>
      <c r="E110" s="66">
        <v>1.3371468797136995E-2</v>
      </c>
      <c r="F110" s="65">
        <v>141498259.02460361</v>
      </c>
      <c r="G110" s="65">
        <v>140488117.13999999</v>
      </c>
      <c r="H110" s="65">
        <v>1010141.8846036196</v>
      </c>
      <c r="I110" s="65">
        <v>-11550173.896135969</v>
      </c>
      <c r="J110" s="65">
        <v>-10540032.01153235</v>
      </c>
      <c r="K110" s="65">
        <v>4869240.3394194245</v>
      </c>
      <c r="L110" s="65"/>
      <c r="M110" s="67">
        <v>7.1768179145387636E-3</v>
      </c>
      <c r="N110" s="68">
        <v>348</v>
      </c>
      <c r="O110" s="68" t="s">
        <v>392</v>
      </c>
    </row>
    <row r="111" spans="1:15" s="68" customFormat="1" ht="11.5">
      <c r="A111" s="62">
        <v>13</v>
      </c>
      <c r="B111" s="63">
        <v>249</v>
      </c>
      <c r="C111" s="64" t="s">
        <v>118</v>
      </c>
      <c r="D111" s="65">
        <v>29018626.370000001</v>
      </c>
      <c r="E111" s="66">
        <v>-7.4730904033737215E-4</v>
      </c>
      <c r="F111" s="65">
        <v>30452063.870808002</v>
      </c>
      <c r="G111" s="65">
        <v>30105694.079999998</v>
      </c>
      <c r="H111" s="65">
        <v>346369.7908080034</v>
      </c>
      <c r="I111" s="65">
        <v>-2485731.1717376951</v>
      </c>
      <c r="J111" s="65">
        <v>-2139361.3809296917</v>
      </c>
      <c r="K111" s="65">
        <v>1047916.9061191956</v>
      </c>
      <c r="L111" s="65"/>
      <c r="M111" s="67">
        <v>1.5445343216886676E-3</v>
      </c>
      <c r="N111" s="68">
        <v>360</v>
      </c>
      <c r="O111" s="68" t="s">
        <v>118</v>
      </c>
    </row>
    <row r="112" spans="1:15" s="68" customFormat="1" ht="11.5">
      <c r="A112" s="62">
        <v>6</v>
      </c>
      <c r="B112" s="63">
        <v>250</v>
      </c>
      <c r="C112" s="64" t="s">
        <v>119</v>
      </c>
      <c r="D112" s="65">
        <v>4898525.53</v>
      </c>
      <c r="E112" s="66">
        <v>-4.3208106090094817E-2</v>
      </c>
      <c r="F112" s="65">
        <v>5140498.7407177407</v>
      </c>
      <c r="G112" s="65">
        <v>5231230.47</v>
      </c>
      <c r="H112" s="65">
        <v>-90731.72928225901</v>
      </c>
      <c r="I112" s="65">
        <v>-419606.96037845965</v>
      </c>
      <c r="J112" s="65">
        <v>-510338.68966071866</v>
      </c>
      <c r="K112" s="65">
        <v>176894.92440105093</v>
      </c>
      <c r="L112" s="65"/>
      <c r="M112" s="67">
        <v>2.6072704856129863E-4</v>
      </c>
      <c r="N112" s="68">
        <v>363</v>
      </c>
      <c r="O112" s="68" t="s">
        <v>119</v>
      </c>
    </row>
    <row r="113" spans="1:15" s="68" customFormat="1" ht="11.5">
      <c r="A113" s="62">
        <v>2</v>
      </c>
      <c r="B113" s="63">
        <v>322</v>
      </c>
      <c r="C113" s="64" t="s">
        <v>400</v>
      </c>
      <c r="D113" s="65">
        <v>18873737</v>
      </c>
      <c r="E113" s="66">
        <v>1.8001536302984397E-2</v>
      </c>
      <c r="F113" s="65">
        <v>19806045.857463934</v>
      </c>
      <c r="G113" s="65">
        <v>19239450.07</v>
      </c>
      <c r="H113" s="65">
        <v>566595.78746393323</v>
      </c>
      <c r="I113" s="65">
        <v>-1616721.4736456559</v>
      </c>
      <c r="J113" s="65">
        <v>-1050125.6861817227</v>
      </c>
      <c r="K113" s="65">
        <v>681565.96496911952</v>
      </c>
      <c r="L113" s="65"/>
      <c r="M113" s="67">
        <v>1.0045663155566281E-3</v>
      </c>
      <c r="N113" s="68">
        <v>2102</v>
      </c>
      <c r="O113" s="68" t="s">
        <v>400</v>
      </c>
    </row>
    <row r="114" spans="1:15" s="68" customFormat="1" ht="11.5">
      <c r="A114" s="62">
        <v>13</v>
      </c>
      <c r="B114" s="63">
        <v>256</v>
      </c>
      <c r="C114" s="64" t="s">
        <v>120</v>
      </c>
      <c r="D114" s="65">
        <v>3889265.61</v>
      </c>
      <c r="E114" s="66">
        <v>6.7194125728249647E-3</v>
      </c>
      <c r="F114" s="65">
        <v>4081384.2549314657</v>
      </c>
      <c r="G114" s="65">
        <v>3980878.88</v>
      </c>
      <c r="H114" s="65">
        <v>100505.37493146583</v>
      </c>
      <c r="I114" s="65">
        <v>-333153.90737926308</v>
      </c>
      <c r="J114" s="65">
        <v>-232648.53244779725</v>
      </c>
      <c r="K114" s="65">
        <v>140448.65987593558</v>
      </c>
      <c r="L114" s="65"/>
      <c r="M114" s="67">
        <v>2.0700856560938627E-4</v>
      </c>
      <c r="N114" s="68">
        <v>381</v>
      </c>
      <c r="O114" s="68" t="s">
        <v>120</v>
      </c>
    </row>
    <row r="115" spans="1:15" s="68" customFormat="1" ht="11.5">
      <c r="A115" s="62">
        <v>12</v>
      </c>
      <c r="B115" s="63">
        <v>260</v>
      </c>
      <c r="C115" s="64" t="s">
        <v>122</v>
      </c>
      <c r="D115" s="65">
        <v>29670440.440000001</v>
      </c>
      <c r="E115" s="66">
        <v>-2.6161301524613944E-2</v>
      </c>
      <c r="F115" s="65">
        <v>31136075.699570913</v>
      </c>
      <c r="G115" s="65">
        <v>30631010.760000002</v>
      </c>
      <c r="H115" s="65">
        <v>505064.93957091123</v>
      </c>
      <c r="I115" s="65">
        <v>-2541565.4669699203</v>
      </c>
      <c r="J115" s="65">
        <v>-2036500.5273990091</v>
      </c>
      <c r="K115" s="65">
        <v>1071455.1320465782</v>
      </c>
      <c r="L115" s="65"/>
      <c r="M115" s="67">
        <v>1.579227528377299E-3</v>
      </c>
      <c r="N115" s="68">
        <v>389</v>
      </c>
      <c r="O115" s="68" t="s">
        <v>122</v>
      </c>
    </row>
    <row r="116" spans="1:15" s="68" customFormat="1" ht="11.5">
      <c r="A116" s="62">
        <v>19</v>
      </c>
      <c r="B116" s="63">
        <v>261</v>
      </c>
      <c r="C116" s="64" t="s">
        <v>123</v>
      </c>
      <c r="D116" s="65">
        <v>19345971.949999999</v>
      </c>
      <c r="E116" s="66">
        <v>5.3489836901392175E-2</v>
      </c>
      <c r="F116" s="65">
        <v>20301607.869120508</v>
      </c>
      <c r="G116" s="65">
        <v>19720858.77</v>
      </c>
      <c r="H116" s="65">
        <v>580749.09912050888</v>
      </c>
      <c r="I116" s="65">
        <v>-1657173.0484594291</v>
      </c>
      <c r="J116" s="65">
        <v>-1076423.9493389202</v>
      </c>
      <c r="K116" s="65">
        <v>698619.25279383024</v>
      </c>
      <c r="L116" s="65"/>
      <c r="M116" s="67">
        <v>1.0297013126056261E-3</v>
      </c>
      <c r="N116" s="68">
        <v>391</v>
      </c>
      <c r="O116" s="68" t="s">
        <v>123</v>
      </c>
    </row>
    <row r="117" spans="1:15" s="68" customFormat="1" ht="11.5">
      <c r="A117" s="62">
        <v>11</v>
      </c>
      <c r="B117" s="63">
        <v>263</v>
      </c>
      <c r="C117" s="64" t="s">
        <v>124</v>
      </c>
      <c r="D117" s="65">
        <v>20792767.219999999</v>
      </c>
      <c r="E117" s="66">
        <v>3.234043868197289E-3</v>
      </c>
      <c r="F117" s="65">
        <v>21819870.705144022</v>
      </c>
      <c r="G117" s="65">
        <v>21238131.289999999</v>
      </c>
      <c r="H117" s="65">
        <v>581739.41514402255</v>
      </c>
      <c r="I117" s="65">
        <v>-1781105.3137536824</v>
      </c>
      <c r="J117" s="65">
        <v>-1199365.8986096599</v>
      </c>
      <c r="K117" s="65">
        <v>750865.73764790583</v>
      </c>
      <c r="L117" s="65"/>
      <c r="M117" s="67">
        <v>1.1067078849526211E-3</v>
      </c>
      <c r="N117" s="68">
        <v>397</v>
      </c>
      <c r="O117" s="68" t="s">
        <v>124</v>
      </c>
    </row>
    <row r="118" spans="1:15" s="68" customFormat="1" ht="11.5">
      <c r="A118" s="62">
        <v>13</v>
      </c>
      <c r="B118" s="63">
        <v>265</v>
      </c>
      <c r="C118" s="64" t="s">
        <v>125</v>
      </c>
      <c r="D118" s="65">
        <v>2558894.4300000002</v>
      </c>
      <c r="E118" s="66">
        <v>-1.6970184105646793E-2</v>
      </c>
      <c r="F118" s="65">
        <v>2685296.5273908945</v>
      </c>
      <c r="G118" s="65">
        <v>2618554.6800000002</v>
      </c>
      <c r="H118" s="65">
        <v>66741.847390894312</v>
      </c>
      <c r="I118" s="65">
        <v>-219194.51212938176</v>
      </c>
      <c r="J118" s="65">
        <v>-152452.66473848745</v>
      </c>
      <c r="K118" s="65">
        <v>92406.466797595785</v>
      </c>
      <c r="L118" s="65"/>
      <c r="M118" s="67">
        <v>1.3619873740126177E-4</v>
      </c>
      <c r="N118" s="68">
        <v>400</v>
      </c>
      <c r="O118" s="68" t="s">
        <v>125</v>
      </c>
    </row>
    <row r="119" spans="1:15" s="68" customFormat="1" ht="11.5">
      <c r="A119" s="62">
        <v>19</v>
      </c>
      <c r="B119" s="63">
        <v>273</v>
      </c>
      <c r="C119" s="64" t="s">
        <v>128</v>
      </c>
      <c r="D119" s="65">
        <v>10134656.73</v>
      </c>
      <c r="E119" s="66">
        <v>-7.7760274741331048E-3</v>
      </c>
      <c r="F119" s="65">
        <v>10635279.910069505</v>
      </c>
      <c r="G119" s="65">
        <v>10673782.550000001</v>
      </c>
      <c r="H119" s="65">
        <v>-38502.639930495992</v>
      </c>
      <c r="I119" s="65">
        <v>-868133.17168817518</v>
      </c>
      <c r="J119" s="65">
        <v>-906635.81161867117</v>
      </c>
      <c r="K119" s="65">
        <v>365981.42136945279</v>
      </c>
      <c r="L119" s="65"/>
      <c r="M119" s="67">
        <v>5.3942336754439696E-4</v>
      </c>
      <c r="N119" s="68">
        <v>410</v>
      </c>
      <c r="O119" s="68" t="s">
        <v>128</v>
      </c>
    </row>
    <row r="120" spans="1:15" s="68" customFormat="1" ht="11.5">
      <c r="A120" s="62">
        <v>13</v>
      </c>
      <c r="B120" s="63">
        <v>275</v>
      </c>
      <c r="C120" s="64" t="s">
        <v>129</v>
      </c>
      <c r="D120" s="65">
        <v>7210955.9500000002</v>
      </c>
      <c r="E120" s="66">
        <v>-1.9113928545556685E-2</v>
      </c>
      <c r="F120" s="65">
        <v>7567156.6379171442</v>
      </c>
      <c r="G120" s="65">
        <v>7465970.3899999997</v>
      </c>
      <c r="H120" s="65">
        <v>101186.24791714456</v>
      </c>
      <c r="I120" s="65">
        <v>-617689.40246851544</v>
      </c>
      <c r="J120" s="65">
        <v>-516503.15455137088</v>
      </c>
      <c r="K120" s="65">
        <v>260401.11454406532</v>
      </c>
      <c r="L120" s="65"/>
      <c r="M120" s="67">
        <v>3.8380758671865804E-4</v>
      </c>
      <c r="N120" s="68">
        <v>416</v>
      </c>
      <c r="O120" s="68" t="s">
        <v>129</v>
      </c>
    </row>
    <row r="121" spans="1:15" s="68" customFormat="1" ht="11.5">
      <c r="A121" s="62">
        <v>12</v>
      </c>
      <c r="B121" s="63">
        <v>276</v>
      </c>
      <c r="C121" s="64" t="s">
        <v>130</v>
      </c>
      <c r="D121" s="65">
        <v>46189332.060000002</v>
      </c>
      <c r="E121" s="66">
        <v>1.4234542114691405E-2</v>
      </c>
      <c r="F121" s="65">
        <v>48470953.521604598</v>
      </c>
      <c r="G121" s="65">
        <v>47964075.109999999</v>
      </c>
      <c r="H121" s="65">
        <v>506878.41160459816</v>
      </c>
      <c r="I121" s="65">
        <v>-3956571.2394292522</v>
      </c>
      <c r="J121" s="65">
        <v>-3449692.8278246541</v>
      </c>
      <c r="K121" s="65">
        <v>1667983.2232881589</v>
      </c>
      <c r="L121" s="65"/>
      <c r="M121" s="67">
        <v>2.4584557433186566E-3</v>
      </c>
      <c r="N121" s="68">
        <v>420</v>
      </c>
      <c r="O121" s="68" t="s">
        <v>130</v>
      </c>
    </row>
    <row r="122" spans="1:15" s="68" customFormat="1" ht="11.5">
      <c r="A122" s="62">
        <v>15</v>
      </c>
      <c r="B122" s="63">
        <v>499</v>
      </c>
      <c r="C122" s="64" t="s">
        <v>416</v>
      </c>
      <c r="D122" s="65">
        <v>69159924.400000006</v>
      </c>
      <c r="E122" s="66">
        <v>5.1077413501172423E-3</v>
      </c>
      <c r="F122" s="65">
        <v>72576227.705469191</v>
      </c>
      <c r="G122" s="65">
        <v>71811610.489999995</v>
      </c>
      <c r="H122" s="65">
        <v>764617.21546919644</v>
      </c>
      <c r="I122" s="65">
        <v>-5924228.7255136678</v>
      </c>
      <c r="J122" s="65">
        <v>-5159611.5100444714</v>
      </c>
      <c r="K122" s="65">
        <v>2497494.3017843976</v>
      </c>
      <c r="L122" s="65"/>
      <c r="M122" s="67">
        <v>3.6810797161517584E-3</v>
      </c>
      <c r="N122" s="68">
        <v>681</v>
      </c>
      <c r="O122" s="68" t="s">
        <v>416</v>
      </c>
    </row>
    <row r="123" spans="1:15" s="68" customFormat="1" ht="11.5">
      <c r="A123" s="62">
        <v>15</v>
      </c>
      <c r="B123" s="63">
        <v>280</v>
      </c>
      <c r="C123" s="64" t="s">
        <v>131</v>
      </c>
      <c r="D123" s="65">
        <v>5481960.5700000003</v>
      </c>
      <c r="E123" s="66">
        <v>-9.5440154289362505E-3</v>
      </c>
      <c r="F123" s="65">
        <v>5752753.81013464</v>
      </c>
      <c r="G123" s="65">
        <v>5725041.9199999999</v>
      </c>
      <c r="H123" s="65">
        <v>27711.890134640038</v>
      </c>
      <c r="I123" s="65">
        <v>-469583.91818206327</v>
      </c>
      <c r="J123" s="65">
        <v>-441872.02804742323</v>
      </c>
      <c r="K123" s="65">
        <v>197963.85558486453</v>
      </c>
      <c r="L123" s="65"/>
      <c r="M123" s="67">
        <v>2.9178073912080119E-4</v>
      </c>
      <c r="N123" s="68">
        <v>428</v>
      </c>
      <c r="O123" s="68" t="s">
        <v>131</v>
      </c>
    </row>
    <row r="124" spans="1:15" s="68" customFormat="1" ht="11.5">
      <c r="A124" s="62">
        <v>2</v>
      </c>
      <c r="B124" s="63">
        <v>284</v>
      </c>
      <c r="C124" s="64" t="s">
        <v>396</v>
      </c>
      <c r="D124" s="65">
        <v>6120858.7800000003</v>
      </c>
      <c r="E124" s="66">
        <v>2.0574067399959678E-2</v>
      </c>
      <c r="F124" s="65">
        <v>6423211.7721965052</v>
      </c>
      <c r="G124" s="65">
        <v>6154312.5700000003</v>
      </c>
      <c r="H124" s="65">
        <v>268899.20219650492</v>
      </c>
      <c r="I124" s="65">
        <v>-524311.84278866195</v>
      </c>
      <c r="J124" s="65">
        <v>-255412.64059215703</v>
      </c>
      <c r="K124" s="65">
        <v>221035.66563582016</v>
      </c>
      <c r="L124" s="65"/>
      <c r="M124" s="67">
        <v>3.2578649117909387E-4</v>
      </c>
      <c r="N124" s="68">
        <v>434</v>
      </c>
      <c r="O124" s="68" t="s">
        <v>396</v>
      </c>
    </row>
    <row r="125" spans="1:15" s="68" customFormat="1" ht="11.5">
      <c r="A125" s="62">
        <v>8</v>
      </c>
      <c r="B125" s="63">
        <v>285</v>
      </c>
      <c r="C125" s="64" t="s">
        <v>133</v>
      </c>
      <c r="D125" s="65">
        <v>184106896.81</v>
      </c>
      <c r="E125" s="66">
        <v>-8.2017824381600095E-3</v>
      </c>
      <c r="F125" s="65">
        <v>193201253.19613388</v>
      </c>
      <c r="G125" s="65">
        <v>192874019.43000001</v>
      </c>
      <c r="H125" s="65">
        <v>327233.76613387465</v>
      </c>
      <c r="I125" s="65">
        <v>-15770569.099219296</v>
      </c>
      <c r="J125" s="65">
        <v>-15443335.333085421</v>
      </c>
      <c r="K125" s="65">
        <v>6648444.5969432415</v>
      </c>
      <c r="L125" s="65"/>
      <c r="M125" s="67">
        <v>9.7992033584544495E-3</v>
      </c>
      <c r="N125" s="68">
        <v>438</v>
      </c>
      <c r="O125" s="68" t="s">
        <v>133</v>
      </c>
    </row>
    <row r="126" spans="1:15" s="68" customFormat="1" ht="11.5">
      <c r="A126" s="62">
        <v>8</v>
      </c>
      <c r="B126" s="63">
        <v>286</v>
      </c>
      <c r="C126" s="64" t="s">
        <v>134</v>
      </c>
      <c r="D126" s="65">
        <v>291638975.08999997</v>
      </c>
      <c r="E126" s="66">
        <v>4.7325029885420811E-3</v>
      </c>
      <c r="F126" s="65">
        <v>306045109.90358299</v>
      </c>
      <c r="G126" s="65">
        <v>304270622.04000002</v>
      </c>
      <c r="H126" s="65">
        <v>1774487.8635829687</v>
      </c>
      <c r="I126" s="65">
        <v>-24981750.75662088</v>
      </c>
      <c r="J126" s="65">
        <v>-23207262.893037912</v>
      </c>
      <c r="K126" s="65">
        <v>10531629.188211154</v>
      </c>
      <c r="L126" s="65"/>
      <c r="M126" s="67">
        <v>1.5522664678376756E-2</v>
      </c>
      <c r="N126" s="68">
        <v>440</v>
      </c>
      <c r="O126" s="68" t="s">
        <v>134</v>
      </c>
    </row>
    <row r="127" spans="1:15" s="68" customFormat="1" ht="11.5">
      <c r="A127" s="62">
        <v>15</v>
      </c>
      <c r="B127" s="63">
        <v>287</v>
      </c>
      <c r="C127" s="64" t="s">
        <v>397</v>
      </c>
      <c r="D127" s="65">
        <v>20367940.670000002</v>
      </c>
      <c r="E127" s="66">
        <v>1.1424873735405372E-2</v>
      </c>
      <c r="F127" s="65">
        <v>21374058.933433518</v>
      </c>
      <c r="G127" s="65">
        <v>20840915.079999998</v>
      </c>
      <c r="H127" s="65">
        <v>533143.8534335196</v>
      </c>
      <c r="I127" s="65">
        <v>-1744714.7353557851</v>
      </c>
      <c r="J127" s="65">
        <v>-1211570.8819222655</v>
      </c>
      <c r="K127" s="65">
        <v>735524.45587126305</v>
      </c>
      <c r="L127" s="65"/>
      <c r="M127" s="67">
        <v>1.0840962292914169E-3</v>
      </c>
      <c r="N127" s="68">
        <v>443</v>
      </c>
      <c r="O127" s="68" t="s">
        <v>397</v>
      </c>
    </row>
    <row r="128" spans="1:15" s="68" customFormat="1" ht="11.5">
      <c r="A128" s="62">
        <v>15</v>
      </c>
      <c r="B128" s="63">
        <v>288</v>
      </c>
      <c r="C128" s="64" t="s">
        <v>398</v>
      </c>
      <c r="D128" s="65">
        <v>18682722.789999999</v>
      </c>
      <c r="E128" s="66">
        <v>-5.4718083639589774E-3</v>
      </c>
      <c r="F128" s="65">
        <v>19605596.089477487</v>
      </c>
      <c r="G128" s="65">
        <v>19648983.030000001</v>
      </c>
      <c r="H128" s="65">
        <v>-43386.940522514284</v>
      </c>
      <c r="I128" s="65">
        <v>-1600359.2251371352</v>
      </c>
      <c r="J128" s="65">
        <v>-1643746.1656596495</v>
      </c>
      <c r="K128" s="65">
        <v>674668.08436595835</v>
      </c>
      <c r="L128" s="65"/>
      <c r="M128" s="67">
        <v>9.9439946618500334E-4</v>
      </c>
      <c r="N128" s="68">
        <v>446</v>
      </c>
      <c r="O128" s="68" t="s">
        <v>398</v>
      </c>
    </row>
    <row r="129" spans="1:15" s="68" customFormat="1" ht="11.5">
      <c r="A129" s="62">
        <v>18</v>
      </c>
      <c r="B129" s="63">
        <v>290</v>
      </c>
      <c r="C129" s="64" t="s">
        <v>137</v>
      </c>
      <c r="D129" s="65">
        <v>23991777.530000001</v>
      </c>
      <c r="E129" s="66">
        <v>-7.5441265621843858E-3</v>
      </c>
      <c r="F129" s="65">
        <v>25176903.014026996</v>
      </c>
      <c r="G129" s="65">
        <v>24804016.550000001</v>
      </c>
      <c r="H129" s="65">
        <v>372886.464026995</v>
      </c>
      <c r="I129" s="65">
        <v>-2055132.0559187795</v>
      </c>
      <c r="J129" s="65">
        <v>-1682245.5918917845</v>
      </c>
      <c r="K129" s="65">
        <v>866387.98683900747</v>
      </c>
      <c r="L129" s="65"/>
      <c r="M129" s="67">
        <v>1.2769771856504305E-3</v>
      </c>
      <c r="N129" s="68">
        <v>455</v>
      </c>
      <c r="O129" s="68" t="s">
        <v>137</v>
      </c>
    </row>
    <row r="130" spans="1:15" s="68" customFormat="1" ht="11.5">
      <c r="A130" s="62">
        <v>13</v>
      </c>
      <c r="B130" s="63">
        <v>291</v>
      </c>
      <c r="C130" s="64" t="s">
        <v>138</v>
      </c>
      <c r="D130" s="65">
        <v>5875243.0899999999</v>
      </c>
      <c r="E130" s="66">
        <v>-2.26596995683075E-2</v>
      </c>
      <c r="F130" s="65">
        <v>6165463.3665970918</v>
      </c>
      <c r="G130" s="65">
        <v>6163328.3099999996</v>
      </c>
      <c r="H130" s="65">
        <v>2135.0565970921889</v>
      </c>
      <c r="I130" s="65">
        <v>-503272.43971298618</v>
      </c>
      <c r="J130" s="65">
        <v>-501137.38311589399</v>
      </c>
      <c r="K130" s="65">
        <v>212166.02340405618</v>
      </c>
      <c r="L130" s="65"/>
      <c r="M130" s="67">
        <v>3.1271344429144256E-4</v>
      </c>
      <c r="N130" s="68">
        <v>451</v>
      </c>
      <c r="O130" s="68" t="s">
        <v>138</v>
      </c>
    </row>
    <row r="131" spans="1:15" s="68" customFormat="1" ht="11.5">
      <c r="A131" s="62">
        <v>21</v>
      </c>
      <c r="B131" s="63">
        <v>295</v>
      </c>
      <c r="C131" s="64" t="s">
        <v>139</v>
      </c>
      <c r="D131" s="65">
        <v>1006520.26</v>
      </c>
      <c r="E131" s="66">
        <v>3.1338630000209942E-2</v>
      </c>
      <c r="F131" s="65">
        <v>1056239.494384526</v>
      </c>
      <c r="G131" s="65">
        <v>1010190.57</v>
      </c>
      <c r="H131" s="65">
        <v>46048.924384526093</v>
      </c>
      <c r="I131" s="65">
        <v>-86218.374135520105</v>
      </c>
      <c r="J131" s="65">
        <v>-40169.449750994012</v>
      </c>
      <c r="K131" s="65">
        <v>36347.330275285123</v>
      </c>
      <c r="L131" s="65"/>
      <c r="M131" s="67">
        <v>5.3572662855336986E-5</v>
      </c>
      <c r="N131" s="68">
        <v>463</v>
      </c>
      <c r="O131" s="68" t="s">
        <v>139</v>
      </c>
    </row>
    <row r="132" spans="1:15" s="68" customFormat="1" ht="11.5">
      <c r="A132" s="62">
        <v>4</v>
      </c>
      <c r="B132" s="63">
        <v>271</v>
      </c>
      <c r="C132" s="64" t="s">
        <v>394</v>
      </c>
      <c r="D132" s="65">
        <v>22634350.359999999</v>
      </c>
      <c r="E132" s="66">
        <v>-1.082657849836116E-2</v>
      </c>
      <c r="F132" s="65">
        <v>23752422.807632919</v>
      </c>
      <c r="G132" s="65">
        <v>23518315.370000001</v>
      </c>
      <c r="H132" s="65">
        <v>234107.43763291836</v>
      </c>
      <c r="I132" s="65">
        <v>-1938855.048633521</v>
      </c>
      <c r="J132" s="65">
        <v>-1704747.6110006026</v>
      </c>
      <c r="K132" s="65">
        <v>817368.75132691197</v>
      </c>
      <c r="L132" s="65"/>
      <c r="M132" s="67">
        <v>1.204727285654295E-3</v>
      </c>
      <c r="N132" s="68">
        <v>406</v>
      </c>
      <c r="O132" s="68" t="s">
        <v>394</v>
      </c>
    </row>
    <row r="133" spans="1:15" s="68" customFormat="1" ht="11.5">
      <c r="A133" s="62">
        <v>11</v>
      </c>
      <c r="B133" s="63">
        <v>297</v>
      </c>
      <c r="C133" s="64" t="s">
        <v>140</v>
      </c>
      <c r="D133" s="65">
        <v>373164261.33999997</v>
      </c>
      <c r="E133" s="66">
        <v>1.1517725757690072E-2</v>
      </c>
      <c r="F133" s="65">
        <v>391597513.11924583</v>
      </c>
      <c r="G133" s="65">
        <v>387579609.41000003</v>
      </c>
      <c r="H133" s="65">
        <v>4017903.709245801</v>
      </c>
      <c r="I133" s="65">
        <v>-31965194.519002646</v>
      </c>
      <c r="J133" s="65">
        <v>-27947290.809756845</v>
      </c>
      <c r="K133" s="65">
        <v>13475659.847977418</v>
      </c>
      <c r="L133" s="65"/>
      <c r="M133" s="67">
        <v>1.9861898420632566E-2</v>
      </c>
      <c r="N133" s="68">
        <v>466</v>
      </c>
      <c r="O133" s="68" t="s">
        <v>140</v>
      </c>
    </row>
    <row r="134" spans="1:15" s="68" customFormat="1" ht="11.5">
      <c r="A134" s="62">
        <v>14</v>
      </c>
      <c r="B134" s="63">
        <v>300</v>
      </c>
      <c r="C134" s="64" t="s">
        <v>141</v>
      </c>
      <c r="D134" s="65">
        <v>9701263.3499999996</v>
      </c>
      <c r="E134" s="66">
        <v>3.8672903889799028E-3</v>
      </c>
      <c r="F134" s="65">
        <v>10180478.131354388</v>
      </c>
      <c r="G134" s="65">
        <v>10045383.92</v>
      </c>
      <c r="H134" s="65">
        <v>135094.21135438792</v>
      </c>
      <c r="I134" s="65">
        <v>-831008.75992054946</v>
      </c>
      <c r="J134" s="65">
        <v>-695914.54856616154</v>
      </c>
      <c r="K134" s="65">
        <v>350330.77532882342</v>
      </c>
      <c r="L134" s="65"/>
      <c r="M134" s="67">
        <v>5.1635573706224948E-4</v>
      </c>
      <c r="N134" s="68">
        <v>473</v>
      </c>
      <c r="O134" s="68" t="s">
        <v>141</v>
      </c>
    </row>
    <row r="135" spans="1:15" s="68" customFormat="1" ht="11.5">
      <c r="A135" s="62">
        <v>14</v>
      </c>
      <c r="B135" s="63">
        <v>301</v>
      </c>
      <c r="C135" s="64" t="s">
        <v>142</v>
      </c>
      <c r="D135" s="65">
        <v>55759561.57</v>
      </c>
      <c r="E135" s="66">
        <v>-1.924492974096418E-2</v>
      </c>
      <c r="F135" s="65">
        <v>58513925.11443302</v>
      </c>
      <c r="G135" s="65">
        <v>57915085.969999999</v>
      </c>
      <c r="H135" s="65">
        <v>598839.14443302155</v>
      </c>
      <c r="I135" s="65">
        <v>-4776355.6603170894</v>
      </c>
      <c r="J135" s="65">
        <v>-4177516.5158840679</v>
      </c>
      <c r="K135" s="65">
        <v>2013582.1214268315</v>
      </c>
      <c r="L135" s="65"/>
      <c r="M135" s="67">
        <v>2.9678371232696446E-3</v>
      </c>
      <c r="N135" s="68">
        <v>476</v>
      </c>
      <c r="O135" s="68" t="s">
        <v>142</v>
      </c>
    </row>
    <row r="136" spans="1:15" s="68" customFormat="1" ht="11.5">
      <c r="A136" s="62">
        <v>17</v>
      </c>
      <c r="B136" s="63">
        <v>305</v>
      </c>
      <c r="C136" s="64" t="s">
        <v>144</v>
      </c>
      <c r="D136" s="65">
        <v>41910219.82</v>
      </c>
      <c r="E136" s="66">
        <v>8.123649982302839E-4</v>
      </c>
      <c r="F136" s="65">
        <v>43980465.323391646</v>
      </c>
      <c r="G136" s="65">
        <v>43297335.710000001</v>
      </c>
      <c r="H136" s="65">
        <v>683129.61339164525</v>
      </c>
      <c r="I136" s="65">
        <v>-3590023.1283398606</v>
      </c>
      <c r="J136" s="65">
        <v>-2906893.5149482153</v>
      </c>
      <c r="K136" s="65">
        <v>1513456.4720111452</v>
      </c>
      <c r="L136" s="65"/>
      <c r="M136" s="67">
        <v>2.2306973499072159E-3</v>
      </c>
      <c r="N136" s="68">
        <v>485</v>
      </c>
      <c r="O136" s="68" t="s">
        <v>144</v>
      </c>
    </row>
    <row r="137" spans="1:15" s="68" customFormat="1" ht="11.5">
      <c r="A137" s="62">
        <v>1</v>
      </c>
      <c r="B137" s="63">
        <v>257</v>
      </c>
      <c r="C137" s="64" t="s">
        <v>393</v>
      </c>
      <c r="D137" s="65">
        <v>167703602.94</v>
      </c>
      <c r="E137" s="66">
        <v>2.4197916080103479E-2</v>
      </c>
      <c r="F137" s="65">
        <v>175987683.32374045</v>
      </c>
      <c r="G137" s="65">
        <v>172671726.56</v>
      </c>
      <c r="H137" s="65">
        <v>3315956.7637404501</v>
      </c>
      <c r="I137" s="65">
        <v>-14365465.412644181</v>
      </c>
      <c r="J137" s="65">
        <v>-11049508.648903731</v>
      </c>
      <c r="K137" s="65">
        <v>6056090.956793515</v>
      </c>
      <c r="L137" s="65"/>
      <c r="M137" s="67">
        <v>8.9261279051947948E-3</v>
      </c>
      <c r="N137" s="68">
        <v>383</v>
      </c>
      <c r="O137" s="68" t="s">
        <v>393</v>
      </c>
    </row>
    <row r="138" spans="1:15" s="68" customFormat="1" ht="11.5">
      <c r="A138" s="62">
        <v>13</v>
      </c>
      <c r="B138" s="63">
        <v>312</v>
      </c>
      <c r="C138" s="64" t="s">
        <v>146</v>
      </c>
      <c r="D138" s="65">
        <v>3276114.51</v>
      </c>
      <c r="E138" s="66">
        <v>1.2165501305624554E-2</v>
      </c>
      <c r="F138" s="65">
        <v>3437945.2367786504</v>
      </c>
      <c r="G138" s="65">
        <v>3327125.56</v>
      </c>
      <c r="H138" s="65">
        <v>110819.67677865038</v>
      </c>
      <c r="I138" s="65">
        <v>-280631.47634403908</v>
      </c>
      <c r="J138" s="65">
        <v>-169811.7995653887</v>
      </c>
      <c r="K138" s="65">
        <v>118306.62615238751</v>
      </c>
      <c r="L138" s="65"/>
      <c r="M138" s="67">
        <v>1.7437321939223311E-4</v>
      </c>
      <c r="N138" s="68">
        <v>498</v>
      </c>
      <c r="O138" s="68" t="s">
        <v>146</v>
      </c>
    </row>
    <row r="139" spans="1:15" s="68" customFormat="1" ht="11.5">
      <c r="A139" s="62">
        <v>7</v>
      </c>
      <c r="B139" s="63">
        <v>316</v>
      </c>
      <c r="C139" s="64" t="s">
        <v>147</v>
      </c>
      <c r="D139" s="65">
        <v>14667530.5</v>
      </c>
      <c r="E139" s="66">
        <v>1.7703215039367982E-2</v>
      </c>
      <c r="F139" s="65">
        <v>15392064.735179411</v>
      </c>
      <c r="G139" s="65">
        <v>14890649.76</v>
      </c>
      <c r="H139" s="65">
        <v>501414.97517941147</v>
      </c>
      <c r="I139" s="65">
        <v>-1256418.4572828689</v>
      </c>
      <c r="J139" s="65">
        <v>-755003.48210345744</v>
      </c>
      <c r="K139" s="65">
        <v>529671.9764054406</v>
      </c>
      <c r="L139" s="65"/>
      <c r="M139" s="67">
        <v>7.8068837521151559E-4</v>
      </c>
      <c r="N139" s="68">
        <v>504</v>
      </c>
      <c r="O139" s="68" t="s">
        <v>147</v>
      </c>
    </row>
    <row r="140" spans="1:15" s="68" customFormat="1" ht="11.5">
      <c r="A140" s="62">
        <v>17</v>
      </c>
      <c r="B140" s="63">
        <v>317</v>
      </c>
      <c r="C140" s="64" t="s">
        <v>148</v>
      </c>
      <c r="D140" s="65">
        <v>5919290.3499999996</v>
      </c>
      <c r="E140" s="66">
        <v>-3.5869435630880929E-2</v>
      </c>
      <c r="F140" s="65">
        <v>6211686.4357993193</v>
      </c>
      <c r="G140" s="65">
        <v>6312247.25</v>
      </c>
      <c r="H140" s="65">
        <v>-100560.8142006807</v>
      </c>
      <c r="I140" s="65">
        <v>-507045.52138182858</v>
      </c>
      <c r="J140" s="65">
        <v>-607606.33558250929</v>
      </c>
      <c r="K140" s="65">
        <v>213756.65239640389</v>
      </c>
      <c r="L140" s="65"/>
      <c r="M140" s="67">
        <v>3.1505788692559415E-4</v>
      </c>
      <c r="N140" s="68">
        <v>508</v>
      </c>
      <c r="O140" s="68" t="s">
        <v>148</v>
      </c>
    </row>
    <row r="141" spans="1:15" s="68" customFormat="1" ht="11.5">
      <c r="A141" s="62">
        <v>21</v>
      </c>
      <c r="B141" s="63">
        <v>318</v>
      </c>
      <c r="C141" s="64" t="s">
        <v>149</v>
      </c>
      <c r="D141" s="65">
        <v>718702.62</v>
      </c>
      <c r="E141" s="66">
        <v>7.4132138126318109E-3</v>
      </c>
      <c r="F141" s="65">
        <v>754204.48264164513</v>
      </c>
      <c r="G141" s="65">
        <v>732256.49</v>
      </c>
      <c r="H141" s="65">
        <v>21947.992641645134</v>
      </c>
      <c r="I141" s="65">
        <v>-61563.958368149026</v>
      </c>
      <c r="J141" s="65">
        <v>-39615.965726503891</v>
      </c>
      <c r="K141" s="65">
        <v>25953.696648741818</v>
      </c>
      <c r="L141" s="65"/>
      <c r="M141" s="67">
        <v>3.8253391098662409E-5</v>
      </c>
      <c r="N141" s="68">
        <v>510</v>
      </c>
      <c r="O141" s="68" t="s">
        <v>149</v>
      </c>
    </row>
    <row r="142" spans="1:15" s="68" customFormat="1" ht="11.5">
      <c r="A142" s="62">
        <v>7</v>
      </c>
      <c r="B142" s="63">
        <v>398</v>
      </c>
      <c r="C142" s="64" t="s">
        <v>401</v>
      </c>
      <c r="D142" s="65">
        <v>387993031.13999999</v>
      </c>
      <c r="E142" s="66">
        <v>-3.4362480793986058E-4</v>
      </c>
      <c r="F142" s="65">
        <v>407158781.91665334</v>
      </c>
      <c r="G142" s="65">
        <v>403892392.50999999</v>
      </c>
      <c r="H142" s="65">
        <v>3266389.4066533446</v>
      </c>
      <c r="I142" s="65">
        <v>-33235424.710480262</v>
      </c>
      <c r="J142" s="65">
        <v>-29969035.303826917</v>
      </c>
      <c r="K142" s="65">
        <v>14011154.477262648</v>
      </c>
      <c r="L142" s="65"/>
      <c r="M142" s="67">
        <v>2.0651168857230437E-2</v>
      </c>
      <c r="N142" s="68">
        <v>515</v>
      </c>
      <c r="O142" s="68" t="s">
        <v>401</v>
      </c>
    </row>
    <row r="143" spans="1:15" s="68" customFormat="1" ht="11.5">
      <c r="A143" s="62">
        <v>15</v>
      </c>
      <c r="B143" s="63">
        <v>399</v>
      </c>
      <c r="C143" s="64" t="s">
        <v>402</v>
      </c>
      <c r="D143" s="65">
        <v>27277061.280000001</v>
      </c>
      <c r="E143" s="66">
        <v>2.5412428311979577E-3</v>
      </c>
      <c r="F143" s="65">
        <v>28624470.425148655</v>
      </c>
      <c r="G143" s="65">
        <v>28450709.239999998</v>
      </c>
      <c r="H143" s="65">
        <v>173761.18514865637</v>
      </c>
      <c r="I143" s="65">
        <v>-2336548.9679825711</v>
      </c>
      <c r="J143" s="65">
        <v>-2162787.7828339147</v>
      </c>
      <c r="K143" s="65">
        <v>985025.73140788206</v>
      </c>
      <c r="L143" s="65"/>
      <c r="M143" s="67">
        <v>1.4518384435081384E-3</v>
      </c>
      <c r="N143" s="68">
        <v>519</v>
      </c>
      <c r="O143" s="68" t="s">
        <v>402</v>
      </c>
    </row>
    <row r="144" spans="1:15" s="68" customFormat="1" ht="11.5">
      <c r="A144" s="62">
        <v>2</v>
      </c>
      <c r="B144" s="63">
        <v>400</v>
      </c>
      <c r="C144" s="64" t="s">
        <v>154</v>
      </c>
      <c r="D144" s="65">
        <v>25134748.73</v>
      </c>
      <c r="E144" s="66">
        <v>1.9879935523631331E-3</v>
      </c>
      <c r="F144" s="65">
        <v>26376333.736250188</v>
      </c>
      <c r="G144" s="65">
        <v>26091990.719999999</v>
      </c>
      <c r="H144" s="65">
        <v>284343.01625018939</v>
      </c>
      <c r="I144" s="65">
        <v>-2153038.7970585199</v>
      </c>
      <c r="J144" s="65">
        <v>-1868695.7808083305</v>
      </c>
      <c r="K144" s="65">
        <v>907662.81592346029</v>
      </c>
      <c r="L144" s="65"/>
      <c r="M144" s="67">
        <v>1.3378125341122289E-3</v>
      </c>
      <c r="N144" s="68">
        <v>521</v>
      </c>
      <c r="O144" s="68" t="s">
        <v>154</v>
      </c>
    </row>
    <row r="145" spans="1:15" s="68" customFormat="1" ht="11.5">
      <c r="A145" s="62">
        <v>11</v>
      </c>
      <c r="B145" s="63">
        <v>402</v>
      </c>
      <c r="C145" s="64" t="s">
        <v>155</v>
      </c>
      <c r="D145" s="65">
        <v>25548161.879999999</v>
      </c>
      <c r="E145" s="66">
        <v>-3.9580106165521094E-3</v>
      </c>
      <c r="F145" s="65">
        <v>26810168.318504807</v>
      </c>
      <c r="G145" s="65">
        <v>26454189.609999999</v>
      </c>
      <c r="H145" s="65">
        <v>355978.7085048072</v>
      </c>
      <c r="I145" s="65">
        <v>-2188451.7053284873</v>
      </c>
      <c r="J145" s="65">
        <v>-1832472.9968236801</v>
      </c>
      <c r="K145" s="65">
        <v>922591.93846610619</v>
      </c>
      <c r="L145" s="65"/>
      <c r="M145" s="67">
        <v>1.3598167045050958E-3</v>
      </c>
      <c r="N145" s="68">
        <v>535</v>
      </c>
      <c r="O145" s="68" t="s">
        <v>155</v>
      </c>
    </row>
    <row r="146" spans="1:15" s="68" customFormat="1" ht="11.5">
      <c r="A146" s="62">
        <v>14</v>
      </c>
      <c r="B146" s="63">
        <v>403</v>
      </c>
      <c r="C146" s="64" t="s">
        <v>156</v>
      </c>
      <c r="D146" s="65">
        <v>8213504.6600000001</v>
      </c>
      <c r="E146" s="66">
        <v>-2.0582459561060952E-2</v>
      </c>
      <c r="F146" s="65">
        <v>8619228.3990422096</v>
      </c>
      <c r="G146" s="65">
        <v>8627249.3200000003</v>
      </c>
      <c r="H146" s="65">
        <v>-8020.9209577906877</v>
      </c>
      <c r="I146" s="65">
        <v>-703567.57422818069</v>
      </c>
      <c r="J146" s="65">
        <v>-711588.49518597138</v>
      </c>
      <c r="K146" s="65">
        <v>296605.02471615764</v>
      </c>
      <c r="L146" s="65"/>
      <c r="M146" s="67">
        <v>4.3716886137087712E-4</v>
      </c>
      <c r="N146" s="68">
        <v>538</v>
      </c>
      <c r="O146" s="68" t="s">
        <v>156</v>
      </c>
    </row>
    <row r="147" spans="1:15" s="68" customFormat="1" ht="11.5">
      <c r="A147" s="62">
        <v>14</v>
      </c>
      <c r="B147" s="63">
        <v>408</v>
      </c>
      <c r="C147" s="64" t="s">
        <v>405</v>
      </c>
      <c r="D147" s="65">
        <v>43279884.509999998</v>
      </c>
      <c r="E147" s="66">
        <v>-2.9935787406641626E-3</v>
      </c>
      <c r="F147" s="65">
        <v>45417787.548422605</v>
      </c>
      <c r="G147" s="65">
        <v>44888240.990000002</v>
      </c>
      <c r="H147" s="65">
        <v>529546.55842260271</v>
      </c>
      <c r="I147" s="65">
        <v>-3707348.3997483379</v>
      </c>
      <c r="J147" s="65">
        <v>-3177801.8413257352</v>
      </c>
      <c r="K147" s="65">
        <v>1562917.6272727652</v>
      </c>
      <c r="L147" s="65"/>
      <c r="M147" s="67">
        <v>2.3035985994679844E-3</v>
      </c>
      <c r="N147" s="68">
        <v>543</v>
      </c>
      <c r="O147" s="68" t="s">
        <v>405</v>
      </c>
    </row>
    <row r="148" spans="1:15" s="68" customFormat="1" ht="11.5">
      <c r="A148" s="62">
        <v>1</v>
      </c>
      <c r="B148" s="63">
        <v>407</v>
      </c>
      <c r="C148" s="64" t="s">
        <v>404</v>
      </c>
      <c r="D148" s="65">
        <v>7690698.6299999999</v>
      </c>
      <c r="E148" s="66">
        <v>2.6653534760264237E-3</v>
      </c>
      <c r="F148" s="65">
        <v>8070597.2400545292</v>
      </c>
      <c r="G148" s="65">
        <v>7984409.4800000004</v>
      </c>
      <c r="H148" s="65">
        <v>86187.760054528713</v>
      </c>
      <c r="I148" s="65">
        <v>-658784.08830525866</v>
      </c>
      <c r="J148" s="65">
        <v>-572596.32825072994</v>
      </c>
      <c r="K148" s="65">
        <v>277725.52054967365</v>
      </c>
      <c r="L148" s="65"/>
      <c r="M148" s="67">
        <v>4.0934218733658877E-4</v>
      </c>
      <c r="N148" s="68">
        <v>532</v>
      </c>
      <c r="O148" s="68" t="s">
        <v>404</v>
      </c>
    </row>
    <row r="149" spans="1:15" s="68" customFormat="1" ht="11.5">
      <c r="A149" s="62">
        <v>15</v>
      </c>
      <c r="B149" s="63">
        <v>440</v>
      </c>
      <c r="C149" s="64" t="s">
        <v>409</v>
      </c>
      <c r="D149" s="65">
        <v>13499577.029999999</v>
      </c>
      <c r="E149" s="66">
        <v>-1.2509264050568181E-2</v>
      </c>
      <c r="F149" s="65">
        <v>14166417.689964989</v>
      </c>
      <c r="G149" s="65">
        <v>14008614.390000001</v>
      </c>
      <c r="H149" s="65">
        <v>157803.2999649886</v>
      </c>
      <c r="I149" s="65">
        <v>-1156371.7386511555</v>
      </c>
      <c r="J149" s="65">
        <v>-998568.43868616689</v>
      </c>
      <c r="K149" s="65">
        <v>487494.99079736613</v>
      </c>
      <c r="L149" s="65"/>
      <c r="M149" s="67">
        <v>7.1852332999023912E-4</v>
      </c>
      <c r="N149" s="68">
        <v>607</v>
      </c>
      <c r="O149" s="68" t="s">
        <v>409</v>
      </c>
    </row>
    <row r="150" spans="1:15" s="68" customFormat="1" ht="11.5">
      <c r="A150" s="62">
        <v>13</v>
      </c>
      <c r="B150" s="63">
        <v>410</v>
      </c>
      <c r="C150" s="64" t="s">
        <v>160</v>
      </c>
      <c r="D150" s="65">
        <v>59933624.950000003</v>
      </c>
      <c r="E150" s="66">
        <v>1.8088022262833542E-2</v>
      </c>
      <c r="F150" s="65">
        <v>62894175.338129625</v>
      </c>
      <c r="G150" s="65">
        <v>61902273.719999999</v>
      </c>
      <c r="H150" s="65">
        <v>991901.61812962592</v>
      </c>
      <c r="I150" s="65">
        <v>-5133905.3018535785</v>
      </c>
      <c r="J150" s="65">
        <v>-4142003.6837239526</v>
      </c>
      <c r="K150" s="65">
        <v>2164315.3617719715</v>
      </c>
      <c r="L150" s="65"/>
      <c r="M150" s="67">
        <v>3.1900042261887138E-3</v>
      </c>
      <c r="N150" s="68">
        <v>547</v>
      </c>
      <c r="O150" s="68" t="s">
        <v>160</v>
      </c>
    </row>
    <row r="151" spans="1:15" s="68" customFormat="1" ht="11.5">
      <c r="A151" s="62">
        <v>9</v>
      </c>
      <c r="B151" s="63">
        <v>416</v>
      </c>
      <c r="C151" s="64" t="s">
        <v>161</v>
      </c>
      <c r="D151" s="65">
        <v>9258338.6699999999</v>
      </c>
      <c r="E151" s="66">
        <v>-1.4998307668769894E-2</v>
      </c>
      <c r="F151" s="65">
        <v>9715674.2335633729</v>
      </c>
      <c r="G151" s="65">
        <v>9666658.4600000009</v>
      </c>
      <c r="H151" s="65">
        <v>49015.773563371971</v>
      </c>
      <c r="I151" s="65">
        <v>-793067.89842800947</v>
      </c>
      <c r="J151" s="65">
        <v>-744052.1248646375</v>
      </c>
      <c r="K151" s="65">
        <v>334335.93620751763</v>
      </c>
      <c r="L151" s="65"/>
      <c r="M151" s="67">
        <v>4.9278079724737885E-4</v>
      </c>
      <c r="N151" s="68">
        <v>558</v>
      </c>
      <c r="O151" s="68" t="s">
        <v>161</v>
      </c>
    </row>
    <row r="152" spans="1:15" s="68" customFormat="1" ht="11.5">
      <c r="A152" s="62">
        <v>21</v>
      </c>
      <c r="B152" s="63">
        <v>417</v>
      </c>
      <c r="C152" s="64" t="s">
        <v>162</v>
      </c>
      <c r="D152" s="65">
        <v>6200778.2800000003</v>
      </c>
      <c r="E152" s="66">
        <v>3.8759125442430729E-2</v>
      </c>
      <c r="F152" s="65">
        <v>6507079.0678945202</v>
      </c>
      <c r="G152" s="65">
        <v>6378887.0899999999</v>
      </c>
      <c r="H152" s="65">
        <v>128191.97789452039</v>
      </c>
      <c r="I152" s="65">
        <v>-531157.73514230782</v>
      </c>
      <c r="J152" s="65">
        <v>-402965.75724778743</v>
      </c>
      <c r="K152" s="65">
        <v>223921.70834889542</v>
      </c>
      <c r="L152" s="65"/>
      <c r="M152" s="67">
        <v>3.3004025595583772E-4</v>
      </c>
      <c r="N152" s="68">
        <v>562</v>
      </c>
      <c r="O152" s="68" t="s">
        <v>162</v>
      </c>
    </row>
    <row r="153" spans="1:15" s="68" customFormat="1" ht="11.5">
      <c r="A153" s="62">
        <v>6</v>
      </c>
      <c r="B153" s="63">
        <v>418</v>
      </c>
      <c r="C153" s="64" t="s">
        <v>163</v>
      </c>
      <c r="D153" s="65">
        <v>82764621.659999996</v>
      </c>
      <c r="E153" s="66">
        <v>2.2930202036937936E-2</v>
      </c>
      <c r="F153" s="65">
        <v>86852958.26542528</v>
      </c>
      <c r="G153" s="65">
        <v>85524914.049999997</v>
      </c>
      <c r="H153" s="65">
        <v>1328044.2154252827</v>
      </c>
      <c r="I153" s="65">
        <v>-7089605.0472611962</v>
      </c>
      <c r="J153" s="65">
        <v>-5761560.8318359135</v>
      </c>
      <c r="K153" s="65">
        <v>2988785.3808179051</v>
      </c>
      <c r="L153" s="65"/>
      <c r="M153" s="67">
        <v>4.4051981353467251E-3</v>
      </c>
      <c r="N153" s="68">
        <v>563</v>
      </c>
      <c r="O153" s="68" t="s">
        <v>163</v>
      </c>
    </row>
    <row r="154" spans="1:15" s="68" customFormat="1" ht="11.5">
      <c r="A154" s="62">
        <v>11</v>
      </c>
      <c r="B154" s="63">
        <v>420</v>
      </c>
      <c r="C154" s="64" t="s">
        <v>164</v>
      </c>
      <c r="D154" s="65">
        <v>28248016.859999999</v>
      </c>
      <c r="E154" s="66">
        <v>-6.4822995807409106E-3</v>
      </c>
      <c r="F154" s="65">
        <v>29643388.445625491</v>
      </c>
      <c r="G154" s="65">
        <v>29466636.039999999</v>
      </c>
      <c r="H154" s="65">
        <v>176752.40562549233</v>
      </c>
      <c r="I154" s="65">
        <v>-2419720.8769766437</v>
      </c>
      <c r="J154" s="65">
        <v>-2242968.4713511514</v>
      </c>
      <c r="K154" s="65">
        <v>1020088.7545296331</v>
      </c>
      <c r="L154" s="65"/>
      <c r="M154" s="67">
        <v>1.5035181542919511E-3</v>
      </c>
      <c r="N154" s="68">
        <v>568</v>
      </c>
      <c r="O154" s="68" t="s">
        <v>164</v>
      </c>
    </row>
    <row r="155" spans="1:15" s="68" customFormat="1" ht="11.5">
      <c r="A155" s="62">
        <v>16</v>
      </c>
      <c r="B155" s="63">
        <v>421</v>
      </c>
      <c r="C155" s="64" t="s">
        <v>165</v>
      </c>
      <c r="D155" s="65">
        <v>1814981.82</v>
      </c>
      <c r="E155" s="66">
        <v>4.5733404727391479E-2</v>
      </c>
      <c r="F155" s="65">
        <v>1904636.7530385398</v>
      </c>
      <c r="G155" s="65">
        <v>1856250.95</v>
      </c>
      <c r="H155" s="65">
        <v>48385.803038539831</v>
      </c>
      <c r="I155" s="65">
        <v>-155471.06980829895</v>
      </c>
      <c r="J155" s="65">
        <v>-107085.26676975912</v>
      </c>
      <c r="K155" s="65">
        <v>65542.390229857963</v>
      </c>
      <c r="L155" s="65"/>
      <c r="M155" s="67">
        <v>9.6603529005393212E-5</v>
      </c>
      <c r="N155" s="68">
        <v>570</v>
      </c>
      <c r="O155" s="68" t="s">
        <v>165</v>
      </c>
    </row>
    <row r="156" spans="1:15" s="68" customFormat="1" ht="11.5">
      <c r="A156" s="62">
        <v>12</v>
      </c>
      <c r="B156" s="63">
        <v>422</v>
      </c>
      <c r="C156" s="64" t="s">
        <v>166</v>
      </c>
      <c r="D156" s="65">
        <v>32455716.07</v>
      </c>
      <c r="E156" s="66">
        <v>-1.673275583469053E-2</v>
      </c>
      <c r="F156" s="65">
        <v>34058936.013532937</v>
      </c>
      <c r="G156" s="65">
        <v>33441821.690000001</v>
      </c>
      <c r="H156" s="65">
        <v>617114.32353293523</v>
      </c>
      <c r="I156" s="65">
        <v>-2780151.7586535937</v>
      </c>
      <c r="J156" s="65">
        <v>-2163037.4351206585</v>
      </c>
      <c r="K156" s="65">
        <v>1172036.6476449952</v>
      </c>
      <c r="L156" s="65"/>
      <c r="M156" s="67">
        <v>1.7274755450492896E-3</v>
      </c>
      <c r="N156" s="68">
        <v>574</v>
      </c>
      <c r="O156" s="68" t="s">
        <v>166</v>
      </c>
    </row>
    <row r="157" spans="1:15" s="68" customFormat="1" ht="11.5">
      <c r="A157" s="62">
        <v>17</v>
      </c>
      <c r="B157" s="63">
        <v>425</v>
      </c>
      <c r="C157" s="64" t="s">
        <v>407</v>
      </c>
      <c r="D157" s="65">
        <v>28440791.010000002</v>
      </c>
      <c r="E157" s="66">
        <v>3.0753789675010523E-2</v>
      </c>
      <c r="F157" s="65">
        <v>29845685.089635827</v>
      </c>
      <c r="G157" s="65">
        <v>29356090.16</v>
      </c>
      <c r="H157" s="65">
        <v>489594.9296358265</v>
      </c>
      <c r="I157" s="65">
        <v>-2436233.8816809477</v>
      </c>
      <c r="J157" s="65">
        <v>-1946638.9520451212</v>
      </c>
      <c r="K157" s="65">
        <v>1027050.1898598941</v>
      </c>
      <c r="L157" s="65"/>
      <c r="M157" s="67">
        <v>1.5137786775576967E-3</v>
      </c>
      <c r="N157" s="68">
        <v>581</v>
      </c>
      <c r="O157" s="68" t="s">
        <v>407</v>
      </c>
    </row>
    <row r="158" spans="1:15" s="68" customFormat="1" ht="11.5">
      <c r="A158" s="62">
        <v>12</v>
      </c>
      <c r="B158" s="63">
        <v>426</v>
      </c>
      <c r="C158" s="64" t="s">
        <v>169</v>
      </c>
      <c r="D158" s="65">
        <v>36337647.770000003</v>
      </c>
      <c r="E158" s="66">
        <v>-7.0278516983743506E-4</v>
      </c>
      <c r="F158" s="65">
        <v>38132624.084196575</v>
      </c>
      <c r="G158" s="65">
        <v>37930005.329999998</v>
      </c>
      <c r="H158" s="65">
        <v>202618.75419657677</v>
      </c>
      <c r="I158" s="65">
        <v>-3112677.4444049518</v>
      </c>
      <c r="J158" s="65">
        <v>-2910058.690208375</v>
      </c>
      <c r="K158" s="65">
        <v>1312220.4663055346</v>
      </c>
      <c r="L158" s="65"/>
      <c r="M158" s="67">
        <v>1.9340937587666619E-3</v>
      </c>
      <c r="N158" s="68">
        <v>583</v>
      </c>
      <c r="O158" s="68" t="s">
        <v>169</v>
      </c>
    </row>
    <row r="159" spans="1:15" s="68" customFormat="1" ht="11.5">
      <c r="A159" s="62">
        <v>2</v>
      </c>
      <c r="B159" s="63">
        <v>430</v>
      </c>
      <c r="C159" s="64" t="s">
        <v>170</v>
      </c>
      <c r="D159" s="65">
        <v>46347171.740000002</v>
      </c>
      <c r="E159" s="66">
        <v>-6.5464822448227569E-3</v>
      </c>
      <c r="F159" s="65">
        <v>48636590.03228648</v>
      </c>
      <c r="G159" s="65">
        <v>48240758.369999997</v>
      </c>
      <c r="H159" s="65">
        <v>395831.66228648275</v>
      </c>
      <c r="I159" s="65">
        <v>-3970091.7626859541</v>
      </c>
      <c r="J159" s="65">
        <v>-3574260.1003994714</v>
      </c>
      <c r="K159" s="65">
        <v>1673683.109527414</v>
      </c>
      <c r="L159" s="65"/>
      <c r="M159" s="67">
        <v>2.4668568578295903E-3</v>
      </c>
      <c r="N159" s="68">
        <v>1863</v>
      </c>
      <c r="O159" s="68" t="s">
        <v>170</v>
      </c>
    </row>
    <row r="160" spans="1:15" s="68" customFormat="1" ht="11.5">
      <c r="A160" s="62">
        <v>1</v>
      </c>
      <c r="B160" s="63">
        <v>444</v>
      </c>
      <c r="C160" s="64" t="s">
        <v>410</v>
      </c>
      <c r="D160" s="65">
        <v>170808484.02000001</v>
      </c>
      <c r="E160" s="66">
        <v>-4.1573120260131351E-4</v>
      </c>
      <c r="F160" s="65">
        <v>179245936.68673116</v>
      </c>
      <c r="G160" s="65">
        <v>177184938.49000001</v>
      </c>
      <c r="H160" s="65">
        <v>2060998.1967311502</v>
      </c>
      <c r="I160" s="65">
        <v>-14631429.059120346</v>
      </c>
      <c r="J160" s="65">
        <v>-12570430.862389196</v>
      </c>
      <c r="K160" s="65">
        <v>6168214.0233279569</v>
      </c>
      <c r="L160" s="65"/>
      <c r="M160" s="67">
        <v>9.091387119455176E-3</v>
      </c>
      <c r="N160" s="68">
        <v>584</v>
      </c>
      <c r="O160" s="68" t="s">
        <v>410</v>
      </c>
    </row>
    <row r="161" spans="1:15" s="68" customFormat="1" ht="11.5">
      <c r="A161" s="62">
        <v>5</v>
      </c>
      <c r="B161" s="63">
        <v>433</v>
      </c>
      <c r="C161" s="64" t="s">
        <v>171</v>
      </c>
      <c r="D161" s="65">
        <v>25483064.149999999</v>
      </c>
      <c r="E161" s="66">
        <v>4.9141514131705213E-2</v>
      </c>
      <c r="F161" s="65">
        <v>26741854.946034014</v>
      </c>
      <c r="G161" s="65">
        <v>26193778.84</v>
      </c>
      <c r="H161" s="65">
        <v>548076.10603401437</v>
      </c>
      <c r="I161" s="65">
        <v>-2182875.4435645035</v>
      </c>
      <c r="J161" s="65">
        <v>-1634799.3375304891</v>
      </c>
      <c r="K161" s="65">
        <v>920241.13760643813</v>
      </c>
      <c r="L161" s="65"/>
      <c r="M161" s="67">
        <v>1.356351837596269E-3</v>
      </c>
      <c r="N161" s="68">
        <v>595</v>
      </c>
      <c r="O161" s="68" t="s">
        <v>171</v>
      </c>
    </row>
    <row r="162" spans="1:15" s="68" customFormat="1" ht="11.5">
      <c r="A162" s="62">
        <v>1</v>
      </c>
      <c r="B162" s="63">
        <v>434</v>
      </c>
      <c r="C162" s="64" t="s">
        <v>408</v>
      </c>
      <c r="D162" s="65">
        <v>48403220.75</v>
      </c>
      <c r="E162" s="66">
        <v>-1.6891672254563221E-2</v>
      </c>
      <c r="F162" s="65">
        <v>50794202.007978052</v>
      </c>
      <c r="G162" s="65">
        <v>50783266.590000004</v>
      </c>
      <c r="H162" s="65">
        <v>10935.417978048325</v>
      </c>
      <c r="I162" s="65">
        <v>-4146212.6117438208</v>
      </c>
      <c r="J162" s="65">
        <v>-4135277.1937657725</v>
      </c>
      <c r="K162" s="65">
        <v>1747930.88714159</v>
      </c>
      <c r="L162" s="65"/>
      <c r="M162" s="67">
        <v>2.5762913369992185E-3</v>
      </c>
      <c r="N162" s="68">
        <v>599</v>
      </c>
      <c r="O162" s="68" t="s">
        <v>408</v>
      </c>
    </row>
    <row r="163" spans="1:15" s="68" customFormat="1" ht="11.5">
      <c r="A163" s="62">
        <v>13</v>
      </c>
      <c r="B163" s="63">
        <v>435</v>
      </c>
      <c r="C163" s="64" t="s">
        <v>173</v>
      </c>
      <c r="D163" s="65">
        <v>1681568.45</v>
      </c>
      <c r="E163" s="66">
        <v>-1.614917634823643E-2</v>
      </c>
      <c r="F163" s="65">
        <v>1764633.1425072071</v>
      </c>
      <c r="G163" s="65">
        <v>1735475.64</v>
      </c>
      <c r="H163" s="65">
        <v>29157.502507207217</v>
      </c>
      <c r="I163" s="65">
        <v>-144042.90059356243</v>
      </c>
      <c r="J163" s="65">
        <v>-114885.39808635521</v>
      </c>
      <c r="K163" s="65">
        <v>60724.583758154331</v>
      </c>
      <c r="L163" s="65"/>
      <c r="M163" s="67">
        <v>8.9502519939361759E-5</v>
      </c>
      <c r="N163" s="68">
        <v>601</v>
      </c>
      <c r="O163" s="68" t="s">
        <v>173</v>
      </c>
    </row>
    <row r="164" spans="1:15" s="68" customFormat="1" ht="11.5">
      <c r="A164" s="62">
        <v>17</v>
      </c>
      <c r="B164" s="63">
        <v>436</v>
      </c>
      <c r="C164" s="64" t="s">
        <v>174</v>
      </c>
      <c r="D164" s="65">
        <v>5164403.92</v>
      </c>
      <c r="E164" s="66">
        <v>4.8043402227814239E-2</v>
      </c>
      <c r="F164" s="65">
        <v>5419510.7659912016</v>
      </c>
      <c r="G164" s="65">
        <v>5206417.16</v>
      </c>
      <c r="H164" s="65">
        <v>213093.60599120148</v>
      </c>
      <c r="I164" s="65">
        <v>-442382.06328952243</v>
      </c>
      <c r="J164" s="65">
        <v>-229288.45729832095</v>
      </c>
      <c r="K164" s="65">
        <v>186496.29065113617</v>
      </c>
      <c r="L164" s="65"/>
      <c r="M164" s="67">
        <v>2.7487859017854313E-4</v>
      </c>
      <c r="N164" s="68">
        <v>605</v>
      </c>
      <c r="O164" s="68" t="s">
        <v>174</v>
      </c>
    </row>
    <row r="165" spans="1:15" s="68" customFormat="1" ht="11.5">
      <c r="A165" s="62">
        <v>21</v>
      </c>
      <c r="B165" s="63">
        <v>438</v>
      </c>
      <c r="C165" s="64" t="s">
        <v>175</v>
      </c>
      <c r="D165" s="65">
        <v>1338563.1499999999</v>
      </c>
      <c r="E165" s="66">
        <v>-1.438912212603531E-2</v>
      </c>
      <c r="F165" s="65">
        <v>1404684.3575287382</v>
      </c>
      <c r="G165" s="65">
        <v>1348514.27</v>
      </c>
      <c r="H165" s="65">
        <v>56170.087528738193</v>
      </c>
      <c r="I165" s="65">
        <v>-114661.1181683718</v>
      </c>
      <c r="J165" s="65">
        <v>-58491.030639633609</v>
      </c>
      <c r="K165" s="65">
        <v>48338.020446181603</v>
      </c>
      <c r="L165" s="65"/>
      <c r="M165" s="67">
        <v>7.1245850873908752E-5</v>
      </c>
      <c r="N165" s="68">
        <v>606</v>
      </c>
      <c r="O165" s="68" t="s">
        <v>175</v>
      </c>
    </row>
    <row r="166" spans="1:15" s="68" customFormat="1" ht="11.5">
      <c r="A166" s="62">
        <v>2</v>
      </c>
      <c r="B166" s="63">
        <v>423</v>
      </c>
      <c r="C166" s="64" t="s">
        <v>406</v>
      </c>
      <c r="D166" s="65">
        <v>68169968.719999999</v>
      </c>
      <c r="E166" s="66">
        <v>1.0343423930698668E-2</v>
      </c>
      <c r="F166" s="65">
        <v>71537371.034162551</v>
      </c>
      <c r="G166" s="65">
        <v>70559970.939999998</v>
      </c>
      <c r="H166" s="65">
        <v>977400.09416255355</v>
      </c>
      <c r="I166" s="65">
        <v>-5839429.2708103685</v>
      </c>
      <c r="J166" s="65">
        <v>-4862029.1766478149</v>
      </c>
      <c r="K166" s="65">
        <v>2461745.1494932608</v>
      </c>
      <c r="L166" s="65"/>
      <c r="M166" s="67">
        <v>3.628388713303623E-3</v>
      </c>
      <c r="N166" s="68">
        <v>572</v>
      </c>
      <c r="O166" s="68" t="s">
        <v>406</v>
      </c>
    </row>
    <row r="167" spans="1:15" s="68" customFormat="1" ht="11.5">
      <c r="A167" s="62">
        <v>9</v>
      </c>
      <c r="B167" s="63">
        <v>441</v>
      </c>
      <c r="C167" s="64" t="s">
        <v>177</v>
      </c>
      <c r="D167" s="65">
        <v>13459387.789999999</v>
      </c>
      <c r="E167" s="66">
        <v>-7.8444958108317387E-4</v>
      </c>
      <c r="F167" s="65">
        <v>14124243.215963544</v>
      </c>
      <c r="G167" s="65">
        <v>13794312.289999999</v>
      </c>
      <c r="H167" s="65">
        <v>329930.92596354522</v>
      </c>
      <c r="I167" s="65">
        <v>-1152929.1343954378</v>
      </c>
      <c r="J167" s="65">
        <v>-822998.20843189256</v>
      </c>
      <c r="K167" s="65">
        <v>486043.68212744163</v>
      </c>
      <c r="L167" s="65"/>
      <c r="M167" s="67">
        <v>7.1638423285479526E-4</v>
      </c>
      <c r="N167" s="68">
        <v>611</v>
      </c>
      <c r="O167" s="68" t="s">
        <v>177</v>
      </c>
    </row>
    <row r="168" spans="1:15" s="68" customFormat="1" ht="11.5">
      <c r="A168" s="62">
        <v>4</v>
      </c>
      <c r="B168" s="63">
        <v>442</v>
      </c>
      <c r="C168" s="64" t="s">
        <v>2231</v>
      </c>
      <c r="D168" s="65">
        <v>10773224.91</v>
      </c>
      <c r="E168" s="66">
        <v>7.0625581099561536E-3</v>
      </c>
      <c r="F168" s="65">
        <v>11305391.53958926</v>
      </c>
      <c r="G168" s="65">
        <v>11185955.77</v>
      </c>
      <c r="H168" s="65">
        <v>119435.76958926022</v>
      </c>
      <c r="I168" s="65">
        <v>-922832.82597459585</v>
      </c>
      <c r="J168" s="65">
        <v>-803397.05638533563</v>
      </c>
      <c r="K168" s="65">
        <v>389041.31341946253</v>
      </c>
      <c r="L168" s="65"/>
      <c r="M168" s="67">
        <v>5.734115535519853E-4</v>
      </c>
      <c r="N168" s="68">
        <v>614</v>
      </c>
      <c r="O168" s="68" t="s">
        <v>2231</v>
      </c>
    </row>
    <row r="169" spans="1:15" s="68" customFormat="1" ht="11.5">
      <c r="A169" s="62">
        <v>15</v>
      </c>
      <c r="B169" s="63">
        <v>475</v>
      </c>
      <c r="C169" s="64" t="s">
        <v>412</v>
      </c>
      <c r="D169" s="65">
        <v>17061378.850000001</v>
      </c>
      <c r="E169" s="66">
        <v>-1.5984384564407555E-5</v>
      </c>
      <c r="F169" s="65">
        <v>17904162.37625147</v>
      </c>
      <c r="G169" s="65">
        <v>17703075.039999999</v>
      </c>
      <c r="H169" s="65">
        <v>201087.33625147119</v>
      </c>
      <c r="I169" s="65">
        <v>-1461475.1470150733</v>
      </c>
      <c r="J169" s="65">
        <v>-1260387.8107636021</v>
      </c>
      <c r="K169" s="65">
        <v>616118.32037311827</v>
      </c>
      <c r="L169" s="65"/>
      <c r="M169" s="67">
        <v>9.0810243300837984E-4</v>
      </c>
      <c r="N169" s="68">
        <v>628</v>
      </c>
      <c r="O169" s="68" t="s">
        <v>412</v>
      </c>
    </row>
    <row r="170" spans="1:15" s="68" customFormat="1" ht="11.5">
      <c r="A170" s="62">
        <v>21</v>
      </c>
      <c r="B170" s="63">
        <v>478</v>
      </c>
      <c r="C170" s="64" t="s">
        <v>413</v>
      </c>
      <c r="D170" s="65">
        <v>42035520.549999997</v>
      </c>
      <c r="E170" s="66">
        <v>8.0144037357183593E-3</v>
      </c>
      <c r="F170" s="65">
        <v>44111955.552610882</v>
      </c>
      <c r="G170" s="65">
        <v>43419348.159999996</v>
      </c>
      <c r="H170" s="65">
        <v>692607.3926108852</v>
      </c>
      <c r="I170" s="65">
        <v>-3600756.3700319789</v>
      </c>
      <c r="J170" s="65">
        <v>-2908148.9774210937</v>
      </c>
      <c r="K170" s="65">
        <v>1517981.3158697719</v>
      </c>
      <c r="L170" s="65"/>
      <c r="M170" s="67">
        <v>2.2373665586957379E-3</v>
      </c>
      <c r="N170" s="68">
        <v>633</v>
      </c>
      <c r="O170" s="68" t="s">
        <v>413</v>
      </c>
    </row>
    <row r="171" spans="1:15" s="68" customFormat="1" ht="11.5">
      <c r="A171" s="62">
        <v>2</v>
      </c>
      <c r="B171" s="63">
        <v>480</v>
      </c>
      <c r="C171" s="64" t="s">
        <v>182</v>
      </c>
      <c r="D171" s="65">
        <v>5752549.3099999996</v>
      </c>
      <c r="E171" s="66">
        <v>2.7685010907498732E-2</v>
      </c>
      <c r="F171" s="65">
        <v>6036708.8632835411</v>
      </c>
      <c r="G171" s="65">
        <v>5718906.9900000002</v>
      </c>
      <c r="H171" s="65">
        <v>317801.87328354083</v>
      </c>
      <c r="I171" s="65">
        <v>-492762.50896589801</v>
      </c>
      <c r="J171" s="65">
        <v>-174960.63568235718</v>
      </c>
      <c r="K171" s="65">
        <v>207735.32138879504</v>
      </c>
      <c r="L171" s="65"/>
      <c r="M171" s="67">
        <v>3.0618299202773264E-4</v>
      </c>
      <c r="N171" s="68">
        <v>638</v>
      </c>
      <c r="O171" s="68" t="s">
        <v>182</v>
      </c>
    </row>
    <row r="172" spans="1:15" s="68" customFormat="1" ht="11.5">
      <c r="A172" s="62">
        <v>2</v>
      </c>
      <c r="B172" s="63">
        <v>481</v>
      </c>
      <c r="C172" s="64" t="s">
        <v>183</v>
      </c>
      <c r="D172" s="65">
        <v>36412269.850000001</v>
      </c>
      <c r="E172" s="66">
        <v>1.4333932906695615E-2</v>
      </c>
      <c r="F172" s="65">
        <v>38210932.282433063</v>
      </c>
      <c r="G172" s="65">
        <v>37201550.189999998</v>
      </c>
      <c r="H172" s="65">
        <v>1009382.0924330652</v>
      </c>
      <c r="I172" s="65">
        <v>-3119069.5605578953</v>
      </c>
      <c r="J172" s="65">
        <v>-2109687.4681248302</v>
      </c>
      <c r="K172" s="65">
        <v>1314915.2092683725</v>
      </c>
      <c r="L172" s="65"/>
      <c r="M172" s="67">
        <v>1.938065565090167E-3</v>
      </c>
      <c r="N172" s="68">
        <v>641</v>
      </c>
      <c r="O172" s="68" t="s">
        <v>183</v>
      </c>
    </row>
    <row r="173" spans="1:15" s="68" customFormat="1" ht="11.5">
      <c r="A173" s="62">
        <v>17</v>
      </c>
      <c r="B173" s="63">
        <v>483</v>
      </c>
      <c r="C173" s="64" t="s">
        <v>184</v>
      </c>
      <c r="D173" s="65">
        <v>2291743.5699999998</v>
      </c>
      <c r="E173" s="66">
        <v>3.2938205560396941E-3</v>
      </c>
      <c r="F173" s="65">
        <v>2404949.1757232868</v>
      </c>
      <c r="G173" s="65">
        <v>2404846.73</v>
      </c>
      <c r="H173" s="65">
        <v>102.44572328682989</v>
      </c>
      <c r="I173" s="65">
        <v>-196310.40962944203</v>
      </c>
      <c r="J173" s="65">
        <v>-196207.9639061552</v>
      </c>
      <c r="K173" s="65">
        <v>82759.149274403084</v>
      </c>
      <c r="L173" s="65"/>
      <c r="M173" s="67">
        <v>1.2197946778189677E-4</v>
      </c>
      <c r="N173" s="68">
        <v>646</v>
      </c>
      <c r="O173" s="68" t="s">
        <v>184</v>
      </c>
    </row>
    <row r="174" spans="1:15" s="68" customFormat="1" ht="11.5">
      <c r="A174" s="62">
        <v>8</v>
      </c>
      <c r="B174" s="63">
        <v>489</v>
      </c>
      <c r="C174" s="64" t="s">
        <v>186</v>
      </c>
      <c r="D174" s="65">
        <v>4730877.8899999997</v>
      </c>
      <c r="E174" s="66">
        <v>-5.975969959268114E-3</v>
      </c>
      <c r="F174" s="65">
        <v>4964569.7847438585</v>
      </c>
      <c r="G174" s="65">
        <v>4874343.7</v>
      </c>
      <c r="H174" s="65">
        <v>90226.084743858315</v>
      </c>
      <c r="I174" s="65">
        <v>-405246.28874284145</v>
      </c>
      <c r="J174" s="65">
        <v>-315020.20399898314</v>
      </c>
      <c r="K174" s="65">
        <v>170840.85437075453</v>
      </c>
      <c r="L174" s="65"/>
      <c r="M174" s="67">
        <v>2.5180389931816967E-4</v>
      </c>
      <c r="N174" s="68">
        <v>658</v>
      </c>
      <c r="O174" s="68" t="s">
        <v>186</v>
      </c>
    </row>
    <row r="175" spans="1:15" s="68" customFormat="1" ht="11.5">
      <c r="A175" s="62">
        <v>17</v>
      </c>
      <c r="B175" s="63">
        <v>494</v>
      </c>
      <c r="C175" s="64" t="s">
        <v>188</v>
      </c>
      <c r="D175" s="65">
        <v>24903769.940000001</v>
      </c>
      <c r="E175" s="66">
        <v>2.0181333778455064E-2</v>
      </c>
      <c r="F175" s="65">
        <v>26133945.251826487</v>
      </c>
      <c r="G175" s="65">
        <v>25674880.469999999</v>
      </c>
      <c r="H175" s="65">
        <v>459064.78182648867</v>
      </c>
      <c r="I175" s="65">
        <v>-2133253.1886361027</v>
      </c>
      <c r="J175" s="65">
        <v>-1674188.406809614</v>
      </c>
      <c r="K175" s="65">
        <v>899321.73954342224</v>
      </c>
      <c r="L175" s="65"/>
      <c r="M175" s="67">
        <v>1.3255185452724974E-3</v>
      </c>
      <c r="N175" s="68">
        <v>673</v>
      </c>
      <c r="O175" s="68" t="s">
        <v>188</v>
      </c>
    </row>
    <row r="176" spans="1:15" s="68" customFormat="1" ht="11.5">
      <c r="A176" s="62">
        <v>13</v>
      </c>
      <c r="B176" s="63">
        <v>495</v>
      </c>
      <c r="C176" s="64" t="s">
        <v>189</v>
      </c>
      <c r="D176" s="65">
        <v>4097440.83</v>
      </c>
      <c r="E176" s="66">
        <v>3.4682150091751855E-3</v>
      </c>
      <c r="F176" s="65">
        <v>4299842.7379392367</v>
      </c>
      <c r="G176" s="65">
        <v>4277677.0199999996</v>
      </c>
      <c r="H176" s="65">
        <v>22165.717939237133</v>
      </c>
      <c r="I176" s="65">
        <v>-350986.16542412771</v>
      </c>
      <c r="J176" s="65">
        <v>-328820.44748489058</v>
      </c>
      <c r="K176" s="65">
        <v>147966.25666675443</v>
      </c>
      <c r="L176" s="65"/>
      <c r="M176" s="67">
        <v>2.1808882034354891E-4</v>
      </c>
      <c r="N176" s="68">
        <v>675</v>
      </c>
      <c r="O176" s="68" t="s">
        <v>189</v>
      </c>
    </row>
    <row r="177" spans="1:15" s="68" customFormat="1" ht="11.5">
      <c r="A177" s="62">
        <v>19</v>
      </c>
      <c r="B177" s="63">
        <v>498</v>
      </c>
      <c r="C177" s="64" t="s">
        <v>190</v>
      </c>
      <c r="D177" s="65">
        <v>6922521.7599999998</v>
      </c>
      <c r="E177" s="66">
        <v>-6.379038007097387E-3</v>
      </c>
      <c r="F177" s="65">
        <v>7264474.6203601295</v>
      </c>
      <c r="G177" s="65">
        <v>7213381.2199999997</v>
      </c>
      <c r="H177" s="65">
        <v>51093.400360129774</v>
      </c>
      <c r="I177" s="65">
        <v>-592982.17312084616</v>
      </c>
      <c r="J177" s="65">
        <v>-541888.77276071638</v>
      </c>
      <c r="K177" s="65">
        <v>249985.21614315847</v>
      </c>
      <c r="L177" s="65"/>
      <c r="M177" s="67">
        <v>3.6845549870721328E-4</v>
      </c>
      <c r="N177" s="68">
        <v>679</v>
      </c>
      <c r="O177" s="68" t="s">
        <v>190</v>
      </c>
    </row>
    <row r="178" spans="1:15" s="68" customFormat="1" ht="11.5">
      <c r="A178" s="62">
        <v>13</v>
      </c>
      <c r="B178" s="63">
        <v>500</v>
      </c>
      <c r="C178" s="64" t="s">
        <v>192</v>
      </c>
      <c r="D178" s="65">
        <v>33598898.719999999</v>
      </c>
      <c r="E178" s="66">
        <v>1.5030963008808651E-2</v>
      </c>
      <c r="F178" s="65">
        <v>35258588.630783945</v>
      </c>
      <c r="G178" s="65">
        <v>34843054.469999999</v>
      </c>
      <c r="H178" s="65">
        <v>415534.16078394651</v>
      </c>
      <c r="I178" s="65">
        <v>-2878076.6125685414</v>
      </c>
      <c r="J178" s="65">
        <v>-2462542.4517845949</v>
      </c>
      <c r="K178" s="65">
        <v>1213319.1125846733</v>
      </c>
      <c r="L178" s="65"/>
      <c r="M178" s="67">
        <v>1.7883221480680114E-3</v>
      </c>
      <c r="N178" s="68">
        <v>683</v>
      </c>
      <c r="O178" s="68" t="s">
        <v>192</v>
      </c>
    </row>
    <row r="179" spans="1:15" s="68" customFormat="1" ht="11.5">
      <c r="A179" s="62">
        <v>2</v>
      </c>
      <c r="B179" s="63">
        <v>503</v>
      </c>
      <c r="C179" s="64" t="s">
        <v>193</v>
      </c>
      <c r="D179" s="65">
        <v>24824302.800000001</v>
      </c>
      <c r="E179" s="66">
        <v>3.9080945754817305E-2</v>
      </c>
      <c r="F179" s="65">
        <v>26050552.661424197</v>
      </c>
      <c r="G179" s="65">
        <v>25334649.260000002</v>
      </c>
      <c r="H179" s="65">
        <v>715903.40142419562</v>
      </c>
      <c r="I179" s="65">
        <v>-2126446.0453720419</v>
      </c>
      <c r="J179" s="65">
        <v>-1410542.6439478463</v>
      </c>
      <c r="K179" s="65">
        <v>896452.03239653155</v>
      </c>
      <c r="L179" s="65"/>
      <c r="M179" s="67">
        <v>1.3212888576363063E-3</v>
      </c>
      <c r="N179" s="68">
        <v>2007</v>
      </c>
      <c r="O179" s="68" t="s">
        <v>193</v>
      </c>
    </row>
    <row r="180" spans="1:15" s="68" customFormat="1" ht="11.5">
      <c r="A180" s="62">
        <v>1</v>
      </c>
      <c r="B180" s="63">
        <v>505</v>
      </c>
      <c r="C180" s="64" t="s">
        <v>195</v>
      </c>
      <c r="D180" s="65">
        <v>70632077.459999993</v>
      </c>
      <c r="E180" s="66">
        <v>1.1733774269171262E-2</v>
      </c>
      <c r="F180" s="65">
        <v>74121100.934102476</v>
      </c>
      <c r="G180" s="65">
        <v>73029223.609999999</v>
      </c>
      <c r="H180" s="65">
        <v>1091877.3241024762</v>
      </c>
      <c r="I180" s="65">
        <v>-6050333.1352866311</v>
      </c>
      <c r="J180" s="65">
        <v>-4958455.8111841548</v>
      </c>
      <c r="K180" s="65">
        <v>2550656.5038920743</v>
      </c>
      <c r="L180" s="65"/>
      <c r="M180" s="67">
        <v>3.7594359725422973E-3</v>
      </c>
      <c r="N180" s="68">
        <v>693</v>
      </c>
      <c r="O180" s="68" t="s">
        <v>195</v>
      </c>
    </row>
    <row r="181" spans="1:15" s="68" customFormat="1" ht="11.5">
      <c r="A181" s="62">
        <v>6</v>
      </c>
      <c r="B181" s="63">
        <v>508</v>
      </c>
      <c r="C181" s="64" t="s">
        <v>197</v>
      </c>
      <c r="D181" s="65">
        <v>36172185.509999998</v>
      </c>
      <c r="E181" s="66">
        <v>-8.584585919794838E-3</v>
      </c>
      <c r="F181" s="65">
        <v>37958988.45977097</v>
      </c>
      <c r="G181" s="65">
        <v>37625964.109999999</v>
      </c>
      <c r="H181" s="65">
        <v>333024.34977097064</v>
      </c>
      <c r="I181" s="65">
        <v>-3098503.9720915491</v>
      </c>
      <c r="J181" s="65">
        <v>-2765479.6223205784</v>
      </c>
      <c r="K181" s="65">
        <v>1306245.3144369421</v>
      </c>
      <c r="L181" s="65"/>
      <c r="M181" s="67">
        <v>1.9252869277245701E-3</v>
      </c>
      <c r="N181" s="68">
        <v>2162</v>
      </c>
      <c r="O181" s="68" t="s">
        <v>197</v>
      </c>
    </row>
    <row r="182" spans="1:15" s="68" customFormat="1" ht="11.5">
      <c r="A182" s="62">
        <v>10</v>
      </c>
      <c r="B182" s="63">
        <v>507</v>
      </c>
      <c r="C182" s="64" t="s">
        <v>196</v>
      </c>
      <c r="D182" s="65">
        <v>16005665.550000001</v>
      </c>
      <c r="E182" s="66">
        <v>2.0941186976036045E-3</v>
      </c>
      <c r="F182" s="65">
        <v>16796299.845787331</v>
      </c>
      <c r="G182" s="65">
        <v>16371941.43</v>
      </c>
      <c r="H182" s="65">
        <v>424358.41578733176</v>
      </c>
      <c r="I182" s="65">
        <v>-1371042.9044696081</v>
      </c>
      <c r="J182" s="65">
        <v>-946684.48868227634</v>
      </c>
      <c r="K182" s="65">
        <v>577994.53735943988</v>
      </c>
      <c r="L182" s="65"/>
      <c r="M182" s="67">
        <v>8.5191144019836399E-4</v>
      </c>
      <c r="N182" s="68">
        <v>696</v>
      </c>
      <c r="O182" s="68" t="s">
        <v>196</v>
      </c>
    </row>
    <row r="183" spans="1:15" s="68" customFormat="1" ht="11.5">
      <c r="A183" s="62">
        <v>1</v>
      </c>
      <c r="B183" s="63">
        <v>504</v>
      </c>
      <c r="C183" s="64" t="s">
        <v>417</v>
      </c>
      <c r="D183" s="65">
        <v>5498471.0999999996</v>
      </c>
      <c r="E183" s="66">
        <v>-1.0614037604173329E-2</v>
      </c>
      <c r="F183" s="65">
        <v>5770079.9132964583</v>
      </c>
      <c r="G183" s="65">
        <v>5748792.0199999996</v>
      </c>
      <c r="H183" s="65">
        <v>21287.893296458758</v>
      </c>
      <c r="I183" s="65">
        <v>-470998.20769941062</v>
      </c>
      <c r="J183" s="65">
        <v>-449710.31440295186</v>
      </c>
      <c r="K183" s="65">
        <v>198560.08172235926</v>
      </c>
      <c r="L183" s="65"/>
      <c r="M183" s="67">
        <v>2.9265952228335065E-4</v>
      </c>
      <c r="N183" s="68">
        <v>690</v>
      </c>
      <c r="O183" s="68" t="s">
        <v>417</v>
      </c>
    </row>
    <row r="184" spans="1:15" s="68" customFormat="1" ht="11.5">
      <c r="A184" s="62">
        <v>4</v>
      </c>
      <c r="B184" s="63">
        <v>531</v>
      </c>
      <c r="C184" s="64" t="s">
        <v>199</v>
      </c>
      <c r="D184" s="65">
        <v>17069264.800000001</v>
      </c>
      <c r="E184" s="66">
        <v>-1.4075018579074958E-2</v>
      </c>
      <c r="F184" s="65">
        <v>17912437.869723149</v>
      </c>
      <c r="G184" s="65">
        <v>18054526.57</v>
      </c>
      <c r="H184" s="65">
        <v>-142088.70027685165</v>
      </c>
      <c r="I184" s="65">
        <v>-1462150.6563063755</v>
      </c>
      <c r="J184" s="65">
        <v>-1604239.3565832272</v>
      </c>
      <c r="K184" s="65">
        <v>616403.0967860485</v>
      </c>
      <c r="L184" s="65"/>
      <c r="M184" s="67">
        <v>9.0852216757054754E-4</v>
      </c>
      <c r="N184" s="68">
        <v>703</v>
      </c>
      <c r="O184" s="68" t="s">
        <v>199</v>
      </c>
    </row>
    <row r="185" spans="1:15" s="68" customFormat="1" ht="11.5">
      <c r="A185" s="62">
        <v>17</v>
      </c>
      <c r="B185" s="63">
        <v>535</v>
      </c>
      <c r="C185" s="64" t="s">
        <v>200</v>
      </c>
      <c r="D185" s="65">
        <v>27404424.539999999</v>
      </c>
      <c r="E185" s="66">
        <v>-5.5967445916047373E-3</v>
      </c>
      <c r="F185" s="65">
        <v>28758125.067476038</v>
      </c>
      <c r="G185" s="65">
        <v>28557930.649999999</v>
      </c>
      <c r="H185" s="65">
        <v>200194.41747603938</v>
      </c>
      <c r="I185" s="65">
        <v>-2347458.8856843761</v>
      </c>
      <c r="J185" s="65">
        <v>-2147264.4682083367</v>
      </c>
      <c r="K185" s="65">
        <v>989625.05708480091</v>
      </c>
      <c r="L185" s="65"/>
      <c r="M185" s="67">
        <v>1.458617431730528E-3</v>
      </c>
      <c r="N185" s="68">
        <v>716</v>
      </c>
      <c r="O185" s="68" t="s">
        <v>200</v>
      </c>
    </row>
    <row r="186" spans="1:15" s="68" customFormat="1" ht="11.5">
      <c r="A186" s="62">
        <v>6</v>
      </c>
      <c r="B186" s="63">
        <v>536</v>
      </c>
      <c r="C186" s="64" t="s">
        <v>201</v>
      </c>
      <c r="D186" s="65">
        <v>113031844.92</v>
      </c>
      <c r="E186" s="66">
        <v>8.5046183729891364E-3</v>
      </c>
      <c r="F186" s="65">
        <v>118615296.15673207</v>
      </c>
      <c r="G186" s="65">
        <v>118000290.94</v>
      </c>
      <c r="H186" s="65">
        <v>615005.21673206985</v>
      </c>
      <c r="I186" s="65">
        <v>-9682290.8408626057</v>
      </c>
      <c r="J186" s="65">
        <v>-9067285.6241305359</v>
      </c>
      <c r="K186" s="65">
        <v>4081791.4573642556</v>
      </c>
      <c r="L186" s="65"/>
      <c r="M186" s="67">
        <v>6.0161897981227865E-3</v>
      </c>
      <c r="N186" s="68">
        <v>717</v>
      </c>
      <c r="O186" s="68" t="s">
        <v>201</v>
      </c>
    </row>
    <row r="187" spans="1:15" s="68" customFormat="1" ht="11.5">
      <c r="A187" s="62">
        <v>2</v>
      </c>
      <c r="B187" s="63">
        <v>538</v>
      </c>
      <c r="C187" s="64" t="s">
        <v>419</v>
      </c>
      <c r="D187" s="65">
        <v>16214183.18</v>
      </c>
      <c r="E187" s="66">
        <v>1.2332922103172184E-2</v>
      </c>
      <c r="F187" s="65">
        <v>17015117.652873959</v>
      </c>
      <c r="G187" s="65">
        <v>16754429.140000001</v>
      </c>
      <c r="H187" s="65">
        <v>260688.5128739588</v>
      </c>
      <c r="I187" s="65">
        <v>-1388904.4933035893</v>
      </c>
      <c r="J187" s="65">
        <v>-1128215.9804296305</v>
      </c>
      <c r="K187" s="65">
        <v>585524.49921617354</v>
      </c>
      <c r="L187" s="65"/>
      <c r="M187" s="67">
        <v>8.6300991991638165E-4</v>
      </c>
      <c r="N187" s="68">
        <v>722</v>
      </c>
      <c r="O187" s="68" t="s">
        <v>419</v>
      </c>
    </row>
    <row r="188" spans="1:15" s="68" customFormat="1" ht="11.5">
      <c r="A188" s="62">
        <v>12</v>
      </c>
      <c r="B188" s="63">
        <v>541</v>
      </c>
      <c r="C188" s="64" t="s">
        <v>203</v>
      </c>
      <c r="D188" s="65">
        <v>20160098.07</v>
      </c>
      <c r="E188" s="66">
        <v>-1.7682187646910624E-2</v>
      </c>
      <c r="F188" s="65">
        <v>21155949.500906475</v>
      </c>
      <c r="G188" s="65">
        <v>21174331.219999999</v>
      </c>
      <c r="H188" s="65">
        <v>-18381.71909352392</v>
      </c>
      <c r="I188" s="65">
        <v>-1726910.969490109</v>
      </c>
      <c r="J188" s="65">
        <v>-1745292.6885836329</v>
      </c>
      <c r="K188" s="65">
        <v>728018.87061113713</v>
      </c>
      <c r="L188" s="65"/>
      <c r="M188" s="67">
        <v>1.073033678462309E-3</v>
      </c>
      <c r="N188" s="68">
        <v>730</v>
      </c>
      <c r="O188" s="68" t="s">
        <v>203</v>
      </c>
    </row>
    <row r="189" spans="1:15" s="68" customFormat="1" ht="11.5">
      <c r="A189" s="62">
        <v>1</v>
      </c>
      <c r="B189" s="63">
        <v>543</v>
      </c>
      <c r="C189" s="64" t="s">
        <v>204</v>
      </c>
      <c r="D189" s="65">
        <v>165393129.36000001</v>
      </c>
      <c r="E189" s="66">
        <v>1.0271027419907647E-2</v>
      </c>
      <c r="F189" s="65">
        <v>173563078.92886421</v>
      </c>
      <c r="G189" s="65">
        <v>172038041.22</v>
      </c>
      <c r="H189" s="65">
        <v>1525037.708864212</v>
      </c>
      <c r="I189" s="65">
        <v>-14167550.593174305</v>
      </c>
      <c r="J189" s="65">
        <v>-12642512.884310093</v>
      </c>
      <c r="K189" s="65">
        <v>5972655.4318050966</v>
      </c>
      <c r="L189" s="65"/>
      <c r="M189" s="67">
        <v>8.8031515210557389E-3</v>
      </c>
      <c r="N189" s="68">
        <v>732</v>
      </c>
      <c r="O189" s="68" t="s">
        <v>204</v>
      </c>
    </row>
    <row r="190" spans="1:15" s="68" customFormat="1" ht="11.5">
      <c r="A190" s="62">
        <v>15</v>
      </c>
      <c r="B190" s="63">
        <v>893</v>
      </c>
      <c r="C190" s="64" t="s">
        <v>446</v>
      </c>
      <c r="D190" s="65">
        <v>21725824.890000001</v>
      </c>
      <c r="E190" s="66">
        <v>1.5418182352114953E-2</v>
      </c>
      <c r="F190" s="65">
        <v>22799018.766795963</v>
      </c>
      <c r="G190" s="65">
        <v>22950675.73</v>
      </c>
      <c r="H190" s="65">
        <v>-151656.9632040374</v>
      </c>
      <c r="I190" s="65">
        <v>-1861030.8934753234</v>
      </c>
      <c r="J190" s="65">
        <v>-2012687.8566793608</v>
      </c>
      <c r="K190" s="65">
        <v>784560.19631422032</v>
      </c>
      <c r="L190" s="65"/>
      <c r="M190" s="67">
        <v>1.1563704560562534E-3</v>
      </c>
      <c r="N190" s="68">
        <v>1158</v>
      </c>
      <c r="O190" s="68" t="s">
        <v>446</v>
      </c>
    </row>
    <row r="191" spans="1:15" s="68" customFormat="1" ht="11.5">
      <c r="A191" s="62">
        <v>10</v>
      </c>
      <c r="B191" s="63">
        <v>740</v>
      </c>
      <c r="C191" s="64" t="s">
        <v>436</v>
      </c>
      <c r="D191" s="65">
        <v>115417651.94</v>
      </c>
      <c r="E191" s="66">
        <v>1.0780357780104201E-2</v>
      </c>
      <c r="F191" s="65">
        <v>121118955.24900293</v>
      </c>
      <c r="G191" s="65">
        <v>120357637.45999999</v>
      </c>
      <c r="H191" s="65">
        <v>761317.78900294006</v>
      </c>
      <c r="I191" s="65">
        <v>-9886658.7114760671</v>
      </c>
      <c r="J191" s="65">
        <v>-9125340.922473127</v>
      </c>
      <c r="K191" s="65">
        <v>4167947.4138564109</v>
      </c>
      <c r="L191" s="65"/>
      <c r="M191" s="67">
        <v>6.1431758511609593E-3</v>
      </c>
      <c r="N191" s="68">
        <v>988</v>
      </c>
      <c r="O191" s="68" t="s">
        <v>436</v>
      </c>
    </row>
    <row r="192" spans="1:15" s="68" customFormat="1" ht="11.5">
      <c r="A192" s="62">
        <v>2</v>
      </c>
      <c r="B192" s="63">
        <v>895</v>
      </c>
      <c r="C192" s="64" t="s">
        <v>447</v>
      </c>
      <c r="D192" s="65">
        <v>53104532.780000001</v>
      </c>
      <c r="E192" s="66">
        <v>-2.3232857162324445E-3</v>
      </c>
      <c r="F192" s="65">
        <v>55727745.46343825</v>
      </c>
      <c r="G192" s="65">
        <v>55304921.609999999</v>
      </c>
      <c r="H192" s="65">
        <v>422823.85343825072</v>
      </c>
      <c r="I192" s="65">
        <v>-4548926.2933644587</v>
      </c>
      <c r="J192" s="65">
        <v>-4126102.439926208</v>
      </c>
      <c r="K192" s="65">
        <v>1917704.0629757072</v>
      </c>
      <c r="L192" s="65"/>
      <c r="M192" s="67">
        <v>2.8265215751475596E-3</v>
      </c>
      <c r="N192" s="68">
        <v>1167</v>
      </c>
      <c r="O192" s="68" t="s">
        <v>447</v>
      </c>
    </row>
    <row r="193" spans="1:15" s="68" customFormat="1" ht="11.5">
      <c r="A193" s="62">
        <v>2</v>
      </c>
      <c r="B193" s="63">
        <v>529</v>
      </c>
      <c r="C193" s="64" t="s">
        <v>418</v>
      </c>
      <c r="D193" s="65">
        <v>69256897.950000003</v>
      </c>
      <c r="E193" s="66">
        <v>1.6065456586816185E-2</v>
      </c>
      <c r="F193" s="65">
        <v>72677991.47266914</v>
      </c>
      <c r="G193" s="65">
        <v>71420488.159999996</v>
      </c>
      <c r="H193" s="65">
        <v>1257503.3126691431</v>
      </c>
      <c r="I193" s="65">
        <v>-5932535.4652261399</v>
      </c>
      <c r="J193" s="65">
        <v>-4675032.1525569968</v>
      </c>
      <c r="K193" s="65">
        <v>2500996.1981593571</v>
      </c>
      <c r="L193" s="65"/>
      <c r="M193" s="67">
        <v>3.6862411932789404E-3</v>
      </c>
      <c r="N193" s="68">
        <v>701</v>
      </c>
      <c r="O193" s="68" t="s">
        <v>418</v>
      </c>
    </row>
    <row r="194" spans="1:15" s="68" customFormat="1" ht="11.5">
      <c r="A194" s="62">
        <v>15</v>
      </c>
      <c r="B194" s="63">
        <v>545</v>
      </c>
      <c r="C194" s="64" t="s">
        <v>420</v>
      </c>
      <c r="D194" s="65">
        <v>26222668.640000001</v>
      </c>
      <c r="E194" s="66">
        <v>-3.7850845112057753E-4</v>
      </c>
      <c r="F194" s="65">
        <v>27517993.791527424</v>
      </c>
      <c r="G194" s="65">
        <v>27350416.02</v>
      </c>
      <c r="H194" s="65">
        <v>167577.77152742445</v>
      </c>
      <c r="I194" s="65">
        <v>-2246229.8529741368</v>
      </c>
      <c r="J194" s="65">
        <v>-2078652.0814467124</v>
      </c>
      <c r="K194" s="65">
        <v>946949.63989839784</v>
      </c>
      <c r="L194" s="65"/>
      <c r="M194" s="67">
        <v>1.3957177436427738E-3</v>
      </c>
      <c r="N194" s="68">
        <v>740</v>
      </c>
      <c r="O194" s="68" t="s">
        <v>420</v>
      </c>
    </row>
    <row r="195" spans="1:15" s="68" customFormat="1" ht="11.5">
      <c r="A195" s="62">
        <v>7</v>
      </c>
      <c r="B195" s="63">
        <v>560</v>
      </c>
      <c r="C195" s="64" t="s">
        <v>206</v>
      </c>
      <c r="D195" s="65">
        <v>48626319.579999998</v>
      </c>
      <c r="E195" s="66">
        <v>2.4113852355544498E-2</v>
      </c>
      <c r="F195" s="65">
        <v>51028321.284819022</v>
      </c>
      <c r="G195" s="65">
        <v>50235945.090000004</v>
      </c>
      <c r="H195" s="65">
        <v>792376.19481901824</v>
      </c>
      <c r="I195" s="65">
        <v>-4165323.2239774354</v>
      </c>
      <c r="J195" s="65">
        <v>-3372947.0291584171</v>
      </c>
      <c r="K195" s="65">
        <v>1755987.403418808</v>
      </c>
      <c r="L195" s="65"/>
      <c r="M195" s="67">
        <v>2.5881659100982341E-3</v>
      </c>
      <c r="N195" s="68">
        <v>744</v>
      </c>
      <c r="O195" s="68" t="s">
        <v>206</v>
      </c>
    </row>
    <row r="196" spans="1:15" s="68" customFormat="1" ht="11.5">
      <c r="A196" s="62">
        <v>2</v>
      </c>
      <c r="B196" s="63">
        <v>561</v>
      </c>
      <c r="C196" s="64" t="s">
        <v>207</v>
      </c>
      <c r="D196" s="65">
        <v>3418671.27</v>
      </c>
      <c r="E196" s="66">
        <v>-5.5879637033385285E-3</v>
      </c>
      <c r="F196" s="65">
        <v>3587543.8947366099</v>
      </c>
      <c r="G196" s="65">
        <v>3483936.45</v>
      </c>
      <c r="H196" s="65">
        <v>103607.4447366097</v>
      </c>
      <c r="I196" s="65">
        <v>-292842.86697141459</v>
      </c>
      <c r="J196" s="65">
        <v>-189235.42223480489</v>
      </c>
      <c r="K196" s="65">
        <v>123454.61754870035</v>
      </c>
      <c r="L196" s="65"/>
      <c r="M196" s="67">
        <v>1.8196089104151436E-4</v>
      </c>
      <c r="N196" s="68">
        <v>747</v>
      </c>
      <c r="O196" s="68" t="s">
        <v>207</v>
      </c>
    </row>
    <row r="197" spans="1:15" s="68" customFormat="1" ht="11.5">
      <c r="A197" s="62">
        <v>6</v>
      </c>
      <c r="B197" s="63">
        <v>562</v>
      </c>
      <c r="C197" s="64" t="s">
        <v>208</v>
      </c>
      <c r="D197" s="65">
        <v>29156594.789999999</v>
      </c>
      <c r="E197" s="66">
        <v>-6.7524943865253338E-3</v>
      </c>
      <c r="F197" s="65">
        <v>30596847.537837051</v>
      </c>
      <c r="G197" s="65">
        <v>30065720.329999998</v>
      </c>
      <c r="H197" s="65">
        <v>531127.20783705264</v>
      </c>
      <c r="I197" s="65">
        <v>-2497549.525850554</v>
      </c>
      <c r="J197" s="65">
        <v>-1966422.3180135014</v>
      </c>
      <c r="K197" s="65">
        <v>1052899.2039711028</v>
      </c>
      <c r="L197" s="65"/>
      <c r="M197" s="67">
        <v>1.5518777761059125E-3</v>
      </c>
      <c r="N197" s="68">
        <v>750</v>
      </c>
      <c r="O197" s="68" t="s">
        <v>208</v>
      </c>
    </row>
    <row r="198" spans="1:15" s="68" customFormat="1" ht="11.5">
      <c r="A198" s="62">
        <v>17</v>
      </c>
      <c r="B198" s="63">
        <v>563</v>
      </c>
      <c r="C198" s="64" t="s">
        <v>209</v>
      </c>
      <c r="D198" s="65">
        <v>21899318.120000001</v>
      </c>
      <c r="E198" s="66">
        <v>-1.0822212065444018E-2</v>
      </c>
      <c r="F198" s="65">
        <v>22981082.068268243</v>
      </c>
      <c r="G198" s="65">
        <v>22743513.129999999</v>
      </c>
      <c r="H198" s="65">
        <v>237568.93826824427</v>
      </c>
      <c r="I198" s="65">
        <v>-1875892.2974714236</v>
      </c>
      <c r="J198" s="65">
        <v>-1638323.3592031794</v>
      </c>
      <c r="K198" s="65">
        <v>790825.36153934558</v>
      </c>
      <c r="L198" s="65"/>
      <c r="M198" s="67">
        <v>1.1656047404396332E-3</v>
      </c>
      <c r="N198" s="68">
        <v>752</v>
      </c>
      <c r="O198" s="68" t="s">
        <v>209</v>
      </c>
    </row>
    <row r="199" spans="1:15" s="68" customFormat="1" ht="11.5">
      <c r="A199" s="62">
        <v>12</v>
      </c>
      <c r="B199" s="63">
        <v>309</v>
      </c>
      <c r="C199" s="64" t="s">
        <v>145</v>
      </c>
      <c r="D199" s="65">
        <v>19828184.030000001</v>
      </c>
      <c r="E199" s="66">
        <v>-9.3671510246284718E-3</v>
      </c>
      <c r="F199" s="65">
        <v>20807639.852585316</v>
      </c>
      <c r="G199" s="65">
        <v>20776982.100000001</v>
      </c>
      <c r="H199" s="65">
        <v>30657.752585314214</v>
      </c>
      <c r="I199" s="65">
        <v>-1698479.2627288841</v>
      </c>
      <c r="J199" s="65">
        <v>-1667821.5101435699</v>
      </c>
      <c r="K199" s="65">
        <v>716032.83345488145</v>
      </c>
      <c r="L199" s="65"/>
      <c r="M199" s="67">
        <v>1.0553673485646151E-3</v>
      </c>
      <c r="N199" s="68">
        <v>761</v>
      </c>
      <c r="O199" s="68" t="s">
        <v>145</v>
      </c>
    </row>
    <row r="200" spans="1:15" s="68" customFormat="1" ht="11.5">
      <c r="A200" s="62">
        <v>7</v>
      </c>
      <c r="B200" s="63">
        <v>576</v>
      </c>
      <c r="C200" s="64" t="s">
        <v>211</v>
      </c>
      <c r="D200" s="65">
        <v>8221188.3200000003</v>
      </c>
      <c r="E200" s="66">
        <v>-1.8477384099877384E-2</v>
      </c>
      <c r="F200" s="65">
        <v>8627291.609963987</v>
      </c>
      <c r="G200" s="65">
        <v>8587191.5399999991</v>
      </c>
      <c r="H200" s="65">
        <v>40100.069963987917</v>
      </c>
      <c r="I200" s="65">
        <v>-704225.75538849854</v>
      </c>
      <c r="J200" s="65">
        <v>-664125.68542451062</v>
      </c>
      <c r="K200" s="65">
        <v>296882.49605860538</v>
      </c>
      <c r="L200" s="65"/>
      <c r="M200" s="67">
        <v>4.3757782892278222E-4</v>
      </c>
      <c r="N200" s="68">
        <v>764</v>
      </c>
      <c r="O200" s="68" t="s">
        <v>211</v>
      </c>
    </row>
    <row r="201" spans="1:15" s="68" customFormat="1" ht="11.5">
      <c r="A201" s="62">
        <v>18</v>
      </c>
      <c r="B201" s="63">
        <v>578</v>
      </c>
      <c r="C201" s="64" t="s">
        <v>213</v>
      </c>
      <c r="D201" s="65">
        <v>9240038.0099999998</v>
      </c>
      <c r="E201" s="66">
        <v>-5.8525221270900683E-3</v>
      </c>
      <c r="F201" s="65">
        <v>9696469.573077647</v>
      </c>
      <c r="G201" s="65">
        <v>9485862.9299999997</v>
      </c>
      <c r="H201" s="65">
        <v>210606.64307764731</v>
      </c>
      <c r="I201" s="65">
        <v>-791500.26664401824</v>
      </c>
      <c r="J201" s="65">
        <v>-580893.62356637092</v>
      </c>
      <c r="K201" s="65">
        <v>333675.06512552296</v>
      </c>
      <c r="L201" s="65"/>
      <c r="M201" s="67">
        <v>4.9180673330930153E-4</v>
      </c>
      <c r="N201" s="68">
        <v>770</v>
      </c>
      <c r="O201" s="68" t="s">
        <v>213</v>
      </c>
    </row>
    <row r="202" spans="1:15" s="68" customFormat="1" ht="11.5">
      <c r="A202" s="62">
        <v>2</v>
      </c>
      <c r="B202" s="63">
        <v>445</v>
      </c>
      <c r="C202" s="64" t="s">
        <v>411</v>
      </c>
      <c r="D202" s="65">
        <v>54392881.130000003</v>
      </c>
      <c r="E202" s="66">
        <v>1.0774347176415311E-2</v>
      </c>
      <c r="F202" s="65">
        <v>57079734.552853242</v>
      </c>
      <c r="G202" s="65">
        <v>55984094.109999999</v>
      </c>
      <c r="H202" s="65">
        <v>1095640.4428532422</v>
      </c>
      <c r="I202" s="65">
        <v>-4659286.0193149131</v>
      </c>
      <c r="J202" s="65">
        <v>-3563645.5764616709</v>
      </c>
      <c r="K202" s="65">
        <v>1964228.7330176879</v>
      </c>
      <c r="L202" s="65"/>
      <c r="M202" s="67">
        <v>2.8950947122593548E-3</v>
      </c>
      <c r="N202" s="68">
        <v>2183</v>
      </c>
      <c r="O202" s="68" t="s">
        <v>411</v>
      </c>
    </row>
    <row r="203" spans="1:15" s="68" customFormat="1" ht="11.5">
      <c r="A203" s="62">
        <v>9</v>
      </c>
      <c r="B203" s="63">
        <v>580</v>
      </c>
      <c r="C203" s="64" t="s">
        <v>214</v>
      </c>
      <c r="D203" s="65">
        <v>12967033.65</v>
      </c>
      <c r="E203" s="66">
        <v>-2.1807694177133668E-2</v>
      </c>
      <c r="F203" s="65">
        <v>13607568.183618218</v>
      </c>
      <c r="G203" s="65">
        <v>13468877.99</v>
      </c>
      <c r="H203" s="65">
        <v>138690.19361821748</v>
      </c>
      <c r="I203" s="65">
        <v>-1110754.1527912999</v>
      </c>
      <c r="J203" s="65">
        <v>-972063.95917308237</v>
      </c>
      <c r="K203" s="65">
        <v>468263.85269908624</v>
      </c>
      <c r="L203" s="65"/>
      <c r="M203" s="67">
        <v>6.9017837948464125E-4</v>
      </c>
      <c r="N203" s="68">
        <v>1864</v>
      </c>
      <c r="O203" s="68" t="s">
        <v>214</v>
      </c>
    </row>
    <row r="204" spans="1:15" s="68" customFormat="1" ht="11.5">
      <c r="A204" s="62">
        <v>6</v>
      </c>
      <c r="B204" s="63">
        <v>581</v>
      </c>
      <c r="C204" s="64" t="s">
        <v>215</v>
      </c>
      <c r="D204" s="65">
        <v>18358428.09</v>
      </c>
      <c r="E204" s="66">
        <v>8.2874733603951894E-3</v>
      </c>
      <c r="F204" s="65">
        <v>19265282.154853277</v>
      </c>
      <c r="G204" s="65">
        <v>19330547.510000002</v>
      </c>
      <c r="H204" s="65">
        <v>-65265.355146724731</v>
      </c>
      <c r="I204" s="65">
        <v>-1572580.1898946988</v>
      </c>
      <c r="J204" s="65">
        <v>-1637845.5450414235</v>
      </c>
      <c r="K204" s="65">
        <v>662957.1958365764</v>
      </c>
      <c r="L204" s="65"/>
      <c r="M204" s="67">
        <v>9.7713868036746528E-4</v>
      </c>
      <c r="N204" s="68">
        <v>777</v>
      </c>
      <c r="O204" s="68" t="s">
        <v>215</v>
      </c>
    </row>
    <row r="205" spans="1:15" s="68" customFormat="1" ht="11.5">
      <c r="A205" s="62">
        <v>15</v>
      </c>
      <c r="B205" s="63">
        <v>599</v>
      </c>
      <c r="C205" s="64" t="s">
        <v>424</v>
      </c>
      <c r="D205" s="65">
        <v>30479194.949999999</v>
      </c>
      <c r="E205" s="66">
        <v>4.6295521571750702E-3</v>
      </c>
      <c r="F205" s="65">
        <v>31984780.379120633</v>
      </c>
      <c r="G205" s="65">
        <v>31835648.489999998</v>
      </c>
      <c r="H205" s="65">
        <v>149131.88912063465</v>
      </c>
      <c r="I205" s="65">
        <v>-2610843.2566956524</v>
      </c>
      <c r="J205" s="65">
        <v>-2461711.3675750177</v>
      </c>
      <c r="K205" s="65">
        <v>1100660.770973902</v>
      </c>
      <c r="L205" s="65"/>
      <c r="M205" s="67">
        <v>1.6222739869721445E-3</v>
      </c>
      <c r="N205" s="68">
        <v>782</v>
      </c>
      <c r="O205" s="68" t="s">
        <v>424</v>
      </c>
    </row>
    <row r="206" spans="1:15" s="68" customFormat="1" ht="11.5">
      <c r="A206" s="62">
        <v>19</v>
      </c>
      <c r="B206" s="63">
        <v>583</v>
      </c>
      <c r="C206" s="64" t="s">
        <v>216</v>
      </c>
      <c r="D206" s="65">
        <v>2841091.75</v>
      </c>
      <c r="E206" s="66">
        <v>0.12234056490905493</v>
      </c>
      <c r="F206" s="65">
        <v>2981433.5913318312</v>
      </c>
      <c r="G206" s="65">
        <v>2944387.68</v>
      </c>
      <c r="H206" s="65">
        <v>37045.911331831012</v>
      </c>
      <c r="I206" s="65">
        <v>-243367.49213060009</v>
      </c>
      <c r="J206" s="65">
        <v>-206321.58079876908</v>
      </c>
      <c r="K206" s="65">
        <v>102597.14015059944</v>
      </c>
      <c r="L206" s="65"/>
      <c r="M206" s="67">
        <v>1.512188641526494E-4</v>
      </c>
      <c r="N206" s="68">
        <v>784</v>
      </c>
      <c r="O206" s="68" t="s">
        <v>216</v>
      </c>
    </row>
    <row r="207" spans="1:15" s="68" customFormat="1" ht="11.5">
      <c r="A207" s="62">
        <v>19</v>
      </c>
      <c r="B207" s="63">
        <v>854</v>
      </c>
      <c r="C207" s="64" t="s">
        <v>304</v>
      </c>
      <c r="D207" s="65">
        <v>9782771.6899999995</v>
      </c>
      <c r="E207" s="66">
        <v>-1.9052149467637513E-2</v>
      </c>
      <c r="F207" s="65">
        <v>10266012.751223562</v>
      </c>
      <c r="G207" s="65">
        <v>10250001.859999999</v>
      </c>
      <c r="H207" s="65">
        <v>16010.891223562881</v>
      </c>
      <c r="I207" s="65">
        <v>-837990.75206970423</v>
      </c>
      <c r="J207" s="65">
        <v>-821979.86084614135</v>
      </c>
      <c r="K207" s="65">
        <v>353274.1940277876</v>
      </c>
      <c r="L207" s="65"/>
      <c r="M207" s="67">
        <v>5.2069406882987652E-4</v>
      </c>
      <c r="N207" s="68">
        <v>787</v>
      </c>
      <c r="O207" s="68" t="s">
        <v>304</v>
      </c>
    </row>
    <row r="208" spans="1:15" s="68" customFormat="1" ht="11.5">
      <c r="A208" s="62">
        <v>2</v>
      </c>
      <c r="B208" s="63">
        <v>577</v>
      </c>
      <c r="C208" s="64" t="s">
        <v>422</v>
      </c>
      <c r="D208" s="65">
        <v>38070504.399999999</v>
      </c>
      <c r="E208" s="66">
        <v>-1.2139455312471853E-3</v>
      </c>
      <c r="F208" s="65">
        <v>39951078.896732658</v>
      </c>
      <c r="G208" s="65">
        <v>39719546.079999998</v>
      </c>
      <c r="H208" s="65">
        <v>231532.81673265994</v>
      </c>
      <c r="I208" s="65">
        <v>-3261113.6827858426</v>
      </c>
      <c r="J208" s="65">
        <v>-3029580.8660531826</v>
      </c>
      <c r="K208" s="65">
        <v>1374797.1622285033</v>
      </c>
      <c r="L208" s="65"/>
      <c r="M208" s="67">
        <v>2.0263261237819723E-3</v>
      </c>
      <c r="N208" s="68">
        <v>766</v>
      </c>
      <c r="O208" s="68" t="s">
        <v>422</v>
      </c>
    </row>
    <row r="209" spans="1:15" s="68" customFormat="1" ht="11.5">
      <c r="A209" s="62">
        <v>16</v>
      </c>
      <c r="B209" s="63">
        <v>584</v>
      </c>
      <c r="C209" s="64" t="s">
        <v>217</v>
      </c>
      <c r="D209" s="65">
        <v>6366647.75</v>
      </c>
      <c r="E209" s="66">
        <v>3.7918531668484204E-2</v>
      </c>
      <c r="F209" s="65">
        <v>6681142.0173344351</v>
      </c>
      <c r="G209" s="65">
        <v>6480821.7999999998</v>
      </c>
      <c r="H209" s="65">
        <v>200320.21733443532</v>
      </c>
      <c r="I209" s="65">
        <v>-545366.08900308399</v>
      </c>
      <c r="J209" s="65">
        <v>-345045.87166864867</v>
      </c>
      <c r="K209" s="65">
        <v>229911.56533267489</v>
      </c>
      <c r="L209" s="65"/>
      <c r="M209" s="67">
        <v>3.3886876100183E-4</v>
      </c>
      <c r="N209" s="68">
        <v>791</v>
      </c>
      <c r="O209" s="68" t="s">
        <v>217</v>
      </c>
    </row>
    <row r="210" spans="1:15" s="68" customFormat="1" ht="11.5">
      <c r="A210" s="62">
        <v>10</v>
      </c>
      <c r="B210" s="63">
        <v>588</v>
      </c>
      <c r="C210" s="64" t="s">
        <v>1444</v>
      </c>
      <c r="D210" s="65">
        <v>4113571.12</v>
      </c>
      <c r="E210" s="66">
        <v>6.5732661454337826E-3</v>
      </c>
      <c r="F210" s="65">
        <v>4316769.8183279382</v>
      </c>
      <c r="G210" s="65">
        <v>4226864.07</v>
      </c>
      <c r="H210" s="65">
        <v>89905.748327937908</v>
      </c>
      <c r="I210" s="65">
        <v>-352367.88364024635</v>
      </c>
      <c r="J210" s="65">
        <v>-262462.13531230844</v>
      </c>
      <c r="K210" s="65">
        <v>148548.75162623607</v>
      </c>
      <c r="L210" s="65"/>
      <c r="M210" s="67">
        <v>2.1894736499711488E-4</v>
      </c>
      <c r="N210" s="68">
        <v>800</v>
      </c>
      <c r="O210" s="68" t="s">
        <v>1444</v>
      </c>
    </row>
    <row r="211" spans="1:15" s="68" customFormat="1" ht="11.5">
      <c r="A211" s="62">
        <v>13</v>
      </c>
      <c r="B211" s="63">
        <v>592</v>
      </c>
      <c r="C211" s="64" t="s">
        <v>218</v>
      </c>
      <c r="D211" s="65">
        <v>11019658.58</v>
      </c>
      <c r="E211" s="66">
        <v>-2.1958835788093165E-3</v>
      </c>
      <c r="F211" s="65">
        <v>11563998.331071153</v>
      </c>
      <c r="G211" s="65">
        <v>11310950.67</v>
      </c>
      <c r="H211" s="65">
        <v>253047.66107115336</v>
      </c>
      <c r="I211" s="65">
        <v>-943942.29709408351</v>
      </c>
      <c r="J211" s="65">
        <v>-690894.63602293015</v>
      </c>
      <c r="K211" s="65">
        <v>397940.49443986302</v>
      </c>
      <c r="L211" s="65"/>
      <c r="M211" s="67">
        <v>5.8652813793063784E-4</v>
      </c>
      <c r="N211" s="68">
        <v>807</v>
      </c>
      <c r="O211" s="68" t="s">
        <v>218</v>
      </c>
    </row>
    <row r="212" spans="1:15" s="68" customFormat="1" ht="11.5">
      <c r="A212" s="62">
        <v>10</v>
      </c>
      <c r="B212" s="63">
        <v>593</v>
      </c>
      <c r="C212" s="64" t="s">
        <v>219</v>
      </c>
      <c r="D212" s="65">
        <v>59214137.719999999</v>
      </c>
      <c r="E212" s="66">
        <v>8.9059212377862879E-3</v>
      </c>
      <c r="F212" s="65">
        <v>62139147.487988457</v>
      </c>
      <c r="G212" s="65">
        <v>61806944.950000003</v>
      </c>
      <c r="H212" s="65">
        <v>332202.5379884541</v>
      </c>
      <c r="I212" s="65">
        <v>-5072274.1339107994</v>
      </c>
      <c r="J212" s="65">
        <v>-4740071.5959223453</v>
      </c>
      <c r="K212" s="65">
        <v>2138333.3313877443</v>
      </c>
      <c r="L212" s="65"/>
      <c r="M212" s="67">
        <v>3.151709073737922E-3</v>
      </c>
      <c r="N212" s="68">
        <v>2005</v>
      </c>
      <c r="O212" s="68" t="s">
        <v>219</v>
      </c>
    </row>
    <row r="213" spans="1:15" s="68" customFormat="1" ht="11.5">
      <c r="A213" s="62">
        <v>11</v>
      </c>
      <c r="B213" s="63">
        <v>595</v>
      </c>
      <c r="C213" s="64" t="s">
        <v>220</v>
      </c>
      <c r="D213" s="65">
        <v>10542593.99</v>
      </c>
      <c r="E213" s="66">
        <v>-1.5206808757106232E-2</v>
      </c>
      <c r="F213" s="65">
        <v>11063368.108952861</v>
      </c>
      <c r="G213" s="65">
        <v>11054331.48</v>
      </c>
      <c r="H213" s="65">
        <v>9036.6289528608322</v>
      </c>
      <c r="I213" s="65">
        <v>-903077.01604407409</v>
      </c>
      <c r="J213" s="65">
        <v>-894040.38709121326</v>
      </c>
      <c r="K213" s="65">
        <v>380712.79927615763</v>
      </c>
      <c r="L213" s="65"/>
      <c r="M213" s="67">
        <v>5.6113608030798298E-4</v>
      </c>
      <c r="N213" s="68">
        <v>815</v>
      </c>
      <c r="O213" s="68" t="s">
        <v>220</v>
      </c>
    </row>
    <row r="214" spans="1:15" s="68" customFormat="1" ht="11.5">
      <c r="A214" s="62">
        <v>13</v>
      </c>
      <c r="B214" s="63">
        <v>601</v>
      </c>
      <c r="C214" s="64" t="s">
        <v>223</v>
      </c>
      <c r="D214" s="65">
        <v>9790678.4000000004</v>
      </c>
      <c r="E214" s="66">
        <v>5.3613778300296332E-3</v>
      </c>
      <c r="F214" s="65">
        <v>10274310.030180117</v>
      </c>
      <c r="G214" s="65">
        <v>10060268.779999999</v>
      </c>
      <c r="H214" s="65">
        <v>214041.25018011779</v>
      </c>
      <c r="I214" s="65">
        <v>-838668.0396594851</v>
      </c>
      <c r="J214" s="65">
        <v>-624626.78947936732</v>
      </c>
      <c r="K214" s="65">
        <v>353559.72012316977</v>
      </c>
      <c r="L214" s="65"/>
      <c r="M214" s="67">
        <v>5.2111490835587363E-4</v>
      </c>
      <c r="N214" s="68">
        <v>821</v>
      </c>
      <c r="O214" s="68" t="s">
        <v>223</v>
      </c>
    </row>
    <row r="215" spans="1:15" s="68" customFormat="1" ht="11.5">
      <c r="A215" s="62">
        <v>12</v>
      </c>
      <c r="B215" s="63">
        <v>607</v>
      </c>
      <c r="C215" s="64" t="s">
        <v>225</v>
      </c>
      <c r="D215" s="65">
        <v>9987403.3100000005</v>
      </c>
      <c r="E215" s="66">
        <v>3.7254385000962148E-2</v>
      </c>
      <c r="F215" s="65">
        <v>10480752.59048312</v>
      </c>
      <c r="G215" s="65">
        <v>10307416.85</v>
      </c>
      <c r="H215" s="65">
        <v>173335.74048312008</v>
      </c>
      <c r="I215" s="65">
        <v>-855519.46587136947</v>
      </c>
      <c r="J215" s="65">
        <v>-682183.72538824938</v>
      </c>
      <c r="K215" s="65">
        <v>360663.8247908153</v>
      </c>
      <c r="L215" s="65"/>
      <c r="M215" s="67">
        <v>5.3158571326413905E-4</v>
      </c>
      <c r="N215" s="68">
        <v>840</v>
      </c>
      <c r="O215" s="68" t="s">
        <v>225</v>
      </c>
    </row>
    <row r="216" spans="1:15" s="68" customFormat="1" ht="11.5">
      <c r="A216" s="62">
        <v>19</v>
      </c>
      <c r="B216" s="63">
        <v>614</v>
      </c>
      <c r="C216" s="64" t="s">
        <v>229</v>
      </c>
      <c r="D216" s="65">
        <v>8543234.5600000005</v>
      </c>
      <c r="E216" s="66">
        <v>2.0830055053850088E-2</v>
      </c>
      <c r="F216" s="65">
        <v>8965246.0170675647</v>
      </c>
      <c r="G216" s="65">
        <v>8650938.8399999999</v>
      </c>
      <c r="H216" s="65">
        <v>314307.1770675648</v>
      </c>
      <c r="I216" s="65">
        <v>-731812.18788540387</v>
      </c>
      <c r="J216" s="65">
        <v>-417505.01081783907</v>
      </c>
      <c r="K216" s="65">
        <v>308512.18848943012</v>
      </c>
      <c r="L216" s="65"/>
      <c r="M216" s="67">
        <v>4.5471893906730027E-4</v>
      </c>
      <c r="N216" s="68">
        <v>853</v>
      </c>
      <c r="O216" s="68" t="s">
        <v>229</v>
      </c>
    </row>
    <row r="217" spans="1:15" s="68" customFormat="1" ht="11.5">
      <c r="A217" s="62">
        <v>17</v>
      </c>
      <c r="B217" s="63">
        <v>615</v>
      </c>
      <c r="C217" s="64" t="s">
        <v>230</v>
      </c>
      <c r="D217" s="65">
        <v>18399901.02</v>
      </c>
      <c r="E217" s="66">
        <v>-4.6426631682684131E-3</v>
      </c>
      <c r="F217" s="65">
        <v>19308803.729484912</v>
      </c>
      <c r="G217" s="65">
        <v>18951618.800000001</v>
      </c>
      <c r="H217" s="65">
        <v>357184.92948491126</v>
      </c>
      <c r="I217" s="65">
        <v>-1576132.7548428066</v>
      </c>
      <c r="J217" s="65">
        <v>-1218947.8253578953</v>
      </c>
      <c r="K217" s="65">
        <v>664454.86095480644</v>
      </c>
      <c r="L217" s="65"/>
      <c r="M217" s="67">
        <v>9.7934610269646339E-4</v>
      </c>
      <c r="N217" s="68">
        <v>857</v>
      </c>
      <c r="O217" s="68" t="s">
        <v>230</v>
      </c>
    </row>
    <row r="218" spans="1:15" s="68" customFormat="1" ht="11.5">
      <c r="A218" s="62">
        <v>1</v>
      </c>
      <c r="B218" s="63">
        <v>616</v>
      </c>
      <c r="C218" s="64" t="s">
        <v>231</v>
      </c>
      <c r="D218" s="65">
        <v>6473841.9500000002</v>
      </c>
      <c r="E218" s="66">
        <v>-1.3532915622538097E-2</v>
      </c>
      <c r="F218" s="65">
        <v>6793631.3055370925</v>
      </c>
      <c r="G218" s="65">
        <v>6700967.6100000003</v>
      </c>
      <c r="H218" s="65">
        <v>92663.695537092164</v>
      </c>
      <c r="I218" s="65">
        <v>-554548.32805782265</v>
      </c>
      <c r="J218" s="65">
        <v>-461884.63252073049</v>
      </c>
      <c r="K218" s="65">
        <v>233782.54850691816</v>
      </c>
      <c r="L218" s="65"/>
      <c r="M218" s="67">
        <v>3.4457423854149477E-4</v>
      </c>
      <c r="N218" s="68">
        <v>859</v>
      </c>
      <c r="O218" s="68" t="s">
        <v>231</v>
      </c>
    </row>
    <row r="219" spans="1:15" s="68" customFormat="1" ht="11.5">
      <c r="A219" s="62">
        <v>6</v>
      </c>
      <c r="B219" s="63">
        <v>619</v>
      </c>
      <c r="C219" s="64" t="s">
        <v>232</v>
      </c>
      <c r="D219" s="65">
        <v>7761640.5899999999</v>
      </c>
      <c r="E219" s="66">
        <v>-7.3205624178001281E-4</v>
      </c>
      <c r="F219" s="65">
        <v>8145043.530843596</v>
      </c>
      <c r="G219" s="65">
        <v>7923322.1399999997</v>
      </c>
      <c r="H219" s="65">
        <v>221721.39084359631</v>
      </c>
      <c r="I219" s="65">
        <v>-664860.96593232907</v>
      </c>
      <c r="J219" s="65">
        <v>-443139.57508873276</v>
      </c>
      <c r="K219" s="65">
        <v>280287.36749202537</v>
      </c>
      <c r="L219" s="65"/>
      <c r="M219" s="67">
        <v>4.1311811699882607E-4</v>
      </c>
      <c r="N219" s="68">
        <v>867</v>
      </c>
      <c r="O219" s="68" t="s">
        <v>232</v>
      </c>
    </row>
    <row r="220" spans="1:15" s="68" customFormat="1" ht="11.5">
      <c r="A220" s="62">
        <v>18</v>
      </c>
      <c r="B220" s="63">
        <v>620</v>
      </c>
      <c r="C220" s="64" t="s">
        <v>233</v>
      </c>
      <c r="D220" s="65">
        <v>6819652.9500000002</v>
      </c>
      <c r="E220" s="66">
        <v>-2.0058706270011984E-2</v>
      </c>
      <c r="F220" s="65">
        <v>7156524.3841052353</v>
      </c>
      <c r="G220" s="65">
        <v>7133984.8799999999</v>
      </c>
      <c r="H220" s="65">
        <v>22539.50410523545</v>
      </c>
      <c r="I220" s="65">
        <v>-584170.44632316031</v>
      </c>
      <c r="J220" s="65">
        <v>-561630.94221792486</v>
      </c>
      <c r="K220" s="65">
        <v>246270.43089671389</v>
      </c>
      <c r="L220" s="65"/>
      <c r="M220" s="67">
        <v>3.6298024272333503E-4</v>
      </c>
      <c r="N220" s="68">
        <v>871</v>
      </c>
      <c r="O220" s="68" t="s">
        <v>233</v>
      </c>
    </row>
    <row r="221" spans="1:15" s="68" customFormat="1" ht="11.5">
      <c r="A221" s="62">
        <v>10</v>
      </c>
      <c r="B221" s="63">
        <v>623</v>
      </c>
      <c r="C221" s="64" t="s">
        <v>234</v>
      </c>
      <c r="D221" s="65">
        <v>5882993.1399999997</v>
      </c>
      <c r="E221" s="66">
        <v>-1.3861755644430679E-2</v>
      </c>
      <c r="F221" s="65">
        <v>6173596.2469957974</v>
      </c>
      <c r="G221" s="65">
        <v>6097120.3899999997</v>
      </c>
      <c r="H221" s="65">
        <v>76475.856995797716</v>
      </c>
      <c r="I221" s="65">
        <v>-503936.30783072178</v>
      </c>
      <c r="J221" s="65">
        <v>-427460.45083492406</v>
      </c>
      <c r="K221" s="65">
        <v>212445.89221365168</v>
      </c>
      <c r="L221" s="65"/>
      <c r="M221" s="67">
        <v>3.1312594549212576E-4</v>
      </c>
      <c r="N221" s="68">
        <v>874</v>
      </c>
      <c r="O221" s="68" t="s">
        <v>234</v>
      </c>
    </row>
    <row r="222" spans="1:15" s="68" customFormat="1" ht="11.5">
      <c r="A222" s="62">
        <v>17</v>
      </c>
      <c r="B222" s="63">
        <v>625</v>
      </c>
      <c r="C222" s="64" t="s">
        <v>236</v>
      </c>
      <c r="D222" s="65">
        <v>9002670.9499999993</v>
      </c>
      <c r="E222" s="66">
        <v>-5.3201989817252739E-3</v>
      </c>
      <c r="F222" s="65">
        <v>9447377.256309038</v>
      </c>
      <c r="G222" s="65">
        <v>9211867</v>
      </c>
      <c r="H222" s="65">
        <v>235510.25630903803</v>
      </c>
      <c r="I222" s="65">
        <v>-771167.43997391372</v>
      </c>
      <c r="J222" s="65">
        <v>-535657.18366487569</v>
      </c>
      <c r="K222" s="65">
        <v>325103.29636023904</v>
      </c>
      <c r="L222" s="65"/>
      <c r="M222" s="67">
        <v>4.7917272485094959E-4</v>
      </c>
      <c r="N222" s="68">
        <v>881</v>
      </c>
      <c r="O222" s="68" t="s">
        <v>236</v>
      </c>
    </row>
    <row r="223" spans="1:15" s="68" customFormat="1" ht="11.5">
      <c r="A223" s="62">
        <v>17</v>
      </c>
      <c r="B223" s="63">
        <v>626</v>
      </c>
      <c r="C223" s="64" t="s">
        <v>237</v>
      </c>
      <c r="D223" s="65">
        <v>14004013.17</v>
      </c>
      <c r="E223" s="66">
        <v>-3.0856764264839687E-2</v>
      </c>
      <c r="F223" s="65">
        <v>14695771.538702104</v>
      </c>
      <c r="G223" s="65">
        <v>14914407.689999999</v>
      </c>
      <c r="H223" s="65">
        <v>-218636.15129789524</v>
      </c>
      <c r="I223" s="65">
        <v>-1199581.6625586958</v>
      </c>
      <c r="J223" s="65">
        <v>-1418217.813856591</v>
      </c>
      <c r="K223" s="65">
        <v>505711.12385699275</v>
      </c>
      <c r="L223" s="65"/>
      <c r="M223" s="67">
        <v>7.4537225527691701E-4</v>
      </c>
      <c r="N223" s="68">
        <v>884</v>
      </c>
      <c r="O223" s="68" t="s">
        <v>237</v>
      </c>
    </row>
    <row r="224" spans="1:15" s="68" customFormat="1" ht="11.5">
      <c r="A224" s="62">
        <v>17</v>
      </c>
      <c r="B224" s="63">
        <v>630</v>
      </c>
      <c r="C224" s="64" t="s">
        <v>238</v>
      </c>
      <c r="D224" s="65">
        <v>3783087.12</v>
      </c>
      <c r="E224" s="66">
        <v>1.7145273223032668E-2</v>
      </c>
      <c r="F224" s="65">
        <v>3969960.8499101778</v>
      </c>
      <c r="G224" s="65">
        <v>3940709.69</v>
      </c>
      <c r="H224" s="65">
        <v>29251.159910177812</v>
      </c>
      <c r="I224" s="65">
        <v>-324058.67389040656</v>
      </c>
      <c r="J224" s="65">
        <v>-294807.51398022874</v>
      </c>
      <c r="K224" s="65">
        <v>136614.35589067746</v>
      </c>
      <c r="L224" s="65"/>
      <c r="M224" s="67">
        <v>2.0135714986216748E-4</v>
      </c>
      <c r="N224" s="68">
        <v>886</v>
      </c>
      <c r="O224" s="68" t="s">
        <v>238</v>
      </c>
    </row>
    <row r="225" spans="1:15" s="68" customFormat="1" ht="11.5">
      <c r="A225" s="62">
        <v>2</v>
      </c>
      <c r="B225" s="63">
        <v>631</v>
      </c>
      <c r="C225" s="64" t="s">
        <v>239</v>
      </c>
      <c r="D225" s="65">
        <v>6999061</v>
      </c>
      <c r="E225" s="66">
        <v>-7.8897915014440167E-3</v>
      </c>
      <c r="F225" s="65">
        <v>7344794.6808407567</v>
      </c>
      <c r="G225" s="65">
        <v>7356902.0599999996</v>
      </c>
      <c r="H225" s="65">
        <v>-12107.379159242846</v>
      </c>
      <c r="I225" s="65">
        <v>-599538.51291113347</v>
      </c>
      <c r="J225" s="65">
        <v>-611645.89207037631</v>
      </c>
      <c r="K225" s="65">
        <v>252749.19134153085</v>
      </c>
      <c r="L225" s="65"/>
      <c r="M225" s="67">
        <v>3.7252934705649912E-4</v>
      </c>
      <c r="N225" s="68">
        <v>887</v>
      </c>
      <c r="O225" s="68" t="s">
        <v>239</v>
      </c>
    </row>
    <row r="226" spans="1:15" s="68" customFormat="1" ht="11.5">
      <c r="A226" s="62">
        <v>8</v>
      </c>
      <c r="B226" s="63">
        <v>624</v>
      </c>
      <c r="C226" s="64" t="s">
        <v>429</v>
      </c>
      <c r="D226" s="65">
        <v>17887343.920000002</v>
      </c>
      <c r="E226" s="66">
        <v>2.2686749562817059E-2</v>
      </c>
      <c r="F226" s="65">
        <v>18770927.768451404</v>
      </c>
      <c r="G226" s="65">
        <v>18586224.440000001</v>
      </c>
      <c r="H226" s="65">
        <v>184703.32845140249</v>
      </c>
      <c r="I226" s="65">
        <v>-1532227.1907226993</v>
      </c>
      <c r="J226" s="65">
        <v>-1347523.8622712968</v>
      </c>
      <c r="K226" s="65">
        <v>645945.46483133221</v>
      </c>
      <c r="L226" s="65"/>
      <c r="M226" s="67">
        <v>9.5206493429513472E-4</v>
      </c>
      <c r="N226" s="68">
        <v>877</v>
      </c>
      <c r="O226" s="68" t="s">
        <v>429</v>
      </c>
    </row>
    <row r="227" spans="1:15" s="68" customFormat="1" ht="11.5">
      <c r="A227" s="62">
        <v>4</v>
      </c>
      <c r="B227" s="63">
        <v>608</v>
      </c>
      <c r="C227" s="64" t="s">
        <v>426</v>
      </c>
      <c r="D227" s="65">
        <v>5551809.2699999996</v>
      </c>
      <c r="E227" s="66">
        <v>-1.9348908960449402E-2</v>
      </c>
      <c r="F227" s="65">
        <v>5826052.8369931905</v>
      </c>
      <c r="G227" s="65">
        <v>5813020.1100000003</v>
      </c>
      <c r="H227" s="65">
        <v>13032.726993190125</v>
      </c>
      <c r="I227" s="65">
        <v>-475567.14732191153</v>
      </c>
      <c r="J227" s="65">
        <v>-462534.4203287214</v>
      </c>
      <c r="K227" s="65">
        <v>200486.2228625975</v>
      </c>
      <c r="L227" s="65"/>
      <c r="M227" s="67">
        <v>2.9549847934391753E-4</v>
      </c>
      <c r="N227" s="68">
        <v>842</v>
      </c>
      <c r="O227" s="68" t="s">
        <v>426</v>
      </c>
    </row>
    <row r="228" spans="1:15" s="68" customFormat="1" ht="11.5">
      <c r="A228" s="62">
        <v>6</v>
      </c>
      <c r="B228" s="63">
        <v>635</v>
      </c>
      <c r="C228" s="64" t="s">
        <v>240</v>
      </c>
      <c r="D228" s="65">
        <v>19521526.530000001</v>
      </c>
      <c r="E228" s="66">
        <v>6.9449063187939902E-3</v>
      </c>
      <c r="F228" s="65">
        <v>20485834.345412295</v>
      </c>
      <c r="G228" s="65">
        <v>20078951.41</v>
      </c>
      <c r="H228" s="65">
        <v>406882.93541229516</v>
      </c>
      <c r="I228" s="65">
        <v>-1672211.0273865939</v>
      </c>
      <c r="J228" s="65">
        <v>-1265328.0919742987</v>
      </c>
      <c r="K228" s="65">
        <v>704958.85722523939</v>
      </c>
      <c r="L228" s="65"/>
      <c r="M228" s="67">
        <v>1.0390453136166445E-3</v>
      </c>
      <c r="N228" s="68">
        <v>2006</v>
      </c>
      <c r="O228" s="68" t="s">
        <v>240</v>
      </c>
    </row>
    <row r="229" spans="1:15" s="68" customFormat="1" ht="11.5">
      <c r="A229" s="62">
        <v>2</v>
      </c>
      <c r="B229" s="63">
        <v>636</v>
      </c>
      <c r="C229" s="64" t="s">
        <v>241</v>
      </c>
      <c r="D229" s="65">
        <v>24195193.239999998</v>
      </c>
      <c r="E229" s="66">
        <v>2.9336349850567961E-2</v>
      </c>
      <c r="F229" s="65">
        <v>25390366.880795326</v>
      </c>
      <c r="G229" s="65">
        <v>24937108.609999999</v>
      </c>
      <c r="H229" s="65">
        <v>453258.27079532668</v>
      </c>
      <c r="I229" s="65">
        <v>-2072556.6150526633</v>
      </c>
      <c r="J229" s="65">
        <v>-1619298.3442573366</v>
      </c>
      <c r="K229" s="65">
        <v>873733.70881637873</v>
      </c>
      <c r="L229" s="65"/>
      <c r="M229" s="67">
        <v>1.2878041125235257E-3</v>
      </c>
      <c r="N229" s="68">
        <v>1865</v>
      </c>
      <c r="O229" s="68" t="s">
        <v>241</v>
      </c>
    </row>
    <row r="230" spans="1:15" s="68" customFormat="1" ht="11.5">
      <c r="A230" s="62">
        <v>10</v>
      </c>
      <c r="B230" s="63">
        <v>681</v>
      </c>
      <c r="C230" s="64" t="s">
        <v>245</v>
      </c>
      <c r="D230" s="65">
        <v>9060956.9700000007</v>
      </c>
      <c r="E230" s="66">
        <v>5.0619535120911595E-3</v>
      </c>
      <c r="F230" s="65">
        <v>9508542.4397048373</v>
      </c>
      <c r="G230" s="65">
        <v>9199407.5800000001</v>
      </c>
      <c r="H230" s="65">
        <v>309134.8597048372</v>
      </c>
      <c r="I230" s="65">
        <v>-776160.21168347728</v>
      </c>
      <c r="J230" s="65">
        <v>-467025.35197864007</v>
      </c>
      <c r="K230" s="65">
        <v>327208.11362380005</v>
      </c>
      <c r="L230" s="65"/>
      <c r="M230" s="67">
        <v>4.8227503428547555E-4</v>
      </c>
      <c r="N230" s="68">
        <v>907</v>
      </c>
      <c r="O230" s="68" t="s">
        <v>245</v>
      </c>
    </row>
    <row r="231" spans="1:15" s="68" customFormat="1" ht="11.5">
      <c r="A231" s="62">
        <v>19</v>
      </c>
      <c r="B231" s="63">
        <v>683</v>
      </c>
      <c r="C231" s="64" t="s">
        <v>246</v>
      </c>
      <c r="D231" s="65">
        <v>8566367.1600000001</v>
      </c>
      <c r="E231" s="66">
        <v>-4.0765390157052146E-3</v>
      </c>
      <c r="F231" s="65">
        <v>8989521.3016284518</v>
      </c>
      <c r="G231" s="65">
        <v>8809883.9600000009</v>
      </c>
      <c r="H231" s="65">
        <v>179637.3416284509</v>
      </c>
      <c r="I231" s="65">
        <v>-733793.72292328498</v>
      </c>
      <c r="J231" s="65">
        <v>-554156.38129483408</v>
      </c>
      <c r="K231" s="65">
        <v>309347.54996772367</v>
      </c>
      <c r="L231" s="65"/>
      <c r="M231" s="67">
        <v>4.5595018599795553E-4</v>
      </c>
      <c r="N231" s="68">
        <v>912</v>
      </c>
      <c r="O231" s="68" t="s">
        <v>246</v>
      </c>
    </row>
    <row r="232" spans="1:15" s="68" customFormat="1" ht="11.5">
      <c r="A232" s="62">
        <v>1</v>
      </c>
      <c r="B232" s="63">
        <v>710</v>
      </c>
      <c r="C232" s="64" t="s">
        <v>434</v>
      </c>
      <c r="D232" s="65">
        <v>100434438.54000001</v>
      </c>
      <c r="E232" s="66">
        <v>4.2093332031939738E-3</v>
      </c>
      <c r="F232" s="65">
        <v>105395613.77759388</v>
      </c>
      <c r="G232" s="65">
        <v>103318969.27</v>
      </c>
      <c r="H232" s="65">
        <v>2076644.5075938851</v>
      </c>
      <c r="I232" s="65">
        <v>-8603198.9044439308</v>
      </c>
      <c r="J232" s="65">
        <v>-6526554.3968500458</v>
      </c>
      <c r="K232" s="65">
        <v>3626875.5371364364</v>
      </c>
      <c r="L232" s="65"/>
      <c r="M232" s="67">
        <v>5.3456850585088906E-3</v>
      </c>
      <c r="N232" s="68">
        <v>2142</v>
      </c>
      <c r="O232" s="68" t="s">
        <v>434</v>
      </c>
    </row>
    <row r="233" spans="1:15" s="68" customFormat="1" ht="11.5">
      <c r="A233" s="62">
        <v>4</v>
      </c>
      <c r="B233" s="63">
        <v>684</v>
      </c>
      <c r="C233" s="64" t="s">
        <v>433</v>
      </c>
      <c r="D233" s="65">
        <v>147902653.13</v>
      </c>
      <c r="E233" s="66">
        <v>7.8632523292797366E-2</v>
      </c>
      <c r="F233" s="65">
        <v>155208622.98406306</v>
      </c>
      <c r="G233" s="65">
        <v>149913627.59999999</v>
      </c>
      <c r="H233" s="65">
        <v>5294995.3840630651</v>
      </c>
      <c r="I233" s="65">
        <v>-12669319.029105674</v>
      </c>
      <c r="J233" s="65">
        <v>-7374323.6450426094</v>
      </c>
      <c r="K233" s="65">
        <v>5341041.6019912427</v>
      </c>
      <c r="L233" s="65"/>
      <c r="M233" s="67">
        <v>7.8722101148200833E-3</v>
      </c>
      <c r="N233" s="68">
        <v>915</v>
      </c>
      <c r="O233" s="68" t="s">
        <v>433</v>
      </c>
    </row>
    <row r="234" spans="1:15" s="68" customFormat="1" ht="11.5">
      <c r="A234" s="62">
        <v>11</v>
      </c>
      <c r="B234" s="63">
        <v>686</v>
      </c>
      <c r="C234" s="64" t="s">
        <v>248</v>
      </c>
      <c r="D234" s="65">
        <v>8788798.8000000007</v>
      </c>
      <c r="E234" s="66">
        <v>-1.0494588553724208E-2</v>
      </c>
      <c r="F234" s="65">
        <v>9222940.4311835002</v>
      </c>
      <c r="G234" s="65">
        <v>9067550.7100000009</v>
      </c>
      <c r="H234" s="65">
        <v>155389.72118349932</v>
      </c>
      <c r="I234" s="65">
        <v>-752847.18376181531</v>
      </c>
      <c r="J234" s="65">
        <v>-597457.46257831599</v>
      </c>
      <c r="K234" s="65">
        <v>317379.97276540619</v>
      </c>
      <c r="L234" s="65"/>
      <c r="M234" s="67">
        <v>4.6778924749690608E-4</v>
      </c>
      <c r="N234" s="68">
        <v>919</v>
      </c>
      <c r="O234" s="68" t="s">
        <v>248</v>
      </c>
    </row>
    <row r="235" spans="1:15" s="68" customFormat="1" ht="11.5">
      <c r="A235" s="62">
        <v>11</v>
      </c>
      <c r="B235" s="63">
        <v>687</v>
      </c>
      <c r="C235" s="64" t="s">
        <v>249</v>
      </c>
      <c r="D235" s="65">
        <v>3780229.3</v>
      </c>
      <c r="E235" s="66">
        <v>-2.7933051196272634E-2</v>
      </c>
      <c r="F235" s="65">
        <v>3966961.8617409356</v>
      </c>
      <c r="G235" s="65">
        <v>3984324.52</v>
      </c>
      <c r="H235" s="65">
        <v>-17362.658259064425</v>
      </c>
      <c r="I235" s="65">
        <v>-323813.87345889618</v>
      </c>
      <c r="J235" s="65">
        <v>-341176.53171796061</v>
      </c>
      <c r="K235" s="65">
        <v>136511.15466211271</v>
      </c>
      <c r="L235" s="65"/>
      <c r="M235" s="67">
        <v>2.0120504062657072E-4</v>
      </c>
      <c r="N235" s="68">
        <v>922</v>
      </c>
      <c r="O235" s="68" t="s">
        <v>249</v>
      </c>
    </row>
    <row r="236" spans="1:15" s="68" customFormat="1" ht="11.5">
      <c r="A236" s="62">
        <v>9</v>
      </c>
      <c r="B236" s="63">
        <v>689</v>
      </c>
      <c r="C236" s="64" t="s">
        <v>250</v>
      </c>
      <c r="D236" s="65">
        <v>10691072.369999999</v>
      </c>
      <c r="E236" s="66">
        <v>-7.2914649375435004E-3</v>
      </c>
      <c r="F236" s="65">
        <v>11219180.898074696</v>
      </c>
      <c r="G236" s="65">
        <v>10955240.460000001</v>
      </c>
      <c r="H236" s="65">
        <v>263940.43807469495</v>
      </c>
      <c r="I236" s="65">
        <v>-915795.6517503002</v>
      </c>
      <c r="J236" s="65">
        <v>-651855.21367560525</v>
      </c>
      <c r="K236" s="65">
        <v>386074.63145288825</v>
      </c>
      <c r="L236" s="65"/>
      <c r="M236" s="67">
        <v>5.6903893384125076E-4</v>
      </c>
      <c r="N236" s="68">
        <v>924</v>
      </c>
      <c r="O236" s="68" t="s">
        <v>250</v>
      </c>
    </row>
    <row r="237" spans="1:15" s="68" customFormat="1" ht="11.5">
      <c r="A237" s="62">
        <v>17</v>
      </c>
      <c r="B237" s="63">
        <v>691</v>
      </c>
      <c r="C237" s="64" t="s">
        <v>251</v>
      </c>
      <c r="D237" s="65">
        <v>7206821.9100000001</v>
      </c>
      <c r="E237" s="66">
        <v>2.4025207022481841E-3</v>
      </c>
      <c r="F237" s="65">
        <v>7562818.3881144365</v>
      </c>
      <c r="G237" s="65">
        <v>7479414.8399999999</v>
      </c>
      <c r="H237" s="65">
        <v>83403.548114436679</v>
      </c>
      <c r="I237" s="65">
        <v>-617335.281223692</v>
      </c>
      <c r="J237" s="65">
        <v>-533931.73310925532</v>
      </c>
      <c r="K237" s="65">
        <v>260251.82662287509</v>
      </c>
      <c r="L237" s="65"/>
      <c r="M237" s="67">
        <v>3.8358754988487338E-4</v>
      </c>
      <c r="N237" s="68">
        <v>928</v>
      </c>
      <c r="O237" s="68" t="s">
        <v>251</v>
      </c>
    </row>
    <row r="238" spans="1:15" s="68" customFormat="1" ht="11.5">
      <c r="A238" s="62">
        <v>2</v>
      </c>
      <c r="B238" s="63">
        <v>680</v>
      </c>
      <c r="C238" s="64" t="s">
        <v>432</v>
      </c>
      <c r="D238" s="65">
        <v>85480119.689999998</v>
      </c>
      <c r="E238" s="66">
        <v>4.5017488982593322E-3</v>
      </c>
      <c r="F238" s="65">
        <v>89702594.164666265</v>
      </c>
      <c r="G238" s="65">
        <v>88447128.840000004</v>
      </c>
      <c r="H238" s="65">
        <v>1255465.3246662617</v>
      </c>
      <c r="I238" s="65">
        <v>-7322214.2002203297</v>
      </c>
      <c r="J238" s="65">
        <v>-6066748.875554068</v>
      </c>
      <c r="K238" s="65">
        <v>3086847.096692652</v>
      </c>
      <c r="L238" s="65"/>
      <c r="M238" s="67">
        <v>4.5497321961370379E-3</v>
      </c>
      <c r="N238" s="68">
        <v>905</v>
      </c>
      <c r="O238" s="68" t="s">
        <v>432</v>
      </c>
    </row>
    <row r="239" spans="1:15" s="68" customFormat="1" ht="11.5">
      <c r="A239" s="62">
        <v>5</v>
      </c>
      <c r="B239" s="63">
        <v>694</v>
      </c>
      <c r="C239" s="64" t="s">
        <v>252</v>
      </c>
      <c r="D239" s="65">
        <v>103983268.5</v>
      </c>
      <c r="E239" s="66">
        <v>-2.8824078657057588E-3</v>
      </c>
      <c r="F239" s="65">
        <v>109119745.83093877</v>
      </c>
      <c r="G239" s="65">
        <v>108450612.3</v>
      </c>
      <c r="H239" s="65">
        <v>669133.53093877435</v>
      </c>
      <c r="I239" s="65">
        <v>-8907191.1452306397</v>
      </c>
      <c r="J239" s="65">
        <v>-8238057.6142918654</v>
      </c>
      <c r="K239" s="65">
        <v>3755030.4285709579</v>
      </c>
      <c r="L239" s="65"/>
      <c r="M239" s="67">
        <v>5.5345737262620844E-3</v>
      </c>
      <c r="N239" s="68">
        <v>933</v>
      </c>
      <c r="O239" s="68" t="s">
        <v>252</v>
      </c>
    </row>
    <row r="240" spans="1:15" s="68" customFormat="1" ht="11.5">
      <c r="A240" s="62">
        <v>18</v>
      </c>
      <c r="B240" s="63">
        <v>697</v>
      </c>
      <c r="C240" s="64" t="s">
        <v>253</v>
      </c>
      <c r="D240" s="65">
        <v>3670698.18</v>
      </c>
      <c r="E240" s="66">
        <v>-1.2599587358042645E-2</v>
      </c>
      <c r="F240" s="65">
        <v>3852020.2163455705</v>
      </c>
      <c r="G240" s="65">
        <v>3698815.1</v>
      </c>
      <c r="H240" s="65">
        <v>153205.11634557042</v>
      </c>
      <c r="I240" s="65">
        <v>-314431.45418832672</v>
      </c>
      <c r="J240" s="65">
        <v>-161226.3378427563</v>
      </c>
      <c r="K240" s="65">
        <v>132555.78093316074</v>
      </c>
      <c r="L240" s="65"/>
      <c r="M240" s="67">
        <v>1.9537517907571882E-4</v>
      </c>
      <c r="N240" s="68">
        <v>941</v>
      </c>
      <c r="O240" s="68" t="s">
        <v>253</v>
      </c>
    </row>
    <row r="241" spans="1:15" s="68" customFormat="1" ht="11.5">
      <c r="A241" s="62">
        <v>19</v>
      </c>
      <c r="B241" s="63">
        <v>698</v>
      </c>
      <c r="C241" s="64" t="s">
        <v>254</v>
      </c>
      <c r="D241" s="65">
        <v>206511850.53</v>
      </c>
      <c r="E241" s="66">
        <v>4.4527249049405495E-3</v>
      </c>
      <c r="F241" s="65">
        <v>216712947.82304734</v>
      </c>
      <c r="G241" s="65">
        <v>215402603.09999999</v>
      </c>
      <c r="H241" s="65">
        <v>1310344.7230473459</v>
      </c>
      <c r="I241" s="65">
        <v>-17689774.066161517</v>
      </c>
      <c r="J241" s="65">
        <v>-16379429.343114171</v>
      </c>
      <c r="K241" s="65">
        <v>7457529.4062875854</v>
      </c>
      <c r="L241" s="65"/>
      <c r="M241" s="67">
        <v>1.0991720866180513E-2</v>
      </c>
      <c r="N241" s="68">
        <v>1922</v>
      </c>
      <c r="O241" s="68" t="s">
        <v>254</v>
      </c>
    </row>
    <row r="242" spans="1:15" s="68" customFormat="1" ht="11.5">
      <c r="A242" s="62">
        <v>9</v>
      </c>
      <c r="B242" s="63">
        <v>700</v>
      </c>
      <c r="C242" s="64" t="s">
        <v>255</v>
      </c>
      <c r="D242" s="65">
        <v>17275991.969999999</v>
      </c>
      <c r="E242" s="66">
        <v>-1.913297671514172E-2</v>
      </c>
      <c r="F242" s="65">
        <v>18129376.773184802</v>
      </c>
      <c r="G242" s="65">
        <v>18054718.109999999</v>
      </c>
      <c r="H242" s="65">
        <v>74658.663184802979</v>
      </c>
      <c r="I242" s="65">
        <v>-1479858.8746059625</v>
      </c>
      <c r="J242" s="65">
        <v>-1405200.2114211596</v>
      </c>
      <c r="K242" s="65">
        <v>623868.40178136469</v>
      </c>
      <c r="L242" s="65"/>
      <c r="M242" s="67">
        <v>9.1952534894858338E-4</v>
      </c>
      <c r="N242" s="68">
        <v>947</v>
      </c>
      <c r="O242" s="68" t="s">
        <v>255</v>
      </c>
    </row>
    <row r="243" spans="1:15" s="68" customFormat="1" ht="11.5">
      <c r="A243" s="62">
        <v>6</v>
      </c>
      <c r="B243" s="63">
        <v>702</v>
      </c>
      <c r="C243" s="64" t="s">
        <v>256</v>
      </c>
      <c r="D243" s="65">
        <v>13455720.039999999</v>
      </c>
      <c r="E243" s="66">
        <v>5.0224532662486551E-4</v>
      </c>
      <c r="F243" s="65">
        <v>14120394.289558895</v>
      </c>
      <c r="G243" s="65">
        <v>13827627.32</v>
      </c>
      <c r="H243" s="65">
        <v>292766.96955889463</v>
      </c>
      <c r="I243" s="65">
        <v>-1152614.955481905</v>
      </c>
      <c r="J243" s="65">
        <v>-859847.98592301039</v>
      </c>
      <c r="K243" s="65">
        <v>485911.23281080578</v>
      </c>
      <c r="L243" s="65"/>
      <c r="M243" s="67">
        <v>7.1618901459442202E-4</v>
      </c>
      <c r="N243" s="68">
        <v>951</v>
      </c>
      <c r="O243" s="68" t="s">
        <v>256</v>
      </c>
    </row>
    <row r="244" spans="1:15" s="68" customFormat="1" ht="11.5">
      <c r="A244" s="62">
        <v>2</v>
      </c>
      <c r="B244" s="63">
        <v>704</v>
      </c>
      <c r="C244" s="64" t="s">
        <v>257</v>
      </c>
      <c r="D244" s="65">
        <v>21413569.539999999</v>
      </c>
      <c r="E244" s="66">
        <v>4.47420906656271E-2</v>
      </c>
      <c r="F244" s="65">
        <v>22471338.891775001</v>
      </c>
      <c r="G244" s="65">
        <v>21881270.16</v>
      </c>
      <c r="H244" s="65">
        <v>590068.73177500069</v>
      </c>
      <c r="I244" s="65">
        <v>-1834283.1471437016</v>
      </c>
      <c r="J244" s="65">
        <v>-1244214.4153687009</v>
      </c>
      <c r="K244" s="65">
        <v>773284.07124479068</v>
      </c>
      <c r="L244" s="65"/>
      <c r="M244" s="67">
        <v>1.1397504720826318E-3</v>
      </c>
      <c r="N244" s="68">
        <v>953</v>
      </c>
      <c r="O244" s="68" t="s">
        <v>257</v>
      </c>
    </row>
    <row r="245" spans="1:15" s="68" customFormat="1" ht="11.5">
      <c r="A245" s="62">
        <v>12</v>
      </c>
      <c r="B245" s="63">
        <v>707</v>
      </c>
      <c r="C245" s="64" t="s">
        <v>258</v>
      </c>
      <c r="D245" s="65">
        <v>5052904.05</v>
      </c>
      <c r="E245" s="66">
        <v>-1.1199469618693099E-2</v>
      </c>
      <c r="F245" s="65">
        <v>5302503.1199526219</v>
      </c>
      <c r="G245" s="65">
        <v>5263210.6399999997</v>
      </c>
      <c r="H245" s="65">
        <v>39292.479952622205</v>
      </c>
      <c r="I245" s="65">
        <v>-432831.00118996587</v>
      </c>
      <c r="J245" s="65">
        <v>-393538.52123734367</v>
      </c>
      <c r="K245" s="65">
        <v>182469.82167519987</v>
      </c>
      <c r="L245" s="65"/>
      <c r="M245" s="67">
        <v>2.6894394069227858E-4</v>
      </c>
      <c r="N245" s="68">
        <v>960</v>
      </c>
      <c r="O245" s="68" t="s">
        <v>258</v>
      </c>
    </row>
    <row r="246" spans="1:15" s="68" customFormat="1" ht="11.5">
      <c r="A246" s="62">
        <v>13</v>
      </c>
      <c r="B246" s="63">
        <v>729</v>
      </c>
      <c r="C246" s="64" t="s">
        <v>260</v>
      </c>
      <c r="D246" s="65">
        <v>26249099</v>
      </c>
      <c r="E246" s="66">
        <v>-3.3106554511894174E-3</v>
      </c>
      <c r="F246" s="65">
        <v>27545729.736040652</v>
      </c>
      <c r="G246" s="65">
        <v>27004094.84</v>
      </c>
      <c r="H246" s="65">
        <v>541634.89604065195</v>
      </c>
      <c r="I246" s="65">
        <v>-2248493.873637781</v>
      </c>
      <c r="J246" s="65">
        <v>-1706858.9775971291</v>
      </c>
      <c r="K246" s="65">
        <v>947904.08966199693</v>
      </c>
      <c r="L246" s="65"/>
      <c r="M246" s="67">
        <v>1.3971245158874031E-3</v>
      </c>
      <c r="N246" s="68">
        <v>965</v>
      </c>
      <c r="O246" s="68" t="s">
        <v>260</v>
      </c>
    </row>
    <row r="247" spans="1:15" s="68" customFormat="1" ht="11.5">
      <c r="A247" s="62">
        <v>2</v>
      </c>
      <c r="B247" s="63">
        <v>738</v>
      </c>
      <c r="C247" s="64" t="s">
        <v>435</v>
      </c>
      <c r="D247" s="65">
        <v>9671175.8000000007</v>
      </c>
      <c r="E247" s="66">
        <v>2.2005744489367016E-2</v>
      </c>
      <c r="F247" s="65">
        <v>10148904.342070436</v>
      </c>
      <c r="G247" s="65">
        <v>9934081.6799999997</v>
      </c>
      <c r="H247" s="65">
        <v>214822.6620704364</v>
      </c>
      <c r="I247" s="65">
        <v>-828431.46491138486</v>
      </c>
      <c r="J247" s="65">
        <v>-613608.80284094845</v>
      </c>
      <c r="K247" s="65">
        <v>349244.25758995139</v>
      </c>
      <c r="L247" s="65"/>
      <c r="M247" s="67">
        <v>5.1475430861977283E-4</v>
      </c>
      <c r="N247" s="68">
        <v>983</v>
      </c>
      <c r="O247" s="68" t="s">
        <v>435</v>
      </c>
    </row>
    <row r="248" spans="1:15" s="68" customFormat="1" ht="11.5">
      <c r="A248" s="62">
        <v>19</v>
      </c>
      <c r="B248" s="63">
        <v>732</v>
      </c>
      <c r="C248" s="64" t="s">
        <v>261</v>
      </c>
      <c r="D248" s="65">
        <v>9209319.1999999993</v>
      </c>
      <c r="E248" s="66">
        <v>-1.7185738247238066E-2</v>
      </c>
      <c r="F248" s="65">
        <v>9664233.3413474523</v>
      </c>
      <c r="G248" s="65">
        <v>9632164.9100000001</v>
      </c>
      <c r="H248" s="65">
        <v>32068.431347452104</v>
      </c>
      <c r="I248" s="65">
        <v>-788868.89799816709</v>
      </c>
      <c r="J248" s="65">
        <v>-756800.46665071498</v>
      </c>
      <c r="K248" s="65">
        <v>332565.75140665774</v>
      </c>
      <c r="L248" s="65"/>
      <c r="M248" s="67">
        <v>4.9017170566321403E-4</v>
      </c>
      <c r="N248" s="68">
        <v>970</v>
      </c>
      <c r="O248" s="68" t="s">
        <v>261</v>
      </c>
    </row>
    <row r="249" spans="1:15" s="68" customFormat="1" ht="11.5">
      <c r="A249" s="62">
        <v>2</v>
      </c>
      <c r="B249" s="63">
        <v>734</v>
      </c>
      <c r="C249" s="64" t="s">
        <v>262</v>
      </c>
      <c r="D249" s="65">
        <v>170294842.02000001</v>
      </c>
      <c r="E249" s="66">
        <v>-4.6237016977790308E-3</v>
      </c>
      <c r="F249" s="65">
        <v>178706922.23472735</v>
      </c>
      <c r="G249" s="65">
        <v>177269435.87</v>
      </c>
      <c r="H249" s="65">
        <v>1437486.3647273481</v>
      </c>
      <c r="I249" s="65">
        <v>-14587430.562629361</v>
      </c>
      <c r="J249" s="65">
        <v>-13149944.197902013</v>
      </c>
      <c r="K249" s="65">
        <v>6149665.4494351093</v>
      </c>
      <c r="L249" s="65"/>
      <c r="M249" s="67">
        <v>9.0640482065808929E-3</v>
      </c>
      <c r="N249" s="68">
        <v>974</v>
      </c>
      <c r="O249" s="68" t="s">
        <v>262</v>
      </c>
    </row>
    <row r="250" spans="1:15" s="68" customFormat="1" ht="11.5">
      <c r="A250" s="62">
        <v>21</v>
      </c>
      <c r="B250" s="63">
        <v>736</v>
      </c>
      <c r="C250" s="64" t="s">
        <v>263</v>
      </c>
      <c r="D250" s="65">
        <v>5069826.18</v>
      </c>
      <c r="E250" s="66">
        <v>8.623910735370657E-3</v>
      </c>
      <c r="F250" s="65">
        <v>5320261.1549822483</v>
      </c>
      <c r="G250" s="65">
        <v>5253270.46</v>
      </c>
      <c r="H250" s="65">
        <v>66990.694982248358</v>
      </c>
      <c r="I250" s="65">
        <v>-434280.54830142675</v>
      </c>
      <c r="J250" s="65">
        <v>-367289.85331917839</v>
      </c>
      <c r="K250" s="65">
        <v>183080.91145899746</v>
      </c>
      <c r="L250" s="65"/>
      <c r="M250" s="67">
        <v>2.6984463151919164E-4</v>
      </c>
      <c r="N250" s="68">
        <v>977</v>
      </c>
      <c r="O250" s="68" t="s">
        <v>263</v>
      </c>
    </row>
    <row r="251" spans="1:15" s="68" customFormat="1" ht="11.5">
      <c r="A251" s="62">
        <v>6</v>
      </c>
      <c r="B251" s="63">
        <v>790</v>
      </c>
      <c r="C251" s="64" t="s">
        <v>289</v>
      </c>
      <c r="D251" s="65">
        <v>72003561.510000005</v>
      </c>
      <c r="E251" s="66">
        <v>4.7919749651471463E-3</v>
      </c>
      <c r="F251" s="65">
        <v>75560332.390336111</v>
      </c>
      <c r="G251" s="65">
        <v>74281959.590000004</v>
      </c>
      <c r="H251" s="65">
        <v>1278372.8003361076</v>
      </c>
      <c r="I251" s="65">
        <v>-6167814.2527991589</v>
      </c>
      <c r="J251" s="65">
        <v>-4889441.4524630513</v>
      </c>
      <c r="K251" s="65">
        <v>2600183.3596481979</v>
      </c>
      <c r="L251" s="65"/>
      <c r="M251" s="67">
        <v>3.8324340586634083E-3</v>
      </c>
      <c r="N251" s="68">
        <v>2122</v>
      </c>
      <c r="O251" s="68" t="s">
        <v>289</v>
      </c>
    </row>
    <row r="252" spans="1:15" s="68" customFormat="1" ht="11.5">
      <c r="A252" s="62">
        <v>4</v>
      </c>
      <c r="B252" s="63">
        <v>484</v>
      </c>
      <c r="C252" s="64" t="s">
        <v>414</v>
      </c>
      <c r="D252" s="65">
        <v>7841963.9500000002</v>
      </c>
      <c r="E252" s="66">
        <v>5.4347034168168058E-3</v>
      </c>
      <c r="F252" s="65">
        <v>8229334.6360754631</v>
      </c>
      <c r="G252" s="65">
        <v>7980811.3899999997</v>
      </c>
      <c r="H252" s="65">
        <v>248523.24607546348</v>
      </c>
      <c r="I252" s="65">
        <v>-671741.45287285233</v>
      </c>
      <c r="J252" s="65">
        <v>-423218.20679738885</v>
      </c>
      <c r="K252" s="65">
        <v>283187.99434551818</v>
      </c>
      <c r="L252" s="65"/>
      <c r="M252" s="67">
        <v>4.1739337747365033E-4</v>
      </c>
      <c r="N252" s="68">
        <v>647</v>
      </c>
      <c r="O252" s="68" t="s">
        <v>414</v>
      </c>
    </row>
    <row r="253" spans="1:15" s="68" customFormat="1" ht="11.5">
      <c r="A253" s="62">
        <v>9</v>
      </c>
      <c r="B253" s="63">
        <v>739</v>
      </c>
      <c r="C253" s="64" t="s">
        <v>265</v>
      </c>
      <c r="D253" s="65">
        <v>9793874.9499999993</v>
      </c>
      <c r="E253" s="66">
        <v>-1.1134099760232618E-2</v>
      </c>
      <c r="F253" s="65">
        <v>10277664.480646692</v>
      </c>
      <c r="G253" s="65">
        <v>10176287.02</v>
      </c>
      <c r="H253" s="65">
        <v>101377.46064669266</v>
      </c>
      <c r="I253" s="65">
        <v>-838941.85565186548</v>
      </c>
      <c r="J253" s="65">
        <v>-737564.39500517282</v>
      </c>
      <c r="K253" s="65">
        <v>353675.15352596232</v>
      </c>
      <c r="L253" s="65"/>
      <c r="M253" s="67">
        <v>5.212850467050512E-4</v>
      </c>
      <c r="N253" s="68">
        <v>984</v>
      </c>
      <c r="O253" s="68" t="s">
        <v>265</v>
      </c>
    </row>
    <row r="254" spans="1:15" s="68" customFormat="1" ht="11.5">
      <c r="A254" s="62">
        <v>19</v>
      </c>
      <c r="B254" s="63">
        <v>742</v>
      </c>
      <c r="C254" s="64" t="s">
        <v>267</v>
      </c>
      <c r="D254" s="65">
        <v>2853803.52</v>
      </c>
      <c r="E254" s="66">
        <v>-2.7330868007424375E-2</v>
      </c>
      <c r="F254" s="65">
        <v>2994773.286568102</v>
      </c>
      <c r="G254" s="65">
        <v>2943160.31</v>
      </c>
      <c r="H254" s="65">
        <v>51612.976568101905</v>
      </c>
      <c r="I254" s="65">
        <v>-244456.38043751271</v>
      </c>
      <c r="J254" s="65">
        <v>-192843.4038694108</v>
      </c>
      <c r="K254" s="65">
        <v>103056.18595517515</v>
      </c>
      <c r="L254" s="65"/>
      <c r="M254" s="67">
        <v>1.5189545596661305E-4</v>
      </c>
      <c r="N254" s="68">
        <v>993</v>
      </c>
      <c r="O254" s="68" t="s">
        <v>267</v>
      </c>
    </row>
    <row r="255" spans="1:15" s="68" customFormat="1" ht="11.5">
      <c r="A255" s="62">
        <v>14</v>
      </c>
      <c r="B255" s="63">
        <v>743</v>
      </c>
      <c r="C255" s="64" t="s">
        <v>268</v>
      </c>
      <c r="D255" s="65">
        <v>207594720.66</v>
      </c>
      <c r="E255" s="66">
        <v>6.7441067370402384E-3</v>
      </c>
      <c r="F255" s="65">
        <v>217849308.65357378</v>
      </c>
      <c r="G255" s="65">
        <v>217332475.08000001</v>
      </c>
      <c r="H255" s="65">
        <v>516833.57357376814</v>
      </c>
      <c r="I255" s="65">
        <v>-17782532.558681596</v>
      </c>
      <c r="J255" s="65">
        <v>-17265698.985107828</v>
      </c>
      <c r="K255" s="65">
        <v>7496633.8732561395</v>
      </c>
      <c r="L255" s="65"/>
      <c r="M255" s="67">
        <v>1.1049357298049857E-2</v>
      </c>
      <c r="N255" s="68">
        <v>1866</v>
      </c>
      <c r="O255" s="68" t="s">
        <v>268</v>
      </c>
    </row>
    <row r="256" spans="1:15" s="68" customFormat="1" ht="11.5">
      <c r="A256" s="62">
        <v>1</v>
      </c>
      <c r="B256" s="63">
        <v>753</v>
      </c>
      <c r="C256" s="64" t="s">
        <v>437</v>
      </c>
      <c r="D256" s="65">
        <v>80072312.379999995</v>
      </c>
      <c r="E256" s="66">
        <v>3.667488815962644E-2</v>
      </c>
      <c r="F256" s="65">
        <v>84027656.574395254</v>
      </c>
      <c r="G256" s="65">
        <v>82092638.769999996</v>
      </c>
      <c r="H256" s="65">
        <v>1935017.8043952584</v>
      </c>
      <c r="I256" s="65">
        <v>-6858982.2391404994</v>
      </c>
      <c r="J256" s="65">
        <v>-4923964.434745241</v>
      </c>
      <c r="K256" s="65">
        <v>2891561.0541030359</v>
      </c>
      <c r="L256" s="65"/>
      <c r="M256" s="67">
        <v>4.2618983101055169E-3</v>
      </c>
      <c r="N256" s="68">
        <v>1012</v>
      </c>
      <c r="O256" s="68" t="s">
        <v>437</v>
      </c>
    </row>
    <row r="257" spans="1:15" s="68" customFormat="1" ht="11.5">
      <c r="A257" s="62">
        <v>17</v>
      </c>
      <c r="B257" s="63">
        <v>746</v>
      </c>
      <c r="C257" s="64" t="s">
        <v>269</v>
      </c>
      <c r="D257" s="65">
        <v>12242579.189999999</v>
      </c>
      <c r="E257" s="66">
        <v>-7.9875041120648482E-3</v>
      </c>
      <c r="F257" s="65">
        <v>12847327.736461181</v>
      </c>
      <c r="G257" s="65">
        <v>12794863.210000001</v>
      </c>
      <c r="H257" s="65">
        <v>52464.5264611803</v>
      </c>
      <c r="I257" s="65">
        <v>-1048697.4926735729</v>
      </c>
      <c r="J257" s="65">
        <v>-996232.96621239255</v>
      </c>
      <c r="K257" s="65">
        <v>442102.44634346716</v>
      </c>
      <c r="L257" s="65"/>
      <c r="M257" s="67">
        <v>6.5161884314741416E-4</v>
      </c>
      <c r="N257" s="68">
        <v>998</v>
      </c>
      <c r="O257" s="68" t="s">
        <v>269</v>
      </c>
    </row>
    <row r="258" spans="1:15" s="68" customFormat="1" ht="11.5">
      <c r="A258" s="62">
        <v>4</v>
      </c>
      <c r="B258" s="63">
        <v>747</v>
      </c>
      <c r="C258" s="64" t="s">
        <v>270</v>
      </c>
      <c r="D258" s="65">
        <v>3362354.02</v>
      </c>
      <c r="E258" s="66">
        <v>-9.3287364976692919E-3</v>
      </c>
      <c r="F258" s="65">
        <v>3528444.7329719705</v>
      </c>
      <c r="G258" s="65">
        <v>3392753.01</v>
      </c>
      <c r="H258" s="65">
        <v>135691.72297197068</v>
      </c>
      <c r="I258" s="65">
        <v>-288018.73980403534</v>
      </c>
      <c r="J258" s="65">
        <v>-152327.01683206466</v>
      </c>
      <c r="K258" s="65">
        <v>121420.89625436117</v>
      </c>
      <c r="L258" s="65"/>
      <c r="M258" s="67">
        <v>1.7896337060691354E-4</v>
      </c>
      <c r="N258" s="68">
        <v>999</v>
      </c>
      <c r="O258" s="68" t="s">
        <v>270</v>
      </c>
    </row>
    <row r="259" spans="1:15" s="68" customFormat="1" ht="11.5">
      <c r="A259" s="62">
        <v>17</v>
      </c>
      <c r="B259" s="63">
        <v>748</v>
      </c>
      <c r="C259" s="64" t="s">
        <v>271</v>
      </c>
      <c r="D259" s="65">
        <v>15021741.26</v>
      </c>
      <c r="E259" s="66">
        <v>1.8954972769588629E-3</v>
      </c>
      <c r="F259" s="65">
        <v>15763772.497969957</v>
      </c>
      <c r="G259" s="65">
        <v>15465776.789999999</v>
      </c>
      <c r="H259" s="65">
        <v>297995.70796995796</v>
      </c>
      <c r="I259" s="65">
        <v>-1286760.0977268545</v>
      </c>
      <c r="J259" s="65">
        <v>-988764.38975689653</v>
      </c>
      <c r="K259" s="65">
        <v>542463.18984885374</v>
      </c>
      <c r="L259" s="65"/>
      <c r="M259" s="67">
        <v>7.9954146181030166E-4</v>
      </c>
      <c r="N259" s="68">
        <v>1983</v>
      </c>
      <c r="O259" s="68" t="s">
        <v>271</v>
      </c>
    </row>
    <row r="260" spans="1:15" s="68" customFormat="1" ht="11.5">
      <c r="A260" s="62">
        <v>17</v>
      </c>
      <c r="B260" s="63">
        <v>791</v>
      </c>
      <c r="C260" s="64" t="s">
        <v>290</v>
      </c>
      <c r="D260" s="65">
        <v>14395627.57</v>
      </c>
      <c r="E260" s="66">
        <v>-1.1497161547373048E-2</v>
      </c>
      <c r="F260" s="65">
        <v>15106730.574787181</v>
      </c>
      <c r="G260" s="65">
        <v>14823894.609999999</v>
      </c>
      <c r="H260" s="65">
        <v>282835.96478718147</v>
      </c>
      <c r="I260" s="65">
        <v>-1233127.2931812301</v>
      </c>
      <c r="J260" s="65">
        <v>-950291.32839404861</v>
      </c>
      <c r="K260" s="65">
        <v>519853.05274112435</v>
      </c>
      <c r="L260" s="65"/>
      <c r="M260" s="67">
        <v>7.6621617372968126E-4</v>
      </c>
      <c r="N260" s="68">
        <v>2182</v>
      </c>
      <c r="O260" s="68" t="s">
        <v>290</v>
      </c>
    </row>
    <row r="261" spans="1:15" s="68" customFormat="1" ht="11.5">
      <c r="A261" s="62">
        <v>11</v>
      </c>
      <c r="B261" s="63">
        <v>749</v>
      </c>
      <c r="C261" s="64" t="s">
        <v>272</v>
      </c>
      <c r="D261" s="65">
        <v>76016621.549999997</v>
      </c>
      <c r="E261" s="66">
        <v>6.8095408352013657E-3</v>
      </c>
      <c r="F261" s="65">
        <v>79771626.167556599</v>
      </c>
      <c r="G261" s="65">
        <v>79194406.650000006</v>
      </c>
      <c r="H261" s="65">
        <v>577219.51755659282</v>
      </c>
      <c r="I261" s="65">
        <v>-6511572.3724390212</v>
      </c>
      <c r="J261" s="65">
        <v>-5934352.8548824284</v>
      </c>
      <c r="K261" s="65">
        <v>2745102.4680707436</v>
      </c>
      <c r="L261" s="65"/>
      <c r="M261" s="67">
        <v>4.0460316593129422E-3</v>
      </c>
      <c r="N261" s="68">
        <v>1007</v>
      </c>
      <c r="O261" s="68" t="s">
        <v>272</v>
      </c>
    </row>
    <row r="262" spans="1:15" s="68" customFormat="1" ht="11.5">
      <c r="A262" s="62">
        <v>19</v>
      </c>
      <c r="B262" s="63">
        <v>751</v>
      </c>
      <c r="C262" s="64" t="s">
        <v>273</v>
      </c>
      <c r="D262" s="65">
        <v>10659699.189999999</v>
      </c>
      <c r="E262" s="66">
        <v>1.9616716662611299E-3</v>
      </c>
      <c r="F262" s="65">
        <v>11186257.972330075</v>
      </c>
      <c r="G262" s="65">
        <v>11024579.35</v>
      </c>
      <c r="H262" s="65">
        <v>161678.62233007513</v>
      </c>
      <c r="I262" s="65">
        <v>-913108.22986863717</v>
      </c>
      <c r="J262" s="65">
        <v>-751429.60753856204</v>
      </c>
      <c r="K262" s="65">
        <v>384941.68720867997</v>
      </c>
      <c r="L262" s="65"/>
      <c r="M262" s="67">
        <v>5.6736907694752081E-4</v>
      </c>
      <c r="N262" s="68">
        <v>1009</v>
      </c>
      <c r="O262" s="68" t="s">
        <v>273</v>
      </c>
    </row>
    <row r="263" spans="1:15" s="68" customFormat="1" ht="11.5">
      <c r="A263" s="62">
        <v>1</v>
      </c>
      <c r="B263" s="63">
        <v>755</v>
      </c>
      <c r="C263" s="64" t="s">
        <v>438</v>
      </c>
      <c r="D263" s="65">
        <v>26301219.350000001</v>
      </c>
      <c r="E263" s="66">
        <v>4.3016798370506294E-3</v>
      </c>
      <c r="F263" s="65">
        <v>27600424.682897605</v>
      </c>
      <c r="G263" s="65">
        <v>27235427.75</v>
      </c>
      <c r="H263" s="65">
        <v>364996.932897605</v>
      </c>
      <c r="I263" s="65">
        <v>-2252958.4949821886</v>
      </c>
      <c r="J263" s="65">
        <v>-1887961.5620845836</v>
      </c>
      <c r="K263" s="65">
        <v>949786.25304290454</v>
      </c>
      <c r="L263" s="65"/>
      <c r="M263" s="67">
        <v>1.3998986537258728E-3</v>
      </c>
      <c r="N263" s="68">
        <v>1016</v>
      </c>
      <c r="O263" s="68" t="s">
        <v>438</v>
      </c>
    </row>
    <row r="264" spans="1:15" s="68" customFormat="1" ht="11.5">
      <c r="A264" s="62">
        <v>19</v>
      </c>
      <c r="B264" s="63">
        <v>758</v>
      </c>
      <c r="C264" s="64" t="s">
        <v>276</v>
      </c>
      <c r="D264" s="65">
        <v>26879616.129999999</v>
      </c>
      <c r="E264" s="66">
        <v>-1.5173213631135546E-2</v>
      </c>
      <c r="F264" s="65">
        <v>28207392.616618913</v>
      </c>
      <c r="G264" s="65">
        <v>28340220.050000001</v>
      </c>
      <c r="H264" s="65">
        <v>-132827.43338108808</v>
      </c>
      <c r="I264" s="65">
        <v>-2302503.8761917232</v>
      </c>
      <c r="J264" s="65">
        <v>-2435331.3095728112</v>
      </c>
      <c r="K264" s="65">
        <v>970673.24322909431</v>
      </c>
      <c r="L264" s="65"/>
      <c r="M264" s="67">
        <v>1.4306841797832939E-3</v>
      </c>
      <c r="N264" s="68">
        <v>1018</v>
      </c>
      <c r="O264" s="68" t="s">
        <v>276</v>
      </c>
    </row>
    <row r="265" spans="1:15" s="68" customFormat="1" ht="11.5">
      <c r="A265" s="62">
        <v>14</v>
      </c>
      <c r="B265" s="63">
        <v>759</v>
      </c>
      <c r="C265" s="64" t="s">
        <v>277</v>
      </c>
      <c r="D265" s="65">
        <v>4999161.04</v>
      </c>
      <c r="E265" s="66">
        <v>1.4174598232683114E-2</v>
      </c>
      <c r="F265" s="65">
        <v>5246105.3583128285</v>
      </c>
      <c r="G265" s="65">
        <v>5088100.5199999996</v>
      </c>
      <c r="H265" s="65">
        <v>158004.83831282891</v>
      </c>
      <c r="I265" s="65">
        <v>-428227.38303393492</v>
      </c>
      <c r="J265" s="65">
        <v>-270222.54472110601</v>
      </c>
      <c r="K265" s="65">
        <v>180529.06100490998</v>
      </c>
      <c r="L265" s="65"/>
      <c r="M265" s="67">
        <v>2.6608343577252562E-4</v>
      </c>
      <c r="N265" s="68">
        <v>1022</v>
      </c>
      <c r="O265" s="68" t="s">
        <v>277</v>
      </c>
    </row>
    <row r="266" spans="1:15" s="68" customFormat="1" ht="11.5">
      <c r="A266" s="62">
        <v>2</v>
      </c>
      <c r="B266" s="63">
        <v>761</v>
      </c>
      <c r="C266" s="64" t="s">
        <v>278</v>
      </c>
      <c r="D266" s="65">
        <v>23989265.129999999</v>
      </c>
      <c r="E266" s="66">
        <v>6.2417367206372056E-3</v>
      </c>
      <c r="F266" s="65">
        <v>25174266.508622032</v>
      </c>
      <c r="G266" s="65">
        <v>24644815.41</v>
      </c>
      <c r="H266" s="65">
        <v>529451.09862203151</v>
      </c>
      <c r="I266" s="65">
        <v>-2054916.8441125329</v>
      </c>
      <c r="J266" s="65">
        <v>-1525465.7454905014</v>
      </c>
      <c r="K266" s="65">
        <v>866297.2593730907</v>
      </c>
      <c r="L266" s="65"/>
      <c r="M266" s="67">
        <v>1.2768434616077988E-3</v>
      </c>
      <c r="N266" s="68">
        <v>1025</v>
      </c>
      <c r="O266" s="68" t="s">
        <v>278</v>
      </c>
    </row>
    <row r="267" spans="1:15" s="68" customFormat="1" ht="11.5">
      <c r="A267" s="62">
        <v>11</v>
      </c>
      <c r="B267" s="63">
        <v>762</v>
      </c>
      <c r="C267" s="64" t="s">
        <v>279</v>
      </c>
      <c r="D267" s="65">
        <v>10060913.59</v>
      </c>
      <c r="E267" s="66">
        <v>2.1386954973359857E-3</v>
      </c>
      <c r="F267" s="65">
        <v>10557894.06896589</v>
      </c>
      <c r="G267" s="65">
        <v>10329427.52</v>
      </c>
      <c r="H267" s="65">
        <v>228466.54896588996</v>
      </c>
      <c r="I267" s="65">
        <v>-861816.34540347813</v>
      </c>
      <c r="J267" s="65">
        <v>-633349.79643758817</v>
      </c>
      <c r="K267" s="65">
        <v>363318.4185749371</v>
      </c>
      <c r="L267" s="65"/>
      <c r="M267" s="67">
        <v>5.3549834334556566E-4</v>
      </c>
      <c r="N267" s="68">
        <v>1029</v>
      </c>
      <c r="O267" s="68" t="s">
        <v>279</v>
      </c>
    </row>
    <row r="268" spans="1:15" s="68" customFormat="1" ht="11.5">
      <c r="A268" s="62">
        <v>18</v>
      </c>
      <c r="B268" s="63">
        <v>765</v>
      </c>
      <c r="C268" s="64" t="s">
        <v>280</v>
      </c>
      <c r="D268" s="65">
        <v>32653617.899999999</v>
      </c>
      <c r="E268" s="66">
        <v>2.0889261953062156E-2</v>
      </c>
      <c r="F268" s="65">
        <v>34266613.630332194</v>
      </c>
      <c r="G268" s="65">
        <v>33119477.329999998</v>
      </c>
      <c r="H268" s="65">
        <v>1147136.3003321961</v>
      </c>
      <c r="I268" s="65">
        <v>-2797103.9996557208</v>
      </c>
      <c r="J268" s="65">
        <v>-1649967.6993235247</v>
      </c>
      <c r="K268" s="65">
        <v>1179183.2530964275</v>
      </c>
      <c r="L268" s="65"/>
      <c r="M268" s="67">
        <v>1.7380089922518765E-3</v>
      </c>
      <c r="N268" s="68">
        <v>1032</v>
      </c>
      <c r="O268" s="68" t="s">
        <v>280</v>
      </c>
    </row>
    <row r="269" spans="1:15" s="68" customFormat="1" ht="11.5">
      <c r="A269" s="62">
        <v>21</v>
      </c>
      <c r="B269" s="63">
        <v>766</v>
      </c>
      <c r="C269" s="64" t="s">
        <v>281</v>
      </c>
      <c r="D269" s="65">
        <v>376044.5</v>
      </c>
      <c r="E269" s="66">
        <v>4.8269261368723816E-2</v>
      </c>
      <c r="F269" s="65">
        <v>394620.02736644552</v>
      </c>
      <c r="G269" s="65">
        <v>366686.23</v>
      </c>
      <c r="H269" s="65">
        <v>27933.797366445535</v>
      </c>
      <c r="I269" s="65">
        <v>-32211.915329557884</v>
      </c>
      <c r="J269" s="65">
        <v>-4278.1179631123487</v>
      </c>
      <c r="K269" s="65">
        <v>13579.670656310938</v>
      </c>
      <c r="L269" s="65"/>
      <c r="M269" s="67">
        <v>2.0015200903262262E-5</v>
      </c>
      <c r="N269" s="68">
        <v>1034</v>
      </c>
      <c r="O269" s="68" t="s">
        <v>281</v>
      </c>
    </row>
    <row r="270" spans="1:15" s="68" customFormat="1" ht="11.5">
      <c r="A270" s="62">
        <v>2</v>
      </c>
      <c r="B270" s="63">
        <v>202</v>
      </c>
      <c r="C270" s="64" t="s">
        <v>385</v>
      </c>
      <c r="D270" s="65">
        <v>122718869.48</v>
      </c>
      <c r="E270" s="66">
        <v>7.2984578970384916E-3</v>
      </c>
      <c r="F270" s="65">
        <v>128780832.14241096</v>
      </c>
      <c r="G270" s="65">
        <v>128794917.2</v>
      </c>
      <c r="H270" s="65">
        <v>-14085.057589039207</v>
      </c>
      <c r="I270" s="65">
        <v>-10512079.908172637</v>
      </c>
      <c r="J270" s="65">
        <v>-10526164.965761676</v>
      </c>
      <c r="K270" s="65">
        <v>4431608.0433385093</v>
      </c>
      <c r="L270" s="65"/>
      <c r="M270" s="67">
        <v>6.531787666787893E-3</v>
      </c>
      <c r="N270" s="68">
        <v>260</v>
      </c>
      <c r="O270" s="68" t="s">
        <v>385</v>
      </c>
    </row>
    <row r="271" spans="1:15" s="68" customFormat="1" ht="11.5">
      <c r="A271" s="62">
        <v>10</v>
      </c>
      <c r="B271" s="63">
        <v>491</v>
      </c>
      <c r="C271" s="64" t="s">
        <v>415</v>
      </c>
      <c r="D271" s="65">
        <v>167265109.06999999</v>
      </c>
      <c r="E271" s="66">
        <v>-5.399290298100364E-3</v>
      </c>
      <c r="F271" s="65">
        <v>175527529.10534498</v>
      </c>
      <c r="G271" s="65">
        <v>175569341.08000001</v>
      </c>
      <c r="H271" s="65">
        <v>-41811.974655032158</v>
      </c>
      <c r="I271" s="65">
        <v>-14327904.093670044</v>
      </c>
      <c r="J271" s="65">
        <v>-14369716.068325076</v>
      </c>
      <c r="K271" s="65">
        <v>6040256.1225135</v>
      </c>
      <c r="L271" s="65"/>
      <c r="M271" s="67">
        <v>8.9027887979803589E-3</v>
      </c>
      <c r="N271" s="68">
        <v>663</v>
      </c>
      <c r="O271" s="68" t="s">
        <v>415</v>
      </c>
    </row>
    <row r="272" spans="1:15" s="68" customFormat="1" ht="11.5">
      <c r="A272" s="62">
        <v>15</v>
      </c>
      <c r="B272" s="63">
        <v>152</v>
      </c>
      <c r="C272" s="64" t="s">
        <v>381</v>
      </c>
      <c r="D272" s="65">
        <v>13916672.91</v>
      </c>
      <c r="E272" s="66">
        <v>-2.0773368013336121E-2</v>
      </c>
      <c r="F272" s="65">
        <v>14604116.9185936</v>
      </c>
      <c r="G272" s="65">
        <v>14646185.109999999</v>
      </c>
      <c r="H272" s="65">
        <v>-42068.191406399012</v>
      </c>
      <c r="I272" s="65">
        <v>-1192100.1090192036</v>
      </c>
      <c r="J272" s="65">
        <v>-1234168.3004256026</v>
      </c>
      <c r="K272" s="65">
        <v>502557.10361248296</v>
      </c>
      <c r="L272" s="65"/>
      <c r="M272" s="67">
        <v>7.4072351596323697E-4</v>
      </c>
      <c r="N272" s="68">
        <v>197</v>
      </c>
      <c r="O272" s="68" t="s">
        <v>381</v>
      </c>
    </row>
    <row r="273" spans="1:15" s="68" customFormat="1" ht="11.5">
      <c r="A273" s="62">
        <v>14</v>
      </c>
      <c r="B273" s="63">
        <v>151</v>
      </c>
      <c r="C273" s="64" t="s">
        <v>380</v>
      </c>
      <c r="D273" s="65">
        <v>5369588.0499999998</v>
      </c>
      <c r="E273" s="66">
        <v>2.5118395556287675E-3</v>
      </c>
      <c r="F273" s="65">
        <v>5634830.40767127</v>
      </c>
      <c r="G273" s="65">
        <v>5394967.8300000001</v>
      </c>
      <c r="H273" s="65">
        <v>239862.57767126989</v>
      </c>
      <c r="I273" s="65">
        <v>-459958.10501471453</v>
      </c>
      <c r="J273" s="65">
        <v>-220095.52734344464</v>
      </c>
      <c r="K273" s="65">
        <v>193905.87358427758</v>
      </c>
      <c r="L273" s="65"/>
      <c r="M273" s="67">
        <v>2.8579964229899984E-4</v>
      </c>
      <c r="N273" s="68">
        <v>194</v>
      </c>
      <c r="O273" s="68" t="s">
        <v>380</v>
      </c>
    </row>
    <row r="274" spans="1:15" s="68" customFormat="1" ht="11.5">
      <c r="A274" s="62">
        <v>10</v>
      </c>
      <c r="B274" s="63">
        <v>768</v>
      </c>
      <c r="C274" s="64" t="s">
        <v>282</v>
      </c>
      <c r="D274" s="65">
        <v>6753232.9100000001</v>
      </c>
      <c r="E274" s="66">
        <v>1.4772911572453409E-2</v>
      </c>
      <c r="F274" s="65">
        <v>7086823.3832862349</v>
      </c>
      <c r="G274" s="65">
        <v>6778235.5800000001</v>
      </c>
      <c r="H274" s="65">
        <v>308587.80328623485</v>
      </c>
      <c r="I274" s="65">
        <v>-578480.91568339337</v>
      </c>
      <c r="J274" s="65">
        <v>-269893.11239715852</v>
      </c>
      <c r="K274" s="65">
        <v>243871.87894826365</v>
      </c>
      <c r="L274" s="65"/>
      <c r="M274" s="67">
        <v>3.5944499504758729E-4</v>
      </c>
      <c r="N274" s="68">
        <v>1036</v>
      </c>
      <c r="O274" s="68" t="s">
        <v>282</v>
      </c>
    </row>
    <row r="275" spans="1:15" s="68" customFormat="1" ht="11.5">
      <c r="A275" s="62">
        <v>21</v>
      </c>
      <c r="B275" s="63">
        <v>771</v>
      </c>
      <c r="C275" s="64" t="s">
        <v>283</v>
      </c>
      <c r="D275" s="65">
        <v>3334274.9</v>
      </c>
      <c r="E275" s="66">
        <v>3.0978217479879746E-2</v>
      </c>
      <c r="F275" s="65">
        <v>3498978.5844102292</v>
      </c>
      <c r="G275" s="65">
        <v>3359582.6</v>
      </c>
      <c r="H275" s="65">
        <v>139395.98441022914</v>
      </c>
      <c r="I275" s="65">
        <v>-285613.48660669173</v>
      </c>
      <c r="J275" s="65">
        <v>-146217.50219646259</v>
      </c>
      <c r="K275" s="65">
        <v>120406.90668153393</v>
      </c>
      <c r="L275" s="65"/>
      <c r="M275" s="67">
        <v>1.7746884209237122E-4</v>
      </c>
      <c r="N275" s="68">
        <v>1042</v>
      </c>
      <c r="O275" s="68" t="s">
        <v>283</v>
      </c>
    </row>
    <row r="276" spans="1:15" s="68" customFormat="1" ht="11.5">
      <c r="A276" s="62">
        <v>18</v>
      </c>
      <c r="B276" s="63">
        <v>777</v>
      </c>
      <c r="C276" s="64" t="s">
        <v>284</v>
      </c>
      <c r="D276" s="65">
        <v>21235592.73</v>
      </c>
      <c r="E276" s="66">
        <v>-1.9788461788092397E-2</v>
      </c>
      <c r="F276" s="65">
        <v>22284570.534219466</v>
      </c>
      <c r="G276" s="65">
        <v>22192917.98</v>
      </c>
      <c r="H276" s="65">
        <v>91652.554219465703</v>
      </c>
      <c r="I276" s="65">
        <v>-1819037.6803589335</v>
      </c>
      <c r="J276" s="65">
        <v>-1727385.1261394678</v>
      </c>
      <c r="K276" s="65">
        <v>766856.99555491668</v>
      </c>
      <c r="L276" s="65"/>
      <c r="M276" s="67">
        <v>1.1302775463829561E-3</v>
      </c>
      <c r="N276" s="68">
        <v>1058</v>
      </c>
      <c r="O276" s="68" t="s">
        <v>284</v>
      </c>
    </row>
    <row r="277" spans="1:15" s="68" customFormat="1" ht="11.5">
      <c r="A277" s="62">
        <v>11</v>
      </c>
      <c r="B277" s="63">
        <v>778</v>
      </c>
      <c r="C277" s="64" t="s">
        <v>285</v>
      </c>
      <c r="D277" s="65">
        <v>20874831.27</v>
      </c>
      <c r="E277" s="66">
        <v>-1.1993867120193435E-2</v>
      </c>
      <c r="F277" s="65">
        <v>21905988.485504597</v>
      </c>
      <c r="G277" s="65">
        <v>21947120.41</v>
      </c>
      <c r="H277" s="65">
        <v>-41131.924495402724</v>
      </c>
      <c r="I277" s="65">
        <v>-1788134.9079378832</v>
      </c>
      <c r="J277" s="65">
        <v>-1829266.8324332859</v>
      </c>
      <c r="K277" s="65">
        <v>753829.22407497256</v>
      </c>
      <c r="L277" s="65"/>
      <c r="M277" s="67">
        <v>1.11107579472842E-3</v>
      </c>
      <c r="N277" s="68">
        <v>1061</v>
      </c>
      <c r="O277" s="68" t="s">
        <v>285</v>
      </c>
    </row>
    <row r="278" spans="1:15" s="68" customFormat="1" ht="11.5">
      <c r="A278" s="62">
        <v>7</v>
      </c>
      <c r="B278" s="63">
        <v>781</v>
      </c>
      <c r="C278" s="64" t="s">
        <v>286</v>
      </c>
      <c r="D278" s="65">
        <v>9037427.5500000007</v>
      </c>
      <c r="E278" s="66">
        <v>1.0378100099640136E-2</v>
      </c>
      <c r="F278" s="65">
        <v>9483850.7333660498</v>
      </c>
      <c r="G278" s="65">
        <v>9197959.3499999996</v>
      </c>
      <c r="H278" s="65">
        <v>285891.3833660502</v>
      </c>
      <c r="I278" s="65">
        <v>-774144.68510406022</v>
      </c>
      <c r="J278" s="65">
        <v>-488253.30173801002</v>
      </c>
      <c r="K278" s="65">
        <v>326358.42223266413</v>
      </c>
      <c r="L278" s="65"/>
      <c r="M278" s="67">
        <v>4.810226663650905E-4</v>
      </c>
      <c r="N278" s="68">
        <v>1064</v>
      </c>
      <c r="O278" s="68" t="s">
        <v>286</v>
      </c>
    </row>
    <row r="279" spans="1:15" s="68" customFormat="1" ht="11.5">
      <c r="A279" s="62">
        <v>4</v>
      </c>
      <c r="B279" s="63">
        <v>783</v>
      </c>
      <c r="C279" s="64" t="s">
        <v>287</v>
      </c>
      <c r="D279" s="65">
        <v>24754184.27</v>
      </c>
      <c r="E279" s="66">
        <v>3.8861411450178865E-2</v>
      </c>
      <c r="F279" s="65">
        <v>25976970.475732088</v>
      </c>
      <c r="G279" s="65">
        <v>25640291.149999999</v>
      </c>
      <c r="H279" s="65">
        <v>336679.32573208958</v>
      </c>
      <c r="I279" s="65">
        <v>-2120439.7026349637</v>
      </c>
      <c r="J279" s="65">
        <v>-1783760.3769028741</v>
      </c>
      <c r="K279" s="65">
        <v>893919.92105251586</v>
      </c>
      <c r="L279" s="65"/>
      <c r="M279" s="67">
        <v>1.3175567555446881E-3</v>
      </c>
      <c r="N279" s="68">
        <v>1067</v>
      </c>
      <c r="O279" s="68" t="s">
        <v>287</v>
      </c>
    </row>
    <row r="280" spans="1:15" s="68" customFormat="1" ht="11.5">
      <c r="A280" s="62">
        <v>9</v>
      </c>
      <c r="B280" s="63">
        <v>831</v>
      </c>
      <c r="C280" s="64" t="s">
        <v>291</v>
      </c>
      <c r="D280" s="65">
        <v>16255132.76</v>
      </c>
      <c r="E280" s="66">
        <v>3.1713173891275924E-3</v>
      </c>
      <c r="F280" s="65">
        <v>17058090.025506038</v>
      </c>
      <c r="G280" s="65">
        <v>16957686.809999999</v>
      </c>
      <c r="H280" s="65">
        <v>100403.21550603956</v>
      </c>
      <c r="I280" s="65">
        <v>-1392412.2281693856</v>
      </c>
      <c r="J280" s="65">
        <v>-1292009.012663346</v>
      </c>
      <c r="K280" s="65">
        <v>587003.26518646232</v>
      </c>
      <c r="L280" s="65"/>
      <c r="M280" s="67">
        <v>8.6518948661820606E-4</v>
      </c>
      <c r="N280" s="68">
        <v>1075</v>
      </c>
      <c r="O280" s="68" t="s">
        <v>291</v>
      </c>
    </row>
    <row r="281" spans="1:15" s="68" customFormat="1" ht="11.5">
      <c r="A281" s="62">
        <v>17</v>
      </c>
      <c r="B281" s="63">
        <v>832</v>
      </c>
      <c r="C281" s="64" t="s">
        <v>292</v>
      </c>
      <c r="D281" s="65">
        <v>9953320.4299999997</v>
      </c>
      <c r="E281" s="66">
        <v>-1.0760427315116915E-2</v>
      </c>
      <c r="F281" s="65">
        <v>10444986.113275427</v>
      </c>
      <c r="G281" s="65">
        <v>10413207.619999999</v>
      </c>
      <c r="H281" s="65">
        <v>31778.493275428191</v>
      </c>
      <c r="I281" s="65">
        <v>-852599.93149512541</v>
      </c>
      <c r="J281" s="65">
        <v>-820821.43821969721</v>
      </c>
      <c r="K281" s="65">
        <v>359433.02820844651</v>
      </c>
      <c r="L281" s="65"/>
      <c r="M281" s="67">
        <v>5.2977163091334864E-4</v>
      </c>
      <c r="N281" s="68">
        <v>1079</v>
      </c>
      <c r="O281" s="68" t="s">
        <v>292</v>
      </c>
    </row>
    <row r="282" spans="1:15" s="68" customFormat="1" ht="11.5">
      <c r="A282" s="62">
        <v>5</v>
      </c>
      <c r="B282" s="63">
        <v>834</v>
      </c>
      <c r="C282" s="64" t="s">
        <v>294</v>
      </c>
      <c r="D282" s="65">
        <v>18229342.190000001</v>
      </c>
      <c r="E282" s="66">
        <v>8.125479304438795E-3</v>
      </c>
      <c r="F282" s="65">
        <v>19129819.779015783</v>
      </c>
      <c r="G282" s="65">
        <v>18517852.98</v>
      </c>
      <c r="H282" s="65">
        <v>611966.79901578277</v>
      </c>
      <c r="I282" s="65">
        <v>-1561522.7111095027</v>
      </c>
      <c r="J282" s="65">
        <v>-949555.91209371993</v>
      </c>
      <c r="K282" s="65">
        <v>658295.66240536422</v>
      </c>
      <c r="L282" s="65"/>
      <c r="M282" s="67">
        <v>9.7026800356650586E-4</v>
      </c>
      <c r="N282" s="68">
        <v>1083</v>
      </c>
      <c r="O282" s="68" t="s">
        <v>294</v>
      </c>
    </row>
    <row r="283" spans="1:15" s="68" customFormat="1" ht="11.5">
      <c r="A283" s="62">
        <v>6</v>
      </c>
      <c r="B283" s="63">
        <v>837</v>
      </c>
      <c r="C283" s="64" t="s">
        <v>440</v>
      </c>
      <c r="D283" s="65">
        <v>769420198.77999997</v>
      </c>
      <c r="E283" s="66">
        <v>7.1409570981275225E-3</v>
      </c>
      <c r="F283" s="65">
        <v>807427365.37526691</v>
      </c>
      <c r="G283" s="65">
        <v>804240687.63999999</v>
      </c>
      <c r="H283" s="65">
        <v>3186677.7352669239</v>
      </c>
      <c r="I283" s="65">
        <v>-65908418.540765673</v>
      </c>
      <c r="J283" s="65">
        <v>-62721740.805498749</v>
      </c>
      <c r="K283" s="65">
        <v>27785203.335631009</v>
      </c>
      <c r="L283" s="65"/>
      <c r="M283" s="67">
        <v>4.0952865572052473E-2</v>
      </c>
      <c r="N283" s="68">
        <v>1088</v>
      </c>
      <c r="O283" s="68" t="s">
        <v>440</v>
      </c>
    </row>
    <row r="284" spans="1:15" s="68" customFormat="1" ht="11.5">
      <c r="A284" s="62">
        <v>5</v>
      </c>
      <c r="B284" s="63">
        <v>109</v>
      </c>
      <c r="C284" s="64" t="s">
        <v>374</v>
      </c>
      <c r="D284" s="65">
        <v>236804022.72</v>
      </c>
      <c r="E284" s="66">
        <v>-5.9083778971715472E-4</v>
      </c>
      <c r="F284" s="65">
        <v>248501467.05044428</v>
      </c>
      <c r="G284" s="65">
        <v>247220483.96000001</v>
      </c>
      <c r="H284" s="65">
        <v>1280983.0904442668</v>
      </c>
      <c r="I284" s="65">
        <v>-20284596.981355511</v>
      </c>
      <c r="J284" s="65">
        <v>-19003613.890911244</v>
      </c>
      <c r="K284" s="65">
        <v>8551436.4353877604</v>
      </c>
      <c r="L284" s="65"/>
      <c r="M284" s="67">
        <v>1.2604040451173948E-2</v>
      </c>
      <c r="N284" s="68">
        <v>160</v>
      </c>
      <c r="O284" s="68" t="s">
        <v>374</v>
      </c>
    </row>
    <row r="285" spans="1:15" s="68" customFormat="1" ht="11.5">
      <c r="A285" s="62">
        <v>6</v>
      </c>
      <c r="B285" s="63">
        <v>108</v>
      </c>
      <c r="C285" s="64" t="s">
        <v>373</v>
      </c>
      <c r="D285" s="65">
        <v>32871498.879999999</v>
      </c>
      <c r="E285" s="66">
        <v>1.3117696060380692E-2</v>
      </c>
      <c r="F285" s="65">
        <v>34495257.310243025</v>
      </c>
      <c r="G285" s="65">
        <v>34017443.18</v>
      </c>
      <c r="H285" s="65">
        <v>477814.13024302572</v>
      </c>
      <c r="I285" s="65">
        <v>-2815767.6516428692</v>
      </c>
      <c r="J285" s="65">
        <v>-2337953.5213998435</v>
      </c>
      <c r="K285" s="65">
        <v>1187051.3430450223</v>
      </c>
      <c r="L285" s="65"/>
      <c r="M285" s="67">
        <v>1.7496058420600766E-3</v>
      </c>
      <c r="N285" s="68">
        <v>157</v>
      </c>
      <c r="O285" s="68" t="s">
        <v>373</v>
      </c>
    </row>
    <row r="286" spans="1:15" s="68" customFormat="1" ht="11.5">
      <c r="A286" s="62">
        <v>11</v>
      </c>
      <c r="B286" s="63">
        <v>844</v>
      </c>
      <c r="C286" s="64" t="s">
        <v>296</v>
      </c>
      <c r="D286" s="65">
        <v>3657378.51</v>
      </c>
      <c r="E286" s="66">
        <v>4.5567897147944438E-2</v>
      </c>
      <c r="F286" s="65">
        <v>3838042.5925805322</v>
      </c>
      <c r="G286" s="65">
        <v>3787758.78</v>
      </c>
      <c r="H286" s="65">
        <v>50283.812580532394</v>
      </c>
      <c r="I286" s="65">
        <v>-313290.49325881532</v>
      </c>
      <c r="J286" s="65">
        <v>-263006.68067828292</v>
      </c>
      <c r="K286" s="65">
        <v>132074.78272190984</v>
      </c>
      <c r="L286" s="65"/>
      <c r="M286" s="67">
        <v>1.9466623140858061E-4</v>
      </c>
      <c r="N286" s="68">
        <v>1105</v>
      </c>
      <c r="O286" s="68" t="s">
        <v>296</v>
      </c>
    </row>
    <row r="287" spans="1:15" s="68" customFormat="1" ht="11.5">
      <c r="A287" s="62">
        <v>19</v>
      </c>
      <c r="B287" s="63">
        <v>845</v>
      </c>
      <c r="C287" s="64" t="s">
        <v>297</v>
      </c>
      <c r="D287" s="65">
        <v>8290905.71</v>
      </c>
      <c r="E287" s="66">
        <v>-6.2420670087483783E-3</v>
      </c>
      <c r="F287" s="65">
        <v>8700452.8404824957</v>
      </c>
      <c r="G287" s="65">
        <v>8582156.9499999993</v>
      </c>
      <c r="H287" s="65">
        <v>118295.89048249647</v>
      </c>
      <c r="I287" s="65">
        <v>-710197.73653349013</v>
      </c>
      <c r="J287" s="65">
        <v>-591901.84605099366</v>
      </c>
      <c r="K287" s="65">
        <v>299400.12148649379</v>
      </c>
      <c r="L287" s="65"/>
      <c r="M287" s="67">
        <v>4.4128858009000069E-4</v>
      </c>
      <c r="N287" s="68">
        <v>1101</v>
      </c>
      <c r="O287" s="68" t="s">
        <v>297</v>
      </c>
    </row>
    <row r="288" spans="1:15" s="68" customFormat="1" ht="11.5">
      <c r="A288" s="62">
        <v>12</v>
      </c>
      <c r="B288" s="63">
        <v>848</v>
      </c>
      <c r="C288" s="64" t="s">
        <v>299</v>
      </c>
      <c r="D288" s="65">
        <v>12020913.27</v>
      </c>
      <c r="E288" s="66">
        <v>-5.3700426569756772E-3</v>
      </c>
      <c r="F288" s="65">
        <v>12614712.151293445</v>
      </c>
      <c r="G288" s="65">
        <v>12456271.76</v>
      </c>
      <c r="H288" s="65">
        <v>158440.3912934456</v>
      </c>
      <c r="I288" s="65">
        <v>-1029709.623295112</v>
      </c>
      <c r="J288" s="65">
        <v>-871269.23200166645</v>
      </c>
      <c r="K288" s="65">
        <v>434097.67512801744</v>
      </c>
      <c r="L288" s="65"/>
      <c r="M288" s="67">
        <v>6.3982053756866887E-4</v>
      </c>
      <c r="N288" s="68">
        <v>1867</v>
      </c>
      <c r="O288" s="68" t="s">
        <v>299</v>
      </c>
    </row>
    <row r="289" spans="1:15" s="68" customFormat="1" ht="11.5">
      <c r="A289" s="62">
        <v>16</v>
      </c>
      <c r="B289" s="63">
        <v>849</v>
      </c>
      <c r="C289" s="64" t="s">
        <v>300</v>
      </c>
      <c r="D289" s="65">
        <v>8362367.6600000001</v>
      </c>
      <c r="E289" s="66">
        <v>-4.1025472867415876E-2</v>
      </c>
      <c r="F289" s="65">
        <v>8775444.8072966877</v>
      </c>
      <c r="G289" s="65">
        <v>8977045.4600000009</v>
      </c>
      <c r="H289" s="65">
        <v>-201600.65270331316</v>
      </c>
      <c r="I289" s="65">
        <v>-716319.15642577701</v>
      </c>
      <c r="J289" s="65">
        <v>-917919.80912909016</v>
      </c>
      <c r="K289" s="65">
        <v>301980.74624089856</v>
      </c>
      <c r="L289" s="65"/>
      <c r="M289" s="67">
        <v>4.4509218654133524E-4</v>
      </c>
      <c r="N289" s="68">
        <v>1115</v>
      </c>
      <c r="O289" s="68" t="s">
        <v>300</v>
      </c>
    </row>
    <row r="290" spans="1:15" s="68" customFormat="1" ht="11.5">
      <c r="A290" s="62">
        <v>13</v>
      </c>
      <c r="B290" s="63">
        <v>850</v>
      </c>
      <c r="C290" s="64" t="s">
        <v>301</v>
      </c>
      <c r="D290" s="65">
        <v>6616463.7699999996</v>
      </c>
      <c r="E290" s="66">
        <v>-1.3023088824203411E-2</v>
      </c>
      <c r="F290" s="65">
        <v>6943298.2372737676</v>
      </c>
      <c r="G290" s="65">
        <v>6874965.6699999999</v>
      </c>
      <c r="H290" s="65">
        <v>68332.567273767665</v>
      </c>
      <c r="I290" s="65">
        <v>-566765.29171501601</v>
      </c>
      <c r="J290" s="65">
        <v>-498432.72444124834</v>
      </c>
      <c r="K290" s="65">
        <v>238932.88934158973</v>
      </c>
      <c r="L290" s="65"/>
      <c r="M290" s="67">
        <v>3.5216537304948224E-4</v>
      </c>
      <c r="N290" s="68">
        <v>1118</v>
      </c>
      <c r="O290" s="68" t="s">
        <v>301</v>
      </c>
    </row>
    <row r="291" spans="1:15" s="68" customFormat="1" ht="11.5">
      <c r="A291" s="62">
        <v>19</v>
      </c>
      <c r="B291" s="63">
        <v>851</v>
      </c>
      <c r="C291" s="64" t="s">
        <v>442</v>
      </c>
      <c r="D291" s="65">
        <v>71741416.980000004</v>
      </c>
      <c r="E291" s="66">
        <v>-3.405807486114506E-4</v>
      </c>
      <c r="F291" s="65">
        <v>75285238.667113021</v>
      </c>
      <c r="G291" s="65">
        <v>74427485.670000002</v>
      </c>
      <c r="H291" s="65">
        <v>857752.99711301923</v>
      </c>
      <c r="I291" s="65">
        <v>-6145358.9917742889</v>
      </c>
      <c r="J291" s="65">
        <v>-5287605.9946612697</v>
      </c>
      <c r="K291" s="65">
        <v>2590716.8300705724</v>
      </c>
      <c r="L291" s="65"/>
      <c r="M291" s="67">
        <v>3.818481254052142E-3</v>
      </c>
      <c r="N291" s="68">
        <v>1120</v>
      </c>
      <c r="O291" s="68" t="s">
        <v>442</v>
      </c>
    </row>
    <row r="292" spans="1:15" s="68" customFormat="1" ht="11.5">
      <c r="A292" s="62">
        <v>1</v>
      </c>
      <c r="B292" s="63">
        <v>186</v>
      </c>
      <c r="C292" s="64" t="s">
        <v>384</v>
      </c>
      <c r="D292" s="65">
        <v>162361215.09999999</v>
      </c>
      <c r="E292" s="66">
        <v>8.5278562865189617E-3</v>
      </c>
      <c r="F292" s="65">
        <v>170381396.73897994</v>
      </c>
      <c r="G292" s="65">
        <v>170003943.96000001</v>
      </c>
      <c r="H292" s="65">
        <v>377452.7789799273</v>
      </c>
      <c r="I292" s="65">
        <v>-13907837.273528358</v>
      </c>
      <c r="J292" s="65">
        <v>-13530384.494548431</v>
      </c>
      <c r="K292" s="65">
        <v>5863167.3336970974</v>
      </c>
      <c r="L292" s="65"/>
      <c r="M292" s="67">
        <v>8.6417760108824307E-3</v>
      </c>
      <c r="N292" s="68">
        <v>257</v>
      </c>
      <c r="O292" s="68" t="s">
        <v>384</v>
      </c>
    </row>
    <row r="293" spans="1:15" s="68" customFormat="1" ht="11.5">
      <c r="A293" s="62">
        <v>1</v>
      </c>
      <c r="B293" s="63">
        <v>858</v>
      </c>
      <c r="C293" s="64" t="s">
        <v>444</v>
      </c>
      <c r="D293" s="65">
        <v>159343720.58000001</v>
      </c>
      <c r="E293" s="66">
        <v>9.4166164612299146E-3</v>
      </c>
      <c r="F293" s="65">
        <v>167214846.58318594</v>
      </c>
      <c r="G293" s="65">
        <v>165743694.5</v>
      </c>
      <c r="H293" s="65">
        <v>1471152.083185941</v>
      </c>
      <c r="I293" s="65">
        <v>-13649359.146642728</v>
      </c>
      <c r="J293" s="65">
        <v>-12178207.063456787</v>
      </c>
      <c r="K293" s="65">
        <v>5754199.9593868162</v>
      </c>
      <c r="L293" s="65"/>
      <c r="M293" s="67">
        <v>8.4811680002818447E-3</v>
      </c>
      <c r="N293" s="68">
        <v>1135</v>
      </c>
      <c r="O293" s="68" t="s">
        <v>444</v>
      </c>
    </row>
    <row r="294" spans="1:15" s="68" customFormat="1" ht="11.5">
      <c r="A294" s="62">
        <v>11</v>
      </c>
      <c r="B294" s="63">
        <v>857</v>
      </c>
      <c r="C294" s="64" t="s">
        <v>305</v>
      </c>
      <c r="D294" s="65">
        <v>6843947.9000000004</v>
      </c>
      <c r="E294" s="66">
        <v>-1.0067851484261117E-2</v>
      </c>
      <c r="F294" s="65">
        <v>7182019.4354458787</v>
      </c>
      <c r="G294" s="65">
        <v>7128414.79</v>
      </c>
      <c r="H294" s="65">
        <v>53604.645445878617</v>
      </c>
      <c r="I294" s="65">
        <v>-586251.54808727559</v>
      </c>
      <c r="J294" s="65">
        <v>-532646.90264139697</v>
      </c>
      <c r="K294" s="65">
        <v>247147.76700882707</v>
      </c>
      <c r="L294" s="65"/>
      <c r="M294" s="67">
        <v>3.6427335645105799E-4</v>
      </c>
      <c r="N294" s="68">
        <v>1133</v>
      </c>
      <c r="O294" s="68" t="s">
        <v>305</v>
      </c>
    </row>
    <row r="295" spans="1:15" s="68" customFormat="1" ht="11.5">
      <c r="A295" s="62">
        <v>17</v>
      </c>
      <c r="B295" s="63">
        <v>859</v>
      </c>
      <c r="C295" s="64" t="s">
        <v>307</v>
      </c>
      <c r="D295" s="65">
        <v>16806258.370000001</v>
      </c>
      <c r="E295" s="66">
        <v>1.4952325470231865E-2</v>
      </c>
      <c r="F295" s="65">
        <v>17636439.67109466</v>
      </c>
      <c r="G295" s="65">
        <v>17416647.050000001</v>
      </c>
      <c r="H295" s="65">
        <v>219792.62109465897</v>
      </c>
      <c r="I295" s="65">
        <v>-1439621.5650570972</v>
      </c>
      <c r="J295" s="65">
        <v>-1219828.9439624383</v>
      </c>
      <c r="K295" s="65">
        <v>606905.44238639076</v>
      </c>
      <c r="L295" s="65"/>
      <c r="M295" s="67">
        <v>8.9452348779913815E-4</v>
      </c>
      <c r="N295" s="68">
        <v>1140</v>
      </c>
      <c r="O295" s="68" t="s">
        <v>307</v>
      </c>
    </row>
    <row r="296" spans="1:15" s="68" customFormat="1" ht="11.5">
      <c r="A296" s="62">
        <v>2</v>
      </c>
      <c r="B296" s="63">
        <v>833</v>
      </c>
      <c r="C296" s="64" t="s">
        <v>439</v>
      </c>
      <c r="D296" s="65">
        <v>4909112.4800000004</v>
      </c>
      <c r="E296" s="66">
        <v>2.3278696338876192E-2</v>
      </c>
      <c r="F296" s="65">
        <v>5151608.6558972662</v>
      </c>
      <c r="G296" s="65">
        <v>5026997.54</v>
      </c>
      <c r="H296" s="65">
        <v>124611.11589726619</v>
      </c>
      <c r="I296" s="65">
        <v>-420513.83692365116</v>
      </c>
      <c r="J296" s="65">
        <v>-295902.72102638497</v>
      </c>
      <c r="K296" s="65">
        <v>177277.23897885976</v>
      </c>
      <c r="L296" s="65"/>
      <c r="M296" s="67">
        <v>2.6129054551765033E-4</v>
      </c>
      <c r="N296" s="68">
        <v>1081</v>
      </c>
      <c r="O296" s="68" t="s">
        <v>439</v>
      </c>
    </row>
    <row r="297" spans="1:15" s="68" customFormat="1" ht="11.5">
      <c r="A297" s="62">
        <v>17</v>
      </c>
      <c r="B297" s="63">
        <v>564</v>
      </c>
      <c r="C297" s="64" t="s">
        <v>421</v>
      </c>
      <c r="D297" s="65">
        <v>661327754.25999999</v>
      </c>
      <c r="E297" s="66">
        <v>1.0199272709258796E-2</v>
      </c>
      <c r="F297" s="65">
        <v>693995461.93142354</v>
      </c>
      <c r="G297" s="65">
        <v>690461809.88999999</v>
      </c>
      <c r="H297" s="65">
        <v>3533652.0414235592</v>
      </c>
      <c r="I297" s="65">
        <v>-56649235.995499961</v>
      </c>
      <c r="J297" s="65">
        <v>-53115583.954076402</v>
      </c>
      <c r="K297" s="65">
        <v>23881782.870720178</v>
      </c>
      <c r="L297" s="65"/>
      <c r="M297" s="67">
        <v>3.5199578412706892E-2</v>
      </c>
      <c r="N297" s="68">
        <v>755</v>
      </c>
      <c r="O297" s="68" t="s">
        <v>421</v>
      </c>
    </row>
    <row r="298" spans="1:15" s="68" customFormat="1" ht="11.5">
      <c r="A298" s="62">
        <v>4</v>
      </c>
      <c r="B298" s="63">
        <v>886</v>
      </c>
      <c r="C298" s="64" t="s">
        <v>445</v>
      </c>
      <c r="D298" s="65">
        <v>43847503.770000003</v>
      </c>
      <c r="E298" s="66">
        <v>-1.0007843453347855E-2</v>
      </c>
      <c r="F298" s="65">
        <v>46013445.583349116</v>
      </c>
      <c r="G298" s="65">
        <v>46291916.789999999</v>
      </c>
      <c r="H298" s="65">
        <v>-278471.20665088296</v>
      </c>
      <c r="I298" s="65">
        <v>-3755970.5802151351</v>
      </c>
      <c r="J298" s="65">
        <v>-4034441.7868660181</v>
      </c>
      <c r="K298" s="65">
        <v>1583415.4210417978</v>
      </c>
      <c r="L298" s="65"/>
      <c r="M298" s="67">
        <v>2.3338104853630345E-3</v>
      </c>
      <c r="N298" s="68">
        <v>1148</v>
      </c>
      <c r="O298" s="68" t="s">
        <v>445</v>
      </c>
    </row>
    <row r="299" spans="1:15" s="68" customFormat="1" ht="11.5">
      <c r="A299" s="62">
        <v>6</v>
      </c>
      <c r="B299" s="63">
        <v>887</v>
      </c>
      <c r="C299" s="64" t="s">
        <v>309</v>
      </c>
      <c r="D299" s="65">
        <v>13691214.789999999</v>
      </c>
      <c r="E299" s="66">
        <v>-1.3025962754658291E-2</v>
      </c>
      <c r="F299" s="65">
        <v>14367521.809545634</v>
      </c>
      <c r="G299" s="65">
        <v>14303557.789999999</v>
      </c>
      <c r="H299" s="65">
        <v>63964.019545635208</v>
      </c>
      <c r="I299" s="65">
        <v>-1172787.4003589218</v>
      </c>
      <c r="J299" s="65">
        <v>-1108823.3808132866</v>
      </c>
      <c r="K299" s="65">
        <v>494415.38895799115</v>
      </c>
      <c r="L299" s="65"/>
      <c r="M299" s="67">
        <v>7.2872336819595985E-4</v>
      </c>
      <c r="N299" s="68">
        <v>1150</v>
      </c>
      <c r="O299" s="68" t="s">
        <v>309</v>
      </c>
    </row>
    <row r="300" spans="1:15" s="68" customFormat="1" ht="11.5">
      <c r="A300" s="62">
        <v>17</v>
      </c>
      <c r="B300" s="63">
        <v>889</v>
      </c>
      <c r="C300" s="64" t="s">
        <v>310</v>
      </c>
      <c r="D300" s="65">
        <v>6795755.0599999996</v>
      </c>
      <c r="E300" s="66">
        <v>-8.0891227295954837E-4</v>
      </c>
      <c r="F300" s="65">
        <v>7131446.0063978089</v>
      </c>
      <c r="G300" s="65">
        <v>6980349.9199999999</v>
      </c>
      <c r="H300" s="65">
        <v>151096.08639780898</v>
      </c>
      <c r="I300" s="65">
        <v>-582123.35665894474</v>
      </c>
      <c r="J300" s="65">
        <v>-431027.27026113577</v>
      </c>
      <c r="K300" s="65">
        <v>245407.4333642922</v>
      </c>
      <c r="L300" s="65"/>
      <c r="M300" s="67">
        <v>3.6170826275949014E-4</v>
      </c>
      <c r="N300" s="68">
        <v>1154</v>
      </c>
      <c r="O300" s="68" t="s">
        <v>310</v>
      </c>
    </row>
    <row r="301" spans="1:15" s="68" customFormat="1" ht="11.5">
      <c r="A301" s="62">
        <v>19</v>
      </c>
      <c r="B301" s="63">
        <v>890</v>
      </c>
      <c r="C301" s="64" t="s">
        <v>311</v>
      </c>
      <c r="D301" s="65">
        <v>3792081.28</v>
      </c>
      <c r="E301" s="66">
        <v>2.4466333303858005E-2</v>
      </c>
      <c r="F301" s="65">
        <v>3979399.2957997941</v>
      </c>
      <c r="G301" s="65">
        <v>3829432.87</v>
      </c>
      <c r="H301" s="65">
        <v>149966.42579979403</v>
      </c>
      <c r="I301" s="65">
        <v>-324829.11228368309</v>
      </c>
      <c r="J301" s="65">
        <v>-174862.68648388906</v>
      </c>
      <c r="K301" s="65">
        <v>136939.15184070508</v>
      </c>
      <c r="L301" s="65"/>
      <c r="M301" s="67">
        <v>2.0183586958644499E-4</v>
      </c>
      <c r="N301" s="68">
        <v>1156</v>
      </c>
      <c r="O301" s="68" t="s">
        <v>311</v>
      </c>
    </row>
    <row r="302" spans="1:15" s="68" customFormat="1" ht="11.5">
      <c r="A302" s="62">
        <v>13</v>
      </c>
      <c r="B302" s="63">
        <v>892</v>
      </c>
      <c r="C302" s="64" t="s">
        <v>312</v>
      </c>
      <c r="D302" s="65">
        <v>9428936.3100000005</v>
      </c>
      <c r="E302" s="66">
        <v>2.7763027345158151E-2</v>
      </c>
      <c r="F302" s="65">
        <v>9894698.9111359753</v>
      </c>
      <c r="G302" s="65">
        <v>9712919.5700000003</v>
      </c>
      <c r="H302" s="65">
        <v>181779.34113597497</v>
      </c>
      <c r="I302" s="65">
        <v>-807681.26662007812</v>
      </c>
      <c r="J302" s="65">
        <v>-625901.92548410315</v>
      </c>
      <c r="K302" s="65">
        <v>340496.5362586921</v>
      </c>
      <c r="L302" s="65"/>
      <c r="M302" s="67">
        <v>5.0186096206357054E-4</v>
      </c>
      <c r="N302" s="68">
        <v>1164</v>
      </c>
      <c r="O302" s="68" t="s">
        <v>312</v>
      </c>
    </row>
    <row r="303" spans="1:15" s="68" customFormat="1" ht="11.5">
      <c r="A303" s="62">
        <v>18</v>
      </c>
      <c r="B303" s="63">
        <v>785</v>
      </c>
      <c r="C303" s="64" t="s">
        <v>288</v>
      </c>
      <c r="D303" s="65">
        <v>8023625.7999999998</v>
      </c>
      <c r="E303" s="66">
        <v>-2.1810864266664062E-2</v>
      </c>
      <c r="F303" s="65">
        <v>8419970.0641124081</v>
      </c>
      <c r="G303" s="65">
        <v>8376749.4199999999</v>
      </c>
      <c r="H303" s="65">
        <v>43220.644112408161</v>
      </c>
      <c r="I303" s="65">
        <v>-687302.57962995383</v>
      </c>
      <c r="J303" s="65">
        <v>-644081.93551754567</v>
      </c>
      <c r="K303" s="65">
        <v>289748.14372628607</v>
      </c>
      <c r="L303" s="65"/>
      <c r="M303" s="67">
        <v>4.2706244170463443E-4</v>
      </c>
      <c r="N303" s="68">
        <v>1169</v>
      </c>
      <c r="O303" s="68" t="s">
        <v>288</v>
      </c>
    </row>
    <row r="304" spans="1:15" s="68" customFormat="1" ht="11.5">
      <c r="A304" s="62">
        <v>6</v>
      </c>
      <c r="B304" s="63">
        <v>908</v>
      </c>
      <c r="C304" s="64" t="s">
        <v>316</v>
      </c>
      <c r="D304" s="65">
        <v>70710272.620000005</v>
      </c>
      <c r="E304" s="66">
        <v>9.7419199252979163E-3</v>
      </c>
      <c r="F304" s="65">
        <v>74203158.712315246</v>
      </c>
      <c r="G304" s="65">
        <v>73614290.810000002</v>
      </c>
      <c r="H304" s="65">
        <v>588867.90231524408</v>
      </c>
      <c r="I304" s="65">
        <v>-6057031.3209351432</v>
      </c>
      <c r="J304" s="65">
        <v>-5468163.4186198991</v>
      </c>
      <c r="K304" s="65">
        <v>2553480.2774606752</v>
      </c>
      <c r="L304" s="65"/>
      <c r="M304" s="67">
        <v>3.7635979582569218E-3</v>
      </c>
      <c r="N304" s="68">
        <v>1177</v>
      </c>
      <c r="O304" s="68" t="s">
        <v>316</v>
      </c>
    </row>
    <row r="305" spans="1:15" s="68" customFormat="1" ht="11.5">
      <c r="A305" s="62">
        <v>12</v>
      </c>
      <c r="B305" s="63">
        <v>911</v>
      </c>
      <c r="C305" s="64" t="s">
        <v>1819</v>
      </c>
      <c r="D305" s="65">
        <v>5365896.08</v>
      </c>
      <c r="E305" s="66">
        <v>5.2302731536044304E-2</v>
      </c>
      <c r="F305" s="65">
        <v>5630956.0648675971</v>
      </c>
      <c r="G305" s="65">
        <v>5493666.0099999998</v>
      </c>
      <c r="H305" s="65">
        <v>137290.0548675973</v>
      </c>
      <c r="I305" s="65">
        <v>-459641.85141962342</v>
      </c>
      <c r="J305" s="65">
        <v>-322351.79655202612</v>
      </c>
      <c r="K305" s="65">
        <v>193772.54963811437</v>
      </c>
      <c r="L305" s="65"/>
      <c r="M305" s="67">
        <v>2.8560313491415894E-4</v>
      </c>
      <c r="N305" s="68">
        <v>1182</v>
      </c>
      <c r="O305" s="68" t="s">
        <v>1819</v>
      </c>
    </row>
    <row r="306" spans="1:15" s="68" customFormat="1" ht="11.5">
      <c r="A306" s="62">
        <v>1</v>
      </c>
      <c r="B306" s="63">
        <v>92</v>
      </c>
      <c r="C306" s="64" t="s">
        <v>371</v>
      </c>
      <c r="D306" s="65">
        <v>806877187.96000004</v>
      </c>
      <c r="E306" s="66">
        <v>1.3689766431803205E-2</v>
      </c>
      <c r="F306" s="65">
        <v>846734623.14735591</v>
      </c>
      <c r="G306" s="65">
        <v>845046429.71000004</v>
      </c>
      <c r="H306" s="65">
        <v>1688193.437355876</v>
      </c>
      <c r="I306" s="65">
        <v>-69116978.602051854</v>
      </c>
      <c r="J306" s="65">
        <v>-67428785.164695978</v>
      </c>
      <c r="K306" s="65">
        <v>29137845.315081324</v>
      </c>
      <c r="L306" s="65"/>
      <c r="M306" s="67">
        <v>4.2946536969105276E-2</v>
      </c>
      <c r="N306" s="68">
        <v>1191</v>
      </c>
      <c r="O306" s="68" t="s">
        <v>371</v>
      </c>
    </row>
    <row r="307" spans="1:15" s="68" customFormat="1" ht="11.5">
      <c r="A307" s="62">
        <v>11</v>
      </c>
      <c r="B307" s="63">
        <v>915</v>
      </c>
      <c r="C307" s="64" t="s">
        <v>317</v>
      </c>
      <c r="D307" s="65">
        <v>69734716.280000001</v>
      </c>
      <c r="E307" s="66">
        <v>-9.1331263233337436E-3</v>
      </c>
      <c r="F307" s="65">
        <v>73179412.667396858</v>
      </c>
      <c r="G307" s="65">
        <v>72646690.939999998</v>
      </c>
      <c r="H307" s="65">
        <v>532721.72739686072</v>
      </c>
      <c r="I307" s="65">
        <v>-5973465.3115312196</v>
      </c>
      <c r="J307" s="65">
        <v>-5440743.5841343589</v>
      </c>
      <c r="K307" s="65">
        <v>2518251.1122850743</v>
      </c>
      <c r="L307" s="65"/>
      <c r="M307" s="67">
        <v>3.7116733691788966E-3</v>
      </c>
      <c r="N307" s="68">
        <v>1194</v>
      </c>
      <c r="O307" s="68" t="s">
        <v>317</v>
      </c>
    </row>
    <row r="308" spans="1:15" s="68" customFormat="1" ht="11.5">
      <c r="A308" s="62">
        <v>15</v>
      </c>
      <c r="B308" s="63">
        <v>905</v>
      </c>
      <c r="C308" s="64" t="s">
        <v>448</v>
      </c>
      <c r="D308" s="65">
        <v>230564311.08000001</v>
      </c>
      <c r="E308" s="66">
        <v>2.3980357449438165E-2</v>
      </c>
      <c r="F308" s="65">
        <v>241953531.42544371</v>
      </c>
      <c r="G308" s="65">
        <v>243182242.87</v>
      </c>
      <c r="H308" s="65">
        <v>-1228711.4445562959</v>
      </c>
      <c r="I308" s="65">
        <v>-19750104.220449455</v>
      </c>
      <c r="J308" s="65">
        <v>-20978815.665005751</v>
      </c>
      <c r="K308" s="65">
        <v>8326108.7705461001</v>
      </c>
      <c r="L308" s="65"/>
      <c r="M308" s="67">
        <v>1.2271927943071784E-2</v>
      </c>
      <c r="N308" s="68">
        <v>1171</v>
      </c>
      <c r="O308" s="68" t="s">
        <v>448</v>
      </c>
    </row>
    <row r="309" spans="1:15" s="68" customFormat="1" ht="11.5">
      <c r="A309" s="62">
        <v>2</v>
      </c>
      <c r="B309" s="63">
        <v>918</v>
      </c>
      <c r="C309" s="64" t="s">
        <v>318</v>
      </c>
      <c r="D309" s="65">
        <v>6690705.6500000004</v>
      </c>
      <c r="E309" s="66">
        <v>-7.7060465650247833E-3</v>
      </c>
      <c r="F309" s="65">
        <v>7021207.4547130242</v>
      </c>
      <c r="G309" s="65">
        <v>6842090.3799999999</v>
      </c>
      <c r="H309" s="65">
        <v>179117.07471302431</v>
      </c>
      <c r="I309" s="65">
        <v>-573124.83999312459</v>
      </c>
      <c r="J309" s="65">
        <v>-394007.76528010028</v>
      </c>
      <c r="K309" s="65">
        <v>241613.90257088936</v>
      </c>
      <c r="L309" s="65"/>
      <c r="M309" s="67">
        <v>3.5611694299302857E-4</v>
      </c>
      <c r="N309" s="68">
        <v>1202</v>
      </c>
      <c r="O309" s="68" t="s">
        <v>318</v>
      </c>
    </row>
    <row r="310" spans="1:15" s="68" customFormat="1" ht="11.5">
      <c r="A310" s="62">
        <v>11</v>
      </c>
      <c r="B310" s="63">
        <v>921</v>
      </c>
      <c r="C310" s="64" t="s">
        <v>319</v>
      </c>
      <c r="D310" s="65">
        <v>4869862.99</v>
      </c>
      <c r="E310" s="66">
        <v>-1.1924565756324399E-2</v>
      </c>
      <c r="F310" s="65">
        <v>5110420.3528695153</v>
      </c>
      <c r="G310" s="65">
        <v>5018355.0999999996</v>
      </c>
      <c r="H310" s="65">
        <v>92065.25286951568</v>
      </c>
      <c r="I310" s="65">
        <v>-417151.73151163652</v>
      </c>
      <c r="J310" s="65">
        <v>-325086.47864212084</v>
      </c>
      <c r="K310" s="65">
        <v>175859.86644016241</v>
      </c>
      <c r="L310" s="65"/>
      <c r="M310" s="67">
        <v>2.592014671567101E-4</v>
      </c>
      <c r="N310" s="68">
        <v>1211</v>
      </c>
      <c r="O310" s="68" t="s">
        <v>319</v>
      </c>
    </row>
    <row r="311" spans="1:15" s="68" customFormat="1" ht="11.5">
      <c r="A311" s="62">
        <v>6</v>
      </c>
      <c r="B311" s="63">
        <v>922</v>
      </c>
      <c r="C311" s="64" t="s">
        <v>320</v>
      </c>
      <c r="D311" s="65">
        <v>14924556.869999999</v>
      </c>
      <c r="E311" s="66">
        <v>1.4659900908002881E-2</v>
      </c>
      <c r="F311" s="65">
        <v>15661787.475874458</v>
      </c>
      <c r="G311" s="65">
        <v>15328723.119999999</v>
      </c>
      <c r="H311" s="65">
        <v>333064.35587445833</v>
      </c>
      <c r="I311" s="65">
        <v>-1278435.2974916836</v>
      </c>
      <c r="J311" s="65">
        <v>-945370.9416172253</v>
      </c>
      <c r="K311" s="65">
        <v>538953.67964691098</v>
      </c>
      <c r="L311" s="65"/>
      <c r="M311" s="67">
        <v>7.9436876259382332E-4</v>
      </c>
      <c r="N311" s="68">
        <v>1213</v>
      </c>
      <c r="O311" s="68" t="s">
        <v>320</v>
      </c>
    </row>
    <row r="312" spans="1:15" s="68" customFormat="1" ht="11.5">
      <c r="A312" s="62">
        <v>16</v>
      </c>
      <c r="B312" s="63">
        <v>924</v>
      </c>
      <c r="C312" s="64" t="s">
        <v>449</v>
      </c>
      <c r="D312" s="65">
        <v>9258577.0999999996</v>
      </c>
      <c r="E312" s="66">
        <v>-1.9174601318453412E-2</v>
      </c>
      <c r="F312" s="65">
        <v>9715924.44132635</v>
      </c>
      <c r="G312" s="65">
        <v>9726090.4000000004</v>
      </c>
      <c r="H312" s="65">
        <v>-10165.958673650399</v>
      </c>
      <c r="I312" s="65">
        <v>-793088.32230596012</v>
      </c>
      <c r="J312" s="65">
        <v>-803254.28097961051</v>
      </c>
      <c r="K312" s="65">
        <v>334344.54636103555</v>
      </c>
      <c r="L312" s="65"/>
      <c r="M312" s="67">
        <v>4.9279348783147557E-4</v>
      </c>
      <c r="N312" s="68">
        <v>1217</v>
      </c>
      <c r="O312" s="68" t="s">
        <v>449</v>
      </c>
    </row>
    <row r="313" spans="1:15" s="68" customFormat="1" ht="11.5">
      <c r="A313" s="62">
        <v>1</v>
      </c>
      <c r="B313" s="63">
        <v>927</v>
      </c>
      <c r="C313" s="64" t="s">
        <v>450</v>
      </c>
      <c r="D313" s="65">
        <v>113307976.63</v>
      </c>
      <c r="E313" s="66">
        <v>1.1196579331345035E-2</v>
      </c>
      <c r="F313" s="65">
        <v>118905067.98681319</v>
      </c>
      <c r="G313" s="65">
        <v>116546757.89</v>
      </c>
      <c r="H313" s="65">
        <v>2358310.096813187</v>
      </c>
      <c r="I313" s="65">
        <v>-9705944.241623221</v>
      </c>
      <c r="J313" s="65">
        <v>-7347634.144810034</v>
      </c>
      <c r="K313" s="65">
        <v>4091763.0901884655</v>
      </c>
      <c r="L313" s="65"/>
      <c r="M313" s="67">
        <v>6.0308870790334529E-3</v>
      </c>
      <c r="N313" s="68">
        <v>1224</v>
      </c>
      <c r="O313" s="68" t="s">
        <v>450</v>
      </c>
    </row>
    <row r="314" spans="1:15" s="68" customFormat="1" ht="11.5">
      <c r="A314" s="62">
        <v>11</v>
      </c>
      <c r="B314" s="63">
        <v>925</v>
      </c>
      <c r="C314" s="64" t="s">
        <v>322</v>
      </c>
      <c r="D314" s="65">
        <v>9526720.9399999995</v>
      </c>
      <c r="E314" s="66">
        <v>1.251285090427494E-2</v>
      </c>
      <c r="F314" s="65">
        <v>9997313.8233780582</v>
      </c>
      <c r="G314" s="65">
        <v>9776694.2300000004</v>
      </c>
      <c r="H314" s="65">
        <v>220619.5933780577</v>
      </c>
      <c r="I314" s="65">
        <v>-816057.48332339956</v>
      </c>
      <c r="J314" s="65">
        <v>-595437.88994534186</v>
      </c>
      <c r="K314" s="65">
        <v>344027.7222503745</v>
      </c>
      <c r="L314" s="65"/>
      <c r="M314" s="67">
        <v>5.0706560942498965E-4</v>
      </c>
      <c r="N314" s="68">
        <v>1220</v>
      </c>
      <c r="O314" s="68" t="s">
        <v>322</v>
      </c>
    </row>
    <row r="315" spans="1:15" s="68" customFormat="1" ht="11.5">
      <c r="A315" s="62">
        <v>13</v>
      </c>
      <c r="B315" s="63">
        <v>931</v>
      </c>
      <c r="C315" s="64" t="s">
        <v>324</v>
      </c>
      <c r="D315" s="65">
        <v>17182821.16</v>
      </c>
      <c r="E315" s="66">
        <v>1.0055834466703582E-2</v>
      </c>
      <c r="F315" s="65">
        <v>18031603.590511069</v>
      </c>
      <c r="G315" s="65">
        <v>17442142.449999999</v>
      </c>
      <c r="H315" s="65">
        <v>589461.14051106945</v>
      </c>
      <c r="I315" s="65">
        <v>-1471877.877030127</v>
      </c>
      <c r="J315" s="65">
        <v>-882416.73651905754</v>
      </c>
      <c r="K315" s="65">
        <v>620503.82946457318</v>
      </c>
      <c r="L315" s="65"/>
      <c r="M315" s="67">
        <v>9.1456627500794698E-4</v>
      </c>
      <c r="N315" s="68">
        <v>1228</v>
      </c>
      <c r="O315" s="68" t="s">
        <v>324</v>
      </c>
    </row>
    <row r="316" spans="1:15" s="68" customFormat="1" ht="11.5">
      <c r="A316" s="62">
        <v>9</v>
      </c>
      <c r="B316" s="63">
        <v>405</v>
      </c>
      <c r="C316" s="64" t="s">
        <v>403</v>
      </c>
      <c r="D316" s="65">
        <v>247122194.03999999</v>
      </c>
      <c r="E316" s="66">
        <v>-8.3218889778210927E-3</v>
      </c>
      <c r="F316" s="65">
        <v>259329326.64863032</v>
      </c>
      <c r="G316" s="65">
        <v>260159178.75999999</v>
      </c>
      <c r="H316" s="65">
        <v>-829852.11136966944</v>
      </c>
      <c r="I316" s="65">
        <v>-21168449.985230613</v>
      </c>
      <c r="J316" s="65">
        <v>-21998302.096600283</v>
      </c>
      <c r="K316" s="65">
        <v>8924044.9120467547</v>
      </c>
      <c r="L316" s="65"/>
      <c r="M316" s="67">
        <v>1.3153231496180797E-2</v>
      </c>
      <c r="N316" s="68">
        <v>540</v>
      </c>
      <c r="O316" s="68" t="s">
        <v>403</v>
      </c>
    </row>
    <row r="317" spans="1:15" s="68" customFormat="1" ht="11.5">
      <c r="A317" s="62">
        <v>14</v>
      </c>
      <c r="B317" s="63">
        <v>934</v>
      </c>
      <c r="C317" s="64" t="s">
        <v>325</v>
      </c>
      <c r="D317" s="65">
        <v>9182569.9499999993</v>
      </c>
      <c r="E317" s="66">
        <v>8.1834469664625979E-3</v>
      </c>
      <c r="F317" s="65">
        <v>9636162.7545763869</v>
      </c>
      <c r="G317" s="65">
        <v>9504040.9900000002</v>
      </c>
      <c r="H317" s="65">
        <v>132121.76457638666</v>
      </c>
      <c r="I317" s="65">
        <v>-786577.56126506987</v>
      </c>
      <c r="J317" s="65">
        <v>-654455.79668868321</v>
      </c>
      <c r="K317" s="65">
        <v>331599.78592836112</v>
      </c>
      <c r="L317" s="65"/>
      <c r="M317" s="67">
        <v>4.887479603012646E-4</v>
      </c>
      <c r="N317" s="68">
        <v>1237</v>
      </c>
      <c r="O317" s="68" t="s">
        <v>325</v>
      </c>
    </row>
    <row r="318" spans="1:15" s="68" customFormat="1" ht="11.5">
      <c r="A318" s="62">
        <v>6</v>
      </c>
      <c r="B318" s="63">
        <v>936</v>
      </c>
      <c r="C318" s="64" t="s">
        <v>451</v>
      </c>
      <c r="D318" s="65">
        <v>17809135.469999999</v>
      </c>
      <c r="E318" s="66">
        <v>-1.2232674529282993E-2</v>
      </c>
      <c r="F318" s="65">
        <v>18688856.043750502</v>
      </c>
      <c r="G318" s="65">
        <v>18394771.460000001</v>
      </c>
      <c r="H318" s="65">
        <v>294084.58375050128</v>
      </c>
      <c r="I318" s="65">
        <v>-1525527.866654787</v>
      </c>
      <c r="J318" s="65">
        <v>-1231443.2829042857</v>
      </c>
      <c r="K318" s="65">
        <v>643121.21133595973</v>
      </c>
      <c r="L318" s="65"/>
      <c r="M318" s="67">
        <v>9.4790224121204798E-4</v>
      </c>
      <c r="N318" s="68">
        <v>1242</v>
      </c>
      <c r="O318" s="68" t="s">
        <v>451</v>
      </c>
    </row>
    <row r="319" spans="1:15" s="68" customFormat="1" ht="11.5">
      <c r="A319" s="62">
        <v>8</v>
      </c>
      <c r="B319" s="63">
        <v>935</v>
      </c>
      <c r="C319" s="64" t="s">
        <v>326</v>
      </c>
      <c r="D319" s="65">
        <v>8558105.4700000007</v>
      </c>
      <c r="E319" s="66">
        <v>-9.5932339021092532E-3</v>
      </c>
      <c r="F319" s="65">
        <v>8980851.5076708421</v>
      </c>
      <c r="G319" s="65">
        <v>8873271.6400000006</v>
      </c>
      <c r="H319" s="65">
        <v>107579.86767084152</v>
      </c>
      <c r="I319" s="65">
        <v>-733086.02780007746</v>
      </c>
      <c r="J319" s="65">
        <v>-625506.16012923594</v>
      </c>
      <c r="K319" s="65">
        <v>309049.20488020207</v>
      </c>
      <c r="L319" s="65"/>
      <c r="M319" s="67">
        <v>4.5551045244208527E-4</v>
      </c>
      <c r="N319" s="68">
        <v>1239</v>
      </c>
      <c r="O319" s="68" t="s">
        <v>326</v>
      </c>
    </row>
    <row r="320" spans="1:15" s="68" customFormat="1" ht="11.5">
      <c r="A320" s="62">
        <v>21</v>
      </c>
      <c r="B320" s="63">
        <v>941</v>
      </c>
      <c r="C320" s="64" t="s">
        <v>328</v>
      </c>
      <c r="D320" s="65">
        <v>1226585.8600000001</v>
      </c>
      <c r="E320" s="66">
        <v>4.3276955553805639E-2</v>
      </c>
      <c r="F320" s="65">
        <v>1287175.708301797</v>
      </c>
      <c r="G320" s="65">
        <v>1264939.3799999999</v>
      </c>
      <c r="H320" s="65">
        <v>22236.328301797155</v>
      </c>
      <c r="I320" s="65">
        <v>-105069.16034339803</v>
      </c>
      <c r="J320" s="65">
        <v>-82832.832041600879</v>
      </c>
      <c r="K320" s="65">
        <v>44294.310940561336</v>
      </c>
      <c r="L320" s="65"/>
      <c r="M320" s="67">
        <v>6.528579041310462E-5</v>
      </c>
      <c r="N320" s="68">
        <v>1260</v>
      </c>
      <c r="O320" s="68" t="s">
        <v>328</v>
      </c>
    </row>
    <row r="321" spans="1:15" s="68" customFormat="1" ht="11.5">
      <c r="A321" s="62">
        <v>15</v>
      </c>
      <c r="B321" s="63">
        <v>946</v>
      </c>
      <c r="C321" s="64" t="s">
        <v>452</v>
      </c>
      <c r="D321" s="65">
        <v>19249732.710000001</v>
      </c>
      <c r="E321" s="66">
        <v>-8.8958787018509882E-3</v>
      </c>
      <c r="F321" s="65">
        <v>20200614.684743326</v>
      </c>
      <c r="G321" s="65">
        <v>20281642.300000001</v>
      </c>
      <c r="H321" s="65">
        <v>-81027.615256674588</v>
      </c>
      <c r="I321" s="65">
        <v>-1648929.2096311497</v>
      </c>
      <c r="J321" s="65">
        <v>-1729956.8248878242</v>
      </c>
      <c r="K321" s="65">
        <v>695143.87372722069</v>
      </c>
      <c r="L321" s="65"/>
      <c r="M321" s="67">
        <v>1.0245789195819886E-3</v>
      </c>
      <c r="N321" s="68">
        <v>2342</v>
      </c>
      <c r="O321" s="68" t="s">
        <v>452</v>
      </c>
    </row>
    <row r="322" spans="1:15" s="68" customFormat="1" ht="11.5">
      <c r="A322" s="62">
        <v>17</v>
      </c>
      <c r="B322" s="63">
        <v>977</v>
      </c>
      <c r="C322" s="64" t="s">
        <v>331</v>
      </c>
      <c r="D322" s="65">
        <v>45613933.93</v>
      </c>
      <c r="E322" s="66">
        <v>-7.667348720702033E-4</v>
      </c>
      <c r="F322" s="65">
        <v>47867132.362653457</v>
      </c>
      <c r="G322" s="65">
        <v>47804516.299999997</v>
      </c>
      <c r="H322" s="65">
        <v>62616.062653459609</v>
      </c>
      <c r="I322" s="65">
        <v>-3907282.722127853</v>
      </c>
      <c r="J322" s="65">
        <v>-3844666.6594743934</v>
      </c>
      <c r="K322" s="65">
        <v>1647204.5199653946</v>
      </c>
      <c r="L322" s="65"/>
      <c r="M322" s="67">
        <v>2.4278298222606132E-3</v>
      </c>
      <c r="N322" s="68">
        <v>1281</v>
      </c>
      <c r="O322" s="68" t="s">
        <v>331</v>
      </c>
    </row>
    <row r="323" spans="1:15" s="68" customFormat="1" ht="11.5">
      <c r="A323" s="62">
        <v>6</v>
      </c>
      <c r="B323" s="63">
        <v>980</v>
      </c>
      <c r="C323" s="64" t="s">
        <v>332</v>
      </c>
      <c r="D323" s="65">
        <v>111883065.03</v>
      </c>
      <c r="E323" s="66">
        <v>2.2974114457262183E-2</v>
      </c>
      <c r="F323" s="65">
        <v>117409769.81176537</v>
      </c>
      <c r="G323" s="65">
        <v>115745105.84</v>
      </c>
      <c r="H323" s="65">
        <v>1664663.9717653692</v>
      </c>
      <c r="I323" s="65">
        <v>-9583886.5282108337</v>
      </c>
      <c r="J323" s="65">
        <v>-7919222.5564454645</v>
      </c>
      <c r="K323" s="65">
        <v>4040306.8656130312</v>
      </c>
      <c r="L323" s="65"/>
      <c r="M323" s="67">
        <v>5.9550452785460404E-3</v>
      </c>
      <c r="N323" s="68">
        <v>1289</v>
      </c>
      <c r="O323" s="68" t="s">
        <v>332</v>
      </c>
    </row>
    <row r="324" spans="1:15" s="68" customFormat="1" ht="11.5">
      <c r="A324" s="62">
        <v>5</v>
      </c>
      <c r="B324" s="63">
        <v>981</v>
      </c>
      <c r="C324" s="64" t="s">
        <v>333</v>
      </c>
      <c r="D324" s="65">
        <v>6816662.5999999996</v>
      </c>
      <c r="E324" s="66">
        <v>9.4442724603767039E-3</v>
      </c>
      <c r="F324" s="65">
        <v>7153386.3193314243</v>
      </c>
      <c r="G324" s="65">
        <v>6879496.0099999998</v>
      </c>
      <c r="H324" s="65">
        <v>273890.30933142453</v>
      </c>
      <c r="I324" s="65">
        <v>-583914.2933917765</v>
      </c>
      <c r="J324" s="65">
        <v>-310023.98406035197</v>
      </c>
      <c r="K324" s="65">
        <v>246162.44376182134</v>
      </c>
      <c r="L324" s="65"/>
      <c r="M324" s="67">
        <v>3.6282107949658638E-4</v>
      </c>
      <c r="N324" s="68">
        <v>1292</v>
      </c>
      <c r="O324" s="68" t="s">
        <v>333</v>
      </c>
    </row>
    <row r="325" spans="1:15" s="68" customFormat="1" ht="11.5">
      <c r="A325" s="62">
        <v>2</v>
      </c>
      <c r="B325" s="63">
        <v>853</v>
      </c>
      <c r="C325" s="64" t="s">
        <v>443</v>
      </c>
      <c r="D325" s="65">
        <v>600249494.72000003</v>
      </c>
      <c r="E325" s="66">
        <v>5.3760808598249388E-3</v>
      </c>
      <c r="F325" s="65">
        <v>629900110.3143419</v>
      </c>
      <c r="G325" s="65">
        <v>629671835.38999999</v>
      </c>
      <c r="H325" s="65">
        <v>228274.92434191704</v>
      </c>
      <c r="I325" s="65">
        <v>-51417281.466769345</v>
      </c>
      <c r="J325" s="65">
        <v>-51189006.542427428</v>
      </c>
      <c r="K325" s="65">
        <v>21676132.611737844</v>
      </c>
      <c r="L325" s="65"/>
      <c r="M325" s="67">
        <v>3.1948650303095676E-2</v>
      </c>
      <c r="N325" s="68">
        <v>1124</v>
      </c>
      <c r="O325" s="68" t="s">
        <v>443</v>
      </c>
    </row>
    <row r="326" spans="1:15" s="68" customFormat="1" ht="11.5">
      <c r="A326" s="62">
        <v>13</v>
      </c>
      <c r="B326" s="63">
        <v>992</v>
      </c>
      <c r="C326" s="64" t="s">
        <v>1822</v>
      </c>
      <c r="D326" s="65">
        <v>62922447.950000003</v>
      </c>
      <c r="E326" s="66">
        <v>2.5706693250450159E-3</v>
      </c>
      <c r="F326" s="65">
        <v>66030637.682489038</v>
      </c>
      <c r="G326" s="65">
        <v>64584820</v>
      </c>
      <c r="H326" s="65">
        <v>1445817.6824890375</v>
      </c>
      <c r="I326" s="65">
        <v>-5389927.4306469401</v>
      </c>
      <c r="J326" s="65">
        <v>-3944109.7481579026</v>
      </c>
      <c r="K326" s="65">
        <v>2272247.3538367599</v>
      </c>
      <c r="L326" s="65"/>
      <c r="M326" s="67">
        <v>3.3490861774186642E-3</v>
      </c>
      <c r="N326" s="68">
        <v>2003</v>
      </c>
      <c r="O326" s="68" t="s">
        <v>1822</v>
      </c>
    </row>
    <row r="327" spans="1:15" s="68" customFormat="1" ht="11.5">
      <c r="A327" s="62">
        <v>14</v>
      </c>
      <c r="B327" s="63">
        <v>846</v>
      </c>
      <c r="C327" s="64" t="s">
        <v>441</v>
      </c>
      <c r="D327" s="65">
        <v>14979143.4</v>
      </c>
      <c r="E327" s="66">
        <v>1.1539024158054946E-2</v>
      </c>
      <c r="F327" s="65">
        <v>15719070.424999999</v>
      </c>
      <c r="G327" s="65">
        <v>15272623.460000001</v>
      </c>
      <c r="H327" s="65">
        <v>446446.96499999799</v>
      </c>
      <c r="I327" s="65">
        <v>-1283111.1714440866</v>
      </c>
      <c r="J327" s="65">
        <v>-836664.2064440886</v>
      </c>
      <c r="K327" s="65">
        <v>540924.90140303515</v>
      </c>
      <c r="L327" s="65"/>
      <c r="M327" s="67">
        <v>7.9727416438686105E-4</v>
      </c>
      <c r="N327" s="68">
        <v>1108</v>
      </c>
      <c r="O327" s="68" t="s">
        <v>441</v>
      </c>
    </row>
    <row r="328" spans="1:15" s="68" customFormat="1" ht="11.5">
      <c r="A328" s="62">
        <v>19</v>
      </c>
      <c r="B328" s="63">
        <v>976</v>
      </c>
      <c r="C328" s="64" t="s">
        <v>453</v>
      </c>
      <c r="D328" s="65">
        <v>10552593.43</v>
      </c>
      <c r="E328" s="66">
        <v>2.7669461376446168E-3</v>
      </c>
      <c r="F328" s="65">
        <v>11073861.492811551</v>
      </c>
      <c r="G328" s="65">
        <v>10830370.640000001</v>
      </c>
      <c r="H328" s="65">
        <v>243490.85281155072</v>
      </c>
      <c r="I328" s="65">
        <v>-903933.56657100108</v>
      </c>
      <c r="J328" s="65">
        <v>-660442.71375945036</v>
      </c>
      <c r="K328" s="65">
        <v>381073.89776835084</v>
      </c>
      <c r="L328" s="65"/>
      <c r="M328" s="67">
        <v>5.6166830668151089E-4</v>
      </c>
      <c r="N328" s="68">
        <v>1277</v>
      </c>
      <c r="O328" s="68" t="s">
        <v>453</v>
      </c>
    </row>
    <row r="329" spans="1:15" s="68" customFormat="1">
      <c r="A329" s="1"/>
      <c r="B329" s="1"/>
      <c r="C329" s="19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s="68" customFormat="1">
      <c r="A330" s="1"/>
      <c r="B330" s="1"/>
      <c r="C330" s="19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s="68" customFormat="1">
      <c r="A331" s="1"/>
      <c r="B331" s="1"/>
      <c r="C331" s="19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s="68" customFormat="1">
      <c r="A332" s="1"/>
      <c r="B332" s="1"/>
      <c r="C332" s="19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s="68" customFormat="1">
      <c r="A333" s="1"/>
      <c r="B333" s="1"/>
      <c r="C333" s="19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s="68" customFormat="1">
      <c r="A334" s="1"/>
      <c r="B334" s="1"/>
      <c r="C334" s="19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s="68" customFormat="1">
      <c r="A335" s="1"/>
      <c r="B335" s="1"/>
      <c r="C335" s="19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s="68" customFormat="1">
      <c r="A336" s="1"/>
      <c r="B336" s="1"/>
      <c r="C336" s="19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s="68" customFormat="1">
      <c r="A337" s="1"/>
      <c r="B337" s="1"/>
      <c r="C337" s="19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s="68" customFormat="1">
      <c r="A338" s="1"/>
      <c r="B338" s="1"/>
      <c r="C338" s="19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s="68" customFormat="1">
      <c r="A339" s="1"/>
      <c r="B339" s="1"/>
      <c r="C339" s="19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s="68" customFormat="1">
      <c r="A340" s="1"/>
      <c r="B340" s="1"/>
      <c r="C340" s="19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s="68" customFormat="1">
      <c r="A341" s="1"/>
      <c r="B341" s="1"/>
      <c r="C341" s="19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s="68" customFormat="1">
      <c r="A342" s="1"/>
      <c r="B342" s="1"/>
      <c r="C342" s="19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s="68" customFormat="1">
      <c r="A343" s="1"/>
      <c r="B343" s="1"/>
      <c r="C343" s="19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s="68" customFormat="1">
      <c r="A344" s="1"/>
      <c r="B344" s="1"/>
      <c r="C344" s="19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s="68" customFormat="1">
      <c r="A345" s="1"/>
      <c r="B345" s="1"/>
      <c r="C345" s="19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s="68" customFormat="1">
      <c r="A346" s="1"/>
      <c r="B346" s="1"/>
      <c r="C346" s="19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s="68" customFormat="1">
      <c r="A347" s="1"/>
      <c r="B347" s="1"/>
      <c r="C347" s="19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s="68" customFormat="1">
      <c r="A348" s="1"/>
      <c r="B348" s="1"/>
      <c r="C348" s="19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s="68" customFormat="1">
      <c r="A349" s="1"/>
      <c r="B349" s="1"/>
      <c r="C349" s="19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s="68" customFormat="1">
      <c r="A350" s="1"/>
      <c r="B350" s="1"/>
      <c r="C350" s="19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s="68" customFormat="1">
      <c r="A351" s="1"/>
      <c r="B351" s="1"/>
      <c r="C351" s="19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s="68" customFormat="1">
      <c r="A352" s="1"/>
      <c r="B352" s="1"/>
      <c r="C352" s="19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s="68" customFormat="1">
      <c r="A353" s="1"/>
      <c r="B353" s="1"/>
      <c r="C353" s="19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s="68" customFormat="1">
      <c r="A354" s="1"/>
      <c r="B354" s="1"/>
      <c r="C354" s="19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s="68" customFormat="1">
      <c r="A355" s="1"/>
      <c r="B355" s="1"/>
      <c r="C355" s="19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s="68" customFormat="1">
      <c r="A356" s="1"/>
      <c r="B356" s="1"/>
      <c r="C356" s="19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s="68" customFormat="1">
      <c r="A357" s="1"/>
      <c r="B357" s="1"/>
      <c r="C357" s="19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s="68" customFormat="1">
      <c r="A358" s="1"/>
      <c r="B358" s="1"/>
      <c r="C358" s="19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s="68" customFormat="1">
      <c r="A359" s="1"/>
      <c r="B359" s="1"/>
      <c r="C359" s="19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s="68" customFormat="1">
      <c r="A360" s="1"/>
      <c r="B360" s="1"/>
      <c r="C360" s="19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s="68" customFormat="1">
      <c r="A361" s="1"/>
      <c r="B361" s="1"/>
      <c r="C361" s="19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s="68" customFormat="1">
      <c r="A362" s="1"/>
      <c r="B362" s="1"/>
      <c r="C362" s="19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s="68" customFormat="1">
      <c r="A363" s="1"/>
      <c r="B363" s="1"/>
      <c r="C363" s="19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s="68" customFormat="1">
      <c r="A364" s="1"/>
      <c r="B364" s="1"/>
      <c r="C364" s="19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s="68" customFormat="1">
      <c r="A365" s="1"/>
      <c r="B365" s="1"/>
      <c r="C365" s="19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s="68" customFormat="1">
      <c r="A366" s="1"/>
      <c r="B366" s="1"/>
      <c r="C366" s="19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s="68" customFormat="1">
      <c r="A367" s="1"/>
      <c r="B367" s="1"/>
      <c r="C367" s="19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s="68" customFormat="1">
      <c r="A368" s="1"/>
      <c r="B368" s="1"/>
      <c r="C368" s="19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s="68" customFormat="1">
      <c r="A369" s="1"/>
      <c r="B369" s="1"/>
      <c r="C369" s="19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s="68" customFormat="1">
      <c r="A370" s="1"/>
      <c r="B370" s="1"/>
      <c r="C370" s="19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s="68" customFormat="1">
      <c r="A371" s="1"/>
      <c r="B371" s="1"/>
      <c r="C371" s="19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s="68" customFormat="1">
      <c r="A372" s="1"/>
      <c r="B372" s="1"/>
      <c r="C372" s="19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s="68" customFormat="1">
      <c r="A373" s="1"/>
      <c r="B373" s="1"/>
      <c r="C373" s="19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s="68" customFormat="1">
      <c r="A374" s="1"/>
      <c r="B374" s="1"/>
      <c r="C374" s="19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s="68" customFormat="1">
      <c r="A375" s="1"/>
      <c r="B375" s="1"/>
      <c r="C375" s="19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s="68" customFormat="1">
      <c r="A376" s="1"/>
      <c r="B376" s="1"/>
      <c r="C376" s="19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s="68" customFormat="1">
      <c r="A377" s="1"/>
      <c r="B377" s="1"/>
      <c r="C377" s="19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s="68" customFormat="1">
      <c r="A378" s="1"/>
      <c r="B378" s="1"/>
      <c r="C378" s="19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s="68" customFormat="1">
      <c r="A379" s="1"/>
      <c r="B379" s="1"/>
      <c r="C379" s="19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s="68" customFormat="1">
      <c r="A380" s="1"/>
      <c r="B380" s="1"/>
      <c r="C380" s="19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s="68" customFormat="1">
      <c r="A381" s="1"/>
      <c r="B381" s="1"/>
      <c r="C381" s="19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s="68" customFormat="1">
      <c r="A382" s="1"/>
      <c r="B382" s="1"/>
      <c r="C382" s="19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s="68" customFormat="1">
      <c r="A383" s="1"/>
      <c r="B383" s="1"/>
      <c r="C383" s="19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s="68" customFormat="1">
      <c r="A384" s="1"/>
      <c r="B384" s="1"/>
      <c r="C384" s="19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s="68" customFormat="1">
      <c r="A385" s="1"/>
      <c r="B385" s="1"/>
      <c r="C385" s="19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s="68" customFormat="1">
      <c r="A386" s="1"/>
      <c r="B386" s="1"/>
      <c r="C386" s="19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s="68" customFormat="1">
      <c r="A387" s="1"/>
      <c r="B387" s="1"/>
      <c r="C387" s="19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s="68" customFormat="1">
      <c r="A388" s="1"/>
      <c r="B388" s="1"/>
      <c r="C388" s="19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s="68" customFormat="1">
      <c r="A389" s="1"/>
      <c r="B389" s="1"/>
      <c r="C389" s="19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s="68" customFormat="1">
      <c r="A390" s="1"/>
      <c r="B390" s="1"/>
      <c r="C390" s="19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s="68" customFormat="1">
      <c r="A391" s="1"/>
      <c r="B391" s="1"/>
      <c r="C391" s="19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s="68" customFormat="1">
      <c r="A392" s="1"/>
      <c r="B392" s="1"/>
      <c r="C392" s="19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s="68" customFormat="1">
      <c r="A393" s="1"/>
      <c r="B393" s="1"/>
      <c r="C393" s="19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s="68" customFormat="1">
      <c r="A394" s="1"/>
      <c r="B394" s="1"/>
      <c r="C394" s="19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s="68" customFormat="1">
      <c r="A395" s="1"/>
      <c r="B395" s="1"/>
      <c r="C395" s="19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s="68" customFormat="1">
      <c r="A396" s="1"/>
      <c r="B396" s="1"/>
      <c r="C396" s="19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s="68" customFormat="1">
      <c r="A397" s="1"/>
      <c r="B397" s="1"/>
      <c r="C397" s="19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s="68" customFormat="1">
      <c r="A398" s="1"/>
      <c r="B398" s="1"/>
      <c r="C398" s="19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s="68" customFormat="1">
      <c r="A399" s="1"/>
      <c r="B399" s="1"/>
      <c r="C399" s="19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s="68" customFormat="1">
      <c r="A400" s="1"/>
      <c r="B400" s="1"/>
      <c r="C400" s="19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s="68" customFormat="1">
      <c r="A401" s="1"/>
      <c r="B401" s="1"/>
      <c r="C401" s="19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s="68" customFormat="1">
      <c r="A402" s="1"/>
      <c r="B402" s="1"/>
      <c r="C402" s="19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s="68" customFormat="1">
      <c r="A403" s="1"/>
      <c r="B403" s="1"/>
      <c r="C403" s="19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s="68" customFormat="1">
      <c r="A404" s="1"/>
      <c r="B404" s="1"/>
      <c r="C404" s="19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s="68" customFormat="1">
      <c r="A405" s="1"/>
      <c r="B405" s="1"/>
      <c r="C405" s="19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s="68" customFormat="1">
      <c r="A406" s="1"/>
      <c r="B406" s="1"/>
      <c r="C406" s="19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s="68" customFormat="1">
      <c r="A407" s="1"/>
      <c r="B407" s="1"/>
      <c r="C407" s="19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s="68" customFormat="1">
      <c r="A408" s="1"/>
      <c r="B408" s="1"/>
      <c r="C408" s="19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s="68" customFormat="1">
      <c r="A409" s="1"/>
      <c r="B409" s="1"/>
      <c r="C409" s="19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s="68" customFormat="1">
      <c r="A410" s="1"/>
      <c r="B410" s="1"/>
      <c r="C410" s="19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s="68" customFormat="1">
      <c r="A411" s="1"/>
      <c r="B411" s="1"/>
      <c r="C411" s="19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s="68" customFormat="1">
      <c r="A412" s="1"/>
      <c r="B412" s="1"/>
      <c r="C412" s="19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s="68" customFormat="1">
      <c r="A413" s="1"/>
      <c r="B413" s="1"/>
      <c r="C413" s="19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s="68" customFormat="1">
      <c r="A414" s="1"/>
      <c r="B414" s="1"/>
      <c r="C414" s="19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s="68" customFormat="1">
      <c r="A415" s="1"/>
      <c r="B415" s="1"/>
      <c r="C415" s="19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s="68" customFormat="1">
      <c r="A416" s="1"/>
      <c r="B416" s="1"/>
      <c r="C416" s="19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s="68" customFormat="1">
      <c r="A417" s="1"/>
      <c r="B417" s="1"/>
      <c r="C417" s="19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s="68" customFormat="1">
      <c r="A418" s="1"/>
      <c r="B418" s="1"/>
      <c r="C418" s="19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s="68" customFormat="1">
      <c r="A419" s="1"/>
      <c r="B419" s="1"/>
      <c r="C419" s="19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s="68" customFormat="1">
      <c r="A420" s="1"/>
      <c r="B420" s="1"/>
      <c r="C420" s="19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s="68" customFormat="1">
      <c r="A421" s="1"/>
      <c r="B421" s="1"/>
      <c r="C421" s="19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s="68" customFormat="1">
      <c r="A422" s="1"/>
      <c r="B422" s="1"/>
      <c r="C422" s="19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s="68" customFormat="1">
      <c r="A423" s="1"/>
      <c r="B423" s="1"/>
      <c r="C423" s="19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s="68" customFormat="1">
      <c r="A424" s="1"/>
      <c r="B424" s="1"/>
      <c r="C424" s="19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s="68" customFormat="1">
      <c r="A425" s="1"/>
      <c r="B425" s="1"/>
      <c r="C425" s="19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s="68" customFormat="1">
      <c r="A426" s="1"/>
      <c r="B426" s="1"/>
      <c r="C426" s="19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s="68" customFormat="1">
      <c r="A427" s="1"/>
      <c r="B427" s="1"/>
      <c r="C427" s="19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s="68" customFormat="1">
      <c r="A428" s="1"/>
      <c r="B428" s="1"/>
      <c r="C428" s="19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s="68" customFormat="1">
      <c r="A429" s="1"/>
      <c r="B429" s="1"/>
      <c r="C429" s="19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s="68" customFormat="1">
      <c r="A430" s="1"/>
      <c r="B430" s="1"/>
      <c r="C430" s="19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s="68" customFormat="1">
      <c r="A431" s="1"/>
      <c r="B431" s="1"/>
      <c r="C431" s="19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s="68" customFormat="1">
      <c r="A432" s="1"/>
      <c r="B432" s="1"/>
      <c r="C432" s="19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s="68" customFormat="1">
      <c r="A433" s="1"/>
      <c r="B433" s="1"/>
      <c r="C433" s="19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s="68" customFormat="1">
      <c r="A434" s="1"/>
      <c r="B434" s="1"/>
      <c r="C434" s="19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s="68" customFormat="1">
      <c r="A435" s="1"/>
      <c r="B435" s="1"/>
      <c r="C435" s="19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s="68" customFormat="1">
      <c r="A436" s="1"/>
      <c r="B436" s="1"/>
      <c r="C436" s="19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s="68" customFormat="1">
      <c r="A437" s="1"/>
      <c r="B437" s="1"/>
      <c r="C437" s="19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s="68" customFormat="1">
      <c r="A438" s="1"/>
      <c r="B438" s="1"/>
      <c r="C438" s="19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s="68" customFormat="1">
      <c r="A439" s="1"/>
      <c r="B439" s="1"/>
      <c r="C439" s="19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s="68" customFormat="1">
      <c r="A440" s="1"/>
      <c r="B440" s="1"/>
      <c r="C440" s="19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s="68" customFormat="1">
      <c r="A441" s="1"/>
      <c r="B441" s="1"/>
      <c r="C441" s="19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s="68" customFormat="1">
      <c r="A442" s="1"/>
      <c r="B442" s="1"/>
      <c r="C442" s="19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s="68" customFormat="1">
      <c r="A443" s="1"/>
      <c r="B443" s="1"/>
      <c r="C443" s="19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s="68" customFormat="1">
      <c r="A444" s="1"/>
      <c r="B444" s="1"/>
      <c r="C444" s="19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s="68" customFormat="1">
      <c r="A445" s="1"/>
      <c r="B445" s="1"/>
      <c r="C445" s="19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s="68" customFormat="1">
      <c r="A446" s="1"/>
      <c r="B446" s="1"/>
      <c r="C446" s="19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s="68" customFormat="1">
      <c r="A447" s="1"/>
      <c r="B447" s="1"/>
      <c r="C447" s="19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s="68" customFormat="1">
      <c r="A448" s="1"/>
      <c r="B448" s="1"/>
      <c r="C448" s="19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s="68" customFormat="1">
      <c r="A449" s="1"/>
      <c r="B449" s="1"/>
      <c r="C449" s="19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s="68" customFormat="1">
      <c r="A450" s="1"/>
      <c r="B450" s="1"/>
      <c r="C450" s="19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s="68" customFormat="1">
      <c r="A451" s="1"/>
      <c r="B451" s="1"/>
      <c r="C451" s="19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s="68" customFormat="1">
      <c r="A452" s="1"/>
      <c r="B452" s="1"/>
      <c r="C452" s="19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s="68" customFormat="1">
      <c r="A453" s="1"/>
      <c r="B453" s="1"/>
      <c r="C453" s="19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s="68" customFormat="1">
      <c r="A454" s="1"/>
      <c r="B454" s="1"/>
      <c r="C454" s="19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s="68" customFormat="1">
      <c r="A455" s="1"/>
      <c r="B455" s="1"/>
      <c r="C455" s="19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s="68" customFormat="1">
      <c r="A456" s="1"/>
      <c r="B456" s="1"/>
      <c r="C456" s="19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s="68" customFormat="1">
      <c r="A457" s="1"/>
      <c r="B457" s="1"/>
      <c r="C457" s="19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s="68" customFormat="1">
      <c r="A458" s="1"/>
      <c r="B458" s="1"/>
      <c r="C458" s="19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s="68" customFormat="1">
      <c r="A459" s="1"/>
      <c r="B459" s="1"/>
      <c r="C459" s="19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</sheetData>
  <pageMargins left="0.75" right="0.75" top="1" bottom="1" header="0.4921259845" footer="0.4921259845"/>
  <pageSetup paperSize="9" fitToHeight="0" orientation="landscape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Taul49">
    <pageSetUpPr fitToPage="1"/>
  </sheetPr>
  <dimension ref="A1:O322"/>
  <sheetViews>
    <sheetView showGridLines="0" workbookViewId="0">
      <pane ySplit="15" topLeftCell="A112" activePane="bottomLeft" state="frozen"/>
      <selection pane="bottomLeft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29.453125" style="19" customWidth="1"/>
    <col min="4" max="4" width="13.453125" style="1" customWidth="1"/>
    <col min="5" max="5" width="6.54296875" style="1" customWidth="1"/>
    <col min="6" max="6" width="15.54296875" style="1" customWidth="1"/>
    <col min="7" max="7" width="13.453125" style="1" customWidth="1"/>
    <col min="8" max="8" width="11.453125" style="1" customWidth="1"/>
    <col min="9" max="9" width="12.453125" style="1" customWidth="1"/>
    <col min="10" max="10" width="13.453125" style="1" customWidth="1"/>
    <col min="11" max="11" width="10.54296875" style="1" customWidth="1"/>
    <col min="12" max="12" width="15.453125" style="1" hidden="1" customWidth="1"/>
    <col min="13" max="13" width="13.1796875" style="1" hidden="1" customWidth="1"/>
    <col min="14" max="15" width="9.1796875" style="1" hidden="1" customWidth="1"/>
    <col min="16" max="17" width="0" style="1" hidden="1" customWidth="1"/>
    <col min="18" max="16384" width="9.1796875" style="1"/>
  </cols>
  <sheetData>
    <row r="1" spans="1:15" ht="14">
      <c r="A1" s="33" t="s">
        <v>0</v>
      </c>
      <c r="B1" s="33"/>
      <c r="C1" s="46"/>
      <c r="D1" s="33" t="s">
        <v>456</v>
      </c>
      <c r="E1" s="34"/>
      <c r="F1" s="33"/>
      <c r="G1" s="33"/>
      <c r="H1" s="33"/>
      <c r="I1" s="33"/>
      <c r="J1" s="33"/>
      <c r="K1" s="35" t="s">
        <v>2</v>
      </c>
    </row>
    <row r="2" spans="1:15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 t="s">
        <v>2228</v>
      </c>
    </row>
    <row r="3" spans="1:15" ht="11.5">
      <c r="A3" s="38" t="s">
        <v>457</v>
      </c>
      <c r="B3" s="38"/>
      <c r="C3" s="48"/>
      <c r="D3" s="38"/>
      <c r="E3" s="38"/>
      <c r="F3" s="38"/>
      <c r="G3" s="39"/>
      <c r="H3" s="38"/>
      <c r="I3" s="38"/>
      <c r="J3" s="38" t="s">
        <v>458</v>
      </c>
      <c r="K3" s="45">
        <v>2016</v>
      </c>
    </row>
    <row r="4" spans="1:15" ht="11.5">
      <c r="A4" s="40"/>
      <c r="B4" s="40"/>
      <c r="C4" s="49"/>
      <c r="D4" s="41"/>
      <c r="E4" s="42"/>
      <c r="F4" s="41"/>
      <c r="G4" s="40"/>
      <c r="H4" s="40"/>
      <c r="I4" s="40"/>
    </row>
    <row r="6" spans="1:15">
      <c r="A6" s="7"/>
      <c r="B6" s="8"/>
      <c r="C6" s="50"/>
      <c r="D6" s="8"/>
      <c r="E6" s="8"/>
      <c r="F6" s="8"/>
      <c r="G6" s="8"/>
      <c r="H6" s="8"/>
      <c r="I6" s="8"/>
      <c r="J6" s="8"/>
      <c r="K6" s="9"/>
    </row>
    <row r="7" spans="1:15" ht="11.5">
      <c r="A7" s="10" t="s">
        <v>459</v>
      </c>
      <c r="D7" s="11">
        <v>30511487308.389992</v>
      </c>
      <c r="K7" s="12"/>
    </row>
    <row r="8" spans="1:15" ht="11.5">
      <c r="A8" s="10" t="s">
        <v>460</v>
      </c>
      <c r="D8" s="11">
        <v>32018667888.049988</v>
      </c>
      <c r="F8" s="1" t="s">
        <v>8</v>
      </c>
      <c r="K8" s="12"/>
    </row>
    <row r="9" spans="1:15" ht="11.5">
      <c r="A9" s="10" t="s">
        <v>461</v>
      </c>
      <c r="D9" s="11">
        <v>2613609415.2599983</v>
      </c>
      <c r="F9" s="1" t="s">
        <v>2229</v>
      </c>
      <c r="K9" s="12"/>
    </row>
    <row r="10" spans="1:15" ht="11.5">
      <c r="A10" s="10" t="s">
        <v>462</v>
      </c>
      <c r="D10" s="11">
        <v>1101826908.4700007</v>
      </c>
      <c r="F10" s="1" t="s">
        <v>1912</v>
      </c>
      <c r="K10" s="12"/>
    </row>
    <row r="11" spans="1:15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5" s="19" customFormat="1" ht="36.75" customHeight="1">
      <c r="A12" s="17" t="s">
        <v>463</v>
      </c>
      <c r="B12" s="17" t="s">
        <v>13</v>
      </c>
      <c r="C12" s="17" t="s">
        <v>14</v>
      </c>
      <c r="D12" s="17" t="s">
        <v>464</v>
      </c>
      <c r="E12" s="17" t="s">
        <v>1913</v>
      </c>
      <c r="F12" s="18" t="s">
        <v>465</v>
      </c>
      <c r="G12" s="17" t="s">
        <v>466</v>
      </c>
      <c r="H12" s="17" t="s">
        <v>467</v>
      </c>
      <c r="I12" s="17" t="s">
        <v>1920</v>
      </c>
      <c r="J12" s="17" t="s">
        <v>1921</v>
      </c>
      <c r="K12" s="17" t="s">
        <v>22</v>
      </c>
      <c r="L12" s="17" t="s">
        <v>468</v>
      </c>
      <c r="M12" s="17" t="s">
        <v>358</v>
      </c>
    </row>
    <row r="13" spans="1:15" ht="11.5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  <c r="L13" s="20"/>
      <c r="M13" s="22"/>
    </row>
    <row r="14" spans="1:15" ht="11.5" hidden="1">
      <c r="A14" s="20"/>
      <c r="B14" s="20"/>
      <c r="C14" s="53"/>
      <c r="D14" s="23">
        <v>20854751711.700001</v>
      </c>
      <c r="E14" s="21"/>
      <c r="F14" s="23"/>
      <c r="G14" s="23">
        <v>21584599630.75</v>
      </c>
      <c r="H14" s="23"/>
      <c r="I14" s="23">
        <v>1494228630.75</v>
      </c>
      <c r="J14" s="23"/>
      <c r="K14" s="23">
        <v>752249216.99000001</v>
      </c>
      <c r="L14" s="23"/>
      <c r="M14" s="22">
        <v>0</v>
      </c>
    </row>
    <row r="15" spans="1:15" ht="11.5">
      <c r="A15" s="24"/>
      <c r="B15" s="25"/>
      <c r="C15" s="26" t="s">
        <v>1922</v>
      </c>
      <c r="D15" s="23">
        <v>908913626.96000075</v>
      </c>
      <c r="E15" s="21">
        <v>-3.9242266216849711E-3</v>
      </c>
      <c r="F15" s="23">
        <v>953811371.64535248</v>
      </c>
      <c r="G15" s="23">
        <v>950954436.27999866</v>
      </c>
      <c r="H15" s="23">
        <v>2856935.3653538227</v>
      </c>
      <c r="I15" s="23">
        <v>-77857404.625029504</v>
      </c>
      <c r="J15" s="23">
        <v>-75000469.259675682</v>
      </c>
      <c r="K15" s="23">
        <v>32822572.086946808</v>
      </c>
      <c r="L15" s="23">
        <v>701505680.25</v>
      </c>
      <c r="M15" s="22">
        <v>2.9789227177728219E-2</v>
      </c>
    </row>
    <row r="16" spans="1:15" ht="11.5">
      <c r="A16" s="24">
        <v>3</v>
      </c>
      <c r="B16" s="25">
        <v>766</v>
      </c>
      <c r="C16" s="26" t="s">
        <v>1923</v>
      </c>
      <c r="D16" s="23">
        <v>219707</v>
      </c>
      <c r="E16" s="21">
        <v>1.7765062836767733E-2</v>
      </c>
      <c r="F16" s="23">
        <f t="shared" ref="F16:F79" si="0">SUM($F$15 * M16)</f>
        <v>230559.90009852461</v>
      </c>
      <c r="G16" s="23">
        <v>220380.55</v>
      </c>
      <c r="H16" s="23">
        <f t="shared" ref="H16:H79" si="1">SUM(F16 - G16)</f>
        <v>10179.350098524621</v>
      </c>
      <c r="I16" s="23">
        <f t="shared" ref="I16:I79" si="2">SUM($I$15 * M16)</f>
        <v>-18820.068585795496</v>
      </c>
      <c r="J16" s="23">
        <f t="shared" ref="J16:J79" si="3">SUM(H16 + I16)</f>
        <v>-8640.7184872708749</v>
      </c>
      <c r="K16" s="23">
        <f t="shared" ref="K16:K79" si="4">SUM($K$15 * M16)</f>
        <v>7934.0309481620052</v>
      </c>
      <c r="L16" s="23"/>
      <c r="M16" s="22">
        <f t="shared" ref="M16:M79" si="5">SUM(D16 / $D$15 )</f>
        <v>2.417248388439761E-4</v>
      </c>
      <c r="N16" s="27">
        <v>1945</v>
      </c>
      <c r="O16" s="1" t="s">
        <v>471</v>
      </c>
    </row>
    <row r="17" spans="1:15" ht="11.5">
      <c r="A17" s="24">
        <v>3</v>
      </c>
      <c r="B17" s="25">
        <v>20</v>
      </c>
      <c r="C17" s="26" t="s">
        <v>1924</v>
      </c>
      <c r="D17" s="23">
        <v>2985138.58</v>
      </c>
      <c r="E17" s="21">
        <v>-8.8683801125739575E-3</v>
      </c>
      <c r="F17" s="23">
        <f t="shared" si="0"/>
        <v>3132595.924504234</v>
      </c>
      <c r="G17" s="23">
        <v>3128696.11</v>
      </c>
      <c r="H17" s="23">
        <f t="shared" si="1"/>
        <v>3899.8145042341202</v>
      </c>
      <c r="I17" s="23">
        <f t="shared" si="2"/>
        <v>-255706.52193013506</v>
      </c>
      <c r="J17" s="23">
        <f t="shared" si="3"/>
        <v>-251806.70742590094</v>
      </c>
      <c r="K17" s="23">
        <f t="shared" si="4"/>
        <v>107798.94076325462</v>
      </c>
      <c r="L17" s="23"/>
      <c r="M17" s="22">
        <f t="shared" si="5"/>
        <v>3.2842929090899958E-3</v>
      </c>
      <c r="N17" s="27">
        <v>2022</v>
      </c>
      <c r="O17" s="1" t="s">
        <v>473</v>
      </c>
    </row>
    <row r="18" spans="1:15" ht="11.5">
      <c r="A18" s="24">
        <v>3</v>
      </c>
      <c r="B18" s="25">
        <v>5</v>
      </c>
      <c r="C18" s="26" t="s">
        <v>1925</v>
      </c>
      <c r="D18" s="23">
        <v>1725163.38</v>
      </c>
      <c r="E18" s="21">
        <v>-8.2279619286666928E-3</v>
      </c>
      <c r="F18" s="23">
        <f t="shared" si="0"/>
        <v>1810381.5378956203</v>
      </c>
      <c r="G18" s="23">
        <v>1793272.12</v>
      </c>
      <c r="H18" s="23">
        <f t="shared" si="1"/>
        <v>17109.417895620223</v>
      </c>
      <c r="I18" s="23">
        <f t="shared" si="2"/>
        <v>-147777.23574261527</v>
      </c>
      <c r="J18" s="23">
        <f t="shared" si="3"/>
        <v>-130667.81784699505</v>
      </c>
      <c r="K18" s="23">
        <f t="shared" si="4"/>
        <v>62298.878267673623</v>
      </c>
      <c r="L18" s="23"/>
      <c r="M18" s="22">
        <f t="shared" si="5"/>
        <v>1.8980498573556103E-3</v>
      </c>
      <c r="N18" s="27">
        <v>6</v>
      </c>
      <c r="O18" s="1" t="s">
        <v>475</v>
      </c>
    </row>
    <row r="19" spans="1:15" ht="11.5">
      <c r="A19" s="24">
        <v>3</v>
      </c>
      <c r="B19" s="25">
        <v>9</v>
      </c>
      <c r="C19" s="26" t="s">
        <v>1926</v>
      </c>
      <c r="D19" s="23">
        <v>504616.28</v>
      </c>
      <c r="E19" s="21">
        <v>-1.9038114116322807E-2</v>
      </c>
      <c r="F19" s="23">
        <f t="shared" si="0"/>
        <v>529542.8871400964</v>
      </c>
      <c r="G19" s="23">
        <v>538531.11</v>
      </c>
      <c r="H19" s="23">
        <f t="shared" si="1"/>
        <v>-8988.222859903588</v>
      </c>
      <c r="I19" s="23">
        <f t="shared" si="2"/>
        <v>-43225.354672855145</v>
      </c>
      <c r="J19" s="23">
        <f t="shared" si="3"/>
        <v>-52213.577532758733</v>
      </c>
      <c r="K19" s="23">
        <f t="shared" si="4"/>
        <v>18222.638252155757</v>
      </c>
      <c r="L19" s="23"/>
      <c r="M19" s="22">
        <f t="shared" si="5"/>
        <v>5.5518617504697956E-4</v>
      </c>
      <c r="N19" s="27">
        <v>12</v>
      </c>
      <c r="O19" s="1" t="s">
        <v>477</v>
      </c>
    </row>
    <row r="20" spans="1:15" ht="11.5">
      <c r="A20" s="24">
        <v>3</v>
      </c>
      <c r="B20" s="25">
        <v>10</v>
      </c>
      <c r="C20" s="26" t="s">
        <v>1927</v>
      </c>
      <c r="D20" s="23">
        <v>2098387.4</v>
      </c>
      <c r="E20" s="21">
        <v>-4.2572906798075232E-3</v>
      </c>
      <c r="F20" s="23">
        <f t="shared" si="0"/>
        <v>2202041.761582484</v>
      </c>
      <c r="G20" s="23">
        <v>2181022.37</v>
      </c>
      <c r="H20" s="23">
        <f t="shared" si="1"/>
        <v>21019.391582483891</v>
      </c>
      <c r="I20" s="23">
        <f t="shared" si="2"/>
        <v>-179747.54917944848</v>
      </c>
      <c r="J20" s="23">
        <f t="shared" si="3"/>
        <v>-158728.15759696459</v>
      </c>
      <c r="K20" s="23">
        <f t="shared" si="4"/>
        <v>75776.696112701029</v>
      </c>
      <c r="L20" s="23"/>
      <c r="M20" s="22">
        <f t="shared" si="5"/>
        <v>2.3086763557703216E-3</v>
      </c>
      <c r="N20" s="27">
        <v>14</v>
      </c>
      <c r="O20" s="1" t="s">
        <v>479</v>
      </c>
    </row>
    <row r="21" spans="1:15" ht="11.5">
      <c r="A21" s="24">
        <v>3</v>
      </c>
      <c r="B21" s="25">
        <v>16</v>
      </c>
      <c r="C21" s="26" t="s">
        <v>1928</v>
      </c>
      <c r="D21" s="23">
        <v>1528612.99</v>
      </c>
      <c r="E21" s="21">
        <v>-2.8133268283368866E-2</v>
      </c>
      <c r="F21" s="23">
        <f t="shared" si="0"/>
        <v>1604122.1183836064</v>
      </c>
      <c r="G21" s="23">
        <v>1605980.79</v>
      </c>
      <c r="H21" s="23">
        <f t="shared" si="1"/>
        <v>-1858.6716163936071</v>
      </c>
      <c r="I21" s="23">
        <f t="shared" si="2"/>
        <v>-130940.758887691</v>
      </c>
      <c r="J21" s="23">
        <f t="shared" si="3"/>
        <v>-132799.43050408462</v>
      </c>
      <c r="K21" s="23">
        <f t="shared" si="4"/>
        <v>55201.075843839564</v>
      </c>
      <c r="L21" s="23"/>
      <c r="M21" s="22">
        <f t="shared" si="5"/>
        <v>1.6818022578368394E-3</v>
      </c>
      <c r="N21" s="27">
        <v>28</v>
      </c>
      <c r="O21" s="1" t="s">
        <v>481</v>
      </c>
    </row>
    <row r="22" spans="1:15" ht="11.5">
      <c r="A22" s="24">
        <v>3</v>
      </c>
      <c r="B22" s="25">
        <v>18</v>
      </c>
      <c r="C22" s="26" t="s">
        <v>1929</v>
      </c>
      <c r="D22" s="23">
        <v>1000647.47</v>
      </c>
      <c r="E22" s="21">
        <v>-1.6014407241460069E-2</v>
      </c>
      <c r="F22" s="23">
        <f t="shared" si="0"/>
        <v>1050076.6052835889</v>
      </c>
      <c r="G22" s="23">
        <v>1066350.95</v>
      </c>
      <c r="H22" s="23">
        <f t="shared" si="1"/>
        <v>-16274.344716411084</v>
      </c>
      <c r="I22" s="23">
        <f t="shared" si="2"/>
        <v>-85715.311827127691</v>
      </c>
      <c r="J22" s="23">
        <f t="shared" si="3"/>
        <v>-101989.65654353877</v>
      </c>
      <c r="K22" s="23">
        <f t="shared" si="4"/>
        <v>36135.252837551889</v>
      </c>
      <c r="L22" s="23"/>
      <c r="M22" s="22">
        <f t="shared" si="5"/>
        <v>1.1009269091352685E-3</v>
      </c>
      <c r="N22" s="27">
        <v>32</v>
      </c>
      <c r="O22" s="1" t="s">
        <v>483</v>
      </c>
    </row>
    <row r="23" spans="1:15" ht="11.5">
      <c r="A23" s="24">
        <v>3</v>
      </c>
      <c r="B23" s="25">
        <v>19</v>
      </c>
      <c r="C23" s="26" t="s">
        <v>1930</v>
      </c>
      <c r="D23" s="23">
        <v>710642.43</v>
      </c>
      <c r="E23" s="21">
        <v>-3.2201249202280062E-3</v>
      </c>
      <c r="F23" s="23">
        <f t="shared" si="0"/>
        <v>745746.14221018355</v>
      </c>
      <c r="G23" s="23">
        <v>737938.74</v>
      </c>
      <c r="H23" s="23">
        <f t="shared" si="1"/>
        <v>7807.4022101835581</v>
      </c>
      <c r="I23" s="23">
        <f t="shared" si="2"/>
        <v>-60873.523704644715</v>
      </c>
      <c r="J23" s="23">
        <f t="shared" si="3"/>
        <v>-53066.121494461157</v>
      </c>
      <c r="K23" s="23">
        <f t="shared" si="4"/>
        <v>25662.628103324208</v>
      </c>
      <c r="L23" s="23"/>
      <c r="M23" s="22">
        <f t="shared" si="5"/>
        <v>7.818591436205564E-4</v>
      </c>
      <c r="N23" s="27">
        <v>34</v>
      </c>
      <c r="O23" s="1" t="s">
        <v>485</v>
      </c>
    </row>
    <row r="24" spans="1:15" ht="11.5">
      <c r="A24" s="24">
        <v>3</v>
      </c>
      <c r="B24" s="25">
        <v>295</v>
      </c>
      <c r="C24" s="26" t="s">
        <v>487</v>
      </c>
      <c r="D24" s="23">
        <v>208829.22</v>
      </c>
      <c r="E24" s="21">
        <v>-5.8853066414708008E-3</v>
      </c>
      <c r="F24" s="23">
        <f t="shared" si="0"/>
        <v>219144.78874525081</v>
      </c>
      <c r="G24" s="23">
        <v>212852.51</v>
      </c>
      <c r="H24" s="23">
        <f t="shared" si="1"/>
        <v>6292.2787452508055</v>
      </c>
      <c r="I24" s="23">
        <f t="shared" si="2"/>
        <v>-17888.279586531957</v>
      </c>
      <c r="J24" s="23">
        <f t="shared" si="3"/>
        <v>-11596.000841281151</v>
      </c>
      <c r="K24" s="23">
        <f t="shared" si="4"/>
        <v>7541.2139547694524</v>
      </c>
      <c r="L24" s="23"/>
      <c r="M24" s="22">
        <f t="shared" si="5"/>
        <v>2.2975694698126702E-4</v>
      </c>
      <c r="N24" s="27">
        <v>1944</v>
      </c>
      <c r="O24" s="1" t="s">
        <v>487</v>
      </c>
    </row>
    <row r="25" spans="1:15" ht="11.5">
      <c r="A25" s="24">
        <v>3</v>
      </c>
      <c r="B25" s="25">
        <v>43</v>
      </c>
      <c r="C25" s="26" t="s">
        <v>1931</v>
      </c>
      <c r="D25" s="23">
        <v>221942.23</v>
      </c>
      <c r="E25" s="21">
        <v>-7.1274594586711038E-3</v>
      </c>
      <c r="F25" s="23">
        <f t="shared" si="0"/>
        <v>232905.54409483439</v>
      </c>
      <c r="G25" s="23">
        <v>233763.81</v>
      </c>
      <c r="H25" s="23">
        <f t="shared" si="1"/>
        <v>-858.26590516560827</v>
      </c>
      <c r="I25" s="23">
        <f t="shared" si="2"/>
        <v>-19011.538051515876</v>
      </c>
      <c r="J25" s="23">
        <f t="shared" si="3"/>
        <v>-19869.803956681484</v>
      </c>
      <c r="K25" s="23">
        <f t="shared" si="4"/>
        <v>8014.7492866594594</v>
      </c>
      <c r="L25" s="23"/>
      <c r="M25" s="22">
        <f t="shared" si="5"/>
        <v>2.4418407141976669E-4</v>
      </c>
      <c r="N25" s="27">
        <v>41</v>
      </c>
      <c r="O25" s="1" t="s">
        <v>489</v>
      </c>
    </row>
    <row r="26" spans="1:15" ht="11.5">
      <c r="A26" s="24">
        <v>3</v>
      </c>
      <c r="B26" s="25">
        <v>47</v>
      </c>
      <c r="C26" s="26" t="s">
        <v>1932</v>
      </c>
      <c r="D26" s="23">
        <v>314715.43</v>
      </c>
      <c r="E26" s="21">
        <v>-4.6597162619117435E-3</v>
      </c>
      <c r="F26" s="23">
        <f t="shared" si="0"/>
        <v>330261.47596692055</v>
      </c>
      <c r="G26" s="23">
        <v>325766.27</v>
      </c>
      <c r="H26" s="23">
        <f t="shared" si="1"/>
        <v>4495.2059669205337</v>
      </c>
      <c r="I26" s="23">
        <f t="shared" si="2"/>
        <v>-26958.476414534456</v>
      </c>
      <c r="J26" s="23">
        <f t="shared" si="3"/>
        <v>-22463.270447613922</v>
      </c>
      <c r="K26" s="23">
        <f t="shared" si="4"/>
        <v>11364.963162230213</v>
      </c>
      <c r="L26" s="23"/>
      <c r="M26" s="22">
        <f t="shared" si="5"/>
        <v>3.4625449620841685E-4</v>
      </c>
      <c r="N26" s="27">
        <v>51</v>
      </c>
      <c r="O26" s="1" t="s">
        <v>491</v>
      </c>
    </row>
    <row r="27" spans="1:15" ht="11.5">
      <c r="A27" s="24">
        <v>3</v>
      </c>
      <c r="B27" s="25">
        <v>49</v>
      </c>
      <c r="C27" s="26" t="s">
        <v>1933</v>
      </c>
      <c r="D27" s="23">
        <v>42787012.259999998</v>
      </c>
      <c r="E27" s="21">
        <v>4.0431202368424457E-3</v>
      </c>
      <c r="F27" s="23">
        <f t="shared" si="0"/>
        <v>44900568.81291879</v>
      </c>
      <c r="G27" s="23">
        <v>44475450.780000001</v>
      </c>
      <c r="H27" s="23">
        <f t="shared" si="1"/>
        <v>425118.03291878849</v>
      </c>
      <c r="I27" s="23">
        <f t="shared" si="2"/>
        <v>-3665129.0369195007</v>
      </c>
      <c r="J27" s="23">
        <f t="shared" si="3"/>
        <v>-3240011.0040007122</v>
      </c>
      <c r="K27" s="23">
        <f t="shared" si="4"/>
        <v>1545119.0879226751</v>
      </c>
      <c r="L27" s="23"/>
      <c r="M27" s="22">
        <f t="shared" si="5"/>
        <v>4.7074893577190212E-2</v>
      </c>
      <c r="N27" s="27">
        <v>53</v>
      </c>
      <c r="O27" s="1" t="s">
        <v>493</v>
      </c>
    </row>
    <row r="28" spans="1:15" ht="11.5">
      <c r="A28" s="24">
        <v>3</v>
      </c>
      <c r="B28" s="25">
        <v>51</v>
      </c>
      <c r="C28" s="26" t="s">
        <v>1934</v>
      </c>
      <c r="D28" s="23">
        <v>1209989.74</v>
      </c>
      <c r="E28" s="21">
        <v>4.8574473469541564E-3</v>
      </c>
      <c r="F28" s="23">
        <f t="shared" si="0"/>
        <v>1269759.7872377294</v>
      </c>
      <c r="G28" s="23">
        <v>1255457.8400000001</v>
      </c>
      <c r="H28" s="23">
        <f t="shared" si="1"/>
        <v>14301.947237729328</v>
      </c>
      <c r="I28" s="23">
        <f t="shared" si="2"/>
        <v>-103647.53919951964</v>
      </c>
      <c r="J28" s="23">
        <f t="shared" si="3"/>
        <v>-89345.591961790313</v>
      </c>
      <c r="K28" s="23">
        <f t="shared" si="4"/>
        <v>43694.993987986272</v>
      </c>
      <c r="L28" s="23"/>
      <c r="M28" s="22">
        <f t="shared" si="5"/>
        <v>1.3312483211930643E-3</v>
      </c>
      <c r="N28" s="27">
        <v>60</v>
      </c>
      <c r="O28" s="1" t="s">
        <v>495</v>
      </c>
    </row>
    <row r="29" spans="1:15" ht="11.5">
      <c r="A29" s="24">
        <v>3</v>
      </c>
      <c r="B29" s="25">
        <v>50</v>
      </c>
      <c r="C29" s="26" t="s">
        <v>1935</v>
      </c>
      <c r="D29" s="23">
        <v>2263740.5699999998</v>
      </c>
      <c r="E29" s="21">
        <v>-1.2361558909057793E-2</v>
      </c>
      <c r="F29" s="23">
        <f t="shared" si="0"/>
        <v>2375562.907272764</v>
      </c>
      <c r="G29" s="23">
        <v>2352617.5299999998</v>
      </c>
      <c r="H29" s="23">
        <f t="shared" si="1"/>
        <v>22945.377272764221</v>
      </c>
      <c r="I29" s="23">
        <f t="shared" si="2"/>
        <v>-193911.67685985329</v>
      </c>
      <c r="J29" s="23">
        <f t="shared" si="3"/>
        <v>-170966.29958708907</v>
      </c>
      <c r="K29" s="23">
        <f t="shared" si="4"/>
        <v>81747.908537233219</v>
      </c>
      <c r="L29" s="23"/>
      <c r="M29" s="22">
        <f t="shared" si="5"/>
        <v>2.4906003198251333E-3</v>
      </c>
      <c r="N29" s="27">
        <v>62</v>
      </c>
      <c r="O29" s="1" t="s">
        <v>497</v>
      </c>
    </row>
    <row r="30" spans="1:15" ht="11.5">
      <c r="A30" s="24">
        <v>3</v>
      </c>
      <c r="B30" s="25">
        <v>52</v>
      </c>
      <c r="C30" s="26" t="s">
        <v>1936</v>
      </c>
      <c r="D30" s="23">
        <v>468676.43</v>
      </c>
      <c r="E30" s="21">
        <v>-2.8590876681027007E-2</v>
      </c>
      <c r="F30" s="23">
        <f t="shared" si="0"/>
        <v>491827.71090285317</v>
      </c>
      <c r="G30" s="23">
        <v>486167.85</v>
      </c>
      <c r="H30" s="23">
        <f t="shared" si="1"/>
        <v>5659.8609028531937</v>
      </c>
      <c r="I30" s="23">
        <f t="shared" si="2"/>
        <v>-40146.752525617216</v>
      </c>
      <c r="J30" s="23">
        <f t="shared" si="3"/>
        <v>-34486.891622764022</v>
      </c>
      <c r="K30" s="23">
        <f t="shared" si="4"/>
        <v>16924.783007797127</v>
      </c>
      <c r="L30" s="23"/>
      <c r="M30" s="22">
        <f t="shared" si="5"/>
        <v>5.1564462903648967E-4</v>
      </c>
      <c r="N30" s="27">
        <v>63</v>
      </c>
      <c r="O30" s="1" t="s">
        <v>1015</v>
      </c>
    </row>
    <row r="31" spans="1:15" ht="11.5">
      <c r="A31" s="24">
        <v>3</v>
      </c>
      <c r="B31" s="25">
        <v>65</v>
      </c>
      <c r="C31" s="26" t="s">
        <v>499</v>
      </c>
      <c r="D31" s="23">
        <v>756394.14999999991</v>
      </c>
      <c r="E31" s="21">
        <v>-1.2872719693381952E-3</v>
      </c>
      <c r="F31" s="23">
        <f t="shared" si="0"/>
        <v>793757.86688229523</v>
      </c>
      <c r="G31" s="23">
        <v>777907.26</v>
      </c>
      <c r="H31" s="23">
        <f t="shared" si="1"/>
        <v>15850.606882295222</v>
      </c>
      <c r="I31" s="23">
        <f t="shared" si="2"/>
        <v>-64792.609160811829</v>
      </c>
      <c r="J31" s="23">
        <f t="shared" si="3"/>
        <v>-48942.002278516607</v>
      </c>
      <c r="K31" s="23">
        <f t="shared" si="4"/>
        <v>27314.808336141741</v>
      </c>
      <c r="L31" s="23"/>
      <c r="M31" s="22">
        <f t="shared" si="5"/>
        <v>8.3219585179933396E-4</v>
      </c>
      <c r="N31" s="27">
        <v>66</v>
      </c>
      <c r="O31" s="1" t="s">
        <v>499</v>
      </c>
    </row>
    <row r="32" spans="1:15" ht="11.5">
      <c r="A32" s="24">
        <v>3</v>
      </c>
      <c r="B32" s="25">
        <v>61</v>
      </c>
      <c r="C32" s="26" t="s">
        <v>1937</v>
      </c>
      <c r="D32" s="23">
        <v>2685775.04</v>
      </c>
      <c r="E32" s="21">
        <v>-1.4729136569932024E-2</v>
      </c>
      <c r="F32" s="23">
        <f t="shared" si="0"/>
        <v>2818444.6781828115</v>
      </c>
      <c r="G32" s="23">
        <v>2818889.42</v>
      </c>
      <c r="H32" s="23">
        <f t="shared" si="1"/>
        <v>-444.7418171884492</v>
      </c>
      <c r="I32" s="23">
        <f t="shared" si="2"/>
        <v>-230063.08610475608</v>
      </c>
      <c r="J32" s="23">
        <f t="shared" si="3"/>
        <v>-230507.82792194452</v>
      </c>
      <c r="K32" s="23">
        <f t="shared" si="4"/>
        <v>96988.36307974279</v>
      </c>
      <c r="L32" s="23"/>
      <c r="M32" s="22">
        <f t="shared" si="5"/>
        <v>2.9549287856789883E-3</v>
      </c>
      <c r="N32" s="27">
        <v>68</v>
      </c>
      <c r="O32" s="1" t="s">
        <v>501</v>
      </c>
    </row>
    <row r="33" spans="1:15" ht="11.5">
      <c r="A33" s="24">
        <v>3</v>
      </c>
      <c r="B33" s="25">
        <v>69</v>
      </c>
      <c r="C33" s="26" t="s">
        <v>1938</v>
      </c>
      <c r="D33" s="23">
        <v>1360769.9</v>
      </c>
      <c r="E33" s="21">
        <v>-1.3911710579931796E-2</v>
      </c>
      <c r="F33" s="23">
        <f t="shared" si="0"/>
        <v>1427988.0577363458</v>
      </c>
      <c r="G33" s="23">
        <v>1432668.39</v>
      </c>
      <c r="H33" s="23">
        <f t="shared" si="1"/>
        <v>-4680.3322636540979</v>
      </c>
      <c r="I33" s="23">
        <f t="shared" si="2"/>
        <v>-116563.34503445988</v>
      </c>
      <c r="J33" s="23">
        <f t="shared" si="3"/>
        <v>-121243.67729811398</v>
      </c>
      <c r="K33" s="23">
        <f t="shared" si="4"/>
        <v>49139.94774826162</v>
      </c>
      <c r="L33" s="23"/>
      <c r="M33" s="22">
        <f t="shared" si="5"/>
        <v>1.4971388475616774E-3</v>
      </c>
      <c r="N33" s="27">
        <v>73</v>
      </c>
      <c r="O33" s="1" t="s">
        <v>503</v>
      </c>
    </row>
    <row r="34" spans="1:15" ht="11.5">
      <c r="A34" s="24">
        <v>3</v>
      </c>
      <c r="B34" s="25">
        <v>71</v>
      </c>
      <c r="C34" s="26" t="s">
        <v>1939</v>
      </c>
      <c r="D34" s="23">
        <v>1198271.22</v>
      </c>
      <c r="E34" s="21">
        <v>-2.4038024776232372E-2</v>
      </c>
      <c r="F34" s="23">
        <f t="shared" si="0"/>
        <v>1257462.4057227909</v>
      </c>
      <c r="G34" s="23">
        <v>1279776.98</v>
      </c>
      <c r="H34" s="23">
        <f t="shared" si="1"/>
        <v>-22314.574277209118</v>
      </c>
      <c r="I34" s="23">
        <f t="shared" si="2"/>
        <v>-102643.73253826617</v>
      </c>
      <c r="J34" s="23">
        <f t="shared" si="3"/>
        <v>-124958.30681547528</v>
      </c>
      <c r="K34" s="23">
        <f t="shared" si="4"/>
        <v>43271.816299762148</v>
      </c>
      <c r="L34" s="23"/>
      <c r="M34" s="22">
        <f t="shared" si="5"/>
        <v>1.3183554349468821E-3</v>
      </c>
      <c r="N34" s="27">
        <v>76</v>
      </c>
      <c r="O34" s="1" t="s">
        <v>505</v>
      </c>
    </row>
    <row r="35" spans="1:15" ht="11.5">
      <c r="A35" s="24">
        <v>3</v>
      </c>
      <c r="B35" s="25">
        <v>72</v>
      </c>
      <c r="C35" s="26" t="s">
        <v>1940</v>
      </c>
      <c r="D35" s="23">
        <v>202330.18</v>
      </c>
      <c r="E35" s="21">
        <v>0.12059509954833396</v>
      </c>
      <c r="F35" s="23">
        <f t="shared" si="0"/>
        <v>212324.71467780502</v>
      </c>
      <c r="G35" s="23">
        <v>196320.26</v>
      </c>
      <c r="H35" s="23">
        <f t="shared" si="1"/>
        <v>16004.454677805013</v>
      </c>
      <c r="I35" s="23">
        <f t="shared" si="2"/>
        <v>-17331.572797299807</v>
      </c>
      <c r="J35" s="23">
        <f t="shared" si="3"/>
        <v>-1327.1181194947931</v>
      </c>
      <c r="K35" s="23">
        <f t="shared" si="4"/>
        <v>7306.521457519284</v>
      </c>
      <c r="L35" s="23"/>
      <c r="M35" s="22">
        <f t="shared" si="5"/>
        <v>2.2260660859131789E-4</v>
      </c>
      <c r="N35" s="27">
        <v>79</v>
      </c>
      <c r="O35" s="1" t="s">
        <v>507</v>
      </c>
    </row>
    <row r="36" spans="1:15" ht="11.5">
      <c r="A36" s="24">
        <v>3</v>
      </c>
      <c r="B36" s="25">
        <v>74</v>
      </c>
      <c r="C36" s="26" t="s">
        <v>1941</v>
      </c>
      <c r="D36" s="23">
        <v>219585.92000000001</v>
      </c>
      <c r="E36" s="21">
        <v>-3.4774436585976905E-2</v>
      </c>
      <c r="F36" s="23">
        <f t="shared" si="0"/>
        <v>230432.83909134724</v>
      </c>
      <c r="G36" s="23">
        <v>234382.5</v>
      </c>
      <c r="H36" s="23">
        <f t="shared" si="1"/>
        <v>-3949.6609086527606</v>
      </c>
      <c r="I36" s="23">
        <f t="shared" si="2"/>
        <v>-18809.696891200569</v>
      </c>
      <c r="J36" s="23">
        <f t="shared" si="3"/>
        <v>-22759.357799853329</v>
      </c>
      <c r="K36" s="23">
        <f t="shared" si="4"/>
        <v>7929.6585227627093</v>
      </c>
      <c r="L36" s="23"/>
      <c r="M36" s="22">
        <f t="shared" si="5"/>
        <v>2.4159162486587244E-4</v>
      </c>
      <c r="N36" s="27">
        <v>84</v>
      </c>
      <c r="O36" s="1" t="s">
        <v>1024</v>
      </c>
    </row>
    <row r="37" spans="1:15" ht="11.5">
      <c r="A37" s="24">
        <v>3</v>
      </c>
      <c r="B37" s="25">
        <v>935</v>
      </c>
      <c r="C37" s="26" t="s">
        <v>1942</v>
      </c>
      <c r="D37" s="23">
        <v>4839173.28</v>
      </c>
      <c r="E37" s="21">
        <v>-1.5738866236495199E-2</v>
      </c>
      <c r="F37" s="23">
        <f t="shared" si="0"/>
        <v>5078214.6585964477</v>
      </c>
      <c r="G37" s="23">
        <v>5042778.62</v>
      </c>
      <c r="H37" s="23">
        <f t="shared" si="1"/>
        <v>35436.038596447557</v>
      </c>
      <c r="I37" s="23">
        <f t="shared" si="2"/>
        <v>-414522.85556741006</v>
      </c>
      <c r="J37" s="23">
        <f t="shared" si="3"/>
        <v>-379086.81697096251</v>
      </c>
      <c r="K37" s="23">
        <f t="shared" si="4"/>
        <v>174751.60357675742</v>
      </c>
      <c r="L37" s="23"/>
      <c r="M37" s="22">
        <f t="shared" si="5"/>
        <v>5.324128868202084E-3</v>
      </c>
      <c r="N37" s="27">
        <v>2362</v>
      </c>
      <c r="O37" s="1" t="s">
        <v>509</v>
      </c>
    </row>
    <row r="38" spans="1:15" ht="11.5">
      <c r="A38" s="24">
        <v>3</v>
      </c>
      <c r="B38" s="25">
        <v>76</v>
      </c>
      <c r="C38" s="26" t="s">
        <v>1943</v>
      </c>
      <c r="D38" s="23">
        <v>365072.66</v>
      </c>
      <c r="E38" s="21">
        <v>5.7649995558983784E-3</v>
      </c>
      <c r="F38" s="23">
        <f t="shared" si="0"/>
        <v>383106.20971704426</v>
      </c>
      <c r="G38" s="23">
        <v>381501.52</v>
      </c>
      <c r="H38" s="23">
        <f t="shared" si="1"/>
        <v>1604.6897170442389</v>
      </c>
      <c r="I38" s="23">
        <f t="shared" si="2"/>
        <v>-31272.069164836805</v>
      </c>
      <c r="J38" s="23">
        <f t="shared" si="3"/>
        <v>-29667.379447792566</v>
      </c>
      <c r="K38" s="23">
        <f t="shared" si="4"/>
        <v>13183.456980286588</v>
      </c>
      <c r="L38" s="23"/>
      <c r="M38" s="22">
        <f t="shared" si="5"/>
        <v>4.0165825351418788E-4</v>
      </c>
      <c r="N38" s="27">
        <v>90</v>
      </c>
      <c r="O38" s="1" t="s">
        <v>511</v>
      </c>
    </row>
    <row r="39" spans="1:15" ht="11.5">
      <c r="A39" s="24">
        <v>3</v>
      </c>
      <c r="B39" s="25">
        <v>78</v>
      </c>
      <c r="C39" s="26" t="s">
        <v>1944</v>
      </c>
      <c r="D39" s="23">
        <v>1659115.68</v>
      </c>
      <c r="E39" s="21">
        <v>-2.1175546851711483E-2</v>
      </c>
      <c r="F39" s="23">
        <f t="shared" si="0"/>
        <v>1741071.2696122371</v>
      </c>
      <c r="G39" s="23">
        <v>1729421.24</v>
      </c>
      <c r="H39" s="23">
        <f t="shared" si="1"/>
        <v>11650.029612237122</v>
      </c>
      <c r="I39" s="23">
        <f t="shared" si="2"/>
        <v>-142119.59969126488</v>
      </c>
      <c r="J39" s="23">
        <f t="shared" si="3"/>
        <v>-130469.57007902776</v>
      </c>
      <c r="K39" s="23">
        <f t="shared" si="4"/>
        <v>59913.772213451783</v>
      </c>
      <c r="L39" s="23"/>
      <c r="M39" s="22">
        <f t="shared" si="5"/>
        <v>1.8253832166090012E-3</v>
      </c>
      <c r="N39" s="27">
        <v>92</v>
      </c>
      <c r="O39" s="1" t="s">
        <v>513</v>
      </c>
    </row>
    <row r="40" spans="1:15" ht="11.5">
      <c r="A40" s="24">
        <v>3</v>
      </c>
      <c r="B40" s="25">
        <v>77</v>
      </c>
      <c r="C40" s="26" t="s">
        <v>1945</v>
      </c>
      <c r="D40" s="23">
        <v>885908.58</v>
      </c>
      <c r="E40" s="21">
        <v>-1.2270890652991168E-2</v>
      </c>
      <c r="F40" s="23">
        <f t="shared" si="0"/>
        <v>929669.94088138209</v>
      </c>
      <c r="G40" s="23">
        <v>919479.75</v>
      </c>
      <c r="H40" s="23">
        <f t="shared" si="1"/>
        <v>10190.190881382092</v>
      </c>
      <c r="I40" s="23">
        <f t="shared" si="2"/>
        <v>-75886.79576137627</v>
      </c>
      <c r="J40" s="23">
        <f t="shared" si="3"/>
        <v>-65696.604879994178</v>
      </c>
      <c r="K40" s="23">
        <f t="shared" si="4"/>
        <v>31991.816787641066</v>
      </c>
      <c r="L40" s="23"/>
      <c r="M40" s="22">
        <f t="shared" si="5"/>
        <v>9.7468951253713225E-4</v>
      </c>
      <c r="N40" s="27">
        <v>94</v>
      </c>
      <c r="O40" s="1" t="s">
        <v>515</v>
      </c>
    </row>
    <row r="41" spans="1:15" ht="11.5">
      <c r="A41" s="24">
        <v>3</v>
      </c>
      <c r="B41" s="25">
        <v>79</v>
      </c>
      <c r="C41" s="26" t="s">
        <v>1946</v>
      </c>
      <c r="D41" s="23">
        <v>1506377.75</v>
      </c>
      <c r="E41" s="21">
        <v>2.7437606831660622E-2</v>
      </c>
      <c r="F41" s="23">
        <f t="shared" si="0"/>
        <v>1580788.520851135</v>
      </c>
      <c r="G41" s="23">
        <v>1597199.87</v>
      </c>
      <c r="H41" s="23">
        <f t="shared" si="1"/>
        <v>-16411.349148865091</v>
      </c>
      <c r="I41" s="23">
        <f t="shared" si="2"/>
        <v>-129036.09157248655</v>
      </c>
      <c r="J41" s="23">
        <f t="shared" si="3"/>
        <v>-145447.44072135165</v>
      </c>
      <c r="K41" s="23">
        <f t="shared" si="4"/>
        <v>54398.119714540953</v>
      </c>
      <c r="L41" s="23"/>
      <c r="M41" s="22">
        <f t="shared" si="5"/>
        <v>1.6573387231945333E-3</v>
      </c>
      <c r="N41" s="27">
        <v>98</v>
      </c>
      <c r="O41" s="1" t="s">
        <v>517</v>
      </c>
    </row>
    <row r="42" spans="1:15" ht="11.5">
      <c r="A42" s="24">
        <v>3</v>
      </c>
      <c r="B42" s="25">
        <v>81</v>
      </c>
      <c r="C42" s="26" t="s">
        <v>1947</v>
      </c>
      <c r="D42" s="23">
        <v>431319.24</v>
      </c>
      <c r="E42" s="21">
        <v>-2.2237915287506779E-2</v>
      </c>
      <c r="F42" s="23">
        <f t="shared" si="0"/>
        <v>452625.18210603925</v>
      </c>
      <c r="G42" s="23">
        <v>442091.49</v>
      </c>
      <c r="H42" s="23">
        <f t="shared" si="1"/>
        <v>10533.692106039263</v>
      </c>
      <c r="I42" s="23">
        <f t="shared" si="2"/>
        <v>-36946.741247084472</v>
      </c>
      <c r="J42" s="23">
        <f t="shared" si="3"/>
        <v>-26413.049141045209</v>
      </c>
      <c r="K42" s="23">
        <f t="shared" si="4"/>
        <v>15575.7449635092</v>
      </c>
      <c r="L42" s="23"/>
      <c r="M42" s="22">
        <f t="shared" si="5"/>
        <v>4.7454370493114125E-4</v>
      </c>
      <c r="N42" s="27">
        <v>101</v>
      </c>
      <c r="O42" s="1" t="s">
        <v>520</v>
      </c>
    </row>
    <row r="43" spans="1:15" ht="11.5">
      <c r="A43" s="24">
        <v>3</v>
      </c>
      <c r="B43" s="25">
        <v>82</v>
      </c>
      <c r="C43" s="26" t="s">
        <v>1948</v>
      </c>
      <c r="D43" s="23">
        <v>1610858.97</v>
      </c>
      <c r="E43" s="21">
        <v>-4.6668405490657506E-3</v>
      </c>
      <c r="F43" s="23">
        <f t="shared" si="0"/>
        <v>1690430.8155680625</v>
      </c>
      <c r="G43" s="23">
        <v>1685201.48</v>
      </c>
      <c r="H43" s="23">
        <f t="shared" si="1"/>
        <v>5229.3355680624954</v>
      </c>
      <c r="I43" s="23">
        <f t="shared" si="2"/>
        <v>-137985.93716833735</v>
      </c>
      <c r="J43" s="23">
        <f t="shared" si="3"/>
        <v>-132756.60160027485</v>
      </c>
      <c r="K43" s="23">
        <f t="shared" si="4"/>
        <v>58171.132103685231</v>
      </c>
      <c r="L43" s="23"/>
      <c r="M43" s="22">
        <f t="shared" si="5"/>
        <v>1.7722904819765567E-3</v>
      </c>
      <c r="N43" s="27">
        <v>103</v>
      </c>
      <c r="O43" s="1" t="s">
        <v>1031</v>
      </c>
    </row>
    <row r="44" spans="1:15" ht="11.5">
      <c r="A44" s="24">
        <v>3</v>
      </c>
      <c r="B44" s="25">
        <v>86</v>
      </c>
      <c r="C44" s="26" t="s">
        <v>1949</v>
      </c>
      <c r="D44" s="23">
        <v>1643829.48</v>
      </c>
      <c r="E44" s="21">
        <v>-1.9373352391995547E-2</v>
      </c>
      <c r="F44" s="23">
        <f t="shared" si="0"/>
        <v>1725029.9748656605</v>
      </c>
      <c r="G44" s="23">
        <v>1712323.65</v>
      </c>
      <c r="H44" s="23">
        <f t="shared" si="1"/>
        <v>12706.32486566063</v>
      </c>
      <c r="I44" s="23">
        <f t="shared" si="2"/>
        <v>-140810.18609763251</v>
      </c>
      <c r="J44" s="23">
        <f t="shared" si="3"/>
        <v>-128103.86123197188</v>
      </c>
      <c r="K44" s="23">
        <f t="shared" si="4"/>
        <v>59361.758923571193</v>
      </c>
      <c r="L44" s="23"/>
      <c r="M44" s="22">
        <f t="shared" si="5"/>
        <v>1.8085651169055927E-3</v>
      </c>
      <c r="N44" s="27">
        <v>116</v>
      </c>
      <c r="O44" s="1" t="s">
        <v>522</v>
      </c>
    </row>
    <row r="45" spans="1:15" ht="11.5">
      <c r="A45" s="24">
        <v>3</v>
      </c>
      <c r="B45" s="25">
        <v>111</v>
      </c>
      <c r="C45" s="26" t="s">
        <v>1950</v>
      </c>
      <c r="D45" s="23">
        <v>3160214.1</v>
      </c>
      <c r="E45" s="21">
        <v>-2.0303330802838696E-2</v>
      </c>
      <c r="F45" s="23">
        <f t="shared" si="0"/>
        <v>3316319.6765963258</v>
      </c>
      <c r="G45" s="23">
        <v>3325080.56</v>
      </c>
      <c r="H45" s="23">
        <f t="shared" si="1"/>
        <v>-8760.8834036742337</v>
      </c>
      <c r="I45" s="23">
        <f t="shared" si="2"/>
        <v>-270703.46464972891</v>
      </c>
      <c r="J45" s="23">
        <f t="shared" si="3"/>
        <v>-279464.34805340314</v>
      </c>
      <c r="K45" s="23">
        <f t="shared" si="4"/>
        <v>114121.24544151046</v>
      </c>
      <c r="L45" s="23"/>
      <c r="M45" s="22">
        <f t="shared" si="5"/>
        <v>3.4769135441062916E-3</v>
      </c>
      <c r="N45" s="27">
        <v>2023</v>
      </c>
      <c r="O45" s="1" t="s">
        <v>524</v>
      </c>
    </row>
    <row r="46" spans="1:15" ht="11.5">
      <c r="A46" s="24">
        <v>3</v>
      </c>
      <c r="B46" s="25">
        <v>90</v>
      </c>
      <c r="C46" s="26" t="s">
        <v>1951</v>
      </c>
      <c r="D46" s="23">
        <v>567913.1</v>
      </c>
      <c r="E46" s="21">
        <v>1.204736272403868E-2</v>
      </c>
      <c r="F46" s="23">
        <f t="shared" si="0"/>
        <v>595966.38978568465</v>
      </c>
      <c r="G46" s="23">
        <v>590241.73</v>
      </c>
      <c r="H46" s="23">
        <f t="shared" si="1"/>
        <v>5724.6597856846638</v>
      </c>
      <c r="I46" s="23">
        <f t="shared" si="2"/>
        <v>-48647.350757016102</v>
      </c>
      <c r="J46" s="23">
        <f t="shared" si="3"/>
        <v>-42922.690971331438</v>
      </c>
      <c r="K46" s="23">
        <f t="shared" si="4"/>
        <v>20508.404881349361</v>
      </c>
      <c r="L46" s="23"/>
      <c r="M46" s="22">
        <f t="shared" si="5"/>
        <v>6.2482625758343102E-4</v>
      </c>
      <c r="N46" s="27">
        <v>126</v>
      </c>
      <c r="O46" s="1" t="s">
        <v>526</v>
      </c>
    </row>
    <row r="47" spans="1:15" ht="11.5">
      <c r="A47" s="24">
        <v>3</v>
      </c>
      <c r="B47" s="25">
        <v>91</v>
      </c>
      <c r="C47" s="26" t="s">
        <v>1952</v>
      </c>
      <c r="D47" s="23">
        <v>80024564.189999998</v>
      </c>
      <c r="E47" s="21">
        <v>1.7922870794976114E-3</v>
      </c>
      <c r="F47" s="23">
        <f t="shared" si="0"/>
        <v>83977549.759790853</v>
      </c>
      <c r="G47" s="23">
        <v>83202656.010000005</v>
      </c>
      <c r="H47" s="23">
        <f t="shared" si="1"/>
        <v>774893.7497908473</v>
      </c>
      <c r="I47" s="23">
        <f t="shared" si="2"/>
        <v>-6854892.1363643128</v>
      </c>
      <c r="J47" s="23">
        <f t="shared" si="3"/>
        <v>-6079998.3865734655</v>
      </c>
      <c r="K47" s="23">
        <f t="shared" si="4"/>
        <v>2889836.7776021562</v>
      </c>
      <c r="L47" s="23"/>
      <c r="M47" s="22">
        <f t="shared" si="5"/>
        <v>8.80441901368057E-2</v>
      </c>
      <c r="N47" s="27">
        <v>130</v>
      </c>
      <c r="O47" s="1" t="s">
        <v>528</v>
      </c>
    </row>
    <row r="48" spans="1:15" ht="11.5">
      <c r="A48" s="24">
        <v>3</v>
      </c>
      <c r="B48" s="25">
        <v>97</v>
      </c>
      <c r="C48" s="26" t="s">
        <v>1953</v>
      </c>
      <c r="D48" s="23">
        <v>397752.36</v>
      </c>
      <c r="E48" s="21">
        <v>3.1014467891989285E-2</v>
      </c>
      <c r="F48" s="23">
        <f t="shared" si="0"/>
        <v>417400.19382883754</v>
      </c>
      <c r="G48" s="23">
        <v>396258.34</v>
      </c>
      <c r="H48" s="23">
        <f t="shared" si="1"/>
        <v>21141.853828837513</v>
      </c>
      <c r="I48" s="23">
        <f t="shared" si="2"/>
        <v>-34071.407353256938</v>
      </c>
      <c r="J48" s="23">
        <f t="shared" si="3"/>
        <v>-12929.553524419425</v>
      </c>
      <c r="K48" s="23">
        <f t="shared" si="4"/>
        <v>14363.582106826252</v>
      </c>
      <c r="L48" s="23"/>
      <c r="M48" s="22">
        <f t="shared" si="5"/>
        <v>4.376129350490024E-4</v>
      </c>
      <c r="N48" s="27">
        <v>136</v>
      </c>
      <c r="O48" s="1" t="s">
        <v>530</v>
      </c>
    </row>
    <row r="49" spans="1:15" ht="11.5">
      <c r="A49" s="24">
        <v>3</v>
      </c>
      <c r="B49" s="25">
        <v>98</v>
      </c>
      <c r="C49" s="26" t="s">
        <v>1954</v>
      </c>
      <c r="D49" s="23">
        <v>4823313.9800000004</v>
      </c>
      <c r="E49" s="21">
        <v>-3.8974462059815028E-3</v>
      </c>
      <c r="F49" s="23">
        <f t="shared" si="0"/>
        <v>5061571.9543419974</v>
      </c>
      <c r="G49" s="23">
        <v>5018862.88</v>
      </c>
      <c r="H49" s="23">
        <f t="shared" si="1"/>
        <v>42709.074341997504</v>
      </c>
      <c r="I49" s="23">
        <f t="shared" si="2"/>
        <v>-413164.35031394655</v>
      </c>
      <c r="J49" s="23">
        <f t="shared" si="3"/>
        <v>-370455.27597194904</v>
      </c>
      <c r="K49" s="23">
        <f t="shared" si="4"/>
        <v>174178.89457332931</v>
      </c>
      <c r="L49" s="23"/>
      <c r="M49" s="22">
        <f t="shared" si="5"/>
        <v>5.3066802355382263E-3</v>
      </c>
      <c r="N49" s="27">
        <v>138</v>
      </c>
      <c r="O49" s="1" t="s">
        <v>532</v>
      </c>
    </row>
    <row r="50" spans="1:15" ht="11.5">
      <c r="A50" s="24">
        <v>3</v>
      </c>
      <c r="B50" s="25">
        <v>99</v>
      </c>
      <c r="C50" s="26" t="s">
        <v>1955</v>
      </c>
      <c r="D50" s="23">
        <v>344595.66</v>
      </c>
      <c r="E50" s="21">
        <v>-2.5412725656845086E-2</v>
      </c>
      <c r="F50" s="23">
        <f t="shared" si="0"/>
        <v>361617.70423329779</v>
      </c>
      <c r="G50" s="23">
        <v>365753.05</v>
      </c>
      <c r="H50" s="23">
        <f t="shared" si="1"/>
        <v>-4135.3457667022012</v>
      </c>
      <c r="I50" s="23">
        <f t="shared" si="2"/>
        <v>-29518.012423670913</v>
      </c>
      <c r="J50" s="23">
        <f t="shared" si="3"/>
        <v>-33653.35819037311</v>
      </c>
      <c r="K50" s="23">
        <f t="shared" si="4"/>
        <v>12443.994187906221</v>
      </c>
      <c r="L50" s="23"/>
      <c r="M50" s="22">
        <f t="shared" si="5"/>
        <v>3.7912916010793274E-4</v>
      </c>
      <c r="N50" s="27">
        <v>141</v>
      </c>
      <c r="O50" s="1" t="s">
        <v>534</v>
      </c>
    </row>
    <row r="51" spans="1:15" ht="11.5">
      <c r="A51" s="24">
        <v>3</v>
      </c>
      <c r="B51" s="25">
        <v>102</v>
      </c>
      <c r="C51" s="26" t="s">
        <v>1956</v>
      </c>
      <c r="D51" s="23">
        <v>1789752.51</v>
      </c>
      <c r="E51" s="21">
        <v>6.7096860388087248E-3</v>
      </c>
      <c r="F51" s="23">
        <f t="shared" si="0"/>
        <v>1878161.1869748514</v>
      </c>
      <c r="G51" s="23">
        <v>1848982.46</v>
      </c>
      <c r="H51" s="23">
        <f t="shared" si="1"/>
        <v>29178.726974851452</v>
      </c>
      <c r="I51" s="23">
        <f t="shared" si="2"/>
        <v>-153309.93090707005</v>
      </c>
      <c r="J51" s="23">
        <f t="shared" si="3"/>
        <v>-124131.2039322186</v>
      </c>
      <c r="K51" s="23">
        <f t="shared" si="4"/>
        <v>64631.312629504886</v>
      </c>
      <c r="L51" s="23"/>
      <c r="M51" s="22">
        <f t="shared" si="5"/>
        <v>1.9691117581613318E-3</v>
      </c>
      <c r="N51" s="27">
        <v>146</v>
      </c>
      <c r="O51" s="1" t="s">
        <v>536</v>
      </c>
    </row>
    <row r="52" spans="1:15" ht="11.5">
      <c r="A52" s="24">
        <v>3</v>
      </c>
      <c r="B52" s="25">
        <v>103</v>
      </c>
      <c r="C52" s="26" t="s">
        <v>1957</v>
      </c>
      <c r="D52" s="23">
        <v>478430.56</v>
      </c>
      <c r="E52" s="21">
        <v>-1.8965503276587459E-2</v>
      </c>
      <c r="F52" s="23">
        <f t="shared" si="0"/>
        <v>502063.66714615922</v>
      </c>
      <c r="G52" s="23">
        <v>499214.37</v>
      </c>
      <c r="H52" s="23">
        <f t="shared" si="1"/>
        <v>2849.2971461592242</v>
      </c>
      <c r="I52" s="23">
        <f t="shared" si="2"/>
        <v>-40982.28983482797</v>
      </c>
      <c r="J52" s="23">
        <f t="shared" si="3"/>
        <v>-38132.992688668746</v>
      </c>
      <c r="K52" s="23">
        <f t="shared" si="4"/>
        <v>17277.022896796549</v>
      </c>
      <c r="L52" s="23"/>
      <c r="M52" s="22">
        <f t="shared" si="5"/>
        <v>5.263762648164749E-4</v>
      </c>
      <c r="N52" s="27">
        <v>148</v>
      </c>
      <c r="O52" s="1" t="s">
        <v>538</v>
      </c>
    </row>
    <row r="53" spans="1:15" ht="11.5">
      <c r="A53" s="24">
        <v>3</v>
      </c>
      <c r="B53" s="25">
        <v>105</v>
      </c>
      <c r="C53" s="26" t="s">
        <v>1958</v>
      </c>
      <c r="D53" s="23">
        <v>425300.84</v>
      </c>
      <c r="E53" s="21">
        <v>-2.4959251492980873E-2</v>
      </c>
      <c r="F53" s="23">
        <f t="shared" si="0"/>
        <v>446309.49028578342</v>
      </c>
      <c r="G53" s="23">
        <v>444966.61</v>
      </c>
      <c r="H53" s="23">
        <f t="shared" si="1"/>
        <v>1342.880285783438</v>
      </c>
      <c r="I53" s="23">
        <f t="shared" si="2"/>
        <v>-36431.206007985347</v>
      </c>
      <c r="J53" s="23">
        <f t="shared" si="3"/>
        <v>-35088.325722201909</v>
      </c>
      <c r="K53" s="23">
        <f t="shared" si="4"/>
        <v>15358.409276169159</v>
      </c>
      <c r="L53" s="23"/>
      <c r="M53" s="22">
        <f t="shared" si="5"/>
        <v>4.6792217366405109E-4</v>
      </c>
      <c r="N53" s="27">
        <v>151</v>
      </c>
      <c r="O53" s="1" t="s">
        <v>540</v>
      </c>
    </row>
    <row r="54" spans="1:15" ht="11.5">
      <c r="A54" s="24">
        <v>3</v>
      </c>
      <c r="B54" s="25">
        <v>106</v>
      </c>
      <c r="C54" s="26" t="s">
        <v>1959</v>
      </c>
      <c r="D54" s="23">
        <v>7216159.1699999999</v>
      </c>
      <c r="E54" s="21">
        <v>-3.500175379962524E-3</v>
      </c>
      <c r="F54" s="23">
        <f t="shared" si="0"/>
        <v>7572616.8821669426</v>
      </c>
      <c r="G54" s="23">
        <v>7530575.9400000004</v>
      </c>
      <c r="H54" s="23">
        <f t="shared" si="1"/>
        <v>42040.942166942172</v>
      </c>
      <c r="I54" s="23">
        <f t="shared" si="2"/>
        <v>-618135.1095113816</v>
      </c>
      <c r="J54" s="23">
        <f t="shared" si="3"/>
        <v>-576094.16734443943</v>
      </c>
      <c r="K54" s="23">
        <f t="shared" si="4"/>
        <v>260589.01255600894</v>
      </c>
      <c r="L54" s="23"/>
      <c r="M54" s="22">
        <f t="shared" si="5"/>
        <v>7.9393233371751037E-3</v>
      </c>
      <c r="N54" s="27">
        <v>153</v>
      </c>
      <c r="O54" s="1" t="s">
        <v>542</v>
      </c>
    </row>
    <row r="55" spans="1:15" ht="11.5">
      <c r="A55" s="24">
        <v>3</v>
      </c>
      <c r="B55" s="25">
        <v>108</v>
      </c>
      <c r="C55" s="26" t="s">
        <v>1960</v>
      </c>
      <c r="D55" s="23">
        <v>1659703.65</v>
      </c>
      <c r="E55" s="21">
        <v>-5.5167956628826922E-4</v>
      </c>
      <c r="F55" s="23">
        <f t="shared" si="0"/>
        <v>1741688.2836557627</v>
      </c>
      <c r="G55" s="23">
        <v>1728198.5</v>
      </c>
      <c r="H55" s="23">
        <f t="shared" si="1"/>
        <v>13489.783655762672</v>
      </c>
      <c r="I55" s="23">
        <f t="shared" si="2"/>
        <v>-142169.96511306023</v>
      </c>
      <c r="J55" s="23">
        <f t="shared" si="3"/>
        <v>-128680.18145729756</v>
      </c>
      <c r="K55" s="23">
        <f t="shared" si="4"/>
        <v>59935.004910528296</v>
      </c>
      <c r="L55" s="23"/>
      <c r="M55" s="22">
        <f t="shared" si="5"/>
        <v>1.826030109759857E-3</v>
      </c>
      <c r="N55" s="27">
        <v>158</v>
      </c>
      <c r="O55" s="1" t="s">
        <v>544</v>
      </c>
    </row>
    <row r="56" spans="1:15" ht="11.5">
      <c r="A56" s="24">
        <v>3</v>
      </c>
      <c r="B56" s="25">
        <v>109</v>
      </c>
      <c r="C56" s="26" t="s">
        <v>1961</v>
      </c>
      <c r="D56" s="23">
        <v>11057546.720000001</v>
      </c>
      <c r="E56" s="21">
        <v>-9.5007072488897115E-3</v>
      </c>
      <c r="F56" s="23">
        <f t="shared" si="0"/>
        <v>11603758.037285881</v>
      </c>
      <c r="G56" s="23">
        <v>11596277.98</v>
      </c>
      <c r="H56" s="23">
        <f t="shared" si="1"/>
        <v>7480.05728588067</v>
      </c>
      <c r="I56" s="23">
        <f t="shared" si="2"/>
        <v>-947187.78946978506</v>
      </c>
      <c r="J56" s="23">
        <f t="shared" si="3"/>
        <v>-939707.73218390439</v>
      </c>
      <c r="K56" s="23">
        <f t="shared" si="4"/>
        <v>399308.70608231548</v>
      </c>
      <c r="L56" s="23"/>
      <c r="M56" s="22">
        <f t="shared" si="5"/>
        <v>1.2165673824237448E-2</v>
      </c>
      <c r="N56" s="27">
        <v>162</v>
      </c>
      <c r="O56" s="1" t="s">
        <v>546</v>
      </c>
    </row>
    <row r="57" spans="1:15" ht="11.5">
      <c r="A57" s="24">
        <v>3</v>
      </c>
      <c r="B57" s="25">
        <v>139</v>
      </c>
      <c r="C57" s="26" t="s">
        <v>1962</v>
      </c>
      <c r="D57" s="23">
        <v>1485350.58</v>
      </c>
      <c r="E57" s="21">
        <v>-3.3182407137525042E-3</v>
      </c>
      <c r="F57" s="23">
        <f t="shared" si="0"/>
        <v>1558722.6685362125</v>
      </c>
      <c r="G57" s="23">
        <v>1549387.5</v>
      </c>
      <c r="H57" s="23">
        <f t="shared" si="1"/>
        <v>9335.1685362125281</v>
      </c>
      <c r="I57" s="23">
        <f t="shared" si="2"/>
        <v>-127234.90735184187</v>
      </c>
      <c r="J57" s="23">
        <f t="shared" si="3"/>
        <v>-117899.73881562935</v>
      </c>
      <c r="K57" s="23">
        <f t="shared" si="4"/>
        <v>53638.789253826166</v>
      </c>
      <c r="L57" s="23"/>
      <c r="M57" s="22">
        <f t="shared" si="5"/>
        <v>1.634204324747534E-3</v>
      </c>
      <c r="N57" s="27">
        <v>164</v>
      </c>
      <c r="O57" s="1" t="s">
        <v>548</v>
      </c>
    </row>
    <row r="58" spans="1:15" ht="11.5">
      <c r="A58" s="24">
        <v>3</v>
      </c>
      <c r="B58" s="25">
        <v>142</v>
      </c>
      <c r="C58" s="26" t="s">
        <v>1963</v>
      </c>
      <c r="D58" s="23">
        <v>1280593.48</v>
      </c>
      <c r="E58" s="21">
        <v>1.4704548406199182E-3</v>
      </c>
      <c r="F58" s="23">
        <f t="shared" si="0"/>
        <v>1343851.1509220097</v>
      </c>
      <c r="G58" s="23">
        <v>1327479.04</v>
      </c>
      <c r="H58" s="23">
        <f t="shared" si="1"/>
        <v>16372.110922009684</v>
      </c>
      <c r="I58" s="23">
        <f t="shared" si="2"/>
        <v>-109695.44495224337</v>
      </c>
      <c r="J58" s="23">
        <f t="shared" si="3"/>
        <v>-93323.334030233687</v>
      </c>
      <c r="K58" s="23">
        <f t="shared" si="4"/>
        <v>46244.627173164634</v>
      </c>
      <c r="L58" s="23"/>
      <c r="M58" s="22">
        <f t="shared" si="5"/>
        <v>1.408927583452719E-3</v>
      </c>
      <c r="N58" s="27">
        <v>172</v>
      </c>
      <c r="O58" s="1" t="s">
        <v>550</v>
      </c>
    </row>
    <row r="59" spans="1:15" ht="11.5">
      <c r="A59" s="24">
        <v>3</v>
      </c>
      <c r="B59" s="25">
        <v>143</v>
      </c>
      <c r="C59" s="26" t="s">
        <v>1964</v>
      </c>
      <c r="D59" s="23">
        <v>1413652.18</v>
      </c>
      <c r="E59" s="21">
        <v>-8.0296878401637118E-3</v>
      </c>
      <c r="F59" s="23">
        <f t="shared" si="0"/>
        <v>1483482.5717654035</v>
      </c>
      <c r="G59" s="23">
        <v>1463137.54</v>
      </c>
      <c r="H59" s="23">
        <f t="shared" si="1"/>
        <v>20345.031765403459</v>
      </c>
      <c r="I59" s="23">
        <f t="shared" si="2"/>
        <v>-121093.23318810652</v>
      </c>
      <c r="J59" s="23">
        <f t="shared" si="3"/>
        <v>-100748.20142270306</v>
      </c>
      <c r="K59" s="23">
        <f t="shared" si="4"/>
        <v>51049.625847408985</v>
      </c>
      <c r="L59" s="23"/>
      <c r="M59" s="22">
        <f t="shared" si="5"/>
        <v>1.5553207016250528E-3</v>
      </c>
      <c r="N59" s="27">
        <v>176</v>
      </c>
      <c r="O59" s="1" t="s">
        <v>552</v>
      </c>
    </row>
    <row r="60" spans="1:15" ht="11.5">
      <c r="A60" s="24">
        <v>3</v>
      </c>
      <c r="B60" s="25">
        <v>145</v>
      </c>
      <c r="C60" s="26" t="s">
        <v>1965</v>
      </c>
      <c r="D60" s="23">
        <v>2645006.7799999998</v>
      </c>
      <c r="E60" s="21">
        <v>-2.4419216292550575E-3</v>
      </c>
      <c r="F60" s="23">
        <f t="shared" si="0"/>
        <v>2775662.5822423515</v>
      </c>
      <c r="G60" s="23">
        <v>2768651.54</v>
      </c>
      <c r="H60" s="23">
        <f t="shared" si="1"/>
        <v>7011.0422423514538</v>
      </c>
      <c r="I60" s="23">
        <f t="shared" si="2"/>
        <v>-226570.88308289723</v>
      </c>
      <c r="J60" s="23">
        <f t="shared" si="3"/>
        <v>-219559.84084054577</v>
      </c>
      <c r="K60" s="23">
        <f t="shared" si="4"/>
        <v>95516.144913991506</v>
      </c>
      <c r="L60" s="23"/>
      <c r="M60" s="22">
        <f t="shared" si="5"/>
        <v>2.9100749527175927E-3</v>
      </c>
      <c r="N60" s="27">
        <v>177</v>
      </c>
      <c r="O60" s="1" t="s">
        <v>554</v>
      </c>
    </row>
    <row r="61" spans="1:15" ht="11.5">
      <c r="A61" s="24">
        <v>3</v>
      </c>
      <c r="B61" s="25">
        <v>146</v>
      </c>
      <c r="C61" s="26" t="s">
        <v>1966</v>
      </c>
      <c r="D61" s="23">
        <v>748880.13</v>
      </c>
      <c r="E61" s="21">
        <v>-1.9556267069275955E-2</v>
      </c>
      <c r="F61" s="23">
        <f t="shared" si="0"/>
        <v>785872.67569340137</v>
      </c>
      <c r="G61" s="23">
        <v>775282.63</v>
      </c>
      <c r="H61" s="23">
        <f t="shared" si="1"/>
        <v>10590.045693401364</v>
      </c>
      <c r="I61" s="23">
        <f t="shared" si="2"/>
        <v>-64148.959337387736</v>
      </c>
      <c r="J61" s="23">
        <f t="shared" si="3"/>
        <v>-53558.913643986372</v>
      </c>
      <c r="K61" s="23">
        <f t="shared" si="4"/>
        <v>27043.463011572621</v>
      </c>
      <c r="L61" s="23"/>
      <c r="M61" s="22">
        <f t="shared" si="5"/>
        <v>8.239288176421592E-4</v>
      </c>
      <c r="N61" s="27">
        <v>180</v>
      </c>
      <c r="O61" s="1" t="s">
        <v>556</v>
      </c>
    </row>
    <row r="62" spans="1:15" ht="11.5">
      <c r="A62" s="24">
        <v>3</v>
      </c>
      <c r="B62" s="25">
        <v>153</v>
      </c>
      <c r="C62" s="26" t="s">
        <v>1967</v>
      </c>
      <c r="D62" s="23">
        <v>4946928.28</v>
      </c>
      <c r="E62" s="21">
        <v>-2.2073957145315258E-2</v>
      </c>
      <c r="F62" s="23">
        <f t="shared" si="0"/>
        <v>5191292.4487220086</v>
      </c>
      <c r="G62" s="23">
        <v>5196348.63</v>
      </c>
      <c r="H62" s="23">
        <f t="shared" si="1"/>
        <v>-5056.1812779912725</v>
      </c>
      <c r="I62" s="23">
        <f t="shared" si="2"/>
        <v>-423753.13266582927</v>
      </c>
      <c r="J62" s="23">
        <f t="shared" si="3"/>
        <v>-428809.31394382054</v>
      </c>
      <c r="K62" s="23">
        <f t="shared" si="4"/>
        <v>178642.83828852902</v>
      </c>
      <c r="L62" s="23"/>
      <c r="M62" s="22">
        <f t="shared" si="5"/>
        <v>5.4426824873841434E-3</v>
      </c>
      <c r="N62" s="27">
        <v>185</v>
      </c>
      <c r="O62" s="1" t="s">
        <v>558</v>
      </c>
    </row>
    <row r="63" spans="1:15" ht="11.5">
      <c r="A63" s="24">
        <v>3</v>
      </c>
      <c r="B63" s="25">
        <v>148</v>
      </c>
      <c r="C63" s="26" t="s">
        <v>1968</v>
      </c>
      <c r="D63" s="23">
        <v>1128038.45</v>
      </c>
      <c r="E63" s="21">
        <v>2.4653987823292634E-2</v>
      </c>
      <c r="F63" s="23">
        <f t="shared" si="0"/>
        <v>1183760.3369000284</v>
      </c>
      <c r="G63" s="23">
        <v>1156673.55</v>
      </c>
      <c r="H63" s="23">
        <f t="shared" si="1"/>
        <v>27086.786900028354</v>
      </c>
      <c r="I63" s="23">
        <f t="shared" si="2"/>
        <v>-96627.604019964958</v>
      </c>
      <c r="J63" s="23">
        <f t="shared" si="3"/>
        <v>-69540.817119936604</v>
      </c>
      <c r="K63" s="23">
        <f t="shared" si="4"/>
        <v>40735.579535548248</v>
      </c>
      <c r="L63" s="23"/>
      <c r="M63" s="22">
        <f t="shared" si="5"/>
        <v>1.2410843192800346E-3</v>
      </c>
      <c r="N63" s="27">
        <v>188</v>
      </c>
      <c r="O63" s="1" t="s">
        <v>560</v>
      </c>
    </row>
    <row r="64" spans="1:15" ht="11.5">
      <c r="A64" s="24">
        <v>3</v>
      </c>
      <c r="B64" s="25">
        <v>149</v>
      </c>
      <c r="C64" s="26" t="s">
        <v>1969</v>
      </c>
      <c r="D64" s="23">
        <v>1225105.57</v>
      </c>
      <c r="E64" s="21">
        <v>0.15335677875798184</v>
      </c>
      <c r="F64" s="23">
        <f t="shared" si="0"/>
        <v>1285622.296191501</v>
      </c>
      <c r="G64" s="23">
        <v>1280295.73</v>
      </c>
      <c r="H64" s="23">
        <f t="shared" si="1"/>
        <v>5326.5661915009841</v>
      </c>
      <c r="I64" s="23">
        <f t="shared" si="2"/>
        <v>-104942.35892456812</v>
      </c>
      <c r="J64" s="23">
        <f t="shared" si="3"/>
        <v>-99615.792733067137</v>
      </c>
      <c r="K64" s="23">
        <f t="shared" si="4"/>
        <v>44240.854898322104</v>
      </c>
      <c r="L64" s="23"/>
      <c r="M64" s="22">
        <f t="shared" si="5"/>
        <v>1.347878977343041E-3</v>
      </c>
      <c r="N64" s="27">
        <v>192</v>
      </c>
      <c r="O64" s="1" t="s">
        <v>562</v>
      </c>
    </row>
    <row r="65" spans="1:15" ht="11.5">
      <c r="A65" s="24">
        <v>3</v>
      </c>
      <c r="B65" s="25">
        <v>151</v>
      </c>
      <c r="C65" s="26" t="s">
        <v>1970</v>
      </c>
      <c r="D65" s="23">
        <v>383267.1</v>
      </c>
      <c r="E65" s="21">
        <v>1.5606707639258166E-2</v>
      </c>
      <c r="F65" s="23">
        <f t="shared" si="0"/>
        <v>402199.40323727165</v>
      </c>
      <c r="G65" s="23">
        <v>383182.15</v>
      </c>
      <c r="H65" s="23">
        <f t="shared" si="1"/>
        <v>19017.253237271623</v>
      </c>
      <c r="I65" s="23">
        <f t="shared" si="2"/>
        <v>-32830.602159598653</v>
      </c>
      <c r="J65" s="23">
        <f t="shared" si="3"/>
        <v>-13813.34892232703</v>
      </c>
      <c r="K65" s="23">
        <f t="shared" si="4"/>
        <v>13840.492259292158</v>
      </c>
      <c r="L65" s="23"/>
      <c r="M65" s="22">
        <f t="shared" si="5"/>
        <v>4.2167604118984863E-4</v>
      </c>
      <c r="N65" s="27">
        <v>193</v>
      </c>
      <c r="O65" s="1" t="s">
        <v>564</v>
      </c>
    </row>
    <row r="66" spans="1:15" ht="11.5">
      <c r="A66" s="24">
        <v>3</v>
      </c>
      <c r="B66" s="25">
        <v>152</v>
      </c>
      <c r="C66" s="26" t="s">
        <v>1971</v>
      </c>
      <c r="D66" s="23">
        <v>972551.55</v>
      </c>
      <c r="E66" s="21">
        <v>-2.450976616075453E-2</v>
      </c>
      <c r="F66" s="23">
        <f t="shared" si="0"/>
        <v>1020592.826849692</v>
      </c>
      <c r="G66" s="23">
        <v>1032493.36</v>
      </c>
      <c r="H66" s="23">
        <f t="shared" si="1"/>
        <v>-11900.533150307951</v>
      </c>
      <c r="I66" s="23">
        <f t="shared" si="2"/>
        <v>-83308.61954431</v>
      </c>
      <c r="J66" s="23">
        <f t="shared" si="3"/>
        <v>-95209.152694617951</v>
      </c>
      <c r="K66" s="23">
        <f t="shared" si="4"/>
        <v>35120.656585283708</v>
      </c>
      <c r="L66" s="23"/>
      <c r="M66" s="22">
        <f t="shared" si="5"/>
        <v>1.0700153690652058E-3</v>
      </c>
      <c r="N66" s="27">
        <v>196</v>
      </c>
      <c r="O66" s="1" t="s">
        <v>566</v>
      </c>
    </row>
    <row r="67" spans="1:15" ht="11.5">
      <c r="A67" s="24">
        <v>3</v>
      </c>
      <c r="B67" s="25">
        <v>165</v>
      </c>
      <c r="C67" s="26" t="s">
        <v>1972</v>
      </c>
      <c r="D67" s="23">
        <v>2995362.05</v>
      </c>
      <c r="E67" s="21">
        <v>6.6726972571893636E-3</v>
      </c>
      <c r="F67" s="23">
        <f t="shared" si="0"/>
        <v>3143324.4048069105</v>
      </c>
      <c r="G67" s="23">
        <v>3088682.61</v>
      </c>
      <c r="H67" s="23">
        <f t="shared" si="1"/>
        <v>54641.794806910679</v>
      </c>
      <c r="I67" s="23">
        <f t="shared" si="2"/>
        <v>-256582.26283317781</v>
      </c>
      <c r="J67" s="23">
        <f t="shared" si="3"/>
        <v>-201940.46802626713</v>
      </c>
      <c r="K67" s="23">
        <f t="shared" si="4"/>
        <v>108168.12939801639</v>
      </c>
      <c r="L67" s="23"/>
      <c r="M67" s="22">
        <f t="shared" si="5"/>
        <v>3.295540919568388E-3</v>
      </c>
      <c r="N67" s="27">
        <v>207</v>
      </c>
      <c r="O67" s="1" t="s">
        <v>568</v>
      </c>
    </row>
    <row r="68" spans="1:15" ht="11.5">
      <c r="A68" s="24">
        <v>3</v>
      </c>
      <c r="B68" s="25">
        <v>167</v>
      </c>
      <c r="C68" s="26" t="s">
        <v>1973</v>
      </c>
      <c r="D68" s="23">
        <v>10651922.220000001</v>
      </c>
      <c r="E68" s="21">
        <v>-1.2287248404615489E-2</v>
      </c>
      <c r="F68" s="23">
        <f t="shared" si="0"/>
        <v>11178096.842160035</v>
      </c>
      <c r="G68" s="23">
        <v>11280060.050000001</v>
      </c>
      <c r="H68" s="23">
        <f t="shared" si="1"/>
        <v>-101963.20783996582</v>
      </c>
      <c r="I68" s="23">
        <f t="shared" si="2"/>
        <v>-912442.05578774936</v>
      </c>
      <c r="J68" s="23">
        <f t="shared" si="3"/>
        <v>-1014405.2636277152</v>
      </c>
      <c r="K68" s="23">
        <f t="shared" si="4"/>
        <v>384660.84626750421</v>
      </c>
      <c r="L68" s="23"/>
      <c r="M68" s="22">
        <f t="shared" si="5"/>
        <v>1.1719399846195471E-2</v>
      </c>
      <c r="N68" s="27">
        <v>209</v>
      </c>
      <c r="O68" s="1" t="s">
        <v>570</v>
      </c>
    </row>
    <row r="69" spans="1:15" ht="11.5">
      <c r="A69" s="24">
        <v>3</v>
      </c>
      <c r="B69" s="25">
        <v>169</v>
      </c>
      <c r="C69" s="26" t="s">
        <v>1974</v>
      </c>
      <c r="D69" s="23">
        <v>1233213.73</v>
      </c>
      <c r="E69" s="21">
        <v>0.21309085754594217</v>
      </c>
      <c r="F69" s="23">
        <f t="shared" si="0"/>
        <v>1294130.976204349</v>
      </c>
      <c r="G69" s="23">
        <v>1284423.1599999999</v>
      </c>
      <c r="H69" s="23">
        <f t="shared" si="1"/>
        <v>9707.8162043490447</v>
      </c>
      <c r="I69" s="23">
        <f t="shared" si="2"/>
        <v>-105636.90269105986</v>
      </c>
      <c r="J69" s="23">
        <f t="shared" si="3"/>
        <v>-95929.086486710818</v>
      </c>
      <c r="K69" s="23">
        <f t="shared" si="4"/>
        <v>44533.655730214799</v>
      </c>
      <c r="L69" s="23"/>
      <c r="M69" s="22">
        <f t="shared" si="5"/>
        <v>1.3567996929748649E-3</v>
      </c>
      <c r="N69" s="27">
        <v>215</v>
      </c>
      <c r="O69" s="1" t="s">
        <v>572</v>
      </c>
    </row>
    <row r="70" spans="1:15" ht="11.5">
      <c r="A70" s="24">
        <v>3</v>
      </c>
      <c r="B70" s="25">
        <v>170</v>
      </c>
      <c r="C70" s="26" t="s">
        <v>1975</v>
      </c>
      <c r="D70" s="23">
        <v>1101349.23</v>
      </c>
      <c r="E70" s="21">
        <v>2.2713438057244326E-2</v>
      </c>
      <c r="F70" s="23">
        <f t="shared" si="0"/>
        <v>1155752.7454400044</v>
      </c>
      <c r="G70" s="23">
        <v>1140122.48</v>
      </c>
      <c r="H70" s="23">
        <f t="shared" si="1"/>
        <v>15630.265440004412</v>
      </c>
      <c r="I70" s="23">
        <f t="shared" si="2"/>
        <v>-94341.409447641898</v>
      </c>
      <c r="J70" s="23">
        <f t="shared" si="3"/>
        <v>-78711.144007637486</v>
      </c>
      <c r="K70" s="23">
        <f t="shared" si="4"/>
        <v>39771.781852896791</v>
      </c>
      <c r="L70" s="23"/>
      <c r="M70" s="22">
        <f t="shared" si="5"/>
        <v>1.2117204510219846E-3</v>
      </c>
      <c r="N70" s="27">
        <v>217</v>
      </c>
      <c r="O70" s="1" t="s">
        <v>574</v>
      </c>
    </row>
    <row r="71" spans="1:15" ht="11.5">
      <c r="A71" s="24">
        <v>3</v>
      </c>
      <c r="B71" s="25">
        <v>171</v>
      </c>
      <c r="C71" s="26" t="s">
        <v>1976</v>
      </c>
      <c r="D71" s="23">
        <v>883967.83</v>
      </c>
      <c r="E71" s="21">
        <v>-1.7318021212451566E-2</v>
      </c>
      <c r="F71" s="23">
        <f t="shared" si="0"/>
        <v>927633.32335842552</v>
      </c>
      <c r="G71" s="23">
        <v>924228.81</v>
      </c>
      <c r="H71" s="23">
        <f t="shared" si="1"/>
        <v>3404.5133584254654</v>
      </c>
      <c r="I71" s="23">
        <f t="shared" si="2"/>
        <v>-75720.551408179133</v>
      </c>
      <c r="J71" s="23">
        <f t="shared" si="3"/>
        <v>-72316.038049753668</v>
      </c>
      <c r="K71" s="23">
        <f t="shared" si="4"/>
        <v>31921.732673058257</v>
      </c>
      <c r="L71" s="23"/>
      <c r="M71" s="22">
        <f t="shared" si="5"/>
        <v>9.7255427114297346E-4</v>
      </c>
      <c r="N71" s="27">
        <v>220</v>
      </c>
      <c r="O71" s="1" t="s">
        <v>576</v>
      </c>
    </row>
    <row r="72" spans="1:15" ht="11.5">
      <c r="A72" s="24">
        <v>3</v>
      </c>
      <c r="B72" s="25">
        <v>435</v>
      </c>
      <c r="C72" s="26" t="s">
        <v>1977</v>
      </c>
      <c r="D72" s="23">
        <v>939247.6</v>
      </c>
      <c r="E72" s="21">
        <v>-4.1639571127707053E-3</v>
      </c>
      <c r="F72" s="23">
        <f t="shared" si="0"/>
        <v>985643.75656569435</v>
      </c>
      <c r="G72" s="23">
        <v>965020.57</v>
      </c>
      <c r="H72" s="23">
        <f t="shared" si="1"/>
        <v>20623.186565694399</v>
      </c>
      <c r="I72" s="23">
        <f t="shared" si="2"/>
        <v>-80455.808194749436</v>
      </c>
      <c r="J72" s="23">
        <f t="shared" si="3"/>
        <v>-59832.621629055036</v>
      </c>
      <c r="K72" s="23">
        <f t="shared" si="4"/>
        <v>33917.988622970079</v>
      </c>
      <c r="L72" s="23"/>
      <c r="M72" s="22">
        <f t="shared" si="5"/>
        <v>1.0333738785955446E-3</v>
      </c>
      <c r="N72" s="27">
        <v>222</v>
      </c>
      <c r="O72" s="1" t="s">
        <v>578</v>
      </c>
    </row>
    <row r="73" spans="1:15" ht="11.5">
      <c r="A73" s="24">
        <v>3</v>
      </c>
      <c r="B73" s="25">
        <v>176</v>
      </c>
      <c r="C73" s="26" t="s">
        <v>1978</v>
      </c>
      <c r="D73" s="23">
        <v>705758.45</v>
      </c>
      <c r="E73" s="21">
        <v>-7.9975593447901873E-3</v>
      </c>
      <c r="F73" s="23">
        <f t="shared" si="0"/>
        <v>740620.90750722366</v>
      </c>
      <c r="G73" s="23">
        <v>727085.69</v>
      </c>
      <c r="H73" s="23">
        <f t="shared" si="1"/>
        <v>13535.217507223715</v>
      </c>
      <c r="I73" s="23">
        <f t="shared" si="2"/>
        <v>-60455.162712179044</v>
      </c>
      <c r="J73" s="23">
        <f t="shared" si="3"/>
        <v>-46919.945204955329</v>
      </c>
      <c r="K73" s="23">
        <f t="shared" si="4"/>
        <v>25486.258445233183</v>
      </c>
      <c r="L73" s="23"/>
      <c r="M73" s="22">
        <f t="shared" si="5"/>
        <v>7.7648571774692823E-4</v>
      </c>
      <c r="N73" s="27">
        <v>231</v>
      </c>
      <c r="O73" s="1" t="s">
        <v>580</v>
      </c>
    </row>
    <row r="74" spans="1:15" ht="11.5">
      <c r="A74" s="24">
        <v>3</v>
      </c>
      <c r="B74" s="25">
        <v>178</v>
      </c>
      <c r="C74" s="26" t="s">
        <v>1979</v>
      </c>
      <c r="D74" s="23">
        <v>1000862.97</v>
      </c>
      <c r="E74" s="21">
        <v>-8.4813496406491405E-3</v>
      </c>
      <c r="F74" s="23">
        <f t="shared" si="0"/>
        <v>1050302.7503698685</v>
      </c>
      <c r="G74" s="23">
        <v>1041768.3</v>
      </c>
      <c r="H74" s="23">
        <f t="shared" si="1"/>
        <v>8534.4503698684275</v>
      </c>
      <c r="I74" s="23">
        <f t="shared" si="2"/>
        <v>-85733.771524726035</v>
      </c>
      <c r="J74" s="23">
        <f t="shared" si="3"/>
        <v>-77199.321154857607</v>
      </c>
      <c r="K74" s="23">
        <f t="shared" si="4"/>
        <v>36143.034945856714</v>
      </c>
      <c r="L74" s="23"/>
      <c r="M74" s="22">
        <f t="shared" si="5"/>
        <v>1.1011640053714871E-3</v>
      </c>
      <c r="N74" s="27">
        <v>238</v>
      </c>
      <c r="O74" s="1" t="s">
        <v>582</v>
      </c>
    </row>
    <row r="75" spans="1:15" ht="11.5">
      <c r="A75" s="24">
        <v>3</v>
      </c>
      <c r="B75" s="25">
        <v>179</v>
      </c>
      <c r="C75" s="26" t="s">
        <v>584</v>
      </c>
      <c r="D75" s="23">
        <v>20956253.800000001</v>
      </c>
      <c r="E75" s="21">
        <v>1.2575797699387345E-3</v>
      </c>
      <c r="F75" s="23">
        <f t="shared" si="0"/>
        <v>21991433.056604147</v>
      </c>
      <c r="G75" s="23">
        <v>22001914.789999999</v>
      </c>
      <c r="H75" s="23">
        <f t="shared" si="1"/>
        <v>-10481.733395852149</v>
      </c>
      <c r="I75" s="23">
        <f t="shared" si="2"/>
        <v>-1795109.5496153401</v>
      </c>
      <c r="J75" s="23">
        <f t="shared" si="3"/>
        <v>-1805591.2830111922</v>
      </c>
      <c r="K75" s="23">
        <f t="shared" si="4"/>
        <v>756769.54401424457</v>
      </c>
      <c r="L75" s="23"/>
      <c r="M75" s="22">
        <f t="shared" si="5"/>
        <v>2.305637541170041E-2</v>
      </c>
      <c r="N75" s="27">
        <v>240</v>
      </c>
      <c r="O75" s="1" t="s">
        <v>584</v>
      </c>
    </row>
    <row r="76" spans="1:15" ht="11.5">
      <c r="A76" s="24">
        <v>3</v>
      </c>
      <c r="B76" s="25">
        <v>181</v>
      </c>
      <c r="C76" s="26" t="s">
        <v>1980</v>
      </c>
      <c r="D76" s="23">
        <v>352337.1</v>
      </c>
      <c r="E76" s="21">
        <v>-2.1923457732513283E-2</v>
      </c>
      <c r="F76" s="23">
        <f t="shared" si="0"/>
        <v>369741.54932252446</v>
      </c>
      <c r="G76" s="23">
        <v>365916.14</v>
      </c>
      <c r="H76" s="23">
        <f t="shared" si="1"/>
        <v>3825.4093225244433</v>
      </c>
      <c r="I76" s="23">
        <f t="shared" si="2"/>
        <v>-30181.143010101117</v>
      </c>
      <c r="J76" s="23">
        <f t="shared" si="3"/>
        <v>-26355.733687576674</v>
      </c>
      <c r="K76" s="23">
        <f t="shared" si="4"/>
        <v>12723.552074288262</v>
      </c>
      <c r="L76" s="23"/>
      <c r="M76" s="22">
        <f t="shared" si="5"/>
        <v>3.8764640505880053E-4</v>
      </c>
      <c r="N76" s="27">
        <v>247</v>
      </c>
      <c r="O76" s="1" t="s">
        <v>1061</v>
      </c>
    </row>
    <row r="77" spans="1:15" ht="11.5">
      <c r="A77" s="24">
        <v>3</v>
      </c>
      <c r="B77" s="25">
        <v>182</v>
      </c>
      <c r="C77" s="26" t="s">
        <v>1981</v>
      </c>
      <c r="D77" s="23">
        <v>3505224.26</v>
      </c>
      <c r="E77" s="21">
        <v>-1.9114739101577474E-2</v>
      </c>
      <c r="F77" s="23">
        <f t="shared" si="0"/>
        <v>3678372.3559491728</v>
      </c>
      <c r="G77" s="23">
        <v>3682622.6</v>
      </c>
      <c r="H77" s="23">
        <f t="shared" si="1"/>
        <v>-4250.244050827343</v>
      </c>
      <c r="I77" s="23">
        <f t="shared" si="2"/>
        <v>-300256.9830810774</v>
      </c>
      <c r="J77" s="23">
        <f t="shared" si="3"/>
        <v>-304507.22713190474</v>
      </c>
      <c r="K77" s="23">
        <f t="shared" si="4"/>
        <v>126580.20800014686</v>
      </c>
      <c r="L77" s="23"/>
      <c r="M77" s="22">
        <f t="shared" si="5"/>
        <v>3.8564987431465333E-3</v>
      </c>
      <c r="N77" s="27">
        <v>250</v>
      </c>
      <c r="O77" s="1" t="s">
        <v>586</v>
      </c>
    </row>
    <row r="78" spans="1:15" ht="11.5">
      <c r="A78" s="24">
        <v>3</v>
      </c>
      <c r="B78" s="25">
        <v>186</v>
      </c>
      <c r="C78" s="26" t="s">
        <v>1982</v>
      </c>
      <c r="D78" s="23">
        <v>6635433.9400000004</v>
      </c>
      <c r="E78" s="21">
        <v>-1.513074494475081E-3</v>
      </c>
      <c r="F78" s="23">
        <f t="shared" si="0"/>
        <v>6963205.479646801</v>
      </c>
      <c r="G78" s="23">
        <v>7003066.2999999998</v>
      </c>
      <c r="H78" s="23">
        <f t="shared" si="1"/>
        <v>-39860.820353198797</v>
      </c>
      <c r="I78" s="23">
        <f t="shared" si="2"/>
        <v>-568390.27362494252</v>
      </c>
      <c r="J78" s="23">
        <f t="shared" si="3"/>
        <v>-608251.09397814132</v>
      </c>
      <c r="K78" s="23">
        <f t="shared" si="4"/>
        <v>239617.93768266172</v>
      </c>
      <c r="L78" s="23"/>
      <c r="M78" s="22">
        <f t="shared" si="5"/>
        <v>7.3004009877079452E-3</v>
      </c>
      <c r="N78" s="27">
        <v>258</v>
      </c>
      <c r="O78" s="1" t="s">
        <v>588</v>
      </c>
    </row>
    <row r="79" spans="1:15" ht="11.5">
      <c r="A79" s="24">
        <v>3</v>
      </c>
      <c r="B79" s="25">
        <v>205</v>
      </c>
      <c r="C79" s="26" t="s">
        <v>1983</v>
      </c>
      <c r="D79" s="23">
        <v>6931233.9100000001</v>
      </c>
      <c r="E79" s="21">
        <v>-5.261932259024835E-3</v>
      </c>
      <c r="F79" s="23">
        <f t="shared" si="0"/>
        <v>7273617.1257588798</v>
      </c>
      <c r="G79" s="23">
        <v>7224462.5700000003</v>
      </c>
      <c r="H79" s="23">
        <f t="shared" si="1"/>
        <v>49154.55575887952</v>
      </c>
      <c r="I79" s="23">
        <f t="shared" si="2"/>
        <v>-593728.45457992458</v>
      </c>
      <c r="J79" s="23">
        <f t="shared" si="3"/>
        <v>-544573.89882104506</v>
      </c>
      <c r="K79" s="23">
        <f t="shared" si="4"/>
        <v>250299.82818430886</v>
      </c>
      <c r="L79" s="23"/>
      <c r="M79" s="22">
        <f t="shared" si="5"/>
        <v>7.6258444195435393E-3</v>
      </c>
      <c r="N79" s="27">
        <v>268</v>
      </c>
      <c r="O79" s="1" t="s">
        <v>590</v>
      </c>
    </row>
    <row r="80" spans="1:15" ht="11.5">
      <c r="A80" s="24">
        <v>3</v>
      </c>
      <c r="B80" s="25">
        <v>208</v>
      </c>
      <c r="C80" s="26" t="s">
        <v>1984</v>
      </c>
      <c r="D80" s="23">
        <v>2233924.44</v>
      </c>
      <c r="E80" s="21">
        <v>-1.3692003078497756E-2</v>
      </c>
      <c r="F80" s="23">
        <f t="shared" ref="F80:F143" si="6">SUM($F$15 * M80)</f>
        <v>2344273.9453638373</v>
      </c>
      <c r="G80" s="23">
        <v>2364188.46</v>
      </c>
      <c r="H80" s="23">
        <f t="shared" ref="H80:H143" si="7">SUM(F80 - G80)</f>
        <v>-19914.514636162668</v>
      </c>
      <c r="I80" s="23">
        <f t="shared" ref="I80:I143" si="8">SUM($I$15 * M80)</f>
        <v>-191357.63164707908</v>
      </c>
      <c r="J80" s="23">
        <f t="shared" ref="J80:J143" si="9">SUM(H80 + I80)</f>
        <v>-211272.14628324175</v>
      </c>
      <c r="K80" s="23">
        <f t="shared" ref="K80:K143" si="10">SUM($K$15 * M80)</f>
        <v>80671.192282519347</v>
      </c>
      <c r="L80" s="23"/>
      <c r="M80" s="22">
        <f t="shared" ref="M80:M143" si="11">SUM(D80 / $D$15 )</f>
        <v>2.4577961796784791E-3</v>
      </c>
      <c r="N80" s="27">
        <v>270</v>
      </c>
      <c r="O80" s="1" t="s">
        <v>592</v>
      </c>
    </row>
    <row r="81" spans="1:15" ht="11.5">
      <c r="A81" s="24">
        <v>3</v>
      </c>
      <c r="B81" s="25">
        <v>211</v>
      </c>
      <c r="C81" s="26" t="s">
        <v>1985</v>
      </c>
      <c r="D81" s="23">
        <v>5434674.3200000003</v>
      </c>
      <c r="E81" s="21">
        <v>6.8927597821117782E-3</v>
      </c>
      <c r="F81" s="23">
        <f t="shared" si="6"/>
        <v>5703131.7540507009</v>
      </c>
      <c r="G81" s="23">
        <v>5642609.7699999996</v>
      </c>
      <c r="H81" s="23">
        <f t="shared" si="7"/>
        <v>60521.984050701372</v>
      </c>
      <c r="I81" s="23">
        <f t="shared" si="8"/>
        <v>-465533.38511682156</v>
      </c>
      <c r="J81" s="23">
        <f t="shared" si="9"/>
        <v>-405011.40106612019</v>
      </c>
      <c r="K81" s="23">
        <f t="shared" si="10"/>
        <v>196256.26060189848</v>
      </c>
      <c r="L81" s="23"/>
      <c r="M81" s="22">
        <f t="shared" si="11"/>
        <v>5.9793077788668344E-3</v>
      </c>
      <c r="N81" s="27">
        <v>280</v>
      </c>
      <c r="O81" s="1" t="s">
        <v>594</v>
      </c>
    </row>
    <row r="82" spans="1:15" ht="11.5">
      <c r="A82" s="24">
        <v>3</v>
      </c>
      <c r="B82" s="25">
        <v>213</v>
      </c>
      <c r="C82" s="26" t="s">
        <v>1986</v>
      </c>
      <c r="D82" s="23">
        <v>834761.08</v>
      </c>
      <c r="E82" s="21">
        <v>-9.5191686673383284E-3</v>
      </c>
      <c r="F82" s="23">
        <f t="shared" si="6"/>
        <v>875995.90004386078</v>
      </c>
      <c r="G82" s="23">
        <v>867005.51</v>
      </c>
      <c r="H82" s="23">
        <f t="shared" si="7"/>
        <v>8990.390043860767</v>
      </c>
      <c r="I82" s="23">
        <f t="shared" si="8"/>
        <v>-71505.508601695532</v>
      </c>
      <c r="J82" s="23">
        <f t="shared" si="9"/>
        <v>-62515.118557834765</v>
      </c>
      <c r="K82" s="23">
        <f t="shared" si="10"/>
        <v>30144.78484090693</v>
      </c>
      <c r="L82" s="23"/>
      <c r="M82" s="22">
        <f t="shared" si="11"/>
        <v>9.1841628867638913E-4</v>
      </c>
      <c r="N82" s="27">
        <v>286</v>
      </c>
      <c r="O82" s="1" t="s">
        <v>596</v>
      </c>
    </row>
    <row r="83" spans="1:15" ht="11.5">
      <c r="A83" s="24">
        <v>3</v>
      </c>
      <c r="B83" s="25">
        <v>214</v>
      </c>
      <c r="C83" s="26" t="s">
        <v>1987</v>
      </c>
      <c r="D83" s="23">
        <v>2227084.6</v>
      </c>
      <c r="E83" s="21">
        <v>-2.0000872768941479E-2</v>
      </c>
      <c r="F83" s="23">
        <f t="shared" si="6"/>
        <v>2337096.2367469524</v>
      </c>
      <c r="G83" s="23">
        <v>2348711.4900000002</v>
      </c>
      <c r="H83" s="23">
        <f t="shared" si="7"/>
        <v>-11615.25325304782</v>
      </c>
      <c r="I83" s="23">
        <f t="shared" si="8"/>
        <v>-190771.73198108812</v>
      </c>
      <c r="J83" s="23">
        <f t="shared" si="9"/>
        <v>-202386.98523413594</v>
      </c>
      <c r="K83" s="23">
        <f t="shared" si="10"/>
        <v>80424.192859467381</v>
      </c>
      <c r="L83" s="23"/>
      <c r="M83" s="22">
        <f t="shared" si="11"/>
        <v>2.4502708881687929E-3</v>
      </c>
      <c r="N83" s="27">
        <v>288</v>
      </c>
      <c r="O83" s="1" t="s">
        <v>598</v>
      </c>
    </row>
    <row r="84" spans="1:15" ht="11.5">
      <c r="A84" s="24">
        <v>3</v>
      </c>
      <c r="B84" s="25">
        <v>217</v>
      </c>
      <c r="C84" s="26" t="s">
        <v>1988</v>
      </c>
      <c r="D84" s="23">
        <v>1038489.18</v>
      </c>
      <c r="E84" s="21">
        <v>-1.4154927172107911E-2</v>
      </c>
      <c r="F84" s="23">
        <f t="shared" si="6"/>
        <v>1089787.5879885429</v>
      </c>
      <c r="G84" s="23">
        <v>1086045.69</v>
      </c>
      <c r="H84" s="23">
        <f t="shared" si="7"/>
        <v>3741.8979885429144</v>
      </c>
      <c r="I84" s="23">
        <f t="shared" si="8"/>
        <v>-88956.82701601008</v>
      </c>
      <c r="J84" s="23">
        <f t="shared" si="9"/>
        <v>-85214.929027467166</v>
      </c>
      <c r="K84" s="23">
        <f t="shared" si="10"/>
        <v>37501.787805811306</v>
      </c>
      <c r="L84" s="23"/>
      <c r="M84" s="22">
        <f t="shared" si="11"/>
        <v>1.1425609091959424E-3</v>
      </c>
      <c r="N84" s="27">
        <v>292</v>
      </c>
      <c r="O84" s="1" t="s">
        <v>600</v>
      </c>
    </row>
    <row r="85" spans="1:15" ht="11.5">
      <c r="A85" s="24">
        <v>3</v>
      </c>
      <c r="B85" s="25">
        <v>218</v>
      </c>
      <c r="C85" s="26" t="s">
        <v>1989</v>
      </c>
      <c r="D85" s="23">
        <v>283945.90000000002</v>
      </c>
      <c r="E85" s="21">
        <v>1.6667924157988737E-4</v>
      </c>
      <c r="F85" s="23">
        <f t="shared" si="6"/>
        <v>297972.01881317241</v>
      </c>
      <c r="G85" s="23">
        <v>288068.92</v>
      </c>
      <c r="H85" s="23">
        <f t="shared" si="7"/>
        <v>9903.0988131724298</v>
      </c>
      <c r="I85" s="23">
        <f t="shared" si="8"/>
        <v>-24322.763101109344</v>
      </c>
      <c r="J85" s="23">
        <f t="shared" si="9"/>
        <v>-14419.664287936914</v>
      </c>
      <c r="K85" s="23">
        <f t="shared" si="10"/>
        <v>10253.817849243376</v>
      </c>
      <c r="L85" s="23"/>
      <c r="M85" s="22">
        <f t="shared" si="11"/>
        <v>3.1240141150672379E-4</v>
      </c>
      <c r="N85" s="27">
        <v>298</v>
      </c>
      <c r="O85" s="1" t="s">
        <v>1005</v>
      </c>
    </row>
    <row r="86" spans="1:15" ht="11.5">
      <c r="A86" s="24">
        <v>3</v>
      </c>
      <c r="B86" s="25">
        <v>224</v>
      </c>
      <c r="C86" s="26" t="s">
        <v>1990</v>
      </c>
      <c r="D86" s="23">
        <v>1356964.89</v>
      </c>
      <c r="E86" s="21">
        <v>-1.4645470215287615E-2</v>
      </c>
      <c r="F86" s="23">
        <f t="shared" si="6"/>
        <v>1423995.0910785976</v>
      </c>
      <c r="G86" s="23">
        <v>1433652.06</v>
      </c>
      <c r="H86" s="23">
        <f t="shared" si="7"/>
        <v>-9656.9689214024693</v>
      </c>
      <c r="I86" s="23">
        <f t="shared" si="8"/>
        <v>-116237.4084499649</v>
      </c>
      <c r="J86" s="23">
        <f t="shared" si="9"/>
        <v>-125894.37737136737</v>
      </c>
      <c r="K86" s="23">
        <f t="shared" si="10"/>
        <v>49002.541716145824</v>
      </c>
      <c r="L86" s="23"/>
      <c r="M86" s="22">
        <f t="shared" si="11"/>
        <v>1.4929525201845355E-3</v>
      </c>
      <c r="N86" s="27">
        <v>308</v>
      </c>
      <c r="O86" s="1" t="s">
        <v>602</v>
      </c>
    </row>
    <row r="87" spans="1:15" ht="11.5">
      <c r="A87" s="24">
        <v>3</v>
      </c>
      <c r="B87" s="25">
        <v>226</v>
      </c>
      <c r="C87" s="26" t="s">
        <v>1991</v>
      </c>
      <c r="D87" s="23">
        <v>721217.79</v>
      </c>
      <c r="E87" s="21">
        <v>-7.4158465399254405E-3</v>
      </c>
      <c r="F87" s="23">
        <f t="shared" si="6"/>
        <v>756843.89487671643</v>
      </c>
      <c r="G87" s="23">
        <v>755226.9</v>
      </c>
      <c r="H87" s="23">
        <f t="shared" si="7"/>
        <v>1616.9948767164024</v>
      </c>
      <c r="I87" s="23">
        <f t="shared" si="8"/>
        <v>-61779.407452178835</v>
      </c>
      <c r="J87" s="23">
        <f t="shared" si="9"/>
        <v>-60162.412575462433</v>
      </c>
      <c r="K87" s="23">
        <f t="shared" si="10"/>
        <v>26044.524144542534</v>
      </c>
      <c r="L87" s="23"/>
      <c r="M87" s="22">
        <f t="shared" si="11"/>
        <v>7.9349430859808117E-4</v>
      </c>
      <c r="N87" s="27">
        <v>310</v>
      </c>
      <c r="O87" s="1" t="s">
        <v>604</v>
      </c>
    </row>
    <row r="88" spans="1:15" ht="11.5">
      <c r="A88" s="24">
        <v>3</v>
      </c>
      <c r="B88" s="25">
        <v>230</v>
      </c>
      <c r="C88" s="26" t="s">
        <v>1992</v>
      </c>
      <c r="D88" s="23">
        <v>442950.54</v>
      </c>
      <c r="E88" s="21">
        <v>9.5319574421319931E-3</v>
      </c>
      <c r="F88" s="23">
        <f t="shared" si="6"/>
        <v>464831.0352013706</v>
      </c>
      <c r="G88" s="23">
        <v>454069.14</v>
      </c>
      <c r="H88" s="23">
        <f t="shared" si="7"/>
        <v>10761.895201370586</v>
      </c>
      <c r="I88" s="23">
        <f t="shared" si="8"/>
        <v>-37943.076656251964</v>
      </c>
      <c r="J88" s="23">
        <f t="shared" si="9"/>
        <v>-27181.181454881378</v>
      </c>
      <c r="K88" s="23">
        <f t="shared" si="10"/>
        <v>15995.772974302467</v>
      </c>
      <c r="L88" s="23"/>
      <c r="M88" s="22">
        <f t="shared" si="11"/>
        <v>4.8734063046399151E-4</v>
      </c>
      <c r="N88" s="27">
        <v>318</v>
      </c>
      <c r="O88" s="1" t="s">
        <v>606</v>
      </c>
    </row>
    <row r="89" spans="1:15" ht="11.5">
      <c r="A89" s="24">
        <v>3</v>
      </c>
      <c r="B89" s="25">
        <v>231</v>
      </c>
      <c r="C89" s="26" t="s">
        <v>1993</v>
      </c>
      <c r="D89" s="23">
        <v>245788.62</v>
      </c>
      <c r="E89" s="21">
        <v>-2.4052230632297285E-2</v>
      </c>
      <c r="F89" s="23">
        <f t="shared" si="6"/>
        <v>257929.87784892711</v>
      </c>
      <c r="G89" s="23">
        <v>257658.35</v>
      </c>
      <c r="H89" s="23">
        <f t="shared" si="7"/>
        <v>271.52784892710042</v>
      </c>
      <c r="I89" s="23">
        <f t="shared" si="8"/>
        <v>-21054.216233474701</v>
      </c>
      <c r="J89" s="23">
        <f t="shared" si="9"/>
        <v>-20782.6883845476</v>
      </c>
      <c r="K89" s="23">
        <f t="shared" si="10"/>
        <v>8875.8870576997124</v>
      </c>
      <c r="L89" s="23"/>
      <c r="M89" s="22">
        <f t="shared" si="11"/>
        <v>2.7042021673949067E-4</v>
      </c>
      <c r="N89" s="27">
        <v>319</v>
      </c>
      <c r="O89" s="1" t="s">
        <v>608</v>
      </c>
    </row>
    <row r="90" spans="1:15" ht="11.5">
      <c r="A90" s="24">
        <v>3</v>
      </c>
      <c r="B90" s="25">
        <v>232</v>
      </c>
      <c r="C90" s="26" t="s">
        <v>1994</v>
      </c>
      <c r="D90" s="23">
        <v>2818898</v>
      </c>
      <c r="E90" s="21">
        <v>-1.1261986159488995E-2</v>
      </c>
      <c r="F90" s="23">
        <f t="shared" si="6"/>
        <v>2958143.5332872001</v>
      </c>
      <c r="G90" s="23">
        <v>2943415.76</v>
      </c>
      <c r="H90" s="23">
        <f t="shared" si="7"/>
        <v>14727.773287200369</v>
      </c>
      <c r="I90" s="23">
        <f t="shared" si="8"/>
        <v>-241466.3788425574</v>
      </c>
      <c r="J90" s="23">
        <f t="shared" si="9"/>
        <v>-226738.60555535703</v>
      </c>
      <c r="K90" s="23">
        <f t="shared" si="10"/>
        <v>101795.68230284871</v>
      </c>
      <c r="L90" s="23"/>
      <c r="M90" s="22">
        <f t="shared" si="11"/>
        <v>3.1013926036385121E-3</v>
      </c>
      <c r="N90" s="27">
        <v>321</v>
      </c>
      <c r="O90" s="1" t="s">
        <v>610</v>
      </c>
    </row>
    <row r="91" spans="1:15" ht="11.5">
      <c r="A91" s="24">
        <v>3</v>
      </c>
      <c r="B91" s="25">
        <v>233</v>
      </c>
      <c r="C91" s="26" t="s">
        <v>1995</v>
      </c>
      <c r="D91" s="23">
        <v>3300226.64</v>
      </c>
      <c r="E91" s="21">
        <v>-1.6158704143191021E-2</v>
      </c>
      <c r="F91" s="23">
        <f t="shared" si="6"/>
        <v>3463248.4373319452</v>
      </c>
      <c r="G91" s="23">
        <v>3461309.25</v>
      </c>
      <c r="H91" s="23">
        <f t="shared" si="7"/>
        <v>1939.1873319451697</v>
      </c>
      <c r="I91" s="23">
        <f t="shared" si="8"/>
        <v>-282696.91777444247</v>
      </c>
      <c r="J91" s="23">
        <f t="shared" si="9"/>
        <v>-280757.7304424973</v>
      </c>
      <c r="K91" s="23">
        <f t="shared" si="10"/>
        <v>119177.36029215596</v>
      </c>
      <c r="L91" s="23"/>
      <c r="M91" s="22">
        <f t="shared" si="11"/>
        <v>3.6309573782473785E-3</v>
      </c>
      <c r="N91" s="27">
        <v>325</v>
      </c>
      <c r="O91" s="1" t="s">
        <v>612</v>
      </c>
    </row>
    <row r="92" spans="1:15" ht="11.5">
      <c r="A92" s="24">
        <v>3</v>
      </c>
      <c r="B92" s="25">
        <v>235</v>
      </c>
      <c r="C92" s="26" t="s">
        <v>1996</v>
      </c>
      <c r="D92" s="23">
        <v>2359521.96</v>
      </c>
      <c r="E92" s="21">
        <v>2.3974018286578015E-2</v>
      </c>
      <c r="F92" s="23">
        <f t="shared" si="6"/>
        <v>2476075.6251638546</v>
      </c>
      <c r="G92" s="23">
        <v>2421177.54</v>
      </c>
      <c r="H92" s="23">
        <f t="shared" si="7"/>
        <v>54898.085163854528</v>
      </c>
      <c r="I92" s="23">
        <f t="shared" si="8"/>
        <v>-202116.29632597332</v>
      </c>
      <c r="J92" s="23">
        <f t="shared" si="9"/>
        <v>-147218.21116211879</v>
      </c>
      <c r="K92" s="23">
        <f t="shared" si="10"/>
        <v>85206.7537834838</v>
      </c>
      <c r="L92" s="23"/>
      <c r="M92" s="22">
        <f t="shared" si="11"/>
        <v>2.5959803990306301E-3</v>
      </c>
      <c r="N92" s="27">
        <v>328</v>
      </c>
      <c r="O92" s="1" t="s">
        <v>614</v>
      </c>
    </row>
    <row r="93" spans="1:15" ht="11.5">
      <c r="A93" s="24">
        <v>3</v>
      </c>
      <c r="B93" s="25">
        <v>239</v>
      </c>
      <c r="C93" s="26" t="s">
        <v>1997</v>
      </c>
      <c r="D93" s="23">
        <v>420421.35</v>
      </c>
      <c r="E93" s="21">
        <v>-2.2178403361434286E-3</v>
      </c>
      <c r="F93" s="23">
        <f t="shared" si="6"/>
        <v>441188.96737603651</v>
      </c>
      <c r="G93" s="23">
        <v>435812.72</v>
      </c>
      <c r="H93" s="23">
        <f t="shared" si="7"/>
        <v>5376.2473760365392</v>
      </c>
      <c r="I93" s="23">
        <f t="shared" si="8"/>
        <v>-36013.229628244582</v>
      </c>
      <c r="J93" s="23">
        <f t="shared" si="9"/>
        <v>-30636.982252208043</v>
      </c>
      <c r="K93" s="23">
        <f t="shared" si="10"/>
        <v>15182.201760381098</v>
      </c>
      <c r="L93" s="23"/>
      <c r="M93" s="22">
        <f t="shared" si="11"/>
        <v>4.625536877537669E-4</v>
      </c>
      <c r="N93" s="27">
        <v>333</v>
      </c>
      <c r="O93" s="1" t="s">
        <v>616</v>
      </c>
    </row>
    <row r="94" spans="1:15" ht="11.5">
      <c r="A94" s="24">
        <v>3</v>
      </c>
      <c r="B94" s="25">
        <v>320</v>
      </c>
      <c r="C94" s="26" t="s">
        <v>1998</v>
      </c>
      <c r="D94" s="23">
        <v>1469172.64</v>
      </c>
      <c r="E94" s="21">
        <v>-5.6685057020782062E-3</v>
      </c>
      <c r="F94" s="23">
        <f t="shared" si="6"/>
        <v>1541745.5843732138</v>
      </c>
      <c r="G94" s="23">
        <v>1518357.76</v>
      </c>
      <c r="H94" s="23">
        <f t="shared" si="7"/>
        <v>23387.824373213807</v>
      </c>
      <c r="I94" s="23">
        <f t="shared" si="8"/>
        <v>-125849.10744388771</v>
      </c>
      <c r="J94" s="23">
        <f t="shared" si="9"/>
        <v>-102461.2830706739</v>
      </c>
      <c r="K94" s="23">
        <f t="shared" si="10"/>
        <v>53054.573563668324</v>
      </c>
      <c r="L94" s="23"/>
      <c r="M94" s="22">
        <f t="shared" si="11"/>
        <v>1.6164051197184383E-3</v>
      </c>
      <c r="N94" s="27">
        <v>338</v>
      </c>
      <c r="O94" s="1" t="s">
        <v>618</v>
      </c>
    </row>
    <row r="95" spans="1:15" ht="11.5">
      <c r="A95" s="24">
        <v>3</v>
      </c>
      <c r="B95" s="25">
        <v>240</v>
      </c>
      <c r="C95" s="26" t="s">
        <v>1999</v>
      </c>
      <c r="D95" s="23">
        <v>3106552.5</v>
      </c>
      <c r="E95" s="21">
        <v>-1.3137806214685166E-2</v>
      </c>
      <c r="F95" s="23">
        <f t="shared" si="6"/>
        <v>3260007.3463786859</v>
      </c>
      <c r="G95" s="23">
        <v>3249322.3</v>
      </c>
      <c r="H95" s="23">
        <f t="shared" si="7"/>
        <v>10685.046378686093</v>
      </c>
      <c r="I95" s="23">
        <f t="shared" si="8"/>
        <v>-266106.82006205746</v>
      </c>
      <c r="J95" s="23">
        <f t="shared" si="9"/>
        <v>-255421.77368337137</v>
      </c>
      <c r="K95" s="23">
        <f t="shared" si="10"/>
        <v>112183.4246386781</v>
      </c>
      <c r="L95" s="23"/>
      <c r="M95" s="22">
        <f t="shared" si="11"/>
        <v>3.4178742708373018E-3</v>
      </c>
      <c r="N95" s="27">
        <v>341</v>
      </c>
      <c r="O95" s="1" t="s">
        <v>620</v>
      </c>
    </row>
    <row r="96" spans="1:15" ht="11.5">
      <c r="A96" s="24">
        <v>3</v>
      </c>
      <c r="B96" s="25">
        <v>241</v>
      </c>
      <c r="C96" s="26" t="s">
        <v>2000</v>
      </c>
      <c r="D96" s="23">
        <v>1514175.46</v>
      </c>
      <c r="E96" s="21">
        <v>-1.2549111674340722E-2</v>
      </c>
      <c r="F96" s="23">
        <f t="shared" si="6"/>
        <v>1588971.4155181109</v>
      </c>
      <c r="G96" s="23">
        <v>1582274.07</v>
      </c>
      <c r="H96" s="23">
        <f t="shared" si="7"/>
        <v>6697.3455181107856</v>
      </c>
      <c r="I96" s="23">
        <f t="shared" si="8"/>
        <v>-129704.04223865623</v>
      </c>
      <c r="J96" s="23">
        <f t="shared" si="9"/>
        <v>-123006.69672054544</v>
      </c>
      <c r="K96" s="23">
        <f t="shared" si="10"/>
        <v>54679.709615931402</v>
      </c>
      <c r="L96" s="23"/>
      <c r="M96" s="22">
        <f t="shared" si="11"/>
        <v>1.6659178772183106E-3</v>
      </c>
      <c r="N96" s="27">
        <v>343</v>
      </c>
      <c r="O96" s="1" t="s">
        <v>622</v>
      </c>
    </row>
    <row r="97" spans="1:15" ht="11.5">
      <c r="A97" s="24">
        <v>3</v>
      </c>
      <c r="B97" s="25">
        <v>322</v>
      </c>
      <c r="C97" s="26" t="s">
        <v>2001</v>
      </c>
      <c r="D97" s="23">
        <v>1530878.67</v>
      </c>
      <c r="E97" s="21">
        <v>5.7204341122761501E-3</v>
      </c>
      <c r="F97" s="23">
        <f t="shared" si="6"/>
        <v>1606499.7165231979</v>
      </c>
      <c r="G97" s="23">
        <v>1567020.57</v>
      </c>
      <c r="H97" s="23">
        <f t="shared" si="7"/>
        <v>39479.14652319788</v>
      </c>
      <c r="I97" s="23">
        <f t="shared" si="8"/>
        <v>-131134.83669583304</v>
      </c>
      <c r="J97" s="23">
        <f t="shared" si="9"/>
        <v>-91655.690172635164</v>
      </c>
      <c r="K97" s="23">
        <f t="shared" si="10"/>
        <v>55282.893788823705</v>
      </c>
      <c r="L97" s="23"/>
      <c r="M97" s="22">
        <f t="shared" si="11"/>
        <v>1.6842949919457753E-3</v>
      </c>
      <c r="N97" s="27">
        <v>2223</v>
      </c>
      <c r="O97" s="1" t="s">
        <v>624</v>
      </c>
    </row>
    <row r="98" spans="1:15" ht="11.5">
      <c r="A98" s="24">
        <v>3</v>
      </c>
      <c r="B98" s="25">
        <v>244</v>
      </c>
      <c r="C98" s="26" t="s">
        <v>2002</v>
      </c>
      <c r="D98" s="23">
        <v>3195242.47</v>
      </c>
      <c r="E98" s="21">
        <v>2.435457231960301E-3</v>
      </c>
      <c r="F98" s="23">
        <f t="shared" si="6"/>
        <v>3353078.3483173642</v>
      </c>
      <c r="G98" s="23">
        <v>3347595.55</v>
      </c>
      <c r="H98" s="23">
        <f t="shared" si="7"/>
        <v>5482.798317364417</v>
      </c>
      <c r="I98" s="23">
        <f t="shared" si="8"/>
        <v>-273703.98955721309</v>
      </c>
      <c r="J98" s="23">
        <f t="shared" si="9"/>
        <v>-268221.19123984867</v>
      </c>
      <c r="K98" s="23">
        <f t="shared" si="10"/>
        <v>115386.18543724874</v>
      </c>
      <c r="L98" s="23"/>
      <c r="M98" s="22">
        <f t="shared" si="11"/>
        <v>3.515452266555814E-3</v>
      </c>
      <c r="N98" s="27">
        <v>346</v>
      </c>
      <c r="O98" s="1" t="s">
        <v>626</v>
      </c>
    </row>
    <row r="99" spans="1:15" ht="11.5">
      <c r="A99" s="24">
        <v>3</v>
      </c>
      <c r="B99" s="25">
        <v>245</v>
      </c>
      <c r="C99" s="26" t="s">
        <v>2003</v>
      </c>
      <c r="D99" s="23">
        <v>5452683.8300000001</v>
      </c>
      <c r="E99" s="21">
        <v>-1.4899015919553411E-2</v>
      </c>
      <c r="F99" s="23">
        <f t="shared" si="6"/>
        <v>5722030.8825555891</v>
      </c>
      <c r="G99" s="23">
        <v>5729246</v>
      </c>
      <c r="H99" s="23">
        <f t="shared" si="7"/>
        <v>-7215.1174444109201</v>
      </c>
      <c r="I99" s="23">
        <f t="shared" si="8"/>
        <v>-467076.07703558868</v>
      </c>
      <c r="J99" s="23">
        <f t="shared" si="9"/>
        <v>-474291.1944799996</v>
      </c>
      <c r="K99" s="23">
        <f t="shared" si="10"/>
        <v>196906.61771251049</v>
      </c>
      <c r="L99" s="23"/>
      <c r="M99" s="22">
        <f t="shared" si="11"/>
        <v>5.9991221038651682E-3</v>
      </c>
      <c r="N99" s="27">
        <v>349</v>
      </c>
      <c r="O99" s="1" t="s">
        <v>628</v>
      </c>
    </row>
    <row r="100" spans="1:15" ht="11.5">
      <c r="A100" s="24">
        <v>3</v>
      </c>
      <c r="B100" s="25">
        <v>249</v>
      </c>
      <c r="C100" s="26" t="s">
        <v>2004</v>
      </c>
      <c r="D100" s="23">
        <v>1847842.4</v>
      </c>
      <c r="E100" s="21">
        <v>-1.6084309554924316E-2</v>
      </c>
      <c r="F100" s="23">
        <f t="shared" si="6"/>
        <v>1939120.5521072065</v>
      </c>
      <c r="G100" s="23">
        <v>1931405.2</v>
      </c>
      <c r="H100" s="23">
        <f t="shared" si="7"/>
        <v>7715.3521072065923</v>
      </c>
      <c r="I100" s="23">
        <f t="shared" si="8"/>
        <v>-158285.90215032274</v>
      </c>
      <c r="J100" s="23">
        <f t="shared" si="9"/>
        <v>-150570.55004311615</v>
      </c>
      <c r="K100" s="23">
        <f t="shared" si="10"/>
        <v>66729.047271711679</v>
      </c>
      <c r="L100" s="23"/>
      <c r="M100" s="22">
        <f t="shared" si="11"/>
        <v>2.0330231005341935E-3</v>
      </c>
      <c r="N100" s="27">
        <v>362</v>
      </c>
      <c r="O100" s="1" t="s">
        <v>630</v>
      </c>
    </row>
    <row r="101" spans="1:15" ht="11.5">
      <c r="A101" s="24">
        <v>3</v>
      </c>
      <c r="B101" s="25">
        <v>250</v>
      </c>
      <c r="C101" s="26" t="s">
        <v>2005</v>
      </c>
      <c r="D101" s="23">
        <v>335427.74</v>
      </c>
      <c r="E101" s="21">
        <v>-3.690867163592948E-2</v>
      </c>
      <c r="F101" s="23">
        <f t="shared" si="6"/>
        <v>351996.91509452998</v>
      </c>
      <c r="G101" s="23">
        <v>358050.8</v>
      </c>
      <c r="H101" s="23">
        <f t="shared" si="7"/>
        <v>-6053.8849054700113</v>
      </c>
      <c r="I101" s="23">
        <f t="shared" si="8"/>
        <v>-28732.689774920142</v>
      </c>
      <c r="J101" s="23">
        <f t="shared" si="9"/>
        <v>-34786.574680390157</v>
      </c>
      <c r="K101" s="23">
        <f t="shared" si="10"/>
        <v>12112.923439089509</v>
      </c>
      <c r="L101" s="23"/>
      <c r="M101" s="22">
        <f t="shared" si="11"/>
        <v>3.6904248110118985E-4</v>
      </c>
      <c r="N101" s="27">
        <v>365</v>
      </c>
      <c r="O101" s="1" t="s">
        <v>632</v>
      </c>
    </row>
    <row r="102" spans="1:15" ht="11.5">
      <c r="A102" s="24">
        <v>3</v>
      </c>
      <c r="B102" s="25">
        <v>256</v>
      </c>
      <c r="C102" s="26" t="s">
        <v>2006</v>
      </c>
      <c r="D102" s="23">
        <v>317960.7</v>
      </c>
      <c r="E102" s="21">
        <v>6.5357151855880549E-2</v>
      </c>
      <c r="F102" s="23">
        <f t="shared" si="6"/>
        <v>333667.05306274706</v>
      </c>
      <c r="G102" s="23">
        <v>326432.7</v>
      </c>
      <c r="H102" s="23">
        <f t="shared" si="7"/>
        <v>7234.3530627470464</v>
      </c>
      <c r="I102" s="23">
        <f t="shared" si="8"/>
        <v>-27236.465754789548</v>
      </c>
      <c r="J102" s="23">
        <f t="shared" si="9"/>
        <v>-20002.112692042501</v>
      </c>
      <c r="K102" s="23">
        <f t="shared" si="10"/>
        <v>11482.15593540149</v>
      </c>
      <c r="L102" s="23"/>
      <c r="M102" s="22">
        <f t="shared" si="11"/>
        <v>3.4982498949154029E-4</v>
      </c>
      <c r="N102" s="27">
        <v>380</v>
      </c>
      <c r="O102" s="1" t="s">
        <v>634</v>
      </c>
    </row>
    <row r="103" spans="1:15" ht="11.5">
      <c r="A103" s="24">
        <v>3</v>
      </c>
      <c r="B103" s="25">
        <v>257</v>
      </c>
      <c r="C103" s="26" t="s">
        <v>2007</v>
      </c>
      <c r="D103" s="23">
        <v>7041761.6900000004</v>
      </c>
      <c r="E103" s="21">
        <v>9.5546557044418248E-3</v>
      </c>
      <c r="F103" s="23">
        <f t="shared" si="6"/>
        <v>7389604.663319868</v>
      </c>
      <c r="G103" s="23">
        <v>7347430.4900000002</v>
      </c>
      <c r="H103" s="23">
        <f t="shared" si="7"/>
        <v>42174.173319867812</v>
      </c>
      <c r="I103" s="23">
        <f t="shared" si="8"/>
        <v>-603196.2475962406</v>
      </c>
      <c r="J103" s="23">
        <f t="shared" si="9"/>
        <v>-561022.07427637279</v>
      </c>
      <c r="K103" s="23">
        <f t="shared" si="10"/>
        <v>254291.1931710942</v>
      </c>
      <c r="L103" s="23"/>
      <c r="M103" s="22">
        <f t="shared" si="11"/>
        <v>7.7474486916344724E-3</v>
      </c>
      <c r="N103" s="27">
        <v>384</v>
      </c>
      <c r="O103" s="1" t="s">
        <v>636</v>
      </c>
    </row>
    <row r="104" spans="1:15" ht="11.5">
      <c r="A104" s="24">
        <v>3</v>
      </c>
      <c r="B104" s="25">
        <v>260</v>
      </c>
      <c r="C104" s="26" t="s">
        <v>2008</v>
      </c>
      <c r="D104" s="23">
        <v>1786094.2</v>
      </c>
      <c r="E104" s="21">
        <v>-1.2460160315153934E-2</v>
      </c>
      <c r="F104" s="23">
        <f t="shared" si="6"/>
        <v>1874322.1668793177</v>
      </c>
      <c r="G104" s="23">
        <v>1854531.18</v>
      </c>
      <c r="H104" s="23">
        <f t="shared" si="7"/>
        <v>19790.986879317788</v>
      </c>
      <c r="I104" s="23">
        <f t="shared" si="8"/>
        <v>-152996.56062251789</v>
      </c>
      <c r="J104" s="23">
        <f t="shared" si="9"/>
        <v>-133205.5737432001</v>
      </c>
      <c r="K104" s="23">
        <f t="shared" si="10"/>
        <v>64499.2042089358</v>
      </c>
      <c r="L104" s="23"/>
      <c r="M104" s="22">
        <f t="shared" si="11"/>
        <v>1.965086832259147E-3</v>
      </c>
      <c r="N104" s="27">
        <v>388</v>
      </c>
      <c r="O104" s="1" t="s">
        <v>638</v>
      </c>
    </row>
    <row r="105" spans="1:15" ht="11.5">
      <c r="A105" s="24">
        <v>3</v>
      </c>
      <c r="B105" s="25">
        <v>261</v>
      </c>
      <c r="C105" s="26" t="s">
        <v>2009</v>
      </c>
      <c r="D105" s="23">
        <v>1062072.06</v>
      </c>
      <c r="E105" s="21">
        <v>1.4227252488884093E-3</v>
      </c>
      <c r="F105" s="23">
        <f t="shared" si="6"/>
        <v>1114535.3950990832</v>
      </c>
      <c r="G105" s="23">
        <v>1092431.45</v>
      </c>
      <c r="H105" s="23">
        <f t="shared" si="7"/>
        <v>22103.945099083241</v>
      </c>
      <c r="I105" s="23">
        <f t="shared" si="8"/>
        <v>-90976.932970989146</v>
      </c>
      <c r="J105" s="23">
        <f t="shared" si="9"/>
        <v>-68872.987871905905</v>
      </c>
      <c r="K105" s="23">
        <f t="shared" si="10"/>
        <v>38353.409737596776</v>
      </c>
      <c r="L105" s="23"/>
      <c r="M105" s="22">
        <f t="shared" si="11"/>
        <v>1.1685071369787478E-3</v>
      </c>
      <c r="N105" s="27">
        <v>393</v>
      </c>
      <c r="O105" s="1" t="s">
        <v>640</v>
      </c>
    </row>
    <row r="106" spans="1:15" ht="11.5">
      <c r="A106" s="24">
        <v>3</v>
      </c>
      <c r="B106" s="25">
        <v>263</v>
      </c>
      <c r="C106" s="26" t="s">
        <v>2010</v>
      </c>
      <c r="D106" s="23">
        <v>1257465.78</v>
      </c>
      <c r="E106" s="21">
        <v>1.656613862911245E-3</v>
      </c>
      <c r="F106" s="23">
        <f t="shared" si="6"/>
        <v>1319581.0084071667</v>
      </c>
      <c r="G106" s="23">
        <v>1290566.51</v>
      </c>
      <c r="H106" s="23">
        <f t="shared" si="7"/>
        <v>29014.498407166684</v>
      </c>
      <c r="I106" s="23">
        <f t="shared" si="8"/>
        <v>-107714.3296476254</v>
      </c>
      <c r="J106" s="23">
        <f t="shared" si="9"/>
        <v>-78699.83124045872</v>
      </c>
      <c r="K106" s="23">
        <f t="shared" si="10"/>
        <v>45409.442643041308</v>
      </c>
      <c r="L106" s="23"/>
      <c r="M106" s="22">
        <f t="shared" si="11"/>
        <v>1.3834821513302477E-3</v>
      </c>
      <c r="N106" s="27">
        <v>396</v>
      </c>
      <c r="O106" s="1" t="s">
        <v>642</v>
      </c>
    </row>
    <row r="107" spans="1:15" ht="11.5">
      <c r="A107" s="24">
        <v>3</v>
      </c>
      <c r="B107" s="25">
        <v>271</v>
      </c>
      <c r="C107" s="26" t="s">
        <v>2011</v>
      </c>
      <c r="D107" s="23">
        <v>1459332.42</v>
      </c>
      <c r="E107" s="21">
        <v>-2.146938854715218E-2</v>
      </c>
      <c r="F107" s="23">
        <f t="shared" si="6"/>
        <v>1531419.2855290826</v>
      </c>
      <c r="G107" s="23">
        <v>1522374.68</v>
      </c>
      <c r="H107" s="23">
        <f t="shared" si="7"/>
        <v>9044.6055290827062</v>
      </c>
      <c r="I107" s="23">
        <f t="shared" si="8"/>
        <v>-125006.19567822109</v>
      </c>
      <c r="J107" s="23">
        <f t="shared" si="9"/>
        <v>-115961.59014913838</v>
      </c>
      <c r="K107" s="23">
        <f t="shared" si="10"/>
        <v>52699.22480365284</v>
      </c>
      <c r="L107" s="23"/>
      <c r="M107" s="22">
        <f t="shared" si="11"/>
        <v>1.6055787664675666E-3</v>
      </c>
      <c r="N107" s="27">
        <v>407</v>
      </c>
      <c r="O107" s="1" t="s">
        <v>1101</v>
      </c>
    </row>
    <row r="108" spans="1:15" ht="11.5">
      <c r="A108" s="24">
        <v>3</v>
      </c>
      <c r="B108" s="25">
        <v>272</v>
      </c>
      <c r="C108" s="26" t="s">
        <v>2012</v>
      </c>
      <c r="D108" s="23">
        <v>10372701.050000001</v>
      </c>
      <c r="E108" s="21">
        <v>-6.8137118679726556E-3</v>
      </c>
      <c r="F108" s="23">
        <f t="shared" si="6"/>
        <v>10885082.941553351</v>
      </c>
      <c r="G108" s="23">
        <v>10905605.390000001</v>
      </c>
      <c r="H108" s="23">
        <f t="shared" si="7"/>
        <v>-20522.448446650058</v>
      </c>
      <c r="I108" s="23">
        <f t="shared" si="8"/>
        <v>-888524.0123480499</v>
      </c>
      <c r="J108" s="23">
        <f t="shared" si="9"/>
        <v>-909046.46079469996</v>
      </c>
      <c r="K108" s="23">
        <f t="shared" si="10"/>
        <v>374577.64726081799</v>
      </c>
      <c r="L108" s="23"/>
      <c r="M108" s="22">
        <f t="shared" si="11"/>
        <v>1.1412196651394776E-2</v>
      </c>
      <c r="N108" s="27">
        <v>409</v>
      </c>
      <c r="O108" s="1" t="s">
        <v>644</v>
      </c>
    </row>
    <row r="109" spans="1:15" ht="11.5">
      <c r="A109" s="24">
        <v>3</v>
      </c>
      <c r="B109" s="25">
        <v>273</v>
      </c>
      <c r="C109" s="26" t="s">
        <v>2013</v>
      </c>
      <c r="D109" s="23">
        <v>574701.35</v>
      </c>
      <c r="E109" s="21">
        <v>-3.6723956322848909E-3</v>
      </c>
      <c r="F109" s="23">
        <f t="shared" si="6"/>
        <v>603089.96000349207</v>
      </c>
      <c r="G109" s="23">
        <v>603424.71</v>
      </c>
      <c r="H109" s="23">
        <f t="shared" si="7"/>
        <v>-334.74999650788959</v>
      </c>
      <c r="I109" s="23">
        <f t="shared" si="8"/>
        <v>-49228.831231363874</v>
      </c>
      <c r="J109" s="23">
        <f t="shared" si="9"/>
        <v>-49563.581227871764</v>
      </c>
      <c r="K109" s="23">
        <f t="shared" si="10"/>
        <v>20753.541292951453</v>
      </c>
      <c r="L109" s="23"/>
      <c r="M109" s="22">
        <f t="shared" si="11"/>
        <v>6.3229478902431652E-4</v>
      </c>
      <c r="N109" s="27">
        <v>411</v>
      </c>
      <c r="O109" s="1" t="s">
        <v>646</v>
      </c>
    </row>
    <row r="110" spans="1:15" ht="11.5">
      <c r="A110" s="24">
        <v>3</v>
      </c>
      <c r="B110" s="25">
        <v>275</v>
      </c>
      <c r="C110" s="26" t="s">
        <v>2014</v>
      </c>
      <c r="D110" s="23">
        <v>484097.77</v>
      </c>
      <c r="E110" s="21">
        <v>-1.5524223462429253E-2</v>
      </c>
      <c r="F110" s="23">
        <f t="shared" si="6"/>
        <v>508010.82118056575</v>
      </c>
      <c r="G110" s="23">
        <v>497624.76</v>
      </c>
      <c r="H110" s="23">
        <f t="shared" si="7"/>
        <v>10386.061180565739</v>
      </c>
      <c r="I110" s="23">
        <f t="shared" si="8"/>
        <v>-41467.742191330515</v>
      </c>
      <c r="J110" s="23">
        <f t="shared" si="9"/>
        <v>-31081.681010764776</v>
      </c>
      <c r="K110" s="23">
        <f t="shared" si="10"/>
        <v>17481.67645599008</v>
      </c>
      <c r="L110" s="23"/>
      <c r="M110" s="22">
        <f t="shared" si="11"/>
        <v>5.3261141173462025E-4</v>
      </c>
      <c r="N110" s="27">
        <v>418</v>
      </c>
      <c r="O110" s="1" t="s">
        <v>648</v>
      </c>
    </row>
    <row r="111" spans="1:15" ht="11.5">
      <c r="A111" s="24">
        <v>3</v>
      </c>
      <c r="B111" s="25">
        <v>276</v>
      </c>
      <c r="C111" s="26" t="s">
        <v>2015</v>
      </c>
      <c r="D111" s="23">
        <v>2461130.65</v>
      </c>
      <c r="E111" s="21">
        <v>-7.2156172765206546E-4</v>
      </c>
      <c r="F111" s="23">
        <f t="shared" si="6"/>
        <v>2582703.4950794326</v>
      </c>
      <c r="G111" s="23">
        <v>2583492.06</v>
      </c>
      <c r="H111" s="23">
        <f t="shared" si="7"/>
        <v>-788.56492056744173</v>
      </c>
      <c r="I111" s="23">
        <f t="shared" si="8"/>
        <v>-210820.0814339254</v>
      </c>
      <c r="J111" s="23">
        <f t="shared" si="9"/>
        <v>-211608.64635449284</v>
      </c>
      <c r="K111" s="23">
        <f t="shared" si="10"/>
        <v>88876.033738433791</v>
      </c>
      <c r="L111" s="23"/>
      <c r="M111" s="22">
        <f t="shared" si="11"/>
        <v>2.7077717585020965E-3</v>
      </c>
      <c r="N111" s="27">
        <v>419</v>
      </c>
      <c r="O111" s="1" t="s">
        <v>650</v>
      </c>
    </row>
    <row r="112" spans="1:15" ht="11.5">
      <c r="A112" s="24">
        <v>3</v>
      </c>
      <c r="B112" s="25">
        <v>280</v>
      </c>
      <c r="C112" s="26" t="s">
        <v>2016</v>
      </c>
      <c r="D112" s="23">
        <v>424429.06</v>
      </c>
      <c r="E112" s="21">
        <v>-4.866022027812898E-3</v>
      </c>
      <c r="F112" s="23">
        <f t="shared" si="6"/>
        <v>445394.64683651732</v>
      </c>
      <c r="G112" s="23">
        <v>436701.77</v>
      </c>
      <c r="H112" s="23">
        <f t="shared" si="7"/>
        <v>8692.8768365173019</v>
      </c>
      <c r="I112" s="23">
        <f t="shared" si="8"/>
        <v>-36356.529464262458</v>
      </c>
      <c r="J112" s="23">
        <f t="shared" si="9"/>
        <v>-27663.652627745156</v>
      </c>
      <c r="K112" s="23">
        <f t="shared" si="10"/>
        <v>15326.927668846731</v>
      </c>
      <c r="L112" s="23"/>
      <c r="M112" s="22">
        <f t="shared" si="11"/>
        <v>4.6696302862084623E-4</v>
      </c>
      <c r="N112" s="27">
        <v>429</v>
      </c>
      <c r="O112" s="1" t="s">
        <v>652</v>
      </c>
    </row>
    <row r="113" spans="1:15" ht="11.5">
      <c r="A113" s="24">
        <v>3</v>
      </c>
      <c r="B113" s="25">
        <v>284</v>
      </c>
      <c r="C113" s="26" t="s">
        <v>2017</v>
      </c>
      <c r="D113" s="23">
        <v>478620.57</v>
      </c>
      <c r="E113" s="21">
        <v>1.1880223308519625E-2</v>
      </c>
      <c r="F113" s="23">
        <f t="shared" si="6"/>
        <v>502263.06309903145</v>
      </c>
      <c r="G113" s="23">
        <v>483651.05</v>
      </c>
      <c r="H113" s="23">
        <f t="shared" si="7"/>
        <v>18612.013099031465</v>
      </c>
      <c r="I113" s="23">
        <f t="shared" si="8"/>
        <v>-40998.566062858874</v>
      </c>
      <c r="J113" s="23">
        <f t="shared" si="9"/>
        <v>-22386.552963827409</v>
      </c>
      <c r="K113" s="23">
        <f t="shared" si="10"/>
        <v>17283.884513497247</v>
      </c>
      <c r="L113" s="23"/>
      <c r="M113" s="22">
        <f t="shared" si="11"/>
        <v>5.2658531658373187E-4</v>
      </c>
      <c r="N113" s="27">
        <v>436</v>
      </c>
      <c r="O113" s="1" t="s">
        <v>654</v>
      </c>
    </row>
    <row r="114" spans="1:15" ht="11.5">
      <c r="A114" s="24">
        <v>3</v>
      </c>
      <c r="B114" s="25">
        <v>285</v>
      </c>
      <c r="C114" s="26" t="s">
        <v>656</v>
      </c>
      <c r="D114" s="23">
        <v>8670197.3900000006</v>
      </c>
      <c r="E114" s="21">
        <v>-1.9617303990692614E-2</v>
      </c>
      <c r="F114" s="23">
        <f t="shared" si="6"/>
        <v>9098480.4492933284</v>
      </c>
      <c r="G114" s="23">
        <v>9134767.6999999993</v>
      </c>
      <c r="H114" s="23">
        <f t="shared" si="7"/>
        <v>-36287.250706670806</v>
      </c>
      <c r="I114" s="23">
        <f t="shared" si="8"/>
        <v>-742687.80481361598</v>
      </c>
      <c r="J114" s="23">
        <f t="shared" si="9"/>
        <v>-778975.05552028678</v>
      </c>
      <c r="K114" s="23">
        <f t="shared" si="10"/>
        <v>313097.05388965056</v>
      </c>
      <c r="L114" s="23"/>
      <c r="M114" s="22">
        <f t="shared" si="11"/>
        <v>9.5390773477550209E-3</v>
      </c>
      <c r="N114" s="27">
        <v>1902</v>
      </c>
      <c r="O114" s="1" t="s">
        <v>2233</v>
      </c>
    </row>
    <row r="115" spans="1:15" ht="11.5">
      <c r="A115" s="24">
        <v>3</v>
      </c>
      <c r="B115" s="25">
        <v>286</v>
      </c>
      <c r="C115" s="26" t="s">
        <v>2018</v>
      </c>
      <c r="D115" s="23">
        <v>16332300.939999999</v>
      </c>
      <c r="E115" s="21">
        <v>-1.8272005874909923E-2</v>
      </c>
      <c r="F115" s="23">
        <f t="shared" si="6"/>
        <v>17139070.093831513</v>
      </c>
      <c r="G115" s="23">
        <v>17143837.199999999</v>
      </c>
      <c r="H115" s="23">
        <f t="shared" si="7"/>
        <v>-4767.1061684861779</v>
      </c>
      <c r="I115" s="23">
        <f t="shared" si="8"/>
        <v>-1399022.4428655086</v>
      </c>
      <c r="J115" s="23">
        <f t="shared" si="9"/>
        <v>-1403789.5490339948</v>
      </c>
      <c r="K115" s="23">
        <f t="shared" si="10"/>
        <v>589789.952585286</v>
      </c>
      <c r="L115" s="23"/>
      <c r="M115" s="22">
        <f t="shared" si="11"/>
        <v>1.7969035181732124E-2</v>
      </c>
      <c r="N115" s="27">
        <v>2222</v>
      </c>
      <c r="O115" s="1" t="s">
        <v>658</v>
      </c>
    </row>
    <row r="116" spans="1:15" ht="11.5">
      <c r="A116" s="24">
        <v>3</v>
      </c>
      <c r="B116" s="25">
        <v>287</v>
      </c>
      <c r="C116" s="26" t="s">
        <v>2019</v>
      </c>
      <c r="D116" s="23">
        <v>1540997.67</v>
      </c>
      <c r="E116" s="21">
        <v>-4.2842656542065065E-3</v>
      </c>
      <c r="F116" s="23">
        <f t="shared" si="6"/>
        <v>1617118.5663053941</v>
      </c>
      <c r="G116" s="23">
        <v>1590025.58</v>
      </c>
      <c r="H116" s="23">
        <f t="shared" si="7"/>
        <v>27092.986305393977</v>
      </c>
      <c r="I116" s="23">
        <f t="shared" si="8"/>
        <v>-132001.62871438349</v>
      </c>
      <c r="J116" s="23">
        <f t="shared" si="9"/>
        <v>-104908.64240898952</v>
      </c>
      <c r="K116" s="23">
        <f t="shared" si="10"/>
        <v>55648.309816371533</v>
      </c>
      <c r="L116" s="23"/>
      <c r="M116" s="22">
        <f t="shared" si="11"/>
        <v>1.6954280630097933E-3</v>
      </c>
      <c r="N116" s="27">
        <v>442</v>
      </c>
      <c r="O116" s="1" t="s">
        <v>660</v>
      </c>
    </row>
    <row r="117" spans="1:15" ht="11.5">
      <c r="A117" s="24">
        <v>3</v>
      </c>
      <c r="B117" s="25">
        <v>288</v>
      </c>
      <c r="C117" s="26" t="s">
        <v>2020</v>
      </c>
      <c r="D117" s="23">
        <v>1583597.46</v>
      </c>
      <c r="E117" s="21">
        <v>-1.4426887911547406E-2</v>
      </c>
      <c r="F117" s="23">
        <f t="shared" si="6"/>
        <v>1661822.6646118574</v>
      </c>
      <c r="G117" s="23">
        <v>1673358.1</v>
      </c>
      <c r="H117" s="23">
        <f t="shared" si="7"/>
        <v>-11535.435388142709</v>
      </c>
      <c r="I117" s="23">
        <f t="shared" si="8"/>
        <v>-135650.72032066135</v>
      </c>
      <c r="J117" s="23">
        <f t="shared" si="9"/>
        <v>-147186.15570880406</v>
      </c>
      <c r="K117" s="23">
        <f t="shared" si="10"/>
        <v>57186.667958102124</v>
      </c>
      <c r="L117" s="23"/>
      <c r="M117" s="22">
        <f t="shared" si="11"/>
        <v>1.7422969719318451E-3</v>
      </c>
      <c r="N117" s="27">
        <v>447</v>
      </c>
      <c r="O117" s="1" t="s">
        <v>662</v>
      </c>
    </row>
    <row r="118" spans="1:15" ht="11.5">
      <c r="A118" s="24">
        <v>3</v>
      </c>
      <c r="B118" s="25">
        <v>291</v>
      </c>
      <c r="C118" s="26" t="s">
        <v>2234</v>
      </c>
      <c r="D118" s="23">
        <v>402755.19</v>
      </c>
      <c r="E118" s="21">
        <v>-2.6369255296059928E-2</v>
      </c>
      <c r="F118" s="23">
        <f t="shared" si="6"/>
        <v>422650.14938332554</v>
      </c>
      <c r="G118" s="23">
        <v>425920.89</v>
      </c>
      <c r="H118" s="23">
        <f t="shared" si="7"/>
        <v>-3270.7406166744768</v>
      </c>
      <c r="I118" s="23">
        <f t="shared" si="8"/>
        <v>-34499.949018852822</v>
      </c>
      <c r="J118" s="23">
        <f t="shared" si="9"/>
        <v>-37770.689635527298</v>
      </c>
      <c r="K118" s="23">
        <f t="shared" si="10"/>
        <v>14544.243660843162</v>
      </c>
      <c r="L118" s="23"/>
      <c r="M118" s="22">
        <f t="shared" si="11"/>
        <v>4.4311712142228047E-4</v>
      </c>
      <c r="N118" s="27">
        <v>453</v>
      </c>
      <c r="O118" s="1" t="s">
        <v>2235</v>
      </c>
    </row>
    <row r="119" spans="1:15" ht="11.5">
      <c r="A119" s="24">
        <v>3</v>
      </c>
      <c r="B119" s="25">
        <v>290</v>
      </c>
      <c r="C119" s="26" t="s">
        <v>2021</v>
      </c>
      <c r="D119" s="23">
        <v>1606366.61</v>
      </c>
      <c r="E119" s="21">
        <v>-1.7217978217270231E-2</v>
      </c>
      <c r="F119" s="23">
        <f t="shared" si="6"/>
        <v>1685716.5457778119</v>
      </c>
      <c r="G119" s="23">
        <v>1677684.85</v>
      </c>
      <c r="H119" s="23">
        <f t="shared" si="7"/>
        <v>8031.6957778118085</v>
      </c>
      <c r="I119" s="23">
        <f t="shared" si="8"/>
        <v>-137601.12228618938</v>
      </c>
      <c r="J119" s="23">
        <f t="shared" si="9"/>
        <v>-129569.42650837757</v>
      </c>
      <c r="K119" s="23">
        <f t="shared" si="10"/>
        <v>58008.90457670483</v>
      </c>
      <c r="L119" s="23"/>
      <c r="M119" s="22">
        <f t="shared" si="11"/>
        <v>1.7673479221262602E-3</v>
      </c>
      <c r="N119" s="27">
        <v>454</v>
      </c>
      <c r="O119" s="1" t="s">
        <v>664</v>
      </c>
    </row>
    <row r="120" spans="1:15" ht="11.5">
      <c r="A120" s="24">
        <v>3</v>
      </c>
      <c r="B120" s="25">
        <v>857</v>
      </c>
      <c r="C120" s="26" t="s">
        <v>2022</v>
      </c>
      <c r="D120" s="23">
        <v>20307241.670000002</v>
      </c>
      <c r="E120" s="21">
        <v>-2.8491457981143315E-3</v>
      </c>
      <c r="F120" s="23">
        <f t="shared" si="6"/>
        <v>21310361.575697619</v>
      </c>
      <c r="G120" s="23">
        <v>21226754.359999999</v>
      </c>
      <c r="H120" s="23">
        <f t="shared" si="7"/>
        <v>83607.215697620064</v>
      </c>
      <c r="I120" s="23">
        <f t="shared" si="8"/>
        <v>-1739515.2681422271</v>
      </c>
      <c r="J120" s="23">
        <f t="shared" si="9"/>
        <v>-1655908.052444607</v>
      </c>
      <c r="K120" s="23">
        <f t="shared" si="10"/>
        <v>733332.50138404826</v>
      </c>
      <c r="L120" s="23"/>
      <c r="M120" s="22">
        <f t="shared" si="11"/>
        <v>2.2342322821059076E-2</v>
      </c>
      <c r="N120" s="27">
        <v>465</v>
      </c>
      <c r="O120" s="1" t="s">
        <v>666</v>
      </c>
    </row>
    <row r="121" spans="1:15" ht="11.5">
      <c r="A121" s="24">
        <v>3</v>
      </c>
      <c r="B121" s="25">
        <v>300</v>
      </c>
      <c r="C121" s="26" t="s">
        <v>2023</v>
      </c>
      <c r="D121" s="23">
        <v>715394.39</v>
      </c>
      <c r="E121" s="21">
        <v>-3.8063002156441131E-3</v>
      </c>
      <c r="F121" s="23">
        <f t="shared" si="6"/>
        <v>750732.83550112182</v>
      </c>
      <c r="G121" s="23">
        <v>745925.43</v>
      </c>
      <c r="H121" s="23">
        <f t="shared" si="7"/>
        <v>4807.4055011217715</v>
      </c>
      <c r="I121" s="23">
        <f t="shared" si="8"/>
        <v>-61280.575883760335</v>
      </c>
      <c r="J121" s="23">
        <f t="shared" si="9"/>
        <v>-56473.170382638564</v>
      </c>
      <c r="K121" s="23">
        <f t="shared" si="10"/>
        <v>25834.230272141896</v>
      </c>
      <c r="L121" s="23"/>
      <c r="M121" s="22">
        <f t="shared" si="11"/>
        <v>7.8708731916886853E-4</v>
      </c>
      <c r="N121" s="27">
        <v>472</v>
      </c>
      <c r="O121" s="1" t="s">
        <v>668</v>
      </c>
    </row>
    <row r="122" spans="1:15" ht="11.5">
      <c r="A122" s="24">
        <v>3</v>
      </c>
      <c r="B122" s="25">
        <v>301</v>
      </c>
      <c r="C122" s="26" t="s">
        <v>2024</v>
      </c>
      <c r="D122" s="23">
        <v>4274303.12</v>
      </c>
      <c r="E122" s="21">
        <v>-2.1142253857487425E-2</v>
      </c>
      <c r="F122" s="23">
        <f t="shared" si="6"/>
        <v>4485441.5213808035</v>
      </c>
      <c r="G122" s="23">
        <v>4488379.5999999996</v>
      </c>
      <c r="H122" s="23">
        <f t="shared" si="7"/>
        <v>-2938.0786191960797</v>
      </c>
      <c r="I122" s="23">
        <f t="shared" si="8"/>
        <v>-366136.16259327048</v>
      </c>
      <c r="J122" s="23">
        <f t="shared" si="9"/>
        <v>-369074.24121246656</v>
      </c>
      <c r="K122" s="23">
        <f t="shared" si="10"/>
        <v>154353.08495362196</v>
      </c>
      <c r="L122" s="23"/>
      <c r="M122" s="22">
        <f t="shared" si="11"/>
        <v>4.7026504974912236E-3</v>
      </c>
      <c r="N122" s="27">
        <v>475</v>
      </c>
      <c r="O122" s="1" t="s">
        <v>1105</v>
      </c>
    </row>
    <row r="123" spans="1:15" ht="11.5">
      <c r="A123" s="24">
        <v>3</v>
      </c>
      <c r="B123" s="25">
        <v>304</v>
      </c>
      <c r="C123" s="26" t="s">
        <v>2025</v>
      </c>
      <c r="D123" s="23">
        <v>194424.54</v>
      </c>
      <c r="E123" s="21">
        <v>-3.3345855824430004E-2</v>
      </c>
      <c r="F123" s="23">
        <f t="shared" si="6"/>
        <v>204028.55857620199</v>
      </c>
      <c r="G123" s="23">
        <v>210340.76</v>
      </c>
      <c r="H123" s="23">
        <f t="shared" si="7"/>
        <v>-6312.2014237980184</v>
      </c>
      <c r="I123" s="23">
        <f t="shared" si="8"/>
        <v>-16654.376863558013</v>
      </c>
      <c r="J123" s="23">
        <f t="shared" si="9"/>
        <v>-22966.578287356031</v>
      </c>
      <c r="K123" s="23">
        <f t="shared" si="10"/>
        <v>7021.03400183955</v>
      </c>
      <c r="L123" s="23"/>
      <c r="M123" s="22">
        <f t="shared" si="11"/>
        <v>2.1390870841081163E-4</v>
      </c>
      <c r="N123" s="27">
        <v>482</v>
      </c>
      <c r="O123" s="1" t="s">
        <v>670</v>
      </c>
    </row>
    <row r="124" spans="1:15" ht="11.5">
      <c r="A124" s="24">
        <v>3</v>
      </c>
      <c r="B124" s="25">
        <v>305</v>
      </c>
      <c r="C124" s="26" t="s">
        <v>2026</v>
      </c>
      <c r="D124" s="23">
        <v>2804971.01</v>
      </c>
      <c r="E124" s="21">
        <v>-8.9600477139969367E-3</v>
      </c>
      <c r="F124" s="23">
        <f t="shared" si="6"/>
        <v>2943528.5896437424</v>
      </c>
      <c r="G124" s="23">
        <v>2917467.16</v>
      </c>
      <c r="H124" s="23">
        <f t="shared" si="7"/>
        <v>26061.429643742274</v>
      </c>
      <c r="I124" s="23">
        <f t="shared" si="8"/>
        <v>-240273.39497316</v>
      </c>
      <c r="J124" s="23">
        <f t="shared" si="9"/>
        <v>-214211.96532941773</v>
      </c>
      <c r="K124" s="23">
        <f t="shared" si="10"/>
        <v>101292.75262980805</v>
      </c>
      <c r="L124" s="23"/>
      <c r="M124" s="22">
        <f t="shared" si="11"/>
        <v>3.0860699265579834E-3</v>
      </c>
      <c r="N124" s="27">
        <v>484</v>
      </c>
      <c r="O124" s="1" t="s">
        <v>672</v>
      </c>
    </row>
    <row r="125" spans="1:15" ht="11.5">
      <c r="A125" s="24">
        <v>3</v>
      </c>
      <c r="B125" s="25">
        <v>312</v>
      </c>
      <c r="C125" s="26" t="s">
        <v>2027</v>
      </c>
      <c r="D125" s="23">
        <v>275043.82</v>
      </c>
      <c r="E125" s="21">
        <v>1.431426702964232E-2</v>
      </c>
      <c r="F125" s="23">
        <f t="shared" si="6"/>
        <v>288630.20141332137</v>
      </c>
      <c r="G125" s="23">
        <v>279056.90999999997</v>
      </c>
      <c r="H125" s="23">
        <f t="shared" si="7"/>
        <v>9573.2914133213926</v>
      </c>
      <c r="I125" s="23">
        <f t="shared" si="8"/>
        <v>-23560.212266787999</v>
      </c>
      <c r="J125" s="23">
        <f t="shared" si="9"/>
        <v>-13986.920853466607</v>
      </c>
      <c r="K125" s="23">
        <f t="shared" si="10"/>
        <v>9932.3470803420005</v>
      </c>
      <c r="L125" s="23"/>
      <c r="M125" s="22">
        <f t="shared" si="11"/>
        <v>3.0260721353680845E-4</v>
      </c>
      <c r="N125" s="27">
        <v>500</v>
      </c>
      <c r="O125" s="1" t="s">
        <v>674</v>
      </c>
    </row>
    <row r="126" spans="1:15" ht="11.5">
      <c r="A126" s="24">
        <v>3</v>
      </c>
      <c r="B126" s="25">
        <v>316</v>
      </c>
      <c r="C126" s="26" t="s">
        <v>2236</v>
      </c>
      <c r="D126" s="23">
        <v>841002.25</v>
      </c>
      <c r="E126" s="21">
        <v>1.1240843785760063E-2</v>
      </c>
      <c r="F126" s="23">
        <f t="shared" si="6"/>
        <v>882545.36606769217</v>
      </c>
      <c r="G126" s="23">
        <v>853879.49</v>
      </c>
      <c r="H126" s="23">
        <f t="shared" si="7"/>
        <v>28665.876067692181</v>
      </c>
      <c r="I126" s="23">
        <f t="shared" si="8"/>
        <v>-72040.126285499922</v>
      </c>
      <c r="J126" s="23">
        <f t="shared" si="9"/>
        <v>-43374.250217807741</v>
      </c>
      <c r="K126" s="23">
        <f t="shared" si="10"/>
        <v>30370.165169857493</v>
      </c>
      <c r="L126" s="23"/>
      <c r="M126" s="22">
        <f t="shared" si="11"/>
        <v>9.2528291473949989E-4</v>
      </c>
      <c r="N126" s="27">
        <v>506</v>
      </c>
      <c r="O126" s="1" t="s">
        <v>2237</v>
      </c>
    </row>
    <row r="127" spans="1:15" ht="11.5">
      <c r="A127" s="24">
        <v>3</v>
      </c>
      <c r="B127" s="25">
        <v>317</v>
      </c>
      <c r="C127" s="26" t="s">
        <v>2028</v>
      </c>
      <c r="D127" s="23">
        <v>407950.4</v>
      </c>
      <c r="E127" s="21">
        <v>-3.7928139540209058E-2</v>
      </c>
      <c r="F127" s="23">
        <f t="shared" si="6"/>
        <v>428101.98796193639</v>
      </c>
      <c r="G127" s="23">
        <v>438081.03</v>
      </c>
      <c r="H127" s="23">
        <f t="shared" si="7"/>
        <v>-9979.0420380636351</v>
      </c>
      <c r="I127" s="23">
        <f t="shared" si="8"/>
        <v>-34944.969926323276</v>
      </c>
      <c r="J127" s="23">
        <f t="shared" si="9"/>
        <v>-44924.011964386911</v>
      </c>
      <c r="K127" s="23">
        <f t="shared" si="10"/>
        <v>14731.852416696189</v>
      </c>
      <c r="L127" s="23"/>
      <c r="M127" s="22">
        <f t="shared" si="11"/>
        <v>4.4883296707130674E-4</v>
      </c>
      <c r="N127" s="27">
        <v>507</v>
      </c>
      <c r="O127" s="1" t="s">
        <v>676</v>
      </c>
    </row>
    <row r="128" spans="1:15" ht="11.5">
      <c r="A128" s="24">
        <v>3</v>
      </c>
      <c r="B128" s="25">
        <v>398</v>
      </c>
      <c r="C128" s="26" t="s">
        <v>2029</v>
      </c>
      <c r="D128" s="23">
        <v>18879350.07</v>
      </c>
      <c r="E128" s="21">
        <v>-2.2555133974111238E-2</v>
      </c>
      <c r="F128" s="23">
        <f t="shared" si="6"/>
        <v>19811936.197136521</v>
      </c>
      <c r="G128" s="23">
        <v>19785502.850000001</v>
      </c>
      <c r="H128" s="23">
        <f t="shared" si="7"/>
        <v>26433.347136519849</v>
      </c>
      <c r="I128" s="23">
        <f t="shared" si="8"/>
        <v>-1617202.2883778987</v>
      </c>
      <c r="J128" s="23">
        <f t="shared" si="9"/>
        <v>-1590768.9412413789</v>
      </c>
      <c r="K128" s="23">
        <f t="shared" si="10"/>
        <v>681768.66343159077</v>
      </c>
      <c r="L128" s="23"/>
      <c r="M128" s="22">
        <f t="shared" si="11"/>
        <v>2.0771335702320631E-2</v>
      </c>
      <c r="N128" s="27">
        <v>517</v>
      </c>
      <c r="O128" s="1" t="s">
        <v>1111</v>
      </c>
    </row>
    <row r="129" spans="1:15" ht="11.5">
      <c r="A129" s="24">
        <v>3</v>
      </c>
      <c r="B129" s="25">
        <v>399</v>
      </c>
      <c r="C129" s="26" t="s">
        <v>2030</v>
      </c>
      <c r="D129" s="23">
        <v>1549467</v>
      </c>
      <c r="E129" s="21">
        <v>-1.1094328324887933E-2</v>
      </c>
      <c r="F129" s="23">
        <f t="shared" si="6"/>
        <v>1626006.2570876698</v>
      </c>
      <c r="G129" s="23">
        <v>1634031.28</v>
      </c>
      <c r="H129" s="23">
        <f t="shared" si="7"/>
        <v>-8025.022912330227</v>
      </c>
      <c r="I129" s="23">
        <f t="shared" si="8"/>
        <v>-132727.11024877126</v>
      </c>
      <c r="J129" s="23">
        <f t="shared" si="9"/>
        <v>-140752.13316110149</v>
      </c>
      <c r="K129" s="23">
        <f t="shared" si="10"/>
        <v>55954.153172888153</v>
      </c>
      <c r="L129" s="23"/>
      <c r="M129" s="22">
        <f t="shared" si="11"/>
        <v>1.7047461431318033E-3</v>
      </c>
      <c r="N129" s="27">
        <v>518</v>
      </c>
      <c r="O129" s="1" t="s">
        <v>678</v>
      </c>
    </row>
    <row r="130" spans="1:15" ht="11.5">
      <c r="A130" s="24">
        <v>3</v>
      </c>
      <c r="B130" s="25">
        <v>400</v>
      </c>
      <c r="C130" s="26" t="s">
        <v>2031</v>
      </c>
      <c r="D130" s="23">
        <v>1595256.46</v>
      </c>
      <c r="E130" s="21">
        <v>-7.9928310368308081E-3</v>
      </c>
      <c r="F130" s="23">
        <f t="shared" si="6"/>
        <v>1674057.5860083022</v>
      </c>
      <c r="G130" s="23">
        <v>1661494.85</v>
      </c>
      <c r="H130" s="23">
        <f t="shared" si="7"/>
        <v>12562.736008302076</v>
      </c>
      <c r="I130" s="23">
        <f t="shared" si="8"/>
        <v>-136649.42850766398</v>
      </c>
      <c r="J130" s="23">
        <f t="shared" si="9"/>
        <v>-124086.6924993619</v>
      </c>
      <c r="K130" s="23">
        <f t="shared" si="10"/>
        <v>57607.696267735504</v>
      </c>
      <c r="L130" s="23"/>
      <c r="M130" s="22">
        <f t="shared" si="11"/>
        <v>1.7551243734078195E-3</v>
      </c>
      <c r="N130" s="27">
        <v>523</v>
      </c>
      <c r="O130" s="1" t="s">
        <v>680</v>
      </c>
    </row>
    <row r="131" spans="1:15" ht="11.5">
      <c r="A131" s="24">
        <v>3</v>
      </c>
      <c r="B131" s="25">
        <v>403</v>
      </c>
      <c r="C131" s="26" t="s">
        <v>2032</v>
      </c>
      <c r="D131" s="23">
        <v>597031.41</v>
      </c>
      <c r="E131" s="21">
        <v>-4.5039532483630643E-2</v>
      </c>
      <c r="F131" s="23">
        <f t="shared" si="6"/>
        <v>626523.0613739267</v>
      </c>
      <c r="G131" s="23">
        <v>643252.21</v>
      </c>
      <c r="H131" s="23">
        <f t="shared" si="7"/>
        <v>-16729.148626073264</v>
      </c>
      <c r="I131" s="23">
        <f t="shared" si="8"/>
        <v>-51141.620813511596</v>
      </c>
      <c r="J131" s="23">
        <f t="shared" si="9"/>
        <v>-67870.769439584867</v>
      </c>
      <c r="K131" s="23">
        <f t="shared" si="10"/>
        <v>21559.921549904189</v>
      </c>
      <c r="L131" s="23"/>
      <c r="M131" s="22">
        <f t="shared" si="11"/>
        <v>6.5686264601055877E-4</v>
      </c>
      <c r="N131" s="27">
        <v>537</v>
      </c>
      <c r="O131" s="1" t="s">
        <v>682</v>
      </c>
    </row>
    <row r="132" spans="1:15" ht="11.5">
      <c r="A132" s="24">
        <v>3</v>
      </c>
      <c r="B132" s="25">
        <v>405</v>
      </c>
      <c r="C132" s="26" t="s">
        <v>2033</v>
      </c>
      <c r="D132" s="23">
        <v>11603316.42</v>
      </c>
      <c r="E132" s="21">
        <v>-1.8926152869252293E-2</v>
      </c>
      <c r="F132" s="23">
        <f t="shared" si="6"/>
        <v>12176487.206173543</v>
      </c>
      <c r="G132" s="23">
        <v>12267162.550000001</v>
      </c>
      <c r="H132" s="23">
        <f t="shared" si="7"/>
        <v>-90675.343826457858</v>
      </c>
      <c r="I132" s="23">
        <f t="shared" si="8"/>
        <v>-993938.33991218801</v>
      </c>
      <c r="J132" s="23">
        <f t="shared" si="9"/>
        <v>-1084613.6837386459</v>
      </c>
      <c r="K132" s="23">
        <f t="shared" si="10"/>
        <v>419017.4713486433</v>
      </c>
      <c r="L132" s="23"/>
      <c r="M132" s="22">
        <f t="shared" si="11"/>
        <v>1.276613759088314E-2</v>
      </c>
      <c r="N132" s="27">
        <v>542</v>
      </c>
      <c r="O132" s="1" t="s">
        <v>684</v>
      </c>
    </row>
    <row r="133" spans="1:15" ht="11.5">
      <c r="A133" s="24">
        <v>3</v>
      </c>
      <c r="B133" s="25">
        <v>408</v>
      </c>
      <c r="C133" s="26" t="s">
        <v>2034</v>
      </c>
      <c r="D133" s="23">
        <v>3108825.88</v>
      </c>
      <c r="E133" s="21">
        <v>-1.5629044945526131E-2</v>
      </c>
      <c r="F133" s="23">
        <f t="shared" si="6"/>
        <v>3262393.0248763482</v>
      </c>
      <c r="G133" s="23">
        <v>3259651.28</v>
      </c>
      <c r="H133" s="23">
        <f t="shared" si="7"/>
        <v>2741.7448763484135</v>
      </c>
      <c r="I133" s="23">
        <f t="shared" si="8"/>
        <v>-266301.55745104176</v>
      </c>
      <c r="J133" s="23">
        <f t="shared" si="9"/>
        <v>-263559.81257469335</v>
      </c>
      <c r="K133" s="23">
        <f t="shared" si="10"/>
        <v>112265.52064507267</v>
      </c>
      <c r="L133" s="23"/>
      <c r="M133" s="22">
        <f t="shared" si="11"/>
        <v>3.4203754765982975E-3</v>
      </c>
      <c r="N133" s="27">
        <v>545</v>
      </c>
      <c r="O133" s="1" t="s">
        <v>686</v>
      </c>
    </row>
    <row r="134" spans="1:15" ht="11.5">
      <c r="A134" s="24">
        <v>3</v>
      </c>
      <c r="B134" s="25">
        <v>410</v>
      </c>
      <c r="C134" s="26" t="s">
        <v>2035</v>
      </c>
      <c r="D134" s="23">
        <v>3284380.83</v>
      </c>
      <c r="E134" s="21">
        <v>8.2147263832341409E-3</v>
      </c>
      <c r="F134" s="23">
        <f t="shared" si="6"/>
        <v>3446619.8894450767</v>
      </c>
      <c r="G134" s="23">
        <v>3427446.24</v>
      </c>
      <c r="H134" s="23">
        <f t="shared" si="7"/>
        <v>19173.649445076473</v>
      </c>
      <c r="I134" s="23">
        <f t="shared" si="8"/>
        <v>-281339.56807235064</v>
      </c>
      <c r="J134" s="23">
        <f t="shared" si="9"/>
        <v>-262165.91862727416</v>
      </c>
      <c r="K134" s="23">
        <f t="shared" si="10"/>
        <v>118605.13843787415</v>
      </c>
      <c r="L134" s="23"/>
      <c r="M134" s="22">
        <f t="shared" si="11"/>
        <v>3.6135235874778433E-3</v>
      </c>
      <c r="N134" s="27">
        <v>549</v>
      </c>
      <c r="O134" s="1" t="s">
        <v>688</v>
      </c>
    </row>
    <row r="135" spans="1:15" ht="11.5">
      <c r="A135" s="24">
        <v>3</v>
      </c>
      <c r="B135" s="25">
        <v>416</v>
      </c>
      <c r="C135" s="26" t="s">
        <v>2036</v>
      </c>
      <c r="D135" s="23">
        <v>596056.1</v>
      </c>
      <c r="E135" s="21">
        <v>-1.3279641815815818E-2</v>
      </c>
      <c r="F135" s="23">
        <f t="shared" si="6"/>
        <v>625499.57383750274</v>
      </c>
      <c r="G135" s="23">
        <v>621841.66</v>
      </c>
      <c r="H135" s="23">
        <f t="shared" si="7"/>
        <v>3657.9138375027105</v>
      </c>
      <c r="I135" s="23">
        <f t="shared" si="8"/>
        <v>-51058.07590555503</v>
      </c>
      <c r="J135" s="23">
        <f t="shared" si="9"/>
        <v>-47400.162068052319</v>
      </c>
      <c r="K135" s="23">
        <f t="shared" si="10"/>
        <v>21524.701280527006</v>
      </c>
      <c r="L135" s="23"/>
      <c r="M135" s="22">
        <f t="shared" si="11"/>
        <v>6.5578959575465919E-4</v>
      </c>
      <c r="N135" s="27">
        <v>560</v>
      </c>
      <c r="O135" s="1" t="s">
        <v>690</v>
      </c>
    </row>
    <row r="136" spans="1:15" ht="11.5">
      <c r="A136" s="24">
        <v>3</v>
      </c>
      <c r="B136" s="25">
        <v>438</v>
      </c>
      <c r="C136" s="26" t="s">
        <v>2037</v>
      </c>
      <c r="D136" s="23">
        <v>581942.48</v>
      </c>
      <c r="E136" s="21">
        <v>8.6134220857597196E-3</v>
      </c>
      <c r="F136" s="23">
        <f t="shared" si="6"/>
        <v>610688.78120354679</v>
      </c>
      <c r="G136" s="23">
        <v>606579.79</v>
      </c>
      <c r="H136" s="23">
        <f t="shared" si="7"/>
        <v>4108.9912035467569</v>
      </c>
      <c r="I136" s="23">
        <f t="shared" si="8"/>
        <v>-49849.105338418543</v>
      </c>
      <c r="J136" s="23">
        <f t="shared" si="9"/>
        <v>-45740.114134871787</v>
      </c>
      <c r="K136" s="23">
        <f t="shared" si="10"/>
        <v>21015.032048911271</v>
      </c>
      <c r="L136" s="23"/>
      <c r="M136" s="22">
        <f t="shared" si="11"/>
        <v>6.402615856320635E-4</v>
      </c>
      <c r="N136" s="27">
        <v>561</v>
      </c>
      <c r="O136" s="1" t="s">
        <v>692</v>
      </c>
    </row>
    <row r="137" spans="1:15" ht="11.5">
      <c r="A137" s="24">
        <v>3</v>
      </c>
      <c r="B137" s="25">
        <v>418</v>
      </c>
      <c r="C137" s="26" t="s">
        <v>2038</v>
      </c>
      <c r="D137" s="23">
        <v>4036755.43</v>
      </c>
      <c r="E137" s="21">
        <v>5.8958487158401124E-3</v>
      </c>
      <c r="F137" s="23">
        <f t="shared" si="6"/>
        <v>4236159.6520046107</v>
      </c>
      <c r="G137" s="23">
        <v>4225713.53</v>
      </c>
      <c r="H137" s="23">
        <f t="shared" si="7"/>
        <v>10446.122004610486</v>
      </c>
      <c r="I137" s="23">
        <f t="shared" si="8"/>
        <v>-345787.86318452482</v>
      </c>
      <c r="J137" s="23">
        <f t="shared" si="9"/>
        <v>-335341.74117991433</v>
      </c>
      <c r="K137" s="23">
        <f t="shared" si="10"/>
        <v>145774.79330099191</v>
      </c>
      <c r="L137" s="23"/>
      <c r="M137" s="22">
        <f t="shared" si="11"/>
        <v>4.4412970718697882E-3</v>
      </c>
      <c r="N137" s="27">
        <v>564</v>
      </c>
      <c r="O137" s="1" t="s">
        <v>694</v>
      </c>
    </row>
    <row r="138" spans="1:15" ht="11.5">
      <c r="A138" s="24">
        <v>3</v>
      </c>
      <c r="B138" s="25">
        <v>420</v>
      </c>
      <c r="C138" s="26" t="s">
        <v>2039</v>
      </c>
      <c r="D138" s="23">
        <v>1758286.45</v>
      </c>
      <c r="E138" s="21">
        <v>-1.0709619300708342E-2</v>
      </c>
      <c r="F138" s="23">
        <f t="shared" si="6"/>
        <v>1845140.7932227445</v>
      </c>
      <c r="G138" s="23">
        <v>1843154.63</v>
      </c>
      <c r="H138" s="23">
        <f t="shared" si="7"/>
        <v>1986.1632227445953</v>
      </c>
      <c r="I138" s="23">
        <f t="shared" si="8"/>
        <v>-150614.55293857222</v>
      </c>
      <c r="J138" s="23">
        <f t="shared" si="9"/>
        <v>-148628.38971582762</v>
      </c>
      <c r="K138" s="23">
        <f t="shared" si="10"/>
        <v>63495.014314673208</v>
      </c>
      <c r="L138" s="23"/>
      <c r="M138" s="22">
        <f t="shared" si="11"/>
        <v>1.9344923410168854E-3</v>
      </c>
      <c r="N138" s="27">
        <v>567</v>
      </c>
      <c r="O138" s="1" t="s">
        <v>696</v>
      </c>
    </row>
    <row r="139" spans="1:15" ht="11.5">
      <c r="A139" s="24">
        <v>3</v>
      </c>
      <c r="B139" s="25">
        <v>423</v>
      </c>
      <c r="C139" s="26" t="s">
        <v>2040</v>
      </c>
      <c r="D139" s="23">
        <v>3480012.61</v>
      </c>
      <c r="E139" s="21">
        <v>-4.4486964248403749E-3</v>
      </c>
      <c r="F139" s="23">
        <f t="shared" si="6"/>
        <v>3651915.3222391913</v>
      </c>
      <c r="G139" s="23">
        <v>3638730.63</v>
      </c>
      <c r="H139" s="23">
        <f t="shared" si="7"/>
        <v>13184.692239191383</v>
      </c>
      <c r="I139" s="23">
        <f t="shared" si="8"/>
        <v>-298097.35693279322</v>
      </c>
      <c r="J139" s="23">
        <f t="shared" si="9"/>
        <v>-284912.66469360184</v>
      </c>
      <c r="K139" s="23">
        <f t="shared" si="10"/>
        <v>125669.76813544419</v>
      </c>
      <c r="L139" s="23"/>
      <c r="M139" s="22">
        <f t="shared" si="11"/>
        <v>3.8287605189058823E-3</v>
      </c>
      <c r="N139" s="27">
        <v>573</v>
      </c>
      <c r="O139" s="1" t="s">
        <v>698</v>
      </c>
    </row>
    <row r="140" spans="1:15" ht="11.5">
      <c r="A140" s="24">
        <v>3</v>
      </c>
      <c r="B140" s="25">
        <v>422</v>
      </c>
      <c r="C140" s="26" t="s">
        <v>2041</v>
      </c>
      <c r="D140" s="23">
        <v>1678545.1</v>
      </c>
      <c r="E140" s="21">
        <v>-1.9757456259698634E-2</v>
      </c>
      <c r="F140" s="23">
        <f t="shared" si="6"/>
        <v>1761460.4476273768</v>
      </c>
      <c r="G140" s="23">
        <v>1753660.69</v>
      </c>
      <c r="H140" s="23">
        <f t="shared" si="7"/>
        <v>7799.7576273768209</v>
      </c>
      <c r="I140" s="23">
        <f t="shared" si="8"/>
        <v>-143783.92088714044</v>
      </c>
      <c r="J140" s="23">
        <f t="shared" si="9"/>
        <v>-135984.16325976362</v>
      </c>
      <c r="K140" s="23">
        <f t="shared" si="10"/>
        <v>60615.404931502817</v>
      </c>
      <c r="L140" s="23"/>
      <c r="M140" s="22">
        <f t="shared" si="11"/>
        <v>1.8467597472535959E-3</v>
      </c>
      <c r="N140" s="27">
        <v>577</v>
      </c>
      <c r="O140" s="1" t="s">
        <v>700</v>
      </c>
    </row>
    <row r="141" spans="1:15" ht="11.5">
      <c r="A141" s="24">
        <v>3</v>
      </c>
      <c r="B141" s="25">
        <v>425</v>
      </c>
      <c r="C141" s="26" t="s">
        <v>2042</v>
      </c>
      <c r="D141" s="23">
        <v>1873658.8799999999</v>
      </c>
      <c r="E141" s="21">
        <v>1.359072304539556E-2</v>
      </c>
      <c r="F141" s="23">
        <f t="shared" si="6"/>
        <v>1966212.2926966986</v>
      </c>
      <c r="G141" s="23">
        <v>1962846.89</v>
      </c>
      <c r="H141" s="23">
        <f t="shared" si="7"/>
        <v>3365.4026966986712</v>
      </c>
      <c r="I141" s="23">
        <f t="shared" si="8"/>
        <v>-160497.33794546724</v>
      </c>
      <c r="J141" s="23">
        <f t="shared" si="9"/>
        <v>-157131.93524876857</v>
      </c>
      <c r="K141" s="23">
        <f t="shared" si="10"/>
        <v>67661.328679644081</v>
      </c>
      <c r="L141" s="23"/>
      <c r="M141" s="22">
        <f t="shared" si="11"/>
        <v>2.0614267675430676E-3</v>
      </c>
      <c r="N141" s="27">
        <v>580</v>
      </c>
      <c r="O141" s="1" t="s">
        <v>702</v>
      </c>
    </row>
    <row r="142" spans="1:15" ht="11.5">
      <c r="A142" s="24">
        <v>3</v>
      </c>
      <c r="B142" s="25">
        <v>426</v>
      </c>
      <c r="C142" s="26" t="s">
        <v>2043</v>
      </c>
      <c r="D142" s="23">
        <v>1899606.4</v>
      </c>
      <c r="E142" s="21">
        <v>-1.1777326172797451E-2</v>
      </c>
      <c r="F142" s="23">
        <f t="shared" si="6"/>
        <v>1993441.546289003</v>
      </c>
      <c r="G142" s="23">
        <v>2001924.55</v>
      </c>
      <c r="H142" s="23">
        <f t="shared" si="7"/>
        <v>-8483.0037109970581</v>
      </c>
      <c r="I142" s="23">
        <f t="shared" si="8"/>
        <v>-162719.99860730916</v>
      </c>
      <c r="J142" s="23">
        <f t="shared" si="9"/>
        <v>-171203.00231830621</v>
      </c>
      <c r="K142" s="23">
        <f t="shared" si="10"/>
        <v>68598.342187215763</v>
      </c>
      <c r="L142" s="23"/>
      <c r="M142" s="22">
        <f t="shared" si="11"/>
        <v>2.0899746066669954E-3</v>
      </c>
      <c r="N142" s="27">
        <v>582</v>
      </c>
      <c r="O142" s="1" t="s">
        <v>704</v>
      </c>
    </row>
    <row r="143" spans="1:15" ht="11.5">
      <c r="A143" s="24">
        <v>3</v>
      </c>
      <c r="B143" s="25">
        <v>444</v>
      </c>
      <c r="C143" s="26" t="s">
        <v>2044</v>
      </c>
      <c r="D143" s="23">
        <v>8458714.1799999997</v>
      </c>
      <c r="E143" s="21">
        <v>-1.1132412444731914E-2</v>
      </c>
      <c r="F143" s="23">
        <f t="shared" si="6"/>
        <v>8876550.5710003488</v>
      </c>
      <c r="G143" s="23">
        <v>8835952.3300000001</v>
      </c>
      <c r="H143" s="23">
        <f t="shared" si="7"/>
        <v>40598.241000348702</v>
      </c>
      <c r="I143" s="23">
        <f t="shared" si="8"/>
        <v>-724572.18484272645</v>
      </c>
      <c r="J143" s="23">
        <f t="shared" si="9"/>
        <v>-683973.94384237775</v>
      </c>
      <c r="K143" s="23">
        <f t="shared" si="10"/>
        <v>305459.99938908091</v>
      </c>
      <c r="L143" s="23"/>
      <c r="M143" s="22">
        <f t="shared" si="11"/>
        <v>9.3064004423516564E-3</v>
      </c>
      <c r="N143" s="27">
        <v>2242</v>
      </c>
      <c r="O143" s="1" t="s">
        <v>706</v>
      </c>
    </row>
    <row r="144" spans="1:15" ht="11.5">
      <c r="A144" s="24">
        <v>3</v>
      </c>
      <c r="B144" s="25">
        <v>430</v>
      </c>
      <c r="C144" s="26" t="s">
        <v>2045</v>
      </c>
      <c r="D144" s="23">
        <v>2993422.5</v>
      </c>
      <c r="E144" s="21">
        <v>-6.8568398876711206E-3</v>
      </c>
      <c r="F144" s="23">
        <f t="shared" ref="F144:F207" si="12">SUM($F$15 * M144)</f>
        <v>3141289.0465605366</v>
      </c>
      <c r="G144" s="23">
        <v>3111113.15</v>
      </c>
      <c r="H144" s="23">
        <f t="shared" ref="H144:H207" si="13">SUM(F144 - G144)</f>
        <v>30175.896560536698</v>
      </c>
      <c r="I144" s="23">
        <f t="shared" ref="I144:I207" si="14">SUM($I$15 * M144)</f>
        <v>-256416.12127180025</v>
      </c>
      <c r="J144" s="23">
        <f t="shared" ref="J144:J207" si="15">SUM(H144 + I144)</f>
        <v>-226240.22471126355</v>
      </c>
      <c r="K144" s="23">
        <f t="shared" ref="K144:K207" si="16">SUM($K$15 * M144)</f>
        <v>108098.08861767936</v>
      </c>
      <c r="L144" s="23"/>
      <c r="M144" s="22">
        <f t="shared" ref="M144:M207" si="17">SUM(D144 / $D$15 )</f>
        <v>3.2934069984316932E-3</v>
      </c>
      <c r="N144" s="27">
        <v>1868</v>
      </c>
      <c r="O144" s="1" t="s">
        <v>708</v>
      </c>
    </row>
    <row r="145" spans="1:15" ht="11.5">
      <c r="A145" s="24">
        <v>3</v>
      </c>
      <c r="B145" s="25">
        <v>433</v>
      </c>
      <c r="C145" s="26" t="s">
        <v>2046</v>
      </c>
      <c r="D145" s="23">
        <v>1464378.32</v>
      </c>
      <c r="E145" s="21">
        <v>-1.3610949156004077E-2</v>
      </c>
      <c r="F145" s="23">
        <f t="shared" si="12"/>
        <v>1536714.4386189124</v>
      </c>
      <c r="G145" s="23">
        <v>1523295.3</v>
      </c>
      <c r="H145" s="23">
        <f t="shared" si="13"/>
        <v>13419.138618912315</v>
      </c>
      <c r="I145" s="23">
        <f t="shared" si="14"/>
        <v>-125438.42671354116</v>
      </c>
      <c r="J145" s="23">
        <f t="shared" si="15"/>
        <v>-112019.28809462885</v>
      </c>
      <c r="K145" s="23">
        <f t="shared" si="16"/>
        <v>52881.441695974572</v>
      </c>
      <c r="L145" s="23"/>
      <c r="M145" s="22">
        <f t="shared" si="17"/>
        <v>1.611130339081652E-3</v>
      </c>
      <c r="N145" s="27">
        <v>597</v>
      </c>
      <c r="O145" s="1" t="s">
        <v>710</v>
      </c>
    </row>
    <row r="146" spans="1:15" ht="11.5">
      <c r="A146" s="24">
        <v>3</v>
      </c>
      <c r="B146" s="25">
        <v>434</v>
      </c>
      <c r="C146" s="26" t="s">
        <v>2047</v>
      </c>
      <c r="D146" s="23">
        <v>3317724.7800000003</v>
      </c>
      <c r="E146" s="21">
        <v>-2.0569128660440018E-2</v>
      </c>
      <c r="F146" s="23">
        <f t="shared" si="12"/>
        <v>3481610.9356151586</v>
      </c>
      <c r="G146" s="23">
        <v>3489923.85</v>
      </c>
      <c r="H146" s="23">
        <f t="shared" si="13"/>
        <v>-8312.9143848414533</v>
      </c>
      <c r="I146" s="23">
        <f t="shared" si="14"/>
        <v>-284195.80581589701</v>
      </c>
      <c r="J146" s="23">
        <f t="shared" si="15"/>
        <v>-292508.72020073846</v>
      </c>
      <c r="K146" s="23">
        <f t="shared" si="16"/>
        <v>119809.25087504715</v>
      </c>
      <c r="L146" s="23"/>
      <c r="M146" s="22">
        <f t="shared" si="17"/>
        <v>3.6502090865296335E-3</v>
      </c>
      <c r="N146" s="27">
        <v>2322</v>
      </c>
      <c r="O146" s="1" t="s">
        <v>712</v>
      </c>
    </row>
    <row r="147" spans="1:15" ht="11.5">
      <c r="A147" s="24">
        <v>3</v>
      </c>
      <c r="B147" s="25">
        <v>436</v>
      </c>
      <c r="C147" s="26" t="s">
        <v>2048</v>
      </c>
      <c r="D147" s="23">
        <v>412712.43</v>
      </c>
      <c r="E147" s="21">
        <v>1.9836117000121466E-2</v>
      </c>
      <c r="F147" s="23">
        <f t="shared" si="12"/>
        <v>433099.24868219648</v>
      </c>
      <c r="G147" s="23">
        <v>423234.63</v>
      </c>
      <c r="H147" s="23">
        <f t="shared" si="13"/>
        <v>9864.6186821964802</v>
      </c>
      <c r="I147" s="23">
        <f t="shared" si="14"/>
        <v>-35352.884700124814</v>
      </c>
      <c r="J147" s="23">
        <f t="shared" si="15"/>
        <v>-25488.266017928334</v>
      </c>
      <c r="K147" s="23">
        <f t="shared" si="16"/>
        <v>14903.818232059723</v>
      </c>
      <c r="L147" s="23"/>
      <c r="M147" s="22">
        <f t="shared" si="17"/>
        <v>4.5407222178016983E-4</v>
      </c>
      <c r="N147" s="27">
        <v>604</v>
      </c>
      <c r="O147" s="1" t="s">
        <v>714</v>
      </c>
    </row>
    <row r="148" spans="1:15" ht="11.5">
      <c r="A148" s="24">
        <v>3</v>
      </c>
      <c r="B148" s="25">
        <v>440</v>
      </c>
      <c r="C148" s="26" t="s">
        <v>2049</v>
      </c>
      <c r="D148" s="23">
        <v>1162473.83</v>
      </c>
      <c r="E148" s="21">
        <v>7.697587246340884E-3</v>
      </c>
      <c r="F148" s="23">
        <f t="shared" si="12"/>
        <v>1219896.7266038375</v>
      </c>
      <c r="G148" s="23">
        <v>1215356.3799999999</v>
      </c>
      <c r="H148" s="23">
        <f t="shared" si="13"/>
        <v>4540.3466038375627</v>
      </c>
      <c r="I148" s="23">
        <f t="shared" si="14"/>
        <v>-99577.333493208571</v>
      </c>
      <c r="J148" s="23">
        <f t="shared" si="15"/>
        <v>-95036.986889371008</v>
      </c>
      <c r="K148" s="23">
        <f t="shared" si="16"/>
        <v>41979.105552615154</v>
      </c>
      <c r="L148" s="23"/>
      <c r="M148" s="22">
        <f t="shared" si="17"/>
        <v>1.2789706255016439E-3</v>
      </c>
      <c r="N148" s="27">
        <v>608</v>
      </c>
      <c r="O148" s="1" t="s">
        <v>716</v>
      </c>
    </row>
    <row r="149" spans="1:15" ht="11.5">
      <c r="A149" s="24">
        <v>3</v>
      </c>
      <c r="B149" s="25">
        <v>441</v>
      </c>
      <c r="C149" s="26" t="s">
        <v>2050</v>
      </c>
      <c r="D149" s="23">
        <v>871844.72</v>
      </c>
      <c r="E149" s="21">
        <v>-7.3075408785668896E-4</v>
      </c>
      <c r="F149" s="23">
        <f t="shared" si="12"/>
        <v>914911.36624971509</v>
      </c>
      <c r="G149" s="23">
        <v>896319.73</v>
      </c>
      <c r="H149" s="23">
        <f t="shared" si="13"/>
        <v>18591.636249715113</v>
      </c>
      <c r="I149" s="23">
        <f t="shared" si="14"/>
        <v>-74682.087628358087</v>
      </c>
      <c r="J149" s="23">
        <f t="shared" si="15"/>
        <v>-56090.451378642974</v>
      </c>
      <c r="K149" s="23">
        <f t="shared" si="16"/>
        <v>31483.944482750379</v>
      </c>
      <c r="L149" s="23"/>
      <c r="M149" s="22">
        <f t="shared" si="17"/>
        <v>9.592162490907047E-4</v>
      </c>
      <c r="N149" s="27">
        <v>613</v>
      </c>
      <c r="O149" s="1" t="s">
        <v>718</v>
      </c>
    </row>
    <row r="150" spans="1:15" ht="11.5">
      <c r="A150" s="24">
        <v>3</v>
      </c>
      <c r="B150" s="25">
        <v>442</v>
      </c>
      <c r="C150" s="26" t="s">
        <v>2238</v>
      </c>
      <c r="D150" s="23">
        <v>730596.24</v>
      </c>
      <c r="E150" s="21">
        <v>-5.0204372250871919E-3</v>
      </c>
      <c r="F150" s="23">
        <f t="shared" si="12"/>
        <v>766685.61359791784</v>
      </c>
      <c r="G150" s="23">
        <v>767306.5</v>
      </c>
      <c r="H150" s="23">
        <f t="shared" si="13"/>
        <v>-620.88640208216384</v>
      </c>
      <c r="I150" s="23">
        <f t="shared" si="14"/>
        <v>-62582.764069075216</v>
      </c>
      <c r="J150" s="23">
        <f t="shared" si="15"/>
        <v>-63203.65047115738</v>
      </c>
      <c r="K150" s="23">
        <f t="shared" si="16"/>
        <v>26383.197525662799</v>
      </c>
      <c r="L150" s="23"/>
      <c r="M150" s="22">
        <f t="shared" si="17"/>
        <v>8.0381261577471312E-4</v>
      </c>
      <c r="N150" s="27">
        <v>616</v>
      </c>
      <c r="O150" s="1" t="s">
        <v>2239</v>
      </c>
    </row>
    <row r="151" spans="1:15" ht="11.5">
      <c r="A151" s="24">
        <v>3</v>
      </c>
      <c r="B151" s="25">
        <v>475</v>
      </c>
      <c r="C151" s="26" t="s">
        <v>2051</v>
      </c>
      <c r="D151" s="23">
        <v>1282998.18</v>
      </c>
      <c r="E151" s="21">
        <v>-1.4208175241602024E-3</v>
      </c>
      <c r="F151" s="23">
        <f t="shared" si="12"/>
        <v>1346374.6362536873</v>
      </c>
      <c r="G151" s="23">
        <v>1330599.03</v>
      </c>
      <c r="H151" s="23">
        <f t="shared" si="13"/>
        <v>15775.606253687292</v>
      </c>
      <c r="I151" s="23">
        <f t="shared" si="14"/>
        <v>-109901.43119268295</v>
      </c>
      <c r="J151" s="23">
        <f t="shared" si="15"/>
        <v>-94125.824938995662</v>
      </c>
      <c r="K151" s="23">
        <f t="shared" si="16"/>
        <v>46331.465390522499</v>
      </c>
      <c r="L151" s="23"/>
      <c r="M151" s="22">
        <f t="shared" si="17"/>
        <v>1.4115732693888434E-3</v>
      </c>
      <c r="N151" s="27">
        <v>629</v>
      </c>
      <c r="O151" s="1" t="s">
        <v>720</v>
      </c>
    </row>
    <row r="152" spans="1:15" ht="11.5">
      <c r="A152" s="24">
        <v>3</v>
      </c>
      <c r="B152" s="25">
        <v>478</v>
      </c>
      <c r="C152" s="26" t="s">
        <v>2052</v>
      </c>
      <c r="D152" s="23">
        <v>2562364.89</v>
      </c>
      <c r="E152" s="21">
        <v>-3.336294232133091E-3</v>
      </c>
      <c r="F152" s="23">
        <f t="shared" si="12"/>
        <v>2688938.4182314039</v>
      </c>
      <c r="G152" s="23">
        <v>2644625.02</v>
      </c>
      <c r="H152" s="23">
        <f t="shared" si="13"/>
        <v>44313.398231403902</v>
      </c>
      <c r="I152" s="23">
        <f t="shared" si="14"/>
        <v>-219491.79121117824</v>
      </c>
      <c r="J152" s="23">
        <f t="shared" si="15"/>
        <v>-175178.39297977433</v>
      </c>
      <c r="K152" s="23">
        <f t="shared" si="16"/>
        <v>92531.791603106569</v>
      </c>
      <c r="L152" s="23"/>
      <c r="M152" s="22">
        <f t="shared" si="17"/>
        <v>2.8191511426341109E-3</v>
      </c>
      <c r="N152" s="27">
        <v>634</v>
      </c>
      <c r="O152" s="1" t="s">
        <v>722</v>
      </c>
    </row>
    <row r="153" spans="1:15" ht="11.5">
      <c r="A153" s="24">
        <v>3</v>
      </c>
      <c r="B153" s="25">
        <v>480</v>
      </c>
      <c r="C153" s="26" t="s">
        <v>2053</v>
      </c>
      <c r="D153" s="23">
        <v>437674.88</v>
      </c>
      <c r="E153" s="21">
        <v>7.7430038356446115E-2</v>
      </c>
      <c r="F153" s="23">
        <f t="shared" si="12"/>
        <v>459294.7726218726</v>
      </c>
      <c r="G153" s="23">
        <v>440813.79</v>
      </c>
      <c r="H153" s="23">
        <f t="shared" si="13"/>
        <v>18480.982621872623</v>
      </c>
      <c r="I153" s="23">
        <f t="shared" si="14"/>
        <v>-37491.164413877639</v>
      </c>
      <c r="J153" s="23">
        <f t="shared" si="15"/>
        <v>-19010.181792005016</v>
      </c>
      <c r="K153" s="23">
        <f t="shared" si="16"/>
        <v>15805.259018388546</v>
      </c>
      <c r="L153" s="23"/>
      <c r="M153" s="22">
        <f t="shared" si="17"/>
        <v>4.8153627255415889E-4</v>
      </c>
      <c r="N153" s="27">
        <v>640</v>
      </c>
      <c r="O153" s="1" t="s">
        <v>724</v>
      </c>
    </row>
    <row r="154" spans="1:15" ht="11.5">
      <c r="A154" s="24">
        <v>3</v>
      </c>
      <c r="B154" s="25">
        <v>481</v>
      </c>
      <c r="C154" s="26" t="s">
        <v>2054</v>
      </c>
      <c r="D154" s="23">
        <v>2026333.95</v>
      </c>
      <c r="E154" s="21">
        <v>1.2496843838936752E-2</v>
      </c>
      <c r="F154" s="23">
        <f t="shared" si="12"/>
        <v>2126429.0763528193</v>
      </c>
      <c r="G154" s="23">
        <v>2074969.46</v>
      </c>
      <c r="H154" s="23">
        <f t="shared" si="13"/>
        <v>51459.616352819372</v>
      </c>
      <c r="I154" s="23">
        <f t="shared" si="14"/>
        <v>-173575.46148609696</v>
      </c>
      <c r="J154" s="23">
        <f t="shared" si="15"/>
        <v>-122115.84513327759</v>
      </c>
      <c r="K154" s="23">
        <f t="shared" si="16"/>
        <v>73174.71118631342</v>
      </c>
      <c r="L154" s="23"/>
      <c r="M154" s="22">
        <f t="shared" si="17"/>
        <v>2.2294021014707204E-3</v>
      </c>
      <c r="N154" s="27">
        <v>642</v>
      </c>
      <c r="O154" s="1" t="s">
        <v>726</v>
      </c>
    </row>
    <row r="155" spans="1:15" ht="11.5">
      <c r="A155" s="24">
        <v>3</v>
      </c>
      <c r="B155" s="25">
        <v>484</v>
      </c>
      <c r="C155" s="26" t="s">
        <v>2055</v>
      </c>
      <c r="D155" s="23">
        <v>550254.69999999995</v>
      </c>
      <c r="E155" s="21">
        <v>8.5169421792894787E-3</v>
      </c>
      <c r="F155" s="23">
        <f t="shared" si="12"/>
        <v>577435.71511487395</v>
      </c>
      <c r="G155" s="23">
        <v>559005.35</v>
      </c>
      <c r="H155" s="23">
        <f t="shared" si="13"/>
        <v>18430.365114873974</v>
      </c>
      <c r="I155" s="23">
        <f t="shared" si="14"/>
        <v>-47134.734868057567</v>
      </c>
      <c r="J155" s="23">
        <f t="shared" si="15"/>
        <v>-28704.369753183593</v>
      </c>
      <c r="K155" s="23">
        <f t="shared" si="16"/>
        <v>19870.727009934137</v>
      </c>
      <c r="L155" s="23"/>
      <c r="M155" s="22">
        <f t="shared" si="17"/>
        <v>6.0539822891687747E-4</v>
      </c>
      <c r="N155" s="27">
        <v>649</v>
      </c>
      <c r="O155" s="1" t="s">
        <v>728</v>
      </c>
    </row>
    <row r="156" spans="1:15" ht="11.5">
      <c r="A156" s="24">
        <v>3</v>
      </c>
      <c r="B156" s="25">
        <v>491</v>
      </c>
      <c r="C156" s="26" t="s">
        <v>2056</v>
      </c>
      <c r="D156" s="23">
        <v>9643199.6799999997</v>
      </c>
      <c r="E156" s="21">
        <v>-1.5369259110667848E-2</v>
      </c>
      <c r="F156" s="23">
        <f t="shared" si="12"/>
        <v>10119546.281415362</v>
      </c>
      <c r="G156" s="23">
        <v>10182505.619999999</v>
      </c>
      <c r="H156" s="23">
        <f t="shared" si="13"/>
        <v>-62959.338584637269</v>
      </c>
      <c r="I156" s="23">
        <f t="shared" si="14"/>
        <v>-826035.03467855463</v>
      </c>
      <c r="J156" s="23">
        <f t="shared" si="15"/>
        <v>-888994.3732631919</v>
      </c>
      <c r="K156" s="23">
        <f t="shared" si="16"/>
        <v>348233.98753988702</v>
      </c>
      <c r="L156" s="23"/>
      <c r="M156" s="22">
        <f t="shared" si="17"/>
        <v>1.0609588627527944E-2</v>
      </c>
      <c r="N156" s="27">
        <v>668</v>
      </c>
      <c r="O156" s="1" t="s">
        <v>1201</v>
      </c>
    </row>
    <row r="157" spans="1:15" ht="11.5">
      <c r="A157" s="24">
        <v>3</v>
      </c>
      <c r="B157" s="25">
        <v>494</v>
      </c>
      <c r="C157" s="26" t="s">
        <v>2057</v>
      </c>
      <c r="D157" s="23">
        <v>1513115.53</v>
      </c>
      <c r="E157" s="21">
        <v>1.2893613088852961E-2</v>
      </c>
      <c r="F157" s="23">
        <f t="shared" si="12"/>
        <v>1587859.1279946754</v>
      </c>
      <c r="G157" s="23">
        <v>1571620.14</v>
      </c>
      <c r="H157" s="23">
        <f t="shared" si="13"/>
        <v>16238.987994675525</v>
      </c>
      <c r="I157" s="23">
        <f t="shared" si="14"/>
        <v>-129613.24879422279</v>
      </c>
      <c r="J157" s="23">
        <f t="shared" si="15"/>
        <v>-113374.26079954726</v>
      </c>
      <c r="K157" s="23">
        <f t="shared" si="16"/>
        <v>54641.433559989244</v>
      </c>
      <c r="L157" s="23"/>
      <c r="M157" s="22">
        <f t="shared" si="17"/>
        <v>1.6647517268069179E-3</v>
      </c>
      <c r="N157" s="27">
        <v>672</v>
      </c>
      <c r="O157" s="1" t="s">
        <v>730</v>
      </c>
    </row>
    <row r="158" spans="1:15" ht="11.5">
      <c r="A158" s="24">
        <v>3</v>
      </c>
      <c r="B158" s="25">
        <v>495</v>
      </c>
      <c r="C158" s="26" t="s">
        <v>2058</v>
      </c>
      <c r="D158" s="23">
        <v>309741.08</v>
      </c>
      <c r="E158" s="21">
        <v>-4.0528678192383816E-2</v>
      </c>
      <c r="F158" s="23">
        <f t="shared" si="12"/>
        <v>325041.40724332468</v>
      </c>
      <c r="G158" s="23">
        <v>328420.67</v>
      </c>
      <c r="H158" s="23">
        <f t="shared" si="13"/>
        <v>-3379.2627566753072</v>
      </c>
      <c r="I158" s="23">
        <f t="shared" si="14"/>
        <v>-26532.374341456441</v>
      </c>
      <c r="J158" s="23">
        <f t="shared" si="15"/>
        <v>-29911.637098131749</v>
      </c>
      <c r="K158" s="23">
        <f t="shared" si="16"/>
        <v>11185.330074313171</v>
      </c>
      <c r="L158" s="23"/>
      <c r="M158" s="22">
        <f t="shared" si="17"/>
        <v>3.4078164394561446E-4</v>
      </c>
      <c r="N158" s="27">
        <v>677</v>
      </c>
      <c r="O158" s="1" t="s">
        <v>732</v>
      </c>
    </row>
    <row r="159" spans="1:15" ht="11.5">
      <c r="A159" s="24">
        <v>3</v>
      </c>
      <c r="B159" s="25">
        <v>498</v>
      </c>
      <c r="C159" s="26" t="s">
        <v>2059</v>
      </c>
      <c r="D159" s="23">
        <v>443585.09</v>
      </c>
      <c r="E159" s="21">
        <v>-1.9266359605946672E-2</v>
      </c>
      <c r="F159" s="23">
        <f t="shared" si="12"/>
        <v>465496.93016424176</v>
      </c>
      <c r="G159" s="23">
        <v>466807.94</v>
      </c>
      <c r="H159" s="23">
        <f t="shared" si="13"/>
        <v>-1311.0098357582465</v>
      </c>
      <c r="I159" s="23">
        <f t="shared" si="14"/>
        <v>-37997.432113843752</v>
      </c>
      <c r="J159" s="23">
        <f t="shared" si="15"/>
        <v>-39308.441949601998</v>
      </c>
      <c r="K159" s="23">
        <f t="shared" si="16"/>
        <v>16018.687762352718</v>
      </c>
      <c r="L159" s="23"/>
      <c r="M159" s="22">
        <f t="shared" si="17"/>
        <v>4.8803877160873637E-4</v>
      </c>
      <c r="N159" s="27">
        <v>680</v>
      </c>
      <c r="O159" s="1" t="s">
        <v>734</v>
      </c>
    </row>
    <row r="160" spans="1:15" ht="11.5">
      <c r="A160" s="24">
        <v>3</v>
      </c>
      <c r="B160" s="25">
        <v>499</v>
      </c>
      <c r="C160" s="26" t="s">
        <v>2060</v>
      </c>
      <c r="D160" s="23">
        <v>4873547.7300000004</v>
      </c>
      <c r="E160" s="21">
        <v>-5.1370963281743218E-3</v>
      </c>
      <c r="F160" s="23">
        <f t="shared" si="12"/>
        <v>5114287.1085317796</v>
      </c>
      <c r="G160" s="23">
        <v>5106053.04</v>
      </c>
      <c r="H160" s="23">
        <f t="shared" si="13"/>
        <v>8234.0685317795724</v>
      </c>
      <c r="I160" s="23">
        <f t="shared" si="14"/>
        <v>-417467.36578601488</v>
      </c>
      <c r="J160" s="23">
        <f t="shared" si="15"/>
        <v>-409233.29725423531</v>
      </c>
      <c r="K160" s="23">
        <f t="shared" si="16"/>
        <v>175992.92929749482</v>
      </c>
      <c r="L160" s="23"/>
      <c r="M160" s="22">
        <f t="shared" si="17"/>
        <v>5.3619481383509662E-3</v>
      </c>
      <c r="N160" s="27">
        <v>682</v>
      </c>
      <c r="O160" s="1" t="s">
        <v>736</v>
      </c>
    </row>
    <row r="161" spans="1:15" ht="11.5">
      <c r="A161" s="24">
        <v>3</v>
      </c>
      <c r="B161" s="25">
        <v>500</v>
      </c>
      <c r="C161" s="26" t="s">
        <v>2061</v>
      </c>
      <c r="D161" s="23">
        <v>1843699.64</v>
      </c>
      <c r="E161" s="21">
        <v>7.3859539652340028E-3</v>
      </c>
      <c r="F161" s="23">
        <f t="shared" si="12"/>
        <v>1934773.1515613329</v>
      </c>
      <c r="G161" s="23">
        <v>1924385.25</v>
      </c>
      <c r="H161" s="23">
        <f t="shared" si="13"/>
        <v>10387.901561332867</v>
      </c>
      <c r="I161" s="23">
        <f t="shared" si="14"/>
        <v>-157931.03395161038</v>
      </c>
      <c r="J161" s="23">
        <f t="shared" si="15"/>
        <v>-147543.13239027752</v>
      </c>
      <c r="K161" s="23">
        <f t="shared" si="16"/>
        <v>66579.4444550021</v>
      </c>
      <c r="L161" s="23"/>
      <c r="M161" s="22">
        <f t="shared" si="17"/>
        <v>2.0284651756917018E-3</v>
      </c>
      <c r="N161" s="27">
        <v>684</v>
      </c>
      <c r="O161" s="1" t="s">
        <v>738</v>
      </c>
    </row>
    <row r="162" spans="1:15" ht="11.5">
      <c r="A162" s="24">
        <v>3</v>
      </c>
      <c r="B162" s="25">
        <v>503</v>
      </c>
      <c r="C162" s="26" t="s">
        <v>2062</v>
      </c>
      <c r="D162" s="23">
        <v>1644612.57</v>
      </c>
      <c r="E162" s="21">
        <v>2.2907464534058382E-3</v>
      </c>
      <c r="F162" s="23">
        <f t="shared" si="12"/>
        <v>1725851.747281506</v>
      </c>
      <c r="G162" s="23">
        <v>1690269.02</v>
      </c>
      <c r="H162" s="23">
        <f t="shared" si="13"/>
        <v>35582.72728150594</v>
      </c>
      <c r="I162" s="23">
        <f t="shared" si="14"/>
        <v>-140877.26546929046</v>
      </c>
      <c r="J162" s="23">
        <f t="shared" si="15"/>
        <v>-105294.53818778452</v>
      </c>
      <c r="K162" s="23">
        <f t="shared" si="16"/>
        <v>59390.037769011695</v>
      </c>
      <c r="L162" s="23"/>
      <c r="M162" s="22">
        <f t="shared" si="17"/>
        <v>1.8094266839200725E-3</v>
      </c>
      <c r="N162" s="27">
        <v>689</v>
      </c>
      <c r="O162" s="1" t="s">
        <v>740</v>
      </c>
    </row>
    <row r="163" spans="1:15" ht="11.5">
      <c r="A163" s="24">
        <v>3</v>
      </c>
      <c r="B163" s="25">
        <v>504</v>
      </c>
      <c r="C163" s="26" t="s">
        <v>2063</v>
      </c>
      <c r="D163" s="23">
        <v>348334.1</v>
      </c>
      <c r="E163" s="21">
        <v>-4.2315345379091991E-2</v>
      </c>
      <c r="F163" s="23">
        <f t="shared" si="12"/>
        <v>365540.81252263009</v>
      </c>
      <c r="G163" s="23">
        <v>370094.63</v>
      </c>
      <c r="H163" s="23">
        <f t="shared" si="13"/>
        <v>-4553.8174773699138</v>
      </c>
      <c r="I163" s="23">
        <f t="shared" si="14"/>
        <v>-29838.246631975071</v>
      </c>
      <c r="J163" s="23">
        <f t="shared" si="15"/>
        <v>-34392.064109344981</v>
      </c>
      <c r="K163" s="23">
        <f t="shared" si="16"/>
        <v>12578.996252737323</v>
      </c>
      <c r="L163" s="23"/>
      <c r="M163" s="22">
        <f t="shared" si="17"/>
        <v>3.8324224620226691E-4</v>
      </c>
      <c r="N163" s="27">
        <v>692</v>
      </c>
      <c r="O163" s="1" t="s">
        <v>742</v>
      </c>
    </row>
    <row r="164" spans="1:15" ht="11.5">
      <c r="A164" s="24">
        <v>3</v>
      </c>
      <c r="B164" s="25">
        <v>505</v>
      </c>
      <c r="C164" s="26" t="s">
        <v>2064</v>
      </c>
      <c r="D164" s="23">
        <v>3052692.11</v>
      </c>
      <c r="E164" s="21">
        <v>4.8815935546786164E-3</v>
      </c>
      <c r="F164" s="23">
        <f t="shared" si="12"/>
        <v>3203486.4065011782</v>
      </c>
      <c r="G164" s="23">
        <v>3166495.78</v>
      </c>
      <c r="H164" s="23">
        <f t="shared" si="13"/>
        <v>36990.626501178369</v>
      </c>
      <c r="I164" s="23">
        <f t="shared" si="14"/>
        <v>-261493.14715287529</v>
      </c>
      <c r="J164" s="23">
        <f t="shared" si="15"/>
        <v>-224502.52065169692</v>
      </c>
      <c r="K164" s="23">
        <f t="shared" si="16"/>
        <v>110238.42515691339</v>
      </c>
      <c r="L164" s="23"/>
      <c r="M164" s="22">
        <f t="shared" si="17"/>
        <v>3.3586162859172777E-3</v>
      </c>
      <c r="N164" s="27">
        <v>695</v>
      </c>
      <c r="O164" s="1" t="s">
        <v>744</v>
      </c>
    </row>
    <row r="165" spans="1:15" ht="11.5">
      <c r="A165" s="24">
        <v>3</v>
      </c>
      <c r="B165" s="25">
        <v>508</v>
      </c>
      <c r="C165" s="26" t="s">
        <v>2065</v>
      </c>
      <c r="D165" s="23">
        <v>2169175.79</v>
      </c>
      <c r="E165" s="21">
        <v>-1.6483462299051153E-2</v>
      </c>
      <c r="F165" s="23">
        <f t="shared" si="12"/>
        <v>2276326.8964509019</v>
      </c>
      <c r="G165" s="23">
        <v>2263889.2000000002</v>
      </c>
      <c r="H165" s="23">
        <f t="shared" si="13"/>
        <v>12437.696450901683</v>
      </c>
      <c r="I165" s="23">
        <f t="shared" si="14"/>
        <v>-185811.27202340905</v>
      </c>
      <c r="J165" s="23">
        <f t="shared" si="15"/>
        <v>-173373.57557250737</v>
      </c>
      <c r="K165" s="23">
        <f t="shared" si="16"/>
        <v>78332.997354948951</v>
      </c>
      <c r="L165" s="23"/>
      <c r="M165" s="22">
        <f t="shared" si="17"/>
        <v>2.3865587726472283E-3</v>
      </c>
      <c r="N165" s="27">
        <v>700</v>
      </c>
      <c r="O165" s="1" t="s">
        <v>746</v>
      </c>
    </row>
    <row r="166" spans="1:15" ht="11.5">
      <c r="A166" s="24">
        <v>3</v>
      </c>
      <c r="B166" s="25">
        <v>588</v>
      </c>
      <c r="C166" s="26" t="s">
        <v>2066</v>
      </c>
      <c r="D166" s="23">
        <v>1337894.1300000001</v>
      </c>
      <c r="E166" s="21">
        <v>-2.7877336400697939E-2</v>
      </c>
      <c r="F166" s="23">
        <f t="shared" si="12"/>
        <v>1403982.2898460338</v>
      </c>
      <c r="G166" s="23">
        <v>1380459.38</v>
      </c>
      <c r="H166" s="23">
        <f t="shared" si="13"/>
        <v>23522.909846033901</v>
      </c>
      <c r="I166" s="23">
        <f t="shared" si="14"/>
        <v>-114603.81001576281</v>
      </c>
      <c r="J166" s="23">
        <f t="shared" si="15"/>
        <v>-91080.900169728906</v>
      </c>
      <c r="K166" s="23">
        <f t="shared" si="16"/>
        <v>48313.860881921297</v>
      </c>
      <c r="L166" s="23"/>
      <c r="M166" s="22">
        <f t="shared" si="17"/>
        <v>1.4719705924915985E-3</v>
      </c>
      <c r="N166" s="27">
        <v>698</v>
      </c>
      <c r="O166" s="1" t="s">
        <v>748</v>
      </c>
    </row>
    <row r="167" spans="1:15" ht="11.5">
      <c r="A167" s="24">
        <v>3</v>
      </c>
      <c r="B167" s="25">
        <v>529</v>
      </c>
      <c r="C167" s="26" t="s">
        <v>2067</v>
      </c>
      <c r="D167" s="23">
        <v>3684746.98</v>
      </c>
      <c r="E167" s="21">
        <v>2.6385271803058838E-3</v>
      </c>
      <c r="F167" s="23">
        <f t="shared" si="12"/>
        <v>3866762.9870561259</v>
      </c>
      <c r="G167" s="23">
        <v>3820753.01</v>
      </c>
      <c r="H167" s="23">
        <f t="shared" si="13"/>
        <v>46009.97705612611</v>
      </c>
      <c r="I167" s="23">
        <f t="shared" si="14"/>
        <v>-315634.8722840093</v>
      </c>
      <c r="J167" s="23">
        <f t="shared" si="15"/>
        <v>-269624.89522788319</v>
      </c>
      <c r="K167" s="23">
        <f t="shared" si="16"/>
        <v>133063.10939326687</v>
      </c>
      <c r="L167" s="23"/>
      <c r="M167" s="22">
        <f t="shared" si="17"/>
        <v>4.0540122523239023E-3</v>
      </c>
      <c r="N167" s="27">
        <v>2262</v>
      </c>
      <c r="O167" s="1" t="s">
        <v>750</v>
      </c>
    </row>
    <row r="168" spans="1:15" ht="11.5">
      <c r="A168" s="24">
        <v>3</v>
      </c>
      <c r="B168" s="25">
        <v>531</v>
      </c>
      <c r="C168" s="26" t="s">
        <v>2068</v>
      </c>
      <c r="D168" s="23">
        <v>1060195.92</v>
      </c>
      <c r="E168" s="21">
        <v>-2.6654751817352024E-2</v>
      </c>
      <c r="F168" s="23">
        <f t="shared" si="12"/>
        <v>1112566.5791261243</v>
      </c>
      <c r="G168" s="23">
        <v>1130999.78</v>
      </c>
      <c r="H168" s="23">
        <f t="shared" si="13"/>
        <v>-18433.200873875758</v>
      </c>
      <c r="I168" s="23">
        <f t="shared" si="14"/>
        <v>-90816.223100677511</v>
      </c>
      <c r="J168" s="23">
        <f t="shared" si="15"/>
        <v>-109249.42397455327</v>
      </c>
      <c r="K168" s="23">
        <f t="shared" si="16"/>
        <v>38285.658811030553</v>
      </c>
      <c r="L168" s="23"/>
      <c r="M168" s="22">
        <f t="shared" si="17"/>
        <v>1.1664429804468723E-3</v>
      </c>
      <c r="N168" s="27">
        <v>705</v>
      </c>
      <c r="O168" s="1" t="s">
        <v>752</v>
      </c>
    </row>
    <row r="169" spans="1:15" ht="11.5">
      <c r="A169" s="24">
        <v>3</v>
      </c>
      <c r="B169" s="25">
        <v>535</v>
      </c>
      <c r="C169" s="26" t="s">
        <v>2069</v>
      </c>
      <c r="D169" s="23">
        <v>1949338.16</v>
      </c>
      <c r="E169" s="21">
        <v>-7.845127966768355E-3</v>
      </c>
      <c r="F169" s="23">
        <f t="shared" si="12"/>
        <v>2045629.9136023968</v>
      </c>
      <c r="G169" s="23">
        <v>2042206.03</v>
      </c>
      <c r="H169" s="23">
        <f t="shared" si="13"/>
        <v>3423.8836023968179</v>
      </c>
      <c r="I169" s="23">
        <f t="shared" si="14"/>
        <v>-166980.01369145451</v>
      </c>
      <c r="J169" s="23">
        <f t="shared" si="15"/>
        <v>-163556.1300890577</v>
      </c>
      <c r="K169" s="23">
        <f t="shared" si="16"/>
        <v>70394.249113014972</v>
      </c>
      <c r="L169" s="23"/>
      <c r="M169" s="22">
        <f t="shared" si="17"/>
        <v>2.1446902127761651E-3</v>
      </c>
      <c r="N169" s="27">
        <v>715</v>
      </c>
      <c r="O169" s="1" t="s">
        <v>754</v>
      </c>
    </row>
    <row r="170" spans="1:15" ht="11.5">
      <c r="A170" s="24">
        <v>3</v>
      </c>
      <c r="B170" s="25">
        <v>536</v>
      </c>
      <c r="C170" s="26" t="s">
        <v>2070</v>
      </c>
      <c r="D170" s="23">
        <v>5453564.5099999998</v>
      </c>
      <c r="E170" s="21">
        <v>-3.6175062371692963E-3</v>
      </c>
      <c r="F170" s="23">
        <f t="shared" si="12"/>
        <v>5722955.065639508</v>
      </c>
      <c r="G170" s="23">
        <v>5746896.9500000002</v>
      </c>
      <c r="H170" s="23">
        <f t="shared" si="13"/>
        <v>-23941.884360492229</v>
      </c>
      <c r="I170" s="23">
        <f t="shared" si="14"/>
        <v>-467151.51595197333</v>
      </c>
      <c r="J170" s="23">
        <f t="shared" si="15"/>
        <v>-491093.40031246556</v>
      </c>
      <c r="K170" s="23">
        <f t="shared" si="16"/>
        <v>196938.42071548908</v>
      </c>
      <c r="L170" s="23"/>
      <c r="M170" s="22">
        <f t="shared" si="17"/>
        <v>6.0000910408178959E-3</v>
      </c>
      <c r="N170" s="27">
        <v>718</v>
      </c>
      <c r="O170" s="1" t="s">
        <v>756</v>
      </c>
    </row>
    <row r="171" spans="1:15" ht="11.5">
      <c r="A171" s="24">
        <v>3</v>
      </c>
      <c r="B171" s="25">
        <v>538</v>
      </c>
      <c r="C171" s="26" t="s">
        <v>2071</v>
      </c>
      <c r="D171" s="23">
        <v>918839.03</v>
      </c>
      <c r="E171" s="21">
        <v>-5.7038231996604247E-3</v>
      </c>
      <c r="F171" s="23">
        <f t="shared" si="12"/>
        <v>964227.06132906687</v>
      </c>
      <c r="G171" s="23">
        <v>962124.44</v>
      </c>
      <c r="H171" s="23">
        <f t="shared" si="13"/>
        <v>2102.6213290669257</v>
      </c>
      <c r="I171" s="23">
        <f t="shared" si="14"/>
        <v>-78707.613157094704</v>
      </c>
      <c r="J171" s="23">
        <f t="shared" si="15"/>
        <v>-76604.991828027778</v>
      </c>
      <c r="K171" s="23">
        <f t="shared" si="16"/>
        <v>33180.996965955375</v>
      </c>
      <c r="L171" s="23"/>
      <c r="M171" s="22">
        <f t="shared" si="17"/>
        <v>1.0109200728711664E-3</v>
      </c>
      <c r="N171" s="27">
        <v>723</v>
      </c>
      <c r="O171" s="1" t="s">
        <v>758</v>
      </c>
    </row>
    <row r="172" spans="1:15" ht="11.5">
      <c r="A172" s="24">
        <v>3</v>
      </c>
      <c r="B172" s="25">
        <v>541</v>
      </c>
      <c r="C172" s="26" t="s">
        <v>2072</v>
      </c>
      <c r="D172" s="23">
        <v>1233333.94</v>
      </c>
      <c r="E172" s="21">
        <v>-2.2079339097649489E-2</v>
      </c>
      <c r="F172" s="23">
        <f t="shared" si="12"/>
        <v>1294257.1242360042</v>
      </c>
      <c r="G172" s="23">
        <v>1302878.04</v>
      </c>
      <c r="H172" s="23">
        <f t="shared" si="13"/>
        <v>-8620.915763995843</v>
      </c>
      <c r="I172" s="23">
        <f t="shared" si="14"/>
        <v>-105647.1998615856</v>
      </c>
      <c r="J172" s="23">
        <f t="shared" si="15"/>
        <v>-114268.11562558144</v>
      </c>
      <c r="K172" s="23">
        <f t="shared" si="16"/>
        <v>44537.996738285903</v>
      </c>
      <c r="L172" s="23"/>
      <c r="M172" s="22">
        <f t="shared" si="17"/>
        <v>1.3569319497663073E-3</v>
      </c>
      <c r="N172" s="27">
        <v>729</v>
      </c>
      <c r="O172" s="1" t="s">
        <v>760</v>
      </c>
    </row>
    <row r="173" spans="1:15" ht="11.5">
      <c r="A173" s="24">
        <v>3</v>
      </c>
      <c r="B173" s="25">
        <v>543</v>
      </c>
      <c r="C173" s="26" t="s">
        <v>2073</v>
      </c>
      <c r="D173" s="23">
        <v>8149190.29</v>
      </c>
      <c r="E173" s="21">
        <v>1.4524617223827473E-3</v>
      </c>
      <c r="F173" s="23">
        <f t="shared" si="12"/>
        <v>8551737.08232449</v>
      </c>
      <c r="G173" s="23">
        <v>8523058.1799999997</v>
      </c>
      <c r="H173" s="23">
        <f t="shared" si="13"/>
        <v>28678.902324490249</v>
      </c>
      <c r="I173" s="23">
        <f t="shared" si="14"/>
        <v>-698058.41496401432</v>
      </c>
      <c r="J173" s="23">
        <f t="shared" si="15"/>
        <v>-669379.51263952407</v>
      </c>
      <c r="K173" s="23">
        <f t="shared" si="16"/>
        <v>294282.51245213539</v>
      </c>
      <c r="L173" s="23"/>
      <c r="M173" s="22">
        <f t="shared" si="17"/>
        <v>8.9658577540048558E-3</v>
      </c>
      <c r="N173" s="27">
        <v>734</v>
      </c>
      <c r="O173" s="1" t="s">
        <v>762</v>
      </c>
    </row>
    <row r="174" spans="1:15" ht="11.5">
      <c r="A174" s="24">
        <v>3</v>
      </c>
      <c r="B174" s="25">
        <v>545</v>
      </c>
      <c r="C174" s="26" t="s">
        <v>2074</v>
      </c>
      <c r="D174" s="23">
        <v>1554955.91</v>
      </c>
      <c r="E174" s="21">
        <v>-5.0331839480005055E-3</v>
      </c>
      <c r="F174" s="23">
        <f t="shared" si="12"/>
        <v>1631766.3036098552</v>
      </c>
      <c r="G174" s="23">
        <v>1611461.71</v>
      </c>
      <c r="H174" s="23">
        <f t="shared" si="13"/>
        <v>20304.593609855277</v>
      </c>
      <c r="I174" s="23">
        <f t="shared" si="14"/>
        <v>-133197.28945408226</v>
      </c>
      <c r="J174" s="23">
        <f t="shared" si="15"/>
        <v>-112892.69584422698</v>
      </c>
      <c r="K174" s="23">
        <f t="shared" si="16"/>
        <v>56152.367985396064</v>
      </c>
      <c r="L174" s="23"/>
      <c r="M174" s="22">
        <f t="shared" si="17"/>
        <v>1.7107851217951098E-3</v>
      </c>
      <c r="N174" s="27">
        <v>2422</v>
      </c>
      <c r="O174" s="1" t="s">
        <v>764</v>
      </c>
    </row>
    <row r="175" spans="1:15" ht="11.5">
      <c r="A175" s="24">
        <v>3</v>
      </c>
      <c r="B175" s="25"/>
      <c r="C175" s="26" t="s">
        <v>766</v>
      </c>
      <c r="D175" s="23">
        <v>217265.93999999997</v>
      </c>
      <c r="E175" s="21">
        <v>-3.8297729942741242E-2</v>
      </c>
      <c r="F175" s="23">
        <f t="shared" si="12"/>
        <v>227998.25868639615</v>
      </c>
      <c r="G175" s="23">
        <v>236896.63</v>
      </c>
      <c r="H175" s="23">
        <f t="shared" si="13"/>
        <v>-8898.3713136038568</v>
      </c>
      <c r="I175" s="23">
        <f t="shared" si="14"/>
        <v>-18610.967753222831</v>
      </c>
      <c r="J175" s="23">
        <f t="shared" si="15"/>
        <v>-27509.339066826687</v>
      </c>
      <c r="K175" s="23">
        <f t="shared" si="16"/>
        <v>7845.8797031569729</v>
      </c>
      <c r="L175" s="23"/>
      <c r="M175" s="22">
        <f t="shared" si="17"/>
        <v>2.3903914910669653E-4</v>
      </c>
      <c r="N175" s="27">
        <v>2042</v>
      </c>
      <c r="O175" s="1" t="s">
        <v>766</v>
      </c>
    </row>
    <row r="176" spans="1:15" ht="11.5">
      <c r="A176" s="24">
        <v>3</v>
      </c>
      <c r="B176" s="25">
        <v>560</v>
      </c>
      <c r="C176" s="26" t="s">
        <v>2075</v>
      </c>
      <c r="D176" s="23">
        <v>2993248.13</v>
      </c>
      <c r="E176" s="21">
        <v>4.252708293191626E-4</v>
      </c>
      <c r="F176" s="23">
        <f t="shared" si="12"/>
        <v>3141106.0631791232</v>
      </c>
      <c r="G176" s="23">
        <v>3115799.83</v>
      </c>
      <c r="H176" s="23">
        <f t="shared" si="13"/>
        <v>25306.233179123141</v>
      </c>
      <c r="I176" s="23">
        <f t="shared" si="14"/>
        <v>-256401.18476381776</v>
      </c>
      <c r="J176" s="23">
        <f t="shared" si="15"/>
        <v>-231094.95158469462</v>
      </c>
      <c r="K176" s="23">
        <f t="shared" si="16"/>
        <v>108091.79179064867</v>
      </c>
      <c r="L176" s="23"/>
      <c r="M176" s="22">
        <f t="shared" si="17"/>
        <v>3.2932151540200484E-3</v>
      </c>
      <c r="N176" s="27">
        <v>746</v>
      </c>
      <c r="O176" s="1" t="s">
        <v>768</v>
      </c>
    </row>
    <row r="177" spans="1:15" ht="11.5">
      <c r="A177" s="24">
        <v>3</v>
      </c>
      <c r="B177" s="25">
        <v>561</v>
      </c>
      <c r="C177" s="26" t="s">
        <v>2240</v>
      </c>
      <c r="D177" s="23">
        <v>261913.72</v>
      </c>
      <c r="E177" s="21">
        <v>-4.9041710985815038E-3</v>
      </c>
      <c r="F177" s="23">
        <f t="shared" si="12"/>
        <v>274851.51186640823</v>
      </c>
      <c r="G177" s="23">
        <v>269140.74</v>
      </c>
      <c r="H177" s="23">
        <f t="shared" si="13"/>
        <v>5710.7718664082349</v>
      </c>
      <c r="I177" s="23">
        <f t="shared" si="14"/>
        <v>-22435.489874973657</v>
      </c>
      <c r="J177" s="23">
        <f t="shared" si="15"/>
        <v>-16724.718008565422</v>
      </c>
      <c r="K177" s="23">
        <f t="shared" si="16"/>
        <v>9458.1945965683299</v>
      </c>
      <c r="L177" s="23"/>
      <c r="M177" s="22">
        <f t="shared" si="17"/>
        <v>2.8816128643159426E-4</v>
      </c>
      <c r="N177" s="27">
        <v>748</v>
      </c>
      <c r="O177" s="1" t="s">
        <v>2241</v>
      </c>
    </row>
    <row r="178" spans="1:15" ht="11.5">
      <c r="A178" s="24">
        <v>3</v>
      </c>
      <c r="B178" s="25">
        <v>562</v>
      </c>
      <c r="C178" s="26" t="s">
        <v>2076</v>
      </c>
      <c r="D178" s="23">
        <v>2034952.01</v>
      </c>
      <c r="E178" s="21">
        <v>-1.4219069909502204E-2</v>
      </c>
      <c r="F178" s="23">
        <f t="shared" si="12"/>
        <v>2135472.8439735281</v>
      </c>
      <c r="G178" s="23">
        <v>2106380.7200000002</v>
      </c>
      <c r="H178" s="23">
        <f t="shared" si="13"/>
        <v>29092.123973527923</v>
      </c>
      <c r="I178" s="23">
        <f t="shared" si="14"/>
        <v>-174313.68320992234</v>
      </c>
      <c r="J178" s="23">
        <f t="shared" si="15"/>
        <v>-145221.55923639442</v>
      </c>
      <c r="K178" s="23">
        <f t="shared" si="16"/>
        <v>73485.925461475868</v>
      </c>
      <c r="L178" s="23"/>
      <c r="M178" s="22">
        <f t="shared" si="17"/>
        <v>2.2388838165032306E-3</v>
      </c>
      <c r="N178" s="27">
        <v>749</v>
      </c>
      <c r="O178" s="1" t="s">
        <v>770</v>
      </c>
    </row>
    <row r="179" spans="1:15" ht="11.5">
      <c r="A179" s="24">
        <v>3</v>
      </c>
      <c r="B179" s="25">
        <v>563</v>
      </c>
      <c r="C179" s="26" t="s">
        <v>2077</v>
      </c>
      <c r="D179" s="23">
        <v>1508550.05</v>
      </c>
      <c r="E179" s="21">
        <v>-1.2420432107011652E-2</v>
      </c>
      <c r="F179" s="23">
        <f t="shared" si="12"/>
        <v>1583068.1262846624</v>
      </c>
      <c r="G179" s="23">
        <v>1581002.07</v>
      </c>
      <c r="H179" s="23">
        <f t="shared" si="13"/>
        <v>2066.0562846623361</v>
      </c>
      <c r="I179" s="23">
        <f t="shared" si="14"/>
        <v>-129222.17046386882</v>
      </c>
      <c r="J179" s="23">
        <f t="shared" si="15"/>
        <v>-127156.11417920649</v>
      </c>
      <c r="K179" s="23">
        <f t="shared" si="16"/>
        <v>54476.565532965913</v>
      </c>
      <c r="L179" s="23"/>
      <c r="M179" s="22">
        <f t="shared" si="17"/>
        <v>1.6597287192684899E-3</v>
      </c>
      <c r="N179" s="27">
        <v>753</v>
      </c>
      <c r="O179" s="1" t="s">
        <v>772</v>
      </c>
    </row>
    <row r="180" spans="1:15" ht="11.5">
      <c r="A180" s="24">
        <v>3</v>
      </c>
      <c r="B180" s="25">
        <v>564</v>
      </c>
      <c r="C180" s="26" t="s">
        <v>2078</v>
      </c>
      <c r="D180" s="23">
        <v>30147873.170000002</v>
      </c>
      <c r="E180" s="21">
        <v>-1.4421649729566145E-3</v>
      </c>
      <c r="F180" s="23">
        <f t="shared" si="12"/>
        <v>31637092.246756773</v>
      </c>
      <c r="G180" s="23">
        <v>31765667.629999999</v>
      </c>
      <c r="H180" s="23">
        <f t="shared" si="13"/>
        <v>-128575.38324322551</v>
      </c>
      <c r="I180" s="23">
        <f t="shared" si="14"/>
        <v>-2582462.2828369779</v>
      </c>
      <c r="J180" s="23">
        <f t="shared" si="15"/>
        <v>-2711037.6660802034</v>
      </c>
      <c r="K180" s="23">
        <f t="shared" si="16"/>
        <v>1088696.1214346515</v>
      </c>
      <c r="L180" s="23"/>
      <c r="M180" s="22">
        <f t="shared" si="17"/>
        <v>3.3169128810219432E-2</v>
      </c>
      <c r="N180" s="27">
        <v>754</v>
      </c>
      <c r="O180" s="1" t="s">
        <v>774</v>
      </c>
    </row>
    <row r="181" spans="1:15" ht="11.5">
      <c r="A181" s="24">
        <v>3</v>
      </c>
      <c r="B181" s="25">
        <v>309</v>
      </c>
      <c r="C181" s="26" t="s">
        <v>2079</v>
      </c>
      <c r="D181" s="23">
        <v>1004615.83</v>
      </c>
      <c r="E181" s="21">
        <v>6.9645893376191703E-2</v>
      </c>
      <c r="F181" s="23">
        <f t="shared" si="12"/>
        <v>1054240.990966134</v>
      </c>
      <c r="G181" s="23">
        <v>1062951.29</v>
      </c>
      <c r="H181" s="23">
        <f t="shared" si="13"/>
        <v>-8710.2990338660311</v>
      </c>
      <c r="I181" s="23">
        <f t="shared" si="14"/>
        <v>-86055.240948062055</v>
      </c>
      <c r="J181" s="23">
        <f t="shared" si="15"/>
        <v>-94765.539981928086</v>
      </c>
      <c r="K181" s="23">
        <f t="shared" si="16"/>
        <v>36278.557743874619</v>
      </c>
      <c r="L181" s="23"/>
      <c r="M181" s="22">
        <f t="shared" si="17"/>
        <v>1.1052929565596786E-3</v>
      </c>
      <c r="N181" s="27">
        <v>760</v>
      </c>
      <c r="O181" s="1" t="s">
        <v>776</v>
      </c>
    </row>
    <row r="182" spans="1:15" ht="11.5">
      <c r="A182" s="24">
        <v>3</v>
      </c>
      <c r="B182" s="25">
        <v>576</v>
      </c>
      <c r="C182" s="26" t="s">
        <v>2242</v>
      </c>
      <c r="D182" s="23">
        <v>546546.13</v>
      </c>
      <c r="E182" s="21">
        <v>-3.369506449916735E-2</v>
      </c>
      <c r="F182" s="23">
        <f t="shared" si="12"/>
        <v>573543.95231847535</v>
      </c>
      <c r="G182" s="23">
        <v>578618.68999999994</v>
      </c>
      <c r="H182" s="23">
        <f t="shared" si="13"/>
        <v>-5074.7376815245952</v>
      </c>
      <c r="I182" s="23">
        <f t="shared" si="14"/>
        <v>-46817.059319462292</v>
      </c>
      <c r="J182" s="23">
        <f t="shared" si="15"/>
        <v>-51891.797000986888</v>
      </c>
      <c r="K182" s="23">
        <f t="shared" si="16"/>
        <v>19736.80360670427</v>
      </c>
      <c r="L182" s="23"/>
      <c r="M182" s="22">
        <f t="shared" si="17"/>
        <v>6.0131800623124804E-4</v>
      </c>
      <c r="N182" s="27">
        <v>765</v>
      </c>
      <c r="O182" s="1" t="s">
        <v>2243</v>
      </c>
    </row>
    <row r="183" spans="1:15" ht="11.5">
      <c r="A183" s="24">
        <v>3</v>
      </c>
      <c r="B183" s="25">
        <v>577</v>
      </c>
      <c r="C183" s="26" t="s">
        <v>2080</v>
      </c>
      <c r="D183" s="23">
        <v>2132516.17</v>
      </c>
      <c r="E183" s="21">
        <v>-3.7352659928417058E-3</v>
      </c>
      <c r="F183" s="23">
        <f t="shared" si="12"/>
        <v>2237856.3956254846</v>
      </c>
      <c r="G183" s="23">
        <v>2223322.06</v>
      </c>
      <c r="H183" s="23">
        <f t="shared" si="13"/>
        <v>14534.335625484586</v>
      </c>
      <c r="I183" s="23">
        <f t="shared" si="14"/>
        <v>-182671.01448619264</v>
      </c>
      <c r="J183" s="23">
        <f t="shared" si="15"/>
        <v>-168136.67886070805</v>
      </c>
      <c r="K183" s="23">
        <f t="shared" si="16"/>
        <v>77009.149868852197</v>
      </c>
      <c r="L183" s="23"/>
      <c r="M183" s="22">
        <f t="shared" si="17"/>
        <v>2.3462253252077682E-3</v>
      </c>
      <c r="N183" s="27">
        <v>767</v>
      </c>
      <c r="O183" s="1" t="s">
        <v>778</v>
      </c>
    </row>
    <row r="184" spans="1:15" ht="11.5">
      <c r="A184" s="24">
        <v>3</v>
      </c>
      <c r="B184" s="25">
        <v>578</v>
      </c>
      <c r="C184" s="26" t="s">
        <v>2081</v>
      </c>
      <c r="D184" s="23">
        <v>567690.82999999996</v>
      </c>
      <c r="E184" s="21">
        <v>-6.7471946366213023E-3</v>
      </c>
      <c r="F184" s="23">
        <f t="shared" si="12"/>
        <v>595733.14028068527</v>
      </c>
      <c r="G184" s="23">
        <v>582707.89</v>
      </c>
      <c r="H184" s="23">
        <f t="shared" si="13"/>
        <v>13025.250280685257</v>
      </c>
      <c r="I184" s="23">
        <f t="shared" si="14"/>
        <v>-48628.31114223566</v>
      </c>
      <c r="J184" s="23">
        <f t="shared" si="15"/>
        <v>-35603.060861550402</v>
      </c>
      <c r="K184" s="23">
        <f t="shared" si="16"/>
        <v>20500.378295674582</v>
      </c>
      <c r="L184" s="23"/>
      <c r="M184" s="22">
        <f t="shared" si="17"/>
        <v>6.2458171289468711E-4</v>
      </c>
      <c r="N184" s="27">
        <v>769</v>
      </c>
      <c r="O184" s="1" t="s">
        <v>780</v>
      </c>
    </row>
    <row r="185" spans="1:15" ht="11.5">
      <c r="A185" s="24">
        <v>3</v>
      </c>
      <c r="B185" s="25">
        <v>445</v>
      </c>
      <c r="C185" s="26" t="s">
        <v>2082</v>
      </c>
      <c r="D185" s="23">
        <v>3225555.88</v>
      </c>
      <c r="E185" s="21">
        <v>8.7855165903026828E-4</v>
      </c>
      <c r="F185" s="23">
        <f t="shared" si="12"/>
        <v>3384889.1544420919</v>
      </c>
      <c r="G185" s="23">
        <v>3324618.78</v>
      </c>
      <c r="H185" s="23">
        <f t="shared" si="13"/>
        <v>60270.374442092143</v>
      </c>
      <c r="I185" s="23">
        <f t="shared" si="14"/>
        <v>-276300.63170001842</v>
      </c>
      <c r="J185" s="23">
        <f t="shared" si="15"/>
        <v>-216030.25725792628</v>
      </c>
      <c r="K185" s="23">
        <f t="shared" si="16"/>
        <v>116480.85940341424</v>
      </c>
      <c r="L185" s="23"/>
      <c r="M185" s="22">
        <f t="shared" si="17"/>
        <v>3.5488035213954929E-3</v>
      </c>
      <c r="N185" s="27">
        <v>773</v>
      </c>
      <c r="O185" s="1" t="s">
        <v>782</v>
      </c>
    </row>
    <row r="186" spans="1:15" ht="11.5">
      <c r="A186" s="24">
        <v>3</v>
      </c>
      <c r="B186" s="25">
        <v>580</v>
      </c>
      <c r="C186" s="26" t="s">
        <v>2083</v>
      </c>
      <c r="D186" s="23">
        <v>984444.72</v>
      </c>
      <c r="E186" s="21">
        <v>-2.3454313918293432E-2</v>
      </c>
      <c r="F186" s="23">
        <f t="shared" si="12"/>
        <v>1033073.4855772463</v>
      </c>
      <c r="G186" s="23">
        <v>1025458.77</v>
      </c>
      <c r="H186" s="23">
        <f t="shared" si="13"/>
        <v>7614.715577246272</v>
      </c>
      <c r="I186" s="23">
        <f t="shared" si="14"/>
        <v>-84327.386698303846</v>
      </c>
      <c r="J186" s="23">
        <f t="shared" si="15"/>
        <v>-76712.671121057574</v>
      </c>
      <c r="K186" s="23">
        <f t="shared" si="16"/>
        <v>35550.14121186253</v>
      </c>
      <c r="L186" s="23"/>
      <c r="M186" s="22">
        <f t="shared" si="17"/>
        <v>1.0831004077831074E-3</v>
      </c>
      <c r="N186" s="27">
        <v>1869</v>
      </c>
      <c r="O186" s="1" t="s">
        <v>784</v>
      </c>
    </row>
    <row r="187" spans="1:15" ht="11.5">
      <c r="A187" s="24">
        <v>3</v>
      </c>
      <c r="B187" s="25">
        <v>581</v>
      </c>
      <c r="C187" s="26" t="s">
        <v>2084</v>
      </c>
      <c r="D187" s="23">
        <v>1288150.9099999999</v>
      </c>
      <c r="E187" s="21">
        <v>-1.4796896563850599E-2</v>
      </c>
      <c r="F187" s="23">
        <f t="shared" si="12"/>
        <v>1351781.8964412767</v>
      </c>
      <c r="G187" s="23">
        <v>1359387.18</v>
      </c>
      <c r="H187" s="23">
        <f t="shared" si="13"/>
        <v>-7605.2835587232839</v>
      </c>
      <c r="I187" s="23">
        <f t="shared" si="14"/>
        <v>-110342.81326974052</v>
      </c>
      <c r="J187" s="23">
        <f t="shared" si="15"/>
        <v>-117948.09682846381</v>
      </c>
      <c r="K187" s="23">
        <f t="shared" si="16"/>
        <v>46517.54011407488</v>
      </c>
      <c r="L187" s="23"/>
      <c r="M187" s="22">
        <f t="shared" si="17"/>
        <v>1.417242377923649E-3</v>
      </c>
      <c r="N187" s="27">
        <v>779</v>
      </c>
      <c r="O187" s="1" t="s">
        <v>786</v>
      </c>
    </row>
    <row r="188" spans="1:15" ht="11.5">
      <c r="A188" s="24">
        <v>3</v>
      </c>
      <c r="B188" s="25">
        <v>742</v>
      </c>
      <c r="C188" s="26" t="s">
        <v>2085</v>
      </c>
      <c r="D188" s="23">
        <v>401025.93</v>
      </c>
      <c r="E188" s="21">
        <v>-8.052239863679209E-3</v>
      </c>
      <c r="F188" s="23">
        <f t="shared" si="12"/>
        <v>420835.46886406868</v>
      </c>
      <c r="G188" s="23">
        <v>414549.47</v>
      </c>
      <c r="H188" s="23">
        <f t="shared" si="13"/>
        <v>6285.9988640687079</v>
      </c>
      <c r="I188" s="23">
        <f t="shared" si="14"/>
        <v>-34351.82086725696</v>
      </c>
      <c r="J188" s="23">
        <f t="shared" si="15"/>
        <v>-28065.822003188252</v>
      </c>
      <c r="K188" s="23">
        <f t="shared" si="16"/>
        <v>14481.796845960531</v>
      </c>
      <c r="L188" s="23"/>
      <c r="M188" s="22">
        <f t="shared" si="17"/>
        <v>4.4121456440398188E-4</v>
      </c>
      <c r="N188" s="27">
        <v>785</v>
      </c>
      <c r="O188" s="1" t="s">
        <v>788</v>
      </c>
    </row>
    <row r="189" spans="1:15" ht="11.5">
      <c r="A189" s="24">
        <v>3</v>
      </c>
      <c r="B189" s="25">
        <v>854</v>
      </c>
      <c r="C189" s="26" t="s">
        <v>2086</v>
      </c>
      <c r="D189" s="23">
        <v>617692.5</v>
      </c>
      <c r="E189" s="21">
        <v>-2.8556966051420274E-2</v>
      </c>
      <c r="F189" s="23">
        <f t="shared" si="12"/>
        <v>648204.75037940498</v>
      </c>
      <c r="G189" s="23">
        <v>649197.86</v>
      </c>
      <c r="H189" s="23">
        <f t="shared" si="13"/>
        <v>-993.10962059500162</v>
      </c>
      <c r="I189" s="23">
        <f t="shared" si="14"/>
        <v>-52911.446676398504</v>
      </c>
      <c r="J189" s="23">
        <f t="shared" si="15"/>
        <v>-53904.556296993505</v>
      </c>
      <c r="K189" s="23">
        <f t="shared" si="16"/>
        <v>22306.032176706067</v>
      </c>
      <c r="L189" s="23"/>
      <c r="M189" s="22">
        <f t="shared" si="17"/>
        <v>6.7959427791391589E-4</v>
      </c>
      <c r="N189" s="27">
        <v>789</v>
      </c>
      <c r="O189" s="1" t="s">
        <v>790</v>
      </c>
    </row>
    <row r="190" spans="1:15" ht="11.5">
      <c r="A190" s="24">
        <v>3</v>
      </c>
      <c r="B190" s="25">
        <v>584</v>
      </c>
      <c r="C190" s="26" t="s">
        <v>2087</v>
      </c>
      <c r="D190" s="23">
        <v>521564.6</v>
      </c>
      <c r="E190" s="21">
        <v>3.4603077423079491E-2</v>
      </c>
      <c r="F190" s="23">
        <f t="shared" si="12"/>
        <v>547328.40588113701</v>
      </c>
      <c r="G190" s="23">
        <v>534262.56000000006</v>
      </c>
      <c r="H190" s="23">
        <f t="shared" si="13"/>
        <v>13065.845881136949</v>
      </c>
      <c r="I190" s="23">
        <f t="shared" si="14"/>
        <v>-44677.145215778262</v>
      </c>
      <c r="J190" s="23">
        <f t="shared" si="15"/>
        <v>-31611.299334641313</v>
      </c>
      <c r="K190" s="23">
        <f t="shared" si="16"/>
        <v>18834.673805867529</v>
      </c>
      <c r="L190" s="23"/>
      <c r="M190" s="22">
        <f t="shared" si="17"/>
        <v>5.738329633635836E-4</v>
      </c>
      <c r="N190" s="27">
        <v>790</v>
      </c>
      <c r="O190" s="1" t="s">
        <v>792</v>
      </c>
    </row>
    <row r="191" spans="1:15" ht="11.5">
      <c r="A191" s="24">
        <v>3</v>
      </c>
      <c r="B191" s="25">
        <v>592</v>
      </c>
      <c r="C191" s="26" t="s">
        <v>2088</v>
      </c>
      <c r="D191" s="23">
        <v>711366.67</v>
      </c>
      <c r="E191" s="21">
        <v>-1.6227353015350516E-2</v>
      </c>
      <c r="F191" s="23">
        <f t="shared" si="12"/>
        <v>746506.15760362742</v>
      </c>
      <c r="G191" s="23">
        <v>740008.4</v>
      </c>
      <c r="H191" s="23">
        <f t="shared" si="13"/>
        <v>6497.7576036273967</v>
      </c>
      <c r="I191" s="23">
        <f t="shared" si="14"/>
        <v>-60935.561994151089</v>
      </c>
      <c r="J191" s="23">
        <f t="shared" si="15"/>
        <v>-54437.804390523692</v>
      </c>
      <c r="K191" s="23">
        <f t="shared" si="16"/>
        <v>25688.781765127871</v>
      </c>
      <c r="L191" s="23"/>
      <c r="M191" s="22">
        <f t="shared" si="17"/>
        <v>7.8265596300857939E-4</v>
      </c>
      <c r="N191" s="27">
        <v>809</v>
      </c>
      <c r="O191" s="1" t="s">
        <v>794</v>
      </c>
    </row>
    <row r="192" spans="1:15" ht="11.5">
      <c r="A192" s="24">
        <v>3</v>
      </c>
      <c r="B192" s="25">
        <v>593</v>
      </c>
      <c r="C192" s="26" t="s">
        <v>2089</v>
      </c>
      <c r="D192" s="23">
        <v>3179603.95</v>
      </c>
      <c r="E192" s="21">
        <v>-1.6932874262126571E-2</v>
      </c>
      <c r="F192" s="23">
        <f t="shared" si="12"/>
        <v>3336667.3299661567</v>
      </c>
      <c r="G192" s="23">
        <v>3317769.34</v>
      </c>
      <c r="H192" s="23">
        <f t="shared" si="13"/>
        <v>18897.989966156892</v>
      </c>
      <c r="I192" s="23">
        <f t="shared" si="14"/>
        <v>-272364.39628535404</v>
      </c>
      <c r="J192" s="23">
        <f t="shared" si="15"/>
        <v>-253466.40631919715</v>
      </c>
      <c r="K192" s="23">
        <f t="shared" si="16"/>
        <v>114821.44921280688</v>
      </c>
      <c r="L192" s="23"/>
      <c r="M192" s="22">
        <f t="shared" si="17"/>
        <v>3.4982465392610156E-3</v>
      </c>
      <c r="N192" s="27">
        <v>2024</v>
      </c>
      <c r="O192" s="1" t="s">
        <v>1171</v>
      </c>
    </row>
    <row r="193" spans="1:15" ht="11.5">
      <c r="A193" s="24">
        <v>3</v>
      </c>
      <c r="B193" s="25">
        <v>599</v>
      </c>
      <c r="C193" s="26" t="s">
        <v>2090</v>
      </c>
      <c r="D193" s="23">
        <v>6380836.5600000005</v>
      </c>
      <c r="E193" s="21">
        <v>-1.4882414080296499E-2</v>
      </c>
      <c r="F193" s="23">
        <f t="shared" si="12"/>
        <v>6696031.7141402587</v>
      </c>
      <c r="G193" s="23">
        <v>6701307.4400000004</v>
      </c>
      <c r="H193" s="23">
        <f t="shared" si="13"/>
        <v>-5275.7258597416803</v>
      </c>
      <c r="I193" s="23">
        <f t="shared" si="14"/>
        <v>-546581.50033431535</v>
      </c>
      <c r="J193" s="23">
        <f t="shared" si="15"/>
        <v>-551857.22619405703</v>
      </c>
      <c r="K193" s="23">
        <f t="shared" si="16"/>
        <v>230423.94981590754</v>
      </c>
      <c r="L193" s="23"/>
      <c r="M193" s="22">
        <f t="shared" si="17"/>
        <v>7.020289245020646E-3</v>
      </c>
      <c r="N193" s="27">
        <v>820</v>
      </c>
      <c r="O193" s="1" t="s">
        <v>796</v>
      </c>
    </row>
    <row r="194" spans="1:15" ht="11.5">
      <c r="A194" s="24">
        <v>3</v>
      </c>
      <c r="B194" s="25">
        <v>601</v>
      </c>
      <c r="C194" s="26" t="s">
        <v>2091</v>
      </c>
      <c r="D194" s="23">
        <v>737946.63</v>
      </c>
      <c r="E194" s="21">
        <v>3.8767148027112091E-4</v>
      </c>
      <c r="F194" s="23">
        <f t="shared" si="12"/>
        <v>774399.09193081199</v>
      </c>
      <c r="G194" s="23">
        <v>759962.27</v>
      </c>
      <c r="H194" s="23">
        <f t="shared" si="13"/>
        <v>14436.821930811973</v>
      </c>
      <c r="I194" s="23">
        <f t="shared" si="14"/>
        <v>-63212.397371302017</v>
      </c>
      <c r="J194" s="23">
        <f t="shared" si="15"/>
        <v>-48775.575440490044</v>
      </c>
      <c r="K194" s="23">
        <f t="shared" si="16"/>
        <v>26648.633864700972</v>
      </c>
      <c r="L194" s="23"/>
      <c r="M194" s="22">
        <f t="shared" si="17"/>
        <v>8.118996218245448E-4</v>
      </c>
      <c r="N194" s="27">
        <v>823</v>
      </c>
      <c r="O194" s="1" t="s">
        <v>798</v>
      </c>
    </row>
    <row r="195" spans="1:15" ht="11.5">
      <c r="A195" s="24">
        <v>3</v>
      </c>
      <c r="B195" s="25">
        <v>604</v>
      </c>
      <c r="C195" s="26" t="s">
        <v>2092</v>
      </c>
      <c r="D195" s="23">
        <v>3730255.93</v>
      </c>
      <c r="E195" s="21">
        <v>4.3522030132025907E-3</v>
      </c>
      <c r="F195" s="23">
        <f t="shared" si="12"/>
        <v>3914519.9495816207</v>
      </c>
      <c r="G195" s="23">
        <v>3914714.25</v>
      </c>
      <c r="H195" s="23">
        <f t="shared" si="13"/>
        <v>-194.30041837925091</v>
      </c>
      <c r="I195" s="23">
        <f t="shared" si="14"/>
        <v>-319533.16209847829</v>
      </c>
      <c r="J195" s="23">
        <f t="shared" si="15"/>
        <v>-319727.46251685754</v>
      </c>
      <c r="K195" s="23">
        <f t="shared" si="16"/>
        <v>134706.52274704425</v>
      </c>
      <c r="L195" s="23"/>
      <c r="M195" s="22">
        <f t="shared" si="17"/>
        <v>4.1040818614155958E-3</v>
      </c>
      <c r="N195" s="27">
        <v>830</v>
      </c>
      <c r="O195" s="1" t="s">
        <v>801</v>
      </c>
    </row>
    <row r="196" spans="1:15" ht="11.5">
      <c r="A196" s="24">
        <v>3</v>
      </c>
      <c r="B196" s="25">
        <v>607</v>
      </c>
      <c r="C196" s="26" t="s">
        <v>2093</v>
      </c>
      <c r="D196" s="23">
        <v>621554.49</v>
      </c>
      <c r="E196" s="21">
        <v>-5.214730583589882E-3</v>
      </c>
      <c r="F196" s="23">
        <f t="shared" si="12"/>
        <v>652257.51168688037</v>
      </c>
      <c r="G196" s="23">
        <v>647335.51</v>
      </c>
      <c r="H196" s="23">
        <f t="shared" si="13"/>
        <v>4922.001686880365</v>
      </c>
      <c r="I196" s="23">
        <f t="shared" si="14"/>
        <v>-53242.264159126207</v>
      </c>
      <c r="J196" s="23">
        <f t="shared" si="15"/>
        <v>-48320.262472245842</v>
      </c>
      <c r="K196" s="23">
        <f t="shared" si="16"/>
        <v>22445.495863259031</v>
      </c>
      <c r="L196" s="23"/>
      <c r="M196" s="22">
        <f t="shared" si="17"/>
        <v>6.8384329551630018E-4</v>
      </c>
      <c r="N196" s="27">
        <v>839</v>
      </c>
      <c r="O196" s="1" t="s">
        <v>803</v>
      </c>
    </row>
    <row r="197" spans="1:15" ht="11.5">
      <c r="A197" s="24">
        <v>3</v>
      </c>
      <c r="B197" s="25">
        <v>608</v>
      </c>
      <c r="C197" s="26" t="s">
        <v>2094</v>
      </c>
      <c r="D197" s="23">
        <v>424305.34</v>
      </c>
      <c r="E197" s="21">
        <v>-1.0398267353484614E-2</v>
      </c>
      <c r="F197" s="23">
        <f t="shared" si="12"/>
        <v>445264.81542085839</v>
      </c>
      <c r="G197" s="23">
        <v>444046.08000000002</v>
      </c>
      <c r="H197" s="23">
        <f t="shared" si="13"/>
        <v>1218.7354208583711</v>
      </c>
      <c r="I197" s="23">
        <f t="shared" si="14"/>
        <v>-36345.931627664468</v>
      </c>
      <c r="J197" s="23">
        <f t="shared" si="15"/>
        <v>-35127.196206806097</v>
      </c>
      <c r="K197" s="23">
        <f t="shared" si="16"/>
        <v>15322.459908106717</v>
      </c>
      <c r="L197" s="23"/>
      <c r="M197" s="22">
        <f t="shared" si="17"/>
        <v>4.6682691007632207E-4</v>
      </c>
      <c r="N197" s="27">
        <v>844</v>
      </c>
      <c r="O197" s="1" t="s">
        <v>805</v>
      </c>
    </row>
    <row r="198" spans="1:15" ht="11.5">
      <c r="A198" s="24">
        <v>3</v>
      </c>
      <c r="B198" s="25">
        <v>609</v>
      </c>
      <c r="C198" s="26" t="s">
        <v>2095</v>
      </c>
      <c r="D198" s="23">
        <v>14263746.130000001</v>
      </c>
      <c r="E198" s="21">
        <v>-2.1845241834278488E-2</v>
      </c>
      <c r="F198" s="23">
        <f t="shared" si="12"/>
        <v>14968334.567235079</v>
      </c>
      <c r="G198" s="23">
        <v>15144358.970000001</v>
      </c>
      <c r="H198" s="23">
        <f t="shared" si="13"/>
        <v>-176024.40276492201</v>
      </c>
      <c r="I198" s="23">
        <f t="shared" si="14"/>
        <v>-1221830.3488599593</v>
      </c>
      <c r="J198" s="23">
        <f t="shared" si="15"/>
        <v>-1397854.7516248813</v>
      </c>
      <c r="K198" s="23">
        <f t="shared" si="16"/>
        <v>515090.56712870341</v>
      </c>
      <c r="L198" s="23"/>
      <c r="M198" s="22">
        <f t="shared" si="17"/>
        <v>1.5693181075640002E-2</v>
      </c>
      <c r="N198" s="27">
        <v>845</v>
      </c>
      <c r="O198" s="1" t="s">
        <v>807</v>
      </c>
    </row>
    <row r="199" spans="1:15" ht="11.5">
      <c r="A199" s="24">
        <v>3</v>
      </c>
      <c r="B199" s="25">
        <v>611</v>
      </c>
      <c r="C199" s="26" t="s">
        <v>2096</v>
      </c>
      <c r="D199" s="23">
        <v>1046690.6</v>
      </c>
      <c r="E199" s="21">
        <v>2.6066666403568527E-3</v>
      </c>
      <c r="F199" s="23">
        <f t="shared" si="12"/>
        <v>1098394.1347797967</v>
      </c>
      <c r="G199" s="23">
        <v>1077238.24</v>
      </c>
      <c r="H199" s="23">
        <f t="shared" si="13"/>
        <v>21155.894779796712</v>
      </c>
      <c r="I199" s="23">
        <f t="shared" si="14"/>
        <v>-89659.359420079651</v>
      </c>
      <c r="J199" s="23">
        <f t="shared" si="15"/>
        <v>-68503.464640282938</v>
      </c>
      <c r="K199" s="23">
        <f t="shared" si="16"/>
        <v>37797.956430838611</v>
      </c>
      <c r="L199" s="23"/>
      <c r="M199" s="22">
        <f t="shared" si="17"/>
        <v>1.1515842308369995E-3</v>
      </c>
      <c r="N199" s="27">
        <v>848</v>
      </c>
      <c r="O199" s="1" t="s">
        <v>809</v>
      </c>
    </row>
    <row r="200" spans="1:15" ht="11.5">
      <c r="A200" s="24">
        <v>3</v>
      </c>
      <c r="B200" s="25">
        <v>638</v>
      </c>
      <c r="C200" s="26" t="s">
        <v>2097</v>
      </c>
      <c r="D200" s="23">
        <v>9614919.3100000005</v>
      </c>
      <c r="E200" s="21">
        <v>-9.3444821833843957E-3</v>
      </c>
      <c r="F200" s="23">
        <f t="shared" si="12"/>
        <v>10089868.941676758</v>
      </c>
      <c r="G200" s="23">
        <v>10081912.52</v>
      </c>
      <c r="H200" s="23">
        <f t="shared" si="13"/>
        <v>7956.4216767586768</v>
      </c>
      <c r="I200" s="23">
        <f t="shared" si="14"/>
        <v>-823612.54243647004</v>
      </c>
      <c r="J200" s="23">
        <f t="shared" si="15"/>
        <v>-815656.12075971137</v>
      </c>
      <c r="K200" s="23">
        <f t="shared" si="16"/>
        <v>347212.73045292357</v>
      </c>
      <c r="L200" s="23"/>
      <c r="M200" s="22">
        <f t="shared" si="17"/>
        <v>1.057847415288354E-2</v>
      </c>
      <c r="N200" s="27">
        <v>852</v>
      </c>
      <c r="O200" s="1" t="s">
        <v>811</v>
      </c>
    </row>
    <row r="201" spans="1:15" ht="11.5">
      <c r="A201" s="24">
        <v>3</v>
      </c>
      <c r="B201" s="25">
        <v>614</v>
      </c>
      <c r="C201" s="26" t="s">
        <v>2098</v>
      </c>
      <c r="D201" s="23">
        <v>535919.56999999995</v>
      </c>
      <c r="E201" s="21">
        <v>-2.2733018513746425E-2</v>
      </c>
      <c r="F201" s="23">
        <f t="shared" si="12"/>
        <v>562392.47051775432</v>
      </c>
      <c r="G201" s="23">
        <v>547832.39</v>
      </c>
      <c r="H201" s="23">
        <f t="shared" si="13"/>
        <v>14560.080517754308</v>
      </c>
      <c r="I201" s="23">
        <f t="shared" si="14"/>
        <v>-45906.789787626381</v>
      </c>
      <c r="J201" s="23">
        <f t="shared" si="15"/>
        <v>-31346.709269872073</v>
      </c>
      <c r="K201" s="23">
        <f t="shared" si="16"/>
        <v>19353.058637665952</v>
      </c>
      <c r="L201" s="23"/>
      <c r="M201" s="22">
        <f t="shared" si="17"/>
        <v>5.8962651026859842E-4</v>
      </c>
      <c r="N201" s="27">
        <v>855</v>
      </c>
      <c r="O201" s="1" t="s">
        <v>813</v>
      </c>
    </row>
    <row r="202" spans="1:15" ht="11.5">
      <c r="A202" s="24">
        <v>3</v>
      </c>
      <c r="B202" s="25">
        <v>615</v>
      </c>
      <c r="C202" s="26" t="s">
        <v>2099</v>
      </c>
      <c r="D202" s="23">
        <v>1184783.47</v>
      </c>
      <c r="E202" s="21">
        <v>-2.4538814978495057E-3</v>
      </c>
      <c r="F202" s="23">
        <f t="shared" si="12"/>
        <v>1243308.3992844257</v>
      </c>
      <c r="G202" s="23">
        <v>1230363.3899999999</v>
      </c>
      <c r="H202" s="23">
        <f t="shared" si="13"/>
        <v>12945.00928442576</v>
      </c>
      <c r="I202" s="23">
        <f t="shared" si="14"/>
        <v>-101488.37390122654</v>
      </c>
      <c r="J202" s="23">
        <f t="shared" si="15"/>
        <v>-88543.364616800784</v>
      </c>
      <c r="K202" s="23">
        <f t="shared" si="16"/>
        <v>42784.748405152182</v>
      </c>
      <c r="L202" s="23"/>
      <c r="M202" s="22">
        <f t="shared" si="17"/>
        <v>1.3035160161067093E-3</v>
      </c>
      <c r="N202" s="27">
        <v>856</v>
      </c>
      <c r="O202" s="1" t="s">
        <v>815</v>
      </c>
    </row>
    <row r="203" spans="1:15" ht="11.5">
      <c r="A203" s="24">
        <v>3</v>
      </c>
      <c r="B203" s="25">
        <v>616</v>
      </c>
      <c r="C203" s="26" t="s">
        <v>2100</v>
      </c>
      <c r="D203" s="23">
        <v>385638.97</v>
      </c>
      <c r="E203" s="21">
        <v>-3.8349111026637232E-2</v>
      </c>
      <c r="F203" s="23">
        <f t="shared" si="12"/>
        <v>404688.43686044565</v>
      </c>
      <c r="G203" s="23">
        <v>403246.62</v>
      </c>
      <c r="H203" s="23">
        <f t="shared" si="13"/>
        <v>1441.8168604456587</v>
      </c>
      <c r="I203" s="23">
        <f t="shared" si="14"/>
        <v>-33033.77618717443</v>
      </c>
      <c r="J203" s="23">
        <f t="shared" si="15"/>
        <v>-31591.959326728771</v>
      </c>
      <c r="K203" s="23">
        <f t="shared" si="16"/>
        <v>13926.144923909203</v>
      </c>
      <c r="L203" s="23"/>
      <c r="M203" s="22">
        <f t="shared" si="17"/>
        <v>4.2428560708219099E-4</v>
      </c>
      <c r="N203" s="27">
        <v>861</v>
      </c>
      <c r="O203" s="1" t="s">
        <v>817</v>
      </c>
    </row>
    <row r="204" spans="1:15" ht="11.5">
      <c r="A204" s="24">
        <v>3</v>
      </c>
      <c r="B204" s="25">
        <v>619</v>
      </c>
      <c r="C204" s="26" t="s">
        <v>2101</v>
      </c>
      <c r="D204" s="23">
        <v>510163.78</v>
      </c>
      <c r="E204" s="21">
        <v>-7.6263937911049701E-3</v>
      </c>
      <c r="F204" s="23">
        <f t="shared" si="12"/>
        <v>535364.41784142388</v>
      </c>
      <c r="G204" s="23">
        <v>524238.64</v>
      </c>
      <c r="H204" s="23">
        <f t="shared" si="13"/>
        <v>11125.777841423871</v>
      </c>
      <c r="I204" s="23">
        <f t="shared" si="14"/>
        <v>-43700.552688756783</v>
      </c>
      <c r="J204" s="23">
        <f t="shared" si="15"/>
        <v>-32574.774847332912</v>
      </c>
      <c r="K204" s="23">
        <f t="shared" si="16"/>
        <v>18422.968859213925</v>
      </c>
      <c r="L204" s="23"/>
      <c r="M204" s="22">
        <f t="shared" si="17"/>
        <v>5.6128961528095918E-4</v>
      </c>
      <c r="N204" s="27">
        <v>869</v>
      </c>
      <c r="O204" s="1" t="s">
        <v>819</v>
      </c>
    </row>
    <row r="205" spans="1:15" ht="11.5">
      <c r="A205" s="24">
        <v>3</v>
      </c>
      <c r="B205" s="25">
        <v>620</v>
      </c>
      <c r="C205" s="26" t="s">
        <v>2102</v>
      </c>
      <c r="D205" s="23">
        <v>483898.67</v>
      </c>
      <c r="E205" s="21">
        <v>-3.8393253448678277E-2</v>
      </c>
      <c r="F205" s="23">
        <f t="shared" si="12"/>
        <v>507801.88620758074</v>
      </c>
      <c r="G205" s="23">
        <v>515198.3</v>
      </c>
      <c r="H205" s="23">
        <f t="shared" si="13"/>
        <v>-7396.4137924192473</v>
      </c>
      <c r="I205" s="23">
        <f t="shared" si="14"/>
        <v>-41450.687315266339</v>
      </c>
      <c r="J205" s="23">
        <f t="shared" si="15"/>
        <v>-48847.101107685587</v>
      </c>
      <c r="K205" s="23">
        <f t="shared" si="16"/>
        <v>17474.486582377591</v>
      </c>
      <c r="L205" s="23"/>
      <c r="M205" s="22">
        <f t="shared" si="17"/>
        <v>5.3239235901707445E-4</v>
      </c>
      <c r="N205" s="27">
        <v>870</v>
      </c>
      <c r="O205" s="1" t="s">
        <v>821</v>
      </c>
    </row>
    <row r="206" spans="1:15" ht="11.5">
      <c r="A206" s="24">
        <v>3</v>
      </c>
      <c r="B206" s="25">
        <v>623</v>
      </c>
      <c r="C206" s="26" t="s">
        <v>2103</v>
      </c>
      <c r="D206" s="23">
        <v>429256.97</v>
      </c>
      <c r="E206" s="21">
        <v>-2.0207814371461137E-2</v>
      </c>
      <c r="F206" s="23">
        <f t="shared" si="12"/>
        <v>450461.04184115835</v>
      </c>
      <c r="G206" s="23">
        <v>446301.18</v>
      </c>
      <c r="H206" s="23">
        <f t="shared" si="13"/>
        <v>4159.8618411583593</v>
      </c>
      <c r="I206" s="23">
        <f t="shared" si="14"/>
        <v>-36770.087508958568</v>
      </c>
      <c r="J206" s="23">
        <f t="shared" si="15"/>
        <v>-32610.225667800209</v>
      </c>
      <c r="K206" s="23">
        <f t="shared" si="16"/>
        <v>15501.272534303638</v>
      </c>
      <c r="L206" s="23"/>
      <c r="M206" s="22">
        <f t="shared" si="17"/>
        <v>4.7227476546447535E-4</v>
      </c>
      <c r="N206" s="27">
        <v>876</v>
      </c>
      <c r="O206" s="1" t="s">
        <v>823</v>
      </c>
    </row>
    <row r="207" spans="1:15" ht="11.5">
      <c r="A207" s="24">
        <v>3</v>
      </c>
      <c r="B207" s="25">
        <v>624</v>
      </c>
      <c r="C207" s="26" t="s">
        <v>2104</v>
      </c>
      <c r="D207" s="23">
        <v>1056393.46</v>
      </c>
      <c r="E207" s="21">
        <v>5.1077687151117594E-2</v>
      </c>
      <c r="F207" s="23">
        <f t="shared" si="12"/>
        <v>1108576.2884311138</v>
      </c>
      <c r="G207" s="23">
        <v>1099737.25</v>
      </c>
      <c r="H207" s="23">
        <f t="shared" si="13"/>
        <v>8839.0384311138187</v>
      </c>
      <c r="I207" s="23">
        <f t="shared" si="14"/>
        <v>-90490.50494879912</v>
      </c>
      <c r="J207" s="23">
        <f t="shared" si="15"/>
        <v>-81651.466517685301</v>
      </c>
      <c r="K207" s="23">
        <f t="shared" si="16"/>
        <v>38148.344864187035</v>
      </c>
      <c r="L207" s="23"/>
      <c r="M207" s="22">
        <f t="shared" si="17"/>
        <v>1.162259458616841E-3</v>
      </c>
      <c r="N207" s="27">
        <v>879</v>
      </c>
      <c r="O207" s="1" t="s">
        <v>825</v>
      </c>
    </row>
    <row r="208" spans="1:15" ht="11.5">
      <c r="A208" s="24">
        <v>3</v>
      </c>
      <c r="B208" s="25">
        <v>625</v>
      </c>
      <c r="C208" s="26" t="s">
        <v>2105</v>
      </c>
      <c r="D208" s="23">
        <v>637680.07999999996</v>
      </c>
      <c r="E208" s="21">
        <v>-6.6419672063218905E-3</v>
      </c>
      <c r="F208" s="23">
        <f t="shared" ref="F208:F271" si="18">SUM($F$15 * M208)</f>
        <v>669179.65990896593</v>
      </c>
      <c r="G208" s="23">
        <v>657905.46</v>
      </c>
      <c r="H208" s="23">
        <f t="shared" ref="H208:H271" si="19">SUM(F208 - G208)</f>
        <v>11274.199908965966</v>
      </c>
      <c r="I208" s="23">
        <f t="shared" ref="I208:I271" si="20">SUM($I$15 * M208)</f>
        <v>-54623.579773951482</v>
      </c>
      <c r="J208" s="23">
        <f t="shared" ref="J208:J271" si="21">SUM(H208 + I208)</f>
        <v>-43349.379864985516</v>
      </c>
      <c r="K208" s="23">
        <f t="shared" ref="K208:K271" si="22">SUM($K$15 * M208)</f>
        <v>23027.821096944674</v>
      </c>
      <c r="L208" s="23"/>
      <c r="M208" s="22">
        <f t="shared" ref="M208:M271" si="23">SUM(D208 / $D$15 )</f>
        <v>7.0158490431353475E-4</v>
      </c>
      <c r="N208" s="27">
        <v>880</v>
      </c>
      <c r="O208" s="1" t="s">
        <v>827</v>
      </c>
    </row>
    <row r="209" spans="1:15" ht="11.5">
      <c r="A209" s="24">
        <v>3</v>
      </c>
      <c r="B209" s="25">
        <v>626</v>
      </c>
      <c r="C209" s="26" t="s">
        <v>2106</v>
      </c>
      <c r="D209" s="23">
        <v>1002976.6</v>
      </c>
      <c r="E209" s="21">
        <v>-3.4730782877295231E-2</v>
      </c>
      <c r="F209" s="23">
        <f t="shared" si="18"/>
        <v>1052520.7876724815</v>
      </c>
      <c r="G209" s="23">
        <v>1075152.03</v>
      </c>
      <c r="H209" s="23">
        <f t="shared" si="19"/>
        <v>-22631.242327518528</v>
      </c>
      <c r="I209" s="23">
        <f t="shared" si="20"/>
        <v>-85914.824752729663</v>
      </c>
      <c r="J209" s="23">
        <f t="shared" si="21"/>
        <v>-108546.06708024819</v>
      </c>
      <c r="K209" s="23">
        <f t="shared" si="22"/>
        <v>36219.362080781699</v>
      </c>
      <c r="L209" s="23"/>
      <c r="M209" s="22">
        <f t="shared" si="23"/>
        <v>1.1034894518576063E-3</v>
      </c>
      <c r="N209" s="27">
        <v>883</v>
      </c>
      <c r="O209" s="1" t="s">
        <v>829</v>
      </c>
    </row>
    <row r="210" spans="1:15" ht="11.5">
      <c r="A210" s="24">
        <v>3</v>
      </c>
      <c r="B210" s="25">
        <v>631</v>
      </c>
      <c r="C210" s="26" t="s">
        <v>2107</v>
      </c>
      <c r="D210" s="23">
        <v>456863.85</v>
      </c>
      <c r="E210" s="21">
        <v>-2.8026413477687591E-2</v>
      </c>
      <c r="F210" s="23">
        <f t="shared" si="18"/>
        <v>479431.62309178745</v>
      </c>
      <c r="G210" s="23">
        <v>487792.08</v>
      </c>
      <c r="H210" s="23">
        <f t="shared" si="19"/>
        <v>-8360.4569082125672</v>
      </c>
      <c r="I210" s="23">
        <f t="shared" si="20"/>
        <v>-39134.888698906208</v>
      </c>
      <c r="J210" s="23">
        <f t="shared" si="21"/>
        <v>-47495.345607118776</v>
      </c>
      <c r="K210" s="23">
        <f t="shared" si="22"/>
        <v>16498.208636941221</v>
      </c>
      <c r="L210" s="23"/>
      <c r="M210" s="22">
        <f t="shared" si="23"/>
        <v>5.0264825660943202E-4</v>
      </c>
      <c r="N210" s="27">
        <v>888</v>
      </c>
      <c r="O210" s="1" t="s">
        <v>831</v>
      </c>
    </row>
    <row r="211" spans="1:15" ht="11.5">
      <c r="A211" s="24">
        <v>3</v>
      </c>
      <c r="B211" s="25">
        <v>635</v>
      </c>
      <c r="C211" s="26" t="s">
        <v>2108</v>
      </c>
      <c r="D211" s="23">
        <v>1278135.68</v>
      </c>
      <c r="E211" s="21">
        <v>-4.8917690987323129E-3</v>
      </c>
      <c r="F211" s="23">
        <f t="shared" si="18"/>
        <v>1341271.942601555</v>
      </c>
      <c r="G211" s="23">
        <v>1320769.01</v>
      </c>
      <c r="H211" s="23">
        <f t="shared" si="19"/>
        <v>20502.932601555018</v>
      </c>
      <c r="I211" s="23">
        <f t="shared" si="20"/>
        <v>-109484.91017378766</v>
      </c>
      <c r="J211" s="23">
        <f t="shared" si="21"/>
        <v>-88981.977572232645</v>
      </c>
      <c r="K211" s="23">
        <f t="shared" si="22"/>
        <v>46155.871415430956</v>
      </c>
      <c r="L211" s="23"/>
      <c r="M211" s="22">
        <f t="shared" si="23"/>
        <v>1.4062234761238186E-3</v>
      </c>
      <c r="N211" s="27">
        <v>897</v>
      </c>
      <c r="O211" s="1" t="s">
        <v>833</v>
      </c>
    </row>
    <row r="212" spans="1:15" ht="11.5">
      <c r="A212" s="24">
        <v>3</v>
      </c>
      <c r="B212" s="25">
        <v>636</v>
      </c>
      <c r="C212" s="26" t="s">
        <v>2109</v>
      </c>
      <c r="D212" s="23">
        <v>1561702.71</v>
      </c>
      <c r="E212" s="21">
        <v>-8.2464384633637242E-3</v>
      </c>
      <c r="F212" s="23">
        <f t="shared" si="18"/>
        <v>1638846.3763157076</v>
      </c>
      <c r="G212" s="23">
        <v>1629988.3</v>
      </c>
      <c r="H212" s="23">
        <f t="shared" si="19"/>
        <v>8858.0763157075271</v>
      </c>
      <c r="I212" s="23">
        <f t="shared" si="20"/>
        <v>-133775.21932766226</v>
      </c>
      <c r="J212" s="23">
        <f t="shared" si="21"/>
        <v>-124917.14301195473</v>
      </c>
      <c r="K212" s="23">
        <f t="shared" si="22"/>
        <v>56396.007559925143</v>
      </c>
      <c r="L212" s="23"/>
      <c r="M212" s="22">
        <f t="shared" si="23"/>
        <v>1.7182080493427644E-3</v>
      </c>
      <c r="N212" s="27">
        <v>900</v>
      </c>
      <c r="O212" s="1" t="s">
        <v>835</v>
      </c>
    </row>
    <row r="213" spans="1:15" ht="11.5">
      <c r="A213" s="24">
        <v>3</v>
      </c>
      <c r="B213" s="25">
        <v>748</v>
      </c>
      <c r="C213" s="26" t="s">
        <v>2110</v>
      </c>
      <c r="D213" s="23">
        <v>6385834.3600000003</v>
      </c>
      <c r="E213" s="21">
        <v>-1.6870511624588354E-2</v>
      </c>
      <c r="F213" s="23">
        <f t="shared" si="18"/>
        <v>6701276.3912270712</v>
      </c>
      <c r="G213" s="23">
        <v>6702805.96</v>
      </c>
      <c r="H213" s="23">
        <f t="shared" si="19"/>
        <v>-1529.5687729287893</v>
      </c>
      <c r="I213" s="23">
        <f t="shared" si="20"/>
        <v>-547009.6111308675</v>
      </c>
      <c r="J213" s="23">
        <f t="shared" si="21"/>
        <v>-548539.17990379629</v>
      </c>
      <c r="K213" s="23">
        <f t="shared" si="22"/>
        <v>230604.42972721087</v>
      </c>
      <c r="L213" s="23"/>
      <c r="M213" s="22">
        <f t="shared" si="23"/>
        <v>7.0257878973147211E-3</v>
      </c>
      <c r="N213" s="27">
        <v>2025</v>
      </c>
      <c r="O213" s="1" t="s">
        <v>837</v>
      </c>
    </row>
    <row r="214" spans="1:15" ht="11.5">
      <c r="A214" s="24">
        <v>3</v>
      </c>
      <c r="B214" s="25">
        <v>710</v>
      </c>
      <c r="C214" s="26" t="s">
        <v>2111</v>
      </c>
      <c r="D214" s="23">
        <v>5287792.63</v>
      </c>
      <c r="E214" s="21">
        <v>-6.8628263380840901E-3</v>
      </c>
      <c r="F214" s="23">
        <f t="shared" si="18"/>
        <v>5548994.5268676681</v>
      </c>
      <c r="G214" s="23">
        <v>5449030.4500000002</v>
      </c>
      <c r="H214" s="23">
        <f t="shared" si="19"/>
        <v>99964.076867667958</v>
      </c>
      <c r="I214" s="23">
        <f t="shared" si="20"/>
        <v>-452951.52163592394</v>
      </c>
      <c r="J214" s="23">
        <f t="shared" si="21"/>
        <v>-352987.44476825598</v>
      </c>
      <c r="K214" s="23">
        <f t="shared" si="22"/>
        <v>190952.08788924778</v>
      </c>
      <c r="L214" s="23"/>
      <c r="M214" s="22">
        <f t="shared" si="23"/>
        <v>5.8177064059275058E-3</v>
      </c>
      <c r="N214" s="27">
        <v>1087</v>
      </c>
      <c r="O214" s="1" t="s">
        <v>839</v>
      </c>
    </row>
    <row r="215" spans="1:15" ht="11.5">
      <c r="A215" s="24">
        <v>3</v>
      </c>
      <c r="B215" s="25">
        <v>680</v>
      </c>
      <c r="C215" s="26" t="s">
        <v>2112</v>
      </c>
      <c r="D215" s="23">
        <v>3444507.46</v>
      </c>
      <c r="E215" s="21">
        <v>-2.7853942912147794E-3</v>
      </c>
      <c r="F215" s="23">
        <f t="shared" si="18"/>
        <v>3614656.3189439699</v>
      </c>
      <c r="G215" s="23">
        <v>3588782.7</v>
      </c>
      <c r="H215" s="23">
        <f t="shared" si="19"/>
        <v>25873.618943969719</v>
      </c>
      <c r="I215" s="23">
        <f t="shared" si="20"/>
        <v>-295055.99112219561</v>
      </c>
      <c r="J215" s="23">
        <f t="shared" si="21"/>
        <v>-269182.37217822589</v>
      </c>
      <c r="K215" s="23">
        <f t="shared" si="22"/>
        <v>124387.61072161971</v>
      </c>
      <c r="L215" s="23"/>
      <c r="M215" s="22">
        <f t="shared" si="23"/>
        <v>3.7896972361616764E-3</v>
      </c>
      <c r="N215" s="27">
        <v>906</v>
      </c>
      <c r="O215" s="1" t="s">
        <v>841</v>
      </c>
    </row>
    <row r="216" spans="1:15" ht="11.5">
      <c r="A216" s="24">
        <v>3</v>
      </c>
      <c r="B216" s="25">
        <v>683</v>
      </c>
      <c r="C216" s="26" t="s">
        <v>2113</v>
      </c>
      <c r="D216" s="23">
        <v>569203.86</v>
      </c>
      <c r="E216" s="21">
        <v>-1.7771485637127896E-2</v>
      </c>
      <c r="F216" s="23">
        <f t="shared" si="18"/>
        <v>597320.90965374152</v>
      </c>
      <c r="G216" s="23">
        <v>593248.65</v>
      </c>
      <c r="H216" s="23">
        <f t="shared" si="19"/>
        <v>4072.2596537414938</v>
      </c>
      <c r="I216" s="23">
        <f t="shared" si="20"/>
        <v>-48757.917064542948</v>
      </c>
      <c r="J216" s="23">
        <f t="shared" si="21"/>
        <v>-44685.657410801454</v>
      </c>
      <c r="K216" s="23">
        <f t="shared" si="22"/>
        <v>20555.016640586204</v>
      </c>
      <c r="L216" s="23"/>
      <c r="M216" s="22">
        <f t="shared" si="23"/>
        <v>6.2624637052014333E-4</v>
      </c>
      <c r="N216" s="27">
        <v>914</v>
      </c>
      <c r="O216" s="1" t="s">
        <v>843</v>
      </c>
    </row>
    <row r="217" spans="1:15" ht="11.5">
      <c r="A217" s="24">
        <v>3</v>
      </c>
      <c r="B217" s="25">
        <v>684</v>
      </c>
      <c r="C217" s="26" t="s">
        <v>2114</v>
      </c>
      <c r="D217" s="23">
        <v>6474085.2699999996</v>
      </c>
      <c r="E217" s="21">
        <v>-2.5530844412942431E-2</v>
      </c>
      <c r="F217" s="23">
        <f t="shared" si="18"/>
        <v>6793886.6448521437</v>
      </c>
      <c r="G217" s="23">
        <v>6855134.0199999996</v>
      </c>
      <c r="H217" s="23">
        <f t="shared" si="19"/>
        <v>-61247.375147855841</v>
      </c>
      <c r="I217" s="23">
        <f t="shared" si="20"/>
        <v>-554569.17081243824</v>
      </c>
      <c r="J217" s="23">
        <f t="shared" si="21"/>
        <v>-615816.54596029408</v>
      </c>
      <c r="K217" s="23">
        <f t="shared" si="22"/>
        <v>233791.33524748767</v>
      </c>
      <c r="L217" s="23"/>
      <c r="M217" s="22">
        <f t="shared" si="23"/>
        <v>7.1228828328314961E-3</v>
      </c>
      <c r="N217" s="27">
        <v>917</v>
      </c>
      <c r="O217" s="1" t="s">
        <v>845</v>
      </c>
    </row>
    <row r="218" spans="1:15" ht="11.5">
      <c r="A218" s="24">
        <v>3</v>
      </c>
      <c r="B218" s="25">
        <v>686</v>
      </c>
      <c r="C218" s="26" t="s">
        <v>2115</v>
      </c>
      <c r="D218" s="23">
        <v>519498.1</v>
      </c>
      <c r="E218" s="21">
        <v>-2.4755640790826906E-2</v>
      </c>
      <c r="F218" s="23">
        <f t="shared" si="18"/>
        <v>545159.82666630263</v>
      </c>
      <c r="G218" s="23">
        <v>538160.81000000006</v>
      </c>
      <c r="H218" s="23">
        <f t="shared" si="19"/>
        <v>6999.0166663025739</v>
      </c>
      <c r="I218" s="23">
        <f t="shared" si="20"/>
        <v>-44500.129136488358</v>
      </c>
      <c r="J218" s="23">
        <f t="shared" si="21"/>
        <v>-37501.112470185784</v>
      </c>
      <c r="K218" s="23">
        <f t="shared" si="22"/>
        <v>18760.048623445589</v>
      </c>
      <c r="L218" s="23"/>
      <c r="M218" s="22">
        <f t="shared" si="23"/>
        <v>5.7155936998935753E-4</v>
      </c>
      <c r="N218" s="27">
        <v>918</v>
      </c>
      <c r="O218" s="1" t="s">
        <v>847</v>
      </c>
    </row>
    <row r="219" spans="1:15" ht="11.5">
      <c r="A219" s="24">
        <v>3</v>
      </c>
      <c r="B219" s="25">
        <v>687</v>
      </c>
      <c r="C219" s="26" t="s">
        <v>2116</v>
      </c>
      <c r="D219" s="23">
        <v>262957.96999999997</v>
      </c>
      <c r="E219" s="21">
        <v>-3.1693538213086785E-2</v>
      </c>
      <c r="F219" s="23">
        <f t="shared" si="18"/>
        <v>275947.3448424986</v>
      </c>
      <c r="G219" s="23">
        <v>278065.64</v>
      </c>
      <c r="H219" s="23">
        <f t="shared" si="19"/>
        <v>-2118.2951575014158</v>
      </c>
      <c r="I219" s="23">
        <f t="shared" si="20"/>
        <v>-22524.940172964696</v>
      </c>
      <c r="J219" s="23">
        <f t="shared" si="21"/>
        <v>-24643.235330466112</v>
      </c>
      <c r="K219" s="23">
        <f t="shared" si="22"/>
        <v>9495.9044183656242</v>
      </c>
      <c r="L219" s="23"/>
      <c r="M219" s="22">
        <f t="shared" si="23"/>
        <v>2.8931018547879268E-4</v>
      </c>
      <c r="N219" s="27">
        <v>921</v>
      </c>
      <c r="O219" s="1" t="s">
        <v>849</v>
      </c>
    </row>
    <row r="220" spans="1:15" ht="11.5">
      <c r="A220" s="24">
        <v>3</v>
      </c>
      <c r="B220" s="25">
        <v>689</v>
      </c>
      <c r="C220" s="26" t="s">
        <v>2117</v>
      </c>
      <c r="D220" s="23">
        <v>710610.33</v>
      </c>
      <c r="E220" s="21">
        <v>-1.5695781115421623E-2</v>
      </c>
      <c r="F220" s="23">
        <f t="shared" si="18"/>
        <v>745712.45656160067</v>
      </c>
      <c r="G220" s="23">
        <v>733457.75</v>
      </c>
      <c r="H220" s="23">
        <f t="shared" si="19"/>
        <v>12254.706561600673</v>
      </c>
      <c r="I220" s="23">
        <f t="shared" si="20"/>
        <v>-60870.774023471124</v>
      </c>
      <c r="J220" s="23">
        <f t="shared" si="21"/>
        <v>-48616.067461870451</v>
      </c>
      <c r="K220" s="23">
        <f t="shared" si="22"/>
        <v>25661.468912249566</v>
      </c>
      <c r="L220" s="23"/>
      <c r="M220" s="22">
        <f t="shared" si="23"/>
        <v>7.8182382673339795E-4</v>
      </c>
      <c r="N220" s="27">
        <v>926</v>
      </c>
      <c r="O220" s="1" t="s">
        <v>851</v>
      </c>
    </row>
    <row r="221" spans="1:15" ht="11.5">
      <c r="A221" s="24">
        <v>3</v>
      </c>
      <c r="B221" s="25">
        <v>691</v>
      </c>
      <c r="C221" s="26" t="s">
        <v>2118</v>
      </c>
      <c r="D221" s="23">
        <v>518516.29</v>
      </c>
      <c r="E221" s="21">
        <v>-1.8651672108046879E-4</v>
      </c>
      <c r="F221" s="23">
        <f t="shared" si="18"/>
        <v>544129.51804839005</v>
      </c>
      <c r="G221" s="23">
        <v>541601.93000000005</v>
      </c>
      <c r="H221" s="23">
        <f t="shared" si="19"/>
        <v>2527.5880483899964</v>
      </c>
      <c r="I221" s="23">
        <f t="shared" si="20"/>
        <v>-44416.027439509104</v>
      </c>
      <c r="J221" s="23">
        <f t="shared" si="21"/>
        <v>-41888.439391119107</v>
      </c>
      <c r="K221" s="23">
        <f t="shared" si="22"/>
        <v>18724.593626903763</v>
      </c>
      <c r="L221" s="23"/>
      <c r="M221" s="22">
        <f t="shared" si="23"/>
        <v>5.7047916833886209E-4</v>
      </c>
      <c r="N221" s="27">
        <v>927</v>
      </c>
      <c r="O221" s="1" t="s">
        <v>853</v>
      </c>
    </row>
    <row r="222" spans="1:15" ht="11.5">
      <c r="A222" s="24">
        <v>3</v>
      </c>
      <c r="B222" s="25">
        <v>694</v>
      </c>
      <c r="C222" s="26" t="s">
        <v>2119</v>
      </c>
      <c r="D222" s="23">
        <v>4630520.08</v>
      </c>
      <c r="E222" s="21">
        <v>-1.5573418545591973E-2</v>
      </c>
      <c r="F222" s="23">
        <f t="shared" si="18"/>
        <v>4859254.5847379118</v>
      </c>
      <c r="G222" s="23">
        <v>4859250.79</v>
      </c>
      <c r="H222" s="23">
        <f t="shared" si="19"/>
        <v>3.7947379117831588</v>
      </c>
      <c r="I222" s="23">
        <f t="shared" si="20"/>
        <v>-396649.65382761246</v>
      </c>
      <c r="J222" s="23">
        <f t="shared" si="21"/>
        <v>-396645.85908970068</v>
      </c>
      <c r="K222" s="23">
        <f t="shared" si="22"/>
        <v>167216.74603360661</v>
      </c>
      <c r="L222" s="23"/>
      <c r="M222" s="22">
        <f t="shared" si="23"/>
        <v>5.0945655809864748E-3</v>
      </c>
      <c r="N222" s="27">
        <v>934</v>
      </c>
      <c r="O222" s="1" t="s">
        <v>855</v>
      </c>
    </row>
    <row r="223" spans="1:15" ht="11.5">
      <c r="A223" s="24">
        <v>3</v>
      </c>
      <c r="B223" s="25">
        <v>697</v>
      </c>
      <c r="C223" s="26" t="s">
        <v>2120</v>
      </c>
      <c r="D223" s="23">
        <v>243111.66</v>
      </c>
      <c r="E223" s="21">
        <v>3.9710083928116658E-3</v>
      </c>
      <c r="F223" s="23">
        <f t="shared" si="18"/>
        <v>255120.68364861605</v>
      </c>
      <c r="G223" s="23">
        <v>243156.39</v>
      </c>
      <c r="H223" s="23">
        <f t="shared" si="19"/>
        <v>11964.293648616032</v>
      </c>
      <c r="I223" s="23">
        <f t="shared" si="20"/>
        <v>-20824.908242370955</v>
      </c>
      <c r="J223" s="23">
        <f t="shared" si="21"/>
        <v>-8860.6145937549227</v>
      </c>
      <c r="K223" s="23">
        <f t="shared" si="22"/>
        <v>8779.2170222115783</v>
      </c>
      <c r="L223" s="23"/>
      <c r="M223" s="22">
        <f t="shared" si="23"/>
        <v>2.6747498638910692E-4</v>
      </c>
      <c r="N223" s="27">
        <v>940</v>
      </c>
      <c r="O223" s="1" t="s">
        <v>857</v>
      </c>
    </row>
    <row r="224" spans="1:15" ht="11.5">
      <c r="A224" s="24">
        <v>3</v>
      </c>
      <c r="B224" s="25">
        <v>698</v>
      </c>
      <c r="C224" s="26" t="s">
        <v>2121</v>
      </c>
      <c r="D224" s="23">
        <v>9013702.1899999995</v>
      </c>
      <c r="E224" s="21">
        <v>-6.7616335220627311E-3</v>
      </c>
      <c r="F224" s="23">
        <f t="shared" si="18"/>
        <v>9458953.4081492741</v>
      </c>
      <c r="G224" s="23">
        <v>9482021.0800000001</v>
      </c>
      <c r="H224" s="23">
        <f t="shared" si="19"/>
        <v>-23067.671850726008</v>
      </c>
      <c r="I224" s="23">
        <f t="shared" si="20"/>
        <v>-772112.37433370377</v>
      </c>
      <c r="J224" s="23">
        <f t="shared" si="21"/>
        <v>-795180.04618442978</v>
      </c>
      <c r="K224" s="23">
        <f t="shared" si="22"/>
        <v>325501.65508142952</v>
      </c>
      <c r="L224" s="23"/>
      <c r="M224" s="22">
        <f t="shared" si="23"/>
        <v>9.9170063278154284E-3</v>
      </c>
      <c r="N224" s="27">
        <v>946</v>
      </c>
      <c r="O224" s="1" t="s">
        <v>859</v>
      </c>
    </row>
    <row r="225" spans="1:15" ht="11.5">
      <c r="A225" s="24">
        <v>3</v>
      </c>
      <c r="B225" s="25">
        <v>700</v>
      </c>
      <c r="C225" s="26" t="s">
        <v>2122</v>
      </c>
      <c r="D225" s="23">
        <v>1106903.6100000001</v>
      </c>
      <c r="E225" s="21">
        <v>-2.8995568009511058E-2</v>
      </c>
      <c r="F225" s="23">
        <f t="shared" si="18"/>
        <v>1161581.4959937383</v>
      </c>
      <c r="G225" s="23">
        <v>1160406.43</v>
      </c>
      <c r="H225" s="23">
        <f t="shared" si="19"/>
        <v>1175.0659937383607</v>
      </c>
      <c r="I225" s="23">
        <f t="shared" si="20"/>
        <v>-94817.196803309096</v>
      </c>
      <c r="J225" s="23">
        <f t="shared" si="21"/>
        <v>-93642.130809570735</v>
      </c>
      <c r="K225" s="23">
        <f t="shared" si="22"/>
        <v>39972.36090963077</v>
      </c>
      <c r="L225" s="23"/>
      <c r="M225" s="22">
        <f t="shared" si="23"/>
        <v>1.2178314607320904E-3</v>
      </c>
      <c r="N225" s="27">
        <v>948</v>
      </c>
      <c r="O225" s="1" t="s">
        <v>861</v>
      </c>
    </row>
    <row r="226" spans="1:15" ht="11.5">
      <c r="A226" s="24">
        <v>3</v>
      </c>
      <c r="B226" s="25">
        <v>702</v>
      </c>
      <c r="C226" s="26" t="s">
        <v>2123</v>
      </c>
      <c r="D226" s="23">
        <v>831789.41</v>
      </c>
      <c r="E226" s="21">
        <v>-2.4933476476203021E-2</v>
      </c>
      <c r="F226" s="23">
        <f t="shared" si="18"/>
        <v>872877.4380088516</v>
      </c>
      <c r="G226" s="23">
        <v>871891.04</v>
      </c>
      <c r="H226" s="23">
        <f t="shared" si="19"/>
        <v>986.39800885156728</v>
      </c>
      <c r="I226" s="23">
        <f t="shared" si="20"/>
        <v>-71250.955796303126</v>
      </c>
      <c r="J226" s="23">
        <f t="shared" si="21"/>
        <v>-70264.557787451558</v>
      </c>
      <c r="K226" s="23">
        <f t="shared" si="22"/>
        <v>30037.472275773715</v>
      </c>
      <c r="L226" s="23"/>
      <c r="M226" s="22">
        <f t="shared" si="23"/>
        <v>9.1514681409502645E-4</v>
      </c>
      <c r="N226" s="27">
        <v>952</v>
      </c>
      <c r="O226" s="1" t="s">
        <v>863</v>
      </c>
    </row>
    <row r="227" spans="1:15" ht="11.5">
      <c r="A227" s="24">
        <v>3</v>
      </c>
      <c r="B227" s="25">
        <v>704</v>
      </c>
      <c r="C227" s="26" t="s">
        <v>2124</v>
      </c>
      <c r="D227" s="23">
        <v>1241523.45</v>
      </c>
      <c r="E227" s="21">
        <v>2.5830960264413626E-2</v>
      </c>
      <c r="F227" s="23">
        <f t="shared" si="18"/>
        <v>1302851.1727071765</v>
      </c>
      <c r="G227" s="23">
        <v>1278455.73</v>
      </c>
      <c r="H227" s="23">
        <f t="shared" si="19"/>
        <v>24395.442707176553</v>
      </c>
      <c r="I227" s="23">
        <f t="shared" si="20"/>
        <v>-106348.71205684592</v>
      </c>
      <c r="J227" s="23">
        <f t="shared" si="21"/>
        <v>-81953.269349669368</v>
      </c>
      <c r="K227" s="23">
        <f t="shared" si="22"/>
        <v>44833.73527092384</v>
      </c>
      <c r="L227" s="23"/>
      <c r="M227" s="22">
        <f t="shared" si="23"/>
        <v>1.3659421678520359E-3</v>
      </c>
      <c r="N227" s="27">
        <v>954</v>
      </c>
      <c r="O227" s="1" t="s">
        <v>865</v>
      </c>
    </row>
    <row r="228" spans="1:15" ht="11.5">
      <c r="A228" s="24">
        <v>3</v>
      </c>
      <c r="B228" s="25">
        <v>707</v>
      </c>
      <c r="C228" s="26" t="s">
        <v>2244</v>
      </c>
      <c r="D228" s="23">
        <v>322685.42</v>
      </c>
      <c r="E228" s="21">
        <v>-3.4856475596602786E-2</v>
      </c>
      <c r="F228" s="23">
        <f t="shared" si="18"/>
        <v>338625.16077526187</v>
      </c>
      <c r="G228" s="23">
        <v>336802.48</v>
      </c>
      <c r="H228" s="23">
        <f t="shared" si="19"/>
        <v>1822.6807752618915</v>
      </c>
      <c r="I228" s="23">
        <f t="shared" si="20"/>
        <v>-27641.184559600861</v>
      </c>
      <c r="J228" s="23">
        <f t="shared" si="21"/>
        <v>-25818.503784338969</v>
      </c>
      <c r="K228" s="23">
        <f t="shared" si="22"/>
        <v>11652.774416839951</v>
      </c>
      <c r="L228" s="23"/>
      <c r="M228" s="22">
        <f t="shared" si="23"/>
        <v>3.5502319519542275E-4</v>
      </c>
      <c r="N228" s="27">
        <v>959</v>
      </c>
      <c r="O228" s="1" t="s">
        <v>2245</v>
      </c>
    </row>
    <row r="229" spans="1:15" ht="11.5">
      <c r="A229" s="24">
        <v>3</v>
      </c>
      <c r="B229" s="25">
        <v>729</v>
      </c>
      <c r="C229" s="26" t="s">
        <v>2125</v>
      </c>
      <c r="D229" s="23">
        <v>2087329.35</v>
      </c>
      <c r="E229" s="21">
        <v>-1.1760542279556696E-2</v>
      </c>
      <c r="F229" s="23">
        <f t="shared" si="18"/>
        <v>2190437.4754045997</v>
      </c>
      <c r="G229" s="23">
        <v>2154246.15</v>
      </c>
      <c r="H229" s="23">
        <f t="shared" si="19"/>
        <v>36191.325404599775</v>
      </c>
      <c r="I229" s="23">
        <f t="shared" si="20"/>
        <v>-178800.31827908958</v>
      </c>
      <c r="J229" s="23">
        <f t="shared" si="21"/>
        <v>-142608.99287448981</v>
      </c>
      <c r="K229" s="23">
        <f t="shared" si="22"/>
        <v>75377.369232236044</v>
      </c>
      <c r="L229" s="23"/>
      <c r="M229" s="22">
        <f t="shared" si="23"/>
        <v>2.2965101282301039E-3</v>
      </c>
      <c r="N229" s="27">
        <v>967</v>
      </c>
      <c r="O229" s="1" t="s">
        <v>867</v>
      </c>
    </row>
    <row r="230" spans="1:15" ht="11.5">
      <c r="A230" s="24">
        <v>3</v>
      </c>
      <c r="B230" s="25">
        <v>732</v>
      </c>
      <c r="C230" s="26" t="s">
        <v>2126</v>
      </c>
      <c r="D230" s="23">
        <v>589270.32999999996</v>
      </c>
      <c r="E230" s="21">
        <v>-3.1910926457948116E-2</v>
      </c>
      <c r="F230" s="23">
        <f t="shared" si="18"/>
        <v>618378.60612463253</v>
      </c>
      <c r="G230" s="23">
        <v>619979.4</v>
      </c>
      <c r="H230" s="23">
        <f t="shared" si="19"/>
        <v>-1600.7938753674971</v>
      </c>
      <c r="I230" s="23">
        <f t="shared" si="20"/>
        <v>-50476.807867634372</v>
      </c>
      <c r="J230" s="23">
        <f t="shared" si="21"/>
        <v>-52077.601743001869</v>
      </c>
      <c r="K230" s="23">
        <f t="shared" si="22"/>
        <v>21279.654426366196</v>
      </c>
      <c r="L230" s="23"/>
      <c r="M230" s="22">
        <f t="shared" si="23"/>
        <v>6.4832379284586569E-4</v>
      </c>
      <c r="N230" s="27">
        <v>972</v>
      </c>
      <c r="O230" s="1" t="s">
        <v>869</v>
      </c>
    </row>
    <row r="231" spans="1:15" ht="11.5">
      <c r="A231" s="24">
        <v>3</v>
      </c>
      <c r="B231" s="25">
        <v>734</v>
      </c>
      <c r="C231" s="26" t="s">
        <v>2127</v>
      </c>
      <c r="D231" s="23">
        <v>8583352.0399999991</v>
      </c>
      <c r="E231" s="21">
        <v>-1.3990365253316341E-2</v>
      </c>
      <c r="F231" s="23">
        <f t="shared" si="18"/>
        <v>9007345.1863293722</v>
      </c>
      <c r="G231" s="23">
        <v>8998237.8399999999</v>
      </c>
      <c r="H231" s="23">
        <f t="shared" si="19"/>
        <v>9107.3463293723762</v>
      </c>
      <c r="I231" s="23">
        <f t="shared" si="20"/>
        <v>-735248.64519031101</v>
      </c>
      <c r="J231" s="23">
        <f t="shared" si="21"/>
        <v>-726141.29886093864</v>
      </c>
      <c r="K231" s="23">
        <f t="shared" si="22"/>
        <v>309960.90577145689</v>
      </c>
      <c r="L231" s="23"/>
      <c r="M231" s="22">
        <f t="shared" si="23"/>
        <v>9.4435288298056648E-3</v>
      </c>
      <c r="N231" s="27">
        <v>2202</v>
      </c>
      <c r="O231" s="1" t="s">
        <v>871</v>
      </c>
    </row>
    <row r="232" spans="1:15" ht="11.5">
      <c r="A232" s="24">
        <v>3</v>
      </c>
      <c r="B232" s="25">
        <v>736</v>
      </c>
      <c r="C232" s="26" t="s">
        <v>2128</v>
      </c>
      <c r="D232" s="23">
        <v>443122.36</v>
      </c>
      <c r="E232" s="21">
        <v>-6.4883730253076002E-3</v>
      </c>
      <c r="F232" s="23">
        <f t="shared" si="18"/>
        <v>465011.34262004611</v>
      </c>
      <c r="G232" s="23">
        <v>464671.14</v>
      </c>
      <c r="H232" s="23">
        <f t="shared" si="19"/>
        <v>340.20262004609685</v>
      </c>
      <c r="I232" s="23">
        <f t="shared" si="20"/>
        <v>-37957.794731617847</v>
      </c>
      <c r="J232" s="23">
        <f t="shared" si="21"/>
        <v>-37617.59211157175</v>
      </c>
      <c r="K232" s="23">
        <f t="shared" si="22"/>
        <v>16001.97771606087</v>
      </c>
      <c r="L232" s="23"/>
      <c r="M232" s="22">
        <f t="shared" si="23"/>
        <v>4.8752966932852555E-4</v>
      </c>
      <c r="N232" s="27">
        <v>978</v>
      </c>
      <c r="O232" s="1" t="s">
        <v>873</v>
      </c>
    </row>
    <row r="233" spans="1:15" ht="11.5">
      <c r="A233" s="24">
        <v>3</v>
      </c>
      <c r="B233" s="25">
        <v>790</v>
      </c>
      <c r="C233" s="26" t="s">
        <v>2129</v>
      </c>
      <c r="D233" s="23">
        <v>4541811.18</v>
      </c>
      <c r="E233" s="21">
        <v>-4.4335128950061496E-3</v>
      </c>
      <c r="F233" s="23">
        <f t="shared" si="18"/>
        <v>4766163.7177111432</v>
      </c>
      <c r="G233" s="23">
        <v>4709248.09</v>
      </c>
      <c r="H233" s="23">
        <f t="shared" si="19"/>
        <v>56915.627711143345</v>
      </c>
      <c r="I233" s="23">
        <f t="shared" si="20"/>
        <v>-389050.86279150314</v>
      </c>
      <c r="J233" s="23">
        <f t="shared" si="21"/>
        <v>-332135.23508035979</v>
      </c>
      <c r="K233" s="23">
        <f t="shared" si="22"/>
        <v>164013.30163730876</v>
      </c>
      <c r="L233" s="23"/>
      <c r="M233" s="22">
        <f t="shared" si="23"/>
        <v>4.9969667582064701E-3</v>
      </c>
      <c r="N233" s="27">
        <v>1185</v>
      </c>
      <c r="O233" s="1" t="s">
        <v>875</v>
      </c>
    </row>
    <row r="234" spans="1:15" ht="11.5">
      <c r="A234" s="24">
        <v>3</v>
      </c>
      <c r="B234" s="25">
        <v>738</v>
      </c>
      <c r="C234" s="26" t="s">
        <v>2130</v>
      </c>
      <c r="D234" s="23">
        <v>564879.19999999995</v>
      </c>
      <c r="E234" s="21">
        <v>1.332653284690913E-2</v>
      </c>
      <c r="F234" s="23">
        <f t="shared" si="18"/>
        <v>592782.62376589957</v>
      </c>
      <c r="G234" s="23">
        <v>584780.4</v>
      </c>
      <c r="H234" s="23">
        <f t="shared" si="19"/>
        <v>8002.2237658995437</v>
      </c>
      <c r="I234" s="23">
        <f t="shared" si="20"/>
        <v>-48387.467339180323</v>
      </c>
      <c r="J234" s="23">
        <f t="shared" si="21"/>
        <v>-40385.243573280779</v>
      </c>
      <c r="K234" s="23">
        <f t="shared" si="22"/>
        <v>20398.845074453679</v>
      </c>
      <c r="L234" s="23"/>
      <c r="M234" s="22">
        <f t="shared" si="23"/>
        <v>6.2148831665042139E-4</v>
      </c>
      <c r="N234" s="27">
        <v>982</v>
      </c>
      <c r="O234" s="1" t="s">
        <v>877</v>
      </c>
    </row>
    <row r="235" spans="1:15" ht="11.5">
      <c r="A235" s="24">
        <v>3</v>
      </c>
      <c r="B235" s="25">
        <v>739</v>
      </c>
      <c r="C235" s="26" t="s">
        <v>2131</v>
      </c>
      <c r="D235" s="23">
        <v>688859.02</v>
      </c>
      <c r="E235" s="21">
        <v>-2.7999155865324879E-2</v>
      </c>
      <c r="F235" s="23">
        <f t="shared" si="18"/>
        <v>722886.69379294966</v>
      </c>
      <c r="G235" s="23">
        <v>726421.35</v>
      </c>
      <c r="H235" s="23">
        <f t="shared" si="19"/>
        <v>-3534.6562070503132</v>
      </c>
      <c r="I235" s="23">
        <f t="shared" si="20"/>
        <v>-59007.56007930504</v>
      </c>
      <c r="J235" s="23">
        <f t="shared" si="21"/>
        <v>-62542.216286355353</v>
      </c>
      <c r="K235" s="23">
        <f t="shared" si="22"/>
        <v>24875.988400918268</v>
      </c>
      <c r="L235" s="23"/>
      <c r="M235" s="22">
        <f t="shared" si="23"/>
        <v>7.5789271891983103E-4</v>
      </c>
      <c r="N235" s="27">
        <v>986</v>
      </c>
      <c r="O235" s="1" t="s">
        <v>879</v>
      </c>
    </row>
    <row r="236" spans="1:15" ht="11.5">
      <c r="A236" s="24">
        <v>3</v>
      </c>
      <c r="B236" s="25">
        <v>740</v>
      </c>
      <c r="C236" s="26" t="s">
        <v>2132</v>
      </c>
      <c r="D236" s="23">
        <v>6427983.46</v>
      </c>
      <c r="E236" s="21">
        <v>-4.6094262530415812E-2</v>
      </c>
      <c r="F236" s="23">
        <f t="shared" si="18"/>
        <v>6745507.5367310494</v>
      </c>
      <c r="G236" s="23">
        <v>6678063.4500000002</v>
      </c>
      <c r="H236" s="23">
        <f t="shared" si="19"/>
        <v>67444.086731049232</v>
      </c>
      <c r="I236" s="23">
        <f t="shared" si="20"/>
        <v>-550620.09669950907</v>
      </c>
      <c r="J236" s="23">
        <f t="shared" si="21"/>
        <v>-483176.00996845984</v>
      </c>
      <c r="K236" s="23">
        <f t="shared" si="22"/>
        <v>232126.51260958228</v>
      </c>
      <c r="L236" s="23"/>
      <c r="M236" s="22">
        <f t="shared" si="23"/>
        <v>7.0721609505397824E-3</v>
      </c>
      <c r="N236" s="27">
        <v>987</v>
      </c>
      <c r="O236" s="1" t="s">
        <v>881</v>
      </c>
    </row>
    <row r="237" spans="1:15" ht="11.5">
      <c r="A237" s="24">
        <v>3</v>
      </c>
      <c r="B237" s="25">
        <v>743</v>
      </c>
      <c r="C237" s="26" t="s">
        <v>2133</v>
      </c>
      <c r="D237" s="23">
        <v>13228883.710000001</v>
      </c>
      <c r="E237" s="21">
        <v>-6.6589196043904102E-3</v>
      </c>
      <c r="F237" s="23">
        <f t="shared" si="18"/>
        <v>13882352.890861921</v>
      </c>
      <c r="G237" s="23">
        <v>13983715.279999999</v>
      </c>
      <c r="H237" s="23">
        <f t="shared" si="19"/>
        <v>-101362.38913807832</v>
      </c>
      <c r="I237" s="23">
        <f t="shared" si="20"/>
        <v>-1133184.1895602453</v>
      </c>
      <c r="J237" s="23">
        <f t="shared" si="21"/>
        <v>-1234546.5786983236</v>
      </c>
      <c r="K237" s="23">
        <f t="shared" si="22"/>
        <v>477719.74841391592</v>
      </c>
      <c r="L237" s="23"/>
      <c r="M237" s="22">
        <f t="shared" si="23"/>
        <v>1.4554610380577091E-2</v>
      </c>
      <c r="N237" s="27">
        <v>994</v>
      </c>
      <c r="O237" s="1" t="s">
        <v>883</v>
      </c>
    </row>
    <row r="238" spans="1:15" ht="11.5">
      <c r="A238" s="24">
        <v>3</v>
      </c>
      <c r="B238" s="25">
        <v>746</v>
      </c>
      <c r="C238" s="26" t="s">
        <v>2134</v>
      </c>
      <c r="D238" s="23">
        <v>869303.56</v>
      </c>
      <c r="E238" s="21">
        <v>-1.2966263806479441E-2</v>
      </c>
      <c r="F238" s="23">
        <f t="shared" si="18"/>
        <v>912244.6801826607</v>
      </c>
      <c r="G238" s="23">
        <v>911817.05</v>
      </c>
      <c r="H238" s="23">
        <f t="shared" si="19"/>
        <v>427.63018266065046</v>
      </c>
      <c r="I238" s="23">
        <f t="shared" si="20"/>
        <v>-74464.412244836043</v>
      </c>
      <c r="J238" s="23">
        <f t="shared" si="21"/>
        <v>-74036.782062175393</v>
      </c>
      <c r="K238" s="23">
        <f t="shared" si="22"/>
        <v>31392.178439409792</v>
      </c>
      <c r="L238" s="23"/>
      <c r="M238" s="22">
        <f t="shared" si="23"/>
        <v>9.564204278766481E-4</v>
      </c>
      <c r="N238" s="27">
        <v>997</v>
      </c>
      <c r="O238" s="1" t="s">
        <v>885</v>
      </c>
    </row>
    <row r="239" spans="1:15" ht="11.5">
      <c r="A239" s="24">
        <v>3</v>
      </c>
      <c r="B239" s="25">
        <v>747</v>
      </c>
      <c r="C239" s="26" t="s">
        <v>2135</v>
      </c>
      <c r="D239" s="23">
        <v>230719.29</v>
      </c>
      <c r="E239" s="21">
        <v>-9.3769424646400704E-3</v>
      </c>
      <c r="F239" s="23">
        <f t="shared" si="18"/>
        <v>242116.16586272873</v>
      </c>
      <c r="G239" s="23">
        <v>232080.43</v>
      </c>
      <c r="H239" s="23">
        <f t="shared" si="19"/>
        <v>10035.735862728732</v>
      </c>
      <c r="I239" s="23">
        <f t="shared" si="20"/>
        <v>-19763.379691434689</v>
      </c>
      <c r="J239" s="23">
        <f t="shared" si="21"/>
        <v>-9727.6438287059573</v>
      </c>
      <c r="K239" s="23">
        <f t="shared" si="22"/>
        <v>8331.7053493878884</v>
      </c>
      <c r="L239" s="23"/>
      <c r="M239" s="22">
        <f t="shared" si="23"/>
        <v>2.5384072056623864E-4</v>
      </c>
      <c r="N239" s="27">
        <v>1001</v>
      </c>
      <c r="O239" s="1" t="s">
        <v>887</v>
      </c>
    </row>
    <row r="240" spans="1:15" ht="11.5">
      <c r="A240" s="24">
        <v>3</v>
      </c>
      <c r="B240" s="25">
        <v>791</v>
      </c>
      <c r="C240" s="26" t="s">
        <v>2136</v>
      </c>
      <c r="D240" s="23">
        <v>1205209.3600000001</v>
      </c>
      <c r="E240" s="21">
        <v>-7.8716932870189701E-3</v>
      </c>
      <c r="F240" s="23">
        <f t="shared" si="18"/>
        <v>1264743.2700797282</v>
      </c>
      <c r="G240" s="23">
        <v>1248581.68</v>
      </c>
      <c r="H240" s="23">
        <f t="shared" si="19"/>
        <v>16161.590079728281</v>
      </c>
      <c r="I240" s="23">
        <f t="shared" si="20"/>
        <v>-103238.05256747713</v>
      </c>
      <c r="J240" s="23">
        <f t="shared" si="21"/>
        <v>-87076.462487748853</v>
      </c>
      <c r="K240" s="23">
        <f t="shared" si="22"/>
        <v>43522.365519781008</v>
      </c>
      <c r="L240" s="23"/>
      <c r="M240" s="22">
        <f t="shared" si="23"/>
        <v>1.3259888775471497E-3</v>
      </c>
      <c r="N240" s="27">
        <v>1942</v>
      </c>
      <c r="O240" s="1" t="s">
        <v>889</v>
      </c>
    </row>
    <row r="241" spans="1:15" ht="11.5">
      <c r="A241" s="24">
        <v>3</v>
      </c>
      <c r="B241" s="25">
        <v>749</v>
      </c>
      <c r="C241" s="26" t="s">
        <v>2137</v>
      </c>
      <c r="D241" s="23">
        <v>3264580.1</v>
      </c>
      <c r="E241" s="21">
        <v>-1.9508363414679165E-3</v>
      </c>
      <c r="F241" s="23">
        <f t="shared" si="18"/>
        <v>3425841.0597733874</v>
      </c>
      <c r="G241" s="23">
        <v>3421794.05</v>
      </c>
      <c r="H241" s="23">
        <f t="shared" si="19"/>
        <v>4047.0097733875737</v>
      </c>
      <c r="I241" s="23">
        <f t="shared" si="20"/>
        <v>-279643.44051770371</v>
      </c>
      <c r="J241" s="23">
        <f t="shared" si="21"/>
        <v>-275596.43074431614</v>
      </c>
      <c r="K241" s="23">
        <f t="shared" si="22"/>
        <v>117890.09702082236</v>
      </c>
      <c r="L241" s="23"/>
      <c r="M241" s="22">
        <f t="shared" si="23"/>
        <v>3.5917385361674934E-3</v>
      </c>
      <c r="N241" s="27">
        <v>1006</v>
      </c>
      <c r="O241" s="1" t="s">
        <v>891</v>
      </c>
    </row>
    <row r="242" spans="1:15" ht="11.5">
      <c r="A242" s="24">
        <v>3</v>
      </c>
      <c r="B242" s="25">
        <v>751</v>
      </c>
      <c r="C242" s="26" t="s">
        <v>2138</v>
      </c>
      <c r="D242" s="23">
        <v>613601.13</v>
      </c>
      <c r="E242" s="21">
        <v>7.3744744220771125E-2</v>
      </c>
      <c r="F242" s="23">
        <f t="shared" si="18"/>
        <v>643911.27835317864</v>
      </c>
      <c r="G242" s="23">
        <v>641116.17000000004</v>
      </c>
      <c r="H242" s="23">
        <f t="shared" si="19"/>
        <v>2795.1083531785989</v>
      </c>
      <c r="I242" s="23">
        <f t="shared" si="20"/>
        <v>-52560.980537359384</v>
      </c>
      <c r="J242" s="23">
        <f t="shared" si="21"/>
        <v>-49765.872184180786</v>
      </c>
      <c r="K242" s="23">
        <f t="shared" si="22"/>
        <v>22158.285149072071</v>
      </c>
      <c r="L242" s="23"/>
      <c r="M242" s="22">
        <f t="shared" si="23"/>
        <v>6.7509289309731428E-4</v>
      </c>
      <c r="N242" s="27">
        <v>1011</v>
      </c>
      <c r="O242" s="1" t="s">
        <v>893</v>
      </c>
    </row>
    <row r="243" spans="1:15" ht="11.5">
      <c r="A243" s="24">
        <v>3</v>
      </c>
      <c r="B243" s="25">
        <v>753</v>
      </c>
      <c r="C243" s="26" t="s">
        <v>2139</v>
      </c>
      <c r="D243" s="23">
        <v>3848339.49</v>
      </c>
      <c r="E243" s="21">
        <v>1.9189264777735925E-2</v>
      </c>
      <c r="F243" s="23">
        <f t="shared" si="18"/>
        <v>4038436.5011565732</v>
      </c>
      <c r="G243" s="23">
        <v>3969920.29</v>
      </c>
      <c r="H243" s="23">
        <f t="shared" si="19"/>
        <v>68516.211156573147</v>
      </c>
      <c r="I243" s="23">
        <f t="shared" si="20"/>
        <v>-329648.18209353939</v>
      </c>
      <c r="J243" s="23">
        <f t="shared" si="21"/>
        <v>-261131.97093696625</v>
      </c>
      <c r="K243" s="23">
        <f t="shared" si="22"/>
        <v>138970.74109015183</v>
      </c>
      <c r="L243" s="23"/>
      <c r="M243" s="22">
        <f t="shared" si="23"/>
        <v>4.2339991126234449E-3</v>
      </c>
      <c r="N243" s="27">
        <v>1013</v>
      </c>
      <c r="O243" s="1" t="s">
        <v>895</v>
      </c>
    </row>
    <row r="244" spans="1:15" ht="11.5">
      <c r="A244" s="24">
        <v>3</v>
      </c>
      <c r="B244" s="25">
        <v>755</v>
      </c>
      <c r="C244" s="26" t="s">
        <v>2140</v>
      </c>
      <c r="D244" s="23">
        <v>1155973.99</v>
      </c>
      <c r="E244" s="21">
        <v>-1.6530620552939104E-2</v>
      </c>
      <c r="F244" s="23">
        <f t="shared" si="18"/>
        <v>1213075.8130186698</v>
      </c>
      <c r="G244" s="23">
        <v>1215400.79</v>
      </c>
      <c r="H244" s="23">
        <f t="shared" si="19"/>
        <v>-2324.9769813301973</v>
      </c>
      <c r="I244" s="23">
        <f t="shared" si="20"/>
        <v>-99020.558176096703</v>
      </c>
      <c r="J244" s="23">
        <f t="shared" si="21"/>
        <v>-101345.5351574269</v>
      </c>
      <c r="K244" s="23">
        <f t="shared" si="22"/>
        <v>41744.384165867799</v>
      </c>
      <c r="L244" s="23"/>
      <c r="M244" s="22">
        <f t="shared" si="23"/>
        <v>1.2718194069400522E-3</v>
      </c>
      <c r="N244" s="27">
        <v>1017</v>
      </c>
      <c r="O244" s="1" t="s">
        <v>897</v>
      </c>
    </row>
    <row r="245" spans="1:15" ht="11.5">
      <c r="A245" s="24">
        <v>3</v>
      </c>
      <c r="B245" s="25">
        <v>758</v>
      </c>
      <c r="C245" s="26" t="s">
        <v>2141</v>
      </c>
      <c r="D245" s="23">
        <v>1489591.27</v>
      </c>
      <c r="E245" s="21">
        <v>-1.4194745725146589E-2</v>
      </c>
      <c r="F245" s="23">
        <f t="shared" si="18"/>
        <v>1563172.8365451917</v>
      </c>
      <c r="G245" s="23">
        <v>1568406.77</v>
      </c>
      <c r="H245" s="23">
        <f t="shared" si="19"/>
        <v>-5233.9334548083134</v>
      </c>
      <c r="I245" s="23">
        <f t="shared" si="20"/>
        <v>-127598.16421962986</v>
      </c>
      <c r="J245" s="23">
        <f t="shared" si="21"/>
        <v>-132832.09767443818</v>
      </c>
      <c r="K245" s="23">
        <f t="shared" si="22"/>
        <v>53791.928506110169</v>
      </c>
      <c r="L245" s="23"/>
      <c r="M245" s="22">
        <f t="shared" si="23"/>
        <v>1.6388699936012222E-3</v>
      </c>
      <c r="N245" s="27">
        <v>1020</v>
      </c>
      <c r="O245" s="1" t="s">
        <v>899</v>
      </c>
    </row>
    <row r="246" spans="1:15" ht="11.5">
      <c r="A246" s="24">
        <v>3</v>
      </c>
      <c r="B246" s="25">
        <v>759</v>
      </c>
      <c r="C246" s="26" t="s">
        <v>2142</v>
      </c>
      <c r="D246" s="23">
        <v>370864.17</v>
      </c>
      <c r="E246" s="21">
        <v>1.3769250421934215E-3</v>
      </c>
      <c r="F246" s="23">
        <f t="shared" si="18"/>
        <v>389183.80381745804</v>
      </c>
      <c r="G246" s="23">
        <v>380039.43</v>
      </c>
      <c r="H246" s="23">
        <f t="shared" si="19"/>
        <v>9144.3738174580503</v>
      </c>
      <c r="I246" s="23">
        <f t="shared" si="20"/>
        <v>-31768.169040650144</v>
      </c>
      <c r="J246" s="23">
        <f t="shared" si="21"/>
        <v>-22623.795223192094</v>
      </c>
      <c r="K246" s="23">
        <f t="shared" si="22"/>
        <v>13392.599245105597</v>
      </c>
      <c r="L246" s="23"/>
      <c r="M246" s="22">
        <f t="shared" si="23"/>
        <v>4.0803015710129837E-4</v>
      </c>
      <c r="N246" s="27">
        <v>1021</v>
      </c>
      <c r="O246" s="1" t="s">
        <v>901</v>
      </c>
    </row>
    <row r="247" spans="1:15" ht="11.5">
      <c r="A247" s="24">
        <v>3</v>
      </c>
      <c r="B247" s="25">
        <v>761</v>
      </c>
      <c r="C247" s="26" t="s">
        <v>2143</v>
      </c>
      <c r="D247" s="23">
        <v>1642557.26</v>
      </c>
      <c r="E247" s="21">
        <v>3.5997026271246948E-3</v>
      </c>
      <c r="F247" s="23">
        <f t="shared" si="18"/>
        <v>1723694.9108208038</v>
      </c>
      <c r="G247" s="23">
        <v>1694844.44</v>
      </c>
      <c r="H247" s="23">
        <f t="shared" si="19"/>
        <v>28850.470820803894</v>
      </c>
      <c r="I247" s="23">
        <f t="shared" si="20"/>
        <v>-140701.20792371806</v>
      </c>
      <c r="J247" s="23">
        <f t="shared" si="21"/>
        <v>-111850.73710291417</v>
      </c>
      <c r="K247" s="23">
        <f t="shared" si="22"/>
        <v>59315.816678431664</v>
      </c>
      <c r="L247" s="23"/>
      <c r="M247" s="22">
        <f t="shared" si="23"/>
        <v>1.807165401946697E-3</v>
      </c>
      <c r="N247" s="27">
        <v>1027</v>
      </c>
      <c r="O247" s="1" t="s">
        <v>1221</v>
      </c>
    </row>
    <row r="248" spans="1:15" ht="11.5">
      <c r="A248" s="24">
        <v>3</v>
      </c>
      <c r="B248" s="25">
        <v>765</v>
      </c>
      <c r="C248" s="26" t="s">
        <v>2144</v>
      </c>
      <c r="D248" s="23">
        <v>1979945.78</v>
      </c>
      <c r="E248" s="21">
        <v>5.9821758550420634E-3</v>
      </c>
      <c r="F248" s="23">
        <f t="shared" si="18"/>
        <v>2077749.4628632469</v>
      </c>
      <c r="G248" s="23">
        <v>2034136.8</v>
      </c>
      <c r="H248" s="23">
        <f t="shared" si="19"/>
        <v>43612.662863246864</v>
      </c>
      <c r="I248" s="23">
        <f t="shared" si="20"/>
        <v>-169601.85781862371</v>
      </c>
      <c r="J248" s="23">
        <f t="shared" si="21"/>
        <v>-125989.19495537685</v>
      </c>
      <c r="K248" s="23">
        <f t="shared" si="22"/>
        <v>71499.54755288981</v>
      </c>
      <c r="L248" s="23"/>
      <c r="M248" s="22">
        <f t="shared" si="23"/>
        <v>2.1783651617395465E-3</v>
      </c>
      <c r="N248" s="27">
        <v>1031</v>
      </c>
      <c r="O248" s="1" t="s">
        <v>903</v>
      </c>
    </row>
    <row r="249" spans="1:15" ht="11.5">
      <c r="A249" s="24">
        <v>3</v>
      </c>
      <c r="B249" s="25">
        <v>768</v>
      </c>
      <c r="C249" s="26" t="s">
        <v>2145</v>
      </c>
      <c r="D249" s="23">
        <v>482678.87</v>
      </c>
      <c r="E249" s="21">
        <v>1.0350359085696452E-2</v>
      </c>
      <c r="F249" s="23">
        <f t="shared" si="18"/>
        <v>506521.83156143758</v>
      </c>
      <c r="G249" s="23">
        <v>487245.28</v>
      </c>
      <c r="H249" s="23">
        <f t="shared" si="19"/>
        <v>19276.551561437547</v>
      </c>
      <c r="I249" s="23">
        <f t="shared" si="20"/>
        <v>-41346.199430670255</v>
      </c>
      <c r="J249" s="23">
        <f t="shared" si="21"/>
        <v>-22069.647869232707</v>
      </c>
      <c r="K249" s="23">
        <f t="shared" si="22"/>
        <v>17430.43732154126</v>
      </c>
      <c r="L249" s="23"/>
      <c r="M249" s="22">
        <f t="shared" si="23"/>
        <v>5.3105031730505856E-4</v>
      </c>
      <c r="N249" s="27">
        <v>1038</v>
      </c>
      <c r="O249" s="1" t="s">
        <v>905</v>
      </c>
    </row>
    <row r="250" spans="1:15" ht="11.5">
      <c r="A250" s="24">
        <v>3</v>
      </c>
      <c r="B250" s="25">
        <v>941</v>
      </c>
      <c r="C250" s="26" t="s">
        <v>907</v>
      </c>
      <c r="D250" s="23">
        <v>373132.15</v>
      </c>
      <c r="E250" s="21">
        <v>1.7944701474629583E-2</v>
      </c>
      <c r="F250" s="23">
        <f t="shared" si="18"/>
        <v>391563.8155704994</v>
      </c>
      <c r="G250" s="23">
        <v>378993.67</v>
      </c>
      <c r="H250" s="23">
        <f t="shared" si="19"/>
        <v>12570.145570499415</v>
      </c>
      <c r="I250" s="23">
        <f t="shared" si="20"/>
        <v>-31962.443866446374</v>
      </c>
      <c r="J250" s="23">
        <f t="shared" si="21"/>
        <v>-19392.298295946959</v>
      </c>
      <c r="K250" s="23">
        <f t="shared" si="22"/>
        <v>13474.500247394157</v>
      </c>
      <c r="L250" s="23"/>
      <c r="M250" s="22">
        <f t="shared" si="23"/>
        <v>4.1052542170370686E-4</v>
      </c>
      <c r="N250" s="27">
        <v>1043</v>
      </c>
      <c r="O250" s="1" t="s">
        <v>907</v>
      </c>
    </row>
    <row r="251" spans="1:15" ht="11.5">
      <c r="A251" s="24">
        <v>3</v>
      </c>
      <c r="B251" s="25">
        <v>777</v>
      </c>
      <c r="C251" s="26" t="s">
        <v>2146</v>
      </c>
      <c r="D251" s="23">
        <v>1321477.3700000001</v>
      </c>
      <c r="E251" s="21">
        <v>-2.7446911693647848E-2</v>
      </c>
      <c r="F251" s="23">
        <f t="shared" si="18"/>
        <v>1386754.5886551684</v>
      </c>
      <c r="G251" s="23">
        <v>1390768.58</v>
      </c>
      <c r="H251" s="23">
        <f t="shared" si="19"/>
        <v>-4013.9913448316511</v>
      </c>
      <c r="I251" s="23">
        <f t="shared" si="20"/>
        <v>-113197.55282251659</v>
      </c>
      <c r="J251" s="23">
        <f t="shared" si="21"/>
        <v>-117211.54416734824</v>
      </c>
      <c r="K251" s="23">
        <f t="shared" si="22"/>
        <v>47721.020954615618</v>
      </c>
      <c r="L251" s="23"/>
      <c r="M251" s="22">
        <f t="shared" si="23"/>
        <v>1.4539086342229032E-3</v>
      </c>
      <c r="N251" s="27">
        <v>1057</v>
      </c>
      <c r="O251" s="1" t="s">
        <v>909</v>
      </c>
    </row>
    <row r="252" spans="1:15" ht="11.5">
      <c r="A252" s="24">
        <v>3</v>
      </c>
      <c r="B252" s="25">
        <v>778</v>
      </c>
      <c r="C252" s="26" t="s">
        <v>2147</v>
      </c>
      <c r="D252" s="23">
        <v>1077162.75</v>
      </c>
      <c r="E252" s="21">
        <v>-1.5525180185137853E-2</v>
      </c>
      <c r="F252" s="23">
        <f t="shared" si="18"/>
        <v>1130371.5222084506</v>
      </c>
      <c r="G252" s="23">
        <v>1132615.6399999999</v>
      </c>
      <c r="H252" s="23">
        <f t="shared" si="19"/>
        <v>-2244.1177915493026</v>
      </c>
      <c r="I252" s="23">
        <f t="shared" si="20"/>
        <v>-92269.599207417559</v>
      </c>
      <c r="J252" s="23">
        <f t="shared" si="21"/>
        <v>-94513.716998966862</v>
      </c>
      <c r="K252" s="23">
        <f t="shared" si="22"/>
        <v>38898.362795483503</v>
      </c>
      <c r="L252" s="23"/>
      <c r="M252" s="22">
        <f t="shared" si="23"/>
        <v>1.1851101337348566E-3</v>
      </c>
      <c r="N252" s="27">
        <v>1060</v>
      </c>
      <c r="O252" s="1" t="s">
        <v>911</v>
      </c>
    </row>
    <row r="253" spans="1:15" ht="11.5">
      <c r="A253" s="24">
        <v>3</v>
      </c>
      <c r="B253" s="25">
        <v>781</v>
      </c>
      <c r="C253" s="26" t="s">
        <v>2148</v>
      </c>
      <c r="D253" s="23">
        <v>641411.4</v>
      </c>
      <c r="E253" s="21">
        <v>5.7952156423310107E-3</v>
      </c>
      <c r="F253" s="23">
        <f t="shared" si="18"/>
        <v>673095.2964905753</v>
      </c>
      <c r="G253" s="23">
        <v>657331.66</v>
      </c>
      <c r="H253" s="23">
        <f t="shared" si="19"/>
        <v>15763.636490575271</v>
      </c>
      <c r="I253" s="23">
        <f t="shared" si="20"/>
        <v>-54943.204084126177</v>
      </c>
      <c r="J253" s="23">
        <f t="shared" si="21"/>
        <v>-39179.567593550906</v>
      </c>
      <c r="K253" s="23">
        <f t="shared" si="22"/>
        <v>23162.566045250809</v>
      </c>
      <c r="L253" s="23"/>
      <c r="M253" s="22">
        <f t="shared" si="23"/>
        <v>7.0569015688025003E-4</v>
      </c>
      <c r="N253" s="27">
        <v>1066</v>
      </c>
      <c r="O253" s="1" t="s">
        <v>913</v>
      </c>
    </row>
    <row r="254" spans="1:15" ht="11.5">
      <c r="A254" s="24">
        <v>3</v>
      </c>
      <c r="B254" s="25">
        <v>783</v>
      </c>
      <c r="C254" s="26" t="s">
        <v>915</v>
      </c>
      <c r="D254" s="23">
        <v>1541981.21</v>
      </c>
      <c r="E254" s="21">
        <v>-2.9720523841506273E-3</v>
      </c>
      <c r="F254" s="23">
        <f t="shared" si="18"/>
        <v>1618150.69038038</v>
      </c>
      <c r="G254" s="23">
        <v>1610602.62</v>
      </c>
      <c r="H254" s="23">
        <f t="shared" si="19"/>
        <v>7548.0703803799115</v>
      </c>
      <c r="I254" s="23">
        <f t="shared" si="20"/>
        <v>-132085.87860290264</v>
      </c>
      <c r="J254" s="23">
        <f t="shared" si="21"/>
        <v>-124537.80822252273</v>
      </c>
      <c r="K254" s="23">
        <f t="shared" si="22"/>
        <v>55683.827286451036</v>
      </c>
      <c r="L254" s="23"/>
      <c r="M254" s="22">
        <f t="shared" si="23"/>
        <v>1.6965101680314659E-3</v>
      </c>
      <c r="N254" s="27">
        <v>1068</v>
      </c>
      <c r="O254" s="1" t="s">
        <v>915</v>
      </c>
    </row>
    <row r="255" spans="1:15" ht="11.5">
      <c r="A255" s="24">
        <v>3</v>
      </c>
      <c r="B255" s="25">
        <v>908</v>
      </c>
      <c r="C255" s="26" t="s">
        <v>2149</v>
      </c>
      <c r="D255" s="23">
        <v>4155121.45</v>
      </c>
      <c r="E255" s="21">
        <v>-6.0906563065190929E-3</v>
      </c>
      <c r="F255" s="23">
        <f t="shared" si="18"/>
        <v>4360372.6162991477</v>
      </c>
      <c r="G255" s="23">
        <v>4356257.13</v>
      </c>
      <c r="H255" s="23">
        <f t="shared" si="19"/>
        <v>4115.4862991478294</v>
      </c>
      <c r="I255" s="23">
        <f t="shared" si="20"/>
        <v>-355927.07866071648</v>
      </c>
      <c r="J255" s="23">
        <f t="shared" si="21"/>
        <v>-351811.59236156865</v>
      </c>
      <c r="K255" s="23">
        <f t="shared" si="22"/>
        <v>150049.2118033189</v>
      </c>
      <c r="L255" s="23"/>
      <c r="M255" s="22">
        <f t="shared" si="23"/>
        <v>4.5715250896803394E-3</v>
      </c>
      <c r="N255" s="27">
        <v>1176</v>
      </c>
      <c r="O255" s="1" t="s">
        <v>917</v>
      </c>
    </row>
    <row r="256" spans="1:15" ht="11.5">
      <c r="A256" s="24">
        <v>3</v>
      </c>
      <c r="B256" s="25">
        <v>831</v>
      </c>
      <c r="C256" s="26" t="s">
        <v>2150</v>
      </c>
      <c r="D256" s="23">
        <v>972702.09</v>
      </c>
      <c r="E256" s="21">
        <v>2.97605980582745E-3</v>
      </c>
      <c r="F256" s="23">
        <f t="shared" si="18"/>
        <v>1020750.8030969705</v>
      </c>
      <c r="G256" s="23">
        <v>1014331.94</v>
      </c>
      <c r="H256" s="23">
        <f t="shared" si="19"/>
        <v>6418.8630969705991</v>
      </c>
      <c r="I256" s="23">
        <f t="shared" si="20"/>
        <v>-83321.514778075449</v>
      </c>
      <c r="J256" s="23">
        <f t="shared" si="21"/>
        <v>-76902.65168110485</v>
      </c>
      <c r="K256" s="23">
        <f t="shared" si="22"/>
        <v>35126.092866416926</v>
      </c>
      <c r="L256" s="23"/>
      <c r="M256" s="22">
        <f t="shared" si="23"/>
        <v>1.0701809953640473E-3</v>
      </c>
      <c r="N256" s="27">
        <v>1077</v>
      </c>
      <c r="O256" s="1" t="s">
        <v>919</v>
      </c>
    </row>
    <row r="257" spans="1:15" ht="11.5">
      <c r="A257" s="24">
        <v>3</v>
      </c>
      <c r="B257" s="25">
        <v>832</v>
      </c>
      <c r="C257" s="26" t="s">
        <v>2151</v>
      </c>
      <c r="D257" s="23">
        <v>694424.89</v>
      </c>
      <c r="E257" s="21">
        <v>-1.6759166905435694E-2</v>
      </c>
      <c r="F257" s="23">
        <f t="shared" si="18"/>
        <v>728727.50191996142</v>
      </c>
      <c r="G257" s="23">
        <v>734540.5</v>
      </c>
      <c r="H257" s="23">
        <f t="shared" si="19"/>
        <v>-5812.998080038582</v>
      </c>
      <c r="I257" s="23">
        <f t="shared" si="20"/>
        <v>-59484.331666644641</v>
      </c>
      <c r="J257" s="23">
        <f t="shared" si="21"/>
        <v>-65297.329746683223</v>
      </c>
      <c r="K257" s="23">
        <f t="shared" si="22"/>
        <v>25076.982383055598</v>
      </c>
      <c r="L257" s="23"/>
      <c r="M257" s="22">
        <f t="shared" si="23"/>
        <v>7.6401637009515327E-4</v>
      </c>
      <c r="N257" s="27">
        <v>1078</v>
      </c>
      <c r="O257" s="1" t="s">
        <v>921</v>
      </c>
    </row>
    <row r="258" spans="1:15" ht="11.5">
      <c r="A258" s="24">
        <v>3</v>
      </c>
      <c r="B258" s="25">
        <v>833</v>
      </c>
      <c r="C258" s="26" t="s">
        <v>2152</v>
      </c>
      <c r="D258" s="23">
        <v>318423.89</v>
      </c>
      <c r="E258" s="21">
        <v>3.7908545562902289E-3</v>
      </c>
      <c r="F258" s="23">
        <f t="shared" si="18"/>
        <v>334153.12332963262</v>
      </c>
      <c r="G258" s="23">
        <v>326607.11</v>
      </c>
      <c r="H258" s="23">
        <f t="shared" si="19"/>
        <v>7546.0133296326385</v>
      </c>
      <c r="I258" s="23">
        <f t="shared" si="20"/>
        <v>-27276.142540546276</v>
      </c>
      <c r="J258" s="23">
        <f t="shared" si="21"/>
        <v>-19730.129210913638</v>
      </c>
      <c r="K258" s="23">
        <f t="shared" si="22"/>
        <v>11498.88259315422</v>
      </c>
      <c r="L258" s="23"/>
      <c r="M258" s="22">
        <f t="shared" si="23"/>
        <v>3.5033459787044553E-4</v>
      </c>
      <c r="N258" s="27">
        <v>1082</v>
      </c>
      <c r="O258" s="1" t="s">
        <v>923</v>
      </c>
    </row>
    <row r="259" spans="1:15" ht="11.5">
      <c r="A259" s="24">
        <v>3</v>
      </c>
      <c r="B259" s="25">
        <v>834</v>
      </c>
      <c r="C259" s="26" t="s">
        <v>2153</v>
      </c>
      <c r="D259" s="23">
        <v>1314081.2</v>
      </c>
      <c r="E259" s="21">
        <v>5.1061591929505946E-3</v>
      </c>
      <c r="F259" s="23">
        <f t="shared" si="18"/>
        <v>1378993.0689206505</v>
      </c>
      <c r="G259" s="23">
        <v>1339747.5900000001</v>
      </c>
      <c r="H259" s="23">
        <f t="shared" si="19"/>
        <v>39245.478920650436</v>
      </c>
      <c r="I259" s="23">
        <f t="shared" si="20"/>
        <v>-112563.99801237306</v>
      </c>
      <c r="J259" s="23">
        <f t="shared" si="21"/>
        <v>-73318.519091722628</v>
      </c>
      <c r="K259" s="23">
        <f t="shared" si="22"/>
        <v>47453.931414100894</v>
      </c>
      <c r="L259" s="23"/>
      <c r="M259" s="22">
        <f t="shared" si="23"/>
        <v>1.4457712603508251E-3</v>
      </c>
      <c r="N259" s="27">
        <v>1084</v>
      </c>
      <c r="O259" s="1" t="s">
        <v>925</v>
      </c>
    </row>
    <row r="260" spans="1:15" ht="11.5">
      <c r="A260" s="24">
        <v>3</v>
      </c>
      <c r="B260" s="25">
        <v>837</v>
      </c>
      <c r="C260" s="26" t="s">
        <v>2154</v>
      </c>
      <c r="D260" s="23">
        <v>31073762.370000001</v>
      </c>
      <c r="E260" s="21">
        <v>-3.0296567138400048E-3</v>
      </c>
      <c r="F260" s="23">
        <f t="shared" si="18"/>
        <v>32608717.73640573</v>
      </c>
      <c r="G260" s="23">
        <v>32643201.82</v>
      </c>
      <c r="H260" s="23">
        <f t="shared" si="19"/>
        <v>-34484.083594270051</v>
      </c>
      <c r="I260" s="23">
        <f t="shared" si="20"/>
        <v>-2661773.8124962393</v>
      </c>
      <c r="J260" s="23">
        <f t="shared" si="21"/>
        <v>-2696257.8960905094</v>
      </c>
      <c r="K260" s="23">
        <f t="shared" si="22"/>
        <v>1122131.713233588</v>
      </c>
      <c r="L260" s="23"/>
      <c r="M260" s="22">
        <f t="shared" si="23"/>
        <v>3.4187805582727264E-2</v>
      </c>
      <c r="N260" s="27">
        <v>1090</v>
      </c>
      <c r="O260" s="1" t="s">
        <v>927</v>
      </c>
    </row>
    <row r="261" spans="1:15" ht="11.5">
      <c r="A261" s="24">
        <v>3</v>
      </c>
      <c r="B261" s="25">
        <v>845</v>
      </c>
      <c r="C261" s="26" t="s">
        <v>2155</v>
      </c>
      <c r="D261" s="23">
        <v>590353.36</v>
      </c>
      <c r="E261" s="21">
        <v>-1.5426520024119348E-2</v>
      </c>
      <c r="F261" s="23">
        <f t="shared" si="18"/>
        <v>619515.13472228171</v>
      </c>
      <c r="G261" s="23">
        <v>617616.85</v>
      </c>
      <c r="H261" s="23">
        <f t="shared" si="19"/>
        <v>1898.2847222817363</v>
      </c>
      <c r="I261" s="23">
        <f t="shared" si="20"/>
        <v>-50569.580054594611</v>
      </c>
      <c r="J261" s="23">
        <f t="shared" si="21"/>
        <v>-48671.295332312875</v>
      </c>
      <c r="K261" s="23">
        <f t="shared" si="22"/>
        <v>21318.764666539642</v>
      </c>
      <c r="L261" s="23"/>
      <c r="M261" s="22">
        <f t="shared" si="23"/>
        <v>6.4951535821343789E-4</v>
      </c>
      <c r="N261" s="27">
        <v>1103</v>
      </c>
      <c r="O261" s="1" t="s">
        <v>929</v>
      </c>
    </row>
    <row r="262" spans="1:15" ht="11.5">
      <c r="A262" s="24">
        <v>3</v>
      </c>
      <c r="B262" s="25">
        <v>844</v>
      </c>
      <c r="C262" s="26" t="s">
        <v>2156</v>
      </c>
      <c r="D262" s="23">
        <v>258231.07</v>
      </c>
      <c r="E262" s="21">
        <v>-9.4325429540768075E-3</v>
      </c>
      <c r="F262" s="23">
        <f t="shared" si="18"/>
        <v>270986.94944419217</v>
      </c>
      <c r="G262" s="23">
        <v>271867.98</v>
      </c>
      <c r="H262" s="23">
        <f t="shared" si="19"/>
        <v>-881.03055580781074</v>
      </c>
      <c r="I262" s="23">
        <f t="shared" si="20"/>
        <v>-22120.034629681159</v>
      </c>
      <c r="J262" s="23">
        <f t="shared" si="21"/>
        <v>-23001.065185488969</v>
      </c>
      <c r="K262" s="23">
        <f t="shared" si="22"/>
        <v>9325.207213047328</v>
      </c>
      <c r="L262" s="23"/>
      <c r="M262" s="22">
        <f t="shared" si="23"/>
        <v>2.8410958130718419E-4</v>
      </c>
      <c r="N262" s="27">
        <v>1104</v>
      </c>
      <c r="O262" s="1" t="s">
        <v>931</v>
      </c>
    </row>
    <row r="263" spans="1:15" ht="11.5">
      <c r="A263" s="24">
        <v>3</v>
      </c>
      <c r="B263" s="25">
        <v>846</v>
      </c>
      <c r="C263" s="26" t="s">
        <v>2157</v>
      </c>
      <c r="D263" s="23">
        <v>1029020.27</v>
      </c>
      <c r="E263" s="21">
        <v>0.17755511782036526</v>
      </c>
      <c r="F263" s="23">
        <f t="shared" si="18"/>
        <v>1079850.9408009616</v>
      </c>
      <c r="G263" s="23">
        <v>1055674.1100000001</v>
      </c>
      <c r="H263" s="23">
        <f t="shared" si="19"/>
        <v>24176.83080096147</v>
      </c>
      <c r="I263" s="23">
        <f t="shared" si="20"/>
        <v>-88145.721609114873</v>
      </c>
      <c r="J263" s="23">
        <f t="shared" si="21"/>
        <v>-63968.890808153403</v>
      </c>
      <c r="K263" s="23">
        <f t="shared" si="22"/>
        <v>37159.847744796585</v>
      </c>
      <c r="L263" s="23"/>
      <c r="M263" s="22">
        <f t="shared" si="23"/>
        <v>1.1321430766108261E-3</v>
      </c>
      <c r="N263" s="27">
        <v>1107</v>
      </c>
      <c r="O263" s="1" t="s">
        <v>933</v>
      </c>
    </row>
    <row r="264" spans="1:15" ht="11.5">
      <c r="A264" s="24">
        <v>3</v>
      </c>
      <c r="B264" s="25">
        <v>848</v>
      </c>
      <c r="C264" s="26" t="s">
        <v>2158</v>
      </c>
      <c r="D264" s="23">
        <v>738094.35</v>
      </c>
      <c r="E264" s="21">
        <v>-2.0829897389722914E-2</v>
      </c>
      <c r="F264" s="23">
        <f t="shared" si="18"/>
        <v>774554.10887812159</v>
      </c>
      <c r="G264" s="23">
        <v>778236.58</v>
      </c>
      <c r="H264" s="23">
        <f t="shared" si="19"/>
        <v>-3682.4711218783632</v>
      </c>
      <c r="I264" s="23">
        <f t="shared" si="20"/>
        <v>-63225.051044291467</v>
      </c>
      <c r="J264" s="23">
        <f t="shared" si="21"/>
        <v>-66907.522166169831</v>
      </c>
      <c r="K264" s="23">
        <f t="shared" si="22"/>
        <v>26653.968310356606</v>
      </c>
      <c r="L264" s="23"/>
      <c r="M264" s="22">
        <f t="shared" si="23"/>
        <v>8.1206214551834618E-4</v>
      </c>
      <c r="N264" s="27">
        <v>1111</v>
      </c>
      <c r="O264" s="1" t="s">
        <v>935</v>
      </c>
    </row>
    <row r="265" spans="1:15" ht="11.5">
      <c r="A265" s="24">
        <v>3</v>
      </c>
      <c r="B265" s="25">
        <v>849</v>
      </c>
      <c r="C265" s="26" t="s">
        <v>2159</v>
      </c>
      <c r="D265" s="23">
        <v>804949.76</v>
      </c>
      <c r="E265" s="21">
        <v>-3.3295454564560581E-2</v>
      </c>
      <c r="F265" s="23">
        <f t="shared" si="18"/>
        <v>844711.9857352355</v>
      </c>
      <c r="G265" s="23">
        <v>858858.11</v>
      </c>
      <c r="H265" s="23">
        <f t="shared" si="19"/>
        <v>-14146.124264764483</v>
      </c>
      <c r="I265" s="23">
        <f t="shared" si="20"/>
        <v>-68951.875412798065</v>
      </c>
      <c r="J265" s="23">
        <f t="shared" si="21"/>
        <v>-83097.999677562548</v>
      </c>
      <c r="K265" s="23">
        <f t="shared" si="22"/>
        <v>29068.242284294898</v>
      </c>
      <c r="L265" s="23"/>
      <c r="M265" s="22">
        <f t="shared" si="23"/>
        <v>8.8561744056173564E-4</v>
      </c>
      <c r="N265" s="27">
        <v>1114</v>
      </c>
      <c r="O265" s="1" t="s">
        <v>937</v>
      </c>
    </row>
    <row r="266" spans="1:15" ht="11.5">
      <c r="A266" s="24">
        <v>3</v>
      </c>
      <c r="B266" s="25">
        <v>850</v>
      </c>
      <c r="C266" s="26" t="s">
        <v>2160</v>
      </c>
      <c r="D266" s="23">
        <v>433678.94</v>
      </c>
      <c r="E266" s="21">
        <v>-1.8397042617353542E-2</v>
      </c>
      <c r="F266" s="23">
        <f t="shared" si="18"/>
        <v>455101.44456587208</v>
      </c>
      <c r="G266" s="23">
        <v>448340.02</v>
      </c>
      <c r="H266" s="23">
        <f t="shared" si="19"/>
        <v>6761.4245658720611</v>
      </c>
      <c r="I266" s="23">
        <f t="shared" si="20"/>
        <v>-37148.87279429008</v>
      </c>
      <c r="J266" s="23">
        <f t="shared" si="21"/>
        <v>-30387.448228418019</v>
      </c>
      <c r="K266" s="23">
        <f t="shared" si="22"/>
        <v>15660.958146650282</v>
      </c>
      <c r="L266" s="23"/>
      <c r="M266" s="22">
        <f t="shared" si="23"/>
        <v>4.7713988121237094E-4</v>
      </c>
      <c r="N266" s="27">
        <v>1119</v>
      </c>
      <c r="O266" s="1" t="s">
        <v>939</v>
      </c>
    </row>
    <row r="267" spans="1:15" ht="11.5">
      <c r="A267" s="24">
        <v>3</v>
      </c>
      <c r="B267" s="25">
        <v>851</v>
      </c>
      <c r="C267" s="26" t="s">
        <v>2161</v>
      </c>
      <c r="D267" s="23">
        <v>3934326.85</v>
      </c>
      <c r="E267" s="21">
        <v>-1.6211979773748362E-2</v>
      </c>
      <c r="F267" s="23">
        <f t="shared" si="18"/>
        <v>4128671.3918579887</v>
      </c>
      <c r="G267" s="23">
        <v>4136042.81</v>
      </c>
      <c r="H267" s="23">
        <f t="shared" si="19"/>
        <v>-7371.4181420113891</v>
      </c>
      <c r="I267" s="23">
        <f t="shared" si="20"/>
        <v>-337013.84642244788</v>
      </c>
      <c r="J267" s="23">
        <f t="shared" si="21"/>
        <v>-344385.26456445927</v>
      </c>
      <c r="K267" s="23">
        <f t="shared" si="22"/>
        <v>142075.90558373078</v>
      </c>
      <c r="L267" s="23"/>
      <c r="M267" s="22">
        <f t="shared" si="23"/>
        <v>4.3286036574882829E-3</v>
      </c>
      <c r="N267" s="27">
        <v>1121</v>
      </c>
      <c r="O267" s="1" t="s">
        <v>941</v>
      </c>
    </row>
    <row r="268" spans="1:15" ht="11.5">
      <c r="A268" s="24">
        <v>3</v>
      </c>
      <c r="B268" s="25">
        <v>853</v>
      </c>
      <c r="C268" s="26" t="s">
        <v>2162</v>
      </c>
      <c r="D268" s="23">
        <v>25341823.75</v>
      </c>
      <c r="E268" s="21">
        <v>-2.9474541053248981E-3</v>
      </c>
      <c r="F268" s="23">
        <f t="shared" si="18"/>
        <v>26593637.672511201</v>
      </c>
      <c r="G268" s="23">
        <v>26675057.899999999</v>
      </c>
      <c r="H268" s="23">
        <f t="shared" si="19"/>
        <v>-81420.227488797158</v>
      </c>
      <c r="I268" s="23">
        <f t="shared" si="20"/>
        <v>-2170776.8121368061</v>
      </c>
      <c r="J268" s="23">
        <f t="shared" si="21"/>
        <v>-2252197.0396256032</v>
      </c>
      <c r="K268" s="23">
        <f t="shared" si="22"/>
        <v>915140.68243327213</v>
      </c>
      <c r="L268" s="23"/>
      <c r="M268" s="22">
        <f t="shared" si="23"/>
        <v>2.788144329484812E-2</v>
      </c>
      <c r="N268" s="27">
        <v>1123</v>
      </c>
      <c r="O268" s="1" t="s">
        <v>943</v>
      </c>
    </row>
    <row r="269" spans="1:15" ht="11.5">
      <c r="A269" s="24">
        <v>3</v>
      </c>
      <c r="B269" s="25">
        <v>858</v>
      </c>
      <c r="C269" s="26" t="s">
        <v>2163</v>
      </c>
      <c r="D269" s="23">
        <v>7431489.7000000002</v>
      </c>
      <c r="E269" s="21">
        <v>-3.1455386056452655E-3</v>
      </c>
      <c r="F269" s="23">
        <f t="shared" si="18"/>
        <v>7798584.1271111742</v>
      </c>
      <c r="G269" s="23">
        <v>7780607.9199999999</v>
      </c>
      <c r="H269" s="23">
        <f t="shared" si="19"/>
        <v>17976.207111174241</v>
      </c>
      <c r="I269" s="23">
        <f t="shared" si="20"/>
        <v>-636580.29033500433</v>
      </c>
      <c r="J269" s="23">
        <f t="shared" si="21"/>
        <v>-618604.08322383009</v>
      </c>
      <c r="K269" s="23">
        <f t="shared" si="22"/>
        <v>268365.0009819768</v>
      </c>
      <c r="L269" s="23"/>
      <c r="M269" s="22">
        <f t="shared" si="23"/>
        <v>8.1762331200333545E-3</v>
      </c>
      <c r="N269" s="27">
        <v>1137</v>
      </c>
      <c r="O269" s="1" t="s">
        <v>945</v>
      </c>
    </row>
    <row r="270" spans="1:15" ht="11.5">
      <c r="A270" s="24">
        <v>3</v>
      </c>
      <c r="B270" s="25">
        <v>859</v>
      </c>
      <c r="C270" s="26" t="s">
        <v>2164</v>
      </c>
      <c r="D270" s="23">
        <v>1257066.55</v>
      </c>
      <c r="E270" s="21">
        <v>1.2587438780770755E-2</v>
      </c>
      <c r="F270" s="23">
        <f t="shared" si="18"/>
        <v>1319162.05758213</v>
      </c>
      <c r="G270" s="23">
        <v>1308296.3</v>
      </c>
      <c r="H270" s="23">
        <f t="shared" si="19"/>
        <v>10865.757582129911</v>
      </c>
      <c r="I270" s="23">
        <f t="shared" si="20"/>
        <v>-107680.13166585191</v>
      </c>
      <c r="J270" s="23">
        <f t="shared" si="21"/>
        <v>-96814.374083721996</v>
      </c>
      <c r="K270" s="23">
        <f t="shared" si="22"/>
        <v>45395.025700588696</v>
      </c>
      <c r="L270" s="23"/>
      <c r="M270" s="22">
        <f t="shared" si="23"/>
        <v>1.3830429126741662E-3</v>
      </c>
      <c r="N270" s="27">
        <v>1139</v>
      </c>
      <c r="O270" s="1" t="s">
        <v>947</v>
      </c>
    </row>
    <row r="271" spans="1:15" ht="11.5">
      <c r="A271" s="24">
        <v>3</v>
      </c>
      <c r="B271" s="25"/>
      <c r="C271" s="26" t="s">
        <v>949</v>
      </c>
      <c r="D271" s="23">
        <v>632040.90000000026</v>
      </c>
      <c r="E271" s="21">
        <v>3.3082106081329995E-3</v>
      </c>
      <c r="F271" s="23">
        <f t="shared" si="18"/>
        <v>663261.92047673336</v>
      </c>
      <c r="G271" s="23">
        <v>660569.66</v>
      </c>
      <c r="H271" s="23">
        <f t="shared" si="19"/>
        <v>2692.260476733325</v>
      </c>
      <c r="I271" s="23">
        <f t="shared" si="20"/>
        <v>-54140.52846303449</v>
      </c>
      <c r="J271" s="23">
        <f t="shared" si="21"/>
        <v>-51448.267986301165</v>
      </c>
      <c r="K271" s="23">
        <f t="shared" si="22"/>
        <v>22824.179753508855</v>
      </c>
      <c r="L271" s="23"/>
      <c r="M271" s="22">
        <f t="shared" si="23"/>
        <v>6.9538059640931646E-4</v>
      </c>
      <c r="N271" s="27">
        <v>1142</v>
      </c>
      <c r="O271" s="1" t="s">
        <v>949</v>
      </c>
    </row>
    <row r="272" spans="1:15" ht="11.5">
      <c r="A272" s="24">
        <v>3</v>
      </c>
      <c r="B272" s="25">
        <v>886</v>
      </c>
      <c r="C272" s="26" t="s">
        <v>2165</v>
      </c>
      <c r="D272" s="23">
        <v>2750431.27</v>
      </c>
      <c r="E272" s="21">
        <v>4.117559244144494E-2</v>
      </c>
      <c r="F272" s="23">
        <f t="shared" ref="F272:F322" si="24">SUM($F$15 * M272)</f>
        <v>2886294.7418109495</v>
      </c>
      <c r="G272" s="23">
        <v>2928205.81</v>
      </c>
      <c r="H272" s="23">
        <f t="shared" ref="H272:H322" si="25">SUM(F272 - G272)</f>
        <v>-41911.068189050537</v>
      </c>
      <c r="I272" s="23">
        <f t="shared" ref="I272:I322" si="26">SUM($I$15 * M272)</f>
        <v>-235601.52904512198</v>
      </c>
      <c r="J272" s="23">
        <f t="shared" ref="J272:J322" si="27">SUM(H272 + I272)</f>
        <v>-277512.59723417251</v>
      </c>
      <c r="K272" s="23">
        <f t="shared" ref="K272:K322" si="28">SUM($K$15 * M272)</f>
        <v>99323.220548150624</v>
      </c>
      <c r="L272" s="23"/>
      <c r="M272" s="22">
        <f t="shared" ref="M272:M322" si="29">SUM(D272 / $D$15 )</f>
        <v>3.0260645108812307E-3</v>
      </c>
      <c r="N272" s="27">
        <v>1149</v>
      </c>
      <c r="O272" s="1" t="s">
        <v>951</v>
      </c>
    </row>
    <row r="273" spans="1:15" ht="11.5">
      <c r="A273" s="24">
        <v>3</v>
      </c>
      <c r="B273" s="25">
        <v>887</v>
      </c>
      <c r="C273" s="26" t="s">
        <v>2166</v>
      </c>
      <c r="D273" s="23">
        <v>888720.32</v>
      </c>
      <c r="E273" s="21">
        <v>1.7961005551122362E-2</v>
      </c>
      <c r="F273" s="23">
        <f t="shared" si="24"/>
        <v>932620.57282985456</v>
      </c>
      <c r="G273" s="23">
        <v>924400.46</v>
      </c>
      <c r="H273" s="23">
        <f t="shared" si="25"/>
        <v>8220.1128298545955</v>
      </c>
      <c r="I273" s="23">
        <f t="shared" si="26"/>
        <v>-76127.648987015084</v>
      </c>
      <c r="J273" s="23">
        <f t="shared" si="27"/>
        <v>-67907.536157160488</v>
      </c>
      <c r="K273" s="23">
        <f t="shared" si="28"/>
        <v>32093.353981167835</v>
      </c>
      <c r="L273" s="23"/>
      <c r="M273" s="22">
        <f t="shared" si="29"/>
        <v>9.7778302980499883E-4</v>
      </c>
      <c r="N273" s="27">
        <v>1152</v>
      </c>
      <c r="O273" s="1" t="s">
        <v>953</v>
      </c>
    </row>
    <row r="274" spans="1:15" ht="11.5">
      <c r="A274" s="24">
        <v>3</v>
      </c>
      <c r="B274" s="25">
        <v>889</v>
      </c>
      <c r="C274" s="26" t="s">
        <v>2167</v>
      </c>
      <c r="D274" s="23">
        <v>542495.38</v>
      </c>
      <c r="E274" s="21">
        <v>-3.3236911810830159E-3</v>
      </c>
      <c r="F274" s="23">
        <f t="shared" si="24"/>
        <v>569293.10680456774</v>
      </c>
      <c r="G274" s="23">
        <v>562124</v>
      </c>
      <c r="H274" s="23">
        <f t="shared" si="25"/>
        <v>7169.1068045677384</v>
      </c>
      <c r="I274" s="23">
        <f t="shared" si="26"/>
        <v>-46470.072683515733</v>
      </c>
      <c r="J274" s="23">
        <f t="shared" si="27"/>
        <v>-39300.965878947994</v>
      </c>
      <c r="K274" s="23">
        <f t="shared" si="28"/>
        <v>19590.52344328996</v>
      </c>
      <c r="L274" s="23"/>
      <c r="M274" s="22">
        <f t="shared" si="29"/>
        <v>5.9686131212979821E-4</v>
      </c>
      <c r="N274" s="27">
        <v>1153</v>
      </c>
      <c r="O274" s="1" t="s">
        <v>955</v>
      </c>
    </row>
    <row r="275" spans="1:15" ht="11.5">
      <c r="A275" s="24">
        <v>3</v>
      </c>
      <c r="B275" s="25">
        <v>890</v>
      </c>
      <c r="C275" s="26" t="s">
        <v>2168</v>
      </c>
      <c r="D275" s="23">
        <v>226825.21</v>
      </c>
      <c r="E275" s="21">
        <v>1.3633282408539702E-2</v>
      </c>
      <c r="F275" s="23">
        <f t="shared" si="24"/>
        <v>238029.7294006421</v>
      </c>
      <c r="G275" s="23">
        <v>229547.66</v>
      </c>
      <c r="H275" s="23">
        <f t="shared" si="25"/>
        <v>8482.0694006420963</v>
      </c>
      <c r="I275" s="23">
        <f t="shared" si="26"/>
        <v>-19429.813384131896</v>
      </c>
      <c r="J275" s="23">
        <f t="shared" si="27"/>
        <v>-10947.7439834898</v>
      </c>
      <c r="K275" s="23">
        <f t="shared" si="28"/>
        <v>8191.0828328789985</v>
      </c>
      <c r="L275" s="23"/>
      <c r="M275" s="22">
        <f t="shared" si="29"/>
        <v>2.4955639707884155E-4</v>
      </c>
      <c r="N275" s="27">
        <v>1157</v>
      </c>
      <c r="O275" s="1" t="s">
        <v>957</v>
      </c>
    </row>
    <row r="276" spans="1:15" ht="11.5">
      <c r="A276" s="24">
        <v>3</v>
      </c>
      <c r="B276" s="25">
        <v>893</v>
      </c>
      <c r="C276" s="26" t="s">
        <v>2169</v>
      </c>
      <c r="D276" s="23">
        <v>1632629.41</v>
      </c>
      <c r="E276" s="21">
        <v>-1.2246734046246523E-2</v>
      </c>
      <c r="F276" s="23">
        <f t="shared" si="24"/>
        <v>1713276.6533042332</v>
      </c>
      <c r="G276" s="23">
        <v>1730419.55</v>
      </c>
      <c r="H276" s="23">
        <f t="shared" si="25"/>
        <v>-17142.896695766831</v>
      </c>
      <c r="I276" s="23">
        <f t="shared" si="26"/>
        <v>-139850.7897854271</v>
      </c>
      <c r="J276" s="23">
        <f t="shared" si="27"/>
        <v>-156993.68648119393</v>
      </c>
      <c r="K276" s="23">
        <f t="shared" si="28"/>
        <v>58957.303435118025</v>
      </c>
      <c r="L276" s="23"/>
      <c r="M276" s="22">
        <f t="shared" si="29"/>
        <v>1.7962426368945267E-3</v>
      </c>
      <c r="N276" s="27">
        <v>2382</v>
      </c>
      <c r="O276" s="1" t="s">
        <v>959</v>
      </c>
    </row>
    <row r="277" spans="1:15" ht="11.5">
      <c r="A277" s="24">
        <v>3</v>
      </c>
      <c r="B277" s="25">
        <v>895</v>
      </c>
      <c r="C277" s="26" t="s">
        <v>2170</v>
      </c>
      <c r="D277" s="23">
        <v>2916515.24</v>
      </c>
      <c r="E277" s="21">
        <v>-1.4537567876896999E-2</v>
      </c>
      <c r="F277" s="23">
        <f t="shared" si="24"/>
        <v>3060582.7869399912</v>
      </c>
      <c r="G277" s="23">
        <v>3061299.21</v>
      </c>
      <c r="H277" s="23">
        <f t="shared" si="25"/>
        <v>-716.42306000879034</v>
      </c>
      <c r="I277" s="23">
        <f t="shared" si="26"/>
        <v>-249828.25694364685</v>
      </c>
      <c r="J277" s="23">
        <f t="shared" si="27"/>
        <v>-250544.68000365564</v>
      </c>
      <c r="K277" s="23">
        <f t="shared" si="28"/>
        <v>105320.82352836341</v>
      </c>
      <c r="L277" s="23"/>
      <c r="M277" s="22">
        <f t="shared" si="29"/>
        <v>3.208792511731535E-3</v>
      </c>
      <c r="N277" s="27">
        <v>2282</v>
      </c>
      <c r="O277" s="1" t="s">
        <v>961</v>
      </c>
    </row>
    <row r="278" spans="1:15" ht="11.5">
      <c r="A278" s="24">
        <v>3</v>
      </c>
      <c r="B278" s="25">
        <v>892</v>
      </c>
      <c r="C278" s="26" t="s">
        <v>2171</v>
      </c>
      <c r="D278" s="23">
        <v>575108.18000000005</v>
      </c>
      <c r="E278" s="21">
        <v>1.1533961431115717E-2</v>
      </c>
      <c r="F278" s="23">
        <f t="shared" si="24"/>
        <v>603516.88624688482</v>
      </c>
      <c r="G278" s="23">
        <v>598771.41</v>
      </c>
      <c r="H278" s="23">
        <f t="shared" si="25"/>
        <v>4745.4762468847912</v>
      </c>
      <c r="I278" s="23">
        <f t="shared" si="26"/>
        <v>-49263.680227994657</v>
      </c>
      <c r="J278" s="23">
        <f t="shared" si="27"/>
        <v>-44518.203981109866</v>
      </c>
      <c r="K278" s="23">
        <f t="shared" si="28"/>
        <v>20768.232685627339</v>
      </c>
      <c r="L278" s="23"/>
      <c r="M278" s="22">
        <f t="shared" si="29"/>
        <v>6.3274238931100243E-4</v>
      </c>
      <c r="N278" s="27">
        <v>1166</v>
      </c>
      <c r="O278" s="1" t="s">
        <v>963</v>
      </c>
    </row>
    <row r="279" spans="1:15" ht="11.5">
      <c r="A279" s="24">
        <v>3</v>
      </c>
      <c r="B279" s="25">
        <v>785</v>
      </c>
      <c r="C279" s="26" t="s">
        <v>2172</v>
      </c>
      <c r="D279" s="23">
        <v>546676.47999999998</v>
      </c>
      <c r="E279" s="21">
        <v>5.5437690809170929E-2</v>
      </c>
      <c r="F279" s="23">
        <f t="shared" si="24"/>
        <v>573680.74123725272</v>
      </c>
      <c r="G279" s="23">
        <v>574270.73</v>
      </c>
      <c r="H279" s="23">
        <f t="shared" si="25"/>
        <v>-589.98876274726354</v>
      </c>
      <c r="I279" s="23">
        <f t="shared" si="26"/>
        <v>-46828.22508086342</v>
      </c>
      <c r="J279" s="23">
        <f t="shared" si="27"/>
        <v>-47418.213843610683</v>
      </c>
      <c r="K279" s="23">
        <f t="shared" si="28"/>
        <v>19741.510789152224</v>
      </c>
      <c r="L279" s="23"/>
      <c r="M279" s="22">
        <f t="shared" si="29"/>
        <v>6.0146141919826005E-4</v>
      </c>
      <c r="N279" s="27">
        <v>1168</v>
      </c>
      <c r="O279" s="1" t="s">
        <v>965</v>
      </c>
    </row>
    <row r="280" spans="1:15" ht="11.5">
      <c r="A280" s="24">
        <v>3</v>
      </c>
      <c r="B280" s="25">
        <v>905</v>
      </c>
      <c r="C280" s="26" t="s">
        <v>2173</v>
      </c>
      <c r="D280" s="23">
        <v>10553103.439999999</v>
      </c>
      <c r="E280" s="21">
        <v>-1.0543403814283944E-2</v>
      </c>
      <c r="F280" s="23">
        <f t="shared" si="24"/>
        <v>11074396.695853099</v>
      </c>
      <c r="G280" s="23">
        <v>11206321.33</v>
      </c>
      <c r="H280" s="23">
        <f t="shared" si="25"/>
        <v>-131924.63414690085</v>
      </c>
      <c r="I280" s="23">
        <f t="shared" si="26"/>
        <v>-903977.25395091821</v>
      </c>
      <c r="J280" s="23">
        <f t="shared" si="27"/>
        <v>-1035901.8880978191</v>
      </c>
      <c r="K280" s="23">
        <f t="shared" si="28"/>
        <v>381092.31518392643</v>
      </c>
      <c r="L280" s="23"/>
      <c r="M280" s="22">
        <f t="shared" si="29"/>
        <v>1.1610677986308174E-2</v>
      </c>
      <c r="N280" s="27">
        <v>1173</v>
      </c>
      <c r="O280" s="1" t="s">
        <v>967</v>
      </c>
    </row>
    <row r="281" spans="1:15" ht="11.5">
      <c r="A281" s="24">
        <v>3</v>
      </c>
      <c r="B281" s="25">
        <v>911</v>
      </c>
      <c r="C281" s="26" t="s">
        <v>2174</v>
      </c>
      <c r="D281" s="23">
        <v>347809.95</v>
      </c>
      <c r="E281" s="21">
        <v>-1.4152911158649888E-3</v>
      </c>
      <c r="F281" s="23">
        <f t="shared" si="24"/>
        <v>364990.77100535185</v>
      </c>
      <c r="G281" s="23">
        <v>357619.73</v>
      </c>
      <c r="H281" s="23">
        <f t="shared" si="25"/>
        <v>7371.0410053518717</v>
      </c>
      <c r="I281" s="23">
        <f t="shared" si="26"/>
        <v>-29793.348021784022</v>
      </c>
      <c r="J281" s="23">
        <f t="shared" si="27"/>
        <v>-22422.307016432151</v>
      </c>
      <c r="K281" s="23">
        <f t="shared" si="28"/>
        <v>12560.068215298919</v>
      </c>
      <c r="L281" s="23"/>
      <c r="M281" s="22">
        <f t="shared" si="29"/>
        <v>3.8266556874419743E-4</v>
      </c>
      <c r="N281" s="27">
        <v>1181</v>
      </c>
      <c r="O281" s="1" t="s">
        <v>969</v>
      </c>
    </row>
    <row r="282" spans="1:15" ht="11.5">
      <c r="A282" s="24">
        <v>3</v>
      </c>
      <c r="B282" s="25">
        <v>92</v>
      </c>
      <c r="C282" s="26" t="s">
        <v>2175</v>
      </c>
      <c r="D282" s="23">
        <v>25653997.390000001</v>
      </c>
      <c r="E282" s="21">
        <v>-1.6459247411233414E-4</v>
      </c>
      <c r="F282" s="23">
        <f t="shared" si="24"/>
        <v>26921231.801290862</v>
      </c>
      <c r="G282" s="23">
        <v>26846742.170000002</v>
      </c>
      <c r="H282" s="23">
        <f t="shared" si="25"/>
        <v>74489.631290860474</v>
      </c>
      <c r="I282" s="23">
        <f t="shared" si="26"/>
        <v>-2197517.5592021132</v>
      </c>
      <c r="J282" s="23">
        <f t="shared" si="27"/>
        <v>-2123027.9279112527</v>
      </c>
      <c r="K282" s="23">
        <f t="shared" si="28"/>
        <v>926413.85680168273</v>
      </c>
      <c r="L282" s="23"/>
      <c r="M282" s="22">
        <f t="shared" si="29"/>
        <v>2.8224901276707313E-2</v>
      </c>
      <c r="N282" s="27">
        <v>1192</v>
      </c>
      <c r="O282" s="1" t="s">
        <v>1573</v>
      </c>
    </row>
    <row r="283" spans="1:15" ht="11.5">
      <c r="A283" s="24">
        <v>3</v>
      </c>
      <c r="B283" s="25">
        <v>915</v>
      </c>
      <c r="C283" s="26" t="s">
        <v>2176</v>
      </c>
      <c r="D283" s="23">
        <v>3451356.05</v>
      </c>
      <c r="E283" s="21">
        <v>-1.4294525029509619E-2</v>
      </c>
      <c r="F283" s="23">
        <f t="shared" si="24"/>
        <v>3621843.2097859355</v>
      </c>
      <c r="G283" s="23">
        <v>3610734.15</v>
      </c>
      <c r="H283" s="23">
        <f t="shared" si="25"/>
        <v>11109.059785935562</v>
      </c>
      <c r="I283" s="23">
        <f t="shared" si="26"/>
        <v>-295642.64031187096</v>
      </c>
      <c r="J283" s="23">
        <f t="shared" si="27"/>
        <v>-284533.58052593539</v>
      </c>
      <c r="K283" s="23">
        <f t="shared" si="28"/>
        <v>124634.92612354715</v>
      </c>
      <c r="L283" s="23"/>
      <c r="M283" s="22">
        <f t="shared" si="29"/>
        <v>3.797232154548703E-3</v>
      </c>
      <c r="N283" s="27">
        <v>1193</v>
      </c>
      <c r="O283" s="1" t="s">
        <v>1574</v>
      </c>
    </row>
    <row r="284" spans="1:15" ht="11.5">
      <c r="A284" s="24">
        <v>3</v>
      </c>
      <c r="B284" s="25">
        <v>918</v>
      </c>
      <c r="C284" s="26" t="s">
        <v>2177</v>
      </c>
      <c r="D284" s="23">
        <v>410130.21</v>
      </c>
      <c r="E284" s="21">
        <v>-1.2622930344318552E-2</v>
      </c>
      <c r="F284" s="23">
        <f t="shared" si="24"/>
        <v>430389.47436807631</v>
      </c>
      <c r="G284" s="23">
        <v>420332.23</v>
      </c>
      <c r="H284" s="23">
        <f t="shared" si="25"/>
        <v>10057.244368076324</v>
      </c>
      <c r="I284" s="23">
        <f t="shared" si="26"/>
        <v>-35131.69212317637</v>
      </c>
      <c r="J284" s="23">
        <f t="shared" si="27"/>
        <v>-25074.447755100045</v>
      </c>
      <c r="K284" s="23">
        <f t="shared" si="28"/>
        <v>14810.569435275995</v>
      </c>
      <c r="L284" s="23"/>
      <c r="M284" s="22">
        <f t="shared" si="29"/>
        <v>4.51231225756558E-4</v>
      </c>
      <c r="N284" s="27">
        <v>1203</v>
      </c>
      <c r="O284" s="1" t="s">
        <v>1575</v>
      </c>
    </row>
    <row r="285" spans="1:15" ht="11.5">
      <c r="A285" s="24">
        <v>3</v>
      </c>
      <c r="B285" s="25">
        <v>921</v>
      </c>
      <c r="C285" s="26" t="s">
        <v>2178</v>
      </c>
      <c r="D285" s="23">
        <v>349096.34</v>
      </c>
      <c r="E285" s="21">
        <v>-1.1338320968088627E-2</v>
      </c>
      <c r="F285" s="23">
        <f t="shared" si="24"/>
        <v>366340.70500785409</v>
      </c>
      <c r="G285" s="23">
        <v>360272.99</v>
      </c>
      <c r="H285" s="23">
        <f t="shared" si="25"/>
        <v>6067.7150078541017</v>
      </c>
      <c r="I285" s="23">
        <f t="shared" si="26"/>
        <v>-29903.539995767929</v>
      </c>
      <c r="J285" s="23">
        <f t="shared" si="27"/>
        <v>-23835.824987913827</v>
      </c>
      <c r="K285" s="23">
        <f t="shared" si="28"/>
        <v>12606.522165657381</v>
      </c>
      <c r="L285" s="23"/>
      <c r="M285" s="22">
        <f t="shared" si="29"/>
        <v>3.8408087374331221E-4</v>
      </c>
      <c r="N285" s="27">
        <v>1210</v>
      </c>
      <c r="O285" s="1" t="s">
        <v>1576</v>
      </c>
    </row>
    <row r="286" spans="1:15" ht="11.5">
      <c r="A286" s="24">
        <v>3</v>
      </c>
      <c r="B286" s="25">
        <v>922</v>
      </c>
      <c r="C286" s="26" t="s">
        <v>2179</v>
      </c>
      <c r="D286" s="23">
        <v>862279.1</v>
      </c>
      <c r="E286" s="21">
        <v>3.4933190431862314E-3</v>
      </c>
      <c r="F286" s="23">
        <f t="shared" si="24"/>
        <v>904873.2318635534</v>
      </c>
      <c r="G286" s="23">
        <v>893013.64</v>
      </c>
      <c r="H286" s="23">
        <f t="shared" si="25"/>
        <v>11859.591863553389</v>
      </c>
      <c r="I286" s="23">
        <f t="shared" si="26"/>
        <v>-73862.698057403788</v>
      </c>
      <c r="J286" s="23">
        <f t="shared" si="27"/>
        <v>-62003.106193850399</v>
      </c>
      <c r="K286" s="23">
        <f t="shared" si="28"/>
        <v>31138.512042644434</v>
      </c>
      <c r="L286" s="23"/>
      <c r="M286" s="22">
        <f t="shared" si="29"/>
        <v>9.4869201475614683E-4</v>
      </c>
      <c r="N286" s="27">
        <v>1215</v>
      </c>
      <c r="O286" s="1" t="s">
        <v>1577</v>
      </c>
    </row>
    <row r="287" spans="1:15" ht="11.5">
      <c r="A287" s="24">
        <v>3</v>
      </c>
      <c r="B287" s="25">
        <v>924</v>
      </c>
      <c r="C287" s="26" t="s">
        <v>2180</v>
      </c>
      <c r="D287" s="23">
        <v>696102.87</v>
      </c>
      <c r="E287" s="21">
        <v>-2.6991937499173575E-2</v>
      </c>
      <c r="F287" s="23">
        <f t="shared" si="24"/>
        <v>730488.36935325805</v>
      </c>
      <c r="G287" s="23">
        <v>741182.64</v>
      </c>
      <c r="H287" s="23">
        <f t="shared" si="25"/>
        <v>-10694.270646741963</v>
      </c>
      <c r="I287" s="23">
        <f t="shared" si="26"/>
        <v>-59628.067181150742</v>
      </c>
      <c r="J287" s="23">
        <f t="shared" si="27"/>
        <v>-70322.337827892712</v>
      </c>
      <c r="K287" s="23">
        <f t="shared" si="28"/>
        <v>25137.577381168525</v>
      </c>
      <c r="L287" s="23"/>
      <c r="M287" s="22">
        <f t="shared" si="29"/>
        <v>7.6586250811116281E-4</v>
      </c>
      <c r="N287" s="27">
        <v>1216</v>
      </c>
      <c r="O287" s="1" t="s">
        <v>1578</v>
      </c>
    </row>
    <row r="288" spans="1:15" ht="11.5">
      <c r="A288" s="24">
        <v>3</v>
      </c>
      <c r="B288" s="25">
        <v>925</v>
      </c>
      <c r="C288" s="26" t="s">
        <v>2181</v>
      </c>
      <c r="D288" s="23">
        <v>651185.43999999994</v>
      </c>
      <c r="E288" s="21">
        <v>7.7489884200506162E-2</v>
      </c>
      <c r="F288" s="23">
        <f t="shared" si="24"/>
        <v>683352.14623117971</v>
      </c>
      <c r="G288" s="23">
        <v>673688.17</v>
      </c>
      <c r="H288" s="23">
        <f t="shared" si="25"/>
        <v>9663.9762311796658</v>
      </c>
      <c r="I288" s="23">
        <f t="shared" si="26"/>
        <v>-55780.446880943338</v>
      </c>
      <c r="J288" s="23">
        <f t="shared" si="27"/>
        <v>-46116.470649763673</v>
      </c>
      <c r="K288" s="23">
        <f t="shared" si="28"/>
        <v>23515.524921611475</v>
      </c>
      <c r="L288" s="23"/>
      <c r="M288" s="22">
        <f t="shared" si="29"/>
        <v>7.1644369793198975E-4</v>
      </c>
      <c r="N288" s="27">
        <v>1219</v>
      </c>
      <c r="O288" s="1" t="s">
        <v>1796</v>
      </c>
    </row>
    <row r="289" spans="1:15" ht="11.5">
      <c r="A289" s="24">
        <v>3</v>
      </c>
      <c r="B289" s="25">
        <v>927</v>
      </c>
      <c r="C289" s="26" t="s">
        <v>2182</v>
      </c>
      <c r="D289" s="23">
        <v>5401545.8099999996</v>
      </c>
      <c r="E289" s="21">
        <v>-1.0716009493104542E-2</v>
      </c>
      <c r="F289" s="23">
        <f t="shared" si="24"/>
        <v>5668366.7900030687</v>
      </c>
      <c r="G289" s="23">
        <v>5611726.96</v>
      </c>
      <c r="H289" s="23">
        <f t="shared" si="25"/>
        <v>56639.830003068782</v>
      </c>
      <c r="I289" s="23">
        <f t="shared" si="26"/>
        <v>-462695.60193128249</v>
      </c>
      <c r="J289" s="23">
        <f t="shared" si="27"/>
        <v>-406055.77192821371</v>
      </c>
      <c r="K289" s="23">
        <f t="shared" si="28"/>
        <v>195059.928106318</v>
      </c>
      <c r="L289" s="23"/>
      <c r="M289" s="22">
        <f t="shared" si="29"/>
        <v>5.942859310038389E-3</v>
      </c>
      <c r="N289" s="27">
        <v>1225</v>
      </c>
      <c r="O289" s="1" t="s">
        <v>1797</v>
      </c>
    </row>
    <row r="290" spans="1:15" ht="11.5">
      <c r="A290" s="24">
        <v>3</v>
      </c>
      <c r="B290" s="25">
        <v>931</v>
      </c>
      <c r="C290" s="26" t="s">
        <v>2183</v>
      </c>
      <c r="D290" s="23">
        <v>1039896.13</v>
      </c>
      <c r="E290" s="21">
        <v>2.741421743744219E-3</v>
      </c>
      <c r="F290" s="23">
        <f t="shared" si="24"/>
        <v>1091264.0373117034</v>
      </c>
      <c r="G290" s="23">
        <v>1063775.1000000001</v>
      </c>
      <c r="H290" s="23">
        <f t="shared" si="25"/>
        <v>27488.937311703339</v>
      </c>
      <c r="I290" s="23">
        <f t="shared" si="26"/>
        <v>-89077.346141467104</v>
      </c>
      <c r="J290" s="23">
        <f t="shared" si="27"/>
        <v>-61588.408829763765</v>
      </c>
      <c r="K290" s="23">
        <f t="shared" si="28"/>
        <v>37552.595403395891</v>
      </c>
      <c r="L290" s="23"/>
      <c r="M290" s="22">
        <f t="shared" si="29"/>
        <v>1.1441088560615932E-3</v>
      </c>
      <c r="N290" s="27">
        <v>1230</v>
      </c>
      <c r="O290" s="1" t="s">
        <v>1798</v>
      </c>
    </row>
    <row r="291" spans="1:15" ht="11.5">
      <c r="A291" s="24">
        <v>3</v>
      </c>
      <c r="B291" s="25">
        <v>934</v>
      </c>
      <c r="C291" s="26" t="s">
        <v>2184</v>
      </c>
      <c r="D291" s="23">
        <v>617928.86</v>
      </c>
      <c r="E291" s="21">
        <v>-9.3207358291705431E-3</v>
      </c>
      <c r="F291" s="23">
        <f t="shared" si="24"/>
        <v>648452.78589027759</v>
      </c>
      <c r="G291" s="23">
        <v>644956.03</v>
      </c>
      <c r="H291" s="23">
        <f t="shared" si="25"/>
        <v>3496.7558902775636</v>
      </c>
      <c r="I291" s="23">
        <f t="shared" si="26"/>
        <v>-52931.693238460422</v>
      </c>
      <c r="J291" s="23">
        <f t="shared" si="27"/>
        <v>-49434.937348182859</v>
      </c>
      <c r="K291" s="23">
        <f t="shared" si="28"/>
        <v>22314.567578650054</v>
      </c>
      <c r="L291" s="23"/>
      <c r="M291" s="22">
        <f t="shared" si="29"/>
        <v>6.7985432462571457E-4</v>
      </c>
      <c r="N291" s="27">
        <v>1236</v>
      </c>
      <c r="O291" s="1" t="s">
        <v>1799</v>
      </c>
    </row>
    <row r="292" spans="1:15" ht="11.5">
      <c r="A292" s="24">
        <v>3</v>
      </c>
      <c r="B292" s="25">
        <v>936</v>
      </c>
      <c r="C292" s="26" t="s">
        <v>2185</v>
      </c>
      <c r="D292" s="23">
        <v>1196240.74</v>
      </c>
      <c r="E292" s="21">
        <v>-1.2514283570368245E-2</v>
      </c>
      <c r="F292" s="23">
        <f t="shared" si="24"/>
        <v>1255331.6257933755</v>
      </c>
      <c r="G292" s="23">
        <v>1243991.6200000001</v>
      </c>
      <c r="H292" s="23">
        <f t="shared" si="25"/>
        <v>11340.005793375429</v>
      </c>
      <c r="I292" s="23">
        <f t="shared" si="26"/>
        <v>-102469.80192676045</v>
      </c>
      <c r="J292" s="23">
        <f t="shared" si="27"/>
        <v>-91129.796133385025</v>
      </c>
      <c r="K292" s="23">
        <f t="shared" si="28"/>
        <v>43198.491866951073</v>
      </c>
      <c r="L292" s="23"/>
      <c r="M292" s="22">
        <f t="shared" si="29"/>
        <v>1.3161214713008631E-3</v>
      </c>
      <c r="N292" s="27">
        <v>1244</v>
      </c>
      <c r="O292" s="1" t="s">
        <v>1800</v>
      </c>
    </row>
    <row r="293" spans="1:15" ht="11.5">
      <c r="A293" s="24">
        <v>3</v>
      </c>
      <c r="B293" s="25">
        <v>946</v>
      </c>
      <c r="C293" s="26" t="s">
        <v>2186</v>
      </c>
      <c r="D293" s="23">
        <v>1534819.83</v>
      </c>
      <c r="E293" s="21">
        <v>-8.6976486028152063E-3</v>
      </c>
      <c r="F293" s="23">
        <f t="shared" si="24"/>
        <v>1610635.558603206</v>
      </c>
      <c r="G293" s="23">
        <v>1609099.16</v>
      </c>
      <c r="H293" s="23">
        <f t="shared" si="25"/>
        <v>1536.3986032060347</v>
      </c>
      <c r="I293" s="23">
        <f t="shared" si="26"/>
        <v>-131472.43586885711</v>
      </c>
      <c r="J293" s="23">
        <f t="shared" si="27"/>
        <v>-129936.03726565107</v>
      </c>
      <c r="K293" s="23">
        <f t="shared" si="28"/>
        <v>55425.216452242072</v>
      </c>
      <c r="L293" s="23"/>
      <c r="M293" s="22">
        <f t="shared" si="29"/>
        <v>1.6886311135343381E-3</v>
      </c>
      <c r="N293" s="27">
        <v>2026</v>
      </c>
      <c r="O293" s="1" t="s">
        <v>1801</v>
      </c>
    </row>
    <row r="294" spans="1:15" ht="11.5">
      <c r="A294" s="24">
        <v>3</v>
      </c>
      <c r="B294" s="25">
        <v>976</v>
      </c>
      <c r="C294" s="26" t="s">
        <v>2187</v>
      </c>
      <c r="D294" s="23">
        <v>698246.26</v>
      </c>
      <c r="E294" s="21">
        <v>-9.0503951202981596E-3</v>
      </c>
      <c r="F294" s="23">
        <f t="shared" si="24"/>
        <v>732737.63671511819</v>
      </c>
      <c r="G294" s="23">
        <v>721592.4</v>
      </c>
      <c r="H294" s="23">
        <f t="shared" si="25"/>
        <v>11145.236715118168</v>
      </c>
      <c r="I294" s="23">
        <f t="shared" si="26"/>
        <v>-59811.669646279799</v>
      </c>
      <c r="J294" s="23">
        <f t="shared" si="27"/>
        <v>-48666.432931161631</v>
      </c>
      <c r="K294" s="23">
        <f t="shared" si="28"/>
        <v>25214.979205388881</v>
      </c>
      <c r="L294" s="23"/>
      <c r="M294" s="22">
        <f t="shared" si="29"/>
        <v>7.6822069698238588E-4</v>
      </c>
      <c r="N294" s="27">
        <v>1279</v>
      </c>
      <c r="O294" s="1" t="s">
        <v>1802</v>
      </c>
    </row>
    <row r="295" spans="1:15" ht="11.5">
      <c r="A295" s="24">
        <v>3</v>
      </c>
      <c r="B295" s="25">
        <v>977</v>
      </c>
      <c r="C295" s="26" t="s">
        <v>2188</v>
      </c>
      <c r="D295" s="23">
        <v>3349725.24</v>
      </c>
      <c r="E295" s="21">
        <v>-5.823954370378916E-3</v>
      </c>
      <c r="F295" s="23">
        <f t="shared" si="24"/>
        <v>3515192.1272053528</v>
      </c>
      <c r="G295" s="23">
        <v>3526919.78</v>
      </c>
      <c r="H295" s="23">
        <f t="shared" si="25"/>
        <v>-11727.652794647031</v>
      </c>
      <c r="I295" s="23">
        <f t="shared" si="26"/>
        <v>-286936.96040804475</v>
      </c>
      <c r="J295" s="23">
        <f t="shared" si="27"/>
        <v>-298664.61320269178</v>
      </c>
      <c r="K295" s="23">
        <f t="shared" si="28"/>
        <v>120964.84737399993</v>
      </c>
      <c r="L295" s="23"/>
      <c r="M295" s="22">
        <f t="shared" si="29"/>
        <v>3.6854164583313195E-3</v>
      </c>
      <c r="N295" s="27">
        <v>1280</v>
      </c>
      <c r="O295" s="1" t="s">
        <v>1803</v>
      </c>
    </row>
    <row r="296" spans="1:15" ht="11.5">
      <c r="A296" s="24">
        <v>3</v>
      </c>
      <c r="B296" s="25">
        <v>762</v>
      </c>
      <c r="C296" s="26" t="s">
        <v>1804</v>
      </c>
      <c r="D296" s="23">
        <v>6867444.5899999999</v>
      </c>
      <c r="E296" s="21">
        <v>7.8174412662006601E-2</v>
      </c>
      <c r="F296" s="23">
        <f t="shared" si="24"/>
        <v>7206676.7950158771</v>
      </c>
      <c r="G296" s="23">
        <v>7215564.2000000002</v>
      </c>
      <c r="H296" s="23">
        <f t="shared" si="25"/>
        <v>-8887.4049841230735</v>
      </c>
      <c r="I296" s="23">
        <f t="shared" si="26"/>
        <v>-588264.27101981384</v>
      </c>
      <c r="J296" s="23">
        <f t="shared" si="27"/>
        <v>-597151.67600393691</v>
      </c>
      <c r="K296" s="23">
        <f t="shared" si="28"/>
        <v>247996.27645840929</v>
      </c>
      <c r="L296" s="23"/>
      <c r="M296" s="22">
        <f t="shared" si="29"/>
        <v>7.5556624813396273E-3</v>
      </c>
      <c r="N296" s="27">
        <v>2363</v>
      </c>
      <c r="O296" s="1" t="s">
        <v>1804</v>
      </c>
    </row>
    <row r="297" spans="1:15" ht="11.5">
      <c r="A297" s="24">
        <v>3</v>
      </c>
      <c r="B297" s="25">
        <v>980</v>
      </c>
      <c r="C297" s="26" t="s">
        <v>2189</v>
      </c>
      <c r="D297" s="23">
        <v>6307037.5300000003</v>
      </c>
      <c r="E297" s="21">
        <v>1.4329844734895804E-2</v>
      </c>
      <c r="F297" s="23">
        <f t="shared" si="24"/>
        <v>6618587.2222298132</v>
      </c>
      <c r="G297" s="23">
        <v>6554398.7699999996</v>
      </c>
      <c r="H297" s="23">
        <f t="shared" si="25"/>
        <v>64188.452229813673</v>
      </c>
      <c r="I297" s="23">
        <f t="shared" si="26"/>
        <v>-540259.88652062172</v>
      </c>
      <c r="J297" s="23">
        <f t="shared" si="27"/>
        <v>-476071.43429080804</v>
      </c>
      <c r="K297" s="23">
        <f t="shared" si="28"/>
        <v>227758.92872889465</v>
      </c>
      <c r="L297" s="23"/>
      <c r="M297" s="22">
        <f t="shared" si="29"/>
        <v>6.9390944782012371E-3</v>
      </c>
      <c r="N297" s="27">
        <v>1290</v>
      </c>
      <c r="O297" s="1" t="s">
        <v>1886</v>
      </c>
    </row>
    <row r="298" spans="1:15" ht="11.5">
      <c r="A298" s="24">
        <v>3</v>
      </c>
      <c r="B298" s="25">
        <v>981</v>
      </c>
      <c r="C298" s="26" t="s">
        <v>2190</v>
      </c>
      <c r="D298" s="23">
        <v>496207.47</v>
      </c>
      <c r="E298" s="21">
        <v>0.13519414215697317</v>
      </c>
      <c r="F298" s="23">
        <f t="shared" si="24"/>
        <v>520718.70587346627</v>
      </c>
      <c r="G298" s="23">
        <v>499580.87</v>
      </c>
      <c r="H298" s="23">
        <f t="shared" si="25"/>
        <v>21137.835873466276</v>
      </c>
      <c r="I298" s="23">
        <f t="shared" si="26"/>
        <v>-42505.057272567836</v>
      </c>
      <c r="J298" s="23">
        <f t="shared" si="27"/>
        <v>-21367.22139910156</v>
      </c>
      <c r="K298" s="23">
        <f t="shared" si="28"/>
        <v>17918.980386101353</v>
      </c>
      <c r="L298" s="23"/>
      <c r="M298" s="22">
        <f t="shared" si="29"/>
        <v>5.4593467990973028E-4</v>
      </c>
      <c r="N298" s="27">
        <v>1294</v>
      </c>
      <c r="O298" s="1" t="s">
        <v>1887</v>
      </c>
    </row>
    <row r="299" spans="1:15" ht="11.5">
      <c r="A299" s="24">
        <v>3</v>
      </c>
      <c r="B299" s="25">
        <v>989</v>
      </c>
      <c r="C299" s="26" t="s">
        <v>2191</v>
      </c>
      <c r="D299" s="23">
        <v>1181421.7</v>
      </c>
      <c r="E299" s="21">
        <v>-9.539616580998337E-3</v>
      </c>
      <c r="F299" s="23">
        <f t="shared" si="24"/>
        <v>1239780.5674203788</v>
      </c>
      <c r="G299" s="23">
        <v>1220859.3600000001</v>
      </c>
      <c r="H299" s="23">
        <f t="shared" si="25"/>
        <v>18921.207420378691</v>
      </c>
      <c r="I299" s="23">
        <f t="shared" si="26"/>
        <v>-101200.4051884879</v>
      </c>
      <c r="J299" s="23">
        <f t="shared" si="27"/>
        <v>-82279.19776810921</v>
      </c>
      <c r="K299" s="23">
        <f t="shared" si="28"/>
        <v>42663.348598953009</v>
      </c>
      <c r="L299" s="23"/>
      <c r="M299" s="22">
        <f t="shared" si="29"/>
        <v>1.2998173478281361E-3</v>
      </c>
      <c r="N299" s="27">
        <v>1297</v>
      </c>
      <c r="O299" s="1" t="s">
        <v>1011</v>
      </c>
    </row>
    <row r="300" spans="1:15" ht="11.5">
      <c r="A300" s="24">
        <v>3</v>
      </c>
      <c r="B300" s="25">
        <v>992</v>
      </c>
      <c r="C300" s="26" t="s">
        <v>2192</v>
      </c>
      <c r="D300" s="23">
        <v>3284431.65</v>
      </c>
      <c r="E300" s="21">
        <v>-5.3902670592852519E-3</v>
      </c>
      <c r="F300" s="23">
        <f t="shared" si="24"/>
        <v>3446673.2198083466</v>
      </c>
      <c r="G300" s="23">
        <v>3394870.25</v>
      </c>
      <c r="H300" s="23">
        <f t="shared" si="25"/>
        <v>51802.969808346592</v>
      </c>
      <c r="I300" s="23">
        <f t="shared" si="26"/>
        <v>-281343.92130590958</v>
      </c>
      <c r="J300" s="23">
        <f t="shared" si="27"/>
        <v>-229540.95149756299</v>
      </c>
      <c r="K300" s="23">
        <f t="shared" si="28"/>
        <v>118606.97364318297</v>
      </c>
      <c r="L300" s="23"/>
      <c r="M300" s="22">
        <f t="shared" si="29"/>
        <v>3.6135795003814377E-3</v>
      </c>
      <c r="N300" s="27">
        <v>2027</v>
      </c>
      <c r="O300" s="1" t="s">
        <v>1888</v>
      </c>
    </row>
    <row r="301" spans="1:15" ht="11.5">
      <c r="A301" s="24">
        <v>4</v>
      </c>
      <c r="B301" s="25"/>
      <c r="C301" s="26" t="s">
        <v>2193</v>
      </c>
      <c r="D301" s="23">
        <v>280251.99999999994</v>
      </c>
      <c r="E301" s="21">
        <v>6.1063313016213649E-2</v>
      </c>
      <c r="F301" s="23">
        <f t="shared" si="24"/>
        <v>294095.65067299502</v>
      </c>
      <c r="G301" s="23">
        <v>289487.46000000002</v>
      </c>
      <c r="H301" s="23">
        <f t="shared" si="25"/>
        <v>4608.1906729949987</v>
      </c>
      <c r="I301" s="23">
        <f t="shared" si="26"/>
        <v>-24006.344182508336</v>
      </c>
      <c r="J301" s="23">
        <f t="shared" si="27"/>
        <v>-19398.153509513337</v>
      </c>
      <c r="K301" s="23">
        <f t="shared" si="28"/>
        <v>10120.424207168175</v>
      </c>
      <c r="L301" s="23"/>
      <c r="M301" s="22">
        <f t="shared" si="29"/>
        <v>3.0833732896858989E-4</v>
      </c>
      <c r="N301" s="27">
        <v>87</v>
      </c>
      <c r="O301" s="1" t="s">
        <v>1889</v>
      </c>
    </row>
    <row r="302" spans="1:15" ht="11.5">
      <c r="A302" s="24">
        <v>4</v>
      </c>
      <c r="B302" s="25"/>
      <c r="C302" s="26" t="s">
        <v>2194</v>
      </c>
      <c r="D302" s="23">
        <v>5907130.4299999978</v>
      </c>
      <c r="E302" s="21">
        <v>0.12256497312295374</v>
      </c>
      <c r="F302" s="23">
        <f t="shared" si="24"/>
        <v>6198925.8503814368</v>
      </c>
      <c r="G302" s="23">
        <v>6276826.1100000003</v>
      </c>
      <c r="H302" s="23">
        <f t="shared" si="25"/>
        <v>-77900.259618563578</v>
      </c>
      <c r="I302" s="23">
        <f t="shared" si="26"/>
        <v>-506003.90446294204</v>
      </c>
      <c r="J302" s="23">
        <f t="shared" si="27"/>
        <v>-583904.16408150562</v>
      </c>
      <c r="K302" s="23">
        <f t="shared" si="28"/>
        <v>213317.53492810662</v>
      </c>
      <c r="L302" s="23"/>
      <c r="M302" s="22">
        <f t="shared" si="29"/>
        <v>6.4991108668458301E-3</v>
      </c>
      <c r="N302" s="27">
        <v>129</v>
      </c>
      <c r="O302" s="1" t="s">
        <v>1890</v>
      </c>
    </row>
    <row r="303" spans="1:15" ht="11.5">
      <c r="A303" s="24">
        <v>4</v>
      </c>
      <c r="B303" s="25"/>
      <c r="C303" s="26" t="s">
        <v>2195</v>
      </c>
      <c r="D303" s="23">
        <v>306391.44</v>
      </c>
      <c r="E303" s="21">
        <v>-9.5338905658252145E-3</v>
      </c>
      <c r="F303" s="23">
        <f t="shared" si="24"/>
        <v>321526.30456673255</v>
      </c>
      <c r="G303" s="23">
        <v>323067.84999999998</v>
      </c>
      <c r="H303" s="23">
        <f t="shared" si="25"/>
        <v>-1541.5454332674271</v>
      </c>
      <c r="I303" s="23">
        <f t="shared" si="26"/>
        <v>-26245.444682693978</v>
      </c>
      <c r="J303" s="23">
        <f t="shared" si="27"/>
        <v>-27786.990115961406</v>
      </c>
      <c r="K303" s="23">
        <f t="shared" si="28"/>
        <v>11064.368305115097</v>
      </c>
      <c r="L303" s="23"/>
      <c r="M303" s="22">
        <f t="shared" si="29"/>
        <v>3.3709632126957165E-4</v>
      </c>
      <c r="N303" s="27">
        <v>161</v>
      </c>
      <c r="O303" s="1" t="s">
        <v>1891</v>
      </c>
    </row>
    <row r="304" spans="1:15" ht="11.5">
      <c r="A304" s="24">
        <v>4</v>
      </c>
      <c r="B304" s="25"/>
      <c r="C304" s="26" t="s">
        <v>2196</v>
      </c>
      <c r="D304" s="23">
        <v>388483.69</v>
      </c>
      <c r="E304" s="21">
        <v>-1.7738367106684291E-2</v>
      </c>
      <c r="F304" s="23">
        <f t="shared" si="24"/>
        <v>407673.67792699463</v>
      </c>
      <c r="G304" s="23">
        <v>419972.77</v>
      </c>
      <c r="H304" s="23">
        <f t="shared" si="25"/>
        <v>-12299.092073005391</v>
      </c>
      <c r="I304" s="23">
        <f t="shared" si="26"/>
        <v>-33277.4544746545</v>
      </c>
      <c r="J304" s="23">
        <f t="shared" si="27"/>
        <v>-45576.546547659891</v>
      </c>
      <c r="K304" s="23">
        <f t="shared" si="28"/>
        <v>14028.873086957514</v>
      </c>
      <c r="L304" s="23"/>
      <c r="M304" s="22">
        <f t="shared" si="29"/>
        <v>4.2741540942602271E-4</v>
      </c>
      <c r="N304" s="27">
        <v>170</v>
      </c>
      <c r="O304" s="1" t="s">
        <v>1892</v>
      </c>
    </row>
    <row r="305" spans="1:15" ht="11.5">
      <c r="A305" s="24">
        <v>4</v>
      </c>
      <c r="B305" s="25"/>
      <c r="C305" s="26" t="s">
        <v>2197</v>
      </c>
      <c r="D305" s="23">
        <v>200956.05</v>
      </c>
      <c r="E305" s="21">
        <v>-1.9682255875668242E-2</v>
      </c>
      <c r="F305" s="23">
        <f t="shared" si="24"/>
        <v>210882.70656917675</v>
      </c>
      <c r="G305" s="23">
        <v>208391.2</v>
      </c>
      <c r="H305" s="23">
        <f t="shared" si="25"/>
        <v>2491.5065691767377</v>
      </c>
      <c r="I305" s="23">
        <f t="shared" si="26"/>
        <v>-17213.865028108114</v>
      </c>
      <c r="J305" s="23">
        <f t="shared" si="27"/>
        <v>-14722.358458931376</v>
      </c>
      <c r="K305" s="23">
        <f t="shared" si="28"/>
        <v>7256.8990515568066</v>
      </c>
      <c r="L305" s="23"/>
      <c r="M305" s="22">
        <f t="shared" si="29"/>
        <v>2.2109477076730374E-4</v>
      </c>
      <c r="N305" s="27">
        <v>183</v>
      </c>
      <c r="O305" s="1" t="s">
        <v>1893</v>
      </c>
    </row>
    <row r="306" spans="1:15" ht="11.5">
      <c r="A306" s="24">
        <v>4</v>
      </c>
      <c r="B306" s="25"/>
      <c r="C306" s="26" t="s">
        <v>2198</v>
      </c>
      <c r="D306" s="23">
        <v>1459391.62</v>
      </c>
      <c r="E306" s="21">
        <v>-1.5879994285138921E-2</v>
      </c>
      <c r="F306" s="23">
        <f t="shared" si="24"/>
        <v>1531481.4098404879</v>
      </c>
      <c r="G306" s="23">
        <v>1554719.31</v>
      </c>
      <c r="H306" s="23">
        <f t="shared" si="25"/>
        <v>-23237.900159512181</v>
      </c>
      <c r="I306" s="23">
        <f t="shared" si="26"/>
        <v>-125011.26674132004</v>
      </c>
      <c r="J306" s="23">
        <f t="shared" si="27"/>
        <v>-148249.16690083221</v>
      </c>
      <c r="K306" s="23">
        <f t="shared" si="28"/>
        <v>52701.362626444708</v>
      </c>
      <c r="L306" s="23"/>
      <c r="M306" s="22">
        <f t="shared" si="29"/>
        <v>1.6056438991691173E-3</v>
      </c>
      <c r="N306" s="27">
        <v>211</v>
      </c>
      <c r="O306" s="1" t="s">
        <v>1894</v>
      </c>
    </row>
    <row r="307" spans="1:15" ht="11.5">
      <c r="A307" s="24">
        <v>4</v>
      </c>
      <c r="B307" s="25"/>
      <c r="C307" s="26" t="s">
        <v>2199</v>
      </c>
      <c r="D307" s="23">
        <v>618151.30999999982</v>
      </c>
      <c r="E307" s="21">
        <v>1.8740832279985761E-3</v>
      </c>
      <c r="F307" s="23">
        <f t="shared" si="24"/>
        <v>648686.22428676416</v>
      </c>
      <c r="G307" s="23">
        <v>649595.82999999996</v>
      </c>
      <c r="H307" s="23">
        <f t="shared" si="25"/>
        <v>-909.60571323579643</v>
      </c>
      <c r="I307" s="23">
        <f t="shared" si="26"/>
        <v>-52950.748272013778</v>
      </c>
      <c r="J307" s="23">
        <f t="shared" si="27"/>
        <v>-53860.353985249574</v>
      </c>
      <c r="K307" s="23">
        <f t="shared" si="28"/>
        <v>22322.60066446169</v>
      </c>
      <c r="L307" s="23"/>
      <c r="M307" s="22">
        <f t="shared" si="29"/>
        <v>6.8009906735307785E-4</v>
      </c>
      <c r="N307" s="27">
        <v>244</v>
      </c>
      <c r="O307" s="1" t="s">
        <v>1895</v>
      </c>
    </row>
    <row r="308" spans="1:15" ht="11.5">
      <c r="A308" s="24">
        <v>4</v>
      </c>
      <c r="B308" s="25"/>
      <c r="C308" s="26" t="s">
        <v>2200</v>
      </c>
      <c r="D308" s="23">
        <v>398779.52000000008</v>
      </c>
      <c r="E308" s="21">
        <v>-1.6977531852869956E-2</v>
      </c>
      <c r="F308" s="23">
        <f t="shared" si="24"/>
        <v>418478.0926075984</v>
      </c>
      <c r="G308" s="23">
        <v>420764.53</v>
      </c>
      <c r="H308" s="23">
        <f t="shared" si="25"/>
        <v>-2286.4373924016254</v>
      </c>
      <c r="I308" s="23">
        <f t="shared" si="26"/>
        <v>-34159.393724417561</v>
      </c>
      <c r="J308" s="23">
        <f t="shared" si="27"/>
        <v>-36445.831116819187</v>
      </c>
      <c r="K308" s="23">
        <f t="shared" si="28"/>
        <v>14400.674776739887</v>
      </c>
      <c r="L308" s="23"/>
      <c r="M308" s="22">
        <f t="shared" si="29"/>
        <v>4.3874303142948641E-4</v>
      </c>
      <c r="N308" s="27">
        <v>267</v>
      </c>
      <c r="O308" s="1" t="s">
        <v>1896</v>
      </c>
    </row>
    <row r="309" spans="1:15" ht="11.5">
      <c r="A309" s="24">
        <v>4</v>
      </c>
      <c r="B309" s="25"/>
      <c r="C309" s="26" t="s">
        <v>2201</v>
      </c>
      <c r="D309" s="23">
        <v>225645</v>
      </c>
      <c r="E309" s="21">
        <v>1.6147763092407275E-2</v>
      </c>
      <c r="F309" s="23">
        <f t="shared" si="24"/>
        <v>236791.22038775092</v>
      </c>
      <c r="G309" s="23">
        <v>231623.69</v>
      </c>
      <c r="H309" s="23">
        <f t="shared" si="25"/>
        <v>5167.5303877509141</v>
      </c>
      <c r="I309" s="23">
        <f t="shared" si="26"/>
        <v>-19328.716772983222</v>
      </c>
      <c r="J309" s="23">
        <f t="shared" si="27"/>
        <v>-14161.186385232308</v>
      </c>
      <c r="K309" s="23">
        <f t="shared" si="28"/>
        <v>8148.4632410347222</v>
      </c>
      <c r="L309" s="23"/>
      <c r="M309" s="22">
        <f t="shared" si="29"/>
        <v>2.4825791286098753E-4</v>
      </c>
      <c r="N309" s="27">
        <v>439</v>
      </c>
      <c r="O309" s="1" t="s">
        <v>1897</v>
      </c>
    </row>
    <row r="310" spans="1:15" ht="11.5">
      <c r="A310" s="24">
        <v>4</v>
      </c>
      <c r="B310" s="25"/>
      <c r="C310" s="26" t="s">
        <v>2202</v>
      </c>
      <c r="D310" s="23">
        <v>1101244.29</v>
      </c>
      <c r="E310" s="21">
        <v>-4.5910532424024335E-3</v>
      </c>
      <c r="F310" s="23">
        <f t="shared" si="24"/>
        <v>1155642.621702862</v>
      </c>
      <c r="G310" s="23">
        <v>1165916.93</v>
      </c>
      <c r="H310" s="23">
        <f t="shared" si="25"/>
        <v>-10274.308297137963</v>
      </c>
      <c r="I310" s="23">
        <f t="shared" si="26"/>
        <v>-94332.420303020233</v>
      </c>
      <c r="J310" s="23">
        <f t="shared" si="27"/>
        <v>-104606.7286001582</v>
      </c>
      <c r="K310" s="23">
        <f t="shared" si="28"/>
        <v>39767.992273103249</v>
      </c>
      <c r="L310" s="23"/>
      <c r="M310" s="22">
        <f t="shared" si="29"/>
        <v>1.2116049945067699E-3</v>
      </c>
      <c r="N310" s="27">
        <v>467</v>
      </c>
      <c r="O310" s="1" t="s">
        <v>1898</v>
      </c>
    </row>
    <row r="311" spans="1:15" ht="11.5">
      <c r="A311" s="24">
        <v>4</v>
      </c>
      <c r="B311" s="25"/>
      <c r="C311" s="26" t="s">
        <v>2203</v>
      </c>
      <c r="D311" s="23">
        <v>651128.1</v>
      </c>
      <c r="E311" s="21">
        <v>-3.6125176980835766E-3</v>
      </c>
      <c r="F311" s="23">
        <f t="shared" si="24"/>
        <v>683291.97379847779</v>
      </c>
      <c r="G311" s="23">
        <v>684588.77</v>
      </c>
      <c r="H311" s="23">
        <f t="shared" si="25"/>
        <v>-1296.7962015222292</v>
      </c>
      <c r="I311" s="23">
        <f t="shared" si="26"/>
        <v>-55775.535145164737</v>
      </c>
      <c r="J311" s="23">
        <f t="shared" si="27"/>
        <v>-57072.331346686966</v>
      </c>
      <c r="K311" s="23">
        <f t="shared" si="28"/>
        <v>23513.454266900579</v>
      </c>
      <c r="L311" s="23"/>
      <c r="M311" s="22">
        <f t="shared" si="29"/>
        <v>7.1638061162950818E-4</v>
      </c>
      <c r="N311" s="27">
        <v>516</v>
      </c>
      <c r="O311" s="1" t="s">
        <v>1899</v>
      </c>
    </row>
    <row r="312" spans="1:15" ht="11.5">
      <c r="A312" s="24">
        <v>4</v>
      </c>
      <c r="B312" s="25"/>
      <c r="C312" s="26" t="s">
        <v>2204</v>
      </c>
      <c r="D312" s="23">
        <v>295489.38999999996</v>
      </c>
      <c r="E312" s="21">
        <v>-2.0357568070851765E-2</v>
      </c>
      <c r="F312" s="23">
        <f t="shared" si="24"/>
        <v>310085.72434457694</v>
      </c>
      <c r="G312" s="23">
        <v>315221.14</v>
      </c>
      <c r="H312" s="23">
        <f t="shared" si="25"/>
        <v>-5135.4156554230722</v>
      </c>
      <c r="I312" s="23">
        <f t="shared" si="26"/>
        <v>-25311.576718879565</v>
      </c>
      <c r="J312" s="23">
        <f t="shared" si="27"/>
        <v>-30446.992374302637</v>
      </c>
      <c r="K312" s="23">
        <f t="shared" si="28"/>
        <v>10670.674876601621</v>
      </c>
      <c r="L312" s="23"/>
      <c r="M312" s="22">
        <f t="shared" si="29"/>
        <v>3.2510172719965586E-4</v>
      </c>
      <c r="N312" s="27">
        <v>530</v>
      </c>
      <c r="O312" s="1" t="s">
        <v>1909</v>
      </c>
    </row>
    <row r="313" spans="1:15" ht="11.5">
      <c r="A313" s="24">
        <v>4</v>
      </c>
      <c r="B313" s="25"/>
      <c r="C313" s="26" t="s">
        <v>2205</v>
      </c>
      <c r="D313" s="23">
        <v>418207.37000000005</v>
      </c>
      <c r="E313" s="21">
        <v>-9.5872490892008038E-3</v>
      </c>
      <c r="F313" s="23">
        <f t="shared" si="24"/>
        <v>438865.62306920916</v>
      </c>
      <c r="G313" s="23">
        <v>440959.57</v>
      </c>
      <c r="H313" s="23">
        <f t="shared" si="25"/>
        <v>-2093.9469307908439</v>
      </c>
      <c r="I313" s="23">
        <f t="shared" si="26"/>
        <v>-35823.580434329153</v>
      </c>
      <c r="J313" s="23">
        <f t="shared" si="27"/>
        <v>-37917.527365119997</v>
      </c>
      <c r="K313" s="23">
        <f t="shared" si="28"/>
        <v>15102.250799152685</v>
      </c>
      <c r="L313" s="23"/>
      <c r="M313" s="22">
        <f t="shared" si="29"/>
        <v>4.6011783473723231E-4</v>
      </c>
      <c r="N313" s="27">
        <v>541</v>
      </c>
      <c r="O313" s="1" t="s">
        <v>2206</v>
      </c>
    </row>
    <row r="314" spans="1:15" ht="11.5">
      <c r="A314" s="24">
        <v>4</v>
      </c>
      <c r="B314" s="25"/>
      <c r="C314" s="26" t="s">
        <v>2246</v>
      </c>
      <c r="D314" s="23">
        <v>246944.59</v>
      </c>
      <c r="E314" s="21">
        <v>-2.9121031177436845E-2</v>
      </c>
      <c r="F314" s="23">
        <f t="shared" si="24"/>
        <v>259142.94947485114</v>
      </c>
      <c r="G314" s="23">
        <v>264949.21999999997</v>
      </c>
      <c r="H314" s="23">
        <f t="shared" si="25"/>
        <v>-5806.2705251488369</v>
      </c>
      <c r="I314" s="23">
        <f t="shared" si="26"/>
        <v>-21153.236449868</v>
      </c>
      <c r="J314" s="23">
        <f t="shared" si="27"/>
        <v>-26959.506975016837</v>
      </c>
      <c r="K314" s="23">
        <f t="shared" si="28"/>
        <v>8917.6312977792131</v>
      </c>
      <c r="L314" s="23"/>
      <c r="M314" s="22">
        <f t="shared" si="29"/>
        <v>2.7169203175657466E-4</v>
      </c>
      <c r="N314" s="27">
        <v>666</v>
      </c>
      <c r="O314" s="1" t="s">
        <v>2247</v>
      </c>
    </row>
    <row r="315" spans="1:15" ht="11.5">
      <c r="A315" s="24">
        <v>4</v>
      </c>
      <c r="B315" s="25"/>
      <c r="C315" s="26" t="s">
        <v>2207</v>
      </c>
      <c r="D315" s="23">
        <v>245853.15</v>
      </c>
      <c r="E315" s="21">
        <v>3.9667643847286715E-2</v>
      </c>
      <c r="F315" s="23">
        <f t="shared" si="24"/>
        <v>257997.59544715277</v>
      </c>
      <c r="G315" s="23">
        <v>257436.39</v>
      </c>
      <c r="H315" s="23">
        <f t="shared" si="25"/>
        <v>561.20544715275173</v>
      </c>
      <c r="I315" s="23">
        <f t="shared" si="26"/>
        <v>-21059.74386357225</v>
      </c>
      <c r="J315" s="23">
        <f t="shared" si="27"/>
        <v>-20498.538416419498</v>
      </c>
      <c r="K315" s="23">
        <f t="shared" si="28"/>
        <v>8878.2173567665832</v>
      </c>
      <c r="L315" s="23"/>
      <c r="M315" s="22">
        <f t="shared" si="29"/>
        <v>2.7049121358460989E-4</v>
      </c>
      <c r="N315" s="27">
        <v>731</v>
      </c>
      <c r="O315" s="1" t="s">
        <v>2208</v>
      </c>
    </row>
    <row r="316" spans="1:15" ht="11.5">
      <c r="A316" s="24">
        <v>4</v>
      </c>
      <c r="B316" s="25"/>
      <c r="C316" s="26" t="s">
        <v>2209</v>
      </c>
      <c r="D316" s="23">
        <v>634424.40999999992</v>
      </c>
      <c r="E316" s="21">
        <v>7.5841133604131385E-3</v>
      </c>
      <c r="F316" s="23">
        <f t="shared" si="24"/>
        <v>665763.16908275755</v>
      </c>
      <c r="G316" s="23">
        <v>662307.91</v>
      </c>
      <c r="H316" s="23">
        <f t="shared" si="25"/>
        <v>3455.2590827575186</v>
      </c>
      <c r="I316" s="23">
        <f t="shared" si="26"/>
        <v>-54344.699571260091</v>
      </c>
      <c r="J316" s="23">
        <f t="shared" si="27"/>
        <v>-50889.440488502572</v>
      </c>
      <c r="K316" s="23">
        <f t="shared" si="28"/>
        <v>22910.252760309962</v>
      </c>
      <c r="L316" s="23"/>
      <c r="M316" s="22">
        <f t="shared" si="29"/>
        <v>6.9800296879905788E-4</v>
      </c>
      <c r="N316" s="27">
        <v>756</v>
      </c>
      <c r="O316" s="1" t="s">
        <v>2210</v>
      </c>
    </row>
    <row r="317" spans="1:15" ht="11.5">
      <c r="A317" s="24">
        <v>4</v>
      </c>
      <c r="B317" s="25"/>
      <c r="C317" s="26" t="s">
        <v>2211</v>
      </c>
      <c r="D317" s="23">
        <v>143994.03</v>
      </c>
      <c r="E317" s="21">
        <v>-2.8631465105073032E-2</v>
      </c>
      <c r="F317" s="23">
        <f t="shared" si="24"/>
        <v>151106.92500277169</v>
      </c>
      <c r="G317" s="23">
        <v>153308.21</v>
      </c>
      <c r="H317" s="23">
        <f t="shared" si="25"/>
        <v>-2201.2849972283002</v>
      </c>
      <c r="I317" s="23">
        <f t="shared" si="26"/>
        <v>-12334.506959473727</v>
      </c>
      <c r="J317" s="23">
        <f t="shared" si="27"/>
        <v>-14535.791956702027</v>
      </c>
      <c r="K317" s="23">
        <f t="shared" si="28"/>
        <v>5199.8939058408159</v>
      </c>
      <c r="L317" s="23"/>
      <c r="M317" s="22">
        <f t="shared" si="29"/>
        <v>1.5842432738258071E-4</v>
      </c>
      <c r="N317" s="27">
        <v>920</v>
      </c>
      <c r="O317" s="1" t="s">
        <v>2212</v>
      </c>
    </row>
    <row r="318" spans="1:15" ht="11.5">
      <c r="A318" s="24">
        <v>4</v>
      </c>
      <c r="B318" s="25"/>
      <c r="C318" s="26" t="s">
        <v>2213</v>
      </c>
      <c r="D318" s="23">
        <v>280539.56000000006</v>
      </c>
      <c r="E318" s="21">
        <v>-8.0142559897232856E-3</v>
      </c>
      <c r="F318" s="23">
        <f t="shared" si="24"/>
        <v>294397.41531805572</v>
      </c>
      <c r="G318" s="23">
        <v>292937.90000000002</v>
      </c>
      <c r="H318" s="23">
        <f t="shared" si="25"/>
        <v>1459.5153180556954</v>
      </c>
      <c r="I318" s="23">
        <f t="shared" si="26"/>
        <v>-24030.976528872052</v>
      </c>
      <c r="J318" s="23">
        <f t="shared" si="27"/>
        <v>-22571.461210816356</v>
      </c>
      <c r="K318" s="23">
        <f t="shared" si="28"/>
        <v>10130.808536932152</v>
      </c>
      <c r="L318" s="23"/>
      <c r="M318" s="22">
        <f t="shared" si="29"/>
        <v>3.0865370666551353E-4</v>
      </c>
      <c r="N318" s="27">
        <v>1195</v>
      </c>
      <c r="O318" s="1" t="s">
        <v>2214</v>
      </c>
    </row>
    <row r="319" spans="1:15" ht="11.5">
      <c r="A319" s="24">
        <v>4</v>
      </c>
      <c r="B319" s="25"/>
      <c r="C319" s="26" t="s">
        <v>2215</v>
      </c>
      <c r="D319" s="23">
        <v>344542.92000000004</v>
      </c>
      <c r="E319" s="21">
        <v>7.1190206468757997E-3</v>
      </c>
      <c r="F319" s="23">
        <f t="shared" si="24"/>
        <v>361562.35902749561</v>
      </c>
      <c r="G319" s="23">
        <v>357497.53</v>
      </c>
      <c r="H319" s="23">
        <f t="shared" si="25"/>
        <v>4064.8290274955798</v>
      </c>
      <c r="I319" s="23">
        <f t="shared" si="26"/>
        <v>-29513.494723200682</v>
      </c>
      <c r="J319" s="23">
        <f t="shared" si="27"/>
        <v>-25448.665695705102</v>
      </c>
      <c r="K319" s="23">
        <f t="shared" si="28"/>
        <v>12442.08964780415</v>
      </c>
      <c r="L319" s="23"/>
      <c r="M319" s="22">
        <f t="shared" si="29"/>
        <v>3.7907113479239608E-4</v>
      </c>
      <c r="N319" s="27">
        <v>1074</v>
      </c>
      <c r="O319" s="1" t="s">
        <v>2216</v>
      </c>
    </row>
    <row r="320" spans="1:15" ht="11.5">
      <c r="A320" s="24">
        <v>4</v>
      </c>
      <c r="B320" s="25"/>
      <c r="C320" s="26" t="s">
        <v>2217</v>
      </c>
      <c r="D320" s="23">
        <v>843541.36</v>
      </c>
      <c r="E320" s="21">
        <v>-1.7111672055644657E-2</v>
      </c>
      <c r="F320" s="23">
        <f t="shared" si="24"/>
        <v>885209.90087058488</v>
      </c>
      <c r="G320" s="23">
        <v>902964.33</v>
      </c>
      <c r="H320" s="23">
        <f t="shared" si="25"/>
        <v>-17754.429129415075</v>
      </c>
      <c r="I320" s="23">
        <f t="shared" si="26"/>
        <v>-72257.626066330195</v>
      </c>
      <c r="J320" s="23">
        <f t="shared" si="27"/>
        <v>-90012.05519574527</v>
      </c>
      <c r="K320" s="23">
        <f t="shared" si="28"/>
        <v>30461.857183861539</v>
      </c>
      <c r="L320" s="23"/>
      <c r="M320" s="22">
        <f t="shared" si="29"/>
        <v>9.2807648051372246E-4</v>
      </c>
      <c r="N320" s="27">
        <v>1089</v>
      </c>
      <c r="O320" s="1" t="s">
        <v>2218</v>
      </c>
    </row>
    <row r="321" spans="1:15" ht="11.5">
      <c r="A321" s="24">
        <v>4</v>
      </c>
      <c r="B321" s="25"/>
      <c r="C321" s="26" t="s">
        <v>2219</v>
      </c>
      <c r="D321" s="23">
        <v>634824.75</v>
      </c>
      <c r="E321" s="21">
        <v>1.450127324694255E-2</v>
      </c>
      <c r="F321" s="23">
        <f t="shared" si="24"/>
        <v>666183.28473863308</v>
      </c>
      <c r="G321" s="23">
        <v>657280.97</v>
      </c>
      <c r="H321" s="23">
        <f t="shared" si="25"/>
        <v>8902.3147386331111</v>
      </c>
      <c r="I321" s="23">
        <f t="shared" si="26"/>
        <v>-54378.99263546669</v>
      </c>
      <c r="J321" s="23">
        <f t="shared" si="27"/>
        <v>-45476.677896833578</v>
      </c>
      <c r="K321" s="23">
        <f t="shared" si="28"/>
        <v>22924.709786939915</v>
      </c>
      <c r="L321" s="23"/>
      <c r="M321" s="22">
        <f t="shared" si="29"/>
        <v>6.9844342869329341E-4</v>
      </c>
      <c r="N321" s="27">
        <v>1125</v>
      </c>
      <c r="O321" s="1" t="s">
        <v>2220</v>
      </c>
    </row>
    <row r="322" spans="1:15" ht="11.5">
      <c r="A322" s="24">
        <v>4</v>
      </c>
      <c r="B322" s="25"/>
      <c r="C322" s="26" t="s">
        <v>2221</v>
      </c>
      <c r="D322" s="23">
        <v>258307.09</v>
      </c>
      <c r="E322" s="21">
        <v>-5.1777997771317447E-2</v>
      </c>
      <c r="F322" s="23">
        <f t="shared" si="24"/>
        <v>271066.72461569548</v>
      </c>
      <c r="G322" s="23">
        <v>285591.3</v>
      </c>
      <c r="H322" s="23">
        <f t="shared" si="25"/>
        <v>-14524.575384304509</v>
      </c>
      <c r="I322" s="23">
        <f t="shared" si="26"/>
        <v>-22126.546491451114</v>
      </c>
      <c r="J322" s="23">
        <f t="shared" si="27"/>
        <v>-36651.12187575562</v>
      </c>
      <c r="K322" s="23">
        <f t="shared" si="28"/>
        <v>9327.9524375175497</v>
      </c>
      <c r="L322" s="23"/>
      <c r="M322" s="22">
        <f t="shared" si="29"/>
        <v>2.8419321961751983E-4</v>
      </c>
      <c r="N322" s="27">
        <v>1172</v>
      </c>
      <c r="O322" s="1" t="s">
        <v>2222</v>
      </c>
    </row>
  </sheetData>
  <pageMargins left="0.75" right="0.75" top="1" bottom="1" header="0.4921259845" footer="0.4921259845"/>
  <pageSetup paperSize="9" scale="89" fitToHeight="0" orientation="landscape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Taul50"/>
  <dimension ref="A1:W322"/>
  <sheetViews>
    <sheetView showGridLines="0" workbookViewId="0">
      <pane ySplit="15" topLeftCell="A16" activePane="bottomLeft" state="frozen"/>
      <selection pane="bottomLeft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25.54296875" style="19" customWidth="1"/>
    <col min="4" max="4" width="13.453125" style="1" customWidth="1"/>
    <col min="5" max="5" width="6.54296875" style="1" customWidth="1"/>
    <col min="6" max="6" width="15.54296875" style="1" customWidth="1"/>
    <col min="7" max="7" width="13.453125" style="1" customWidth="1"/>
    <col min="8" max="8" width="11.453125" style="1" customWidth="1"/>
    <col min="9" max="9" width="12.453125" style="1" customWidth="1"/>
    <col min="10" max="10" width="13.453125" style="1" customWidth="1"/>
    <col min="11" max="11" width="10" style="1" customWidth="1"/>
    <col min="12" max="12" width="16.453125" style="1" hidden="1" customWidth="1"/>
    <col min="13" max="13" width="13.453125" style="1" hidden="1" customWidth="1"/>
    <col min="14" max="14" width="12.81640625" style="1" hidden="1" customWidth="1"/>
    <col min="15" max="15" width="20" style="1" hidden="1" customWidth="1"/>
    <col min="16" max="16" width="0" style="1" hidden="1" customWidth="1"/>
    <col min="17" max="17" width="11.54296875" style="1" customWidth="1"/>
    <col min="18" max="18" width="15.1796875" style="1" customWidth="1"/>
    <col min="19" max="19" width="24.81640625" style="1" customWidth="1"/>
    <col min="20" max="20" width="14.453125" style="1" customWidth="1"/>
    <col min="21" max="21" width="9.54296875" style="1" customWidth="1"/>
    <col min="22" max="28" width="12" style="1" customWidth="1"/>
    <col min="29" max="29" width="11.1796875" style="1" customWidth="1"/>
    <col min="30" max="30" width="9.1796875" style="1"/>
    <col min="31" max="31" width="7.54296875" style="1" customWidth="1"/>
    <col min="32" max="32" width="9.1796875" style="1"/>
    <col min="33" max="33" width="31.453125" style="1" customWidth="1"/>
    <col min="34" max="34" width="14.453125" style="1" customWidth="1"/>
    <col min="35" max="35" width="9.54296875" style="1" customWidth="1"/>
    <col min="36" max="42" width="12" style="1" customWidth="1"/>
    <col min="43" max="43" width="11.1796875" style="1" customWidth="1"/>
    <col min="44" max="44" width="2" style="1" customWidth="1"/>
    <col min="45" max="16384" width="9.1796875" style="1"/>
  </cols>
  <sheetData>
    <row r="1" spans="1:23" ht="14">
      <c r="A1" s="33" t="s">
        <v>336</v>
      </c>
      <c r="B1" s="33"/>
      <c r="C1" s="46"/>
      <c r="D1" s="33" t="s">
        <v>970</v>
      </c>
      <c r="E1" s="34"/>
      <c r="F1" s="33"/>
      <c r="G1" s="33"/>
      <c r="H1" s="33"/>
      <c r="I1" s="33"/>
      <c r="J1" s="33"/>
      <c r="K1" s="35" t="s">
        <v>2</v>
      </c>
    </row>
    <row r="2" spans="1:23" ht="12.5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 t="s">
        <v>2228</v>
      </c>
    </row>
    <row r="3" spans="1:23" ht="11.5">
      <c r="A3" s="38" t="s">
        <v>972</v>
      </c>
      <c r="B3" s="38"/>
      <c r="C3" s="48"/>
      <c r="D3" s="38"/>
      <c r="E3" s="38"/>
      <c r="F3" s="38"/>
      <c r="G3" s="39"/>
      <c r="H3" s="38"/>
      <c r="I3" s="38"/>
      <c r="J3" s="38" t="s">
        <v>339</v>
      </c>
      <c r="K3" s="45">
        <v>2016</v>
      </c>
      <c r="Q3" s="3"/>
      <c r="R3" s="4"/>
      <c r="W3" s="5"/>
    </row>
    <row r="4" spans="1:23" ht="11.5">
      <c r="A4" s="40"/>
      <c r="B4" s="40"/>
      <c r="C4" s="49"/>
      <c r="D4" s="41"/>
      <c r="E4" s="42"/>
      <c r="F4" s="41"/>
      <c r="G4" s="40"/>
      <c r="H4" s="40"/>
      <c r="I4" s="40"/>
      <c r="Q4" s="3"/>
      <c r="R4" s="2"/>
      <c r="S4" s="28"/>
    </row>
    <row r="5" spans="1:23">
      <c r="Q5" s="29"/>
    </row>
    <row r="6" spans="1:23">
      <c r="A6" s="7"/>
      <c r="B6" s="8"/>
      <c r="C6" s="50"/>
      <c r="D6" s="8"/>
      <c r="E6" s="8"/>
      <c r="F6" s="8"/>
      <c r="G6" s="8"/>
      <c r="H6" s="8"/>
      <c r="I6" s="8"/>
      <c r="J6" s="8"/>
      <c r="K6" s="9"/>
      <c r="Q6" s="29"/>
    </row>
    <row r="7" spans="1:23" ht="11.5">
      <c r="A7" s="10" t="s">
        <v>340</v>
      </c>
      <c r="D7" s="11">
        <v>30511487308.389992</v>
      </c>
      <c r="K7" s="12"/>
      <c r="Q7" s="3"/>
      <c r="R7" s="2"/>
      <c r="S7" s="28"/>
    </row>
    <row r="8" spans="1:23" ht="11.5">
      <c r="A8" s="10" t="s">
        <v>341</v>
      </c>
      <c r="D8" s="11">
        <v>32018667888.049988</v>
      </c>
      <c r="F8" s="1" t="s">
        <v>342</v>
      </c>
      <c r="K8" s="12"/>
      <c r="Q8" s="13"/>
    </row>
    <row r="9" spans="1:23" ht="11.5">
      <c r="A9" s="10" t="s">
        <v>1916</v>
      </c>
      <c r="D9" s="11">
        <v>2613609415.2599983</v>
      </c>
      <c r="F9" s="1" t="s">
        <v>2232</v>
      </c>
      <c r="K9" s="12"/>
      <c r="Q9" s="13"/>
    </row>
    <row r="10" spans="1:23" ht="11.5">
      <c r="A10" s="10" t="s">
        <v>345</v>
      </c>
      <c r="D10" s="11">
        <v>1101826908.4700007</v>
      </c>
      <c r="F10" s="1" t="s">
        <v>1918</v>
      </c>
      <c r="K10" s="12"/>
      <c r="Q10" s="13"/>
    </row>
    <row r="11" spans="1:23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23" s="19" customFormat="1" ht="39.75" customHeight="1">
      <c r="A12" s="17" t="s">
        <v>2223</v>
      </c>
      <c r="B12" s="17" t="s">
        <v>2224</v>
      </c>
      <c r="C12" s="17" t="s">
        <v>348</v>
      </c>
      <c r="D12" s="17" t="s">
        <v>980</v>
      </c>
      <c r="E12" s="17" t="s">
        <v>1878</v>
      </c>
      <c r="F12" s="18" t="s">
        <v>2225</v>
      </c>
      <c r="G12" s="17" t="s">
        <v>982</v>
      </c>
      <c r="H12" s="17" t="s">
        <v>353</v>
      </c>
      <c r="I12" s="17" t="s">
        <v>2226</v>
      </c>
      <c r="J12" s="17" t="s">
        <v>355</v>
      </c>
      <c r="K12" s="17" t="s">
        <v>356</v>
      </c>
      <c r="L12" s="17" t="s">
        <v>357</v>
      </c>
      <c r="M12" s="17" t="s">
        <v>358</v>
      </c>
    </row>
    <row r="13" spans="1:23" ht="11.5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  <c r="L13" s="20"/>
      <c r="M13" s="22"/>
      <c r="P13" s="1" t="s">
        <v>989</v>
      </c>
    </row>
    <row r="14" spans="1:23" ht="11.5" hidden="1">
      <c r="A14" s="20"/>
      <c r="B14" s="20"/>
      <c r="C14" s="53"/>
      <c r="D14" s="23">
        <v>20854751711.700001</v>
      </c>
      <c r="E14" s="21"/>
      <c r="F14" s="23"/>
      <c r="G14" s="23">
        <v>21584599630.75</v>
      </c>
      <c r="H14" s="23"/>
      <c r="I14" s="23">
        <v>1494228630.75</v>
      </c>
      <c r="J14" s="23"/>
      <c r="K14" s="23">
        <v>752249216.99000001</v>
      </c>
      <c r="L14" s="23"/>
      <c r="M14" s="22">
        <v>0</v>
      </c>
    </row>
    <row r="15" spans="1:23" ht="11.5">
      <c r="A15" s="24"/>
      <c r="B15" s="25"/>
      <c r="C15" s="26" t="s">
        <v>2227</v>
      </c>
      <c r="D15" s="23">
        <v>908913626.96000075</v>
      </c>
      <c r="E15" s="21">
        <v>-3.9242266216849711E-3</v>
      </c>
      <c r="F15" s="23">
        <v>953811371.64535248</v>
      </c>
      <c r="G15" s="23">
        <v>950954436.27999866</v>
      </c>
      <c r="H15" s="23">
        <v>2856935.3653538227</v>
      </c>
      <c r="I15" s="23">
        <v>-77857404.625029504</v>
      </c>
      <c r="J15" s="23">
        <v>-75000469.259675682</v>
      </c>
      <c r="K15" s="23">
        <v>32822572.086946808</v>
      </c>
      <c r="L15" s="23">
        <v>701505680.25</v>
      </c>
      <c r="M15" s="22">
        <v>2.9789227177728219E-2</v>
      </c>
    </row>
    <row r="16" spans="1:23" ht="11.5">
      <c r="A16" s="24">
        <v>3</v>
      </c>
      <c r="B16" s="25">
        <v>20</v>
      </c>
      <c r="C16" s="26" t="s">
        <v>473</v>
      </c>
      <c r="D16" s="23">
        <v>2985138.58</v>
      </c>
      <c r="E16" s="21">
        <v>-8.8683801125739575E-3</v>
      </c>
      <c r="F16" s="23">
        <v>3132595.924504234</v>
      </c>
      <c r="G16" s="23">
        <v>3128696.11</v>
      </c>
      <c r="H16" s="23">
        <v>3899.8145042341202</v>
      </c>
      <c r="I16" s="23">
        <v>-255706.52193013506</v>
      </c>
      <c r="J16" s="23">
        <v>-251806.70742590094</v>
      </c>
      <c r="K16" s="23">
        <v>107798.94076325462</v>
      </c>
      <c r="L16" s="23"/>
      <c r="M16" s="22">
        <v>3.2842929090899958E-3</v>
      </c>
      <c r="N16" s="27">
        <v>2022</v>
      </c>
      <c r="O16" s="1" t="s">
        <v>473</v>
      </c>
    </row>
    <row r="17" spans="1:15" ht="11.5">
      <c r="A17" s="24">
        <v>3</v>
      </c>
      <c r="B17" s="25">
        <v>5</v>
      </c>
      <c r="C17" s="26" t="s">
        <v>475</v>
      </c>
      <c r="D17" s="23">
        <v>1725163.38</v>
      </c>
      <c r="E17" s="21">
        <v>-8.2279619286666928E-3</v>
      </c>
      <c r="F17" s="23">
        <v>1810381.5378956203</v>
      </c>
      <c r="G17" s="23">
        <v>1793272.12</v>
      </c>
      <c r="H17" s="23">
        <v>17109.417895620223</v>
      </c>
      <c r="I17" s="23">
        <v>-147777.23574261527</v>
      </c>
      <c r="J17" s="23">
        <v>-130667.81784699505</v>
      </c>
      <c r="K17" s="23">
        <v>62298.878267673623</v>
      </c>
      <c r="L17" s="23"/>
      <c r="M17" s="22">
        <v>1.8980498573556103E-3</v>
      </c>
      <c r="N17" s="27">
        <v>6</v>
      </c>
      <c r="O17" s="1" t="s">
        <v>475</v>
      </c>
    </row>
    <row r="18" spans="1:15" ht="11.5">
      <c r="A18" s="24">
        <v>3</v>
      </c>
      <c r="B18" s="25">
        <v>9</v>
      </c>
      <c r="C18" s="26" t="s">
        <v>477</v>
      </c>
      <c r="D18" s="23">
        <v>504616.28</v>
      </c>
      <c r="E18" s="21">
        <v>-1.9038114116322807E-2</v>
      </c>
      <c r="F18" s="23">
        <v>529542.8871400964</v>
      </c>
      <c r="G18" s="23">
        <v>538531.11</v>
      </c>
      <c r="H18" s="23">
        <v>-8988.222859903588</v>
      </c>
      <c r="I18" s="23">
        <v>-43225.354672855145</v>
      </c>
      <c r="J18" s="23">
        <v>-52213.577532758733</v>
      </c>
      <c r="K18" s="23">
        <v>18222.638252155757</v>
      </c>
      <c r="L18" s="23"/>
      <c r="M18" s="22">
        <v>5.5518617504697956E-4</v>
      </c>
      <c r="N18" s="27">
        <v>12</v>
      </c>
      <c r="O18" s="1" t="s">
        <v>477</v>
      </c>
    </row>
    <row r="19" spans="1:15" ht="11.5">
      <c r="A19" s="24">
        <v>3</v>
      </c>
      <c r="B19" s="25">
        <v>10</v>
      </c>
      <c r="C19" s="26" t="s">
        <v>479</v>
      </c>
      <c r="D19" s="23">
        <v>2098387.4</v>
      </c>
      <c r="E19" s="21">
        <v>-4.2572906798075232E-3</v>
      </c>
      <c r="F19" s="23">
        <v>2202041.761582484</v>
      </c>
      <c r="G19" s="23">
        <v>2181022.37</v>
      </c>
      <c r="H19" s="23">
        <v>21019.391582483891</v>
      </c>
      <c r="I19" s="23">
        <v>-179747.54917944848</v>
      </c>
      <c r="J19" s="23">
        <v>-158728.15759696459</v>
      </c>
      <c r="K19" s="23">
        <v>75776.696112701029</v>
      </c>
      <c r="L19" s="23"/>
      <c r="M19" s="22">
        <v>2.3086763557703216E-3</v>
      </c>
      <c r="N19" s="27">
        <v>14</v>
      </c>
      <c r="O19" s="1" t="s">
        <v>479</v>
      </c>
    </row>
    <row r="20" spans="1:15" ht="11.5">
      <c r="A20" s="24">
        <v>3</v>
      </c>
      <c r="B20" s="25">
        <v>16</v>
      </c>
      <c r="C20" s="26" t="s">
        <v>481</v>
      </c>
      <c r="D20" s="23">
        <v>1528612.99</v>
      </c>
      <c r="E20" s="21">
        <v>-2.8133268283368866E-2</v>
      </c>
      <c r="F20" s="23">
        <v>1604122.1183836064</v>
      </c>
      <c r="G20" s="23">
        <v>1605980.79</v>
      </c>
      <c r="H20" s="23">
        <v>-1858.6716163936071</v>
      </c>
      <c r="I20" s="23">
        <v>-130940.758887691</v>
      </c>
      <c r="J20" s="23">
        <v>-132799.43050408462</v>
      </c>
      <c r="K20" s="23">
        <v>55201.075843839564</v>
      </c>
      <c r="L20" s="23"/>
      <c r="M20" s="22">
        <v>1.6818022578368394E-3</v>
      </c>
      <c r="N20" s="27">
        <v>28</v>
      </c>
      <c r="O20" s="1" t="s">
        <v>481</v>
      </c>
    </row>
    <row r="21" spans="1:15" ht="11.5">
      <c r="A21" s="24">
        <v>3</v>
      </c>
      <c r="B21" s="25">
        <v>18</v>
      </c>
      <c r="C21" s="26" t="s">
        <v>483</v>
      </c>
      <c r="D21" s="23">
        <v>1000647.47</v>
      </c>
      <c r="E21" s="21">
        <v>-1.6014407241460069E-2</v>
      </c>
      <c r="F21" s="23">
        <v>1050076.6052835889</v>
      </c>
      <c r="G21" s="23">
        <v>1066350.95</v>
      </c>
      <c r="H21" s="23">
        <v>-16274.344716411084</v>
      </c>
      <c r="I21" s="23">
        <v>-85715.311827127691</v>
      </c>
      <c r="J21" s="23">
        <v>-101989.65654353877</v>
      </c>
      <c r="K21" s="23">
        <v>36135.252837551889</v>
      </c>
      <c r="L21" s="23"/>
      <c r="M21" s="22">
        <v>1.1009269091352685E-3</v>
      </c>
      <c r="N21" s="27">
        <v>32</v>
      </c>
      <c r="O21" s="1" t="s">
        <v>483</v>
      </c>
    </row>
    <row r="22" spans="1:15" ht="11.5">
      <c r="A22" s="24">
        <v>3</v>
      </c>
      <c r="B22" s="25">
        <v>19</v>
      </c>
      <c r="C22" s="26" t="s">
        <v>485</v>
      </c>
      <c r="D22" s="23">
        <v>710642.43</v>
      </c>
      <c r="E22" s="21">
        <v>-3.2201249202280062E-3</v>
      </c>
      <c r="F22" s="23">
        <v>745746.14221018355</v>
      </c>
      <c r="G22" s="23">
        <v>737938.74</v>
      </c>
      <c r="H22" s="23">
        <v>7807.4022101835581</v>
      </c>
      <c r="I22" s="23">
        <v>-60873.523704644715</v>
      </c>
      <c r="J22" s="23">
        <v>-53066.121494461157</v>
      </c>
      <c r="K22" s="23">
        <v>25662.628103324208</v>
      </c>
      <c r="L22" s="23"/>
      <c r="M22" s="22">
        <v>7.818591436205564E-4</v>
      </c>
      <c r="N22" s="27">
        <v>34</v>
      </c>
      <c r="O22" s="1" t="s">
        <v>485</v>
      </c>
    </row>
    <row r="23" spans="1:15" ht="11.5">
      <c r="A23" s="24">
        <v>3</v>
      </c>
      <c r="B23" s="25">
        <v>604</v>
      </c>
      <c r="C23" s="26" t="s">
        <v>801</v>
      </c>
      <c r="D23" s="23">
        <v>3730255.93</v>
      </c>
      <c r="E23" s="21">
        <v>4.3522030132025907E-3</v>
      </c>
      <c r="F23" s="23">
        <v>3914519.9495816207</v>
      </c>
      <c r="G23" s="23">
        <v>3914714.25</v>
      </c>
      <c r="H23" s="23">
        <v>-194.30041837925091</v>
      </c>
      <c r="I23" s="23">
        <v>-319533.16209847829</v>
      </c>
      <c r="J23" s="23">
        <v>-319727.46251685754</v>
      </c>
      <c r="K23" s="23">
        <v>134706.52274704425</v>
      </c>
      <c r="L23" s="23"/>
      <c r="M23" s="22">
        <v>4.1040818614155958E-3</v>
      </c>
      <c r="N23" s="27">
        <v>830</v>
      </c>
      <c r="O23" s="1" t="s">
        <v>801</v>
      </c>
    </row>
    <row r="24" spans="1:15" ht="11.5">
      <c r="A24" s="24">
        <v>3</v>
      </c>
      <c r="B24" s="25">
        <v>609</v>
      </c>
      <c r="C24" s="26" t="s">
        <v>807</v>
      </c>
      <c r="D24" s="23">
        <v>14263746.130000001</v>
      </c>
      <c r="E24" s="21">
        <v>-2.1845241834278488E-2</v>
      </c>
      <c r="F24" s="23">
        <v>14968334.567235079</v>
      </c>
      <c r="G24" s="23">
        <v>15144358.970000001</v>
      </c>
      <c r="H24" s="23">
        <v>-176024.40276492201</v>
      </c>
      <c r="I24" s="23">
        <v>-1221830.3488599593</v>
      </c>
      <c r="J24" s="23">
        <v>-1397854.7516248813</v>
      </c>
      <c r="K24" s="23">
        <v>515090.56712870341</v>
      </c>
      <c r="L24" s="23"/>
      <c r="M24" s="22">
        <v>1.5693181075640002E-2</v>
      </c>
      <c r="N24" s="27">
        <v>845</v>
      </c>
      <c r="O24" s="1" t="s">
        <v>807</v>
      </c>
    </row>
    <row r="25" spans="1:15" ht="11.5">
      <c r="A25" s="24">
        <v>3</v>
      </c>
      <c r="B25" s="25">
        <v>611</v>
      </c>
      <c r="C25" s="26" t="s">
        <v>809</v>
      </c>
      <c r="D25" s="23">
        <v>1046690.6</v>
      </c>
      <c r="E25" s="21">
        <v>2.6066666403568527E-3</v>
      </c>
      <c r="F25" s="23">
        <v>1098394.1347797967</v>
      </c>
      <c r="G25" s="23">
        <v>1077238.24</v>
      </c>
      <c r="H25" s="23">
        <v>21155.894779796712</v>
      </c>
      <c r="I25" s="23">
        <v>-89659.359420079651</v>
      </c>
      <c r="J25" s="23">
        <v>-68503.464640282938</v>
      </c>
      <c r="K25" s="23">
        <v>37797.956430838611</v>
      </c>
      <c r="L25" s="23"/>
      <c r="M25" s="22">
        <v>1.1515842308369995E-3</v>
      </c>
      <c r="N25" s="27">
        <v>848</v>
      </c>
      <c r="O25" s="1" t="s">
        <v>809</v>
      </c>
    </row>
    <row r="26" spans="1:15" ht="11.5">
      <c r="A26" s="24">
        <v>3</v>
      </c>
      <c r="B26" s="25">
        <v>638</v>
      </c>
      <c r="C26" s="26" t="s">
        <v>811</v>
      </c>
      <c r="D26" s="23">
        <v>9614919.3100000005</v>
      </c>
      <c r="E26" s="21">
        <v>-9.3444821833843957E-3</v>
      </c>
      <c r="F26" s="23">
        <v>10089868.941676758</v>
      </c>
      <c r="G26" s="23">
        <v>10081912.52</v>
      </c>
      <c r="H26" s="23">
        <v>7956.4216767586768</v>
      </c>
      <c r="I26" s="23">
        <v>-823612.54243647004</v>
      </c>
      <c r="J26" s="23">
        <v>-815656.12075971137</v>
      </c>
      <c r="K26" s="23">
        <v>347212.73045292357</v>
      </c>
      <c r="L26" s="23"/>
      <c r="M26" s="22">
        <v>1.057847415288354E-2</v>
      </c>
      <c r="N26" s="27">
        <v>852</v>
      </c>
      <c r="O26" s="1" t="s">
        <v>811</v>
      </c>
    </row>
    <row r="27" spans="1:15" ht="11.5">
      <c r="A27" s="24">
        <v>3</v>
      </c>
      <c r="B27" s="25">
        <v>748</v>
      </c>
      <c r="C27" s="26" t="s">
        <v>837</v>
      </c>
      <c r="D27" s="23">
        <v>6385834.3600000003</v>
      </c>
      <c r="E27" s="21">
        <v>-1.6870511624588354E-2</v>
      </c>
      <c r="F27" s="23">
        <v>6701276.3912270712</v>
      </c>
      <c r="G27" s="23">
        <v>6702805.96</v>
      </c>
      <c r="H27" s="23">
        <v>-1529.5687729287893</v>
      </c>
      <c r="I27" s="23">
        <v>-547009.6111308675</v>
      </c>
      <c r="J27" s="23">
        <v>-548539.17990379629</v>
      </c>
      <c r="K27" s="23">
        <v>230604.42972721087</v>
      </c>
      <c r="L27" s="23"/>
      <c r="M27" s="22">
        <v>7.0257878973147211E-3</v>
      </c>
      <c r="N27" s="27">
        <v>2025</v>
      </c>
      <c r="O27" s="1" t="s">
        <v>837</v>
      </c>
    </row>
    <row r="28" spans="1:15" ht="11.5">
      <c r="A28" s="24">
        <v>3</v>
      </c>
      <c r="B28" s="25">
        <v>295</v>
      </c>
      <c r="C28" s="26" t="s">
        <v>487</v>
      </c>
      <c r="D28" s="23">
        <v>208829.22</v>
      </c>
      <c r="E28" s="21">
        <v>-5.8853066414708008E-3</v>
      </c>
      <c r="F28" s="23">
        <v>219144.78874525081</v>
      </c>
      <c r="G28" s="23">
        <v>212852.51</v>
      </c>
      <c r="H28" s="23">
        <v>6292.2787452508055</v>
      </c>
      <c r="I28" s="23">
        <v>-17888.279586531957</v>
      </c>
      <c r="J28" s="23">
        <v>-11596.000841281151</v>
      </c>
      <c r="K28" s="23">
        <v>7541.2139547694524</v>
      </c>
      <c r="L28" s="23"/>
      <c r="M28" s="22">
        <v>2.2975694698126702E-4</v>
      </c>
      <c r="N28" s="27">
        <v>1944</v>
      </c>
      <c r="O28" s="1" t="s">
        <v>487</v>
      </c>
    </row>
    <row r="29" spans="1:15" ht="11.5">
      <c r="A29" s="24">
        <v>3</v>
      </c>
      <c r="B29" s="25">
        <v>218</v>
      </c>
      <c r="C29" s="26" t="s">
        <v>1005</v>
      </c>
      <c r="D29" s="23">
        <v>283945.90000000002</v>
      </c>
      <c r="E29" s="21">
        <v>1.6667924157988737E-4</v>
      </c>
      <c r="F29" s="23">
        <v>297972.01881317241</v>
      </c>
      <c r="G29" s="23">
        <v>288068.92</v>
      </c>
      <c r="H29" s="23">
        <v>9903.0988131724298</v>
      </c>
      <c r="I29" s="23">
        <v>-24322.763101109344</v>
      </c>
      <c r="J29" s="23">
        <v>-14419.664287936914</v>
      </c>
      <c r="K29" s="23">
        <v>10253.817849243376</v>
      </c>
      <c r="L29" s="23"/>
      <c r="M29" s="22">
        <v>3.1240141150672379E-4</v>
      </c>
      <c r="N29" s="27">
        <v>298</v>
      </c>
      <c r="O29" s="1" t="s">
        <v>1005</v>
      </c>
    </row>
    <row r="30" spans="1:15" ht="11.5">
      <c r="A30" s="24">
        <v>3</v>
      </c>
      <c r="B30" s="25">
        <v>43</v>
      </c>
      <c r="C30" s="26" t="s">
        <v>489</v>
      </c>
      <c r="D30" s="23">
        <v>221942.23</v>
      </c>
      <c r="E30" s="21">
        <v>-7.1274594586711038E-3</v>
      </c>
      <c r="F30" s="23">
        <v>232905.54409483439</v>
      </c>
      <c r="G30" s="23">
        <v>233763.81</v>
      </c>
      <c r="H30" s="23">
        <v>-858.26590516560827</v>
      </c>
      <c r="I30" s="23">
        <v>-19011.538051515876</v>
      </c>
      <c r="J30" s="23">
        <v>-19869.803956681484</v>
      </c>
      <c r="K30" s="23">
        <v>8014.7492866594594</v>
      </c>
      <c r="L30" s="23"/>
      <c r="M30" s="22">
        <v>2.4418407141976669E-4</v>
      </c>
      <c r="N30" s="27">
        <v>41</v>
      </c>
      <c r="O30" s="1" t="s">
        <v>489</v>
      </c>
    </row>
    <row r="31" spans="1:15" ht="11.5">
      <c r="A31" s="24">
        <v>3</v>
      </c>
      <c r="B31" s="25">
        <v>148</v>
      </c>
      <c r="C31" s="26" t="s">
        <v>560</v>
      </c>
      <c r="D31" s="23">
        <v>1128038.45</v>
      </c>
      <c r="E31" s="21">
        <v>2.4653987823292634E-2</v>
      </c>
      <c r="F31" s="23">
        <v>1183760.3369000284</v>
      </c>
      <c r="G31" s="23">
        <v>1156673.55</v>
      </c>
      <c r="H31" s="23">
        <v>27086.786900028354</v>
      </c>
      <c r="I31" s="23">
        <v>-96627.604019964958</v>
      </c>
      <c r="J31" s="23">
        <v>-69540.817119936604</v>
      </c>
      <c r="K31" s="23">
        <v>40735.579535548248</v>
      </c>
      <c r="L31" s="23"/>
      <c r="M31" s="22">
        <v>1.2410843192800346E-3</v>
      </c>
      <c r="N31" s="27">
        <v>188</v>
      </c>
      <c r="O31" s="1" t="s">
        <v>560</v>
      </c>
    </row>
    <row r="32" spans="1:15" ht="11.5">
      <c r="A32" s="24">
        <v>3</v>
      </c>
      <c r="B32" s="25">
        <v>47</v>
      </c>
      <c r="C32" s="26" t="s">
        <v>491</v>
      </c>
      <c r="D32" s="23">
        <v>314715.43</v>
      </c>
      <c r="E32" s="21">
        <v>-4.6597162619117435E-3</v>
      </c>
      <c r="F32" s="23">
        <v>330261.47596692055</v>
      </c>
      <c r="G32" s="23">
        <v>325766.27</v>
      </c>
      <c r="H32" s="23">
        <v>4495.2059669205337</v>
      </c>
      <c r="I32" s="23">
        <v>-26958.476414534456</v>
      </c>
      <c r="J32" s="23">
        <v>-22463.270447613922</v>
      </c>
      <c r="K32" s="23">
        <v>11364.963162230213</v>
      </c>
      <c r="L32" s="23"/>
      <c r="M32" s="22">
        <v>3.4625449620841685E-4</v>
      </c>
      <c r="N32" s="27">
        <v>51</v>
      </c>
      <c r="O32" s="1" t="s">
        <v>491</v>
      </c>
    </row>
    <row r="33" spans="1:15" ht="11.5">
      <c r="A33" s="24">
        <v>3</v>
      </c>
      <c r="B33" s="25">
        <v>49</v>
      </c>
      <c r="C33" s="26" t="s">
        <v>493</v>
      </c>
      <c r="D33" s="23">
        <v>42787012.259999998</v>
      </c>
      <c r="E33" s="21">
        <v>4.0431202368424457E-3</v>
      </c>
      <c r="F33" s="23">
        <v>44900568.81291879</v>
      </c>
      <c r="G33" s="23">
        <v>44475450.780000001</v>
      </c>
      <c r="H33" s="23">
        <v>425118.03291878849</v>
      </c>
      <c r="I33" s="23">
        <v>-3665129.0369195007</v>
      </c>
      <c r="J33" s="23">
        <v>-3240011.0040007122</v>
      </c>
      <c r="K33" s="23">
        <v>1545119.0879226751</v>
      </c>
      <c r="L33" s="23"/>
      <c r="M33" s="22">
        <v>4.7074893577190212E-2</v>
      </c>
      <c r="N33" s="27">
        <v>53</v>
      </c>
      <c r="O33" s="1" t="s">
        <v>493</v>
      </c>
    </row>
    <row r="34" spans="1:15" ht="11.5">
      <c r="A34" s="24">
        <v>3</v>
      </c>
      <c r="B34" s="25">
        <v>989</v>
      </c>
      <c r="C34" s="26" t="s">
        <v>1011</v>
      </c>
      <c r="D34" s="23">
        <v>1181421.7</v>
      </c>
      <c r="E34" s="21">
        <v>-9.539616580998337E-3</v>
      </c>
      <c r="F34" s="23">
        <v>1239780.5674203788</v>
      </c>
      <c r="G34" s="23">
        <v>1220859.3600000001</v>
      </c>
      <c r="H34" s="23">
        <v>18921.207420378691</v>
      </c>
      <c r="I34" s="23">
        <v>-101200.4051884879</v>
      </c>
      <c r="J34" s="23">
        <v>-82279.19776810921</v>
      </c>
      <c r="K34" s="23">
        <v>42663.348598953009</v>
      </c>
      <c r="L34" s="23"/>
      <c r="M34" s="22">
        <v>1.2998173478281361E-3</v>
      </c>
      <c r="N34" s="27">
        <v>1297</v>
      </c>
      <c r="O34" s="1" t="s">
        <v>1011</v>
      </c>
    </row>
    <row r="35" spans="1:15" ht="11.5">
      <c r="A35" s="24">
        <v>3</v>
      </c>
      <c r="B35" s="25">
        <v>50</v>
      </c>
      <c r="C35" s="26" t="s">
        <v>497</v>
      </c>
      <c r="D35" s="23">
        <v>2263740.5699999998</v>
      </c>
      <c r="E35" s="21">
        <v>-1.2361558909057793E-2</v>
      </c>
      <c r="F35" s="23">
        <v>2375562.907272764</v>
      </c>
      <c r="G35" s="23">
        <v>2352617.5299999998</v>
      </c>
      <c r="H35" s="23">
        <v>22945.377272764221</v>
      </c>
      <c r="I35" s="23">
        <v>-193911.67685985329</v>
      </c>
      <c r="J35" s="23">
        <v>-170966.29958708907</v>
      </c>
      <c r="K35" s="23">
        <v>81747.908537233219</v>
      </c>
      <c r="L35" s="23"/>
      <c r="M35" s="22">
        <v>2.4906003198251333E-3</v>
      </c>
      <c r="N35" s="27">
        <v>62</v>
      </c>
      <c r="O35" s="1" t="s">
        <v>497</v>
      </c>
    </row>
    <row r="36" spans="1:15" ht="11.5">
      <c r="A36" s="24">
        <v>3</v>
      </c>
      <c r="B36" s="25">
        <v>51</v>
      </c>
      <c r="C36" s="26" t="s">
        <v>495</v>
      </c>
      <c r="D36" s="23">
        <v>1209989.74</v>
      </c>
      <c r="E36" s="21">
        <v>4.8574473469541564E-3</v>
      </c>
      <c r="F36" s="23">
        <v>1269759.7872377294</v>
      </c>
      <c r="G36" s="23">
        <v>1255457.8400000001</v>
      </c>
      <c r="H36" s="23">
        <v>14301.947237729328</v>
      </c>
      <c r="I36" s="23">
        <v>-103647.53919951964</v>
      </c>
      <c r="J36" s="23">
        <v>-89345.591961790313</v>
      </c>
      <c r="K36" s="23">
        <v>43694.993987986272</v>
      </c>
      <c r="L36" s="23"/>
      <c r="M36" s="22">
        <v>1.3312483211930643E-3</v>
      </c>
      <c r="N36" s="27">
        <v>60</v>
      </c>
      <c r="O36" s="1" t="s">
        <v>495</v>
      </c>
    </row>
    <row r="37" spans="1:15" ht="11.5">
      <c r="A37" s="24">
        <v>3</v>
      </c>
      <c r="B37" s="25">
        <v>52</v>
      </c>
      <c r="C37" s="26" t="s">
        <v>1015</v>
      </c>
      <c r="D37" s="23">
        <v>468676.43</v>
      </c>
      <c r="E37" s="21">
        <v>-2.8590876681027007E-2</v>
      </c>
      <c r="F37" s="23">
        <v>491827.71090285317</v>
      </c>
      <c r="G37" s="23">
        <v>486167.85</v>
      </c>
      <c r="H37" s="23">
        <v>5659.8609028531937</v>
      </c>
      <c r="I37" s="23">
        <v>-40146.752525617216</v>
      </c>
      <c r="J37" s="23">
        <v>-34486.891622764022</v>
      </c>
      <c r="K37" s="23">
        <v>16924.783007797127</v>
      </c>
      <c r="L37" s="23"/>
      <c r="M37" s="22">
        <v>5.1564462903648967E-4</v>
      </c>
      <c r="N37" s="27">
        <v>63</v>
      </c>
      <c r="O37" s="1" t="s">
        <v>1015</v>
      </c>
    </row>
    <row r="38" spans="1:15" ht="11.5">
      <c r="A38" s="24">
        <v>3</v>
      </c>
      <c r="B38" s="25">
        <v>65</v>
      </c>
      <c r="C38" s="26" t="s">
        <v>499</v>
      </c>
      <c r="D38" s="23">
        <v>756394.14999999991</v>
      </c>
      <c r="E38" s="21">
        <v>-1.2872719693381952E-3</v>
      </c>
      <c r="F38" s="23">
        <v>793757.86688229523</v>
      </c>
      <c r="G38" s="23">
        <v>777907.26</v>
      </c>
      <c r="H38" s="23">
        <v>15850.606882295222</v>
      </c>
      <c r="I38" s="23">
        <v>-64792.609160811829</v>
      </c>
      <c r="J38" s="23">
        <v>-48942.002278516607</v>
      </c>
      <c r="K38" s="23">
        <v>27314.808336141741</v>
      </c>
      <c r="L38" s="23"/>
      <c r="M38" s="22">
        <v>8.3219585179933396E-4</v>
      </c>
      <c r="N38" s="27">
        <v>66</v>
      </c>
      <c r="O38" s="1" t="s">
        <v>499</v>
      </c>
    </row>
    <row r="39" spans="1:15" ht="11.5">
      <c r="A39" s="24">
        <v>3</v>
      </c>
      <c r="B39" s="25">
        <v>61</v>
      </c>
      <c r="C39" s="26" t="s">
        <v>501</v>
      </c>
      <c r="D39" s="23">
        <v>2685775.04</v>
      </c>
      <c r="E39" s="21">
        <v>-1.4729136569932024E-2</v>
      </c>
      <c r="F39" s="23">
        <v>2818444.6781828115</v>
      </c>
      <c r="G39" s="23">
        <v>2818889.42</v>
      </c>
      <c r="H39" s="23">
        <v>-444.7418171884492</v>
      </c>
      <c r="I39" s="23">
        <v>-230063.08610475608</v>
      </c>
      <c r="J39" s="23">
        <v>-230507.82792194452</v>
      </c>
      <c r="K39" s="23">
        <v>96988.36307974279</v>
      </c>
      <c r="L39" s="23"/>
      <c r="M39" s="22">
        <v>2.9549287856789883E-3</v>
      </c>
      <c r="N39" s="27">
        <v>68</v>
      </c>
      <c r="O39" s="1" t="s">
        <v>501</v>
      </c>
    </row>
    <row r="40" spans="1:15" ht="11.5">
      <c r="A40" s="24">
        <v>3</v>
      </c>
      <c r="B40" s="25">
        <v>935</v>
      </c>
      <c r="C40" s="26" t="s">
        <v>509</v>
      </c>
      <c r="D40" s="23">
        <v>4839173.28</v>
      </c>
      <c r="E40" s="21">
        <v>-1.5738866236495199E-2</v>
      </c>
      <c r="F40" s="23">
        <v>5078214.6585964477</v>
      </c>
      <c r="G40" s="23">
        <v>5042778.62</v>
      </c>
      <c r="H40" s="23">
        <v>35436.038596447557</v>
      </c>
      <c r="I40" s="23">
        <v>-414522.85556741006</v>
      </c>
      <c r="J40" s="23">
        <v>-379086.81697096251</v>
      </c>
      <c r="K40" s="23">
        <v>174751.60357675742</v>
      </c>
      <c r="L40" s="23"/>
      <c r="M40" s="22">
        <v>5.324128868202084E-3</v>
      </c>
      <c r="N40" s="27">
        <v>2362</v>
      </c>
      <c r="O40" s="1" t="s">
        <v>509</v>
      </c>
    </row>
    <row r="41" spans="1:15" ht="11.5">
      <c r="A41" s="24">
        <v>3</v>
      </c>
      <c r="B41" s="25">
        <v>235</v>
      </c>
      <c r="C41" s="26" t="s">
        <v>614</v>
      </c>
      <c r="D41" s="23">
        <v>2359521.96</v>
      </c>
      <c r="E41" s="21">
        <v>2.3974018286578015E-2</v>
      </c>
      <c r="F41" s="23">
        <v>2476075.6251638546</v>
      </c>
      <c r="G41" s="23">
        <v>2421177.54</v>
      </c>
      <c r="H41" s="23">
        <v>54898.085163854528</v>
      </c>
      <c r="I41" s="23">
        <v>-202116.29632597332</v>
      </c>
      <c r="J41" s="23">
        <v>-147218.21116211879</v>
      </c>
      <c r="K41" s="23">
        <v>85206.7537834838</v>
      </c>
      <c r="L41" s="23"/>
      <c r="M41" s="22">
        <v>2.5959803990306301E-3</v>
      </c>
      <c r="N41" s="27">
        <v>328</v>
      </c>
      <c r="O41" s="1" t="s">
        <v>614</v>
      </c>
    </row>
    <row r="42" spans="1:15" ht="11.5">
      <c r="A42" s="24">
        <v>3</v>
      </c>
      <c r="B42" s="25">
        <v>304</v>
      </c>
      <c r="C42" s="26" t="s">
        <v>670</v>
      </c>
      <c r="D42" s="23">
        <v>194424.54</v>
      </c>
      <c r="E42" s="21">
        <v>-3.3345855824430004E-2</v>
      </c>
      <c r="F42" s="23">
        <v>204028.55857620199</v>
      </c>
      <c r="G42" s="23">
        <v>210340.76</v>
      </c>
      <c r="H42" s="23">
        <v>-6312.2014237980184</v>
      </c>
      <c r="I42" s="23">
        <v>-16654.376863558013</v>
      </c>
      <c r="J42" s="23">
        <v>-22966.578287356031</v>
      </c>
      <c r="K42" s="23">
        <v>7021.03400183955</v>
      </c>
      <c r="L42" s="23"/>
      <c r="M42" s="22">
        <v>2.1390870841081163E-4</v>
      </c>
      <c r="N42" s="27">
        <v>482</v>
      </c>
      <c r="O42" s="1" t="s">
        <v>670</v>
      </c>
    </row>
    <row r="43" spans="1:15" ht="11.5">
      <c r="A43" s="24">
        <v>3</v>
      </c>
      <c r="B43" s="25">
        <v>69</v>
      </c>
      <c r="C43" s="26" t="s">
        <v>503</v>
      </c>
      <c r="D43" s="23">
        <v>1360769.9</v>
      </c>
      <c r="E43" s="21">
        <v>-1.3911710579931796E-2</v>
      </c>
      <c r="F43" s="23">
        <v>1427988.0577363458</v>
      </c>
      <c r="G43" s="23">
        <v>1432668.39</v>
      </c>
      <c r="H43" s="23">
        <v>-4680.3322636540979</v>
      </c>
      <c r="I43" s="23">
        <v>-116563.34503445988</v>
      </c>
      <c r="J43" s="23">
        <v>-121243.67729811398</v>
      </c>
      <c r="K43" s="23">
        <v>49139.94774826162</v>
      </c>
      <c r="L43" s="23"/>
      <c r="M43" s="22">
        <v>1.4971388475616774E-3</v>
      </c>
      <c r="N43" s="27">
        <v>73</v>
      </c>
      <c r="O43" s="1" t="s">
        <v>503</v>
      </c>
    </row>
    <row r="44" spans="1:15" ht="11.5">
      <c r="A44" s="24">
        <v>3</v>
      </c>
      <c r="B44" s="25">
        <v>71</v>
      </c>
      <c r="C44" s="26" t="s">
        <v>505</v>
      </c>
      <c r="D44" s="23">
        <v>1198271.22</v>
      </c>
      <c r="E44" s="21">
        <v>-2.4038024776232372E-2</v>
      </c>
      <c r="F44" s="23">
        <v>1257462.4057227909</v>
      </c>
      <c r="G44" s="23">
        <v>1279776.98</v>
      </c>
      <c r="H44" s="23">
        <v>-22314.574277209118</v>
      </c>
      <c r="I44" s="23">
        <v>-102643.73253826617</v>
      </c>
      <c r="J44" s="23">
        <v>-124958.30681547528</v>
      </c>
      <c r="K44" s="23">
        <v>43271.816299762148</v>
      </c>
      <c r="L44" s="23"/>
      <c r="M44" s="22">
        <v>1.3183554349468821E-3</v>
      </c>
      <c r="N44" s="27">
        <v>76</v>
      </c>
      <c r="O44" s="1" t="s">
        <v>505</v>
      </c>
    </row>
    <row r="45" spans="1:15" ht="11.5">
      <c r="A45" s="24">
        <v>3</v>
      </c>
      <c r="B45" s="25">
        <v>74</v>
      </c>
      <c r="C45" s="26" t="s">
        <v>1024</v>
      </c>
      <c r="D45" s="23">
        <v>219585.92000000001</v>
      </c>
      <c r="E45" s="21">
        <v>-3.4774436585976905E-2</v>
      </c>
      <c r="F45" s="23">
        <v>230432.83909134724</v>
      </c>
      <c r="G45" s="23">
        <v>234382.5</v>
      </c>
      <c r="H45" s="23">
        <v>-3949.6609086527606</v>
      </c>
      <c r="I45" s="23">
        <v>-18809.696891200569</v>
      </c>
      <c r="J45" s="23">
        <v>-22759.357799853329</v>
      </c>
      <c r="K45" s="23">
        <v>7929.6585227627093</v>
      </c>
      <c r="L45" s="23"/>
      <c r="M45" s="22">
        <v>2.4159162486587244E-4</v>
      </c>
      <c r="N45" s="27">
        <v>84</v>
      </c>
      <c r="O45" s="1" t="s">
        <v>1024</v>
      </c>
    </row>
    <row r="46" spans="1:15" ht="11.5">
      <c r="A46" s="24">
        <v>3</v>
      </c>
      <c r="B46" s="25">
        <v>76</v>
      </c>
      <c r="C46" s="26" t="s">
        <v>511</v>
      </c>
      <c r="D46" s="23">
        <v>365072.66</v>
      </c>
      <c r="E46" s="21">
        <v>5.7649995558983784E-3</v>
      </c>
      <c r="F46" s="23">
        <v>383106.20971704426</v>
      </c>
      <c r="G46" s="23">
        <v>381501.52</v>
      </c>
      <c r="H46" s="23">
        <v>1604.6897170442389</v>
      </c>
      <c r="I46" s="23">
        <v>-31272.069164836805</v>
      </c>
      <c r="J46" s="23">
        <v>-29667.379447792566</v>
      </c>
      <c r="K46" s="23">
        <v>13183.456980286588</v>
      </c>
      <c r="L46" s="23"/>
      <c r="M46" s="22">
        <v>4.0165825351418788E-4</v>
      </c>
      <c r="N46" s="27">
        <v>90</v>
      </c>
      <c r="O46" s="1" t="s">
        <v>511</v>
      </c>
    </row>
    <row r="47" spans="1:15" ht="11.5">
      <c r="A47" s="24">
        <v>3</v>
      </c>
      <c r="B47" s="25">
        <v>78</v>
      </c>
      <c r="C47" s="26" t="s">
        <v>513</v>
      </c>
      <c r="D47" s="23">
        <v>1659115.68</v>
      </c>
      <c r="E47" s="21">
        <v>-2.1175546851711483E-2</v>
      </c>
      <c r="F47" s="23">
        <v>1741071.2696122371</v>
      </c>
      <c r="G47" s="23">
        <v>1729421.24</v>
      </c>
      <c r="H47" s="23">
        <v>11650.029612237122</v>
      </c>
      <c r="I47" s="23">
        <v>-142119.59969126488</v>
      </c>
      <c r="J47" s="23">
        <v>-130469.57007902776</v>
      </c>
      <c r="K47" s="23">
        <v>59913.772213451783</v>
      </c>
      <c r="L47" s="23"/>
      <c r="M47" s="22">
        <v>1.8253832166090012E-3</v>
      </c>
      <c r="N47" s="27">
        <v>92</v>
      </c>
      <c r="O47" s="1" t="s">
        <v>513</v>
      </c>
    </row>
    <row r="48" spans="1:15" ht="11.5">
      <c r="A48" s="24">
        <v>3</v>
      </c>
      <c r="B48" s="25">
        <v>77</v>
      </c>
      <c r="C48" s="26" t="s">
        <v>515</v>
      </c>
      <c r="D48" s="23">
        <v>885908.58</v>
      </c>
      <c r="E48" s="21">
        <v>-1.2270890652991168E-2</v>
      </c>
      <c r="F48" s="23">
        <v>929669.94088138209</v>
      </c>
      <c r="G48" s="23">
        <v>919479.75</v>
      </c>
      <c r="H48" s="23">
        <v>10190.190881382092</v>
      </c>
      <c r="I48" s="23">
        <v>-75886.79576137627</v>
      </c>
      <c r="J48" s="23">
        <v>-65696.604879994178</v>
      </c>
      <c r="K48" s="23">
        <v>31991.816787641066</v>
      </c>
      <c r="L48" s="23"/>
      <c r="M48" s="22">
        <v>9.7468951253713225E-4</v>
      </c>
      <c r="N48" s="27">
        <v>94</v>
      </c>
      <c r="O48" s="1" t="s">
        <v>515</v>
      </c>
    </row>
    <row r="49" spans="1:15" ht="11.5">
      <c r="A49" s="24">
        <v>3</v>
      </c>
      <c r="B49" s="25">
        <v>79</v>
      </c>
      <c r="C49" s="26" t="s">
        <v>517</v>
      </c>
      <c r="D49" s="23">
        <v>1506377.75</v>
      </c>
      <c r="E49" s="21">
        <v>2.7437606831660622E-2</v>
      </c>
      <c r="F49" s="23">
        <v>1580788.520851135</v>
      </c>
      <c r="G49" s="23">
        <v>1597199.87</v>
      </c>
      <c r="H49" s="23">
        <v>-16411.349148865091</v>
      </c>
      <c r="I49" s="23">
        <v>-129036.09157248655</v>
      </c>
      <c r="J49" s="23">
        <v>-145447.44072135165</v>
      </c>
      <c r="K49" s="23">
        <v>54398.119714540953</v>
      </c>
      <c r="L49" s="23"/>
      <c r="M49" s="22">
        <v>1.6573387231945333E-3</v>
      </c>
      <c r="N49" s="27">
        <v>98</v>
      </c>
      <c r="O49" s="1" t="s">
        <v>517</v>
      </c>
    </row>
    <row r="50" spans="1:15" ht="11.5">
      <c r="A50" s="24">
        <v>3</v>
      </c>
      <c r="B50" s="25">
        <v>81</v>
      </c>
      <c r="C50" s="26" t="s">
        <v>520</v>
      </c>
      <c r="D50" s="23">
        <v>431319.24</v>
      </c>
      <c r="E50" s="21">
        <v>-2.2237915287506779E-2</v>
      </c>
      <c r="F50" s="23">
        <v>452625.18210603925</v>
      </c>
      <c r="G50" s="23">
        <v>442091.49</v>
      </c>
      <c r="H50" s="23">
        <v>10533.692106039263</v>
      </c>
      <c r="I50" s="23">
        <v>-36946.741247084472</v>
      </c>
      <c r="J50" s="23">
        <v>-26413.049141045209</v>
      </c>
      <c r="K50" s="23">
        <v>15575.7449635092</v>
      </c>
      <c r="L50" s="23"/>
      <c r="M50" s="22">
        <v>4.7454370493114125E-4</v>
      </c>
      <c r="N50" s="27">
        <v>101</v>
      </c>
      <c r="O50" s="1" t="s">
        <v>520</v>
      </c>
    </row>
    <row r="51" spans="1:15" ht="11.5">
      <c r="A51" s="24">
        <v>3</v>
      </c>
      <c r="B51" s="25">
        <v>82</v>
      </c>
      <c r="C51" s="26" t="s">
        <v>1031</v>
      </c>
      <c r="D51" s="23">
        <v>1610858.97</v>
      </c>
      <c r="E51" s="21">
        <v>-4.6668405490657506E-3</v>
      </c>
      <c r="F51" s="23">
        <v>1690430.8155680625</v>
      </c>
      <c r="G51" s="23">
        <v>1685201.48</v>
      </c>
      <c r="H51" s="23">
        <v>5229.3355680624954</v>
      </c>
      <c r="I51" s="23">
        <v>-137985.93716833735</v>
      </c>
      <c r="J51" s="23">
        <v>-132756.60160027485</v>
      </c>
      <c r="K51" s="23">
        <v>58171.132103685231</v>
      </c>
      <c r="L51" s="23"/>
      <c r="M51" s="22">
        <v>1.7722904819765567E-3</v>
      </c>
      <c r="N51" s="27">
        <v>103</v>
      </c>
      <c r="O51" s="1" t="s">
        <v>1031</v>
      </c>
    </row>
    <row r="52" spans="1:15" ht="11.5">
      <c r="A52" s="24">
        <v>3</v>
      </c>
      <c r="B52" s="25">
        <v>86</v>
      </c>
      <c r="C52" s="26" t="s">
        <v>522</v>
      </c>
      <c r="D52" s="23">
        <v>1643829.48</v>
      </c>
      <c r="E52" s="21">
        <v>-1.9373352391995547E-2</v>
      </c>
      <c r="F52" s="23">
        <v>1725029.9748656605</v>
      </c>
      <c r="G52" s="23">
        <v>1712323.65</v>
      </c>
      <c r="H52" s="23">
        <v>12706.32486566063</v>
      </c>
      <c r="I52" s="23">
        <v>-140810.18609763251</v>
      </c>
      <c r="J52" s="23">
        <v>-128103.86123197188</v>
      </c>
      <c r="K52" s="23">
        <v>59361.758923571193</v>
      </c>
      <c r="L52" s="23"/>
      <c r="M52" s="22">
        <v>1.8085651169055927E-3</v>
      </c>
      <c r="N52" s="27">
        <v>116</v>
      </c>
      <c r="O52" s="1" t="s">
        <v>522</v>
      </c>
    </row>
    <row r="53" spans="1:15" ht="11.5">
      <c r="A53" s="24">
        <v>3</v>
      </c>
      <c r="B53" s="25">
        <v>111</v>
      </c>
      <c r="C53" s="26" t="s">
        <v>524</v>
      </c>
      <c r="D53" s="23">
        <v>3160214.1</v>
      </c>
      <c r="E53" s="21">
        <v>-2.0303330802838696E-2</v>
      </c>
      <c r="F53" s="23">
        <v>3316319.6765963258</v>
      </c>
      <c r="G53" s="23">
        <v>3325080.56</v>
      </c>
      <c r="H53" s="23">
        <v>-8760.8834036742337</v>
      </c>
      <c r="I53" s="23">
        <v>-270703.46464972891</v>
      </c>
      <c r="J53" s="23">
        <v>-279464.34805340314</v>
      </c>
      <c r="K53" s="23">
        <v>114121.24544151046</v>
      </c>
      <c r="L53" s="23"/>
      <c r="M53" s="22">
        <v>3.4769135441062916E-3</v>
      </c>
      <c r="N53" s="27">
        <v>2023</v>
      </c>
      <c r="O53" s="1" t="s">
        <v>524</v>
      </c>
    </row>
    <row r="54" spans="1:15" ht="11.5">
      <c r="A54" s="24">
        <v>3</v>
      </c>
      <c r="B54" s="25">
        <v>90</v>
      </c>
      <c r="C54" s="26" t="s">
        <v>526</v>
      </c>
      <c r="D54" s="23">
        <v>567913.1</v>
      </c>
      <c r="E54" s="21">
        <v>1.204736272403868E-2</v>
      </c>
      <c r="F54" s="23">
        <v>595966.38978568465</v>
      </c>
      <c r="G54" s="23">
        <v>590241.73</v>
      </c>
      <c r="H54" s="23">
        <v>5724.6597856846638</v>
      </c>
      <c r="I54" s="23">
        <v>-48647.350757016102</v>
      </c>
      <c r="J54" s="23">
        <v>-42922.690971331438</v>
      </c>
      <c r="K54" s="23">
        <v>20508.404881349361</v>
      </c>
      <c r="L54" s="23"/>
      <c r="M54" s="22">
        <v>6.2482625758343102E-4</v>
      </c>
      <c r="N54" s="27">
        <v>126</v>
      </c>
      <c r="O54" s="1" t="s">
        <v>526</v>
      </c>
    </row>
    <row r="55" spans="1:15" ht="11.5">
      <c r="A55" s="24">
        <v>3</v>
      </c>
      <c r="B55" s="25">
        <v>91</v>
      </c>
      <c r="C55" s="26" t="s">
        <v>528</v>
      </c>
      <c r="D55" s="23">
        <v>80024564.189999998</v>
      </c>
      <c r="E55" s="21">
        <v>1.7922870794976114E-3</v>
      </c>
      <c r="F55" s="23">
        <v>83977549.759790853</v>
      </c>
      <c r="G55" s="23">
        <v>83202656.010000005</v>
      </c>
      <c r="H55" s="23">
        <v>774893.7497908473</v>
      </c>
      <c r="I55" s="23">
        <v>-6854892.1363643128</v>
      </c>
      <c r="J55" s="23">
        <v>-6079998.3865734655</v>
      </c>
      <c r="K55" s="23">
        <v>2889836.7776021562</v>
      </c>
      <c r="L55" s="23"/>
      <c r="M55" s="22">
        <v>8.80441901368057E-2</v>
      </c>
      <c r="N55" s="27">
        <v>130</v>
      </c>
      <c r="O55" s="1" t="s">
        <v>528</v>
      </c>
    </row>
    <row r="56" spans="1:15" ht="11.5">
      <c r="A56" s="24">
        <v>3</v>
      </c>
      <c r="B56" s="25">
        <v>97</v>
      </c>
      <c r="C56" s="26" t="s">
        <v>530</v>
      </c>
      <c r="D56" s="23">
        <v>397752.36</v>
      </c>
      <c r="E56" s="21">
        <v>3.1014467891989285E-2</v>
      </c>
      <c r="F56" s="23">
        <v>417400.19382883754</v>
      </c>
      <c r="G56" s="23">
        <v>396258.34</v>
      </c>
      <c r="H56" s="23">
        <v>21141.853828837513</v>
      </c>
      <c r="I56" s="23">
        <v>-34071.407353256938</v>
      </c>
      <c r="J56" s="23">
        <v>-12929.553524419425</v>
      </c>
      <c r="K56" s="23">
        <v>14363.582106826252</v>
      </c>
      <c r="L56" s="23"/>
      <c r="M56" s="22">
        <v>4.376129350490024E-4</v>
      </c>
      <c r="N56" s="27">
        <v>136</v>
      </c>
      <c r="O56" s="1" t="s">
        <v>530</v>
      </c>
    </row>
    <row r="57" spans="1:15" ht="11.5">
      <c r="A57" s="24">
        <v>3</v>
      </c>
      <c r="B57" s="25">
        <v>98</v>
      </c>
      <c r="C57" s="26" t="s">
        <v>532</v>
      </c>
      <c r="D57" s="23">
        <v>4823313.9800000004</v>
      </c>
      <c r="E57" s="21">
        <v>-3.8974462059815028E-3</v>
      </c>
      <c r="F57" s="23">
        <v>5061571.9543419974</v>
      </c>
      <c r="G57" s="23">
        <v>5018862.88</v>
      </c>
      <c r="H57" s="23">
        <v>42709.074341997504</v>
      </c>
      <c r="I57" s="23">
        <v>-413164.35031394655</v>
      </c>
      <c r="J57" s="23">
        <v>-370455.27597194904</v>
      </c>
      <c r="K57" s="23">
        <v>174178.89457332931</v>
      </c>
      <c r="L57" s="23"/>
      <c r="M57" s="22">
        <v>5.3066802355382263E-3</v>
      </c>
      <c r="N57" s="27">
        <v>138</v>
      </c>
      <c r="O57" s="1" t="s">
        <v>532</v>
      </c>
    </row>
    <row r="58" spans="1:15" ht="11.5">
      <c r="A58" s="24">
        <v>3</v>
      </c>
      <c r="B58" s="25">
        <v>99</v>
      </c>
      <c r="C58" s="26" t="s">
        <v>534</v>
      </c>
      <c r="D58" s="23">
        <v>344595.66</v>
      </c>
      <c r="E58" s="21">
        <v>-2.5412725656845086E-2</v>
      </c>
      <c r="F58" s="23">
        <v>361617.70423329779</v>
      </c>
      <c r="G58" s="23">
        <v>365753.05</v>
      </c>
      <c r="H58" s="23">
        <v>-4135.3457667022012</v>
      </c>
      <c r="I58" s="23">
        <v>-29518.012423670913</v>
      </c>
      <c r="J58" s="23">
        <v>-33653.35819037311</v>
      </c>
      <c r="K58" s="23">
        <v>12443.994187906221</v>
      </c>
      <c r="L58" s="23"/>
      <c r="M58" s="22">
        <v>3.7912916010793274E-4</v>
      </c>
      <c r="N58" s="27">
        <v>141</v>
      </c>
      <c r="O58" s="1" t="s">
        <v>534</v>
      </c>
    </row>
    <row r="59" spans="1:15" ht="11.5">
      <c r="A59" s="24">
        <v>3</v>
      </c>
      <c r="B59" s="25">
        <v>102</v>
      </c>
      <c r="C59" s="26" t="s">
        <v>536</v>
      </c>
      <c r="D59" s="23">
        <v>1789752.51</v>
      </c>
      <c r="E59" s="21">
        <v>6.7096860388087248E-3</v>
      </c>
      <c r="F59" s="23">
        <v>1878161.1869748514</v>
      </c>
      <c r="G59" s="23">
        <v>1848982.46</v>
      </c>
      <c r="H59" s="23">
        <v>29178.726974851452</v>
      </c>
      <c r="I59" s="23">
        <v>-153309.93090707005</v>
      </c>
      <c r="J59" s="23">
        <v>-124131.2039322186</v>
      </c>
      <c r="K59" s="23">
        <v>64631.312629504886</v>
      </c>
      <c r="L59" s="23"/>
      <c r="M59" s="22">
        <v>1.9691117581613318E-3</v>
      </c>
      <c r="N59" s="27">
        <v>146</v>
      </c>
      <c r="O59" s="1" t="s">
        <v>536</v>
      </c>
    </row>
    <row r="60" spans="1:15" ht="11.5">
      <c r="A60" s="24">
        <v>3</v>
      </c>
      <c r="B60" s="25">
        <v>103</v>
      </c>
      <c r="C60" s="26" t="s">
        <v>538</v>
      </c>
      <c r="D60" s="23">
        <v>478430.56</v>
      </c>
      <c r="E60" s="21">
        <v>-1.8965503276587459E-2</v>
      </c>
      <c r="F60" s="23">
        <v>502063.66714615922</v>
      </c>
      <c r="G60" s="23">
        <v>499214.37</v>
      </c>
      <c r="H60" s="23">
        <v>2849.2971461592242</v>
      </c>
      <c r="I60" s="23">
        <v>-40982.28983482797</v>
      </c>
      <c r="J60" s="23">
        <v>-38132.992688668746</v>
      </c>
      <c r="K60" s="23">
        <v>17277.022896796549</v>
      </c>
      <c r="L60" s="23"/>
      <c r="M60" s="22">
        <v>5.263762648164749E-4</v>
      </c>
      <c r="N60" s="27">
        <v>148</v>
      </c>
      <c r="O60" s="1" t="s">
        <v>538</v>
      </c>
    </row>
    <row r="61" spans="1:15" ht="11.5">
      <c r="A61" s="24">
        <v>3</v>
      </c>
      <c r="B61" s="25">
        <v>105</v>
      </c>
      <c r="C61" s="26" t="s">
        <v>540</v>
      </c>
      <c r="D61" s="23">
        <v>425300.84</v>
      </c>
      <c r="E61" s="21">
        <v>-2.4959251492980873E-2</v>
      </c>
      <c r="F61" s="23">
        <v>446309.49028578342</v>
      </c>
      <c r="G61" s="23">
        <v>444966.61</v>
      </c>
      <c r="H61" s="23">
        <v>1342.880285783438</v>
      </c>
      <c r="I61" s="23">
        <v>-36431.206007985347</v>
      </c>
      <c r="J61" s="23">
        <v>-35088.325722201909</v>
      </c>
      <c r="K61" s="23">
        <v>15358.409276169159</v>
      </c>
      <c r="L61" s="23"/>
      <c r="M61" s="22">
        <v>4.6792217366405109E-4</v>
      </c>
      <c r="N61" s="27">
        <v>151</v>
      </c>
      <c r="O61" s="1" t="s">
        <v>540</v>
      </c>
    </row>
    <row r="62" spans="1:15" ht="11.5">
      <c r="A62" s="24">
        <v>3</v>
      </c>
      <c r="B62" s="25">
        <v>106</v>
      </c>
      <c r="C62" s="26" t="s">
        <v>542</v>
      </c>
      <c r="D62" s="23">
        <v>7216159.1699999999</v>
      </c>
      <c r="E62" s="21">
        <v>-3.500175379962524E-3</v>
      </c>
      <c r="F62" s="23">
        <v>7572616.8821669426</v>
      </c>
      <c r="G62" s="23">
        <v>7530575.9400000004</v>
      </c>
      <c r="H62" s="23">
        <v>42040.942166942172</v>
      </c>
      <c r="I62" s="23">
        <v>-618135.1095113816</v>
      </c>
      <c r="J62" s="23">
        <v>-576094.16734443943</v>
      </c>
      <c r="K62" s="23">
        <v>260589.01255600894</v>
      </c>
      <c r="L62" s="23"/>
      <c r="M62" s="22">
        <v>7.9393233371751037E-3</v>
      </c>
      <c r="N62" s="27">
        <v>153</v>
      </c>
      <c r="O62" s="1" t="s">
        <v>542</v>
      </c>
    </row>
    <row r="63" spans="1:15" ht="11.5">
      <c r="A63" s="24">
        <v>3</v>
      </c>
      <c r="B63" s="25">
        <v>224</v>
      </c>
      <c r="C63" s="26" t="s">
        <v>602</v>
      </c>
      <c r="D63" s="23">
        <v>1356964.89</v>
      </c>
      <c r="E63" s="21">
        <v>-1.4645470215287615E-2</v>
      </c>
      <c r="F63" s="23">
        <v>1423995.0910785976</v>
      </c>
      <c r="G63" s="23">
        <v>1433652.06</v>
      </c>
      <c r="H63" s="23">
        <v>-9656.9689214024693</v>
      </c>
      <c r="I63" s="23">
        <v>-116237.4084499649</v>
      </c>
      <c r="J63" s="23">
        <v>-125894.37737136737</v>
      </c>
      <c r="K63" s="23">
        <v>49002.541716145824</v>
      </c>
      <c r="L63" s="23"/>
      <c r="M63" s="22">
        <v>1.4929525201845355E-3</v>
      </c>
      <c r="N63" s="27">
        <v>308</v>
      </c>
      <c r="O63" s="1" t="s">
        <v>602</v>
      </c>
    </row>
    <row r="64" spans="1:15" ht="11.5">
      <c r="A64" s="24">
        <v>3</v>
      </c>
      <c r="B64" s="25">
        <v>139</v>
      </c>
      <c r="C64" s="26" t="s">
        <v>548</v>
      </c>
      <c r="D64" s="23">
        <v>1485350.58</v>
      </c>
      <c r="E64" s="21">
        <v>-3.3182407137525042E-3</v>
      </c>
      <c r="F64" s="23">
        <v>1558722.6685362125</v>
      </c>
      <c r="G64" s="23">
        <v>1549387.5</v>
      </c>
      <c r="H64" s="23">
        <v>9335.1685362125281</v>
      </c>
      <c r="I64" s="23">
        <v>-127234.90735184187</v>
      </c>
      <c r="J64" s="23">
        <v>-117899.73881562935</v>
      </c>
      <c r="K64" s="23">
        <v>53638.789253826166</v>
      </c>
      <c r="L64" s="23"/>
      <c r="M64" s="22">
        <v>1.634204324747534E-3</v>
      </c>
      <c r="N64" s="27">
        <v>164</v>
      </c>
      <c r="O64" s="1" t="s">
        <v>548</v>
      </c>
    </row>
    <row r="65" spans="1:15" ht="11.5">
      <c r="A65" s="24">
        <v>3</v>
      </c>
      <c r="B65" s="25">
        <v>142</v>
      </c>
      <c r="C65" s="26" t="s">
        <v>550</v>
      </c>
      <c r="D65" s="23">
        <v>1280593.48</v>
      </c>
      <c r="E65" s="21">
        <v>1.4704548406199182E-3</v>
      </c>
      <c r="F65" s="23">
        <v>1343851.1509220097</v>
      </c>
      <c r="G65" s="23">
        <v>1327479.04</v>
      </c>
      <c r="H65" s="23">
        <v>16372.110922009684</v>
      </c>
      <c r="I65" s="23">
        <v>-109695.44495224337</v>
      </c>
      <c r="J65" s="23">
        <v>-93323.334030233687</v>
      </c>
      <c r="K65" s="23">
        <v>46244.627173164634</v>
      </c>
      <c r="L65" s="23"/>
      <c r="M65" s="22">
        <v>1.408927583452719E-3</v>
      </c>
      <c r="N65" s="27">
        <v>172</v>
      </c>
      <c r="O65" s="1" t="s">
        <v>550</v>
      </c>
    </row>
    <row r="66" spans="1:15" ht="11.5">
      <c r="A66" s="24">
        <v>3</v>
      </c>
      <c r="B66" s="25">
        <v>143</v>
      </c>
      <c r="C66" s="26" t="s">
        <v>552</v>
      </c>
      <c r="D66" s="23">
        <v>1413652.18</v>
      </c>
      <c r="E66" s="21">
        <v>-8.0296878401637118E-3</v>
      </c>
      <c r="F66" s="23">
        <v>1483482.5717654035</v>
      </c>
      <c r="G66" s="23">
        <v>1463137.54</v>
      </c>
      <c r="H66" s="23">
        <v>20345.031765403459</v>
      </c>
      <c r="I66" s="23">
        <v>-121093.23318810652</v>
      </c>
      <c r="J66" s="23">
        <v>-100748.20142270306</v>
      </c>
      <c r="K66" s="23">
        <v>51049.625847408985</v>
      </c>
      <c r="L66" s="23"/>
      <c r="M66" s="22">
        <v>1.5553207016250528E-3</v>
      </c>
      <c r="N66" s="27">
        <v>176</v>
      </c>
      <c r="O66" s="1" t="s">
        <v>552</v>
      </c>
    </row>
    <row r="67" spans="1:15" ht="11.5">
      <c r="A67" s="24">
        <v>3</v>
      </c>
      <c r="B67" s="25">
        <v>145</v>
      </c>
      <c r="C67" s="26" t="s">
        <v>554</v>
      </c>
      <c r="D67" s="23">
        <v>2645006.7799999998</v>
      </c>
      <c r="E67" s="21">
        <v>-2.4419216292550575E-3</v>
      </c>
      <c r="F67" s="23">
        <v>2775662.5822423515</v>
      </c>
      <c r="G67" s="23">
        <v>2768651.54</v>
      </c>
      <c r="H67" s="23">
        <v>7011.0422423514538</v>
      </c>
      <c r="I67" s="23">
        <v>-226570.88308289723</v>
      </c>
      <c r="J67" s="23">
        <v>-219559.84084054577</v>
      </c>
      <c r="K67" s="23">
        <v>95516.144913991506</v>
      </c>
      <c r="L67" s="23"/>
      <c r="M67" s="22">
        <v>2.9100749527175927E-3</v>
      </c>
      <c r="N67" s="27">
        <v>177</v>
      </c>
      <c r="O67" s="1" t="s">
        <v>554</v>
      </c>
    </row>
    <row r="68" spans="1:15" ht="11.5">
      <c r="A68" s="24">
        <v>3</v>
      </c>
      <c r="B68" s="25">
        <v>146</v>
      </c>
      <c r="C68" s="26" t="s">
        <v>556</v>
      </c>
      <c r="D68" s="23">
        <v>748880.13</v>
      </c>
      <c r="E68" s="21">
        <v>-1.9556267069275955E-2</v>
      </c>
      <c r="F68" s="23">
        <v>785872.67569340137</v>
      </c>
      <c r="G68" s="23">
        <v>775282.63</v>
      </c>
      <c r="H68" s="23">
        <v>10590.045693401364</v>
      </c>
      <c r="I68" s="23">
        <v>-64148.959337387736</v>
      </c>
      <c r="J68" s="23">
        <v>-53558.913643986372</v>
      </c>
      <c r="K68" s="23">
        <v>27043.463011572621</v>
      </c>
      <c r="L68" s="23"/>
      <c r="M68" s="22">
        <v>8.239288176421592E-4</v>
      </c>
      <c r="N68" s="27">
        <v>180</v>
      </c>
      <c r="O68" s="1" t="s">
        <v>556</v>
      </c>
    </row>
    <row r="69" spans="1:15" ht="11.5">
      <c r="A69" s="24">
        <v>3</v>
      </c>
      <c r="B69" s="25">
        <v>153</v>
      </c>
      <c r="C69" s="26" t="s">
        <v>558</v>
      </c>
      <c r="D69" s="23">
        <v>4946928.28</v>
      </c>
      <c r="E69" s="21">
        <v>-2.2073957145315258E-2</v>
      </c>
      <c r="F69" s="23">
        <v>5191292.4487220086</v>
      </c>
      <c r="G69" s="23">
        <v>5196348.63</v>
      </c>
      <c r="H69" s="23">
        <v>-5056.1812779912725</v>
      </c>
      <c r="I69" s="23">
        <v>-423753.13266582927</v>
      </c>
      <c r="J69" s="23">
        <v>-428809.31394382054</v>
      </c>
      <c r="K69" s="23">
        <v>178642.83828852902</v>
      </c>
      <c r="L69" s="23"/>
      <c r="M69" s="22">
        <v>5.4426824873841434E-3</v>
      </c>
      <c r="N69" s="27">
        <v>185</v>
      </c>
      <c r="O69" s="1" t="s">
        <v>558</v>
      </c>
    </row>
    <row r="70" spans="1:15" ht="11.5">
      <c r="A70" s="24">
        <v>3</v>
      </c>
      <c r="B70" s="25">
        <v>149</v>
      </c>
      <c r="C70" s="26" t="s">
        <v>562</v>
      </c>
      <c r="D70" s="23">
        <v>1225105.57</v>
      </c>
      <c r="E70" s="21">
        <v>0.15335677875798184</v>
      </c>
      <c r="F70" s="23">
        <v>1285622.296191501</v>
      </c>
      <c r="G70" s="23">
        <v>1280295.73</v>
      </c>
      <c r="H70" s="23">
        <v>5326.5661915009841</v>
      </c>
      <c r="I70" s="23">
        <v>-104942.35892456812</v>
      </c>
      <c r="J70" s="23">
        <v>-99615.792733067137</v>
      </c>
      <c r="K70" s="23">
        <v>44240.854898322104</v>
      </c>
      <c r="L70" s="23"/>
      <c r="M70" s="22">
        <v>1.347878977343041E-3</v>
      </c>
      <c r="N70" s="27">
        <v>192</v>
      </c>
      <c r="O70" s="1" t="s">
        <v>562</v>
      </c>
    </row>
    <row r="71" spans="1:15" ht="11.5">
      <c r="A71" s="24">
        <v>3</v>
      </c>
      <c r="B71" s="25">
        <v>165</v>
      </c>
      <c r="C71" s="26" t="s">
        <v>568</v>
      </c>
      <c r="D71" s="23">
        <v>2995362.05</v>
      </c>
      <c r="E71" s="21">
        <v>6.6726972571893636E-3</v>
      </c>
      <c r="F71" s="23">
        <v>3143324.4048069105</v>
      </c>
      <c r="G71" s="23">
        <v>3088682.61</v>
      </c>
      <c r="H71" s="23">
        <v>54641.794806910679</v>
      </c>
      <c r="I71" s="23">
        <v>-256582.26283317781</v>
      </c>
      <c r="J71" s="23">
        <v>-201940.46802626713</v>
      </c>
      <c r="K71" s="23">
        <v>108168.12939801639</v>
      </c>
      <c r="L71" s="23"/>
      <c r="M71" s="22">
        <v>3.295540919568388E-3</v>
      </c>
      <c r="N71" s="27">
        <v>207</v>
      </c>
      <c r="O71" s="1" t="s">
        <v>568</v>
      </c>
    </row>
    <row r="72" spans="1:15" ht="11.5">
      <c r="A72" s="24">
        <v>3</v>
      </c>
      <c r="B72" s="25">
        <v>169</v>
      </c>
      <c r="C72" s="26" t="s">
        <v>572</v>
      </c>
      <c r="D72" s="23">
        <v>1233213.73</v>
      </c>
      <c r="E72" s="21">
        <v>0.21309085754594217</v>
      </c>
      <c r="F72" s="23">
        <v>1294130.976204349</v>
      </c>
      <c r="G72" s="23">
        <v>1284423.1599999999</v>
      </c>
      <c r="H72" s="23">
        <v>9707.8162043490447</v>
      </c>
      <c r="I72" s="23">
        <v>-105636.90269105986</v>
      </c>
      <c r="J72" s="23">
        <v>-95929.086486710818</v>
      </c>
      <c r="K72" s="23">
        <v>44533.655730214799</v>
      </c>
      <c r="L72" s="23"/>
      <c r="M72" s="22">
        <v>1.3567996929748649E-3</v>
      </c>
      <c r="N72" s="27">
        <v>215</v>
      </c>
      <c r="O72" s="1" t="s">
        <v>572</v>
      </c>
    </row>
    <row r="73" spans="1:15" ht="11.5">
      <c r="A73" s="24">
        <v>3</v>
      </c>
      <c r="B73" s="25">
        <v>167</v>
      </c>
      <c r="C73" s="26" t="s">
        <v>570</v>
      </c>
      <c r="D73" s="23">
        <v>10651922.220000001</v>
      </c>
      <c r="E73" s="21">
        <v>-1.2287248404615489E-2</v>
      </c>
      <c r="F73" s="23">
        <v>11178096.842160035</v>
      </c>
      <c r="G73" s="23">
        <v>11280060.050000001</v>
      </c>
      <c r="H73" s="23">
        <v>-101963.20783996582</v>
      </c>
      <c r="I73" s="23">
        <v>-912442.05578774936</v>
      </c>
      <c r="J73" s="23">
        <v>-1014405.2636277152</v>
      </c>
      <c r="K73" s="23">
        <v>384660.84626750421</v>
      </c>
      <c r="L73" s="23"/>
      <c r="M73" s="22">
        <v>1.1719399846195471E-2</v>
      </c>
      <c r="N73" s="27">
        <v>209</v>
      </c>
      <c r="O73" s="1" t="s">
        <v>570</v>
      </c>
    </row>
    <row r="74" spans="1:15" ht="11.5">
      <c r="A74" s="24">
        <v>3</v>
      </c>
      <c r="B74" s="25">
        <v>170</v>
      </c>
      <c r="C74" s="26" t="s">
        <v>574</v>
      </c>
      <c r="D74" s="23">
        <v>1101349.23</v>
      </c>
      <c r="E74" s="21">
        <v>2.2713438057244326E-2</v>
      </c>
      <c r="F74" s="23">
        <v>1155752.7454400044</v>
      </c>
      <c r="G74" s="23">
        <v>1140122.48</v>
      </c>
      <c r="H74" s="23">
        <v>15630.265440004412</v>
      </c>
      <c r="I74" s="23">
        <v>-94341.409447641898</v>
      </c>
      <c r="J74" s="23">
        <v>-78711.144007637486</v>
      </c>
      <c r="K74" s="23">
        <v>39771.781852896791</v>
      </c>
      <c r="L74" s="23"/>
      <c r="M74" s="22">
        <v>1.2117204510219846E-3</v>
      </c>
      <c r="N74" s="27">
        <v>217</v>
      </c>
      <c r="O74" s="1" t="s">
        <v>574</v>
      </c>
    </row>
    <row r="75" spans="1:15" ht="11.5">
      <c r="A75" s="24">
        <v>3</v>
      </c>
      <c r="B75" s="25">
        <v>171</v>
      </c>
      <c r="C75" s="26" t="s">
        <v>576</v>
      </c>
      <c r="D75" s="23">
        <v>883967.83</v>
      </c>
      <c r="E75" s="21">
        <v>-1.7318021212451566E-2</v>
      </c>
      <c r="F75" s="23">
        <v>927633.32335842552</v>
      </c>
      <c r="G75" s="23">
        <v>924228.81</v>
      </c>
      <c r="H75" s="23">
        <v>3404.5133584254654</v>
      </c>
      <c r="I75" s="23">
        <v>-75720.551408179133</v>
      </c>
      <c r="J75" s="23">
        <v>-72316.038049753668</v>
      </c>
      <c r="K75" s="23">
        <v>31921.732673058257</v>
      </c>
      <c r="L75" s="23"/>
      <c r="M75" s="22">
        <v>9.7255427114297346E-4</v>
      </c>
      <c r="N75" s="27">
        <v>220</v>
      </c>
      <c r="O75" s="1" t="s">
        <v>576</v>
      </c>
    </row>
    <row r="76" spans="1:15" ht="11.5">
      <c r="A76" s="24">
        <v>3</v>
      </c>
      <c r="B76" s="25">
        <v>435</v>
      </c>
      <c r="C76" s="26" t="s">
        <v>578</v>
      </c>
      <c r="D76" s="23">
        <v>939247.6</v>
      </c>
      <c r="E76" s="21">
        <v>-4.1639571127707053E-3</v>
      </c>
      <c r="F76" s="23">
        <v>985643.75656569435</v>
      </c>
      <c r="G76" s="23">
        <v>965020.57</v>
      </c>
      <c r="H76" s="23">
        <v>20623.186565694399</v>
      </c>
      <c r="I76" s="23">
        <v>-80455.808194749436</v>
      </c>
      <c r="J76" s="23">
        <v>-59832.621629055036</v>
      </c>
      <c r="K76" s="23">
        <v>33917.988622970079</v>
      </c>
      <c r="L76" s="23"/>
      <c r="M76" s="22">
        <v>1.0333738785955446E-3</v>
      </c>
      <c r="N76" s="27">
        <v>222</v>
      </c>
      <c r="O76" s="1" t="s">
        <v>578</v>
      </c>
    </row>
    <row r="77" spans="1:15" ht="11.5">
      <c r="A77" s="24">
        <v>3</v>
      </c>
      <c r="B77" s="25">
        <v>176</v>
      </c>
      <c r="C77" s="26" t="s">
        <v>580</v>
      </c>
      <c r="D77" s="23">
        <v>705758.45</v>
      </c>
      <c r="E77" s="21">
        <v>-7.9975593447901873E-3</v>
      </c>
      <c r="F77" s="23">
        <v>740620.90750722366</v>
      </c>
      <c r="G77" s="23">
        <v>727085.69</v>
      </c>
      <c r="H77" s="23">
        <v>13535.217507223715</v>
      </c>
      <c r="I77" s="23">
        <v>-60455.162712179044</v>
      </c>
      <c r="J77" s="23">
        <v>-46919.945204955329</v>
      </c>
      <c r="K77" s="23">
        <v>25486.258445233183</v>
      </c>
      <c r="L77" s="23"/>
      <c r="M77" s="22">
        <v>7.7648571774692823E-4</v>
      </c>
      <c r="N77" s="27">
        <v>231</v>
      </c>
      <c r="O77" s="1" t="s">
        <v>580</v>
      </c>
    </row>
    <row r="78" spans="1:15" ht="11.5">
      <c r="A78" s="24">
        <v>3</v>
      </c>
      <c r="B78" s="25">
        <v>178</v>
      </c>
      <c r="C78" s="26" t="s">
        <v>582</v>
      </c>
      <c r="D78" s="23">
        <v>1000862.97</v>
      </c>
      <c r="E78" s="21">
        <v>-8.4813496406491405E-3</v>
      </c>
      <c r="F78" s="23">
        <v>1050302.7503698685</v>
      </c>
      <c r="G78" s="23">
        <v>1041768.3</v>
      </c>
      <c r="H78" s="23">
        <v>8534.4503698684275</v>
      </c>
      <c r="I78" s="23">
        <v>-85733.771524726035</v>
      </c>
      <c r="J78" s="23">
        <v>-77199.321154857607</v>
      </c>
      <c r="K78" s="23">
        <v>36143.034945856714</v>
      </c>
      <c r="L78" s="23"/>
      <c r="M78" s="22">
        <v>1.1011640053714871E-3</v>
      </c>
      <c r="N78" s="27">
        <v>238</v>
      </c>
      <c r="O78" s="1" t="s">
        <v>582</v>
      </c>
    </row>
    <row r="79" spans="1:15" ht="11.5">
      <c r="A79" s="24">
        <v>3</v>
      </c>
      <c r="B79" s="25">
        <v>179</v>
      </c>
      <c r="C79" s="26" t="s">
        <v>584</v>
      </c>
      <c r="D79" s="23">
        <v>20956253.800000001</v>
      </c>
      <c r="E79" s="21">
        <v>1.2575797699387345E-3</v>
      </c>
      <c r="F79" s="23">
        <v>21991433.056604147</v>
      </c>
      <c r="G79" s="23">
        <v>22001914.789999999</v>
      </c>
      <c r="H79" s="23">
        <v>-10481.733395852149</v>
      </c>
      <c r="I79" s="23">
        <v>-1795109.5496153401</v>
      </c>
      <c r="J79" s="23">
        <v>-1805591.2830111922</v>
      </c>
      <c r="K79" s="23">
        <v>756769.54401424457</v>
      </c>
      <c r="L79" s="23"/>
      <c r="M79" s="22">
        <v>2.305637541170041E-2</v>
      </c>
      <c r="N79" s="27">
        <v>240</v>
      </c>
      <c r="O79" s="1" t="s">
        <v>584</v>
      </c>
    </row>
    <row r="80" spans="1:15" ht="11.5">
      <c r="A80" s="24">
        <v>3</v>
      </c>
      <c r="B80" s="25">
        <v>181</v>
      </c>
      <c r="C80" s="26" t="s">
        <v>1061</v>
      </c>
      <c r="D80" s="23">
        <v>352337.1</v>
      </c>
      <c r="E80" s="21">
        <v>-2.1923457732513283E-2</v>
      </c>
      <c r="F80" s="23">
        <v>369741.54932252446</v>
      </c>
      <c r="G80" s="23">
        <v>365916.14</v>
      </c>
      <c r="H80" s="23">
        <v>3825.4093225244433</v>
      </c>
      <c r="I80" s="23">
        <v>-30181.143010101117</v>
      </c>
      <c r="J80" s="23">
        <v>-26355.733687576674</v>
      </c>
      <c r="K80" s="23">
        <v>12723.552074288262</v>
      </c>
      <c r="L80" s="23"/>
      <c r="M80" s="22">
        <v>3.8764640505880053E-4</v>
      </c>
      <c r="N80" s="27">
        <v>247</v>
      </c>
      <c r="O80" s="1" t="s">
        <v>1061</v>
      </c>
    </row>
    <row r="81" spans="1:15" ht="11.5">
      <c r="A81" s="24">
        <v>3</v>
      </c>
      <c r="B81" s="25">
        <v>182</v>
      </c>
      <c r="C81" s="26" t="s">
        <v>586</v>
      </c>
      <c r="D81" s="23">
        <v>3505224.26</v>
      </c>
      <c r="E81" s="21">
        <v>-1.9114739101577474E-2</v>
      </c>
      <c r="F81" s="23">
        <v>3678372.3559491728</v>
      </c>
      <c r="G81" s="23">
        <v>3682622.6</v>
      </c>
      <c r="H81" s="23">
        <v>-4250.244050827343</v>
      </c>
      <c r="I81" s="23">
        <v>-300256.9830810774</v>
      </c>
      <c r="J81" s="23">
        <v>-304507.22713190474</v>
      </c>
      <c r="K81" s="23">
        <v>126580.20800014686</v>
      </c>
      <c r="L81" s="23"/>
      <c r="M81" s="22">
        <v>3.8564987431465333E-3</v>
      </c>
      <c r="N81" s="27">
        <v>250</v>
      </c>
      <c r="O81" s="1" t="s">
        <v>586</v>
      </c>
    </row>
    <row r="82" spans="1:15" ht="11.5">
      <c r="A82" s="24">
        <v>3</v>
      </c>
      <c r="B82" s="25">
        <v>205</v>
      </c>
      <c r="C82" s="26" t="s">
        <v>590</v>
      </c>
      <c r="D82" s="23">
        <v>6931233.9100000001</v>
      </c>
      <c r="E82" s="21">
        <v>-5.261932259024835E-3</v>
      </c>
      <c r="F82" s="23">
        <v>7273617.1257588798</v>
      </c>
      <c r="G82" s="23">
        <v>7224462.5700000003</v>
      </c>
      <c r="H82" s="23">
        <v>49154.55575887952</v>
      </c>
      <c r="I82" s="23">
        <v>-593728.45457992458</v>
      </c>
      <c r="J82" s="23">
        <v>-544573.89882104506</v>
      </c>
      <c r="K82" s="23">
        <v>250299.82818430886</v>
      </c>
      <c r="L82" s="23"/>
      <c r="M82" s="22">
        <v>7.6258444195435393E-3</v>
      </c>
      <c r="N82" s="27">
        <v>268</v>
      </c>
      <c r="O82" s="1" t="s">
        <v>590</v>
      </c>
    </row>
    <row r="83" spans="1:15" ht="11.5">
      <c r="A83" s="24">
        <v>3</v>
      </c>
      <c r="B83" s="25">
        <v>208</v>
      </c>
      <c r="C83" s="26" t="s">
        <v>592</v>
      </c>
      <c r="D83" s="23">
        <v>2233924.44</v>
      </c>
      <c r="E83" s="21">
        <v>-1.3692003078497756E-2</v>
      </c>
      <c r="F83" s="23">
        <v>2344273.9453638373</v>
      </c>
      <c r="G83" s="23">
        <v>2364188.46</v>
      </c>
      <c r="H83" s="23">
        <v>-19914.514636162668</v>
      </c>
      <c r="I83" s="23">
        <v>-191357.63164707908</v>
      </c>
      <c r="J83" s="23">
        <v>-211272.14628324175</v>
      </c>
      <c r="K83" s="23">
        <v>80671.192282519347</v>
      </c>
      <c r="L83" s="23"/>
      <c r="M83" s="22">
        <v>2.4577961796784791E-3</v>
      </c>
      <c r="N83" s="27">
        <v>270</v>
      </c>
      <c r="O83" s="1" t="s">
        <v>592</v>
      </c>
    </row>
    <row r="84" spans="1:15" ht="11.5">
      <c r="A84" s="24">
        <v>3</v>
      </c>
      <c r="B84" s="25">
        <v>211</v>
      </c>
      <c r="C84" s="26" t="s">
        <v>594</v>
      </c>
      <c r="D84" s="23">
        <v>5434674.3200000003</v>
      </c>
      <c r="E84" s="21">
        <v>6.8927597821117782E-3</v>
      </c>
      <c r="F84" s="23">
        <v>5703131.7540507009</v>
      </c>
      <c r="G84" s="23">
        <v>5642609.7699999996</v>
      </c>
      <c r="H84" s="23">
        <v>60521.984050701372</v>
      </c>
      <c r="I84" s="23">
        <v>-465533.38511682156</v>
      </c>
      <c r="J84" s="23">
        <v>-405011.40106612019</v>
      </c>
      <c r="K84" s="23">
        <v>196256.26060189848</v>
      </c>
      <c r="L84" s="23"/>
      <c r="M84" s="22">
        <v>5.9793077788668344E-3</v>
      </c>
      <c r="N84" s="27">
        <v>280</v>
      </c>
      <c r="O84" s="1" t="s">
        <v>594</v>
      </c>
    </row>
    <row r="85" spans="1:15" ht="11.5">
      <c r="A85" s="24">
        <v>3</v>
      </c>
      <c r="B85" s="25">
        <v>213</v>
      </c>
      <c r="C85" s="26" t="s">
        <v>596</v>
      </c>
      <c r="D85" s="23">
        <v>834761.08</v>
      </c>
      <c r="E85" s="21">
        <v>-9.5191686673383284E-3</v>
      </c>
      <c r="F85" s="23">
        <v>875995.90004386078</v>
      </c>
      <c r="G85" s="23">
        <v>867005.51</v>
      </c>
      <c r="H85" s="23">
        <v>8990.390043860767</v>
      </c>
      <c r="I85" s="23">
        <v>-71505.508601695532</v>
      </c>
      <c r="J85" s="23">
        <v>-62515.118557834765</v>
      </c>
      <c r="K85" s="23">
        <v>30144.78484090693</v>
      </c>
      <c r="L85" s="23"/>
      <c r="M85" s="22">
        <v>9.1841628867638913E-4</v>
      </c>
      <c r="N85" s="27">
        <v>286</v>
      </c>
      <c r="O85" s="1" t="s">
        <v>596</v>
      </c>
    </row>
    <row r="86" spans="1:15" ht="11.5">
      <c r="A86" s="24">
        <v>3</v>
      </c>
      <c r="B86" s="25">
        <v>214</v>
      </c>
      <c r="C86" s="26" t="s">
        <v>598</v>
      </c>
      <c r="D86" s="23">
        <v>2227084.6</v>
      </c>
      <c r="E86" s="21">
        <v>-2.0000872768941479E-2</v>
      </c>
      <c r="F86" s="23">
        <v>2337096.2367469524</v>
      </c>
      <c r="G86" s="23">
        <v>2348711.4900000002</v>
      </c>
      <c r="H86" s="23">
        <v>-11615.25325304782</v>
      </c>
      <c r="I86" s="23">
        <v>-190771.73198108812</v>
      </c>
      <c r="J86" s="23">
        <v>-202386.98523413594</v>
      </c>
      <c r="K86" s="23">
        <v>80424.192859467381</v>
      </c>
      <c r="L86" s="23"/>
      <c r="M86" s="22">
        <v>2.4502708881687929E-3</v>
      </c>
      <c r="N86" s="27">
        <v>288</v>
      </c>
      <c r="O86" s="1" t="s">
        <v>598</v>
      </c>
    </row>
    <row r="87" spans="1:15" ht="11.5">
      <c r="A87" s="24">
        <v>3</v>
      </c>
      <c r="B87" s="25">
        <v>217</v>
      </c>
      <c r="C87" s="26" t="s">
        <v>600</v>
      </c>
      <c r="D87" s="23">
        <v>1038489.18</v>
      </c>
      <c r="E87" s="21">
        <v>-1.4154927172107911E-2</v>
      </c>
      <c r="F87" s="23">
        <v>1089787.5879885429</v>
      </c>
      <c r="G87" s="23">
        <v>1086045.69</v>
      </c>
      <c r="H87" s="23">
        <v>3741.8979885429144</v>
      </c>
      <c r="I87" s="23">
        <v>-88956.82701601008</v>
      </c>
      <c r="J87" s="23">
        <v>-85214.929027467166</v>
      </c>
      <c r="K87" s="23">
        <v>37501.787805811306</v>
      </c>
      <c r="L87" s="23"/>
      <c r="M87" s="22">
        <v>1.1425609091959424E-3</v>
      </c>
      <c r="N87" s="27">
        <v>292</v>
      </c>
      <c r="O87" s="1" t="s">
        <v>600</v>
      </c>
    </row>
    <row r="88" spans="1:15" ht="11.5">
      <c r="A88" s="24">
        <v>3</v>
      </c>
      <c r="B88" s="25">
        <v>272</v>
      </c>
      <c r="C88" s="26" t="s">
        <v>644</v>
      </c>
      <c r="D88" s="23">
        <v>10372701.050000001</v>
      </c>
      <c r="E88" s="21">
        <v>-6.8137118679726556E-3</v>
      </c>
      <c r="F88" s="23">
        <v>10885082.941553351</v>
      </c>
      <c r="G88" s="23">
        <v>10905605.390000001</v>
      </c>
      <c r="H88" s="23">
        <v>-20522.448446650058</v>
      </c>
      <c r="I88" s="23">
        <v>-888524.0123480499</v>
      </c>
      <c r="J88" s="23">
        <v>-909046.46079469996</v>
      </c>
      <c r="K88" s="23">
        <v>374577.64726081799</v>
      </c>
      <c r="L88" s="23"/>
      <c r="M88" s="22">
        <v>1.1412196651394776E-2</v>
      </c>
      <c r="N88" s="27">
        <v>409</v>
      </c>
      <c r="O88" s="1" t="s">
        <v>644</v>
      </c>
    </row>
    <row r="89" spans="1:15" ht="11.5">
      <c r="A89" s="24">
        <v>3</v>
      </c>
      <c r="B89" s="25">
        <v>72</v>
      </c>
      <c r="C89" s="26" t="s">
        <v>507</v>
      </c>
      <c r="D89" s="23">
        <v>202330.18</v>
      </c>
      <c r="E89" s="21">
        <v>0.12059509954833396</v>
      </c>
      <c r="F89" s="23">
        <v>212324.71467780502</v>
      </c>
      <c r="G89" s="23">
        <v>196320.26</v>
      </c>
      <c r="H89" s="23">
        <v>16004.454677805013</v>
      </c>
      <c r="I89" s="23">
        <v>-17331.572797299807</v>
      </c>
      <c r="J89" s="23">
        <v>-1327.1181194947931</v>
      </c>
      <c r="K89" s="23">
        <v>7306.521457519284</v>
      </c>
      <c r="L89" s="23"/>
      <c r="M89" s="22">
        <v>2.2260660859131789E-4</v>
      </c>
      <c r="N89" s="27">
        <v>79</v>
      </c>
      <c r="O89" s="1" t="s">
        <v>507</v>
      </c>
    </row>
    <row r="90" spans="1:15" ht="11.5">
      <c r="A90" s="24">
        <v>3</v>
      </c>
      <c r="B90" s="25">
        <v>226</v>
      </c>
      <c r="C90" s="26" t="s">
        <v>604</v>
      </c>
      <c r="D90" s="23">
        <v>721217.79</v>
      </c>
      <c r="E90" s="21">
        <v>-7.4158465399254405E-3</v>
      </c>
      <c r="F90" s="23">
        <v>756843.89487671643</v>
      </c>
      <c r="G90" s="23">
        <v>755226.9</v>
      </c>
      <c r="H90" s="23">
        <v>1616.9948767164024</v>
      </c>
      <c r="I90" s="23">
        <v>-61779.407452178835</v>
      </c>
      <c r="J90" s="23">
        <v>-60162.412575462433</v>
      </c>
      <c r="K90" s="23">
        <v>26044.524144542534</v>
      </c>
      <c r="L90" s="23"/>
      <c r="M90" s="22">
        <v>7.9349430859808117E-4</v>
      </c>
      <c r="N90" s="27">
        <v>310</v>
      </c>
      <c r="O90" s="1" t="s">
        <v>604</v>
      </c>
    </row>
    <row r="91" spans="1:15" ht="11.5">
      <c r="A91" s="24">
        <v>3</v>
      </c>
      <c r="B91" s="25">
        <v>230</v>
      </c>
      <c r="C91" s="26" t="s">
        <v>606</v>
      </c>
      <c r="D91" s="23">
        <v>442950.54</v>
      </c>
      <c r="E91" s="21">
        <v>9.5319574421319931E-3</v>
      </c>
      <c r="F91" s="23">
        <v>464831.0352013706</v>
      </c>
      <c r="G91" s="23">
        <v>454069.14</v>
      </c>
      <c r="H91" s="23">
        <v>10761.895201370586</v>
      </c>
      <c r="I91" s="23">
        <v>-37943.076656251964</v>
      </c>
      <c r="J91" s="23">
        <v>-27181.181454881378</v>
      </c>
      <c r="K91" s="23">
        <v>15995.772974302467</v>
      </c>
      <c r="L91" s="23"/>
      <c r="M91" s="22">
        <v>4.8734063046399151E-4</v>
      </c>
      <c r="N91" s="27">
        <v>318</v>
      </c>
      <c r="O91" s="1" t="s">
        <v>606</v>
      </c>
    </row>
    <row r="92" spans="1:15" ht="11.5">
      <c r="A92" s="24">
        <v>3</v>
      </c>
      <c r="B92" s="25">
        <v>231</v>
      </c>
      <c r="C92" s="26" t="s">
        <v>608</v>
      </c>
      <c r="D92" s="23">
        <v>245788.62</v>
      </c>
      <c r="E92" s="21">
        <v>-2.4052230632297285E-2</v>
      </c>
      <c r="F92" s="23">
        <v>257929.87784892711</v>
      </c>
      <c r="G92" s="23">
        <v>257658.35</v>
      </c>
      <c r="H92" s="23">
        <v>271.52784892710042</v>
      </c>
      <c r="I92" s="23">
        <v>-21054.216233474701</v>
      </c>
      <c r="J92" s="23">
        <v>-20782.6883845476</v>
      </c>
      <c r="K92" s="23">
        <v>8875.8870576997124</v>
      </c>
      <c r="L92" s="23"/>
      <c r="M92" s="22">
        <v>2.7042021673949067E-4</v>
      </c>
      <c r="N92" s="27">
        <v>319</v>
      </c>
      <c r="O92" s="1" t="s">
        <v>608</v>
      </c>
    </row>
    <row r="93" spans="1:15" ht="11.5">
      <c r="A93" s="24">
        <v>3</v>
      </c>
      <c r="B93" s="25">
        <v>232</v>
      </c>
      <c r="C93" s="26" t="s">
        <v>610</v>
      </c>
      <c r="D93" s="23">
        <v>2818898</v>
      </c>
      <c r="E93" s="21">
        <v>-1.1261986159488995E-2</v>
      </c>
      <c r="F93" s="23">
        <v>2958143.5332872001</v>
      </c>
      <c r="G93" s="23">
        <v>2943415.76</v>
      </c>
      <c r="H93" s="23">
        <v>14727.773287200369</v>
      </c>
      <c r="I93" s="23">
        <v>-241466.3788425574</v>
      </c>
      <c r="J93" s="23">
        <v>-226738.60555535703</v>
      </c>
      <c r="K93" s="23">
        <v>101795.68230284871</v>
      </c>
      <c r="L93" s="23"/>
      <c r="M93" s="22">
        <v>3.1013926036385121E-3</v>
      </c>
      <c r="N93" s="27">
        <v>321</v>
      </c>
      <c r="O93" s="1" t="s">
        <v>610</v>
      </c>
    </row>
    <row r="94" spans="1:15" ht="11.5">
      <c r="A94" s="24">
        <v>3</v>
      </c>
      <c r="B94" s="25">
        <v>233</v>
      </c>
      <c r="C94" s="26" t="s">
        <v>612</v>
      </c>
      <c r="D94" s="23">
        <v>3300226.64</v>
      </c>
      <c r="E94" s="21">
        <v>-1.6158704143191021E-2</v>
      </c>
      <c r="F94" s="23">
        <v>3463248.4373319452</v>
      </c>
      <c r="G94" s="23">
        <v>3461309.25</v>
      </c>
      <c r="H94" s="23">
        <v>1939.1873319451697</v>
      </c>
      <c r="I94" s="23">
        <v>-282696.91777444247</v>
      </c>
      <c r="J94" s="23">
        <v>-280757.7304424973</v>
      </c>
      <c r="K94" s="23">
        <v>119177.36029215596</v>
      </c>
      <c r="L94" s="23"/>
      <c r="M94" s="22">
        <v>3.6309573782473785E-3</v>
      </c>
      <c r="N94" s="27">
        <v>325</v>
      </c>
      <c r="O94" s="1" t="s">
        <v>612</v>
      </c>
    </row>
    <row r="95" spans="1:15" ht="11.5">
      <c r="A95" s="24">
        <v>3</v>
      </c>
      <c r="B95" s="25">
        <v>239</v>
      </c>
      <c r="C95" s="26" t="s">
        <v>616</v>
      </c>
      <c r="D95" s="23">
        <v>420421.35</v>
      </c>
      <c r="E95" s="21">
        <v>-2.2178403361434286E-3</v>
      </c>
      <c r="F95" s="23">
        <v>441188.96737603651</v>
      </c>
      <c r="G95" s="23">
        <v>435812.72</v>
      </c>
      <c r="H95" s="23">
        <v>5376.2473760365392</v>
      </c>
      <c r="I95" s="23">
        <v>-36013.229628244582</v>
      </c>
      <c r="J95" s="23">
        <v>-30636.982252208043</v>
      </c>
      <c r="K95" s="23">
        <v>15182.201760381098</v>
      </c>
      <c r="L95" s="23"/>
      <c r="M95" s="22">
        <v>4.625536877537669E-4</v>
      </c>
      <c r="N95" s="27">
        <v>333</v>
      </c>
      <c r="O95" s="1" t="s">
        <v>616</v>
      </c>
    </row>
    <row r="96" spans="1:15" ht="11.5">
      <c r="A96" s="24">
        <v>3</v>
      </c>
      <c r="B96" s="25">
        <v>240</v>
      </c>
      <c r="C96" s="26" t="s">
        <v>620</v>
      </c>
      <c r="D96" s="23">
        <v>3106552.5</v>
      </c>
      <c r="E96" s="21">
        <v>-1.3137806214685166E-2</v>
      </c>
      <c r="F96" s="23">
        <v>3260007.3463786859</v>
      </c>
      <c r="G96" s="23">
        <v>3249322.3</v>
      </c>
      <c r="H96" s="23">
        <v>10685.046378686093</v>
      </c>
      <c r="I96" s="23">
        <v>-266106.82006205746</v>
      </c>
      <c r="J96" s="23">
        <v>-255421.77368337137</v>
      </c>
      <c r="K96" s="23">
        <v>112183.4246386781</v>
      </c>
      <c r="L96" s="23"/>
      <c r="M96" s="22">
        <v>3.4178742708373018E-3</v>
      </c>
      <c r="N96" s="27">
        <v>341</v>
      </c>
      <c r="O96" s="1" t="s">
        <v>620</v>
      </c>
    </row>
    <row r="97" spans="1:15" ht="11.5">
      <c r="A97" s="24">
        <v>3</v>
      </c>
      <c r="B97" s="25">
        <v>320</v>
      </c>
      <c r="C97" s="26" t="s">
        <v>618</v>
      </c>
      <c r="D97" s="23">
        <v>1469172.64</v>
      </c>
      <c r="E97" s="21">
        <v>-5.6685057020782062E-3</v>
      </c>
      <c r="F97" s="23">
        <v>1541745.5843732138</v>
      </c>
      <c r="G97" s="23">
        <v>1518357.76</v>
      </c>
      <c r="H97" s="23">
        <v>23387.824373213807</v>
      </c>
      <c r="I97" s="23">
        <v>-125849.10744388771</v>
      </c>
      <c r="J97" s="23">
        <v>-102461.2830706739</v>
      </c>
      <c r="K97" s="23">
        <v>53054.573563668324</v>
      </c>
      <c r="L97" s="23"/>
      <c r="M97" s="22">
        <v>1.6164051197184383E-3</v>
      </c>
      <c r="N97" s="27">
        <v>338</v>
      </c>
      <c r="O97" s="1" t="s">
        <v>618</v>
      </c>
    </row>
    <row r="98" spans="1:15" ht="11.5">
      <c r="A98" s="24">
        <v>3</v>
      </c>
      <c r="B98" s="25">
        <v>241</v>
      </c>
      <c r="C98" s="26" t="s">
        <v>622</v>
      </c>
      <c r="D98" s="23">
        <v>1514175.46</v>
      </c>
      <c r="E98" s="21">
        <v>-1.2549111674340722E-2</v>
      </c>
      <c r="F98" s="23">
        <v>1588971.4155181109</v>
      </c>
      <c r="G98" s="23">
        <v>1582274.07</v>
      </c>
      <c r="H98" s="23">
        <v>6697.3455181107856</v>
      </c>
      <c r="I98" s="23">
        <v>-129704.04223865623</v>
      </c>
      <c r="J98" s="23">
        <v>-123006.69672054544</v>
      </c>
      <c r="K98" s="23">
        <v>54679.709615931402</v>
      </c>
      <c r="L98" s="23"/>
      <c r="M98" s="22">
        <v>1.6659178772183106E-3</v>
      </c>
      <c r="N98" s="27">
        <v>343</v>
      </c>
      <c r="O98" s="1" t="s">
        <v>622</v>
      </c>
    </row>
    <row r="99" spans="1:15" ht="11.5">
      <c r="A99" s="24">
        <v>3</v>
      </c>
      <c r="B99" s="25">
        <v>244</v>
      </c>
      <c r="C99" s="26" t="s">
        <v>626</v>
      </c>
      <c r="D99" s="23">
        <v>3195242.47</v>
      </c>
      <c r="E99" s="21">
        <v>2.435457231960301E-3</v>
      </c>
      <c r="F99" s="23">
        <v>3353078.3483173642</v>
      </c>
      <c r="G99" s="23">
        <v>3347595.55</v>
      </c>
      <c r="H99" s="23">
        <v>5482.798317364417</v>
      </c>
      <c r="I99" s="23">
        <v>-273703.98955721309</v>
      </c>
      <c r="J99" s="23">
        <v>-268221.19123984867</v>
      </c>
      <c r="K99" s="23">
        <v>115386.18543724874</v>
      </c>
      <c r="L99" s="23"/>
      <c r="M99" s="22">
        <v>3.515452266555814E-3</v>
      </c>
      <c r="N99" s="27">
        <v>346</v>
      </c>
      <c r="O99" s="1" t="s">
        <v>626</v>
      </c>
    </row>
    <row r="100" spans="1:15" ht="11.5">
      <c r="A100" s="24">
        <v>3</v>
      </c>
      <c r="B100" s="25">
        <v>245</v>
      </c>
      <c r="C100" s="26" t="s">
        <v>628</v>
      </c>
      <c r="D100" s="23">
        <v>5452683.8300000001</v>
      </c>
      <c r="E100" s="21">
        <v>-1.4899015919553411E-2</v>
      </c>
      <c r="F100" s="23">
        <v>5722030.8825555891</v>
      </c>
      <c r="G100" s="23">
        <v>5729246</v>
      </c>
      <c r="H100" s="23">
        <v>-7215.1174444109201</v>
      </c>
      <c r="I100" s="23">
        <v>-467076.07703558868</v>
      </c>
      <c r="J100" s="23">
        <v>-474291.1944799996</v>
      </c>
      <c r="K100" s="23">
        <v>196906.61771251049</v>
      </c>
      <c r="L100" s="23"/>
      <c r="M100" s="22">
        <v>5.9991221038651682E-3</v>
      </c>
      <c r="N100" s="27">
        <v>349</v>
      </c>
      <c r="O100" s="1" t="s">
        <v>628</v>
      </c>
    </row>
    <row r="101" spans="1:15" ht="11.5">
      <c r="A101" s="24">
        <v>3</v>
      </c>
      <c r="B101" s="25">
        <v>249</v>
      </c>
      <c r="C101" s="26" t="s">
        <v>630</v>
      </c>
      <c r="D101" s="23">
        <v>1847842.4</v>
      </c>
      <c r="E101" s="21">
        <v>-1.6084309554924316E-2</v>
      </c>
      <c r="F101" s="23">
        <v>1939120.5521072065</v>
      </c>
      <c r="G101" s="23">
        <v>1931405.2</v>
      </c>
      <c r="H101" s="23">
        <v>7715.3521072065923</v>
      </c>
      <c r="I101" s="23">
        <v>-158285.90215032274</v>
      </c>
      <c r="J101" s="23">
        <v>-150570.55004311615</v>
      </c>
      <c r="K101" s="23">
        <v>66729.047271711679</v>
      </c>
      <c r="L101" s="23"/>
      <c r="M101" s="22">
        <v>2.0330231005341935E-3</v>
      </c>
      <c r="N101" s="27">
        <v>362</v>
      </c>
      <c r="O101" s="1" t="s">
        <v>630</v>
      </c>
    </row>
    <row r="102" spans="1:15" ht="11.5">
      <c r="A102" s="24">
        <v>3</v>
      </c>
      <c r="B102" s="25">
        <v>250</v>
      </c>
      <c r="C102" s="26" t="s">
        <v>632</v>
      </c>
      <c r="D102" s="23">
        <v>335427.74</v>
      </c>
      <c r="E102" s="21">
        <v>-3.690867163592948E-2</v>
      </c>
      <c r="F102" s="23">
        <v>351996.91509452998</v>
      </c>
      <c r="G102" s="23">
        <v>358050.8</v>
      </c>
      <c r="H102" s="23">
        <v>-6053.8849054700113</v>
      </c>
      <c r="I102" s="23">
        <v>-28732.689774920142</v>
      </c>
      <c r="J102" s="23">
        <v>-34786.574680390157</v>
      </c>
      <c r="K102" s="23">
        <v>12112.923439089509</v>
      </c>
      <c r="L102" s="23"/>
      <c r="M102" s="22">
        <v>3.6904248110118985E-4</v>
      </c>
      <c r="N102" s="27">
        <v>365</v>
      </c>
      <c r="O102" s="1" t="s">
        <v>632</v>
      </c>
    </row>
    <row r="103" spans="1:15" ht="11.5">
      <c r="A103" s="24">
        <v>3</v>
      </c>
      <c r="B103" s="25">
        <v>322</v>
      </c>
      <c r="C103" s="26" t="s">
        <v>624</v>
      </c>
      <c r="D103" s="23">
        <v>1530878.67</v>
      </c>
      <c r="E103" s="21">
        <v>5.7204341122761501E-3</v>
      </c>
      <c r="F103" s="23">
        <v>1606499.7165231979</v>
      </c>
      <c r="G103" s="23">
        <v>1567020.57</v>
      </c>
      <c r="H103" s="23">
        <v>39479.14652319788</v>
      </c>
      <c r="I103" s="23">
        <v>-131134.83669583304</v>
      </c>
      <c r="J103" s="23">
        <v>-91655.690172635164</v>
      </c>
      <c r="K103" s="23">
        <v>55282.893788823705</v>
      </c>
      <c r="L103" s="23"/>
      <c r="M103" s="22">
        <v>1.6842949919457753E-3</v>
      </c>
      <c r="N103" s="27">
        <v>2223</v>
      </c>
      <c r="O103" s="1" t="s">
        <v>624</v>
      </c>
    </row>
    <row r="104" spans="1:15" ht="11.5">
      <c r="A104" s="24">
        <v>3</v>
      </c>
      <c r="B104" s="25">
        <v>256</v>
      </c>
      <c r="C104" s="26" t="s">
        <v>634</v>
      </c>
      <c r="D104" s="23">
        <v>317960.7</v>
      </c>
      <c r="E104" s="21">
        <v>6.5357151855880549E-2</v>
      </c>
      <c r="F104" s="23">
        <v>333667.05306274706</v>
      </c>
      <c r="G104" s="23">
        <v>326432.7</v>
      </c>
      <c r="H104" s="23">
        <v>7234.3530627470464</v>
      </c>
      <c r="I104" s="23">
        <v>-27236.465754789548</v>
      </c>
      <c r="J104" s="23">
        <v>-20002.112692042501</v>
      </c>
      <c r="K104" s="23">
        <v>11482.15593540149</v>
      </c>
      <c r="L104" s="23"/>
      <c r="M104" s="22">
        <v>3.4982498949154029E-4</v>
      </c>
      <c r="N104" s="27">
        <v>380</v>
      </c>
      <c r="O104" s="1" t="s">
        <v>634</v>
      </c>
    </row>
    <row r="105" spans="1:15" ht="11.5">
      <c r="A105" s="24">
        <v>3</v>
      </c>
      <c r="B105" s="25">
        <v>260</v>
      </c>
      <c r="C105" s="26" t="s">
        <v>638</v>
      </c>
      <c r="D105" s="23">
        <v>1786094.2</v>
      </c>
      <c r="E105" s="21">
        <v>-1.2460160315153934E-2</v>
      </c>
      <c r="F105" s="23">
        <v>1874322.1668793177</v>
      </c>
      <c r="G105" s="23">
        <v>1854531.18</v>
      </c>
      <c r="H105" s="23">
        <v>19790.986879317788</v>
      </c>
      <c r="I105" s="23">
        <v>-152996.56062251789</v>
      </c>
      <c r="J105" s="23">
        <v>-133205.5737432001</v>
      </c>
      <c r="K105" s="23">
        <v>64499.2042089358</v>
      </c>
      <c r="L105" s="23"/>
      <c r="M105" s="22">
        <v>1.965086832259147E-3</v>
      </c>
      <c r="N105" s="27">
        <v>388</v>
      </c>
      <c r="O105" s="1" t="s">
        <v>638</v>
      </c>
    </row>
    <row r="106" spans="1:15" ht="11.5">
      <c r="A106" s="24">
        <v>3</v>
      </c>
      <c r="B106" s="25">
        <v>261</v>
      </c>
      <c r="C106" s="26" t="s">
        <v>640</v>
      </c>
      <c r="D106" s="23">
        <v>1062072.06</v>
      </c>
      <c r="E106" s="21">
        <v>1.4227252488884093E-3</v>
      </c>
      <c r="F106" s="23">
        <v>1114535.3950990832</v>
      </c>
      <c r="G106" s="23">
        <v>1092431.45</v>
      </c>
      <c r="H106" s="23">
        <v>22103.945099083241</v>
      </c>
      <c r="I106" s="23">
        <v>-90976.932970989146</v>
      </c>
      <c r="J106" s="23">
        <v>-68872.987871905905</v>
      </c>
      <c r="K106" s="23">
        <v>38353.409737596776</v>
      </c>
      <c r="L106" s="23"/>
      <c r="M106" s="22">
        <v>1.1685071369787478E-3</v>
      </c>
      <c r="N106" s="27">
        <v>393</v>
      </c>
      <c r="O106" s="1" t="s">
        <v>640</v>
      </c>
    </row>
    <row r="107" spans="1:15" ht="11.5">
      <c r="A107" s="24">
        <v>3</v>
      </c>
      <c r="B107" s="25">
        <v>263</v>
      </c>
      <c r="C107" s="26" t="s">
        <v>642</v>
      </c>
      <c r="D107" s="23">
        <v>1257465.78</v>
      </c>
      <c r="E107" s="21">
        <v>1.656613862911245E-3</v>
      </c>
      <c r="F107" s="23">
        <v>1319581.0084071667</v>
      </c>
      <c r="G107" s="23">
        <v>1290566.51</v>
      </c>
      <c r="H107" s="23">
        <v>29014.498407166684</v>
      </c>
      <c r="I107" s="23">
        <v>-107714.3296476254</v>
      </c>
      <c r="J107" s="23">
        <v>-78699.83124045872</v>
      </c>
      <c r="K107" s="23">
        <v>45409.442643041308</v>
      </c>
      <c r="L107" s="23"/>
      <c r="M107" s="22">
        <v>1.3834821513302477E-3</v>
      </c>
      <c r="N107" s="27">
        <v>396</v>
      </c>
      <c r="O107" s="1" t="s">
        <v>642</v>
      </c>
    </row>
    <row r="108" spans="1:15" ht="11.5">
      <c r="A108" s="24">
        <v>3</v>
      </c>
      <c r="B108" s="25">
        <v>273</v>
      </c>
      <c r="C108" s="26" t="s">
        <v>646</v>
      </c>
      <c r="D108" s="23">
        <v>574701.35</v>
      </c>
      <c r="E108" s="21">
        <v>-3.6723956322848909E-3</v>
      </c>
      <c r="F108" s="23">
        <v>603089.96000349207</v>
      </c>
      <c r="G108" s="23">
        <v>603424.71</v>
      </c>
      <c r="H108" s="23">
        <v>-334.74999650788959</v>
      </c>
      <c r="I108" s="23">
        <v>-49228.831231363874</v>
      </c>
      <c r="J108" s="23">
        <v>-49563.581227871764</v>
      </c>
      <c r="K108" s="23">
        <v>20753.541292951453</v>
      </c>
      <c r="L108" s="23"/>
      <c r="M108" s="22">
        <v>6.3229478902431652E-4</v>
      </c>
      <c r="N108" s="27">
        <v>411</v>
      </c>
      <c r="O108" s="1" t="s">
        <v>646</v>
      </c>
    </row>
    <row r="109" spans="1:15" ht="11.5">
      <c r="A109" s="24">
        <v>3</v>
      </c>
      <c r="B109" s="25">
        <v>275</v>
      </c>
      <c r="C109" s="26" t="s">
        <v>648</v>
      </c>
      <c r="D109" s="23">
        <v>484097.77</v>
      </c>
      <c r="E109" s="21">
        <v>-1.5524223462429253E-2</v>
      </c>
      <c r="F109" s="23">
        <v>508010.82118056575</v>
      </c>
      <c r="G109" s="23">
        <v>497624.76</v>
      </c>
      <c r="H109" s="23">
        <v>10386.061180565739</v>
      </c>
      <c r="I109" s="23">
        <v>-41467.742191330515</v>
      </c>
      <c r="J109" s="23">
        <v>-31081.681010764776</v>
      </c>
      <c r="K109" s="23">
        <v>17481.67645599008</v>
      </c>
      <c r="L109" s="23"/>
      <c r="M109" s="22">
        <v>5.3261141173462025E-4</v>
      </c>
      <c r="N109" s="27">
        <v>418</v>
      </c>
      <c r="O109" s="1" t="s">
        <v>648</v>
      </c>
    </row>
    <row r="110" spans="1:15" ht="11.5">
      <c r="A110" s="24">
        <v>3</v>
      </c>
      <c r="B110" s="25">
        <v>276</v>
      </c>
      <c r="C110" s="26" t="s">
        <v>650</v>
      </c>
      <c r="D110" s="23">
        <v>2461130.65</v>
      </c>
      <c r="E110" s="21">
        <v>-7.2156172765206546E-4</v>
      </c>
      <c r="F110" s="23">
        <v>2582703.4950794326</v>
      </c>
      <c r="G110" s="23">
        <v>2583492.06</v>
      </c>
      <c r="H110" s="23">
        <v>-788.56492056744173</v>
      </c>
      <c r="I110" s="23">
        <v>-210820.0814339254</v>
      </c>
      <c r="J110" s="23">
        <v>-211608.64635449284</v>
      </c>
      <c r="K110" s="23">
        <v>88876.033738433791</v>
      </c>
      <c r="L110" s="23"/>
      <c r="M110" s="22">
        <v>2.7077717585020965E-3</v>
      </c>
      <c r="N110" s="27">
        <v>419</v>
      </c>
      <c r="O110" s="1" t="s">
        <v>650</v>
      </c>
    </row>
    <row r="111" spans="1:15" ht="11.5">
      <c r="A111" s="24">
        <v>3</v>
      </c>
      <c r="B111" s="25">
        <v>499</v>
      </c>
      <c r="C111" s="26" t="s">
        <v>736</v>
      </c>
      <c r="D111" s="23">
        <v>4873547.7300000004</v>
      </c>
      <c r="E111" s="21">
        <v>-5.1370963281743218E-3</v>
      </c>
      <c r="F111" s="23">
        <v>5114287.1085317796</v>
      </c>
      <c r="G111" s="23">
        <v>5106053.04</v>
      </c>
      <c r="H111" s="23">
        <v>8234.0685317795724</v>
      </c>
      <c r="I111" s="23">
        <v>-417467.36578601488</v>
      </c>
      <c r="J111" s="23">
        <v>-409233.29725423531</v>
      </c>
      <c r="K111" s="23">
        <v>175992.92929749482</v>
      </c>
      <c r="L111" s="23"/>
      <c r="M111" s="22">
        <v>5.3619481383509662E-3</v>
      </c>
      <c r="N111" s="27">
        <v>682</v>
      </c>
      <c r="O111" s="1" t="s">
        <v>736</v>
      </c>
    </row>
    <row r="112" spans="1:15" ht="11.5">
      <c r="A112" s="24">
        <v>3</v>
      </c>
      <c r="B112" s="25">
        <v>280</v>
      </c>
      <c r="C112" s="26" t="s">
        <v>652</v>
      </c>
      <c r="D112" s="23">
        <v>424429.06</v>
      </c>
      <c r="E112" s="21">
        <v>-4.866022027812898E-3</v>
      </c>
      <c r="F112" s="23">
        <v>445394.64683651732</v>
      </c>
      <c r="G112" s="23">
        <v>436701.77</v>
      </c>
      <c r="H112" s="23">
        <v>8692.8768365173019</v>
      </c>
      <c r="I112" s="23">
        <v>-36356.529464262458</v>
      </c>
      <c r="J112" s="23">
        <v>-27663.652627745156</v>
      </c>
      <c r="K112" s="23">
        <v>15326.927668846731</v>
      </c>
      <c r="L112" s="23"/>
      <c r="M112" s="22">
        <v>4.6696302862084623E-4</v>
      </c>
      <c r="N112" s="27">
        <v>429</v>
      </c>
      <c r="O112" s="1" t="s">
        <v>652</v>
      </c>
    </row>
    <row r="113" spans="1:15" ht="11.5">
      <c r="A113" s="24">
        <v>3</v>
      </c>
      <c r="B113" s="25">
        <v>284</v>
      </c>
      <c r="C113" s="26" t="s">
        <v>654</v>
      </c>
      <c r="D113" s="23">
        <v>478620.57</v>
      </c>
      <c r="E113" s="21">
        <v>1.1880223308519625E-2</v>
      </c>
      <c r="F113" s="23">
        <v>502263.06309903145</v>
      </c>
      <c r="G113" s="23">
        <v>483651.05</v>
      </c>
      <c r="H113" s="23">
        <v>18612.013099031465</v>
      </c>
      <c r="I113" s="23">
        <v>-40998.566062858874</v>
      </c>
      <c r="J113" s="23">
        <v>-22386.552963827409</v>
      </c>
      <c r="K113" s="23">
        <v>17283.884513497247</v>
      </c>
      <c r="L113" s="23"/>
      <c r="M113" s="22">
        <v>5.2658531658373187E-4</v>
      </c>
      <c r="N113" s="27">
        <v>436</v>
      </c>
      <c r="O113" s="1" t="s">
        <v>654</v>
      </c>
    </row>
    <row r="114" spans="1:15" ht="11.5">
      <c r="A114" s="24">
        <v>3</v>
      </c>
      <c r="B114" s="25">
        <v>285</v>
      </c>
      <c r="C114" s="26" t="s">
        <v>2233</v>
      </c>
      <c r="D114" s="23">
        <v>8670197.3900000006</v>
      </c>
      <c r="E114" s="21">
        <v>-1.9617303990692614E-2</v>
      </c>
      <c r="F114" s="23">
        <v>9098480.4492933284</v>
      </c>
      <c r="G114" s="23">
        <v>9134767.6999999993</v>
      </c>
      <c r="H114" s="23">
        <v>-36287.250706670806</v>
      </c>
      <c r="I114" s="23">
        <v>-742687.80481361598</v>
      </c>
      <c r="J114" s="23">
        <v>-778975.05552028678</v>
      </c>
      <c r="K114" s="23">
        <v>313097.05388965056</v>
      </c>
      <c r="L114" s="23"/>
      <c r="M114" s="22">
        <v>9.5390773477550209E-3</v>
      </c>
      <c r="N114" s="27">
        <v>1902</v>
      </c>
      <c r="O114" s="1" t="s">
        <v>2233</v>
      </c>
    </row>
    <row r="115" spans="1:15" ht="11.5">
      <c r="A115" s="24">
        <v>3</v>
      </c>
      <c r="B115" s="25">
        <v>286</v>
      </c>
      <c r="C115" s="26" t="s">
        <v>658</v>
      </c>
      <c r="D115" s="23">
        <v>16332300.939999999</v>
      </c>
      <c r="E115" s="21">
        <v>-1.8272005874909923E-2</v>
      </c>
      <c r="F115" s="23">
        <v>17139070.093831513</v>
      </c>
      <c r="G115" s="23">
        <v>17143837.199999999</v>
      </c>
      <c r="H115" s="23">
        <v>-4767.1061684861779</v>
      </c>
      <c r="I115" s="23">
        <v>-1399022.4428655086</v>
      </c>
      <c r="J115" s="23">
        <v>-1403789.5490339948</v>
      </c>
      <c r="K115" s="23">
        <v>589789.952585286</v>
      </c>
      <c r="L115" s="23"/>
      <c r="M115" s="22">
        <v>1.7969035181732124E-2</v>
      </c>
      <c r="N115" s="27">
        <v>2222</v>
      </c>
      <c r="O115" s="1" t="s">
        <v>658</v>
      </c>
    </row>
    <row r="116" spans="1:15" ht="11.5">
      <c r="A116" s="24">
        <v>3</v>
      </c>
      <c r="B116" s="25">
        <v>287</v>
      </c>
      <c r="C116" s="26" t="s">
        <v>660</v>
      </c>
      <c r="D116" s="23">
        <v>1540997.67</v>
      </c>
      <c r="E116" s="21">
        <v>-4.2842656542065065E-3</v>
      </c>
      <c r="F116" s="23">
        <v>1617118.5663053941</v>
      </c>
      <c r="G116" s="23">
        <v>1590025.58</v>
      </c>
      <c r="H116" s="23">
        <v>27092.986305393977</v>
      </c>
      <c r="I116" s="23">
        <v>-132001.62871438349</v>
      </c>
      <c r="J116" s="23">
        <v>-104908.64240898952</v>
      </c>
      <c r="K116" s="23">
        <v>55648.309816371533</v>
      </c>
      <c r="L116" s="23"/>
      <c r="M116" s="22">
        <v>1.6954280630097933E-3</v>
      </c>
      <c r="N116" s="27">
        <v>442</v>
      </c>
      <c r="O116" s="1" t="s">
        <v>660</v>
      </c>
    </row>
    <row r="117" spans="1:15" ht="11.5">
      <c r="A117" s="24">
        <v>3</v>
      </c>
      <c r="B117" s="25">
        <v>288</v>
      </c>
      <c r="C117" s="26" t="s">
        <v>662</v>
      </c>
      <c r="D117" s="23">
        <v>1583597.46</v>
      </c>
      <c r="E117" s="21">
        <v>-1.4426887911547406E-2</v>
      </c>
      <c r="F117" s="23">
        <v>1661822.6646118574</v>
      </c>
      <c r="G117" s="23">
        <v>1673358.1</v>
      </c>
      <c r="H117" s="23">
        <v>-11535.435388142709</v>
      </c>
      <c r="I117" s="23">
        <v>-135650.72032066135</v>
      </c>
      <c r="J117" s="23">
        <v>-147186.15570880406</v>
      </c>
      <c r="K117" s="23">
        <v>57186.667958102124</v>
      </c>
      <c r="L117" s="23"/>
      <c r="M117" s="22">
        <v>1.7422969719318451E-3</v>
      </c>
      <c r="N117" s="27">
        <v>447</v>
      </c>
      <c r="O117" s="1" t="s">
        <v>662</v>
      </c>
    </row>
    <row r="118" spans="1:15" ht="11.5">
      <c r="A118" s="24">
        <v>3</v>
      </c>
      <c r="B118" s="25">
        <v>290</v>
      </c>
      <c r="C118" s="26" t="s">
        <v>664</v>
      </c>
      <c r="D118" s="23">
        <v>1606366.61</v>
      </c>
      <c r="E118" s="21">
        <v>-1.7217978217270231E-2</v>
      </c>
      <c r="F118" s="23">
        <v>1685716.5457778119</v>
      </c>
      <c r="G118" s="23">
        <v>1677684.85</v>
      </c>
      <c r="H118" s="23">
        <v>8031.6957778118085</v>
      </c>
      <c r="I118" s="23">
        <v>-137601.12228618938</v>
      </c>
      <c r="J118" s="23">
        <v>-129569.42650837757</v>
      </c>
      <c r="K118" s="23">
        <v>58008.90457670483</v>
      </c>
      <c r="L118" s="23"/>
      <c r="M118" s="22">
        <v>1.7673479221262602E-3</v>
      </c>
      <c r="N118" s="27">
        <v>454</v>
      </c>
      <c r="O118" s="1" t="s">
        <v>664</v>
      </c>
    </row>
    <row r="119" spans="1:15" ht="11.5">
      <c r="A119" s="24">
        <v>3</v>
      </c>
      <c r="B119" s="25">
        <v>291</v>
      </c>
      <c r="C119" s="26" t="s">
        <v>2235</v>
      </c>
      <c r="D119" s="23">
        <v>402755.19</v>
      </c>
      <c r="E119" s="21">
        <v>-2.6369255296059928E-2</v>
      </c>
      <c r="F119" s="23">
        <v>422650.14938332554</v>
      </c>
      <c r="G119" s="23">
        <v>425920.89</v>
      </c>
      <c r="H119" s="23">
        <v>-3270.7406166744768</v>
      </c>
      <c r="I119" s="23">
        <v>-34499.949018852822</v>
      </c>
      <c r="J119" s="23">
        <v>-37770.689635527298</v>
      </c>
      <c r="K119" s="23">
        <v>14544.243660843162</v>
      </c>
      <c r="L119" s="23"/>
      <c r="M119" s="22">
        <v>4.4311712142228047E-4</v>
      </c>
      <c r="N119" s="27">
        <v>453</v>
      </c>
      <c r="O119" s="1" t="s">
        <v>2235</v>
      </c>
    </row>
    <row r="120" spans="1:15" ht="11.5">
      <c r="A120" s="24">
        <v>3</v>
      </c>
      <c r="B120" s="25">
        <v>271</v>
      </c>
      <c r="C120" s="26" t="s">
        <v>1101</v>
      </c>
      <c r="D120" s="23">
        <v>1459332.42</v>
      </c>
      <c r="E120" s="21">
        <v>-2.146938854715218E-2</v>
      </c>
      <c r="F120" s="23">
        <v>1531419.2855290826</v>
      </c>
      <c r="G120" s="23">
        <v>1522374.68</v>
      </c>
      <c r="H120" s="23">
        <v>9044.6055290827062</v>
      </c>
      <c r="I120" s="23">
        <v>-125006.19567822109</v>
      </c>
      <c r="J120" s="23">
        <v>-115961.59014913838</v>
      </c>
      <c r="K120" s="23">
        <v>52699.22480365284</v>
      </c>
      <c r="L120" s="23"/>
      <c r="M120" s="22">
        <v>1.6055787664675666E-3</v>
      </c>
      <c r="N120" s="27">
        <v>407</v>
      </c>
      <c r="O120" s="1" t="s">
        <v>1101</v>
      </c>
    </row>
    <row r="121" spans="1:15" ht="11.5">
      <c r="A121" s="24">
        <v>3</v>
      </c>
      <c r="B121" s="25">
        <v>857</v>
      </c>
      <c r="C121" s="26" t="s">
        <v>666</v>
      </c>
      <c r="D121" s="23">
        <v>20307241.670000002</v>
      </c>
      <c r="E121" s="21">
        <v>-2.8491457981143315E-3</v>
      </c>
      <c r="F121" s="23">
        <v>21310361.575697619</v>
      </c>
      <c r="G121" s="23">
        <v>21226754.359999999</v>
      </c>
      <c r="H121" s="23">
        <v>83607.215697620064</v>
      </c>
      <c r="I121" s="23">
        <v>-1739515.2681422271</v>
      </c>
      <c r="J121" s="23">
        <v>-1655908.052444607</v>
      </c>
      <c r="K121" s="23">
        <v>733332.50138404826</v>
      </c>
      <c r="L121" s="23"/>
      <c r="M121" s="22">
        <v>2.2342322821059076E-2</v>
      </c>
      <c r="N121" s="27">
        <v>465</v>
      </c>
      <c r="O121" s="1" t="s">
        <v>666</v>
      </c>
    </row>
    <row r="122" spans="1:15" ht="11.5">
      <c r="A122" s="24">
        <v>3</v>
      </c>
      <c r="B122" s="25">
        <v>300</v>
      </c>
      <c r="C122" s="26" t="s">
        <v>668</v>
      </c>
      <c r="D122" s="23">
        <v>715394.39</v>
      </c>
      <c r="E122" s="21">
        <v>-3.8063002156441131E-3</v>
      </c>
      <c r="F122" s="23">
        <v>750732.83550112182</v>
      </c>
      <c r="G122" s="23">
        <v>745925.43</v>
      </c>
      <c r="H122" s="23">
        <v>4807.4055011217715</v>
      </c>
      <c r="I122" s="23">
        <v>-61280.575883760335</v>
      </c>
      <c r="J122" s="23">
        <v>-56473.170382638564</v>
      </c>
      <c r="K122" s="23">
        <v>25834.230272141896</v>
      </c>
      <c r="L122" s="23"/>
      <c r="M122" s="22">
        <v>7.8708731916886853E-4</v>
      </c>
      <c r="N122" s="27">
        <v>472</v>
      </c>
      <c r="O122" s="1" t="s">
        <v>668</v>
      </c>
    </row>
    <row r="123" spans="1:15" ht="11.5">
      <c r="A123" s="24">
        <v>3</v>
      </c>
      <c r="B123" s="25">
        <v>301</v>
      </c>
      <c r="C123" s="26" t="s">
        <v>1105</v>
      </c>
      <c r="D123" s="23">
        <v>4274303.12</v>
      </c>
      <c r="E123" s="21">
        <v>-2.1142253857487425E-2</v>
      </c>
      <c r="F123" s="23">
        <v>4485441.5213808035</v>
      </c>
      <c r="G123" s="23">
        <v>4488379.5999999996</v>
      </c>
      <c r="H123" s="23">
        <v>-2938.0786191960797</v>
      </c>
      <c r="I123" s="23">
        <v>-366136.16259327048</v>
      </c>
      <c r="J123" s="23">
        <v>-369074.24121246656</v>
      </c>
      <c r="K123" s="23">
        <v>154353.08495362196</v>
      </c>
      <c r="L123" s="23"/>
      <c r="M123" s="22">
        <v>4.7026504974912236E-3</v>
      </c>
      <c r="N123" s="27">
        <v>475</v>
      </c>
      <c r="O123" s="1" t="s">
        <v>1105</v>
      </c>
    </row>
    <row r="124" spans="1:15" ht="11.5">
      <c r="A124" s="24">
        <v>3</v>
      </c>
      <c r="B124" s="25">
        <v>305</v>
      </c>
      <c r="C124" s="26" t="s">
        <v>672</v>
      </c>
      <c r="D124" s="23">
        <v>2804971.01</v>
      </c>
      <c r="E124" s="21">
        <v>-8.9600477139969367E-3</v>
      </c>
      <c r="F124" s="23">
        <v>2943528.5896437424</v>
      </c>
      <c r="G124" s="23">
        <v>2917467.16</v>
      </c>
      <c r="H124" s="23">
        <v>26061.429643742274</v>
      </c>
      <c r="I124" s="23">
        <v>-240273.39497316</v>
      </c>
      <c r="J124" s="23">
        <v>-214211.96532941773</v>
      </c>
      <c r="K124" s="23">
        <v>101292.75262980805</v>
      </c>
      <c r="L124" s="23"/>
      <c r="M124" s="22">
        <v>3.0860699265579834E-3</v>
      </c>
      <c r="N124" s="27">
        <v>484</v>
      </c>
      <c r="O124" s="1" t="s">
        <v>672</v>
      </c>
    </row>
    <row r="125" spans="1:15" ht="11.5">
      <c r="A125" s="24">
        <v>3</v>
      </c>
      <c r="B125" s="25">
        <v>257</v>
      </c>
      <c r="C125" s="26" t="s">
        <v>636</v>
      </c>
      <c r="D125" s="23">
        <v>7041761.6900000004</v>
      </c>
      <c r="E125" s="21">
        <v>9.5546557044418248E-3</v>
      </c>
      <c r="F125" s="23">
        <v>7389604.663319868</v>
      </c>
      <c r="G125" s="23">
        <v>7347430.4900000002</v>
      </c>
      <c r="H125" s="23">
        <v>42174.173319867812</v>
      </c>
      <c r="I125" s="23">
        <v>-603196.2475962406</v>
      </c>
      <c r="J125" s="23">
        <v>-561022.07427637279</v>
      </c>
      <c r="K125" s="23">
        <v>254291.1931710942</v>
      </c>
      <c r="L125" s="23"/>
      <c r="M125" s="22">
        <v>7.7474486916344724E-3</v>
      </c>
      <c r="N125" s="27">
        <v>384</v>
      </c>
      <c r="O125" s="1" t="s">
        <v>636</v>
      </c>
    </row>
    <row r="126" spans="1:15" ht="11.5">
      <c r="A126" s="24">
        <v>3</v>
      </c>
      <c r="B126" s="25">
        <v>312</v>
      </c>
      <c r="C126" s="26" t="s">
        <v>674</v>
      </c>
      <c r="D126" s="23">
        <v>275043.82</v>
      </c>
      <c r="E126" s="21">
        <v>1.431426702964232E-2</v>
      </c>
      <c r="F126" s="23">
        <v>288630.20141332137</v>
      </c>
      <c r="G126" s="23">
        <v>279056.90999999997</v>
      </c>
      <c r="H126" s="23">
        <v>9573.2914133213926</v>
      </c>
      <c r="I126" s="23">
        <v>-23560.212266787999</v>
      </c>
      <c r="J126" s="23">
        <v>-13986.920853466607</v>
      </c>
      <c r="K126" s="23">
        <v>9932.3470803420005</v>
      </c>
      <c r="L126" s="23"/>
      <c r="M126" s="22">
        <v>3.0260721353680845E-4</v>
      </c>
      <c r="N126" s="27">
        <v>500</v>
      </c>
      <c r="O126" s="1" t="s">
        <v>674</v>
      </c>
    </row>
    <row r="127" spans="1:15" ht="11.5">
      <c r="A127" s="24">
        <v>3</v>
      </c>
      <c r="B127" s="25">
        <v>316</v>
      </c>
      <c r="C127" s="26" t="s">
        <v>2237</v>
      </c>
      <c r="D127" s="23">
        <v>841002.25</v>
      </c>
      <c r="E127" s="21">
        <v>1.1240843785760063E-2</v>
      </c>
      <c r="F127" s="23">
        <v>882545.36606769217</v>
      </c>
      <c r="G127" s="23">
        <v>853879.49</v>
      </c>
      <c r="H127" s="23">
        <v>28665.876067692181</v>
      </c>
      <c r="I127" s="23">
        <v>-72040.126285499922</v>
      </c>
      <c r="J127" s="23">
        <v>-43374.250217807741</v>
      </c>
      <c r="K127" s="23">
        <v>30370.165169857493</v>
      </c>
      <c r="L127" s="23"/>
      <c r="M127" s="22">
        <v>9.2528291473949989E-4</v>
      </c>
      <c r="N127" s="27">
        <v>506</v>
      </c>
      <c r="O127" s="1" t="s">
        <v>2237</v>
      </c>
    </row>
    <row r="128" spans="1:15" ht="11.5">
      <c r="A128" s="24">
        <v>3</v>
      </c>
      <c r="B128" s="25">
        <v>317</v>
      </c>
      <c r="C128" s="26" t="s">
        <v>676</v>
      </c>
      <c r="D128" s="23">
        <v>407950.4</v>
      </c>
      <c r="E128" s="21">
        <v>-3.7928139540209058E-2</v>
      </c>
      <c r="F128" s="23">
        <v>428101.98796193639</v>
      </c>
      <c r="G128" s="23">
        <v>438081.03</v>
      </c>
      <c r="H128" s="23">
        <v>-9979.0420380636351</v>
      </c>
      <c r="I128" s="23">
        <v>-34944.969926323276</v>
      </c>
      <c r="J128" s="23">
        <v>-44924.011964386911</v>
      </c>
      <c r="K128" s="23">
        <v>14731.852416696189</v>
      </c>
      <c r="L128" s="23"/>
      <c r="M128" s="22">
        <v>4.4883296707130674E-4</v>
      </c>
      <c r="N128" s="27">
        <v>507</v>
      </c>
      <c r="O128" s="1" t="s">
        <v>676</v>
      </c>
    </row>
    <row r="129" spans="1:15" ht="11.5">
      <c r="A129" s="24">
        <v>3</v>
      </c>
      <c r="B129" s="25">
        <v>398</v>
      </c>
      <c r="C129" s="26" t="s">
        <v>1111</v>
      </c>
      <c r="D129" s="23">
        <v>18879350.07</v>
      </c>
      <c r="E129" s="21">
        <v>-2.2555133974111238E-2</v>
      </c>
      <c r="F129" s="23">
        <v>19811936.197136521</v>
      </c>
      <c r="G129" s="23">
        <v>19785502.850000001</v>
      </c>
      <c r="H129" s="23">
        <v>26433.347136519849</v>
      </c>
      <c r="I129" s="23">
        <v>-1617202.2883778987</v>
      </c>
      <c r="J129" s="23">
        <v>-1590768.9412413789</v>
      </c>
      <c r="K129" s="23">
        <v>681768.66343159077</v>
      </c>
      <c r="L129" s="23"/>
      <c r="M129" s="22">
        <v>2.0771335702320631E-2</v>
      </c>
      <c r="N129" s="27">
        <v>517</v>
      </c>
      <c r="O129" s="1" t="s">
        <v>1111</v>
      </c>
    </row>
    <row r="130" spans="1:15" ht="11.5">
      <c r="A130" s="24">
        <v>3</v>
      </c>
      <c r="B130" s="25">
        <v>399</v>
      </c>
      <c r="C130" s="26" t="s">
        <v>678</v>
      </c>
      <c r="D130" s="23">
        <v>1549467</v>
      </c>
      <c r="E130" s="21">
        <v>-1.1094328324887933E-2</v>
      </c>
      <c r="F130" s="23">
        <v>1626006.2570876698</v>
      </c>
      <c r="G130" s="23">
        <v>1634031.28</v>
      </c>
      <c r="H130" s="23">
        <v>-8025.022912330227</v>
      </c>
      <c r="I130" s="23">
        <v>-132727.11024877126</v>
      </c>
      <c r="J130" s="23">
        <v>-140752.13316110149</v>
      </c>
      <c r="K130" s="23">
        <v>55954.153172888153</v>
      </c>
      <c r="L130" s="23"/>
      <c r="M130" s="22">
        <v>1.7047461431318033E-3</v>
      </c>
      <c r="N130" s="27">
        <v>518</v>
      </c>
      <c r="O130" s="1" t="s">
        <v>678</v>
      </c>
    </row>
    <row r="131" spans="1:15" ht="11.5">
      <c r="A131" s="24">
        <v>3</v>
      </c>
      <c r="B131" s="25">
        <v>400</v>
      </c>
      <c r="C131" s="26" t="s">
        <v>680</v>
      </c>
      <c r="D131" s="23">
        <v>1595256.46</v>
      </c>
      <c r="E131" s="21">
        <v>-7.9928310368308081E-3</v>
      </c>
      <c r="F131" s="23">
        <v>1674057.5860083022</v>
      </c>
      <c r="G131" s="23">
        <v>1661494.85</v>
      </c>
      <c r="H131" s="23">
        <v>12562.736008302076</v>
      </c>
      <c r="I131" s="23">
        <v>-136649.42850766398</v>
      </c>
      <c r="J131" s="23">
        <v>-124086.6924993619</v>
      </c>
      <c r="K131" s="23">
        <v>57607.696267735504</v>
      </c>
      <c r="L131" s="23"/>
      <c r="M131" s="22">
        <v>1.7551243734078195E-3</v>
      </c>
      <c r="N131" s="27">
        <v>523</v>
      </c>
      <c r="O131" s="1" t="s">
        <v>680</v>
      </c>
    </row>
    <row r="132" spans="1:15" ht="11.5">
      <c r="A132" s="24">
        <v>3</v>
      </c>
      <c r="B132" s="25">
        <v>403</v>
      </c>
      <c r="C132" s="26" t="s">
        <v>682</v>
      </c>
      <c r="D132" s="23">
        <v>597031.41</v>
      </c>
      <c r="E132" s="21">
        <v>-4.5039532483630643E-2</v>
      </c>
      <c r="F132" s="23">
        <v>626523.0613739267</v>
      </c>
      <c r="G132" s="23">
        <v>643252.21</v>
      </c>
      <c r="H132" s="23">
        <v>-16729.148626073264</v>
      </c>
      <c r="I132" s="23">
        <v>-51141.620813511596</v>
      </c>
      <c r="J132" s="23">
        <v>-67870.769439584867</v>
      </c>
      <c r="K132" s="23">
        <v>21559.921549904189</v>
      </c>
      <c r="L132" s="23"/>
      <c r="M132" s="22">
        <v>6.5686264601055877E-4</v>
      </c>
      <c r="N132" s="27">
        <v>537</v>
      </c>
      <c r="O132" s="1" t="s">
        <v>682</v>
      </c>
    </row>
    <row r="133" spans="1:15" ht="11.5">
      <c r="A133" s="24">
        <v>3</v>
      </c>
      <c r="B133" s="25">
        <v>408</v>
      </c>
      <c r="C133" s="26" t="s">
        <v>686</v>
      </c>
      <c r="D133" s="23">
        <v>3108825.88</v>
      </c>
      <c r="E133" s="21">
        <v>-1.5629044945526131E-2</v>
      </c>
      <c r="F133" s="23">
        <v>3262393.0248763482</v>
      </c>
      <c r="G133" s="23">
        <v>3259651.28</v>
      </c>
      <c r="H133" s="23">
        <v>2741.7448763484135</v>
      </c>
      <c r="I133" s="23">
        <v>-266301.55745104176</v>
      </c>
      <c r="J133" s="23">
        <v>-263559.81257469335</v>
      </c>
      <c r="K133" s="23">
        <v>112265.52064507267</v>
      </c>
      <c r="L133" s="23"/>
      <c r="M133" s="22">
        <v>3.4203754765982975E-3</v>
      </c>
      <c r="N133" s="27">
        <v>545</v>
      </c>
      <c r="O133" s="1" t="s">
        <v>686</v>
      </c>
    </row>
    <row r="134" spans="1:15" ht="11.5">
      <c r="A134" s="24">
        <v>3</v>
      </c>
      <c r="B134" s="25">
        <v>440</v>
      </c>
      <c r="C134" s="26" t="s">
        <v>716</v>
      </c>
      <c r="D134" s="23">
        <v>1162473.83</v>
      </c>
      <c r="E134" s="21">
        <v>7.697587246340884E-3</v>
      </c>
      <c r="F134" s="23">
        <v>1219896.7266038375</v>
      </c>
      <c r="G134" s="23">
        <v>1215356.3799999999</v>
      </c>
      <c r="H134" s="23">
        <v>4540.3466038375627</v>
      </c>
      <c r="I134" s="23">
        <v>-99577.333493208571</v>
      </c>
      <c r="J134" s="23">
        <v>-95036.986889371008</v>
      </c>
      <c r="K134" s="23">
        <v>41979.105552615154</v>
      </c>
      <c r="L134" s="23"/>
      <c r="M134" s="22">
        <v>1.2789706255016439E-3</v>
      </c>
      <c r="N134" s="27">
        <v>608</v>
      </c>
      <c r="O134" s="1" t="s">
        <v>716</v>
      </c>
    </row>
    <row r="135" spans="1:15" ht="11.5">
      <c r="A135" s="24">
        <v>3</v>
      </c>
      <c r="B135" s="25">
        <v>410</v>
      </c>
      <c r="C135" s="26" t="s">
        <v>688</v>
      </c>
      <c r="D135" s="23">
        <v>3284380.83</v>
      </c>
      <c r="E135" s="21">
        <v>8.2147263832341409E-3</v>
      </c>
      <c r="F135" s="23">
        <v>3446619.8894450767</v>
      </c>
      <c r="G135" s="23">
        <v>3427446.24</v>
      </c>
      <c r="H135" s="23">
        <v>19173.649445076473</v>
      </c>
      <c r="I135" s="23">
        <v>-281339.56807235064</v>
      </c>
      <c r="J135" s="23">
        <v>-262165.91862727416</v>
      </c>
      <c r="K135" s="23">
        <v>118605.13843787415</v>
      </c>
      <c r="L135" s="23"/>
      <c r="M135" s="22">
        <v>3.6135235874778433E-3</v>
      </c>
      <c r="N135" s="27">
        <v>549</v>
      </c>
      <c r="O135" s="1" t="s">
        <v>688</v>
      </c>
    </row>
    <row r="136" spans="1:15" ht="11.5">
      <c r="A136" s="24">
        <v>3</v>
      </c>
      <c r="B136" s="25">
        <v>416</v>
      </c>
      <c r="C136" s="26" t="s">
        <v>690</v>
      </c>
      <c r="D136" s="23">
        <v>596056.1</v>
      </c>
      <c r="E136" s="21">
        <v>-1.3279641815815818E-2</v>
      </c>
      <c r="F136" s="23">
        <v>625499.57383750274</v>
      </c>
      <c r="G136" s="23">
        <v>621841.66</v>
      </c>
      <c r="H136" s="23">
        <v>3657.9138375027105</v>
      </c>
      <c r="I136" s="23">
        <v>-51058.07590555503</v>
      </c>
      <c r="J136" s="23">
        <v>-47400.162068052319</v>
      </c>
      <c r="K136" s="23">
        <v>21524.701280527006</v>
      </c>
      <c r="L136" s="23"/>
      <c r="M136" s="22">
        <v>6.5578959575465919E-4</v>
      </c>
      <c r="N136" s="27">
        <v>560</v>
      </c>
      <c r="O136" s="1" t="s">
        <v>690</v>
      </c>
    </row>
    <row r="137" spans="1:15" ht="11.5">
      <c r="A137" s="24">
        <v>3</v>
      </c>
      <c r="B137" s="25">
        <v>438</v>
      </c>
      <c r="C137" s="26" t="s">
        <v>692</v>
      </c>
      <c r="D137" s="23">
        <v>581942.48</v>
      </c>
      <c r="E137" s="21">
        <v>8.6134220857597196E-3</v>
      </c>
      <c r="F137" s="23">
        <v>610688.78120354679</v>
      </c>
      <c r="G137" s="23">
        <v>606579.79</v>
      </c>
      <c r="H137" s="23">
        <v>4108.9912035467569</v>
      </c>
      <c r="I137" s="23">
        <v>-49849.105338418543</v>
      </c>
      <c r="J137" s="23">
        <v>-45740.114134871787</v>
      </c>
      <c r="K137" s="23">
        <v>21015.032048911271</v>
      </c>
      <c r="L137" s="23"/>
      <c r="M137" s="22">
        <v>6.402615856320635E-4</v>
      </c>
      <c r="N137" s="27">
        <v>561</v>
      </c>
      <c r="O137" s="1" t="s">
        <v>692</v>
      </c>
    </row>
    <row r="138" spans="1:15" ht="11.5">
      <c r="A138" s="24">
        <v>3</v>
      </c>
      <c r="B138" s="25">
        <v>418</v>
      </c>
      <c r="C138" s="26" t="s">
        <v>694</v>
      </c>
      <c r="D138" s="23">
        <v>4036755.43</v>
      </c>
      <c r="E138" s="21">
        <v>5.8958487158401124E-3</v>
      </c>
      <c r="F138" s="23">
        <v>4236159.6520046107</v>
      </c>
      <c r="G138" s="23">
        <v>4225713.53</v>
      </c>
      <c r="H138" s="23">
        <v>10446.122004610486</v>
      </c>
      <c r="I138" s="23">
        <v>-345787.86318452482</v>
      </c>
      <c r="J138" s="23">
        <v>-335341.74117991433</v>
      </c>
      <c r="K138" s="23">
        <v>145774.79330099191</v>
      </c>
      <c r="L138" s="23"/>
      <c r="M138" s="22">
        <v>4.4412970718697882E-3</v>
      </c>
      <c r="N138" s="27">
        <v>564</v>
      </c>
      <c r="O138" s="1" t="s">
        <v>694</v>
      </c>
    </row>
    <row r="139" spans="1:15" ht="11.5">
      <c r="A139" s="24">
        <v>3</v>
      </c>
      <c r="B139" s="25">
        <v>420</v>
      </c>
      <c r="C139" s="26" t="s">
        <v>696</v>
      </c>
      <c r="D139" s="23">
        <v>1758286.45</v>
      </c>
      <c r="E139" s="21">
        <v>-1.0709619300708342E-2</v>
      </c>
      <c r="F139" s="23">
        <v>1845140.7932227445</v>
      </c>
      <c r="G139" s="23">
        <v>1843154.63</v>
      </c>
      <c r="H139" s="23">
        <v>1986.1632227445953</v>
      </c>
      <c r="I139" s="23">
        <v>-150614.55293857222</v>
      </c>
      <c r="J139" s="23">
        <v>-148628.38971582762</v>
      </c>
      <c r="K139" s="23">
        <v>63495.014314673208</v>
      </c>
      <c r="L139" s="23"/>
      <c r="M139" s="22">
        <v>1.9344923410168854E-3</v>
      </c>
      <c r="N139" s="27">
        <v>567</v>
      </c>
      <c r="O139" s="1" t="s">
        <v>696</v>
      </c>
    </row>
    <row r="140" spans="1:15" ht="11.5">
      <c r="A140" s="24">
        <v>3</v>
      </c>
      <c r="B140" s="25">
        <v>422</v>
      </c>
      <c r="C140" s="26" t="s">
        <v>700</v>
      </c>
      <c r="D140" s="23">
        <v>1678545.1</v>
      </c>
      <c r="E140" s="21">
        <v>-1.9757456259698634E-2</v>
      </c>
      <c r="F140" s="23">
        <v>1761460.4476273768</v>
      </c>
      <c r="G140" s="23">
        <v>1753660.69</v>
      </c>
      <c r="H140" s="23">
        <v>7799.7576273768209</v>
      </c>
      <c r="I140" s="23">
        <v>-143783.92088714044</v>
      </c>
      <c r="J140" s="23">
        <v>-135984.16325976362</v>
      </c>
      <c r="K140" s="23">
        <v>60615.404931502817</v>
      </c>
      <c r="L140" s="23"/>
      <c r="M140" s="22">
        <v>1.8467597472535959E-3</v>
      </c>
      <c r="N140" s="27">
        <v>577</v>
      </c>
      <c r="O140" s="1" t="s">
        <v>700</v>
      </c>
    </row>
    <row r="141" spans="1:15" ht="11.5">
      <c r="A141" s="24">
        <v>3</v>
      </c>
      <c r="B141" s="25">
        <v>425</v>
      </c>
      <c r="C141" s="26" t="s">
        <v>702</v>
      </c>
      <c r="D141" s="23">
        <v>1873658.8799999999</v>
      </c>
      <c r="E141" s="21">
        <v>1.359072304539556E-2</v>
      </c>
      <c r="F141" s="23">
        <v>1966212.2926966986</v>
      </c>
      <c r="G141" s="23">
        <v>1962846.89</v>
      </c>
      <c r="H141" s="23">
        <v>3365.4026966986712</v>
      </c>
      <c r="I141" s="23">
        <v>-160497.33794546724</v>
      </c>
      <c r="J141" s="23">
        <v>-157131.93524876857</v>
      </c>
      <c r="K141" s="23">
        <v>67661.328679644081</v>
      </c>
      <c r="L141" s="23"/>
      <c r="M141" s="22">
        <v>2.0614267675430676E-3</v>
      </c>
      <c r="N141" s="27">
        <v>580</v>
      </c>
      <c r="O141" s="1" t="s">
        <v>702</v>
      </c>
    </row>
    <row r="142" spans="1:15" ht="11.5">
      <c r="A142" s="24">
        <v>3</v>
      </c>
      <c r="B142" s="25">
        <v>426</v>
      </c>
      <c r="C142" s="26" t="s">
        <v>704</v>
      </c>
      <c r="D142" s="23">
        <v>1899606.4</v>
      </c>
      <c r="E142" s="21">
        <v>-1.1777326172797451E-2</v>
      </c>
      <c r="F142" s="23">
        <v>1993441.546289003</v>
      </c>
      <c r="G142" s="23">
        <v>2001924.55</v>
      </c>
      <c r="H142" s="23">
        <v>-8483.0037109970581</v>
      </c>
      <c r="I142" s="23">
        <v>-162719.99860730916</v>
      </c>
      <c r="J142" s="23">
        <v>-171203.00231830621</v>
      </c>
      <c r="K142" s="23">
        <v>68598.342187215763</v>
      </c>
      <c r="L142" s="23"/>
      <c r="M142" s="22">
        <v>2.0899746066669954E-3</v>
      </c>
      <c r="N142" s="27">
        <v>582</v>
      </c>
      <c r="O142" s="1" t="s">
        <v>704</v>
      </c>
    </row>
    <row r="143" spans="1:15" ht="11.5">
      <c r="A143" s="24">
        <v>3</v>
      </c>
      <c r="B143" s="25">
        <v>430</v>
      </c>
      <c r="C143" s="26" t="s">
        <v>708</v>
      </c>
      <c r="D143" s="23">
        <v>2993422.5</v>
      </c>
      <c r="E143" s="21">
        <v>-6.8568398876711206E-3</v>
      </c>
      <c r="F143" s="23">
        <v>3141289.0465605366</v>
      </c>
      <c r="G143" s="23">
        <v>3111113.15</v>
      </c>
      <c r="H143" s="23">
        <v>30175.896560536698</v>
      </c>
      <c r="I143" s="23">
        <v>-256416.12127180025</v>
      </c>
      <c r="J143" s="23">
        <v>-226240.22471126355</v>
      </c>
      <c r="K143" s="23">
        <v>108098.08861767936</v>
      </c>
      <c r="L143" s="23"/>
      <c r="M143" s="22">
        <v>3.2934069984316932E-3</v>
      </c>
      <c r="N143" s="27">
        <v>1868</v>
      </c>
      <c r="O143" s="1" t="s">
        <v>708</v>
      </c>
    </row>
    <row r="144" spans="1:15" ht="11.5">
      <c r="A144" s="24">
        <v>3</v>
      </c>
      <c r="B144" s="25">
        <v>444</v>
      </c>
      <c r="C144" s="26" t="s">
        <v>706</v>
      </c>
      <c r="D144" s="23">
        <v>8458714.1799999997</v>
      </c>
      <c r="E144" s="21">
        <v>-1.1132412444731914E-2</v>
      </c>
      <c r="F144" s="23">
        <v>8876550.5710003488</v>
      </c>
      <c r="G144" s="23">
        <v>8835952.3300000001</v>
      </c>
      <c r="H144" s="23">
        <v>40598.241000348702</v>
      </c>
      <c r="I144" s="23">
        <v>-724572.18484272645</v>
      </c>
      <c r="J144" s="23">
        <v>-683973.94384237775</v>
      </c>
      <c r="K144" s="23">
        <v>305459.99938908091</v>
      </c>
      <c r="L144" s="23"/>
      <c r="M144" s="22">
        <v>9.3064004423516564E-3</v>
      </c>
      <c r="N144" s="27">
        <v>2242</v>
      </c>
      <c r="O144" s="1" t="s">
        <v>706</v>
      </c>
    </row>
    <row r="145" spans="1:15" ht="11.5">
      <c r="A145" s="24">
        <v>3</v>
      </c>
      <c r="B145" s="25">
        <v>433</v>
      </c>
      <c r="C145" s="26" t="s">
        <v>710</v>
      </c>
      <c r="D145" s="23">
        <v>1464378.32</v>
      </c>
      <c r="E145" s="21">
        <v>-1.3610949156004077E-2</v>
      </c>
      <c r="F145" s="23">
        <v>1536714.4386189124</v>
      </c>
      <c r="G145" s="23">
        <v>1523295.3</v>
      </c>
      <c r="H145" s="23">
        <v>13419.138618912315</v>
      </c>
      <c r="I145" s="23">
        <v>-125438.42671354116</v>
      </c>
      <c r="J145" s="23">
        <v>-112019.28809462885</v>
      </c>
      <c r="K145" s="23">
        <v>52881.441695974572</v>
      </c>
      <c r="L145" s="23"/>
      <c r="M145" s="22">
        <v>1.611130339081652E-3</v>
      </c>
      <c r="N145" s="27">
        <v>597</v>
      </c>
      <c r="O145" s="1" t="s">
        <v>710</v>
      </c>
    </row>
    <row r="146" spans="1:15" ht="11.5">
      <c r="A146" s="24">
        <v>3</v>
      </c>
      <c r="B146" s="25">
        <v>434</v>
      </c>
      <c r="C146" s="26" t="s">
        <v>712</v>
      </c>
      <c r="D146" s="23">
        <v>3317724.7800000003</v>
      </c>
      <c r="E146" s="21">
        <v>-2.0569128660440018E-2</v>
      </c>
      <c r="F146" s="23">
        <v>3481610.9356151586</v>
      </c>
      <c r="G146" s="23">
        <v>3489923.85</v>
      </c>
      <c r="H146" s="23">
        <v>-8312.9143848414533</v>
      </c>
      <c r="I146" s="23">
        <v>-284195.80581589701</v>
      </c>
      <c r="J146" s="23">
        <v>-292508.72020073846</v>
      </c>
      <c r="K146" s="23">
        <v>119809.25087504715</v>
      </c>
      <c r="L146" s="23"/>
      <c r="M146" s="22">
        <v>3.6502090865296335E-3</v>
      </c>
      <c r="N146" s="27">
        <v>2322</v>
      </c>
      <c r="O146" s="1" t="s">
        <v>712</v>
      </c>
    </row>
    <row r="147" spans="1:15" ht="11.5">
      <c r="A147" s="24">
        <v>3</v>
      </c>
      <c r="B147" s="25">
        <v>436</v>
      </c>
      <c r="C147" s="26" t="s">
        <v>714</v>
      </c>
      <c r="D147" s="23">
        <v>412712.43</v>
      </c>
      <c r="E147" s="21">
        <v>1.9836117000121466E-2</v>
      </c>
      <c r="F147" s="23">
        <v>433099.24868219648</v>
      </c>
      <c r="G147" s="23">
        <v>423234.63</v>
      </c>
      <c r="H147" s="23">
        <v>9864.6186821964802</v>
      </c>
      <c r="I147" s="23">
        <v>-35352.884700124814</v>
      </c>
      <c r="J147" s="23">
        <v>-25488.266017928334</v>
      </c>
      <c r="K147" s="23">
        <v>14903.818232059723</v>
      </c>
      <c r="L147" s="23"/>
      <c r="M147" s="22">
        <v>4.5407222178016983E-4</v>
      </c>
      <c r="N147" s="27">
        <v>604</v>
      </c>
      <c r="O147" s="1" t="s">
        <v>714</v>
      </c>
    </row>
    <row r="148" spans="1:15" ht="11.5">
      <c r="A148" s="24">
        <v>3</v>
      </c>
      <c r="B148" s="25">
        <v>423</v>
      </c>
      <c r="C148" s="26" t="s">
        <v>698</v>
      </c>
      <c r="D148" s="23">
        <v>3480012.61</v>
      </c>
      <c r="E148" s="21">
        <v>-4.4486964248403749E-3</v>
      </c>
      <c r="F148" s="23">
        <v>3651915.3222391913</v>
      </c>
      <c r="G148" s="23">
        <v>3638730.63</v>
      </c>
      <c r="H148" s="23">
        <v>13184.692239191383</v>
      </c>
      <c r="I148" s="23">
        <v>-298097.35693279322</v>
      </c>
      <c r="J148" s="23">
        <v>-284912.66469360184</v>
      </c>
      <c r="K148" s="23">
        <v>125669.76813544419</v>
      </c>
      <c r="L148" s="23"/>
      <c r="M148" s="22">
        <v>3.8287605189058823E-3</v>
      </c>
      <c r="N148" s="27">
        <v>573</v>
      </c>
      <c r="O148" s="1" t="s">
        <v>698</v>
      </c>
    </row>
    <row r="149" spans="1:15" ht="11.5">
      <c r="A149" s="24">
        <v>3</v>
      </c>
      <c r="B149" s="25">
        <v>441</v>
      </c>
      <c r="C149" s="26" t="s">
        <v>718</v>
      </c>
      <c r="D149" s="23">
        <v>871844.72</v>
      </c>
      <c r="E149" s="21">
        <v>-7.3075408785668896E-4</v>
      </c>
      <c r="F149" s="23">
        <v>914911.36624971509</v>
      </c>
      <c r="G149" s="23">
        <v>896319.73</v>
      </c>
      <c r="H149" s="23">
        <v>18591.636249715113</v>
      </c>
      <c r="I149" s="23">
        <v>-74682.087628358087</v>
      </c>
      <c r="J149" s="23">
        <v>-56090.451378642974</v>
      </c>
      <c r="K149" s="23">
        <v>31483.944482750379</v>
      </c>
      <c r="L149" s="23"/>
      <c r="M149" s="22">
        <v>9.592162490907047E-4</v>
      </c>
      <c r="N149" s="27">
        <v>613</v>
      </c>
      <c r="O149" s="1" t="s">
        <v>718</v>
      </c>
    </row>
    <row r="150" spans="1:15" ht="11.5">
      <c r="A150" s="24">
        <v>3</v>
      </c>
      <c r="B150" s="25">
        <v>442</v>
      </c>
      <c r="C150" s="26" t="s">
        <v>2239</v>
      </c>
      <c r="D150" s="23">
        <v>730596.24</v>
      </c>
      <c r="E150" s="21">
        <v>-5.0204372250871919E-3</v>
      </c>
      <c r="F150" s="23">
        <v>766685.61359791784</v>
      </c>
      <c r="G150" s="23">
        <v>767306.5</v>
      </c>
      <c r="H150" s="23">
        <v>-620.88640208216384</v>
      </c>
      <c r="I150" s="23">
        <v>-62582.764069075216</v>
      </c>
      <c r="J150" s="23">
        <v>-63203.65047115738</v>
      </c>
      <c r="K150" s="23">
        <v>26383.197525662799</v>
      </c>
      <c r="L150" s="23"/>
      <c r="M150" s="22">
        <v>8.0381261577471312E-4</v>
      </c>
      <c r="N150" s="27">
        <v>616</v>
      </c>
      <c r="O150" s="1" t="s">
        <v>2239</v>
      </c>
    </row>
    <row r="151" spans="1:15" ht="11.5">
      <c r="A151" s="24">
        <v>3</v>
      </c>
      <c r="B151" s="25">
        <v>475</v>
      </c>
      <c r="C151" s="26" t="s">
        <v>720</v>
      </c>
      <c r="D151" s="23">
        <v>1282998.18</v>
      </c>
      <c r="E151" s="21">
        <v>-1.4208175241602024E-3</v>
      </c>
      <c r="F151" s="23">
        <v>1346374.6362536873</v>
      </c>
      <c r="G151" s="23">
        <v>1330599.03</v>
      </c>
      <c r="H151" s="23">
        <v>15775.606253687292</v>
      </c>
      <c r="I151" s="23">
        <v>-109901.43119268295</v>
      </c>
      <c r="J151" s="23">
        <v>-94125.824938995662</v>
      </c>
      <c r="K151" s="23">
        <v>46331.465390522499</v>
      </c>
      <c r="L151" s="23"/>
      <c r="M151" s="22">
        <v>1.4115732693888434E-3</v>
      </c>
      <c r="N151" s="27">
        <v>629</v>
      </c>
      <c r="O151" s="1" t="s">
        <v>720</v>
      </c>
    </row>
    <row r="152" spans="1:15" ht="11.5">
      <c r="A152" s="24">
        <v>3</v>
      </c>
      <c r="B152" s="25">
        <v>478</v>
      </c>
      <c r="C152" s="26" t="s">
        <v>722</v>
      </c>
      <c r="D152" s="23">
        <v>2562364.89</v>
      </c>
      <c r="E152" s="21">
        <v>-3.336294232133091E-3</v>
      </c>
      <c r="F152" s="23">
        <v>2688938.4182314039</v>
      </c>
      <c r="G152" s="23">
        <v>2644625.02</v>
      </c>
      <c r="H152" s="23">
        <v>44313.398231403902</v>
      </c>
      <c r="I152" s="23">
        <v>-219491.79121117824</v>
      </c>
      <c r="J152" s="23">
        <v>-175178.39297977433</v>
      </c>
      <c r="K152" s="23">
        <v>92531.791603106569</v>
      </c>
      <c r="L152" s="23"/>
      <c r="M152" s="22">
        <v>2.8191511426341109E-3</v>
      </c>
      <c r="N152" s="27">
        <v>634</v>
      </c>
      <c r="O152" s="1" t="s">
        <v>722</v>
      </c>
    </row>
    <row r="153" spans="1:15" ht="11.5">
      <c r="A153" s="24">
        <v>3</v>
      </c>
      <c r="B153" s="25">
        <v>480</v>
      </c>
      <c r="C153" s="26" t="s">
        <v>724</v>
      </c>
      <c r="D153" s="23">
        <v>437674.88</v>
      </c>
      <c r="E153" s="21">
        <v>7.7430038356446115E-2</v>
      </c>
      <c r="F153" s="23">
        <v>459294.7726218726</v>
      </c>
      <c r="G153" s="23">
        <v>440813.79</v>
      </c>
      <c r="H153" s="23">
        <v>18480.982621872623</v>
      </c>
      <c r="I153" s="23">
        <v>-37491.164413877639</v>
      </c>
      <c r="J153" s="23">
        <v>-19010.181792005016</v>
      </c>
      <c r="K153" s="23">
        <v>15805.259018388546</v>
      </c>
      <c r="L153" s="23"/>
      <c r="M153" s="22">
        <v>4.8153627255415889E-4</v>
      </c>
      <c r="N153" s="27">
        <v>640</v>
      </c>
      <c r="O153" s="1" t="s">
        <v>724</v>
      </c>
    </row>
    <row r="154" spans="1:15" ht="11.5">
      <c r="A154" s="24">
        <v>3</v>
      </c>
      <c r="B154" s="25">
        <v>481</v>
      </c>
      <c r="C154" s="26" t="s">
        <v>726</v>
      </c>
      <c r="D154" s="23">
        <v>2026333.95</v>
      </c>
      <c r="E154" s="21">
        <v>1.2496843838936752E-2</v>
      </c>
      <c r="F154" s="23">
        <v>2126429.0763528193</v>
      </c>
      <c r="G154" s="23">
        <v>2074969.46</v>
      </c>
      <c r="H154" s="23">
        <v>51459.616352819372</v>
      </c>
      <c r="I154" s="23">
        <v>-173575.46148609696</v>
      </c>
      <c r="J154" s="23">
        <v>-122115.84513327759</v>
      </c>
      <c r="K154" s="23">
        <v>73174.71118631342</v>
      </c>
      <c r="L154" s="23"/>
      <c r="M154" s="22">
        <v>2.2294021014707204E-3</v>
      </c>
      <c r="N154" s="27">
        <v>642</v>
      </c>
      <c r="O154" s="1" t="s">
        <v>726</v>
      </c>
    </row>
    <row r="155" spans="1:15" ht="11.5">
      <c r="A155" s="24">
        <v>3</v>
      </c>
      <c r="B155" s="25">
        <v>494</v>
      </c>
      <c r="C155" s="26" t="s">
        <v>730</v>
      </c>
      <c r="D155" s="23">
        <v>1513115.53</v>
      </c>
      <c r="E155" s="21">
        <v>1.2893613088852961E-2</v>
      </c>
      <c r="F155" s="23">
        <v>1587859.1279946754</v>
      </c>
      <c r="G155" s="23">
        <v>1571620.14</v>
      </c>
      <c r="H155" s="23">
        <v>16238.987994675525</v>
      </c>
      <c r="I155" s="23">
        <v>-129613.24879422279</v>
      </c>
      <c r="J155" s="23">
        <v>-113374.26079954726</v>
      </c>
      <c r="K155" s="23">
        <v>54641.433559989244</v>
      </c>
      <c r="L155" s="23"/>
      <c r="M155" s="22">
        <v>1.6647517268069179E-3</v>
      </c>
      <c r="N155" s="27">
        <v>672</v>
      </c>
      <c r="O155" s="1" t="s">
        <v>730</v>
      </c>
    </row>
    <row r="156" spans="1:15" ht="11.5">
      <c r="A156" s="24">
        <v>3</v>
      </c>
      <c r="B156" s="25">
        <v>495</v>
      </c>
      <c r="C156" s="26" t="s">
        <v>732</v>
      </c>
      <c r="D156" s="23">
        <v>309741.08</v>
      </c>
      <c r="E156" s="21">
        <v>-4.0528678192383816E-2</v>
      </c>
      <c r="F156" s="23">
        <v>325041.40724332468</v>
      </c>
      <c r="G156" s="23">
        <v>328420.67</v>
      </c>
      <c r="H156" s="23">
        <v>-3379.2627566753072</v>
      </c>
      <c r="I156" s="23">
        <v>-26532.374341456441</v>
      </c>
      <c r="J156" s="23">
        <v>-29911.637098131749</v>
      </c>
      <c r="K156" s="23">
        <v>11185.330074313171</v>
      </c>
      <c r="L156" s="23"/>
      <c r="M156" s="22">
        <v>3.4078164394561446E-4</v>
      </c>
      <c r="N156" s="27">
        <v>677</v>
      </c>
      <c r="O156" s="1" t="s">
        <v>732</v>
      </c>
    </row>
    <row r="157" spans="1:15" ht="11.5">
      <c r="A157" s="24">
        <v>3</v>
      </c>
      <c r="B157" s="25">
        <v>498</v>
      </c>
      <c r="C157" s="26" t="s">
        <v>734</v>
      </c>
      <c r="D157" s="23">
        <v>443585.09</v>
      </c>
      <c r="E157" s="21">
        <v>-1.9266359605946672E-2</v>
      </c>
      <c r="F157" s="23">
        <v>465496.93016424176</v>
      </c>
      <c r="G157" s="23">
        <v>466807.94</v>
      </c>
      <c r="H157" s="23">
        <v>-1311.0098357582465</v>
      </c>
      <c r="I157" s="23">
        <v>-37997.432113843752</v>
      </c>
      <c r="J157" s="23">
        <v>-39308.441949601998</v>
      </c>
      <c r="K157" s="23">
        <v>16018.687762352718</v>
      </c>
      <c r="L157" s="23"/>
      <c r="M157" s="22">
        <v>4.8803877160873637E-4</v>
      </c>
      <c r="N157" s="27">
        <v>680</v>
      </c>
      <c r="O157" s="1" t="s">
        <v>734</v>
      </c>
    </row>
    <row r="158" spans="1:15" ht="11.5">
      <c r="A158" s="24">
        <v>3</v>
      </c>
      <c r="B158" s="25">
        <v>500</v>
      </c>
      <c r="C158" s="26" t="s">
        <v>738</v>
      </c>
      <c r="D158" s="23">
        <v>1843699.64</v>
      </c>
      <c r="E158" s="21">
        <v>7.3859539652340028E-3</v>
      </c>
      <c r="F158" s="23">
        <v>1934773.1515613329</v>
      </c>
      <c r="G158" s="23">
        <v>1924385.25</v>
      </c>
      <c r="H158" s="23">
        <v>10387.901561332867</v>
      </c>
      <c r="I158" s="23">
        <v>-157931.03395161038</v>
      </c>
      <c r="J158" s="23">
        <v>-147543.13239027752</v>
      </c>
      <c r="K158" s="23">
        <v>66579.4444550021</v>
      </c>
      <c r="L158" s="23"/>
      <c r="M158" s="22">
        <v>2.0284651756917018E-3</v>
      </c>
      <c r="N158" s="27">
        <v>684</v>
      </c>
      <c r="O158" s="1" t="s">
        <v>738</v>
      </c>
    </row>
    <row r="159" spans="1:15" ht="11.5">
      <c r="A159" s="24">
        <v>3</v>
      </c>
      <c r="B159" s="25">
        <v>503</v>
      </c>
      <c r="C159" s="26" t="s">
        <v>740</v>
      </c>
      <c r="D159" s="23">
        <v>1644612.57</v>
      </c>
      <c r="E159" s="21">
        <v>2.2907464534058382E-3</v>
      </c>
      <c r="F159" s="23">
        <v>1725851.747281506</v>
      </c>
      <c r="G159" s="23">
        <v>1690269.02</v>
      </c>
      <c r="H159" s="23">
        <v>35582.72728150594</v>
      </c>
      <c r="I159" s="23">
        <v>-140877.26546929046</v>
      </c>
      <c r="J159" s="23">
        <v>-105294.53818778452</v>
      </c>
      <c r="K159" s="23">
        <v>59390.037769011695</v>
      </c>
      <c r="L159" s="23"/>
      <c r="M159" s="22">
        <v>1.8094266839200725E-3</v>
      </c>
      <c r="N159" s="27">
        <v>689</v>
      </c>
      <c r="O159" s="1" t="s">
        <v>740</v>
      </c>
    </row>
    <row r="160" spans="1:15" ht="11.5">
      <c r="A160" s="24">
        <v>3</v>
      </c>
      <c r="B160" s="25">
        <v>505</v>
      </c>
      <c r="C160" s="26" t="s">
        <v>744</v>
      </c>
      <c r="D160" s="23">
        <v>3052692.11</v>
      </c>
      <c r="E160" s="21">
        <v>4.8815935546786164E-3</v>
      </c>
      <c r="F160" s="23">
        <v>3203486.4065011782</v>
      </c>
      <c r="G160" s="23">
        <v>3166495.78</v>
      </c>
      <c r="H160" s="23">
        <v>36990.626501178369</v>
      </c>
      <c r="I160" s="23">
        <v>-261493.14715287529</v>
      </c>
      <c r="J160" s="23">
        <v>-224502.52065169692</v>
      </c>
      <c r="K160" s="23">
        <v>110238.42515691339</v>
      </c>
      <c r="L160" s="23"/>
      <c r="M160" s="22">
        <v>3.3586162859172777E-3</v>
      </c>
      <c r="N160" s="27">
        <v>695</v>
      </c>
      <c r="O160" s="1" t="s">
        <v>744</v>
      </c>
    </row>
    <row r="161" spans="1:15" ht="11.5">
      <c r="A161" s="24">
        <v>3</v>
      </c>
      <c r="B161" s="25">
        <v>508</v>
      </c>
      <c r="C161" s="26" t="s">
        <v>746</v>
      </c>
      <c r="D161" s="23">
        <v>2169175.79</v>
      </c>
      <c r="E161" s="21">
        <v>-1.6483462299051153E-2</v>
      </c>
      <c r="F161" s="23">
        <v>2276326.8964509019</v>
      </c>
      <c r="G161" s="23">
        <v>2263889.2000000002</v>
      </c>
      <c r="H161" s="23">
        <v>12437.696450901683</v>
      </c>
      <c r="I161" s="23">
        <v>-185811.27202340905</v>
      </c>
      <c r="J161" s="23">
        <v>-173373.57557250737</v>
      </c>
      <c r="K161" s="23">
        <v>78332.997354948951</v>
      </c>
      <c r="L161" s="23"/>
      <c r="M161" s="22">
        <v>2.3865587726472283E-3</v>
      </c>
      <c r="N161" s="27">
        <v>700</v>
      </c>
      <c r="O161" s="1" t="s">
        <v>746</v>
      </c>
    </row>
    <row r="162" spans="1:15" ht="11.5">
      <c r="A162" s="24">
        <v>3</v>
      </c>
      <c r="B162" s="25">
        <v>588</v>
      </c>
      <c r="C162" s="26" t="s">
        <v>748</v>
      </c>
      <c r="D162" s="23">
        <v>1337894.1300000001</v>
      </c>
      <c r="E162" s="21">
        <v>-2.7877336400697939E-2</v>
      </c>
      <c r="F162" s="23">
        <v>1403982.2898460338</v>
      </c>
      <c r="G162" s="23">
        <v>1380459.38</v>
      </c>
      <c r="H162" s="23">
        <v>23522.909846033901</v>
      </c>
      <c r="I162" s="23">
        <v>-114603.81001576281</v>
      </c>
      <c r="J162" s="23">
        <v>-91080.900169728906</v>
      </c>
      <c r="K162" s="23">
        <v>48313.860881921297</v>
      </c>
      <c r="L162" s="23"/>
      <c r="M162" s="22">
        <v>1.4719705924915985E-3</v>
      </c>
      <c r="N162" s="27">
        <v>698</v>
      </c>
      <c r="O162" s="1" t="s">
        <v>748</v>
      </c>
    </row>
    <row r="163" spans="1:15" ht="11.5">
      <c r="A163" s="24">
        <v>3</v>
      </c>
      <c r="B163" s="25">
        <v>504</v>
      </c>
      <c r="C163" s="26" t="s">
        <v>742</v>
      </c>
      <c r="D163" s="23">
        <v>348334.1</v>
      </c>
      <c r="E163" s="21">
        <v>-4.2315345379091991E-2</v>
      </c>
      <c r="F163" s="23">
        <v>365540.81252263009</v>
      </c>
      <c r="G163" s="23">
        <v>370094.63</v>
      </c>
      <c r="H163" s="23">
        <v>-4553.8174773699138</v>
      </c>
      <c r="I163" s="23">
        <v>-29838.246631975071</v>
      </c>
      <c r="J163" s="23">
        <v>-34392.064109344981</v>
      </c>
      <c r="K163" s="23">
        <v>12578.996252737323</v>
      </c>
      <c r="L163" s="23"/>
      <c r="M163" s="22">
        <v>3.8324224620226691E-4</v>
      </c>
      <c r="N163" s="27">
        <v>692</v>
      </c>
      <c r="O163" s="1" t="s">
        <v>742</v>
      </c>
    </row>
    <row r="164" spans="1:15" ht="11.5">
      <c r="A164" s="24">
        <v>3</v>
      </c>
      <c r="B164" s="25">
        <v>531</v>
      </c>
      <c r="C164" s="26" t="s">
        <v>752</v>
      </c>
      <c r="D164" s="23">
        <v>1060195.92</v>
      </c>
      <c r="E164" s="21">
        <v>-2.6654751817352024E-2</v>
      </c>
      <c r="F164" s="23">
        <v>1112566.5791261243</v>
      </c>
      <c r="G164" s="23">
        <v>1130999.78</v>
      </c>
      <c r="H164" s="23">
        <v>-18433.200873875758</v>
      </c>
      <c r="I164" s="23">
        <v>-90816.223100677511</v>
      </c>
      <c r="J164" s="23">
        <v>-109249.42397455327</v>
      </c>
      <c r="K164" s="23">
        <v>38285.658811030553</v>
      </c>
      <c r="L164" s="23"/>
      <c r="M164" s="22">
        <v>1.1664429804468723E-3</v>
      </c>
      <c r="N164" s="27">
        <v>705</v>
      </c>
      <c r="O164" s="1" t="s">
        <v>752</v>
      </c>
    </row>
    <row r="165" spans="1:15" ht="11.5">
      <c r="A165" s="24">
        <v>3</v>
      </c>
      <c r="B165" s="25">
        <v>535</v>
      </c>
      <c r="C165" s="26" t="s">
        <v>754</v>
      </c>
      <c r="D165" s="23">
        <v>1949338.16</v>
      </c>
      <c r="E165" s="21">
        <v>-7.845127966768355E-3</v>
      </c>
      <c r="F165" s="23">
        <v>2045629.9136023968</v>
      </c>
      <c r="G165" s="23">
        <v>2042206.03</v>
      </c>
      <c r="H165" s="23">
        <v>3423.8836023968179</v>
      </c>
      <c r="I165" s="23">
        <v>-166980.01369145451</v>
      </c>
      <c r="J165" s="23">
        <v>-163556.1300890577</v>
      </c>
      <c r="K165" s="23">
        <v>70394.249113014972</v>
      </c>
      <c r="L165" s="23"/>
      <c r="M165" s="22">
        <v>2.1446902127761651E-3</v>
      </c>
      <c r="N165" s="27">
        <v>715</v>
      </c>
      <c r="O165" s="1" t="s">
        <v>754</v>
      </c>
    </row>
    <row r="166" spans="1:15" ht="11.5">
      <c r="A166" s="24">
        <v>3</v>
      </c>
      <c r="B166" s="25">
        <v>536</v>
      </c>
      <c r="C166" s="26" t="s">
        <v>756</v>
      </c>
      <c r="D166" s="23">
        <v>5453564.5099999998</v>
      </c>
      <c r="E166" s="21">
        <v>-3.6175062371692963E-3</v>
      </c>
      <c r="F166" s="23">
        <v>5722955.065639508</v>
      </c>
      <c r="G166" s="23">
        <v>5746896.9500000002</v>
      </c>
      <c r="H166" s="23">
        <v>-23941.884360492229</v>
      </c>
      <c r="I166" s="23">
        <v>-467151.51595197333</v>
      </c>
      <c r="J166" s="23">
        <v>-491093.40031246556</v>
      </c>
      <c r="K166" s="23">
        <v>196938.42071548908</v>
      </c>
      <c r="L166" s="23"/>
      <c r="M166" s="22">
        <v>6.0000910408178959E-3</v>
      </c>
      <c r="N166" s="27">
        <v>718</v>
      </c>
      <c r="O166" s="1" t="s">
        <v>756</v>
      </c>
    </row>
    <row r="167" spans="1:15" ht="11.5">
      <c r="A167" s="24">
        <v>3</v>
      </c>
      <c r="B167" s="25">
        <v>538</v>
      </c>
      <c r="C167" s="26" t="s">
        <v>758</v>
      </c>
      <c r="D167" s="23">
        <v>918839.03</v>
      </c>
      <c r="E167" s="21">
        <v>-5.7038231996604247E-3</v>
      </c>
      <c r="F167" s="23">
        <v>964227.06132906687</v>
      </c>
      <c r="G167" s="23">
        <v>962124.44</v>
      </c>
      <c r="H167" s="23">
        <v>2102.6213290669257</v>
      </c>
      <c r="I167" s="23">
        <v>-78707.613157094704</v>
      </c>
      <c r="J167" s="23">
        <v>-76604.991828027778</v>
      </c>
      <c r="K167" s="23">
        <v>33180.996965955375</v>
      </c>
      <c r="L167" s="23"/>
      <c r="M167" s="22">
        <v>1.0109200728711664E-3</v>
      </c>
      <c r="N167" s="27">
        <v>723</v>
      </c>
      <c r="O167" s="1" t="s">
        <v>758</v>
      </c>
    </row>
    <row r="168" spans="1:15" ht="11.5">
      <c r="A168" s="24">
        <v>3</v>
      </c>
      <c r="B168" s="25">
        <v>541</v>
      </c>
      <c r="C168" s="26" t="s">
        <v>760</v>
      </c>
      <c r="D168" s="23">
        <v>1233333.94</v>
      </c>
      <c r="E168" s="21">
        <v>-2.2079339097649489E-2</v>
      </c>
      <c r="F168" s="23">
        <v>1294257.1242360042</v>
      </c>
      <c r="G168" s="23">
        <v>1302878.04</v>
      </c>
      <c r="H168" s="23">
        <v>-8620.915763995843</v>
      </c>
      <c r="I168" s="23">
        <v>-105647.1998615856</v>
      </c>
      <c r="J168" s="23">
        <v>-114268.11562558144</v>
      </c>
      <c r="K168" s="23">
        <v>44537.996738285903</v>
      </c>
      <c r="L168" s="23"/>
      <c r="M168" s="22">
        <v>1.3569319497663073E-3</v>
      </c>
      <c r="N168" s="27">
        <v>729</v>
      </c>
      <c r="O168" s="1" t="s">
        <v>760</v>
      </c>
    </row>
    <row r="169" spans="1:15" ht="11.5">
      <c r="A169" s="24">
        <v>3</v>
      </c>
      <c r="B169" s="25">
        <v>543</v>
      </c>
      <c r="C169" s="26" t="s">
        <v>762</v>
      </c>
      <c r="D169" s="23">
        <v>8149190.29</v>
      </c>
      <c r="E169" s="21">
        <v>1.4524617223827473E-3</v>
      </c>
      <c r="F169" s="23">
        <v>8551737.08232449</v>
      </c>
      <c r="G169" s="23">
        <v>8523058.1799999997</v>
      </c>
      <c r="H169" s="23">
        <v>28678.902324490249</v>
      </c>
      <c r="I169" s="23">
        <v>-698058.41496401432</v>
      </c>
      <c r="J169" s="23">
        <v>-669379.51263952407</v>
      </c>
      <c r="K169" s="23">
        <v>294282.51245213539</v>
      </c>
      <c r="L169" s="23"/>
      <c r="M169" s="22">
        <v>8.9658577540048558E-3</v>
      </c>
      <c r="N169" s="27">
        <v>734</v>
      </c>
      <c r="O169" s="1" t="s">
        <v>762</v>
      </c>
    </row>
    <row r="170" spans="1:15" ht="11.5">
      <c r="A170" s="24">
        <v>3</v>
      </c>
      <c r="B170" s="25">
        <v>893</v>
      </c>
      <c r="C170" s="26" t="s">
        <v>959</v>
      </c>
      <c r="D170" s="23">
        <v>1632629.41</v>
      </c>
      <c r="E170" s="21">
        <v>-1.2246734046246523E-2</v>
      </c>
      <c r="F170" s="23">
        <v>1713276.6533042332</v>
      </c>
      <c r="G170" s="23">
        <v>1730419.55</v>
      </c>
      <c r="H170" s="23">
        <v>-17142.896695766831</v>
      </c>
      <c r="I170" s="23">
        <v>-139850.7897854271</v>
      </c>
      <c r="J170" s="23">
        <v>-156993.68648119393</v>
      </c>
      <c r="K170" s="23">
        <v>58957.303435118025</v>
      </c>
      <c r="L170" s="23"/>
      <c r="M170" s="22">
        <v>1.7962426368945267E-3</v>
      </c>
      <c r="N170" s="27">
        <v>2382</v>
      </c>
      <c r="O170" s="1" t="s">
        <v>959</v>
      </c>
    </row>
    <row r="171" spans="1:15" ht="11.5">
      <c r="A171" s="24">
        <v>3</v>
      </c>
      <c r="B171" s="25">
        <v>740</v>
      </c>
      <c r="C171" s="26" t="s">
        <v>881</v>
      </c>
      <c r="D171" s="23">
        <v>6427983.46</v>
      </c>
      <c r="E171" s="21">
        <v>-4.6094262530415812E-2</v>
      </c>
      <c r="F171" s="23">
        <v>6745507.5367310494</v>
      </c>
      <c r="G171" s="23">
        <v>6678063.4500000002</v>
      </c>
      <c r="H171" s="23">
        <v>67444.086731049232</v>
      </c>
      <c r="I171" s="23">
        <v>-550620.09669950907</v>
      </c>
      <c r="J171" s="23">
        <v>-483176.00996845984</v>
      </c>
      <c r="K171" s="23">
        <v>232126.51260958228</v>
      </c>
      <c r="L171" s="23"/>
      <c r="M171" s="22">
        <v>7.0721609505397824E-3</v>
      </c>
      <c r="N171" s="27">
        <v>987</v>
      </c>
      <c r="O171" s="1" t="s">
        <v>881</v>
      </c>
    </row>
    <row r="172" spans="1:15" ht="11.5">
      <c r="A172" s="24">
        <v>3</v>
      </c>
      <c r="B172" s="25">
        <v>895</v>
      </c>
      <c r="C172" s="26" t="s">
        <v>961</v>
      </c>
      <c r="D172" s="23">
        <v>2916515.24</v>
      </c>
      <c r="E172" s="21">
        <v>-1.4537567876896999E-2</v>
      </c>
      <c r="F172" s="23">
        <v>3060582.7869399912</v>
      </c>
      <c r="G172" s="23">
        <v>3061299.21</v>
      </c>
      <c r="H172" s="23">
        <v>-716.42306000879034</v>
      </c>
      <c r="I172" s="23">
        <v>-249828.25694364685</v>
      </c>
      <c r="J172" s="23">
        <v>-250544.68000365564</v>
      </c>
      <c r="K172" s="23">
        <v>105320.82352836341</v>
      </c>
      <c r="L172" s="23"/>
      <c r="M172" s="22">
        <v>3.208792511731535E-3</v>
      </c>
      <c r="N172" s="27">
        <v>2282</v>
      </c>
      <c r="O172" s="1" t="s">
        <v>961</v>
      </c>
    </row>
    <row r="173" spans="1:15" ht="11.5">
      <c r="A173" s="24">
        <v>3</v>
      </c>
      <c r="B173" s="25">
        <v>529</v>
      </c>
      <c r="C173" s="26" t="s">
        <v>750</v>
      </c>
      <c r="D173" s="23">
        <v>3684746.98</v>
      </c>
      <c r="E173" s="21">
        <v>2.6385271803058838E-3</v>
      </c>
      <c r="F173" s="23">
        <v>3866762.9870561259</v>
      </c>
      <c r="G173" s="23">
        <v>3820753.01</v>
      </c>
      <c r="H173" s="23">
        <v>46009.97705612611</v>
      </c>
      <c r="I173" s="23">
        <v>-315634.8722840093</v>
      </c>
      <c r="J173" s="23">
        <v>-269624.89522788319</v>
      </c>
      <c r="K173" s="23">
        <v>133063.10939326687</v>
      </c>
      <c r="L173" s="23"/>
      <c r="M173" s="22">
        <v>4.0540122523239023E-3</v>
      </c>
      <c r="N173" s="27">
        <v>2262</v>
      </c>
      <c r="O173" s="1" t="s">
        <v>750</v>
      </c>
    </row>
    <row r="174" spans="1:15" ht="11.5">
      <c r="A174" s="24">
        <v>3</v>
      </c>
      <c r="B174" s="25">
        <v>545</v>
      </c>
      <c r="C174" s="26" t="s">
        <v>764</v>
      </c>
      <c r="D174" s="23">
        <v>1554955.91</v>
      </c>
      <c r="E174" s="21">
        <v>-5.0331839480005055E-3</v>
      </c>
      <c r="F174" s="23">
        <v>1631766.3036098552</v>
      </c>
      <c r="G174" s="23">
        <v>1611461.71</v>
      </c>
      <c r="H174" s="23">
        <v>20304.593609855277</v>
      </c>
      <c r="I174" s="23">
        <v>-133197.28945408226</v>
      </c>
      <c r="J174" s="23">
        <v>-112892.69584422698</v>
      </c>
      <c r="K174" s="23">
        <v>56152.367985396064</v>
      </c>
      <c r="L174" s="23"/>
      <c r="M174" s="22">
        <v>1.7107851217951098E-3</v>
      </c>
      <c r="N174" s="27">
        <v>2422</v>
      </c>
      <c r="O174" s="1" t="s">
        <v>764</v>
      </c>
    </row>
    <row r="175" spans="1:15" ht="11.5">
      <c r="A175" s="24">
        <v>3</v>
      </c>
      <c r="B175" s="25"/>
      <c r="C175" s="26" t="s">
        <v>766</v>
      </c>
      <c r="D175" s="23">
        <v>217265.93999999997</v>
      </c>
      <c r="E175" s="21">
        <v>-3.8297729942741242E-2</v>
      </c>
      <c r="F175" s="23">
        <v>227998.25868639615</v>
      </c>
      <c r="G175" s="23">
        <v>236896.63</v>
      </c>
      <c r="H175" s="23">
        <v>-8898.3713136038568</v>
      </c>
      <c r="I175" s="23">
        <v>-18610.967753222831</v>
      </c>
      <c r="J175" s="23">
        <v>-27509.339066826687</v>
      </c>
      <c r="K175" s="23">
        <v>7845.8797031569729</v>
      </c>
      <c r="L175" s="23"/>
      <c r="M175" s="22">
        <v>2.3903914910669653E-4</v>
      </c>
      <c r="N175" s="27">
        <v>2042</v>
      </c>
      <c r="O175" s="1" t="s">
        <v>766</v>
      </c>
    </row>
    <row r="176" spans="1:15" ht="11.5">
      <c r="A176" s="24">
        <v>3</v>
      </c>
      <c r="B176" s="25">
        <v>560</v>
      </c>
      <c r="C176" s="26" t="s">
        <v>768</v>
      </c>
      <c r="D176" s="23">
        <v>2993248.13</v>
      </c>
      <c r="E176" s="21">
        <v>4.252708293191626E-4</v>
      </c>
      <c r="F176" s="23">
        <v>3141106.0631791232</v>
      </c>
      <c r="G176" s="23">
        <v>3115799.83</v>
      </c>
      <c r="H176" s="23">
        <v>25306.233179123141</v>
      </c>
      <c r="I176" s="23">
        <v>-256401.18476381776</v>
      </c>
      <c r="J176" s="23">
        <v>-231094.95158469462</v>
      </c>
      <c r="K176" s="23">
        <v>108091.79179064867</v>
      </c>
      <c r="L176" s="23"/>
      <c r="M176" s="22">
        <v>3.2932151540200484E-3</v>
      </c>
      <c r="N176" s="27">
        <v>746</v>
      </c>
      <c r="O176" s="1" t="s">
        <v>768</v>
      </c>
    </row>
    <row r="177" spans="1:15" ht="11.5">
      <c r="A177" s="24">
        <v>3</v>
      </c>
      <c r="B177" s="25">
        <v>561</v>
      </c>
      <c r="C177" s="26" t="s">
        <v>2241</v>
      </c>
      <c r="D177" s="23">
        <v>261913.72</v>
      </c>
      <c r="E177" s="21">
        <v>-4.9041710985815038E-3</v>
      </c>
      <c r="F177" s="23">
        <v>274851.51186640823</v>
      </c>
      <c r="G177" s="23">
        <v>269140.74</v>
      </c>
      <c r="H177" s="23">
        <v>5710.7718664082349</v>
      </c>
      <c r="I177" s="23">
        <v>-22435.489874973657</v>
      </c>
      <c r="J177" s="23">
        <v>-16724.718008565422</v>
      </c>
      <c r="K177" s="23">
        <v>9458.1945965683299</v>
      </c>
      <c r="L177" s="23"/>
      <c r="M177" s="22">
        <v>2.8816128643159426E-4</v>
      </c>
      <c r="N177" s="27">
        <v>748</v>
      </c>
      <c r="O177" s="1" t="s">
        <v>2241</v>
      </c>
    </row>
    <row r="178" spans="1:15" ht="11.5">
      <c r="A178" s="24">
        <v>3</v>
      </c>
      <c r="B178" s="25">
        <v>562</v>
      </c>
      <c r="C178" s="26" t="s">
        <v>770</v>
      </c>
      <c r="D178" s="23">
        <v>2034952.01</v>
      </c>
      <c r="E178" s="21">
        <v>-1.4219069909502204E-2</v>
      </c>
      <c r="F178" s="23">
        <v>2135472.8439735281</v>
      </c>
      <c r="G178" s="23">
        <v>2106380.7200000002</v>
      </c>
      <c r="H178" s="23">
        <v>29092.123973527923</v>
      </c>
      <c r="I178" s="23">
        <v>-174313.68320992234</v>
      </c>
      <c r="J178" s="23">
        <v>-145221.55923639442</v>
      </c>
      <c r="K178" s="23">
        <v>73485.925461475868</v>
      </c>
      <c r="L178" s="23"/>
      <c r="M178" s="22">
        <v>2.2388838165032306E-3</v>
      </c>
      <c r="N178" s="27">
        <v>749</v>
      </c>
      <c r="O178" s="1" t="s">
        <v>770</v>
      </c>
    </row>
    <row r="179" spans="1:15" ht="11.5">
      <c r="A179" s="24">
        <v>3</v>
      </c>
      <c r="B179" s="25">
        <v>563</v>
      </c>
      <c r="C179" s="26" t="s">
        <v>772</v>
      </c>
      <c r="D179" s="23">
        <v>1508550.05</v>
      </c>
      <c r="E179" s="21">
        <v>-1.2420432107011652E-2</v>
      </c>
      <c r="F179" s="23">
        <v>1583068.1262846624</v>
      </c>
      <c r="G179" s="23">
        <v>1581002.07</v>
      </c>
      <c r="H179" s="23">
        <v>2066.0562846623361</v>
      </c>
      <c r="I179" s="23">
        <v>-129222.17046386882</v>
      </c>
      <c r="J179" s="23">
        <v>-127156.11417920649</v>
      </c>
      <c r="K179" s="23">
        <v>54476.565532965913</v>
      </c>
      <c r="L179" s="23"/>
      <c r="M179" s="22">
        <v>1.6597287192684899E-3</v>
      </c>
      <c r="N179" s="27">
        <v>753</v>
      </c>
      <c r="O179" s="1" t="s">
        <v>772</v>
      </c>
    </row>
    <row r="180" spans="1:15" ht="11.5">
      <c r="A180" s="24">
        <v>3</v>
      </c>
      <c r="B180" s="25">
        <v>309</v>
      </c>
      <c r="C180" s="26" t="s">
        <v>776</v>
      </c>
      <c r="D180" s="23">
        <v>1004615.83</v>
      </c>
      <c r="E180" s="21">
        <v>6.9645893376191703E-2</v>
      </c>
      <c r="F180" s="23">
        <v>1054240.990966134</v>
      </c>
      <c r="G180" s="23">
        <v>1062951.29</v>
      </c>
      <c r="H180" s="23">
        <v>-8710.2990338660311</v>
      </c>
      <c r="I180" s="23">
        <v>-86055.240948062055</v>
      </c>
      <c r="J180" s="23">
        <v>-94765.539981928086</v>
      </c>
      <c r="K180" s="23">
        <v>36278.557743874619</v>
      </c>
      <c r="L180" s="23"/>
      <c r="M180" s="22">
        <v>1.1052929565596786E-3</v>
      </c>
      <c r="N180" s="27">
        <v>760</v>
      </c>
      <c r="O180" s="1" t="s">
        <v>776</v>
      </c>
    </row>
    <row r="181" spans="1:15" ht="11.5">
      <c r="A181" s="24">
        <v>3</v>
      </c>
      <c r="B181" s="25">
        <v>576</v>
      </c>
      <c r="C181" s="26" t="s">
        <v>2243</v>
      </c>
      <c r="D181" s="23">
        <v>546546.13</v>
      </c>
      <c r="E181" s="21">
        <v>-3.369506449916735E-2</v>
      </c>
      <c r="F181" s="23">
        <v>573543.95231847535</v>
      </c>
      <c r="G181" s="23">
        <v>578618.68999999994</v>
      </c>
      <c r="H181" s="23">
        <v>-5074.7376815245952</v>
      </c>
      <c r="I181" s="23">
        <v>-46817.059319462292</v>
      </c>
      <c r="J181" s="23">
        <v>-51891.797000986888</v>
      </c>
      <c r="K181" s="23">
        <v>19736.80360670427</v>
      </c>
      <c r="L181" s="23"/>
      <c r="M181" s="22">
        <v>6.0131800623124804E-4</v>
      </c>
      <c r="N181" s="27">
        <v>765</v>
      </c>
      <c r="O181" s="1" t="s">
        <v>2243</v>
      </c>
    </row>
    <row r="182" spans="1:15" ht="11.5">
      <c r="A182" s="24">
        <v>3</v>
      </c>
      <c r="B182" s="25">
        <v>578</v>
      </c>
      <c r="C182" s="26" t="s">
        <v>780</v>
      </c>
      <c r="D182" s="23">
        <v>567690.82999999996</v>
      </c>
      <c r="E182" s="21">
        <v>-6.7471946366213023E-3</v>
      </c>
      <c r="F182" s="23">
        <v>595733.14028068527</v>
      </c>
      <c r="G182" s="23">
        <v>582707.89</v>
      </c>
      <c r="H182" s="23">
        <v>13025.250280685257</v>
      </c>
      <c r="I182" s="23">
        <v>-48628.31114223566</v>
      </c>
      <c r="J182" s="23">
        <v>-35603.060861550402</v>
      </c>
      <c r="K182" s="23">
        <v>20500.378295674582</v>
      </c>
      <c r="L182" s="23"/>
      <c r="M182" s="22">
        <v>6.2458171289468711E-4</v>
      </c>
      <c r="N182" s="27">
        <v>769</v>
      </c>
      <c r="O182" s="1" t="s">
        <v>780</v>
      </c>
    </row>
    <row r="183" spans="1:15" ht="11.5">
      <c r="A183" s="24">
        <v>3</v>
      </c>
      <c r="B183" s="25">
        <v>445</v>
      </c>
      <c r="C183" s="26" t="s">
        <v>782</v>
      </c>
      <c r="D183" s="23">
        <v>3225555.88</v>
      </c>
      <c r="E183" s="21">
        <v>8.7855165903026828E-4</v>
      </c>
      <c r="F183" s="23">
        <v>3384889.1544420919</v>
      </c>
      <c r="G183" s="23">
        <v>3324618.78</v>
      </c>
      <c r="H183" s="23">
        <v>60270.374442092143</v>
      </c>
      <c r="I183" s="23">
        <v>-276300.63170001842</v>
      </c>
      <c r="J183" s="23">
        <v>-216030.25725792628</v>
      </c>
      <c r="K183" s="23">
        <v>116480.85940341424</v>
      </c>
      <c r="L183" s="23"/>
      <c r="M183" s="22">
        <v>3.5488035213954929E-3</v>
      </c>
      <c r="N183" s="27">
        <v>773</v>
      </c>
      <c r="O183" s="1" t="s">
        <v>782</v>
      </c>
    </row>
    <row r="184" spans="1:15" ht="11.5">
      <c r="A184" s="24">
        <v>3</v>
      </c>
      <c r="B184" s="25">
        <v>580</v>
      </c>
      <c r="C184" s="26" t="s">
        <v>784</v>
      </c>
      <c r="D184" s="23">
        <v>984444.72</v>
      </c>
      <c r="E184" s="21">
        <v>-2.3454313918293432E-2</v>
      </c>
      <c r="F184" s="23">
        <v>1033073.4855772463</v>
      </c>
      <c r="G184" s="23">
        <v>1025458.77</v>
      </c>
      <c r="H184" s="23">
        <v>7614.715577246272</v>
      </c>
      <c r="I184" s="23">
        <v>-84327.386698303846</v>
      </c>
      <c r="J184" s="23">
        <v>-76712.671121057574</v>
      </c>
      <c r="K184" s="23">
        <v>35550.14121186253</v>
      </c>
      <c r="L184" s="23"/>
      <c r="M184" s="22">
        <v>1.0831004077831074E-3</v>
      </c>
      <c r="N184" s="27">
        <v>1869</v>
      </c>
      <c r="O184" s="1" t="s">
        <v>784</v>
      </c>
    </row>
    <row r="185" spans="1:15" ht="11.5">
      <c r="A185" s="24">
        <v>3</v>
      </c>
      <c r="B185" s="25">
        <v>581</v>
      </c>
      <c r="C185" s="26" t="s">
        <v>786</v>
      </c>
      <c r="D185" s="23">
        <v>1288150.9099999999</v>
      </c>
      <c r="E185" s="21">
        <v>-1.4796896563850599E-2</v>
      </c>
      <c r="F185" s="23">
        <v>1351781.8964412767</v>
      </c>
      <c r="G185" s="23">
        <v>1359387.18</v>
      </c>
      <c r="H185" s="23">
        <v>-7605.2835587232839</v>
      </c>
      <c r="I185" s="23">
        <v>-110342.81326974052</v>
      </c>
      <c r="J185" s="23">
        <v>-117948.09682846381</v>
      </c>
      <c r="K185" s="23">
        <v>46517.54011407488</v>
      </c>
      <c r="L185" s="23"/>
      <c r="M185" s="22">
        <v>1.417242377923649E-3</v>
      </c>
      <c r="N185" s="27">
        <v>779</v>
      </c>
      <c r="O185" s="1" t="s">
        <v>786</v>
      </c>
    </row>
    <row r="186" spans="1:15" ht="11.5">
      <c r="A186" s="24">
        <v>3</v>
      </c>
      <c r="B186" s="25">
        <v>599</v>
      </c>
      <c r="C186" s="26" t="s">
        <v>796</v>
      </c>
      <c r="D186" s="23">
        <v>6380836.5600000005</v>
      </c>
      <c r="E186" s="21">
        <v>-1.4882414080296499E-2</v>
      </c>
      <c r="F186" s="23">
        <v>6696031.7141402587</v>
      </c>
      <c r="G186" s="23">
        <v>6701307.4400000004</v>
      </c>
      <c r="H186" s="23">
        <v>-5275.7258597416803</v>
      </c>
      <c r="I186" s="23">
        <v>-546581.50033431535</v>
      </c>
      <c r="J186" s="23">
        <v>-551857.22619405703</v>
      </c>
      <c r="K186" s="23">
        <v>230423.94981590754</v>
      </c>
      <c r="L186" s="23"/>
      <c r="M186" s="22">
        <v>7.020289245020646E-3</v>
      </c>
      <c r="N186" s="27">
        <v>820</v>
      </c>
      <c r="O186" s="1" t="s">
        <v>796</v>
      </c>
    </row>
    <row r="187" spans="1:15" ht="11.5">
      <c r="A187" s="24">
        <v>3</v>
      </c>
      <c r="B187" s="25">
        <v>742</v>
      </c>
      <c r="C187" s="26" t="s">
        <v>788</v>
      </c>
      <c r="D187" s="23">
        <v>401025.93</v>
      </c>
      <c r="E187" s="21">
        <v>-8.052239863679209E-3</v>
      </c>
      <c r="F187" s="23">
        <v>420835.46886406868</v>
      </c>
      <c r="G187" s="23">
        <v>414549.47</v>
      </c>
      <c r="H187" s="23">
        <v>6285.9988640687079</v>
      </c>
      <c r="I187" s="23">
        <v>-34351.82086725696</v>
      </c>
      <c r="J187" s="23">
        <v>-28065.822003188252</v>
      </c>
      <c r="K187" s="23">
        <v>14481.796845960531</v>
      </c>
      <c r="L187" s="23"/>
      <c r="M187" s="22">
        <v>4.4121456440398188E-4</v>
      </c>
      <c r="N187" s="27">
        <v>785</v>
      </c>
      <c r="O187" s="1" t="s">
        <v>788</v>
      </c>
    </row>
    <row r="188" spans="1:15" ht="11.5">
      <c r="A188" s="24">
        <v>3</v>
      </c>
      <c r="B188" s="25">
        <v>854</v>
      </c>
      <c r="C188" s="26" t="s">
        <v>790</v>
      </c>
      <c r="D188" s="23">
        <v>617692.5</v>
      </c>
      <c r="E188" s="21">
        <v>-2.8556966051420274E-2</v>
      </c>
      <c r="F188" s="23">
        <v>648204.75037940498</v>
      </c>
      <c r="G188" s="23">
        <v>649197.86</v>
      </c>
      <c r="H188" s="23">
        <v>-993.10962059500162</v>
      </c>
      <c r="I188" s="23">
        <v>-52911.446676398504</v>
      </c>
      <c r="J188" s="23">
        <v>-53904.556296993505</v>
      </c>
      <c r="K188" s="23">
        <v>22306.032176706067</v>
      </c>
      <c r="L188" s="23"/>
      <c r="M188" s="22">
        <v>6.7959427791391589E-4</v>
      </c>
      <c r="N188" s="27">
        <v>789</v>
      </c>
      <c r="O188" s="1" t="s">
        <v>790</v>
      </c>
    </row>
    <row r="189" spans="1:15" ht="11.5">
      <c r="A189" s="24">
        <v>3</v>
      </c>
      <c r="B189" s="25">
        <v>577</v>
      </c>
      <c r="C189" s="26" t="s">
        <v>778</v>
      </c>
      <c r="D189" s="23">
        <v>2132516.17</v>
      </c>
      <c r="E189" s="21">
        <v>-3.7352659928417058E-3</v>
      </c>
      <c r="F189" s="23">
        <v>2237856.3956254846</v>
      </c>
      <c r="G189" s="23">
        <v>2223322.06</v>
      </c>
      <c r="H189" s="23">
        <v>14534.335625484586</v>
      </c>
      <c r="I189" s="23">
        <v>-182671.01448619264</v>
      </c>
      <c r="J189" s="23">
        <v>-168136.67886070805</v>
      </c>
      <c r="K189" s="23">
        <v>77009.149868852197</v>
      </c>
      <c r="L189" s="23"/>
      <c r="M189" s="22">
        <v>2.3462253252077682E-3</v>
      </c>
      <c r="N189" s="27">
        <v>767</v>
      </c>
      <c r="O189" s="1" t="s">
        <v>778</v>
      </c>
    </row>
    <row r="190" spans="1:15" ht="11.5">
      <c r="A190" s="24">
        <v>3</v>
      </c>
      <c r="B190" s="25">
        <v>584</v>
      </c>
      <c r="C190" s="26" t="s">
        <v>792</v>
      </c>
      <c r="D190" s="23">
        <v>521564.6</v>
      </c>
      <c r="E190" s="21">
        <v>3.4603077423079491E-2</v>
      </c>
      <c r="F190" s="23">
        <v>547328.40588113701</v>
      </c>
      <c r="G190" s="23">
        <v>534262.56000000006</v>
      </c>
      <c r="H190" s="23">
        <v>13065.845881136949</v>
      </c>
      <c r="I190" s="23">
        <v>-44677.145215778262</v>
      </c>
      <c r="J190" s="23">
        <v>-31611.299334641313</v>
      </c>
      <c r="K190" s="23">
        <v>18834.673805867529</v>
      </c>
      <c r="L190" s="23"/>
      <c r="M190" s="22">
        <v>5.738329633635836E-4</v>
      </c>
      <c r="N190" s="27">
        <v>790</v>
      </c>
      <c r="O190" s="1" t="s">
        <v>792</v>
      </c>
    </row>
    <row r="191" spans="1:15" ht="11.5">
      <c r="A191" s="24">
        <v>3</v>
      </c>
      <c r="B191" s="25">
        <v>592</v>
      </c>
      <c r="C191" s="26" t="s">
        <v>794</v>
      </c>
      <c r="D191" s="23">
        <v>711366.67</v>
      </c>
      <c r="E191" s="21">
        <v>-1.6227353015350516E-2</v>
      </c>
      <c r="F191" s="23">
        <v>746506.15760362742</v>
      </c>
      <c r="G191" s="23">
        <v>740008.4</v>
      </c>
      <c r="H191" s="23">
        <v>6497.7576036273967</v>
      </c>
      <c r="I191" s="23">
        <v>-60935.561994151089</v>
      </c>
      <c r="J191" s="23">
        <v>-54437.804390523692</v>
      </c>
      <c r="K191" s="23">
        <v>25688.781765127871</v>
      </c>
      <c r="L191" s="23"/>
      <c r="M191" s="22">
        <v>7.8265596300857939E-4</v>
      </c>
      <c r="N191" s="27">
        <v>809</v>
      </c>
      <c r="O191" s="1" t="s">
        <v>794</v>
      </c>
    </row>
    <row r="192" spans="1:15" ht="11.5">
      <c r="A192" s="24">
        <v>3</v>
      </c>
      <c r="B192" s="25">
        <v>593</v>
      </c>
      <c r="C192" s="26" t="s">
        <v>1171</v>
      </c>
      <c r="D192" s="23">
        <v>3179603.95</v>
      </c>
      <c r="E192" s="21">
        <v>-1.6932874262126571E-2</v>
      </c>
      <c r="F192" s="23">
        <v>3336667.3299661567</v>
      </c>
      <c r="G192" s="23">
        <v>3317769.34</v>
      </c>
      <c r="H192" s="23">
        <v>18897.989966156892</v>
      </c>
      <c r="I192" s="23">
        <v>-272364.39628535404</v>
      </c>
      <c r="J192" s="23">
        <v>-253466.40631919715</v>
      </c>
      <c r="K192" s="23">
        <v>114821.44921280688</v>
      </c>
      <c r="L192" s="23"/>
      <c r="M192" s="22">
        <v>3.4982465392610156E-3</v>
      </c>
      <c r="N192" s="27">
        <v>2024</v>
      </c>
      <c r="O192" s="1" t="s">
        <v>1171</v>
      </c>
    </row>
    <row r="193" spans="1:15" ht="11.5">
      <c r="A193" s="24">
        <v>3</v>
      </c>
      <c r="B193" s="25">
        <v>601</v>
      </c>
      <c r="C193" s="26" t="s">
        <v>798</v>
      </c>
      <c r="D193" s="23">
        <v>737946.63</v>
      </c>
      <c r="E193" s="21">
        <v>3.8767148027112091E-4</v>
      </c>
      <c r="F193" s="23">
        <v>774399.09193081199</v>
      </c>
      <c r="G193" s="23">
        <v>759962.27</v>
      </c>
      <c r="H193" s="23">
        <v>14436.821930811973</v>
      </c>
      <c r="I193" s="23">
        <v>-63212.397371302017</v>
      </c>
      <c r="J193" s="23">
        <v>-48775.575440490044</v>
      </c>
      <c r="K193" s="23">
        <v>26648.633864700972</v>
      </c>
      <c r="L193" s="23"/>
      <c r="M193" s="22">
        <v>8.118996218245448E-4</v>
      </c>
      <c r="N193" s="27">
        <v>823</v>
      </c>
      <c r="O193" s="1" t="s">
        <v>798</v>
      </c>
    </row>
    <row r="194" spans="1:15" ht="11.5">
      <c r="A194" s="24">
        <v>3</v>
      </c>
      <c r="B194" s="25">
        <v>607</v>
      </c>
      <c r="C194" s="26" t="s">
        <v>803</v>
      </c>
      <c r="D194" s="23">
        <v>621554.49</v>
      </c>
      <c r="E194" s="21">
        <v>-5.214730583589882E-3</v>
      </c>
      <c r="F194" s="23">
        <v>652257.51168688037</v>
      </c>
      <c r="G194" s="23">
        <v>647335.51</v>
      </c>
      <c r="H194" s="23">
        <v>4922.001686880365</v>
      </c>
      <c r="I194" s="23">
        <v>-53242.264159126207</v>
      </c>
      <c r="J194" s="23">
        <v>-48320.262472245842</v>
      </c>
      <c r="K194" s="23">
        <v>22445.495863259031</v>
      </c>
      <c r="L194" s="23"/>
      <c r="M194" s="22">
        <v>6.8384329551630018E-4</v>
      </c>
      <c r="N194" s="27">
        <v>839</v>
      </c>
      <c r="O194" s="1" t="s">
        <v>803</v>
      </c>
    </row>
    <row r="195" spans="1:15" ht="11.5">
      <c r="A195" s="24">
        <v>3</v>
      </c>
      <c r="B195" s="25">
        <v>614</v>
      </c>
      <c r="C195" s="26" t="s">
        <v>813</v>
      </c>
      <c r="D195" s="23">
        <v>535919.56999999995</v>
      </c>
      <c r="E195" s="21">
        <v>-2.2733018513746425E-2</v>
      </c>
      <c r="F195" s="23">
        <v>562392.47051775432</v>
      </c>
      <c r="G195" s="23">
        <v>547832.39</v>
      </c>
      <c r="H195" s="23">
        <v>14560.080517754308</v>
      </c>
      <c r="I195" s="23">
        <v>-45906.789787626381</v>
      </c>
      <c r="J195" s="23">
        <v>-31346.709269872073</v>
      </c>
      <c r="K195" s="23">
        <v>19353.058637665952</v>
      </c>
      <c r="L195" s="23"/>
      <c r="M195" s="22">
        <v>5.8962651026859842E-4</v>
      </c>
      <c r="N195" s="27">
        <v>855</v>
      </c>
      <c r="O195" s="1" t="s">
        <v>813</v>
      </c>
    </row>
    <row r="196" spans="1:15" ht="11.5">
      <c r="A196" s="24">
        <v>3</v>
      </c>
      <c r="B196" s="25">
        <v>615</v>
      </c>
      <c r="C196" s="26" t="s">
        <v>815</v>
      </c>
      <c r="D196" s="23">
        <v>1184783.47</v>
      </c>
      <c r="E196" s="21">
        <v>-2.4538814978495057E-3</v>
      </c>
      <c r="F196" s="23">
        <v>1243308.3992844257</v>
      </c>
      <c r="G196" s="23">
        <v>1230363.3899999999</v>
      </c>
      <c r="H196" s="23">
        <v>12945.00928442576</v>
      </c>
      <c r="I196" s="23">
        <v>-101488.37390122654</v>
      </c>
      <c r="J196" s="23">
        <v>-88543.364616800784</v>
      </c>
      <c r="K196" s="23">
        <v>42784.748405152182</v>
      </c>
      <c r="L196" s="23"/>
      <c r="M196" s="22">
        <v>1.3035160161067093E-3</v>
      </c>
      <c r="N196" s="27">
        <v>856</v>
      </c>
      <c r="O196" s="1" t="s">
        <v>815</v>
      </c>
    </row>
    <row r="197" spans="1:15" ht="11.5">
      <c r="A197" s="24">
        <v>3</v>
      </c>
      <c r="B197" s="25">
        <v>616</v>
      </c>
      <c r="C197" s="26" t="s">
        <v>817</v>
      </c>
      <c r="D197" s="23">
        <v>385638.97</v>
      </c>
      <c r="E197" s="21">
        <v>-3.8349111026637232E-2</v>
      </c>
      <c r="F197" s="23">
        <v>404688.43686044565</v>
      </c>
      <c r="G197" s="23">
        <v>403246.62</v>
      </c>
      <c r="H197" s="23">
        <v>1441.8168604456587</v>
      </c>
      <c r="I197" s="23">
        <v>-33033.77618717443</v>
      </c>
      <c r="J197" s="23">
        <v>-31591.959326728771</v>
      </c>
      <c r="K197" s="23">
        <v>13926.144923909203</v>
      </c>
      <c r="L197" s="23"/>
      <c r="M197" s="22">
        <v>4.2428560708219099E-4</v>
      </c>
      <c r="N197" s="27">
        <v>861</v>
      </c>
      <c r="O197" s="1" t="s">
        <v>817</v>
      </c>
    </row>
    <row r="198" spans="1:15" ht="11.5">
      <c r="A198" s="24">
        <v>3</v>
      </c>
      <c r="B198" s="25">
        <v>619</v>
      </c>
      <c r="C198" s="26" t="s">
        <v>819</v>
      </c>
      <c r="D198" s="23">
        <v>510163.78</v>
      </c>
      <c r="E198" s="21">
        <v>-7.6263937911049701E-3</v>
      </c>
      <c r="F198" s="23">
        <v>535364.41784142388</v>
      </c>
      <c r="G198" s="23">
        <v>524238.64</v>
      </c>
      <c r="H198" s="23">
        <v>11125.777841423871</v>
      </c>
      <c r="I198" s="23">
        <v>-43700.552688756783</v>
      </c>
      <c r="J198" s="23">
        <v>-32574.774847332912</v>
      </c>
      <c r="K198" s="23">
        <v>18422.968859213925</v>
      </c>
      <c r="L198" s="23"/>
      <c r="M198" s="22">
        <v>5.6128961528095918E-4</v>
      </c>
      <c r="N198" s="27">
        <v>869</v>
      </c>
      <c r="O198" s="1" t="s">
        <v>819</v>
      </c>
    </row>
    <row r="199" spans="1:15" ht="11.5">
      <c r="A199" s="24">
        <v>3</v>
      </c>
      <c r="B199" s="25">
        <v>620</v>
      </c>
      <c r="C199" s="26" t="s">
        <v>821</v>
      </c>
      <c r="D199" s="23">
        <v>483898.67</v>
      </c>
      <c r="E199" s="21">
        <v>-3.8393253448678277E-2</v>
      </c>
      <c r="F199" s="23">
        <v>507801.88620758074</v>
      </c>
      <c r="G199" s="23">
        <v>515198.3</v>
      </c>
      <c r="H199" s="23">
        <v>-7396.4137924192473</v>
      </c>
      <c r="I199" s="23">
        <v>-41450.687315266339</v>
      </c>
      <c r="J199" s="23">
        <v>-48847.101107685587</v>
      </c>
      <c r="K199" s="23">
        <v>17474.486582377591</v>
      </c>
      <c r="L199" s="23"/>
      <c r="M199" s="22">
        <v>5.3239235901707445E-4</v>
      </c>
      <c r="N199" s="27">
        <v>870</v>
      </c>
      <c r="O199" s="1" t="s">
        <v>821</v>
      </c>
    </row>
    <row r="200" spans="1:15" ht="11.5">
      <c r="A200" s="24">
        <v>3</v>
      </c>
      <c r="B200" s="25">
        <v>623</v>
      </c>
      <c r="C200" s="26" t="s">
        <v>823</v>
      </c>
      <c r="D200" s="23">
        <v>429256.97</v>
      </c>
      <c r="E200" s="21">
        <v>-2.0207814371461137E-2</v>
      </c>
      <c r="F200" s="23">
        <v>450461.04184115835</v>
      </c>
      <c r="G200" s="23">
        <v>446301.18</v>
      </c>
      <c r="H200" s="23">
        <v>4159.8618411583593</v>
      </c>
      <c r="I200" s="23">
        <v>-36770.087508958568</v>
      </c>
      <c r="J200" s="23">
        <v>-32610.225667800209</v>
      </c>
      <c r="K200" s="23">
        <v>15501.272534303638</v>
      </c>
      <c r="L200" s="23"/>
      <c r="M200" s="22">
        <v>4.7227476546447535E-4</v>
      </c>
      <c r="N200" s="27">
        <v>876</v>
      </c>
      <c r="O200" s="1" t="s">
        <v>823</v>
      </c>
    </row>
    <row r="201" spans="1:15" ht="11.5">
      <c r="A201" s="24">
        <v>3</v>
      </c>
      <c r="B201" s="25">
        <v>625</v>
      </c>
      <c r="C201" s="26" t="s">
        <v>827</v>
      </c>
      <c r="D201" s="23">
        <v>637680.07999999996</v>
      </c>
      <c r="E201" s="21">
        <v>-6.6419672063218905E-3</v>
      </c>
      <c r="F201" s="23">
        <v>669179.65990896593</v>
      </c>
      <c r="G201" s="23">
        <v>657905.46</v>
      </c>
      <c r="H201" s="23">
        <v>11274.199908965966</v>
      </c>
      <c r="I201" s="23">
        <v>-54623.579773951482</v>
      </c>
      <c r="J201" s="23">
        <v>-43349.379864985516</v>
      </c>
      <c r="K201" s="23">
        <v>23027.821096944674</v>
      </c>
      <c r="L201" s="23"/>
      <c r="M201" s="22">
        <v>7.0158490431353475E-4</v>
      </c>
      <c r="N201" s="27">
        <v>880</v>
      </c>
      <c r="O201" s="1" t="s">
        <v>827</v>
      </c>
    </row>
    <row r="202" spans="1:15" ht="11.5">
      <c r="A202" s="24">
        <v>3</v>
      </c>
      <c r="B202" s="25">
        <v>626</v>
      </c>
      <c r="C202" s="26" t="s">
        <v>829</v>
      </c>
      <c r="D202" s="23">
        <v>1002976.6</v>
      </c>
      <c r="E202" s="21">
        <v>-3.4730782877295231E-2</v>
      </c>
      <c r="F202" s="23">
        <v>1052520.7876724815</v>
      </c>
      <c r="G202" s="23">
        <v>1075152.03</v>
      </c>
      <c r="H202" s="23">
        <v>-22631.242327518528</v>
      </c>
      <c r="I202" s="23">
        <v>-85914.824752729663</v>
      </c>
      <c r="J202" s="23">
        <v>-108546.06708024819</v>
      </c>
      <c r="K202" s="23">
        <v>36219.362080781699</v>
      </c>
      <c r="L202" s="23"/>
      <c r="M202" s="22">
        <v>1.1034894518576063E-3</v>
      </c>
      <c r="N202" s="27">
        <v>883</v>
      </c>
      <c r="O202" s="1" t="s">
        <v>829</v>
      </c>
    </row>
    <row r="203" spans="1:15" ht="11.5">
      <c r="A203" s="24">
        <v>3</v>
      </c>
      <c r="B203" s="25">
        <v>631</v>
      </c>
      <c r="C203" s="26" t="s">
        <v>831</v>
      </c>
      <c r="D203" s="23">
        <v>456863.85</v>
      </c>
      <c r="E203" s="21">
        <v>-2.8026413477687591E-2</v>
      </c>
      <c r="F203" s="23">
        <v>479431.62309178745</v>
      </c>
      <c r="G203" s="23">
        <v>487792.08</v>
      </c>
      <c r="H203" s="23">
        <v>-8360.4569082125672</v>
      </c>
      <c r="I203" s="23">
        <v>-39134.888698906208</v>
      </c>
      <c r="J203" s="23">
        <v>-47495.345607118776</v>
      </c>
      <c r="K203" s="23">
        <v>16498.208636941221</v>
      </c>
      <c r="L203" s="23"/>
      <c r="M203" s="22">
        <v>5.0264825660943202E-4</v>
      </c>
      <c r="N203" s="27">
        <v>888</v>
      </c>
      <c r="O203" s="1" t="s">
        <v>831</v>
      </c>
    </row>
    <row r="204" spans="1:15" ht="11.5">
      <c r="A204" s="24">
        <v>3</v>
      </c>
      <c r="B204" s="25">
        <v>624</v>
      </c>
      <c r="C204" s="26" t="s">
        <v>825</v>
      </c>
      <c r="D204" s="23">
        <v>1056393.46</v>
      </c>
      <c r="E204" s="21">
        <v>5.1077687151117594E-2</v>
      </c>
      <c r="F204" s="23">
        <v>1108576.2884311138</v>
      </c>
      <c r="G204" s="23">
        <v>1099737.25</v>
      </c>
      <c r="H204" s="23">
        <v>8839.0384311138187</v>
      </c>
      <c r="I204" s="23">
        <v>-90490.50494879912</v>
      </c>
      <c r="J204" s="23">
        <v>-81651.466517685301</v>
      </c>
      <c r="K204" s="23">
        <v>38148.344864187035</v>
      </c>
      <c r="L204" s="23"/>
      <c r="M204" s="22">
        <v>1.162259458616841E-3</v>
      </c>
      <c r="N204" s="27">
        <v>879</v>
      </c>
      <c r="O204" s="1" t="s">
        <v>825</v>
      </c>
    </row>
    <row r="205" spans="1:15" ht="11.5">
      <c r="A205" s="24">
        <v>3</v>
      </c>
      <c r="B205" s="25">
        <v>608</v>
      </c>
      <c r="C205" s="26" t="s">
        <v>805</v>
      </c>
      <c r="D205" s="23">
        <v>424305.34</v>
      </c>
      <c r="E205" s="21">
        <v>-1.0398267353484614E-2</v>
      </c>
      <c r="F205" s="23">
        <v>445264.81542085839</v>
      </c>
      <c r="G205" s="23">
        <v>444046.08000000002</v>
      </c>
      <c r="H205" s="23">
        <v>1218.7354208583711</v>
      </c>
      <c r="I205" s="23">
        <v>-36345.931627664468</v>
      </c>
      <c r="J205" s="23">
        <v>-35127.196206806097</v>
      </c>
      <c r="K205" s="23">
        <v>15322.459908106717</v>
      </c>
      <c r="L205" s="23"/>
      <c r="M205" s="22">
        <v>4.6682691007632207E-4</v>
      </c>
      <c r="N205" s="27">
        <v>844</v>
      </c>
      <c r="O205" s="1" t="s">
        <v>805</v>
      </c>
    </row>
    <row r="206" spans="1:15" ht="11.5">
      <c r="A206" s="24">
        <v>3</v>
      </c>
      <c r="B206" s="25">
        <v>635</v>
      </c>
      <c r="C206" s="26" t="s">
        <v>833</v>
      </c>
      <c r="D206" s="23">
        <v>1278135.68</v>
      </c>
      <c r="E206" s="21">
        <v>-4.8917690987323129E-3</v>
      </c>
      <c r="F206" s="23">
        <v>1341271.942601555</v>
      </c>
      <c r="G206" s="23">
        <v>1320769.01</v>
      </c>
      <c r="H206" s="23">
        <v>20502.932601555018</v>
      </c>
      <c r="I206" s="23">
        <v>-109484.91017378766</v>
      </c>
      <c r="J206" s="23">
        <v>-88981.977572232645</v>
      </c>
      <c r="K206" s="23">
        <v>46155.871415430956</v>
      </c>
      <c r="L206" s="23"/>
      <c r="M206" s="22">
        <v>1.4062234761238186E-3</v>
      </c>
      <c r="N206" s="27">
        <v>897</v>
      </c>
      <c r="O206" s="1" t="s">
        <v>833</v>
      </c>
    </row>
    <row r="207" spans="1:15" ht="11.5">
      <c r="A207" s="24">
        <v>3</v>
      </c>
      <c r="B207" s="25">
        <v>636</v>
      </c>
      <c r="C207" s="26" t="s">
        <v>835</v>
      </c>
      <c r="D207" s="23">
        <v>1561702.71</v>
      </c>
      <c r="E207" s="21">
        <v>-8.2464384633637242E-3</v>
      </c>
      <c r="F207" s="23">
        <v>1638846.3763157076</v>
      </c>
      <c r="G207" s="23">
        <v>1629988.3</v>
      </c>
      <c r="H207" s="23">
        <v>8858.0763157075271</v>
      </c>
      <c r="I207" s="23">
        <v>-133775.21932766226</v>
      </c>
      <c r="J207" s="23">
        <v>-124917.14301195473</v>
      </c>
      <c r="K207" s="23">
        <v>56396.007559925143</v>
      </c>
      <c r="L207" s="23"/>
      <c r="M207" s="22">
        <v>1.7182080493427644E-3</v>
      </c>
      <c r="N207" s="27">
        <v>900</v>
      </c>
      <c r="O207" s="1" t="s">
        <v>835</v>
      </c>
    </row>
    <row r="208" spans="1:15" ht="11.5">
      <c r="A208" s="24">
        <v>3</v>
      </c>
      <c r="B208" s="25">
        <v>683</v>
      </c>
      <c r="C208" s="26" t="s">
        <v>843</v>
      </c>
      <c r="D208" s="23">
        <v>569203.86</v>
      </c>
      <c r="E208" s="21">
        <v>-1.7771485637127896E-2</v>
      </c>
      <c r="F208" s="23">
        <v>597320.90965374152</v>
      </c>
      <c r="G208" s="23">
        <v>593248.65</v>
      </c>
      <c r="H208" s="23">
        <v>4072.2596537414938</v>
      </c>
      <c r="I208" s="23">
        <v>-48757.917064542948</v>
      </c>
      <c r="J208" s="23">
        <v>-44685.657410801454</v>
      </c>
      <c r="K208" s="23">
        <v>20555.016640586204</v>
      </c>
      <c r="L208" s="23"/>
      <c r="M208" s="22">
        <v>6.2624637052014333E-4</v>
      </c>
      <c r="N208" s="27">
        <v>914</v>
      </c>
      <c r="O208" s="1" t="s">
        <v>843</v>
      </c>
    </row>
    <row r="209" spans="1:15" ht="11.5">
      <c r="A209" s="24">
        <v>3</v>
      </c>
      <c r="B209" s="25">
        <v>710</v>
      </c>
      <c r="C209" s="26" t="s">
        <v>839</v>
      </c>
      <c r="D209" s="23">
        <v>5287792.63</v>
      </c>
      <c r="E209" s="21">
        <v>-6.8628263380840901E-3</v>
      </c>
      <c r="F209" s="23">
        <v>5548994.5268676681</v>
      </c>
      <c r="G209" s="23">
        <v>5449030.4500000002</v>
      </c>
      <c r="H209" s="23">
        <v>99964.076867667958</v>
      </c>
      <c r="I209" s="23">
        <v>-452951.52163592394</v>
      </c>
      <c r="J209" s="23">
        <v>-352987.44476825598</v>
      </c>
      <c r="K209" s="23">
        <v>190952.08788924778</v>
      </c>
      <c r="L209" s="23"/>
      <c r="M209" s="22">
        <v>5.8177064059275058E-3</v>
      </c>
      <c r="N209" s="27">
        <v>1087</v>
      </c>
      <c r="O209" s="1" t="s">
        <v>839</v>
      </c>
    </row>
    <row r="210" spans="1:15" ht="11.5">
      <c r="A210" s="24">
        <v>3</v>
      </c>
      <c r="B210" s="25">
        <v>684</v>
      </c>
      <c r="C210" s="26" t="s">
        <v>845</v>
      </c>
      <c r="D210" s="23">
        <v>6474085.2699999996</v>
      </c>
      <c r="E210" s="21">
        <v>-2.5530844412942431E-2</v>
      </c>
      <c r="F210" s="23">
        <v>6793886.6448521437</v>
      </c>
      <c r="G210" s="23">
        <v>6855134.0199999996</v>
      </c>
      <c r="H210" s="23">
        <v>-61247.375147855841</v>
      </c>
      <c r="I210" s="23">
        <v>-554569.17081243824</v>
      </c>
      <c r="J210" s="23">
        <v>-615816.54596029408</v>
      </c>
      <c r="K210" s="23">
        <v>233791.33524748767</v>
      </c>
      <c r="L210" s="23"/>
      <c r="M210" s="22">
        <v>7.1228828328314961E-3</v>
      </c>
      <c r="N210" s="27">
        <v>917</v>
      </c>
      <c r="O210" s="1" t="s">
        <v>845</v>
      </c>
    </row>
    <row r="211" spans="1:15" ht="11.5">
      <c r="A211" s="24">
        <v>3</v>
      </c>
      <c r="B211" s="25">
        <v>686</v>
      </c>
      <c r="C211" s="26" t="s">
        <v>847</v>
      </c>
      <c r="D211" s="23">
        <v>519498.1</v>
      </c>
      <c r="E211" s="21">
        <v>-2.4755640790826906E-2</v>
      </c>
      <c r="F211" s="23">
        <v>545159.82666630263</v>
      </c>
      <c r="G211" s="23">
        <v>538160.81000000006</v>
      </c>
      <c r="H211" s="23">
        <v>6999.0166663025739</v>
      </c>
      <c r="I211" s="23">
        <v>-44500.129136488358</v>
      </c>
      <c r="J211" s="23">
        <v>-37501.112470185784</v>
      </c>
      <c r="K211" s="23">
        <v>18760.048623445589</v>
      </c>
      <c r="L211" s="23"/>
      <c r="M211" s="22">
        <v>5.7155936998935753E-4</v>
      </c>
      <c r="N211" s="27">
        <v>918</v>
      </c>
      <c r="O211" s="1" t="s">
        <v>847</v>
      </c>
    </row>
    <row r="212" spans="1:15" ht="11.5">
      <c r="A212" s="24">
        <v>3</v>
      </c>
      <c r="B212" s="25">
        <v>687</v>
      </c>
      <c r="C212" s="26" t="s">
        <v>849</v>
      </c>
      <c r="D212" s="23">
        <v>262957.96999999997</v>
      </c>
      <c r="E212" s="21">
        <v>-3.1693538213086785E-2</v>
      </c>
      <c r="F212" s="23">
        <v>275947.3448424986</v>
      </c>
      <c r="G212" s="23">
        <v>278065.64</v>
      </c>
      <c r="H212" s="23">
        <v>-2118.2951575014158</v>
      </c>
      <c r="I212" s="23">
        <v>-22524.940172964696</v>
      </c>
      <c r="J212" s="23">
        <v>-24643.235330466112</v>
      </c>
      <c r="K212" s="23">
        <v>9495.9044183656242</v>
      </c>
      <c r="L212" s="23"/>
      <c r="M212" s="22">
        <v>2.8931018547879268E-4</v>
      </c>
      <c r="N212" s="27">
        <v>921</v>
      </c>
      <c r="O212" s="1" t="s">
        <v>849</v>
      </c>
    </row>
    <row r="213" spans="1:15" ht="11.5">
      <c r="A213" s="24">
        <v>3</v>
      </c>
      <c r="B213" s="25">
        <v>689</v>
      </c>
      <c r="C213" s="26" t="s">
        <v>851</v>
      </c>
      <c r="D213" s="23">
        <v>710610.33</v>
      </c>
      <c r="E213" s="21">
        <v>-1.5695781115421623E-2</v>
      </c>
      <c r="F213" s="23">
        <v>745712.45656160067</v>
      </c>
      <c r="G213" s="23">
        <v>733457.75</v>
      </c>
      <c r="H213" s="23">
        <v>12254.706561600673</v>
      </c>
      <c r="I213" s="23">
        <v>-60870.774023471124</v>
      </c>
      <c r="J213" s="23">
        <v>-48616.067461870451</v>
      </c>
      <c r="K213" s="23">
        <v>25661.468912249566</v>
      </c>
      <c r="L213" s="23"/>
      <c r="M213" s="22">
        <v>7.8182382673339795E-4</v>
      </c>
      <c r="N213" s="27">
        <v>926</v>
      </c>
      <c r="O213" s="1" t="s">
        <v>851</v>
      </c>
    </row>
    <row r="214" spans="1:15" ht="11.5">
      <c r="A214" s="24">
        <v>3</v>
      </c>
      <c r="B214" s="25">
        <v>691</v>
      </c>
      <c r="C214" s="26" t="s">
        <v>853</v>
      </c>
      <c r="D214" s="23">
        <v>518516.29</v>
      </c>
      <c r="E214" s="21">
        <v>-1.8651672108046879E-4</v>
      </c>
      <c r="F214" s="23">
        <v>544129.51804839005</v>
      </c>
      <c r="G214" s="23">
        <v>541601.93000000005</v>
      </c>
      <c r="H214" s="23">
        <v>2527.5880483899964</v>
      </c>
      <c r="I214" s="23">
        <v>-44416.027439509104</v>
      </c>
      <c r="J214" s="23">
        <v>-41888.439391119107</v>
      </c>
      <c r="K214" s="23">
        <v>18724.593626903763</v>
      </c>
      <c r="L214" s="23"/>
      <c r="M214" s="22">
        <v>5.7047916833886209E-4</v>
      </c>
      <c r="N214" s="27">
        <v>927</v>
      </c>
      <c r="O214" s="1" t="s">
        <v>853</v>
      </c>
    </row>
    <row r="215" spans="1:15" ht="11.5">
      <c r="A215" s="24">
        <v>3</v>
      </c>
      <c r="B215" s="25">
        <v>680</v>
      </c>
      <c r="C215" s="26" t="s">
        <v>841</v>
      </c>
      <c r="D215" s="23">
        <v>3444507.46</v>
      </c>
      <c r="E215" s="21">
        <v>-2.7853942912147794E-3</v>
      </c>
      <c r="F215" s="23">
        <v>3614656.3189439699</v>
      </c>
      <c r="G215" s="23">
        <v>3588782.7</v>
      </c>
      <c r="H215" s="23">
        <v>25873.618943969719</v>
      </c>
      <c r="I215" s="23">
        <v>-295055.99112219561</v>
      </c>
      <c r="J215" s="23">
        <v>-269182.37217822589</v>
      </c>
      <c r="K215" s="23">
        <v>124387.61072161971</v>
      </c>
      <c r="L215" s="23"/>
      <c r="M215" s="22">
        <v>3.7896972361616764E-3</v>
      </c>
      <c r="N215" s="27">
        <v>906</v>
      </c>
      <c r="O215" s="1" t="s">
        <v>841</v>
      </c>
    </row>
    <row r="216" spans="1:15" ht="11.5">
      <c r="A216" s="24">
        <v>3</v>
      </c>
      <c r="B216" s="25">
        <v>694</v>
      </c>
      <c r="C216" s="26" t="s">
        <v>855</v>
      </c>
      <c r="D216" s="23">
        <v>4630520.08</v>
      </c>
      <c r="E216" s="21">
        <v>-1.5573418545591973E-2</v>
      </c>
      <c r="F216" s="23">
        <v>4859254.5847379118</v>
      </c>
      <c r="G216" s="23">
        <v>4859250.79</v>
      </c>
      <c r="H216" s="23">
        <v>3.7947379117831588</v>
      </c>
      <c r="I216" s="23">
        <v>-396649.65382761246</v>
      </c>
      <c r="J216" s="23">
        <v>-396645.85908970068</v>
      </c>
      <c r="K216" s="23">
        <v>167216.74603360661</v>
      </c>
      <c r="L216" s="23"/>
      <c r="M216" s="22">
        <v>5.0945655809864748E-3</v>
      </c>
      <c r="N216" s="27">
        <v>934</v>
      </c>
      <c r="O216" s="1" t="s">
        <v>855</v>
      </c>
    </row>
    <row r="217" spans="1:15" ht="11.5">
      <c r="A217" s="24">
        <v>3</v>
      </c>
      <c r="B217" s="25">
        <v>697</v>
      </c>
      <c r="C217" s="26" t="s">
        <v>857</v>
      </c>
      <c r="D217" s="23">
        <v>243111.66</v>
      </c>
      <c r="E217" s="21">
        <v>3.9710083928116658E-3</v>
      </c>
      <c r="F217" s="23">
        <v>255120.68364861605</v>
      </c>
      <c r="G217" s="23">
        <v>243156.39</v>
      </c>
      <c r="H217" s="23">
        <v>11964.293648616032</v>
      </c>
      <c r="I217" s="23">
        <v>-20824.908242370955</v>
      </c>
      <c r="J217" s="23">
        <v>-8860.6145937549227</v>
      </c>
      <c r="K217" s="23">
        <v>8779.2170222115783</v>
      </c>
      <c r="L217" s="23"/>
      <c r="M217" s="22">
        <v>2.6747498638910692E-4</v>
      </c>
      <c r="N217" s="27">
        <v>940</v>
      </c>
      <c r="O217" s="1" t="s">
        <v>857</v>
      </c>
    </row>
    <row r="218" spans="1:15" ht="11.5">
      <c r="A218" s="24">
        <v>3</v>
      </c>
      <c r="B218" s="25">
        <v>698</v>
      </c>
      <c r="C218" s="26" t="s">
        <v>859</v>
      </c>
      <c r="D218" s="23">
        <v>9013702.1899999995</v>
      </c>
      <c r="E218" s="21">
        <v>-6.7616335220627311E-3</v>
      </c>
      <c r="F218" s="23">
        <v>9458953.4081492741</v>
      </c>
      <c r="G218" s="23">
        <v>9482021.0800000001</v>
      </c>
      <c r="H218" s="23">
        <v>-23067.671850726008</v>
      </c>
      <c r="I218" s="23">
        <v>-772112.37433370377</v>
      </c>
      <c r="J218" s="23">
        <v>-795180.04618442978</v>
      </c>
      <c r="K218" s="23">
        <v>325501.65508142952</v>
      </c>
      <c r="L218" s="23"/>
      <c r="M218" s="22">
        <v>9.9170063278154284E-3</v>
      </c>
      <c r="N218" s="27">
        <v>946</v>
      </c>
      <c r="O218" s="1" t="s">
        <v>859</v>
      </c>
    </row>
    <row r="219" spans="1:15" ht="11.5">
      <c r="A219" s="24">
        <v>3</v>
      </c>
      <c r="B219" s="25">
        <v>700</v>
      </c>
      <c r="C219" s="26" t="s">
        <v>861</v>
      </c>
      <c r="D219" s="23">
        <v>1106903.6100000001</v>
      </c>
      <c r="E219" s="21">
        <v>-2.8995568009511058E-2</v>
      </c>
      <c r="F219" s="23">
        <v>1161581.4959937383</v>
      </c>
      <c r="G219" s="23">
        <v>1160406.43</v>
      </c>
      <c r="H219" s="23">
        <v>1175.0659937383607</v>
      </c>
      <c r="I219" s="23">
        <v>-94817.196803309096</v>
      </c>
      <c r="J219" s="23">
        <v>-93642.130809570735</v>
      </c>
      <c r="K219" s="23">
        <v>39972.36090963077</v>
      </c>
      <c r="L219" s="23"/>
      <c r="M219" s="22">
        <v>1.2178314607320904E-3</v>
      </c>
      <c r="N219" s="27">
        <v>948</v>
      </c>
      <c r="O219" s="1" t="s">
        <v>861</v>
      </c>
    </row>
    <row r="220" spans="1:15" ht="11.5">
      <c r="A220" s="24">
        <v>3</v>
      </c>
      <c r="B220" s="25">
        <v>702</v>
      </c>
      <c r="C220" s="26" t="s">
        <v>863</v>
      </c>
      <c r="D220" s="23">
        <v>831789.41</v>
      </c>
      <c r="E220" s="21">
        <v>-2.4933476476203021E-2</v>
      </c>
      <c r="F220" s="23">
        <v>872877.4380088516</v>
      </c>
      <c r="G220" s="23">
        <v>871891.04</v>
      </c>
      <c r="H220" s="23">
        <v>986.39800885156728</v>
      </c>
      <c r="I220" s="23">
        <v>-71250.955796303126</v>
      </c>
      <c r="J220" s="23">
        <v>-70264.557787451558</v>
      </c>
      <c r="K220" s="23">
        <v>30037.472275773715</v>
      </c>
      <c r="L220" s="23"/>
      <c r="M220" s="22">
        <v>9.1514681409502645E-4</v>
      </c>
      <c r="N220" s="27">
        <v>952</v>
      </c>
      <c r="O220" s="1" t="s">
        <v>863</v>
      </c>
    </row>
    <row r="221" spans="1:15" ht="11.5">
      <c r="A221" s="24">
        <v>3</v>
      </c>
      <c r="B221" s="25">
        <v>704</v>
      </c>
      <c r="C221" s="26" t="s">
        <v>865</v>
      </c>
      <c r="D221" s="23">
        <v>1241523.45</v>
      </c>
      <c r="E221" s="21">
        <v>2.5830960264413626E-2</v>
      </c>
      <c r="F221" s="23">
        <v>1302851.1727071765</v>
      </c>
      <c r="G221" s="23">
        <v>1278455.73</v>
      </c>
      <c r="H221" s="23">
        <v>24395.442707176553</v>
      </c>
      <c r="I221" s="23">
        <v>-106348.71205684592</v>
      </c>
      <c r="J221" s="23">
        <v>-81953.269349669368</v>
      </c>
      <c r="K221" s="23">
        <v>44833.73527092384</v>
      </c>
      <c r="L221" s="23"/>
      <c r="M221" s="22">
        <v>1.3659421678520359E-3</v>
      </c>
      <c r="N221" s="27">
        <v>954</v>
      </c>
      <c r="O221" s="1" t="s">
        <v>865</v>
      </c>
    </row>
    <row r="222" spans="1:15" ht="11.5">
      <c r="A222" s="24">
        <v>3</v>
      </c>
      <c r="B222" s="25">
        <v>707</v>
      </c>
      <c r="C222" s="26" t="s">
        <v>2245</v>
      </c>
      <c r="D222" s="23">
        <v>322685.42</v>
      </c>
      <c r="E222" s="21">
        <v>-3.4856475596602786E-2</v>
      </c>
      <c r="F222" s="23">
        <v>338625.16077526187</v>
      </c>
      <c r="G222" s="23">
        <v>336802.48</v>
      </c>
      <c r="H222" s="23">
        <v>1822.6807752618915</v>
      </c>
      <c r="I222" s="23">
        <v>-27641.184559600861</v>
      </c>
      <c r="J222" s="23">
        <v>-25818.503784338969</v>
      </c>
      <c r="K222" s="23">
        <v>11652.774416839951</v>
      </c>
      <c r="L222" s="23"/>
      <c r="M222" s="22">
        <v>3.5502319519542275E-4</v>
      </c>
      <c r="N222" s="27">
        <v>959</v>
      </c>
      <c r="O222" s="1" t="s">
        <v>2245</v>
      </c>
    </row>
    <row r="223" spans="1:15" ht="11.5">
      <c r="A223" s="24">
        <v>3</v>
      </c>
      <c r="B223" s="25">
        <v>491</v>
      </c>
      <c r="C223" s="26" t="s">
        <v>1201</v>
      </c>
      <c r="D223" s="23">
        <v>9643199.6799999997</v>
      </c>
      <c r="E223" s="21">
        <v>-1.5369259110667848E-2</v>
      </c>
      <c r="F223" s="23">
        <v>10119546.281415362</v>
      </c>
      <c r="G223" s="23">
        <v>10182505.619999999</v>
      </c>
      <c r="H223" s="23">
        <v>-62959.338584637269</v>
      </c>
      <c r="I223" s="23">
        <v>-826035.03467855463</v>
      </c>
      <c r="J223" s="23">
        <v>-888994.3732631919</v>
      </c>
      <c r="K223" s="23">
        <v>348233.98753988702</v>
      </c>
      <c r="L223" s="23"/>
      <c r="M223" s="22">
        <v>1.0609588627527944E-2</v>
      </c>
      <c r="N223" s="27">
        <v>668</v>
      </c>
      <c r="O223" s="1" t="s">
        <v>1201</v>
      </c>
    </row>
    <row r="224" spans="1:15" ht="11.5">
      <c r="A224" s="24">
        <v>3</v>
      </c>
      <c r="B224" s="25">
        <v>729</v>
      </c>
      <c r="C224" s="26" t="s">
        <v>867</v>
      </c>
      <c r="D224" s="23">
        <v>2087329.35</v>
      </c>
      <c r="E224" s="21">
        <v>-1.1760542279556696E-2</v>
      </c>
      <c r="F224" s="23">
        <v>2190437.4754045997</v>
      </c>
      <c r="G224" s="23">
        <v>2154246.15</v>
      </c>
      <c r="H224" s="23">
        <v>36191.325404599775</v>
      </c>
      <c r="I224" s="23">
        <v>-178800.31827908958</v>
      </c>
      <c r="J224" s="23">
        <v>-142608.99287448981</v>
      </c>
      <c r="K224" s="23">
        <v>75377.369232236044</v>
      </c>
      <c r="L224" s="23"/>
      <c r="M224" s="22">
        <v>2.2965101282301039E-3</v>
      </c>
      <c r="N224" s="27">
        <v>967</v>
      </c>
      <c r="O224" s="1" t="s">
        <v>867</v>
      </c>
    </row>
    <row r="225" spans="1:15" ht="11.5">
      <c r="A225" s="24">
        <v>3</v>
      </c>
      <c r="B225" s="25">
        <v>738</v>
      </c>
      <c r="C225" s="26" t="s">
        <v>877</v>
      </c>
      <c r="D225" s="23">
        <v>564879.19999999995</v>
      </c>
      <c r="E225" s="21">
        <v>1.332653284690913E-2</v>
      </c>
      <c r="F225" s="23">
        <v>592782.62376589957</v>
      </c>
      <c r="G225" s="23">
        <v>584780.4</v>
      </c>
      <c r="H225" s="23">
        <v>8002.2237658995437</v>
      </c>
      <c r="I225" s="23">
        <v>-48387.467339180323</v>
      </c>
      <c r="J225" s="23">
        <v>-40385.243573280779</v>
      </c>
      <c r="K225" s="23">
        <v>20398.845074453679</v>
      </c>
      <c r="L225" s="23"/>
      <c r="M225" s="22">
        <v>6.2148831665042139E-4</v>
      </c>
      <c r="N225" s="27">
        <v>982</v>
      </c>
      <c r="O225" s="1" t="s">
        <v>877</v>
      </c>
    </row>
    <row r="226" spans="1:15" ht="11.5">
      <c r="A226" s="24">
        <v>3</v>
      </c>
      <c r="B226" s="25">
        <v>732</v>
      </c>
      <c r="C226" s="26" t="s">
        <v>869</v>
      </c>
      <c r="D226" s="23">
        <v>589270.32999999996</v>
      </c>
      <c r="E226" s="21">
        <v>-3.1910926457948116E-2</v>
      </c>
      <c r="F226" s="23">
        <v>618378.60612463253</v>
      </c>
      <c r="G226" s="23">
        <v>619979.4</v>
      </c>
      <c r="H226" s="23">
        <v>-1600.7938753674971</v>
      </c>
      <c r="I226" s="23">
        <v>-50476.807867634372</v>
      </c>
      <c r="J226" s="23">
        <v>-52077.601743001869</v>
      </c>
      <c r="K226" s="23">
        <v>21279.654426366196</v>
      </c>
      <c r="L226" s="23"/>
      <c r="M226" s="22">
        <v>6.4832379284586569E-4</v>
      </c>
      <c r="N226" s="27">
        <v>972</v>
      </c>
      <c r="O226" s="1" t="s">
        <v>869</v>
      </c>
    </row>
    <row r="227" spans="1:15" ht="11.5">
      <c r="A227" s="24">
        <v>3</v>
      </c>
      <c r="B227" s="25">
        <v>734</v>
      </c>
      <c r="C227" s="26" t="s">
        <v>871</v>
      </c>
      <c r="D227" s="23">
        <v>8583352.0399999991</v>
      </c>
      <c r="E227" s="21">
        <v>-1.3990365253316341E-2</v>
      </c>
      <c r="F227" s="23">
        <v>9007345.1863293722</v>
      </c>
      <c r="G227" s="23">
        <v>8998237.8399999999</v>
      </c>
      <c r="H227" s="23">
        <v>9107.3463293723762</v>
      </c>
      <c r="I227" s="23">
        <v>-735248.64519031101</v>
      </c>
      <c r="J227" s="23">
        <v>-726141.29886093864</v>
      </c>
      <c r="K227" s="23">
        <v>309960.90577145689</v>
      </c>
      <c r="L227" s="23"/>
      <c r="M227" s="22">
        <v>9.4435288298056648E-3</v>
      </c>
      <c r="N227" s="27">
        <v>2202</v>
      </c>
      <c r="O227" s="1" t="s">
        <v>871</v>
      </c>
    </row>
    <row r="228" spans="1:15" ht="11.5">
      <c r="A228" s="24">
        <v>3</v>
      </c>
      <c r="B228" s="25">
        <v>736</v>
      </c>
      <c r="C228" s="26" t="s">
        <v>873</v>
      </c>
      <c r="D228" s="23">
        <v>443122.36</v>
      </c>
      <c r="E228" s="21">
        <v>-6.4883730253076002E-3</v>
      </c>
      <c r="F228" s="23">
        <v>465011.34262004611</v>
      </c>
      <c r="G228" s="23">
        <v>464671.14</v>
      </c>
      <c r="H228" s="23">
        <v>340.20262004609685</v>
      </c>
      <c r="I228" s="23">
        <v>-37957.794731617847</v>
      </c>
      <c r="J228" s="23">
        <v>-37617.59211157175</v>
      </c>
      <c r="K228" s="23">
        <v>16001.97771606087</v>
      </c>
      <c r="L228" s="23"/>
      <c r="M228" s="22">
        <v>4.8752966932852555E-4</v>
      </c>
      <c r="N228" s="27">
        <v>978</v>
      </c>
      <c r="O228" s="1" t="s">
        <v>873</v>
      </c>
    </row>
    <row r="229" spans="1:15" ht="11.5">
      <c r="A229" s="24">
        <v>3</v>
      </c>
      <c r="B229" s="25">
        <v>790</v>
      </c>
      <c r="C229" s="26" t="s">
        <v>875</v>
      </c>
      <c r="D229" s="23">
        <v>4541811.18</v>
      </c>
      <c r="E229" s="21">
        <v>-4.4335128950061496E-3</v>
      </c>
      <c r="F229" s="23">
        <v>4766163.7177111432</v>
      </c>
      <c r="G229" s="23">
        <v>4709248.09</v>
      </c>
      <c r="H229" s="23">
        <v>56915.627711143345</v>
      </c>
      <c r="I229" s="23">
        <v>-389050.86279150314</v>
      </c>
      <c r="J229" s="23">
        <v>-332135.23508035979</v>
      </c>
      <c r="K229" s="23">
        <v>164013.30163730876</v>
      </c>
      <c r="L229" s="23"/>
      <c r="M229" s="22">
        <v>4.9969667582064701E-3</v>
      </c>
      <c r="N229" s="27">
        <v>1185</v>
      </c>
      <c r="O229" s="1" t="s">
        <v>875</v>
      </c>
    </row>
    <row r="230" spans="1:15" ht="11.5">
      <c r="A230" s="24">
        <v>3</v>
      </c>
      <c r="B230" s="25">
        <v>484</v>
      </c>
      <c r="C230" s="26" t="s">
        <v>728</v>
      </c>
      <c r="D230" s="23">
        <v>550254.69999999995</v>
      </c>
      <c r="E230" s="21">
        <v>8.5169421792894787E-3</v>
      </c>
      <c r="F230" s="23">
        <v>577435.71511487395</v>
      </c>
      <c r="G230" s="23">
        <v>559005.35</v>
      </c>
      <c r="H230" s="23">
        <v>18430.365114873974</v>
      </c>
      <c r="I230" s="23">
        <v>-47134.734868057567</v>
      </c>
      <c r="J230" s="23">
        <v>-28704.369753183593</v>
      </c>
      <c r="K230" s="23">
        <v>19870.727009934137</v>
      </c>
      <c r="L230" s="23"/>
      <c r="M230" s="22">
        <v>6.0539822891687747E-4</v>
      </c>
      <c r="N230" s="27">
        <v>649</v>
      </c>
      <c r="O230" s="1" t="s">
        <v>728</v>
      </c>
    </row>
    <row r="231" spans="1:15" ht="11.5">
      <c r="A231" s="24">
        <v>3</v>
      </c>
      <c r="B231" s="25">
        <v>739</v>
      </c>
      <c r="C231" s="26" t="s">
        <v>879</v>
      </c>
      <c r="D231" s="23">
        <v>688859.02</v>
      </c>
      <c r="E231" s="21">
        <v>-2.7999155865324879E-2</v>
      </c>
      <c r="F231" s="23">
        <v>722886.69379294966</v>
      </c>
      <c r="G231" s="23">
        <v>726421.35</v>
      </c>
      <c r="H231" s="23">
        <v>-3534.6562070503132</v>
      </c>
      <c r="I231" s="23">
        <v>-59007.56007930504</v>
      </c>
      <c r="J231" s="23">
        <v>-62542.216286355353</v>
      </c>
      <c r="K231" s="23">
        <v>24875.988400918268</v>
      </c>
      <c r="L231" s="23"/>
      <c r="M231" s="22">
        <v>7.5789271891983103E-4</v>
      </c>
      <c r="N231" s="27">
        <v>986</v>
      </c>
      <c r="O231" s="1" t="s">
        <v>879</v>
      </c>
    </row>
    <row r="232" spans="1:15" ht="11.5">
      <c r="A232" s="24">
        <v>3</v>
      </c>
      <c r="B232" s="25">
        <v>743</v>
      </c>
      <c r="C232" s="26" t="s">
        <v>883</v>
      </c>
      <c r="D232" s="23">
        <v>13228883.710000001</v>
      </c>
      <c r="E232" s="21">
        <v>-6.6589196043904102E-3</v>
      </c>
      <c r="F232" s="23">
        <v>13882352.890861921</v>
      </c>
      <c r="G232" s="23">
        <v>13983715.279999999</v>
      </c>
      <c r="H232" s="23">
        <v>-101362.38913807832</v>
      </c>
      <c r="I232" s="23">
        <v>-1133184.1895602453</v>
      </c>
      <c r="J232" s="23">
        <v>-1234546.5786983236</v>
      </c>
      <c r="K232" s="23">
        <v>477719.74841391592</v>
      </c>
      <c r="L232" s="23"/>
      <c r="M232" s="22">
        <v>1.4554610380577091E-2</v>
      </c>
      <c r="N232" s="27">
        <v>994</v>
      </c>
      <c r="O232" s="1" t="s">
        <v>883</v>
      </c>
    </row>
    <row r="233" spans="1:15" ht="11.5">
      <c r="A233" s="24">
        <v>3</v>
      </c>
      <c r="B233" s="25">
        <v>753</v>
      </c>
      <c r="C233" s="26" t="s">
        <v>895</v>
      </c>
      <c r="D233" s="23">
        <v>3848339.49</v>
      </c>
      <c r="E233" s="21">
        <v>1.9189264777735925E-2</v>
      </c>
      <c r="F233" s="23">
        <v>4038436.5011565732</v>
      </c>
      <c r="G233" s="23">
        <v>3969920.29</v>
      </c>
      <c r="H233" s="23">
        <v>68516.211156573147</v>
      </c>
      <c r="I233" s="23">
        <v>-329648.18209353939</v>
      </c>
      <c r="J233" s="23">
        <v>-261131.97093696625</v>
      </c>
      <c r="K233" s="23">
        <v>138970.74109015183</v>
      </c>
      <c r="L233" s="23"/>
      <c r="M233" s="22">
        <v>4.2339991126234449E-3</v>
      </c>
      <c r="N233" s="27">
        <v>1013</v>
      </c>
      <c r="O233" s="1" t="s">
        <v>895</v>
      </c>
    </row>
    <row r="234" spans="1:15" ht="11.5">
      <c r="A234" s="24">
        <v>3</v>
      </c>
      <c r="B234" s="25">
        <v>746</v>
      </c>
      <c r="C234" s="26" t="s">
        <v>885</v>
      </c>
      <c r="D234" s="23">
        <v>869303.56</v>
      </c>
      <c r="E234" s="21">
        <v>-1.2966263806479441E-2</v>
      </c>
      <c r="F234" s="23">
        <v>912244.6801826607</v>
      </c>
      <c r="G234" s="23">
        <v>911817.05</v>
      </c>
      <c r="H234" s="23">
        <v>427.63018266065046</v>
      </c>
      <c r="I234" s="23">
        <v>-74464.412244836043</v>
      </c>
      <c r="J234" s="23">
        <v>-74036.782062175393</v>
      </c>
      <c r="K234" s="23">
        <v>31392.178439409792</v>
      </c>
      <c r="L234" s="23"/>
      <c r="M234" s="22">
        <v>9.564204278766481E-4</v>
      </c>
      <c r="N234" s="27">
        <v>997</v>
      </c>
      <c r="O234" s="1" t="s">
        <v>885</v>
      </c>
    </row>
    <row r="235" spans="1:15" ht="11.5">
      <c r="A235" s="24">
        <v>3</v>
      </c>
      <c r="B235" s="25">
        <v>747</v>
      </c>
      <c r="C235" s="26" t="s">
        <v>887</v>
      </c>
      <c r="D235" s="23">
        <v>230719.29</v>
      </c>
      <c r="E235" s="21">
        <v>-9.3769424646400704E-3</v>
      </c>
      <c r="F235" s="23">
        <v>242116.16586272873</v>
      </c>
      <c r="G235" s="23">
        <v>232080.43</v>
      </c>
      <c r="H235" s="23">
        <v>10035.735862728732</v>
      </c>
      <c r="I235" s="23">
        <v>-19763.379691434689</v>
      </c>
      <c r="J235" s="23">
        <v>-9727.6438287059573</v>
      </c>
      <c r="K235" s="23">
        <v>8331.7053493878884</v>
      </c>
      <c r="L235" s="23"/>
      <c r="M235" s="22">
        <v>2.5384072056623864E-4</v>
      </c>
      <c r="N235" s="27">
        <v>1001</v>
      </c>
      <c r="O235" s="1" t="s">
        <v>887</v>
      </c>
    </row>
    <row r="236" spans="1:15" ht="11.5">
      <c r="A236" s="24">
        <v>3</v>
      </c>
      <c r="B236" s="25">
        <v>791</v>
      </c>
      <c r="C236" s="26" t="s">
        <v>889</v>
      </c>
      <c r="D236" s="23">
        <v>1205209.3600000001</v>
      </c>
      <c r="E236" s="21">
        <v>-7.8716932870189701E-3</v>
      </c>
      <c r="F236" s="23">
        <v>1264743.2700797282</v>
      </c>
      <c r="G236" s="23">
        <v>1248581.68</v>
      </c>
      <c r="H236" s="23">
        <v>16161.590079728281</v>
      </c>
      <c r="I236" s="23">
        <v>-103238.05256747713</v>
      </c>
      <c r="J236" s="23">
        <v>-87076.462487748853</v>
      </c>
      <c r="K236" s="23">
        <v>43522.365519781008</v>
      </c>
      <c r="L236" s="23"/>
      <c r="M236" s="22">
        <v>1.3259888775471497E-3</v>
      </c>
      <c r="N236" s="27">
        <v>1942</v>
      </c>
      <c r="O236" s="1" t="s">
        <v>889</v>
      </c>
    </row>
    <row r="237" spans="1:15" ht="11.5">
      <c r="A237" s="24">
        <v>3</v>
      </c>
      <c r="B237" s="25">
        <v>749</v>
      </c>
      <c r="C237" s="26" t="s">
        <v>891</v>
      </c>
      <c r="D237" s="23">
        <v>3264580.1</v>
      </c>
      <c r="E237" s="21">
        <v>-1.9508363414679165E-3</v>
      </c>
      <c r="F237" s="23">
        <v>3425841.0597733874</v>
      </c>
      <c r="G237" s="23">
        <v>3421794.05</v>
      </c>
      <c r="H237" s="23">
        <v>4047.0097733875737</v>
      </c>
      <c r="I237" s="23">
        <v>-279643.44051770371</v>
      </c>
      <c r="J237" s="23">
        <v>-275596.43074431614</v>
      </c>
      <c r="K237" s="23">
        <v>117890.09702082236</v>
      </c>
      <c r="L237" s="23"/>
      <c r="M237" s="22">
        <v>3.5917385361674934E-3</v>
      </c>
      <c r="N237" s="27">
        <v>1006</v>
      </c>
      <c r="O237" s="1" t="s">
        <v>891</v>
      </c>
    </row>
    <row r="238" spans="1:15" ht="11.5">
      <c r="A238" s="24">
        <v>3</v>
      </c>
      <c r="B238" s="25">
        <v>751</v>
      </c>
      <c r="C238" s="26" t="s">
        <v>893</v>
      </c>
      <c r="D238" s="23">
        <v>613601.13</v>
      </c>
      <c r="E238" s="21">
        <v>7.3744744220771125E-2</v>
      </c>
      <c r="F238" s="23">
        <v>643911.27835317864</v>
      </c>
      <c r="G238" s="23">
        <v>641116.17000000004</v>
      </c>
      <c r="H238" s="23">
        <v>2795.1083531785989</v>
      </c>
      <c r="I238" s="23">
        <v>-52560.980537359384</v>
      </c>
      <c r="J238" s="23">
        <v>-49765.872184180786</v>
      </c>
      <c r="K238" s="23">
        <v>22158.285149072071</v>
      </c>
      <c r="L238" s="23"/>
      <c r="M238" s="22">
        <v>6.7509289309731428E-4</v>
      </c>
      <c r="N238" s="27">
        <v>1011</v>
      </c>
      <c r="O238" s="1" t="s">
        <v>893</v>
      </c>
    </row>
    <row r="239" spans="1:15" ht="11.5">
      <c r="A239" s="24">
        <v>3</v>
      </c>
      <c r="B239" s="25">
        <v>755</v>
      </c>
      <c r="C239" s="26" t="s">
        <v>897</v>
      </c>
      <c r="D239" s="23">
        <v>1155973.99</v>
      </c>
      <c r="E239" s="21">
        <v>-1.6530620552939104E-2</v>
      </c>
      <c r="F239" s="23">
        <v>1213075.8130186698</v>
      </c>
      <c r="G239" s="23">
        <v>1215400.79</v>
      </c>
      <c r="H239" s="23">
        <v>-2324.9769813301973</v>
      </c>
      <c r="I239" s="23">
        <v>-99020.558176096703</v>
      </c>
      <c r="J239" s="23">
        <v>-101345.5351574269</v>
      </c>
      <c r="K239" s="23">
        <v>41744.384165867799</v>
      </c>
      <c r="L239" s="23"/>
      <c r="M239" s="22">
        <v>1.2718194069400522E-3</v>
      </c>
      <c r="N239" s="27">
        <v>1017</v>
      </c>
      <c r="O239" s="1" t="s">
        <v>897</v>
      </c>
    </row>
    <row r="240" spans="1:15" ht="11.5">
      <c r="A240" s="24">
        <v>3</v>
      </c>
      <c r="B240" s="25">
        <v>758</v>
      </c>
      <c r="C240" s="26" t="s">
        <v>899</v>
      </c>
      <c r="D240" s="23">
        <v>1489591.27</v>
      </c>
      <c r="E240" s="21">
        <v>-1.4194745725146589E-2</v>
      </c>
      <c r="F240" s="23">
        <v>1563172.8365451917</v>
      </c>
      <c r="G240" s="23">
        <v>1568406.77</v>
      </c>
      <c r="H240" s="23">
        <v>-5233.9334548083134</v>
      </c>
      <c r="I240" s="23">
        <v>-127598.16421962986</v>
      </c>
      <c r="J240" s="23">
        <v>-132832.09767443818</v>
      </c>
      <c r="K240" s="23">
        <v>53791.928506110169</v>
      </c>
      <c r="L240" s="23"/>
      <c r="M240" s="22">
        <v>1.6388699936012222E-3</v>
      </c>
      <c r="N240" s="27">
        <v>1020</v>
      </c>
      <c r="O240" s="1" t="s">
        <v>899</v>
      </c>
    </row>
    <row r="241" spans="1:15" ht="11.5">
      <c r="A241" s="24">
        <v>3</v>
      </c>
      <c r="B241" s="25">
        <v>759</v>
      </c>
      <c r="C241" s="26" t="s">
        <v>901</v>
      </c>
      <c r="D241" s="23">
        <v>370864.17</v>
      </c>
      <c r="E241" s="21">
        <v>1.3769250421934215E-3</v>
      </c>
      <c r="F241" s="23">
        <v>389183.80381745804</v>
      </c>
      <c r="G241" s="23">
        <v>380039.43</v>
      </c>
      <c r="H241" s="23">
        <v>9144.3738174580503</v>
      </c>
      <c r="I241" s="23">
        <v>-31768.169040650144</v>
      </c>
      <c r="J241" s="23">
        <v>-22623.795223192094</v>
      </c>
      <c r="K241" s="23">
        <v>13392.599245105597</v>
      </c>
      <c r="L241" s="23"/>
      <c r="M241" s="22">
        <v>4.0803015710129837E-4</v>
      </c>
      <c r="N241" s="27">
        <v>1021</v>
      </c>
      <c r="O241" s="1" t="s">
        <v>901</v>
      </c>
    </row>
    <row r="242" spans="1:15" ht="11.5">
      <c r="A242" s="24">
        <v>3</v>
      </c>
      <c r="B242" s="25">
        <v>761</v>
      </c>
      <c r="C242" s="26" t="s">
        <v>1221</v>
      </c>
      <c r="D242" s="23">
        <v>1642557.26</v>
      </c>
      <c r="E242" s="21">
        <v>3.5997026271246948E-3</v>
      </c>
      <c r="F242" s="23">
        <v>1723694.9108208038</v>
      </c>
      <c r="G242" s="23">
        <v>1694844.44</v>
      </c>
      <c r="H242" s="23">
        <v>28850.470820803894</v>
      </c>
      <c r="I242" s="23">
        <v>-140701.20792371806</v>
      </c>
      <c r="J242" s="23">
        <v>-111850.73710291417</v>
      </c>
      <c r="K242" s="23">
        <v>59315.816678431664</v>
      </c>
      <c r="L242" s="23"/>
      <c r="M242" s="22">
        <v>1.807165401946697E-3</v>
      </c>
      <c r="N242" s="27">
        <v>1027</v>
      </c>
      <c r="O242" s="1" t="s">
        <v>1221</v>
      </c>
    </row>
    <row r="243" spans="1:15" ht="11.5">
      <c r="A243" s="24">
        <v>3</v>
      </c>
      <c r="B243" s="25">
        <v>765</v>
      </c>
      <c r="C243" s="26" t="s">
        <v>903</v>
      </c>
      <c r="D243" s="23">
        <v>1979945.78</v>
      </c>
      <c r="E243" s="21">
        <v>5.9821758550420634E-3</v>
      </c>
      <c r="F243" s="23">
        <v>2077749.4628632469</v>
      </c>
      <c r="G243" s="23">
        <v>2034136.8</v>
      </c>
      <c r="H243" s="23">
        <v>43612.662863246864</v>
      </c>
      <c r="I243" s="23">
        <v>-169601.85781862371</v>
      </c>
      <c r="J243" s="23">
        <v>-125989.19495537685</v>
      </c>
      <c r="K243" s="23">
        <v>71499.54755288981</v>
      </c>
      <c r="L243" s="23"/>
      <c r="M243" s="22">
        <v>2.1783651617395465E-3</v>
      </c>
      <c r="N243" s="27">
        <v>1031</v>
      </c>
      <c r="O243" s="1" t="s">
        <v>903</v>
      </c>
    </row>
    <row r="244" spans="1:15" ht="11.5">
      <c r="A244" s="24">
        <v>3</v>
      </c>
      <c r="B244" s="25">
        <v>152</v>
      </c>
      <c r="C244" s="26" t="s">
        <v>566</v>
      </c>
      <c r="D244" s="23">
        <v>972551.55</v>
      </c>
      <c r="E244" s="21">
        <v>-2.450976616075453E-2</v>
      </c>
      <c r="F244" s="23">
        <v>1020592.826849692</v>
      </c>
      <c r="G244" s="23">
        <v>1032493.36</v>
      </c>
      <c r="H244" s="23">
        <v>-11900.533150307951</v>
      </c>
      <c r="I244" s="23">
        <v>-83308.61954431</v>
      </c>
      <c r="J244" s="23">
        <v>-95209.152694617951</v>
      </c>
      <c r="K244" s="23">
        <v>35120.656585283708</v>
      </c>
      <c r="L244" s="23"/>
      <c r="M244" s="22">
        <v>1.0700153690652058E-3</v>
      </c>
      <c r="N244" s="27">
        <v>196</v>
      </c>
      <c r="O244" s="1" t="s">
        <v>566</v>
      </c>
    </row>
    <row r="245" spans="1:15" ht="11.5">
      <c r="A245" s="24">
        <v>3</v>
      </c>
      <c r="B245" s="25">
        <v>151</v>
      </c>
      <c r="C245" s="26" t="s">
        <v>564</v>
      </c>
      <c r="D245" s="23">
        <v>383267.1</v>
      </c>
      <c r="E245" s="21">
        <v>1.5606707639258166E-2</v>
      </c>
      <c r="F245" s="23">
        <v>402199.40323727165</v>
      </c>
      <c r="G245" s="23">
        <v>383182.15</v>
      </c>
      <c r="H245" s="23">
        <v>19017.253237271623</v>
      </c>
      <c r="I245" s="23">
        <v>-32830.602159598653</v>
      </c>
      <c r="J245" s="23">
        <v>-13813.34892232703</v>
      </c>
      <c r="K245" s="23">
        <v>13840.492259292158</v>
      </c>
      <c r="L245" s="23"/>
      <c r="M245" s="22">
        <v>4.2167604118984863E-4</v>
      </c>
      <c r="N245" s="27">
        <v>193</v>
      </c>
      <c r="O245" s="1" t="s">
        <v>564</v>
      </c>
    </row>
    <row r="246" spans="1:15" ht="11.5">
      <c r="A246" s="24">
        <v>3</v>
      </c>
      <c r="B246" s="25">
        <v>768</v>
      </c>
      <c r="C246" s="26" t="s">
        <v>905</v>
      </c>
      <c r="D246" s="23">
        <v>482678.87</v>
      </c>
      <c r="E246" s="21">
        <v>1.0350359085696452E-2</v>
      </c>
      <c r="F246" s="23">
        <v>506521.83156143758</v>
      </c>
      <c r="G246" s="23">
        <v>487245.28</v>
      </c>
      <c r="H246" s="23">
        <v>19276.551561437547</v>
      </c>
      <c r="I246" s="23">
        <v>-41346.199430670255</v>
      </c>
      <c r="J246" s="23">
        <v>-22069.647869232707</v>
      </c>
      <c r="K246" s="23">
        <v>17430.43732154126</v>
      </c>
      <c r="L246" s="23"/>
      <c r="M246" s="22">
        <v>5.3105031730505856E-4</v>
      </c>
      <c r="N246" s="27">
        <v>1038</v>
      </c>
      <c r="O246" s="1" t="s">
        <v>905</v>
      </c>
    </row>
    <row r="247" spans="1:15" ht="11.5">
      <c r="A247" s="24">
        <v>3</v>
      </c>
      <c r="B247" s="25">
        <v>941</v>
      </c>
      <c r="C247" s="26" t="s">
        <v>907</v>
      </c>
      <c r="D247" s="23">
        <v>373132.15</v>
      </c>
      <c r="E247" s="21">
        <v>1.7944701474629583E-2</v>
      </c>
      <c r="F247" s="23">
        <v>391563.8155704994</v>
      </c>
      <c r="G247" s="23">
        <v>378993.67</v>
      </c>
      <c r="H247" s="23">
        <v>12570.145570499415</v>
      </c>
      <c r="I247" s="23">
        <v>-31962.443866446374</v>
      </c>
      <c r="J247" s="23">
        <v>-19392.298295946959</v>
      </c>
      <c r="K247" s="23">
        <v>13474.500247394157</v>
      </c>
      <c r="L247" s="23"/>
      <c r="M247" s="22">
        <v>4.1052542170370686E-4</v>
      </c>
      <c r="N247" s="27">
        <v>1043</v>
      </c>
      <c r="O247" s="1" t="s">
        <v>907</v>
      </c>
    </row>
    <row r="248" spans="1:15" ht="11.5">
      <c r="A248" s="24">
        <v>3</v>
      </c>
      <c r="B248" s="25">
        <v>777</v>
      </c>
      <c r="C248" s="26" t="s">
        <v>909</v>
      </c>
      <c r="D248" s="23">
        <v>1321477.3700000001</v>
      </c>
      <c r="E248" s="21">
        <v>-2.7446911693647848E-2</v>
      </c>
      <c r="F248" s="23">
        <v>1386754.5886551684</v>
      </c>
      <c r="G248" s="23">
        <v>1390768.58</v>
      </c>
      <c r="H248" s="23">
        <v>-4013.9913448316511</v>
      </c>
      <c r="I248" s="23">
        <v>-113197.55282251659</v>
      </c>
      <c r="J248" s="23">
        <v>-117211.54416734824</v>
      </c>
      <c r="K248" s="23">
        <v>47721.020954615618</v>
      </c>
      <c r="L248" s="23"/>
      <c r="M248" s="22">
        <v>1.4539086342229032E-3</v>
      </c>
      <c r="N248" s="27">
        <v>1057</v>
      </c>
      <c r="O248" s="1" t="s">
        <v>909</v>
      </c>
    </row>
    <row r="249" spans="1:15" ht="11.5">
      <c r="A249" s="24">
        <v>3</v>
      </c>
      <c r="B249" s="25">
        <v>778</v>
      </c>
      <c r="C249" s="26" t="s">
        <v>911</v>
      </c>
      <c r="D249" s="23">
        <v>1077162.75</v>
      </c>
      <c r="E249" s="21">
        <v>-1.5525180185137853E-2</v>
      </c>
      <c r="F249" s="23">
        <v>1130371.5222084506</v>
      </c>
      <c r="G249" s="23">
        <v>1132615.6399999999</v>
      </c>
      <c r="H249" s="23">
        <v>-2244.1177915493026</v>
      </c>
      <c r="I249" s="23">
        <v>-92269.599207417559</v>
      </c>
      <c r="J249" s="23">
        <v>-94513.716998966862</v>
      </c>
      <c r="K249" s="23">
        <v>38898.362795483503</v>
      </c>
      <c r="L249" s="23"/>
      <c r="M249" s="22">
        <v>1.1851101337348566E-3</v>
      </c>
      <c r="N249" s="27">
        <v>1060</v>
      </c>
      <c r="O249" s="1" t="s">
        <v>911</v>
      </c>
    </row>
    <row r="250" spans="1:15" ht="11.5">
      <c r="A250" s="24">
        <v>3</v>
      </c>
      <c r="B250" s="25">
        <v>781</v>
      </c>
      <c r="C250" s="26" t="s">
        <v>913</v>
      </c>
      <c r="D250" s="23">
        <v>641411.4</v>
      </c>
      <c r="E250" s="21">
        <v>5.7952156423310107E-3</v>
      </c>
      <c r="F250" s="23">
        <v>673095.2964905753</v>
      </c>
      <c r="G250" s="23">
        <v>657331.66</v>
      </c>
      <c r="H250" s="23">
        <v>15763.636490575271</v>
      </c>
      <c r="I250" s="23">
        <v>-54943.204084126177</v>
      </c>
      <c r="J250" s="23">
        <v>-39179.567593550906</v>
      </c>
      <c r="K250" s="23">
        <v>23162.566045250809</v>
      </c>
      <c r="L250" s="23"/>
      <c r="M250" s="22">
        <v>7.0569015688025003E-4</v>
      </c>
      <c r="N250" s="27">
        <v>1066</v>
      </c>
      <c r="O250" s="1" t="s">
        <v>913</v>
      </c>
    </row>
    <row r="251" spans="1:15" ht="11.5">
      <c r="A251" s="24">
        <v>3</v>
      </c>
      <c r="B251" s="25">
        <v>783</v>
      </c>
      <c r="C251" s="26" t="s">
        <v>915</v>
      </c>
      <c r="D251" s="23">
        <v>1541981.21</v>
      </c>
      <c r="E251" s="21">
        <v>-2.9720523841506273E-3</v>
      </c>
      <c r="F251" s="23">
        <v>1618150.69038038</v>
      </c>
      <c r="G251" s="23">
        <v>1610602.62</v>
      </c>
      <c r="H251" s="23">
        <v>7548.0703803799115</v>
      </c>
      <c r="I251" s="23">
        <v>-132085.87860290264</v>
      </c>
      <c r="J251" s="23">
        <v>-124537.80822252273</v>
      </c>
      <c r="K251" s="23">
        <v>55683.827286451036</v>
      </c>
      <c r="L251" s="23"/>
      <c r="M251" s="22">
        <v>1.6965101680314659E-3</v>
      </c>
      <c r="N251" s="27">
        <v>1068</v>
      </c>
      <c r="O251" s="1" t="s">
        <v>915</v>
      </c>
    </row>
    <row r="252" spans="1:15" ht="11.5">
      <c r="A252" s="24">
        <v>3</v>
      </c>
      <c r="B252" s="25">
        <v>908</v>
      </c>
      <c r="C252" s="26" t="s">
        <v>917</v>
      </c>
      <c r="D252" s="23">
        <v>4155121.45</v>
      </c>
      <c r="E252" s="21">
        <v>-6.0906563065190929E-3</v>
      </c>
      <c r="F252" s="23">
        <v>4360372.6162991477</v>
      </c>
      <c r="G252" s="23">
        <v>4356257.13</v>
      </c>
      <c r="H252" s="23">
        <v>4115.4862991478294</v>
      </c>
      <c r="I252" s="23">
        <v>-355927.07866071648</v>
      </c>
      <c r="J252" s="23">
        <v>-351811.59236156865</v>
      </c>
      <c r="K252" s="23">
        <v>150049.2118033189</v>
      </c>
      <c r="L252" s="23"/>
      <c r="M252" s="22">
        <v>4.5715250896803394E-3</v>
      </c>
      <c r="N252" s="27">
        <v>1176</v>
      </c>
      <c r="O252" s="1" t="s">
        <v>917</v>
      </c>
    </row>
    <row r="253" spans="1:15" ht="11.5">
      <c r="A253" s="24">
        <v>3</v>
      </c>
      <c r="B253" s="25">
        <v>831</v>
      </c>
      <c r="C253" s="26" t="s">
        <v>919</v>
      </c>
      <c r="D253" s="23">
        <v>972702.09</v>
      </c>
      <c r="E253" s="21">
        <v>2.97605980582745E-3</v>
      </c>
      <c r="F253" s="23">
        <v>1020750.8030969705</v>
      </c>
      <c r="G253" s="23">
        <v>1014331.94</v>
      </c>
      <c r="H253" s="23">
        <v>6418.8630969705991</v>
      </c>
      <c r="I253" s="23">
        <v>-83321.514778075449</v>
      </c>
      <c r="J253" s="23">
        <v>-76902.65168110485</v>
      </c>
      <c r="K253" s="23">
        <v>35126.092866416926</v>
      </c>
      <c r="L253" s="23"/>
      <c r="M253" s="22">
        <v>1.0701809953640473E-3</v>
      </c>
      <c r="N253" s="27">
        <v>1077</v>
      </c>
      <c r="O253" s="1" t="s">
        <v>919</v>
      </c>
    </row>
    <row r="254" spans="1:15" ht="11.5">
      <c r="A254" s="24">
        <v>3</v>
      </c>
      <c r="B254" s="25">
        <v>832</v>
      </c>
      <c r="C254" s="26" t="s">
        <v>921</v>
      </c>
      <c r="D254" s="23">
        <v>694424.89</v>
      </c>
      <c r="E254" s="21">
        <v>-1.6759166905435694E-2</v>
      </c>
      <c r="F254" s="23">
        <v>728727.50191996142</v>
      </c>
      <c r="G254" s="23">
        <v>734540.5</v>
      </c>
      <c r="H254" s="23">
        <v>-5812.998080038582</v>
      </c>
      <c r="I254" s="23">
        <v>-59484.331666644641</v>
      </c>
      <c r="J254" s="23">
        <v>-65297.329746683223</v>
      </c>
      <c r="K254" s="23">
        <v>25076.982383055598</v>
      </c>
      <c r="L254" s="23"/>
      <c r="M254" s="22">
        <v>7.6401637009515327E-4</v>
      </c>
      <c r="N254" s="27">
        <v>1078</v>
      </c>
      <c r="O254" s="1" t="s">
        <v>921</v>
      </c>
    </row>
    <row r="255" spans="1:15" ht="11.5">
      <c r="A255" s="24">
        <v>3</v>
      </c>
      <c r="B255" s="25">
        <v>834</v>
      </c>
      <c r="C255" s="26" t="s">
        <v>925</v>
      </c>
      <c r="D255" s="23">
        <v>1314081.2</v>
      </c>
      <c r="E255" s="21">
        <v>5.1061591929505946E-3</v>
      </c>
      <c r="F255" s="23">
        <v>1378993.0689206505</v>
      </c>
      <c r="G255" s="23">
        <v>1339747.5900000001</v>
      </c>
      <c r="H255" s="23">
        <v>39245.478920650436</v>
      </c>
      <c r="I255" s="23">
        <v>-112563.99801237306</v>
      </c>
      <c r="J255" s="23">
        <v>-73318.519091722628</v>
      </c>
      <c r="K255" s="23">
        <v>47453.931414100894</v>
      </c>
      <c r="L255" s="23"/>
      <c r="M255" s="22">
        <v>1.4457712603508251E-3</v>
      </c>
      <c r="N255" s="27">
        <v>1084</v>
      </c>
      <c r="O255" s="1" t="s">
        <v>925</v>
      </c>
    </row>
    <row r="256" spans="1:15" ht="11.5">
      <c r="A256" s="24">
        <v>3</v>
      </c>
      <c r="B256" s="25">
        <v>837</v>
      </c>
      <c r="C256" s="26" t="s">
        <v>927</v>
      </c>
      <c r="D256" s="23">
        <v>31073762.370000001</v>
      </c>
      <c r="E256" s="21">
        <v>-3.0296567138400048E-3</v>
      </c>
      <c r="F256" s="23">
        <v>32608717.73640573</v>
      </c>
      <c r="G256" s="23">
        <v>32643201.82</v>
      </c>
      <c r="H256" s="23">
        <v>-34484.083594270051</v>
      </c>
      <c r="I256" s="23">
        <v>-2661773.8124962393</v>
      </c>
      <c r="J256" s="23">
        <v>-2696257.8960905094</v>
      </c>
      <c r="K256" s="23">
        <v>1122131.713233588</v>
      </c>
      <c r="L256" s="23"/>
      <c r="M256" s="22">
        <v>3.4187805582727264E-2</v>
      </c>
      <c r="N256" s="27">
        <v>1090</v>
      </c>
      <c r="O256" s="1" t="s">
        <v>927</v>
      </c>
    </row>
    <row r="257" spans="1:15" ht="11.5">
      <c r="A257" s="24">
        <v>3</v>
      </c>
      <c r="B257" s="25">
        <v>109</v>
      </c>
      <c r="C257" s="26" t="s">
        <v>546</v>
      </c>
      <c r="D257" s="23">
        <v>11057546.720000001</v>
      </c>
      <c r="E257" s="21">
        <v>-9.5007072488897115E-3</v>
      </c>
      <c r="F257" s="23">
        <v>11603758.037285881</v>
      </c>
      <c r="G257" s="23">
        <v>11596277.98</v>
      </c>
      <c r="H257" s="23">
        <v>7480.05728588067</v>
      </c>
      <c r="I257" s="23">
        <v>-947187.78946978506</v>
      </c>
      <c r="J257" s="23">
        <v>-939707.73218390439</v>
      </c>
      <c r="K257" s="23">
        <v>399308.70608231548</v>
      </c>
      <c r="L257" s="23"/>
      <c r="M257" s="22">
        <v>1.2165673824237448E-2</v>
      </c>
      <c r="N257" s="27">
        <v>162</v>
      </c>
      <c r="O257" s="1" t="s">
        <v>546</v>
      </c>
    </row>
    <row r="258" spans="1:15" ht="11.5">
      <c r="A258" s="24">
        <v>3</v>
      </c>
      <c r="B258" s="25">
        <v>108</v>
      </c>
      <c r="C258" s="26" t="s">
        <v>544</v>
      </c>
      <c r="D258" s="23">
        <v>1659703.65</v>
      </c>
      <c r="E258" s="21">
        <v>-5.5167956628826922E-4</v>
      </c>
      <c r="F258" s="23">
        <v>1741688.2836557627</v>
      </c>
      <c r="G258" s="23">
        <v>1728198.5</v>
      </c>
      <c r="H258" s="23">
        <v>13489.783655762672</v>
      </c>
      <c r="I258" s="23">
        <v>-142169.96511306023</v>
      </c>
      <c r="J258" s="23">
        <v>-128680.18145729756</v>
      </c>
      <c r="K258" s="23">
        <v>59935.004910528296</v>
      </c>
      <c r="L258" s="23"/>
      <c r="M258" s="22">
        <v>1.826030109759857E-3</v>
      </c>
      <c r="N258" s="27">
        <v>158</v>
      </c>
      <c r="O258" s="1" t="s">
        <v>544</v>
      </c>
    </row>
    <row r="259" spans="1:15" ht="11.5">
      <c r="A259" s="24">
        <v>3</v>
      </c>
      <c r="B259" s="25">
        <v>844</v>
      </c>
      <c r="C259" s="26" t="s">
        <v>931</v>
      </c>
      <c r="D259" s="23">
        <v>258231.07</v>
      </c>
      <c r="E259" s="21">
        <v>-9.4325429540768075E-3</v>
      </c>
      <c r="F259" s="23">
        <v>270986.94944419217</v>
      </c>
      <c r="G259" s="23">
        <v>271867.98</v>
      </c>
      <c r="H259" s="23">
        <v>-881.03055580781074</v>
      </c>
      <c r="I259" s="23">
        <v>-22120.034629681159</v>
      </c>
      <c r="J259" s="23">
        <v>-23001.065185488969</v>
      </c>
      <c r="K259" s="23">
        <v>9325.207213047328</v>
      </c>
      <c r="L259" s="23"/>
      <c r="M259" s="22">
        <v>2.8410958130718419E-4</v>
      </c>
      <c r="N259" s="27">
        <v>1104</v>
      </c>
      <c r="O259" s="1" t="s">
        <v>931</v>
      </c>
    </row>
    <row r="260" spans="1:15" ht="11.5">
      <c r="A260" s="24">
        <v>3</v>
      </c>
      <c r="B260" s="25">
        <v>845</v>
      </c>
      <c r="C260" s="26" t="s">
        <v>929</v>
      </c>
      <c r="D260" s="23">
        <v>590353.36</v>
      </c>
      <c r="E260" s="21">
        <v>-1.5426520024119348E-2</v>
      </c>
      <c r="F260" s="23">
        <v>619515.13472228171</v>
      </c>
      <c r="G260" s="23">
        <v>617616.85</v>
      </c>
      <c r="H260" s="23">
        <v>1898.2847222817363</v>
      </c>
      <c r="I260" s="23">
        <v>-50569.580054594611</v>
      </c>
      <c r="J260" s="23">
        <v>-48671.295332312875</v>
      </c>
      <c r="K260" s="23">
        <v>21318.764666539642</v>
      </c>
      <c r="L260" s="23"/>
      <c r="M260" s="22">
        <v>6.4951535821343789E-4</v>
      </c>
      <c r="N260" s="27">
        <v>1103</v>
      </c>
      <c r="O260" s="1" t="s">
        <v>929</v>
      </c>
    </row>
    <row r="261" spans="1:15" ht="11.5">
      <c r="A261" s="24">
        <v>3</v>
      </c>
      <c r="B261" s="25">
        <v>848</v>
      </c>
      <c r="C261" s="26" t="s">
        <v>935</v>
      </c>
      <c r="D261" s="23">
        <v>738094.35</v>
      </c>
      <c r="E261" s="21">
        <v>-2.0829897389722914E-2</v>
      </c>
      <c r="F261" s="23">
        <v>774554.10887812159</v>
      </c>
      <c r="G261" s="23">
        <v>778236.58</v>
      </c>
      <c r="H261" s="23">
        <v>-3682.4711218783632</v>
      </c>
      <c r="I261" s="23">
        <v>-63225.051044291467</v>
      </c>
      <c r="J261" s="23">
        <v>-66907.522166169831</v>
      </c>
      <c r="K261" s="23">
        <v>26653.968310356606</v>
      </c>
      <c r="L261" s="23"/>
      <c r="M261" s="22">
        <v>8.1206214551834618E-4</v>
      </c>
      <c r="N261" s="27">
        <v>1111</v>
      </c>
      <c r="O261" s="1" t="s">
        <v>935</v>
      </c>
    </row>
    <row r="262" spans="1:15" ht="11.5">
      <c r="A262" s="24">
        <v>3</v>
      </c>
      <c r="B262" s="25">
        <v>849</v>
      </c>
      <c r="C262" s="26" t="s">
        <v>937</v>
      </c>
      <c r="D262" s="23">
        <v>804949.76</v>
      </c>
      <c r="E262" s="21">
        <v>-3.3295454564560581E-2</v>
      </c>
      <c r="F262" s="23">
        <v>844711.9857352355</v>
      </c>
      <c r="G262" s="23">
        <v>858858.11</v>
      </c>
      <c r="H262" s="23">
        <v>-14146.124264764483</v>
      </c>
      <c r="I262" s="23">
        <v>-68951.875412798065</v>
      </c>
      <c r="J262" s="23">
        <v>-83097.999677562548</v>
      </c>
      <c r="K262" s="23">
        <v>29068.242284294898</v>
      </c>
      <c r="L262" s="23"/>
      <c r="M262" s="22">
        <v>8.8561744056173564E-4</v>
      </c>
      <c r="N262" s="27">
        <v>1114</v>
      </c>
      <c r="O262" s="1" t="s">
        <v>937</v>
      </c>
    </row>
    <row r="263" spans="1:15" ht="11.5">
      <c r="A263" s="24">
        <v>3</v>
      </c>
      <c r="B263" s="25">
        <v>850</v>
      </c>
      <c r="C263" s="26" t="s">
        <v>939</v>
      </c>
      <c r="D263" s="23">
        <v>433678.94</v>
      </c>
      <c r="E263" s="21">
        <v>-1.8397042617353542E-2</v>
      </c>
      <c r="F263" s="23">
        <v>455101.44456587208</v>
      </c>
      <c r="G263" s="23">
        <v>448340.02</v>
      </c>
      <c r="H263" s="23">
        <v>6761.4245658720611</v>
      </c>
      <c r="I263" s="23">
        <v>-37148.87279429008</v>
      </c>
      <c r="J263" s="23">
        <v>-30387.448228418019</v>
      </c>
      <c r="K263" s="23">
        <v>15660.958146650282</v>
      </c>
      <c r="L263" s="23"/>
      <c r="M263" s="22">
        <v>4.7713988121237094E-4</v>
      </c>
      <c r="N263" s="27">
        <v>1119</v>
      </c>
      <c r="O263" s="1" t="s">
        <v>939</v>
      </c>
    </row>
    <row r="264" spans="1:15" ht="11.5">
      <c r="A264" s="24">
        <v>3</v>
      </c>
      <c r="B264" s="25">
        <v>851</v>
      </c>
      <c r="C264" s="26" t="s">
        <v>941</v>
      </c>
      <c r="D264" s="23">
        <v>3934326.85</v>
      </c>
      <c r="E264" s="21">
        <v>-1.6211979773748362E-2</v>
      </c>
      <c r="F264" s="23">
        <v>4128671.3918579887</v>
      </c>
      <c r="G264" s="23">
        <v>4136042.81</v>
      </c>
      <c r="H264" s="23">
        <v>-7371.4181420113891</v>
      </c>
      <c r="I264" s="23">
        <v>-337013.84642244788</v>
      </c>
      <c r="J264" s="23">
        <v>-344385.26456445927</v>
      </c>
      <c r="K264" s="23">
        <v>142075.90558373078</v>
      </c>
      <c r="L264" s="23"/>
      <c r="M264" s="22">
        <v>4.3286036574882829E-3</v>
      </c>
      <c r="N264" s="27">
        <v>1121</v>
      </c>
      <c r="O264" s="1" t="s">
        <v>941</v>
      </c>
    </row>
    <row r="265" spans="1:15" ht="11.5">
      <c r="A265" s="24">
        <v>3</v>
      </c>
      <c r="B265" s="25">
        <v>186</v>
      </c>
      <c r="C265" s="26" t="s">
        <v>588</v>
      </c>
      <c r="D265" s="23">
        <v>6635433.9400000004</v>
      </c>
      <c r="E265" s="21">
        <v>-1.513074494475081E-3</v>
      </c>
      <c r="F265" s="23">
        <v>6963205.479646801</v>
      </c>
      <c r="G265" s="23">
        <v>7003066.2999999998</v>
      </c>
      <c r="H265" s="23">
        <v>-39860.820353198797</v>
      </c>
      <c r="I265" s="23">
        <v>-568390.27362494252</v>
      </c>
      <c r="J265" s="23">
        <v>-608251.09397814132</v>
      </c>
      <c r="K265" s="23">
        <v>239617.93768266172</v>
      </c>
      <c r="L265" s="23"/>
      <c r="M265" s="22">
        <v>7.3004009877079452E-3</v>
      </c>
      <c r="N265" s="27">
        <v>258</v>
      </c>
      <c r="O265" s="1" t="s">
        <v>588</v>
      </c>
    </row>
    <row r="266" spans="1:15" ht="11.5">
      <c r="A266" s="24">
        <v>3</v>
      </c>
      <c r="B266" s="25">
        <v>858</v>
      </c>
      <c r="C266" s="26" t="s">
        <v>945</v>
      </c>
      <c r="D266" s="23">
        <v>7431489.7000000002</v>
      </c>
      <c r="E266" s="21">
        <v>-3.1455386056452655E-3</v>
      </c>
      <c r="F266" s="23">
        <v>7798584.1271111742</v>
      </c>
      <c r="G266" s="23">
        <v>7780607.9199999999</v>
      </c>
      <c r="H266" s="23">
        <v>17976.207111174241</v>
      </c>
      <c r="I266" s="23">
        <v>-636580.29033500433</v>
      </c>
      <c r="J266" s="23">
        <v>-618604.08322383009</v>
      </c>
      <c r="K266" s="23">
        <v>268365.0009819768</v>
      </c>
      <c r="L266" s="23"/>
      <c r="M266" s="22">
        <v>8.1762331200333545E-3</v>
      </c>
      <c r="N266" s="27">
        <v>1137</v>
      </c>
      <c r="O266" s="1" t="s">
        <v>945</v>
      </c>
    </row>
    <row r="267" spans="1:15" ht="11.5">
      <c r="A267" s="24">
        <v>3</v>
      </c>
      <c r="B267" s="25">
        <v>859</v>
      </c>
      <c r="C267" s="26" t="s">
        <v>947</v>
      </c>
      <c r="D267" s="23">
        <v>1257066.55</v>
      </c>
      <c r="E267" s="21">
        <v>1.2587438780770755E-2</v>
      </c>
      <c r="F267" s="23">
        <v>1319162.05758213</v>
      </c>
      <c r="G267" s="23">
        <v>1308296.3</v>
      </c>
      <c r="H267" s="23">
        <v>10865.757582129911</v>
      </c>
      <c r="I267" s="23">
        <v>-107680.13166585191</v>
      </c>
      <c r="J267" s="23">
        <v>-96814.374083721996</v>
      </c>
      <c r="K267" s="23">
        <v>45395.025700588696</v>
      </c>
      <c r="L267" s="23"/>
      <c r="M267" s="22">
        <v>1.3830429126741662E-3</v>
      </c>
      <c r="N267" s="27">
        <v>1139</v>
      </c>
      <c r="O267" s="1" t="s">
        <v>947</v>
      </c>
    </row>
    <row r="268" spans="1:15" ht="11.5">
      <c r="A268" s="24">
        <v>3</v>
      </c>
      <c r="B268" s="25"/>
      <c r="C268" s="26" t="s">
        <v>949</v>
      </c>
      <c r="D268" s="23">
        <v>632040.90000000026</v>
      </c>
      <c r="E268" s="21">
        <v>3.3082106081329995E-3</v>
      </c>
      <c r="F268" s="23">
        <v>663261.92047673336</v>
      </c>
      <c r="G268" s="23">
        <v>660569.66</v>
      </c>
      <c r="H268" s="23">
        <v>2692.260476733325</v>
      </c>
      <c r="I268" s="23">
        <v>-54140.52846303449</v>
      </c>
      <c r="J268" s="23">
        <v>-51448.267986301165</v>
      </c>
      <c r="K268" s="23">
        <v>22824.179753508855</v>
      </c>
      <c r="L268" s="23"/>
      <c r="M268" s="22">
        <v>6.9538059640931646E-4</v>
      </c>
      <c r="N268" s="27">
        <v>1142</v>
      </c>
      <c r="O268" s="1" t="s">
        <v>949</v>
      </c>
    </row>
    <row r="269" spans="1:15" ht="11.5">
      <c r="A269" s="24">
        <v>3</v>
      </c>
      <c r="B269" s="25">
        <v>833</v>
      </c>
      <c r="C269" s="26" t="s">
        <v>923</v>
      </c>
      <c r="D269" s="23">
        <v>318423.89</v>
      </c>
      <c r="E269" s="21">
        <v>3.7908545562902289E-3</v>
      </c>
      <c r="F269" s="23">
        <v>334153.12332963262</v>
      </c>
      <c r="G269" s="23">
        <v>326607.11</v>
      </c>
      <c r="H269" s="23">
        <v>7546.0133296326385</v>
      </c>
      <c r="I269" s="23">
        <v>-27276.142540546276</v>
      </c>
      <c r="J269" s="23">
        <v>-19730.129210913638</v>
      </c>
      <c r="K269" s="23">
        <v>11498.88259315422</v>
      </c>
      <c r="L269" s="23"/>
      <c r="M269" s="22">
        <v>3.5033459787044553E-4</v>
      </c>
      <c r="N269" s="27">
        <v>1082</v>
      </c>
      <c r="O269" s="1" t="s">
        <v>923</v>
      </c>
    </row>
    <row r="270" spans="1:15" ht="11.5">
      <c r="A270" s="24">
        <v>3</v>
      </c>
      <c r="B270" s="25">
        <v>564</v>
      </c>
      <c r="C270" s="26" t="s">
        <v>774</v>
      </c>
      <c r="D270" s="23">
        <v>30147873.170000002</v>
      </c>
      <c r="E270" s="21">
        <v>-1.4421649729566145E-3</v>
      </c>
      <c r="F270" s="23">
        <v>31637092.246756773</v>
      </c>
      <c r="G270" s="23">
        <v>31765667.629999999</v>
      </c>
      <c r="H270" s="23">
        <v>-128575.38324322551</v>
      </c>
      <c r="I270" s="23">
        <v>-2582462.2828369779</v>
      </c>
      <c r="J270" s="23">
        <v>-2711037.6660802034</v>
      </c>
      <c r="K270" s="23">
        <v>1088696.1214346515</v>
      </c>
      <c r="L270" s="23"/>
      <c r="M270" s="22">
        <v>3.3169128810219432E-2</v>
      </c>
      <c r="N270" s="27">
        <v>754</v>
      </c>
      <c r="O270" s="1" t="s">
        <v>774</v>
      </c>
    </row>
    <row r="271" spans="1:15" ht="11.5">
      <c r="A271" s="24">
        <v>3</v>
      </c>
      <c r="B271" s="25">
        <v>886</v>
      </c>
      <c r="C271" s="26" t="s">
        <v>951</v>
      </c>
      <c r="D271" s="23">
        <v>2750431.27</v>
      </c>
      <c r="E271" s="21">
        <v>4.117559244144494E-2</v>
      </c>
      <c r="F271" s="23">
        <v>2886294.7418109495</v>
      </c>
      <c r="G271" s="23">
        <v>2928205.81</v>
      </c>
      <c r="H271" s="23">
        <v>-41911.068189050537</v>
      </c>
      <c r="I271" s="23">
        <v>-235601.52904512198</v>
      </c>
      <c r="J271" s="23">
        <v>-277512.59723417251</v>
      </c>
      <c r="K271" s="23">
        <v>99323.220548150624</v>
      </c>
      <c r="L271" s="23"/>
      <c r="M271" s="22">
        <v>3.0260645108812307E-3</v>
      </c>
      <c r="N271" s="27">
        <v>1149</v>
      </c>
      <c r="O271" s="1" t="s">
        <v>951</v>
      </c>
    </row>
    <row r="272" spans="1:15" ht="11.5">
      <c r="A272" s="24">
        <v>3</v>
      </c>
      <c r="B272" s="25">
        <v>887</v>
      </c>
      <c r="C272" s="26" t="s">
        <v>953</v>
      </c>
      <c r="D272" s="23">
        <v>888720.32</v>
      </c>
      <c r="E272" s="21">
        <v>1.7961005551122362E-2</v>
      </c>
      <c r="F272" s="23">
        <v>932620.57282985456</v>
      </c>
      <c r="G272" s="23">
        <v>924400.46</v>
      </c>
      <c r="H272" s="23">
        <v>8220.1128298545955</v>
      </c>
      <c r="I272" s="23">
        <v>-76127.648987015084</v>
      </c>
      <c r="J272" s="23">
        <v>-67907.536157160488</v>
      </c>
      <c r="K272" s="23">
        <v>32093.353981167835</v>
      </c>
      <c r="L272" s="23"/>
      <c r="M272" s="22">
        <v>9.7778302980499883E-4</v>
      </c>
      <c r="N272" s="27">
        <v>1152</v>
      </c>
      <c r="O272" s="1" t="s">
        <v>953</v>
      </c>
    </row>
    <row r="273" spans="1:15" ht="11.5">
      <c r="A273" s="24">
        <v>3</v>
      </c>
      <c r="B273" s="25">
        <v>889</v>
      </c>
      <c r="C273" s="26" t="s">
        <v>955</v>
      </c>
      <c r="D273" s="23">
        <v>542495.38</v>
      </c>
      <c r="E273" s="21">
        <v>-3.3236911810830159E-3</v>
      </c>
      <c r="F273" s="23">
        <v>569293.10680456774</v>
      </c>
      <c r="G273" s="23">
        <v>562124</v>
      </c>
      <c r="H273" s="23">
        <v>7169.1068045677384</v>
      </c>
      <c r="I273" s="23">
        <v>-46470.072683515733</v>
      </c>
      <c r="J273" s="23">
        <v>-39300.965878947994</v>
      </c>
      <c r="K273" s="23">
        <v>19590.52344328996</v>
      </c>
      <c r="L273" s="23"/>
      <c r="M273" s="22">
        <v>5.9686131212979821E-4</v>
      </c>
      <c r="N273" s="27">
        <v>1153</v>
      </c>
      <c r="O273" s="1" t="s">
        <v>955</v>
      </c>
    </row>
    <row r="274" spans="1:15" ht="11.5">
      <c r="A274" s="24">
        <v>3</v>
      </c>
      <c r="B274" s="25">
        <v>890</v>
      </c>
      <c r="C274" s="26" t="s">
        <v>957</v>
      </c>
      <c r="D274" s="23">
        <v>226825.21</v>
      </c>
      <c r="E274" s="21">
        <v>1.3633282408539702E-2</v>
      </c>
      <c r="F274" s="23">
        <v>238029.7294006421</v>
      </c>
      <c r="G274" s="23">
        <v>229547.66</v>
      </c>
      <c r="H274" s="23">
        <v>8482.0694006420963</v>
      </c>
      <c r="I274" s="23">
        <v>-19429.813384131896</v>
      </c>
      <c r="J274" s="23">
        <v>-10947.7439834898</v>
      </c>
      <c r="K274" s="23">
        <v>8191.0828328789985</v>
      </c>
      <c r="L274" s="23"/>
      <c r="M274" s="22">
        <v>2.4955639707884155E-4</v>
      </c>
      <c r="N274" s="27">
        <v>1157</v>
      </c>
      <c r="O274" s="1" t="s">
        <v>957</v>
      </c>
    </row>
    <row r="275" spans="1:15" ht="11.5">
      <c r="A275" s="24">
        <v>3</v>
      </c>
      <c r="B275" s="25">
        <v>892</v>
      </c>
      <c r="C275" s="26" t="s">
        <v>963</v>
      </c>
      <c r="D275" s="23">
        <v>575108.18000000005</v>
      </c>
      <c r="E275" s="21">
        <v>1.1533961431115717E-2</v>
      </c>
      <c r="F275" s="23">
        <v>603516.88624688482</v>
      </c>
      <c r="G275" s="23">
        <v>598771.41</v>
      </c>
      <c r="H275" s="23">
        <v>4745.4762468847912</v>
      </c>
      <c r="I275" s="23">
        <v>-49263.680227994657</v>
      </c>
      <c r="J275" s="23">
        <v>-44518.203981109866</v>
      </c>
      <c r="K275" s="23">
        <v>20768.232685627339</v>
      </c>
      <c r="L275" s="23"/>
      <c r="M275" s="22">
        <v>6.3274238931100243E-4</v>
      </c>
      <c r="N275" s="27">
        <v>1166</v>
      </c>
      <c r="O275" s="1" t="s">
        <v>963</v>
      </c>
    </row>
    <row r="276" spans="1:15" ht="11.5">
      <c r="A276" s="24">
        <v>3</v>
      </c>
      <c r="B276" s="25">
        <v>785</v>
      </c>
      <c r="C276" s="26" t="s">
        <v>965</v>
      </c>
      <c r="D276" s="23">
        <v>546676.47999999998</v>
      </c>
      <c r="E276" s="21">
        <v>5.5437690809170929E-2</v>
      </c>
      <c r="F276" s="23">
        <v>573680.74123725272</v>
      </c>
      <c r="G276" s="23">
        <v>574270.73</v>
      </c>
      <c r="H276" s="23">
        <v>-589.98876274726354</v>
      </c>
      <c r="I276" s="23">
        <v>-46828.22508086342</v>
      </c>
      <c r="J276" s="23">
        <v>-47418.213843610683</v>
      </c>
      <c r="K276" s="23">
        <v>19741.510789152224</v>
      </c>
      <c r="L276" s="23"/>
      <c r="M276" s="22">
        <v>6.0146141919826005E-4</v>
      </c>
      <c r="N276" s="27">
        <v>1168</v>
      </c>
      <c r="O276" s="1" t="s">
        <v>965</v>
      </c>
    </row>
    <row r="277" spans="1:15" ht="11.5">
      <c r="A277" s="24">
        <v>3</v>
      </c>
      <c r="B277" s="25">
        <v>911</v>
      </c>
      <c r="C277" s="26" t="s">
        <v>969</v>
      </c>
      <c r="D277" s="23">
        <v>347809.95</v>
      </c>
      <c r="E277" s="21">
        <v>-1.4152911158649888E-3</v>
      </c>
      <c r="F277" s="23">
        <v>364990.77100535185</v>
      </c>
      <c r="G277" s="23">
        <v>357619.73</v>
      </c>
      <c r="H277" s="23">
        <v>7371.0410053518717</v>
      </c>
      <c r="I277" s="23">
        <v>-29793.348021784022</v>
      </c>
      <c r="J277" s="23">
        <v>-22422.307016432151</v>
      </c>
      <c r="K277" s="23">
        <v>12560.068215298919</v>
      </c>
      <c r="L277" s="23"/>
      <c r="M277" s="22">
        <v>3.8266556874419743E-4</v>
      </c>
      <c r="N277" s="27">
        <v>1181</v>
      </c>
      <c r="O277" s="1" t="s">
        <v>969</v>
      </c>
    </row>
    <row r="278" spans="1:15" ht="11.5">
      <c r="A278" s="24">
        <v>3</v>
      </c>
      <c r="B278" s="25">
        <v>92</v>
      </c>
      <c r="C278" s="26" t="s">
        <v>1573</v>
      </c>
      <c r="D278" s="23">
        <v>25653997.390000001</v>
      </c>
      <c r="E278" s="21">
        <v>-1.6459247411233414E-4</v>
      </c>
      <c r="F278" s="23">
        <v>26921231.801290862</v>
      </c>
      <c r="G278" s="23">
        <v>26846742.170000002</v>
      </c>
      <c r="H278" s="23">
        <v>74489.631290860474</v>
      </c>
      <c r="I278" s="23">
        <v>-2197517.5592021132</v>
      </c>
      <c r="J278" s="23">
        <v>-2123027.9279112527</v>
      </c>
      <c r="K278" s="23">
        <v>926413.85680168273</v>
      </c>
      <c r="L278" s="23"/>
      <c r="M278" s="22">
        <v>2.8224901276707313E-2</v>
      </c>
      <c r="N278" s="27">
        <v>1192</v>
      </c>
      <c r="O278" s="1" t="s">
        <v>1573</v>
      </c>
    </row>
    <row r="279" spans="1:15" ht="11.5">
      <c r="A279" s="24">
        <v>3</v>
      </c>
      <c r="B279" s="25">
        <v>915</v>
      </c>
      <c r="C279" s="26" t="s">
        <v>1574</v>
      </c>
      <c r="D279" s="23">
        <v>3451356.05</v>
      </c>
      <c r="E279" s="21">
        <v>-1.4294525029509619E-2</v>
      </c>
      <c r="F279" s="23">
        <v>3621843.2097859355</v>
      </c>
      <c r="G279" s="23">
        <v>3610734.15</v>
      </c>
      <c r="H279" s="23">
        <v>11109.059785935562</v>
      </c>
      <c r="I279" s="23">
        <v>-295642.64031187096</v>
      </c>
      <c r="J279" s="23">
        <v>-284533.58052593539</v>
      </c>
      <c r="K279" s="23">
        <v>124634.92612354715</v>
      </c>
      <c r="L279" s="23"/>
      <c r="M279" s="22">
        <v>3.797232154548703E-3</v>
      </c>
      <c r="N279" s="27">
        <v>1193</v>
      </c>
      <c r="O279" s="1" t="s">
        <v>1574</v>
      </c>
    </row>
    <row r="280" spans="1:15" ht="11.5">
      <c r="A280" s="24">
        <v>3</v>
      </c>
      <c r="B280" s="25">
        <v>905</v>
      </c>
      <c r="C280" s="26" t="s">
        <v>967</v>
      </c>
      <c r="D280" s="23">
        <v>10553103.439999999</v>
      </c>
      <c r="E280" s="21">
        <v>-1.0543403814283944E-2</v>
      </c>
      <c r="F280" s="23">
        <v>11074396.695853099</v>
      </c>
      <c r="G280" s="23">
        <v>11206321.33</v>
      </c>
      <c r="H280" s="23">
        <v>-131924.63414690085</v>
      </c>
      <c r="I280" s="23">
        <v>-903977.25395091821</v>
      </c>
      <c r="J280" s="23">
        <v>-1035901.8880978191</v>
      </c>
      <c r="K280" s="23">
        <v>381092.31518392643</v>
      </c>
      <c r="L280" s="23"/>
      <c r="M280" s="22">
        <v>1.1610677986308174E-2</v>
      </c>
      <c r="N280" s="27">
        <v>1173</v>
      </c>
      <c r="O280" s="1" t="s">
        <v>967</v>
      </c>
    </row>
    <row r="281" spans="1:15" ht="11.5">
      <c r="A281" s="24">
        <v>3</v>
      </c>
      <c r="B281" s="25">
        <v>918</v>
      </c>
      <c r="C281" s="26" t="s">
        <v>1575</v>
      </c>
      <c r="D281" s="23">
        <v>410130.21</v>
      </c>
      <c r="E281" s="21">
        <v>-1.2622930344318552E-2</v>
      </c>
      <c r="F281" s="23">
        <v>430389.47436807631</v>
      </c>
      <c r="G281" s="23">
        <v>420332.23</v>
      </c>
      <c r="H281" s="23">
        <v>10057.244368076324</v>
      </c>
      <c r="I281" s="23">
        <v>-35131.69212317637</v>
      </c>
      <c r="J281" s="23">
        <v>-25074.447755100045</v>
      </c>
      <c r="K281" s="23">
        <v>14810.569435275995</v>
      </c>
      <c r="L281" s="23"/>
      <c r="M281" s="22">
        <v>4.51231225756558E-4</v>
      </c>
      <c r="N281" s="27">
        <v>1203</v>
      </c>
      <c r="O281" s="1" t="s">
        <v>1575</v>
      </c>
    </row>
    <row r="282" spans="1:15" ht="11.5">
      <c r="A282" s="24">
        <v>3</v>
      </c>
      <c r="B282" s="25">
        <v>921</v>
      </c>
      <c r="C282" s="26" t="s">
        <v>1576</v>
      </c>
      <c r="D282" s="23">
        <v>349096.34</v>
      </c>
      <c r="E282" s="21">
        <v>-1.1338320968088627E-2</v>
      </c>
      <c r="F282" s="23">
        <v>366340.70500785409</v>
      </c>
      <c r="G282" s="23">
        <v>360272.99</v>
      </c>
      <c r="H282" s="23">
        <v>6067.7150078541017</v>
      </c>
      <c r="I282" s="23">
        <v>-29903.539995767929</v>
      </c>
      <c r="J282" s="23">
        <v>-23835.824987913827</v>
      </c>
      <c r="K282" s="23">
        <v>12606.522165657381</v>
      </c>
      <c r="L282" s="23"/>
      <c r="M282" s="22">
        <v>3.8408087374331221E-4</v>
      </c>
      <c r="N282" s="27">
        <v>1210</v>
      </c>
      <c r="O282" s="1" t="s">
        <v>1576</v>
      </c>
    </row>
    <row r="283" spans="1:15" ht="11.5">
      <c r="A283" s="24">
        <v>3</v>
      </c>
      <c r="B283" s="25">
        <v>922</v>
      </c>
      <c r="C283" s="26" t="s">
        <v>1577</v>
      </c>
      <c r="D283" s="23">
        <v>862279.1</v>
      </c>
      <c r="E283" s="21">
        <v>3.4933190431862314E-3</v>
      </c>
      <c r="F283" s="23">
        <v>904873.2318635534</v>
      </c>
      <c r="G283" s="23">
        <v>893013.64</v>
      </c>
      <c r="H283" s="23">
        <v>11859.591863553389</v>
      </c>
      <c r="I283" s="23">
        <v>-73862.698057403788</v>
      </c>
      <c r="J283" s="23">
        <v>-62003.106193850399</v>
      </c>
      <c r="K283" s="23">
        <v>31138.512042644434</v>
      </c>
      <c r="L283" s="23"/>
      <c r="M283" s="22">
        <v>9.4869201475614683E-4</v>
      </c>
      <c r="N283" s="27">
        <v>1215</v>
      </c>
      <c r="O283" s="1" t="s">
        <v>1577</v>
      </c>
    </row>
    <row r="284" spans="1:15" ht="11.5">
      <c r="A284" s="24">
        <v>3</v>
      </c>
      <c r="B284" s="25">
        <v>924</v>
      </c>
      <c r="C284" s="26" t="s">
        <v>1578</v>
      </c>
      <c r="D284" s="23">
        <v>696102.87</v>
      </c>
      <c r="E284" s="21">
        <v>-2.6991937499173575E-2</v>
      </c>
      <c r="F284" s="23">
        <v>730488.36935325805</v>
      </c>
      <c r="G284" s="23">
        <v>741182.64</v>
      </c>
      <c r="H284" s="23">
        <v>-10694.270646741963</v>
      </c>
      <c r="I284" s="23">
        <v>-59628.067181150742</v>
      </c>
      <c r="J284" s="23">
        <v>-70322.337827892712</v>
      </c>
      <c r="K284" s="23">
        <v>25137.577381168525</v>
      </c>
      <c r="L284" s="23"/>
      <c r="M284" s="22">
        <v>7.6586250811116281E-4</v>
      </c>
      <c r="N284" s="27">
        <v>1216</v>
      </c>
      <c r="O284" s="1" t="s">
        <v>1578</v>
      </c>
    </row>
    <row r="285" spans="1:15" ht="11.5">
      <c r="A285" s="24">
        <v>3</v>
      </c>
      <c r="B285" s="25">
        <v>927</v>
      </c>
      <c r="C285" s="26" t="s">
        <v>1797</v>
      </c>
      <c r="D285" s="23">
        <v>5401545.8099999996</v>
      </c>
      <c r="E285" s="21">
        <v>-1.0716009493104542E-2</v>
      </c>
      <c r="F285" s="23">
        <v>5668366.7900030687</v>
      </c>
      <c r="G285" s="23">
        <v>5611726.96</v>
      </c>
      <c r="H285" s="23">
        <v>56639.830003068782</v>
      </c>
      <c r="I285" s="23">
        <v>-462695.60193128249</v>
      </c>
      <c r="J285" s="23">
        <v>-406055.77192821371</v>
      </c>
      <c r="K285" s="23">
        <v>195059.928106318</v>
      </c>
      <c r="L285" s="23"/>
      <c r="M285" s="22">
        <v>5.942859310038389E-3</v>
      </c>
      <c r="N285" s="27">
        <v>1225</v>
      </c>
      <c r="O285" s="1" t="s">
        <v>1797</v>
      </c>
    </row>
    <row r="286" spans="1:15" ht="11.5">
      <c r="A286" s="24">
        <v>3</v>
      </c>
      <c r="B286" s="25">
        <v>925</v>
      </c>
      <c r="C286" s="26" t="s">
        <v>1796</v>
      </c>
      <c r="D286" s="23">
        <v>651185.43999999994</v>
      </c>
      <c r="E286" s="21">
        <v>7.7489884200506162E-2</v>
      </c>
      <c r="F286" s="23">
        <v>683352.14623117971</v>
      </c>
      <c r="G286" s="23">
        <v>673688.17</v>
      </c>
      <c r="H286" s="23">
        <v>9663.9762311796658</v>
      </c>
      <c r="I286" s="23">
        <v>-55780.446880943338</v>
      </c>
      <c r="J286" s="23">
        <v>-46116.470649763673</v>
      </c>
      <c r="K286" s="23">
        <v>23515.524921611475</v>
      </c>
      <c r="L286" s="23"/>
      <c r="M286" s="22">
        <v>7.1644369793198975E-4</v>
      </c>
      <c r="N286" s="27">
        <v>1219</v>
      </c>
      <c r="O286" s="1" t="s">
        <v>1796</v>
      </c>
    </row>
    <row r="287" spans="1:15" ht="11.5">
      <c r="A287" s="24">
        <v>3</v>
      </c>
      <c r="B287" s="25">
        <v>931</v>
      </c>
      <c r="C287" s="26" t="s">
        <v>1798</v>
      </c>
      <c r="D287" s="23">
        <v>1039896.13</v>
      </c>
      <c r="E287" s="21">
        <v>2.741421743744219E-3</v>
      </c>
      <c r="F287" s="23">
        <v>1091264.0373117034</v>
      </c>
      <c r="G287" s="23">
        <v>1063775.1000000001</v>
      </c>
      <c r="H287" s="23">
        <v>27488.937311703339</v>
      </c>
      <c r="I287" s="23">
        <v>-89077.346141467104</v>
      </c>
      <c r="J287" s="23">
        <v>-61588.408829763765</v>
      </c>
      <c r="K287" s="23">
        <v>37552.595403395891</v>
      </c>
      <c r="L287" s="23"/>
      <c r="M287" s="22">
        <v>1.1441088560615932E-3</v>
      </c>
      <c r="N287" s="27">
        <v>1230</v>
      </c>
      <c r="O287" s="1" t="s">
        <v>1798</v>
      </c>
    </row>
    <row r="288" spans="1:15" ht="11.5">
      <c r="A288" s="24">
        <v>3</v>
      </c>
      <c r="B288" s="25">
        <v>405</v>
      </c>
      <c r="C288" s="26" t="s">
        <v>684</v>
      </c>
      <c r="D288" s="23">
        <v>11603316.42</v>
      </c>
      <c r="E288" s="21">
        <v>-1.8926152869252293E-2</v>
      </c>
      <c r="F288" s="23">
        <v>12176487.206173543</v>
      </c>
      <c r="G288" s="23">
        <v>12267162.550000001</v>
      </c>
      <c r="H288" s="23">
        <v>-90675.343826457858</v>
      </c>
      <c r="I288" s="23">
        <v>-993938.33991218801</v>
      </c>
      <c r="J288" s="23">
        <v>-1084613.6837386459</v>
      </c>
      <c r="K288" s="23">
        <v>419017.4713486433</v>
      </c>
      <c r="L288" s="23"/>
      <c r="M288" s="22">
        <v>1.276613759088314E-2</v>
      </c>
      <c r="N288" s="27">
        <v>542</v>
      </c>
      <c r="O288" s="1" t="s">
        <v>684</v>
      </c>
    </row>
    <row r="289" spans="1:15" ht="11.5">
      <c r="A289" s="24">
        <v>3</v>
      </c>
      <c r="B289" s="25">
        <v>934</v>
      </c>
      <c r="C289" s="26" t="s">
        <v>1799</v>
      </c>
      <c r="D289" s="23">
        <v>617928.86</v>
      </c>
      <c r="E289" s="21">
        <v>-9.3207358291705431E-3</v>
      </c>
      <c r="F289" s="23">
        <v>648452.78589027759</v>
      </c>
      <c r="G289" s="23">
        <v>644956.03</v>
      </c>
      <c r="H289" s="23">
        <v>3496.7558902775636</v>
      </c>
      <c r="I289" s="23">
        <v>-52931.693238460422</v>
      </c>
      <c r="J289" s="23">
        <v>-49434.937348182859</v>
      </c>
      <c r="K289" s="23">
        <v>22314.567578650054</v>
      </c>
      <c r="L289" s="23"/>
      <c r="M289" s="22">
        <v>6.7985432462571457E-4</v>
      </c>
      <c r="N289" s="27">
        <v>1236</v>
      </c>
      <c r="O289" s="1" t="s">
        <v>1799</v>
      </c>
    </row>
    <row r="290" spans="1:15" ht="11.5">
      <c r="A290" s="24">
        <v>3</v>
      </c>
      <c r="B290" s="25">
        <v>936</v>
      </c>
      <c r="C290" s="26" t="s">
        <v>1800</v>
      </c>
      <c r="D290" s="23">
        <v>1196240.74</v>
      </c>
      <c r="E290" s="21">
        <v>-1.2514283570368245E-2</v>
      </c>
      <c r="F290" s="23">
        <v>1255331.6257933755</v>
      </c>
      <c r="G290" s="23">
        <v>1243991.6200000001</v>
      </c>
      <c r="H290" s="23">
        <v>11340.005793375429</v>
      </c>
      <c r="I290" s="23">
        <v>-102469.80192676045</v>
      </c>
      <c r="J290" s="23">
        <v>-91129.796133385025</v>
      </c>
      <c r="K290" s="23">
        <v>43198.491866951073</v>
      </c>
      <c r="L290" s="23"/>
      <c r="M290" s="22">
        <v>1.3161214713008631E-3</v>
      </c>
      <c r="N290" s="27">
        <v>1244</v>
      </c>
      <c r="O290" s="1" t="s">
        <v>1800</v>
      </c>
    </row>
    <row r="291" spans="1:15" ht="11.5">
      <c r="A291" s="24">
        <v>3</v>
      </c>
      <c r="B291" s="25">
        <v>946</v>
      </c>
      <c r="C291" s="26" t="s">
        <v>1801</v>
      </c>
      <c r="D291" s="23">
        <v>1534819.83</v>
      </c>
      <c r="E291" s="21">
        <v>-8.6976486028152063E-3</v>
      </c>
      <c r="F291" s="23">
        <v>1610635.558603206</v>
      </c>
      <c r="G291" s="23">
        <v>1609099.16</v>
      </c>
      <c r="H291" s="23">
        <v>1536.3986032060347</v>
      </c>
      <c r="I291" s="23">
        <v>-131472.43586885711</v>
      </c>
      <c r="J291" s="23">
        <v>-129936.03726565107</v>
      </c>
      <c r="K291" s="23">
        <v>55425.216452242072</v>
      </c>
      <c r="L291" s="23"/>
      <c r="M291" s="22">
        <v>1.6886311135343381E-3</v>
      </c>
      <c r="N291" s="27">
        <v>2026</v>
      </c>
      <c r="O291" s="1" t="s">
        <v>1801</v>
      </c>
    </row>
    <row r="292" spans="1:15" ht="11.5">
      <c r="A292" s="24">
        <v>3</v>
      </c>
      <c r="B292" s="25">
        <v>977</v>
      </c>
      <c r="C292" s="26" t="s">
        <v>1803</v>
      </c>
      <c r="D292" s="23">
        <v>3349725.24</v>
      </c>
      <c r="E292" s="21">
        <v>-5.823954370378916E-3</v>
      </c>
      <c r="F292" s="23">
        <v>3515192.1272053528</v>
      </c>
      <c r="G292" s="23">
        <v>3526919.78</v>
      </c>
      <c r="H292" s="23">
        <v>-11727.652794647031</v>
      </c>
      <c r="I292" s="23">
        <v>-286936.96040804475</v>
      </c>
      <c r="J292" s="23">
        <v>-298664.61320269178</v>
      </c>
      <c r="K292" s="23">
        <v>120964.84737399993</v>
      </c>
      <c r="L292" s="23"/>
      <c r="M292" s="22">
        <v>3.6854164583313195E-3</v>
      </c>
      <c r="N292" s="27">
        <v>1280</v>
      </c>
      <c r="O292" s="1" t="s">
        <v>1803</v>
      </c>
    </row>
    <row r="293" spans="1:15" ht="11.5">
      <c r="A293" s="24">
        <v>3</v>
      </c>
      <c r="B293" s="25">
        <v>762</v>
      </c>
      <c r="C293" s="26" t="s">
        <v>1804</v>
      </c>
      <c r="D293" s="23">
        <v>6867444.5899999999</v>
      </c>
      <c r="E293" s="21">
        <v>7.8174412662006601E-2</v>
      </c>
      <c r="F293" s="23">
        <v>7206676.7950158771</v>
      </c>
      <c r="G293" s="23">
        <v>7215564.2000000002</v>
      </c>
      <c r="H293" s="23">
        <v>-8887.4049841230735</v>
      </c>
      <c r="I293" s="23">
        <v>-588264.27101981384</v>
      </c>
      <c r="J293" s="23">
        <v>-597151.67600393691</v>
      </c>
      <c r="K293" s="23">
        <v>247996.27645840929</v>
      </c>
      <c r="L293" s="23"/>
      <c r="M293" s="22">
        <v>7.5556624813396273E-3</v>
      </c>
      <c r="N293" s="27">
        <v>2363</v>
      </c>
      <c r="O293" s="1" t="s">
        <v>1804</v>
      </c>
    </row>
    <row r="294" spans="1:15" ht="11.5">
      <c r="A294" s="24">
        <v>3</v>
      </c>
      <c r="B294" s="25">
        <v>980</v>
      </c>
      <c r="C294" s="26" t="s">
        <v>1886</v>
      </c>
      <c r="D294" s="23">
        <v>6307037.5300000003</v>
      </c>
      <c r="E294" s="21">
        <v>1.4329844734895804E-2</v>
      </c>
      <c r="F294" s="23">
        <v>6618587.2222298132</v>
      </c>
      <c r="G294" s="23">
        <v>6554398.7699999996</v>
      </c>
      <c r="H294" s="23">
        <v>64188.452229813673</v>
      </c>
      <c r="I294" s="23">
        <v>-540259.88652062172</v>
      </c>
      <c r="J294" s="23">
        <v>-476071.43429080804</v>
      </c>
      <c r="K294" s="23">
        <v>227758.92872889465</v>
      </c>
      <c r="L294" s="23"/>
      <c r="M294" s="22">
        <v>6.9390944782012371E-3</v>
      </c>
      <c r="N294" s="27">
        <v>1290</v>
      </c>
      <c r="O294" s="1" t="s">
        <v>1886</v>
      </c>
    </row>
    <row r="295" spans="1:15" ht="11.5">
      <c r="A295" s="24">
        <v>3</v>
      </c>
      <c r="B295" s="25">
        <v>981</v>
      </c>
      <c r="C295" s="26" t="s">
        <v>1887</v>
      </c>
      <c r="D295" s="23">
        <v>496207.47</v>
      </c>
      <c r="E295" s="21">
        <v>0.13519414215697317</v>
      </c>
      <c r="F295" s="23">
        <v>520718.70587346627</v>
      </c>
      <c r="G295" s="23">
        <v>499580.87</v>
      </c>
      <c r="H295" s="23">
        <v>21137.835873466276</v>
      </c>
      <c r="I295" s="23">
        <v>-42505.057272567836</v>
      </c>
      <c r="J295" s="23">
        <v>-21367.22139910156</v>
      </c>
      <c r="K295" s="23">
        <v>17918.980386101353</v>
      </c>
      <c r="L295" s="23"/>
      <c r="M295" s="22">
        <v>5.4593467990973028E-4</v>
      </c>
      <c r="N295" s="27">
        <v>1294</v>
      </c>
      <c r="O295" s="1" t="s">
        <v>1887</v>
      </c>
    </row>
    <row r="296" spans="1:15" ht="11.5">
      <c r="A296" s="24">
        <v>3</v>
      </c>
      <c r="B296" s="25">
        <v>853</v>
      </c>
      <c r="C296" s="26" t="s">
        <v>943</v>
      </c>
      <c r="D296" s="23">
        <v>25341823.75</v>
      </c>
      <c r="E296" s="21">
        <v>-2.9474541053248981E-3</v>
      </c>
      <c r="F296" s="23">
        <v>26593637.672511201</v>
      </c>
      <c r="G296" s="23">
        <v>26675057.899999999</v>
      </c>
      <c r="H296" s="23">
        <v>-81420.227488797158</v>
      </c>
      <c r="I296" s="23">
        <v>-2170776.8121368061</v>
      </c>
      <c r="J296" s="23">
        <v>-2252197.0396256032</v>
      </c>
      <c r="K296" s="23">
        <v>915140.68243327213</v>
      </c>
      <c r="L296" s="23"/>
      <c r="M296" s="22">
        <v>2.788144329484812E-2</v>
      </c>
      <c r="N296" s="27">
        <v>1123</v>
      </c>
      <c r="O296" s="1" t="s">
        <v>943</v>
      </c>
    </row>
    <row r="297" spans="1:15" ht="11.5">
      <c r="A297" s="24">
        <v>3</v>
      </c>
      <c r="B297" s="25">
        <v>766</v>
      </c>
      <c r="C297" s="26" t="s">
        <v>471</v>
      </c>
      <c r="D297" s="23">
        <v>219707</v>
      </c>
      <c r="E297" s="21">
        <v>1.7765062836767733E-2</v>
      </c>
      <c r="F297" s="23">
        <v>230559.90009852461</v>
      </c>
      <c r="G297" s="23">
        <v>220380.55</v>
      </c>
      <c r="H297" s="23">
        <v>10179.350098524621</v>
      </c>
      <c r="I297" s="23">
        <v>-18820.068585795496</v>
      </c>
      <c r="J297" s="23">
        <v>-8640.7184872708749</v>
      </c>
      <c r="K297" s="23">
        <v>7934.0309481620052</v>
      </c>
      <c r="L297" s="23"/>
      <c r="M297" s="22">
        <v>2.417248388439761E-4</v>
      </c>
      <c r="N297" s="27">
        <v>1945</v>
      </c>
      <c r="O297" s="1" t="s">
        <v>471</v>
      </c>
    </row>
    <row r="298" spans="1:15" ht="11.5">
      <c r="A298" s="24">
        <v>3</v>
      </c>
      <c r="B298" s="25">
        <v>992</v>
      </c>
      <c r="C298" s="26" t="s">
        <v>1888</v>
      </c>
      <c r="D298" s="23">
        <v>3284431.65</v>
      </c>
      <c r="E298" s="21">
        <v>-5.3902670592852519E-3</v>
      </c>
      <c r="F298" s="23">
        <v>3446673.2198083466</v>
      </c>
      <c r="G298" s="23">
        <v>3394870.25</v>
      </c>
      <c r="H298" s="23">
        <v>51802.969808346592</v>
      </c>
      <c r="I298" s="23">
        <v>-281343.92130590958</v>
      </c>
      <c r="J298" s="23">
        <v>-229540.95149756299</v>
      </c>
      <c r="K298" s="23">
        <v>118606.97364318297</v>
      </c>
      <c r="L298" s="23"/>
      <c r="M298" s="22">
        <v>3.6135795003814377E-3</v>
      </c>
      <c r="N298" s="27">
        <v>2027</v>
      </c>
      <c r="O298" s="1" t="s">
        <v>1888</v>
      </c>
    </row>
    <row r="299" spans="1:15" ht="11.5">
      <c r="A299" s="24">
        <v>3</v>
      </c>
      <c r="B299" s="25">
        <v>846</v>
      </c>
      <c r="C299" s="26" t="s">
        <v>933</v>
      </c>
      <c r="D299" s="23">
        <v>1029020.27</v>
      </c>
      <c r="E299" s="21">
        <v>0.17755511782036526</v>
      </c>
      <c r="F299" s="23">
        <v>1079850.9408009616</v>
      </c>
      <c r="G299" s="23">
        <v>1055674.1100000001</v>
      </c>
      <c r="H299" s="23">
        <v>24176.83080096147</v>
      </c>
      <c r="I299" s="23">
        <v>-88145.721609114873</v>
      </c>
      <c r="J299" s="23">
        <v>-63968.890808153403</v>
      </c>
      <c r="K299" s="23">
        <v>37159.847744796585</v>
      </c>
      <c r="L299" s="23"/>
      <c r="M299" s="22">
        <v>1.1321430766108261E-3</v>
      </c>
      <c r="N299" s="27">
        <v>1107</v>
      </c>
      <c r="O299" s="1" t="s">
        <v>933</v>
      </c>
    </row>
    <row r="300" spans="1:15" ht="11.5">
      <c r="A300" s="24">
        <v>3</v>
      </c>
      <c r="B300" s="25">
        <v>976</v>
      </c>
      <c r="C300" s="26" t="s">
        <v>1802</v>
      </c>
      <c r="D300" s="23">
        <v>698246.26</v>
      </c>
      <c r="E300" s="21">
        <v>-9.0503951202981596E-3</v>
      </c>
      <c r="F300" s="23">
        <v>732737.63671511819</v>
      </c>
      <c r="G300" s="23">
        <v>721592.4</v>
      </c>
      <c r="H300" s="23">
        <v>11145.236715118168</v>
      </c>
      <c r="I300" s="23">
        <v>-59811.669646279799</v>
      </c>
      <c r="J300" s="23">
        <v>-48666.432931161631</v>
      </c>
      <c r="K300" s="23">
        <v>25214.979205388881</v>
      </c>
      <c r="L300" s="23"/>
      <c r="M300" s="22">
        <v>7.6822069698238588E-4</v>
      </c>
      <c r="N300" s="27">
        <v>1279</v>
      </c>
      <c r="O300" s="1" t="s">
        <v>1802</v>
      </c>
    </row>
    <row r="301" spans="1:15" ht="11.5">
      <c r="A301" s="24">
        <v>4</v>
      </c>
      <c r="B301" s="25"/>
      <c r="C301" s="26" t="s">
        <v>1889</v>
      </c>
      <c r="D301" s="23">
        <v>280251.99999999994</v>
      </c>
      <c r="E301" s="21">
        <v>6.1063313016213649E-2</v>
      </c>
      <c r="F301" s="23">
        <v>294095.65067299502</v>
      </c>
      <c r="G301" s="23">
        <v>289487.46000000002</v>
      </c>
      <c r="H301" s="23">
        <v>4608.1906729949987</v>
      </c>
      <c r="I301" s="23">
        <v>-24006.344182508336</v>
      </c>
      <c r="J301" s="23">
        <v>-19398.153509513337</v>
      </c>
      <c r="K301" s="23">
        <v>10120.424207168175</v>
      </c>
      <c r="L301" s="23"/>
      <c r="M301" s="22">
        <v>3.0833732896858989E-4</v>
      </c>
      <c r="N301" s="27">
        <v>87</v>
      </c>
      <c r="O301" s="1" t="s">
        <v>1889</v>
      </c>
    </row>
    <row r="302" spans="1:15" ht="11.5">
      <c r="A302" s="24">
        <v>4</v>
      </c>
      <c r="B302" s="25"/>
      <c r="C302" s="26" t="s">
        <v>1890</v>
      </c>
      <c r="D302" s="23">
        <v>5907130.4299999978</v>
      </c>
      <c r="E302" s="21">
        <v>0.12256497312295374</v>
      </c>
      <c r="F302" s="23">
        <v>6198925.8503814368</v>
      </c>
      <c r="G302" s="23">
        <v>6276826.1100000003</v>
      </c>
      <c r="H302" s="23">
        <v>-77900.259618563578</v>
      </c>
      <c r="I302" s="23">
        <v>-506003.90446294204</v>
      </c>
      <c r="J302" s="23">
        <v>-583904.16408150562</v>
      </c>
      <c r="K302" s="23">
        <v>213317.53492810662</v>
      </c>
      <c r="L302" s="23"/>
      <c r="M302" s="22">
        <v>6.4991108668458301E-3</v>
      </c>
      <c r="N302" s="27">
        <v>129</v>
      </c>
      <c r="O302" s="1" t="s">
        <v>1890</v>
      </c>
    </row>
    <row r="303" spans="1:15" ht="11.5">
      <c r="A303" s="24">
        <v>4</v>
      </c>
      <c r="B303" s="25"/>
      <c r="C303" s="26" t="s">
        <v>1892</v>
      </c>
      <c r="D303" s="23">
        <v>388483.69</v>
      </c>
      <c r="E303" s="21">
        <v>-1.7738367106684291E-2</v>
      </c>
      <c r="F303" s="23">
        <v>407673.67792699463</v>
      </c>
      <c r="G303" s="23">
        <v>419972.77</v>
      </c>
      <c r="H303" s="23">
        <v>-12299.092073005391</v>
      </c>
      <c r="I303" s="23">
        <v>-33277.4544746545</v>
      </c>
      <c r="J303" s="23">
        <v>-45576.546547659891</v>
      </c>
      <c r="K303" s="23">
        <v>14028.873086957514</v>
      </c>
      <c r="L303" s="23"/>
      <c r="M303" s="22">
        <v>4.2741540942602271E-4</v>
      </c>
      <c r="N303" s="27">
        <v>170</v>
      </c>
      <c r="O303" s="1" t="s">
        <v>1892</v>
      </c>
    </row>
    <row r="304" spans="1:15" ht="11.5">
      <c r="A304" s="24">
        <v>4</v>
      </c>
      <c r="B304" s="25"/>
      <c r="C304" s="26" t="s">
        <v>1893</v>
      </c>
      <c r="D304" s="23">
        <v>200956.05</v>
      </c>
      <c r="E304" s="21">
        <v>-1.9682255875668242E-2</v>
      </c>
      <c r="F304" s="23">
        <v>210882.70656917675</v>
      </c>
      <c r="G304" s="23">
        <v>208391.2</v>
      </c>
      <c r="H304" s="23">
        <v>2491.5065691767377</v>
      </c>
      <c r="I304" s="23">
        <v>-17213.865028108114</v>
      </c>
      <c r="J304" s="23">
        <v>-14722.358458931376</v>
      </c>
      <c r="K304" s="23">
        <v>7256.8990515568066</v>
      </c>
      <c r="L304" s="23"/>
      <c r="M304" s="22">
        <v>2.2109477076730374E-4</v>
      </c>
      <c r="N304" s="27">
        <v>183</v>
      </c>
      <c r="O304" s="1" t="s">
        <v>1893</v>
      </c>
    </row>
    <row r="305" spans="1:15" ht="11.5">
      <c r="A305" s="24">
        <v>4</v>
      </c>
      <c r="B305" s="25"/>
      <c r="C305" s="26" t="s">
        <v>1894</v>
      </c>
      <c r="D305" s="23">
        <v>1459391.62</v>
      </c>
      <c r="E305" s="21">
        <v>-1.5879994285138921E-2</v>
      </c>
      <c r="F305" s="23">
        <v>1531481.4098404879</v>
      </c>
      <c r="G305" s="23">
        <v>1554719.31</v>
      </c>
      <c r="H305" s="23">
        <v>-23237.900159512181</v>
      </c>
      <c r="I305" s="23">
        <v>-125011.26674132004</v>
      </c>
      <c r="J305" s="23">
        <v>-148249.16690083221</v>
      </c>
      <c r="K305" s="23">
        <v>52701.362626444708</v>
      </c>
      <c r="L305" s="23"/>
      <c r="M305" s="22">
        <v>1.6056438991691173E-3</v>
      </c>
      <c r="N305" s="27">
        <v>211</v>
      </c>
      <c r="O305" s="1" t="s">
        <v>1894</v>
      </c>
    </row>
    <row r="306" spans="1:15" ht="11.5">
      <c r="A306" s="24">
        <v>4</v>
      </c>
      <c r="B306" s="25"/>
      <c r="C306" s="26" t="s">
        <v>1895</v>
      </c>
      <c r="D306" s="23">
        <v>618151.30999999982</v>
      </c>
      <c r="E306" s="21">
        <v>1.8740832279985761E-3</v>
      </c>
      <c r="F306" s="23">
        <v>648686.22428676416</v>
      </c>
      <c r="G306" s="23">
        <v>649595.82999999996</v>
      </c>
      <c r="H306" s="23">
        <v>-909.60571323579643</v>
      </c>
      <c r="I306" s="23">
        <v>-52950.748272013778</v>
      </c>
      <c r="J306" s="23">
        <v>-53860.353985249574</v>
      </c>
      <c r="K306" s="23">
        <v>22322.60066446169</v>
      </c>
      <c r="L306" s="23"/>
      <c r="M306" s="22">
        <v>6.8009906735307785E-4</v>
      </c>
      <c r="N306" s="27">
        <v>244</v>
      </c>
      <c r="O306" s="1" t="s">
        <v>1895</v>
      </c>
    </row>
    <row r="307" spans="1:15" ht="11.5">
      <c r="A307" s="24">
        <v>4</v>
      </c>
      <c r="B307" s="25"/>
      <c r="C307" s="26" t="s">
        <v>1896</v>
      </c>
      <c r="D307" s="23">
        <v>398779.52000000008</v>
      </c>
      <c r="E307" s="21">
        <v>-1.6977531852869956E-2</v>
      </c>
      <c r="F307" s="23">
        <v>418478.0926075984</v>
      </c>
      <c r="G307" s="23">
        <v>420764.53</v>
      </c>
      <c r="H307" s="23">
        <v>-2286.4373924016254</v>
      </c>
      <c r="I307" s="23">
        <v>-34159.393724417561</v>
      </c>
      <c r="J307" s="23">
        <v>-36445.831116819187</v>
      </c>
      <c r="K307" s="23">
        <v>14400.674776739887</v>
      </c>
      <c r="L307" s="23"/>
      <c r="M307" s="22">
        <v>4.3874303142948641E-4</v>
      </c>
      <c r="N307" s="27">
        <v>267</v>
      </c>
      <c r="O307" s="1" t="s">
        <v>1896</v>
      </c>
    </row>
    <row r="308" spans="1:15" ht="11.5">
      <c r="A308" s="24">
        <v>4</v>
      </c>
      <c r="B308" s="25"/>
      <c r="C308" s="26" t="s">
        <v>1897</v>
      </c>
      <c r="D308" s="23">
        <v>225645</v>
      </c>
      <c r="E308" s="21">
        <v>1.6147763092407275E-2</v>
      </c>
      <c r="F308" s="23">
        <v>236791.22038775092</v>
      </c>
      <c r="G308" s="23">
        <v>231623.69</v>
      </c>
      <c r="H308" s="23">
        <v>5167.5303877509141</v>
      </c>
      <c r="I308" s="23">
        <v>-19328.716772983222</v>
      </c>
      <c r="J308" s="23">
        <v>-14161.186385232308</v>
      </c>
      <c r="K308" s="23">
        <v>8148.4632410347222</v>
      </c>
      <c r="L308" s="23"/>
      <c r="M308" s="22">
        <v>2.4825791286098753E-4</v>
      </c>
      <c r="N308" s="27">
        <v>439</v>
      </c>
      <c r="O308" s="1" t="s">
        <v>1897</v>
      </c>
    </row>
    <row r="309" spans="1:15" ht="11.5">
      <c r="A309" s="24">
        <v>4</v>
      </c>
      <c r="B309" s="25"/>
      <c r="C309" s="26" t="s">
        <v>1898</v>
      </c>
      <c r="D309" s="23">
        <v>1101244.29</v>
      </c>
      <c r="E309" s="21">
        <v>-4.5910532424024335E-3</v>
      </c>
      <c r="F309" s="23">
        <v>1155642.621702862</v>
      </c>
      <c r="G309" s="23">
        <v>1165916.93</v>
      </c>
      <c r="H309" s="23">
        <v>-10274.308297137963</v>
      </c>
      <c r="I309" s="23">
        <v>-94332.420303020233</v>
      </c>
      <c r="J309" s="23">
        <v>-104606.7286001582</v>
      </c>
      <c r="K309" s="23">
        <v>39767.992273103249</v>
      </c>
      <c r="L309" s="23"/>
      <c r="M309" s="22">
        <v>1.2116049945067699E-3</v>
      </c>
      <c r="N309" s="27">
        <v>467</v>
      </c>
      <c r="O309" s="1" t="s">
        <v>1898</v>
      </c>
    </row>
    <row r="310" spans="1:15" ht="11.5">
      <c r="A310" s="24">
        <v>4</v>
      </c>
      <c r="B310" s="25"/>
      <c r="C310" s="26" t="s">
        <v>1899</v>
      </c>
      <c r="D310" s="23">
        <v>651128.1</v>
      </c>
      <c r="E310" s="21">
        <v>-3.6125176980835766E-3</v>
      </c>
      <c r="F310" s="23">
        <v>683291.97379847779</v>
      </c>
      <c r="G310" s="23">
        <v>684588.77</v>
      </c>
      <c r="H310" s="23">
        <v>-1296.7962015222292</v>
      </c>
      <c r="I310" s="23">
        <v>-55775.535145164737</v>
      </c>
      <c r="J310" s="23">
        <v>-57072.331346686966</v>
      </c>
      <c r="K310" s="23">
        <v>23513.454266900579</v>
      </c>
      <c r="L310" s="23"/>
      <c r="M310" s="22">
        <v>7.1638061162950818E-4</v>
      </c>
      <c r="N310" s="27">
        <v>516</v>
      </c>
      <c r="O310" s="1" t="s">
        <v>1899</v>
      </c>
    </row>
    <row r="311" spans="1:15" ht="11.5">
      <c r="A311" s="24">
        <v>4</v>
      </c>
      <c r="B311" s="25"/>
      <c r="C311" s="26" t="s">
        <v>1909</v>
      </c>
      <c r="D311" s="23">
        <v>295489.38999999996</v>
      </c>
      <c r="E311" s="21">
        <v>-2.0357568070851765E-2</v>
      </c>
      <c r="F311" s="23">
        <v>310085.72434457694</v>
      </c>
      <c r="G311" s="23">
        <v>315221.14</v>
      </c>
      <c r="H311" s="23">
        <v>-5135.4156554230722</v>
      </c>
      <c r="I311" s="23">
        <v>-25311.576718879565</v>
      </c>
      <c r="J311" s="23">
        <v>-30446.992374302637</v>
      </c>
      <c r="K311" s="23">
        <v>10670.674876601621</v>
      </c>
      <c r="L311" s="23"/>
      <c r="M311" s="22">
        <v>3.2510172719965586E-4</v>
      </c>
      <c r="N311" s="27">
        <v>530</v>
      </c>
      <c r="O311" s="1" t="s">
        <v>1909</v>
      </c>
    </row>
    <row r="312" spans="1:15" ht="11.5">
      <c r="A312" s="24">
        <v>4</v>
      </c>
      <c r="B312" s="25"/>
      <c r="C312" s="26" t="s">
        <v>2208</v>
      </c>
      <c r="D312" s="23">
        <v>245853.15</v>
      </c>
      <c r="E312" s="21">
        <v>3.9667643847286715E-2</v>
      </c>
      <c r="F312" s="23">
        <v>257997.59544715277</v>
      </c>
      <c r="G312" s="23">
        <v>257436.39</v>
      </c>
      <c r="H312" s="23">
        <v>561.20544715275173</v>
      </c>
      <c r="I312" s="23">
        <v>-21059.74386357225</v>
      </c>
      <c r="J312" s="23">
        <v>-20498.538416419498</v>
      </c>
      <c r="K312" s="23">
        <v>8878.2173567665832</v>
      </c>
      <c r="L312" s="23"/>
      <c r="M312" s="22">
        <v>2.7049121358460989E-4</v>
      </c>
      <c r="N312" s="27">
        <v>731</v>
      </c>
      <c r="O312" s="1" t="s">
        <v>2208</v>
      </c>
    </row>
    <row r="313" spans="1:15" ht="11.5">
      <c r="A313" s="24">
        <v>4</v>
      </c>
      <c r="B313" s="25"/>
      <c r="C313" s="26" t="s">
        <v>2212</v>
      </c>
      <c r="D313" s="23">
        <v>143994.03</v>
      </c>
      <c r="E313" s="21">
        <v>-2.8631465105073032E-2</v>
      </c>
      <c r="F313" s="23">
        <v>151106.92500277169</v>
      </c>
      <c r="G313" s="23">
        <v>153308.21</v>
      </c>
      <c r="H313" s="23">
        <v>-2201.2849972283002</v>
      </c>
      <c r="I313" s="23">
        <v>-12334.506959473727</v>
      </c>
      <c r="J313" s="23">
        <v>-14535.791956702027</v>
      </c>
      <c r="K313" s="23">
        <v>5199.8939058408159</v>
      </c>
      <c r="L313" s="23"/>
      <c r="M313" s="22">
        <v>1.5842432738258071E-4</v>
      </c>
      <c r="N313" s="27">
        <v>920</v>
      </c>
      <c r="O313" s="1" t="s">
        <v>2212</v>
      </c>
    </row>
    <row r="314" spans="1:15" ht="11.5">
      <c r="A314" s="24">
        <v>4</v>
      </c>
      <c r="B314" s="25"/>
      <c r="C314" s="26" t="s">
        <v>2214</v>
      </c>
      <c r="D314" s="23">
        <v>280539.56000000006</v>
      </c>
      <c r="E314" s="21">
        <v>-8.0142559897232856E-3</v>
      </c>
      <c r="F314" s="23">
        <v>294397.41531805572</v>
      </c>
      <c r="G314" s="23">
        <v>292937.90000000002</v>
      </c>
      <c r="H314" s="23">
        <v>1459.5153180556954</v>
      </c>
      <c r="I314" s="23">
        <v>-24030.976528872052</v>
      </c>
      <c r="J314" s="23">
        <v>-22571.461210816356</v>
      </c>
      <c r="K314" s="23">
        <v>10130.808536932152</v>
      </c>
      <c r="L314" s="23"/>
      <c r="M314" s="22">
        <v>3.0865370666551353E-4</v>
      </c>
      <c r="N314" s="27">
        <v>1195</v>
      </c>
      <c r="O314" s="1" t="s">
        <v>2214</v>
      </c>
    </row>
    <row r="315" spans="1:15" ht="11.5">
      <c r="A315" s="24">
        <v>4</v>
      </c>
      <c r="B315" s="25"/>
      <c r="C315" s="26" t="s">
        <v>2247</v>
      </c>
      <c r="D315" s="23">
        <v>246944.59</v>
      </c>
      <c r="E315" s="21">
        <v>-2.9121031177436845E-2</v>
      </c>
      <c r="F315" s="23">
        <v>259142.94947485114</v>
      </c>
      <c r="G315" s="23">
        <v>264949.21999999997</v>
      </c>
      <c r="H315" s="23">
        <v>-5806.2705251488369</v>
      </c>
      <c r="I315" s="23">
        <v>-21153.236449868</v>
      </c>
      <c r="J315" s="23">
        <v>-26959.506975016837</v>
      </c>
      <c r="K315" s="23">
        <v>8917.6312977792131</v>
      </c>
      <c r="L315" s="23"/>
      <c r="M315" s="22">
        <v>2.7169203175657466E-4</v>
      </c>
      <c r="N315" s="27">
        <v>666</v>
      </c>
      <c r="O315" s="1" t="s">
        <v>2247</v>
      </c>
    </row>
    <row r="316" spans="1:15" ht="11.5">
      <c r="A316" s="24">
        <v>4</v>
      </c>
      <c r="B316" s="25"/>
      <c r="C316" s="26" t="s">
        <v>2216</v>
      </c>
      <c r="D316" s="23">
        <v>344542.92000000004</v>
      </c>
      <c r="E316" s="21">
        <v>7.1190206468757997E-3</v>
      </c>
      <c r="F316" s="23">
        <v>361562.35902749561</v>
      </c>
      <c r="G316" s="23">
        <v>357497.53</v>
      </c>
      <c r="H316" s="23">
        <v>4064.8290274955798</v>
      </c>
      <c r="I316" s="23">
        <v>-29513.494723200682</v>
      </c>
      <c r="J316" s="23">
        <v>-25448.665695705102</v>
      </c>
      <c r="K316" s="23">
        <v>12442.08964780415</v>
      </c>
      <c r="L316" s="23"/>
      <c r="M316" s="22">
        <v>3.7907113479239608E-4</v>
      </c>
      <c r="N316" s="27">
        <v>1074</v>
      </c>
      <c r="O316" s="1" t="s">
        <v>2216</v>
      </c>
    </row>
    <row r="317" spans="1:15" ht="11.5">
      <c r="A317" s="24">
        <v>4</v>
      </c>
      <c r="B317" s="25"/>
      <c r="C317" s="26" t="s">
        <v>2218</v>
      </c>
      <c r="D317" s="23">
        <v>843541.36</v>
      </c>
      <c r="E317" s="21">
        <v>-1.7111672055644657E-2</v>
      </c>
      <c r="F317" s="23">
        <v>885209.90087058488</v>
      </c>
      <c r="G317" s="23">
        <v>902964.33</v>
      </c>
      <c r="H317" s="23">
        <v>-17754.429129415075</v>
      </c>
      <c r="I317" s="23">
        <v>-72257.626066330195</v>
      </c>
      <c r="J317" s="23">
        <v>-90012.05519574527</v>
      </c>
      <c r="K317" s="23">
        <v>30461.857183861539</v>
      </c>
      <c r="L317" s="23"/>
      <c r="M317" s="22">
        <v>9.2807648051372246E-4</v>
      </c>
      <c r="N317" s="27">
        <v>1089</v>
      </c>
      <c r="O317" s="1" t="s">
        <v>2218</v>
      </c>
    </row>
    <row r="318" spans="1:15" ht="11.5">
      <c r="A318" s="24">
        <v>4</v>
      </c>
      <c r="B318" s="25"/>
      <c r="C318" s="26" t="s">
        <v>1891</v>
      </c>
      <c r="D318" s="23">
        <v>306391.44</v>
      </c>
      <c r="E318" s="21">
        <v>-9.5338905658252145E-3</v>
      </c>
      <c r="F318" s="23">
        <v>321526.30456673255</v>
      </c>
      <c r="G318" s="23">
        <v>323067.84999999998</v>
      </c>
      <c r="H318" s="23">
        <v>-1541.5454332674271</v>
      </c>
      <c r="I318" s="23">
        <v>-26245.444682693978</v>
      </c>
      <c r="J318" s="23">
        <v>-27786.990115961406</v>
      </c>
      <c r="K318" s="23">
        <v>11064.368305115097</v>
      </c>
      <c r="L318" s="23"/>
      <c r="M318" s="22">
        <v>3.3709632126957165E-4</v>
      </c>
      <c r="N318" s="27">
        <v>161</v>
      </c>
      <c r="O318" s="1" t="s">
        <v>1891</v>
      </c>
    </row>
    <row r="319" spans="1:15" ht="11.5">
      <c r="A319" s="24">
        <v>4</v>
      </c>
      <c r="B319" s="25"/>
      <c r="C319" s="26" t="s">
        <v>2210</v>
      </c>
      <c r="D319" s="23">
        <v>634424.40999999992</v>
      </c>
      <c r="E319" s="21">
        <v>7.5841133604131385E-3</v>
      </c>
      <c r="F319" s="23">
        <v>665763.16908275755</v>
      </c>
      <c r="G319" s="23">
        <v>662307.91</v>
      </c>
      <c r="H319" s="23">
        <v>3455.2590827575186</v>
      </c>
      <c r="I319" s="23">
        <v>-54344.699571260091</v>
      </c>
      <c r="J319" s="23">
        <v>-50889.440488502572</v>
      </c>
      <c r="K319" s="23">
        <v>22910.252760309962</v>
      </c>
      <c r="L319" s="23"/>
      <c r="M319" s="22">
        <v>6.9800296879905788E-4</v>
      </c>
      <c r="N319" s="27">
        <v>756</v>
      </c>
      <c r="O319" s="1" t="s">
        <v>2210</v>
      </c>
    </row>
    <row r="320" spans="1:15" ht="11.5">
      <c r="A320" s="24">
        <v>4</v>
      </c>
      <c r="B320" s="25"/>
      <c r="C320" s="26" t="s">
        <v>2222</v>
      </c>
      <c r="D320" s="23">
        <v>258307.09</v>
      </c>
      <c r="E320" s="21">
        <v>-5.1777997771317447E-2</v>
      </c>
      <c r="F320" s="23">
        <v>271066.72461569548</v>
      </c>
      <c r="G320" s="23">
        <v>285591.3</v>
      </c>
      <c r="H320" s="23">
        <v>-14524.575384304509</v>
      </c>
      <c r="I320" s="23">
        <v>-22126.546491451114</v>
      </c>
      <c r="J320" s="23">
        <v>-36651.12187575562</v>
      </c>
      <c r="K320" s="23">
        <v>9327.9524375175497</v>
      </c>
      <c r="L320" s="23"/>
      <c r="M320" s="22">
        <v>2.8419321961751983E-4</v>
      </c>
      <c r="N320" s="27">
        <v>1172</v>
      </c>
      <c r="O320" s="1" t="s">
        <v>2222</v>
      </c>
    </row>
    <row r="321" spans="1:15" ht="11.5">
      <c r="A321" s="24">
        <v>4</v>
      </c>
      <c r="B321" s="25"/>
      <c r="C321" s="26" t="s">
        <v>2206</v>
      </c>
      <c r="D321" s="23">
        <v>418207.37000000005</v>
      </c>
      <c r="E321" s="21">
        <v>-9.5872490892008038E-3</v>
      </c>
      <c r="F321" s="23">
        <v>438865.62306920916</v>
      </c>
      <c r="G321" s="23">
        <v>440959.57</v>
      </c>
      <c r="H321" s="23">
        <v>-2093.9469307908439</v>
      </c>
      <c r="I321" s="23">
        <v>-35823.580434329153</v>
      </c>
      <c r="J321" s="23">
        <v>-37917.527365119997</v>
      </c>
      <c r="K321" s="23">
        <v>15102.250799152685</v>
      </c>
      <c r="L321" s="23"/>
      <c r="M321" s="22">
        <v>4.6011783473723231E-4</v>
      </c>
      <c r="N321" s="27">
        <v>541</v>
      </c>
      <c r="O321" s="1" t="s">
        <v>2206</v>
      </c>
    </row>
    <row r="322" spans="1:15" ht="11.5">
      <c r="A322" s="24">
        <v>4</v>
      </c>
      <c r="B322" s="25"/>
      <c r="C322" s="26" t="s">
        <v>2220</v>
      </c>
      <c r="D322" s="23">
        <v>634824.75</v>
      </c>
      <c r="E322" s="21">
        <v>1.450127324694255E-2</v>
      </c>
      <c r="F322" s="23">
        <v>666183.28473863308</v>
      </c>
      <c r="G322" s="23">
        <v>657280.97</v>
      </c>
      <c r="H322" s="23">
        <v>8902.3147386331111</v>
      </c>
      <c r="I322" s="23">
        <v>-54378.99263546669</v>
      </c>
      <c r="J322" s="23">
        <v>-45476.677896833578</v>
      </c>
      <c r="K322" s="23">
        <v>22924.709786939915</v>
      </c>
      <c r="L322" s="23"/>
      <c r="M322" s="22">
        <v>6.9844342869329341E-4</v>
      </c>
      <c r="N322" s="27">
        <v>1125</v>
      </c>
      <c r="O322" s="1" t="s">
        <v>2220</v>
      </c>
    </row>
  </sheetData>
  <pageMargins left="0.75" right="0.75" top="1" bottom="1" header="0.4921259845" footer="0.492125984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78791-1F58-4D9C-8532-5A6DF8626844}">
  <dimension ref="A1:P324"/>
  <sheetViews>
    <sheetView showGridLines="0" zoomScaleNormal="100" workbookViewId="0">
      <pane xSplit="3" ySplit="15" topLeftCell="D16" activePane="bottomRight" state="frozen"/>
      <selection pane="topRight"/>
      <selection pane="bottomLeft"/>
      <selection pane="bottomRight"/>
    </sheetView>
  </sheetViews>
  <sheetFormatPr defaultColWidth="9.1796875" defaultRowHeight="10"/>
  <cols>
    <col min="1" max="2" width="4.54296875" style="1" customWidth="1"/>
    <col min="3" max="3" width="21.1796875" style="19" customWidth="1"/>
    <col min="4" max="4" width="13.453125" style="1" customWidth="1"/>
    <col min="5" max="5" width="9" style="1" customWidth="1"/>
    <col min="6" max="6" width="16.453125" style="1" customWidth="1"/>
    <col min="7" max="7" width="12.453125" style="1" customWidth="1"/>
    <col min="8" max="8" width="12.54296875" style="1" customWidth="1"/>
    <col min="9" max="9" width="14.54296875" style="1" customWidth="1"/>
    <col min="10" max="10" width="12.7265625" style="1" customWidth="1"/>
    <col min="11" max="11" width="13" style="1" customWidth="1"/>
    <col min="12" max="12" width="6.08984375" style="115" hidden="1" customWidth="1"/>
    <col min="13" max="13" width="14.453125" style="1" customWidth="1"/>
    <col min="14" max="14" width="10.26953125" style="1" customWidth="1"/>
    <col min="15" max="16384" width="9.1796875" style="1"/>
  </cols>
  <sheetData>
    <row r="1" spans="1:16" ht="14">
      <c r="A1" s="33" t="s">
        <v>0</v>
      </c>
      <c r="B1" s="33"/>
      <c r="C1" s="46"/>
      <c r="D1" s="33" t="s">
        <v>1</v>
      </c>
      <c r="E1" s="34"/>
      <c r="F1" s="33"/>
      <c r="G1" s="33"/>
      <c r="H1" s="33"/>
      <c r="I1" s="33"/>
      <c r="J1" s="33"/>
      <c r="K1" s="35" t="s">
        <v>2</v>
      </c>
    </row>
    <row r="2" spans="1:16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v>46188</v>
      </c>
    </row>
    <row r="3" spans="1:16" ht="11.5">
      <c r="A3" s="38" t="s">
        <v>3</v>
      </c>
      <c r="B3" s="38"/>
      <c r="C3" s="48" t="s">
        <v>4</v>
      </c>
      <c r="D3" s="38" t="s">
        <v>4</v>
      </c>
      <c r="E3" s="38"/>
      <c r="F3" s="38"/>
      <c r="G3" s="39"/>
      <c r="H3" s="122"/>
      <c r="I3" s="74"/>
      <c r="J3" s="75" t="s">
        <v>5</v>
      </c>
      <c r="K3" s="75">
        <v>2025</v>
      </c>
      <c r="M3" s="4"/>
      <c r="N3" s="4"/>
    </row>
    <row r="4" spans="1:16" ht="2.15" customHeight="1">
      <c r="A4" s="40"/>
      <c r="B4" s="40"/>
      <c r="C4" s="49"/>
      <c r="D4" s="41"/>
      <c r="E4" s="42"/>
      <c r="F4" s="41"/>
      <c r="G4" s="40"/>
      <c r="H4" s="40"/>
      <c r="I4" s="76"/>
      <c r="M4" s="2"/>
      <c r="N4" s="2"/>
    </row>
    <row r="5" spans="1:16" ht="4.5" customHeight="1">
      <c r="H5" s="121"/>
      <c r="M5" s="77"/>
    </row>
    <row r="6" spans="1:16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M6" s="4"/>
      <c r="N6" s="4"/>
    </row>
    <row r="7" spans="1:16" ht="13.75" customHeight="1">
      <c r="A7" s="79" t="s">
        <v>6</v>
      </c>
      <c r="B7" s="38"/>
      <c r="C7" s="48"/>
      <c r="D7" s="11">
        <v>39789267028.069977</v>
      </c>
      <c r="E7" s="38"/>
      <c r="F7" s="38"/>
      <c r="K7" s="12"/>
      <c r="M7" s="2"/>
      <c r="N7" s="80"/>
    </row>
    <row r="8" spans="1:16" ht="13.75" customHeight="1">
      <c r="A8" s="79" t="s">
        <v>7</v>
      </c>
      <c r="B8" s="38"/>
      <c r="C8" s="48"/>
      <c r="D8" s="11">
        <v>39300000000</v>
      </c>
      <c r="E8" s="38"/>
      <c r="F8" s="38" t="s">
        <v>8</v>
      </c>
      <c r="K8" s="12"/>
    </row>
    <row r="9" spans="1:16" ht="13.75" customHeight="1">
      <c r="A9" s="79" t="s">
        <v>9</v>
      </c>
      <c r="B9" s="38"/>
      <c r="C9" s="48"/>
      <c r="D9" s="11">
        <v>2680000000</v>
      </c>
      <c r="E9" s="38"/>
      <c r="F9" s="38" t="s">
        <v>10</v>
      </c>
      <c r="K9" s="12"/>
      <c r="M9" s="182"/>
      <c r="N9" s="105"/>
    </row>
    <row r="10" spans="1:16" ht="13.75" customHeight="1">
      <c r="A10" s="79" t="s">
        <v>11</v>
      </c>
      <c r="B10" s="38"/>
      <c r="C10" s="48"/>
      <c r="D10" s="11">
        <v>1440000000</v>
      </c>
      <c r="E10" s="38"/>
      <c r="F10" s="38"/>
      <c r="K10" s="12"/>
      <c r="M10" s="182"/>
    </row>
    <row r="11" spans="1:16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6" s="84" customFormat="1" ht="38.25" customHeight="1">
      <c r="A12" s="82" t="s">
        <v>12</v>
      </c>
      <c r="B12" s="82" t="s">
        <v>13</v>
      </c>
      <c r="C12" s="82" t="s">
        <v>14</v>
      </c>
      <c r="D12" s="82" t="s">
        <v>15</v>
      </c>
      <c r="E12" s="17" t="s">
        <v>16</v>
      </c>
      <c r="F12" s="83" t="s">
        <v>17</v>
      </c>
      <c r="G12" s="82" t="s">
        <v>18</v>
      </c>
      <c r="H12" s="82" t="s">
        <v>19</v>
      </c>
      <c r="I12" s="82" t="s">
        <v>20</v>
      </c>
      <c r="J12" s="82" t="s">
        <v>21</v>
      </c>
      <c r="K12" s="82" t="s">
        <v>22</v>
      </c>
      <c r="L12" s="136"/>
      <c r="M12" s="85" t="s">
        <v>24</v>
      </c>
      <c r="N12" s="85" t="s">
        <v>16</v>
      </c>
    </row>
    <row r="13" spans="1:16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137"/>
    </row>
    <row r="14" spans="1:16" ht="12" hidden="1" customHeight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140"/>
      <c r="M14" s="23"/>
      <c r="N14" s="23"/>
    </row>
    <row r="15" spans="1:16" s="92" customFormat="1" ht="18" customHeight="1">
      <c r="A15" s="86"/>
      <c r="B15" s="87"/>
      <c r="C15" s="88" t="s">
        <v>27</v>
      </c>
      <c r="D15" s="89">
        <v>10246199756.529999</v>
      </c>
      <c r="E15" s="106">
        <v>6.7510713241687226E-2</v>
      </c>
      <c r="F15" s="89">
        <v>10120207797.43329</v>
      </c>
      <c r="G15" s="89">
        <v>10210139999.999998</v>
      </c>
      <c r="H15" s="89">
        <v>-89932202.566710502</v>
      </c>
      <c r="I15" s="89">
        <v>-690131218.75626493</v>
      </c>
      <c r="J15" s="89">
        <v>-780063421.3229754</v>
      </c>
      <c r="K15" s="89">
        <v>370816774.25709724</v>
      </c>
      <c r="L15" s="142"/>
      <c r="M15" s="89">
        <v>1795735943.4491038</v>
      </c>
      <c r="N15" s="106">
        <v>8.2362533407833727E-2</v>
      </c>
    </row>
    <row r="16" spans="1:16" ht="15" customHeight="1">
      <c r="A16" s="24">
        <v>14</v>
      </c>
      <c r="B16" s="25">
        <v>5</v>
      </c>
      <c r="C16" s="93" t="s">
        <v>28</v>
      </c>
      <c r="D16" s="89">
        <v>13885548.35</v>
      </c>
      <c r="E16" s="106">
        <v>5.244853297693286E-2</v>
      </c>
      <c r="F16" s="89">
        <v>13714805.295860961</v>
      </c>
      <c r="G16" s="89">
        <v>13776923.761235999</v>
      </c>
      <c r="H16" s="89">
        <v>-62118.465375037864</v>
      </c>
      <c r="I16" s="89">
        <v>-935258.98709687975</v>
      </c>
      <c r="J16" s="89">
        <v>-997377.45247191761</v>
      </c>
      <c r="K16" s="89">
        <v>502527.2169475772</v>
      </c>
      <c r="L16" s="140"/>
      <c r="M16" s="23">
        <v>2278082.8108882029</v>
      </c>
      <c r="N16" s="106">
        <v>4.2558930853554333E-2</v>
      </c>
      <c r="P16" s="188"/>
    </row>
    <row r="17" spans="1:16" ht="15" customHeight="1">
      <c r="A17" s="24">
        <v>17</v>
      </c>
      <c r="B17" s="25">
        <v>9</v>
      </c>
      <c r="C17" s="93" t="s">
        <v>29</v>
      </c>
      <c r="D17" s="89">
        <v>3906099.26</v>
      </c>
      <c r="E17" s="106">
        <v>6.0599543043637238E-2</v>
      </c>
      <c r="F17" s="89">
        <v>3858068.07674301</v>
      </c>
      <c r="G17" s="89">
        <v>3817926.658871999</v>
      </c>
      <c r="H17" s="89">
        <v>40141.417871010955</v>
      </c>
      <c r="I17" s="89">
        <v>-263094.71871937066</v>
      </c>
      <c r="J17" s="89">
        <v>-222953.30084835971</v>
      </c>
      <c r="K17" s="89">
        <v>141364.32647607976</v>
      </c>
      <c r="L17" s="140"/>
      <c r="M17" s="23">
        <v>265054.0206779135</v>
      </c>
      <c r="N17" s="106">
        <v>0.23008762997746923</v>
      </c>
      <c r="P17" s="188"/>
    </row>
    <row r="18" spans="1:16" ht="15" customHeight="1">
      <c r="A18" s="24">
        <v>14</v>
      </c>
      <c r="B18" s="25">
        <v>10</v>
      </c>
      <c r="C18" s="93" t="s">
        <v>30</v>
      </c>
      <c r="D18" s="89">
        <v>17392537.969999999</v>
      </c>
      <c r="E18" s="106">
        <v>5.0185662305866297E-2</v>
      </c>
      <c r="F18" s="89">
        <v>17178671.367301013</v>
      </c>
      <c r="G18" s="89">
        <v>17117662.169969998</v>
      </c>
      <c r="H18" s="89">
        <v>61009.197331015021</v>
      </c>
      <c r="I18" s="89">
        <v>-1171471.7370067865</v>
      </c>
      <c r="J18" s="89">
        <v>-1110462.5396757715</v>
      </c>
      <c r="K18" s="89">
        <v>629447.5004812585</v>
      </c>
      <c r="L18" s="140"/>
      <c r="M18" s="23">
        <v>2237603.2772906898</v>
      </c>
      <c r="N18" s="106">
        <v>0.21272014315868115</v>
      </c>
      <c r="P18" s="188"/>
    </row>
    <row r="19" spans="1:16" ht="15" customHeight="1">
      <c r="A19" s="24">
        <v>7</v>
      </c>
      <c r="B19" s="25">
        <v>16</v>
      </c>
      <c r="C19" s="93" t="s">
        <v>31</v>
      </c>
      <c r="D19" s="89">
        <v>13148287.949999999</v>
      </c>
      <c r="E19" s="106">
        <v>4.0985189641064679E-2</v>
      </c>
      <c r="F19" s="89">
        <v>12986610.586982317</v>
      </c>
      <c r="G19" s="89">
        <v>13115518.039133996</v>
      </c>
      <c r="H19" s="89">
        <v>-128907.4521516785</v>
      </c>
      <c r="I19" s="89">
        <v>-885600.92552449391</v>
      </c>
      <c r="J19" s="89">
        <v>-1014508.3776761724</v>
      </c>
      <c r="K19" s="89">
        <v>475845.27341614594</v>
      </c>
      <c r="L19" s="140"/>
      <c r="M19" s="23">
        <v>1563681.8756079313</v>
      </c>
      <c r="N19" s="106">
        <v>0.23813652239612226</v>
      </c>
      <c r="P19" s="188"/>
    </row>
    <row r="20" spans="1:16" ht="15" customHeight="1">
      <c r="A20" s="24">
        <v>1</v>
      </c>
      <c r="B20" s="25">
        <v>18</v>
      </c>
      <c r="C20" s="93" t="s">
        <v>32</v>
      </c>
      <c r="D20" s="89">
        <v>10203271.859999999</v>
      </c>
      <c r="E20" s="106">
        <v>7.4027213823397497E-2</v>
      </c>
      <c r="F20" s="89">
        <v>10077807.761955407</v>
      </c>
      <c r="G20" s="89">
        <v>10186208.452853998</v>
      </c>
      <c r="H20" s="89">
        <v>-108400.69089859165</v>
      </c>
      <c r="I20" s="89">
        <v>-687239.816845814</v>
      </c>
      <c r="J20" s="89">
        <v>-795640.50774440565</v>
      </c>
      <c r="K20" s="89">
        <v>369263.18517088512</v>
      </c>
      <c r="L20" s="140"/>
      <c r="M20" s="23">
        <v>787871.79074385134</v>
      </c>
      <c r="N20" s="106">
        <v>0.10513635244737474</v>
      </c>
      <c r="P20" s="188"/>
    </row>
    <row r="21" spans="1:16" ht="15" customHeight="1">
      <c r="A21" s="24">
        <v>2</v>
      </c>
      <c r="B21" s="25">
        <v>19</v>
      </c>
      <c r="C21" s="93" t="s">
        <v>33</v>
      </c>
      <c r="D21" s="89">
        <v>7794434.0700000003</v>
      </c>
      <c r="E21" s="106">
        <v>7.776814711149016E-2</v>
      </c>
      <c r="F21" s="89">
        <v>7698590.1432891628</v>
      </c>
      <c r="G21" s="89">
        <v>7590696.9315659991</v>
      </c>
      <c r="H21" s="89">
        <v>107893.21172316372</v>
      </c>
      <c r="I21" s="89">
        <v>-524992.91562379024</v>
      </c>
      <c r="J21" s="89">
        <v>-417099.70390062651</v>
      </c>
      <c r="K21" s="89">
        <v>282085.74570830521</v>
      </c>
      <c r="L21" s="140"/>
      <c r="M21" s="23">
        <v>655014.52301952022</v>
      </c>
      <c r="N21" s="106">
        <v>0.42623285631703389</v>
      </c>
      <c r="P21" s="188"/>
    </row>
    <row r="22" spans="1:16" ht="15" customHeight="1">
      <c r="A22" s="24">
        <v>6</v>
      </c>
      <c r="B22" s="25">
        <v>20</v>
      </c>
      <c r="C22" s="93" t="s">
        <v>34</v>
      </c>
      <c r="D22" s="89">
        <v>35720747.299999997</v>
      </c>
      <c r="E22" s="106">
        <v>6.8922338596140165E-2</v>
      </c>
      <c r="F22" s="89">
        <v>35281508.651557937</v>
      </c>
      <c r="G22" s="89">
        <v>34992361.296323992</v>
      </c>
      <c r="H22" s="89">
        <v>289147.35523394495</v>
      </c>
      <c r="I22" s="89">
        <v>-2405965.4754751977</v>
      </c>
      <c r="J22" s="89">
        <v>-2116818.1202412527</v>
      </c>
      <c r="K22" s="89">
        <v>1292757.5689120465</v>
      </c>
      <c r="L22" s="140"/>
      <c r="M22" s="23">
        <v>1561569.4409496458</v>
      </c>
      <c r="N22" s="106">
        <v>-5.3943573856175542E-3</v>
      </c>
      <c r="P22" s="188"/>
    </row>
    <row r="23" spans="1:16" ht="15" customHeight="1">
      <c r="A23" s="24">
        <v>21</v>
      </c>
      <c r="B23" s="25">
        <v>35</v>
      </c>
      <c r="C23" s="93" t="s">
        <v>35</v>
      </c>
      <c r="D23" s="89">
        <v>2171173.4700000002</v>
      </c>
      <c r="E23" s="106">
        <v>9.069808981878924E-2</v>
      </c>
      <c r="F23" s="89">
        <v>2144475.7278590887</v>
      </c>
      <c r="G23" s="89">
        <v>2058004.8270719997</v>
      </c>
      <c r="H23" s="89">
        <v>86470.90078708902</v>
      </c>
      <c r="I23" s="89">
        <v>-146239.05726876229</v>
      </c>
      <c r="J23" s="89">
        <v>-59768.156481673272</v>
      </c>
      <c r="K23" s="89">
        <v>78576.209875752873</v>
      </c>
      <c r="L23" s="140"/>
      <c r="M23" s="23">
        <v>296519.85620636703</v>
      </c>
      <c r="N23" s="106">
        <v>0.1457613199968848</v>
      </c>
      <c r="P23" s="188"/>
    </row>
    <row r="24" spans="1:16" ht="15" customHeight="1">
      <c r="A24" s="24">
        <v>21</v>
      </c>
      <c r="B24" s="25">
        <v>43</v>
      </c>
      <c r="C24" s="93" t="s">
        <v>36</v>
      </c>
      <c r="D24" s="89">
        <v>3298433.46</v>
      </c>
      <c r="E24" s="106">
        <v>2.156058806208927E-2</v>
      </c>
      <c r="F24" s="89">
        <v>3257874.4133826727</v>
      </c>
      <c r="G24" s="89">
        <v>3435724.3621679996</v>
      </c>
      <c r="H24" s="89">
        <v>-177849.94878532691</v>
      </c>
      <c r="I24" s="89">
        <v>-222165.48162507793</v>
      </c>
      <c r="J24" s="89">
        <v>-400015.43041040481</v>
      </c>
      <c r="K24" s="89">
        <v>119372.49758959412</v>
      </c>
      <c r="L24" s="140"/>
      <c r="M24" s="23">
        <v>132345.86161509424</v>
      </c>
      <c r="N24" s="106">
        <v>0.1602629715472681</v>
      </c>
      <c r="P24" s="188"/>
    </row>
    <row r="25" spans="1:16" ht="15" customHeight="1">
      <c r="A25" s="24">
        <v>10</v>
      </c>
      <c r="B25" s="25">
        <v>46</v>
      </c>
      <c r="C25" s="93" t="s">
        <v>37</v>
      </c>
      <c r="D25" s="89">
        <v>1904026.6</v>
      </c>
      <c r="E25" s="106">
        <v>6.5863677984868696E-2</v>
      </c>
      <c r="F25" s="89">
        <v>1880613.8179728524</v>
      </c>
      <c r="G25" s="89">
        <v>1827206.6543999997</v>
      </c>
      <c r="H25" s="89">
        <v>53407.163572852733</v>
      </c>
      <c r="I25" s="89">
        <v>-128245.42066583318</v>
      </c>
      <c r="J25" s="89">
        <v>-74838.25709298045</v>
      </c>
      <c r="K25" s="89">
        <v>68907.987223432763</v>
      </c>
      <c r="L25" s="140"/>
      <c r="M25" s="23">
        <v>495577.24216366094</v>
      </c>
      <c r="N25" s="106">
        <v>0.11834667658680531</v>
      </c>
      <c r="P25" s="188"/>
    </row>
    <row r="26" spans="1:16" ht="15" customHeight="1">
      <c r="A26" s="24">
        <v>19</v>
      </c>
      <c r="B26" s="25">
        <v>47</v>
      </c>
      <c r="C26" s="93" t="s">
        <v>38</v>
      </c>
      <c r="D26" s="89">
        <v>3032080.35</v>
      </c>
      <c r="E26" s="106">
        <v>7.1987012415412499E-2</v>
      </c>
      <c r="F26" s="89">
        <v>2994796.5030603893</v>
      </c>
      <c r="G26" s="89">
        <v>2946698.4757139999</v>
      </c>
      <c r="H26" s="89">
        <v>48098.027346389368</v>
      </c>
      <c r="I26" s="89">
        <v>-204225.30860564485</v>
      </c>
      <c r="J26" s="89">
        <v>-156127.28125925548</v>
      </c>
      <c r="K26" s="89">
        <v>109733.00163885395</v>
      </c>
      <c r="L26" s="140"/>
      <c r="M26" s="23">
        <v>548713.37291395268</v>
      </c>
      <c r="N26" s="106">
        <v>0.32220789346338874</v>
      </c>
      <c r="P26" s="188"/>
    </row>
    <row r="27" spans="1:16" ht="15" customHeight="1">
      <c r="A27" s="24">
        <v>1</v>
      </c>
      <c r="B27" s="25">
        <v>49</v>
      </c>
      <c r="C27" s="93" t="s">
        <v>39</v>
      </c>
      <c r="D27" s="89">
        <v>535724044.45999998</v>
      </c>
      <c r="E27" s="106">
        <v>5.3306273643829893E-2</v>
      </c>
      <c r="F27" s="89">
        <v>529136536.55457258</v>
      </c>
      <c r="G27" s="89">
        <v>544834428.99186587</v>
      </c>
      <c r="H27" s="89">
        <v>-15697892.437293291</v>
      </c>
      <c r="I27" s="89">
        <v>-36083611.144179501</v>
      </c>
      <c r="J27" s="89">
        <v>-51781503.581472792</v>
      </c>
      <c r="K27" s="89">
        <v>19388208.972991973</v>
      </c>
      <c r="L27" s="140"/>
      <c r="M27" s="23">
        <v>149430250.61352679</v>
      </c>
      <c r="N27" s="106">
        <v>0.11545519535990989</v>
      </c>
      <c r="P27" s="188"/>
    </row>
    <row r="28" spans="1:16" ht="15" customHeight="1">
      <c r="A28" s="24">
        <v>4</v>
      </c>
      <c r="B28" s="25">
        <v>50</v>
      </c>
      <c r="C28" s="93" t="s">
        <v>40</v>
      </c>
      <c r="D28" s="89">
        <v>23162083</v>
      </c>
      <c r="E28" s="106">
        <v>0.10535627709219453</v>
      </c>
      <c r="F28" s="89">
        <v>22877271.43246533</v>
      </c>
      <c r="G28" s="89">
        <v>22737086.350721993</v>
      </c>
      <c r="H28" s="89">
        <v>140185.08174333721</v>
      </c>
      <c r="I28" s="89">
        <v>-1560078.5607889844</v>
      </c>
      <c r="J28" s="89">
        <v>-1419893.4790456472</v>
      </c>
      <c r="K28" s="89">
        <v>838251.16699109611</v>
      </c>
      <c r="L28" s="140"/>
      <c r="M28" s="23">
        <v>2250069.0669907951</v>
      </c>
      <c r="N28" s="106">
        <v>0.12660544972838039</v>
      </c>
      <c r="P28" s="188"/>
    </row>
    <row r="29" spans="1:16" ht="15" customHeight="1">
      <c r="A29" s="24">
        <v>4</v>
      </c>
      <c r="B29" s="25">
        <v>51</v>
      </c>
      <c r="C29" s="93" t="s">
        <v>41</v>
      </c>
      <c r="D29" s="89">
        <v>13610568.66</v>
      </c>
      <c r="E29" s="106">
        <v>0.2439579197128996</v>
      </c>
      <c r="F29" s="89">
        <v>13443206.881912388</v>
      </c>
      <c r="G29" s="89">
        <v>13457554.666091997</v>
      </c>
      <c r="H29" s="89">
        <v>-14347.784179609269</v>
      </c>
      <c r="I29" s="89">
        <v>-916737.77209987794</v>
      </c>
      <c r="J29" s="89">
        <v>-931085.55627948721</v>
      </c>
      <c r="K29" s="89">
        <v>492575.51933724782</v>
      </c>
      <c r="L29" s="140"/>
      <c r="M29" s="23">
        <v>2230709.0652086386</v>
      </c>
      <c r="N29" s="106">
        <v>-0.20385189572289242</v>
      </c>
      <c r="P29" s="188"/>
    </row>
    <row r="30" spans="1:16" ht="15" customHeight="1">
      <c r="A30" s="24">
        <v>14</v>
      </c>
      <c r="B30" s="25">
        <v>52</v>
      </c>
      <c r="C30" s="93" t="s">
        <v>42</v>
      </c>
      <c r="D30" s="89">
        <v>4042989.46</v>
      </c>
      <c r="E30" s="106">
        <v>7.9567017571009702E-2</v>
      </c>
      <c r="F30" s="89">
        <v>3993275.0122265099</v>
      </c>
      <c r="G30" s="89">
        <v>3891537.6842159992</v>
      </c>
      <c r="H30" s="89">
        <v>101737.32801051065</v>
      </c>
      <c r="I30" s="89">
        <v>-272314.93722053553</v>
      </c>
      <c r="J30" s="89">
        <v>-170577.60921002488</v>
      </c>
      <c r="K30" s="89">
        <v>146318.47373043702</v>
      </c>
      <c r="L30" s="140"/>
      <c r="M30" s="23">
        <v>668460.20706769894</v>
      </c>
      <c r="N30" s="106">
        <v>0.16075919558602614</v>
      </c>
      <c r="P30" s="188"/>
    </row>
    <row r="31" spans="1:16" ht="15" customHeight="1">
      <c r="A31" s="24">
        <v>21</v>
      </c>
      <c r="B31" s="25">
        <v>60</v>
      </c>
      <c r="C31" s="93" t="s">
        <v>43</v>
      </c>
      <c r="D31" s="89">
        <v>10610174.35</v>
      </c>
      <c r="E31" s="106">
        <v>6.7017629379855892E-2</v>
      </c>
      <c r="F31" s="89">
        <v>10479706.792810103</v>
      </c>
      <c r="G31" s="89">
        <v>10451663.924741998</v>
      </c>
      <c r="H31" s="89">
        <v>28042.86806810461</v>
      </c>
      <c r="I31" s="89">
        <v>-714646.67187610874</v>
      </c>
      <c r="J31" s="89">
        <v>-686603.80380800413</v>
      </c>
      <c r="K31" s="89">
        <v>383989.25653044652</v>
      </c>
      <c r="L31" s="140"/>
      <c r="M31" s="23">
        <v>568008.8162712045</v>
      </c>
      <c r="N31" s="106">
        <v>-5.442173687427021E-2</v>
      </c>
      <c r="P31" s="188"/>
    </row>
    <row r="32" spans="1:16" ht="15" customHeight="1">
      <c r="A32" s="24">
        <v>5</v>
      </c>
      <c r="B32" s="25">
        <v>61</v>
      </c>
      <c r="C32" s="93" t="s">
        <v>44</v>
      </c>
      <c r="D32" s="89">
        <v>27813272.300000001</v>
      </c>
      <c r="E32" s="106">
        <v>8.4145821234756113E-2</v>
      </c>
      <c r="F32" s="89">
        <v>27471267.581252053</v>
      </c>
      <c r="G32" s="89">
        <v>27891628.563077994</v>
      </c>
      <c r="H32" s="89">
        <v>-420360.98182594031</v>
      </c>
      <c r="I32" s="89">
        <v>-1873358.7052863997</v>
      </c>
      <c r="J32" s="89">
        <v>-2293719.6871123398</v>
      </c>
      <c r="K32" s="89">
        <v>1006580.7968703043</v>
      </c>
      <c r="L32" s="140"/>
      <c r="M32" s="23">
        <v>3513604.5781786768</v>
      </c>
      <c r="N32" s="106">
        <v>0.10527462049049352</v>
      </c>
      <c r="P32" s="188"/>
    </row>
    <row r="33" spans="1:16" ht="15" customHeight="1">
      <c r="A33" s="24">
        <v>21</v>
      </c>
      <c r="B33" s="25">
        <v>62</v>
      </c>
      <c r="C33" s="93" t="s">
        <v>45</v>
      </c>
      <c r="D33" s="89">
        <v>1938443.54</v>
      </c>
      <c r="E33" s="106">
        <v>0.10662170852445563</v>
      </c>
      <c r="F33" s="89">
        <v>1914607.551535368</v>
      </c>
      <c r="G33" s="89">
        <v>1810982.7419399996</v>
      </c>
      <c r="H33" s="89">
        <v>103624.80959536834</v>
      </c>
      <c r="I33" s="89">
        <v>-130563.56839986732</v>
      </c>
      <c r="J33" s="89">
        <v>-26938.758804498982</v>
      </c>
      <c r="K33" s="89">
        <v>70153.559140227226</v>
      </c>
      <c r="L33" s="140"/>
      <c r="M33" s="23">
        <v>246791.63769341004</v>
      </c>
      <c r="N33" s="106">
        <v>8.0351013340090427E-2</v>
      </c>
      <c r="P33" s="188"/>
    </row>
    <row r="34" spans="1:16" ht="15" customHeight="1">
      <c r="A34" s="24">
        <v>21</v>
      </c>
      <c r="B34" s="25">
        <v>65</v>
      </c>
      <c r="C34" s="93" t="s">
        <v>46</v>
      </c>
      <c r="D34" s="89">
        <v>1431863.5</v>
      </c>
      <c r="E34" s="106">
        <v>3.3624356405534961E-2</v>
      </c>
      <c r="F34" s="89">
        <v>1414256.6514306949</v>
      </c>
      <c r="G34" s="89">
        <v>1466421.1473599996</v>
      </c>
      <c r="H34" s="89">
        <v>-52164.495929304743</v>
      </c>
      <c r="I34" s="89">
        <v>-96442.947222245857</v>
      </c>
      <c r="J34" s="89">
        <v>-148607.4431515506</v>
      </c>
      <c r="K34" s="89">
        <v>51820.091044788824</v>
      </c>
      <c r="L34" s="140"/>
      <c r="M34" s="23">
        <v>17231.064688243438</v>
      </c>
      <c r="N34" s="106">
        <v>0.18700606683361576</v>
      </c>
      <c r="P34" s="188"/>
    </row>
    <row r="35" spans="1:16" ht="15" customHeight="1">
      <c r="A35" s="24">
        <v>17</v>
      </c>
      <c r="B35" s="25">
        <v>69</v>
      </c>
      <c r="C35" s="93" t="s">
        <v>47</v>
      </c>
      <c r="D35" s="89">
        <v>11789533.99</v>
      </c>
      <c r="E35" s="106">
        <v>3.9549550612741236E-2</v>
      </c>
      <c r="F35" s="89">
        <v>11644564.487205492</v>
      </c>
      <c r="G35" s="89">
        <v>11768791.384007998</v>
      </c>
      <c r="H35" s="89">
        <v>-124226.89680250548</v>
      </c>
      <c r="I35" s="89">
        <v>-794082.2601962015</v>
      </c>
      <c r="J35" s="89">
        <v>-918309.15699870698</v>
      </c>
      <c r="K35" s="89">
        <v>426671.06518004852</v>
      </c>
      <c r="L35" s="140"/>
      <c r="M35" s="23">
        <v>1566891.1856320037</v>
      </c>
      <c r="N35" s="106">
        <v>-0.16435274754668405</v>
      </c>
      <c r="P35" s="188"/>
    </row>
    <row r="36" spans="1:16" ht="15" customHeight="1">
      <c r="A36" s="24">
        <v>17</v>
      </c>
      <c r="B36" s="25">
        <v>71</v>
      </c>
      <c r="C36" s="93" t="s">
        <v>48</v>
      </c>
      <c r="D36" s="89">
        <v>10650864.51</v>
      </c>
      <c r="E36" s="106">
        <v>6.4877673213145082E-2</v>
      </c>
      <c r="F36" s="89">
        <v>10519896.607989958</v>
      </c>
      <c r="G36" s="89">
        <v>10309489.767269999</v>
      </c>
      <c r="H36" s="89">
        <v>210406.84071995877</v>
      </c>
      <c r="I36" s="89">
        <v>-717387.35138455697</v>
      </c>
      <c r="J36" s="89">
        <v>-506980.5106645982</v>
      </c>
      <c r="K36" s="89">
        <v>385461.86044543359</v>
      </c>
      <c r="L36" s="140"/>
      <c r="M36" s="23">
        <v>1103098.8985892378</v>
      </c>
      <c r="N36" s="106">
        <v>0.18025211800629726</v>
      </c>
      <c r="P36" s="188"/>
    </row>
    <row r="37" spans="1:16" ht="15" customHeight="1">
      <c r="A37" s="24">
        <v>17</v>
      </c>
      <c r="B37" s="25">
        <v>72</v>
      </c>
      <c r="C37" s="93" t="s">
        <v>49</v>
      </c>
      <c r="D37" s="89">
        <v>1781387.79</v>
      </c>
      <c r="E37" s="106">
        <v>0.19680432512219226</v>
      </c>
      <c r="F37" s="89">
        <v>1759483.030878939</v>
      </c>
      <c r="G37" s="89">
        <v>1718874.0059579997</v>
      </c>
      <c r="H37" s="89">
        <v>40609.024920939235</v>
      </c>
      <c r="I37" s="89">
        <v>-119985.10236019228</v>
      </c>
      <c r="J37" s="89">
        <v>-79376.077439253044</v>
      </c>
      <c r="K37" s="89">
        <v>64469.607238312266</v>
      </c>
      <c r="L37" s="140"/>
      <c r="M37" s="23">
        <v>119511.6238452642</v>
      </c>
      <c r="N37" s="106">
        <v>0.26347234179603807</v>
      </c>
      <c r="P37" s="188"/>
    </row>
    <row r="38" spans="1:16" ht="15" customHeight="1">
      <c r="A38" s="24">
        <v>16</v>
      </c>
      <c r="B38" s="25">
        <v>74</v>
      </c>
      <c r="C38" s="93" t="s">
        <v>50</v>
      </c>
      <c r="D38" s="89">
        <v>1795864.25</v>
      </c>
      <c r="E38" s="106">
        <v>6.348409286829515E-2</v>
      </c>
      <c r="F38" s="89">
        <v>1773781.4817048525</v>
      </c>
      <c r="G38" s="89">
        <v>1720491.2921339998</v>
      </c>
      <c r="H38" s="89">
        <v>53290.189570852788</v>
      </c>
      <c r="I38" s="89">
        <v>-120960.1621111706</v>
      </c>
      <c r="J38" s="89">
        <v>-67669.972540317816</v>
      </c>
      <c r="K38" s="89">
        <v>64993.51994033048</v>
      </c>
      <c r="L38" s="140"/>
      <c r="M38" s="23">
        <v>320273.6974815065</v>
      </c>
      <c r="N38" s="106">
        <v>0.16571430391367414</v>
      </c>
      <c r="P38" s="188"/>
    </row>
    <row r="39" spans="1:16" ht="15" customHeight="1">
      <c r="A39" s="24">
        <v>8</v>
      </c>
      <c r="B39" s="25">
        <v>75</v>
      </c>
      <c r="C39" s="93" t="s">
        <v>51</v>
      </c>
      <c r="D39" s="89">
        <v>41902395.619999997</v>
      </c>
      <c r="E39" s="106">
        <v>6.6122978595011039E-2</v>
      </c>
      <c r="F39" s="89">
        <v>41387144.596161164</v>
      </c>
      <c r="G39" s="89">
        <v>40717789.192583993</v>
      </c>
      <c r="H39" s="89">
        <v>669355.40357717127</v>
      </c>
      <c r="I39" s="89">
        <v>-2822329.4533768939</v>
      </c>
      <c r="J39" s="89">
        <v>-2152974.0497997226</v>
      </c>
      <c r="K39" s="89">
        <v>1516475.5271875847</v>
      </c>
      <c r="L39" s="140"/>
      <c r="M39" s="23">
        <v>4891280.7509061592</v>
      </c>
      <c r="N39" s="106">
        <v>-6.43661844612472E-2</v>
      </c>
      <c r="P39" s="188"/>
    </row>
    <row r="40" spans="1:16" ht="15" customHeight="1">
      <c r="A40" s="24">
        <v>21</v>
      </c>
      <c r="B40" s="25">
        <v>76</v>
      </c>
      <c r="C40" s="93" t="s">
        <v>52</v>
      </c>
      <c r="D40" s="89">
        <v>5781748.5999999996</v>
      </c>
      <c r="E40" s="106">
        <v>5.4129694624729385E-2</v>
      </c>
      <c r="F40" s="89">
        <v>5710653.5744853523</v>
      </c>
      <c r="G40" s="89">
        <v>5713696.4453999987</v>
      </c>
      <c r="H40" s="89">
        <v>-3042.8709146464244</v>
      </c>
      <c r="I40" s="89">
        <v>-389428.79337457364</v>
      </c>
      <c r="J40" s="89">
        <v>-392471.66428922006</v>
      </c>
      <c r="K40" s="89">
        <v>209245.32181320374</v>
      </c>
      <c r="L40" s="140"/>
      <c r="M40" s="23">
        <v>247743.40321267181</v>
      </c>
      <c r="N40" s="106">
        <v>-0.3092908126286662</v>
      </c>
      <c r="P40" s="188"/>
    </row>
    <row r="41" spans="1:16" ht="15" customHeight="1">
      <c r="A41" s="24">
        <v>13</v>
      </c>
      <c r="B41" s="25">
        <v>77</v>
      </c>
      <c r="C41" s="93" t="s">
        <v>53</v>
      </c>
      <c r="D41" s="89">
        <v>7521076</v>
      </c>
      <c r="E41" s="106">
        <v>4.9216657332601832E-2</v>
      </c>
      <c r="F41" s="89">
        <v>7428593.4091592981</v>
      </c>
      <c r="G41" s="89">
        <v>7445723.1537059983</v>
      </c>
      <c r="H41" s="89">
        <v>-17129.744546700269</v>
      </c>
      <c r="I41" s="89">
        <v>-506580.92459406919</v>
      </c>
      <c r="J41" s="89">
        <v>-523710.66914076946</v>
      </c>
      <c r="K41" s="89">
        <v>272192.73560278345</v>
      </c>
      <c r="L41" s="140"/>
      <c r="M41" s="23">
        <v>1224443.7005779406</v>
      </c>
      <c r="N41" s="106">
        <v>0.17478566410971497</v>
      </c>
      <c r="P41" s="188"/>
    </row>
    <row r="42" spans="1:16" ht="15" customHeight="1">
      <c r="A42" s="24">
        <v>1</v>
      </c>
      <c r="B42" s="25">
        <v>78</v>
      </c>
      <c r="C42" s="93" t="s">
        <v>54</v>
      </c>
      <c r="D42" s="89">
        <v>17863802.879999999</v>
      </c>
      <c r="E42" s="106">
        <v>6.7441206345971061E-2</v>
      </c>
      <c r="F42" s="89">
        <v>17644141.388398267</v>
      </c>
      <c r="G42" s="89">
        <v>17499860.382617995</v>
      </c>
      <c r="H42" s="89">
        <v>144281.00578027219</v>
      </c>
      <c r="I42" s="89">
        <v>-1203213.7130001872</v>
      </c>
      <c r="J42" s="89">
        <v>-1058932.707219915</v>
      </c>
      <c r="K42" s="89">
        <v>646502.89056726475</v>
      </c>
      <c r="L42" s="140"/>
      <c r="M42" s="23">
        <v>2278928.7833699612</v>
      </c>
      <c r="N42" s="106">
        <v>-3.4239022081744008E-2</v>
      </c>
      <c r="P42" s="188"/>
    </row>
    <row r="43" spans="1:16" ht="15" customHeight="1">
      <c r="A43" s="24">
        <v>4</v>
      </c>
      <c r="B43" s="25">
        <v>79</v>
      </c>
      <c r="C43" s="93" t="s">
        <v>55</v>
      </c>
      <c r="D43" s="89">
        <v>12943957.25</v>
      </c>
      <c r="E43" s="106">
        <v>4.4819956969144981E-2</v>
      </c>
      <c r="F43" s="89">
        <v>12784792.430735936</v>
      </c>
      <c r="G43" s="89">
        <v>12876353.677745998</v>
      </c>
      <c r="H43" s="89">
        <v>-91561.247010061517</v>
      </c>
      <c r="I43" s="89">
        <v>-871838.26245222159</v>
      </c>
      <c r="J43" s="89">
        <v>-963399.50946228311</v>
      </c>
      <c r="K43" s="89">
        <v>468450.40967582056</v>
      </c>
      <c r="L43" s="140"/>
      <c r="M43" s="23">
        <v>7379108.0300087314</v>
      </c>
      <c r="N43" s="106">
        <v>0.19050794414455985</v>
      </c>
      <c r="P43" s="188"/>
    </row>
    <row r="44" spans="1:16" ht="15" customHeight="1">
      <c r="A44" s="24">
        <v>7</v>
      </c>
      <c r="B44" s="25">
        <v>81</v>
      </c>
      <c r="C44" s="93" t="s">
        <v>56</v>
      </c>
      <c r="D44" s="89">
        <v>3908537.14</v>
      </c>
      <c r="E44" s="106">
        <v>5.7442873168977338E-2</v>
      </c>
      <c r="F44" s="89">
        <v>3860475.9794553774</v>
      </c>
      <c r="G44" s="89">
        <v>3927207.8293199996</v>
      </c>
      <c r="H44" s="89">
        <v>-66731.849864622112</v>
      </c>
      <c r="I44" s="89">
        <v>-263258.92175420892</v>
      </c>
      <c r="J44" s="89">
        <v>-329990.77161883103</v>
      </c>
      <c r="K44" s="89">
        <v>141452.55497241078</v>
      </c>
      <c r="L44" s="140"/>
      <c r="M44" s="23">
        <v>1378027.4724300669</v>
      </c>
      <c r="N44" s="106">
        <v>0.19248869796697354</v>
      </c>
      <c r="P44" s="188"/>
    </row>
    <row r="45" spans="1:16" ht="15" customHeight="1">
      <c r="A45" s="24">
        <v>5</v>
      </c>
      <c r="B45" s="25">
        <v>82</v>
      </c>
      <c r="C45" s="93" t="s">
        <v>57</v>
      </c>
      <c r="D45" s="89">
        <v>19234663.149999999</v>
      </c>
      <c r="E45" s="106">
        <v>0.10179105226409857</v>
      </c>
      <c r="F45" s="89">
        <v>18998144.933449578</v>
      </c>
      <c r="G45" s="89">
        <v>18959125.242851995</v>
      </c>
      <c r="H45" s="89">
        <v>39019.690597582608</v>
      </c>
      <c r="I45" s="89">
        <v>-1295547.796988419</v>
      </c>
      <c r="J45" s="89">
        <v>-1256528.1063908364</v>
      </c>
      <c r="K45" s="89">
        <v>696115.23420273256</v>
      </c>
      <c r="L45" s="140"/>
      <c r="M45" s="23">
        <v>1132016.9271525387</v>
      </c>
      <c r="N45" s="106">
        <v>-0.52753431148841501</v>
      </c>
      <c r="P45" s="188"/>
    </row>
    <row r="46" spans="1:16" ht="15" customHeight="1">
      <c r="A46" s="24">
        <v>5</v>
      </c>
      <c r="B46" s="25">
        <v>86</v>
      </c>
      <c r="C46" s="93" t="s">
        <v>58</v>
      </c>
      <c r="D46" s="89">
        <v>17005623.670000002</v>
      </c>
      <c r="E46" s="106">
        <v>0.11032562275650015</v>
      </c>
      <c r="F46" s="89">
        <v>16796514.742518939</v>
      </c>
      <c r="G46" s="89">
        <v>16574935.031171996</v>
      </c>
      <c r="H46" s="89">
        <v>221579.71134694293</v>
      </c>
      <c r="I46" s="89">
        <v>-1145411.1834593068</v>
      </c>
      <c r="J46" s="89">
        <v>-923831.4721123639</v>
      </c>
      <c r="K46" s="89">
        <v>615444.81499306031</v>
      </c>
      <c r="L46" s="140"/>
      <c r="M46" s="23">
        <v>957743.02941593062</v>
      </c>
      <c r="N46" s="106">
        <v>-1.1273100294344474E-3</v>
      </c>
      <c r="P46" s="188"/>
    </row>
    <row r="47" spans="1:16" ht="15" customHeight="1">
      <c r="A47" s="24">
        <v>12</v>
      </c>
      <c r="B47" s="25">
        <v>90</v>
      </c>
      <c r="C47" s="93" t="s">
        <v>59</v>
      </c>
      <c r="D47" s="89">
        <v>4537797.3899999997</v>
      </c>
      <c r="E47" s="106">
        <v>5.3706074342918964E-2</v>
      </c>
      <c r="F47" s="89">
        <v>4481998.5575806256</v>
      </c>
      <c r="G47" s="89">
        <v>4405984.7772419993</v>
      </c>
      <c r="H47" s="89">
        <v>76013.780338626355</v>
      </c>
      <c r="I47" s="89">
        <v>-305642.64972814446</v>
      </c>
      <c r="J47" s="89">
        <v>-229628.86938951811</v>
      </c>
      <c r="K47" s="89">
        <v>164225.90134646569</v>
      </c>
      <c r="L47" s="140"/>
      <c r="M47" s="23">
        <v>1625496.000635684</v>
      </c>
      <c r="N47" s="106">
        <v>0.19841832252831426</v>
      </c>
      <c r="P47" s="188"/>
    </row>
    <row r="48" spans="1:16" ht="15" customHeight="1">
      <c r="A48" s="24">
        <v>1</v>
      </c>
      <c r="B48" s="25">
        <v>91</v>
      </c>
      <c r="C48" s="93" t="s">
        <v>60</v>
      </c>
      <c r="D48" s="89">
        <v>1075825614.79</v>
      </c>
      <c r="E48" s="106">
        <v>5.4450268927868084E-2</v>
      </c>
      <c r="F48" s="89">
        <v>1062596770.9186482</v>
      </c>
      <c r="G48" s="89">
        <v>1084648688.3608739</v>
      </c>
      <c r="H48" s="89">
        <v>-22051917.442225695</v>
      </c>
      <c r="I48" s="89">
        <v>-72462069.874350578</v>
      </c>
      <c r="J48" s="89">
        <v>-94513987.316576272</v>
      </c>
      <c r="K48" s="89">
        <v>38934843.514576428</v>
      </c>
      <c r="L48" s="140"/>
      <c r="M48" s="23">
        <v>458683046.58202207</v>
      </c>
      <c r="N48" s="106">
        <v>0.1047420818768352</v>
      </c>
      <c r="P48" s="188"/>
    </row>
    <row r="49" spans="1:16" ht="15" customHeight="1">
      <c r="A49" s="24">
        <v>1</v>
      </c>
      <c r="B49" s="25">
        <v>92</v>
      </c>
      <c r="C49" s="93" t="s">
        <v>61</v>
      </c>
      <c r="D49" s="89">
        <v>399684929.5</v>
      </c>
      <c r="E49" s="106">
        <v>5.1245694907227968E-2</v>
      </c>
      <c r="F49" s="89">
        <v>394770220.78011161</v>
      </c>
      <c r="G49" s="89">
        <v>404600403.3436799</v>
      </c>
      <c r="H49" s="89">
        <v>-9830182.563568294</v>
      </c>
      <c r="I49" s="89">
        <v>-26920717.345819317</v>
      </c>
      <c r="J49" s="89">
        <v>-36750899.909387611</v>
      </c>
      <c r="K49" s="89">
        <v>14464863.051485006</v>
      </c>
      <c r="L49" s="140"/>
      <c r="M49" s="23">
        <v>70768722.704844952</v>
      </c>
      <c r="N49" s="106">
        <v>2.8639228013868312E-2</v>
      </c>
      <c r="P49" s="188"/>
    </row>
    <row r="50" spans="1:16" ht="15" customHeight="1">
      <c r="A50" s="24">
        <v>10</v>
      </c>
      <c r="B50" s="25">
        <v>97</v>
      </c>
      <c r="C50" s="93" t="s">
        <v>62</v>
      </c>
      <c r="D50" s="89">
        <v>2900108.63</v>
      </c>
      <c r="E50" s="106">
        <v>6.2246562271251138E-2</v>
      </c>
      <c r="F50" s="89">
        <v>2864447.5676969625</v>
      </c>
      <c r="G50" s="89">
        <v>2857308.7000139994</v>
      </c>
      <c r="H50" s="89">
        <v>7138.867682963144</v>
      </c>
      <c r="I50" s="89">
        <v>-195336.37357322799</v>
      </c>
      <c r="J50" s="89">
        <v>-188197.50589026485</v>
      </c>
      <c r="K50" s="89">
        <v>104956.85744233146</v>
      </c>
      <c r="L50" s="140"/>
      <c r="M50" s="23">
        <v>782895.99602241453</v>
      </c>
      <c r="N50" s="106">
        <v>0.16628184367999399</v>
      </c>
      <c r="P50" s="188"/>
    </row>
    <row r="51" spans="1:16" ht="15" customHeight="1">
      <c r="A51" s="24">
        <v>7</v>
      </c>
      <c r="B51" s="25">
        <v>98</v>
      </c>
      <c r="C51" s="93" t="s">
        <v>63</v>
      </c>
      <c r="D51" s="89">
        <v>44459435.090000004</v>
      </c>
      <c r="E51" s="106">
        <v>5.0059736132625154E-2</v>
      </c>
      <c r="F51" s="89">
        <v>43912741.539178655</v>
      </c>
      <c r="G51" s="89">
        <v>44314368.184367992</v>
      </c>
      <c r="H51" s="89">
        <v>-401626.64518933743</v>
      </c>
      <c r="I51" s="89">
        <v>-2994558.4561068397</v>
      </c>
      <c r="J51" s="89">
        <v>-3396185.1012961771</v>
      </c>
      <c r="K51" s="89">
        <v>1609016.4838783019</v>
      </c>
      <c r="L51" s="140"/>
      <c r="M51" s="23">
        <v>2638805.726764462</v>
      </c>
      <c r="N51" s="106">
        <v>0.11465205332715711</v>
      </c>
      <c r="P51" s="188"/>
    </row>
    <row r="52" spans="1:16" ht="15" customHeight="1">
      <c r="A52" s="24">
        <v>4</v>
      </c>
      <c r="B52" s="25">
        <v>102</v>
      </c>
      <c r="C52" s="93" t="s">
        <v>64</v>
      </c>
      <c r="D52" s="89">
        <v>17256494.77</v>
      </c>
      <c r="E52" s="106">
        <v>5.8814543612969672E-2</v>
      </c>
      <c r="F52" s="89">
        <v>17044301.016718075</v>
      </c>
      <c r="G52" s="89">
        <v>16918375.552379996</v>
      </c>
      <c r="H52" s="89">
        <v>125925.46433807909</v>
      </c>
      <c r="I52" s="89">
        <v>-1162308.5680611816</v>
      </c>
      <c r="J52" s="89">
        <v>-1036383.1037231025</v>
      </c>
      <c r="K52" s="89">
        <v>624524.0067194408</v>
      </c>
      <c r="L52" s="140"/>
      <c r="M52" s="23">
        <v>2249111.4632329866</v>
      </c>
      <c r="N52" s="106">
        <v>0.26058749551004246</v>
      </c>
      <c r="P52" s="188"/>
    </row>
    <row r="53" spans="1:16" ht="15" customHeight="1">
      <c r="A53" s="24">
        <v>5</v>
      </c>
      <c r="B53" s="25">
        <v>103</v>
      </c>
      <c r="C53" s="93" t="s">
        <v>65</v>
      </c>
      <c r="D53" s="89">
        <v>3805110.29</v>
      </c>
      <c r="E53" s="106">
        <v>6.2714358005494075E-2</v>
      </c>
      <c r="F53" s="89">
        <v>3758320.9133132319</v>
      </c>
      <c r="G53" s="89">
        <v>3698432.2853819993</v>
      </c>
      <c r="H53" s="89">
        <v>59888.627931232564</v>
      </c>
      <c r="I53" s="89">
        <v>-256292.62207835779</v>
      </c>
      <c r="J53" s="89">
        <v>-196403.99414712522</v>
      </c>
      <c r="K53" s="89">
        <v>137709.46857941613</v>
      </c>
      <c r="L53" s="140"/>
      <c r="M53" s="23">
        <v>320057.38959356962</v>
      </c>
      <c r="N53" s="106">
        <v>0.10381654463172318</v>
      </c>
      <c r="P53" s="188"/>
    </row>
    <row r="54" spans="1:16" ht="15" customHeight="1">
      <c r="A54" s="24">
        <v>18</v>
      </c>
      <c r="B54" s="25">
        <v>105</v>
      </c>
      <c r="C54" s="93" t="s">
        <v>66</v>
      </c>
      <c r="D54" s="89">
        <v>3083126.67</v>
      </c>
      <c r="E54" s="106">
        <v>5.0062766174695739E-2</v>
      </c>
      <c r="F54" s="89">
        <v>3045215.134159694</v>
      </c>
      <c r="G54" s="89">
        <v>2986864.1454599998</v>
      </c>
      <c r="H54" s="89">
        <v>58350.988699694164</v>
      </c>
      <c r="I54" s="89">
        <v>-207663.52568824377</v>
      </c>
      <c r="J54" s="89">
        <v>-149312.5369885496</v>
      </c>
      <c r="K54" s="89">
        <v>111580.40186233993</v>
      </c>
      <c r="L54" s="140"/>
      <c r="M54" s="23">
        <v>661230.56618333212</v>
      </c>
      <c r="N54" s="106">
        <v>0.26278077233563524</v>
      </c>
      <c r="P54" s="188"/>
    </row>
    <row r="55" spans="1:16" ht="15" customHeight="1">
      <c r="A55" s="24">
        <v>1</v>
      </c>
      <c r="B55" s="25">
        <v>106</v>
      </c>
      <c r="C55" s="93" t="s">
        <v>67</v>
      </c>
      <c r="D55" s="89">
        <v>93375478</v>
      </c>
      <c r="E55" s="106">
        <v>6.4688619405817382E-2</v>
      </c>
      <c r="F55" s="89">
        <v>92227290.410028964</v>
      </c>
      <c r="G55" s="89">
        <v>93384458.260523975</v>
      </c>
      <c r="H55" s="89">
        <v>-1157167.8504950106</v>
      </c>
      <c r="I55" s="89">
        <v>-6289291.0508620264</v>
      </c>
      <c r="J55" s="89">
        <v>-7446458.901357037</v>
      </c>
      <c r="K55" s="89">
        <v>3379320.5646422827</v>
      </c>
      <c r="L55" s="140"/>
      <c r="M55" s="23">
        <v>10385142.493486717</v>
      </c>
      <c r="N55" s="106">
        <v>0.21039603851983735</v>
      </c>
      <c r="P55" s="188"/>
    </row>
    <row r="56" spans="1:16" ht="15" customHeight="1">
      <c r="A56" s="24">
        <v>6</v>
      </c>
      <c r="B56" s="25">
        <v>108</v>
      </c>
      <c r="C56" s="93" t="s">
        <v>68</v>
      </c>
      <c r="D56" s="89">
        <v>20499107.899999999</v>
      </c>
      <c r="E56" s="106">
        <v>7.9059284552086329E-2</v>
      </c>
      <c r="F56" s="89">
        <v>20247041.492412161</v>
      </c>
      <c r="G56" s="89">
        <v>19961972.340749994</v>
      </c>
      <c r="H56" s="89">
        <v>285069.15166216716</v>
      </c>
      <c r="I56" s="89">
        <v>-1380714.2798896842</v>
      </c>
      <c r="J56" s="89">
        <v>-1095645.128227517</v>
      </c>
      <c r="K56" s="89">
        <v>741876.32949296467</v>
      </c>
      <c r="L56" s="140"/>
      <c r="M56" s="23">
        <v>1219138.8967441844</v>
      </c>
      <c r="N56" s="106">
        <v>-7.9524042319982113E-2</v>
      </c>
      <c r="P56" s="188"/>
    </row>
    <row r="57" spans="1:16" ht="15" customHeight="1">
      <c r="A57" s="24">
        <v>5</v>
      </c>
      <c r="B57" s="25">
        <v>109</v>
      </c>
      <c r="C57" s="93" t="s">
        <v>69</v>
      </c>
      <c r="D57" s="89">
        <v>135389634.94999999</v>
      </c>
      <c r="E57" s="106">
        <v>5.0175751694753634E-2</v>
      </c>
      <c r="F57" s="89">
        <v>133724822.06775376</v>
      </c>
      <c r="G57" s="89">
        <v>135366987.70504797</v>
      </c>
      <c r="H57" s="89">
        <v>-1642165.637294203</v>
      </c>
      <c r="I57" s="89">
        <v>-9119148.1715414785</v>
      </c>
      <c r="J57" s="89">
        <v>-10761313.808835682</v>
      </c>
      <c r="K57" s="89">
        <v>4899840.808589451</v>
      </c>
      <c r="L57" s="140"/>
      <c r="M57" s="23">
        <v>17135533.368922889</v>
      </c>
      <c r="N57" s="106">
        <v>-3.7575286641302719E-2</v>
      </c>
      <c r="P57" s="188"/>
    </row>
    <row r="58" spans="1:16" ht="15" customHeight="1">
      <c r="A58" s="24">
        <v>7</v>
      </c>
      <c r="B58" s="25">
        <v>111</v>
      </c>
      <c r="C58" s="93" t="s">
        <v>70</v>
      </c>
      <c r="D58" s="89">
        <v>30516906.620000001</v>
      </c>
      <c r="E58" s="106">
        <v>4.3762614843704695E-2</v>
      </c>
      <c r="F58" s="89">
        <v>30141656.77693747</v>
      </c>
      <c r="G58" s="89">
        <v>30436764.274619997</v>
      </c>
      <c r="H58" s="89">
        <v>-295107.49768252671</v>
      </c>
      <c r="I58" s="89">
        <v>-2055461.5817351763</v>
      </c>
      <c r="J58" s="89">
        <v>-2350569.0794177027</v>
      </c>
      <c r="K58" s="89">
        <v>1104427.1185442738</v>
      </c>
      <c r="L58" s="140"/>
      <c r="M58" s="23">
        <v>4504496.7468397543</v>
      </c>
      <c r="N58" s="106">
        <v>6.0240765012866682E-2</v>
      </c>
      <c r="P58" s="188"/>
    </row>
    <row r="59" spans="1:16" ht="15" customHeight="1">
      <c r="A59" s="24">
        <v>17</v>
      </c>
      <c r="B59" s="25">
        <v>139</v>
      </c>
      <c r="C59" s="93" t="s">
        <v>71</v>
      </c>
      <c r="D59" s="89">
        <v>16786147.510000002</v>
      </c>
      <c r="E59" s="106">
        <v>7.6785853289452977E-2</v>
      </c>
      <c r="F59" s="89">
        <v>16579737.361776663</v>
      </c>
      <c r="G59" s="89">
        <v>16408600.619417997</v>
      </c>
      <c r="H59" s="89">
        <v>171136.74235866591</v>
      </c>
      <c r="I59" s="89">
        <v>-1130628.4002432942</v>
      </c>
      <c r="J59" s="89">
        <v>-959491.65788462828</v>
      </c>
      <c r="K59" s="89">
        <v>607501.82699639676</v>
      </c>
      <c r="L59" s="140"/>
      <c r="M59" s="23">
        <v>1290492.6811067034</v>
      </c>
      <c r="N59" s="106">
        <v>0.20995296735533087</v>
      </c>
      <c r="P59" s="188"/>
    </row>
    <row r="60" spans="1:16" ht="15" customHeight="1">
      <c r="A60" s="24">
        <v>11</v>
      </c>
      <c r="B60" s="25">
        <v>140</v>
      </c>
      <c r="C60" s="93" t="s">
        <v>72</v>
      </c>
      <c r="D60" s="89">
        <v>32640672.140000001</v>
      </c>
      <c r="E60" s="106">
        <v>5.7844639456263058E-2</v>
      </c>
      <c r="F60" s="89">
        <v>32239307.504635442</v>
      </c>
      <c r="G60" s="89">
        <v>32094469.331837993</v>
      </c>
      <c r="H60" s="89">
        <v>144838.17279744893</v>
      </c>
      <c r="I60" s="89">
        <v>-2198507.4837766662</v>
      </c>
      <c r="J60" s="89">
        <v>-2053669.3109792173</v>
      </c>
      <c r="K60" s="89">
        <v>1181287.6032232833</v>
      </c>
      <c r="L60" s="140"/>
      <c r="M60" s="23">
        <v>5097262.3891589819</v>
      </c>
      <c r="N60" s="106">
        <v>5.2946729826371719E-2</v>
      </c>
      <c r="P60" s="188"/>
    </row>
    <row r="61" spans="1:16" ht="15" customHeight="1">
      <c r="A61" s="24">
        <v>7</v>
      </c>
      <c r="B61" s="25">
        <v>142</v>
      </c>
      <c r="C61" s="93" t="s">
        <v>73</v>
      </c>
      <c r="D61" s="89">
        <v>10964616.84</v>
      </c>
      <c r="E61" s="106">
        <v>4.8382470748067119E-2</v>
      </c>
      <c r="F61" s="89">
        <v>10829790.895821428</v>
      </c>
      <c r="G61" s="89">
        <v>10890802.046141997</v>
      </c>
      <c r="H61" s="89">
        <v>-61011.150320569053</v>
      </c>
      <c r="I61" s="89">
        <v>-738520.09162344597</v>
      </c>
      <c r="J61" s="89">
        <v>-799531.24194401503</v>
      </c>
      <c r="K61" s="89">
        <v>396816.76564841875</v>
      </c>
      <c r="L61" s="140"/>
      <c r="M61" s="23">
        <v>997867.87514113856</v>
      </c>
      <c r="N61" s="106">
        <v>0.21307067357581233</v>
      </c>
      <c r="P61" s="188"/>
    </row>
    <row r="62" spans="1:16" ht="15" customHeight="1">
      <c r="A62" s="24">
        <v>6</v>
      </c>
      <c r="B62" s="25">
        <v>143</v>
      </c>
      <c r="C62" s="93" t="s">
        <v>74</v>
      </c>
      <c r="D62" s="89">
        <v>12438603.960000001</v>
      </c>
      <c r="E62" s="106">
        <v>0.10737042151906451</v>
      </c>
      <c r="F62" s="89">
        <v>12285653.195952116</v>
      </c>
      <c r="G62" s="89">
        <v>12234786.257663999</v>
      </c>
      <c r="H62" s="89">
        <v>50866.938288116828</v>
      </c>
      <c r="I62" s="89">
        <v>-837800.26883337577</v>
      </c>
      <c r="J62" s="89">
        <v>-786933.33054525894</v>
      </c>
      <c r="K62" s="89">
        <v>450161.33847763477</v>
      </c>
      <c r="L62" s="140"/>
      <c r="M62" s="23">
        <v>1921673.0350659667</v>
      </c>
      <c r="N62" s="106">
        <v>0.14133146554207454</v>
      </c>
      <c r="P62" s="188"/>
    </row>
    <row r="63" spans="1:16" ht="15" customHeight="1">
      <c r="A63" s="24">
        <v>14</v>
      </c>
      <c r="B63" s="25">
        <v>145</v>
      </c>
      <c r="C63" s="93" t="s">
        <v>75</v>
      </c>
      <c r="D63" s="89">
        <v>23766449.34</v>
      </c>
      <c r="E63" s="106">
        <v>0.18389095891957363</v>
      </c>
      <c r="F63" s="89">
        <v>23474206.207495093</v>
      </c>
      <c r="G63" s="89">
        <v>23207642.093915995</v>
      </c>
      <c r="H63" s="89">
        <v>266564.11357909814</v>
      </c>
      <c r="I63" s="89">
        <v>-1600785.5632592074</v>
      </c>
      <c r="J63" s="89">
        <v>-1334221.4496801093</v>
      </c>
      <c r="K63" s="89">
        <v>860123.58622882783</v>
      </c>
      <c r="L63" s="140"/>
      <c r="M63" s="23">
        <v>1543190.2251391739</v>
      </c>
      <c r="N63" s="106">
        <v>0.20162456756061897</v>
      </c>
      <c r="P63" s="188"/>
    </row>
    <row r="64" spans="1:16" ht="15" customHeight="1">
      <c r="A64" s="24">
        <v>12</v>
      </c>
      <c r="B64" s="25">
        <v>146</v>
      </c>
      <c r="C64" s="93" t="s">
        <v>76</v>
      </c>
      <c r="D64" s="89">
        <v>6494292.5999999996</v>
      </c>
      <c r="E64" s="106">
        <v>6.5949771857059192E-2</v>
      </c>
      <c r="F64" s="89">
        <v>6414435.8075243486</v>
      </c>
      <c r="G64" s="89">
        <v>6507164.2023179987</v>
      </c>
      <c r="H64" s="89">
        <v>-92728.394793650135</v>
      </c>
      <c r="I64" s="89">
        <v>-437422.08560216933</v>
      </c>
      <c r="J64" s="89">
        <v>-530150.48039581953</v>
      </c>
      <c r="K64" s="89">
        <v>235032.76241310593</v>
      </c>
      <c r="L64" s="140"/>
      <c r="M64" s="23">
        <v>3078794.159949732</v>
      </c>
      <c r="N64" s="106">
        <v>0.28693443246296679</v>
      </c>
      <c r="P64" s="188"/>
    </row>
    <row r="65" spans="1:16" ht="15" customHeight="1">
      <c r="A65" s="24">
        <v>19</v>
      </c>
      <c r="B65" s="25">
        <v>148</v>
      </c>
      <c r="C65" s="93" t="s">
        <v>77</v>
      </c>
      <c r="D65" s="89">
        <v>10864374.84</v>
      </c>
      <c r="E65" s="106">
        <v>8.1310254629209266E-2</v>
      </c>
      <c r="F65" s="89">
        <v>10730781.517306846</v>
      </c>
      <c r="G65" s="89">
        <v>10670791.907393998</v>
      </c>
      <c r="H65" s="89">
        <v>59989.6099128481</v>
      </c>
      <c r="I65" s="89">
        <v>-731768.30703262961</v>
      </c>
      <c r="J65" s="89">
        <v>-671778.69711978151</v>
      </c>
      <c r="K65" s="89">
        <v>393188.94109215919</v>
      </c>
      <c r="L65" s="140"/>
      <c r="M65" s="23">
        <v>2602297.841378103</v>
      </c>
      <c r="N65" s="106">
        <v>0.41946339146603973</v>
      </c>
      <c r="P65" s="188"/>
    </row>
    <row r="66" spans="1:16" ht="15" customHeight="1">
      <c r="A66" s="24">
        <v>1</v>
      </c>
      <c r="B66" s="25">
        <v>149</v>
      </c>
      <c r="C66" s="93" t="s">
        <v>78</v>
      </c>
      <c r="D66" s="89">
        <v>11747670.220000001</v>
      </c>
      <c r="E66" s="106">
        <v>6.0263372302319151E-2</v>
      </c>
      <c r="F66" s="89">
        <v>11603215.493271038</v>
      </c>
      <c r="G66" s="89">
        <v>11662649.831609998</v>
      </c>
      <c r="H66" s="89">
        <v>-59434.338338959962</v>
      </c>
      <c r="I66" s="89">
        <v>-791262.53236555681</v>
      </c>
      <c r="J66" s="89">
        <v>-850696.87070451677</v>
      </c>
      <c r="K66" s="89">
        <v>425155.98753970215</v>
      </c>
      <c r="L66" s="140"/>
      <c r="M66" s="23">
        <v>808720.6256310239</v>
      </c>
      <c r="N66" s="106">
        <v>0.12579104611590108</v>
      </c>
      <c r="P66" s="188"/>
    </row>
    <row r="67" spans="1:16" ht="15" customHeight="1">
      <c r="A67" s="24">
        <v>14</v>
      </c>
      <c r="B67" s="25">
        <v>151</v>
      </c>
      <c r="C67" s="93" t="s">
        <v>79</v>
      </c>
      <c r="D67" s="89">
        <v>3135369.24</v>
      </c>
      <c r="E67" s="106">
        <v>5.873264703908454E-2</v>
      </c>
      <c r="F67" s="89">
        <v>3096815.3056218019</v>
      </c>
      <c r="G67" s="89">
        <v>3070167.6567059993</v>
      </c>
      <c r="H67" s="89">
        <v>26647.648915802594</v>
      </c>
      <c r="I67" s="89">
        <v>-211182.31600677935</v>
      </c>
      <c r="J67" s="89">
        <v>-184534.66709097676</v>
      </c>
      <c r="K67" s="89">
        <v>113471.09516782174</v>
      </c>
      <c r="L67" s="140"/>
      <c r="M67" s="23">
        <v>1004622.1023163218</v>
      </c>
      <c r="N67" s="106">
        <v>-4.6729727725494552E-2</v>
      </c>
      <c r="P67" s="188"/>
    </row>
    <row r="68" spans="1:16" ht="15" customHeight="1">
      <c r="A68" s="24">
        <v>14</v>
      </c>
      <c r="B68" s="25">
        <v>152</v>
      </c>
      <c r="C68" s="93" t="s">
        <v>80</v>
      </c>
      <c r="D68" s="89">
        <v>8289764.8300000001</v>
      </c>
      <c r="E68" s="106">
        <v>8.3660450225741201E-2</v>
      </c>
      <c r="F68" s="89">
        <v>8187830.0896864431</v>
      </c>
      <c r="G68" s="89">
        <v>7949097.3499019984</v>
      </c>
      <c r="H68" s="89">
        <v>238732.73978444468</v>
      </c>
      <c r="I68" s="89">
        <v>-558355.84326614928</v>
      </c>
      <c r="J68" s="89">
        <v>-319623.1034817046</v>
      </c>
      <c r="K68" s="89">
        <v>300012.09488927422</v>
      </c>
      <c r="L68" s="140"/>
      <c r="M68" s="23">
        <v>736457.20686094847</v>
      </c>
      <c r="N68" s="106">
        <v>0.15190639038430542</v>
      </c>
      <c r="P68" s="188"/>
    </row>
    <row r="69" spans="1:16" ht="15" customHeight="1">
      <c r="A69" s="24">
        <v>9</v>
      </c>
      <c r="B69" s="25">
        <v>153</v>
      </c>
      <c r="C69" s="93" t="s">
        <v>81</v>
      </c>
      <c r="D69" s="89">
        <v>46552635.079999998</v>
      </c>
      <c r="E69" s="106">
        <v>3.8182928606296018E-2</v>
      </c>
      <c r="F69" s="89">
        <v>45980202.584615007</v>
      </c>
      <c r="G69" s="89">
        <v>46634560.217513993</v>
      </c>
      <c r="H69" s="89">
        <v>-654357.63289898634</v>
      </c>
      <c r="I69" s="89">
        <v>-3135545.6215462652</v>
      </c>
      <c r="J69" s="89">
        <v>-3789903.2544452515</v>
      </c>
      <c r="K69" s="89">
        <v>1684770.7817263515</v>
      </c>
      <c r="L69" s="140"/>
      <c r="M69" s="23">
        <v>4970911.6555708032</v>
      </c>
      <c r="N69" s="106">
        <v>0.16473443211337502</v>
      </c>
      <c r="P69" s="188"/>
    </row>
    <row r="70" spans="1:16" ht="15" customHeight="1">
      <c r="A70" s="24">
        <v>5</v>
      </c>
      <c r="B70" s="25">
        <v>165</v>
      </c>
      <c r="C70" s="93" t="s">
        <v>82</v>
      </c>
      <c r="D70" s="89">
        <v>32623394.149999999</v>
      </c>
      <c r="E70" s="106">
        <v>9.2138165075111411E-2</v>
      </c>
      <c r="F70" s="89">
        <v>32222241.972703908</v>
      </c>
      <c r="G70" s="89">
        <v>32212586.357441995</v>
      </c>
      <c r="H70" s="89">
        <v>9655.6152619123459</v>
      </c>
      <c r="I70" s="89">
        <v>-2197343.7274006736</v>
      </c>
      <c r="J70" s="89">
        <v>-2187688.1121387612</v>
      </c>
      <c r="K70" s="89">
        <v>1180662.3012899142</v>
      </c>
      <c r="L70" s="140"/>
      <c r="M70" s="23">
        <v>3086896.1653747312</v>
      </c>
      <c r="N70" s="106">
        <v>0.16656243000860305</v>
      </c>
      <c r="P70" s="188"/>
    </row>
    <row r="71" spans="1:16" ht="15" customHeight="1">
      <c r="A71" s="24">
        <v>12</v>
      </c>
      <c r="B71" s="25">
        <v>167</v>
      </c>
      <c r="C71" s="93" t="s">
        <v>83</v>
      </c>
      <c r="D71" s="89">
        <v>126765610.47</v>
      </c>
      <c r="E71" s="106">
        <v>8.8327093143320656E-2</v>
      </c>
      <c r="F71" s="89">
        <v>125206842.5376232</v>
      </c>
      <c r="G71" s="89">
        <v>126277520.83955997</v>
      </c>
      <c r="H71" s="89">
        <v>-1070678.3019367754</v>
      </c>
      <c r="I71" s="89">
        <v>-8538278.3206318114</v>
      </c>
      <c r="J71" s="89">
        <v>-9608956.6225685868</v>
      </c>
      <c r="K71" s="89">
        <v>4587731.6349663464</v>
      </c>
      <c r="L71" s="140"/>
      <c r="M71" s="23">
        <v>21361509.368719339</v>
      </c>
      <c r="N71" s="106">
        <v>7.7637732656496539E-2</v>
      </c>
      <c r="P71" s="188"/>
    </row>
    <row r="72" spans="1:16" ht="15" customHeight="1">
      <c r="A72" s="24">
        <v>5</v>
      </c>
      <c r="B72" s="25">
        <v>169</v>
      </c>
      <c r="C72" s="93" t="s">
        <v>84</v>
      </c>
      <c r="D72" s="89">
        <v>9508568.6799999997</v>
      </c>
      <c r="E72" s="106">
        <v>8.1926075343119464E-2</v>
      </c>
      <c r="F72" s="89">
        <v>9391646.9700328149</v>
      </c>
      <c r="G72" s="89">
        <v>9401227.3643039986</v>
      </c>
      <c r="H72" s="89">
        <v>-9580.394271183759</v>
      </c>
      <c r="I72" s="89">
        <v>-640448.1903228485</v>
      </c>
      <c r="J72" s="89">
        <v>-650028.58459403226</v>
      </c>
      <c r="K72" s="89">
        <v>344121.41569585889</v>
      </c>
      <c r="L72" s="140"/>
      <c r="M72" s="23">
        <v>511648.57942039904</v>
      </c>
      <c r="N72" s="106">
        <v>5.3397686881650808E-2</v>
      </c>
      <c r="P72" s="188"/>
    </row>
    <row r="73" spans="1:16" ht="15" customHeight="1">
      <c r="A73" s="24">
        <v>21</v>
      </c>
      <c r="B73" s="25">
        <v>170</v>
      </c>
      <c r="C73" s="93" t="s">
        <v>85</v>
      </c>
      <c r="D73" s="89">
        <v>24617107.91</v>
      </c>
      <c r="E73" s="106">
        <v>0.13323617092993456</v>
      </c>
      <c r="F73" s="89">
        <v>24314404.690604005</v>
      </c>
      <c r="G73" s="89">
        <v>24532078.992407996</v>
      </c>
      <c r="H73" s="89">
        <v>-217674.3018039912</v>
      </c>
      <c r="I73" s="89">
        <v>-1658081.5412422069</v>
      </c>
      <c r="J73" s="89">
        <v>-1875755.8430461981</v>
      </c>
      <c r="K73" s="89">
        <v>890909.484846559</v>
      </c>
      <c r="L73" s="140"/>
      <c r="M73" s="23">
        <v>1667958.1448743101</v>
      </c>
      <c r="N73" s="106">
        <v>-0.10434409565533165</v>
      </c>
      <c r="P73" s="188"/>
    </row>
    <row r="74" spans="1:16" ht="15" customHeight="1">
      <c r="A74" s="24">
        <v>11</v>
      </c>
      <c r="B74" s="25">
        <v>171</v>
      </c>
      <c r="C74" s="93" t="s">
        <v>86</v>
      </c>
      <c r="D74" s="89">
        <v>7954658.7300000004</v>
      </c>
      <c r="E74" s="106">
        <v>5.8421227012285248E-2</v>
      </c>
      <c r="F74" s="89">
        <v>7856844.6075786864</v>
      </c>
      <c r="G74" s="89">
        <v>7812008.8631639984</v>
      </c>
      <c r="H74" s="89">
        <v>44835.744414688088</v>
      </c>
      <c r="I74" s="89">
        <v>-535784.8231122361</v>
      </c>
      <c r="J74" s="89">
        <v>-490949.07869754802</v>
      </c>
      <c r="K74" s="89">
        <v>287884.38256776868</v>
      </c>
      <c r="L74" s="140"/>
      <c r="M74" s="23">
        <v>1311025.7029109935</v>
      </c>
      <c r="N74" s="106">
        <v>0.12915379796695814</v>
      </c>
      <c r="P74" s="188"/>
    </row>
    <row r="75" spans="1:16" ht="15" customHeight="1">
      <c r="A75" s="24">
        <v>13</v>
      </c>
      <c r="B75" s="25">
        <v>172</v>
      </c>
      <c r="C75" s="93" t="s">
        <v>87</v>
      </c>
      <c r="D75" s="89">
        <v>6371330.1200000001</v>
      </c>
      <c r="E75" s="106">
        <v>2.871693844836698E-2</v>
      </c>
      <c r="F75" s="89">
        <v>6292985.3304248108</v>
      </c>
      <c r="G75" s="89">
        <v>6524285.5860839989</v>
      </c>
      <c r="H75" s="89">
        <v>-231300.25565918814</v>
      </c>
      <c r="I75" s="89">
        <v>-429139.96655314235</v>
      </c>
      <c r="J75" s="89">
        <v>-660440.22221233044</v>
      </c>
      <c r="K75" s="89">
        <v>230582.66859571828</v>
      </c>
      <c r="L75" s="140"/>
      <c r="M75" s="23">
        <v>1238624.0824812718</v>
      </c>
      <c r="N75" s="106">
        <v>0.17922182577322743</v>
      </c>
      <c r="P75" s="188"/>
    </row>
    <row r="76" spans="1:16" ht="15" customHeight="1">
      <c r="A76" s="24">
        <v>12</v>
      </c>
      <c r="B76" s="25">
        <v>176</v>
      </c>
      <c r="C76" s="93" t="s">
        <v>88</v>
      </c>
      <c r="D76" s="89">
        <v>5824693.9299999997</v>
      </c>
      <c r="E76" s="106">
        <v>3.6054527001634584E-2</v>
      </c>
      <c r="F76" s="89">
        <v>5753070.8290633103</v>
      </c>
      <c r="G76" s="89">
        <v>5756043.0010499982</v>
      </c>
      <c r="H76" s="89">
        <v>-2972.1719866879284</v>
      </c>
      <c r="I76" s="89">
        <v>-392321.36951373209</v>
      </c>
      <c r="J76" s="89">
        <v>-395293.54150042002</v>
      </c>
      <c r="K76" s="89">
        <v>210799.54182827397</v>
      </c>
      <c r="L76" s="140"/>
      <c r="M76" s="23">
        <v>1682613.0524826807</v>
      </c>
      <c r="N76" s="106">
        <v>0.28684477574366407</v>
      </c>
      <c r="P76" s="188"/>
    </row>
    <row r="77" spans="1:16" ht="15" customHeight="1">
      <c r="A77" s="24">
        <v>6</v>
      </c>
      <c r="B77" s="25">
        <v>177</v>
      </c>
      <c r="C77" s="93" t="s">
        <v>89</v>
      </c>
      <c r="D77" s="89">
        <v>2769515.87</v>
      </c>
      <c r="E77" s="106">
        <v>6.0725019991363594E-2</v>
      </c>
      <c r="F77" s="89">
        <v>2735460.6360106026</v>
      </c>
      <c r="G77" s="89">
        <v>2672181.5045759995</v>
      </c>
      <c r="H77" s="89">
        <v>63279.131434603129</v>
      </c>
      <c r="I77" s="89">
        <v>-186540.31818087571</v>
      </c>
      <c r="J77" s="89">
        <v>-123261.18674627258</v>
      </c>
      <c r="K77" s="89">
        <v>100230.61872405262</v>
      </c>
      <c r="L77" s="140"/>
      <c r="M77" s="23">
        <v>1305058.6010592675</v>
      </c>
      <c r="N77" s="106">
        <v>-1.5586466839784152E-2</v>
      </c>
      <c r="P77" s="188"/>
    </row>
    <row r="78" spans="1:16" ht="15" customHeight="1">
      <c r="A78" s="24">
        <v>10</v>
      </c>
      <c r="B78" s="25">
        <v>178</v>
      </c>
      <c r="C78" s="93" t="s">
        <v>90</v>
      </c>
      <c r="D78" s="89">
        <v>9375074.5</v>
      </c>
      <c r="E78" s="106">
        <v>0.18410874927983389</v>
      </c>
      <c r="F78" s="89">
        <v>9259794.2955339644</v>
      </c>
      <c r="G78" s="89">
        <v>9226304.1827819981</v>
      </c>
      <c r="H78" s="89">
        <v>33490.112751966342</v>
      </c>
      <c r="I78" s="89">
        <v>-631456.71022979706</v>
      </c>
      <c r="J78" s="89">
        <v>-597966.59747783071</v>
      </c>
      <c r="K78" s="89">
        <v>339290.17266078648</v>
      </c>
      <c r="L78" s="140"/>
      <c r="M78" s="23">
        <v>1961582.9995010148</v>
      </c>
      <c r="N78" s="106">
        <v>0.24128581111400638</v>
      </c>
      <c r="P78" s="188"/>
    </row>
    <row r="79" spans="1:16" ht="15" customHeight="1">
      <c r="A79" s="24">
        <v>13</v>
      </c>
      <c r="B79" s="25">
        <v>179</v>
      </c>
      <c r="C79" s="93" t="s">
        <v>91</v>
      </c>
      <c r="D79" s="89">
        <v>262503471.28</v>
      </c>
      <c r="E79" s="106">
        <v>7.4493925497483904E-2</v>
      </c>
      <c r="F79" s="89">
        <v>259275608.52091444</v>
      </c>
      <c r="G79" s="89">
        <v>261854103.31954193</v>
      </c>
      <c r="H79" s="89">
        <v>-2578494.7986274958</v>
      </c>
      <c r="I79" s="89">
        <v>-17680881.191757016</v>
      </c>
      <c r="J79" s="89">
        <v>-20259375.990384512</v>
      </c>
      <c r="K79" s="89">
        <v>9500174.9687052611</v>
      </c>
      <c r="L79" s="140"/>
      <c r="M79" s="23">
        <v>28073438.276464116</v>
      </c>
      <c r="N79" s="106">
        <v>9.9955013209563237E-2</v>
      </c>
      <c r="P79" s="188"/>
    </row>
    <row r="80" spans="1:16" ht="15" customHeight="1">
      <c r="A80" s="24">
        <v>4</v>
      </c>
      <c r="B80" s="25">
        <v>181</v>
      </c>
      <c r="C80" s="93" t="s">
        <v>92</v>
      </c>
      <c r="D80" s="89">
        <v>2996320.86</v>
      </c>
      <c r="E80" s="106">
        <v>7.4003413459674094E-2</v>
      </c>
      <c r="F80" s="89">
        <v>2959476.7281067921</v>
      </c>
      <c r="G80" s="89">
        <v>2910885.3886499996</v>
      </c>
      <c r="H80" s="89">
        <v>48591.339456792455</v>
      </c>
      <c r="I80" s="89">
        <v>-201816.73362153189</v>
      </c>
      <c r="J80" s="89">
        <v>-153225.39416473944</v>
      </c>
      <c r="K80" s="89">
        <v>108438.84194589773</v>
      </c>
      <c r="L80" s="140"/>
      <c r="M80" s="23">
        <v>322175.53064296313</v>
      </c>
      <c r="N80" s="106">
        <v>0.21690994153719423</v>
      </c>
      <c r="P80" s="188"/>
    </row>
    <row r="81" spans="1:16" ht="15" customHeight="1">
      <c r="A81" s="24">
        <v>13</v>
      </c>
      <c r="B81" s="25">
        <v>182</v>
      </c>
      <c r="C81" s="93" t="s">
        <v>93</v>
      </c>
      <c r="D81" s="89">
        <v>38231734.100000001</v>
      </c>
      <c r="E81" s="106">
        <v>4.8869930645808246E-2</v>
      </c>
      <c r="F81" s="89">
        <v>37761619.209271491</v>
      </c>
      <c r="G81" s="89">
        <v>38085669.214325994</v>
      </c>
      <c r="H81" s="89">
        <v>-324050.00505450368</v>
      </c>
      <c r="I81" s="89">
        <v>-2575092.6076551555</v>
      </c>
      <c r="J81" s="89">
        <v>-2899142.6127096592</v>
      </c>
      <c r="K81" s="89">
        <v>1383631.8488893372</v>
      </c>
      <c r="L81" s="140"/>
      <c r="M81" s="23">
        <v>6236611.6722358316</v>
      </c>
      <c r="N81" s="106">
        <v>-3.5077826478487895E-2</v>
      </c>
      <c r="P81" s="188"/>
    </row>
    <row r="82" spans="1:16" ht="15" customHeight="1">
      <c r="A82" s="24">
        <v>1</v>
      </c>
      <c r="B82" s="25">
        <v>186</v>
      </c>
      <c r="C82" s="93" t="s">
        <v>94</v>
      </c>
      <c r="D82" s="89">
        <v>94851954.579999998</v>
      </c>
      <c r="E82" s="106">
        <v>5.0922199640320187E-2</v>
      </c>
      <c r="F82" s="89">
        <v>93685611.558620736</v>
      </c>
      <c r="G82" s="89">
        <v>95376413.691935971</v>
      </c>
      <c r="H82" s="89">
        <v>-1690802.1333152354</v>
      </c>
      <c r="I82" s="89">
        <v>-6388738.9052698109</v>
      </c>
      <c r="J82" s="89">
        <v>-8079541.0385850463</v>
      </c>
      <c r="K82" s="89">
        <v>3432755.2326822868</v>
      </c>
      <c r="L82" s="140"/>
      <c r="M82" s="23">
        <v>4555309.6631102087</v>
      </c>
      <c r="N82" s="106">
        <v>2.4196036722405889E-2</v>
      </c>
      <c r="P82" s="188"/>
    </row>
    <row r="83" spans="1:16" ht="15" customHeight="1">
      <c r="A83" s="24">
        <v>2</v>
      </c>
      <c r="B83" s="25">
        <v>202</v>
      </c>
      <c r="C83" s="93" t="s">
        <v>95</v>
      </c>
      <c r="D83" s="89">
        <v>75880827.049999997</v>
      </c>
      <c r="E83" s="106">
        <v>6.7101893530731926E-2</v>
      </c>
      <c r="F83" s="89">
        <v>74947761.690639287</v>
      </c>
      <c r="G83" s="89">
        <v>74977804.714085981</v>
      </c>
      <c r="H83" s="89">
        <v>-30043.023446694016</v>
      </c>
      <c r="I83" s="89">
        <v>-5110941.5096924501</v>
      </c>
      <c r="J83" s="89">
        <v>-5140984.5331391441</v>
      </c>
      <c r="K83" s="89">
        <v>2746177.5275959433</v>
      </c>
      <c r="L83" s="140"/>
      <c r="M83" s="23">
        <v>5031808.2999032261</v>
      </c>
      <c r="N83" s="106">
        <v>3.7258020433453831E-2</v>
      </c>
      <c r="P83" s="188"/>
    </row>
    <row r="84" spans="1:16" ht="15" customHeight="1">
      <c r="A84" s="24">
        <v>11</v>
      </c>
      <c r="B84" s="25">
        <v>204</v>
      </c>
      <c r="C84" s="93" t="s">
        <v>96</v>
      </c>
      <c r="D84" s="89">
        <v>4318417.32</v>
      </c>
      <c r="E84" s="106">
        <v>6.7302613419015112E-2</v>
      </c>
      <c r="F84" s="89">
        <v>4265316.0852717571</v>
      </c>
      <c r="G84" s="89">
        <v>4221116.9193599997</v>
      </c>
      <c r="H84" s="89">
        <v>44199.165911757387</v>
      </c>
      <c r="I84" s="89">
        <v>-290866.33863939717</v>
      </c>
      <c r="J84" s="89">
        <v>-246667.17272763979</v>
      </c>
      <c r="K84" s="89">
        <v>156286.39091072086</v>
      </c>
      <c r="L84" s="140"/>
      <c r="M84" s="23">
        <v>939238.09467636084</v>
      </c>
      <c r="N84" s="106">
        <v>0.26058611104182794</v>
      </c>
      <c r="P84" s="188"/>
    </row>
    <row r="85" spans="1:16" ht="15" customHeight="1">
      <c r="A85" s="24">
        <v>18</v>
      </c>
      <c r="B85" s="25">
        <v>205</v>
      </c>
      <c r="C85" s="93" t="s">
        <v>97</v>
      </c>
      <c r="D85" s="89">
        <v>66352937.329999998</v>
      </c>
      <c r="E85" s="106">
        <v>6.0939080670789902E-2</v>
      </c>
      <c r="F85" s="89">
        <v>65537031.260952279</v>
      </c>
      <c r="G85" s="89">
        <v>65414912.03504999</v>
      </c>
      <c r="H85" s="89">
        <v>122119.22590228915</v>
      </c>
      <c r="I85" s="89">
        <v>-4469191.9536730815</v>
      </c>
      <c r="J85" s="89">
        <v>-4347072.7277707923</v>
      </c>
      <c r="K85" s="89">
        <v>2401356.8706303122</v>
      </c>
      <c r="L85" s="140"/>
      <c r="M85" s="23">
        <v>8262687.0557661848</v>
      </c>
      <c r="N85" s="106">
        <v>0.14273323200271082</v>
      </c>
      <c r="P85" s="188"/>
    </row>
    <row r="86" spans="1:16" ht="15" customHeight="1">
      <c r="A86" s="24">
        <v>17</v>
      </c>
      <c r="B86" s="25">
        <v>208</v>
      </c>
      <c r="C86" s="93" t="s">
        <v>98</v>
      </c>
      <c r="D86" s="89">
        <v>19243824.859999999</v>
      </c>
      <c r="E86" s="106">
        <v>6.0616471143523754E-2</v>
      </c>
      <c r="F86" s="89">
        <v>19007193.986872602</v>
      </c>
      <c r="G86" s="89">
        <v>18866801.072915997</v>
      </c>
      <c r="H86" s="89">
        <v>140392.9139566049</v>
      </c>
      <c r="I86" s="89">
        <v>-1296164.8825653582</v>
      </c>
      <c r="J86" s="89">
        <v>-1155771.9686087533</v>
      </c>
      <c r="K86" s="89">
        <v>696446.80257243128</v>
      </c>
      <c r="L86" s="140"/>
      <c r="M86" s="23">
        <v>2689648.6015882338</v>
      </c>
      <c r="N86" s="106">
        <v>-0.1271360654130973</v>
      </c>
      <c r="P86" s="188"/>
    </row>
    <row r="87" spans="1:16" ht="15" customHeight="1">
      <c r="A87" s="24">
        <v>6</v>
      </c>
      <c r="B87" s="25">
        <v>211</v>
      </c>
      <c r="C87" s="93" t="s">
        <v>99</v>
      </c>
      <c r="D87" s="89">
        <v>79681680.370000005</v>
      </c>
      <c r="E87" s="106">
        <v>7.7877983515040494E-2</v>
      </c>
      <c r="F87" s="89">
        <v>78701877.979602903</v>
      </c>
      <c r="G87" s="89">
        <v>78598024.264025986</v>
      </c>
      <c r="H87" s="89">
        <v>103853.71557691693</v>
      </c>
      <c r="I87" s="89">
        <v>-5366947.4042070173</v>
      </c>
      <c r="J87" s="89">
        <v>-5263093.6886301003</v>
      </c>
      <c r="K87" s="89">
        <v>2883732.9336037701</v>
      </c>
      <c r="L87" s="140"/>
      <c r="M87" s="23">
        <v>4215630.8476918489</v>
      </c>
      <c r="N87" s="106">
        <v>0.13135141433700759</v>
      </c>
      <c r="P87" s="188"/>
    </row>
    <row r="88" spans="1:16" ht="15" customHeight="1">
      <c r="A88" s="24">
        <v>10</v>
      </c>
      <c r="B88" s="25">
        <v>213</v>
      </c>
      <c r="C88" s="93" t="s">
        <v>100</v>
      </c>
      <c r="D88" s="89">
        <v>8809956.5600000005</v>
      </c>
      <c r="E88" s="106">
        <v>6.2716485221186336E-2</v>
      </c>
      <c r="F88" s="89">
        <v>8701625.3042245191</v>
      </c>
      <c r="G88" s="89">
        <v>8599788.5510879979</v>
      </c>
      <c r="H88" s="89">
        <v>101836.75313652121</v>
      </c>
      <c r="I88" s="89">
        <v>-593393.27774355502</v>
      </c>
      <c r="J88" s="89">
        <v>-491556.52460703382</v>
      </c>
      <c r="K88" s="89">
        <v>318838.17908608925</v>
      </c>
      <c r="L88" s="140"/>
      <c r="M88" s="23">
        <v>2200807.0408286555</v>
      </c>
      <c r="N88" s="106">
        <v>0.17202693069374586</v>
      </c>
      <c r="P88" s="188"/>
    </row>
    <row r="89" spans="1:16" ht="15" customHeight="1">
      <c r="A89" s="24">
        <v>4</v>
      </c>
      <c r="B89" s="25">
        <v>214</v>
      </c>
      <c r="C89" s="93" t="s">
        <v>101</v>
      </c>
      <c r="D89" s="89">
        <v>21484623.32</v>
      </c>
      <c r="E89" s="106">
        <v>6.1509374740505329E-2</v>
      </c>
      <c r="F89" s="89">
        <v>21220438.564006291</v>
      </c>
      <c r="G89" s="89">
        <v>21358640.874671999</v>
      </c>
      <c r="H89" s="89">
        <v>-138202.31066570804</v>
      </c>
      <c r="I89" s="89">
        <v>-1447093.5203953399</v>
      </c>
      <c r="J89" s="89">
        <v>-1585295.831061048</v>
      </c>
      <c r="K89" s="89">
        <v>777542.78707809304</v>
      </c>
      <c r="L89" s="140"/>
      <c r="M89" s="23">
        <v>3007902.5932669593</v>
      </c>
      <c r="N89" s="106">
        <v>3.0508247821905421E-3</v>
      </c>
      <c r="P89" s="188"/>
    </row>
    <row r="90" spans="1:16" ht="15" customHeight="1">
      <c r="A90" s="24">
        <v>13</v>
      </c>
      <c r="B90" s="25">
        <v>216</v>
      </c>
      <c r="C90" s="93" t="s">
        <v>102</v>
      </c>
      <c r="D90" s="89">
        <v>1858294.59</v>
      </c>
      <c r="E90" s="106">
        <v>8.8501905865017383E-2</v>
      </c>
      <c r="F90" s="89">
        <v>1835444.1496868774</v>
      </c>
      <c r="G90" s="89">
        <v>1744029.7488899997</v>
      </c>
      <c r="H90" s="89">
        <v>91414.400796877686</v>
      </c>
      <c r="I90" s="89">
        <v>-125165.14812114075</v>
      </c>
      <c r="J90" s="89">
        <v>-33750.747324263066</v>
      </c>
      <c r="K90" s="89">
        <v>67252.91540837413</v>
      </c>
      <c r="L90" s="140"/>
      <c r="M90" s="23">
        <v>563136.09811465093</v>
      </c>
      <c r="N90" s="106">
        <v>0.22544607924318538</v>
      </c>
      <c r="P90" s="188"/>
    </row>
    <row r="91" spans="1:16" ht="15" customHeight="1">
      <c r="A91" s="24">
        <v>16</v>
      </c>
      <c r="B91" s="25">
        <v>217</v>
      </c>
      <c r="C91" s="93" t="s">
        <v>103</v>
      </c>
      <c r="D91" s="89">
        <v>9700419.3499999996</v>
      </c>
      <c r="E91" s="106">
        <v>0.15200555282575023</v>
      </c>
      <c r="F91" s="89">
        <v>9581138.5564367808</v>
      </c>
      <c r="G91" s="89">
        <v>9652883.8319819979</v>
      </c>
      <c r="H91" s="89">
        <v>-71745.275545217097</v>
      </c>
      <c r="I91" s="89">
        <v>-653370.2628816939</v>
      </c>
      <c r="J91" s="89">
        <v>-725115.53842691099</v>
      </c>
      <c r="K91" s="89">
        <v>351064.61886180571</v>
      </c>
      <c r="L91" s="140"/>
      <c r="M91" s="23">
        <v>901220.6905172189</v>
      </c>
      <c r="N91" s="106">
        <v>7.4519520708066E-2</v>
      </c>
      <c r="P91" s="188"/>
    </row>
    <row r="92" spans="1:16" ht="15" customHeight="1">
      <c r="A92" s="24">
        <v>14</v>
      </c>
      <c r="B92" s="25">
        <v>218</v>
      </c>
      <c r="C92" s="93" t="s">
        <v>104</v>
      </c>
      <c r="D92" s="89">
        <v>1940647.99</v>
      </c>
      <c r="E92" s="106">
        <v>2.773879764609477E-2</v>
      </c>
      <c r="F92" s="89">
        <v>1916784.8946097924</v>
      </c>
      <c r="G92" s="89">
        <v>1930660.8979499997</v>
      </c>
      <c r="H92" s="89">
        <v>-13876.003340207273</v>
      </c>
      <c r="I92" s="89">
        <v>-130712.04879272885</v>
      </c>
      <c r="J92" s="89">
        <v>-144588.05213293614</v>
      </c>
      <c r="K92" s="89">
        <v>70233.339649824455</v>
      </c>
      <c r="L92" s="140"/>
      <c r="M92" s="23">
        <v>257319.72082993464</v>
      </c>
      <c r="N92" s="106">
        <v>0.15250996883353896</v>
      </c>
      <c r="P92" s="188"/>
    </row>
    <row r="93" spans="1:16" ht="15" customHeight="1">
      <c r="A93" s="24">
        <v>1</v>
      </c>
      <c r="B93" s="25">
        <v>224</v>
      </c>
      <c r="C93" s="93" t="s">
        <v>105</v>
      </c>
      <c r="D93" s="89">
        <v>15658658.970000001</v>
      </c>
      <c r="E93" s="106">
        <v>7.0165787886781406E-2</v>
      </c>
      <c r="F93" s="89">
        <v>15466112.936608423</v>
      </c>
      <c r="G93" s="89">
        <v>15609397.826861998</v>
      </c>
      <c r="H93" s="89">
        <v>-143284.89025357552</v>
      </c>
      <c r="I93" s="89">
        <v>-1054686.5819366558</v>
      </c>
      <c r="J93" s="89">
        <v>-1197971.4721902313</v>
      </c>
      <c r="K93" s="89">
        <v>566697.26790626277</v>
      </c>
      <c r="L93" s="140"/>
      <c r="M93" s="23">
        <v>974630.02395166561</v>
      </c>
      <c r="N93" s="106">
        <v>0.1725632554761849</v>
      </c>
      <c r="P93" s="188"/>
    </row>
    <row r="94" spans="1:16" ht="15" customHeight="1">
      <c r="A94" s="24">
        <v>13</v>
      </c>
      <c r="B94" s="25">
        <v>226</v>
      </c>
      <c r="C94" s="93" t="s">
        <v>106</v>
      </c>
      <c r="D94" s="89">
        <v>5658403.2000000002</v>
      </c>
      <c r="E94" s="106">
        <v>9.7193023728662675E-2</v>
      </c>
      <c r="F94" s="89">
        <v>5588824.8859452931</v>
      </c>
      <c r="G94" s="89">
        <v>5449479.4634939991</v>
      </c>
      <c r="H94" s="89">
        <v>139345.42245129403</v>
      </c>
      <c r="I94" s="89">
        <v>-381120.88280746527</v>
      </c>
      <c r="J94" s="89">
        <v>-241775.46035617124</v>
      </c>
      <c r="K94" s="89">
        <v>204781.36986669776</v>
      </c>
      <c r="L94" s="140"/>
      <c r="M94" s="23">
        <v>1272489.1954857477</v>
      </c>
      <c r="N94" s="106">
        <v>0.18929833881516744</v>
      </c>
      <c r="P94" s="188"/>
    </row>
    <row r="95" spans="1:16" ht="15" customHeight="1">
      <c r="A95" s="24">
        <v>4</v>
      </c>
      <c r="B95" s="25">
        <v>230</v>
      </c>
      <c r="C95" s="93" t="s">
        <v>107</v>
      </c>
      <c r="D95" s="89">
        <v>3184079.62</v>
      </c>
      <c r="E95" s="106">
        <v>1.4939513747306954E-2</v>
      </c>
      <c r="F95" s="89">
        <v>3144926.720507869</v>
      </c>
      <c r="G95" s="89">
        <v>3225248.4521519993</v>
      </c>
      <c r="H95" s="89">
        <v>-80321.731644130312</v>
      </c>
      <c r="I95" s="89">
        <v>-214463.1962076613</v>
      </c>
      <c r="J95" s="89">
        <v>-294784.92785179161</v>
      </c>
      <c r="K95" s="89">
        <v>115233.95617128069</v>
      </c>
      <c r="L95" s="140"/>
      <c r="M95" s="23">
        <v>643260.7839348577</v>
      </c>
      <c r="N95" s="106">
        <v>0.33668302251311233</v>
      </c>
      <c r="P95" s="188"/>
    </row>
    <row r="96" spans="1:16" ht="15" customHeight="1">
      <c r="A96" s="24">
        <v>15</v>
      </c>
      <c r="B96" s="25">
        <v>231</v>
      </c>
      <c r="C96" s="93" t="s">
        <v>108</v>
      </c>
      <c r="D96" s="89">
        <v>2799366.49</v>
      </c>
      <c r="E96" s="106">
        <v>5.2337860975256945E-2</v>
      </c>
      <c r="F96" s="89">
        <v>2764944.1991325975</v>
      </c>
      <c r="G96" s="89">
        <v>2864731.4717939994</v>
      </c>
      <c r="H96" s="89">
        <v>-99787.27266140189</v>
      </c>
      <c r="I96" s="89">
        <v>-188550.90212914406</v>
      </c>
      <c r="J96" s="89">
        <v>-288338.17479054595</v>
      </c>
      <c r="K96" s="89">
        <v>101310.93248730128</v>
      </c>
      <c r="L96" s="140"/>
      <c r="M96" s="23">
        <v>569923.85033759347</v>
      </c>
      <c r="N96" s="106">
        <v>-0.37865483937467015</v>
      </c>
      <c r="P96" s="188"/>
    </row>
    <row r="97" spans="1:16" ht="15" customHeight="1">
      <c r="A97" s="24">
        <v>14</v>
      </c>
      <c r="B97" s="25">
        <v>232</v>
      </c>
      <c r="C97" s="93" t="s">
        <v>109</v>
      </c>
      <c r="D97" s="89">
        <v>21780183.34</v>
      </c>
      <c r="E97" s="106">
        <v>7.2988497527609608E-2</v>
      </c>
      <c r="F97" s="89">
        <v>21512364.242803175</v>
      </c>
      <c r="G97" s="89">
        <v>21557121.912215997</v>
      </c>
      <c r="H97" s="89">
        <v>-44757.669412821531</v>
      </c>
      <c r="I97" s="89">
        <v>-1467000.9203743641</v>
      </c>
      <c r="J97" s="89">
        <v>-1511758.5897871857</v>
      </c>
      <c r="K97" s="89">
        <v>788239.30049965833</v>
      </c>
      <c r="L97" s="140"/>
      <c r="M97" s="23">
        <v>3433464.1997829233</v>
      </c>
      <c r="N97" s="106">
        <v>-3.4735772191953673E-2</v>
      </c>
      <c r="P97" s="188"/>
    </row>
    <row r="98" spans="1:16" ht="15" customHeight="1">
      <c r="A98" s="24">
        <v>14</v>
      </c>
      <c r="B98" s="25">
        <v>233</v>
      </c>
      <c r="C98" s="93" t="s">
        <v>110</v>
      </c>
      <c r="D98" s="89">
        <v>26154977.48</v>
      </c>
      <c r="E98" s="106">
        <v>6.2795391062625772E-2</v>
      </c>
      <c r="F98" s="89">
        <v>25833363.912907925</v>
      </c>
      <c r="G98" s="89">
        <v>25596293.115761995</v>
      </c>
      <c r="H98" s="89">
        <v>237070.79714592919</v>
      </c>
      <c r="I98" s="89">
        <v>-1761664.5111092427</v>
      </c>
      <c r="J98" s="89">
        <v>-1524593.7139633135</v>
      </c>
      <c r="K98" s="89">
        <v>946566.00596914534</v>
      </c>
      <c r="L98" s="140"/>
      <c r="M98" s="23">
        <v>3087029.1956174364</v>
      </c>
      <c r="N98" s="106">
        <v>0.17439023421780875</v>
      </c>
      <c r="P98" s="188"/>
    </row>
    <row r="99" spans="1:16" ht="15" customHeight="1">
      <c r="A99" s="24">
        <v>1</v>
      </c>
      <c r="B99" s="25">
        <v>235</v>
      </c>
      <c r="C99" s="93" t="s">
        <v>111</v>
      </c>
      <c r="D99" s="89">
        <v>21641364.309999999</v>
      </c>
      <c r="E99" s="106">
        <v>7.0895497450473854E-2</v>
      </c>
      <c r="F99" s="89">
        <v>21375252.195095655</v>
      </c>
      <c r="G99" s="89">
        <v>22589939.855069995</v>
      </c>
      <c r="H99" s="89">
        <v>-1214687.6599743403</v>
      </c>
      <c r="I99" s="89">
        <v>-1457650.7858233168</v>
      </c>
      <c r="J99" s="89">
        <v>-2672338.4457976571</v>
      </c>
      <c r="K99" s="89">
        <v>783215.34760655835</v>
      </c>
      <c r="L99" s="140"/>
      <c r="M99" s="23">
        <v>1219348.4282926805</v>
      </c>
      <c r="N99" s="106">
        <v>-2.071218953225884E-2</v>
      </c>
      <c r="P99" s="188"/>
    </row>
    <row r="100" spans="1:16" ht="15" customHeight="1">
      <c r="A100" s="24">
        <v>16</v>
      </c>
      <c r="B100" s="25">
        <v>236</v>
      </c>
      <c r="C100" s="93" t="s">
        <v>112</v>
      </c>
      <c r="D100" s="89">
        <v>7763479.3799999999</v>
      </c>
      <c r="E100" s="106">
        <v>0.13267834748199481</v>
      </c>
      <c r="F100" s="89">
        <v>7668016.086316919</v>
      </c>
      <c r="G100" s="89">
        <v>7534543.2035939982</v>
      </c>
      <c r="H100" s="89">
        <v>133472.88272292074</v>
      </c>
      <c r="I100" s="89">
        <v>-522907.96720939805</v>
      </c>
      <c r="J100" s="89">
        <v>-389435.08448647731</v>
      </c>
      <c r="K100" s="89">
        <v>280965.47491848253</v>
      </c>
      <c r="L100" s="140"/>
      <c r="M100" s="23">
        <v>813294.11977934802</v>
      </c>
      <c r="N100" s="106">
        <v>0.30098966552408668</v>
      </c>
      <c r="P100" s="188"/>
    </row>
    <row r="101" spans="1:16" ht="15" customHeight="1">
      <c r="A101" s="24">
        <v>11</v>
      </c>
      <c r="B101" s="25">
        <v>239</v>
      </c>
      <c r="C101" s="93" t="s">
        <v>113</v>
      </c>
      <c r="D101" s="89">
        <v>3174991.8</v>
      </c>
      <c r="E101" s="106">
        <v>0.17037492163536339</v>
      </c>
      <c r="F101" s="89">
        <v>3135950.6484996052</v>
      </c>
      <c r="G101" s="89">
        <v>3124850.1035039998</v>
      </c>
      <c r="H101" s="89">
        <v>11100.54499560548</v>
      </c>
      <c r="I101" s="89">
        <v>-213851.0874803802</v>
      </c>
      <c r="J101" s="89">
        <v>-202750.54248477472</v>
      </c>
      <c r="K101" s="89">
        <v>114905.06192975653</v>
      </c>
      <c r="L101" s="140"/>
      <c r="M101" s="23">
        <v>3406869.2073747362</v>
      </c>
      <c r="N101" s="106">
        <v>-0.10525327433516507</v>
      </c>
      <c r="P101" s="188"/>
    </row>
    <row r="102" spans="1:16" ht="15" customHeight="1">
      <c r="A102" s="24">
        <v>19</v>
      </c>
      <c r="B102" s="25">
        <v>240</v>
      </c>
      <c r="C102" s="93" t="s">
        <v>114</v>
      </c>
      <c r="D102" s="89">
        <v>40064527.149999999</v>
      </c>
      <c r="E102" s="106">
        <v>4.2109222424294712E-2</v>
      </c>
      <c r="F102" s="89">
        <v>39571875.397559308</v>
      </c>
      <c r="G102" s="89">
        <v>40361858.607113987</v>
      </c>
      <c r="H102" s="89">
        <v>-789983.20955467969</v>
      </c>
      <c r="I102" s="89">
        <v>-2698540.1034467923</v>
      </c>
      <c r="J102" s="89">
        <v>-3488523.313001472</v>
      </c>
      <c r="K102" s="89">
        <v>1449961.8466281272</v>
      </c>
      <c r="L102" s="140"/>
      <c r="M102" s="23">
        <v>6365291.5050196769</v>
      </c>
      <c r="N102" s="106">
        <v>-0.13150351771834945</v>
      </c>
      <c r="P102" s="188"/>
    </row>
    <row r="103" spans="1:16" ht="15" customHeight="1">
      <c r="A103" s="24">
        <v>19</v>
      </c>
      <c r="B103" s="25">
        <v>241</v>
      </c>
      <c r="C103" s="93" t="s">
        <v>115</v>
      </c>
      <c r="D103" s="89">
        <v>15990141.26</v>
      </c>
      <c r="E103" s="106">
        <v>5.4604524660079257E-2</v>
      </c>
      <c r="F103" s="89">
        <v>15793519.168741567</v>
      </c>
      <c r="G103" s="89">
        <v>15714912.476663997</v>
      </c>
      <c r="H103" s="89">
        <v>78606.692077569664</v>
      </c>
      <c r="I103" s="89">
        <v>-1077013.5209218168</v>
      </c>
      <c r="J103" s="89">
        <v>-998406.82884424715</v>
      </c>
      <c r="K103" s="89">
        <v>578693.83213709563</v>
      </c>
      <c r="L103" s="140"/>
      <c r="M103" s="23">
        <v>1489843.4928920532</v>
      </c>
      <c r="N103" s="106">
        <v>7.221381221245271E-2</v>
      </c>
      <c r="P103" s="188"/>
    </row>
    <row r="104" spans="1:16" ht="15" customHeight="1">
      <c r="A104" s="24">
        <v>17</v>
      </c>
      <c r="B104" s="25">
        <v>244</v>
      </c>
      <c r="C104" s="93" t="s">
        <v>116</v>
      </c>
      <c r="D104" s="89">
        <v>42412134.219999999</v>
      </c>
      <c r="E104" s="106">
        <v>0.20783642189255724</v>
      </c>
      <c r="F104" s="89">
        <v>41890615.217167266</v>
      </c>
      <c r="G104" s="89">
        <v>41759162.211743988</v>
      </c>
      <c r="H104" s="89">
        <v>131453.00542327762</v>
      </c>
      <c r="I104" s="89">
        <v>-2856662.8188806176</v>
      </c>
      <c r="J104" s="89">
        <v>-2725209.81345734</v>
      </c>
      <c r="K104" s="89">
        <v>1534923.3056671973</v>
      </c>
      <c r="L104" s="140"/>
      <c r="M104" s="23">
        <v>4092979.2821394182</v>
      </c>
      <c r="N104" s="106">
        <v>0.1133478758389781</v>
      </c>
      <c r="P104" s="188"/>
    </row>
    <row r="105" spans="1:16" ht="15" customHeight="1">
      <c r="A105" s="24">
        <v>1</v>
      </c>
      <c r="B105" s="25">
        <v>245</v>
      </c>
      <c r="C105" s="93" t="s">
        <v>117</v>
      </c>
      <c r="D105" s="89">
        <v>68277330.379999995</v>
      </c>
      <c r="E105" s="106">
        <v>5.9609513239015754E-2</v>
      </c>
      <c r="F105" s="89">
        <v>67437761.093739763</v>
      </c>
      <c r="G105" s="89">
        <v>68987027.53139399</v>
      </c>
      <c r="H105" s="89">
        <v>-1549266.437654227</v>
      </c>
      <c r="I105" s="89">
        <v>-4598809.1534662228</v>
      </c>
      <c r="J105" s="89">
        <v>-6148075.5911204498</v>
      </c>
      <c r="K105" s="89">
        <v>2471001.9332057317</v>
      </c>
      <c r="L105" s="140"/>
      <c r="M105" s="23">
        <v>5988724.6159073878</v>
      </c>
      <c r="N105" s="106">
        <v>9.6392020814134893E-2</v>
      </c>
      <c r="P105" s="188"/>
    </row>
    <row r="106" spans="1:16" ht="15" customHeight="1">
      <c r="A106" s="24">
        <v>13</v>
      </c>
      <c r="B106" s="25">
        <v>249</v>
      </c>
      <c r="C106" s="93" t="s">
        <v>118</v>
      </c>
      <c r="D106" s="89">
        <v>16154825.09</v>
      </c>
      <c r="E106" s="106">
        <v>5.7727680281383531E-2</v>
      </c>
      <c r="F106" s="89">
        <v>15956177.971037025</v>
      </c>
      <c r="G106" s="89">
        <v>15911424.999215996</v>
      </c>
      <c r="H106" s="89">
        <v>44752.971821028739</v>
      </c>
      <c r="I106" s="89">
        <v>-1088105.7751241534</v>
      </c>
      <c r="J106" s="89">
        <v>-1043352.8033031246</v>
      </c>
      <c r="K106" s="89">
        <v>584653.84932044067</v>
      </c>
      <c r="L106" s="140"/>
      <c r="M106" s="23">
        <v>2582847.4289618297</v>
      </c>
      <c r="N106" s="106">
        <v>7.4770002833791871E-2</v>
      </c>
      <c r="P106" s="188"/>
    </row>
    <row r="107" spans="1:16" ht="15" customHeight="1">
      <c r="A107" s="24">
        <v>6</v>
      </c>
      <c r="B107" s="25">
        <v>250</v>
      </c>
      <c r="C107" s="93" t="s">
        <v>119</v>
      </c>
      <c r="D107" s="89">
        <v>2724712.52</v>
      </c>
      <c r="E107" s="106">
        <v>0.12524909810235196</v>
      </c>
      <c r="F107" s="89">
        <v>2691208.2084964733</v>
      </c>
      <c r="G107" s="89">
        <v>2610412.1996039995</v>
      </c>
      <c r="H107" s="89">
        <v>80796.008892473765</v>
      </c>
      <c r="I107" s="89">
        <v>-183522.59538856358</v>
      </c>
      <c r="J107" s="89">
        <v>-102726.58649608982</v>
      </c>
      <c r="K107" s="89">
        <v>98609.155731168488</v>
      </c>
      <c r="L107" s="140"/>
      <c r="M107" s="23">
        <v>663600.85838980938</v>
      </c>
      <c r="N107" s="106">
        <v>9.8776997561988322E-2</v>
      </c>
      <c r="P107" s="188"/>
    </row>
    <row r="108" spans="1:16" ht="15" customHeight="1">
      <c r="A108" s="24">
        <v>13</v>
      </c>
      <c r="B108" s="25">
        <v>256</v>
      </c>
      <c r="C108" s="93" t="s">
        <v>120</v>
      </c>
      <c r="D108" s="89">
        <v>2183541.6800000002</v>
      </c>
      <c r="E108" s="106">
        <v>2.838140505076403E-2</v>
      </c>
      <c r="F108" s="89">
        <v>2156691.8526913729</v>
      </c>
      <c r="G108" s="89">
        <v>2181170.7669059993</v>
      </c>
      <c r="H108" s="89">
        <v>-24478.91421462642</v>
      </c>
      <c r="I108" s="89">
        <v>-147072.11616317759</v>
      </c>
      <c r="J108" s="89">
        <v>-171551.03037780401</v>
      </c>
      <c r="K108" s="89">
        <v>79023.823610065578</v>
      </c>
      <c r="L108" s="140"/>
      <c r="M108" s="23">
        <v>519311.54937952821</v>
      </c>
      <c r="N108" s="106">
        <v>0.21562833042886465</v>
      </c>
      <c r="P108" s="188"/>
    </row>
    <row r="109" spans="1:16" ht="15" customHeight="1">
      <c r="A109" s="24">
        <v>1</v>
      </c>
      <c r="B109" s="25">
        <v>257</v>
      </c>
      <c r="C109" s="93" t="s">
        <v>121</v>
      </c>
      <c r="D109" s="89">
        <v>87897743.409999996</v>
      </c>
      <c r="E109" s="106">
        <v>5.4228649782877891E-2</v>
      </c>
      <c r="F109" s="89">
        <v>86816912.550212383</v>
      </c>
      <c r="G109" s="89">
        <v>88417283.348321989</v>
      </c>
      <c r="H109" s="89">
        <v>-1600370.7981096059</v>
      </c>
      <c r="I109" s="89">
        <v>-5920339.0746709714</v>
      </c>
      <c r="J109" s="89">
        <v>-7520709.8727805773</v>
      </c>
      <c r="K109" s="89">
        <v>3181077.7117635072</v>
      </c>
      <c r="L109" s="140"/>
      <c r="M109" s="23">
        <v>4521226.1023211312</v>
      </c>
      <c r="N109" s="106">
        <v>-0.13150287289922247</v>
      </c>
      <c r="P109" s="188"/>
    </row>
    <row r="110" spans="1:16" ht="15" customHeight="1">
      <c r="A110" s="24">
        <v>12</v>
      </c>
      <c r="B110" s="25">
        <v>260</v>
      </c>
      <c r="C110" s="93" t="s">
        <v>122</v>
      </c>
      <c r="D110" s="89">
        <v>13029638.039999999</v>
      </c>
      <c r="E110" s="106">
        <v>3.3878263438625211E-2</v>
      </c>
      <c r="F110" s="89">
        <v>12869419.650549373</v>
      </c>
      <c r="G110" s="89">
        <v>13020805.717451997</v>
      </c>
      <c r="H110" s="89">
        <v>-151386.06690262444</v>
      </c>
      <c r="I110" s="89">
        <v>-877609.27896876133</v>
      </c>
      <c r="J110" s="89">
        <v>-1028995.3458713858</v>
      </c>
      <c r="K110" s="89">
        <v>471551.25437127473</v>
      </c>
      <c r="L110" s="140"/>
      <c r="M110" s="23">
        <v>2279983.3957766048</v>
      </c>
      <c r="N110" s="106">
        <v>0.20394263997623296</v>
      </c>
      <c r="P110" s="188"/>
    </row>
    <row r="111" spans="1:16" ht="15" customHeight="1">
      <c r="A111" s="24">
        <v>19</v>
      </c>
      <c r="B111" s="25">
        <v>261</v>
      </c>
      <c r="C111" s="93" t="s">
        <v>123</v>
      </c>
      <c r="D111" s="89">
        <v>11893044.289999999</v>
      </c>
      <c r="E111" s="106">
        <v>4.151926063326572E-2</v>
      </c>
      <c r="F111" s="89">
        <v>11746801.977208262</v>
      </c>
      <c r="G111" s="89">
        <v>11524725.134405999</v>
      </c>
      <c r="H111" s="89">
        <v>222076.8428022638</v>
      </c>
      <c r="I111" s="89">
        <v>-801054.18063404947</v>
      </c>
      <c r="J111" s="89">
        <v>-578977.33783178567</v>
      </c>
      <c r="K111" s="89">
        <v>430417.17168396688</v>
      </c>
      <c r="L111" s="140"/>
      <c r="M111" s="23">
        <v>6049625.8966825865</v>
      </c>
      <c r="N111" s="106">
        <v>0.21633303140123972</v>
      </c>
      <c r="P111" s="188"/>
    </row>
    <row r="112" spans="1:16" ht="15" customHeight="1">
      <c r="A112" s="24">
        <v>11</v>
      </c>
      <c r="B112" s="25">
        <v>263</v>
      </c>
      <c r="C112" s="93" t="s">
        <v>124</v>
      </c>
      <c r="D112" s="89">
        <v>11919139.029999999</v>
      </c>
      <c r="E112" s="106">
        <v>6.0362512336356255E-2</v>
      </c>
      <c r="F112" s="89">
        <v>11772575.844348779</v>
      </c>
      <c r="G112" s="89">
        <v>11584390.129523998</v>
      </c>
      <c r="H112" s="89">
        <v>188185.71482478082</v>
      </c>
      <c r="I112" s="89">
        <v>-802811.78785889887</v>
      </c>
      <c r="J112" s="89">
        <v>-614626.07303411805</v>
      </c>
      <c r="K112" s="89">
        <v>431361.55765552778</v>
      </c>
      <c r="L112" s="140"/>
      <c r="M112" s="23">
        <v>1835474.0742360367</v>
      </c>
      <c r="N112" s="106">
        <v>0.2185927146548603</v>
      </c>
      <c r="P112" s="188"/>
    </row>
    <row r="113" spans="1:16" ht="15" customHeight="1">
      <c r="A113" s="24">
        <v>13</v>
      </c>
      <c r="B113" s="25">
        <v>265</v>
      </c>
      <c r="C113" s="93" t="s">
        <v>125</v>
      </c>
      <c r="D113" s="89">
        <v>1375334.76</v>
      </c>
      <c r="E113" s="106">
        <v>2.6581619020938252E-2</v>
      </c>
      <c r="F113" s="89">
        <v>1358423.014675518</v>
      </c>
      <c r="G113" s="89">
        <v>1341679.7829239997</v>
      </c>
      <c r="H113" s="89">
        <v>16743.231751518324</v>
      </c>
      <c r="I113" s="89">
        <v>-92635.462578381383</v>
      </c>
      <c r="J113" s="89">
        <v>-75892.230826863059</v>
      </c>
      <c r="K113" s="89">
        <v>49774.278400324321</v>
      </c>
      <c r="L113" s="140"/>
      <c r="M113" s="23">
        <v>545336.61597580533</v>
      </c>
      <c r="N113" s="106">
        <v>0.219580316554018</v>
      </c>
      <c r="P113" s="188"/>
    </row>
    <row r="114" spans="1:16" ht="15" customHeight="1">
      <c r="A114" s="24">
        <v>4</v>
      </c>
      <c r="B114" s="25">
        <v>271</v>
      </c>
      <c r="C114" s="93" t="s">
        <v>126</v>
      </c>
      <c r="D114" s="89">
        <v>12180701.57</v>
      </c>
      <c r="E114" s="106">
        <v>4.5258092327948418E-2</v>
      </c>
      <c r="F114" s="89">
        <v>12030922.091711121</v>
      </c>
      <c r="G114" s="89">
        <v>12033673.046027998</v>
      </c>
      <c r="H114" s="89">
        <v>-2750.9543168768287</v>
      </c>
      <c r="I114" s="89">
        <v>-820429.29276808666</v>
      </c>
      <c r="J114" s="89">
        <v>-823180.24708496348</v>
      </c>
      <c r="K114" s="89">
        <v>440827.67969628534</v>
      </c>
      <c r="L114" s="140"/>
      <c r="M114" s="23">
        <v>1100646.7553353054</v>
      </c>
      <c r="N114" s="106">
        <v>0.24676589795185566</v>
      </c>
      <c r="P114" s="188"/>
    </row>
    <row r="115" spans="1:16" ht="15" customHeight="1">
      <c r="A115" s="24">
        <v>16</v>
      </c>
      <c r="B115" s="25">
        <v>272</v>
      </c>
      <c r="C115" s="93" t="s">
        <v>127</v>
      </c>
      <c r="D115" s="89">
        <v>96548784.930000007</v>
      </c>
      <c r="E115" s="106">
        <v>0.10234792418262639</v>
      </c>
      <c r="F115" s="89">
        <v>95361576.906460807</v>
      </c>
      <c r="G115" s="89">
        <v>95047987.181597978</v>
      </c>
      <c r="H115" s="89">
        <v>313589.72486282885</v>
      </c>
      <c r="I115" s="89">
        <v>-6503028.6541810427</v>
      </c>
      <c r="J115" s="89">
        <v>-6189438.9293182138</v>
      </c>
      <c r="K115" s="89">
        <v>3494164.6500077243</v>
      </c>
      <c r="L115" s="140"/>
      <c r="M115" s="23">
        <v>16468783.295940364</v>
      </c>
      <c r="N115" s="106">
        <v>0.2915100997412472</v>
      </c>
      <c r="P115" s="188"/>
    </row>
    <row r="116" spans="1:16" ht="15" customHeight="1">
      <c r="A116" s="24">
        <v>19</v>
      </c>
      <c r="B116" s="25">
        <v>273</v>
      </c>
      <c r="C116" s="93" t="s">
        <v>128</v>
      </c>
      <c r="D116" s="89">
        <v>6939737.6299999999</v>
      </c>
      <c r="E116" s="106">
        <v>0.13831911043054168</v>
      </c>
      <c r="F116" s="89">
        <v>6854403.4416767973</v>
      </c>
      <c r="G116" s="89">
        <v>6753922.8658379987</v>
      </c>
      <c r="H116" s="89">
        <v>100480.57583879866</v>
      </c>
      <c r="I116" s="89">
        <v>-467424.96752401575</v>
      </c>
      <c r="J116" s="89">
        <v>-366944.3916852171</v>
      </c>
      <c r="K116" s="89">
        <v>251153.713893501</v>
      </c>
      <c r="L116" s="140"/>
      <c r="M116" s="23">
        <v>1197675.0198904048</v>
      </c>
      <c r="N116" s="106">
        <v>0.6614364857182895</v>
      </c>
      <c r="P116" s="188"/>
    </row>
    <row r="117" spans="1:16" ht="15" customHeight="1">
      <c r="A117" s="24">
        <v>13</v>
      </c>
      <c r="B117" s="25">
        <v>275</v>
      </c>
      <c r="C117" s="93" t="s">
        <v>129</v>
      </c>
      <c r="D117" s="89">
        <v>4206489.75</v>
      </c>
      <c r="E117" s="106">
        <v>5.2512610565511819E-2</v>
      </c>
      <c r="F117" s="89">
        <v>4154764.8278711904</v>
      </c>
      <c r="G117" s="89">
        <v>4091471.6246819994</v>
      </c>
      <c r="H117" s="89">
        <v>63293.203189190943</v>
      </c>
      <c r="I117" s="89">
        <v>-283327.474267043</v>
      </c>
      <c r="J117" s="89">
        <v>-220034.27107785206</v>
      </c>
      <c r="K117" s="89">
        <v>152235.6578151276</v>
      </c>
      <c r="L117" s="140"/>
      <c r="M117" s="23">
        <v>783841.29537439602</v>
      </c>
      <c r="N117" s="106">
        <v>0.27899832576556283</v>
      </c>
      <c r="P117" s="188"/>
    </row>
    <row r="118" spans="1:16" ht="15" customHeight="1">
      <c r="A118" s="24">
        <v>12</v>
      </c>
      <c r="B118" s="25">
        <v>276</v>
      </c>
      <c r="C118" s="93" t="s">
        <v>130</v>
      </c>
      <c r="D118" s="89">
        <v>29752063.039999999</v>
      </c>
      <c r="E118" s="106">
        <v>0.11756131899038769</v>
      </c>
      <c r="F118" s="89">
        <v>29386218.063457403</v>
      </c>
      <c r="G118" s="89">
        <v>29110372.134317994</v>
      </c>
      <c r="H118" s="89">
        <v>275845.92913940921</v>
      </c>
      <c r="I118" s="89">
        <v>-2003945.6592892071</v>
      </c>
      <c r="J118" s="89">
        <v>-1728099.7301497979</v>
      </c>
      <c r="K118" s="89">
        <v>1076746.9214091261</v>
      </c>
      <c r="L118" s="140"/>
      <c r="M118" s="23">
        <v>2776404.4705253583</v>
      </c>
      <c r="N118" s="106">
        <v>0.29524967878940234</v>
      </c>
      <c r="P118" s="188"/>
    </row>
    <row r="119" spans="1:16" ht="15" customHeight="1">
      <c r="A119" s="24">
        <v>15</v>
      </c>
      <c r="B119" s="25">
        <v>280</v>
      </c>
      <c r="C119" s="93" t="s">
        <v>131</v>
      </c>
      <c r="D119" s="89">
        <v>3293622.94</v>
      </c>
      <c r="E119" s="106">
        <v>5.5563185459701625E-2</v>
      </c>
      <c r="F119" s="89">
        <v>3253123.0457370556</v>
      </c>
      <c r="G119" s="89">
        <v>3182529.2263919995</v>
      </c>
      <c r="H119" s="89">
        <v>70593.819345056079</v>
      </c>
      <c r="I119" s="89">
        <v>-221841.46978563126</v>
      </c>
      <c r="J119" s="89">
        <v>-151247.65044057518</v>
      </c>
      <c r="K119" s="89">
        <v>119198.40167586158</v>
      </c>
      <c r="L119" s="140"/>
      <c r="M119" s="23">
        <v>465573.0377179003</v>
      </c>
      <c r="N119" s="106">
        <v>0.18027174563014836</v>
      </c>
      <c r="P119" s="188"/>
    </row>
    <row r="120" spans="1:16" ht="15" customHeight="1">
      <c r="A120" s="24">
        <v>2</v>
      </c>
      <c r="B120" s="25">
        <v>284</v>
      </c>
      <c r="C120" s="93" t="s">
        <v>132</v>
      </c>
      <c r="D120" s="89">
        <v>3061933.89</v>
      </c>
      <c r="E120" s="106">
        <v>6.0523891687734865E-2</v>
      </c>
      <c r="F120" s="89">
        <v>3024282.9502767278</v>
      </c>
      <c r="G120" s="89">
        <v>2997765.5119379992</v>
      </c>
      <c r="H120" s="89">
        <v>26517.438338728622</v>
      </c>
      <c r="I120" s="89">
        <v>-206236.08923006695</v>
      </c>
      <c r="J120" s="89">
        <v>-179718.65089133833</v>
      </c>
      <c r="K120" s="89">
        <v>110813.42107884194</v>
      </c>
      <c r="L120" s="140"/>
      <c r="M120" s="23">
        <v>1195986.6414213311</v>
      </c>
      <c r="N120" s="106">
        <v>-0.18086917631518984</v>
      </c>
      <c r="P120" s="188"/>
    </row>
    <row r="121" spans="1:16" ht="15" customHeight="1">
      <c r="A121" s="24">
        <v>8</v>
      </c>
      <c r="B121" s="25">
        <v>285</v>
      </c>
      <c r="C121" s="93" t="s">
        <v>133</v>
      </c>
      <c r="D121" s="89">
        <v>109229549.23</v>
      </c>
      <c r="E121" s="106">
        <v>5.6162269716151014E-2</v>
      </c>
      <c r="F121" s="89">
        <v>107886412.72810155</v>
      </c>
      <c r="G121" s="89">
        <v>107791940.86889398</v>
      </c>
      <c r="H121" s="89">
        <v>94471.859207570553</v>
      </c>
      <c r="I121" s="89">
        <v>-7357139.5957076885</v>
      </c>
      <c r="J121" s="89">
        <v>-7262667.7365001179</v>
      </c>
      <c r="K121" s="89">
        <v>3953089.9320220412</v>
      </c>
      <c r="L121" s="140"/>
      <c r="M121" s="23">
        <v>9164093.0256696902</v>
      </c>
      <c r="N121" s="106">
        <v>0.13203922253823208</v>
      </c>
      <c r="P121" s="188"/>
    </row>
    <row r="122" spans="1:16" ht="15" customHeight="1">
      <c r="A122" s="24">
        <v>8</v>
      </c>
      <c r="B122" s="25">
        <v>286</v>
      </c>
      <c r="C122" s="93" t="s">
        <v>134</v>
      </c>
      <c r="D122" s="89">
        <v>158403516.77000001</v>
      </c>
      <c r="E122" s="106">
        <v>4.8573337789871385E-2</v>
      </c>
      <c r="F122" s="89">
        <v>156455714.66971967</v>
      </c>
      <c r="G122" s="89">
        <v>157354661.01092398</v>
      </c>
      <c r="H122" s="89">
        <v>-898946.34120431542</v>
      </c>
      <c r="I122" s="89">
        <v>-10669244.664499966</v>
      </c>
      <c r="J122" s="89">
        <v>-11568191.005704282</v>
      </c>
      <c r="K122" s="89">
        <v>5732728.4764477434</v>
      </c>
      <c r="L122" s="140"/>
      <c r="M122" s="23">
        <v>18354129.266888205</v>
      </c>
      <c r="N122" s="106">
        <v>-1.3132059913305794E-2</v>
      </c>
      <c r="P122" s="188"/>
    </row>
    <row r="123" spans="1:16" ht="15" customHeight="1">
      <c r="A123" s="24">
        <v>15</v>
      </c>
      <c r="B123" s="25">
        <v>287</v>
      </c>
      <c r="C123" s="93" t="s">
        <v>135</v>
      </c>
      <c r="D123" s="89">
        <v>11033484.23</v>
      </c>
      <c r="E123" s="106">
        <v>3.8195795916680542E-2</v>
      </c>
      <c r="F123" s="89">
        <v>10897811.460892173</v>
      </c>
      <c r="G123" s="89">
        <v>11000389.520789998</v>
      </c>
      <c r="H123" s="89">
        <v>-102578.05989782512</v>
      </c>
      <c r="I123" s="89">
        <v>-743158.64415244339</v>
      </c>
      <c r="J123" s="89">
        <v>-845736.70405026851</v>
      </c>
      <c r="K123" s="89">
        <v>399309.12223116361</v>
      </c>
      <c r="L123" s="140"/>
      <c r="M123" s="23">
        <v>1366045.1210516409</v>
      </c>
      <c r="N123" s="106">
        <v>0.26376170507583141</v>
      </c>
      <c r="P123" s="188"/>
    </row>
    <row r="124" spans="1:16" ht="15" customHeight="1">
      <c r="A124" s="24">
        <v>15</v>
      </c>
      <c r="B124" s="25">
        <v>288</v>
      </c>
      <c r="C124" s="93" t="s">
        <v>136</v>
      </c>
      <c r="D124" s="89">
        <v>11314145.35</v>
      </c>
      <c r="E124" s="106">
        <v>7.3740589669365031E-2</v>
      </c>
      <c r="F124" s="89">
        <v>11175021.443378622</v>
      </c>
      <c r="G124" s="89">
        <v>10999744.239941997</v>
      </c>
      <c r="H124" s="89">
        <v>175277.20343662426</v>
      </c>
      <c r="I124" s="89">
        <v>-762062.53099884745</v>
      </c>
      <c r="J124" s="89">
        <v>-586785.32756222319</v>
      </c>
      <c r="K124" s="89">
        <v>409466.43456654495</v>
      </c>
      <c r="L124" s="140"/>
      <c r="M124" s="23">
        <v>1899512.9784970134</v>
      </c>
      <c r="N124" s="106">
        <v>8.6506818112119799E-2</v>
      </c>
      <c r="P124" s="188"/>
    </row>
    <row r="125" spans="1:16" ht="15" customHeight="1">
      <c r="A125" s="24">
        <v>18</v>
      </c>
      <c r="B125" s="25">
        <v>290</v>
      </c>
      <c r="C125" s="93" t="s">
        <v>137</v>
      </c>
      <c r="D125" s="89">
        <v>12781224.279999999</v>
      </c>
      <c r="E125" s="106">
        <v>5.4846826222848311E-2</v>
      </c>
      <c r="F125" s="89">
        <v>12624060.499773541</v>
      </c>
      <c r="G125" s="89">
        <v>12534825.515759997</v>
      </c>
      <c r="H125" s="89">
        <v>89234.984013544396</v>
      </c>
      <c r="I125" s="89">
        <v>-860877.40812705073</v>
      </c>
      <c r="J125" s="89">
        <v>-771642.42411350633</v>
      </c>
      <c r="K125" s="89">
        <v>462560.99541154964</v>
      </c>
      <c r="L125" s="140"/>
      <c r="M125" s="23">
        <v>3105299.2766979681</v>
      </c>
      <c r="N125" s="106">
        <v>-2.2462794306361333E-2</v>
      </c>
      <c r="P125" s="188"/>
    </row>
    <row r="126" spans="1:16" ht="15" customHeight="1">
      <c r="A126" s="24">
        <v>6</v>
      </c>
      <c r="B126" s="25">
        <v>291</v>
      </c>
      <c r="C126" s="93" t="s">
        <v>138</v>
      </c>
      <c r="D126" s="89">
        <v>3409071.1</v>
      </c>
      <c r="E126" s="106">
        <v>6.3285249722226045E-2</v>
      </c>
      <c r="F126" s="89">
        <v>3367151.6023525675</v>
      </c>
      <c r="G126" s="89">
        <v>3274185.6531719994</v>
      </c>
      <c r="H126" s="89">
        <v>92965.949180568103</v>
      </c>
      <c r="I126" s="89">
        <v>-229617.46295941173</v>
      </c>
      <c r="J126" s="89">
        <v>-136651.51377884363</v>
      </c>
      <c r="K126" s="89">
        <v>123376.54726177346</v>
      </c>
      <c r="L126" s="140"/>
      <c r="M126" s="23">
        <v>840414.27849419101</v>
      </c>
      <c r="N126" s="106">
        <v>0.2027914640751356</v>
      </c>
      <c r="P126" s="188"/>
    </row>
    <row r="127" spans="1:16" ht="15" customHeight="1">
      <c r="A127" s="24">
        <v>21</v>
      </c>
      <c r="B127" s="25">
        <v>295</v>
      </c>
      <c r="C127" s="93" t="s">
        <v>139</v>
      </c>
      <c r="D127" s="89">
        <v>1234386.8899999999</v>
      </c>
      <c r="E127" s="106">
        <v>-4.3052467748455836E-2</v>
      </c>
      <c r="F127" s="89">
        <v>1219208.3041584266</v>
      </c>
      <c r="G127" s="89">
        <v>1272923.6791499997</v>
      </c>
      <c r="H127" s="89">
        <v>-53715.374991573161</v>
      </c>
      <c r="I127" s="89">
        <v>-83141.94033446777</v>
      </c>
      <c r="J127" s="89">
        <v>-136857.31532604093</v>
      </c>
      <c r="K127" s="89">
        <v>44673.281373743877</v>
      </c>
      <c r="L127" s="140"/>
      <c r="M127" s="23">
        <v>15003.825970159947</v>
      </c>
      <c r="N127" s="106">
        <v>-7.8345103063004573E-2</v>
      </c>
      <c r="P127" s="188"/>
    </row>
    <row r="128" spans="1:16" ht="15" customHeight="1">
      <c r="A128" s="24">
        <v>11</v>
      </c>
      <c r="B128" s="25">
        <v>297</v>
      </c>
      <c r="C128" s="93" t="s">
        <v>140</v>
      </c>
      <c r="D128" s="89">
        <v>230847903.28999999</v>
      </c>
      <c r="E128" s="106">
        <v>6.6821444148087217E-2</v>
      </c>
      <c r="F128" s="89">
        <v>228009291.87503716</v>
      </c>
      <c r="G128" s="89">
        <v>229822053.67859396</v>
      </c>
      <c r="H128" s="89">
        <v>-1812761.8035567999</v>
      </c>
      <c r="I128" s="89">
        <v>-15548725.247458005</v>
      </c>
      <c r="J128" s="89">
        <v>-17361487.051014803</v>
      </c>
      <c r="K128" s="89">
        <v>8354538.9389326591</v>
      </c>
      <c r="L128" s="140"/>
      <c r="M128" s="23">
        <v>24919893.602844838</v>
      </c>
      <c r="N128" s="106">
        <v>8.147857247423973E-2</v>
      </c>
      <c r="P128" s="188"/>
    </row>
    <row r="129" spans="1:16" ht="15" customHeight="1">
      <c r="A129" s="24">
        <v>14</v>
      </c>
      <c r="B129" s="25">
        <v>300</v>
      </c>
      <c r="C129" s="93" t="s">
        <v>141</v>
      </c>
      <c r="D129" s="89">
        <v>5206621.72</v>
      </c>
      <c r="E129" s="106">
        <v>5.2132095290260194E-2</v>
      </c>
      <c r="F129" s="89">
        <v>5142598.7176805083</v>
      </c>
      <c r="G129" s="89">
        <v>5127076.9357559998</v>
      </c>
      <c r="H129" s="89">
        <v>15521.781924508512</v>
      </c>
      <c r="I129" s="89">
        <v>-350691.21026421787</v>
      </c>
      <c r="J129" s="89">
        <v>-335169.42833970935</v>
      </c>
      <c r="K129" s="89">
        <v>188431.09805241556</v>
      </c>
      <c r="L129" s="140"/>
      <c r="M129" s="23">
        <v>645781.22555736382</v>
      </c>
      <c r="N129" s="106">
        <v>0.13288203913392382</v>
      </c>
      <c r="P129" s="188"/>
    </row>
    <row r="130" spans="1:16" ht="15" customHeight="1">
      <c r="A130" s="24">
        <v>14</v>
      </c>
      <c r="B130" s="25">
        <v>301</v>
      </c>
      <c r="C130" s="93" t="s">
        <v>142</v>
      </c>
      <c r="D130" s="89">
        <v>31048590.239999998</v>
      </c>
      <c r="E130" s="106">
        <v>5.5360188902238816E-2</v>
      </c>
      <c r="F130" s="89">
        <v>30666802.571939398</v>
      </c>
      <c r="G130" s="89">
        <v>30445020.193823993</v>
      </c>
      <c r="H130" s="89">
        <v>221782.3781154044</v>
      </c>
      <c r="I130" s="89">
        <v>-2091273.0507073177</v>
      </c>
      <c r="J130" s="89">
        <v>-1869490.6725919133</v>
      </c>
      <c r="K130" s="89">
        <v>1123669.1018725887</v>
      </c>
      <c r="L130" s="140"/>
      <c r="M130" s="23">
        <v>3416005.3178633349</v>
      </c>
      <c r="N130" s="106">
        <v>0.16406973456214669</v>
      </c>
      <c r="P130" s="188"/>
    </row>
    <row r="131" spans="1:16" ht="15" customHeight="1">
      <c r="A131" s="24">
        <v>2</v>
      </c>
      <c r="B131" s="25">
        <v>304</v>
      </c>
      <c r="C131" s="93" t="s">
        <v>143</v>
      </c>
      <c r="D131" s="89">
        <v>1350758.59</v>
      </c>
      <c r="E131" s="106">
        <v>8.7701592723211208E-2</v>
      </c>
      <c r="F131" s="89">
        <v>1334149.0445036464</v>
      </c>
      <c r="G131" s="89">
        <v>1330514.9948339995</v>
      </c>
      <c r="H131" s="89">
        <v>3634.0496696468908</v>
      </c>
      <c r="I131" s="89">
        <v>-90980.138403811012</v>
      </c>
      <c r="J131" s="89">
        <v>-87346.088734164121</v>
      </c>
      <c r="K131" s="89">
        <v>48884.850485629795</v>
      </c>
      <c r="L131" s="140"/>
      <c r="M131" s="23">
        <v>241217.17674682473</v>
      </c>
      <c r="N131" s="106">
        <v>0.1832414777987923</v>
      </c>
      <c r="P131" s="188"/>
    </row>
    <row r="132" spans="1:16" ht="15" customHeight="1">
      <c r="A132" s="24">
        <v>17</v>
      </c>
      <c r="B132" s="25">
        <v>305</v>
      </c>
      <c r="C132" s="93" t="s">
        <v>144</v>
      </c>
      <c r="D132" s="89">
        <v>24835070.48</v>
      </c>
      <c r="E132" s="106">
        <v>0.23275783122639648</v>
      </c>
      <c r="F132" s="89">
        <v>24529687.09314128</v>
      </c>
      <c r="G132" s="89">
        <v>24294418.584641997</v>
      </c>
      <c r="H132" s="89">
        <v>235268.50849928334</v>
      </c>
      <c r="I132" s="89">
        <v>-1672762.3768350799</v>
      </c>
      <c r="J132" s="89">
        <v>-1437493.8683357965</v>
      </c>
      <c r="K132" s="89">
        <v>898797.69501586375</v>
      </c>
      <c r="L132" s="140"/>
      <c r="M132" s="23">
        <v>4356446.2127904249</v>
      </c>
      <c r="N132" s="106">
        <v>-2.2307529113483437E-2</v>
      </c>
      <c r="P132" s="188"/>
    </row>
    <row r="133" spans="1:16" ht="15" customHeight="1">
      <c r="A133" s="24">
        <v>12</v>
      </c>
      <c r="B133" s="25">
        <v>309</v>
      </c>
      <c r="C133" s="93" t="s">
        <v>145</v>
      </c>
      <c r="D133" s="89">
        <v>9943058.3699999992</v>
      </c>
      <c r="E133" s="106">
        <v>4.1096022727552972E-2</v>
      </c>
      <c r="F133" s="89">
        <v>9820793.9760571755</v>
      </c>
      <c r="G133" s="89">
        <v>10066279.127399998</v>
      </c>
      <c r="H133" s="89">
        <v>-245485.15134282224</v>
      </c>
      <c r="I133" s="89">
        <v>-669713.17699321196</v>
      </c>
      <c r="J133" s="89">
        <v>-915198.3283360342</v>
      </c>
      <c r="K133" s="89">
        <v>359845.8861456064</v>
      </c>
      <c r="L133" s="140"/>
      <c r="M133" s="23">
        <v>1183252.651339151</v>
      </c>
      <c r="N133" s="106">
        <v>0.27818724279475737</v>
      </c>
      <c r="P133" s="188"/>
    </row>
    <row r="134" spans="1:16" ht="15" customHeight="1">
      <c r="A134" s="24">
        <v>13</v>
      </c>
      <c r="B134" s="25">
        <v>312</v>
      </c>
      <c r="C134" s="93" t="s">
        <v>146</v>
      </c>
      <c r="D134" s="89">
        <v>1806671.91</v>
      </c>
      <c r="E134" s="106">
        <v>2.0628881671519439E-2</v>
      </c>
      <c r="F134" s="89">
        <v>1784456.2457737748</v>
      </c>
      <c r="G134" s="89">
        <v>1828655.4732659995</v>
      </c>
      <c r="H134" s="89">
        <v>-44199.227492224658</v>
      </c>
      <c r="I134" s="89">
        <v>-121688.1103988223</v>
      </c>
      <c r="J134" s="89">
        <v>-165887.33789104695</v>
      </c>
      <c r="K134" s="89">
        <v>65384.656333695566</v>
      </c>
      <c r="L134" s="140"/>
      <c r="M134" s="23">
        <v>690412.51533537719</v>
      </c>
      <c r="N134" s="106">
        <v>0.16284859682835395</v>
      </c>
      <c r="P134" s="188"/>
    </row>
    <row r="135" spans="1:16" ht="15" customHeight="1">
      <c r="A135" s="24">
        <v>7</v>
      </c>
      <c r="B135" s="25">
        <v>316</v>
      </c>
      <c r="C135" s="93" t="s">
        <v>147</v>
      </c>
      <c r="D135" s="89">
        <v>7816128.7400000002</v>
      </c>
      <c r="E135" s="106">
        <v>5.1684850564697848E-2</v>
      </c>
      <c r="F135" s="89">
        <v>7720018.0457031112</v>
      </c>
      <c r="G135" s="89">
        <v>7751384.114885998</v>
      </c>
      <c r="H135" s="89">
        <v>-31366.069182886742</v>
      </c>
      <c r="I135" s="89">
        <v>-526454.15680621727</v>
      </c>
      <c r="J135" s="89">
        <v>-557820.22598910402</v>
      </c>
      <c r="K135" s="89">
        <v>282870.89022423612</v>
      </c>
      <c r="L135" s="140"/>
      <c r="M135" s="23">
        <v>1526709.6326451602</v>
      </c>
      <c r="N135" s="106">
        <v>-0.26551431422373073</v>
      </c>
      <c r="P135" s="188"/>
    </row>
    <row r="136" spans="1:16" ht="15" customHeight="1">
      <c r="A136" s="24">
        <v>17</v>
      </c>
      <c r="B136" s="25">
        <v>317</v>
      </c>
      <c r="C136" s="93" t="s">
        <v>148</v>
      </c>
      <c r="D136" s="89">
        <v>3547252.71</v>
      </c>
      <c r="E136" s="106">
        <v>5.0881366099879699E-2</v>
      </c>
      <c r="F136" s="89">
        <v>3503634.0680679809</v>
      </c>
      <c r="G136" s="89">
        <v>3437120.0883059995</v>
      </c>
      <c r="H136" s="89">
        <v>66513.979761981405</v>
      </c>
      <c r="I136" s="89">
        <v>-238924.66418377071</v>
      </c>
      <c r="J136" s="89">
        <v>-172410.68442178931</v>
      </c>
      <c r="K136" s="89">
        <v>128377.43150172755</v>
      </c>
      <c r="L136" s="140"/>
      <c r="M136" s="23">
        <v>627582.11771623755</v>
      </c>
      <c r="N136" s="106">
        <v>0.11715100792784727</v>
      </c>
      <c r="P136" s="188"/>
    </row>
    <row r="137" spans="1:16" ht="15" customHeight="1">
      <c r="A137" s="24">
        <v>21</v>
      </c>
      <c r="B137" s="25">
        <v>318</v>
      </c>
      <c r="C137" s="93" t="s">
        <v>149</v>
      </c>
      <c r="D137" s="89">
        <v>790721.92</v>
      </c>
      <c r="E137" s="106">
        <v>0.12336257608325796</v>
      </c>
      <c r="F137" s="89">
        <v>780998.84157396981</v>
      </c>
      <c r="G137" s="89">
        <v>742188.34978199995</v>
      </c>
      <c r="H137" s="89">
        <v>38810.491791969864</v>
      </c>
      <c r="I137" s="89">
        <v>-53258.954081889031</v>
      </c>
      <c r="J137" s="89">
        <v>-14448.462289919167</v>
      </c>
      <c r="K137" s="89">
        <v>28616.751446985152</v>
      </c>
      <c r="L137" s="140"/>
      <c r="M137" s="23">
        <v>10952.359599556237</v>
      </c>
      <c r="N137" s="106">
        <v>-0.36886901701200869</v>
      </c>
      <c r="P137" s="188"/>
    </row>
    <row r="138" spans="1:16" ht="15" customHeight="1">
      <c r="A138" s="24">
        <v>19</v>
      </c>
      <c r="B138" s="25">
        <v>320</v>
      </c>
      <c r="C138" s="93" t="s">
        <v>150</v>
      </c>
      <c r="D138" s="89">
        <v>12357190.470000001</v>
      </c>
      <c r="E138" s="106">
        <v>4.5456800819755561E-2</v>
      </c>
      <c r="F138" s="89">
        <v>12205240.803465901</v>
      </c>
      <c r="G138" s="89">
        <v>12256159.143725999</v>
      </c>
      <c r="H138" s="89">
        <v>-50918.340260097757</v>
      </c>
      <c r="I138" s="89">
        <v>-832316.67565619876</v>
      </c>
      <c r="J138" s="89">
        <v>-883235.01591629651</v>
      </c>
      <c r="K138" s="89">
        <v>447214.9302033307</v>
      </c>
      <c r="L138" s="140"/>
      <c r="M138" s="23">
        <v>1732356.7337192781</v>
      </c>
      <c r="N138" s="106">
        <v>-1.0408980850829752E-2</v>
      </c>
      <c r="P138" s="188"/>
    </row>
    <row r="139" spans="1:16" ht="15" customHeight="1">
      <c r="A139" s="24">
        <v>2</v>
      </c>
      <c r="B139" s="25">
        <v>322</v>
      </c>
      <c r="C139" s="93" t="s">
        <v>151</v>
      </c>
      <c r="D139" s="89">
        <v>9325573.5899999999</v>
      </c>
      <c r="E139" s="106">
        <v>5.0724495102978162E-2</v>
      </c>
      <c r="F139" s="89">
        <v>9210902.0713663865</v>
      </c>
      <c r="G139" s="89">
        <v>9173964.963113999</v>
      </c>
      <c r="H139" s="89">
        <v>36937.108252387494</v>
      </c>
      <c r="I139" s="89">
        <v>-628122.58400157548</v>
      </c>
      <c r="J139" s="89">
        <v>-591185.47574918799</v>
      </c>
      <c r="K139" s="89">
        <v>337498.70185159281</v>
      </c>
      <c r="L139" s="140"/>
      <c r="M139" s="23">
        <v>1124357.5236878523</v>
      </c>
      <c r="N139" s="106">
        <v>0.28051534959377533</v>
      </c>
      <c r="P139" s="188"/>
    </row>
    <row r="140" spans="1:16" ht="15" customHeight="1">
      <c r="A140" s="24">
        <v>7</v>
      </c>
      <c r="B140" s="25">
        <v>398</v>
      </c>
      <c r="C140" s="93" t="s">
        <v>152</v>
      </c>
      <c r="D140" s="89">
        <v>216139472.11000001</v>
      </c>
      <c r="E140" s="106">
        <v>4.5946909035894601E-2</v>
      </c>
      <c r="F140" s="89">
        <v>213481722.29286289</v>
      </c>
      <c r="G140" s="89">
        <v>217773184.88120395</v>
      </c>
      <c r="H140" s="89">
        <v>-4291462.5883410573</v>
      </c>
      <c r="I140" s="89">
        <v>-14558041.113101082</v>
      </c>
      <c r="J140" s="89">
        <v>-18849503.701442137</v>
      </c>
      <c r="K140" s="89">
        <v>7822231.0458453577</v>
      </c>
      <c r="L140" s="140"/>
      <c r="M140" s="23">
        <v>26790796.876223102</v>
      </c>
      <c r="N140" s="106">
        <v>8.9966629775800833E-2</v>
      </c>
      <c r="P140" s="188"/>
    </row>
    <row r="141" spans="1:16" ht="15" customHeight="1">
      <c r="A141" s="24">
        <v>15</v>
      </c>
      <c r="B141" s="25">
        <v>399</v>
      </c>
      <c r="C141" s="93" t="s">
        <v>153</v>
      </c>
      <c r="D141" s="89">
        <v>17017206.859999999</v>
      </c>
      <c r="E141" s="106">
        <v>6.0138915570627338E-2</v>
      </c>
      <c r="F141" s="89">
        <v>16807955.500316229</v>
      </c>
      <c r="G141" s="89">
        <v>16765688.013749998</v>
      </c>
      <c r="H141" s="89">
        <v>42267.486566230655</v>
      </c>
      <c r="I141" s="89">
        <v>-1146191.3674515903</v>
      </c>
      <c r="J141" s="89">
        <v>-1103923.8808853596</v>
      </c>
      <c r="K141" s="89">
        <v>615864.0183321978</v>
      </c>
      <c r="L141" s="140"/>
      <c r="M141" s="23">
        <v>930535.49158724677</v>
      </c>
      <c r="N141" s="106">
        <v>6.8893410135100197E-3</v>
      </c>
      <c r="P141" s="188"/>
    </row>
    <row r="142" spans="1:16" ht="15" customHeight="1">
      <c r="A142" s="24">
        <v>2</v>
      </c>
      <c r="B142" s="25">
        <v>400</v>
      </c>
      <c r="C142" s="93" t="s">
        <v>154</v>
      </c>
      <c r="D142" s="89">
        <v>14349742.109999999</v>
      </c>
      <c r="E142" s="106">
        <v>0.10646950071384409</v>
      </c>
      <c r="F142" s="89">
        <v>14173291.117053149</v>
      </c>
      <c r="G142" s="89">
        <v>14159285.336123997</v>
      </c>
      <c r="H142" s="89">
        <v>14005.780929151922</v>
      </c>
      <c r="I142" s="89">
        <v>-966524.68686265755</v>
      </c>
      <c r="J142" s="89">
        <v>-952518.90593350562</v>
      </c>
      <c r="K142" s="89">
        <v>519326.69741874136</v>
      </c>
      <c r="L142" s="140"/>
      <c r="M142" s="23">
        <v>2072962.3027185188</v>
      </c>
      <c r="N142" s="106">
        <v>0.21481505829323422</v>
      </c>
      <c r="P142" s="188"/>
    </row>
    <row r="143" spans="1:16" ht="15" customHeight="1">
      <c r="A143" s="24">
        <v>11</v>
      </c>
      <c r="B143" s="25">
        <v>402</v>
      </c>
      <c r="C143" s="93" t="s">
        <v>155</v>
      </c>
      <c r="D143" s="89">
        <v>15704530.109999999</v>
      </c>
      <c r="E143" s="106">
        <v>6.202158815485137E-2</v>
      </c>
      <c r="F143" s="89">
        <v>15511420.024088275</v>
      </c>
      <c r="G143" s="89">
        <v>15309885.411989998</v>
      </c>
      <c r="H143" s="89">
        <v>201534.61209827662</v>
      </c>
      <c r="I143" s="89">
        <v>-1057776.225561236</v>
      </c>
      <c r="J143" s="89">
        <v>-856241.61346295942</v>
      </c>
      <c r="K143" s="89">
        <v>568357.3749284253</v>
      </c>
      <c r="L143" s="140"/>
      <c r="M143" s="23">
        <v>1784540.2538039815</v>
      </c>
      <c r="N143" s="106">
        <v>0.22963923977731748</v>
      </c>
      <c r="P143" s="188"/>
    </row>
    <row r="144" spans="1:16" ht="15" customHeight="1">
      <c r="A144" s="24">
        <v>14</v>
      </c>
      <c r="B144" s="25">
        <v>403</v>
      </c>
      <c r="C144" s="93" t="s">
        <v>156</v>
      </c>
      <c r="D144" s="89">
        <v>4409551.59</v>
      </c>
      <c r="E144" s="106">
        <v>6.3583656687403511E-2</v>
      </c>
      <c r="F144" s="89">
        <v>4355329.7266005427</v>
      </c>
      <c r="G144" s="89">
        <v>4295952.1404899992</v>
      </c>
      <c r="H144" s="89">
        <v>59377.58611054346</v>
      </c>
      <c r="I144" s="89">
        <v>-297004.67346792499</v>
      </c>
      <c r="J144" s="89">
        <v>-237627.08735738153</v>
      </c>
      <c r="K144" s="89">
        <v>159584.60066933284</v>
      </c>
      <c r="L144" s="140"/>
      <c r="M144" s="23">
        <v>488918.95368898055</v>
      </c>
      <c r="N144" s="106">
        <v>0.16131902199703885</v>
      </c>
      <c r="P144" s="188"/>
    </row>
    <row r="145" spans="1:16" ht="15" customHeight="1">
      <c r="A145" s="24">
        <v>9</v>
      </c>
      <c r="B145" s="25">
        <v>405</v>
      </c>
      <c r="C145" s="93" t="s">
        <v>157</v>
      </c>
      <c r="D145" s="89">
        <v>132354641.13</v>
      </c>
      <c r="E145" s="106">
        <v>5.0349250528412437E-2</v>
      </c>
      <c r="F145" s="89">
        <v>130727147.92005321</v>
      </c>
      <c r="G145" s="89">
        <v>132660320.43160798</v>
      </c>
      <c r="H145" s="89">
        <v>-1933172.5115547627</v>
      </c>
      <c r="I145" s="89">
        <v>-8914726.6266092267</v>
      </c>
      <c r="J145" s="89">
        <v>-10847899.138163989</v>
      </c>
      <c r="K145" s="89">
        <v>4790002.3665363006</v>
      </c>
      <c r="L145" s="140"/>
      <c r="M145" s="23">
        <v>23850242.002436135</v>
      </c>
      <c r="N145" s="106">
        <v>-5.6985790280932536E-2</v>
      </c>
      <c r="P145" s="188"/>
    </row>
    <row r="146" spans="1:16" ht="15" customHeight="1">
      <c r="A146" s="24">
        <v>1</v>
      </c>
      <c r="B146" s="25">
        <v>407</v>
      </c>
      <c r="C146" s="93" t="s">
        <v>158</v>
      </c>
      <c r="D146" s="89">
        <v>4271859.1100000003</v>
      </c>
      <c r="E146" s="106">
        <v>4.9695981480629259E-2</v>
      </c>
      <c r="F146" s="89">
        <v>4219330.3763189074</v>
      </c>
      <c r="G146" s="89">
        <v>4231230.0630299989</v>
      </c>
      <c r="H146" s="89">
        <v>-11899.686711091548</v>
      </c>
      <c r="I146" s="89">
        <v>-287730.41751996626</v>
      </c>
      <c r="J146" s="89">
        <v>-299630.10423105781</v>
      </c>
      <c r="K146" s="89">
        <v>154601.41836893707</v>
      </c>
      <c r="L146" s="140"/>
      <c r="M146" s="23">
        <v>450460.37416730286</v>
      </c>
      <c r="N146" s="106">
        <v>0.23291866275117723</v>
      </c>
      <c r="P146" s="188"/>
    </row>
    <row r="147" spans="1:16" ht="15" customHeight="1">
      <c r="A147" s="24">
        <v>14</v>
      </c>
      <c r="B147" s="25">
        <v>408</v>
      </c>
      <c r="C147" s="93" t="s">
        <v>159</v>
      </c>
      <c r="D147" s="89">
        <v>25748311.039999999</v>
      </c>
      <c r="E147" s="106">
        <v>6.759439260954192E-2</v>
      </c>
      <c r="F147" s="89">
        <v>25431698.029474452</v>
      </c>
      <c r="G147" s="89">
        <v>25265258.935667995</v>
      </c>
      <c r="H147" s="89">
        <v>166439.09380645677</v>
      </c>
      <c r="I147" s="89">
        <v>-1734273.5551906242</v>
      </c>
      <c r="J147" s="89">
        <v>-1567834.4613841674</v>
      </c>
      <c r="K147" s="89">
        <v>931848.47741585772</v>
      </c>
      <c r="L147" s="140"/>
      <c r="M147" s="23">
        <v>2724486.1193024539</v>
      </c>
      <c r="N147" s="106">
        <v>0.16147897507449649</v>
      </c>
      <c r="P147" s="188"/>
    </row>
    <row r="148" spans="1:16" ht="15" customHeight="1">
      <c r="A148" s="24">
        <v>13</v>
      </c>
      <c r="B148" s="25">
        <v>410</v>
      </c>
      <c r="C148" s="93" t="s">
        <v>160</v>
      </c>
      <c r="D148" s="89">
        <v>39149017.340000004</v>
      </c>
      <c r="E148" s="106">
        <v>6.5265461033988448E-2</v>
      </c>
      <c r="F148" s="89">
        <v>38667623.114962153</v>
      </c>
      <c r="G148" s="89">
        <v>38755915.896653995</v>
      </c>
      <c r="H148" s="89">
        <v>-88292.781691841781</v>
      </c>
      <c r="I148" s="89">
        <v>-2636876.0801042891</v>
      </c>
      <c r="J148" s="89">
        <v>-2725168.8617961309</v>
      </c>
      <c r="K148" s="89">
        <v>1416828.9385634987</v>
      </c>
      <c r="L148" s="140"/>
      <c r="M148" s="23">
        <v>2449239.2358326325</v>
      </c>
      <c r="N148" s="106">
        <v>0.20694956273914178</v>
      </c>
      <c r="P148" s="188"/>
    </row>
    <row r="149" spans="1:16" ht="15" customHeight="1">
      <c r="A149" s="24">
        <v>9</v>
      </c>
      <c r="B149" s="25">
        <v>416</v>
      </c>
      <c r="C149" s="93" t="s">
        <v>161</v>
      </c>
      <c r="D149" s="89">
        <v>5913614.2599999998</v>
      </c>
      <c r="E149" s="106">
        <v>7.0349387290164378E-2</v>
      </c>
      <c r="F149" s="89">
        <v>5840897.7540110536</v>
      </c>
      <c r="G149" s="89">
        <v>5764539.8795579989</v>
      </c>
      <c r="H149" s="89">
        <v>76357.874453054741</v>
      </c>
      <c r="I149" s="89">
        <v>-398310.58475189877</v>
      </c>
      <c r="J149" s="89">
        <v>-321952.71029884403</v>
      </c>
      <c r="K149" s="89">
        <v>214017.62762788593</v>
      </c>
      <c r="L149" s="140"/>
      <c r="M149" s="23">
        <v>347661.69992898032</v>
      </c>
      <c r="N149" s="106">
        <v>0.20118187745760552</v>
      </c>
      <c r="P149" s="188"/>
    </row>
    <row r="150" spans="1:16" ht="15" customHeight="1">
      <c r="A150" s="24">
        <v>21</v>
      </c>
      <c r="B150" s="25">
        <v>417</v>
      </c>
      <c r="C150" s="93" t="s">
        <v>162</v>
      </c>
      <c r="D150" s="89">
        <v>8832971.0299999993</v>
      </c>
      <c r="E150" s="106">
        <v>4.10320050352313E-2</v>
      </c>
      <c r="F150" s="89">
        <v>8724356.7777739521</v>
      </c>
      <c r="G150" s="89">
        <v>9027412.6976099983</v>
      </c>
      <c r="H150" s="89">
        <v>-303055.91983604617</v>
      </c>
      <c r="I150" s="89">
        <v>-594943.41385328735</v>
      </c>
      <c r="J150" s="89">
        <v>-897999.33368933352</v>
      </c>
      <c r="K150" s="89">
        <v>319671.0880405723</v>
      </c>
      <c r="L150" s="140"/>
      <c r="M150" s="23">
        <v>139823.85869715115</v>
      </c>
      <c r="N150" s="106">
        <v>-3.1326783982590478E-2</v>
      </c>
      <c r="P150" s="188"/>
    </row>
    <row r="151" spans="1:16" ht="15" customHeight="1">
      <c r="A151" s="24">
        <v>6</v>
      </c>
      <c r="B151" s="25">
        <v>418</v>
      </c>
      <c r="C151" s="93" t="s">
        <v>163</v>
      </c>
      <c r="D151" s="89">
        <v>54320829.049999997</v>
      </c>
      <c r="E151" s="106">
        <v>7.2912116646991487E-2</v>
      </c>
      <c r="F151" s="89">
        <v>53652875.288176708</v>
      </c>
      <c r="G151" s="89">
        <v>53380094.432327993</v>
      </c>
      <c r="H151" s="89">
        <v>272780.85584871471</v>
      </c>
      <c r="I151" s="89">
        <v>-3658771.1392446202</v>
      </c>
      <c r="J151" s="89">
        <v>-3385990.2833959055</v>
      </c>
      <c r="K151" s="89">
        <v>1965906.8807881542</v>
      </c>
      <c r="L151" s="140"/>
      <c r="M151" s="23">
        <v>3584874.5499217971</v>
      </c>
      <c r="N151" s="106">
        <v>-2.9540623646592934E-2</v>
      </c>
      <c r="P151" s="188"/>
    </row>
    <row r="152" spans="1:16" ht="15" customHeight="1">
      <c r="A152" s="24">
        <v>11</v>
      </c>
      <c r="B152" s="25">
        <v>420</v>
      </c>
      <c r="C152" s="93" t="s">
        <v>164</v>
      </c>
      <c r="D152" s="89">
        <v>15753353.859999999</v>
      </c>
      <c r="E152" s="106">
        <v>5.567196080975334E-2</v>
      </c>
      <c r="F152" s="89">
        <v>15559643.414924964</v>
      </c>
      <c r="G152" s="89">
        <v>15507873.299771998</v>
      </c>
      <c r="H152" s="89">
        <v>51770.115152966231</v>
      </c>
      <c r="I152" s="89">
        <v>-1061064.7417811425</v>
      </c>
      <c r="J152" s="89">
        <v>-1009294.6266281763</v>
      </c>
      <c r="K152" s="89">
        <v>570124.33886747959</v>
      </c>
      <c r="L152" s="140"/>
      <c r="M152" s="23">
        <v>2197649.9799481654</v>
      </c>
      <c r="N152" s="106">
        <v>0.11490114634647708</v>
      </c>
      <c r="P152" s="188"/>
    </row>
    <row r="153" spans="1:16" ht="15" customHeight="1">
      <c r="A153" s="24">
        <v>16</v>
      </c>
      <c r="B153" s="25">
        <v>421</v>
      </c>
      <c r="C153" s="93" t="s">
        <v>165</v>
      </c>
      <c r="D153" s="89">
        <v>1095508.6000000001</v>
      </c>
      <c r="E153" s="106">
        <v>5.5667481155572407E-3</v>
      </c>
      <c r="F153" s="89">
        <v>1082037.7251389734</v>
      </c>
      <c r="G153" s="89">
        <v>1114879.9010759997</v>
      </c>
      <c r="H153" s="89">
        <v>-32842.175937026273</v>
      </c>
      <c r="I153" s="89">
        <v>-73787.814335176823</v>
      </c>
      <c r="J153" s="89">
        <v>-106629.9902722031</v>
      </c>
      <c r="K153" s="89">
        <v>39647.18382188605</v>
      </c>
      <c r="L153" s="140"/>
      <c r="M153" s="23">
        <v>376983.81231261522</v>
      </c>
      <c r="N153" s="106">
        <v>0.31613455700221316</v>
      </c>
      <c r="P153" s="188"/>
    </row>
    <row r="154" spans="1:16" ht="15" customHeight="1">
      <c r="A154" s="24">
        <v>12</v>
      </c>
      <c r="B154" s="25">
        <v>422</v>
      </c>
      <c r="C154" s="93" t="s">
        <v>166</v>
      </c>
      <c r="D154" s="89">
        <v>15642539.93</v>
      </c>
      <c r="E154" s="106">
        <v>3.7018599601897018E-2</v>
      </c>
      <c r="F154" s="89">
        <v>15450192.10369755</v>
      </c>
      <c r="G154" s="89">
        <v>15538436.332847998</v>
      </c>
      <c r="H154" s="89">
        <v>-88244.229150447994</v>
      </c>
      <c r="I154" s="89">
        <v>-1053600.8864607997</v>
      </c>
      <c r="J154" s="89">
        <v>-1141845.1156112477</v>
      </c>
      <c r="K154" s="89">
        <v>566113.90914311633</v>
      </c>
      <c r="L154" s="140"/>
      <c r="M154" s="23">
        <v>4975145.0844740365</v>
      </c>
      <c r="N154" s="106">
        <v>0.19177877407493726</v>
      </c>
      <c r="P154" s="188"/>
    </row>
    <row r="155" spans="1:16" ht="15" customHeight="1">
      <c r="A155" s="24">
        <v>2</v>
      </c>
      <c r="B155" s="25">
        <v>423</v>
      </c>
      <c r="C155" s="93" t="s">
        <v>167</v>
      </c>
      <c r="D155" s="89">
        <v>38244568.560000002</v>
      </c>
      <c r="E155" s="106">
        <v>0.10061581866365898</v>
      </c>
      <c r="F155" s="89">
        <v>37774295.850880504</v>
      </c>
      <c r="G155" s="89">
        <v>37566778.66837199</v>
      </c>
      <c r="H155" s="89">
        <v>207517.18250851333</v>
      </c>
      <c r="I155" s="89">
        <v>-2575957.0707470672</v>
      </c>
      <c r="J155" s="89">
        <v>-2368439.8882385539</v>
      </c>
      <c r="K155" s="89">
        <v>1384096.3365208122</v>
      </c>
      <c r="L155" s="140"/>
      <c r="M155" s="23">
        <v>3404294.5550367045</v>
      </c>
      <c r="N155" s="106">
        <v>-7.3977435546426218E-3</v>
      </c>
      <c r="P155" s="188"/>
    </row>
    <row r="156" spans="1:16" ht="15" customHeight="1">
      <c r="A156" s="24">
        <v>17</v>
      </c>
      <c r="B156" s="25">
        <v>425</v>
      </c>
      <c r="C156" s="93" t="s">
        <v>168</v>
      </c>
      <c r="D156" s="89">
        <v>19988683.530000001</v>
      </c>
      <c r="E156" s="106">
        <v>0.13643109888930405</v>
      </c>
      <c r="F156" s="89">
        <v>19742893.533947673</v>
      </c>
      <c r="G156" s="89">
        <v>19350647.355347995</v>
      </c>
      <c r="H156" s="89">
        <v>392246.17859967798</v>
      </c>
      <c r="I156" s="89">
        <v>-1346334.7244524111</v>
      </c>
      <c r="J156" s="89">
        <v>-954088.54585273308</v>
      </c>
      <c r="K156" s="89">
        <v>723403.73254159407</v>
      </c>
      <c r="L156" s="140"/>
      <c r="M156" s="23">
        <v>903977.5907212618</v>
      </c>
      <c r="N156" s="106">
        <v>6.1398882231924024E-2</v>
      </c>
      <c r="P156" s="188"/>
    </row>
    <row r="157" spans="1:16" ht="15" customHeight="1">
      <c r="A157" s="24">
        <v>12</v>
      </c>
      <c r="B157" s="25">
        <v>426</v>
      </c>
      <c r="C157" s="93" t="s">
        <v>169</v>
      </c>
      <c r="D157" s="89">
        <v>22896958.109999999</v>
      </c>
      <c r="E157" s="106">
        <v>0.13207107903887283</v>
      </c>
      <c r="F157" s="89">
        <v>22615406.639388103</v>
      </c>
      <c r="G157" s="89">
        <v>22526951.459381994</v>
      </c>
      <c r="H157" s="89">
        <v>88455.180006109178</v>
      </c>
      <c r="I157" s="89">
        <v>-1542221.1143399521</v>
      </c>
      <c r="J157" s="89">
        <v>-1453765.9343338429</v>
      </c>
      <c r="K157" s="89">
        <v>828656.12113788468</v>
      </c>
      <c r="L157" s="140"/>
      <c r="M157" s="23">
        <v>1313840.3803250049</v>
      </c>
      <c r="N157" s="106">
        <v>4.4982465784030534E-2</v>
      </c>
      <c r="P157" s="188"/>
    </row>
    <row r="158" spans="1:16" ht="15" customHeight="1">
      <c r="A158" s="24">
        <v>2</v>
      </c>
      <c r="B158" s="25">
        <v>430</v>
      </c>
      <c r="C158" s="93" t="s">
        <v>170</v>
      </c>
      <c r="D158" s="89">
        <v>24907618.550000001</v>
      </c>
      <c r="E158" s="106">
        <v>5.3179563419028186E-2</v>
      </c>
      <c r="F158" s="89">
        <v>24601343.078887101</v>
      </c>
      <c r="G158" s="89">
        <v>24582851.976599995</v>
      </c>
      <c r="H158" s="89">
        <v>18491.102287106216</v>
      </c>
      <c r="I158" s="89">
        <v>-1677648.8410029882</v>
      </c>
      <c r="J158" s="89">
        <v>-1659157.7387158819</v>
      </c>
      <c r="K158" s="89">
        <v>901423.25785235176</v>
      </c>
      <c r="L158" s="140"/>
      <c r="M158" s="23">
        <v>3212074.0572654977</v>
      </c>
      <c r="N158" s="106">
        <v>7.3406859422880055E-2</v>
      </c>
      <c r="P158" s="188"/>
    </row>
    <row r="159" spans="1:16" ht="15" customHeight="1">
      <c r="A159" s="24">
        <v>5</v>
      </c>
      <c r="B159" s="25">
        <v>433</v>
      </c>
      <c r="C159" s="93" t="s">
        <v>171</v>
      </c>
      <c r="D159" s="89">
        <v>14938035.98</v>
      </c>
      <c r="E159" s="106">
        <v>7.0855580278144092E-2</v>
      </c>
      <c r="F159" s="89">
        <v>14754351.056526015</v>
      </c>
      <c r="G159" s="89">
        <v>14557740.133679997</v>
      </c>
      <c r="H159" s="89">
        <v>196610.92284601741</v>
      </c>
      <c r="I159" s="89">
        <v>-1006149.1305722576</v>
      </c>
      <c r="J159" s="89">
        <v>-809538.20772624016</v>
      </c>
      <c r="K159" s="89">
        <v>540617.44329255621</v>
      </c>
      <c r="L159" s="140"/>
      <c r="M159" s="23">
        <v>1429171.181060063</v>
      </c>
      <c r="N159" s="106">
        <v>9.5932178705520732E-2</v>
      </c>
      <c r="P159" s="188"/>
    </row>
    <row r="160" spans="1:16" ht="15" customHeight="1">
      <c r="A160" s="24">
        <v>1</v>
      </c>
      <c r="B160" s="25">
        <v>434</v>
      </c>
      <c r="C160" s="93" t="s">
        <v>172</v>
      </c>
      <c r="D160" s="89">
        <v>24575802.52</v>
      </c>
      <c r="E160" s="106">
        <v>4.5430250383160953E-2</v>
      </c>
      <c r="F160" s="89">
        <v>24273607.210573655</v>
      </c>
      <c r="G160" s="89">
        <v>24455717.355347998</v>
      </c>
      <c r="H160" s="89">
        <v>-182110.14477434382</v>
      </c>
      <c r="I160" s="89">
        <v>-1655299.4230111297</v>
      </c>
      <c r="J160" s="89">
        <v>-1837409.5677854735</v>
      </c>
      <c r="K160" s="89">
        <v>889414.61534926365</v>
      </c>
      <c r="L160" s="140"/>
      <c r="M160" s="23">
        <v>9909633.7372262124</v>
      </c>
      <c r="N160" s="106">
        <v>5.7597208939540234E-2</v>
      </c>
      <c r="P160" s="188"/>
    </row>
    <row r="161" spans="1:16" ht="15" customHeight="1">
      <c r="A161" s="24">
        <v>13</v>
      </c>
      <c r="B161" s="25">
        <v>435</v>
      </c>
      <c r="C161" s="93" t="s">
        <v>173</v>
      </c>
      <c r="D161" s="89">
        <v>969254.9</v>
      </c>
      <c r="E161" s="106">
        <v>9.4415421395513066E-2</v>
      </c>
      <c r="F161" s="89">
        <v>957336.49838604929</v>
      </c>
      <c r="G161" s="89">
        <v>940291.6121459998</v>
      </c>
      <c r="H161" s="89">
        <v>17044.886240049498</v>
      </c>
      <c r="I161" s="89">
        <v>-65284.015666020663</v>
      </c>
      <c r="J161" s="89">
        <v>-48239.129425971165</v>
      </c>
      <c r="K161" s="89">
        <v>35077.978566817073</v>
      </c>
      <c r="L161" s="140"/>
      <c r="M161" s="23">
        <v>246823.52768569329</v>
      </c>
      <c r="N161" s="106">
        <v>0.24993387933092581</v>
      </c>
      <c r="P161" s="188"/>
    </row>
    <row r="162" spans="1:16" ht="15" customHeight="1">
      <c r="A162" s="24">
        <v>17</v>
      </c>
      <c r="B162" s="25">
        <v>436</v>
      </c>
      <c r="C162" s="93" t="s">
        <v>174</v>
      </c>
      <c r="D162" s="89">
        <v>3278483.21</v>
      </c>
      <c r="E162" s="106">
        <v>7.3943313394704724E-2</v>
      </c>
      <c r="F162" s="89">
        <v>3238169.4807824595</v>
      </c>
      <c r="G162" s="89">
        <v>3160766.3129819995</v>
      </c>
      <c r="H162" s="89">
        <v>77403.167800460011</v>
      </c>
      <c r="I162" s="89">
        <v>-220821.73558516518</v>
      </c>
      <c r="J162" s="89">
        <v>-143418.56778470517</v>
      </c>
      <c r="K162" s="89">
        <v>118650.48479202905</v>
      </c>
      <c r="L162" s="140"/>
      <c r="M162" s="23">
        <v>171940.34042288849</v>
      </c>
      <c r="N162" s="106">
        <v>0.21072274016917625</v>
      </c>
      <c r="P162" s="188"/>
    </row>
    <row r="163" spans="1:16" ht="15" customHeight="1">
      <c r="A163" s="24">
        <v>21</v>
      </c>
      <c r="B163" s="25">
        <v>438</v>
      </c>
      <c r="C163" s="93" t="s">
        <v>175</v>
      </c>
      <c r="D163" s="89">
        <v>1610971.32</v>
      </c>
      <c r="E163" s="106">
        <v>0.10695669943254993</v>
      </c>
      <c r="F163" s="89">
        <v>1591162.079747187</v>
      </c>
      <c r="G163" s="89">
        <v>1546409.4261479997</v>
      </c>
      <c r="H163" s="89">
        <v>44752.653599187266</v>
      </c>
      <c r="I163" s="89">
        <v>-108506.72706672929</v>
      </c>
      <c r="J163" s="89">
        <v>-63754.073467542024</v>
      </c>
      <c r="K163" s="89">
        <v>58302.122006003796</v>
      </c>
      <c r="L163" s="140"/>
      <c r="M163" s="23">
        <v>54686.491002883558</v>
      </c>
      <c r="N163" s="106">
        <v>-0.18006549533961913</v>
      </c>
      <c r="P163" s="188"/>
    </row>
    <row r="164" spans="1:16" ht="15" customHeight="1">
      <c r="A164" s="24">
        <v>15</v>
      </c>
      <c r="B164" s="25">
        <v>440</v>
      </c>
      <c r="C164" s="93" t="s">
        <v>176</v>
      </c>
      <c r="D164" s="89">
        <v>9647914.5</v>
      </c>
      <c r="E164" s="106">
        <v>8.3561064835541821E-2</v>
      </c>
      <c r="F164" s="89">
        <v>9529279.3300895281</v>
      </c>
      <c r="G164" s="89">
        <v>9398920.8936779983</v>
      </c>
      <c r="H164" s="89">
        <v>130358.43641152978</v>
      </c>
      <c r="I164" s="89">
        <v>-649833.80673384061</v>
      </c>
      <c r="J164" s="89">
        <v>-519475.37032231083</v>
      </c>
      <c r="K164" s="89">
        <v>349164.43346892926</v>
      </c>
      <c r="L164" s="140"/>
      <c r="M164" s="23">
        <v>499835.45820326911</v>
      </c>
      <c r="N164" s="106">
        <v>0.22905673426907125</v>
      </c>
      <c r="P164" s="188"/>
    </row>
    <row r="165" spans="1:16" ht="15" customHeight="1">
      <c r="A165" s="24">
        <v>9</v>
      </c>
      <c r="B165" s="25">
        <v>441</v>
      </c>
      <c r="C165" s="93" t="s">
        <v>177</v>
      </c>
      <c r="D165" s="89">
        <v>7436637.46</v>
      </c>
      <c r="E165" s="106">
        <v>3.9764645426025869E-2</v>
      </c>
      <c r="F165" s="89">
        <v>7345193.1640716223</v>
      </c>
      <c r="G165" s="89">
        <v>7432223.3065979984</v>
      </c>
      <c r="H165" s="89">
        <v>-87030.142526376061</v>
      </c>
      <c r="I165" s="89">
        <v>-500893.57963643631</v>
      </c>
      <c r="J165" s="89">
        <v>-587923.72216281237</v>
      </c>
      <c r="K165" s="89">
        <v>269136.84875987621</v>
      </c>
      <c r="L165" s="140"/>
      <c r="M165" s="23">
        <v>1409300.9922479091</v>
      </c>
      <c r="N165" s="106">
        <v>0.20090517128218233</v>
      </c>
      <c r="P165" s="188"/>
    </row>
    <row r="166" spans="1:16" ht="15" customHeight="1">
      <c r="A166" s="24">
        <v>1</v>
      </c>
      <c r="B166" s="25">
        <v>444</v>
      </c>
      <c r="C166" s="93" t="s">
        <v>178</v>
      </c>
      <c r="D166" s="89">
        <v>88369978.489999995</v>
      </c>
      <c r="E166" s="106">
        <v>5.8872254611483932E-2</v>
      </c>
      <c r="F166" s="89">
        <v>87283340.811655521</v>
      </c>
      <c r="G166" s="89">
        <v>87570689.169941992</v>
      </c>
      <c r="H166" s="89">
        <v>-287348.35828647017</v>
      </c>
      <c r="I166" s="89">
        <v>-5952146.3963164585</v>
      </c>
      <c r="J166" s="89">
        <v>-6239494.7546029286</v>
      </c>
      <c r="K166" s="89">
        <v>3198168.2129461565</v>
      </c>
      <c r="L166" s="140"/>
      <c r="M166" s="23">
        <v>6555423.4636453623</v>
      </c>
      <c r="N166" s="106">
        <v>-0.17990788248311118</v>
      </c>
      <c r="P166" s="188"/>
    </row>
    <row r="167" spans="1:16" ht="15" customHeight="1">
      <c r="A167" s="24">
        <v>2</v>
      </c>
      <c r="B167" s="25">
        <v>445</v>
      </c>
      <c r="C167" s="93" t="s">
        <v>179</v>
      </c>
      <c r="D167" s="89">
        <v>29655437</v>
      </c>
      <c r="E167" s="106">
        <v>4.9691531017571178E-2</v>
      </c>
      <c r="F167" s="89">
        <v>29290780.181444623</v>
      </c>
      <c r="G167" s="89">
        <v>29359126.880207993</v>
      </c>
      <c r="H167" s="89">
        <v>-68346.698763370514</v>
      </c>
      <c r="I167" s="89">
        <v>-1997437.4271315925</v>
      </c>
      <c r="J167" s="89">
        <v>-2065784.125894963</v>
      </c>
      <c r="K167" s="89">
        <v>1073249.9608468257</v>
      </c>
      <c r="L167" s="140"/>
      <c r="M167" s="23">
        <v>2373004.525500847</v>
      </c>
      <c r="N167" s="106">
        <v>0.1572821495143617</v>
      </c>
      <c r="P167" s="188"/>
    </row>
    <row r="168" spans="1:16" ht="15" customHeight="1">
      <c r="A168" s="24">
        <v>15</v>
      </c>
      <c r="B168" s="25">
        <v>475</v>
      </c>
      <c r="C168" s="93" t="s">
        <v>180</v>
      </c>
      <c r="D168" s="89">
        <v>10394219.369999999</v>
      </c>
      <c r="E168" s="106">
        <v>7.6982123663543955E-2</v>
      </c>
      <c r="F168" s="89">
        <v>10266407.294027863</v>
      </c>
      <c r="G168" s="89">
        <v>10041060.081599997</v>
      </c>
      <c r="H168" s="89">
        <v>225347.21242786571</v>
      </c>
      <c r="I168" s="89">
        <v>-700101.05720088223</v>
      </c>
      <c r="J168" s="89">
        <v>-474753.84477301652</v>
      </c>
      <c r="K168" s="89">
        <v>376173.70237659343</v>
      </c>
      <c r="L168" s="140"/>
      <c r="M168" s="23">
        <v>1049202.0345743634</v>
      </c>
      <c r="N168" s="106">
        <v>8.5432652415644572E-3</v>
      </c>
      <c r="P168" s="188"/>
    </row>
    <row r="169" spans="1:16" ht="15" customHeight="1">
      <c r="A169" s="24">
        <v>21</v>
      </c>
      <c r="B169" s="25">
        <v>478</v>
      </c>
      <c r="C169" s="93" t="s">
        <v>181</v>
      </c>
      <c r="D169" s="89">
        <v>51072290.579999998</v>
      </c>
      <c r="E169" s="106">
        <v>5.2555412618744635E-2</v>
      </c>
      <c r="F169" s="89">
        <v>50444282.33317367</v>
      </c>
      <c r="G169" s="89">
        <v>51083346.922649987</v>
      </c>
      <c r="H169" s="89">
        <v>-639064.58947631717</v>
      </c>
      <c r="I169" s="89">
        <v>-3439966.3270459399</v>
      </c>
      <c r="J169" s="89">
        <v>-4079030.916522257</v>
      </c>
      <c r="K169" s="89">
        <v>1848340.1160246842</v>
      </c>
      <c r="L169" s="140"/>
      <c r="M169" s="23">
        <v>7390781.3412132626</v>
      </c>
      <c r="N169" s="106">
        <v>2.381882128550461E-2</v>
      </c>
      <c r="P169" s="188"/>
    </row>
    <row r="170" spans="1:16" ht="15" customHeight="1">
      <c r="A170" s="24">
        <v>2</v>
      </c>
      <c r="B170" s="25">
        <v>480</v>
      </c>
      <c r="C170" s="93" t="s">
        <v>182</v>
      </c>
      <c r="D170" s="89">
        <v>3188070.91</v>
      </c>
      <c r="E170" s="106">
        <v>4.0853699271419242E-2</v>
      </c>
      <c r="F170" s="89">
        <v>3148868.9317803043</v>
      </c>
      <c r="G170" s="89">
        <v>3176462.3612039993</v>
      </c>
      <c r="H170" s="89">
        <v>-27593.429423694964</v>
      </c>
      <c r="I170" s="89">
        <v>-214732.02893565435</v>
      </c>
      <c r="J170" s="89">
        <v>-242325.45835934932</v>
      </c>
      <c r="K170" s="89">
        <v>115378.40360721726</v>
      </c>
      <c r="L170" s="140"/>
      <c r="M170" s="23">
        <v>222070.27300760729</v>
      </c>
      <c r="N170" s="106">
        <v>2.2874560378348674E-2</v>
      </c>
      <c r="P170" s="188"/>
    </row>
    <row r="171" spans="1:16" ht="15" customHeight="1">
      <c r="A171" s="24">
        <v>2</v>
      </c>
      <c r="B171" s="25">
        <v>481</v>
      </c>
      <c r="C171" s="93" t="s">
        <v>183</v>
      </c>
      <c r="D171" s="89">
        <v>20530702.199999999</v>
      </c>
      <c r="E171" s="106">
        <v>5.9775620933251394E-2</v>
      </c>
      <c r="F171" s="89">
        <v>20278247.294447269</v>
      </c>
      <c r="G171" s="89">
        <v>20250754.919495996</v>
      </c>
      <c r="H171" s="89">
        <v>27492.374951273203</v>
      </c>
      <c r="I171" s="89">
        <v>-1382842.3091378799</v>
      </c>
      <c r="J171" s="89">
        <v>-1355349.9341866067</v>
      </c>
      <c r="K171" s="89">
        <v>743019.74819348776</v>
      </c>
      <c r="L171" s="140"/>
      <c r="M171" s="23">
        <v>1352855.3329797108</v>
      </c>
      <c r="N171" s="106">
        <v>8.2065719714383922E-2</v>
      </c>
      <c r="P171" s="188"/>
    </row>
    <row r="172" spans="1:16" ht="15" customHeight="1">
      <c r="A172" s="24">
        <v>17</v>
      </c>
      <c r="B172" s="25">
        <v>483</v>
      </c>
      <c r="C172" s="93" t="s">
        <v>184</v>
      </c>
      <c r="D172" s="89">
        <v>1518468.22</v>
      </c>
      <c r="E172" s="106">
        <v>8.4714744268557407E-2</v>
      </c>
      <c r="F172" s="89">
        <v>1499796.4401782206</v>
      </c>
      <c r="G172" s="89">
        <v>1473403.8621059996</v>
      </c>
      <c r="H172" s="89">
        <v>26392.578072221018</v>
      </c>
      <c r="I172" s="89">
        <v>-102276.19490273872</v>
      </c>
      <c r="J172" s="89">
        <v>-75883.616830517698</v>
      </c>
      <c r="K172" s="89">
        <v>54954.373380576028</v>
      </c>
      <c r="L172" s="140"/>
      <c r="M172" s="23">
        <v>139515.19954956719</v>
      </c>
      <c r="N172" s="106">
        <v>0.25205438032834326</v>
      </c>
      <c r="P172" s="188"/>
    </row>
    <row r="173" spans="1:16" ht="15" customHeight="1">
      <c r="A173" s="24">
        <v>4</v>
      </c>
      <c r="B173" s="25">
        <v>484</v>
      </c>
      <c r="C173" s="93" t="s">
        <v>185</v>
      </c>
      <c r="D173" s="89">
        <v>4696537.38</v>
      </c>
      <c r="E173" s="106">
        <v>0.15132681128208336</v>
      </c>
      <c r="F173" s="89">
        <v>4638786.6080515971</v>
      </c>
      <c r="G173" s="89">
        <v>4716233.1543239988</v>
      </c>
      <c r="H173" s="89">
        <v>-77446.546272401698</v>
      </c>
      <c r="I173" s="89">
        <v>-316334.55749563058</v>
      </c>
      <c r="J173" s="89">
        <v>-393781.10376803228</v>
      </c>
      <c r="K173" s="89">
        <v>169970.8070125776</v>
      </c>
      <c r="L173" s="140"/>
      <c r="M173" s="23">
        <v>1942764.9265493946</v>
      </c>
      <c r="N173" s="106">
        <v>-0.18612674864062606</v>
      </c>
      <c r="P173" s="188"/>
    </row>
    <row r="174" spans="1:16" ht="15" customHeight="1">
      <c r="A174" s="24">
        <v>8</v>
      </c>
      <c r="B174" s="25">
        <v>489</v>
      </c>
      <c r="C174" s="93" t="s">
        <v>186</v>
      </c>
      <c r="D174" s="89">
        <v>2679517.35</v>
      </c>
      <c r="E174" s="106">
        <v>7.7605899420363222E-2</v>
      </c>
      <c r="F174" s="89">
        <v>2646568.7789802933</v>
      </c>
      <c r="G174" s="89">
        <v>2703924.8298359998</v>
      </c>
      <c r="H174" s="89">
        <v>-57356.050855706446</v>
      </c>
      <c r="I174" s="89">
        <v>-180478.48162003019</v>
      </c>
      <c r="J174" s="89">
        <v>-237834.53247573663</v>
      </c>
      <c r="K174" s="89">
        <v>96973.512512255023</v>
      </c>
      <c r="L174" s="140"/>
      <c r="M174" s="23">
        <v>578285.67488272802</v>
      </c>
      <c r="N174" s="106">
        <v>0.3207414773313042</v>
      </c>
      <c r="P174" s="188"/>
    </row>
    <row r="175" spans="1:16" ht="15" customHeight="1">
      <c r="A175" s="24">
        <v>10</v>
      </c>
      <c r="B175" s="25">
        <v>491</v>
      </c>
      <c r="C175" s="93" t="s">
        <v>187</v>
      </c>
      <c r="D175" s="89">
        <v>106134536.92</v>
      </c>
      <c r="E175" s="106">
        <v>5.8190766863922327E-2</v>
      </c>
      <c r="F175" s="89">
        <v>104829458.1052081</v>
      </c>
      <c r="G175" s="89">
        <v>105115809.06115198</v>
      </c>
      <c r="H175" s="89">
        <v>-286350.95594388247</v>
      </c>
      <c r="I175" s="89">
        <v>-7148675.5145536317</v>
      </c>
      <c r="J175" s="89">
        <v>-7435026.4704975141</v>
      </c>
      <c r="K175" s="89">
        <v>3841079.3809541902</v>
      </c>
      <c r="L175" s="140"/>
      <c r="M175" s="23">
        <v>13691171.032072056</v>
      </c>
      <c r="N175" s="106">
        <v>9.5437584650171381E-2</v>
      </c>
      <c r="P175" s="188"/>
    </row>
    <row r="176" spans="1:16" ht="15" customHeight="1">
      <c r="A176" s="24">
        <v>17</v>
      </c>
      <c r="B176" s="25">
        <v>494</v>
      </c>
      <c r="C176" s="93" t="s">
        <v>188</v>
      </c>
      <c r="D176" s="89">
        <v>16053602.279999999</v>
      </c>
      <c r="E176" s="106">
        <v>6.6568713892899423E-2</v>
      </c>
      <c r="F176" s="89">
        <v>15856199.84301085</v>
      </c>
      <c r="G176" s="89">
        <v>15637967.840609996</v>
      </c>
      <c r="H176" s="89">
        <v>218232.0024008546</v>
      </c>
      <c r="I176" s="89">
        <v>-1081287.9282256763</v>
      </c>
      <c r="J176" s="89">
        <v>-863055.92582482169</v>
      </c>
      <c r="K176" s="89">
        <v>580990.52859887085</v>
      </c>
      <c r="L176" s="140"/>
      <c r="M176" s="23">
        <v>843669.06132240524</v>
      </c>
      <c r="N176" s="106">
        <v>0.22798851192706326</v>
      </c>
      <c r="P176" s="188"/>
    </row>
    <row r="177" spans="1:16" ht="15" customHeight="1">
      <c r="A177" s="24">
        <v>13</v>
      </c>
      <c r="B177" s="25">
        <v>495</v>
      </c>
      <c r="C177" s="93" t="s">
        <v>189</v>
      </c>
      <c r="D177" s="89">
        <v>2367701.59</v>
      </c>
      <c r="E177" s="106">
        <v>7.05882823723194E-2</v>
      </c>
      <c r="F177" s="89">
        <v>2338587.248198262</v>
      </c>
      <c r="G177" s="89">
        <v>2258364.5303759999</v>
      </c>
      <c r="H177" s="89">
        <v>80222.717822262086</v>
      </c>
      <c r="I177" s="89">
        <v>-159476.1787575405</v>
      </c>
      <c r="J177" s="89">
        <v>-79253.460935278417</v>
      </c>
      <c r="K177" s="89">
        <v>85688.693063753104</v>
      </c>
      <c r="L177" s="140"/>
      <c r="M177" s="23">
        <v>1049747.1732498978</v>
      </c>
      <c r="N177" s="106">
        <v>0.1988422126216256</v>
      </c>
      <c r="P177" s="188"/>
    </row>
    <row r="178" spans="1:16" ht="15" customHeight="1">
      <c r="A178" s="24">
        <v>19</v>
      </c>
      <c r="B178" s="25">
        <v>498</v>
      </c>
      <c r="C178" s="93" t="s">
        <v>190</v>
      </c>
      <c r="D178" s="89">
        <v>4408675.63</v>
      </c>
      <c r="E178" s="106">
        <v>8.2035964745612144E-2</v>
      </c>
      <c r="F178" s="89">
        <v>4354464.5378053905</v>
      </c>
      <c r="G178" s="89">
        <v>4248983.4544619992</v>
      </c>
      <c r="H178" s="89">
        <v>105481.08334339131</v>
      </c>
      <c r="I178" s="89">
        <v>-296945.67331599101</v>
      </c>
      <c r="J178" s="89">
        <v>-191464.5899725997</v>
      </c>
      <c r="K178" s="89">
        <v>159552.89909515934</v>
      </c>
      <c r="L178" s="140"/>
      <c r="M178" s="23">
        <v>957543.48405187344</v>
      </c>
      <c r="N178" s="106">
        <v>0.49963271105090512</v>
      </c>
      <c r="P178" s="188"/>
    </row>
    <row r="179" spans="1:16" ht="15" customHeight="1">
      <c r="A179" s="24">
        <v>15</v>
      </c>
      <c r="B179" s="25">
        <v>499</v>
      </c>
      <c r="C179" s="93" t="s">
        <v>191</v>
      </c>
      <c r="D179" s="89">
        <v>43285309.479999997</v>
      </c>
      <c r="E179" s="106">
        <v>0.12967754001837295</v>
      </c>
      <c r="F179" s="89">
        <v>42753053.514756188</v>
      </c>
      <c r="G179" s="89">
        <v>42497049.029543996</v>
      </c>
      <c r="H179" s="89">
        <v>256004.48521219194</v>
      </c>
      <c r="I179" s="89">
        <v>-2915475.4050775212</v>
      </c>
      <c r="J179" s="89">
        <v>-2659470.9198653293</v>
      </c>
      <c r="K179" s="89">
        <v>1566524.0982506084</v>
      </c>
      <c r="L179" s="140"/>
      <c r="M179" s="23">
        <v>2650380.2495033895</v>
      </c>
      <c r="N179" s="106">
        <v>9.3023904441620786E-2</v>
      </c>
      <c r="P179" s="188"/>
    </row>
    <row r="180" spans="1:16" ht="15" customHeight="1">
      <c r="A180" s="24">
        <v>13</v>
      </c>
      <c r="B180" s="25">
        <v>500</v>
      </c>
      <c r="C180" s="93" t="s">
        <v>192</v>
      </c>
      <c r="D180" s="89">
        <v>18067559.739999998</v>
      </c>
      <c r="E180" s="106">
        <v>5.7907684985951668E-2</v>
      </c>
      <c r="F180" s="89">
        <v>17845392.760843776</v>
      </c>
      <c r="G180" s="89">
        <v>18005224.535099998</v>
      </c>
      <c r="H180" s="89">
        <v>-159831.77425622195</v>
      </c>
      <c r="I180" s="89">
        <v>-1216937.7251669548</v>
      </c>
      <c r="J180" s="89">
        <v>-1376769.4994231767</v>
      </c>
      <c r="K180" s="89">
        <v>653876.98665687116</v>
      </c>
      <c r="L180" s="140"/>
      <c r="M180" s="23">
        <v>2444421.7934644427</v>
      </c>
      <c r="N180" s="106">
        <v>3.9800988346128996E-2</v>
      </c>
      <c r="P180" s="188"/>
    </row>
    <row r="181" spans="1:16" ht="15" customHeight="1">
      <c r="A181" s="24">
        <v>2</v>
      </c>
      <c r="B181" s="25">
        <v>503</v>
      </c>
      <c r="C181" s="93" t="s">
        <v>193</v>
      </c>
      <c r="D181" s="89">
        <v>14592994.93</v>
      </c>
      <c r="E181" s="106">
        <v>5.5724409182778656E-2</v>
      </c>
      <c r="F181" s="89">
        <v>14413552.789107975</v>
      </c>
      <c r="G181" s="89">
        <v>14416166.332439998</v>
      </c>
      <c r="H181" s="89">
        <v>-2613.5433320235461</v>
      </c>
      <c r="I181" s="89">
        <v>-982908.94337937329</v>
      </c>
      <c r="J181" s="89">
        <v>-985522.48671139684</v>
      </c>
      <c r="K181" s="89">
        <v>528130.17853220063</v>
      </c>
      <c r="L181" s="140"/>
      <c r="M181" s="23">
        <v>1344701.4350605733</v>
      </c>
      <c r="N181" s="106">
        <v>0.37801151621928453</v>
      </c>
      <c r="P181" s="188"/>
    </row>
    <row r="182" spans="1:16" ht="15" customHeight="1">
      <c r="A182" s="24">
        <v>1</v>
      </c>
      <c r="B182" s="25">
        <v>504</v>
      </c>
      <c r="C182" s="93" t="s">
        <v>194</v>
      </c>
      <c r="D182" s="89">
        <v>3409087.23</v>
      </c>
      <c r="E182" s="106">
        <v>6.8191654172397698E-2</v>
      </c>
      <c r="F182" s="89">
        <v>3367167.5340107088</v>
      </c>
      <c r="G182" s="89">
        <v>3271299.2465939997</v>
      </c>
      <c r="H182" s="89">
        <v>95868.287416709121</v>
      </c>
      <c r="I182" s="89">
        <v>-229618.54939309671</v>
      </c>
      <c r="J182" s="89">
        <v>-133750.26197638758</v>
      </c>
      <c r="K182" s="89">
        <v>123377.13101718629</v>
      </c>
      <c r="L182" s="140"/>
      <c r="M182" s="23">
        <v>404594.89898746659</v>
      </c>
      <c r="N182" s="106">
        <v>0.21302733690855691</v>
      </c>
      <c r="P182" s="188"/>
    </row>
    <row r="183" spans="1:16" ht="15" customHeight="1">
      <c r="A183" s="24">
        <v>1</v>
      </c>
      <c r="B183" s="25">
        <v>505</v>
      </c>
      <c r="C183" s="93" t="s">
        <v>195</v>
      </c>
      <c r="D183" s="89">
        <v>41465819.079999998</v>
      </c>
      <c r="E183" s="106">
        <v>5.6582232001421318E-2</v>
      </c>
      <c r="F183" s="89">
        <v>40955936.400998987</v>
      </c>
      <c r="G183" s="89">
        <v>41067516.096989989</v>
      </c>
      <c r="H183" s="89">
        <v>-111579.69599100202</v>
      </c>
      <c r="I183" s="89">
        <v>-2792923.9072436965</v>
      </c>
      <c r="J183" s="89">
        <v>-2904503.6032346985</v>
      </c>
      <c r="K183" s="89">
        <v>1500675.5322503445</v>
      </c>
      <c r="L183" s="140"/>
      <c r="M183" s="23">
        <v>3473464.3965273658</v>
      </c>
      <c r="N183" s="106">
        <v>0.1569678687816376</v>
      </c>
      <c r="P183" s="188"/>
    </row>
    <row r="184" spans="1:16" ht="15" customHeight="1">
      <c r="A184" s="24">
        <v>10</v>
      </c>
      <c r="B184" s="25">
        <v>507</v>
      </c>
      <c r="C184" s="93" t="s">
        <v>196</v>
      </c>
      <c r="D184" s="89">
        <v>11340459.130000001</v>
      </c>
      <c r="E184" s="106">
        <v>9.1696748328724098E-2</v>
      </c>
      <c r="F184" s="89">
        <v>11201011.657103105</v>
      </c>
      <c r="G184" s="89">
        <v>11349309.824135998</v>
      </c>
      <c r="H184" s="89">
        <v>-148298.16703289375</v>
      </c>
      <c r="I184" s="89">
        <v>-763834.8916294229</v>
      </c>
      <c r="J184" s="89">
        <v>-912133.05866231665</v>
      </c>
      <c r="K184" s="89">
        <v>410418.74774118245</v>
      </c>
      <c r="L184" s="140"/>
      <c r="M184" s="23">
        <v>2808173.376421262</v>
      </c>
      <c r="N184" s="106">
        <v>0.18905781975628533</v>
      </c>
      <c r="P184" s="188"/>
    </row>
    <row r="185" spans="1:16" ht="15" customHeight="1">
      <c r="A185" s="24">
        <v>6</v>
      </c>
      <c r="B185" s="25">
        <v>508</v>
      </c>
      <c r="C185" s="93" t="s">
        <v>197</v>
      </c>
      <c r="D185" s="89">
        <v>18746969.079999998</v>
      </c>
      <c r="E185" s="106">
        <v>4.578668273483788E-2</v>
      </c>
      <c r="F185" s="89">
        <v>18516447.772818826</v>
      </c>
      <c r="G185" s="89">
        <v>18787621.437215995</v>
      </c>
      <c r="H185" s="89">
        <v>-271173.6643971689</v>
      </c>
      <c r="I185" s="89">
        <v>-1262699.2374339555</v>
      </c>
      <c r="J185" s="89">
        <v>-1533872.9018311244</v>
      </c>
      <c r="K185" s="89">
        <v>678465.26190481195</v>
      </c>
      <c r="L185" s="140"/>
      <c r="M185" s="23">
        <v>4878554.2504623085</v>
      </c>
      <c r="N185" s="106">
        <v>-5.1187009792134641E-2</v>
      </c>
      <c r="P185" s="188"/>
    </row>
    <row r="186" spans="1:16" ht="15" customHeight="1">
      <c r="A186" s="24">
        <v>2</v>
      </c>
      <c r="B186" s="25">
        <v>529</v>
      </c>
      <c r="C186" s="93" t="s">
        <v>198</v>
      </c>
      <c r="D186" s="89">
        <v>35683472.439999998</v>
      </c>
      <c r="E186" s="106">
        <v>5.0525039857966636E-2</v>
      </c>
      <c r="F186" s="89">
        <v>35244692.140287034</v>
      </c>
      <c r="G186" s="89">
        <v>35824535.69398199</v>
      </c>
      <c r="H186" s="89">
        <v>-579843.553694956</v>
      </c>
      <c r="I186" s="89">
        <v>-2403454.8329763166</v>
      </c>
      <c r="J186" s="89">
        <v>-2983298.3866712726</v>
      </c>
      <c r="K186" s="89">
        <v>1291408.5669723493</v>
      </c>
      <c r="L186" s="140"/>
      <c r="M186" s="23">
        <v>5800487.892428441</v>
      </c>
      <c r="N186" s="106">
        <v>-2.0250205554109835E-2</v>
      </c>
      <c r="P186" s="188"/>
    </row>
    <row r="187" spans="1:16" ht="15" customHeight="1">
      <c r="A187" s="24">
        <v>4</v>
      </c>
      <c r="B187" s="25">
        <v>531</v>
      </c>
      <c r="C187" s="93" t="s">
        <v>199</v>
      </c>
      <c r="D187" s="89">
        <v>9520903.3300000001</v>
      </c>
      <c r="E187" s="106">
        <v>3.3750025902373304E-2</v>
      </c>
      <c r="F187" s="89">
        <v>9403829.947534211</v>
      </c>
      <c r="G187" s="89">
        <v>9603777.1426379979</v>
      </c>
      <c r="H187" s="89">
        <v>-199947.19510378689</v>
      </c>
      <c r="I187" s="89">
        <v>-641278.98878859251</v>
      </c>
      <c r="J187" s="89">
        <v>-841226.1838923794</v>
      </c>
      <c r="K187" s="89">
        <v>344567.81487148255</v>
      </c>
      <c r="L187" s="140"/>
      <c r="M187" s="23">
        <v>673999.68623577082</v>
      </c>
      <c r="N187" s="106">
        <v>5.4983147355297746E-2</v>
      </c>
      <c r="P187" s="188"/>
    </row>
    <row r="188" spans="1:16" ht="15" customHeight="1">
      <c r="A188" s="24">
        <v>17</v>
      </c>
      <c r="B188" s="25">
        <v>535</v>
      </c>
      <c r="C188" s="93" t="s">
        <v>200</v>
      </c>
      <c r="D188" s="89">
        <v>18406567.34</v>
      </c>
      <c r="E188" s="106">
        <v>7.3773444731251692E-2</v>
      </c>
      <c r="F188" s="89">
        <v>18180231.768322881</v>
      </c>
      <c r="G188" s="89">
        <v>17839013.666039996</v>
      </c>
      <c r="H188" s="89">
        <v>341218.10228288546</v>
      </c>
      <c r="I188" s="89">
        <v>-1239771.5302571331</v>
      </c>
      <c r="J188" s="89">
        <v>-898553.42797424761</v>
      </c>
      <c r="K188" s="89">
        <v>666145.89685457887</v>
      </c>
      <c r="L188" s="140"/>
      <c r="M188" s="23">
        <v>1722401.0428077958</v>
      </c>
      <c r="N188" s="106">
        <v>0.22535024512835156</v>
      </c>
      <c r="P188" s="188"/>
    </row>
    <row r="189" spans="1:16" ht="15" customHeight="1">
      <c r="A189" s="24">
        <v>6</v>
      </c>
      <c r="B189" s="25">
        <v>536</v>
      </c>
      <c r="C189" s="93" t="s">
        <v>201</v>
      </c>
      <c r="D189" s="89">
        <v>73981821.430000007</v>
      </c>
      <c r="E189" s="106">
        <v>7.829827563996461E-2</v>
      </c>
      <c r="F189" s="89">
        <v>73072107.112399623</v>
      </c>
      <c r="G189" s="89">
        <v>72982672.908119977</v>
      </c>
      <c r="H189" s="89">
        <v>89434.204279646277</v>
      </c>
      <c r="I189" s="89">
        <v>-4983034.2763672015</v>
      </c>
      <c r="J189" s="89">
        <v>-4893600.0720875552</v>
      </c>
      <c r="K189" s="89">
        <v>2677451.2529734215</v>
      </c>
      <c r="L189" s="140"/>
      <c r="M189" s="23">
        <v>4844845.1715896903</v>
      </c>
      <c r="N189" s="106">
        <v>-1.7243132600118782E-3</v>
      </c>
      <c r="P189" s="188"/>
    </row>
    <row r="190" spans="1:16" ht="15" customHeight="1">
      <c r="A190" s="24">
        <v>2</v>
      </c>
      <c r="B190" s="25">
        <v>538</v>
      </c>
      <c r="C190" s="93" t="s">
        <v>202</v>
      </c>
      <c r="D190" s="89">
        <v>9812210.1600000001</v>
      </c>
      <c r="E190" s="106">
        <v>5.4225738282232427E-2</v>
      </c>
      <c r="F190" s="89">
        <v>9691554.7355008647</v>
      </c>
      <c r="G190" s="89">
        <v>9679280.1069239993</v>
      </c>
      <c r="H190" s="89">
        <v>12274.62857686542</v>
      </c>
      <c r="I190" s="89">
        <v>-660899.91580514808</v>
      </c>
      <c r="J190" s="89">
        <v>-648625.28722828266</v>
      </c>
      <c r="K190" s="89">
        <v>355110.40252216911</v>
      </c>
      <c r="L190" s="140"/>
      <c r="M190" s="23">
        <v>378162.00375169097</v>
      </c>
      <c r="N190" s="106">
        <v>0.46637365315523027</v>
      </c>
      <c r="P190" s="188"/>
    </row>
    <row r="191" spans="1:16" ht="15" customHeight="1">
      <c r="A191" s="24">
        <v>12</v>
      </c>
      <c r="B191" s="25">
        <v>541</v>
      </c>
      <c r="C191" s="93" t="s">
        <v>203</v>
      </c>
      <c r="D191" s="89">
        <v>13995466.630000001</v>
      </c>
      <c r="E191" s="106">
        <v>5.21667179058658E-2</v>
      </c>
      <c r="F191" s="89">
        <v>13823371.97041047</v>
      </c>
      <c r="G191" s="89">
        <v>13709305.067057999</v>
      </c>
      <c r="H191" s="89">
        <v>114066.90335247107</v>
      </c>
      <c r="I191" s="89">
        <v>-942662.51604834758</v>
      </c>
      <c r="J191" s="89">
        <v>-828595.61269587651</v>
      </c>
      <c r="K191" s="89">
        <v>506505.23250358977</v>
      </c>
      <c r="L191" s="140"/>
      <c r="M191" s="23">
        <v>3290213.8106037383</v>
      </c>
      <c r="N191" s="106">
        <v>0.21416085159093723</v>
      </c>
      <c r="P191" s="188"/>
    </row>
    <row r="192" spans="1:16" ht="15" customHeight="1">
      <c r="A192" s="24">
        <v>1</v>
      </c>
      <c r="B192" s="25">
        <v>543</v>
      </c>
      <c r="C192" s="93" t="s">
        <v>204</v>
      </c>
      <c r="D192" s="89">
        <v>92041265.420000002</v>
      </c>
      <c r="E192" s="106">
        <v>5.8496927716610525E-2</v>
      </c>
      <c r="F192" s="89">
        <v>90909483.918217778</v>
      </c>
      <c r="G192" s="89">
        <v>91671730.758845985</v>
      </c>
      <c r="H192" s="89">
        <v>-762246.84062820673</v>
      </c>
      <c r="I192" s="89">
        <v>-6199425.3664331716</v>
      </c>
      <c r="J192" s="89">
        <v>-6961672.2070613783</v>
      </c>
      <c r="K192" s="89">
        <v>3331034.525247674</v>
      </c>
      <c r="L192" s="140"/>
      <c r="M192" s="23">
        <v>6387809.1026564892</v>
      </c>
      <c r="N192" s="106">
        <v>-2.5220984496916787E-2</v>
      </c>
      <c r="P192" s="188"/>
    </row>
    <row r="193" spans="1:16" ht="15" customHeight="1">
      <c r="A193" s="24">
        <v>15</v>
      </c>
      <c r="B193" s="25">
        <v>545</v>
      </c>
      <c r="C193" s="93" t="s">
        <v>205</v>
      </c>
      <c r="D193" s="89">
        <v>15109285.1</v>
      </c>
      <c r="E193" s="106">
        <v>6.8431441299383611E-2</v>
      </c>
      <c r="F193" s="89">
        <v>14923494.419012489</v>
      </c>
      <c r="G193" s="89">
        <v>14715527.637239998</v>
      </c>
      <c r="H193" s="89">
        <v>207966.78177249059</v>
      </c>
      <c r="I193" s="89">
        <v>-1017683.5888792232</v>
      </c>
      <c r="J193" s="89">
        <v>-809716.80710673262</v>
      </c>
      <c r="K193" s="89">
        <v>546815.06268137367</v>
      </c>
      <c r="L193" s="140"/>
      <c r="M193" s="23">
        <v>3122640.1076515098</v>
      </c>
      <c r="N193" s="106">
        <v>0.29553101726114561</v>
      </c>
      <c r="P193" s="188"/>
    </row>
    <row r="194" spans="1:16" ht="15" customHeight="1">
      <c r="A194" s="24">
        <v>7</v>
      </c>
      <c r="B194" s="25">
        <v>560</v>
      </c>
      <c r="C194" s="93" t="s">
        <v>206</v>
      </c>
      <c r="D194" s="89">
        <v>27931454.149999999</v>
      </c>
      <c r="E194" s="106">
        <v>4.4420522331469092E-2</v>
      </c>
      <c r="F194" s="89">
        <v>27587996.213164859</v>
      </c>
      <c r="G194" s="89">
        <v>28000143.973025993</v>
      </c>
      <c r="H194" s="89">
        <v>-412147.75986113399</v>
      </c>
      <c r="I194" s="89">
        <v>-1881318.825732362</v>
      </c>
      <c r="J194" s="89">
        <v>-2293466.585593496</v>
      </c>
      <c r="K194" s="89">
        <v>1010857.8765129109</v>
      </c>
      <c r="L194" s="140"/>
      <c r="M194" s="23">
        <v>2464293.7655238179</v>
      </c>
      <c r="N194" s="106">
        <v>0.15761498661256645</v>
      </c>
      <c r="P194" s="188"/>
    </row>
    <row r="195" spans="1:16" ht="15" customHeight="1">
      <c r="A195" s="24">
        <v>2</v>
      </c>
      <c r="B195" s="25">
        <v>561</v>
      </c>
      <c r="C195" s="93" t="s">
        <v>207</v>
      </c>
      <c r="D195" s="89">
        <v>2036247.28</v>
      </c>
      <c r="E195" s="106">
        <v>2.9155814691621762E-2</v>
      </c>
      <c r="F195" s="89">
        <v>2011208.6520102373</v>
      </c>
      <c r="G195" s="89">
        <v>2039832.8198999998</v>
      </c>
      <c r="H195" s="89">
        <v>-28624.167889762437</v>
      </c>
      <c r="I195" s="89">
        <v>-137151.12436100346</v>
      </c>
      <c r="J195" s="89">
        <v>-165775.2922507659</v>
      </c>
      <c r="K195" s="89">
        <v>73693.141447703354</v>
      </c>
      <c r="L195" s="140"/>
      <c r="M195" s="23">
        <v>368250.71569601761</v>
      </c>
      <c r="N195" s="106">
        <v>7.4163328509844639E-2</v>
      </c>
      <c r="P195" s="188"/>
    </row>
    <row r="196" spans="1:16" ht="15" customHeight="1">
      <c r="A196" s="24">
        <v>6</v>
      </c>
      <c r="B196" s="25">
        <v>562</v>
      </c>
      <c r="C196" s="93" t="s">
        <v>208</v>
      </c>
      <c r="D196" s="89">
        <v>17266040.120000001</v>
      </c>
      <c r="E196" s="106">
        <v>6.6382918638303812E-2</v>
      </c>
      <c r="F196" s="89">
        <v>17053728.992728174</v>
      </c>
      <c r="G196" s="89">
        <v>17028962.599733997</v>
      </c>
      <c r="H196" s="89">
        <v>24766.392994176596</v>
      </c>
      <c r="I196" s="89">
        <v>-1162951.4936516921</v>
      </c>
      <c r="J196" s="89">
        <v>-1138185.1006575155</v>
      </c>
      <c r="K196" s="89">
        <v>624869.45927553612</v>
      </c>
      <c r="L196" s="140"/>
      <c r="M196" s="23">
        <v>1651286.5702223678</v>
      </c>
      <c r="N196" s="106">
        <v>0.18093835724145491</v>
      </c>
      <c r="P196" s="188"/>
    </row>
    <row r="197" spans="1:16" ht="15" customHeight="1">
      <c r="A197" s="24">
        <v>17</v>
      </c>
      <c r="B197" s="25">
        <v>563</v>
      </c>
      <c r="C197" s="93" t="s">
        <v>209</v>
      </c>
      <c r="D197" s="89">
        <v>13069594.4</v>
      </c>
      <c r="E197" s="106">
        <v>5.5070100790753695E-2</v>
      </c>
      <c r="F197" s="89">
        <v>12908884.688869687</v>
      </c>
      <c r="G197" s="89">
        <v>12864847.870979998</v>
      </c>
      <c r="H197" s="89">
        <v>44036.817889688537</v>
      </c>
      <c r="I197" s="89">
        <v>-880300.53349035024</v>
      </c>
      <c r="J197" s="89">
        <v>-836263.7156006617</v>
      </c>
      <c r="K197" s="89">
        <v>472997.3015769046</v>
      </c>
      <c r="L197" s="140"/>
      <c r="M197" s="23">
        <v>1256813.2041379591</v>
      </c>
      <c r="N197" s="106">
        <v>-0.1591232834513544</v>
      </c>
      <c r="P197" s="188"/>
    </row>
    <row r="198" spans="1:16" ht="15" customHeight="1">
      <c r="A198" s="24">
        <v>17</v>
      </c>
      <c r="B198" s="25">
        <v>564</v>
      </c>
      <c r="C198" s="93" t="s">
        <v>210</v>
      </c>
      <c r="D198" s="89">
        <v>409216239.33999997</v>
      </c>
      <c r="E198" s="106">
        <v>9.4311952100419427E-2</v>
      </c>
      <c r="F198" s="89">
        <v>404184329.27443862</v>
      </c>
      <c r="G198" s="89">
        <v>404743543.38039595</v>
      </c>
      <c r="H198" s="89">
        <v>-559214.10595732927</v>
      </c>
      <c r="I198" s="89">
        <v>-27562697.263498615</v>
      </c>
      <c r="J198" s="89">
        <v>-28121911.369455945</v>
      </c>
      <c r="K198" s="89">
        <v>14809807.484864928</v>
      </c>
      <c r="L198" s="140"/>
      <c r="M198" s="23">
        <v>43720479.140589766</v>
      </c>
      <c r="N198" s="106">
        <v>0.10070545159753208</v>
      </c>
      <c r="P198" s="188"/>
    </row>
    <row r="199" spans="1:16" ht="15" customHeight="1">
      <c r="A199" s="24">
        <v>7</v>
      </c>
      <c r="B199" s="25">
        <v>576</v>
      </c>
      <c r="C199" s="93" t="s">
        <v>211</v>
      </c>
      <c r="D199" s="89">
        <v>4025282.89</v>
      </c>
      <c r="E199" s="106">
        <v>3.4971512874889088E-2</v>
      </c>
      <c r="F199" s="89">
        <v>3975786.1703106966</v>
      </c>
      <c r="G199" s="89">
        <v>4002244.1902079992</v>
      </c>
      <c r="H199" s="89">
        <v>-26458.019897302613</v>
      </c>
      <c r="I199" s="89">
        <v>-271122.3139041391</v>
      </c>
      <c r="J199" s="89">
        <v>-297580.33380144171</v>
      </c>
      <c r="K199" s="89">
        <v>145677.661202224</v>
      </c>
      <c r="L199" s="140"/>
      <c r="M199" s="23">
        <v>922881.79451366805</v>
      </c>
      <c r="N199" s="106">
        <v>0.23725476502018616</v>
      </c>
      <c r="P199" s="188"/>
    </row>
    <row r="200" spans="1:16" ht="15" customHeight="1">
      <c r="A200" s="24">
        <v>2</v>
      </c>
      <c r="B200" s="25">
        <v>577</v>
      </c>
      <c r="C200" s="93" t="s">
        <v>212</v>
      </c>
      <c r="D200" s="89">
        <v>22154840.48</v>
      </c>
      <c r="E200" s="106">
        <v>6.4436327729495257E-2</v>
      </c>
      <c r="F200" s="89">
        <v>21882414.427231371</v>
      </c>
      <c r="G200" s="89">
        <v>21784042.273715995</v>
      </c>
      <c r="H200" s="89">
        <v>98372.153515376151</v>
      </c>
      <c r="I200" s="89">
        <v>-1492235.8947832081</v>
      </c>
      <c r="J200" s="89">
        <v>-1393863.741267832</v>
      </c>
      <c r="K200" s="89">
        <v>801798.39122679841</v>
      </c>
      <c r="L200" s="140"/>
      <c r="M200" s="23">
        <v>1483534.7208727368</v>
      </c>
      <c r="N200" s="106">
        <v>0.29867734091345155</v>
      </c>
      <c r="P200" s="188"/>
    </row>
    <row r="201" spans="1:16" ht="15" customHeight="1">
      <c r="A201" s="24">
        <v>18</v>
      </c>
      <c r="B201" s="25">
        <v>578</v>
      </c>
      <c r="C201" s="93" t="s">
        <v>213</v>
      </c>
      <c r="D201" s="89">
        <v>5108410.12</v>
      </c>
      <c r="E201" s="106">
        <v>4.5689436833835417E-2</v>
      </c>
      <c r="F201" s="89">
        <v>5045594.7724387655</v>
      </c>
      <c r="G201" s="89">
        <v>5041373.0205959994</v>
      </c>
      <c r="H201" s="89">
        <v>4221.7518427660689</v>
      </c>
      <c r="I201" s="89">
        <v>-344076.18295511173</v>
      </c>
      <c r="J201" s="89">
        <v>-339854.43111234566</v>
      </c>
      <c r="K201" s="89">
        <v>184876.75502065706</v>
      </c>
      <c r="L201" s="140"/>
      <c r="M201" s="23">
        <v>485726.22786406561</v>
      </c>
      <c r="N201" s="106">
        <v>0.23114669531283605</v>
      </c>
      <c r="P201" s="188"/>
    </row>
    <row r="202" spans="1:16" ht="15" customHeight="1">
      <c r="A202" s="24">
        <v>9</v>
      </c>
      <c r="B202" s="25">
        <v>580</v>
      </c>
      <c r="C202" s="93" t="s">
        <v>214</v>
      </c>
      <c r="D202" s="89">
        <v>7453507.6299999999</v>
      </c>
      <c r="E202" s="106">
        <v>4.9649984793997293E-2</v>
      </c>
      <c r="F202" s="89">
        <v>7361855.8907444272</v>
      </c>
      <c r="G202" s="89">
        <v>7331202.1394099984</v>
      </c>
      <c r="H202" s="89">
        <v>30653.751334428787</v>
      </c>
      <c r="I202" s="89">
        <v>-502029.86735865305</v>
      </c>
      <c r="J202" s="89">
        <v>-471376.11602422426</v>
      </c>
      <c r="K202" s="89">
        <v>269747.39141658973</v>
      </c>
      <c r="L202" s="140"/>
      <c r="M202" s="23">
        <v>1131476.4249197799</v>
      </c>
      <c r="N202" s="106">
        <v>0.21363878363544808</v>
      </c>
      <c r="P202" s="188"/>
    </row>
    <row r="203" spans="1:16" ht="15" customHeight="1">
      <c r="A203" s="24">
        <v>6</v>
      </c>
      <c r="B203" s="25">
        <v>581</v>
      </c>
      <c r="C203" s="93" t="s">
        <v>215</v>
      </c>
      <c r="D203" s="89">
        <v>10519288.07</v>
      </c>
      <c r="E203" s="106">
        <v>4.4951960570579041E-2</v>
      </c>
      <c r="F203" s="89">
        <v>10389938.092082839</v>
      </c>
      <c r="G203" s="89">
        <v>10458446.520744</v>
      </c>
      <c r="H203" s="89">
        <v>-68508.428661160171</v>
      </c>
      <c r="I203" s="89">
        <v>-708525.04037613259</v>
      </c>
      <c r="J203" s="89">
        <v>-777033.46903729276</v>
      </c>
      <c r="K203" s="89">
        <v>380700.02169463836</v>
      </c>
      <c r="L203" s="140"/>
      <c r="M203" s="23">
        <v>2020824.0771132347</v>
      </c>
      <c r="N203" s="106">
        <v>8.4461494441975482E-2</v>
      </c>
      <c r="P203" s="188"/>
    </row>
    <row r="204" spans="1:16" ht="15" customHeight="1">
      <c r="A204" s="24">
        <v>19</v>
      </c>
      <c r="B204" s="25">
        <v>583</v>
      </c>
      <c r="C204" s="93" t="s">
        <v>216</v>
      </c>
      <c r="D204" s="89">
        <v>1743935.23</v>
      </c>
      <c r="E204" s="106">
        <v>6.3888310662824965E-2</v>
      </c>
      <c r="F204" s="89">
        <v>1722491.0046885186</v>
      </c>
      <c r="G204" s="89">
        <v>1714561.2428219996</v>
      </c>
      <c r="H204" s="89">
        <v>7929.7618665189948</v>
      </c>
      <c r="I204" s="89">
        <v>-117462.49090496768</v>
      </c>
      <c r="J204" s="89">
        <v>-109532.72903844868</v>
      </c>
      <c r="K204" s="89">
        <v>63114.174217594576</v>
      </c>
      <c r="L204" s="140"/>
      <c r="M204" s="23">
        <v>328319.5306190367</v>
      </c>
      <c r="N204" s="106">
        <v>0.4063522985211323</v>
      </c>
      <c r="P204" s="188"/>
    </row>
    <row r="205" spans="1:16" ht="15" customHeight="1">
      <c r="A205" s="24">
        <v>16</v>
      </c>
      <c r="B205" s="25">
        <v>584</v>
      </c>
      <c r="C205" s="93" t="s">
        <v>217</v>
      </c>
      <c r="D205" s="89">
        <v>3722980.63</v>
      </c>
      <c r="E205" s="106">
        <v>8.4925761098832986E-2</v>
      </c>
      <c r="F205" s="89">
        <v>3677201.1571809314</v>
      </c>
      <c r="G205" s="89">
        <v>3619379.2554179993</v>
      </c>
      <c r="H205" s="89">
        <v>57821.901762932073</v>
      </c>
      <c r="I205" s="89">
        <v>-250760.79138027725</v>
      </c>
      <c r="J205" s="89">
        <v>-192938.88961734518</v>
      </c>
      <c r="K205" s="89">
        <v>134737.14163716391</v>
      </c>
      <c r="L205" s="140"/>
      <c r="M205" s="23">
        <v>690641.48427858483</v>
      </c>
      <c r="N205" s="106">
        <v>0.16402891046014267</v>
      </c>
      <c r="P205" s="188"/>
    </row>
    <row r="206" spans="1:16" ht="15" customHeight="1">
      <c r="A206" s="24">
        <v>13</v>
      </c>
      <c r="B206" s="25">
        <v>592</v>
      </c>
      <c r="C206" s="93" t="s">
        <v>218</v>
      </c>
      <c r="D206" s="89">
        <v>6932597.46</v>
      </c>
      <c r="E206" s="106">
        <v>6.2284187531991941E-2</v>
      </c>
      <c r="F206" s="89">
        <v>6847351.0704732258</v>
      </c>
      <c r="G206" s="89">
        <v>6754565.083643998</v>
      </c>
      <c r="H206" s="89">
        <v>92785.986829227768</v>
      </c>
      <c r="I206" s="89">
        <v>-466944.04246484087</v>
      </c>
      <c r="J206" s="89">
        <v>-374158.0556356131</v>
      </c>
      <c r="K206" s="89">
        <v>250895.30639901897</v>
      </c>
      <c r="L206" s="140"/>
      <c r="M206" s="23">
        <v>650626.4865822054</v>
      </c>
      <c r="N206" s="106">
        <v>0.22450430262084309</v>
      </c>
      <c r="P206" s="188"/>
    </row>
    <row r="207" spans="1:16" ht="15" customHeight="1">
      <c r="A207" s="24">
        <v>10</v>
      </c>
      <c r="B207" s="25">
        <v>593</v>
      </c>
      <c r="C207" s="93" t="s">
        <v>219</v>
      </c>
      <c r="D207" s="89">
        <v>32055379.780000001</v>
      </c>
      <c r="E207" s="106">
        <v>4.8901397112091516E-2</v>
      </c>
      <c r="F207" s="89">
        <v>31661212.167222645</v>
      </c>
      <c r="G207" s="89">
        <v>32278313.112677995</v>
      </c>
      <c r="H207" s="89">
        <v>-617100.94545534998</v>
      </c>
      <c r="I207" s="89">
        <v>-2159085.2063144199</v>
      </c>
      <c r="J207" s="89">
        <v>-2776186.1517697698</v>
      </c>
      <c r="K207" s="89">
        <v>1160105.4839898373</v>
      </c>
      <c r="L207" s="140"/>
      <c r="M207" s="23">
        <v>3792963.4514159649</v>
      </c>
      <c r="N207" s="106">
        <v>0.24319541713879533</v>
      </c>
      <c r="P207" s="188"/>
    </row>
    <row r="208" spans="1:16" ht="15" customHeight="1">
      <c r="A208" s="24">
        <v>11</v>
      </c>
      <c r="B208" s="25">
        <v>595</v>
      </c>
      <c r="C208" s="93" t="s">
        <v>220</v>
      </c>
      <c r="D208" s="89">
        <v>5731963.5899999999</v>
      </c>
      <c r="E208" s="106">
        <v>4.9550744292667481E-2</v>
      </c>
      <c r="F208" s="89">
        <v>5661480.7437413298</v>
      </c>
      <c r="G208" s="89">
        <v>5591447.3761379989</v>
      </c>
      <c r="H208" s="89">
        <v>70033.367603330873</v>
      </c>
      <c r="I208" s="89">
        <v>-386075.53163426876</v>
      </c>
      <c r="J208" s="89">
        <v>-316042.16403093789</v>
      </c>
      <c r="K208" s="89">
        <v>207443.56923632353</v>
      </c>
      <c r="L208" s="140"/>
      <c r="M208" s="23">
        <v>1474646.1250984468</v>
      </c>
      <c r="N208" s="106">
        <v>0.2797219267371045</v>
      </c>
      <c r="P208" s="188"/>
    </row>
    <row r="209" spans="1:16" ht="15" customHeight="1">
      <c r="A209" s="24">
        <v>15</v>
      </c>
      <c r="B209" s="25">
        <v>598</v>
      </c>
      <c r="C209" s="93" t="s">
        <v>221</v>
      </c>
      <c r="D209" s="89">
        <v>39125574.469999999</v>
      </c>
      <c r="E209" s="106">
        <v>6.7875895490450588E-2</v>
      </c>
      <c r="F209" s="89">
        <v>38644468.509215079</v>
      </c>
      <c r="G209" s="89">
        <v>38606584.431041993</v>
      </c>
      <c r="H209" s="89">
        <v>37884.078173086047</v>
      </c>
      <c r="I209" s="89">
        <v>-2635297.0891780257</v>
      </c>
      <c r="J209" s="89">
        <v>-2597413.0110049397</v>
      </c>
      <c r="K209" s="89">
        <v>1415980.5255284912</v>
      </c>
      <c r="L209" s="140"/>
      <c r="M209" s="23">
        <v>6614761.7282311395</v>
      </c>
      <c r="N209" s="106">
        <v>-9.1571334009862393E-2</v>
      </c>
      <c r="P209" s="188"/>
    </row>
    <row r="210" spans="1:16" ht="15" customHeight="1">
      <c r="A210" s="24">
        <v>15</v>
      </c>
      <c r="B210" s="25">
        <v>599</v>
      </c>
      <c r="C210" s="93" t="s">
        <v>222</v>
      </c>
      <c r="D210" s="89">
        <v>20599867.07</v>
      </c>
      <c r="E210" s="106">
        <v>0.11892512645081621</v>
      </c>
      <c r="F210" s="89">
        <v>20346561.681567855</v>
      </c>
      <c r="G210" s="89">
        <v>19931903.478449997</v>
      </c>
      <c r="H210" s="89">
        <v>414658.20311785862</v>
      </c>
      <c r="I210" s="89">
        <v>-1387500.8983868156</v>
      </c>
      <c r="J210" s="89">
        <v>-972842.69526895694</v>
      </c>
      <c r="K210" s="89">
        <v>745522.87077500543</v>
      </c>
      <c r="L210" s="140"/>
      <c r="M210" s="23">
        <v>2454470.5698808739</v>
      </c>
      <c r="N210" s="106">
        <v>9.1463048757449261E-2</v>
      </c>
      <c r="P210" s="188"/>
    </row>
    <row r="211" spans="1:16" ht="15" customHeight="1">
      <c r="A211" s="24">
        <v>13</v>
      </c>
      <c r="B211" s="25">
        <v>601</v>
      </c>
      <c r="C211" s="93" t="s">
        <v>223</v>
      </c>
      <c r="D211" s="89">
        <v>5554874.7699999996</v>
      </c>
      <c r="E211" s="106">
        <v>0.1266627252121022</v>
      </c>
      <c r="F211" s="89">
        <v>5486569.4888772918</v>
      </c>
      <c r="G211" s="89">
        <v>5407142.0969699994</v>
      </c>
      <c r="H211" s="89">
        <v>79427.391907292418</v>
      </c>
      <c r="I211" s="89">
        <v>-374147.74122623773</v>
      </c>
      <c r="J211" s="89">
        <v>-294720.34931894531</v>
      </c>
      <c r="K211" s="89">
        <v>201034.60722603818</v>
      </c>
      <c r="L211" s="140"/>
      <c r="M211" s="23">
        <v>1551321.8324680459</v>
      </c>
      <c r="N211" s="106">
        <v>-4.9192623287983128E-2</v>
      </c>
      <c r="P211" s="188"/>
    </row>
    <row r="212" spans="1:16" ht="15" customHeight="1">
      <c r="A212" s="24">
        <v>6</v>
      </c>
      <c r="B212" s="25">
        <v>604</v>
      </c>
      <c r="C212" s="93" t="s">
        <v>224</v>
      </c>
      <c r="D212" s="89">
        <v>48046177.890000001</v>
      </c>
      <c r="E212" s="106">
        <v>7.0172186242817958E-2</v>
      </c>
      <c r="F212" s="89">
        <v>47455380.109036155</v>
      </c>
      <c r="G212" s="89">
        <v>47691653.789231993</v>
      </c>
      <c r="H212" s="89">
        <v>-236273.68019583821</v>
      </c>
      <c r="I212" s="89">
        <v>-3236142.9692676053</v>
      </c>
      <c r="J212" s="89">
        <v>-3472416.6494634436</v>
      </c>
      <c r="K212" s="89">
        <v>1738823.0879646835</v>
      </c>
      <c r="L212" s="140"/>
      <c r="M212" s="23">
        <v>6026645.0114176944</v>
      </c>
      <c r="N212" s="106">
        <v>7.7805387766481937E-2</v>
      </c>
      <c r="P212" s="188"/>
    </row>
    <row r="213" spans="1:16" ht="15" customHeight="1">
      <c r="A213" s="24">
        <v>12</v>
      </c>
      <c r="B213" s="25">
        <v>607</v>
      </c>
      <c r="C213" s="93" t="s">
        <v>225</v>
      </c>
      <c r="D213" s="89">
        <v>5829297.9299999997</v>
      </c>
      <c r="E213" s="106">
        <v>0.1345551203782327</v>
      </c>
      <c r="F213" s="89">
        <v>5757618.2161733164</v>
      </c>
      <c r="G213" s="89">
        <v>5610495.4133219989</v>
      </c>
      <c r="H213" s="89">
        <v>147122.80285131745</v>
      </c>
      <c r="I213" s="89">
        <v>-392631.47123013961</v>
      </c>
      <c r="J213" s="89">
        <v>-245508.66837882216</v>
      </c>
      <c r="K213" s="89">
        <v>210966.16364604517</v>
      </c>
      <c r="L213" s="140"/>
      <c r="M213" s="23">
        <v>1078695.1603665156</v>
      </c>
      <c r="N213" s="106">
        <v>0.18121803213050924</v>
      </c>
      <c r="P213" s="188"/>
    </row>
    <row r="214" spans="1:16" ht="15" customHeight="1">
      <c r="A214" s="24">
        <v>4</v>
      </c>
      <c r="B214" s="25">
        <v>608</v>
      </c>
      <c r="C214" s="93" t="s">
        <v>226</v>
      </c>
      <c r="D214" s="89">
        <v>3867592.52</v>
      </c>
      <c r="E214" s="106">
        <v>0.1673078159600756</v>
      </c>
      <c r="F214" s="89">
        <v>3820034.8332320801</v>
      </c>
      <c r="G214" s="89">
        <v>3799173.6947339992</v>
      </c>
      <c r="H214" s="89">
        <v>20861.138498080894</v>
      </c>
      <c r="I214" s="89">
        <v>-260501.10313134798</v>
      </c>
      <c r="J214" s="89">
        <v>-239639.96463326708</v>
      </c>
      <c r="K214" s="89">
        <v>139970.74198102279</v>
      </c>
      <c r="L214" s="140"/>
      <c r="M214" s="23">
        <v>461613.69391257252</v>
      </c>
      <c r="N214" s="106">
        <v>0.25059379060178144</v>
      </c>
      <c r="P214" s="188"/>
    </row>
    <row r="215" spans="1:16" ht="15" customHeight="1">
      <c r="A215" s="24">
        <v>4</v>
      </c>
      <c r="B215" s="25">
        <v>609</v>
      </c>
      <c r="C215" s="93" t="s">
        <v>227</v>
      </c>
      <c r="D215" s="89">
        <v>158005656.16</v>
      </c>
      <c r="E215" s="106">
        <v>9.2765348968578243E-2</v>
      </c>
      <c r="F215" s="89">
        <v>156062746.33577245</v>
      </c>
      <c r="G215" s="89">
        <v>157341008.01171595</v>
      </c>
      <c r="H215" s="89">
        <v>-1278261.6759434938</v>
      </c>
      <c r="I215" s="89">
        <v>-10642446.823915271</v>
      </c>
      <c r="J215" s="89">
        <v>-11920708.499858765</v>
      </c>
      <c r="K215" s="89">
        <v>5718329.6367305936</v>
      </c>
      <c r="L215" s="140"/>
      <c r="M215" s="23">
        <v>17489098.152128354</v>
      </c>
      <c r="N215" s="106">
        <v>0.10854459889009638</v>
      </c>
      <c r="P215" s="188"/>
    </row>
    <row r="216" spans="1:16" ht="15" customHeight="1">
      <c r="A216" s="24">
        <v>1</v>
      </c>
      <c r="B216" s="25">
        <v>611</v>
      </c>
      <c r="C216" s="93" t="s">
        <v>228</v>
      </c>
      <c r="D216" s="89">
        <v>9926886.6400000006</v>
      </c>
      <c r="E216" s="106">
        <v>5.3993997183473308E-2</v>
      </c>
      <c r="F216" s="89">
        <v>9804821.1010466442</v>
      </c>
      <c r="G216" s="89">
        <v>9848456.0006399974</v>
      </c>
      <c r="H216" s="89">
        <v>-43634.899593353271</v>
      </c>
      <c r="I216" s="89">
        <v>-668623.93259045819</v>
      </c>
      <c r="J216" s="89">
        <v>-712258.83218381146</v>
      </c>
      <c r="K216" s="89">
        <v>359260.62049636559</v>
      </c>
      <c r="L216" s="140"/>
      <c r="M216" s="23">
        <v>432780.36959228059</v>
      </c>
      <c r="N216" s="106">
        <v>6.8875643479332282E-2</v>
      </c>
      <c r="P216" s="188"/>
    </row>
    <row r="217" spans="1:16" ht="15" customHeight="1">
      <c r="A217" s="24">
        <v>19</v>
      </c>
      <c r="B217" s="25">
        <v>614</v>
      </c>
      <c r="C217" s="93" t="s">
        <v>229</v>
      </c>
      <c r="D217" s="89">
        <v>4496318.83</v>
      </c>
      <c r="E217" s="106">
        <v>6.3019292046679887E-2</v>
      </c>
      <c r="F217" s="89">
        <v>4441030.0369278071</v>
      </c>
      <c r="G217" s="89">
        <v>4365665.9553959994</v>
      </c>
      <c r="H217" s="89">
        <v>75364.08153180778</v>
      </c>
      <c r="I217" s="89">
        <v>-302848.86765818129</v>
      </c>
      <c r="J217" s="89">
        <v>-227484.78612637351</v>
      </c>
      <c r="K217" s="89">
        <v>162724.76471185859</v>
      </c>
      <c r="L217" s="140"/>
      <c r="M217" s="23">
        <v>689148.19305551529</v>
      </c>
      <c r="N217" s="106">
        <v>0.19112795468045163</v>
      </c>
      <c r="P217" s="188"/>
    </row>
    <row r="218" spans="1:16" ht="15" customHeight="1">
      <c r="A218" s="24">
        <v>17</v>
      </c>
      <c r="B218" s="25">
        <v>615</v>
      </c>
      <c r="C218" s="93" t="s">
        <v>230</v>
      </c>
      <c r="D218" s="89">
        <v>11120072.720000001</v>
      </c>
      <c r="E218" s="106">
        <v>0.1165069838345334</v>
      </c>
      <c r="F218" s="89">
        <v>10983335.219211202</v>
      </c>
      <c r="G218" s="89">
        <v>10761487.559999999</v>
      </c>
      <c r="H218" s="89">
        <v>221847.65921120346</v>
      </c>
      <c r="I218" s="89">
        <v>-748990.79866376647</v>
      </c>
      <c r="J218" s="89">
        <v>-527143.13945256302</v>
      </c>
      <c r="K218" s="89">
        <v>402442.81719247153</v>
      </c>
      <c r="L218" s="140"/>
      <c r="M218" s="23">
        <v>2435351.1281488636</v>
      </c>
      <c r="N218" s="106">
        <v>0.15364344002843233</v>
      </c>
      <c r="P218" s="188"/>
    </row>
    <row r="219" spans="1:16" ht="15" customHeight="1">
      <c r="A219" s="24">
        <v>1</v>
      </c>
      <c r="B219" s="25">
        <v>616</v>
      </c>
      <c r="C219" s="93" t="s">
        <v>231</v>
      </c>
      <c r="D219" s="89">
        <v>3610643.81</v>
      </c>
      <c r="E219" s="106">
        <v>0.13947153260615064</v>
      </c>
      <c r="F219" s="89">
        <v>3566245.6821055678</v>
      </c>
      <c r="G219" s="89">
        <v>3616642.9378979993</v>
      </c>
      <c r="H219" s="89">
        <v>-50397.255792431533</v>
      </c>
      <c r="I219" s="89">
        <v>-243194.36203671558</v>
      </c>
      <c r="J219" s="89">
        <v>-293591.61782914714</v>
      </c>
      <c r="K219" s="89">
        <v>130671.59751226509</v>
      </c>
      <c r="L219" s="140"/>
      <c r="M219" s="23">
        <v>254726.87937024605</v>
      </c>
      <c r="N219" s="106">
        <v>0.32298855411893013</v>
      </c>
      <c r="P219" s="188"/>
    </row>
    <row r="220" spans="1:16" ht="15" customHeight="1">
      <c r="A220" s="24">
        <v>6</v>
      </c>
      <c r="B220" s="25">
        <v>619</v>
      </c>
      <c r="C220" s="93" t="s">
        <v>232</v>
      </c>
      <c r="D220" s="89">
        <v>4045257.64</v>
      </c>
      <c r="E220" s="106">
        <v>5.8316834997960587E-2</v>
      </c>
      <c r="F220" s="89">
        <v>3995515.3016477027</v>
      </c>
      <c r="G220" s="89">
        <v>4116932.650799999</v>
      </c>
      <c r="H220" s="89">
        <v>-121417.34915229632</v>
      </c>
      <c r="I220" s="89">
        <v>-272467.71013780771</v>
      </c>
      <c r="J220" s="89">
        <v>-393885.05929010402</v>
      </c>
      <c r="K220" s="89">
        <v>146400.56067106087</v>
      </c>
      <c r="L220" s="140"/>
      <c r="M220" s="23">
        <v>497733.7230283111</v>
      </c>
      <c r="N220" s="106">
        <v>0.2120728465425723</v>
      </c>
      <c r="P220" s="188"/>
    </row>
    <row r="221" spans="1:16" ht="15" customHeight="1">
      <c r="A221" s="24">
        <v>18</v>
      </c>
      <c r="B221" s="25">
        <v>620</v>
      </c>
      <c r="C221" s="93" t="s">
        <v>233</v>
      </c>
      <c r="D221" s="89">
        <v>3457640.01</v>
      </c>
      <c r="E221" s="106">
        <v>4.7899703072253885E-2</v>
      </c>
      <c r="F221" s="89">
        <v>3415123.2868184666</v>
      </c>
      <c r="G221" s="89">
        <v>3438157.4385299995</v>
      </c>
      <c r="H221" s="89">
        <v>-23034.151711532846</v>
      </c>
      <c r="I221" s="89">
        <v>-232888.81447006337</v>
      </c>
      <c r="J221" s="89">
        <v>-255922.96618159622</v>
      </c>
      <c r="K221" s="89">
        <v>125134.28837197435</v>
      </c>
      <c r="L221" s="140"/>
      <c r="M221" s="23">
        <v>1065233.6054180677</v>
      </c>
      <c r="N221" s="106">
        <v>0.28319526057460198</v>
      </c>
      <c r="P221" s="188"/>
    </row>
    <row r="222" spans="1:16" ht="15" customHeight="1">
      <c r="A222" s="24">
        <v>10</v>
      </c>
      <c r="B222" s="25">
        <v>623</v>
      </c>
      <c r="C222" s="93" t="s">
        <v>234</v>
      </c>
      <c r="D222" s="89">
        <v>2931911.41</v>
      </c>
      <c r="E222" s="106">
        <v>6.8111615921629065E-2</v>
      </c>
      <c r="F222" s="89">
        <v>2895859.2861666265</v>
      </c>
      <c r="G222" s="89">
        <v>2867396.3183339993</v>
      </c>
      <c r="H222" s="89">
        <v>28462.967832627241</v>
      </c>
      <c r="I222" s="89">
        <v>-197478.44495996332</v>
      </c>
      <c r="J222" s="89">
        <v>-169015.47712733608</v>
      </c>
      <c r="K222" s="89">
        <v>106107.82117251761</v>
      </c>
      <c r="L222" s="140"/>
      <c r="M222" s="23">
        <v>1197198.8928823327</v>
      </c>
      <c r="N222" s="106">
        <v>0.22917900030346128</v>
      </c>
      <c r="P222" s="188"/>
    </row>
    <row r="223" spans="1:16" ht="15" customHeight="1">
      <c r="A223" s="24">
        <v>8</v>
      </c>
      <c r="B223" s="25">
        <v>624</v>
      </c>
      <c r="C223" s="93" t="s">
        <v>235</v>
      </c>
      <c r="D223" s="89">
        <v>9744709.9499999993</v>
      </c>
      <c r="E223" s="106">
        <v>3.8236682575312431E-2</v>
      </c>
      <c r="F223" s="89">
        <v>9624884.5389594547</v>
      </c>
      <c r="G223" s="89">
        <v>9711749.3731379993</v>
      </c>
      <c r="H223" s="89">
        <v>-86864.834178544581</v>
      </c>
      <c r="I223" s="89">
        <v>-656353.44947611552</v>
      </c>
      <c r="J223" s="89">
        <v>-743218.2836546601</v>
      </c>
      <c r="K223" s="89">
        <v>352667.52509164414</v>
      </c>
      <c r="L223" s="140"/>
      <c r="M223" s="23">
        <v>878784.76560313941</v>
      </c>
      <c r="N223" s="106">
        <v>-4.4818716065328501E-2</v>
      </c>
      <c r="P223" s="188"/>
    </row>
    <row r="224" spans="1:16" ht="15" customHeight="1">
      <c r="A224" s="24">
        <v>17</v>
      </c>
      <c r="B224" s="25">
        <v>625</v>
      </c>
      <c r="C224" s="93" t="s">
        <v>236</v>
      </c>
      <c r="D224" s="89">
        <v>4793792.29</v>
      </c>
      <c r="E224" s="106">
        <v>4.229205640481104E-2</v>
      </c>
      <c r="F224" s="89">
        <v>4734845.6271911971</v>
      </c>
      <c r="G224" s="89">
        <v>4815633.972293999</v>
      </c>
      <c r="H224" s="89">
        <v>-80788.345102801919</v>
      </c>
      <c r="I224" s="89">
        <v>-322885.14709599002</v>
      </c>
      <c r="J224" s="89">
        <v>-403673.49219879194</v>
      </c>
      <c r="K224" s="89">
        <v>173490.52679784538</v>
      </c>
      <c r="L224" s="140"/>
      <c r="M224" s="23">
        <v>422656.87511727924</v>
      </c>
      <c r="N224" s="106">
        <v>-9.2578076458739056E-2</v>
      </c>
      <c r="P224" s="188"/>
    </row>
    <row r="225" spans="1:16" ht="15" customHeight="1">
      <c r="A225" s="24">
        <v>17</v>
      </c>
      <c r="B225" s="25">
        <v>626</v>
      </c>
      <c r="C225" s="93" t="s">
        <v>237</v>
      </c>
      <c r="D225" s="89">
        <v>7620419.4199999999</v>
      </c>
      <c r="E225" s="106">
        <v>4.3286790125095287E-2</v>
      </c>
      <c r="F225" s="89">
        <v>7526715.2570245955</v>
      </c>
      <c r="G225" s="89">
        <v>7570151.0668439986</v>
      </c>
      <c r="H225" s="89">
        <v>-43435.809819403104</v>
      </c>
      <c r="I225" s="89">
        <v>-513272.18546630832</v>
      </c>
      <c r="J225" s="89">
        <v>-556707.99528571148</v>
      </c>
      <c r="K225" s="89">
        <v>275788.03995204624</v>
      </c>
      <c r="L225" s="140"/>
      <c r="M225" s="23">
        <v>955566.21953295812</v>
      </c>
      <c r="N225" s="106">
        <v>-0.1510591428895891</v>
      </c>
      <c r="P225" s="188"/>
    </row>
    <row r="226" spans="1:16" ht="15" customHeight="1">
      <c r="A226" s="24">
        <v>17</v>
      </c>
      <c r="B226" s="25">
        <v>630</v>
      </c>
      <c r="C226" s="93" t="s">
        <v>238</v>
      </c>
      <c r="D226" s="89">
        <v>2208326.15</v>
      </c>
      <c r="E226" s="106">
        <v>7.3933542591058998E-2</v>
      </c>
      <c r="F226" s="89">
        <v>2181171.5615111622</v>
      </c>
      <c r="G226" s="89">
        <v>2148848.5267079999</v>
      </c>
      <c r="H226" s="89">
        <v>32323.034803162329</v>
      </c>
      <c r="I226" s="89">
        <v>-148741.47035241514</v>
      </c>
      <c r="J226" s="89">
        <v>-116418.43554925281</v>
      </c>
      <c r="K226" s="89">
        <v>79920.79004010366</v>
      </c>
      <c r="L226" s="140"/>
      <c r="M226" s="23">
        <v>647881.71245926688</v>
      </c>
      <c r="N226" s="106">
        <v>0.12915494042713394</v>
      </c>
      <c r="P226" s="188"/>
    </row>
    <row r="227" spans="1:16" ht="15" customHeight="1">
      <c r="A227" s="24">
        <v>2</v>
      </c>
      <c r="B227" s="25">
        <v>631</v>
      </c>
      <c r="C227" s="93" t="s">
        <v>239</v>
      </c>
      <c r="D227" s="89">
        <v>3806253.71</v>
      </c>
      <c r="E227" s="106">
        <v>2.7177330188599136E-2</v>
      </c>
      <c r="F227" s="89">
        <v>3759450.2732978798</v>
      </c>
      <c r="G227" s="89">
        <v>3862070.1991619994</v>
      </c>
      <c r="H227" s="89">
        <v>-102619.92586411955</v>
      </c>
      <c r="I227" s="89">
        <v>-256369.636957718</v>
      </c>
      <c r="J227" s="89">
        <v>-358989.56282183755</v>
      </c>
      <c r="K227" s="89">
        <v>137750.84970862459</v>
      </c>
      <c r="L227" s="140"/>
      <c r="M227" s="23">
        <v>257542.80505731225</v>
      </c>
      <c r="N227" s="106">
        <v>0.405604345759492</v>
      </c>
      <c r="P227" s="188"/>
    </row>
    <row r="228" spans="1:16" ht="15" customHeight="1">
      <c r="A228" s="24">
        <v>6</v>
      </c>
      <c r="B228" s="25">
        <v>635</v>
      </c>
      <c r="C228" s="93" t="s">
        <v>240</v>
      </c>
      <c r="D228" s="89">
        <v>11439499.560000001</v>
      </c>
      <c r="E228" s="106">
        <v>5.9201618187174843E-2</v>
      </c>
      <c r="F228" s="89">
        <v>11298834.240672039</v>
      </c>
      <c r="G228" s="89">
        <v>11143610.217611998</v>
      </c>
      <c r="H228" s="89">
        <v>155224.02306004055</v>
      </c>
      <c r="I228" s="89">
        <v>-770505.74465651566</v>
      </c>
      <c r="J228" s="89">
        <v>-615281.72159647511</v>
      </c>
      <c r="K228" s="89">
        <v>414003.08668111288</v>
      </c>
      <c r="L228" s="140"/>
      <c r="M228" s="23">
        <v>1134941.4525953787</v>
      </c>
      <c r="N228" s="106">
        <v>0.1309087887849385</v>
      </c>
      <c r="P228" s="188"/>
    </row>
    <row r="229" spans="1:16" ht="15" customHeight="1">
      <c r="A229" s="24">
        <v>2</v>
      </c>
      <c r="B229" s="25">
        <v>636</v>
      </c>
      <c r="C229" s="93" t="s">
        <v>241</v>
      </c>
      <c r="D229" s="89">
        <v>13101973.869999999</v>
      </c>
      <c r="E229" s="106">
        <v>4.5257420602540233E-2</v>
      </c>
      <c r="F229" s="89">
        <v>12940866.006095316</v>
      </c>
      <c r="G229" s="89">
        <v>12947316.192773998</v>
      </c>
      <c r="H229" s="89">
        <v>-6450.1866786815226</v>
      </c>
      <c r="I229" s="89">
        <v>-882481.44774390454</v>
      </c>
      <c r="J229" s="89">
        <v>-888931.63442258607</v>
      </c>
      <c r="K229" s="89">
        <v>474169.13610120246</v>
      </c>
      <c r="L229" s="140"/>
      <c r="M229" s="23">
        <v>1999701.8704270457</v>
      </c>
      <c r="N229" s="106">
        <v>-0.1297834702655386</v>
      </c>
      <c r="P229" s="188"/>
    </row>
    <row r="230" spans="1:16" ht="15" customHeight="1">
      <c r="A230" s="24">
        <v>1</v>
      </c>
      <c r="B230" s="25">
        <v>638</v>
      </c>
      <c r="C230" s="93" t="s">
        <v>242</v>
      </c>
      <c r="D230" s="89">
        <v>97606051.909999996</v>
      </c>
      <c r="E230" s="106">
        <v>4.3648669283302022E-2</v>
      </c>
      <c r="F230" s="89">
        <v>96405843.248052046</v>
      </c>
      <c r="G230" s="89">
        <v>98888653.864277974</v>
      </c>
      <c r="H230" s="89">
        <v>-2482810.6162259281</v>
      </c>
      <c r="I230" s="89">
        <v>-6574240.710045279</v>
      </c>
      <c r="J230" s="89">
        <v>-9057051.3262712061</v>
      </c>
      <c r="K230" s="89">
        <v>3532427.8442034335</v>
      </c>
      <c r="L230" s="140"/>
      <c r="M230" s="23">
        <v>45058100.727532551</v>
      </c>
      <c r="N230" s="106">
        <v>0.51637817210794856</v>
      </c>
      <c r="P230" s="188"/>
    </row>
    <row r="231" spans="1:16" ht="15" customHeight="1">
      <c r="A231" s="24">
        <v>17</v>
      </c>
      <c r="B231" s="25">
        <v>678</v>
      </c>
      <c r="C231" s="93" t="s">
        <v>243</v>
      </c>
      <c r="D231" s="89">
        <v>44857714.770000003</v>
      </c>
      <c r="E231" s="106">
        <v>4.2282170783686235E-2</v>
      </c>
      <c r="F231" s="89">
        <v>44306123.790049419</v>
      </c>
      <c r="G231" s="89">
        <v>44683789.42781999</v>
      </c>
      <c r="H231" s="89">
        <v>-377665.63777057081</v>
      </c>
      <c r="I231" s="89">
        <v>-3021384.5230873395</v>
      </c>
      <c r="J231" s="89">
        <v>-3399050.1608579103</v>
      </c>
      <c r="K231" s="89">
        <v>1623430.4900170779</v>
      </c>
      <c r="L231" s="140"/>
      <c r="M231" s="23">
        <v>8612284.1139043812</v>
      </c>
      <c r="N231" s="106">
        <v>-0.39110743557994854</v>
      </c>
      <c r="P231" s="188"/>
    </row>
    <row r="232" spans="1:16" ht="15" customHeight="1">
      <c r="A232" s="24">
        <v>2</v>
      </c>
      <c r="B232" s="25">
        <v>680</v>
      </c>
      <c r="C232" s="93" t="s">
        <v>244</v>
      </c>
      <c r="D232" s="89">
        <v>48175995.469999999</v>
      </c>
      <c r="E232" s="106">
        <v>6.2210642229938218E-2</v>
      </c>
      <c r="F232" s="89">
        <v>47583601.392690383</v>
      </c>
      <c r="G232" s="89">
        <v>48305666.08348199</v>
      </c>
      <c r="H232" s="89">
        <v>-722064.6907916069</v>
      </c>
      <c r="I232" s="89">
        <v>-3244886.812529522</v>
      </c>
      <c r="J232" s="89">
        <v>-3966951.5033211289</v>
      </c>
      <c r="K232" s="89">
        <v>1743521.2724039224</v>
      </c>
      <c r="L232" s="140"/>
      <c r="M232" s="23">
        <v>4999248.5238647014</v>
      </c>
      <c r="N232" s="106">
        <v>5.4490807808115216E-2</v>
      </c>
      <c r="P232" s="188"/>
    </row>
    <row r="233" spans="1:16" ht="15" customHeight="1">
      <c r="A233" s="24">
        <v>10</v>
      </c>
      <c r="B233" s="25">
        <v>681</v>
      </c>
      <c r="C233" s="93" t="s">
        <v>245</v>
      </c>
      <c r="D233" s="89">
        <v>5347872.41</v>
      </c>
      <c r="E233" s="106">
        <v>5.8083037848978503E-2</v>
      </c>
      <c r="F233" s="89">
        <v>5282112.5245843623</v>
      </c>
      <c r="G233" s="89">
        <v>5216005.2131279986</v>
      </c>
      <c r="H233" s="89">
        <v>66107.311456363648</v>
      </c>
      <c r="I233" s="89">
        <v>-360205.12890295393</v>
      </c>
      <c r="J233" s="89">
        <v>-294097.81744659028</v>
      </c>
      <c r="K233" s="89">
        <v>193543.05433591554</v>
      </c>
      <c r="L233" s="140"/>
      <c r="M233" s="23">
        <v>1117259.308123691</v>
      </c>
      <c r="N233" s="106">
        <v>0.22450928208658971</v>
      </c>
      <c r="P233" s="188"/>
    </row>
    <row r="234" spans="1:16" ht="15" customHeight="1">
      <c r="A234" s="24">
        <v>19</v>
      </c>
      <c r="B234" s="25">
        <v>683</v>
      </c>
      <c r="C234" s="93" t="s">
        <v>246</v>
      </c>
      <c r="D234" s="89">
        <v>4631178.24</v>
      </c>
      <c r="E234" s="106">
        <v>0.21258683300305381</v>
      </c>
      <c r="F234" s="89">
        <v>4574231.1539340857</v>
      </c>
      <c r="G234" s="89">
        <v>4530468.8461499996</v>
      </c>
      <c r="H234" s="89">
        <v>43762.307784086093</v>
      </c>
      <c r="I234" s="89">
        <v>-311932.30260924553</v>
      </c>
      <c r="J234" s="89">
        <v>-268169.99482515943</v>
      </c>
      <c r="K234" s="89">
        <v>167605.41632735581</v>
      </c>
      <c r="L234" s="140"/>
      <c r="M234" s="23">
        <v>607970.49975116388</v>
      </c>
      <c r="N234" s="106">
        <v>0.20233422052031713</v>
      </c>
      <c r="P234" s="188"/>
    </row>
    <row r="235" spans="1:16" ht="15" customHeight="1">
      <c r="A235" s="24">
        <v>4</v>
      </c>
      <c r="B235" s="25">
        <v>684</v>
      </c>
      <c r="C235" s="93" t="s">
        <v>247</v>
      </c>
      <c r="D235" s="89">
        <v>74357914.730000004</v>
      </c>
      <c r="E235" s="106">
        <v>3.4918281396630668E-2</v>
      </c>
      <c r="F235" s="89">
        <v>73443575.797147527</v>
      </c>
      <c r="G235" s="89">
        <v>75587665.565411985</v>
      </c>
      <c r="H235" s="89">
        <v>-2144089.7682644576</v>
      </c>
      <c r="I235" s="89">
        <v>-5008365.983113368</v>
      </c>
      <c r="J235" s="89">
        <v>-7152455.7513778256</v>
      </c>
      <c r="K235" s="89">
        <v>2691062.3192847949</v>
      </c>
      <c r="L235" s="140"/>
      <c r="M235" s="23">
        <v>14573667.98341566</v>
      </c>
      <c r="N235" s="106">
        <v>-9.1817514802460587E-2</v>
      </c>
      <c r="P235" s="188"/>
    </row>
    <row r="236" spans="1:16" ht="15" customHeight="1">
      <c r="A236" s="24">
        <v>11</v>
      </c>
      <c r="B236" s="25">
        <v>686</v>
      </c>
      <c r="C236" s="93" t="s">
        <v>248</v>
      </c>
      <c r="D236" s="89">
        <v>5159243.58</v>
      </c>
      <c r="E236" s="106">
        <v>7.133739161031416E-2</v>
      </c>
      <c r="F236" s="89">
        <v>5095803.1609619977</v>
      </c>
      <c r="G236" s="89">
        <v>5050835.7783479998</v>
      </c>
      <c r="H236" s="89">
        <v>44967.382613997906</v>
      </c>
      <c r="I236" s="89">
        <v>-347500.06288494036</v>
      </c>
      <c r="J236" s="89">
        <v>-302532.68027094245</v>
      </c>
      <c r="K236" s="89">
        <v>186716.45169937093</v>
      </c>
      <c r="L236" s="140"/>
      <c r="M236" s="23">
        <v>733024.99093422038</v>
      </c>
      <c r="N236" s="106">
        <v>0.29481031125247337</v>
      </c>
      <c r="P236" s="188"/>
    </row>
    <row r="237" spans="1:16" ht="15" customHeight="1">
      <c r="A237" s="24">
        <v>11</v>
      </c>
      <c r="B237" s="25">
        <v>687</v>
      </c>
      <c r="C237" s="93" t="s">
        <v>249</v>
      </c>
      <c r="D237" s="89">
        <v>1956894.65</v>
      </c>
      <c r="E237" s="106">
        <v>6.1534823308675657E-2</v>
      </c>
      <c r="F237" s="89">
        <v>1932831.7782467683</v>
      </c>
      <c r="G237" s="89">
        <v>1917519.4267559997</v>
      </c>
      <c r="H237" s="89">
        <v>15312.351490768604</v>
      </c>
      <c r="I237" s="89">
        <v>-131806.34009418165</v>
      </c>
      <c r="J237" s="89">
        <v>-116493.98860341305</v>
      </c>
      <c r="K237" s="89">
        <v>70821.317065530442</v>
      </c>
      <c r="L237" s="140"/>
      <c r="M237" s="23">
        <v>1319620.2412185005</v>
      </c>
      <c r="N237" s="106">
        <v>0.27975723730977586</v>
      </c>
      <c r="P237" s="188"/>
    </row>
    <row r="238" spans="1:16" ht="15" customHeight="1">
      <c r="A238" s="24">
        <v>9</v>
      </c>
      <c r="B238" s="25">
        <v>689</v>
      </c>
      <c r="C238" s="93" t="s">
        <v>250</v>
      </c>
      <c r="D238" s="89">
        <v>5210019.43</v>
      </c>
      <c r="E238" s="106">
        <v>6.144839569773386E-2</v>
      </c>
      <c r="F238" s="89">
        <v>5145954.6478841435</v>
      </c>
      <c r="G238" s="89">
        <v>5230181.9925179984</v>
      </c>
      <c r="H238" s="89">
        <v>-84227.344633854926</v>
      </c>
      <c r="I238" s="89">
        <v>-350920.06250202301</v>
      </c>
      <c r="J238" s="89">
        <v>-435147.40713587793</v>
      </c>
      <c r="K238" s="89">
        <v>188554.06343392283</v>
      </c>
      <c r="L238" s="140"/>
      <c r="M238" s="23">
        <v>897982.13523871789</v>
      </c>
      <c r="N238" s="106">
        <v>-0.17333391555528932</v>
      </c>
      <c r="P238" s="188"/>
    </row>
    <row r="239" spans="1:16" ht="15" customHeight="1">
      <c r="A239" s="24">
        <v>17</v>
      </c>
      <c r="B239" s="25">
        <v>691</v>
      </c>
      <c r="C239" s="93" t="s">
        <v>251</v>
      </c>
      <c r="D239" s="89">
        <v>4515100.3899999997</v>
      </c>
      <c r="E239" s="106">
        <v>8.6505353687228892E-2</v>
      </c>
      <c r="F239" s="89">
        <v>4459580.6502748514</v>
      </c>
      <c r="G239" s="89">
        <v>4414994.2047779988</v>
      </c>
      <c r="H239" s="89">
        <v>44586.44549685251</v>
      </c>
      <c r="I239" s="89">
        <v>-304113.89676174556</v>
      </c>
      <c r="J239" s="89">
        <v>-259527.45126489305</v>
      </c>
      <c r="K239" s="89">
        <v>163404.48184213194</v>
      </c>
      <c r="L239" s="140"/>
      <c r="M239" s="23">
        <v>397262.89971260034</v>
      </c>
      <c r="N239" s="106">
        <v>0.28182466448741494</v>
      </c>
      <c r="P239" s="188"/>
    </row>
    <row r="240" spans="1:16" ht="15" customHeight="1">
      <c r="A240" s="24">
        <v>5</v>
      </c>
      <c r="B240" s="25">
        <v>694</v>
      </c>
      <c r="C240" s="93" t="s">
        <v>252</v>
      </c>
      <c r="D240" s="89">
        <v>53419523.670000002</v>
      </c>
      <c r="E240" s="106">
        <v>5.4338318919620932E-2</v>
      </c>
      <c r="F240" s="89">
        <v>52762652.771410786</v>
      </c>
      <c r="G240" s="89">
        <v>53401563.293705992</v>
      </c>
      <c r="H240" s="89">
        <v>-638910.52229520679</v>
      </c>
      <c r="I240" s="89">
        <v>-3598063.8531140178</v>
      </c>
      <c r="J240" s="89">
        <v>-4236974.375409225</v>
      </c>
      <c r="K240" s="89">
        <v>1933288.0404791739</v>
      </c>
      <c r="L240" s="140"/>
      <c r="M240" s="23">
        <v>12196190.360585043</v>
      </c>
      <c r="N240" s="106">
        <v>8.7699078268029584E-2</v>
      </c>
      <c r="P240" s="188"/>
    </row>
    <row r="241" spans="1:16" ht="15" customHeight="1">
      <c r="A241" s="24">
        <v>18</v>
      </c>
      <c r="B241" s="25">
        <v>697</v>
      </c>
      <c r="C241" s="93" t="s">
        <v>253</v>
      </c>
      <c r="D241" s="89">
        <v>1950256.52</v>
      </c>
      <c r="E241" s="106">
        <v>3.8355833816300589E-2</v>
      </c>
      <c r="F241" s="89">
        <v>1926275.2737297097</v>
      </c>
      <c r="G241" s="89">
        <v>1967191.7578559997</v>
      </c>
      <c r="H241" s="89">
        <v>-40916.484126290074</v>
      </c>
      <c r="I241" s="89">
        <v>-131359.229862484</v>
      </c>
      <c r="J241" s="89">
        <v>-172275.71398877408</v>
      </c>
      <c r="K241" s="89">
        <v>70581.078732080961</v>
      </c>
      <c r="L241" s="140"/>
      <c r="M241" s="23">
        <v>413407.88507957582</v>
      </c>
      <c r="N241" s="106">
        <v>0.28446060828686615</v>
      </c>
      <c r="P241" s="188"/>
    </row>
    <row r="242" spans="1:16" ht="15" customHeight="1">
      <c r="A242" s="24">
        <v>19</v>
      </c>
      <c r="B242" s="25">
        <v>698</v>
      </c>
      <c r="C242" s="93" t="s">
        <v>254</v>
      </c>
      <c r="D242" s="89">
        <v>134209256.88</v>
      </c>
      <c r="E242" s="106">
        <v>7.7288047040694252E-2</v>
      </c>
      <c r="F242" s="89">
        <v>132558958.46643952</v>
      </c>
      <c r="G242" s="89">
        <v>131468418.29741398</v>
      </c>
      <c r="H242" s="89">
        <v>1090540.1690255404</v>
      </c>
      <c r="I242" s="89">
        <v>-9039643.9870243743</v>
      </c>
      <c r="J242" s="89">
        <v>-7949103.817998834</v>
      </c>
      <c r="K242" s="89">
        <v>4857122.142281753</v>
      </c>
      <c r="L242" s="140"/>
      <c r="M242" s="23">
        <v>11985140.912054166</v>
      </c>
      <c r="N242" s="106">
        <v>0.20666760633429271</v>
      </c>
      <c r="P242" s="188"/>
    </row>
    <row r="243" spans="1:16" ht="15" customHeight="1">
      <c r="A243" s="24">
        <v>9</v>
      </c>
      <c r="B243" s="25">
        <v>700</v>
      </c>
      <c r="C243" s="93" t="s">
        <v>255</v>
      </c>
      <c r="D243" s="89">
        <v>9110631.7699999996</v>
      </c>
      <c r="E243" s="106">
        <v>5.4505426375998312E-2</v>
      </c>
      <c r="F243" s="89">
        <v>8998603.2743053399</v>
      </c>
      <c r="G243" s="89">
        <v>9007802.0817119982</v>
      </c>
      <c r="H243" s="89">
        <v>-9198.8074066583067</v>
      </c>
      <c r="I243" s="89">
        <v>-613645.21056331578</v>
      </c>
      <c r="J243" s="89">
        <v>-622844.01796997408</v>
      </c>
      <c r="K243" s="89">
        <v>329719.81463103532</v>
      </c>
      <c r="L243" s="140"/>
      <c r="M243" s="23">
        <v>1524799.596546486</v>
      </c>
      <c r="N243" s="106">
        <v>0.25034234352456863</v>
      </c>
      <c r="P243" s="188"/>
    </row>
    <row r="244" spans="1:16" ht="15" customHeight="1">
      <c r="A244" s="24">
        <v>6</v>
      </c>
      <c r="B244" s="25">
        <v>702</v>
      </c>
      <c r="C244" s="93" t="s">
        <v>256</v>
      </c>
      <c r="D244" s="89">
        <v>7108908.9500000002</v>
      </c>
      <c r="E244" s="106">
        <v>4.5883909041955606E-2</v>
      </c>
      <c r="F244" s="89">
        <v>7021494.5537425159</v>
      </c>
      <c r="G244" s="89">
        <v>6978271.2930719983</v>
      </c>
      <c r="H244" s="89">
        <v>43223.260670517571</v>
      </c>
      <c r="I244" s="89">
        <v>-478819.47592951509</v>
      </c>
      <c r="J244" s="89">
        <v>-435596.21525899752</v>
      </c>
      <c r="K244" s="89">
        <v>257276.13632033646</v>
      </c>
      <c r="L244" s="140"/>
      <c r="M244" s="23">
        <v>1561732.0730962234</v>
      </c>
      <c r="N244" s="106">
        <v>0.23188858521749189</v>
      </c>
      <c r="P244" s="188"/>
    </row>
    <row r="245" spans="1:16" ht="15" customHeight="1">
      <c r="A245" s="24">
        <v>2</v>
      </c>
      <c r="B245" s="25">
        <v>704</v>
      </c>
      <c r="C245" s="93" t="s">
        <v>257</v>
      </c>
      <c r="D245" s="89">
        <v>11839880.98</v>
      </c>
      <c r="E245" s="106">
        <v>8.0978664084177865E-2</v>
      </c>
      <c r="F245" s="89">
        <v>11694292.387586368</v>
      </c>
      <c r="G245" s="89">
        <v>11771673.706529997</v>
      </c>
      <c r="H245" s="89">
        <v>-77381.318943629041</v>
      </c>
      <c r="I245" s="89">
        <v>-797473.37401352334</v>
      </c>
      <c r="J245" s="89">
        <v>-874854.69295715238</v>
      </c>
      <c r="K245" s="89">
        <v>428493.15618637076</v>
      </c>
      <c r="L245" s="140"/>
      <c r="M245" s="23">
        <v>981648.52836503717</v>
      </c>
      <c r="N245" s="106">
        <v>0.39442008881990964</v>
      </c>
      <c r="P245" s="188"/>
    </row>
    <row r="246" spans="1:16" ht="15" customHeight="1">
      <c r="A246" s="24">
        <v>12</v>
      </c>
      <c r="B246" s="25">
        <v>707</v>
      </c>
      <c r="C246" s="93" t="s">
        <v>258</v>
      </c>
      <c r="D246" s="89">
        <v>2873083.56</v>
      </c>
      <c r="E246" s="106">
        <v>0.17292496471805108</v>
      </c>
      <c r="F246" s="89">
        <v>2837754.8103196849</v>
      </c>
      <c r="G246" s="89">
        <v>2824203.3420779998</v>
      </c>
      <c r="H246" s="89">
        <v>13551.46824168507</v>
      </c>
      <c r="I246" s="89">
        <v>-193516.10411340345</v>
      </c>
      <c r="J246" s="89">
        <v>-179964.63587171838</v>
      </c>
      <c r="K246" s="89">
        <v>103978.80221018691</v>
      </c>
      <c r="L246" s="140"/>
      <c r="M246" s="23">
        <v>489449.29141257855</v>
      </c>
      <c r="N246" s="106">
        <v>0.33078650620319827</v>
      </c>
      <c r="P246" s="188"/>
    </row>
    <row r="247" spans="1:16" ht="15" customHeight="1">
      <c r="A247" s="24">
        <v>1</v>
      </c>
      <c r="B247" s="25">
        <v>710</v>
      </c>
      <c r="C247" s="93" t="s">
        <v>259</v>
      </c>
      <c r="D247" s="89">
        <v>56899219.090000004</v>
      </c>
      <c r="E247" s="106">
        <v>5.7764786034466997E-2</v>
      </c>
      <c r="F247" s="89">
        <v>56199560.264819145</v>
      </c>
      <c r="G247" s="89">
        <v>56034553.175891988</v>
      </c>
      <c r="H247" s="89">
        <v>165007.08892715722</v>
      </c>
      <c r="I247" s="89">
        <v>-3832438.2063540793</v>
      </c>
      <c r="J247" s="89">
        <v>-3667431.1174269221</v>
      </c>
      <c r="K247" s="89">
        <v>2059220.5287872665</v>
      </c>
      <c r="L247" s="140"/>
      <c r="M247" s="23">
        <v>3331621.5243799095</v>
      </c>
      <c r="N247" s="106">
        <v>3.2675692199692907E-2</v>
      </c>
      <c r="P247" s="188"/>
    </row>
    <row r="248" spans="1:16" ht="15" customHeight="1">
      <c r="A248" s="24">
        <v>13</v>
      </c>
      <c r="B248" s="25">
        <v>729</v>
      </c>
      <c r="C248" s="93" t="s">
        <v>260</v>
      </c>
      <c r="D248" s="89">
        <v>14626769.66</v>
      </c>
      <c r="E248" s="106">
        <v>5.8388489602019922E-2</v>
      </c>
      <c r="F248" s="89">
        <v>14446912.209578415</v>
      </c>
      <c r="G248" s="89">
        <v>14488805.352455996</v>
      </c>
      <c r="H248" s="89">
        <v>-41893.142877580598</v>
      </c>
      <c r="I248" s="89">
        <v>-985183.83515700139</v>
      </c>
      <c r="J248" s="89">
        <v>-1027076.978034582</v>
      </c>
      <c r="K248" s="89">
        <v>529352.50844256789</v>
      </c>
      <c r="L248" s="140"/>
      <c r="M248" s="23">
        <v>2022394.0479668181</v>
      </c>
      <c r="N248" s="106">
        <v>0.19914117954631383</v>
      </c>
      <c r="P248" s="188"/>
    </row>
    <row r="249" spans="1:16" ht="15" customHeight="1">
      <c r="A249" s="24">
        <v>19</v>
      </c>
      <c r="B249" s="25">
        <v>732</v>
      </c>
      <c r="C249" s="93" t="s">
        <v>261</v>
      </c>
      <c r="D249" s="89">
        <v>5486971.2300000004</v>
      </c>
      <c r="E249" s="106">
        <v>8.5667297773698525E-2</v>
      </c>
      <c r="F249" s="89">
        <v>5419500.9218660584</v>
      </c>
      <c r="G249" s="89">
        <v>5387230.2819419997</v>
      </c>
      <c r="H249" s="89">
        <v>32270.639924058691</v>
      </c>
      <c r="I249" s="89">
        <v>-369574.10866669304</v>
      </c>
      <c r="J249" s="89">
        <v>-337303.46874263434</v>
      </c>
      <c r="K249" s="89">
        <v>198577.13301493955</v>
      </c>
      <c r="L249" s="140"/>
      <c r="M249" s="23">
        <v>1006081.868491632</v>
      </c>
      <c r="N249" s="106">
        <v>0.30378842345278834</v>
      </c>
      <c r="P249" s="188"/>
    </row>
    <row r="250" spans="1:16" ht="15" customHeight="1">
      <c r="A250" s="24">
        <v>2</v>
      </c>
      <c r="B250" s="25">
        <v>734</v>
      </c>
      <c r="C250" s="93" t="s">
        <v>262</v>
      </c>
      <c r="D250" s="89">
        <v>88118204.609999999</v>
      </c>
      <c r="E250" s="106">
        <v>4.7692020544800151E-2</v>
      </c>
      <c r="F250" s="89">
        <v>87034662.858452231</v>
      </c>
      <c r="G250" s="89">
        <v>87773021.472293973</v>
      </c>
      <c r="H250" s="89">
        <v>-738358.61384174228</v>
      </c>
      <c r="I250" s="89">
        <v>-5935188.2051056484</v>
      </c>
      <c r="J250" s="89">
        <v>-6673546.8189473907</v>
      </c>
      <c r="K250" s="89">
        <v>3189056.3490119898</v>
      </c>
      <c r="L250" s="140"/>
      <c r="M250" s="23">
        <v>10158150.636473197</v>
      </c>
      <c r="N250" s="106">
        <v>8.8034661638402678E-2</v>
      </c>
      <c r="P250" s="188"/>
    </row>
    <row r="251" spans="1:16" ht="15" customHeight="1">
      <c r="A251" s="24">
        <v>21</v>
      </c>
      <c r="B251" s="25">
        <v>736</v>
      </c>
      <c r="C251" s="93" t="s">
        <v>263</v>
      </c>
      <c r="D251" s="89">
        <v>6752140.6399999997</v>
      </c>
      <c r="E251" s="106">
        <v>4.2303179253629475E-2</v>
      </c>
      <c r="F251" s="89">
        <v>6669113.2300778031</v>
      </c>
      <c r="G251" s="89">
        <v>6739935.9950519986</v>
      </c>
      <c r="H251" s="89">
        <v>-70822.76497419551</v>
      </c>
      <c r="I251" s="89">
        <v>-454789.40093151433</v>
      </c>
      <c r="J251" s="89">
        <v>-525612.16590570984</v>
      </c>
      <c r="K251" s="89">
        <v>244364.45423185846</v>
      </c>
      <c r="L251" s="140"/>
      <c r="M251" s="23">
        <v>1595314.8695358364</v>
      </c>
      <c r="N251" s="106">
        <v>-8.2799568420108494E-2</v>
      </c>
      <c r="P251" s="188"/>
    </row>
    <row r="252" spans="1:16" ht="15" customHeight="1">
      <c r="A252" s="24">
        <v>2</v>
      </c>
      <c r="B252" s="25">
        <v>738</v>
      </c>
      <c r="C252" s="93" t="s">
        <v>264</v>
      </c>
      <c r="D252" s="89">
        <v>5715420.0999999996</v>
      </c>
      <c r="E252" s="106">
        <v>6.2396920220417096E-2</v>
      </c>
      <c r="F252" s="89">
        <v>5645140.6800618116</v>
      </c>
      <c r="G252" s="89">
        <v>5622619.9545719987</v>
      </c>
      <c r="H252" s="89">
        <v>22520.725489812903</v>
      </c>
      <c r="I252" s="89">
        <v>-384961.24739352812</v>
      </c>
      <c r="J252" s="89">
        <v>-362440.52190371521</v>
      </c>
      <c r="K252" s="89">
        <v>206844.84934577631</v>
      </c>
      <c r="L252" s="140"/>
      <c r="M252" s="23">
        <v>505554.68869124237</v>
      </c>
      <c r="N252" s="106">
        <v>0.27149317906277348</v>
      </c>
      <c r="P252" s="188"/>
    </row>
    <row r="253" spans="1:16" ht="15" customHeight="1">
      <c r="A253" s="24">
        <v>9</v>
      </c>
      <c r="B253" s="25">
        <v>739</v>
      </c>
      <c r="C253" s="93" t="s">
        <v>265</v>
      </c>
      <c r="D253" s="89">
        <v>5294264.4000000004</v>
      </c>
      <c r="E253" s="106">
        <v>5.4741962027962332E-2</v>
      </c>
      <c r="F253" s="89">
        <v>5229163.7031970834</v>
      </c>
      <c r="G253" s="89">
        <v>5214815.7318179989</v>
      </c>
      <c r="H253" s="89">
        <v>14347.971379084513</v>
      </c>
      <c r="I253" s="89">
        <v>-356594.36958188761</v>
      </c>
      <c r="J253" s="89">
        <v>-342246.3982028031</v>
      </c>
      <c r="K253" s="89">
        <v>191602.94484996947</v>
      </c>
      <c r="L253" s="140"/>
      <c r="M253" s="23">
        <v>1022615.2451033945</v>
      </c>
      <c r="N253" s="106">
        <v>0.29297111526965591</v>
      </c>
      <c r="P253" s="188"/>
    </row>
    <row r="254" spans="1:16" ht="15" customHeight="1">
      <c r="A254" s="24">
        <v>10</v>
      </c>
      <c r="B254" s="25">
        <v>740</v>
      </c>
      <c r="C254" s="93" t="s">
        <v>266</v>
      </c>
      <c r="D254" s="89">
        <v>59739517.710000001</v>
      </c>
      <c r="E254" s="106">
        <v>4.0527708894576575E-2</v>
      </c>
      <c r="F254" s="89">
        <v>59004933.273757786</v>
      </c>
      <c r="G254" s="89">
        <v>59461350.81265799</v>
      </c>
      <c r="H254" s="89">
        <v>-456417.538900204</v>
      </c>
      <c r="I254" s="89">
        <v>-4023746.0858440427</v>
      </c>
      <c r="J254" s="89">
        <v>-4480163.6247442467</v>
      </c>
      <c r="K254" s="89">
        <v>2162012.8222445603</v>
      </c>
      <c r="L254" s="140"/>
      <c r="M254" s="23">
        <v>9444712.4763676766</v>
      </c>
      <c r="N254" s="106">
        <v>0.11138045481493108</v>
      </c>
      <c r="P254" s="188"/>
    </row>
    <row r="255" spans="1:16" ht="15" customHeight="1">
      <c r="A255" s="24">
        <v>19</v>
      </c>
      <c r="B255" s="25">
        <v>742</v>
      </c>
      <c r="C255" s="93" t="s">
        <v>267</v>
      </c>
      <c r="D255" s="89">
        <v>1583571.6</v>
      </c>
      <c r="E255" s="106">
        <v>3.7304615052700996E-2</v>
      </c>
      <c r="F255" s="89">
        <v>1564099.2792376841</v>
      </c>
      <c r="G255" s="89">
        <v>1577265.4902419997</v>
      </c>
      <c r="H255" s="89">
        <v>-13166.211004315643</v>
      </c>
      <c r="I255" s="89">
        <v>-106661.22311340951</v>
      </c>
      <c r="J255" s="89">
        <v>-119827.43411772515</v>
      </c>
      <c r="K255" s="89">
        <v>57310.507941533462</v>
      </c>
      <c r="L255" s="140"/>
      <c r="M255" s="23">
        <v>831488.76950242126</v>
      </c>
      <c r="N255" s="106">
        <v>0.3582051483868165</v>
      </c>
      <c r="P255" s="188"/>
    </row>
    <row r="256" spans="1:16" ht="15" customHeight="1">
      <c r="A256" s="24">
        <v>14</v>
      </c>
      <c r="B256" s="25">
        <v>743</v>
      </c>
      <c r="C256" s="93" t="s">
        <v>268</v>
      </c>
      <c r="D256" s="89">
        <v>138007541.24000001</v>
      </c>
      <c r="E256" s="106">
        <v>0.1710520987614943</v>
      </c>
      <c r="F256" s="89">
        <v>136310537.3845104</v>
      </c>
      <c r="G256" s="89">
        <v>136195000.44964197</v>
      </c>
      <c r="H256" s="89">
        <v>115536.93486842513</v>
      </c>
      <c r="I256" s="89">
        <v>-9295476.8496307358</v>
      </c>
      <c r="J256" s="89">
        <v>-9179939.9147623107</v>
      </c>
      <c r="K256" s="89">
        <v>4994584.5759209925</v>
      </c>
      <c r="L256" s="140"/>
      <c r="M256" s="23">
        <v>15614041.695971809</v>
      </c>
      <c r="N256" s="106">
        <v>8.4874972916151981E-2</v>
      </c>
      <c r="P256" s="188"/>
    </row>
    <row r="257" spans="1:16" ht="15" customHeight="1">
      <c r="A257" s="24">
        <v>17</v>
      </c>
      <c r="B257" s="25">
        <v>746</v>
      </c>
      <c r="C257" s="93" t="s">
        <v>269</v>
      </c>
      <c r="D257" s="89">
        <v>7390224.1299999999</v>
      </c>
      <c r="E257" s="106">
        <v>7.2157114808307554E-2</v>
      </c>
      <c r="F257" s="89">
        <v>7299350.5536080217</v>
      </c>
      <c r="G257" s="89">
        <v>7043717.2694579987</v>
      </c>
      <c r="H257" s="89">
        <v>255633.28415002301</v>
      </c>
      <c r="I257" s="89">
        <v>-497767.41688726458</v>
      </c>
      <c r="J257" s="89">
        <v>-242134.13273724157</v>
      </c>
      <c r="K257" s="89">
        <v>267457.11952151533</v>
      </c>
      <c r="L257" s="140"/>
      <c r="M257" s="23">
        <v>1826599.9227642389</v>
      </c>
      <c r="N257" s="106">
        <v>-1.171245245685637E-2</v>
      </c>
      <c r="P257" s="188"/>
    </row>
    <row r="258" spans="1:16" ht="15" customHeight="1">
      <c r="A258" s="24">
        <v>4</v>
      </c>
      <c r="B258" s="25">
        <v>747</v>
      </c>
      <c r="C258" s="93" t="s">
        <v>270</v>
      </c>
      <c r="D258" s="89">
        <v>1872065.15</v>
      </c>
      <c r="E258" s="106">
        <v>4.0852853375718867E-2</v>
      </c>
      <c r="F258" s="89">
        <v>1849045.3805820884</v>
      </c>
      <c r="G258" s="89">
        <v>1857136.6587959996</v>
      </c>
      <c r="H258" s="89">
        <v>-8091.2782139112242</v>
      </c>
      <c r="I258" s="89">
        <v>-126092.66208549611</v>
      </c>
      <c r="J258" s="89">
        <v>-134183.94029940735</v>
      </c>
      <c r="K258" s="89">
        <v>67751.28112056508</v>
      </c>
      <c r="L258" s="140"/>
      <c r="M258" s="23">
        <v>556685.9145906897</v>
      </c>
      <c r="N258" s="106">
        <v>0.24030238434070017</v>
      </c>
      <c r="P258" s="188"/>
    </row>
    <row r="259" spans="1:16" ht="15" customHeight="1">
      <c r="A259" s="24">
        <v>17</v>
      </c>
      <c r="B259" s="25">
        <v>748</v>
      </c>
      <c r="C259" s="93" t="s">
        <v>271</v>
      </c>
      <c r="D259" s="89">
        <v>8117988.3499999996</v>
      </c>
      <c r="E259" s="106">
        <v>4.1108788401509111E-2</v>
      </c>
      <c r="F259" s="89">
        <v>8018165.8518597549</v>
      </c>
      <c r="G259" s="89">
        <v>8117164.4224139983</v>
      </c>
      <c r="H259" s="89">
        <v>-98998.570554243401</v>
      </c>
      <c r="I259" s="89">
        <v>-546785.86470697564</v>
      </c>
      <c r="J259" s="89">
        <v>-645784.43526121904</v>
      </c>
      <c r="K259" s="89">
        <v>293795.38999180781</v>
      </c>
      <c r="L259" s="140"/>
      <c r="M259" s="23">
        <v>1043722.4725129253</v>
      </c>
      <c r="N259" s="106">
        <v>0.21511408507415108</v>
      </c>
      <c r="P259" s="188"/>
    </row>
    <row r="260" spans="1:16" ht="15" customHeight="1">
      <c r="A260" s="24">
        <v>11</v>
      </c>
      <c r="B260" s="25">
        <v>749</v>
      </c>
      <c r="C260" s="93" t="s">
        <v>272</v>
      </c>
      <c r="D260" s="89">
        <v>46628856.850000001</v>
      </c>
      <c r="E260" s="106">
        <v>7.1221642883968261E-2</v>
      </c>
      <c r="F260" s="89">
        <v>46055487.096865177</v>
      </c>
      <c r="G260" s="89">
        <v>45582668.712125987</v>
      </c>
      <c r="H260" s="89">
        <v>472818.38473919034</v>
      </c>
      <c r="I260" s="89">
        <v>-3140679.5272162515</v>
      </c>
      <c r="J260" s="89">
        <v>-2667861.1424770611</v>
      </c>
      <c r="K260" s="89">
        <v>1687529.298205747</v>
      </c>
      <c r="L260" s="140"/>
      <c r="M260" s="23">
        <v>6827921.6498483578</v>
      </c>
      <c r="N260" s="106">
        <v>-0.18128466244683239</v>
      </c>
      <c r="P260" s="188"/>
    </row>
    <row r="261" spans="1:16" ht="15" customHeight="1">
      <c r="A261" s="24">
        <v>19</v>
      </c>
      <c r="B261" s="25">
        <v>751</v>
      </c>
      <c r="C261" s="93" t="s">
        <v>273</v>
      </c>
      <c r="D261" s="89">
        <v>5645161.0599999996</v>
      </c>
      <c r="E261" s="106">
        <v>2.7029067406328267E-2</v>
      </c>
      <c r="F261" s="89">
        <v>5575745.577356047</v>
      </c>
      <c r="G261" s="89">
        <v>5660050.3278119992</v>
      </c>
      <c r="H261" s="89">
        <v>-84304.750455952249</v>
      </c>
      <c r="I261" s="89">
        <v>-380228.96049145563</v>
      </c>
      <c r="J261" s="89">
        <v>-464533.71094740788</v>
      </c>
      <c r="K261" s="89">
        <v>204302.12802525974</v>
      </c>
      <c r="L261" s="140"/>
      <c r="M261" s="23">
        <v>259096.01338701564</v>
      </c>
      <c r="N261" s="106">
        <v>-7.4205348593080367E-2</v>
      </c>
      <c r="P261" s="188"/>
    </row>
    <row r="262" spans="1:16" ht="15" customHeight="1">
      <c r="A262" s="24">
        <v>1</v>
      </c>
      <c r="B262" s="25">
        <v>753</v>
      </c>
      <c r="C262" s="93" t="s">
        <v>274</v>
      </c>
      <c r="D262" s="89">
        <v>43722357.859999999</v>
      </c>
      <c r="E262" s="106">
        <v>5.535407327782127E-2</v>
      </c>
      <c r="F262" s="89">
        <v>43184727.7479579</v>
      </c>
      <c r="G262" s="89">
        <v>43869222.416591994</v>
      </c>
      <c r="H262" s="89">
        <v>-684494.6686340943</v>
      </c>
      <c r="I262" s="89">
        <v>-2944912.7319218111</v>
      </c>
      <c r="J262" s="89">
        <v>-3629407.4005559054</v>
      </c>
      <c r="K262" s="89">
        <v>1582341.1693908239</v>
      </c>
      <c r="L262" s="140"/>
      <c r="M262" s="23">
        <v>3834157.1755255861</v>
      </c>
      <c r="N262" s="106">
        <v>-0.11530641500264793</v>
      </c>
      <c r="P262" s="188"/>
    </row>
    <row r="263" spans="1:16" ht="15" customHeight="1">
      <c r="A263" s="24">
        <v>1</v>
      </c>
      <c r="B263" s="25">
        <v>755</v>
      </c>
      <c r="C263" s="93" t="s">
        <v>275</v>
      </c>
      <c r="D263" s="89">
        <v>15024363.73</v>
      </c>
      <c r="E263" s="106">
        <v>5.9085218693120778E-2</v>
      </c>
      <c r="F263" s="89">
        <v>14839617.281023355</v>
      </c>
      <c r="G263" s="89">
        <v>14888521.102301996</v>
      </c>
      <c r="H263" s="89">
        <v>-48903.821278641</v>
      </c>
      <c r="I263" s="89">
        <v>-1011963.7229807274</v>
      </c>
      <c r="J263" s="89">
        <v>-1060867.5442593684</v>
      </c>
      <c r="K263" s="89">
        <v>543741.70190009242</v>
      </c>
      <c r="L263" s="140"/>
      <c r="M263" s="23">
        <v>562274.4330573458</v>
      </c>
      <c r="N263" s="106">
        <v>0.14087273361815589</v>
      </c>
      <c r="P263" s="188"/>
    </row>
    <row r="264" spans="1:16" ht="15" customHeight="1">
      <c r="A264" s="24">
        <v>19</v>
      </c>
      <c r="B264" s="25">
        <v>758</v>
      </c>
      <c r="C264" s="93" t="s">
        <v>276</v>
      </c>
      <c r="D264" s="89">
        <v>14798249.65</v>
      </c>
      <c r="E264" s="106">
        <v>6.1785829951033211E-2</v>
      </c>
      <c r="F264" s="89">
        <v>14616283.603181764</v>
      </c>
      <c r="G264" s="89">
        <v>14611334.179553997</v>
      </c>
      <c r="H264" s="89">
        <v>4949.4236277677119</v>
      </c>
      <c r="I264" s="89">
        <v>-996733.84367753507</v>
      </c>
      <c r="J264" s="89">
        <v>-991784.42004976736</v>
      </c>
      <c r="K264" s="89">
        <v>535558.48317001888</v>
      </c>
      <c r="L264" s="140"/>
      <c r="M264" s="23">
        <v>6240982.2328503774</v>
      </c>
      <c r="N264" s="106">
        <v>-0.22735896037484149</v>
      </c>
      <c r="P264" s="188"/>
    </row>
    <row r="265" spans="1:16" ht="15" customHeight="1">
      <c r="A265" s="24">
        <v>14</v>
      </c>
      <c r="B265" s="25">
        <v>759</v>
      </c>
      <c r="C265" s="93" t="s">
        <v>277</v>
      </c>
      <c r="D265" s="89">
        <v>2645483.7400000002</v>
      </c>
      <c r="E265" s="106">
        <v>6.7222303409071094E-2</v>
      </c>
      <c r="F265" s="89">
        <v>2612953.6618167525</v>
      </c>
      <c r="G265" s="89">
        <v>2497059.2253239993</v>
      </c>
      <c r="H265" s="89">
        <v>115894.43649275322</v>
      </c>
      <c r="I265" s="89">
        <v>-178186.15301956478</v>
      </c>
      <c r="J265" s="89">
        <v>-62291.716526811564</v>
      </c>
      <c r="K265" s="89">
        <v>95741.813562751224</v>
      </c>
      <c r="L265" s="140"/>
      <c r="M265" s="23">
        <v>1042249.6886328999</v>
      </c>
      <c r="N265" s="106">
        <v>3.8344354535847502E-2</v>
      </c>
      <c r="P265" s="188"/>
    </row>
    <row r="266" spans="1:16" ht="15" customHeight="1">
      <c r="A266" s="24">
        <v>2</v>
      </c>
      <c r="B266" s="25">
        <v>761</v>
      </c>
      <c r="C266" s="93" t="s">
        <v>278</v>
      </c>
      <c r="D266" s="89">
        <v>13500265.99</v>
      </c>
      <c r="E266" s="106">
        <v>5.2908577563099302E-2</v>
      </c>
      <c r="F266" s="89">
        <v>13334260.54399815</v>
      </c>
      <c r="G266" s="89">
        <v>13471359.796385998</v>
      </c>
      <c r="H266" s="89">
        <v>-137099.25238784775</v>
      </c>
      <c r="I266" s="89">
        <v>-909308.35261870339</v>
      </c>
      <c r="J266" s="89">
        <v>-1046407.6050065511</v>
      </c>
      <c r="K266" s="89">
        <v>488583.59245184064</v>
      </c>
      <c r="L266" s="140"/>
      <c r="M266" s="23">
        <v>1486173.3917860112</v>
      </c>
      <c r="N266" s="106">
        <v>0.34780076892875234</v>
      </c>
      <c r="P266" s="188"/>
    </row>
    <row r="267" spans="1:16" ht="15" customHeight="1">
      <c r="A267" s="24">
        <v>11</v>
      </c>
      <c r="B267" s="25">
        <v>762</v>
      </c>
      <c r="C267" s="93" t="s">
        <v>279</v>
      </c>
      <c r="D267" s="89">
        <v>5391827.0800000001</v>
      </c>
      <c r="E267" s="106">
        <v>6.1967035037003626E-2</v>
      </c>
      <c r="F267" s="89">
        <v>5325526.7078559808</v>
      </c>
      <c r="G267" s="89">
        <v>5223167.6263379985</v>
      </c>
      <c r="H267" s="89">
        <v>102359.0815179823</v>
      </c>
      <c r="I267" s="89">
        <v>-363165.68898356304</v>
      </c>
      <c r="J267" s="89">
        <v>-260806.60746558075</v>
      </c>
      <c r="K267" s="89">
        <v>195133.80303594432</v>
      </c>
      <c r="L267" s="140"/>
      <c r="M267" s="23">
        <v>1852145.1175332794</v>
      </c>
      <c r="N267" s="106">
        <v>0.2670078796252644</v>
      </c>
      <c r="P267" s="188"/>
    </row>
    <row r="268" spans="1:16" ht="15" customHeight="1">
      <c r="A268" s="24">
        <v>18</v>
      </c>
      <c r="B268" s="25">
        <v>765</v>
      </c>
      <c r="C268" s="93" t="s">
        <v>280</v>
      </c>
      <c r="D268" s="89">
        <v>18959947.800000001</v>
      </c>
      <c r="E268" s="106">
        <v>0.19513435712219707</v>
      </c>
      <c r="F268" s="89">
        <v>18726807.609055452</v>
      </c>
      <c r="G268" s="89">
        <v>18680351.664347995</v>
      </c>
      <c r="H268" s="89">
        <v>46455.944707456976</v>
      </c>
      <c r="I268" s="89">
        <v>-1277044.3865717202</v>
      </c>
      <c r="J268" s="89">
        <v>-1230588.4418642633</v>
      </c>
      <c r="K268" s="89">
        <v>686173.10323256615</v>
      </c>
      <c r="L268" s="140"/>
      <c r="M268" s="23">
        <v>2697836.3812045753</v>
      </c>
      <c r="N268" s="106">
        <v>0.26780987160617609</v>
      </c>
      <c r="P268" s="188"/>
    </row>
    <row r="269" spans="1:16" ht="15" customHeight="1">
      <c r="A269" s="24">
        <v>21</v>
      </c>
      <c r="B269" s="25">
        <v>766</v>
      </c>
      <c r="C269" s="93" t="s">
        <v>281</v>
      </c>
      <c r="D269" s="89">
        <v>395018.54</v>
      </c>
      <c r="E269" s="106">
        <v>8.7114067506725013E-2</v>
      </c>
      <c r="F269" s="89">
        <v>390161.211339937</v>
      </c>
      <c r="G269" s="89">
        <v>334533.19507199997</v>
      </c>
      <c r="H269" s="89">
        <v>55628.016267937026</v>
      </c>
      <c r="I269" s="89">
        <v>-26606.413394173822</v>
      </c>
      <c r="J269" s="89">
        <v>29021.602873763204</v>
      </c>
      <c r="K269" s="89">
        <v>14295.983316272501</v>
      </c>
      <c r="L269" s="140"/>
      <c r="M269" s="23">
        <v>15372.243275214687</v>
      </c>
      <c r="N269" s="106">
        <v>-8.4985207531442897E-2</v>
      </c>
      <c r="P269" s="188"/>
    </row>
    <row r="270" spans="1:16" ht="15" customHeight="1">
      <c r="A270" s="24">
        <v>10</v>
      </c>
      <c r="B270" s="25">
        <v>768</v>
      </c>
      <c r="C270" s="93" t="s">
        <v>282</v>
      </c>
      <c r="D270" s="89">
        <v>3409902.86</v>
      </c>
      <c r="E270" s="106">
        <v>8.0059584752200541E-2</v>
      </c>
      <c r="F270" s="89">
        <v>3367973.1346511375</v>
      </c>
      <c r="G270" s="89">
        <v>3299738.5705499994</v>
      </c>
      <c r="H270" s="89">
        <v>68234.564101138152</v>
      </c>
      <c r="I270" s="89">
        <v>-229673.48602710047</v>
      </c>
      <c r="J270" s="89">
        <v>-161438.92192596232</v>
      </c>
      <c r="K270" s="89">
        <v>123406.64920859131</v>
      </c>
      <c r="L270" s="140"/>
      <c r="M270" s="23">
        <v>931285.16871905746</v>
      </c>
      <c r="N270" s="106">
        <v>0.23817093435525627</v>
      </c>
      <c r="P270" s="188"/>
    </row>
    <row r="271" spans="1:16" ht="15" customHeight="1">
      <c r="A271" s="24">
        <v>21</v>
      </c>
      <c r="B271" s="25">
        <v>771</v>
      </c>
      <c r="C271" s="93" t="s">
        <v>283</v>
      </c>
      <c r="D271" s="89">
        <v>3721750.37</v>
      </c>
      <c r="E271" s="106">
        <v>2.3130929662373401E-2</v>
      </c>
      <c r="F271" s="89">
        <v>3675986.0250206459</v>
      </c>
      <c r="G271" s="89">
        <v>3834859.1550479992</v>
      </c>
      <c r="H271" s="89">
        <v>-158873.1300273533</v>
      </c>
      <c r="I271" s="89">
        <v>-250677.92740598807</v>
      </c>
      <c r="J271" s="89">
        <v>-409551.0574333414</v>
      </c>
      <c r="K271" s="89">
        <v>134692.61771068018</v>
      </c>
      <c r="L271" s="140"/>
      <c r="M271" s="23">
        <v>38033.654152742994</v>
      </c>
      <c r="N271" s="106">
        <v>-0.11320292953795064</v>
      </c>
      <c r="P271" s="188"/>
    </row>
    <row r="272" spans="1:16" ht="15" customHeight="1">
      <c r="A272" s="24">
        <v>18</v>
      </c>
      <c r="B272" s="25">
        <v>777</v>
      </c>
      <c r="C272" s="93" t="s">
        <v>284</v>
      </c>
      <c r="D272" s="89">
        <v>11245507.470000001</v>
      </c>
      <c r="E272" s="106">
        <v>4.9714262702824419E-2</v>
      </c>
      <c r="F272" s="89">
        <v>11107227.566147935</v>
      </c>
      <c r="G272" s="89">
        <v>11019885.783119997</v>
      </c>
      <c r="H272" s="89">
        <v>87341.783027937636</v>
      </c>
      <c r="I272" s="89">
        <v>-757439.43708082614</v>
      </c>
      <c r="J272" s="89">
        <v>-670097.65405288851</v>
      </c>
      <c r="K272" s="89">
        <v>406982.38410313043</v>
      </c>
      <c r="L272" s="140"/>
      <c r="M272" s="23">
        <v>2345371.6832098966</v>
      </c>
      <c r="N272" s="106">
        <v>0.32976786423492332</v>
      </c>
      <c r="P272" s="188"/>
    </row>
    <row r="273" spans="1:16" ht="15" customHeight="1">
      <c r="A273" s="24">
        <v>11</v>
      </c>
      <c r="B273" s="25">
        <v>778</v>
      </c>
      <c r="C273" s="93" t="s">
        <v>285</v>
      </c>
      <c r="D273" s="89">
        <v>11423240.82</v>
      </c>
      <c r="E273" s="106">
        <v>5.8949411358905301E-2</v>
      </c>
      <c r="F273" s="89">
        <v>11282775.425576268</v>
      </c>
      <c r="G273" s="89">
        <v>11173757.697989998</v>
      </c>
      <c r="H273" s="89">
        <v>109017.72758626938</v>
      </c>
      <c r="I273" s="89">
        <v>-769410.63970850885</v>
      </c>
      <c r="J273" s="89">
        <v>-660392.91212223948</v>
      </c>
      <c r="K273" s="89">
        <v>413414.67208218382</v>
      </c>
      <c r="L273" s="140"/>
      <c r="M273" s="23">
        <v>2124746.9103998295</v>
      </c>
      <c r="N273" s="106">
        <v>-0.30338450100831604</v>
      </c>
      <c r="P273" s="188"/>
    </row>
    <row r="274" spans="1:16" ht="15" customHeight="1">
      <c r="A274" s="24">
        <v>7</v>
      </c>
      <c r="B274" s="25">
        <v>781</v>
      </c>
      <c r="C274" s="93" t="s">
        <v>286</v>
      </c>
      <c r="D274" s="89">
        <v>3885132.01</v>
      </c>
      <c r="E274" s="106">
        <v>3.907203060447495E-2</v>
      </c>
      <c r="F274" s="89">
        <v>3837358.6496400004</v>
      </c>
      <c r="G274" s="89">
        <v>3843297.8357579992</v>
      </c>
      <c r="H274" s="89">
        <v>-5939.18611799879</v>
      </c>
      <c r="I274" s="89">
        <v>-261682.4727998779</v>
      </c>
      <c r="J274" s="89">
        <v>-267621.65891787666</v>
      </c>
      <c r="K274" s="89">
        <v>140605.5077730687</v>
      </c>
      <c r="L274" s="140"/>
      <c r="M274" s="23">
        <v>1185199.0656811385</v>
      </c>
      <c r="N274" s="106">
        <v>0.20042680584534911</v>
      </c>
      <c r="P274" s="188"/>
    </row>
    <row r="275" spans="1:16" ht="15" customHeight="1">
      <c r="A275" s="24">
        <v>4</v>
      </c>
      <c r="B275" s="25">
        <v>783</v>
      </c>
      <c r="C275" s="93" t="s">
        <v>287</v>
      </c>
      <c r="D275" s="89">
        <v>12550189.08</v>
      </c>
      <c r="E275" s="106">
        <v>4.8064924584530599E-2</v>
      </c>
      <c r="F275" s="89">
        <v>12395866.214274526</v>
      </c>
      <c r="G275" s="89">
        <v>12314510.093825998</v>
      </c>
      <c r="H275" s="89">
        <v>81356.120448527858</v>
      </c>
      <c r="I275" s="89">
        <v>-845316.0675383138</v>
      </c>
      <c r="J275" s="89">
        <v>-763959.94708978594</v>
      </c>
      <c r="K275" s="89">
        <v>454199.67808028799</v>
      </c>
      <c r="L275" s="140"/>
      <c r="M275" s="23">
        <v>1289777.0639968181</v>
      </c>
      <c r="N275" s="106">
        <v>0.25104286701969336</v>
      </c>
      <c r="P275" s="188"/>
    </row>
    <row r="276" spans="1:16" ht="15" customHeight="1">
      <c r="A276" s="24">
        <v>18</v>
      </c>
      <c r="B276" s="25">
        <v>785</v>
      </c>
      <c r="C276" s="93" t="s">
        <v>288</v>
      </c>
      <c r="D276" s="89">
        <v>3698235.85</v>
      </c>
      <c r="E276" s="106">
        <v>5.6660068248229889E-2</v>
      </c>
      <c r="F276" s="89">
        <v>3652760.6503147469</v>
      </c>
      <c r="G276" s="89">
        <v>3657485.5399259995</v>
      </c>
      <c r="H276" s="89">
        <v>-4724.8896112525836</v>
      </c>
      <c r="I276" s="89">
        <v>-249094.1105049242</v>
      </c>
      <c r="J276" s="89">
        <v>-253819.00011617679</v>
      </c>
      <c r="K276" s="89">
        <v>133841.61161458615</v>
      </c>
      <c r="L276" s="140"/>
      <c r="M276" s="23">
        <v>577533.67952952953</v>
      </c>
      <c r="N276" s="106">
        <v>0.22293524710942259</v>
      </c>
      <c r="P276" s="188"/>
    </row>
    <row r="277" spans="1:16" ht="15" customHeight="1">
      <c r="A277" s="24">
        <v>6</v>
      </c>
      <c r="B277" s="25">
        <v>790</v>
      </c>
      <c r="C277" s="93" t="s">
        <v>289</v>
      </c>
      <c r="D277" s="89">
        <v>41871754.140000001</v>
      </c>
      <c r="E277" s="106">
        <v>6.2156529454046927E-2</v>
      </c>
      <c r="F277" s="89">
        <v>41356879.897815488</v>
      </c>
      <c r="G277" s="89">
        <v>41247084.892211989</v>
      </c>
      <c r="H277" s="89">
        <v>109795.00560349971</v>
      </c>
      <c r="I277" s="89">
        <v>-2820265.601174186</v>
      </c>
      <c r="J277" s="89">
        <v>-2710470.5955706863</v>
      </c>
      <c r="K277" s="89">
        <v>1515366.591675682</v>
      </c>
      <c r="L277" s="140"/>
      <c r="M277" s="23">
        <v>5526526.1952309692</v>
      </c>
      <c r="N277" s="106">
        <v>0.24941269591303961</v>
      </c>
      <c r="P277" s="188"/>
    </row>
    <row r="278" spans="1:16" ht="15" customHeight="1">
      <c r="A278" s="24">
        <v>17</v>
      </c>
      <c r="B278" s="25">
        <v>791</v>
      </c>
      <c r="C278" s="93" t="s">
        <v>290</v>
      </c>
      <c r="D278" s="89">
        <v>7669662.9199999999</v>
      </c>
      <c r="E278" s="106">
        <v>0.10119215276716731</v>
      </c>
      <c r="F278" s="89">
        <v>7575353.2364232801</v>
      </c>
      <c r="G278" s="89">
        <v>7472067.3569339989</v>
      </c>
      <c r="H278" s="89">
        <v>103285.87948928121</v>
      </c>
      <c r="I278" s="89">
        <v>-516588.97388331784</v>
      </c>
      <c r="J278" s="89">
        <v>-413303.09439403663</v>
      </c>
      <c r="K278" s="89">
        <v>277570.19492237974</v>
      </c>
      <c r="L278" s="140"/>
      <c r="M278" s="23">
        <v>1330418.6947667429</v>
      </c>
      <c r="N278" s="106">
        <v>1.3384221391589346E-2</v>
      </c>
      <c r="P278" s="188"/>
    </row>
    <row r="279" spans="1:16" ht="15" customHeight="1">
      <c r="A279" s="24">
        <v>9</v>
      </c>
      <c r="B279" s="25">
        <v>831</v>
      </c>
      <c r="C279" s="93" t="s">
        <v>291</v>
      </c>
      <c r="D279" s="89">
        <v>9248319.25</v>
      </c>
      <c r="E279" s="106">
        <v>5.5624059491320432E-2</v>
      </c>
      <c r="F279" s="89">
        <v>9134597.6860692613</v>
      </c>
      <c r="G279" s="89">
        <v>9125774.1233279984</v>
      </c>
      <c r="H279" s="89">
        <v>8823.5627412628382</v>
      </c>
      <c r="I279" s="89">
        <v>-622919.12973703875</v>
      </c>
      <c r="J279" s="89">
        <v>-614095.56699577591</v>
      </c>
      <c r="K279" s="89">
        <v>334702.81597811036</v>
      </c>
      <c r="L279" s="140"/>
      <c r="M279" s="23">
        <v>681411.21833670454</v>
      </c>
      <c r="N279" s="106">
        <v>0.18447332097201041</v>
      </c>
      <c r="P279" s="188"/>
    </row>
    <row r="280" spans="1:16" ht="15" customHeight="1">
      <c r="A280" s="24">
        <v>17</v>
      </c>
      <c r="B280" s="25">
        <v>832</v>
      </c>
      <c r="C280" s="93" t="s">
        <v>292</v>
      </c>
      <c r="D280" s="89">
        <v>4922679.7</v>
      </c>
      <c r="E280" s="106">
        <v>4.4234644579929316E-2</v>
      </c>
      <c r="F280" s="89">
        <v>4862148.1786412299</v>
      </c>
      <c r="G280" s="89">
        <v>4842100.6972019989</v>
      </c>
      <c r="H280" s="89">
        <v>20047.481439230964</v>
      </c>
      <c r="I280" s="89">
        <v>-331566.33889970731</v>
      </c>
      <c r="J280" s="89">
        <v>-311518.85746047634</v>
      </c>
      <c r="K280" s="89">
        <v>178155.04776700691</v>
      </c>
      <c r="L280" s="140"/>
      <c r="M280" s="23">
        <v>1219777.2992493897</v>
      </c>
      <c r="N280" s="106">
        <v>0.23526125127426956</v>
      </c>
      <c r="P280" s="188"/>
    </row>
    <row r="281" spans="1:16" ht="15" customHeight="1">
      <c r="A281" s="24">
        <v>2</v>
      </c>
      <c r="B281" s="25">
        <v>833</v>
      </c>
      <c r="C281" s="93" t="s">
        <v>293</v>
      </c>
      <c r="D281" s="89">
        <v>2406580.73</v>
      </c>
      <c r="E281" s="106">
        <v>5.7490501250380799E-2</v>
      </c>
      <c r="F281" s="89">
        <v>2376988.3125084457</v>
      </c>
      <c r="G281" s="89">
        <v>2367293.4509939998</v>
      </c>
      <c r="H281" s="89">
        <v>9694.8615144458599</v>
      </c>
      <c r="I281" s="89">
        <v>-162094.87729065228</v>
      </c>
      <c r="J281" s="89">
        <v>-152400.01577620642</v>
      </c>
      <c r="K281" s="89">
        <v>87095.754962141524</v>
      </c>
      <c r="L281" s="140"/>
      <c r="M281" s="23">
        <v>275372.60239891894</v>
      </c>
      <c r="N281" s="106">
        <v>0.45627968588523338</v>
      </c>
      <c r="P281" s="188"/>
    </row>
    <row r="282" spans="1:16" ht="15" customHeight="1">
      <c r="A282" s="24">
        <v>5</v>
      </c>
      <c r="B282" s="25">
        <v>834</v>
      </c>
      <c r="C282" s="93" t="s">
        <v>294</v>
      </c>
      <c r="D282" s="89">
        <v>10982708.029999999</v>
      </c>
      <c r="E282" s="106">
        <v>5.784563509406726E-2</v>
      </c>
      <c r="F282" s="89">
        <v>10847659.628273785</v>
      </c>
      <c r="G282" s="89">
        <v>10857543.536105998</v>
      </c>
      <c r="H282" s="89">
        <v>-9883.9078322127461</v>
      </c>
      <c r="I282" s="89">
        <v>-739738.62096116401</v>
      </c>
      <c r="J282" s="89">
        <v>-749622.52879337675</v>
      </c>
      <c r="K282" s="89">
        <v>397471.49782987917</v>
      </c>
      <c r="L282" s="140"/>
      <c r="M282" s="23">
        <v>1099188.415757772</v>
      </c>
      <c r="N282" s="106">
        <v>0.20425715917559506</v>
      </c>
      <c r="P282" s="188"/>
    </row>
    <row r="283" spans="1:16" ht="15" customHeight="1">
      <c r="A283" s="24">
        <v>6</v>
      </c>
      <c r="B283" s="25">
        <v>837</v>
      </c>
      <c r="C283" s="93" t="s">
        <v>295</v>
      </c>
      <c r="D283" s="89">
        <v>467147265.18000001</v>
      </c>
      <c r="E283" s="106">
        <v>7.0986031987422482E-2</v>
      </c>
      <c r="F283" s="89">
        <v>461403008.72148335</v>
      </c>
      <c r="G283" s="89">
        <v>466388717.5543319</v>
      </c>
      <c r="H283" s="89">
        <v>-4985708.8328485489</v>
      </c>
      <c r="I283" s="89">
        <v>-31464632.655816168</v>
      </c>
      <c r="J283" s="89">
        <v>-36450341.488664716</v>
      </c>
      <c r="K283" s="89">
        <v>16906369.785214659</v>
      </c>
      <c r="L283" s="140"/>
      <c r="M283" s="23">
        <v>82594354.827829689</v>
      </c>
      <c r="N283" s="106">
        <v>5.0533230442163068E-2</v>
      </c>
      <c r="P283" s="188"/>
    </row>
    <row r="284" spans="1:16" ht="15" customHeight="1">
      <c r="A284" s="24">
        <v>11</v>
      </c>
      <c r="B284" s="25">
        <v>844</v>
      </c>
      <c r="C284" s="93" t="s">
        <v>296</v>
      </c>
      <c r="D284" s="89">
        <v>2299149.5099999998</v>
      </c>
      <c r="E284" s="106">
        <v>3.9114212512923574E-2</v>
      </c>
      <c r="F284" s="89">
        <v>2270878.1159315272</v>
      </c>
      <c r="G284" s="89">
        <v>2279091.1145759993</v>
      </c>
      <c r="H284" s="89">
        <v>-8212.9986444720998</v>
      </c>
      <c r="I284" s="89">
        <v>-154858.86388540696</v>
      </c>
      <c r="J284" s="89">
        <v>-163071.86252987906</v>
      </c>
      <c r="K284" s="89">
        <v>83207.747759323145</v>
      </c>
      <c r="L284" s="140"/>
      <c r="M284" s="23">
        <v>489263.29872740281</v>
      </c>
      <c r="N284" s="106">
        <v>0.43180756476861393</v>
      </c>
      <c r="P284" s="188"/>
    </row>
    <row r="285" spans="1:16" ht="15" customHeight="1">
      <c r="A285" s="24">
        <v>19</v>
      </c>
      <c r="B285" s="25">
        <v>845</v>
      </c>
      <c r="C285" s="93" t="s">
        <v>297</v>
      </c>
      <c r="D285" s="89">
        <v>3840738.92</v>
      </c>
      <c r="E285" s="106">
        <v>6.0932735305953667E-2</v>
      </c>
      <c r="F285" s="89">
        <v>3793511.4373812471</v>
      </c>
      <c r="G285" s="89">
        <v>3788103.8609459992</v>
      </c>
      <c r="H285" s="89">
        <v>5407.5764352479018</v>
      </c>
      <c r="I285" s="89">
        <v>-258692.383007169</v>
      </c>
      <c r="J285" s="89">
        <v>-253284.8065719211</v>
      </c>
      <c r="K285" s="89">
        <v>138998.89236206096</v>
      </c>
      <c r="L285" s="140"/>
      <c r="M285" s="23">
        <v>624782.24125416251</v>
      </c>
      <c r="N285" s="106">
        <v>-0.10858926193780194</v>
      </c>
      <c r="P285" s="188"/>
    </row>
    <row r="286" spans="1:16" ht="15" customHeight="1">
      <c r="A286" s="24">
        <v>14</v>
      </c>
      <c r="B286" s="25">
        <v>846</v>
      </c>
      <c r="C286" s="93" t="s">
        <v>298</v>
      </c>
      <c r="D286" s="89">
        <v>8034380.0199999996</v>
      </c>
      <c r="E286" s="106">
        <v>2.8906143983914223E-2</v>
      </c>
      <c r="F286" s="89">
        <v>7935585.6081301598</v>
      </c>
      <c r="G286" s="89">
        <v>7937769.1995719988</v>
      </c>
      <c r="H286" s="89">
        <v>-2183.5914418390021</v>
      </c>
      <c r="I286" s="89">
        <v>-541154.43841701851</v>
      </c>
      <c r="J286" s="89">
        <v>-543338.02985885751</v>
      </c>
      <c r="K286" s="89">
        <v>290769.54900018906</v>
      </c>
      <c r="L286" s="140"/>
      <c r="M286" s="23">
        <v>823692.94762530946</v>
      </c>
      <c r="N286" s="106">
        <v>0.16919487965416402</v>
      </c>
      <c r="P286" s="188"/>
    </row>
    <row r="287" spans="1:16" ht="15" customHeight="1">
      <c r="A287" s="24">
        <v>12</v>
      </c>
      <c r="B287" s="25">
        <v>848</v>
      </c>
      <c r="C287" s="93" t="s">
        <v>299</v>
      </c>
      <c r="D287" s="89">
        <v>5991504.5199999996</v>
      </c>
      <c r="E287" s="106">
        <v>1.7387719497456766E-2</v>
      </c>
      <c r="F287" s="89">
        <v>5917830.2397449696</v>
      </c>
      <c r="G287" s="89">
        <v>6031996.5388859985</v>
      </c>
      <c r="H287" s="89">
        <v>-114166.2991410289</v>
      </c>
      <c r="I287" s="89">
        <v>-403556.87131085288</v>
      </c>
      <c r="J287" s="89">
        <v>-517723.17045188177</v>
      </c>
      <c r="K287" s="89">
        <v>216836.52786851797</v>
      </c>
      <c r="L287" s="140"/>
      <c r="M287" s="23">
        <v>914948.48427579831</v>
      </c>
      <c r="N287" s="106">
        <v>0.31905175837899558</v>
      </c>
      <c r="P287" s="188"/>
    </row>
    <row r="288" spans="1:16" ht="15" customHeight="1">
      <c r="A288" s="24">
        <v>16</v>
      </c>
      <c r="B288" s="25">
        <v>849</v>
      </c>
      <c r="C288" s="93" t="s">
        <v>300</v>
      </c>
      <c r="D288" s="89">
        <v>4817774.71</v>
      </c>
      <c r="E288" s="106">
        <v>0.10419446390779408</v>
      </c>
      <c r="F288" s="89">
        <v>4758533.1483846651</v>
      </c>
      <c r="G288" s="89">
        <v>4682834.7653699992</v>
      </c>
      <c r="H288" s="89">
        <v>75698.383014665917</v>
      </c>
      <c r="I288" s="89">
        <v>-324500.47933004843</v>
      </c>
      <c r="J288" s="89">
        <v>-248802.09631538251</v>
      </c>
      <c r="K288" s="89">
        <v>174358.46650569767</v>
      </c>
      <c r="L288" s="140"/>
      <c r="M288" s="23">
        <v>681248.94283957139</v>
      </c>
      <c r="N288" s="106">
        <v>0.28887163334281385</v>
      </c>
      <c r="P288" s="188"/>
    </row>
    <row r="289" spans="1:16" ht="15" customHeight="1">
      <c r="A289" s="24">
        <v>13</v>
      </c>
      <c r="B289" s="25">
        <v>850</v>
      </c>
      <c r="C289" s="93" t="s">
        <v>301</v>
      </c>
      <c r="D289" s="89">
        <v>4291684.5</v>
      </c>
      <c r="E289" s="106">
        <v>5.8622686826643067E-2</v>
      </c>
      <c r="F289" s="89">
        <v>4238911.9842547951</v>
      </c>
      <c r="G289" s="89">
        <v>4216366.1412179992</v>
      </c>
      <c r="H289" s="89">
        <v>22545.843036795966</v>
      </c>
      <c r="I289" s="89">
        <v>-289065.75363366032</v>
      </c>
      <c r="J289" s="89">
        <v>-266519.91059686436</v>
      </c>
      <c r="K289" s="89">
        <v>155318.9124001757</v>
      </c>
      <c r="L289" s="140"/>
      <c r="M289" s="23">
        <v>593678.30824706075</v>
      </c>
      <c r="N289" s="106">
        <v>0.13424580282375653</v>
      </c>
      <c r="P289" s="188"/>
    </row>
    <row r="290" spans="1:16" ht="15" customHeight="1">
      <c r="A290" s="24">
        <v>19</v>
      </c>
      <c r="B290" s="25">
        <v>851</v>
      </c>
      <c r="C290" s="93" t="s">
        <v>302</v>
      </c>
      <c r="D290" s="89">
        <v>39608306.060000002</v>
      </c>
      <c r="E290" s="106">
        <v>4.9300852426981789E-2</v>
      </c>
      <c r="F290" s="89">
        <v>39121264.210769884</v>
      </c>
      <c r="G290" s="89">
        <v>39467790.340775996</v>
      </c>
      <c r="H290" s="89">
        <v>-346526.13000611216</v>
      </c>
      <c r="I290" s="89">
        <v>-2667811.4016504656</v>
      </c>
      <c r="J290" s="89">
        <v>-3014337.5316565777</v>
      </c>
      <c r="K290" s="89">
        <v>1433450.9023793545</v>
      </c>
      <c r="L290" s="140"/>
      <c r="M290" s="23">
        <v>6065248.0339642931</v>
      </c>
      <c r="N290" s="106">
        <v>0.14656766800287535</v>
      </c>
      <c r="P290" s="188"/>
    </row>
    <row r="291" spans="1:16" ht="15" customHeight="1">
      <c r="A291" s="24">
        <v>2</v>
      </c>
      <c r="B291" s="25">
        <v>853</v>
      </c>
      <c r="C291" s="93" t="s">
        <v>303</v>
      </c>
      <c r="D291" s="89">
        <v>329326603.5</v>
      </c>
      <c r="E291" s="106">
        <v>9.4671950152205531E-2</v>
      </c>
      <c r="F291" s="89">
        <v>325277052.94041938</v>
      </c>
      <c r="G291" s="89">
        <v>331265281.50782996</v>
      </c>
      <c r="H291" s="89">
        <v>-5988228.5674105883</v>
      </c>
      <c r="I291" s="89">
        <v>-22181743.050389923</v>
      </c>
      <c r="J291" s="89">
        <v>-28169971.617800511</v>
      </c>
      <c r="K291" s="89">
        <v>11918548.504687123</v>
      </c>
      <c r="L291" s="140"/>
      <c r="M291" s="23">
        <v>92726427.078614697</v>
      </c>
      <c r="N291" s="106">
        <v>8.0953169513231282E-2</v>
      </c>
      <c r="P291" s="188"/>
    </row>
    <row r="292" spans="1:16" ht="15" customHeight="1">
      <c r="A292" s="24">
        <v>19</v>
      </c>
      <c r="B292" s="25">
        <v>854</v>
      </c>
      <c r="C292" s="93" t="s">
        <v>304</v>
      </c>
      <c r="D292" s="89">
        <v>5484938.7199999997</v>
      </c>
      <c r="E292" s="106">
        <v>4.3024826938094174E-2</v>
      </c>
      <c r="F292" s="89">
        <v>5417493.4045387441</v>
      </c>
      <c r="G292" s="89">
        <v>5377656.2336639995</v>
      </c>
      <c r="H292" s="89">
        <v>39837.170874744654</v>
      </c>
      <c r="I292" s="89">
        <v>-369437.20926625532</v>
      </c>
      <c r="J292" s="89">
        <v>-329600.03839151066</v>
      </c>
      <c r="K292" s="89">
        <v>198503.57512813716</v>
      </c>
      <c r="L292" s="140"/>
      <c r="M292" s="23">
        <v>994133.39881040971</v>
      </c>
      <c r="N292" s="106">
        <v>0.14156774510934111</v>
      </c>
      <c r="P292" s="188"/>
    </row>
    <row r="293" spans="1:16" ht="15" customHeight="1">
      <c r="A293" s="24">
        <v>11</v>
      </c>
      <c r="B293" s="25">
        <v>857</v>
      </c>
      <c r="C293" s="93" t="s">
        <v>305</v>
      </c>
      <c r="D293" s="89">
        <v>3693694.51</v>
      </c>
      <c r="E293" s="106">
        <v>6.1198253974766192E-2</v>
      </c>
      <c r="F293" s="89">
        <v>3648275.152708719</v>
      </c>
      <c r="G293" s="89">
        <v>3645131.2705259989</v>
      </c>
      <c r="H293" s="89">
        <v>3143.8821827201173</v>
      </c>
      <c r="I293" s="89">
        <v>-248788.2292432409</v>
      </c>
      <c r="J293" s="89">
        <v>-245644.34706052078</v>
      </c>
      <c r="K293" s="89">
        <v>133677.25750383092</v>
      </c>
      <c r="L293" s="140"/>
      <c r="M293" s="23">
        <v>791038.12450989196</v>
      </c>
      <c r="N293" s="106">
        <v>0.26178728927666528</v>
      </c>
      <c r="P293" s="188"/>
    </row>
    <row r="294" spans="1:16" ht="15" customHeight="1">
      <c r="A294" s="24">
        <v>1</v>
      </c>
      <c r="B294" s="25">
        <v>858</v>
      </c>
      <c r="C294" s="93" t="s">
        <v>306</v>
      </c>
      <c r="D294" s="89">
        <v>86378315.569999993</v>
      </c>
      <c r="E294" s="106">
        <v>6.7286339836967413E-2</v>
      </c>
      <c r="F294" s="89">
        <v>85316168.289960623</v>
      </c>
      <c r="G294" s="89">
        <v>86651854.167005986</v>
      </c>
      <c r="H294" s="89">
        <v>-1335685.8770453632</v>
      </c>
      <c r="I294" s="89">
        <v>-5817998.2447097832</v>
      </c>
      <c r="J294" s="89">
        <v>-7153684.1217551464</v>
      </c>
      <c r="K294" s="89">
        <v>3126088.6090977942</v>
      </c>
      <c r="L294" s="140"/>
      <c r="M294" s="23">
        <v>6989067.4598668916</v>
      </c>
      <c r="N294" s="106">
        <v>-2.4462070706276928E-2</v>
      </c>
      <c r="P294" s="188"/>
    </row>
    <row r="295" spans="1:16" ht="15" customHeight="1">
      <c r="A295" s="24">
        <v>17</v>
      </c>
      <c r="B295" s="25">
        <v>859</v>
      </c>
      <c r="C295" s="93" t="s">
        <v>307</v>
      </c>
      <c r="D295" s="89">
        <v>11580685.65</v>
      </c>
      <c r="E295" s="106">
        <v>8.1571008459871752E-2</v>
      </c>
      <c r="F295" s="89">
        <v>11438284.241927043</v>
      </c>
      <c r="G295" s="89">
        <v>11182187.189573998</v>
      </c>
      <c r="H295" s="89">
        <v>256097.05235304497</v>
      </c>
      <c r="I295" s="89">
        <v>-780015.31217212405</v>
      </c>
      <c r="J295" s="89">
        <v>-523918.25981907907</v>
      </c>
      <c r="K295" s="89">
        <v>419112.70504770841</v>
      </c>
      <c r="L295" s="140"/>
      <c r="M295" s="23">
        <v>461746.7241552773</v>
      </c>
      <c r="N295" s="106">
        <v>0.10868927012035301</v>
      </c>
      <c r="P295" s="188"/>
    </row>
    <row r="296" spans="1:16" ht="15" customHeight="1">
      <c r="A296" s="24">
        <v>4</v>
      </c>
      <c r="B296" s="25">
        <v>886</v>
      </c>
      <c r="C296" s="93" t="s">
        <v>308</v>
      </c>
      <c r="D296" s="89">
        <v>26469563.350000001</v>
      </c>
      <c r="E296" s="106">
        <v>0.10953060798650149</v>
      </c>
      <c r="F296" s="89">
        <v>26144081.491150271</v>
      </c>
      <c r="G296" s="89">
        <v>26093140.990469996</v>
      </c>
      <c r="H296" s="89">
        <v>50940.500680275261</v>
      </c>
      <c r="I296" s="89">
        <v>-1782853.3943074485</v>
      </c>
      <c r="J296" s="89">
        <v>-1731912.8936271733</v>
      </c>
      <c r="K296" s="89">
        <v>957951.07753833057</v>
      </c>
      <c r="L296" s="140"/>
      <c r="M296" s="23">
        <v>1627269.2616724891</v>
      </c>
      <c r="N296" s="106">
        <v>-1.0511894053077619E-2</v>
      </c>
      <c r="P296" s="188"/>
    </row>
    <row r="297" spans="1:16" ht="15" customHeight="1">
      <c r="A297" s="24">
        <v>6</v>
      </c>
      <c r="B297" s="25">
        <v>887</v>
      </c>
      <c r="C297" s="93" t="s">
        <v>309</v>
      </c>
      <c r="D297" s="89">
        <v>8541289.0899999999</v>
      </c>
      <c r="E297" s="106">
        <v>6.1032406583267917E-2</v>
      </c>
      <c r="F297" s="89">
        <v>8436261.4923314452</v>
      </c>
      <c r="G297" s="89">
        <v>8300281.2412859984</v>
      </c>
      <c r="H297" s="89">
        <v>135980.25104544684</v>
      </c>
      <c r="I297" s="89">
        <v>-575297.22136000695</v>
      </c>
      <c r="J297" s="89">
        <v>-439316.97031456011</v>
      </c>
      <c r="K297" s="89">
        <v>309114.92490985448</v>
      </c>
      <c r="L297" s="140"/>
      <c r="M297" s="23">
        <v>878676.16584736551</v>
      </c>
      <c r="N297" s="106">
        <v>0.28890136499032071</v>
      </c>
      <c r="P297" s="188"/>
    </row>
    <row r="298" spans="1:16" ht="15" customHeight="1">
      <c r="A298" s="24">
        <v>17</v>
      </c>
      <c r="B298" s="25">
        <v>889</v>
      </c>
      <c r="C298" s="93" t="s">
        <v>310</v>
      </c>
      <c r="D298" s="89">
        <v>3571671.66</v>
      </c>
      <c r="E298" s="106">
        <v>6.1721982131199615E-2</v>
      </c>
      <c r="F298" s="89">
        <v>3527752.7514888896</v>
      </c>
      <c r="G298" s="89">
        <v>3490590.5914859995</v>
      </c>
      <c r="H298" s="89">
        <v>37162.160002890043</v>
      </c>
      <c r="I298" s="89">
        <v>-240569.3988292678</v>
      </c>
      <c r="J298" s="89">
        <v>-203407.23882637775</v>
      </c>
      <c r="K298" s="89">
        <v>129261.16952020359</v>
      </c>
      <c r="L298" s="140"/>
      <c r="M298" s="23">
        <v>773011.63499978196</v>
      </c>
      <c r="N298" s="106">
        <v>0.31287663144462163</v>
      </c>
      <c r="P298" s="188"/>
    </row>
    <row r="299" spans="1:16" ht="15" customHeight="1">
      <c r="A299" s="24">
        <v>19</v>
      </c>
      <c r="B299" s="25">
        <v>890</v>
      </c>
      <c r="C299" s="93" t="s">
        <v>311</v>
      </c>
      <c r="D299" s="89">
        <v>1960148.54</v>
      </c>
      <c r="E299" s="106">
        <v>1.613826167626109E-2</v>
      </c>
      <c r="F299" s="89">
        <v>1936045.6569269106</v>
      </c>
      <c r="G299" s="89">
        <v>2018586.5395739996</v>
      </c>
      <c r="H299" s="89">
        <v>-82540.882647088962</v>
      </c>
      <c r="I299" s="89">
        <v>-132025.50535786565</v>
      </c>
      <c r="J299" s="89">
        <v>-214566.38800495461</v>
      </c>
      <c r="K299" s="89">
        <v>70939.077505718858</v>
      </c>
      <c r="L299" s="140"/>
      <c r="M299" s="23">
        <v>182721.85312252885</v>
      </c>
      <c r="N299" s="106">
        <v>1.0371067065987551</v>
      </c>
      <c r="P299" s="188"/>
    </row>
    <row r="300" spans="1:16" ht="15" customHeight="1">
      <c r="A300" s="24">
        <v>13</v>
      </c>
      <c r="B300" s="25">
        <v>892</v>
      </c>
      <c r="C300" s="93" t="s">
        <v>312</v>
      </c>
      <c r="D300" s="89">
        <v>6136173.0700000003</v>
      </c>
      <c r="E300" s="106">
        <v>0.10567883680028922</v>
      </c>
      <c r="F300" s="89">
        <v>6060719.8790788418</v>
      </c>
      <c r="G300" s="89">
        <v>6015017.0760659995</v>
      </c>
      <c r="H300" s="89">
        <v>45702.803012842312</v>
      </c>
      <c r="I300" s="89">
        <v>-413300.99938756478</v>
      </c>
      <c r="J300" s="89">
        <v>-367598.19637472247</v>
      </c>
      <c r="K300" s="89">
        <v>222072.17877540793</v>
      </c>
      <c r="L300" s="140"/>
      <c r="M300" s="23">
        <v>503360.0463360576</v>
      </c>
      <c r="N300" s="106">
        <v>0.12349912395679152</v>
      </c>
      <c r="P300" s="188"/>
    </row>
    <row r="301" spans="1:16" ht="15" customHeight="1">
      <c r="A301" s="24">
        <v>15</v>
      </c>
      <c r="B301" s="25">
        <v>893</v>
      </c>
      <c r="C301" s="93" t="s">
        <v>313</v>
      </c>
      <c r="D301" s="89">
        <v>12509020.949999999</v>
      </c>
      <c r="E301" s="106">
        <v>6.5505667661662548E-2</v>
      </c>
      <c r="F301" s="89">
        <v>12355204.306432428</v>
      </c>
      <c r="G301" s="89">
        <v>12204064.967417998</v>
      </c>
      <c r="H301" s="89">
        <v>151139.3390144296</v>
      </c>
      <c r="I301" s="89">
        <v>-842543.1944335599</v>
      </c>
      <c r="J301" s="89">
        <v>-691403.8554191303</v>
      </c>
      <c r="K301" s="89">
        <v>452709.7761135546</v>
      </c>
      <c r="L301" s="140"/>
      <c r="M301" s="23">
        <v>2326019.8843649584</v>
      </c>
      <c r="N301" s="106">
        <v>0.22366499886011448</v>
      </c>
      <c r="P301" s="188"/>
    </row>
    <row r="302" spans="1:16" ht="15" customHeight="1">
      <c r="A302" s="24">
        <v>2</v>
      </c>
      <c r="B302" s="25">
        <v>895</v>
      </c>
      <c r="C302" s="93" t="s">
        <v>314</v>
      </c>
      <c r="D302" s="89">
        <v>28247972.18</v>
      </c>
      <c r="E302" s="106">
        <v>4.2613327287961411E-2</v>
      </c>
      <c r="F302" s="89">
        <v>27900622.192684028</v>
      </c>
      <c r="G302" s="89">
        <v>28165283.798399996</v>
      </c>
      <c r="H302" s="89">
        <v>-264661.60571596771</v>
      </c>
      <c r="I302" s="89">
        <v>-1902637.8492720914</v>
      </c>
      <c r="J302" s="89">
        <v>-2167299.4549880591</v>
      </c>
      <c r="K302" s="89">
        <v>1022312.8742357506</v>
      </c>
      <c r="L302" s="140"/>
      <c r="M302" s="23">
        <v>4807025.1728979405</v>
      </c>
      <c r="N302" s="106">
        <v>-0.23883412260698966</v>
      </c>
      <c r="P302" s="188"/>
    </row>
    <row r="303" spans="1:16" ht="15" customHeight="1">
      <c r="A303" s="24">
        <v>15</v>
      </c>
      <c r="B303" s="25">
        <v>905</v>
      </c>
      <c r="C303" s="93" t="s">
        <v>315</v>
      </c>
      <c r="D303" s="89">
        <v>138050712.28</v>
      </c>
      <c r="E303" s="106">
        <v>6.8528290822891913E-2</v>
      </c>
      <c r="F303" s="89">
        <v>136353177.57365498</v>
      </c>
      <c r="G303" s="89">
        <v>138175007.97522599</v>
      </c>
      <c r="H303" s="89">
        <v>-1821830.4015710056</v>
      </c>
      <c r="I303" s="89">
        <v>-9298384.6284324508</v>
      </c>
      <c r="J303" s="89">
        <v>-11120215.030003456</v>
      </c>
      <c r="K303" s="89">
        <v>4996146.9645308694</v>
      </c>
      <c r="L303" s="140"/>
      <c r="M303" s="23">
        <v>18828780.459560014</v>
      </c>
      <c r="N303" s="106">
        <v>8.687548410927759E-2</v>
      </c>
      <c r="P303" s="188"/>
    </row>
    <row r="304" spans="1:16" ht="15" customHeight="1">
      <c r="A304" s="24">
        <v>6</v>
      </c>
      <c r="B304" s="25">
        <v>908</v>
      </c>
      <c r="C304" s="93" t="s">
        <v>316</v>
      </c>
      <c r="D304" s="89">
        <v>42714444.299999997</v>
      </c>
      <c r="E304" s="106">
        <v>6.3354350972921969E-2</v>
      </c>
      <c r="F304" s="89">
        <v>42189207.954138733</v>
      </c>
      <c r="G304" s="89">
        <v>42417925.54961399</v>
      </c>
      <c r="H304" s="89">
        <v>-228717.59547525644</v>
      </c>
      <c r="I304" s="89">
        <v>-2877024.8681193846</v>
      </c>
      <c r="J304" s="89">
        <v>-3105742.4635946411</v>
      </c>
      <c r="K304" s="89">
        <v>1545864.1082432515</v>
      </c>
      <c r="L304" s="140"/>
      <c r="M304" s="23">
        <v>4504313.6073501315</v>
      </c>
      <c r="N304" s="106">
        <v>1.5101478882924013E-2</v>
      </c>
      <c r="P304" s="188"/>
    </row>
    <row r="305" spans="1:16" ht="15" customHeight="1">
      <c r="A305" s="24">
        <v>11</v>
      </c>
      <c r="B305" s="25">
        <v>915</v>
      </c>
      <c r="C305" s="93" t="s">
        <v>317</v>
      </c>
      <c r="D305" s="89">
        <v>38729972.219999999</v>
      </c>
      <c r="E305" s="106">
        <v>9.5732399752815889E-2</v>
      </c>
      <c r="F305" s="89">
        <v>38253730.765440308</v>
      </c>
      <c r="G305" s="89">
        <v>39037919.963453993</v>
      </c>
      <c r="H305" s="89">
        <v>-784189.19801368564</v>
      </c>
      <c r="I305" s="89">
        <v>-2608651.3600860056</v>
      </c>
      <c r="J305" s="89">
        <v>-3392840.5580996913</v>
      </c>
      <c r="K305" s="89">
        <v>1401663.4173596448</v>
      </c>
      <c r="L305" s="140"/>
      <c r="M305" s="23">
        <v>3553696.9688044582</v>
      </c>
      <c r="N305" s="106">
        <v>4.3046146192746715E-2</v>
      </c>
      <c r="P305" s="188"/>
    </row>
    <row r="306" spans="1:16" ht="15" customHeight="1">
      <c r="A306" s="24">
        <v>2</v>
      </c>
      <c r="B306" s="25">
        <v>918</v>
      </c>
      <c r="C306" s="93" t="s">
        <v>318</v>
      </c>
      <c r="D306" s="89">
        <v>4071542.74</v>
      </c>
      <c r="E306" s="106">
        <v>6.8554024436517702E-2</v>
      </c>
      <c r="F306" s="89">
        <v>4021477.1880345829</v>
      </c>
      <c r="G306" s="89">
        <v>3989700.0122039993</v>
      </c>
      <c r="H306" s="89">
        <v>31777.175830583554</v>
      </c>
      <c r="I306" s="89">
        <v>-274238.13903136598</v>
      </c>
      <c r="J306" s="89">
        <v>-242460.96320078243</v>
      </c>
      <c r="K306" s="89">
        <v>147351.83589745036</v>
      </c>
      <c r="L306" s="140"/>
      <c r="M306" s="23">
        <v>319951.46470862778</v>
      </c>
      <c r="N306" s="106">
        <v>0.18921762539484432</v>
      </c>
      <c r="P306" s="188"/>
    </row>
    <row r="307" spans="1:16" ht="15" customHeight="1">
      <c r="A307" s="24">
        <v>11</v>
      </c>
      <c r="B307" s="25">
        <v>921</v>
      </c>
      <c r="C307" s="93" t="s">
        <v>319</v>
      </c>
      <c r="D307" s="89">
        <v>2884342.37</v>
      </c>
      <c r="E307" s="106">
        <v>9.2047114755503978E-2</v>
      </c>
      <c r="F307" s="89">
        <v>2848875.1768418388</v>
      </c>
      <c r="G307" s="89">
        <v>2792705.0601779995</v>
      </c>
      <c r="H307" s="89">
        <v>56170.116663839202</v>
      </c>
      <c r="I307" s="89">
        <v>-194274.43954035951</v>
      </c>
      <c r="J307" s="89">
        <v>-138104.32287652031</v>
      </c>
      <c r="K307" s="89">
        <v>104386.2660216857</v>
      </c>
      <c r="L307" s="140"/>
      <c r="M307" s="23">
        <v>563588.15128523612</v>
      </c>
      <c r="N307" s="106">
        <v>0.32415307285860706</v>
      </c>
      <c r="P307" s="188"/>
    </row>
    <row r="308" spans="1:16" ht="15" customHeight="1">
      <c r="A308" s="24">
        <v>6</v>
      </c>
      <c r="B308" s="25">
        <v>922</v>
      </c>
      <c r="C308" s="93" t="s">
        <v>320</v>
      </c>
      <c r="D308" s="89">
        <v>10005687.59</v>
      </c>
      <c r="E308" s="106">
        <v>6.528054789504445E-2</v>
      </c>
      <c r="F308" s="89">
        <v>9882653.0785197467</v>
      </c>
      <c r="G308" s="89">
        <v>9937213.7686739974</v>
      </c>
      <c r="H308" s="89">
        <v>-54560.690154250711</v>
      </c>
      <c r="I308" s="89">
        <v>-673931.55853518879</v>
      </c>
      <c r="J308" s="89">
        <v>-728492.2486894395</v>
      </c>
      <c r="K308" s="89">
        <v>362112.47921293724</v>
      </c>
      <c r="L308" s="140"/>
      <c r="M308" s="23">
        <v>536762.05003717635</v>
      </c>
      <c r="N308" s="106">
        <v>0.21562265538511416</v>
      </c>
      <c r="P308" s="188"/>
    </row>
    <row r="309" spans="1:16" ht="15" customHeight="1">
      <c r="A309" s="24">
        <v>16</v>
      </c>
      <c r="B309" s="25">
        <v>924</v>
      </c>
      <c r="C309" s="93" t="s">
        <v>321</v>
      </c>
      <c r="D309" s="89">
        <v>5264154.46</v>
      </c>
      <c r="E309" s="106">
        <v>8.9544738458558149E-2</v>
      </c>
      <c r="F309" s="89">
        <v>5199424.0087924283</v>
      </c>
      <c r="G309" s="89">
        <v>5055435.4464179995</v>
      </c>
      <c r="H309" s="89">
        <v>143988.56237442885</v>
      </c>
      <c r="I309" s="89">
        <v>-354566.31917464908</v>
      </c>
      <c r="J309" s="89">
        <v>-210577.75680022023</v>
      </c>
      <c r="K309" s="89">
        <v>190513.24612369202</v>
      </c>
      <c r="L309" s="140"/>
      <c r="M309" s="23">
        <v>648591.97982748831</v>
      </c>
      <c r="N309" s="106">
        <v>0.219029590252249</v>
      </c>
      <c r="P309" s="188"/>
    </row>
    <row r="310" spans="1:16" ht="15" customHeight="1">
      <c r="A310" s="24">
        <v>11</v>
      </c>
      <c r="B310" s="25">
        <v>925</v>
      </c>
      <c r="C310" s="93" t="s">
        <v>322</v>
      </c>
      <c r="D310" s="89">
        <v>5326906.91</v>
      </c>
      <c r="E310" s="106">
        <v>7.8244993571112698E-2</v>
      </c>
      <c r="F310" s="89">
        <v>5261404.8259625519</v>
      </c>
      <c r="G310" s="89">
        <v>5124470.2870139992</v>
      </c>
      <c r="H310" s="89">
        <v>136934.53894855268</v>
      </c>
      <c r="I310" s="89">
        <v>-358793.0008544437</v>
      </c>
      <c r="J310" s="89">
        <v>-221858.46190589102</v>
      </c>
      <c r="K310" s="89">
        <v>192784.29896656677</v>
      </c>
      <c r="L310" s="140"/>
      <c r="M310" s="23">
        <v>2480840.1598402951</v>
      </c>
      <c r="N310" s="106">
        <v>0.12565468463140084</v>
      </c>
      <c r="P310" s="188"/>
    </row>
    <row r="311" spans="1:16" ht="15" customHeight="1">
      <c r="A311" s="24">
        <v>1</v>
      </c>
      <c r="B311" s="25">
        <v>927</v>
      </c>
      <c r="C311" s="93" t="s">
        <v>323</v>
      </c>
      <c r="D311" s="89">
        <v>59302023.68</v>
      </c>
      <c r="E311" s="106">
        <v>5.3168294079079859E-2</v>
      </c>
      <c r="F311" s="89">
        <v>58572818.870472342</v>
      </c>
      <c r="G311" s="89">
        <v>59006837.241431989</v>
      </c>
      <c r="H311" s="89">
        <v>-434018.370959647</v>
      </c>
      <c r="I311" s="89">
        <v>-3994278.7423121086</v>
      </c>
      <c r="J311" s="89">
        <v>-4428297.1132717561</v>
      </c>
      <c r="K311" s="89">
        <v>2146179.6227348642</v>
      </c>
      <c r="L311" s="140"/>
      <c r="M311" s="23">
        <v>3623957.2659709104</v>
      </c>
      <c r="N311" s="106">
        <v>0.20395360171614652</v>
      </c>
      <c r="P311" s="188"/>
    </row>
    <row r="312" spans="1:16" ht="15" customHeight="1">
      <c r="A312" s="24">
        <v>13</v>
      </c>
      <c r="B312" s="25">
        <v>931</v>
      </c>
      <c r="C312" s="93" t="s">
        <v>324</v>
      </c>
      <c r="D312" s="89">
        <v>8777779.7699999996</v>
      </c>
      <c r="E312" s="106">
        <v>5.3928498174363515E-2</v>
      </c>
      <c r="F312" s="89">
        <v>8669844.1747528967</v>
      </c>
      <c r="G312" s="89">
        <v>8561662.8673139997</v>
      </c>
      <c r="H312" s="89">
        <v>108181.30743889697</v>
      </c>
      <c r="I312" s="89">
        <v>-591226.01497042656</v>
      </c>
      <c r="J312" s="89">
        <v>-483044.7075315296</v>
      </c>
      <c r="K312" s="89">
        <v>317673.67968560231</v>
      </c>
      <c r="L312" s="140"/>
      <c r="M312" s="23">
        <v>2447323.1366934064</v>
      </c>
      <c r="N312" s="106">
        <v>4.085685804606709E-2</v>
      </c>
      <c r="P312" s="188"/>
    </row>
    <row r="313" spans="1:16" ht="15" customHeight="1">
      <c r="A313" s="24">
        <v>14</v>
      </c>
      <c r="B313" s="25">
        <v>934</v>
      </c>
      <c r="C313" s="93" t="s">
        <v>325</v>
      </c>
      <c r="D313" s="89">
        <v>4841600.63</v>
      </c>
      <c r="E313" s="106">
        <v>5.6012338923268512E-2</v>
      </c>
      <c r="F313" s="89">
        <v>4782066.0939737214</v>
      </c>
      <c r="G313" s="89">
        <v>4717214.3487779992</v>
      </c>
      <c r="H313" s="89">
        <v>64851.745195722207</v>
      </c>
      <c r="I313" s="89">
        <v>-326105.2705305235</v>
      </c>
      <c r="J313" s="89">
        <v>-261253.52533480129</v>
      </c>
      <c r="K313" s="89">
        <v>175220.74237460966</v>
      </c>
      <c r="L313" s="140"/>
      <c r="M313" s="23">
        <v>678518.07804495853</v>
      </c>
      <c r="N313" s="106">
        <v>9.2864165011993016E-2</v>
      </c>
      <c r="P313" s="188"/>
    </row>
    <row r="314" spans="1:16" ht="15" customHeight="1">
      <c r="A314" s="24">
        <v>8</v>
      </c>
      <c r="B314" s="25">
        <v>935</v>
      </c>
      <c r="C314" s="93" t="s">
        <v>326</v>
      </c>
      <c r="D314" s="89">
        <v>5276178.8499999996</v>
      </c>
      <c r="E314" s="106">
        <v>2.2861593001709535E-2</v>
      </c>
      <c r="F314" s="89">
        <v>5211300.5413927054</v>
      </c>
      <c r="G314" s="89">
        <v>5229597.9725099988</v>
      </c>
      <c r="H314" s="89">
        <v>-18297.431117293425</v>
      </c>
      <c r="I314" s="89">
        <v>-355376.22012550768</v>
      </c>
      <c r="J314" s="89">
        <v>-373673.6512428011</v>
      </c>
      <c r="K314" s="89">
        <v>190948.41678385486</v>
      </c>
      <c r="L314" s="140"/>
      <c r="M314" s="23">
        <v>715893.33487973071</v>
      </c>
      <c r="N314" s="106">
        <v>5.0939042950441493E-2</v>
      </c>
      <c r="P314" s="188"/>
    </row>
    <row r="315" spans="1:16" ht="15" customHeight="1">
      <c r="A315" s="24">
        <v>6</v>
      </c>
      <c r="B315" s="25">
        <v>936</v>
      </c>
      <c r="C315" s="93" t="s">
        <v>327</v>
      </c>
      <c r="D315" s="89">
        <v>9832313.9299999997</v>
      </c>
      <c r="E315" s="106">
        <v>5.7906081453415137E-2</v>
      </c>
      <c r="F315" s="89">
        <v>9711411.3003489338</v>
      </c>
      <c r="G315" s="89">
        <v>9610518.8980799988</v>
      </c>
      <c r="H315" s="89">
        <v>100892.40226893499</v>
      </c>
      <c r="I315" s="89">
        <v>-662254.00216119958</v>
      </c>
      <c r="J315" s="89">
        <v>-561361.59989226458</v>
      </c>
      <c r="K315" s="89">
        <v>355837.97131049528</v>
      </c>
      <c r="L315" s="140"/>
      <c r="M315" s="23">
        <v>2313165.7034200663</v>
      </c>
      <c r="N315" s="106">
        <v>0.2165049741433609</v>
      </c>
      <c r="P315" s="188"/>
    </row>
    <row r="316" spans="1:16" ht="15" customHeight="1">
      <c r="A316" s="24">
        <v>21</v>
      </c>
      <c r="B316" s="25">
        <v>941</v>
      </c>
      <c r="C316" s="93" t="s">
        <v>328</v>
      </c>
      <c r="D316" s="89">
        <v>1622997.04</v>
      </c>
      <c r="E316" s="106">
        <v>3.1436028612989997E-2</v>
      </c>
      <c r="F316" s="89">
        <v>1603039.9259931757</v>
      </c>
      <c r="G316" s="89">
        <v>1607465.0423339999</v>
      </c>
      <c r="H316" s="89">
        <v>-4425.11634082417</v>
      </c>
      <c r="I316" s="89">
        <v>-109316.71759953463</v>
      </c>
      <c r="J316" s="89">
        <v>-113741.8339403588</v>
      </c>
      <c r="K316" s="89">
        <v>58737.340799749945</v>
      </c>
      <c r="L316" s="140"/>
      <c r="M316" s="23">
        <v>52154.777237436181</v>
      </c>
      <c r="N316" s="106">
        <v>-4.4981969416849177E-2</v>
      </c>
      <c r="P316" s="188"/>
    </row>
    <row r="317" spans="1:16" ht="15" customHeight="1">
      <c r="A317" s="24">
        <v>15</v>
      </c>
      <c r="B317" s="25">
        <v>946</v>
      </c>
      <c r="C317" s="93" t="s">
        <v>329</v>
      </c>
      <c r="D317" s="89">
        <v>11481787.34</v>
      </c>
      <c r="E317" s="106">
        <v>4.6603335953047109E-2</v>
      </c>
      <c r="F317" s="89">
        <v>11340602.030785577</v>
      </c>
      <c r="G317" s="89">
        <v>11351701.038923997</v>
      </c>
      <c r="H317" s="89">
        <v>-11099.00813842006</v>
      </c>
      <c r="I317" s="89">
        <v>-773354.0316159121</v>
      </c>
      <c r="J317" s="89">
        <v>-784453.03975433216</v>
      </c>
      <c r="K317" s="89">
        <v>415533.5095249677</v>
      </c>
      <c r="L317" s="140"/>
      <c r="M317" s="23">
        <v>1456313.9870146157</v>
      </c>
      <c r="N317" s="106">
        <v>0.17482962006360792</v>
      </c>
      <c r="P317" s="188"/>
    </row>
    <row r="318" spans="1:16" ht="15" customHeight="1">
      <c r="A318" s="24">
        <v>19</v>
      </c>
      <c r="B318" s="25">
        <v>976</v>
      </c>
      <c r="C318" s="93" t="s">
        <v>330</v>
      </c>
      <c r="D318" s="89">
        <v>5840360.8700000001</v>
      </c>
      <c r="E318" s="106">
        <v>3.6742601724942814E-2</v>
      </c>
      <c r="F318" s="89">
        <v>5768545.1212025862</v>
      </c>
      <c r="G318" s="89">
        <v>5834602.8812519992</v>
      </c>
      <c r="H318" s="89">
        <v>-66057.760049412958</v>
      </c>
      <c r="I318" s="89">
        <v>-393376.61386317894</v>
      </c>
      <c r="J318" s="89">
        <v>-459434.37391259189</v>
      </c>
      <c r="K318" s="89">
        <v>211366.53879215583</v>
      </c>
      <c r="L318" s="140"/>
      <c r="M318" s="23">
        <v>664761.03903195064</v>
      </c>
      <c r="N318" s="106">
        <v>0.32137199699748775</v>
      </c>
      <c r="P318" s="188"/>
    </row>
    <row r="319" spans="1:16" ht="15" customHeight="1">
      <c r="A319" s="24">
        <v>17</v>
      </c>
      <c r="B319" s="25">
        <v>977</v>
      </c>
      <c r="C319" s="93" t="s">
        <v>331</v>
      </c>
      <c r="D319" s="89">
        <v>31834294.690000001</v>
      </c>
      <c r="E319" s="106">
        <v>6.5087846213086387E-2</v>
      </c>
      <c r="F319" s="89">
        <v>31442845.640619621</v>
      </c>
      <c r="G319" s="89">
        <v>31405705.539605994</v>
      </c>
      <c r="H319" s="89">
        <v>37140.101013626903</v>
      </c>
      <c r="I319" s="89">
        <v>-2144194.0538641373</v>
      </c>
      <c r="J319" s="89">
        <v>-2107053.9528505104</v>
      </c>
      <c r="K319" s="89">
        <v>1152104.2677478946</v>
      </c>
      <c r="L319" s="140"/>
      <c r="M319" s="23">
        <v>3319776.4830375193</v>
      </c>
      <c r="N319" s="106">
        <v>-3.6652962844029746E-2</v>
      </c>
      <c r="P319" s="188"/>
    </row>
    <row r="320" spans="1:16" ht="15" customHeight="1">
      <c r="A320" s="24">
        <v>6</v>
      </c>
      <c r="B320" s="25">
        <v>980</v>
      </c>
      <c r="C320" s="93" t="s">
        <v>332</v>
      </c>
      <c r="D320" s="89">
        <v>68455571.709999993</v>
      </c>
      <c r="E320" s="106">
        <v>6.7251838438852296E-2</v>
      </c>
      <c r="F320" s="89">
        <v>67613810.686813653</v>
      </c>
      <c r="G320" s="89">
        <v>67287497.656679988</v>
      </c>
      <c r="H320" s="89">
        <v>326313.03013366461</v>
      </c>
      <c r="I320" s="89">
        <v>-4610814.5710091749</v>
      </c>
      <c r="J320" s="89">
        <v>-4284501.5408755103</v>
      </c>
      <c r="K320" s="89">
        <v>2477452.6053183628</v>
      </c>
      <c r="L320" s="140"/>
      <c r="M320" s="23">
        <v>7734422.8920371244</v>
      </c>
      <c r="N320" s="106">
        <v>0.1247670819210247</v>
      </c>
      <c r="P320" s="188"/>
    </row>
    <row r="321" spans="1:16" ht="15" customHeight="1">
      <c r="A321" s="24">
        <v>5</v>
      </c>
      <c r="B321" s="25">
        <v>981</v>
      </c>
      <c r="C321" s="93" t="s">
        <v>333</v>
      </c>
      <c r="D321" s="89">
        <v>4079605.64</v>
      </c>
      <c r="E321" s="106">
        <v>5.8712376459289395E-2</v>
      </c>
      <c r="F321" s="89">
        <v>4029440.9429279934</v>
      </c>
      <c r="G321" s="89">
        <v>4013373.2428079993</v>
      </c>
      <c r="H321" s="89">
        <v>16067.700119994115</v>
      </c>
      <c r="I321" s="89">
        <v>-274781.2144286774</v>
      </c>
      <c r="J321" s="89">
        <v>-258713.51430868328</v>
      </c>
      <c r="K321" s="89">
        <v>147643.63760346847</v>
      </c>
      <c r="L321" s="140"/>
      <c r="M321" s="23">
        <v>286988.13982393505</v>
      </c>
      <c r="N321" s="106">
        <v>0.33101408928234255</v>
      </c>
      <c r="P321" s="188"/>
    </row>
    <row r="322" spans="1:16" ht="15" customHeight="1">
      <c r="A322" s="24">
        <v>14</v>
      </c>
      <c r="B322" s="25">
        <v>989</v>
      </c>
      <c r="C322" s="93" t="s">
        <v>334</v>
      </c>
      <c r="D322" s="89">
        <v>10338086.470000001</v>
      </c>
      <c r="E322" s="106">
        <v>0.10342145064716712</v>
      </c>
      <c r="F322" s="89">
        <v>10210964.62984298</v>
      </c>
      <c r="G322" s="89">
        <v>10121320.971125998</v>
      </c>
      <c r="H322" s="89">
        <v>89643.658716982231</v>
      </c>
      <c r="I322" s="89">
        <v>-696320.23429972481</v>
      </c>
      <c r="J322" s="89">
        <v>-606676.57558274257</v>
      </c>
      <c r="K322" s="89">
        <v>374142.21544462827</v>
      </c>
      <c r="L322" s="140"/>
      <c r="M322" s="23">
        <v>1289460.1809656033</v>
      </c>
      <c r="N322" s="106">
        <v>0.10564375146392169</v>
      </c>
      <c r="P322" s="188"/>
    </row>
    <row r="323" spans="1:16" ht="15" customHeight="1">
      <c r="A323" s="24">
        <v>13</v>
      </c>
      <c r="B323" s="25">
        <v>992</v>
      </c>
      <c r="C323" s="93" t="s">
        <v>335</v>
      </c>
      <c r="D323" s="89">
        <v>34179568.350000001</v>
      </c>
      <c r="E323" s="106">
        <v>4.6303460551370579E-2</v>
      </c>
      <c r="F323" s="89">
        <v>33759280.742904305</v>
      </c>
      <c r="G323" s="89">
        <v>33805224.234467991</v>
      </c>
      <c r="H323" s="89">
        <v>-45943.491563685238</v>
      </c>
      <c r="I323" s="89">
        <v>-2302159.6028240086</v>
      </c>
      <c r="J323" s="89">
        <v>-2348103.0943876938</v>
      </c>
      <c r="K323" s="89">
        <v>1236981.279129318</v>
      </c>
      <c r="L323" s="140"/>
      <c r="M323" s="23">
        <v>4599971.0897662612</v>
      </c>
      <c r="N323" s="106">
        <v>-0.26835881380476934</v>
      </c>
      <c r="P323" s="188"/>
    </row>
    <row r="324" spans="1:16" ht="16.75" customHeight="1"/>
  </sheetData>
  <pageMargins left="0.75" right="0.75" top="0.66" bottom="0.55000000000000004" header="0.4921259845" footer="0.492125984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D68DE-275A-4EF5-829A-FF0073F72FBB}">
  <dimension ref="A1:Q323"/>
  <sheetViews>
    <sheetView showGridLines="0" workbookViewId="0">
      <pane xSplit="3" ySplit="15" topLeftCell="D16" activePane="bottomRight" state="frozen"/>
      <selection pane="topRight"/>
      <selection pane="bottomLeft"/>
      <selection pane="bottomRight"/>
    </sheetView>
  </sheetViews>
  <sheetFormatPr defaultColWidth="9.1796875" defaultRowHeight="10"/>
  <cols>
    <col min="1" max="1" width="4.453125" style="1" customWidth="1"/>
    <col min="2" max="2" width="4" style="1" customWidth="1"/>
    <col min="3" max="3" width="26.54296875" style="19" customWidth="1"/>
    <col min="4" max="4" width="13.453125" style="1" customWidth="1"/>
    <col min="5" max="5" width="10.54296875" style="1" customWidth="1"/>
    <col min="6" max="6" width="14.54296875" style="1" customWidth="1"/>
    <col min="7" max="7" width="12.81640625" style="1" customWidth="1"/>
    <col min="8" max="8" width="11.1796875" style="1" customWidth="1"/>
    <col min="9" max="9" width="11.81640625" style="1" customWidth="1"/>
    <col min="10" max="10" width="14.1796875" style="1" customWidth="1"/>
    <col min="11" max="11" width="21.1796875" style="1" customWidth="1"/>
    <col min="12" max="12" width="5.90625" style="1" hidden="1" customWidth="1"/>
    <col min="13" max="13" width="6.81640625" style="1" hidden="1" customWidth="1"/>
    <col min="14" max="14" width="5.90625" style="1" hidden="1" customWidth="1"/>
    <col min="15" max="15" width="9.453125" style="1" hidden="1" customWidth="1"/>
    <col min="16" max="16" width="14.453125" style="1" customWidth="1"/>
    <col min="17" max="16384" width="9.1796875" style="1"/>
  </cols>
  <sheetData>
    <row r="1" spans="1:17" ht="14">
      <c r="A1" s="33" t="s">
        <v>336</v>
      </c>
      <c r="B1" s="33"/>
      <c r="C1" s="46"/>
      <c r="D1" s="33" t="s">
        <v>337</v>
      </c>
      <c r="E1" s="34"/>
      <c r="F1" s="33"/>
      <c r="G1" s="33"/>
      <c r="H1" s="33"/>
      <c r="I1" s="33"/>
      <c r="J1" s="33"/>
      <c r="K1" s="35" t="s">
        <v>2</v>
      </c>
      <c r="L1" s="115"/>
    </row>
    <row r="2" spans="1:17" ht="12.5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>
        <f>'2025 Kunta 15.6.'!K2</f>
        <v>46188</v>
      </c>
      <c r="L2" s="115"/>
    </row>
    <row r="3" spans="1:17" ht="11.5">
      <c r="A3" s="38" t="s">
        <v>338</v>
      </c>
      <c r="B3" s="38"/>
      <c r="C3" s="48"/>
      <c r="D3" s="38"/>
      <c r="E3" s="38"/>
      <c r="F3" s="38"/>
      <c r="G3" s="39"/>
      <c r="H3" s="122"/>
      <c r="I3" s="74"/>
      <c r="J3" s="75" t="s">
        <v>339</v>
      </c>
      <c r="K3" s="185">
        <f>'2025 Kunta 15.6.'!K3</f>
        <v>2025</v>
      </c>
      <c r="L3" s="115"/>
      <c r="M3" s="4"/>
      <c r="N3" s="4"/>
    </row>
    <row r="4" spans="1:17" ht="2.15" customHeight="1">
      <c r="A4" s="40"/>
      <c r="B4" s="40"/>
      <c r="C4" s="49"/>
      <c r="D4" s="41"/>
      <c r="E4" s="42"/>
      <c r="F4" s="41"/>
      <c r="G4" s="40"/>
      <c r="H4" s="40"/>
      <c r="I4" s="76"/>
      <c r="L4" s="115"/>
      <c r="M4" s="2"/>
      <c r="N4" s="2"/>
    </row>
    <row r="5" spans="1:17" ht="4.5" customHeight="1">
      <c r="H5" s="121"/>
      <c r="L5" s="115"/>
      <c r="M5" s="77"/>
    </row>
    <row r="6" spans="1:17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L6" s="115"/>
      <c r="M6" s="4"/>
      <c r="N6" s="4"/>
    </row>
    <row r="7" spans="1:17" ht="13.75" customHeight="1">
      <c r="A7" s="79" t="s">
        <v>340</v>
      </c>
      <c r="B7" s="38"/>
      <c r="C7" s="48"/>
      <c r="D7" s="11">
        <f>'2025 Kunta 15.6.'!D7</f>
        <v>39789267028.069977</v>
      </c>
      <c r="E7" s="38"/>
      <c r="F7" s="38"/>
      <c r="K7" s="12"/>
      <c r="L7" s="115"/>
      <c r="M7" s="2"/>
      <c r="N7" s="80"/>
    </row>
    <row r="8" spans="1:17" ht="13.75" customHeight="1">
      <c r="A8" s="79" t="s">
        <v>341</v>
      </c>
      <c r="B8" s="38"/>
      <c r="C8" s="48"/>
      <c r="D8" s="11">
        <f>'2025 Kunta 15.6.'!D8</f>
        <v>39300000000</v>
      </c>
      <c r="E8" s="38"/>
      <c r="F8" s="38" t="s">
        <v>342</v>
      </c>
      <c r="K8" s="12"/>
      <c r="L8" s="115"/>
    </row>
    <row r="9" spans="1:17" ht="13.75" customHeight="1">
      <c r="A9" s="79" t="s">
        <v>343</v>
      </c>
      <c r="B9" s="38"/>
      <c r="C9" s="48"/>
      <c r="D9" s="11">
        <f>'2025 Kunta 15.6.'!D9</f>
        <v>2680000000</v>
      </c>
      <c r="E9" s="38"/>
      <c r="F9" s="38" t="s">
        <v>344</v>
      </c>
      <c r="K9" s="12"/>
      <c r="L9" s="115"/>
      <c r="N9" s="105"/>
      <c r="P9" s="182"/>
    </row>
    <row r="10" spans="1:17" ht="13.75" customHeight="1">
      <c r="A10" s="79" t="s">
        <v>345</v>
      </c>
      <c r="B10" s="38"/>
      <c r="C10" s="48"/>
      <c r="D10" s="11">
        <f>'2025 Kunta 15.6.'!D10</f>
        <v>1440000000</v>
      </c>
      <c r="E10" s="38"/>
      <c r="F10" s="38"/>
      <c r="K10" s="12"/>
      <c r="L10" s="115"/>
      <c r="P10" s="182"/>
    </row>
    <row r="11" spans="1:17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  <c r="L11" s="115"/>
    </row>
    <row r="12" spans="1:17" s="84" customFormat="1" ht="38.25" customHeight="1">
      <c r="A12" s="82" t="s">
        <v>346</v>
      </c>
      <c r="B12" s="82" t="s">
        <v>347</v>
      </c>
      <c r="C12" s="82" t="s">
        <v>348</v>
      </c>
      <c r="D12" s="82" t="s">
        <v>349</v>
      </c>
      <c r="E12" s="17" t="s">
        <v>350</v>
      </c>
      <c r="F12" s="83" t="s">
        <v>351</v>
      </c>
      <c r="G12" s="82" t="s">
        <v>352</v>
      </c>
      <c r="H12" s="82" t="s">
        <v>353</v>
      </c>
      <c r="I12" s="82" t="s">
        <v>354</v>
      </c>
      <c r="J12" s="82" t="s">
        <v>355</v>
      </c>
      <c r="K12" s="82" t="s">
        <v>356</v>
      </c>
      <c r="L12" s="136"/>
      <c r="M12" s="85"/>
      <c r="N12" s="85"/>
      <c r="P12" s="85" t="s">
        <v>359</v>
      </c>
      <c r="Q12" s="85" t="s">
        <v>360</v>
      </c>
    </row>
    <row r="13" spans="1:17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  <c r="P13" s="20"/>
    </row>
    <row r="14" spans="1:17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/>
      <c r="P14" s="23"/>
      <c r="Q14" s="23"/>
    </row>
    <row r="15" spans="1:17" ht="18" customHeight="1">
      <c r="A15" s="56"/>
      <c r="B15" s="57"/>
      <c r="C15" s="58" t="s">
        <v>363</v>
      </c>
      <c r="D15" s="89">
        <f>'2025 Kunta 15.6.'!D15</f>
        <v>10246199756.529999</v>
      </c>
      <c r="E15" s="106">
        <f>'2025 Kunta 15.6.'!E15</f>
        <v>6.7510713241687226E-2</v>
      </c>
      <c r="F15" s="89">
        <f>'2025 Kunta 15.6.'!F15</f>
        <v>10120207797.43329</v>
      </c>
      <c r="G15" s="89">
        <f>'2025 Kunta 15.6.'!G15</f>
        <v>10210139999.999998</v>
      </c>
      <c r="H15" s="89">
        <f>'2025 Kunta 15.6.'!H15</f>
        <v>-89932202.566710502</v>
      </c>
      <c r="I15" s="89">
        <f>'2025 Kunta 15.6.'!I15</f>
        <v>-690131218.75626493</v>
      </c>
      <c r="J15" s="89">
        <f>'2025 Kunta 15.6.'!J15</f>
        <v>-780063421.3229754</v>
      </c>
      <c r="K15" s="89">
        <f>'2025 Kunta 15.6.'!K15</f>
        <v>370816774.25709724</v>
      </c>
      <c r="L15" s="23"/>
      <c r="M15" s="23"/>
      <c r="N15" s="23"/>
      <c r="O15" s="23"/>
      <c r="P15" s="89">
        <f>'2025 Kunta 15.6.'!M15</f>
        <v>1795735943.4491038</v>
      </c>
      <c r="Q15" s="106">
        <f>'2025 Kunta 15.6.'!N15</f>
        <v>8.2362533407833727E-2</v>
      </c>
    </row>
    <row r="16" spans="1:17" ht="15" customHeight="1">
      <c r="A16" s="62">
        <v>14</v>
      </c>
      <c r="B16" s="63">
        <v>5</v>
      </c>
      <c r="C16" s="64" t="s">
        <v>28</v>
      </c>
      <c r="D16" s="23">
        <f>'2025 Kunta 15.6.'!D16</f>
        <v>13885548.35</v>
      </c>
      <c r="E16" s="106">
        <f>'2025 Kunta 15.6.'!E16</f>
        <v>5.244853297693286E-2</v>
      </c>
      <c r="F16" s="23">
        <f>'2025 Kunta 15.6.'!F16</f>
        <v>13714805.295860961</v>
      </c>
      <c r="G16" s="23">
        <f>'2025 Kunta 15.6.'!G16</f>
        <v>13776923.761235999</v>
      </c>
      <c r="H16" s="23">
        <f>'2025 Kunta 15.6.'!H16</f>
        <v>-62118.465375037864</v>
      </c>
      <c r="I16" s="23">
        <f>'2025 Kunta 15.6.'!I16</f>
        <v>-935258.98709687975</v>
      </c>
      <c r="J16" s="23">
        <f>'2025 Kunta 15.6.'!J16</f>
        <v>-997377.45247191761</v>
      </c>
      <c r="K16" s="23">
        <f>'2025 Kunta 15.6.'!K16</f>
        <v>502527.2169475772</v>
      </c>
      <c r="L16" s="23"/>
      <c r="M16" s="23"/>
      <c r="N16" s="23"/>
      <c r="O16" s="23"/>
      <c r="P16" s="89">
        <f>'2025 Kunta 15.6.'!M16</f>
        <v>2278082.8108882029</v>
      </c>
      <c r="Q16" s="106">
        <f>'2025 Kunta 15.6.'!N16</f>
        <v>4.2558930853554333E-2</v>
      </c>
    </row>
    <row r="17" spans="1:17" ht="15" customHeight="1">
      <c r="A17" s="62">
        <v>17</v>
      </c>
      <c r="B17" s="63">
        <v>9</v>
      </c>
      <c r="C17" s="64" t="s">
        <v>29</v>
      </c>
      <c r="D17" s="23">
        <f>'2025 Kunta 15.6.'!D17</f>
        <v>3906099.26</v>
      </c>
      <c r="E17" s="106">
        <f>'2025 Kunta 15.6.'!E17</f>
        <v>6.0599543043637238E-2</v>
      </c>
      <c r="F17" s="23">
        <f>'2025 Kunta 15.6.'!F17</f>
        <v>3858068.07674301</v>
      </c>
      <c r="G17" s="23">
        <f>'2025 Kunta 15.6.'!G17</f>
        <v>3817926.658871999</v>
      </c>
      <c r="H17" s="23">
        <f>'2025 Kunta 15.6.'!H17</f>
        <v>40141.417871010955</v>
      </c>
      <c r="I17" s="23">
        <f>'2025 Kunta 15.6.'!I17</f>
        <v>-263094.71871937066</v>
      </c>
      <c r="J17" s="23">
        <f>'2025 Kunta 15.6.'!J17</f>
        <v>-222953.30084835971</v>
      </c>
      <c r="K17" s="23">
        <f>'2025 Kunta 15.6.'!K17</f>
        <v>141364.32647607976</v>
      </c>
      <c r="L17" s="23"/>
      <c r="M17" s="23"/>
      <c r="N17" s="23"/>
      <c r="O17" s="23"/>
      <c r="P17" s="89">
        <f>'2025 Kunta 15.6.'!M17</f>
        <v>265054.0206779135</v>
      </c>
      <c r="Q17" s="106">
        <f>'2025 Kunta 15.6.'!N17</f>
        <v>0.23008762997746923</v>
      </c>
    </row>
    <row r="18" spans="1:17" ht="15" customHeight="1">
      <c r="A18" s="62">
        <v>14</v>
      </c>
      <c r="B18" s="63">
        <v>10</v>
      </c>
      <c r="C18" s="64" t="s">
        <v>30</v>
      </c>
      <c r="D18" s="23">
        <f>'2025 Kunta 15.6.'!D18</f>
        <v>17392537.969999999</v>
      </c>
      <c r="E18" s="106">
        <f>'2025 Kunta 15.6.'!E18</f>
        <v>5.0185662305866297E-2</v>
      </c>
      <c r="F18" s="23">
        <f>'2025 Kunta 15.6.'!F18</f>
        <v>17178671.367301013</v>
      </c>
      <c r="G18" s="23">
        <f>'2025 Kunta 15.6.'!G18</f>
        <v>17117662.169969998</v>
      </c>
      <c r="H18" s="23">
        <f>'2025 Kunta 15.6.'!H18</f>
        <v>61009.197331015021</v>
      </c>
      <c r="I18" s="23">
        <f>'2025 Kunta 15.6.'!I18</f>
        <v>-1171471.7370067865</v>
      </c>
      <c r="J18" s="23">
        <f>'2025 Kunta 15.6.'!J18</f>
        <v>-1110462.5396757715</v>
      </c>
      <c r="K18" s="23">
        <f>'2025 Kunta 15.6.'!K18</f>
        <v>629447.5004812585</v>
      </c>
      <c r="L18" s="23"/>
      <c r="M18" s="23"/>
      <c r="N18" s="23"/>
      <c r="O18" s="23"/>
      <c r="P18" s="89">
        <f>'2025 Kunta 15.6.'!M18</f>
        <v>2237603.2772906898</v>
      </c>
      <c r="Q18" s="106">
        <f>'2025 Kunta 15.6.'!N18</f>
        <v>0.21272014315868115</v>
      </c>
    </row>
    <row r="19" spans="1:17" ht="15" customHeight="1">
      <c r="A19" s="62">
        <v>7</v>
      </c>
      <c r="B19" s="63">
        <v>16</v>
      </c>
      <c r="C19" s="64" t="s">
        <v>31</v>
      </c>
      <c r="D19" s="23">
        <f>'2025 Kunta 15.6.'!D19</f>
        <v>13148287.949999999</v>
      </c>
      <c r="E19" s="106">
        <f>'2025 Kunta 15.6.'!E19</f>
        <v>4.0985189641064679E-2</v>
      </c>
      <c r="F19" s="23">
        <f>'2025 Kunta 15.6.'!F19</f>
        <v>12986610.586982317</v>
      </c>
      <c r="G19" s="23">
        <f>'2025 Kunta 15.6.'!G19</f>
        <v>13115518.039133996</v>
      </c>
      <c r="H19" s="23">
        <f>'2025 Kunta 15.6.'!H19</f>
        <v>-128907.4521516785</v>
      </c>
      <c r="I19" s="23">
        <f>'2025 Kunta 15.6.'!I19</f>
        <v>-885600.92552449391</v>
      </c>
      <c r="J19" s="23">
        <f>'2025 Kunta 15.6.'!J19</f>
        <v>-1014508.3776761724</v>
      </c>
      <c r="K19" s="23">
        <f>'2025 Kunta 15.6.'!K19</f>
        <v>475845.27341614594</v>
      </c>
      <c r="L19" s="23"/>
      <c r="M19" s="23"/>
      <c r="N19" s="23"/>
      <c r="O19" s="23"/>
      <c r="P19" s="89">
        <f>'2025 Kunta 15.6.'!M19</f>
        <v>1563681.8756079313</v>
      </c>
      <c r="Q19" s="106">
        <f>'2025 Kunta 15.6.'!N19</f>
        <v>0.23813652239612226</v>
      </c>
    </row>
    <row r="20" spans="1:17" ht="15" customHeight="1">
      <c r="A20" s="62">
        <v>1</v>
      </c>
      <c r="B20" s="63">
        <v>18</v>
      </c>
      <c r="C20" s="64" t="s">
        <v>32</v>
      </c>
      <c r="D20" s="23">
        <f>'2025 Kunta 15.6.'!D20</f>
        <v>10203271.859999999</v>
      </c>
      <c r="E20" s="106">
        <f>'2025 Kunta 15.6.'!E20</f>
        <v>7.4027213823397497E-2</v>
      </c>
      <c r="F20" s="23">
        <f>'2025 Kunta 15.6.'!F20</f>
        <v>10077807.761955407</v>
      </c>
      <c r="G20" s="23">
        <f>'2025 Kunta 15.6.'!G20</f>
        <v>10186208.452853998</v>
      </c>
      <c r="H20" s="23">
        <f>'2025 Kunta 15.6.'!H20</f>
        <v>-108400.69089859165</v>
      </c>
      <c r="I20" s="23">
        <f>'2025 Kunta 15.6.'!I20</f>
        <v>-687239.816845814</v>
      </c>
      <c r="J20" s="23">
        <f>'2025 Kunta 15.6.'!J20</f>
        <v>-795640.50774440565</v>
      </c>
      <c r="K20" s="23">
        <f>'2025 Kunta 15.6.'!K20</f>
        <v>369263.18517088512</v>
      </c>
      <c r="L20" s="23"/>
      <c r="M20" s="23"/>
      <c r="N20" s="23"/>
      <c r="O20" s="23"/>
      <c r="P20" s="89">
        <f>'2025 Kunta 15.6.'!M20</f>
        <v>787871.79074385134</v>
      </c>
      <c r="Q20" s="106">
        <f>'2025 Kunta 15.6.'!N20</f>
        <v>0.10513635244737474</v>
      </c>
    </row>
    <row r="21" spans="1:17" ht="15" customHeight="1">
      <c r="A21" s="62">
        <v>2</v>
      </c>
      <c r="B21" s="63">
        <v>19</v>
      </c>
      <c r="C21" s="64" t="s">
        <v>33</v>
      </c>
      <c r="D21" s="23">
        <f>'2025 Kunta 15.6.'!D21</f>
        <v>7794434.0700000003</v>
      </c>
      <c r="E21" s="106">
        <f>'2025 Kunta 15.6.'!E21</f>
        <v>7.776814711149016E-2</v>
      </c>
      <c r="F21" s="23">
        <f>'2025 Kunta 15.6.'!F21</f>
        <v>7698590.1432891628</v>
      </c>
      <c r="G21" s="23">
        <f>'2025 Kunta 15.6.'!G21</f>
        <v>7590696.9315659991</v>
      </c>
      <c r="H21" s="23">
        <f>'2025 Kunta 15.6.'!H21</f>
        <v>107893.21172316372</v>
      </c>
      <c r="I21" s="23">
        <f>'2025 Kunta 15.6.'!I21</f>
        <v>-524992.91562379024</v>
      </c>
      <c r="J21" s="23">
        <f>'2025 Kunta 15.6.'!J21</f>
        <v>-417099.70390062651</v>
      </c>
      <c r="K21" s="23">
        <f>'2025 Kunta 15.6.'!K21</f>
        <v>282085.74570830521</v>
      </c>
      <c r="L21" s="23"/>
      <c r="M21" s="23"/>
      <c r="N21" s="23"/>
      <c r="O21" s="23"/>
      <c r="P21" s="89">
        <f>'2025 Kunta 15.6.'!M21</f>
        <v>655014.52301952022</v>
      </c>
      <c r="Q21" s="106">
        <f>'2025 Kunta 15.6.'!N21</f>
        <v>0.42623285631703389</v>
      </c>
    </row>
    <row r="22" spans="1:17" ht="15" customHeight="1">
      <c r="A22" s="62">
        <v>6</v>
      </c>
      <c r="B22" s="63">
        <v>20</v>
      </c>
      <c r="C22" s="64" t="s">
        <v>34</v>
      </c>
      <c r="D22" s="23">
        <f>'2025 Kunta 15.6.'!D22</f>
        <v>35720747.299999997</v>
      </c>
      <c r="E22" s="106">
        <f>'2025 Kunta 15.6.'!E22</f>
        <v>6.8922338596140165E-2</v>
      </c>
      <c r="F22" s="23">
        <f>'2025 Kunta 15.6.'!F22</f>
        <v>35281508.651557937</v>
      </c>
      <c r="G22" s="23">
        <f>'2025 Kunta 15.6.'!G22</f>
        <v>34992361.296323992</v>
      </c>
      <c r="H22" s="23">
        <f>'2025 Kunta 15.6.'!H22</f>
        <v>289147.35523394495</v>
      </c>
      <c r="I22" s="23">
        <f>'2025 Kunta 15.6.'!I22</f>
        <v>-2405965.4754751977</v>
      </c>
      <c r="J22" s="23">
        <f>'2025 Kunta 15.6.'!J22</f>
        <v>-2116818.1202412527</v>
      </c>
      <c r="K22" s="23">
        <f>'2025 Kunta 15.6.'!K22</f>
        <v>1292757.5689120465</v>
      </c>
      <c r="L22" s="23"/>
      <c r="M22" s="23"/>
      <c r="N22" s="23"/>
      <c r="O22" s="23"/>
      <c r="P22" s="89">
        <f>'2025 Kunta 15.6.'!M22</f>
        <v>1561569.4409496458</v>
      </c>
      <c r="Q22" s="106">
        <f>'2025 Kunta 15.6.'!N22</f>
        <v>-5.3943573856175542E-3</v>
      </c>
    </row>
    <row r="23" spans="1:17" ht="15" customHeight="1">
      <c r="A23" s="62">
        <v>21</v>
      </c>
      <c r="B23" s="63">
        <v>35</v>
      </c>
      <c r="C23" s="64" t="s">
        <v>35</v>
      </c>
      <c r="D23" s="23">
        <f>'2025 Kunta 15.6.'!D23</f>
        <v>2171173.4700000002</v>
      </c>
      <c r="E23" s="106">
        <f>'2025 Kunta 15.6.'!E23</f>
        <v>9.069808981878924E-2</v>
      </c>
      <c r="F23" s="23">
        <f>'2025 Kunta 15.6.'!F23</f>
        <v>2144475.7278590887</v>
      </c>
      <c r="G23" s="23">
        <f>'2025 Kunta 15.6.'!G23</f>
        <v>2058004.8270719997</v>
      </c>
      <c r="H23" s="23">
        <f>'2025 Kunta 15.6.'!H23</f>
        <v>86470.90078708902</v>
      </c>
      <c r="I23" s="23">
        <f>'2025 Kunta 15.6.'!I23</f>
        <v>-146239.05726876229</v>
      </c>
      <c r="J23" s="23">
        <f>'2025 Kunta 15.6.'!J23</f>
        <v>-59768.156481673272</v>
      </c>
      <c r="K23" s="23">
        <f>'2025 Kunta 15.6.'!K23</f>
        <v>78576.209875752873</v>
      </c>
      <c r="L23" s="23"/>
      <c r="M23" s="23"/>
      <c r="N23" s="23"/>
      <c r="O23" s="23"/>
      <c r="P23" s="89">
        <f>'2025 Kunta 15.6.'!M23</f>
        <v>296519.85620636703</v>
      </c>
      <c r="Q23" s="106">
        <f>'2025 Kunta 15.6.'!N23</f>
        <v>0.1457613199968848</v>
      </c>
    </row>
    <row r="24" spans="1:17" ht="15" customHeight="1">
      <c r="A24" s="62">
        <v>21</v>
      </c>
      <c r="B24" s="63">
        <v>43</v>
      </c>
      <c r="C24" s="64" t="s">
        <v>36</v>
      </c>
      <c r="D24" s="23">
        <f>'2025 Kunta 15.6.'!D24</f>
        <v>3298433.46</v>
      </c>
      <c r="E24" s="106">
        <f>'2025 Kunta 15.6.'!E24</f>
        <v>2.156058806208927E-2</v>
      </c>
      <c r="F24" s="23">
        <f>'2025 Kunta 15.6.'!F24</f>
        <v>3257874.4133826727</v>
      </c>
      <c r="G24" s="23">
        <f>'2025 Kunta 15.6.'!G24</f>
        <v>3435724.3621679996</v>
      </c>
      <c r="H24" s="23">
        <f>'2025 Kunta 15.6.'!H24</f>
        <v>-177849.94878532691</v>
      </c>
      <c r="I24" s="23">
        <f>'2025 Kunta 15.6.'!I24</f>
        <v>-222165.48162507793</v>
      </c>
      <c r="J24" s="23">
        <f>'2025 Kunta 15.6.'!J24</f>
        <v>-400015.43041040481</v>
      </c>
      <c r="K24" s="23">
        <f>'2025 Kunta 15.6.'!K24</f>
        <v>119372.49758959412</v>
      </c>
      <c r="L24" s="23"/>
      <c r="M24" s="23"/>
      <c r="N24" s="23"/>
      <c r="O24" s="23"/>
      <c r="P24" s="89">
        <f>'2025 Kunta 15.6.'!M24</f>
        <v>132345.86161509424</v>
      </c>
      <c r="Q24" s="106">
        <f>'2025 Kunta 15.6.'!N24</f>
        <v>0.1602629715472681</v>
      </c>
    </row>
    <row r="25" spans="1:17" ht="15" customHeight="1">
      <c r="A25" s="62">
        <v>10</v>
      </c>
      <c r="B25" s="63">
        <v>46</v>
      </c>
      <c r="C25" s="64" t="s">
        <v>37</v>
      </c>
      <c r="D25" s="23">
        <f>'2025 Kunta 15.6.'!D25</f>
        <v>1904026.6</v>
      </c>
      <c r="E25" s="106">
        <f>'2025 Kunta 15.6.'!E25</f>
        <v>6.5863677984868696E-2</v>
      </c>
      <c r="F25" s="23">
        <f>'2025 Kunta 15.6.'!F25</f>
        <v>1880613.8179728524</v>
      </c>
      <c r="G25" s="23">
        <f>'2025 Kunta 15.6.'!G25</f>
        <v>1827206.6543999997</v>
      </c>
      <c r="H25" s="23">
        <f>'2025 Kunta 15.6.'!H25</f>
        <v>53407.163572852733</v>
      </c>
      <c r="I25" s="23">
        <f>'2025 Kunta 15.6.'!I25</f>
        <v>-128245.42066583318</v>
      </c>
      <c r="J25" s="23">
        <f>'2025 Kunta 15.6.'!J25</f>
        <v>-74838.25709298045</v>
      </c>
      <c r="K25" s="23">
        <f>'2025 Kunta 15.6.'!K25</f>
        <v>68907.987223432763</v>
      </c>
      <c r="L25" s="23"/>
      <c r="M25" s="23"/>
      <c r="N25" s="23"/>
      <c r="O25" s="23"/>
      <c r="P25" s="89">
        <f>'2025 Kunta 15.6.'!M25</f>
        <v>495577.24216366094</v>
      </c>
      <c r="Q25" s="106">
        <f>'2025 Kunta 15.6.'!N25</f>
        <v>0.11834667658680531</v>
      </c>
    </row>
    <row r="26" spans="1:17" ht="15" customHeight="1">
      <c r="A26" s="62">
        <v>19</v>
      </c>
      <c r="B26" s="63">
        <v>47</v>
      </c>
      <c r="C26" s="64" t="s">
        <v>364</v>
      </c>
      <c r="D26" s="23">
        <f>'2025 Kunta 15.6.'!D26</f>
        <v>3032080.35</v>
      </c>
      <c r="E26" s="106">
        <f>'2025 Kunta 15.6.'!E26</f>
        <v>7.1987012415412499E-2</v>
      </c>
      <c r="F26" s="23">
        <f>'2025 Kunta 15.6.'!F26</f>
        <v>2994796.5030603893</v>
      </c>
      <c r="G26" s="23">
        <f>'2025 Kunta 15.6.'!G26</f>
        <v>2946698.4757139999</v>
      </c>
      <c r="H26" s="23">
        <f>'2025 Kunta 15.6.'!H26</f>
        <v>48098.027346389368</v>
      </c>
      <c r="I26" s="23">
        <f>'2025 Kunta 15.6.'!I26</f>
        <v>-204225.30860564485</v>
      </c>
      <c r="J26" s="23">
        <f>'2025 Kunta 15.6.'!J26</f>
        <v>-156127.28125925548</v>
      </c>
      <c r="K26" s="23">
        <f>'2025 Kunta 15.6.'!K26</f>
        <v>109733.00163885395</v>
      </c>
      <c r="L26" s="23"/>
      <c r="M26" s="23"/>
      <c r="N26" s="23"/>
      <c r="O26" s="23"/>
      <c r="P26" s="89">
        <f>'2025 Kunta 15.6.'!M26</f>
        <v>548713.37291395268</v>
      </c>
      <c r="Q26" s="106">
        <f>'2025 Kunta 15.6.'!N26</f>
        <v>0.32220789346338874</v>
      </c>
    </row>
    <row r="27" spans="1:17" ht="15" customHeight="1">
      <c r="A27" s="62">
        <v>1</v>
      </c>
      <c r="B27" s="63">
        <v>49</v>
      </c>
      <c r="C27" s="64" t="s">
        <v>365</v>
      </c>
      <c r="D27" s="23">
        <f>'2025 Kunta 15.6.'!D27</f>
        <v>535724044.45999998</v>
      </c>
      <c r="E27" s="106">
        <f>'2025 Kunta 15.6.'!E27</f>
        <v>5.3306273643829893E-2</v>
      </c>
      <c r="F27" s="23">
        <f>'2025 Kunta 15.6.'!F27</f>
        <v>529136536.55457258</v>
      </c>
      <c r="G27" s="23">
        <f>'2025 Kunta 15.6.'!G27</f>
        <v>544834428.99186587</v>
      </c>
      <c r="H27" s="23">
        <f>'2025 Kunta 15.6.'!H27</f>
        <v>-15697892.437293291</v>
      </c>
      <c r="I27" s="23">
        <f>'2025 Kunta 15.6.'!I27</f>
        <v>-36083611.144179501</v>
      </c>
      <c r="J27" s="23">
        <f>'2025 Kunta 15.6.'!J27</f>
        <v>-51781503.581472792</v>
      </c>
      <c r="K27" s="23">
        <f>'2025 Kunta 15.6.'!K27</f>
        <v>19388208.972991973</v>
      </c>
      <c r="L27" s="23"/>
      <c r="M27" s="23"/>
      <c r="N27" s="23"/>
      <c r="O27" s="23"/>
      <c r="P27" s="89">
        <f>'2025 Kunta 15.6.'!M27</f>
        <v>149430250.61352679</v>
      </c>
      <c r="Q27" s="106">
        <f>'2025 Kunta 15.6.'!N27</f>
        <v>0.11545519535990989</v>
      </c>
    </row>
    <row r="28" spans="1:17" ht="15" customHeight="1">
      <c r="A28" s="62">
        <v>4</v>
      </c>
      <c r="B28" s="63">
        <v>50</v>
      </c>
      <c r="C28" s="64" t="s">
        <v>40</v>
      </c>
      <c r="D28" s="23">
        <f>'2025 Kunta 15.6.'!D28</f>
        <v>23162083</v>
      </c>
      <c r="E28" s="106">
        <f>'2025 Kunta 15.6.'!E28</f>
        <v>0.10535627709219453</v>
      </c>
      <c r="F28" s="23">
        <f>'2025 Kunta 15.6.'!F28</f>
        <v>22877271.43246533</v>
      </c>
      <c r="G28" s="23">
        <f>'2025 Kunta 15.6.'!G28</f>
        <v>22737086.350721993</v>
      </c>
      <c r="H28" s="23">
        <f>'2025 Kunta 15.6.'!H28</f>
        <v>140185.08174333721</v>
      </c>
      <c r="I28" s="23">
        <f>'2025 Kunta 15.6.'!I28</f>
        <v>-1560078.5607889844</v>
      </c>
      <c r="J28" s="23">
        <f>'2025 Kunta 15.6.'!J28</f>
        <v>-1419893.4790456472</v>
      </c>
      <c r="K28" s="23">
        <f>'2025 Kunta 15.6.'!K28</f>
        <v>838251.16699109611</v>
      </c>
      <c r="L28" s="23"/>
      <c r="M28" s="23"/>
      <c r="N28" s="23"/>
      <c r="O28" s="23"/>
      <c r="P28" s="89">
        <f>'2025 Kunta 15.6.'!M28</f>
        <v>2250069.0669907951</v>
      </c>
      <c r="Q28" s="106">
        <f>'2025 Kunta 15.6.'!N28</f>
        <v>0.12660544972838039</v>
      </c>
    </row>
    <row r="29" spans="1:17" ht="15" customHeight="1">
      <c r="A29" s="62">
        <v>4</v>
      </c>
      <c r="B29" s="63">
        <v>51</v>
      </c>
      <c r="C29" s="64" t="s">
        <v>366</v>
      </c>
      <c r="D29" s="23">
        <f>'2025 Kunta 15.6.'!D29</f>
        <v>13610568.66</v>
      </c>
      <c r="E29" s="106">
        <f>'2025 Kunta 15.6.'!E29</f>
        <v>0.2439579197128996</v>
      </c>
      <c r="F29" s="23">
        <f>'2025 Kunta 15.6.'!F29</f>
        <v>13443206.881912388</v>
      </c>
      <c r="G29" s="23">
        <f>'2025 Kunta 15.6.'!G29</f>
        <v>13457554.666091997</v>
      </c>
      <c r="H29" s="23">
        <f>'2025 Kunta 15.6.'!H29</f>
        <v>-14347.784179609269</v>
      </c>
      <c r="I29" s="23">
        <f>'2025 Kunta 15.6.'!I29</f>
        <v>-916737.77209987794</v>
      </c>
      <c r="J29" s="23">
        <f>'2025 Kunta 15.6.'!J29</f>
        <v>-931085.55627948721</v>
      </c>
      <c r="K29" s="23">
        <f>'2025 Kunta 15.6.'!K29</f>
        <v>492575.51933724782</v>
      </c>
      <c r="L29" s="23"/>
      <c r="M29" s="23"/>
      <c r="N29" s="23"/>
      <c r="O29" s="23"/>
      <c r="P29" s="89">
        <f>'2025 Kunta 15.6.'!M29</f>
        <v>2230709.0652086386</v>
      </c>
      <c r="Q29" s="106">
        <f>'2025 Kunta 15.6.'!N29</f>
        <v>-0.20385189572289242</v>
      </c>
    </row>
    <row r="30" spans="1:17" ht="15" customHeight="1">
      <c r="A30" s="62">
        <v>14</v>
      </c>
      <c r="B30" s="63">
        <v>52</v>
      </c>
      <c r="C30" s="64" t="s">
        <v>42</v>
      </c>
      <c r="D30" s="23">
        <f>'2025 Kunta 15.6.'!D30</f>
        <v>4042989.46</v>
      </c>
      <c r="E30" s="106">
        <f>'2025 Kunta 15.6.'!E30</f>
        <v>7.9567017571009702E-2</v>
      </c>
      <c r="F30" s="23">
        <f>'2025 Kunta 15.6.'!F30</f>
        <v>3993275.0122265099</v>
      </c>
      <c r="G30" s="23">
        <f>'2025 Kunta 15.6.'!G30</f>
        <v>3891537.6842159992</v>
      </c>
      <c r="H30" s="23">
        <f>'2025 Kunta 15.6.'!H30</f>
        <v>101737.32801051065</v>
      </c>
      <c r="I30" s="23">
        <f>'2025 Kunta 15.6.'!I30</f>
        <v>-272314.93722053553</v>
      </c>
      <c r="J30" s="23">
        <f>'2025 Kunta 15.6.'!J30</f>
        <v>-170577.60921002488</v>
      </c>
      <c r="K30" s="23">
        <f>'2025 Kunta 15.6.'!K30</f>
        <v>146318.47373043702</v>
      </c>
      <c r="L30" s="23"/>
      <c r="M30" s="23"/>
      <c r="N30" s="23"/>
      <c r="O30" s="23"/>
      <c r="P30" s="89">
        <f>'2025 Kunta 15.6.'!M30</f>
        <v>668460.20706769894</v>
      </c>
      <c r="Q30" s="106">
        <f>'2025 Kunta 15.6.'!N30</f>
        <v>0.16075919558602614</v>
      </c>
    </row>
    <row r="31" spans="1:17" ht="15" customHeight="1">
      <c r="A31" s="62">
        <v>21</v>
      </c>
      <c r="B31" s="63">
        <v>60</v>
      </c>
      <c r="C31" s="64" t="s">
        <v>43</v>
      </c>
      <c r="D31" s="23">
        <f>'2025 Kunta 15.6.'!D31</f>
        <v>10610174.35</v>
      </c>
      <c r="E31" s="106">
        <f>'2025 Kunta 15.6.'!E31</f>
        <v>6.7017629379855892E-2</v>
      </c>
      <c r="F31" s="23">
        <f>'2025 Kunta 15.6.'!F31</f>
        <v>10479706.792810103</v>
      </c>
      <c r="G31" s="23">
        <f>'2025 Kunta 15.6.'!G31</f>
        <v>10451663.924741998</v>
      </c>
      <c r="H31" s="23">
        <f>'2025 Kunta 15.6.'!H31</f>
        <v>28042.86806810461</v>
      </c>
      <c r="I31" s="23">
        <f>'2025 Kunta 15.6.'!I31</f>
        <v>-714646.67187610874</v>
      </c>
      <c r="J31" s="23">
        <f>'2025 Kunta 15.6.'!J31</f>
        <v>-686603.80380800413</v>
      </c>
      <c r="K31" s="23">
        <f>'2025 Kunta 15.6.'!K31</f>
        <v>383989.25653044652</v>
      </c>
      <c r="L31" s="23"/>
      <c r="M31" s="23"/>
      <c r="N31" s="23"/>
      <c r="O31" s="23"/>
      <c r="P31" s="89">
        <f>'2025 Kunta 15.6.'!M31</f>
        <v>568008.8162712045</v>
      </c>
      <c r="Q31" s="106">
        <f>'2025 Kunta 15.6.'!N31</f>
        <v>-5.442173687427021E-2</v>
      </c>
    </row>
    <row r="32" spans="1:17" ht="15" customHeight="1">
      <c r="A32" s="62">
        <v>5</v>
      </c>
      <c r="B32" s="63">
        <v>61</v>
      </c>
      <c r="C32" s="64" t="s">
        <v>44</v>
      </c>
      <c r="D32" s="23">
        <f>'2025 Kunta 15.6.'!D32</f>
        <v>27813272.300000001</v>
      </c>
      <c r="E32" s="106">
        <f>'2025 Kunta 15.6.'!E32</f>
        <v>8.4145821234756113E-2</v>
      </c>
      <c r="F32" s="23">
        <f>'2025 Kunta 15.6.'!F32</f>
        <v>27471267.581252053</v>
      </c>
      <c r="G32" s="23">
        <f>'2025 Kunta 15.6.'!G32</f>
        <v>27891628.563077994</v>
      </c>
      <c r="H32" s="23">
        <f>'2025 Kunta 15.6.'!H32</f>
        <v>-420360.98182594031</v>
      </c>
      <c r="I32" s="23">
        <f>'2025 Kunta 15.6.'!I32</f>
        <v>-1873358.7052863997</v>
      </c>
      <c r="J32" s="23">
        <f>'2025 Kunta 15.6.'!J32</f>
        <v>-2293719.6871123398</v>
      </c>
      <c r="K32" s="23">
        <f>'2025 Kunta 15.6.'!K32</f>
        <v>1006580.7968703043</v>
      </c>
      <c r="L32" s="23"/>
      <c r="M32" s="23"/>
      <c r="N32" s="23"/>
      <c r="O32" s="23"/>
      <c r="P32" s="89">
        <f>'2025 Kunta 15.6.'!M32</f>
        <v>3513604.5781786768</v>
      </c>
      <c r="Q32" s="106">
        <f>'2025 Kunta 15.6.'!N32</f>
        <v>0.10527462049049352</v>
      </c>
    </row>
    <row r="33" spans="1:17" ht="15" customHeight="1">
      <c r="A33" s="62">
        <v>21</v>
      </c>
      <c r="B33" s="63">
        <v>62</v>
      </c>
      <c r="C33" s="64" t="s">
        <v>45</v>
      </c>
      <c r="D33" s="23">
        <f>'2025 Kunta 15.6.'!D33</f>
        <v>1938443.54</v>
      </c>
      <c r="E33" s="106">
        <f>'2025 Kunta 15.6.'!E33</f>
        <v>0.10662170852445563</v>
      </c>
      <c r="F33" s="23">
        <f>'2025 Kunta 15.6.'!F33</f>
        <v>1914607.551535368</v>
      </c>
      <c r="G33" s="23">
        <f>'2025 Kunta 15.6.'!G33</f>
        <v>1810982.7419399996</v>
      </c>
      <c r="H33" s="23">
        <f>'2025 Kunta 15.6.'!H33</f>
        <v>103624.80959536834</v>
      </c>
      <c r="I33" s="23">
        <f>'2025 Kunta 15.6.'!I33</f>
        <v>-130563.56839986732</v>
      </c>
      <c r="J33" s="23">
        <f>'2025 Kunta 15.6.'!J33</f>
        <v>-26938.758804498982</v>
      </c>
      <c r="K33" s="23">
        <f>'2025 Kunta 15.6.'!K33</f>
        <v>70153.559140227226</v>
      </c>
      <c r="L33" s="23"/>
      <c r="M33" s="23"/>
      <c r="N33" s="23"/>
      <c r="O33" s="23"/>
      <c r="P33" s="89">
        <f>'2025 Kunta 15.6.'!M33</f>
        <v>246791.63769341004</v>
      </c>
      <c r="Q33" s="106">
        <f>'2025 Kunta 15.6.'!N33</f>
        <v>8.0351013340090427E-2</v>
      </c>
    </row>
    <row r="34" spans="1:17" ht="15" customHeight="1">
      <c r="A34" s="62">
        <v>21</v>
      </c>
      <c r="B34" s="63">
        <v>65</v>
      </c>
      <c r="C34" s="64" t="s">
        <v>46</v>
      </c>
      <c r="D34" s="23">
        <f>'2025 Kunta 15.6.'!D34</f>
        <v>1431863.5</v>
      </c>
      <c r="E34" s="106">
        <f>'2025 Kunta 15.6.'!E34</f>
        <v>3.3624356405534961E-2</v>
      </c>
      <c r="F34" s="23">
        <f>'2025 Kunta 15.6.'!F34</f>
        <v>1414256.6514306949</v>
      </c>
      <c r="G34" s="23">
        <f>'2025 Kunta 15.6.'!G34</f>
        <v>1466421.1473599996</v>
      </c>
      <c r="H34" s="23">
        <f>'2025 Kunta 15.6.'!H34</f>
        <v>-52164.495929304743</v>
      </c>
      <c r="I34" s="23">
        <f>'2025 Kunta 15.6.'!I34</f>
        <v>-96442.947222245857</v>
      </c>
      <c r="J34" s="23">
        <f>'2025 Kunta 15.6.'!J34</f>
        <v>-148607.4431515506</v>
      </c>
      <c r="K34" s="23">
        <f>'2025 Kunta 15.6.'!K34</f>
        <v>51820.091044788824</v>
      </c>
      <c r="L34" s="23"/>
      <c r="M34" s="23"/>
      <c r="N34" s="23"/>
      <c r="O34" s="23"/>
      <c r="P34" s="89">
        <f>'2025 Kunta 15.6.'!M34</f>
        <v>17231.064688243438</v>
      </c>
      <c r="Q34" s="106">
        <f>'2025 Kunta 15.6.'!N34</f>
        <v>0.18700606683361576</v>
      </c>
    </row>
    <row r="35" spans="1:17" ht="15" customHeight="1">
      <c r="A35" s="62">
        <v>17</v>
      </c>
      <c r="B35" s="63">
        <v>69</v>
      </c>
      <c r="C35" s="64" t="s">
        <v>47</v>
      </c>
      <c r="D35" s="23">
        <f>'2025 Kunta 15.6.'!D35</f>
        <v>11789533.99</v>
      </c>
      <c r="E35" s="106">
        <f>'2025 Kunta 15.6.'!E35</f>
        <v>3.9549550612741236E-2</v>
      </c>
      <c r="F35" s="23">
        <f>'2025 Kunta 15.6.'!F35</f>
        <v>11644564.487205492</v>
      </c>
      <c r="G35" s="23">
        <f>'2025 Kunta 15.6.'!G35</f>
        <v>11768791.384007998</v>
      </c>
      <c r="H35" s="23">
        <f>'2025 Kunta 15.6.'!H35</f>
        <v>-124226.89680250548</v>
      </c>
      <c r="I35" s="23">
        <f>'2025 Kunta 15.6.'!I35</f>
        <v>-794082.2601962015</v>
      </c>
      <c r="J35" s="23">
        <f>'2025 Kunta 15.6.'!J35</f>
        <v>-918309.15699870698</v>
      </c>
      <c r="K35" s="23">
        <f>'2025 Kunta 15.6.'!K35</f>
        <v>426671.06518004852</v>
      </c>
      <c r="L35" s="23"/>
      <c r="M35" s="23"/>
      <c r="N35" s="23"/>
      <c r="O35" s="23"/>
      <c r="P35" s="89">
        <f>'2025 Kunta 15.6.'!M35</f>
        <v>1566891.1856320037</v>
      </c>
      <c r="Q35" s="106">
        <f>'2025 Kunta 15.6.'!N35</f>
        <v>-0.16435274754668405</v>
      </c>
    </row>
    <row r="36" spans="1:17" ht="15" customHeight="1">
      <c r="A36" s="62">
        <v>17</v>
      </c>
      <c r="B36" s="63">
        <v>71</v>
      </c>
      <c r="C36" s="64" t="s">
        <v>48</v>
      </c>
      <c r="D36" s="23">
        <f>'2025 Kunta 15.6.'!D36</f>
        <v>10650864.51</v>
      </c>
      <c r="E36" s="106">
        <f>'2025 Kunta 15.6.'!E36</f>
        <v>6.4877673213145082E-2</v>
      </c>
      <c r="F36" s="23">
        <f>'2025 Kunta 15.6.'!F36</f>
        <v>10519896.607989958</v>
      </c>
      <c r="G36" s="23">
        <f>'2025 Kunta 15.6.'!G36</f>
        <v>10309489.767269999</v>
      </c>
      <c r="H36" s="23">
        <f>'2025 Kunta 15.6.'!H36</f>
        <v>210406.84071995877</v>
      </c>
      <c r="I36" s="23">
        <f>'2025 Kunta 15.6.'!I36</f>
        <v>-717387.35138455697</v>
      </c>
      <c r="J36" s="23">
        <f>'2025 Kunta 15.6.'!J36</f>
        <v>-506980.5106645982</v>
      </c>
      <c r="K36" s="23">
        <f>'2025 Kunta 15.6.'!K36</f>
        <v>385461.86044543359</v>
      </c>
      <c r="L36" s="23"/>
      <c r="M36" s="23"/>
      <c r="N36" s="23"/>
      <c r="O36" s="23"/>
      <c r="P36" s="89">
        <f>'2025 Kunta 15.6.'!M36</f>
        <v>1103098.8985892378</v>
      </c>
      <c r="Q36" s="106">
        <f>'2025 Kunta 15.6.'!N36</f>
        <v>0.18025211800629726</v>
      </c>
    </row>
    <row r="37" spans="1:17" ht="15" customHeight="1">
      <c r="A37" s="62">
        <v>17</v>
      </c>
      <c r="B37" s="63">
        <v>72</v>
      </c>
      <c r="C37" s="64" t="s">
        <v>367</v>
      </c>
      <c r="D37" s="23">
        <f>'2025 Kunta 15.6.'!D37</f>
        <v>1781387.79</v>
      </c>
      <c r="E37" s="106">
        <f>'2025 Kunta 15.6.'!E37</f>
        <v>0.19680432512219226</v>
      </c>
      <c r="F37" s="23">
        <f>'2025 Kunta 15.6.'!F37</f>
        <v>1759483.030878939</v>
      </c>
      <c r="G37" s="23">
        <f>'2025 Kunta 15.6.'!G37</f>
        <v>1718874.0059579997</v>
      </c>
      <c r="H37" s="23">
        <f>'2025 Kunta 15.6.'!H37</f>
        <v>40609.024920939235</v>
      </c>
      <c r="I37" s="23">
        <f>'2025 Kunta 15.6.'!I37</f>
        <v>-119985.10236019228</v>
      </c>
      <c r="J37" s="23">
        <f>'2025 Kunta 15.6.'!J37</f>
        <v>-79376.077439253044</v>
      </c>
      <c r="K37" s="23">
        <f>'2025 Kunta 15.6.'!K37</f>
        <v>64469.607238312266</v>
      </c>
      <c r="L37" s="23"/>
      <c r="M37" s="23"/>
      <c r="N37" s="23"/>
      <c r="O37" s="23"/>
      <c r="P37" s="89">
        <f>'2025 Kunta 15.6.'!M37</f>
        <v>119511.6238452642</v>
      </c>
      <c r="Q37" s="106">
        <f>'2025 Kunta 15.6.'!N37</f>
        <v>0.26347234179603807</v>
      </c>
    </row>
    <row r="38" spans="1:17" ht="15" customHeight="1">
      <c r="A38" s="62">
        <v>16</v>
      </c>
      <c r="B38" s="63">
        <v>74</v>
      </c>
      <c r="C38" s="64" t="s">
        <v>50</v>
      </c>
      <c r="D38" s="23">
        <f>'2025 Kunta 15.6.'!D38</f>
        <v>1795864.25</v>
      </c>
      <c r="E38" s="106">
        <f>'2025 Kunta 15.6.'!E38</f>
        <v>6.348409286829515E-2</v>
      </c>
      <c r="F38" s="23">
        <f>'2025 Kunta 15.6.'!F38</f>
        <v>1773781.4817048525</v>
      </c>
      <c r="G38" s="23">
        <f>'2025 Kunta 15.6.'!G38</f>
        <v>1720491.2921339998</v>
      </c>
      <c r="H38" s="23">
        <f>'2025 Kunta 15.6.'!H38</f>
        <v>53290.189570852788</v>
      </c>
      <c r="I38" s="23">
        <f>'2025 Kunta 15.6.'!I38</f>
        <v>-120960.1621111706</v>
      </c>
      <c r="J38" s="23">
        <f>'2025 Kunta 15.6.'!J38</f>
        <v>-67669.972540317816</v>
      </c>
      <c r="K38" s="23">
        <f>'2025 Kunta 15.6.'!K38</f>
        <v>64993.51994033048</v>
      </c>
      <c r="L38" s="23"/>
      <c r="M38" s="23"/>
      <c r="N38" s="23"/>
      <c r="O38" s="23"/>
      <c r="P38" s="89">
        <f>'2025 Kunta 15.6.'!M38</f>
        <v>320273.6974815065</v>
      </c>
      <c r="Q38" s="106">
        <f>'2025 Kunta 15.6.'!N38</f>
        <v>0.16571430391367414</v>
      </c>
    </row>
    <row r="39" spans="1:17" ht="15" customHeight="1">
      <c r="A39" s="62">
        <v>8</v>
      </c>
      <c r="B39" s="63">
        <v>75</v>
      </c>
      <c r="C39" s="64" t="s">
        <v>368</v>
      </c>
      <c r="D39" s="23">
        <f>'2025 Kunta 15.6.'!D39</f>
        <v>41902395.619999997</v>
      </c>
      <c r="E39" s="106">
        <f>'2025 Kunta 15.6.'!E39</f>
        <v>6.6122978595011039E-2</v>
      </c>
      <c r="F39" s="23">
        <f>'2025 Kunta 15.6.'!F39</f>
        <v>41387144.596161164</v>
      </c>
      <c r="G39" s="23">
        <f>'2025 Kunta 15.6.'!G39</f>
        <v>40717789.192583993</v>
      </c>
      <c r="H39" s="23">
        <f>'2025 Kunta 15.6.'!H39</f>
        <v>669355.40357717127</v>
      </c>
      <c r="I39" s="23">
        <f>'2025 Kunta 15.6.'!I39</f>
        <v>-2822329.4533768939</v>
      </c>
      <c r="J39" s="23">
        <f>'2025 Kunta 15.6.'!J39</f>
        <v>-2152974.0497997226</v>
      </c>
      <c r="K39" s="23">
        <f>'2025 Kunta 15.6.'!K39</f>
        <v>1516475.5271875847</v>
      </c>
      <c r="L39" s="23"/>
      <c r="M39" s="23"/>
      <c r="N39" s="23"/>
      <c r="O39" s="23"/>
      <c r="P39" s="89">
        <f>'2025 Kunta 15.6.'!M39</f>
        <v>4891280.7509061592</v>
      </c>
      <c r="Q39" s="106">
        <f>'2025 Kunta 15.6.'!N39</f>
        <v>-6.43661844612472E-2</v>
      </c>
    </row>
    <row r="40" spans="1:17" ht="15" customHeight="1">
      <c r="A40" s="62">
        <v>21</v>
      </c>
      <c r="B40" s="63">
        <v>76</v>
      </c>
      <c r="C40" s="64" t="s">
        <v>52</v>
      </c>
      <c r="D40" s="23">
        <f>'2025 Kunta 15.6.'!D40</f>
        <v>5781748.5999999996</v>
      </c>
      <c r="E40" s="106">
        <f>'2025 Kunta 15.6.'!E40</f>
        <v>5.4129694624729385E-2</v>
      </c>
      <c r="F40" s="23">
        <f>'2025 Kunta 15.6.'!F40</f>
        <v>5710653.5744853523</v>
      </c>
      <c r="G40" s="23">
        <f>'2025 Kunta 15.6.'!G40</f>
        <v>5713696.4453999987</v>
      </c>
      <c r="H40" s="23">
        <f>'2025 Kunta 15.6.'!H40</f>
        <v>-3042.8709146464244</v>
      </c>
      <c r="I40" s="23">
        <f>'2025 Kunta 15.6.'!I40</f>
        <v>-389428.79337457364</v>
      </c>
      <c r="J40" s="23">
        <f>'2025 Kunta 15.6.'!J40</f>
        <v>-392471.66428922006</v>
      </c>
      <c r="K40" s="23">
        <f>'2025 Kunta 15.6.'!K40</f>
        <v>209245.32181320374</v>
      </c>
      <c r="L40" s="23"/>
      <c r="M40" s="23"/>
      <c r="N40" s="23"/>
      <c r="O40" s="23"/>
      <c r="P40" s="89">
        <f>'2025 Kunta 15.6.'!M40</f>
        <v>247743.40321267181</v>
      </c>
      <c r="Q40" s="106">
        <f>'2025 Kunta 15.6.'!N40</f>
        <v>-0.3092908126286662</v>
      </c>
    </row>
    <row r="41" spans="1:17" ht="15" customHeight="1">
      <c r="A41" s="62">
        <v>13</v>
      </c>
      <c r="B41" s="63">
        <v>77</v>
      </c>
      <c r="C41" s="64" t="s">
        <v>53</v>
      </c>
      <c r="D41" s="23">
        <f>'2025 Kunta 15.6.'!D41</f>
        <v>7521076</v>
      </c>
      <c r="E41" s="106">
        <f>'2025 Kunta 15.6.'!E41</f>
        <v>4.9216657332601832E-2</v>
      </c>
      <c r="F41" s="23">
        <f>'2025 Kunta 15.6.'!F41</f>
        <v>7428593.4091592981</v>
      </c>
      <c r="G41" s="23">
        <f>'2025 Kunta 15.6.'!G41</f>
        <v>7445723.1537059983</v>
      </c>
      <c r="H41" s="23">
        <f>'2025 Kunta 15.6.'!H41</f>
        <v>-17129.744546700269</v>
      </c>
      <c r="I41" s="23">
        <f>'2025 Kunta 15.6.'!I41</f>
        <v>-506580.92459406919</v>
      </c>
      <c r="J41" s="23">
        <f>'2025 Kunta 15.6.'!J41</f>
        <v>-523710.66914076946</v>
      </c>
      <c r="K41" s="23">
        <f>'2025 Kunta 15.6.'!K41</f>
        <v>272192.73560278345</v>
      </c>
      <c r="L41" s="23"/>
      <c r="M41" s="23"/>
      <c r="N41" s="23"/>
      <c r="O41" s="23"/>
      <c r="P41" s="89">
        <f>'2025 Kunta 15.6.'!M41</f>
        <v>1224443.7005779406</v>
      </c>
      <c r="Q41" s="106">
        <f>'2025 Kunta 15.6.'!N41</f>
        <v>0.17478566410971497</v>
      </c>
    </row>
    <row r="42" spans="1:17" ht="15" customHeight="1">
      <c r="A42" s="62">
        <v>1</v>
      </c>
      <c r="B42" s="63">
        <v>78</v>
      </c>
      <c r="C42" s="64" t="s">
        <v>369</v>
      </c>
      <c r="D42" s="23">
        <f>'2025 Kunta 15.6.'!D42</f>
        <v>17863802.879999999</v>
      </c>
      <c r="E42" s="106">
        <f>'2025 Kunta 15.6.'!E42</f>
        <v>6.7441206345971061E-2</v>
      </c>
      <c r="F42" s="23">
        <f>'2025 Kunta 15.6.'!F42</f>
        <v>17644141.388398267</v>
      </c>
      <c r="G42" s="23">
        <f>'2025 Kunta 15.6.'!G42</f>
        <v>17499860.382617995</v>
      </c>
      <c r="H42" s="23">
        <f>'2025 Kunta 15.6.'!H42</f>
        <v>144281.00578027219</v>
      </c>
      <c r="I42" s="23">
        <f>'2025 Kunta 15.6.'!I42</f>
        <v>-1203213.7130001872</v>
      </c>
      <c r="J42" s="23">
        <f>'2025 Kunta 15.6.'!J42</f>
        <v>-1058932.707219915</v>
      </c>
      <c r="K42" s="23">
        <f>'2025 Kunta 15.6.'!K42</f>
        <v>646502.89056726475</v>
      </c>
      <c r="L42" s="23"/>
      <c r="M42" s="23"/>
      <c r="N42" s="23"/>
      <c r="O42" s="23"/>
      <c r="P42" s="89">
        <f>'2025 Kunta 15.6.'!M42</f>
        <v>2278928.7833699612</v>
      </c>
      <c r="Q42" s="106">
        <f>'2025 Kunta 15.6.'!N42</f>
        <v>-3.4239022081744008E-2</v>
      </c>
    </row>
    <row r="43" spans="1:17" ht="15" customHeight="1">
      <c r="A43" s="62">
        <v>4</v>
      </c>
      <c r="B43" s="63">
        <v>79</v>
      </c>
      <c r="C43" s="64" t="s">
        <v>55</v>
      </c>
      <c r="D43" s="23">
        <f>'2025 Kunta 15.6.'!D43</f>
        <v>12943957.25</v>
      </c>
      <c r="E43" s="106">
        <f>'2025 Kunta 15.6.'!E43</f>
        <v>4.4819956969144981E-2</v>
      </c>
      <c r="F43" s="23">
        <f>'2025 Kunta 15.6.'!F43</f>
        <v>12784792.430735936</v>
      </c>
      <c r="G43" s="23">
        <f>'2025 Kunta 15.6.'!G43</f>
        <v>12876353.677745998</v>
      </c>
      <c r="H43" s="23">
        <f>'2025 Kunta 15.6.'!H43</f>
        <v>-91561.247010061517</v>
      </c>
      <c r="I43" s="23">
        <f>'2025 Kunta 15.6.'!I43</f>
        <v>-871838.26245222159</v>
      </c>
      <c r="J43" s="23">
        <f>'2025 Kunta 15.6.'!J43</f>
        <v>-963399.50946228311</v>
      </c>
      <c r="K43" s="23">
        <f>'2025 Kunta 15.6.'!K43</f>
        <v>468450.40967582056</v>
      </c>
      <c r="L43" s="23"/>
      <c r="M43" s="23"/>
      <c r="N43" s="23"/>
      <c r="O43" s="23"/>
      <c r="P43" s="89">
        <f>'2025 Kunta 15.6.'!M43</f>
        <v>7379108.0300087314</v>
      </c>
      <c r="Q43" s="106">
        <f>'2025 Kunta 15.6.'!N43</f>
        <v>0.19050794414455985</v>
      </c>
    </row>
    <row r="44" spans="1:17" ht="15" customHeight="1">
      <c r="A44" s="62">
        <v>7</v>
      </c>
      <c r="B44" s="63">
        <v>81</v>
      </c>
      <c r="C44" s="64" t="s">
        <v>56</v>
      </c>
      <c r="D44" s="23">
        <f>'2025 Kunta 15.6.'!D44</f>
        <v>3908537.14</v>
      </c>
      <c r="E44" s="106">
        <f>'2025 Kunta 15.6.'!E44</f>
        <v>5.7442873168977338E-2</v>
      </c>
      <c r="F44" s="23">
        <f>'2025 Kunta 15.6.'!F44</f>
        <v>3860475.9794553774</v>
      </c>
      <c r="G44" s="23">
        <f>'2025 Kunta 15.6.'!G44</f>
        <v>3927207.8293199996</v>
      </c>
      <c r="H44" s="23">
        <f>'2025 Kunta 15.6.'!H44</f>
        <v>-66731.849864622112</v>
      </c>
      <c r="I44" s="23">
        <f>'2025 Kunta 15.6.'!I44</f>
        <v>-263258.92175420892</v>
      </c>
      <c r="J44" s="23">
        <f>'2025 Kunta 15.6.'!J44</f>
        <v>-329990.77161883103</v>
      </c>
      <c r="K44" s="23">
        <f>'2025 Kunta 15.6.'!K44</f>
        <v>141452.55497241078</v>
      </c>
      <c r="L44" s="23"/>
      <c r="M44" s="23"/>
      <c r="N44" s="23"/>
      <c r="O44" s="23"/>
      <c r="P44" s="89">
        <f>'2025 Kunta 15.6.'!M44</f>
        <v>1378027.4724300669</v>
      </c>
      <c r="Q44" s="106">
        <f>'2025 Kunta 15.6.'!N44</f>
        <v>0.19248869796697354</v>
      </c>
    </row>
    <row r="45" spans="1:17" ht="15" customHeight="1">
      <c r="A45" s="62">
        <v>5</v>
      </c>
      <c r="B45" s="63">
        <v>82</v>
      </c>
      <c r="C45" s="64" t="s">
        <v>57</v>
      </c>
      <c r="D45" s="23">
        <f>'2025 Kunta 15.6.'!D45</f>
        <v>19234663.149999999</v>
      </c>
      <c r="E45" s="106">
        <f>'2025 Kunta 15.6.'!E45</f>
        <v>0.10179105226409857</v>
      </c>
      <c r="F45" s="23">
        <f>'2025 Kunta 15.6.'!F45</f>
        <v>18998144.933449578</v>
      </c>
      <c r="G45" s="23">
        <f>'2025 Kunta 15.6.'!G45</f>
        <v>18959125.242851995</v>
      </c>
      <c r="H45" s="23">
        <f>'2025 Kunta 15.6.'!H45</f>
        <v>39019.690597582608</v>
      </c>
      <c r="I45" s="23">
        <f>'2025 Kunta 15.6.'!I45</f>
        <v>-1295547.796988419</v>
      </c>
      <c r="J45" s="23">
        <f>'2025 Kunta 15.6.'!J45</f>
        <v>-1256528.1063908364</v>
      </c>
      <c r="K45" s="23">
        <f>'2025 Kunta 15.6.'!K45</f>
        <v>696115.23420273256</v>
      </c>
      <c r="L45" s="23"/>
      <c r="M45" s="23"/>
      <c r="N45" s="23"/>
      <c r="O45" s="23"/>
      <c r="P45" s="89">
        <f>'2025 Kunta 15.6.'!M45</f>
        <v>1132016.9271525387</v>
      </c>
      <c r="Q45" s="106">
        <f>'2025 Kunta 15.6.'!N45</f>
        <v>-0.52753431148841501</v>
      </c>
    </row>
    <row r="46" spans="1:17" ht="15" customHeight="1">
      <c r="A46" s="62">
        <v>5</v>
      </c>
      <c r="B46" s="63">
        <v>86</v>
      </c>
      <c r="C46" s="64" t="s">
        <v>58</v>
      </c>
      <c r="D46" s="23">
        <f>'2025 Kunta 15.6.'!D46</f>
        <v>17005623.670000002</v>
      </c>
      <c r="E46" s="106">
        <f>'2025 Kunta 15.6.'!E46</f>
        <v>0.11032562275650015</v>
      </c>
      <c r="F46" s="23">
        <f>'2025 Kunta 15.6.'!F46</f>
        <v>16796514.742518939</v>
      </c>
      <c r="G46" s="23">
        <f>'2025 Kunta 15.6.'!G46</f>
        <v>16574935.031171996</v>
      </c>
      <c r="H46" s="23">
        <f>'2025 Kunta 15.6.'!H46</f>
        <v>221579.71134694293</v>
      </c>
      <c r="I46" s="23">
        <f>'2025 Kunta 15.6.'!I46</f>
        <v>-1145411.1834593068</v>
      </c>
      <c r="J46" s="23">
        <f>'2025 Kunta 15.6.'!J46</f>
        <v>-923831.4721123639</v>
      </c>
      <c r="K46" s="23">
        <f>'2025 Kunta 15.6.'!K46</f>
        <v>615444.81499306031</v>
      </c>
      <c r="L46" s="23"/>
      <c r="M46" s="23"/>
      <c r="N46" s="23"/>
      <c r="O46" s="23"/>
      <c r="P46" s="89">
        <f>'2025 Kunta 15.6.'!M46</f>
        <v>957743.02941593062</v>
      </c>
      <c r="Q46" s="106">
        <f>'2025 Kunta 15.6.'!N46</f>
        <v>-1.1273100294344474E-3</v>
      </c>
    </row>
    <row r="47" spans="1:17" ht="15" customHeight="1">
      <c r="A47" s="62">
        <v>10</v>
      </c>
      <c r="B47" s="63">
        <v>90</v>
      </c>
      <c r="C47" s="64" t="s">
        <v>59</v>
      </c>
      <c r="D47" s="23">
        <f>'2025 Kunta 15.6.'!D47</f>
        <v>4537797.3899999997</v>
      </c>
      <c r="E47" s="106">
        <f>'2025 Kunta 15.6.'!E47</f>
        <v>5.3706074342918964E-2</v>
      </c>
      <c r="F47" s="23">
        <f>'2025 Kunta 15.6.'!F47</f>
        <v>4481998.5575806256</v>
      </c>
      <c r="G47" s="23">
        <f>'2025 Kunta 15.6.'!G47</f>
        <v>4405984.7772419993</v>
      </c>
      <c r="H47" s="23">
        <f>'2025 Kunta 15.6.'!H47</f>
        <v>76013.780338626355</v>
      </c>
      <c r="I47" s="23">
        <f>'2025 Kunta 15.6.'!I47</f>
        <v>-305642.64972814446</v>
      </c>
      <c r="J47" s="23">
        <f>'2025 Kunta 15.6.'!J47</f>
        <v>-229628.86938951811</v>
      </c>
      <c r="K47" s="23">
        <f>'2025 Kunta 15.6.'!K47</f>
        <v>164225.90134646569</v>
      </c>
      <c r="L47" s="23"/>
      <c r="M47" s="23"/>
      <c r="N47" s="23"/>
      <c r="O47" s="23"/>
      <c r="P47" s="89">
        <f>'2025 Kunta 15.6.'!M47</f>
        <v>1625496.000635684</v>
      </c>
      <c r="Q47" s="106">
        <f>'2025 Kunta 15.6.'!N47</f>
        <v>0.19841832252831426</v>
      </c>
    </row>
    <row r="48" spans="1:17" ht="15" customHeight="1">
      <c r="A48" s="62">
        <v>1</v>
      </c>
      <c r="B48" s="63">
        <v>91</v>
      </c>
      <c r="C48" s="64" t="s">
        <v>370</v>
      </c>
      <c r="D48" s="23">
        <f>'2025 Kunta 15.6.'!D48</f>
        <v>1075825614.79</v>
      </c>
      <c r="E48" s="106">
        <f>'2025 Kunta 15.6.'!E48</f>
        <v>5.4450268927868084E-2</v>
      </c>
      <c r="F48" s="23">
        <f>'2025 Kunta 15.6.'!F48</f>
        <v>1062596770.9186482</v>
      </c>
      <c r="G48" s="23">
        <f>'2025 Kunta 15.6.'!G48</f>
        <v>1084648688.3608739</v>
      </c>
      <c r="H48" s="23">
        <f>'2025 Kunta 15.6.'!H48</f>
        <v>-22051917.442225695</v>
      </c>
      <c r="I48" s="23">
        <f>'2025 Kunta 15.6.'!I48</f>
        <v>-72462069.874350578</v>
      </c>
      <c r="J48" s="23">
        <f>'2025 Kunta 15.6.'!J48</f>
        <v>-94513987.316576272</v>
      </c>
      <c r="K48" s="23">
        <f>'2025 Kunta 15.6.'!K48</f>
        <v>38934843.514576428</v>
      </c>
      <c r="L48" s="23"/>
      <c r="M48" s="23"/>
      <c r="N48" s="23"/>
      <c r="O48" s="23"/>
      <c r="P48" s="89">
        <f>'2025 Kunta 15.6.'!M48</f>
        <v>458683046.58202207</v>
      </c>
      <c r="Q48" s="106">
        <f>'2025 Kunta 15.6.'!N48</f>
        <v>0.1047420818768352</v>
      </c>
    </row>
    <row r="49" spans="1:17" ht="15" customHeight="1">
      <c r="A49" s="62">
        <v>1</v>
      </c>
      <c r="B49" s="63">
        <v>92</v>
      </c>
      <c r="C49" s="64" t="s">
        <v>371</v>
      </c>
      <c r="D49" s="23">
        <f>'2025 Kunta 15.6.'!D49</f>
        <v>399684929.5</v>
      </c>
      <c r="E49" s="106">
        <f>'2025 Kunta 15.6.'!E49</f>
        <v>5.1245694907227968E-2</v>
      </c>
      <c r="F49" s="23">
        <f>'2025 Kunta 15.6.'!F49</f>
        <v>394770220.78011161</v>
      </c>
      <c r="G49" s="23">
        <f>'2025 Kunta 15.6.'!G49</f>
        <v>404600403.3436799</v>
      </c>
      <c r="H49" s="23">
        <f>'2025 Kunta 15.6.'!H49</f>
        <v>-9830182.563568294</v>
      </c>
      <c r="I49" s="23">
        <f>'2025 Kunta 15.6.'!I49</f>
        <v>-26920717.345819317</v>
      </c>
      <c r="J49" s="23">
        <f>'2025 Kunta 15.6.'!J49</f>
        <v>-36750899.909387611</v>
      </c>
      <c r="K49" s="23">
        <f>'2025 Kunta 15.6.'!K49</f>
        <v>14464863.051485006</v>
      </c>
      <c r="L49" s="23"/>
      <c r="M49" s="23"/>
      <c r="N49" s="23"/>
      <c r="O49" s="23"/>
      <c r="P49" s="89">
        <f>'2025 Kunta 15.6.'!M49</f>
        <v>70768722.704844952</v>
      </c>
      <c r="Q49" s="106">
        <f>'2025 Kunta 15.6.'!N49</f>
        <v>2.8639228013868312E-2</v>
      </c>
    </row>
    <row r="50" spans="1:17" ht="15" customHeight="1">
      <c r="A50" s="62">
        <v>10</v>
      </c>
      <c r="B50" s="63">
        <v>97</v>
      </c>
      <c r="C50" s="64" t="s">
        <v>62</v>
      </c>
      <c r="D50" s="23">
        <f>'2025 Kunta 15.6.'!D50</f>
        <v>2900108.63</v>
      </c>
      <c r="E50" s="106">
        <f>'2025 Kunta 15.6.'!E50</f>
        <v>6.2246562271251138E-2</v>
      </c>
      <c r="F50" s="23">
        <f>'2025 Kunta 15.6.'!F50</f>
        <v>2864447.5676969625</v>
      </c>
      <c r="G50" s="23">
        <f>'2025 Kunta 15.6.'!G50</f>
        <v>2857308.7000139994</v>
      </c>
      <c r="H50" s="23">
        <f>'2025 Kunta 15.6.'!H50</f>
        <v>7138.867682963144</v>
      </c>
      <c r="I50" s="23">
        <f>'2025 Kunta 15.6.'!I50</f>
        <v>-195336.37357322799</v>
      </c>
      <c r="J50" s="23">
        <f>'2025 Kunta 15.6.'!J50</f>
        <v>-188197.50589026485</v>
      </c>
      <c r="K50" s="23">
        <f>'2025 Kunta 15.6.'!K50</f>
        <v>104956.85744233146</v>
      </c>
      <c r="L50" s="23"/>
      <c r="M50" s="23"/>
      <c r="N50" s="23"/>
      <c r="O50" s="23"/>
      <c r="P50" s="89">
        <f>'2025 Kunta 15.6.'!M50</f>
        <v>782895.99602241453</v>
      </c>
      <c r="Q50" s="106">
        <f>'2025 Kunta 15.6.'!N50</f>
        <v>0.16628184367999399</v>
      </c>
    </row>
    <row r="51" spans="1:17" ht="15" customHeight="1">
      <c r="A51" s="62">
        <v>7</v>
      </c>
      <c r="B51" s="63">
        <v>98</v>
      </c>
      <c r="C51" s="64" t="s">
        <v>63</v>
      </c>
      <c r="D51" s="23">
        <f>'2025 Kunta 15.6.'!D51</f>
        <v>44459435.090000004</v>
      </c>
      <c r="E51" s="106">
        <f>'2025 Kunta 15.6.'!E51</f>
        <v>5.0059736132625154E-2</v>
      </c>
      <c r="F51" s="23">
        <f>'2025 Kunta 15.6.'!F51</f>
        <v>43912741.539178655</v>
      </c>
      <c r="G51" s="23">
        <f>'2025 Kunta 15.6.'!G51</f>
        <v>44314368.184367992</v>
      </c>
      <c r="H51" s="23">
        <f>'2025 Kunta 15.6.'!H51</f>
        <v>-401626.64518933743</v>
      </c>
      <c r="I51" s="23">
        <f>'2025 Kunta 15.6.'!I51</f>
        <v>-2994558.4561068397</v>
      </c>
      <c r="J51" s="23">
        <f>'2025 Kunta 15.6.'!J51</f>
        <v>-3396185.1012961771</v>
      </c>
      <c r="K51" s="23">
        <f>'2025 Kunta 15.6.'!K51</f>
        <v>1609016.4838783019</v>
      </c>
      <c r="L51" s="23"/>
      <c r="M51" s="23"/>
      <c r="N51" s="23"/>
      <c r="O51" s="23"/>
      <c r="P51" s="89">
        <f>'2025 Kunta 15.6.'!M51</f>
        <v>2638805.726764462</v>
      </c>
      <c r="Q51" s="106">
        <f>'2025 Kunta 15.6.'!N51</f>
        <v>0.11465205332715711</v>
      </c>
    </row>
    <row r="52" spans="1:17" ht="15" customHeight="1">
      <c r="A52" s="62">
        <v>4</v>
      </c>
      <c r="B52" s="63">
        <v>102</v>
      </c>
      <c r="C52" s="64" t="s">
        <v>64</v>
      </c>
      <c r="D52" s="23">
        <f>'2025 Kunta 15.6.'!D52</f>
        <v>17256494.77</v>
      </c>
      <c r="E52" s="106">
        <f>'2025 Kunta 15.6.'!E52</f>
        <v>5.8814543612969672E-2</v>
      </c>
      <c r="F52" s="23">
        <f>'2025 Kunta 15.6.'!F52</f>
        <v>17044301.016718075</v>
      </c>
      <c r="G52" s="23">
        <f>'2025 Kunta 15.6.'!G52</f>
        <v>16918375.552379996</v>
      </c>
      <c r="H52" s="23">
        <f>'2025 Kunta 15.6.'!H52</f>
        <v>125925.46433807909</v>
      </c>
      <c r="I52" s="23">
        <f>'2025 Kunta 15.6.'!I52</f>
        <v>-1162308.5680611816</v>
      </c>
      <c r="J52" s="23">
        <f>'2025 Kunta 15.6.'!J52</f>
        <v>-1036383.1037231025</v>
      </c>
      <c r="K52" s="23">
        <f>'2025 Kunta 15.6.'!K52</f>
        <v>624524.0067194408</v>
      </c>
      <c r="L52" s="23"/>
      <c r="M52" s="23"/>
      <c r="N52" s="23"/>
      <c r="O52" s="23"/>
      <c r="P52" s="89">
        <f>'2025 Kunta 15.6.'!M52</f>
        <v>2249111.4632329866</v>
      </c>
      <c r="Q52" s="106">
        <f>'2025 Kunta 15.6.'!N52</f>
        <v>0.26058749551004246</v>
      </c>
    </row>
    <row r="53" spans="1:17" ht="15" customHeight="1">
      <c r="A53" s="62">
        <v>5</v>
      </c>
      <c r="B53" s="63">
        <v>103</v>
      </c>
      <c r="C53" s="64" t="s">
        <v>65</v>
      </c>
      <c r="D53" s="23">
        <f>'2025 Kunta 15.6.'!D53</f>
        <v>3805110.29</v>
      </c>
      <c r="E53" s="106">
        <f>'2025 Kunta 15.6.'!E53</f>
        <v>6.2714358005494075E-2</v>
      </c>
      <c r="F53" s="23">
        <f>'2025 Kunta 15.6.'!F53</f>
        <v>3758320.9133132319</v>
      </c>
      <c r="G53" s="23">
        <f>'2025 Kunta 15.6.'!G53</f>
        <v>3698432.2853819993</v>
      </c>
      <c r="H53" s="23">
        <f>'2025 Kunta 15.6.'!H53</f>
        <v>59888.627931232564</v>
      </c>
      <c r="I53" s="23">
        <f>'2025 Kunta 15.6.'!I53</f>
        <v>-256292.62207835779</v>
      </c>
      <c r="J53" s="23">
        <f>'2025 Kunta 15.6.'!J53</f>
        <v>-196403.99414712522</v>
      </c>
      <c r="K53" s="23">
        <f>'2025 Kunta 15.6.'!K53</f>
        <v>137709.46857941613</v>
      </c>
      <c r="L53" s="23"/>
      <c r="M53" s="23"/>
      <c r="N53" s="23"/>
      <c r="O53" s="23"/>
      <c r="P53" s="89">
        <f>'2025 Kunta 15.6.'!M53</f>
        <v>320057.38959356962</v>
      </c>
      <c r="Q53" s="106">
        <f>'2025 Kunta 15.6.'!N53</f>
        <v>0.10381654463172318</v>
      </c>
    </row>
    <row r="54" spans="1:17" ht="15" customHeight="1">
      <c r="A54" s="62">
        <v>18</v>
      </c>
      <c r="B54" s="63">
        <v>105</v>
      </c>
      <c r="C54" s="64" t="s">
        <v>66</v>
      </c>
      <c r="D54" s="23">
        <f>'2025 Kunta 15.6.'!D54</f>
        <v>3083126.67</v>
      </c>
      <c r="E54" s="106">
        <f>'2025 Kunta 15.6.'!E54</f>
        <v>5.0062766174695739E-2</v>
      </c>
      <c r="F54" s="23">
        <f>'2025 Kunta 15.6.'!F54</f>
        <v>3045215.134159694</v>
      </c>
      <c r="G54" s="23">
        <f>'2025 Kunta 15.6.'!G54</f>
        <v>2986864.1454599998</v>
      </c>
      <c r="H54" s="23">
        <f>'2025 Kunta 15.6.'!H54</f>
        <v>58350.988699694164</v>
      </c>
      <c r="I54" s="23">
        <f>'2025 Kunta 15.6.'!I54</f>
        <v>-207663.52568824377</v>
      </c>
      <c r="J54" s="23">
        <f>'2025 Kunta 15.6.'!J54</f>
        <v>-149312.5369885496</v>
      </c>
      <c r="K54" s="23">
        <f>'2025 Kunta 15.6.'!K54</f>
        <v>111580.40186233993</v>
      </c>
      <c r="L54" s="23"/>
      <c r="M54" s="23"/>
      <c r="N54" s="23"/>
      <c r="O54" s="23"/>
      <c r="P54" s="89">
        <f>'2025 Kunta 15.6.'!M54</f>
        <v>661230.56618333212</v>
      </c>
      <c r="Q54" s="106">
        <f>'2025 Kunta 15.6.'!N54</f>
        <v>0.26278077233563524</v>
      </c>
    </row>
    <row r="55" spans="1:17" ht="15" customHeight="1">
      <c r="A55" s="62">
        <v>1</v>
      </c>
      <c r="B55" s="63">
        <v>106</v>
      </c>
      <c r="C55" s="64" t="s">
        <v>372</v>
      </c>
      <c r="D55" s="23">
        <f>'2025 Kunta 15.6.'!D55</f>
        <v>93375478</v>
      </c>
      <c r="E55" s="106">
        <f>'2025 Kunta 15.6.'!E55</f>
        <v>6.4688619405817382E-2</v>
      </c>
      <c r="F55" s="23">
        <f>'2025 Kunta 15.6.'!F55</f>
        <v>92227290.410028964</v>
      </c>
      <c r="G55" s="23">
        <f>'2025 Kunta 15.6.'!G55</f>
        <v>93384458.260523975</v>
      </c>
      <c r="H55" s="23">
        <f>'2025 Kunta 15.6.'!H55</f>
        <v>-1157167.8504950106</v>
      </c>
      <c r="I55" s="23">
        <f>'2025 Kunta 15.6.'!I55</f>
        <v>-6289291.0508620264</v>
      </c>
      <c r="J55" s="23">
        <f>'2025 Kunta 15.6.'!J55</f>
        <v>-7446458.901357037</v>
      </c>
      <c r="K55" s="23">
        <f>'2025 Kunta 15.6.'!K55</f>
        <v>3379320.5646422827</v>
      </c>
      <c r="L55" s="23"/>
      <c r="M55" s="23"/>
      <c r="N55" s="23"/>
      <c r="O55" s="23"/>
      <c r="P55" s="89">
        <f>'2025 Kunta 15.6.'!M55</f>
        <v>10385142.493486717</v>
      </c>
      <c r="Q55" s="106">
        <f>'2025 Kunta 15.6.'!N55</f>
        <v>0.21039603851983735</v>
      </c>
    </row>
    <row r="56" spans="1:17" ht="15" customHeight="1">
      <c r="A56" s="62">
        <v>6</v>
      </c>
      <c r="B56" s="63">
        <v>108</v>
      </c>
      <c r="C56" s="64" t="s">
        <v>373</v>
      </c>
      <c r="D56" s="23">
        <f>'2025 Kunta 15.6.'!D56</f>
        <v>20499107.899999999</v>
      </c>
      <c r="E56" s="106">
        <f>'2025 Kunta 15.6.'!E56</f>
        <v>7.9059284552086329E-2</v>
      </c>
      <c r="F56" s="23">
        <f>'2025 Kunta 15.6.'!F56</f>
        <v>20247041.492412161</v>
      </c>
      <c r="G56" s="23">
        <f>'2025 Kunta 15.6.'!G56</f>
        <v>19961972.340749994</v>
      </c>
      <c r="H56" s="23">
        <f>'2025 Kunta 15.6.'!H56</f>
        <v>285069.15166216716</v>
      </c>
      <c r="I56" s="23">
        <f>'2025 Kunta 15.6.'!I56</f>
        <v>-1380714.2798896842</v>
      </c>
      <c r="J56" s="23">
        <f>'2025 Kunta 15.6.'!J56</f>
        <v>-1095645.128227517</v>
      </c>
      <c r="K56" s="23">
        <f>'2025 Kunta 15.6.'!K56</f>
        <v>741876.32949296467</v>
      </c>
      <c r="L56" s="23"/>
      <c r="M56" s="23"/>
      <c r="N56" s="23"/>
      <c r="O56" s="23"/>
      <c r="P56" s="89">
        <f>'2025 Kunta 15.6.'!M56</f>
        <v>1219138.8967441844</v>
      </c>
      <c r="Q56" s="106">
        <f>'2025 Kunta 15.6.'!N56</f>
        <v>-7.9524042319982113E-2</v>
      </c>
    </row>
    <row r="57" spans="1:17" ht="15" customHeight="1">
      <c r="A57" s="62">
        <v>5</v>
      </c>
      <c r="B57" s="63">
        <v>109</v>
      </c>
      <c r="C57" s="64" t="s">
        <v>374</v>
      </c>
      <c r="D57" s="23">
        <f>'2025 Kunta 15.6.'!D57</f>
        <v>135389634.94999999</v>
      </c>
      <c r="E57" s="106">
        <f>'2025 Kunta 15.6.'!E57</f>
        <v>5.0175751694753634E-2</v>
      </c>
      <c r="F57" s="23">
        <f>'2025 Kunta 15.6.'!F57</f>
        <v>133724822.06775376</v>
      </c>
      <c r="G57" s="23">
        <f>'2025 Kunta 15.6.'!G57</f>
        <v>135366987.70504797</v>
      </c>
      <c r="H57" s="23">
        <f>'2025 Kunta 15.6.'!H57</f>
        <v>-1642165.637294203</v>
      </c>
      <c r="I57" s="23">
        <f>'2025 Kunta 15.6.'!I57</f>
        <v>-9119148.1715414785</v>
      </c>
      <c r="J57" s="23">
        <f>'2025 Kunta 15.6.'!J57</f>
        <v>-10761313.808835682</v>
      </c>
      <c r="K57" s="23">
        <f>'2025 Kunta 15.6.'!K57</f>
        <v>4899840.808589451</v>
      </c>
      <c r="L57" s="23"/>
      <c r="M57" s="23"/>
      <c r="N57" s="23"/>
      <c r="O57" s="23"/>
      <c r="P57" s="89">
        <f>'2025 Kunta 15.6.'!M57</f>
        <v>17135533.368922889</v>
      </c>
      <c r="Q57" s="106">
        <f>'2025 Kunta 15.6.'!N57</f>
        <v>-3.7575286641302719E-2</v>
      </c>
    </row>
    <row r="58" spans="1:17" ht="15" customHeight="1">
      <c r="A58" s="62">
        <v>7</v>
      </c>
      <c r="B58" s="63">
        <v>111</v>
      </c>
      <c r="C58" s="64" t="s">
        <v>70</v>
      </c>
      <c r="D58" s="23">
        <f>'2025 Kunta 15.6.'!D58</f>
        <v>30516906.620000001</v>
      </c>
      <c r="E58" s="106">
        <f>'2025 Kunta 15.6.'!E58</f>
        <v>4.3762614843704695E-2</v>
      </c>
      <c r="F58" s="23">
        <f>'2025 Kunta 15.6.'!F58</f>
        <v>30141656.77693747</v>
      </c>
      <c r="G58" s="23">
        <f>'2025 Kunta 15.6.'!G58</f>
        <v>30436764.274619997</v>
      </c>
      <c r="H58" s="23">
        <f>'2025 Kunta 15.6.'!H58</f>
        <v>-295107.49768252671</v>
      </c>
      <c r="I58" s="23">
        <f>'2025 Kunta 15.6.'!I58</f>
        <v>-2055461.5817351763</v>
      </c>
      <c r="J58" s="23">
        <f>'2025 Kunta 15.6.'!J58</f>
        <v>-2350569.0794177027</v>
      </c>
      <c r="K58" s="23">
        <f>'2025 Kunta 15.6.'!K58</f>
        <v>1104427.1185442738</v>
      </c>
      <c r="L58" s="23"/>
      <c r="M58" s="23"/>
      <c r="N58" s="23"/>
      <c r="O58" s="23"/>
      <c r="P58" s="89">
        <f>'2025 Kunta 15.6.'!M58</f>
        <v>4504496.7468397543</v>
      </c>
      <c r="Q58" s="106">
        <f>'2025 Kunta 15.6.'!N58</f>
        <v>6.0240765012866682E-2</v>
      </c>
    </row>
    <row r="59" spans="1:17" ht="15" customHeight="1">
      <c r="A59" s="62">
        <v>17</v>
      </c>
      <c r="B59" s="63">
        <v>139</v>
      </c>
      <c r="C59" s="64" t="s">
        <v>71</v>
      </c>
      <c r="D59" s="23">
        <f>'2025 Kunta 15.6.'!D59</f>
        <v>16786147.510000002</v>
      </c>
      <c r="E59" s="106">
        <f>'2025 Kunta 15.6.'!E59</f>
        <v>7.6785853289452977E-2</v>
      </c>
      <c r="F59" s="23">
        <f>'2025 Kunta 15.6.'!F59</f>
        <v>16579737.361776663</v>
      </c>
      <c r="G59" s="23">
        <f>'2025 Kunta 15.6.'!G59</f>
        <v>16408600.619417997</v>
      </c>
      <c r="H59" s="23">
        <f>'2025 Kunta 15.6.'!H59</f>
        <v>171136.74235866591</v>
      </c>
      <c r="I59" s="23">
        <f>'2025 Kunta 15.6.'!I59</f>
        <v>-1130628.4002432942</v>
      </c>
      <c r="J59" s="23">
        <f>'2025 Kunta 15.6.'!J59</f>
        <v>-959491.65788462828</v>
      </c>
      <c r="K59" s="23">
        <f>'2025 Kunta 15.6.'!K59</f>
        <v>607501.82699639676</v>
      </c>
      <c r="L59" s="23"/>
      <c r="M59" s="23"/>
      <c r="N59" s="23"/>
      <c r="O59" s="23"/>
      <c r="P59" s="89">
        <f>'2025 Kunta 15.6.'!M59</f>
        <v>1290492.6811067034</v>
      </c>
      <c r="Q59" s="106">
        <f>'2025 Kunta 15.6.'!N59</f>
        <v>0.20995296735533087</v>
      </c>
    </row>
    <row r="60" spans="1:17" ht="15" customHeight="1">
      <c r="A60" s="62">
        <v>11</v>
      </c>
      <c r="B60" s="63">
        <v>140</v>
      </c>
      <c r="C60" s="64" t="s">
        <v>375</v>
      </c>
      <c r="D60" s="23">
        <f>'2025 Kunta 15.6.'!D60</f>
        <v>32640672.140000001</v>
      </c>
      <c r="E60" s="106">
        <f>'2025 Kunta 15.6.'!E60</f>
        <v>5.7844639456263058E-2</v>
      </c>
      <c r="F60" s="23">
        <f>'2025 Kunta 15.6.'!F60</f>
        <v>32239307.504635442</v>
      </c>
      <c r="G60" s="23">
        <f>'2025 Kunta 15.6.'!G60</f>
        <v>32094469.331837993</v>
      </c>
      <c r="H60" s="23">
        <f>'2025 Kunta 15.6.'!H60</f>
        <v>144838.17279744893</v>
      </c>
      <c r="I60" s="23">
        <f>'2025 Kunta 15.6.'!I60</f>
        <v>-2198507.4837766662</v>
      </c>
      <c r="J60" s="23">
        <f>'2025 Kunta 15.6.'!J60</f>
        <v>-2053669.3109792173</v>
      </c>
      <c r="K60" s="23">
        <f>'2025 Kunta 15.6.'!K60</f>
        <v>1181287.6032232833</v>
      </c>
      <c r="L60" s="23"/>
      <c r="M60" s="23"/>
      <c r="N60" s="23"/>
      <c r="O60" s="23"/>
      <c r="P60" s="89">
        <f>'2025 Kunta 15.6.'!M60</f>
        <v>5097262.3891589819</v>
      </c>
      <c r="Q60" s="106">
        <f>'2025 Kunta 15.6.'!N60</f>
        <v>5.2946729826371719E-2</v>
      </c>
    </row>
    <row r="61" spans="1:17" ht="15" customHeight="1">
      <c r="A61" s="62">
        <v>8</v>
      </c>
      <c r="B61" s="63">
        <v>142</v>
      </c>
      <c r="C61" s="64" t="s">
        <v>73</v>
      </c>
      <c r="D61" s="23">
        <f>'2025 Kunta 15.6.'!D61</f>
        <v>10964616.84</v>
      </c>
      <c r="E61" s="106">
        <f>'2025 Kunta 15.6.'!E61</f>
        <v>4.8382470748067119E-2</v>
      </c>
      <c r="F61" s="23">
        <f>'2025 Kunta 15.6.'!F61</f>
        <v>10829790.895821428</v>
      </c>
      <c r="G61" s="23">
        <f>'2025 Kunta 15.6.'!G61</f>
        <v>10890802.046141997</v>
      </c>
      <c r="H61" s="23">
        <f>'2025 Kunta 15.6.'!H61</f>
        <v>-61011.150320569053</v>
      </c>
      <c r="I61" s="23">
        <f>'2025 Kunta 15.6.'!I61</f>
        <v>-738520.09162344597</v>
      </c>
      <c r="J61" s="23">
        <f>'2025 Kunta 15.6.'!J61</f>
        <v>-799531.24194401503</v>
      </c>
      <c r="K61" s="23">
        <f>'2025 Kunta 15.6.'!K61</f>
        <v>396816.76564841875</v>
      </c>
      <c r="L61" s="23"/>
      <c r="M61" s="23"/>
      <c r="N61" s="23"/>
      <c r="O61" s="23"/>
      <c r="P61" s="89">
        <f>'2025 Kunta 15.6.'!M61</f>
        <v>997867.87514113856</v>
      </c>
      <c r="Q61" s="106">
        <f>'2025 Kunta 15.6.'!N61</f>
        <v>0.21307067357581233</v>
      </c>
    </row>
    <row r="62" spans="1:17" ht="15" customHeight="1">
      <c r="A62" s="62">
        <v>6</v>
      </c>
      <c r="B62" s="63">
        <v>143</v>
      </c>
      <c r="C62" s="64" t="s">
        <v>376</v>
      </c>
      <c r="D62" s="23">
        <f>'2025 Kunta 15.6.'!D62</f>
        <v>12438603.960000001</v>
      </c>
      <c r="E62" s="106">
        <f>'2025 Kunta 15.6.'!E62</f>
        <v>0.10737042151906451</v>
      </c>
      <c r="F62" s="23">
        <f>'2025 Kunta 15.6.'!F62</f>
        <v>12285653.195952116</v>
      </c>
      <c r="G62" s="23">
        <f>'2025 Kunta 15.6.'!G62</f>
        <v>12234786.257663999</v>
      </c>
      <c r="H62" s="23">
        <f>'2025 Kunta 15.6.'!H62</f>
        <v>50866.938288116828</v>
      </c>
      <c r="I62" s="23">
        <f>'2025 Kunta 15.6.'!I62</f>
        <v>-837800.26883337577</v>
      </c>
      <c r="J62" s="23">
        <f>'2025 Kunta 15.6.'!J62</f>
        <v>-786933.33054525894</v>
      </c>
      <c r="K62" s="23">
        <f>'2025 Kunta 15.6.'!K62</f>
        <v>450161.33847763477</v>
      </c>
      <c r="L62" s="23"/>
      <c r="M62" s="23"/>
      <c r="N62" s="23"/>
      <c r="O62" s="23"/>
      <c r="P62" s="89">
        <f>'2025 Kunta 15.6.'!M62</f>
        <v>1921673.0350659667</v>
      </c>
      <c r="Q62" s="106">
        <f>'2025 Kunta 15.6.'!N62</f>
        <v>0.14133146554207454</v>
      </c>
    </row>
    <row r="63" spans="1:17" ht="15" customHeight="1">
      <c r="A63" s="62">
        <v>14</v>
      </c>
      <c r="B63" s="63">
        <v>145</v>
      </c>
      <c r="C63" s="64" t="s">
        <v>75</v>
      </c>
      <c r="D63" s="23">
        <f>'2025 Kunta 15.6.'!D63</f>
        <v>23766449.34</v>
      </c>
      <c r="E63" s="106">
        <f>'2025 Kunta 15.6.'!E63</f>
        <v>0.18389095891957363</v>
      </c>
      <c r="F63" s="23">
        <f>'2025 Kunta 15.6.'!F63</f>
        <v>23474206.207495093</v>
      </c>
      <c r="G63" s="23">
        <f>'2025 Kunta 15.6.'!G63</f>
        <v>23207642.093915995</v>
      </c>
      <c r="H63" s="23">
        <f>'2025 Kunta 15.6.'!H63</f>
        <v>266564.11357909814</v>
      </c>
      <c r="I63" s="23">
        <f>'2025 Kunta 15.6.'!I63</f>
        <v>-1600785.5632592074</v>
      </c>
      <c r="J63" s="23">
        <f>'2025 Kunta 15.6.'!J63</f>
        <v>-1334221.4496801093</v>
      </c>
      <c r="K63" s="23">
        <f>'2025 Kunta 15.6.'!K63</f>
        <v>860123.58622882783</v>
      </c>
      <c r="L63" s="23"/>
      <c r="M63" s="23"/>
      <c r="N63" s="23"/>
      <c r="O63" s="23"/>
      <c r="P63" s="89">
        <f>'2025 Kunta 15.6.'!M63</f>
        <v>1543190.2251391739</v>
      </c>
      <c r="Q63" s="106">
        <f>'2025 Kunta 15.6.'!N63</f>
        <v>0.20162456756061897</v>
      </c>
    </row>
    <row r="64" spans="1:17" ht="15" customHeight="1">
      <c r="A64" s="62">
        <v>12</v>
      </c>
      <c r="B64" s="63">
        <v>146</v>
      </c>
      <c r="C64" s="64" t="s">
        <v>377</v>
      </c>
      <c r="D64" s="23">
        <f>'2025 Kunta 15.6.'!D64</f>
        <v>6494292.5999999996</v>
      </c>
      <c r="E64" s="106">
        <f>'2025 Kunta 15.6.'!E64</f>
        <v>6.5949771857059192E-2</v>
      </c>
      <c r="F64" s="23">
        <f>'2025 Kunta 15.6.'!F64</f>
        <v>6414435.8075243486</v>
      </c>
      <c r="G64" s="23">
        <f>'2025 Kunta 15.6.'!G64</f>
        <v>6507164.2023179987</v>
      </c>
      <c r="H64" s="23">
        <f>'2025 Kunta 15.6.'!H64</f>
        <v>-92728.394793650135</v>
      </c>
      <c r="I64" s="23">
        <f>'2025 Kunta 15.6.'!I64</f>
        <v>-437422.08560216933</v>
      </c>
      <c r="J64" s="23">
        <f>'2025 Kunta 15.6.'!J64</f>
        <v>-530150.48039581953</v>
      </c>
      <c r="K64" s="23">
        <f>'2025 Kunta 15.6.'!K64</f>
        <v>235032.76241310593</v>
      </c>
      <c r="L64" s="23"/>
      <c r="M64" s="23"/>
      <c r="N64" s="23"/>
      <c r="O64" s="23"/>
      <c r="P64" s="89">
        <f>'2025 Kunta 15.6.'!M64</f>
        <v>3078794.159949732</v>
      </c>
      <c r="Q64" s="106">
        <f>'2025 Kunta 15.6.'!N64</f>
        <v>0.28693443246296679</v>
      </c>
    </row>
    <row r="65" spans="1:17" ht="15" customHeight="1">
      <c r="A65" s="62">
        <v>19</v>
      </c>
      <c r="B65" s="63">
        <v>148</v>
      </c>
      <c r="C65" s="64" t="s">
        <v>378</v>
      </c>
      <c r="D65" s="23">
        <f>'2025 Kunta 15.6.'!D65</f>
        <v>10864374.84</v>
      </c>
      <c r="E65" s="106">
        <f>'2025 Kunta 15.6.'!E65</f>
        <v>8.1310254629209266E-2</v>
      </c>
      <c r="F65" s="23">
        <f>'2025 Kunta 15.6.'!F65</f>
        <v>10730781.517306846</v>
      </c>
      <c r="G65" s="23">
        <f>'2025 Kunta 15.6.'!G65</f>
        <v>10670791.907393998</v>
      </c>
      <c r="H65" s="23">
        <f>'2025 Kunta 15.6.'!H65</f>
        <v>59989.6099128481</v>
      </c>
      <c r="I65" s="23">
        <f>'2025 Kunta 15.6.'!I65</f>
        <v>-731768.30703262961</v>
      </c>
      <c r="J65" s="23">
        <f>'2025 Kunta 15.6.'!J65</f>
        <v>-671778.69711978151</v>
      </c>
      <c r="K65" s="23">
        <f>'2025 Kunta 15.6.'!K65</f>
        <v>393188.94109215919</v>
      </c>
      <c r="L65" s="23"/>
      <c r="M65" s="23"/>
      <c r="N65" s="23"/>
      <c r="O65" s="23"/>
      <c r="P65" s="89">
        <f>'2025 Kunta 15.6.'!M65</f>
        <v>2602297.841378103</v>
      </c>
      <c r="Q65" s="106">
        <f>'2025 Kunta 15.6.'!N65</f>
        <v>0.41946339146603973</v>
      </c>
    </row>
    <row r="66" spans="1:17" ht="15" customHeight="1">
      <c r="A66" s="62">
        <v>1</v>
      </c>
      <c r="B66" s="63">
        <v>149</v>
      </c>
      <c r="C66" s="64" t="s">
        <v>379</v>
      </c>
      <c r="D66" s="23">
        <f>'2025 Kunta 15.6.'!D66</f>
        <v>11747670.220000001</v>
      </c>
      <c r="E66" s="106">
        <f>'2025 Kunta 15.6.'!E66</f>
        <v>6.0263372302319151E-2</v>
      </c>
      <c r="F66" s="23">
        <f>'2025 Kunta 15.6.'!F66</f>
        <v>11603215.493271038</v>
      </c>
      <c r="G66" s="23">
        <f>'2025 Kunta 15.6.'!G66</f>
        <v>11662649.831609998</v>
      </c>
      <c r="H66" s="23">
        <f>'2025 Kunta 15.6.'!H66</f>
        <v>-59434.338338959962</v>
      </c>
      <c r="I66" s="23">
        <f>'2025 Kunta 15.6.'!I66</f>
        <v>-791262.53236555681</v>
      </c>
      <c r="J66" s="23">
        <f>'2025 Kunta 15.6.'!J66</f>
        <v>-850696.87070451677</v>
      </c>
      <c r="K66" s="23">
        <f>'2025 Kunta 15.6.'!K66</f>
        <v>425155.98753970215</v>
      </c>
      <c r="L66" s="23"/>
      <c r="M66" s="23"/>
      <c r="N66" s="23"/>
      <c r="O66" s="23"/>
      <c r="P66" s="89">
        <f>'2025 Kunta 15.6.'!M66</f>
        <v>808720.6256310239</v>
      </c>
      <c r="Q66" s="106">
        <f>'2025 Kunta 15.6.'!N66</f>
        <v>0.12579104611590108</v>
      </c>
    </row>
    <row r="67" spans="1:17" ht="15" customHeight="1">
      <c r="A67" s="62">
        <v>14</v>
      </c>
      <c r="B67" s="63">
        <v>151</v>
      </c>
      <c r="C67" s="64" t="s">
        <v>380</v>
      </c>
      <c r="D67" s="23">
        <f>'2025 Kunta 15.6.'!D67</f>
        <v>3135369.24</v>
      </c>
      <c r="E67" s="106">
        <f>'2025 Kunta 15.6.'!E67</f>
        <v>5.873264703908454E-2</v>
      </c>
      <c r="F67" s="23">
        <f>'2025 Kunta 15.6.'!F67</f>
        <v>3096815.3056218019</v>
      </c>
      <c r="G67" s="23">
        <f>'2025 Kunta 15.6.'!G67</f>
        <v>3070167.6567059993</v>
      </c>
      <c r="H67" s="23">
        <f>'2025 Kunta 15.6.'!H67</f>
        <v>26647.648915802594</v>
      </c>
      <c r="I67" s="23">
        <f>'2025 Kunta 15.6.'!I67</f>
        <v>-211182.31600677935</v>
      </c>
      <c r="J67" s="23">
        <f>'2025 Kunta 15.6.'!J67</f>
        <v>-184534.66709097676</v>
      </c>
      <c r="K67" s="23">
        <f>'2025 Kunta 15.6.'!K67</f>
        <v>113471.09516782174</v>
      </c>
      <c r="L67" s="23"/>
      <c r="M67" s="23"/>
      <c r="N67" s="23"/>
      <c r="O67" s="23"/>
      <c r="P67" s="89">
        <f>'2025 Kunta 15.6.'!M67</f>
        <v>1004622.1023163218</v>
      </c>
      <c r="Q67" s="106">
        <f>'2025 Kunta 15.6.'!N67</f>
        <v>-4.6729727725494552E-2</v>
      </c>
    </row>
    <row r="68" spans="1:17" ht="15" customHeight="1">
      <c r="A68" s="62">
        <v>15</v>
      </c>
      <c r="B68" s="63">
        <v>152</v>
      </c>
      <c r="C68" s="64" t="s">
        <v>381</v>
      </c>
      <c r="D68" s="23">
        <f>'2025 Kunta 15.6.'!D68</f>
        <v>8289764.8300000001</v>
      </c>
      <c r="E68" s="106">
        <f>'2025 Kunta 15.6.'!E68</f>
        <v>8.3660450225741201E-2</v>
      </c>
      <c r="F68" s="23">
        <f>'2025 Kunta 15.6.'!F68</f>
        <v>8187830.0896864431</v>
      </c>
      <c r="G68" s="23">
        <f>'2025 Kunta 15.6.'!G68</f>
        <v>7949097.3499019984</v>
      </c>
      <c r="H68" s="23">
        <f>'2025 Kunta 15.6.'!H68</f>
        <v>238732.73978444468</v>
      </c>
      <c r="I68" s="23">
        <f>'2025 Kunta 15.6.'!I68</f>
        <v>-558355.84326614928</v>
      </c>
      <c r="J68" s="23">
        <f>'2025 Kunta 15.6.'!J68</f>
        <v>-319623.1034817046</v>
      </c>
      <c r="K68" s="23">
        <f>'2025 Kunta 15.6.'!K68</f>
        <v>300012.09488927422</v>
      </c>
      <c r="L68" s="23"/>
      <c r="M68" s="23"/>
      <c r="N68" s="23"/>
      <c r="O68" s="23"/>
      <c r="P68" s="89">
        <f>'2025 Kunta 15.6.'!M68</f>
        <v>736457.20686094847</v>
      </c>
      <c r="Q68" s="106">
        <f>'2025 Kunta 15.6.'!N68</f>
        <v>0.15190639038430542</v>
      </c>
    </row>
    <row r="69" spans="1:17" ht="15" customHeight="1">
      <c r="A69" s="62">
        <v>9</v>
      </c>
      <c r="B69" s="63">
        <v>153</v>
      </c>
      <c r="C69" s="64" t="s">
        <v>81</v>
      </c>
      <c r="D69" s="23">
        <f>'2025 Kunta 15.6.'!D69</f>
        <v>46552635.079999998</v>
      </c>
      <c r="E69" s="106">
        <f>'2025 Kunta 15.6.'!E69</f>
        <v>3.8182928606296018E-2</v>
      </c>
      <c r="F69" s="23">
        <f>'2025 Kunta 15.6.'!F69</f>
        <v>45980202.584615007</v>
      </c>
      <c r="G69" s="23">
        <f>'2025 Kunta 15.6.'!G69</f>
        <v>46634560.217513993</v>
      </c>
      <c r="H69" s="23">
        <f>'2025 Kunta 15.6.'!H69</f>
        <v>-654357.63289898634</v>
      </c>
      <c r="I69" s="23">
        <f>'2025 Kunta 15.6.'!I69</f>
        <v>-3135545.6215462652</v>
      </c>
      <c r="J69" s="23">
        <f>'2025 Kunta 15.6.'!J69</f>
        <v>-3789903.2544452515</v>
      </c>
      <c r="K69" s="23">
        <f>'2025 Kunta 15.6.'!K69</f>
        <v>1684770.7817263515</v>
      </c>
      <c r="L69" s="23"/>
      <c r="M69" s="23"/>
      <c r="N69" s="23"/>
      <c r="O69" s="23"/>
      <c r="P69" s="89">
        <f>'2025 Kunta 15.6.'!M69</f>
        <v>4970911.6555708032</v>
      </c>
      <c r="Q69" s="106">
        <f>'2025 Kunta 15.6.'!N69</f>
        <v>0.16473443211337502</v>
      </c>
    </row>
    <row r="70" spans="1:17" ht="15" customHeight="1">
      <c r="A70" s="62">
        <v>5</v>
      </c>
      <c r="B70" s="63">
        <v>165</v>
      </c>
      <c r="C70" s="64" t="s">
        <v>82</v>
      </c>
      <c r="D70" s="23">
        <f>'2025 Kunta 15.6.'!D70</f>
        <v>32623394.149999999</v>
      </c>
      <c r="E70" s="106">
        <f>'2025 Kunta 15.6.'!E70</f>
        <v>9.2138165075111411E-2</v>
      </c>
      <c r="F70" s="23">
        <f>'2025 Kunta 15.6.'!F70</f>
        <v>32222241.972703908</v>
      </c>
      <c r="G70" s="23">
        <f>'2025 Kunta 15.6.'!G70</f>
        <v>32212586.357441995</v>
      </c>
      <c r="H70" s="23">
        <f>'2025 Kunta 15.6.'!H70</f>
        <v>9655.6152619123459</v>
      </c>
      <c r="I70" s="23">
        <f>'2025 Kunta 15.6.'!I70</f>
        <v>-2197343.7274006736</v>
      </c>
      <c r="J70" s="23">
        <f>'2025 Kunta 15.6.'!J70</f>
        <v>-2187688.1121387612</v>
      </c>
      <c r="K70" s="23">
        <f>'2025 Kunta 15.6.'!K70</f>
        <v>1180662.3012899142</v>
      </c>
      <c r="L70" s="23"/>
      <c r="M70" s="23"/>
      <c r="N70" s="23"/>
      <c r="O70" s="23"/>
      <c r="P70" s="89">
        <f>'2025 Kunta 15.6.'!M70</f>
        <v>3086896.1653747312</v>
      </c>
      <c r="Q70" s="106">
        <f>'2025 Kunta 15.6.'!N70</f>
        <v>0.16656243000860305</v>
      </c>
    </row>
    <row r="71" spans="1:17" ht="15" customHeight="1">
      <c r="A71" s="62">
        <v>12</v>
      </c>
      <c r="B71" s="63">
        <v>167</v>
      </c>
      <c r="C71" s="64" t="s">
        <v>83</v>
      </c>
      <c r="D71" s="23">
        <f>'2025 Kunta 15.6.'!D71</f>
        <v>126765610.47</v>
      </c>
      <c r="E71" s="106">
        <f>'2025 Kunta 15.6.'!E71</f>
        <v>8.8327093143320656E-2</v>
      </c>
      <c r="F71" s="23">
        <f>'2025 Kunta 15.6.'!F71</f>
        <v>125206842.5376232</v>
      </c>
      <c r="G71" s="23">
        <f>'2025 Kunta 15.6.'!G71</f>
        <v>126277520.83955997</v>
      </c>
      <c r="H71" s="23">
        <f>'2025 Kunta 15.6.'!H71</f>
        <v>-1070678.3019367754</v>
      </c>
      <c r="I71" s="23">
        <f>'2025 Kunta 15.6.'!I71</f>
        <v>-8538278.3206318114</v>
      </c>
      <c r="J71" s="23">
        <f>'2025 Kunta 15.6.'!J71</f>
        <v>-9608956.6225685868</v>
      </c>
      <c r="K71" s="23">
        <f>'2025 Kunta 15.6.'!K71</f>
        <v>4587731.6349663464</v>
      </c>
      <c r="L71" s="23"/>
      <c r="M71" s="23"/>
      <c r="N71" s="23"/>
      <c r="O71" s="23"/>
      <c r="P71" s="89">
        <f>'2025 Kunta 15.6.'!M71</f>
        <v>21361509.368719339</v>
      </c>
      <c r="Q71" s="106">
        <f>'2025 Kunta 15.6.'!N71</f>
        <v>7.7637732656496539E-2</v>
      </c>
    </row>
    <row r="72" spans="1:17" ht="15" customHeight="1">
      <c r="A72" s="62">
        <v>5</v>
      </c>
      <c r="B72" s="63">
        <v>169</v>
      </c>
      <c r="C72" s="64" t="s">
        <v>382</v>
      </c>
      <c r="D72" s="23">
        <f>'2025 Kunta 15.6.'!D72</f>
        <v>9508568.6799999997</v>
      </c>
      <c r="E72" s="106">
        <f>'2025 Kunta 15.6.'!E72</f>
        <v>8.1926075343119464E-2</v>
      </c>
      <c r="F72" s="23">
        <f>'2025 Kunta 15.6.'!F72</f>
        <v>9391646.9700328149</v>
      </c>
      <c r="G72" s="23">
        <f>'2025 Kunta 15.6.'!G72</f>
        <v>9401227.3643039986</v>
      </c>
      <c r="H72" s="23">
        <f>'2025 Kunta 15.6.'!H72</f>
        <v>-9580.394271183759</v>
      </c>
      <c r="I72" s="23">
        <f>'2025 Kunta 15.6.'!I72</f>
        <v>-640448.1903228485</v>
      </c>
      <c r="J72" s="23">
        <f>'2025 Kunta 15.6.'!J72</f>
        <v>-650028.58459403226</v>
      </c>
      <c r="K72" s="23">
        <f>'2025 Kunta 15.6.'!K72</f>
        <v>344121.41569585889</v>
      </c>
      <c r="L72" s="23"/>
      <c r="M72" s="23"/>
      <c r="N72" s="23"/>
      <c r="O72" s="23"/>
      <c r="P72" s="89">
        <f>'2025 Kunta 15.6.'!M72</f>
        <v>511648.57942039904</v>
      </c>
      <c r="Q72" s="106">
        <f>'2025 Kunta 15.6.'!N72</f>
        <v>5.3397686881650808E-2</v>
      </c>
    </row>
    <row r="73" spans="1:17" ht="15" customHeight="1">
      <c r="A73" s="62">
        <v>21</v>
      </c>
      <c r="B73" s="63">
        <v>170</v>
      </c>
      <c r="C73" s="64" t="s">
        <v>85</v>
      </c>
      <c r="D73" s="23">
        <f>'2025 Kunta 15.6.'!D73</f>
        <v>24617107.91</v>
      </c>
      <c r="E73" s="106">
        <f>'2025 Kunta 15.6.'!E73</f>
        <v>0.13323617092993456</v>
      </c>
      <c r="F73" s="23">
        <f>'2025 Kunta 15.6.'!F73</f>
        <v>24314404.690604005</v>
      </c>
      <c r="G73" s="23">
        <f>'2025 Kunta 15.6.'!G73</f>
        <v>24532078.992407996</v>
      </c>
      <c r="H73" s="23">
        <f>'2025 Kunta 15.6.'!H73</f>
        <v>-217674.3018039912</v>
      </c>
      <c r="I73" s="23">
        <f>'2025 Kunta 15.6.'!I73</f>
        <v>-1658081.5412422069</v>
      </c>
      <c r="J73" s="23">
        <f>'2025 Kunta 15.6.'!J73</f>
        <v>-1875755.8430461981</v>
      </c>
      <c r="K73" s="23">
        <f>'2025 Kunta 15.6.'!K73</f>
        <v>890909.484846559</v>
      </c>
      <c r="L73" s="23"/>
      <c r="M73" s="23"/>
      <c r="N73" s="23"/>
      <c r="O73" s="23"/>
      <c r="P73" s="89">
        <f>'2025 Kunta 15.6.'!M73</f>
        <v>1667958.1448743101</v>
      </c>
      <c r="Q73" s="106">
        <f>'2025 Kunta 15.6.'!N73</f>
        <v>-0.10434409565533165</v>
      </c>
    </row>
    <row r="74" spans="1:17" ht="15" customHeight="1">
      <c r="A74" s="62">
        <v>10</v>
      </c>
      <c r="B74" s="63">
        <v>171</v>
      </c>
      <c r="C74" s="64" t="s">
        <v>383</v>
      </c>
      <c r="D74" s="23">
        <f>'2025 Kunta 15.6.'!D74</f>
        <v>7954658.7300000004</v>
      </c>
      <c r="E74" s="106">
        <f>'2025 Kunta 15.6.'!E74</f>
        <v>5.8421227012285248E-2</v>
      </c>
      <c r="F74" s="23">
        <f>'2025 Kunta 15.6.'!F74</f>
        <v>7856844.6075786864</v>
      </c>
      <c r="G74" s="23">
        <f>'2025 Kunta 15.6.'!G74</f>
        <v>7812008.8631639984</v>
      </c>
      <c r="H74" s="23">
        <f>'2025 Kunta 15.6.'!H74</f>
        <v>44835.744414688088</v>
      </c>
      <c r="I74" s="23">
        <f>'2025 Kunta 15.6.'!I74</f>
        <v>-535784.8231122361</v>
      </c>
      <c r="J74" s="23">
        <f>'2025 Kunta 15.6.'!J74</f>
        <v>-490949.07869754802</v>
      </c>
      <c r="K74" s="23">
        <f>'2025 Kunta 15.6.'!K74</f>
        <v>287884.38256776868</v>
      </c>
      <c r="L74" s="23"/>
      <c r="M74" s="23"/>
      <c r="N74" s="23"/>
      <c r="O74" s="23"/>
      <c r="P74" s="89">
        <f>'2025 Kunta 15.6.'!M74</f>
        <v>1311025.7029109935</v>
      </c>
      <c r="Q74" s="106">
        <f>'2025 Kunta 15.6.'!N74</f>
        <v>0.12915379796695814</v>
      </c>
    </row>
    <row r="75" spans="1:17" ht="15" customHeight="1">
      <c r="A75" s="62">
        <v>13</v>
      </c>
      <c r="B75" s="63">
        <v>172</v>
      </c>
      <c r="C75" s="64" t="s">
        <v>87</v>
      </c>
      <c r="D75" s="23">
        <f>'2025 Kunta 15.6.'!D75</f>
        <v>6371330.1200000001</v>
      </c>
      <c r="E75" s="106">
        <f>'2025 Kunta 15.6.'!E75</f>
        <v>2.871693844836698E-2</v>
      </c>
      <c r="F75" s="23">
        <f>'2025 Kunta 15.6.'!F75</f>
        <v>6292985.3304248108</v>
      </c>
      <c r="G75" s="23">
        <f>'2025 Kunta 15.6.'!G75</f>
        <v>6524285.5860839989</v>
      </c>
      <c r="H75" s="23">
        <f>'2025 Kunta 15.6.'!H75</f>
        <v>-231300.25565918814</v>
      </c>
      <c r="I75" s="23">
        <f>'2025 Kunta 15.6.'!I75</f>
        <v>-429139.96655314235</v>
      </c>
      <c r="J75" s="23">
        <f>'2025 Kunta 15.6.'!J75</f>
        <v>-660440.22221233044</v>
      </c>
      <c r="K75" s="23">
        <f>'2025 Kunta 15.6.'!K75</f>
        <v>230582.66859571828</v>
      </c>
      <c r="L75" s="23"/>
      <c r="M75" s="23"/>
      <c r="N75" s="23"/>
      <c r="O75" s="23"/>
      <c r="P75" s="89">
        <f>'2025 Kunta 15.6.'!M75</f>
        <v>1238624.0824812718</v>
      </c>
      <c r="Q75" s="106">
        <f>'2025 Kunta 15.6.'!N75</f>
        <v>0.17922182577322743</v>
      </c>
    </row>
    <row r="76" spans="1:17" ht="15" customHeight="1">
      <c r="A76" s="62">
        <v>12</v>
      </c>
      <c r="B76" s="63">
        <v>176</v>
      </c>
      <c r="C76" s="64" t="s">
        <v>88</v>
      </c>
      <c r="D76" s="23">
        <f>'2025 Kunta 15.6.'!D76</f>
        <v>5824693.9299999997</v>
      </c>
      <c r="E76" s="106">
        <f>'2025 Kunta 15.6.'!E76</f>
        <v>3.6054527001634584E-2</v>
      </c>
      <c r="F76" s="23">
        <f>'2025 Kunta 15.6.'!F76</f>
        <v>5753070.8290633103</v>
      </c>
      <c r="G76" s="23">
        <f>'2025 Kunta 15.6.'!G76</f>
        <v>5756043.0010499982</v>
      </c>
      <c r="H76" s="23">
        <f>'2025 Kunta 15.6.'!H76</f>
        <v>-2972.1719866879284</v>
      </c>
      <c r="I76" s="23">
        <f>'2025 Kunta 15.6.'!I76</f>
        <v>-392321.36951373209</v>
      </c>
      <c r="J76" s="23">
        <f>'2025 Kunta 15.6.'!J76</f>
        <v>-395293.54150042002</v>
      </c>
      <c r="K76" s="23">
        <f>'2025 Kunta 15.6.'!K76</f>
        <v>210799.54182827397</v>
      </c>
      <c r="L76" s="23"/>
      <c r="M76" s="23"/>
      <c r="N76" s="23"/>
      <c r="O76" s="23"/>
      <c r="P76" s="89">
        <f>'2025 Kunta 15.6.'!M76</f>
        <v>1682613.0524826807</v>
      </c>
      <c r="Q76" s="106">
        <f>'2025 Kunta 15.6.'!N76</f>
        <v>0.28684477574366407</v>
      </c>
    </row>
    <row r="77" spans="1:17" ht="15" customHeight="1">
      <c r="A77" s="62">
        <v>6</v>
      </c>
      <c r="B77" s="63">
        <v>177</v>
      </c>
      <c r="C77" s="64" t="s">
        <v>89</v>
      </c>
      <c r="D77" s="23">
        <f>'2025 Kunta 15.6.'!D77</f>
        <v>2769515.87</v>
      </c>
      <c r="E77" s="106">
        <f>'2025 Kunta 15.6.'!E77</f>
        <v>6.0725019991363594E-2</v>
      </c>
      <c r="F77" s="23">
        <f>'2025 Kunta 15.6.'!F77</f>
        <v>2735460.6360106026</v>
      </c>
      <c r="G77" s="23">
        <f>'2025 Kunta 15.6.'!G77</f>
        <v>2672181.5045759995</v>
      </c>
      <c r="H77" s="23">
        <f>'2025 Kunta 15.6.'!H77</f>
        <v>63279.131434603129</v>
      </c>
      <c r="I77" s="23">
        <f>'2025 Kunta 15.6.'!I77</f>
        <v>-186540.31818087571</v>
      </c>
      <c r="J77" s="23">
        <f>'2025 Kunta 15.6.'!J77</f>
        <v>-123261.18674627258</v>
      </c>
      <c r="K77" s="23">
        <f>'2025 Kunta 15.6.'!K77</f>
        <v>100230.61872405262</v>
      </c>
      <c r="L77" s="23"/>
      <c r="M77" s="23"/>
      <c r="N77" s="23"/>
      <c r="O77" s="23"/>
      <c r="P77" s="89">
        <f>'2025 Kunta 15.6.'!M77</f>
        <v>1305058.6010592675</v>
      </c>
      <c r="Q77" s="106">
        <f>'2025 Kunta 15.6.'!N77</f>
        <v>-1.5586466839784152E-2</v>
      </c>
    </row>
    <row r="78" spans="1:17" ht="15" customHeight="1">
      <c r="A78" s="62">
        <v>10</v>
      </c>
      <c r="B78" s="63">
        <v>178</v>
      </c>
      <c r="C78" s="64" t="s">
        <v>90</v>
      </c>
      <c r="D78" s="23">
        <f>'2025 Kunta 15.6.'!D78</f>
        <v>9375074.5</v>
      </c>
      <c r="E78" s="106">
        <f>'2025 Kunta 15.6.'!E78</f>
        <v>0.18410874927983389</v>
      </c>
      <c r="F78" s="23">
        <f>'2025 Kunta 15.6.'!F78</f>
        <v>9259794.2955339644</v>
      </c>
      <c r="G78" s="23">
        <f>'2025 Kunta 15.6.'!G78</f>
        <v>9226304.1827819981</v>
      </c>
      <c r="H78" s="23">
        <f>'2025 Kunta 15.6.'!H78</f>
        <v>33490.112751966342</v>
      </c>
      <c r="I78" s="23">
        <f>'2025 Kunta 15.6.'!I78</f>
        <v>-631456.71022979706</v>
      </c>
      <c r="J78" s="23">
        <f>'2025 Kunta 15.6.'!J78</f>
        <v>-597966.59747783071</v>
      </c>
      <c r="K78" s="23">
        <f>'2025 Kunta 15.6.'!K78</f>
        <v>339290.17266078648</v>
      </c>
      <c r="L78" s="23"/>
      <c r="M78" s="23"/>
      <c r="N78" s="23"/>
      <c r="O78" s="23"/>
      <c r="P78" s="89">
        <f>'2025 Kunta 15.6.'!M78</f>
        <v>1961582.9995010148</v>
      </c>
      <c r="Q78" s="106">
        <f>'2025 Kunta 15.6.'!N78</f>
        <v>0.24128581111400638</v>
      </c>
    </row>
    <row r="79" spans="1:17" ht="15" customHeight="1">
      <c r="A79" s="62">
        <v>13</v>
      </c>
      <c r="B79" s="63">
        <v>179</v>
      </c>
      <c r="C79" s="64" t="s">
        <v>91</v>
      </c>
      <c r="D79" s="23">
        <f>'2025 Kunta 15.6.'!D79</f>
        <v>262503471.28</v>
      </c>
      <c r="E79" s="106">
        <f>'2025 Kunta 15.6.'!E79</f>
        <v>7.4493925497483904E-2</v>
      </c>
      <c r="F79" s="23">
        <f>'2025 Kunta 15.6.'!F79</f>
        <v>259275608.52091444</v>
      </c>
      <c r="G79" s="23">
        <f>'2025 Kunta 15.6.'!G79</f>
        <v>261854103.31954193</v>
      </c>
      <c r="H79" s="23">
        <f>'2025 Kunta 15.6.'!H79</f>
        <v>-2578494.7986274958</v>
      </c>
      <c r="I79" s="23">
        <f>'2025 Kunta 15.6.'!I79</f>
        <v>-17680881.191757016</v>
      </c>
      <c r="J79" s="23">
        <f>'2025 Kunta 15.6.'!J79</f>
        <v>-20259375.990384512</v>
      </c>
      <c r="K79" s="23">
        <f>'2025 Kunta 15.6.'!K79</f>
        <v>9500174.9687052611</v>
      </c>
      <c r="L79" s="23"/>
      <c r="M79" s="23"/>
      <c r="N79" s="23"/>
      <c r="O79" s="23"/>
      <c r="P79" s="89">
        <f>'2025 Kunta 15.6.'!M79</f>
        <v>28073438.276464116</v>
      </c>
      <c r="Q79" s="106">
        <f>'2025 Kunta 15.6.'!N79</f>
        <v>9.9955013209563237E-2</v>
      </c>
    </row>
    <row r="80" spans="1:17" ht="15" customHeight="1">
      <c r="A80" s="62">
        <v>4</v>
      </c>
      <c r="B80" s="63">
        <v>181</v>
      </c>
      <c r="C80" s="64" t="s">
        <v>92</v>
      </c>
      <c r="D80" s="23">
        <f>'2025 Kunta 15.6.'!D80</f>
        <v>2996320.86</v>
      </c>
      <c r="E80" s="106">
        <f>'2025 Kunta 15.6.'!E80</f>
        <v>7.4003413459674094E-2</v>
      </c>
      <c r="F80" s="23">
        <f>'2025 Kunta 15.6.'!F80</f>
        <v>2959476.7281067921</v>
      </c>
      <c r="G80" s="23">
        <f>'2025 Kunta 15.6.'!G80</f>
        <v>2910885.3886499996</v>
      </c>
      <c r="H80" s="23">
        <f>'2025 Kunta 15.6.'!H80</f>
        <v>48591.339456792455</v>
      </c>
      <c r="I80" s="23">
        <f>'2025 Kunta 15.6.'!I80</f>
        <v>-201816.73362153189</v>
      </c>
      <c r="J80" s="23">
        <f>'2025 Kunta 15.6.'!J80</f>
        <v>-153225.39416473944</v>
      </c>
      <c r="K80" s="23">
        <f>'2025 Kunta 15.6.'!K80</f>
        <v>108438.84194589773</v>
      </c>
      <c r="L80" s="23"/>
      <c r="M80" s="23"/>
      <c r="N80" s="23"/>
      <c r="O80" s="23"/>
      <c r="P80" s="89">
        <f>'2025 Kunta 15.6.'!M80</f>
        <v>322175.53064296313</v>
      </c>
      <c r="Q80" s="106">
        <f>'2025 Kunta 15.6.'!N80</f>
        <v>0.21690994153719423</v>
      </c>
    </row>
    <row r="81" spans="1:17" ht="15" customHeight="1">
      <c r="A81" s="62">
        <v>13</v>
      </c>
      <c r="B81" s="63">
        <v>182</v>
      </c>
      <c r="C81" s="64" t="s">
        <v>93</v>
      </c>
      <c r="D81" s="23">
        <f>'2025 Kunta 15.6.'!D81</f>
        <v>38231734.100000001</v>
      </c>
      <c r="E81" s="106">
        <f>'2025 Kunta 15.6.'!E81</f>
        <v>4.8869930645808246E-2</v>
      </c>
      <c r="F81" s="23">
        <f>'2025 Kunta 15.6.'!F81</f>
        <v>37761619.209271491</v>
      </c>
      <c r="G81" s="23">
        <f>'2025 Kunta 15.6.'!G81</f>
        <v>38085669.214325994</v>
      </c>
      <c r="H81" s="23">
        <f>'2025 Kunta 15.6.'!H81</f>
        <v>-324050.00505450368</v>
      </c>
      <c r="I81" s="23">
        <f>'2025 Kunta 15.6.'!I81</f>
        <v>-2575092.6076551555</v>
      </c>
      <c r="J81" s="23">
        <f>'2025 Kunta 15.6.'!J81</f>
        <v>-2899142.6127096592</v>
      </c>
      <c r="K81" s="23">
        <f>'2025 Kunta 15.6.'!K81</f>
        <v>1383631.8488893372</v>
      </c>
      <c r="L81" s="23"/>
      <c r="M81" s="23"/>
      <c r="N81" s="23"/>
      <c r="O81" s="23"/>
      <c r="P81" s="89">
        <f>'2025 Kunta 15.6.'!M81</f>
        <v>6236611.6722358316</v>
      </c>
      <c r="Q81" s="106">
        <f>'2025 Kunta 15.6.'!N81</f>
        <v>-3.5077826478487895E-2</v>
      </c>
    </row>
    <row r="82" spans="1:17" ht="15" customHeight="1">
      <c r="A82" s="62">
        <v>1</v>
      </c>
      <c r="B82" s="63">
        <v>186</v>
      </c>
      <c r="C82" s="64" t="s">
        <v>384</v>
      </c>
      <c r="D82" s="23">
        <f>'2025 Kunta 15.6.'!D82</f>
        <v>94851954.579999998</v>
      </c>
      <c r="E82" s="106">
        <f>'2025 Kunta 15.6.'!E82</f>
        <v>5.0922199640320187E-2</v>
      </c>
      <c r="F82" s="23">
        <f>'2025 Kunta 15.6.'!F82</f>
        <v>93685611.558620736</v>
      </c>
      <c r="G82" s="23">
        <f>'2025 Kunta 15.6.'!G82</f>
        <v>95376413.691935971</v>
      </c>
      <c r="H82" s="23">
        <f>'2025 Kunta 15.6.'!H82</f>
        <v>-1690802.1333152354</v>
      </c>
      <c r="I82" s="23">
        <f>'2025 Kunta 15.6.'!I82</f>
        <v>-6388738.9052698109</v>
      </c>
      <c r="J82" s="23">
        <f>'2025 Kunta 15.6.'!J82</f>
        <v>-8079541.0385850463</v>
      </c>
      <c r="K82" s="23">
        <f>'2025 Kunta 15.6.'!K82</f>
        <v>3432755.2326822868</v>
      </c>
      <c r="L82" s="23"/>
      <c r="M82" s="23"/>
      <c r="N82" s="23"/>
      <c r="O82" s="23"/>
      <c r="P82" s="89">
        <f>'2025 Kunta 15.6.'!M82</f>
        <v>4555309.6631102087</v>
      </c>
      <c r="Q82" s="106">
        <f>'2025 Kunta 15.6.'!N82</f>
        <v>2.4196036722405889E-2</v>
      </c>
    </row>
    <row r="83" spans="1:17" ht="15" customHeight="1">
      <c r="A83" s="62">
        <v>2</v>
      </c>
      <c r="B83" s="63">
        <v>202</v>
      </c>
      <c r="C83" s="64" t="s">
        <v>385</v>
      </c>
      <c r="D83" s="23">
        <f>'2025 Kunta 15.6.'!D83</f>
        <v>75880827.049999997</v>
      </c>
      <c r="E83" s="106">
        <f>'2025 Kunta 15.6.'!E83</f>
        <v>6.7101893530731926E-2</v>
      </c>
      <c r="F83" s="23">
        <f>'2025 Kunta 15.6.'!F83</f>
        <v>74947761.690639287</v>
      </c>
      <c r="G83" s="23">
        <f>'2025 Kunta 15.6.'!G83</f>
        <v>74977804.714085981</v>
      </c>
      <c r="H83" s="23">
        <f>'2025 Kunta 15.6.'!H83</f>
        <v>-30043.023446694016</v>
      </c>
      <c r="I83" s="23">
        <f>'2025 Kunta 15.6.'!I83</f>
        <v>-5110941.5096924501</v>
      </c>
      <c r="J83" s="23">
        <f>'2025 Kunta 15.6.'!J83</f>
        <v>-5140984.5331391441</v>
      </c>
      <c r="K83" s="23">
        <f>'2025 Kunta 15.6.'!K83</f>
        <v>2746177.5275959433</v>
      </c>
      <c r="L83" s="23"/>
      <c r="M83" s="23"/>
      <c r="N83" s="23"/>
      <c r="O83" s="23"/>
      <c r="P83" s="89">
        <f>'2025 Kunta 15.6.'!M83</f>
        <v>5031808.2999032261</v>
      </c>
      <c r="Q83" s="106">
        <f>'2025 Kunta 15.6.'!N83</f>
        <v>3.7258020433453831E-2</v>
      </c>
    </row>
    <row r="84" spans="1:17" ht="15" customHeight="1">
      <c r="A84" s="62">
        <v>11</v>
      </c>
      <c r="B84" s="63">
        <v>204</v>
      </c>
      <c r="C84" s="64" t="s">
        <v>96</v>
      </c>
      <c r="D84" s="23">
        <f>'2025 Kunta 15.6.'!D84</f>
        <v>4318417.32</v>
      </c>
      <c r="E84" s="106">
        <f>'2025 Kunta 15.6.'!E84</f>
        <v>6.7302613419015112E-2</v>
      </c>
      <c r="F84" s="23">
        <f>'2025 Kunta 15.6.'!F84</f>
        <v>4265316.0852717571</v>
      </c>
      <c r="G84" s="23">
        <f>'2025 Kunta 15.6.'!G84</f>
        <v>4221116.9193599997</v>
      </c>
      <c r="H84" s="23">
        <f>'2025 Kunta 15.6.'!H84</f>
        <v>44199.165911757387</v>
      </c>
      <c r="I84" s="23">
        <f>'2025 Kunta 15.6.'!I84</f>
        <v>-290866.33863939717</v>
      </c>
      <c r="J84" s="23">
        <f>'2025 Kunta 15.6.'!J84</f>
        <v>-246667.17272763979</v>
      </c>
      <c r="K84" s="23">
        <f>'2025 Kunta 15.6.'!K84</f>
        <v>156286.39091072086</v>
      </c>
      <c r="L84" s="23"/>
      <c r="M84" s="23"/>
      <c r="N84" s="23"/>
      <c r="O84" s="23"/>
      <c r="P84" s="89">
        <f>'2025 Kunta 15.6.'!M84</f>
        <v>939238.09467636084</v>
      </c>
      <c r="Q84" s="106">
        <f>'2025 Kunta 15.6.'!N84</f>
        <v>0.26058611104182794</v>
      </c>
    </row>
    <row r="85" spans="1:17" ht="15" customHeight="1">
      <c r="A85" s="62">
        <v>18</v>
      </c>
      <c r="B85" s="63">
        <v>205</v>
      </c>
      <c r="C85" s="64" t="s">
        <v>386</v>
      </c>
      <c r="D85" s="23">
        <f>'2025 Kunta 15.6.'!D85</f>
        <v>66352937.329999998</v>
      </c>
      <c r="E85" s="106">
        <f>'2025 Kunta 15.6.'!E85</f>
        <v>6.0939080670789902E-2</v>
      </c>
      <c r="F85" s="23">
        <f>'2025 Kunta 15.6.'!F85</f>
        <v>65537031.260952279</v>
      </c>
      <c r="G85" s="23">
        <f>'2025 Kunta 15.6.'!G85</f>
        <v>65414912.03504999</v>
      </c>
      <c r="H85" s="23">
        <f>'2025 Kunta 15.6.'!H85</f>
        <v>122119.22590228915</v>
      </c>
      <c r="I85" s="23">
        <f>'2025 Kunta 15.6.'!I85</f>
        <v>-4469191.9536730815</v>
      </c>
      <c r="J85" s="23">
        <f>'2025 Kunta 15.6.'!J85</f>
        <v>-4347072.7277707923</v>
      </c>
      <c r="K85" s="23">
        <f>'2025 Kunta 15.6.'!K85</f>
        <v>2401356.8706303122</v>
      </c>
      <c r="L85" s="23"/>
      <c r="M85" s="23"/>
      <c r="N85" s="23"/>
      <c r="O85" s="23"/>
      <c r="P85" s="89">
        <f>'2025 Kunta 15.6.'!M85</f>
        <v>8262687.0557661848</v>
      </c>
      <c r="Q85" s="106">
        <f>'2025 Kunta 15.6.'!N85</f>
        <v>0.14273323200271082</v>
      </c>
    </row>
    <row r="86" spans="1:17" ht="15" customHeight="1">
      <c r="A86" s="62">
        <v>17</v>
      </c>
      <c r="B86" s="63">
        <v>208</v>
      </c>
      <c r="C86" s="64" t="s">
        <v>98</v>
      </c>
      <c r="D86" s="23">
        <f>'2025 Kunta 15.6.'!D86</f>
        <v>19243824.859999999</v>
      </c>
      <c r="E86" s="106">
        <f>'2025 Kunta 15.6.'!E86</f>
        <v>6.0616471143523754E-2</v>
      </c>
      <c r="F86" s="23">
        <f>'2025 Kunta 15.6.'!F86</f>
        <v>19007193.986872602</v>
      </c>
      <c r="G86" s="23">
        <f>'2025 Kunta 15.6.'!G86</f>
        <v>18866801.072915997</v>
      </c>
      <c r="H86" s="23">
        <f>'2025 Kunta 15.6.'!H86</f>
        <v>140392.9139566049</v>
      </c>
      <c r="I86" s="23">
        <f>'2025 Kunta 15.6.'!I86</f>
        <v>-1296164.8825653582</v>
      </c>
      <c r="J86" s="23">
        <f>'2025 Kunta 15.6.'!J86</f>
        <v>-1155771.9686087533</v>
      </c>
      <c r="K86" s="23">
        <f>'2025 Kunta 15.6.'!K86</f>
        <v>696446.80257243128</v>
      </c>
      <c r="L86" s="23"/>
      <c r="M86" s="23"/>
      <c r="N86" s="23"/>
      <c r="O86" s="23"/>
      <c r="P86" s="89">
        <f>'2025 Kunta 15.6.'!M86</f>
        <v>2689648.6015882338</v>
      </c>
      <c r="Q86" s="106">
        <f>'2025 Kunta 15.6.'!N86</f>
        <v>-0.1271360654130973</v>
      </c>
    </row>
    <row r="87" spans="1:17" ht="15" customHeight="1">
      <c r="A87" s="62">
        <v>6</v>
      </c>
      <c r="B87" s="63">
        <v>211</v>
      </c>
      <c r="C87" s="64" t="s">
        <v>99</v>
      </c>
      <c r="D87" s="23">
        <f>'2025 Kunta 15.6.'!D87</f>
        <v>79681680.370000005</v>
      </c>
      <c r="E87" s="106">
        <f>'2025 Kunta 15.6.'!E87</f>
        <v>7.7877983515040494E-2</v>
      </c>
      <c r="F87" s="23">
        <f>'2025 Kunta 15.6.'!F87</f>
        <v>78701877.979602903</v>
      </c>
      <c r="G87" s="23">
        <f>'2025 Kunta 15.6.'!G87</f>
        <v>78598024.264025986</v>
      </c>
      <c r="H87" s="23">
        <f>'2025 Kunta 15.6.'!H87</f>
        <v>103853.71557691693</v>
      </c>
      <c r="I87" s="23">
        <f>'2025 Kunta 15.6.'!I87</f>
        <v>-5366947.4042070173</v>
      </c>
      <c r="J87" s="23">
        <f>'2025 Kunta 15.6.'!J87</f>
        <v>-5263093.6886301003</v>
      </c>
      <c r="K87" s="23">
        <f>'2025 Kunta 15.6.'!K87</f>
        <v>2883732.9336037701</v>
      </c>
      <c r="L87" s="23"/>
      <c r="M87" s="23"/>
      <c r="N87" s="23"/>
      <c r="O87" s="23"/>
      <c r="P87" s="89">
        <f>'2025 Kunta 15.6.'!M87</f>
        <v>4215630.8476918489</v>
      </c>
      <c r="Q87" s="106">
        <f>'2025 Kunta 15.6.'!N87</f>
        <v>0.13135141433700759</v>
      </c>
    </row>
    <row r="88" spans="1:17" ht="15" customHeight="1">
      <c r="A88" s="62">
        <v>10</v>
      </c>
      <c r="B88" s="63">
        <v>213</v>
      </c>
      <c r="C88" s="64" t="s">
        <v>100</v>
      </c>
      <c r="D88" s="23">
        <f>'2025 Kunta 15.6.'!D88</f>
        <v>8809956.5600000005</v>
      </c>
      <c r="E88" s="106">
        <f>'2025 Kunta 15.6.'!E88</f>
        <v>6.2716485221186336E-2</v>
      </c>
      <c r="F88" s="23">
        <f>'2025 Kunta 15.6.'!F88</f>
        <v>8701625.3042245191</v>
      </c>
      <c r="G88" s="23">
        <f>'2025 Kunta 15.6.'!G88</f>
        <v>8599788.5510879979</v>
      </c>
      <c r="H88" s="23">
        <f>'2025 Kunta 15.6.'!H88</f>
        <v>101836.75313652121</v>
      </c>
      <c r="I88" s="23">
        <f>'2025 Kunta 15.6.'!I88</f>
        <v>-593393.27774355502</v>
      </c>
      <c r="J88" s="23">
        <f>'2025 Kunta 15.6.'!J88</f>
        <v>-491556.52460703382</v>
      </c>
      <c r="K88" s="23">
        <f>'2025 Kunta 15.6.'!K88</f>
        <v>318838.17908608925</v>
      </c>
      <c r="L88" s="23"/>
      <c r="M88" s="23"/>
      <c r="N88" s="23"/>
      <c r="O88" s="23"/>
      <c r="P88" s="89">
        <f>'2025 Kunta 15.6.'!M88</f>
        <v>2200807.0408286555</v>
      </c>
      <c r="Q88" s="106">
        <f>'2025 Kunta 15.6.'!N88</f>
        <v>0.17202693069374586</v>
      </c>
    </row>
    <row r="89" spans="1:17" ht="15" customHeight="1">
      <c r="A89" s="62">
        <v>4</v>
      </c>
      <c r="B89" s="63">
        <v>214</v>
      </c>
      <c r="C89" s="64" t="s">
        <v>101</v>
      </c>
      <c r="D89" s="23">
        <f>'2025 Kunta 15.6.'!D89</f>
        <v>21484623.32</v>
      </c>
      <c r="E89" s="106">
        <f>'2025 Kunta 15.6.'!E89</f>
        <v>6.1509374740505329E-2</v>
      </c>
      <c r="F89" s="23">
        <f>'2025 Kunta 15.6.'!F89</f>
        <v>21220438.564006291</v>
      </c>
      <c r="G89" s="23">
        <f>'2025 Kunta 15.6.'!G89</f>
        <v>21358640.874671999</v>
      </c>
      <c r="H89" s="23">
        <f>'2025 Kunta 15.6.'!H89</f>
        <v>-138202.31066570804</v>
      </c>
      <c r="I89" s="23">
        <f>'2025 Kunta 15.6.'!I89</f>
        <v>-1447093.5203953399</v>
      </c>
      <c r="J89" s="23">
        <f>'2025 Kunta 15.6.'!J89</f>
        <v>-1585295.831061048</v>
      </c>
      <c r="K89" s="23">
        <f>'2025 Kunta 15.6.'!K89</f>
        <v>777542.78707809304</v>
      </c>
      <c r="L89" s="23"/>
      <c r="M89" s="23"/>
      <c r="N89" s="23"/>
      <c r="O89" s="23"/>
      <c r="P89" s="89">
        <f>'2025 Kunta 15.6.'!M89</f>
        <v>3007902.5932669593</v>
      </c>
      <c r="Q89" s="106">
        <f>'2025 Kunta 15.6.'!N89</f>
        <v>3.0508247821905421E-3</v>
      </c>
    </row>
    <row r="90" spans="1:17" ht="15" customHeight="1">
      <c r="A90" s="62">
        <v>13</v>
      </c>
      <c r="B90" s="63">
        <v>216</v>
      </c>
      <c r="C90" s="64" t="s">
        <v>102</v>
      </c>
      <c r="D90" s="23">
        <f>'2025 Kunta 15.6.'!D90</f>
        <v>1858294.59</v>
      </c>
      <c r="E90" s="106">
        <f>'2025 Kunta 15.6.'!E90</f>
        <v>8.8501905865017383E-2</v>
      </c>
      <c r="F90" s="23">
        <f>'2025 Kunta 15.6.'!F90</f>
        <v>1835444.1496868774</v>
      </c>
      <c r="G90" s="23">
        <f>'2025 Kunta 15.6.'!G90</f>
        <v>1744029.7488899997</v>
      </c>
      <c r="H90" s="23">
        <f>'2025 Kunta 15.6.'!H90</f>
        <v>91414.400796877686</v>
      </c>
      <c r="I90" s="23">
        <f>'2025 Kunta 15.6.'!I90</f>
        <v>-125165.14812114075</v>
      </c>
      <c r="J90" s="23">
        <f>'2025 Kunta 15.6.'!J90</f>
        <v>-33750.747324263066</v>
      </c>
      <c r="K90" s="23">
        <f>'2025 Kunta 15.6.'!K90</f>
        <v>67252.91540837413</v>
      </c>
      <c r="L90" s="23"/>
      <c r="M90" s="23"/>
      <c r="N90" s="23"/>
      <c r="O90" s="23"/>
      <c r="P90" s="89">
        <f>'2025 Kunta 15.6.'!M90</f>
        <v>563136.09811465093</v>
      </c>
      <c r="Q90" s="106">
        <f>'2025 Kunta 15.6.'!N90</f>
        <v>0.22544607924318538</v>
      </c>
    </row>
    <row r="91" spans="1:17" ht="15" customHeight="1">
      <c r="A91" s="62">
        <v>16</v>
      </c>
      <c r="B91" s="63">
        <v>217</v>
      </c>
      <c r="C91" s="64" t="s">
        <v>103</v>
      </c>
      <c r="D91" s="23">
        <f>'2025 Kunta 15.6.'!D91</f>
        <v>9700419.3499999996</v>
      </c>
      <c r="E91" s="106">
        <f>'2025 Kunta 15.6.'!E91</f>
        <v>0.15200555282575023</v>
      </c>
      <c r="F91" s="23">
        <f>'2025 Kunta 15.6.'!F91</f>
        <v>9581138.5564367808</v>
      </c>
      <c r="G91" s="23">
        <f>'2025 Kunta 15.6.'!G91</f>
        <v>9652883.8319819979</v>
      </c>
      <c r="H91" s="23">
        <f>'2025 Kunta 15.6.'!H91</f>
        <v>-71745.275545217097</v>
      </c>
      <c r="I91" s="23">
        <f>'2025 Kunta 15.6.'!I91</f>
        <v>-653370.2628816939</v>
      </c>
      <c r="J91" s="23">
        <f>'2025 Kunta 15.6.'!J91</f>
        <v>-725115.53842691099</v>
      </c>
      <c r="K91" s="23">
        <f>'2025 Kunta 15.6.'!K91</f>
        <v>351064.61886180571</v>
      </c>
      <c r="L91" s="23"/>
      <c r="M91" s="23"/>
      <c r="N91" s="23"/>
      <c r="O91" s="23"/>
      <c r="P91" s="89">
        <f>'2025 Kunta 15.6.'!M91</f>
        <v>901220.6905172189</v>
      </c>
      <c r="Q91" s="106">
        <f>'2025 Kunta 15.6.'!N91</f>
        <v>7.4519520708066E-2</v>
      </c>
    </row>
    <row r="92" spans="1:17" ht="15" customHeight="1">
      <c r="A92" s="62">
        <v>14</v>
      </c>
      <c r="B92" s="63">
        <v>218</v>
      </c>
      <c r="C92" s="64" t="s">
        <v>387</v>
      </c>
      <c r="D92" s="23">
        <f>'2025 Kunta 15.6.'!D92</f>
        <v>1940647.99</v>
      </c>
      <c r="E92" s="106">
        <f>'2025 Kunta 15.6.'!E92</f>
        <v>2.773879764609477E-2</v>
      </c>
      <c r="F92" s="23">
        <f>'2025 Kunta 15.6.'!F92</f>
        <v>1916784.8946097924</v>
      </c>
      <c r="G92" s="23">
        <f>'2025 Kunta 15.6.'!G92</f>
        <v>1930660.8979499997</v>
      </c>
      <c r="H92" s="23">
        <f>'2025 Kunta 15.6.'!H92</f>
        <v>-13876.003340207273</v>
      </c>
      <c r="I92" s="23">
        <f>'2025 Kunta 15.6.'!I92</f>
        <v>-130712.04879272885</v>
      </c>
      <c r="J92" s="23">
        <f>'2025 Kunta 15.6.'!J92</f>
        <v>-144588.05213293614</v>
      </c>
      <c r="K92" s="23">
        <f>'2025 Kunta 15.6.'!K92</f>
        <v>70233.339649824455</v>
      </c>
      <c r="L92" s="23"/>
      <c r="M92" s="23"/>
      <c r="N92" s="23"/>
      <c r="O92" s="23"/>
      <c r="P92" s="89">
        <f>'2025 Kunta 15.6.'!M92</f>
        <v>257319.72082993464</v>
      </c>
      <c r="Q92" s="106">
        <f>'2025 Kunta 15.6.'!N92</f>
        <v>0.15250996883353896</v>
      </c>
    </row>
    <row r="93" spans="1:17" ht="15" customHeight="1">
      <c r="A93" s="62">
        <v>1</v>
      </c>
      <c r="B93" s="63">
        <v>224</v>
      </c>
      <c r="C93" s="64" t="s">
        <v>388</v>
      </c>
      <c r="D93" s="23">
        <f>'2025 Kunta 15.6.'!D93</f>
        <v>15658658.970000001</v>
      </c>
      <c r="E93" s="106">
        <f>'2025 Kunta 15.6.'!E93</f>
        <v>7.0165787886781406E-2</v>
      </c>
      <c r="F93" s="23">
        <f>'2025 Kunta 15.6.'!F93</f>
        <v>15466112.936608423</v>
      </c>
      <c r="G93" s="23">
        <f>'2025 Kunta 15.6.'!G93</f>
        <v>15609397.826861998</v>
      </c>
      <c r="H93" s="23">
        <f>'2025 Kunta 15.6.'!H93</f>
        <v>-143284.89025357552</v>
      </c>
      <c r="I93" s="23">
        <f>'2025 Kunta 15.6.'!I93</f>
        <v>-1054686.5819366558</v>
      </c>
      <c r="J93" s="23">
        <f>'2025 Kunta 15.6.'!J93</f>
        <v>-1197971.4721902313</v>
      </c>
      <c r="K93" s="23">
        <f>'2025 Kunta 15.6.'!K93</f>
        <v>566697.26790626277</v>
      </c>
      <c r="L93" s="23"/>
      <c r="M93" s="23"/>
      <c r="N93" s="23"/>
      <c r="O93" s="23"/>
      <c r="P93" s="89">
        <f>'2025 Kunta 15.6.'!M93</f>
        <v>974630.02395166561</v>
      </c>
      <c r="Q93" s="106">
        <f>'2025 Kunta 15.6.'!N93</f>
        <v>0.1725632554761849</v>
      </c>
    </row>
    <row r="94" spans="1:17" ht="15" customHeight="1">
      <c r="A94" s="62">
        <v>13</v>
      </c>
      <c r="B94" s="63">
        <v>226</v>
      </c>
      <c r="C94" s="64" t="s">
        <v>106</v>
      </c>
      <c r="D94" s="23">
        <f>'2025 Kunta 15.6.'!D94</f>
        <v>5658403.2000000002</v>
      </c>
      <c r="E94" s="106">
        <f>'2025 Kunta 15.6.'!E94</f>
        <v>9.7193023728662675E-2</v>
      </c>
      <c r="F94" s="23">
        <f>'2025 Kunta 15.6.'!F94</f>
        <v>5588824.8859452931</v>
      </c>
      <c r="G94" s="23">
        <f>'2025 Kunta 15.6.'!G94</f>
        <v>5449479.4634939991</v>
      </c>
      <c r="H94" s="23">
        <f>'2025 Kunta 15.6.'!H94</f>
        <v>139345.42245129403</v>
      </c>
      <c r="I94" s="23">
        <f>'2025 Kunta 15.6.'!I94</f>
        <v>-381120.88280746527</v>
      </c>
      <c r="J94" s="23">
        <f>'2025 Kunta 15.6.'!J94</f>
        <v>-241775.46035617124</v>
      </c>
      <c r="K94" s="23">
        <f>'2025 Kunta 15.6.'!K94</f>
        <v>204781.36986669776</v>
      </c>
      <c r="L94" s="23"/>
      <c r="M94" s="23"/>
      <c r="N94" s="23"/>
      <c r="O94" s="23"/>
      <c r="P94" s="89">
        <f>'2025 Kunta 15.6.'!M94</f>
        <v>1272489.1954857477</v>
      </c>
      <c r="Q94" s="106">
        <f>'2025 Kunta 15.6.'!N94</f>
        <v>0.18929833881516744</v>
      </c>
    </row>
    <row r="95" spans="1:17" ht="15" customHeight="1">
      <c r="A95" s="62">
        <v>4</v>
      </c>
      <c r="B95" s="63">
        <v>230</v>
      </c>
      <c r="C95" s="64" t="s">
        <v>107</v>
      </c>
      <c r="D95" s="23">
        <f>'2025 Kunta 15.6.'!D95</f>
        <v>3184079.62</v>
      </c>
      <c r="E95" s="106">
        <f>'2025 Kunta 15.6.'!E95</f>
        <v>1.4939513747306954E-2</v>
      </c>
      <c r="F95" s="23">
        <f>'2025 Kunta 15.6.'!F95</f>
        <v>3144926.720507869</v>
      </c>
      <c r="G95" s="23">
        <f>'2025 Kunta 15.6.'!G95</f>
        <v>3225248.4521519993</v>
      </c>
      <c r="H95" s="23">
        <f>'2025 Kunta 15.6.'!H95</f>
        <v>-80321.731644130312</v>
      </c>
      <c r="I95" s="23">
        <f>'2025 Kunta 15.6.'!I95</f>
        <v>-214463.1962076613</v>
      </c>
      <c r="J95" s="23">
        <f>'2025 Kunta 15.6.'!J95</f>
        <v>-294784.92785179161</v>
      </c>
      <c r="K95" s="23">
        <f>'2025 Kunta 15.6.'!K95</f>
        <v>115233.95617128069</v>
      </c>
      <c r="L95" s="23"/>
      <c r="M95" s="23"/>
      <c r="N95" s="23"/>
      <c r="O95" s="23"/>
      <c r="P95" s="89">
        <f>'2025 Kunta 15.6.'!M95</f>
        <v>643260.7839348577</v>
      </c>
      <c r="Q95" s="106">
        <f>'2025 Kunta 15.6.'!N95</f>
        <v>0.33668302251311233</v>
      </c>
    </row>
    <row r="96" spans="1:17" ht="15" customHeight="1">
      <c r="A96" s="62">
        <v>15</v>
      </c>
      <c r="B96" s="63">
        <v>231</v>
      </c>
      <c r="C96" s="64" t="s">
        <v>389</v>
      </c>
      <c r="D96" s="23">
        <f>'2025 Kunta 15.6.'!D96</f>
        <v>2799366.49</v>
      </c>
      <c r="E96" s="106">
        <f>'2025 Kunta 15.6.'!E96</f>
        <v>5.2337860975256945E-2</v>
      </c>
      <c r="F96" s="23">
        <f>'2025 Kunta 15.6.'!F96</f>
        <v>2764944.1991325975</v>
      </c>
      <c r="G96" s="23">
        <f>'2025 Kunta 15.6.'!G96</f>
        <v>2864731.4717939994</v>
      </c>
      <c r="H96" s="23">
        <f>'2025 Kunta 15.6.'!H96</f>
        <v>-99787.27266140189</v>
      </c>
      <c r="I96" s="23">
        <f>'2025 Kunta 15.6.'!I96</f>
        <v>-188550.90212914406</v>
      </c>
      <c r="J96" s="23">
        <f>'2025 Kunta 15.6.'!J96</f>
        <v>-288338.17479054595</v>
      </c>
      <c r="K96" s="23">
        <f>'2025 Kunta 15.6.'!K96</f>
        <v>101310.93248730128</v>
      </c>
      <c r="L96" s="23"/>
      <c r="M96" s="23"/>
      <c r="N96" s="23"/>
      <c r="O96" s="23"/>
      <c r="P96" s="89">
        <f>'2025 Kunta 15.6.'!M96</f>
        <v>569923.85033759347</v>
      </c>
      <c r="Q96" s="106">
        <f>'2025 Kunta 15.6.'!N96</f>
        <v>-0.37865483937467015</v>
      </c>
    </row>
    <row r="97" spans="1:17" ht="15" customHeight="1">
      <c r="A97" s="62">
        <v>14</v>
      </c>
      <c r="B97" s="63">
        <v>232</v>
      </c>
      <c r="C97" s="64" t="s">
        <v>109</v>
      </c>
      <c r="D97" s="23">
        <f>'2025 Kunta 15.6.'!D97</f>
        <v>21780183.34</v>
      </c>
      <c r="E97" s="106">
        <f>'2025 Kunta 15.6.'!E97</f>
        <v>7.2988497527609608E-2</v>
      </c>
      <c r="F97" s="23">
        <f>'2025 Kunta 15.6.'!F97</f>
        <v>21512364.242803175</v>
      </c>
      <c r="G97" s="23">
        <f>'2025 Kunta 15.6.'!G97</f>
        <v>21557121.912215997</v>
      </c>
      <c r="H97" s="23">
        <f>'2025 Kunta 15.6.'!H97</f>
        <v>-44757.669412821531</v>
      </c>
      <c r="I97" s="23">
        <f>'2025 Kunta 15.6.'!I97</f>
        <v>-1467000.9203743641</v>
      </c>
      <c r="J97" s="23">
        <f>'2025 Kunta 15.6.'!J97</f>
        <v>-1511758.5897871857</v>
      </c>
      <c r="K97" s="23">
        <f>'2025 Kunta 15.6.'!K97</f>
        <v>788239.30049965833</v>
      </c>
      <c r="L97" s="23"/>
      <c r="M97" s="23"/>
      <c r="N97" s="23"/>
      <c r="O97" s="23"/>
      <c r="P97" s="89">
        <f>'2025 Kunta 15.6.'!M97</f>
        <v>3433464.1997829233</v>
      </c>
      <c r="Q97" s="106">
        <f>'2025 Kunta 15.6.'!N97</f>
        <v>-3.4735772191953673E-2</v>
      </c>
    </row>
    <row r="98" spans="1:17" ht="15" customHeight="1">
      <c r="A98" s="62">
        <v>14</v>
      </c>
      <c r="B98" s="63">
        <v>233</v>
      </c>
      <c r="C98" s="64" t="s">
        <v>110</v>
      </c>
      <c r="D98" s="23">
        <f>'2025 Kunta 15.6.'!D98</f>
        <v>26154977.48</v>
      </c>
      <c r="E98" s="106">
        <f>'2025 Kunta 15.6.'!E98</f>
        <v>6.2795391062625772E-2</v>
      </c>
      <c r="F98" s="23">
        <f>'2025 Kunta 15.6.'!F98</f>
        <v>25833363.912907925</v>
      </c>
      <c r="G98" s="23">
        <f>'2025 Kunta 15.6.'!G98</f>
        <v>25596293.115761995</v>
      </c>
      <c r="H98" s="23">
        <f>'2025 Kunta 15.6.'!H98</f>
        <v>237070.79714592919</v>
      </c>
      <c r="I98" s="23">
        <f>'2025 Kunta 15.6.'!I98</f>
        <v>-1761664.5111092427</v>
      </c>
      <c r="J98" s="23">
        <f>'2025 Kunta 15.6.'!J98</f>
        <v>-1524593.7139633135</v>
      </c>
      <c r="K98" s="23">
        <f>'2025 Kunta 15.6.'!K98</f>
        <v>946566.00596914534</v>
      </c>
      <c r="L98" s="23"/>
      <c r="M98" s="23"/>
      <c r="N98" s="23"/>
      <c r="O98" s="23"/>
      <c r="P98" s="89">
        <f>'2025 Kunta 15.6.'!M98</f>
        <v>3087029.1956174364</v>
      </c>
      <c r="Q98" s="106">
        <f>'2025 Kunta 15.6.'!N98</f>
        <v>0.17439023421780875</v>
      </c>
    </row>
    <row r="99" spans="1:17" ht="15" customHeight="1">
      <c r="A99" s="62">
        <v>1</v>
      </c>
      <c r="B99" s="63">
        <v>235</v>
      </c>
      <c r="C99" s="64" t="s">
        <v>390</v>
      </c>
      <c r="D99" s="23">
        <f>'2025 Kunta 15.6.'!D99</f>
        <v>21641364.309999999</v>
      </c>
      <c r="E99" s="106">
        <f>'2025 Kunta 15.6.'!E99</f>
        <v>7.0895497450473854E-2</v>
      </c>
      <c r="F99" s="23">
        <f>'2025 Kunta 15.6.'!F99</f>
        <v>21375252.195095655</v>
      </c>
      <c r="G99" s="23">
        <f>'2025 Kunta 15.6.'!G99</f>
        <v>22589939.855069995</v>
      </c>
      <c r="H99" s="23">
        <f>'2025 Kunta 15.6.'!H99</f>
        <v>-1214687.6599743403</v>
      </c>
      <c r="I99" s="23">
        <f>'2025 Kunta 15.6.'!I99</f>
        <v>-1457650.7858233168</v>
      </c>
      <c r="J99" s="23">
        <f>'2025 Kunta 15.6.'!J99</f>
        <v>-2672338.4457976571</v>
      </c>
      <c r="K99" s="23">
        <f>'2025 Kunta 15.6.'!K99</f>
        <v>783215.34760655835</v>
      </c>
      <c r="L99" s="23"/>
      <c r="M99" s="23"/>
      <c r="N99" s="23"/>
      <c r="O99" s="23"/>
      <c r="P99" s="89">
        <f>'2025 Kunta 15.6.'!M99</f>
        <v>1219348.4282926805</v>
      </c>
      <c r="Q99" s="106">
        <f>'2025 Kunta 15.6.'!N99</f>
        <v>-2.071218953225884E-2</v>
      </c>
    </row>
    <row r="100" spans="1:17" ht="15" customHeight="1">
      <c r="A100" s="62">
        <v>16</v>
      </c>
      <c r="B100" s="63">
        <v>236</v>
      </c>
      <c r="C100" s="64" t="s">
        <v>391</v>
      </c>
      <c r="D100" s="23">
        <f>'2025 Kunta 15.6.'!D100</f>
        <v>7763479.3799999999</v>
      </c>
      <c r="E100" s="106">
        <f>'2025 Kunta 15.6.'!E100</f>
        <v>0.13267834748199481</v>
      </c>
      <c r="F100" s="23">
        <f>'2025 Kunta 15.6.'!F100</f>
        <v>7668016.086316919</v>
      </c>
      <c r="G100" s="23">
        <f>'2025 Kunta 15.6.'!G100</f>
        <v>7534543.2035939982</v>
      </c>
      <c r="H100" s="23">
        <f>'2025 Kunta 15.6.'!H100</f>
        <v>133472.88272292074</v>
      </c>
      <c r="I100" s="23">
        <f>'2025 Kunta 15.6.'!I100</f>
        <v>-522907.96720939805</v>
      </c>
      <c r="J100" s="23">
        <f>'2025 Kunta 15.6.'!J100</f>
        <v>-389435.08448647731</v>
      </c>
      <c r="K100" s="23">
        <f>'2025 Kunta 15.6.'!K100</f>
        <v>280965.47491848253</v>
      </c>
      <c r="L100" s="23"/>
      <c r="M100" s="23"/>
      <c r="N100" s="23"/>
      <c r="O100" s="23"/>
      <c r="P100" s="89">
        <f>'2025 Kunta 15.6.'!M100</f>
        <v>813294.11977934802</v>
      </c>
      <c r="Q100" s="106">
        <f>'2025 Kunta 15.6.'!N100</f>
        <v>0.30098966552408668</v>
      </c>
    </row>
    <row r="101" spans="1:17" ht="15" customHeight="1">
      <c r="A101" s="62">
        <v>11</v>
      </c>
      <c r="B101" s="63">
        <v>239</v>
      </c>
      <c r="C101" s="64" t="s">
        <v>113</v>
      </c>
      <c r="D101" s="23">
        <f>'2025 Kunta 15.6.'!D101</f>
        <v>3174991.8</v>
      </c>
      <c r="E101" s="106">
        <f>'2025 Kunta 15.6.'!E101</f>
        <v>0.17037492163536339</v>
      </c>
      <c r="F101" s="23">
        <f>'2025 Kunta 15.6.'!F101</f>
        <v>3135950.6484996052</v>
      </c>
      <c r="G101" s="23">
        <f>'2025 Kunta 15.6.'!G101</f>
        <v>3124850.1035039998</v>
      </c>
      <c r="H101" s="23">
        <f>'2025 Kunta 15.6.'!H101</f>
        <v>11100.54499560548</v>
      </c>
      <c r="I101" s="23">
        <f>'2025 Kunta 15.6.'!I101</f>
        <v>-213851.0874803802</v>
      </c>
      <c r="J101" s="23">
        <f>'2025 Kunta 15.6.'!J101</f>
        <v>-202750.54248477472</v>
      </c>
      <c r="K101" s="23">
        <f>'2025 Kunta 15.6.'!K101</f>
        <v>114905.06192975653</v>
      </c>
      <c r="L101" s="23"/>
      <c r="M101" s="23"/>
      <c r="N101" s="23"/>
      <c r="O101" s="23"/>
      <c r="P101" s="89">
        <f>'2025 Kunta 15.6.'!M101</f>
        <v>3406869.2073747362</v>
      </c>
      <c r="Q101" s="106">
        <f>'2025 Kunta 15.6.'!N101</f>
        <v>-0.10525327433516507</v>
      </c>
    </row>
    <row r="102" spans="1:17" ht="15" customHeight="1">
      <c r="A102" s="62">
        <v>19</v>
      </c>
      <c r="B102" s="63">
        <v>240</v>
      </c>
      <c r="C102" s="64" t="s">
        <v>114</v>
      </c>
      <c r="D102" s="23">
        <f>'2025 Kunta 15.6.'!D102</f>
        <v>40064527.149999999</v>
      </c>
      <c r="E102" s="106">
        <f>'2025 Kunta 15.6.'!E102</f>
        <v>4.2109222424294712E-2</v>
      </c>
      <c r="F102" s="23">
        <f>'2025 Kunta 15.6.'!F102</f>
        <v>39571875.397559308</v>
      </c>
      <c r="G102" s="23">
        <f>'2025 Kunta 15.6.'!G102</f>
        <v>40361858.607113987</v>
      </c>
      <c r="H102" s="23">
        <f>'2025 Kunta 15.6.'!H102</f>
        <v>-789983.20955467969</v>
      </c>
      <c r="I102" s="23">
        <f>'2025 Kunta 15.6.'!I102</f>
        <v>-2698540.1034467923</v>
      </c>
      <c r="J102" s="23">
        <f>'2025 Kunta 15.6.'!J102</f>
        <v>-3488523.313001472</v>
      </c>
      <c r="K102" s="23">
        <f>'2025 Kunta 15.6.'!K102</f>
        <v>1449961.8466281272</v>
      </c>
      <c r="L102" s="23"/>
      <c r="M102" s="23"/>
      <c r="N102" s="23"/>
      <c r="O102" s="23"/>
      <c r="P102" s="89">
        <f>'2025 Kunta 15.6.'!M102</f>
        <v>6365291.5050196769</v>
      </c>
      <c r="Q102" s="106">
        <f>'2025 Kunta 15.6.'!N102</f>
        <v>-0.13150351771834945</v>
      </c>
    </row>
    <row r="103" spans="1:17" ht="15" customHeight="1">
      <c r="A103" s="62">
        <v>19</v>
      </c>
      <c r="B103" s="63">
        <v>241</v>
      </c>
      <c r="C103" s="64" t="s">
        <v>115</v>
      </c>
      <c r="D103" s="23">
        <f>'2025 Kunta 15.6.'!D103</f>
        <v>15990141.26</v>
      </c>
      <c r="E103" s="106">
        <f>'2025 Kunta 15.6.'!E103</f>
        <v>5.4604524660079257E-2</v>
      </c>
      <c r="F103" s="23">
        <f>'2025 Kunta 15.6.'!F103</f>
        <v>15793519.168741567</v>
      </c>
      <c r="G103" s="23">
        <f>'2025 Kunta 15.6.'!G103</f>
        <v>15714912.476663997</v>
      </c>
      <c r="H103" s="23">
        <f>'2025 Kunta 15.6.'!H103</f>
        <v>78606.692077569664</v>
      </c>
      <c r="I103" s="23">
        <f>'2025 Kunta 15.6.'!I103</f>
        <v>-1077013.5209218168</v>
      </c>
      <c r="J103" s="23">
        <f>'2025 Kunta 15.6.'!J103</f>
        <v>-998406.82884424715</v>
      </c>
      <c r="K103" s="23">
        <f>'2025 Kunta 15.6.'!K103</f>
        <v>578693.83213709563</v>
      </c>
      <c r="L103" s="23"/>
      <c r="M103" s="23"/>
      <c r="N103" s="23"/>
      <c r="O103" s="23"/>
      <c r="P103" s="89">
        <f>'2025 Kunta 15.6.'!M103</f>
        <v>1489843.4928920532</v>
      </c>
      <c r="Q103" s="106">
        <f>'2025 Kunta 15.6.'!N103</f>
        <v>7.221381221245271E-2</v>
      </c>
    </row>
    <row r="104" spans="1:17" ht="15" customHeight="1">
      <c r="A104" s="62">
        <v>17</v>
      </c>
      <c r="B104" s="63">
        <v>244</v>
      </c>
      <c r="C104" s="64" t="s">
        <v>116</v>
      </c>
      <c r="D104" s="23">
        <f>'2025 Kunta 15.6.'!D104</f>
        <v>42412134.219999999</v>
      </c>
      <c r="E104" s="106">
        <f>'2025 Kunta 15.6.'!E104</f>
        <v>0.20783642189255724</v>
      </c>
      <c r="F104" s="23">
        <f>'2025 Kunta 15.6.'!F104</f>
        <v>41890615.217167266</v>
      </c>
      <c r="G104" s="23">
        <f>'2025 Kunta 15.6.'!G104</f>
        <v>41759162.211743988</v>
      </c>
      <c r="H104" s="23">
        <f>'2025 Kunta 15.6.'!H104</f>
        <v>131453.00542327762</v>
      </c>
      <c r="I104" s="23">
        <f>'2025 Kunta 15.6.'!I104</f>
        <v>-2856662.8188806176</v>
      </c>
      <c r="J104" s="23">
        <f>'2025 Kunta 15.6.'!J104</f>
        <v>-2725209.81345734</v>
      </c>
      <c r="K104" s="23">
        <f>'2025 Kunta 15.6.'!K104</f>
        <v>1534923.3056671973</v>
      </c>
      <c r="L104" s="23"/>
      <c r="M104" s="23"/>
      <c r="N104" s="23"/>
      <c r="O104" s="23"/>
      <c r="P104" s="89">
        <f>'2025 Kunta 15.6.'!M104</f>
        <v>4092979.2821394182</v>
      </c>
      <c r="Q104" s="106">
        <f>'2025 Kunta 15.6.'!N104</f>
        <v>0.1133478758389781</v>
      </c>
    </row>
    <row r="105" spans="1:17" ht="15" customHeight="1">
      <c r="A105" s="62">
        <v>1</v>
      </c>
      <c r="B105" s="63">
        <v>245</v>
      </c>
      <c r="C105" s="64" t="s">
        <v>392</v>
      </c>
      <c r="D105" s="23">
        <f>'2025 Kunta 15.6.'!D105</f>
        <v>68277330.379999995</v>
      </c>
      <c r="E105" s="106">
        <f>'2025 Kunta 15.6.'!E105</f>
        <v>5.9609513239015754E-2</v>
      </c>
      <c r="F105" s="23">
        <f>'2025 Kunta 15.6.'!F105</f>
        <v>67437761.093739763</v>
      </c>
      <c r="G105" s="23">
        <f>'2025 Kunta 15.6.'!G105</f>
        <v>68987027.53139399</v>
      </c>
      <c r="H105" s="23">
        <f>'2025 Kunta 15.6.'!H105</f>
        <v>-1549266.437654227</v>
      </c>
      <c r="I105" s="23">
        <f>'2025 Kunta 15.6.'!I105</f>
        <v>-4598809.1534662228</v>
      </c>
      <c r="J105" s="23">
        <f>'2025 Kunta 15.6.'!J105</f>
        <v>-6148075.5911204498</v>
      </c>
      <c r="K105" s="23">
        <f>'2025 Kunta 15.6.'!K105</f>
        <v>2471001.9332057317</v>
      </c>
      <c r="L105" s="23"/>
      <c r="M105" s="23"/>
      <c r="N105" s="23"/>
      <c r="O105" s="23"/>
      <c r="P105" s="89">
        <f>'2025 Kunta 15.6.'!M105</f>
        <v>5988724.6159073878</v>
      </c>
      <c r="Q105" s="106">
        <f>'2025 Kunta 15.6.'!N105</f>
        <v>9.6392020814134893E-2</v>
      </c>
    </row>
    <row r="106" spans="1:17" ht="15" customHeight="1">
      <c r="A106" s="62">
        <v>13</v>
      </c>
      <c r="B106" s="63">
        <v>249</v>
      </c>
      <c r="C106" s="64" t="s">
        <v>118</v>
      </c>
      <c r="D106" s="23">
        <f>'2025 Kunta 15.6.'!D106</f>
        <v>16154825.09</v>
      </c>
      <c r="E106" s="106">
        <f>'2025 Kunta 15.6.'!E106</f>
        <v>5.7727680281383531E-2</v>
      </c>
      <c r="F106" s="23">
        <f>'2025 Kunta 15.6.'!F106</f>
        <v>15956177.971037025</v>
      </c>
      <c r="G106" s="23">
        <f>'2025 Kunta 15.6.'!G106</f>
        <v>15911424.999215996</v>
      </c>
      <c r="H106" s="23">
        <f>'2025 Kunta 15.6.'!H106</f>
        <v>44752.971821028739</v>
      </c>
      <c r="I106" s="23">
        <f>'2025 Kunta 15.6.'!I106</f>
        <v>-1088105.7751241534</v>
      </c>
      <c r="J106" s="23">
        <f>'2025 Kunta 15.6.'!J106</f>
        <v>-1043352.8033031246</v>
      </c>
      <c r="K106" s="23">
        <f>'2025 Kunta 15.6.'!K106</f>
        <v>584653.84932044067</v>
      </c>
      <c r="L106" s="23"/>
      <c r="M106" s="23"/>
      <c r="N106" s="23"/>
      <c r="O106" s="23"/>
      <c r="P106" s="89">
        <f>'2025 Kunta 15.6.'!M106</f>
        <v>2582847.4289618297</v>
      </c>
      <c r="Q106" s="106">
        <f>'2025 Kunta 15.6.'!N106</f>
        <v>7.4770002833791871E-2</v>
      </c>
    </row>
    <row r="107" spans="1:17" ht="15" customHeight="1">
      <c r="A107" s="62">
        <v>6</v>
      </c>
      <c r="B107" s="63">
        <v>250</v>
      </c>
      <c r="C107" s="64" t="s">
        <v>119</v>
      </c>
      <c r="D107" s="23">
        <f>'2025 Kunta 15.6.'!D107</f>
        <v>2724712.52</v>
      </c>
      <c r="E107" s="106">
        <f>'2025 Kunta 15.6.'!E107</f>
        <v>0.12524909810235196</v>
      </c>
      <c r="F107" s="23">
        <f>'2025 Kunta 15.6.'!F107</f>
        <v>2691208.2084964733</v>
      </c>
      <c r="G107" s="23">
        <f>'2025 Kunta 15.6.'!G107</f>
        <v>2610412.1996039995</v>
      </c>
      <c r="H107" s="23">
        <f>'2025 Kunta 15.6.'!H107</f>
        <v>80796.008892473765</v>
      </c>
      <c r="I107" s="23">
        <f>'2025 Kunta 15.6.'!I107</f>
        <v>-183522.59538856358</v>
      </c>
      <c r="J107" s="23">
        <f>'2025 Kunta 15.6.'!J107</f>
        <v>-102726.58649608982</v>
      </c>
      <c r="K107" s="23">
        <f>'2025 Kunta 15.6.'!K107</f>
        <v>98609.155731168488</v>
      </c>
      <c r="L107" s="23"/>
      <c r="M107" s="23"/>
      <c r="N107" s="23"/>
      <c r="O107" s="23"/>
      <c r="P107" s="89">
        <f>'2025 Kunta 15.6.'!M107</f>
        <v>663600.85838980938</v>
      </c>
      <c r="Q107" s="106">
        <f>'2025 Kunta 15.6.'!N107</f>
        <v>9.8776997561988322E-2</v>
      </c>
    </row>
    <row r="108" spans="1:17" ht="15" customHeight="1">
      <c r="A108" s="62">
        <v>13</v>
      </c>
      <c r="B108" s="63">
        <v>256</v>
      </c>
      <c r="C108" s="64" t="s">
        <v>120</v>
      </c>
      <c r="D108" s="23">
        <f>'2025 Kunta 15.6.'!D108</f>
        <v>2183541.6800000002</v>
      </c>
      <c r="E108" s="106">
        <f>'2025 Kunta 15.6.'!E108</f>
        <v>2.838140505076403E-2</v>
      </c>
      <c r="F108" s="23">
        <f>'2025 Kunta 15.6.'!F108</f>
        <v>2156691.8526913729</v>
      </c>
      <c r="G108" s="23">
        <f>'2025 Kunta 15.6.'!G108</f>
        <v>2181170.7669059993</v>
      </c>
      <c r="H108" s="23">
        <f>'2025 Kunta 15.6.'!H108</f>
        <v>-24478.91421462642</v>
      </c>
      <c r="I108" s="23">
        <f>'2025 Kunta 15.6.'!I108</f>
        <v>-147072.11616317759</v>
      </c>
      <c r="J108" s="23">
        <f>'2025 Kunta 15.6.'!J108</f>
        <v>-171551.03037780401</v>
      </c>
      <c r="K108" s="23">
        <f>'2025 Kunta 15.6.'!K108</f>
        <v>79023.823610065578</v>
      </c>
      <c r="L108" s="23"/>
      <c r="M108" s="23"/>
      <c r="N108" s="23"/>
      <c r="O108" s="23"/>
      <c r="P108" s="89">
        <f>'2025 Kunta 15.6.'!M108</f>
        <v>519311.54937952821</v>
      </c>
      <c r="Q108" s="106">
        <f>'2025 Kunta 15.6.'!N108</f>
        <v>0.21562833042886465</v>
      </c>
    </row>
    <row r="109" spans="1:17" ht="15" customHeight="1">
      <c r="A109" s="62">
        <v>1</v>
      </c>
      <c r="B109" s="63">
        <v>257</v>
      </c>
      <c r="C109" s="64" t="s">
        <v>393</v>
      </c>
      <c r="D109" s="23">
        <f>'2025 Kunta 15.6.'!D109</f>
        <v>87897743.409999996</v>
      </c>
      <c r="E109" s="106">
        <f>'2025 Kunta 15.6.'!E109</f>
        <v>5.4228649782877891E-2</v>
      </c>
      <c r="F109" s="23">
        <f>'2025 Kunta 15.6.'!F109</f>
        <v>86816912.550212383</v>
      </c>
      <c r="G109" s="23">
        <f>'2025 Kunta 15.6.'!G109</f>
        <v>88417283.348321989</v>
      </c>
      <c r="H109" s="23">
        <f>'2025 Kunta 15.6.'!H109</f>
        <v>-1600370.7981096059</v>
      </c>
      <c r="I109" s="23">
        <f>'2025 Kunta 15.6.'!I109</f>
        <v>-5920339.0746709714</v>
      </c>
      <c r="J109" s="23">
        <f>'2025 Kunta 15.6.'!J109</f>
        <v>-7520709.8727805773</v>
      </c>
      <c r="K109" s="23">
        <f>'2025 Kunta 15.6.'!K109</f>
        <v>3181077.7117635072</v>
      </c>
      <c r="L109" s="23"/>
      <c r="M109" s="23"/>
      <c r="N109" s="23"/>
      <c r="O109" s="23"/>
      <c r="P109" s="89">
        <f>'2025 Kunta 15.6.'!M109</f>
        <v>4521226.1023211312</v>
      </c>
      <c r="Q109" s="106">
        <f>'2025 Kunta 15.6.'!N109</f>
        <v>-0.13150287289922247</v>
      </c>
    </row>
    <row r="110" spans="1:17" ht="15" customHeight="1">
      <c r="A110" s="62">
        <v>12</v>
      </c>
      <c r="B110" s="63">
        <v>260</v>
      </c>
      <c r="C110" s="64" t="s">
        <v>122</v>
      </c>
      <c r="D110" s="23">
        <f>'2025 Kunta 15.6.'!D110</f>
        <v>13029638.039999999</v>
      </c>
      <c r="E110" s="106">
        <f>'2025 Kunta 15.6.'!E110</f>
        <v>3.3878263438625211E-2</v>
      </c>
      <c r="F110" s="23">
        <f>'2025 Kunta 15.6.'!F110</f>
        <v>12869419.650549373</v>
      </c>
      <c r="G110" s="23">
        <f>'2025 Kunta 15.6.'!G110</f>
        <v>13020805.717451997</v>
      </c>
      <c r="H110" s="23">
        <f>'2025 Kunta 15.6.'!H110</f>
        <v>-151386.06690262444</v>
      </c>
      <c r="I110" s="23">
        <f>'2025 Kunta 15.6.'!I110</f>
        <v>-877609.27896876133</v>
      </c>
      <c r="J110" s="23">
        <f>'2025 Kunta 15.6.'!J110</f>
        <v>-1028995.3458713858</v>
      </c>
      <c r="K110" s="23">
        <f>'2025 Kunta 15.6.'!K110</f>
        <v>471551.25437127473</v>
      </c>
      <c r="L110" s="23"/>
      <c r="M110" s="23"/>
      <c r="N110" s="23"/>
      <c r="O110" s="23"/>
      <c r="P110" s="89">
        <f>'2025 Kunta 15.6.'!M110</f>
        <v>2279983.3957766048</v>
      </c>
      <c r="Q110" s="106">
        <f>'2025 Kunta 15.6.'!N110</f>
        <v>0.20394263997623296</v>
      </c>
    </row>
    <row r="111" spans="1:17" ht="15" customHeight="1">
      <c r="A111" s="62">
        <v>19</v>
      </c>
      <c r="B111" s="63">
        <v>261</v>
      </c>
      <c r="C111" s="64" t="s">
        <v>123</v>
      </c>
      <c r="D111" s="23">
        <f>'2025 Kunta 15.6.'!D111</f>
        <v>11893044.289999999</v>
      </c>
      <c r="E111" s="106">
        <f>'2025 Kunta 15.6.'!E111</f>
        <v>4.151926063326572E-2</v>
      </c>
      <c r="F111" s="23">
        <f>'2025 Kunta 15.6.'!F111</f>
        <v>11746801.977208262</v>
      </c>
      <c r="G111" s="23">
        <f>'2025 Kunta 15.6.'!G111</f>
        <v>11524725.134405999</v>
      </c>
      <c r="H111" s="23">
        <f>'2025 Kunta 15.6.'!H111</f>
        <v>222076.8428022638</v>
      </c>
      <c r="I111" s="23">
        <f>'2025 Kunta 15.6.'!I111</f>
        <v>-801054.18063404947</v>
      </c>
      <c r="J111" s="23">
        <f>'2025 Kunta 15.6.'!J111</f>
        <v>-578977.33783178567</v>
      </c>
      <c r="K111" s="23">
        <f>'2025 Kunta 15.6.'!K111</f>
        <v>430417.17168396688</v>
      </c>
      <c r="L111" s="23"/>
      <c r="M111" s="23"/>
      <c r="N111" s="23"/>
      <c r="O111" s="23"/>
      <c r="P111" s="89">
        <f>'2025 Kunta 15.6.'!M111</f>
        <v>6049625.8966825865</v>
      </c>
      <c r="Q111" s="106">
        <f>'2025 Kunta 15.6.'!N111</f>
        <v>0.21633303140123972</v>
      </c>
    </row>
    <row r="112" spans="1:17" ht="15" customHeight="1">
      <c r="A112" s="62">
        <v>11</v>
      </c>
      <c r="B112" s="63">
        <v>263</v>
      </c>
      <c r="C112" s="64" t="s">
        <v>124</v>
      </c>
      <c r="D112" s="23">
        <f>'2025 Kunta 15.6.'!D112</f>
        <v>11919139.029999999</v>
      </c>
      <c r="E112" s="106">
        <f>'2025 Kunta 15.6.'!E112</f>
        <v>6.0362512336356255E-2</v>
      </c>
      <c r="F112" s="23">
        <f>'2025 Kunta 15.6.'!F112</f>
        <v>11772575.844348779</v>
      </c>
      <c r="G112" s="23">
        <f>'2025 Kunta 15.6.'!G112</f>
        <v>11584390.129523998</v>
      </c>
      <c r="H112" s="23">
        <f>'2025 Kunta 15.6.'!H112</f>
        <v>188185.71482478082</v>
      </c>
      <c r="I112" s="23">
        <f>'2025 Kunta 15.6.'!I112</f>
        <v>-802811.78785889887</v>
      </c>
      <c r="J112" s="23">
        <f>'2025 Kunta 15.6.'!J112</f>
        <v>-614626.07303411805</v>
      </c>
      <c r="K112" s="23">
        <f>'2025 Kunta 15.6.'!K112</f>
        <v>431361.55765552778</v>
      </c>
      <c r="L112" s="23"/>
      <c r="M112" s="23"/>
      <c r="N112" s="23"/>
      <c r="O112" s="23"/>
      <c r="P112" s="89">
        <f>'2025 Kunta 15.6.'!M112</f>
        <v>1835474.0742360367</v>
      </c>
      <c r="Q112" s="106">
        <f>'2025 Kunta 15.6.'!N112</f>
        <v>0.2185927146548603</v>
      </c>
    </row>
    <row r="113" spans="1:17" ht="15" customHeight="1">
      <c r="A113" s="62">
        <v>13</v>
      </c>
      <c r="B113" s="63">
        <v>265</v>
      </c>
      <c r="C113" s="64" t="s">
        <v>125</v>
      </c>
      <c r="D113" s="23">
        <f>'2025 Kunta 15.6.'!D113</f>
        <v>1375334.76</v>
      </c>
      <c r="E113" s="106">
        <f>'2025 Kunta 15.6.'!E113</f>
        <v>2.6581619020938252E-2</v>
      </c>
      <c r="F113" s="23">
        <f>'2025 Kunta 15.6.'!F113</f>
        <v>1358423.014675518</v>
      </c>
      <c r="G113" s="23">
        <f>'2025 Kunta 15.6.'!G113</f>
        <v>1341679.7829239997</v>
      </c>
      <c r="H113" s="23">
        <f>'2025 Kunta 15.6.'!H113</f>
        <v>16743.231751518324</v>
      </c>
      <c r="I113" s="23">
        <f>'2025 Kunta 15.6.'!I113</f>
        <v>-92635.462578381383</v>
      </c>
      <c r="J113" s="23">
        <f>'2025 Kunta 15.6.'!J113</f>
        <v>-75892.230826863059</v>
      </c>
      <c r="K113" s="23">
        <f>'2025 Kunta 15.6.'!K113</f>
        <v>49774.278400324321</v>
      </c>
      <c r="L113" s="23"/>
      <c r="M113" s="23"/>
      <c r="N113" s="23"/>
      <c r="O113" s="23"/>
      <c r="P113" s="89">
        <f>'2025 Kunta 15.6.'!M113</f>
        <v>545336.61597580533</v>
      </c>
      <c r="Q113" s="106">
        <f>'2025 Kunta 15.6.'!N113</f>
        <v>0.219580316554018</v>
      </c>
    </row>
    <row r="114" spans="1:17" ht="15" customHeight="1">
      <c r="A114" s="62">
        <v>4</v>
      </c>
      <c r="B114" s="63">
        <v>271</v>
      </c>
      <c r="C114" s="64" t="s">
        <v>394</v>
      </c>
      <c r="D114" s="23">
        <f>'2025 Kunta 15.6.'!D114</f>
        <v>12180701.57</v>
      </c>
      <c r="E114" s="106">
        <f>'2025 Kunta 15.6.'!E114</f>
        <v>4.5258092327948418E-2</v>
      </c>
      <c r="F114" s="23">
        <f>'2025 Kunta 15.6.'!F114</f>
        <v>12030922.091711121</v>
      </c>
      <c r="G114" s="23">
        <f>'2025 Kunta 15.6.'!G114</f>
        <v>12033673.046027998</v>
      </c>
      <c r="H114" s="23">
        <f>'2025 Kunta 15.6.'!H114</f>
        <v>-2750.9543168768287</v>
      </c>
      <c r="I114" s="23">
        <f>'2025 Kunta 15.6.'!I114</f>
        <v>-820429.29276808666</v>
      </c>
      <c r="J114" s="23">
        <f>'2025 Kunta 15.6.'!J114</f>
        <v>-823180.24708496348</v>
      </c>
      <c r="K114" s="23">
        <f>'2025 Kunta 15.6.'!K114</f>
        <v>440827.67969628534</v>
      </c>
      <c r="L114" s="23"/>
      <c r="M114" s="23"/>
      <c r="N114" s="23"/>
      <c r="O114" s="23"/>
      <c r="P114" s="89">
        <f>'2025 Kunta 15.6.'!M114</f>
        <v>1100646.7553353054</v>
      </c>
      <c r="Q114" s="106">
        <f>'2025 Kunta 15.6.'!N114</f>
        <v>0.24676589795185566</v>
      </c>
    </row>
    <row r="115" spans="1:17" ht="15" customHeight="1">
      <c r="A115" s="62">
        <v>16</v>
      </c>
      <c r="B115" s="63">
        <v>272</v>
      </c>
      <c r="C115" s="64" t="s">
        <v>395</v>
      </c>
      <c r="D115" s="23">
        <f>'2025 Kunta 15.6.'!D115</f>
        <v>96548784.930000007</v>
      </c>
      <c r="E115" s="106">
        <f>'2025 Kunta 15.6.'!E115</f>
        <v>0.10234792418262639</v>
      </c>
      <c r="F115" s="23">
        <f>'2025 Kunta 15.6.'!F115</f>
        <v>95361576.906460807</v>
      </c>
      <c r="G115" s="23">
        <f>'2025 Kunta 15.6.'!G115</f>
        <v>95047987.181597978</v>
      </c>
      <c r="H115" s="23">
        <f>'2025 Kunta 15.6.'!H115</f>
        <v>313589.72486282885</v>
      </c>
      <c r="I115" s="23">
        <f>'2025 Kunta 15.6.'!I115</f>
        <v>-6503028.6541810427</v>
      </c>
      <c r="J115" s="23">
        <f>'2025 Kunta 15.6.'!J115</f>
        <v>-6189438.9293182138</v>
      </c>
      <c r="K115" s="23">
        <f>'2025 Kunta 15.6.'!K115</f>
        <v>3494164.6500077243</v>
      </c>
      <c r="L115" s="23"/>
      <c r="M115" s="23"/>
      <c r="N115" s="23"/>
      <c r="O115" s="23"/>
      <c r="P115" s="89">
        <f>'2025 Kunta 15.6.'!M115</f>
        <v>16468783.295940364</v>
      </c>
      <c r="Q115" s="106">
        <f>'2025 Kunta 15.6.'!N115</f>
        <v>0.2915100997412472</v>
      </c>
    </row>
    <row r="116" spans="1:17" ht="15" customHeight="1">
      <c r="A116" s="62">
        <v>19</v>
      </c>
      <c r="B116" s="63">
        <v>273</v>
      </c>
      <c r="C116" s="64" t="s">
        <v>128</v>
      </c>
      <c r="D116" s="23">
        <f>'2025 Kunta 15.6.'!D116</f>
        <v>6939737.6299999999</v>
      </c>
      <c r="E116" s="106">
        <f>'2025 Kunta 15.6.'!E116</f>
        <v>0.13831911043054168</v>
      </c>
      <c r="F116" s="23">
        <f>'2025 Kunta 15.6.'!F116</f>
        <v>6854403.4416767973</v>
      </c>
      <c r="G116" s="23">
        <f>'2025 Kunta 15.6.'!G116</f>
        <v>6753922.8658379987</v>
      </c>
      <c r="H116" s="23">
        <f>'2025 Kunta 15.6.'!H116</f>
        <v>100480.57583879866</v>
      </c>
      <c r="I116" s="23">
        <f>'2025 Kunta 15.6.'!I116</f>
        <v>-467424.96752401575</v>
      </c>
      <c r="J116" s="23">
        <f>'2025 Kunta 15.6.'!J116</f>
        <v>-366944.3916852171</v>
      </c>
      <c r="K116" s="23">
        <f>'2025 Kunta 15.6.'!K116</f>
        <v>251153.713893501</v>
      </c>
      <c r="L116" s="23"/>
      <c r="M116" s="23"/>
      <c r="N116" s="23"/>
      <c r="O116" s="23"/>
      <c r="P116" s="89">
        <f>'2025 Kunta 15.6.'!M116</f>
        <v>1197675.0198904048</v>
      </c>
      <c r="Q116" s="106">
        <f>'2025 Kunta 15.6.'!N116</f>
        <v>0.6614364857182895</v>
      </c>
    </row>
    <row r="117" spans="1:17" ht="15" customHeight="1">
      <c r="A117" s="62">
        <v>13</v>
      </c>
      <c r="B117" s="63">
        <v>275</v>
      </c>
      <c r="C117" s="64" t="s">
        <v>129</v>
      </c>
      <c r="D117" s="23">
        <f>'2025 Kunta 15.6.'!D117</f>
        <v>4206489.75</v>
      </c>
      <c r="E117" s="106">
        <f>'2025 Kunta 15.6.'!E117</f>
        <v>5.2512610565511819E-2</v>
      </c>
      <c r="F117" s="23">
        <f>'2025 Kunta 15.6.'!F117</f>
        <v>4154764.8278711904</v>
      </c>
      <c r="G117" s="23">
        <f>'2025 Kunta 15.6.'!G117</f>
        <v>4091471.6246819994</v>
      </c>
      <c r="H117" s="23">
        <f>'2025 Kunta 15.6.'!H117</f>
        <v>63293.203189190943</v>
      </c>
      <c r="I117" s="23">
        <f>'2025 Kunta 15.6.'!I117</f>
        <v>-283327.474267043</v>
      </c>
      <c r="J117" s="23">
        <f>'2025 Kunta 15.6.'!J117</f>
        <v>-220034.27107785206</v>
      </c>
      <c r="K117" s="23">
        <f>'2025 Kunta 15.6.'!K117</f>
        <v>152235.6578151276</v>
      </c>
      <c r="L117" s="23"/>
      <c r="M117" s="23"/>
      <c r="N117" s="23"/>
      <c r="O117" s="23"/>
      <c r="P117" s="89">
        <f>'2025 Kunta 15.6.'!M117</f>
        <v>783841.29537439602</v>
      </c>
      <c r="Q117" s="106">
        <f>'2025 Kunta 15.6.'!N117</f>
        <v>0.27899832576556283</v>
      </c>
    </row>
    <row r="118" spans="1:17" ht="15" customHeight="1">
      <c r="A118" s="62">
        <v>12</v>
      </c>
      <c r="B118" s="63">
        <v>276</v>
      </c>
      <c r="C118" s="64" t="s">
        <v>130</v>
      </c>
      <c r="D118" s="23">
        <f>'2025 Kunta 15.6.'!D118</f>
        <v>29752063.039999999</v>
      </c>
      <c r="E118" s="106">
        <f>'2025 Kunta 15.6.'!E118</f>
        <v>0.11756131899038769</v>
      </c>
      <c r="F118" s="23">
        <f>'2025 Kunta 15.6.'!F118</f>
        <v>29386218.063457403</v>
      </c>
      <c r="G118" s="23">
        <f>'2025 Kunta 15.6.'!G118</f>
        <v>29110372.134317994</v>
      </c>
      <c r="H118" s="23">
        <f>'2025 Kunta 15.6.'!H118</f>
        <v>275845.92913940921</v>
      </c>
      <c r="I118" s="23">
        <f>'2025 Kunta 15.6.'!I118</f>
        <v>-2003945.6592892071</v>
      </c>
      <c r="J118" s="23">
        <f>'2025 Kunta 15.6.'!J118</f>
        <v>-1728099.7301497979</v>
      </c>
      <c r="K118" s="23">
        <f>'2025 Kunta 15.6.'!K118</f>
        <v>1076746.9214091261</v>
      </c>
      <c r="L118" s="23"/>
      <c r="M118" s="23"/>
      <c r="N118" s="23"/>
      <c r="O118" s="23"/>
      <c r="P118" s="89">
        <f>'2025 Kunta 15.6.'!M118</f>
        <v>2776404.4705253583</v>
      </c>
      <c r="Q118" s="106">
        <f>'2025 Kunta 15.6.'!N118</f>
        <v>0.29524967878940234</v>
      </c>
    </row>
    <row r="119" spans="1:17" ht="15" customHeight="1">
      <c r="A119" s="62">
        <v>15</v>
      </c>
      <c r="B119" s="63">
        <v>280</v>
      </c>
      <c r="C119" s="64" t="s">
        <v>131</v>
      </c>
      <c r="D119" s="23">
        <f>'2025 Kunta 15.6.'!D119</f>
        <v>3293622.94</v>
      </c>
      <c r="E119" s="106">
        <f>'2025 Kunta 15.6.'!E119</f>
        <v>5.5563185459701625E-2</v>
      </c>
      <c r="F119" s="23">
        <f>'2025 Kunta 15.6.'!F119</f>
        <v>3253123.0457370556</v>
      </c>
      <c r="G119" s="23">
        <f>'2025 Kunta 15.6.'!G119</f>
        <v>3182529.2263919995</v>
      </c>
      <c r="H119" s="23">
        <f>'2025 Kunta 15.6.'!H119</f>
        <v>70593.819345056079</v>
      </c>
      <c r="I119" s="23">
        <f>'2025 Kunta 15.6.'!I119</f>
        <v>-221841.46978563126</v>
      </c>
      <c r="J119" s="23">
        <f>'2025 Kunta 15.6.'!J119</f>
        <v>-151247.65044057518</v>
      </c>
      <c r="K119" s="23">
        <f>'2025 Kunta 15.6.'!K119</f>
        <v>119198.40167586158</v>
      </c>
      <c r="L119" s="23"/>
      <c r="M119" s="23"/>
      <c r="N119" s="23"/>
      <c r="O119" s="23"/>
      <c r="P119" s="89">
        <f>'2025 Kunta 15.6.'!M119</f>
        <v>465573.0377179003</v>
      </c>
      <c r="Q119" s="106">
        <f>'2025 Kunta 15.6.'!N119</f>
        <v>0.18027174563014836</v>
      </c>
    </row>
    <row r="120" spans="1:17" ht="15" customHeight="1">
      <c r="A120" s="62">
        <v>2</v>
      </c>
      <c r="B120" s="63">
        <v>284</v>
      </c>
      <c r="C120" s="64" t="s">
        <v>396</v>
      </c>
      <c r="D120" s="23">
        <f>'2025 Kunta 15.6.'!D120</f>
        <v>3061933.89</v>
      </c>
      <c r="E120" s="106">
        <f>'2025 Kunta 15.6.'!E120</f>
        <v>6.0523891687734865E-2</v>
      </c>
      <c r="F120" s="23">
        <f>'2025 Kunta 15.6.'!F120</f>
        <v>3024282.9502767278</v>
      </c>
      <c r="G120" s="23">
        <f>'2025 Kunta 15.6.'!G120</f>
        <v>2997765.5119379992</v>
      </c>
      <c r="H120" s="23">
        <f>'2025 Kunta 15.6.'!H120</f>
        <v>26517.438338728622</v>
      </c>
      <c r="I120" s="23">
        <f>'2025 Kunta 15.6.'!I120</f>
        <v>-206236.08923006695</v>
      </c>
      <c r="J120" s="23">
        <f>'2025 Kunta 15.6.'!J120</f>
        <v>-179718.65089133833</v>
      </c>
      <c r="K120" s="23">
        <f>'2025 Kunta 15.6.'!K120</f>
        <v>110813.42107884194</v>
      </c>
      <c r="L120" s="23"/>
      <c r="M120" s="23"/>
      <c r="N120" s="23"/>
      <c r="O120" s="23"/>
      <c r="P120" s="89">
        <f>'2025 Kunta 15.6.'!M120</f>
        <v>1195986.6414213311</v>
      </c>
      <c r="Q120" s="106">
        <f>'2025 Kunta 15.6.'!N120</f>
        <v>-0.18086917631518984</v>
      </c>
    </row>
    <row r="121" spans="1:17" ht="15" customHeight="1">
      <c r="A121" s="62">
        <v>8</v>
      </c>
      <c r="B121" s="63">
        <v>285</v>
      </c>
      <c r="C121" s="64" t="s">
        <v>133</v>
      </c>
      <c r="D121" s="23">
        <f>'2025 Kunta 15.6.'!D121</f>
        <v>109229549.23</v>
      </c>
      <c r="E121" s="106">
        <f>'2025 Kunta 15.6.'!E121</f>
        <v>5.6162269716151014E-2</v>
      </c>
      <c r="F121" s="23">
        <f>'2025 Kunta 15.6.'!F121</f>
        <v>107886412.72810155</v>
      </c>
      <c r="G121" s="23">
        <f>'2025 Kunta 15.6.'!G121</f>
        <v>107791940.86889398</v>
      </c>
      <c r="H121" s="23">
        <f>'2025 Kunta 15.6.'!H121</f>
        <v>94471.859207570553</v>
      </c>
      <c r="I121" s="23">
        <f>'2025 Kunta 15.6.'!I121</f>
        <v>-7357139.5957076885</v>
      </c>
      <c r="J121" s="23">
        <f>'2025 Kunta 15.6.'!J121</f>
        <v>-7262667.7365001179</v>
      </c>
      <c r="K121" s="23">
        <f>'2025 Kunta 15.6.'!K121</f>
        <v>3953089.9320220412</v>
      </c>
      <c r="L121" s="23"/>
      <c r="M121" s="23"/>
      <c r="N121" s="23"/>
      <c r="O121" s="23"/>
      <c r="P121" s="89">
        <f>'2025 Kunta 15.6.'!M121</f>
        <v>9164093.0256696902</v>
      </c>
      <c r="Q121" s="106">
        <f>'2025 Kunta 15.6.'!N121</f>
        <v>0.13203922253823208</v>
      </c>
    </row>
    <row r="122" spans="1:17" ht="15" customHeight="1">
      <c r="A122" s="62">
        <v>8</v>
      </c>
      <c r="B122" s="63">
        <v>286</v>
      </c>
      <c r="C122" s="64" t="s">
        <v>134</v>
      </c>
      <c r="D122" s="23">
        <f>'2025 Kunta 15.6.'!D122</f>
        <v>158403516.77000001</v>
      </c>
      <c r="E122" s="106">
        <f>'2025 Kunta 15.6.'!E122</f>
        <v>4.8573337789871385E-2</v>
      </c>
      <c r="F122" s="23">
        <f>'2025 Kunta 15.6.'!F122</f>
        <v>156455714.66971967</v>
      </c>
      <c r="G122" s="23">
        <f>'2025 Kunta 15.6.'!G122</f>
        <v>157354661.01092398</v>
      </c>
      <c r="H122" s="23">
        <f>'2025 Kunta 15.6.'!H122</f>
        <v>-898946.34120431542</v>
      </c>
      <c r="I122" s="23">
        <f>'2025 Kunta 15.6.'!I122</f>
        <v>-10669244.664499966</v>
      </c>
      <c r="J122" s="23">
        <f>'2025 Kunta 15.6.'!J122</f>
        <v>-11568191.005704282</v>
      </c>
      <c r="K122" s="23">
        <f>'2025 Kunta 15.6.'!K122</f>
        <v>5732728.4764477434</v>
      </c>
      <c r="L122" s="23"/>
      <c r="M122" s="23"/>
      <c r="N122" s="23"/>
      <c r="O122" s="23"/>
      <c r="P122" s="89">
        <f>'2025 Kunta 15.6.'!M122</f>
        <v>18354129.266888205</v>
      </c>
      <c r="Q122" s="106">
        <f>'2025 Kunta 15.6.'!N122</f>
        <v>-1.3132059913305794E-2</v>
      </c>
    </row>
    <row r="123" spans="1:17" ht="15" customHeight="1">
      <c r="A123" s="62">
        <v>15</v>
      </c>
      <c r="B123" s="63">
        <v>287</v>
      </c>
      <c r="C123" s="64" t="s">
        <v>397</v>
      </c>
      <c r="D123" s="23">
        <f>'2025 Kunta 15.6.'!D123</f>
        <v>11033484.23</v>
      </c>
      <c r="E123" s="106">
        <f>'2025 Kunta 15.6.'!E123</f>
        <v>3.8195795916680542E-2</v>
      </c>
      <c r="F123" s="23">
        <f>'2025 Kunta 15.6.'!F123</f>
        <v>10897811.460892173</v>
      </c>
      <c r="G123" s="23">
        <f>'2025 Kunta 15.6.'!G123</f>
        <v>11000389.520789998</v>
      </c>
      <c r="H123" s="23">
        <f>'2025 Kunta 15.6.'!H123</f>
        <v>-102578.05989782512</v>
      </c>
      <c r="I123" s="23">
        <f>'2025 Kunta 15.6.'!I123</f>
        <v>-743158.64415244339</v>
      </c>
      <c r="J123" s="23">
        <f>'2025 Kunta 15.6.'!J123</f>
        <v>-845736.70405026851</v>
      </c>
      <c r="K123" s="23">
        <f>'2025 Kunta 15.6.'!K123</f>
        <v>399309.12223116361</v>
      </c>
      <c r="L123" s="23"/>
      <c r="M123" s="23"/>
      <c r="N123" s="23"/>
      <c r="O123" s="23"/>
      <c r="P123" s="89">
        <f>'2025 Kunta 15.6.'!M123</f>
        <v>1366045.1210516409</v>
      </c>
      <c r="Q123" s="106">
        <f>'2025 Kunta 15.6.'!N123</f>
        <v>0.26376170507583141</v>
      </c>
    </row>
    <row r="124" spans="1:17" ht="15" customHeight="1">
      <c r="A124" s="62">
        <v>15</v>
      </c>
      <c r="B124" s="63">
        <v>288</v>
      </c>
      <c r="C124" s="64" t="s">
        <v>398</v>
      </c>
      <c r="D124" s="23">
        <f>'2025 Kunta 15.6.'!D124</f>
        <v>11314145.35</v>
      </c>
      <c r="E124" s="106">
        <f>'2025 Kunta 15.6.'!E124</f>
        <v>7.3740589669365031E-2</v>
      </c>
      <c r="F124" s="23">
        <f>'2025 Kunta 15.6.'!F124</f>
        <v>11175021.443378622</v>
      </c>
      <c r="G124" s="23">
        <f>'2025 Kunta 15.6.'!G124</f>
        <v>10999744.239941997</v>
      </c>
      <c r="H124" s="23">
        <f>'2025 Kunta 15.6.'!H124</f>
        <v>175277.20343662426</v>
      </c>
      <c r="I124" s="23">
        <f>'2025 Kunta 15.6.'!I124</f>
        <v>-762062.53099884745</v>
      </c>
      <c r="J124" s="23">
        <f>'2025 Kunta 15.6.'!J124</f>
        <v>-586785.32756222319</v>
      </c>
      <c r="K124" s="23">
        <f>'2025 Kunta 15.6.'!K124</f>
        <v>409466.43456654495</v>
      </c>
      <c r="L124" s="23"/>
      <c r="M124" s="23"/>
      <c r="N124" s="23"/>
      <c r="O124" s="23"/>
      <c r="P124" s="89">
        <f>'2025 Kunta 15.6.'!M124</f>
        <v>1899512.9784970134</v>
      </c>
      <c r="Q124" s="106">
        <f>'2025 Kunta 15.6.'!N124</f>
        <v>8.6506818112119799E-2</v>
      </c>
    </row>
    <row r="125" spans="1:17" ht="15" customHeight="1">
      <c r="A125" s="62">
        <v>18</v>
      </c>
      <c r="B125" s="63">
        <v>290</v>
      </c>
      <c r="C125" s="64" t="s">
        <v>137</v>
      </c>
      <c r="D125" s="23">
        <f>'2025 Kunta 15.6.'!D125</f>
        <v>12781224.279999999</v>
      </c>
      <c r="E125" s="106">
        <f>'2025 Kunta 15.6.'!E125</f>
        <v>5.4846826222848311E-2</v>
      </c>
      <c r="F125" s="23">
        <f>'2025 Kunta 15.6.'!F125</f>
        <v>12624060.499773541</v>
      </c>
      <c r="G125" s="23">
        <f>'2025 Kunta 15.6.'!G125</f>
        <v>12534825.515759997</v>
      </c>
      <c r="H125" s="23">
        <f>'2025 Kunta 15.6.'!H125</f>
        <v>89234.984013544396</v>
      </c>
      <c r="I125" s="23">
        <f>'2025 Kunta 15.6.'!I125</f>
        <v>-860877.40812705073</v>
      </c>
      <c r="J125" s="23">
        <f>'2025 Kunta 15.6.'!J125</f>
        <v>-771642.42411350633</v>
      </c>
      <c r="K125" s="23">
        <f>'2025 Kunta 15.6.'!K125</f>
        <v>462560.99541154964</v>
      </c>
      <c r="L125" s="23"/>
      <c r="M125" s="23"/>
      <c r="N125" s="23"/>
      <c r="O125" s="23"/>
      <c r="P125" s="89">
        <f>'2025 Kunta 15.6.'!M125</f>
        <v>3105299.2766979681</v>
      </c>
      <c r="Q125" s="106">
        <f>'2025 Kunta 15.6.'!N125</f>
        <v>-2.2462794306361333E-2</v>
      </c>
    </row>
    <row r="126" spans="1:17" ht="15" customHeight="1">
      <c r="A126" s="62">
        <v>13</v>
      </c>
      <c r="B126" s="63">
        <v>291</v>
      </c>
      <c r="C126" s="64" t="s">
        <v>138</v>
      </c>
      <c r="D126" s="23">
        <f>'2025 Kunta 15.6.'!D126</f>
        <v>3409071.1</v>
      </c>
      <c r="E126" s="106">
        <f>'2025 Kunta 15.6.'!E126</f>
        <v>6.3285249722226045E-2</v>
      </c>
      <c r="F126" s="23">
        <f>'2025 Kunta 15.6.'!F126</f>
        <v>3367151.6023525675</v>
      </c>
      <c r="G126" s="23">
        <f>'2025 Kunta 15.6.'!G126</f>
        <v>3274185.6531719994</v>
      </c>
      <c r="H126" s="23">
        <f>'2025 Kunta 15.6.'!H126</f>
        <v>92965.949180568103</v>
      </c>
      <c r="I126" s="23">
        <f>'2025 Kunta 15.6.'!I126</f>
        <v>-229617.46295941173</v>
      </c>
      <c r="J126" s="23">
        <f>'2025 Kunta 15.6.'!J126</f>
        <v>-136651.51377884363</v>
      </c>
      <c r="K126" s="23">
        <f>'2025 Kunta 15.6.'!K126</f>
        <v>123376.54726177346</v>
      </c>
      <c r="L126" s="23"/>
      <c r="M126" s="23"/>
      <c r="N126" s="23"/>
      <c r="O126" s="23"/>
      <c r="P126" s="89">
        <f>'2025 Kunta 15.6.'!M126</f>
        <v>840414.27849419101</v>
      </c>
      <c r="Q126" s="106">
        <f>'2025 Kunta 15.6.'!N126</f>
        <v>0.2027914640751356</v>
      </c>
    </row>
    <row r="127" spans="1:17" ht="15" customHeight="1">
      <c r="A127" s="62">
        <v>21</v>
      </c>
      <c r="B127" s="63">
        <v>295</v>
      </c>
      <c r="C127" s="64" t="s">
        <v>139</v>
      </c>
      <c r="D127" s="23">
        <f>'2025 Kunta 15.6.'!D127</f>
        <v>1234386.8899999999</v>
      </c>
      <c r="E127" s="106">
        <f>'2025 Kunta 15.6.'!E127</f>
        <v>-4.3052467748455836E-2</v>
      </c>
      <c r="F127" s="23">
        <f>'2025 Kunta 15.6.'!F127</f>
        <v>1219208.3041584266</v>
      </c>
      <c r="G127" s="23">
        <f>'2025 Kunta 15.6.'!G127</f>
        <v>1272923.6791499997</v>
      </c>
      <c r="H127" s="23">
        <f>'2025 Kunta 15.6.'!H127</f>
        <v>-53715.374991573161</v>
      </c>
      <c r="I127" s="23">
        <f>'2025 Kunta 15.6.'!I127</f>
        <v>-83141.94033446777</v>
      </c>
      <c r="J127" s="23">
        <f>'2025 Kunta 15.6.'!J127</f>
        <v>-136857.31532604093</v>
      </c>
      <c r="K127" s="23">
        <f>'2025 Kunta 15.6.'!K127</f>
        <v>44673.281373743877</v>
      </c>
      <c r="L127" s="23"/>
      <c r="M127" s="23"/>
      <c r="N127" s="23"/>
      <c r="O127" s="23"/>
      <c r="P127" s="89">
        <f>'2025 Kunta 15.6.'!M127</f>
        <v>15003.825970159947</v>
      </c>
      <c r="Q127" s="106">
        <f>'2025 Kunta 15.6.'!N127</f>
        <v>-7.8345103063004573E-2</v>
      </c>
    </row>
    <row r="128" spans="1:17" ht="15" customHeight="1">
      <c r="A128" s="62">
        <v>11</v>
      </c>
      <c r="B128" s="63">
        <v>297</v>
      </c>
      <c r="C128" s="64" t="s">
        <v>140</v>
      </c>
      <c r="D128" s="23">
        <f>'2025 Kunta 15.6.'!D128</f>
        <v>230847903.28999999</v>
      </c>
      <c r="E128" s="106">
        <f>'2025 Kunta 15.6.'!E128</f>
        <v>6.6821444148087217E-2</v>
      </c>
      <c r="F128" s="23">
        <f>'2025 Kunta 15.6.'!F128</f>
        <v>228009291.87503716</v>
      </c>
      <c r="G128" s="23">
        <f>'2025 Kunta 15.6.'!G128</f>
        <v>229822053.67859396</v>
      </c>
      <c r="H128" s="23">
        <f>'2025 Kunta 15.6.'!H128</f>
        <v>-1812761.8035567999</v>
      </c>
      <c r="I128" s="23">
        <f>'2025 Kunta 15.6.'!I128</f>
        <v>-15548725.247458005</v>
      </c>
      <c r="J128" s="23">
        <f>'2025 Kunta 15.6.'!J128</f>
        <v>-17361487.051014803</v>
      </c>
      <c r="K128" s="23">
        <f>'2025 Kunta 15.6.'!K128</f>
        <v>8354538.9389326591</v>
      </c>
      <c r="L128" s="23"/>
      <c r="M128" s="23"/>
      <c r="N128" s="23"/>
      <c r="O128" s="23"/>
      <c r="P128" s="89">
        <f>'2025 Kunta 15.6.'!M128</f>
        <v>24919893.602844838</v>
      </c>
      <c r="Q128" s="106">
        <f>'2025 Kunta 15.6.'!N128</f>
        <v>8.147857247423973E-2</v>
      </c>
    </row>
    <row r="129" spans="1:17" ht="15" customHeight="1">
      <c r="A129" s="62">
        <v>14</v>
      </c>
      <c r="B129" s="63">
        <v>300</v>
      </c>
      <c r="C129" s="64" t="s">
        <v>141</v>
      </c>
      <c r="D129" s="23">
        <f>'2025 Kunta 15.6.'!D129</f>
        <v>5206621.72</v>
      </c>
      <c r="E129" s="106">
        <f>'2025 Kunta 15.6.'!E129</f>
        <v>5.2132095290260194E-2</v>
      </c>
      <c r="F129" s="23">
        <f>'2025 Kunta 15.6.'!F129</f>
        <v>5142598.7176805083</v>
      </c>
      <c r="G129" s="23">
        <f>'2025 Kunta 15.6.'!G129</f>
        <v>5127076.9357559998</v>
      </c>
      <c r="H129" s="23">
        <f>'2025 Kunta 15.6.'!H129</f>
        <v>15521.781924508512</v>
      </c>
      <c r="I129" s="23">
        <f>'2025 Kunta 15.6.'!I129</f>
        <v>-350691.21026421787</v>
      </c>
      <c r="J129" s="23">
        <f>'2025 Kunta 15.6.'!J129</f>
        <v>-335169.42833970935</v>
      </c>
      <c r="K129" s="23">
        <f>'2025 Kunta 15.6.'!K129</f>
        <v>188431.09805241556</v>
      </c>
      <c r="L129" s="23"/>
      <c r="M129" s="23"/>
      <c r="N129" s="23"/>
      <c r="O129" s="23"/>
      <c r="P129" s="89">
        <f>'2025 Kunta 15.6.'!M129</f>
        <v>645781.22555736382</v>
      </c>
      <c r="Q129" s="106">
        <f>'2025 Kunta 15.6.'!N129</f>
        <v>0.13288203913392382</v>
      </c>
    </row>
    <row r="130" spans="1:17" ht="15" customHeight="1">
      <c r="A130" s="62">
        <v>14</v>
      </c>
      <c r="B130" s="63">
        <v>301</v>
      </c>
      <c r="C130" s="64" t="s">
        <v>142</v>
      </c>
      <c r="D130" s="23">
        <f>'2025 Kunta 15.6.'!D130</f>
        <v>31048590.239999998</v>
      </c>
      <c r="E130" s="106">
        <f>'2025 Kunta 15.6.'!E130</f>
        <v>5.5360188902238816E-2</v>
      </c>
      <c r="F130" s="23">
        <f>'2025 Kunta 15.6.'!F130</f>
        <v>30666802.571939398</v>
      </c>
      <c r="G130" s="23">
        <f>'2025 Kunta 15.6.'!G130</f>
        <v>30445020.193823993</v>
      </c>
      <c r="H130" s="23">
        <f>'2025 Kunta 15.6.'!H130</f>
        <v>221782.3781154044</v>
      </c>
      <c r="I130" s="23">
        <f>'2025 Kunta 15.6.'!I130</f>
        <v>-2091273.0507073177</v>
      </c>
      <c r="J130" s="23">
        <f>'2025 Kunta 15.6.'!J130</f>
        <v>-1869490.6725919133</v>
      </c>
      <c r="K130" s="23">
        <f>'2025 Kunta 15.6.'!K130</f>
        <v>1123669.1018725887</v>
      </c>
      <c r="L130" s="23"/>
      <c r="M130" s="23"/>
      <c r="N130" s="23"/>
      <c r="O130" s="23"/>
      <c r="P130" s="89">
        <f>'2025 Kunta 15.6.'!M130</f>
        <v>3416005.3178633349</v>
      </c>
      <c r="Q130" s="106">
        <f>'2025 Kunta 15.6.'!N130</f>
        <v>0.16406973456214669</v>
      </c>
    </row>
    <row r="131" spans="1:17" ht="15" customHeight="1">
      <c r="A131" s="62">
        <v>2</v>
      </c>
      <c r="B131" s="63">
        <v>304</v>
      </c>
      <c r="C131" s="64" t="s">
        <v>399</v>
      </c>
      <c r="D131" s="23">
        <f>'2025 Kunta 15.6.'!D131</f>
        <v>1350758.59</v>
      </c>
      <c r="E131" s="106">
        <f>'2025 Kunta 15.6.'!E131</f>
        <v>8.7701592723211208E-2</v>
      </c>
      <c r="F131" s="23">
        <f>'2025 Kunta 15.6.'!F131</f>
        <v>1334149.0445036464</v>
      </c>
      <c r="G131" s="23">
        <f>'2025 Kunta 15.6.'!G131</f>
        <v>1330514.9948339995</v>
      </c>
      <c r="H131" s="23">
        <f>'2025 Kunta 15.6.'!H131</f>
        <v>3634.0496696468908</v>
      </c>
      <c r="I131" s="23">
        <f>'2025 Kunta 15.6.'!I131</f>
        <v>-90980.138403811012</v>
      </c>
      <c r="J131" s="23">
        <f>'2025 Kunta 15.6.'!J131</f>
        <v>-87346.088734164121</v>
      </c>
      <c r="K131" s="23">
        <f>'2025 Kunta 15.6.'!K131</f>
        <v>48884.850485629795</v>
      </c>
      <c r="L131" s="23"/>
      <c r="M131" s="23"/>
      <c r="N131" s="23"/>
      <c r="O131" s="23"/>
      <c r="P131" s="89">
        <f>'2025 Kunta 15.6.'!M131</f>
        <v>241217.17674682473</v>
      </c>
      <c r="Q131" s="106">
        <f>'2025 Kunta 15.6.'!N131</f>
        <v>0.1832414777987923</v>
      </c>
    </row>
    <row r="132" spans="1:17" ht="15" customHeight="1">
      <c r="A132" s="62">
        <v>17</v>
      </c>
      <c r="B132" s="63">
        <v>305</v>
      </c>
      <c r="C132" s="64" t="s">
        <v>144</v>
      </c>
      <c r="D132" s="23">
        <f>'2025 Kunta 15.6.'!D132</f>
        <v>24835070.48</v>
      </c>
      <c r="E132" s="106">
        <f>'2025 Kunta 15.6.'!E132</f>
        <v>0.23275783122639648</v>
      </c>
      <c r="F132" s="23">
        <f>'2025 Kunta 15.6.'!F132</f>
        <v>24529687.09314128</v>
      </c>
      <c r="G132" s="23">
        <f>'2025 Kunta 15.6.'!G132</f>
        <v>24294418.584641997</v>
      </c>
      <c r="H132" s="23">
        <f>'2025 Kunta 15.6.'!H132</f>
        <v>235268.50849928334</v>
      </c>
      <c r="I132" s="23">
        <f>'2025 Kunta 15.6.'!I132</f>
        <v>-1672762.3768350799</v>
      </c>
      <c r="J132" s="23">
        <f>'2025 Kunta 15.6.'!J132</f>
        <v>-1437493.8683357965</v>
      </c>
      <c r="K132" s="23">
        <f>'2025 Kunta 15.6.'!K132</f>
        <v>898797.69501586375</v>
      </c>
      <c r="L132" s="23"/>
      <c r="M132" s="23"/>
      <c r="N132" s="23"/>
      <c r="O132" s="23"/>
      <c r="P132" s="89">
        <f>'2025 Kunta 15.6.'!M132</f>
        <v>4356446.2127904249</v>
      </c>
      <c r="Q132" s="106">
        <f>'2025 Kunta 15.6.'!N132</f>
        <v>-2.2307529113483437E-2</v>
      </c>
    </row>
    <row r="133" spans="1:17" ht="15" customHeight="1">
      <c r="A133" s="62">
        <v>12</v>
      </c>
      <c r="B133" s="63">
        <v>309</v>
      </c>
      <c r="C133" s="64" t="s">
        <v>145</v>
      </c>
      <c r="D133" s="23">
        <f>'2025 Kunta 15.6.'!D133</f>
        <v>9943058.3699999992</v>
      </c>
      <c r="E133" s="106">
        <f>'2025 Kunta 15.6.'!E133</f>
        <v>4.1096022727552972E-2</v>
      </c>
      <c r="F133" s="23">
        <f>'2025 Kunta 15.6.'!F133</f>
        <v>9820793.9760571755</v>
      </c>
      <c r="G133" s="23">
        <f>'2025 Kunta 15.6.'!G133</f>
        <v>10066279.127399998</v>
      </c>
      <c r="H133" s="23">
        <f>'2025 Kunta 15.6.'!H133</f>
        <v>-245485.15134282224</v>
      </c>
      <c r="I133" s="23">
        <f>'2025 Kunta 15.6.'!I133</f>
        <v>-669713.17699321196</v>
      </c>
      <c r="J133" s="23">
        <f>'2025 Kunta 15.6.'!J133</f>
        <v>-915198.3283360342</v>
      </c>
      <c r="K133" s="23">
        <f>'2025 Kunta 15.6.'!K133</f>
        <v>359845.8861456064</v>
      </c>
      <c r="L133" s="23"/>
      <c r="M133" s="23"/>
      <c r="N133" s="23"/>
      <c r="O133" s="23"/>
      <c r="P133" s="89">
        <f>'2025 Kunta 15.6.'!M133</f>
        <v>1183252.651339151</v>
      </c>
      <c r="Q133" s="106">
        <f>'2025 Kunta 15.6.'!N133</f>
        <v>0.27818724279475737</v>
      </c>
    </row>
    <row r="134" spans="1:17" ht="15" customHeight="1">
      <c r="A134" s="62">
        <v>13</v>
      </c>
      <c r="B134" s="63">
        <v>312</v>
      </c>
      <c r="C134" s="64" t="s">
        <v>146</v>
      </c>
      <c r="D134" s="23">
        <f>'2025 Kunta 15.6.'!D134</f>
        <v>1806671.91</v>
      </c>
      <c r="E134" s="106">
        <f>'2025 Kunta 15.6.'!E134</f>
        <v>2.0628881671519439E-2</v>
      </c>
      <c r="F134" s="23">
        <f>'2025 Kunta 15.6.'!F134</f>
        <v>1784456.2457737748</v>
      </c>
      <c r="G134" s="23">
        <f>'2025 Kunta 15.6.'!G134</f>
        <v>1828655.4732659995</v>
      </c>
      <c r="H134" s="23">
        <f>'2025 Kunta 15.6.'!H134</f>
        <v>-44199.227492224658</v>
      </c>
      <c r="I134" s="23">
        <f>'2025 Kunta 15.6.'!I134</f>
        <v>-121688.1103988223</v>
      </c>
      <c r="J134" s="23">
        <f>'2025 Kunta 15.6.'!J134</f>
        <v>-165887.33789104695</v>
      </c>
      <c r="K134" s="23">
        <f>'2025 Kunta 15.6.'!K134</f>
        <v>65384.656333695566</v>
      </c>
      <c r="L134" s="23"/>
      <c r="M134" s="23"/>
      <c r="N134" s="23"/>
      <c r="O134" s="23"/>
      <c r="P134" s="89">
        <f>'2025 Kunta 15.6.'!M134</f>
        <v>690412.51533537719</v>
      </c>
      <c r="Q134" s="106">
        <f>'2025 Kunta 15.6.'!N134</f>
        <v>0.16284859682835395</v>
      </c>
    </row>
    <row r="135" spans="1:17" ht="15" customHeight="1">
      <c r="A135" s="62">
        <v>7</v>
      </c>
      <c r="B135" s="63">
        <v>316</v>
      </c>
      <c r="C135" s="64" t="s">
        <v>147</v>
      </c>
      <c r="D135" s="23">
        <f>'2025 Kunta 15.6.'!D135</f>
        <v>7816128.7400000002</v>
      </c>
      <c r="E135" s="106">
        <f>'2025 Kunta 15.6.'!E135</f>
        <v>5.1684850564697848E-2</v>
      </c>
      <c r="F135" s="23">
        <f>'2025 Kunta 15.6.'!F135</f>
        <v>7720018.0457031112</v>
      </c>
      <c r="G135" s="23">
        <f>'2025 Kunta 15.6.'!G135</f>
        <v>7751384.114885998</v>
      </c>
      <c r="H135" s="23">
        <f>'2025 Kunta 15.6.'!H135</f>
        <v>-31366.069182886742</v>
      </c>
      <c r="I135" s="23">
        <f>'2025 Kunta 15.6.'!I135</f>
        <v>-526454.15680621727</v>
      </c>
      <c r="J135" s="23">
        <f>'2025 Kunta 15.6.'!J135</f>
        <v>-557820.22598910402</v>
      </c>
      <c r="K135" s="23">
        <f>'2025 Kunta 15.6.'!K135</f>
        <v>282870.89022423612</v>
      </c>
      <c r="L135" s="23"/>
      <c r="M135" s="23"/>
      <c r="N135" s="23"/>
      <c r="O135" s="23"/>
      <c r="P135" s="89">
        <f>'2025 Kunta 15.6.'!M135</f>
        <v>1526709.6326451602</v>
      </c>
      <c r="Q135" s="106">
        <f>'2025 Kunta 15.6.'!N135</f>
        <v>-0.26551431422373073</v>
      </c>
    </row>
    <row r="136" spans="1:17" ht="15" customHeight="1">
      <c r="A136" s="62">
        <v>17</v>
      </c>
      <c r="B136" s="63">
        <v>317</v>
      </c>
      <c r="C136" s="64" t="s">
        <v>148</v>
      </c>
      <c r="D136" s="23">
        <f>'2025 Kunta 15.6.'!D136</f>
        <v>3547252.71</v>
      </c>
      <c r="E136" s="106">
        <f>'2025 Kunta 15.6.'!E136</f>
        <v>5.0881366099879699E-2</v>
      </c>
      <c r="F136" s="23">
        <f>'2025 Kunta 15.6.'!F136</f>
        <v>3503634.0680679809</v>
      </c>
      <c r="G136" s="23">
        <f>'2025 Kunta 15.6.'!G136</f>
        <v>3437120.0883059995</v>
      </c>
      <c r="H136" s="23">
        <f>'2025 Kunta 15.6.'!H136</f>
        <v>66513.979761981405</v>
      </c>
      <c r="I136" s="23">
        <f>'2025 Kunta 15.6.'!I136</f>
        <v>-238924.66418377071</v>
      </c>
      <c r="J136" s="23">
        <f>'2025 Kunta 15.6.'!J136</f>
        <v>-172410.68442178931</v>
      </c>
      <c r="K136" s="23">
        <f>'2025 Kunta 15.6.'!K136</f>
        <v>128377.43150172755</v>
      </c>
      <c r="L136" s="23"/>
      <c r="M136" s="23"/>
      <c r="N136" s="23"/>
      <c r="O136" s="23"/>
      <c r="P136" s="89">
        <f>'2025 Kunta 15.6.'!M136</f>
        <v>627582.11771623755</v>
      </c>
      <c r="Q136" s="106">
        <f>'2025 Kunta 15.6.'!N136</f>
        <v>0.11715100792784727</v>
      </c>
    </row>
    <row r="137" spans="1:17" ht="15" customHeight="1">
      <c r="A137" s="62">
        <v>21</v>
      </c>
      <c r="B137" s="63">
        <v>318</v>
      </c>
      <c r="C137" s="64" t="s">
        <v>149</v>
      </c>
      <c r="D137" s="23">
        <f>'2025 Kunta 15.6.'!D137</f>
        <v>790721.92</v>
      </c>
      <c r="E137" s="106">
        <f>'2025 Kunta 15.6.'!E137</f>
        <v>0.12336257608325796</v>
      </c>
      <c r="F137" s="23">
        <f>'2025 Kunta 15.6.'!F137</f>
        <v>780998.84157396981</v>
      </c>
      <c r="G137" s="23">
        <f>'2025 Kunta 15.6.'!G137</f>
        <v>742188.34978199995</v>
      </c>
      <c r="H137" s="23">
        <f>'2025 Kunta 15.6.'!H137</f>
        <v>38810.491791969864</v>
      </c>
      <c r="I137" s="23">
        <f>'2025 Kunta 15.6.'!I137</f>
        <v>-53258.954081889031</v>
      </c>
      <c r="J137" s="23">
        <f>'2025 Kunta 15.6.'!J137</f>
        <v>-14448.462289919167</v>
      </c>
      <c r="K137" s="23">
        <f>'2025 Kunta 15.6.'!K137</f>
        <v>28616.751446985152</v>
      </c>
      <c r="L137" s="23"/>
      <c r="M137" s="23"/>
      <c r="N137" s="23"/>
      <c r="O137" s="23"/>
      <c r="P137" s="89">
        <f>'2025 Kunta 15.6.'!M137</f>
        <v>10952.359599556237</v>
      </c>
      <c r="Q137" s="106">
        <f>'2025 Kunta 15.6.'!N137</f>
        <v>-0.36886901701200869</v>
      </c>
    </row>
    <row r="138" spans="1:17" ht="15" customHeight="1">
      <c r="A138" s="62">
        <v>19</v>
      </c>
      <c r="B138" s="63">
        <v>320</v>
      </c>
      <c r="C138" s="64" t="s">
        <v>150</v>
      </c>
      <c r="D138" s="23">
        <f>'2025 Kunta 15.6.'!D138</f>
        <v>12357190.470000001</v>
      </c>
      <c r="E138" s="106">
        <f>'2025 Kunta 15.6.'!E138</f>
        <v>4.5456800819755561E-2</v>
      </c>
      <c r="F138" s="23">
        <f>'2025 Kunta 15.6.'!F138</f>
        <v>12205240.803465901</v>
      </c>
      <c r="G138" s="23">
        <f>'2025 Kunta 15.6.'!G138</f>
        <v>12256159.143725999</v>
      </c>
      <c r="H138" s="23">
        <f>'2025 Kunta 15.6.'!H138</f>
        <v>-50918.340260097757</v>
      </c>
      <c r="I138" s="23">
        <f>'2025 Kunta 15.6.'!I138</f>
        <v>-832316.67565619876</v>
      </c>
      <c r="J138" s="23">
        <f>'2025 Kunta 15.6.'!J138</f>
        <v>-883235.01591629651</v>
      </c>
      <c r="K138" s="23">
        <f>'2025 Kunta 15.6.'!K138</f>
        <v>447214.9302033307</v>
      </c>
      <c r="L138" s="23"/>
      <c r="M138" s="23"/>
      <c r="N138" s="23"/>
      <c r="O138" s="23"/>
      <c r="P138" s="89">
        <f>'2025 Kunta 15.6.'!M138</f>
        <v>1732356.7337192781</v>
      </c>
      <c r="Q138" s="106">
        <f>'2025 Kunta 15.6.'!N138</f>
        <v>-1.0408980850829752E-2</v>
      </c>
    </row>
    <row r="139" spans="1:17" ht="15" customHeight="1">
      <c r="A139" s="62">
        <v>2</v>
      </c>
      <c r="B139" s="63">
        <v>322</v>
      </c>
      <c r="C139" s="64" t="s">
        <v>400</v>
      </c>
      <c r="D139" s="23">
        <f>'2025 Kunta 15.6.'!D139</f>
        <v>9325573.5899999999</v>
      </c>
      <c r="E139" s="106">
        <f>'2025 Kunta 15.6.'!E139</f>
        <v>5.0724495102978162E-2</v>
      </c>
      <c r="F139" s="23">
        <f>'2025 Kunta 15.6.'!F139</f>
        <v>9210902.0713663865</v>
      </c>
      <c r="G139" s="23">
        <f>'2025 Kunta 15.6.'!G139</f>
        <v>9173964.963113999</v>
      </c>
      <c r="H139" s="23">
        <f>'2025 Kunta 15.6.'!H139</f>
        <v>36937.108252387494</v>
      </c>
      <c r="I139" s="23">
        <f>'2025 Kunta 15.6.'!I139</f>
        <v>-628122.58400157548</v>
      </c>
      <c r="J139" s="23">
        <f>'2025 Kunta 15.6.'!J139</f>
        <v>-591185.47574918799</v>
      </c>
      <c r="K139" s="23">
        <f>'2025 Kunta 15.6.'!K139</f>
        <v>337498.70185159281</v>
      </c>
      <c r="L139" s="23"/>
      <c r="M139" s="23"/>
      <c r="N139" s="23"/>
      <c r="O139" s="23"/>
      <c r="P139" s="89">
        <f>'2025 Kunta 15.6.'!M139</f>
        <v>1124357.5236878523</v>
      </c>
      <c r="Q139" s="106">
        <f>'2025 Kunta 15.6.'!N139</f>
        <v>0.28051534959377533</v>
      </c>
    </row>
    <row r="140" spans="1:17" ht="15" customHeight="1">
      <c r="A140" s="62">
        <v>7</v>
      </c>
      <c r="B140" s="63">
        <v>398</v>
      </c>
      <c r="C140" s="64" t="s">
        <v>401</v>
      </c>
      <c r="D140" s="23">
        <f>'2025 Kunta 15.6.'!D140</f>
        <v>216139472.11000001</v>
      </c>
      <c r="E140" s="106">
        <f>'2025 Kunta 15.6.'!E140</f>
        <v>4.5946909035894601E-2</v>
      </c>
      <c r="F140" s="23">
        <f>'2025 Kunta 15.6.'!F140</f>
        <v>213481722.29286289</v>
      </c>
      <c r="G140" s="23">
        <f>'2025 Kunta 15.6.'!G140</f>
        <v>217773184.88120395</v>
      </c>
      <c r="H140" s="23">
        <f>'2025 Kunta 15.6.'!H140</f>
        <v>-4291462.5883410573</v>
      </c>
      <c r="I140" s="23">
        <f>'2025 Kunta 15.6.'!I140</f>
        <v>-14558041.113101082</v>
      </c>
      <c r="J140" s="23">
        <f>'2025 Kunta 15.6.'!J140</f>
        <v>-18849503.701442137</v>
      </c>
      <c r="K140" s="23">
        <f>'2025 Kunta 15.6.'!K140</f>
        <v>7822231.0458453577</v>
      </c>
      <c r="L140" s="23"/>
      <c r="M140" s="23"/>
      <c r="N140" s="23"/>
      <c r="O140" s="23"/>
      <c r="P140" s="89">
        <f>'2025 Kunta 15.6.'!M140</f>
        <v>26790796.876223102</v>
      </c>
      <c r="Q140" s="106">
        <f>'2025 Kunta 15.6.'!N140</f>
        <v>8.9966629775800833E-2</v>
      </c>
    </row>
    <row r="141" spans="1:17" ht="15" customHeight="1">
      <c r="A141" s="62">
        <v>15</v>
      </c>
      <c r="B141" s="63">
        <v>399</v>
      </c>
      <c r="C141" s="64" t="s">
        <v>402</v>
      </c>
      <c r="D141" s="23">
        <f>'2025 Kunta 15.6.'!D141</f>
        <v>17017206.859999999</v>
      </c>
      <c r="E141" s="106">
        <f>'2025 Kunta 15.6.'!E141</f>
        <v>6.0138915570627338E-2</v>
      </c>
      <c r="F141" s="23">
        <f>'2025 Kunta 15.6.'!F141</f>
        <v>16807955.500316229</v>
      </c>
      <c r="G141" s="23">
        <f>'2025 Kunta 15.6.'!G141</f>
        <v>16765688.013749998</v>
      </c>
      <c r="H141" s="23">
        <f>'2025 Kunta 15.6.'!H141</f>
        <v>42267.486566230655</v>
      </c>
      <c r="I141" s="23">
        <f>'2025 Kunta 15.6.'!I141</f>
        <v>-1146191.3674515903</v>
      </c>
      <c r="J141" s="23">
        <f>'2025 Kunta 15.6.'!J141</f>
        <v>-1103923.8808853596</v>
      </c>
      <c r="K141" s="23">
        <f>'2025 Kunta 15.6.'!K141</f>
        <v>615864.0183321978</v>
      </c>
      <c r="L141" s="23"/>
      <c r="M141" s="23"/>
      <c r="N141" s="23"/>
      <c r="O141" s="23"/>
      <c r="P141" s="89">
        <f>'2025 Kunta 15.6.'!M141</f>
        <v>930535.49158724677</v>
      </c>
      <c r="Q141" s="106">
        <f>'2025 Kunta 15.6.'!N141</f>
        <v>6.8893410135100197E-3</v>
      </c>
    </row>
    <row r="142" spans="1:17" ht="15" customHeight="1">
      <c r="A142" s="62">
        <v>2</v>
      </c>
      <c r="B142" s="63">
        <v>400</v>
      </c>
      <c r="C142" s="64" t="s">
        <v>154</v>
      </c>
      <c r="D142" s="23">
        <f>'2025 Kunta 15.6.'!D142</f>
        <v>14349742.109999999</v>
      </c>
      <c r="E142" s="106">
        <f>'2025 Kunta 15.6.'!E142</f>
        <v>0.10646950071384409</v>
      </c>
      <c r="F142" s="23">
        <f>'2025 Kunta 15.6.'!F142</f>
        <v>14173291.117053149</v>
      </c>
      <c r="G142" s="23">
        <f>'2025 Kunta 15.6.'!G142</f>
        <v>14159285.336123997</v>
      </c>
      <c r="H142" s="23">
        <f>'2025 Kunta 15.6.'!H142</f>
        <v>14005.780929151922</v>
      </c>
      <c r="I142" s="23">
        <f>'2025 Kunta 15.6.'!I142</f>
        <v>-966524.68686265755</v>
      </c>
      <c r="J142" s="23">
        <f>'2025 Kunta 15.6.'!J142</f>
        <v>-952518.90593350562</v>
      </c>
      <c r="K142" s="23">
        <f>'2025 Kunta 15.6.'!K142</f>
        <v>519326.69741874136</v>
      </c>
      <c r="L142" s="23"/>
      <c r="M142" s="23"/>
      <c r="N142" s="23"/>
      <c r="O142" s="23"/>
      <c r="P142" s="89">
        <f>'2025 Kunta 15.6.'!M142</f>
        <v>2072962.3027185188</v>
      </c>
      <c r="Q142" s="106">
        <f>'2025 Kunta 15.6.'!N142</f>
        <v>0.21481505829323422</v>
      </c>
    </row>
    <row r="143" spans="1:17" ht="15" customHeight="1">
      <c r="A143" s="62">
        <v>11</v>
      </c>
      <c r="B143" s="63">
        <v>402</v>
      </c>
      <c r="C143" s="64" t="s">
        <v>155</v>
      </c>
      <c r="D143" s="23">
        <f>'2025 Kunta 15.6.'!D143</f>
        <v>15704530.109999999</v>
      </c>
      <c r="E143" s="106">
        <f>'2025 Kunta 15.6.'!E143</f>
        <v>6.202158815485137E-2</v>
      </c>
      <c r="F143" s="23">
        <f>'2025 Kunta 15.6.'!F143</f>
        <v>15511420.024088275</v>
      </c>
      <c r="G143" s="23">
        <f>'2025 Kunta 15.6.'!G143</f>
        <v>15309885.411989998</v>
      </c>
      <c r="H143" s="23">
        <f>'2025 Kunta 15.6.'!H143</f>
        <v>201534.61209827662</v>
      </c>
      <c r="I143" s="23">
        <f>'2025 Kunta 15.6.'!I143</f>
        <v>-1057776.225561236</v>
      </c>
      <c r="J143" s="23">
        <f>'2025 Kunta 15.6.'!J143</f>
        <v>-856241.61346295942</v>
      </c>
      <c r="K143" s="23">
        <f>'2025 Kunta 15.6.'!K143</f>
        <v>568357.3749284253</v>
      </c>
      <c r="L143" s="23"/>
      <c r="M143" s="23"/>
      <c r="N143" s="23"/>
      <c r="O143" s="23"/>
      <c r="P143" s="89">
        <f>'2025 Kunta 15.6.'!M143</f>
        <v>1784540.2538039815</v>
      </c>
      <c r="Q143" s="106">
        <f>'2025 Kunta 15.6.'!N143</f>
        <v>0.22963923977731748</v>
      </c>
    </row>
    <row r="144" spans="1:17" ht="15" customHeight="1">
      <c r="A144" s="62">
        <v>14</v>
      </c>
      <c r="B144" s="63">
        <v>403</v>
      </c>
      <c r="C144" s="64" t="s">
        <v>156</v>
      </c>
      <c r="D144" s="23">
        <f>'2025 Kunta 15.6.'!D144</f>
        <v>4409551.59</v>
      </c>
      <c r="E144" s="106">
        <f>'2025 Kunta 15.6.'!E144</f>
        <v>6.3583656687403511E-2</v>
      </c>
      <c r="F144" s="23">
        <f>'2025 Kunta 15.6.'!F144</f>
        <v>4355329.7266005427</v>
      </c>
      <c r="G144" s="23">
        <f>'2025 Kunta 15.6.'!G144</f>
        <v>4295952.1404899992</v>
      </c>
      <c r="H144" s="23">
        <f>'2025 Kunta 15.6.'!H144</f>
        <v>59377.58611054346</v>
      </c>
      <c r="I144" s="23">
        <f>'2025 Kunta 15.6.'!I144</f>
        <v>-297004.67346792499</v>
      </c>
      <c r="J144" s="23">
        <f>'2025 Kunta 15.6.'!J144</f>
        <v>-237627.08735738153</v>
      </c>
      <c r="K144" s="23">
        <f>'2025 Kunta 15.6.'!K144</f>
        <v>159584.60066933284</v>
      </c>
      <c r="L144" s="23"/>
      <c r="M144" s="23"/>
      <c r="N144" s="23"/>
      <c r="O144" s="23"/>
      <c r="P144" s="89">
        <f>'2025 Kunta 15.6.'!M144</f>
        <v>488918.95368898055</v>
      </c>
      <c r="Q144" s="106">
        <f>'2025 Kunta 15.6.'!N144</f>
        <v>0.16131902199703885</v>
      </c>
    </row>
    <row r="145" spans="1:17" ht="15" customHeight="1">
      <c r="A145" s="62">
        <v>9</v>
      </c>
      <c r="B145" s="63">
        <v>405</v>
      </c>
      <c r="C145" s="64" t="s">
        <v>403</v>
      </c>
      <c r="D145" s="23">
        <f>'2025 Kunta 15.6.'!D145</f>
        <v>132354641.13</v>
      </c>
      <c r="E145" s="106">
        <f>'2025 Kunta 15.6.'!E145</f>
        <v>5.0349250528412437E-2</v>
      </c>
      <c r="F145" s="23">
        <f>'2025 Kunta 15.6.'!F145</f>
        <v>130727147.92005321</v>
      </c>
      <c r="G145" s="23">
        <f>'2025 Kunta 15.6.'!G145</f>
        <v>132660320.43160798</v>
      </c>
      <c r="H145" s="23">
        <f>'2025 Kunta 15.6.'!H145</f>
        <v>-1933172.5115547627</v>
      </c>
      <c r="I145" s="23">
        <f>'2025 Kunta 15.6.'!I145</f>
        <v>-8914726.6266092267</v>
      </c>
      <c r="J145" s="23">
        <f>'2025 Kunta 15.6.'!J145</f>
        <v>-10847899.138163989</v>
      </c>
      <c r="K145" s="23">
        <f>'2025 Kunta 15.6.'!K145</f>
        <v>4790002.3665363006</v>
      </c>
      <c r="L145" s="23"/>
      <c r="M145" s="23"/>
      <c r="N145" s="23"/>
      <c r="O145" s="23"/>
      <c r="P145" s="89">
        <f>'2025 Kunta 15.6.'!M145</f>
        <v>23850242.002436135</v>
      </c>
      <c r="Q145" s="106">
        <f>'2025 Kunta 15.6.'!N145</f>
        <v>-5.6985790280932536E-2</v>
      </c>
    </row>
    <row r="146" spans="1:17" ht="15" customHeight="1">
      <c r="A146" s="62">
        <v>1</v>
      </c>
      <c r="B146" s="63">
        <v>407</v>
      </c>
      <c r="C146" s="64" t="s">
        <v>404</v>
      </c>
      <c r="D146" s="23">
        <f>'2025 Kunta 15.6.'!D146</f>
        <v>4271859.1100000003</v>
      </c>
      <c r="E146" s="106">
        <f>'2025 Kunta 15.6.'!E146</f>
        <v>4.9695981480629259E-2</v>
      </c>
      <c r="F146" s="23">
        <f>'2025 Kunta 15.6.'!F146</f>
        <v>4219330.3763189074</v>
      </c>
      <c r="G146" s="23">
        <f>'2025 Kunta 15.6.'!G146</f>
        <v>4231230.0630299989</v>
      </c>
      <c r="H146" s="23">
        <f>'2025 Kunta 15.6.'!H146</f>
        <v>-11899.686711091548</v>
      </c>
      <c r="I146" s="23">
        <f>'2025 Kunta 15.6.'!I146</f>
        <v>-287730.41751996626</v>
      </c>
      <c r="J146" s="23">
        <f>'2025 Kunta 15.6.'!J146</f>
        <v>-299630.10423105781</v>
      </c>
      <c r="K146" s="23">
        <f>'2025 Kunta 15.6.'!K146</f>
        <v>154601.41836893707</v>
      </c>
      <c r="L146" s="23"/>
      <c r="M146" s="23"/>
      <c r="N146" s="23"/>
      <c r="O146" s="23"/>
      <c r="P146" s="89">
        <f>'2025 Kunta 15.6.'!M146</f>
        <v>450460.37416730286</v>
      </c>
      <c r="Q146" s="106">
        <f>'2025 Kunta 15.6.'!N146</f>
        <v>0.23291866275117723</v>
      </c>
    </row>
    <row r="147" spans="1:17" ht="15" customHeight="1">
      <c r="A147" s="62">
        <v>14</v>
      </c>
      <c r="B147" s="63">
        <v>408</v>
      </c>
      <c r="C147" s="64" t="s">
        <v>405</v>
      </c>
      <c r="D147" s="23">
        <f>'2025 Kunta 15.6.'!D147</f>
        <v>25748311.039999999</v>
      </c>
      <c r="E147" s="106">
        <f>'2025 Kunta 15.6.'!E147</f>
        <v>6.759439260954192E-2</v>
      </c>
      <c r="F147" s="23">
        <f>'2025 Kunta 15.6.'!F147</f>
        <v>25431698.029474452</v>
      </c>
      <c r="G147" s="23">
        <f>'2025 Kunta 15.6.'!G147</f>
        <v>25265258.935667995</v>
      </c>
      <c r="H147" s="23">
        <f>'2025 Kunta 15.6.'!H147</f>
        <v>166439.09380645677</v>
      </c>
      <c r="I147" s="23">
        <f>'2025 Kunta 15.6.'!I147</f>
        <v>-1734273.5551906242</v>
      </c>
      <c r="J147" s="23">
        <f>'2025 Kunta 15.6.'!J147</f>
        <v>-1567834.4613841674</v>
      </c>
      <c r="K147" s="23">
        <f>'2025 Kunta 15.6.'!K147</f>
        <v>931848.47741585772</v>
      </c>
      <c r="L147" s="23"/>
      <c r="M147" s="23"/>
      <c r="N147" s="23"/>
      <c r="O147" s="23"/>
      <c r="P147" s="89">
        <f>'2025 Kunta 15.6.'!M147</f>
        <v>2724486.1193024539</v>
      </c>
      <c r="Q147" s="106">
        <f>'2025 Kunta 15.6.'!N147</f>
        <v>0.16147897507449649</v>
      </c>
    </row>
    <row r="148" spans="1:17" ht="15" customHeight="1">
      <c r="A148" s="62">
        <v>13</v>
      </c>
      <c r="B148" s="63">
        <v>410</v>
      </c>
      <c r="C148" s="64" t="s">
        <v>160</v>
      </c>
      <c r="D148" s="23">
        <f>'2025 Kunta 15.6.'!D148</f>
        <v>39149017.340000004</v>
      </c>
      <c r="E148" s="106">
        <f>'2025 Kunta 15.6.'!E148</f>
        <v>6.5265461033988448E-2</v>
      </c>
      <c r="F148" s="23">
        <f>'2025 Kunta 15.6.'!F148</f>
        <v>38667623.114962153</v>
      </c>
      <c r="G148" s="23">
        <f>'2025 Kunta 15.6.'!G148</f>
        <v>38755915.896653995</v>
      </c>
      <c r="H148" s="23">
        <f>'2025 Kunta 15.6.'!H148</f>
        <v>-88292.781691841781</v>
      </c>
      <c r="I148" s="23">
        <f>'2025 Kunta 15.6.'!I148</f>
        <v>-2636876.0801042891</v>
      </c>
      <c r="J148" s="23">
        <f>'2025 Kunta 15.6.'!J148</f>
        <v>-2725168.8617961309</v>
      </c>
      <c r="K148" s="23">
        <f>'2025 Kunta 15.6.'!K148</f>
        <v>1416828.9385634987</v>
      </c>
      <c r="L148" s="23"/>
      <c r="M148" s="23"/>
      <c r="N148" s="23"/>
      <c r="O148" s="23"/>
      <c r="P148" s="89">
        <f>'2025 Kunta 15.6.'!M148</f>
        <v>2449239.2358326325</v>
      </c>
      <c r="Q148" s="106">
        <f>'2025 Kunta 15.6.'!N148</f>
        <v>0.20694956273914178</v>
      </c>
    </row>
    <row r="149" spans="1:17" ht="15" customHeight="1">
      <c r="A149" s="62">
        <v>9</v>
      </c>
      <c r="B149" s="63">
        <v>416</v>
      </c>
      <c r="C149" s="64" t="s">
        <v>161</v>
      </c>
      <c r="D149" s="23">
        <f>'2025 Kunta 15.6.'!D149</f>
        <v>5913614.2599999998</v>
      </c>
      <c r="E149" s="106">
        <f>'2025 Kunta 15.6.'!E149</f>
        <v>7.0349387290164378E-2</v>
      </c>
      <c r="F149" s="23">
        <f>'2025 Kunta 15.6.'!F149</f>
        <v>5840897.7540110536</v>
      </c>
      <c r="G149" s="23">
        <f>'2025 Kunta 15.6.'!G149</f>
        <v>5764539.8795579989</v>
      </c>
      <c r="H149" s="23">
        <f>'2025 Kunta 15.6.'!H149</f>
        <v>76357.874453054741</v>
      </c>
      <c r="I149" s="23">
        <f>'2025 Kunta 15.6.'!I149</f>
        <v>-398310.58475189877</v>
      </c>
      <c r="J149" s="23">
        <f>'2025 Kunta 15.6.'!J149</f>
        <v>-321952.71029884403</v>
      </c>
      <c r="K149" s="23">
        <f>'2025 Kunta 15.6.'!K149</f>
        <v>214017.62762788593</v>
      </c>
      <c r="L149" s="23"/>
      <c r="M149" s="23"/>
      <c r="N149" s="23"/>
      <c r="O149" s="23"/>
      <c r="P149" s="89">
        <f>'2025 Kunta 15.6.'!M149</f>
        <v>347661.69992898032</v>
      </c>
      <c r="Q149" s="106">
        <f>'2025 Kunta 15.6.'!N149</f>
        <v>0.20118187745760552</v>
      </c>
    </row>
    <row r="150" spans="1:17" ht="15" customHeight="1">
      <c r="A150" s="62">
        <v>21</v>
      </c>
      <c r="B150" s="63">
        <v>417</v>
      </c>
      <c r="C150" s="64" t="s">
        <v>162</v>
      </c>
      <c r="D150" s="23">
        <f>'2025 Kunta 15.6.'!D150</f>
        <v>8832971.0299999993</v>
      </c>
      <c r="E150" s="106">
        <f>'2025 Kunta 15.6.'!E150</f>
        <v>4.10320050352313E-2</v>
      </c>
      <c r="F150" s="23">
        <f>'2025 Kunta 15.6.'!F150</f>
        <v>8724356.7777739521</v>
      </c>
      <c r="G150" s="23">
        <f>'2025 Kunta 15.6.'!G150</f>
        <v>9027412.6976099983</v>
      </c>
      <c r="H150" s="23">
        <f>'2025 Kunta 15.6.'!H150</f>
        <v>-303055.91983604617</v>
      </c>
      <c r="I150" s="23">
        <f>'2025 Kunta 15.6.'!I150</f>
        <v>-594943.41385328735</v>
      </c>
      <c r="J150" s="23">
        <f>'2025 Kunta 15.6.'!J150</f>
        <v>-897999.33368933352</v>
      </c>
      <c r="K150" s="23">
        <f>'2025 Kunta 15.6.'!K150</f>
        <v>319671.0880405723</v>
      </c>
      <c r="L150" s="23"/>
      <c r="M150" s="23"/>
      <c r="N150" s="23"/>
      <c r="O150" s="23"/>
      <c r="P150" s="89">
        <f>'2025 Kunta 15.6.'!M150</f>
        <v>139823.85869715115</v>
      </c>
      <c r="Q150" s="106">
        <f>'2025 Kunta 15.6.'!N150</f>
        <v>-3.1326783982590478E-2</v>
      </c>
    </row>
    <row r="151" spans="1:17" ht="15" customHeight="1">
      <c r="A151" s="62">
        <v>6</v>
      </c>
      <c r="B151" s="63">
        <v>418</v>
      </c>
      <c r="C151" s="64" t="s">
        <v>163</v>
      </c>
      <c r="D151" s="23">
        <f>'2025 Kunta 15.6.'!D151</f>
        <v>54320829.049999997</v>
      </c>
      <c r="E151" s="106">
        <f>'2025 Kunta 15.6.'!E151</f>
        <v>7.2912116646991487E-2</v>
      </c>
      <c r="F151" s="23">
        <f>'2025 Kunta 15.6.'!F151</f>
        <v>53652875.288176708</v>
      </c>
      <c r="G151" s="23">
        <f>'2025 Kunta 15.6.'!G151</f>
        <v>53380094.432327993</v>
      </c>
      <c r="H151" s="23">
        <f>'2025 Kunta 15.6.'!H151</f>
        <v>272780.85584871471</v>
      </c>
      <c r="I151" s="23">
        <f>'2025 Kunta 15.6.'!I151</f>
        <v>-3658771.1392446202</v>
      </c>
      <c r="J151" s="23">
        <f>'2025 Kunta 15.6.'!J151</f>
        <v>-3385990.2833959055</v>
      </c>
      <c r="K151" s="23">
        <f>'2025 Kunta 15.6.'!K151</f>
        <v>1965906.8807881542</v>
      </c>
      <c r="L151" s="23"/>
      <c r="M151" s="23"/>
      <c r="N151" s="23"/>
      <c r="O151" s="23"/>
      <c r="P151" s="89">
        <f>'2025 Kunta 15.6.'!M151</f>
        <v>3584874.5499217971</v>
      </c>
      <c r="Q151" s="106">
        <f>'2025 Kunta 15.6.'!N151</f>
        <v>-2.9540623646592934E-2</v>
      </c>
    </row>
    <row r="152" spans="1:17" ht="15" customHeight="1">
      <c r="A152" s="62">
        <v>11</v>
      </c>
      <c r="B152" s="63">
        <v>420</v>
      </c>
      <c r="C152" s="64" t="s">
        <v>164</v>
      </c>
      <c r="D152" s="23">
        <f>'2025 Kunta 15.6.'!D152</f>
        <v>15753353.859999999</v>
      </c>
      <c r="E152" s="106">
        <f>'2025 Kunta 15.6.'!E152</f>
        <v>5.567196080975334E-2</v>
      </c>
      <c r="F152" s="23">
        <f>'2025 Kunta 15.6.'!F152</f>
        <v>15559643.414924964</v>
      </c>
      <c r="G152" s="23">
        <f>'2025 Kunta 15.6.'!G152</f>
        <v>15507873.299771998</v>
      </c>
      <c r="H152" s="23">
        <f>'2025 Kunta 15.6.'!H152</f>
        <v>51770.115152966231</v>
      </c>
      <c r="I152" s="23">
        <f>'2025 Kunta 15.6.'!I152</f>
        <v>-1061064.7417811425</v>
      </c>
      <c r="J152" s="23">
        <f>'2025 Kunta 15.6.'!J152</f>
        <v>-1009294.6266281763</v>
      </c>
      <c r="K152" s="23">
        <f>'2025 Kunta 15.6.'!K152</f>
        <v>570124.33886747959</v>
      </c>
      <c r="L152" s="23"/>
      <c r="M152" s="23"/>
      <c r="N152" s="23"/>
      <c r="O152" s="23"/>
      <c r="P152" s="89">
        <f>'2025 Kunta 15.6.'!M152</f>
        <v>2197649.9799481654</v>
      </c>
      <c r="Q152" s="106">
        <f>'2025 Kunta 15.6.'!N152</f>
        <v>0.11490114634647708</v>
      </c>
    </row>
    <row r="153" spans="1:17" ht="15" customHeight="1">
      <c r="A153" s="62">
        <v>16</v>
      </c>
      <c r="B153" s="63">
        <v>421</v>
      </c>
      <c r="C153" s="64" t="s">
        <v>165</v>
      </c>
      <c r="D153" s="23">
        <f>'2025 Kunta 15.6.'!D153</f>
        <v>1095508.6000000001</v>
      </c>
      <c r="E153" s="106">
        <f>'2025 Kunta 15.6.'!E153</f>
        <v>5.5667481155572407E-3</v>
      </c>
      <c r="F153" s="23">
        <f>'2025 Kunta 15.6.'!F153</f>
        <v>1082037.7251389734</v>
      </c>
      <c r="G153" s="23">
        <f>'2025 Kunta 15.6.'!G153</f>
        <v>1114879.9010759997</v>
      </c>
      <c r="H153" s="23">
        <f>'2025 Kunta 15.6.'!H153</f>
        <v>-32842.175937026273</v>
      </c>
      <c r="I153" s="23">
        <f>'2025 Kunta 15.6.'!I153</f>
        <v>-73787.814335176823</v>
      </c>
      <c r="J153" s="23">
        <f>'2025 Kunta 15.6.'!J153</f>
        <v>-106629.9902722031</v>
      </c>
      <c r="K153" s="23">
        <f>'2025 Kunta 15.6.'!K153</f>
        <v>39647.18382188605</v>
      </c>
      <c r="L153" s="23"/>
      <c r="M153" s="23"/>
      <c r="N153" s="23"/>
      <c r="O153" s="23"/>
      <c r="P153" s="89">
        <f>'2025 Kunta 15.6.'!M153</f>
        <v>376983.81231261522</v>
      </c>
      <c r="Q153" s="106">
        <f>'2025 Kunta 15.6.'!N153</f>
        <v>0.31613455700221316</v>
      </c>
    </row>
    <row r="154" spans="1:17" ht="15" customHeight="1">
      <c r="A154" s="62">
        <v>12</v>
      </c>
      <c r="B154" s="63">
        <v>422</v>
      </c>
      <c r="C154" s="64" t="s">
        <v>166</v>
      </c>
      <c r="D154" s="23">
        <f>'2025 Kunta 15.6.'!D154</f>
        <v>15642539.93</v>
      </c>
      <c r="E154" s="106">
        <f>'2025 Kunta 15.6.'!E154</f>
        <v>3.7018599601897018E-2</v>
      </c>
      <c r="F154" s="23">
        <f>'2025 Kunta 15.6.'!F154</f>
        <v>15450192.10369755</v>
      </c>
      <c r="G154" s="23">
        <f>'2025 Kunta 15.6.'!G154</f>
        <v>15538436.332847998</v>
      </c>
      <c r="H154" s="23">
        <f>'2025 Kunta 15.6.'!H154</f>
        <v>-88244.229150447994</v>
      </c>
      <c r="I154" s="23">
        <f>'2025 Kunta 15.6.'!I154</f>
        <v>-1053600.8864607997</v>
      </c>
      <c r="J154" s="23">
        <f>'2025 Kunta 15.6.'!J154</f>
        <v>-1141845.1156112477</v>
      </c>
      <c r="K154" s="23">
        <f>'2025 Kunta 15.6.'!K154</f>
        <v>566113.90914311633</v>
      </c>
      <c r="L154" s="23"/>
      <c r="M154" s="23"/>
      <c r="N154" s="23"/>
      <c r="O154" s="23"/>
      <c r="P154" s="89">
        <f>'2025 Kunta 15.6.'!M154</f>
        <v>4975145.0844740365</v>
      </c>
      <c r="Q154" s="106">
        <f>'2025 Kunta 15.6.'!N154</f>
        <v>0.19177877407493726</v>
      </c>
    </row>
    <row r="155" spans="1:17" ht="15" customHeight="1">
      <c r="A155" s="62">
        <v>2</v>
      </c>
      <c r="B155" s="63">
        <v>423</v>
      </c>
      <c r="C155" s="64" t="s">
        <v>406</v>
      </c>
      <c r="D155" s="23">
        <f>'2025 Kunta 15.6.'!D155</f>
        <v>38244568.560000002</v>
      </c>
      <c r="E155" s="106">
        <f>'2025 Kunta 15.6.'!E155</f>
        <v>0.10061581866365898</v>
      </c>
      <c r="F155" s="23">
        <f>'2025 Kunta 15.6.'!F155</f>
        <v>37774295.850880504</v>
      </c>
      <c r="G155" s="23">
        <f>'2025 Kunta 15.6.'!G155</f>
        <v>37566778.66837199</v>
      </c>
      <c r="H155" s="23">
        <f>'2025 Kunta 15.6.'!H155</f>
        <v>207517.18250851333</v>
      </c>
      <c r="I155" s="23">
        <f>'2025 Kunta 15.6.'!I155</f>
        <v>-2575957.0707470672</v>
      </c>
      <c r="J155" s="23">
        <f>'2025 Kunta 15.6.'!J155</f>
        <v>-2368439.8882385539</v>
      </c>
      <c r="K155" s="23">
        <f>'2025 Kunta 15.6.'!K155</f>
        <v>1384096.3365208122</v>
      </c>
      <c r="L155" s="23"/>
      <c r="M155" s="23"/>
      <c r="N155" s="23"/>
      <c r="O155" s="23"/>
      <c r="P155" s="89">
        <f>'2025 Kunta 15.6.'!M155</f>
        <v>3404294.5550367045</v>
      </c>
      <c r="Q155" s="106">
        <f>'2025 Kunta 15.6.'!N155</f>
        <v>-7.3977435546426218E-3</v>
      </c>
    </row>
    <row r="156" spans="1:17" ht="15" customHeight="1">
      <c r="A156" s="62">
        <v>17</v>
      </c>
      <c r="B156" s="63">
        <v>425</v>
      </c>
      <c r="C156" s="64" t="s">
        <v>407</v>
      </c>
      <c r="D156" s="23">
        <f>'2025 Kunta 15.6.'!D156</f>
        <v>19988683.530000001</v>
      </c>
      <c r="E156" s="106">
        <f>'2025 Kunta 15.6.'!E156</f>
        <v>0.13643109888930405</v>
      </c>
      <c r="F156" s="23">
        <f>'2025 Kunta 15.6.'!F156</f>
        <v>19742893.533947673</v>
      </c>
      <c r="G156" s="23">
        <f>'2025 Kunta 15.6.'!G156</f>
        <v>19350647.355347995</v>
      </c>
      <c r="H156" s="23">
        <f>'2025 Kunta 15.6.'!H156</f>
        <v>392246.17859967798</v>
      </c>
      <c r="I156" s="23">
        <f>'2025 Kunta 15.6.'!I156</f>
        <v>-1346334.7244524111</v>
      </c>
      <c r="J156" s="23">
        <f>'2025 Kunta 15.6.'!J156</f>
        <v>-954088.54585273308</v>
      </c>
      <c r="K156" s="23">
        <f>'2025 Kunta 15.6.'!K156</f>
        <v>723403.73254159407</v>
      </c>
      <c r="L156" s="23"/>
      <c r="M156" s="23"/>
      <c r="N156" s="23"/>
      <c r="O156" s="23"/>
      <c r="P156" s="89">
        <f>'2025 Kunta 15.6.'!M156</f>
        <v>903977.5907212618</v>
      </c>
      <c r="Q156" s="106">
        <f>'2025 Kunta 15.6.'!N156</f>
        <v>6.1398882231924024E-2</v>
      </c>
    </row>
    <row r="157" spans="1:17" ht="15" customHeight="1">
      <c r="A157" s="62">
        <v>12</v>
      </c>
      <c r="B157" s="63">
        <v>426</v>
      </c>
      <c r="C157" s="64" t="s">
        <v>169</v>
      </c>
      <c r="D157" s="23">
        <f>'2025 Kunta 15.6.'!D157</f>
        <v>22896958.109999999</v>
      </c>
      <c r="E157" s="106">
        <f>'2025 Kunta 15.6.'!E157</f>
        <v>0.13207107903887283</v>
      </c>
      <c r="F157" s="23">
        <f>'2025 Kunta 15.6.'!F157</f>
        <v>22615406.639388103</v>
      </c>
      <c r="G157" s="23">
        <f>'2025 Kunta 15.6.'!G157</f>
        <v>22526951.459381994</v>
      </c>
      <c r="H157" s="23">
        <f>'2025 Kunta 15.6.'!H157</f>
        <v>88455.180006109178</v>
      </c>
      <c r="I157" s="23">
        <f>'2025 Kunta 15.6.'!I157</f>
        <v>-1542221.1143399521</v>
      </c>
      <c r="J157" s="23">
        <f>'2025 Kunta 15.6.'!J157</f>
        <v>-1453765.9343338429</v>
      </c>
      <c r="K157" s="23">
        <f>'2025 Kunta 15.6.'!K157</f>
        <v>828656.12113788468</v>
      </c>
      <c r="L157" s="23"/>
      <c r="M157" s="23"/>
      <c r="N157" s="23"/>
      <c r="O157" s="23"/>
      <c r="P157" s="89">
        <f>'2025 Kunta 15.6.'!M157</f>
        <v>1313840.3803250049</v>
      </c>
      <c r="Q157" s="106">
        <f>'2025 Kunta 15.6.'!N157</f>
        <v>4.4982465784030534E-2</v>
      </c>
    </row>
    <row r="158" spans="1:17" ht="15" customHeight="1">
      <c r="A158" s="62">
        <v>2</v>
      </c>
      <c r="B158" s="63">
        <v>430</v>
      </c>
      <c r="C158" s="64" t="s">
        <v>170</v>
      </c>
      <c r="D158" s="23">
        <f>'2025 Kunta 15.6.'!D158</f>
        <v>24907618.550000001</v>
      </c>
      <c r="E158" s="106">
        <f>'2025 Kunta 15.6.'!E158</f>
        <v>5.3179563419028186E-2</v>
      </c>
      <c r="F158" s="23">
        <f>'2025 Kunta 15.6.'!F158</f>
        <v>24601343.078887101</v>
      </c>
      <c r="G158" s="23">
        <f>'2025 Kunta 15.6.'!G158</f>
        <v>24582851.976599995</v>
      </c>
      <c r="H158" s="23">
        <f>'2025 Kunta 15.6.'!H158</f>
        <v>18491.102287106216</v>
      </c>
      <c r="I158" s="23">
        <f>'2025 Kunta 15.6.'!I158</f>
        <v>-1677648.8410029882</v>
      </c>
      <c r="J158" s="23">
        <f>'2025 Kunta 15.6.'!J158</f>
        <v>-1659157.7387158819</v>
      </c>
      <c r="K158" s="23">
        <f>'2025 Kunta 15.6.'!K158</f>
        <v>901423.25785235176</v>
      </c>
      <c r="L158" s="23"/>
      <c r="M158" s="23"/>
      <c r="N158" s="23"/>
      <c r="O158" s="23"/>
      <c r="P158" s="89">
        <f>'2025 Kunta 15.6.'!M158</f>
        <v>3212074.0572654977</v>
      </c>
      <c r="Q158" s="106">
        <f>'2025 Kunta 15.6.'!N158</f>
        <v>7.3406859422880055E-2</v>
      </c>
    </row>
    <row r="159" spans="1:17" ht="15" customHeight="1">
      <c r="A159" s="62">
        <v>5</v>
      </c>
      <c r="B159" s="63">
        <v>433</v>
      </c>
      <c r="C159" s="64" t="s">
        <v>171</v>
      </c>
      <c r="D159" s="23">
        <f>'2025 Kunta 15.6.'!D159</f>
        <v>14938035.98</v>
      </c>
      <c r="E159" s="106">
        <f>'2025 Kunta 15.6.'!E159</f>
        <v>7.0855580278144092E-2</v>
      </c>
      <c r="F159" s="23">
        <f>'2025 Kunta 15.6.'!F159</f>
        <v>14754351.056526015</v>
      </c>
      <c r="G159" s="23">
        <f>'2025 Kunta 15.6.'!G159</f>
        <v>14557740.133679997</v>
      </c>
      <c r="H159" s="23">
        <f>'2025 Kunta 15.6.'!H159</f>
        <v>196610.92284601741</v>
      </c>
      <c r="I159" s="23">
        <f>'2025 Kunta 15.6.'!I159</f>
        <v>-1006149.1305722576</v>
      </c>
      <c r="J159" s="23">
        <f>'2025 Kunta 15.6.'!J159</f>
        <v>-809538.20772624016</v>
      </c>
      <c r="K159" s="23">
        <f>'2025 Kunta 15.6.'!K159</f>
        <v>540617.44329255621</v>
      </c>
      <c r="L159" s="23"/>
      <c r="M159" s="23"/>
      <c r="N159" s="23"/>
      <c r="O159" s="23"/>
      <c r="P159" s="89">
        <f>'2025 Kunta 15.6.'!M159</f>
        <v>1429171.181060063</v>
      </c>
      <c r="Q159" s="106">
        <f>'2025 Kunta 15.6.'!N159</f>
        <v>9.5932178705520732E-2</v>
      </c>
    </row>
    <row r="160" spans="1:17" ht="15" customHeight="1">
      <c r="A160" s="62">
        <v>1</v>
      </c>
      <c r="B160" s="63">
        <v>434</v>
      </c>
      <c r="C160" s="64" t="s">
        <v>408</v>
      </c>
      <c r="D160" s="23">
        <f>'2025 Kunta 15.6.'!D160</f>
        <v>24575802.52</v>
      </c>
      <c r="E160" s="106">
        <f>'2025 Kunta 15.6.'!E160</f>
        <v>4.5430250383160953E-2</v>
      </c>
      <c r="F160" s="23">
        <f>'2025 Kunta 15.6.'!F160</f>
        <v>24273607.210573655</v>
      </c>
      <c r="G160" s="23">
        <f>'2025 Kunta 15.6.'!G160</f>
        <v>24455717.355347998</v>
      </c>
      <c r="H160" s="23">
        <f>'2025 Kunta 15.6.'!H160</f>
        <v>-182110.14477434382</v>
      </c>
      <c r="I160" s="23">
        <f>'2025 Kunta 15.6.'!I160</f>
        <v>-1655299.4230111297</v>
      </c>
      <c r="J160" s="23">
        <f>'2025 Kunta 15.6.'!J160</f>
        <v>-1837409.5677854735</v>
      </c>
      <c r="K160" s="23">
        <f>'2025 Kunta 15.6.'!K160</f>
        <v>889414.61534926365</v>
      </c>
      <c r="L160" s="23"/>
      <c r="M160" s="23"/>
      <c r="N160" s="23"/>
      <c r="O160" s="23"/>
      <c r="P160" s="89">
        <f>'2025 Kunta 15.6.'!M160</f>
        <v>9909633.7372262124</v>
      </c>
      <c r="Q160" s="106">
        <f>'2025 Kunta 15.6.'!N160</f>
        <v>5.7597208939540234E-2</v>
      </c>
    </row>
    <row r="161" spans="1:17" ht="15" customHeight="1">
      <c r="A161" s="62">
        <v>13</v>
      </c>
      <c r="B161" s="63">
        <v>435</v>
      </c>
      <c r="C161" s="64" t="s">
        <v>173</v>
      </c>
      <c r="D161" s="23">
        <f>'2025 Kunta 15.6.'!D161</f>
        <v>969254.9</v>
      </c>
      <c r="E161" s="106">
        <f>'2025 Kunta 15.6.'!E161</f>
        <v>9.4415421395513066E-2</v>
      </c>
      <c r="F161" s="23">
        <f>'2025 Kunta 15.6.'!F161</f>
        <v>957336.49838604929</v>
      </c>
      <c r="G161" s="23">
        <f>'2025 Kunta 15.6.'!G161</f>
        <v>940291.6121459998</v>
      </c>
      <c r="H161" s="23">
        <f>'2025 Kunta 15.6.'!H161</f>
        <v>17044.886240049498</v>
      </c>
      <c r="I161" s="23">
        <f>'2025 Kunta 15.6.'!I161</f>
        <v>-65284.015666020663</v>
      </c>
      <c r="J161" s="23">
        <f>'2025 Kunta 15.6.'!J161</f>
        <v>-48239.129425971165</v>
      </c>
      <c r="K161" s="23">
        <f>'2025 Kunta 15.6.'!K161</f>
        <v>35077.978566817073</v>
      </c>
      <c r="L161" s="23"/>
      <c r="M161" s="23"/>
      <c r="N161" s="23"/>
      <c r="O161" s="23"/>
      <c r="P161" s="89">
        <f>'2025 Kunta 15.6.'!M161</f>
        <v>246823.52768569329</v>
      </c>
      <c r="Q161" s="106">
        <f>'2025 Kunta 15.6.'!N161</f>
        <v>0.24993387933092581</v>
      </c>
    </row>
    <row r="162" spans="1:17" ht="15" customHeight="1">
      <c r="A162" s="62">
        <v>17</v>
      </c>
      <c r="B162" s="63">
        <v>436</v>
      </c>
      <c r="C162" s="64" t="s">
        <v>174</v>
      </c>
      <c r="D162" s="23">
        <f>'2025 Kunta 15.6.'!D162</f>
        <v>3278483.21</v>
      </c>
      <c r="E162" s="106">
        <f>'2025 Kunta 15.6.'!E162</f>
        <v>7.3943313394704724E-2</v>
      </c>
      <c r="F162" s="23">
        <f>'2025 Kunta 15.6.'!F162</f>
        <v>3238169.4807824595</v>
      </c>
      <c r="G162" s="23">
        <f>'2025 Kunta 15.6.'!G162</f>
        <v>3160766.3129819995</v>
      </c>
      <c r="H162" s="23">
        <f>'2025 Kunta 15.6.'!H162</f>
        <v>77403.167800460011</v>
      </c>
      <c r="I162" s="23">
        <f>'2025 Kunta 15.6.'!I162</f>
        <v>-220821.73558516518</v>
      </c>
      <c r="J162" s="23">
        <f>'2025 Kunta 15.6.'!J162</f>
        <v>-143418.56778470517</v>
      </c>
      <c r="K162" s="23">
        <f>'2025 Kunta 15.6.'!K162</f>
        <v>118650.48479202905</v>
      </c>
      <c r="L162" s="23"/>
      <c r="M162" s="23"/>
      <c r="N162" s="23"/>
      <c r="O162" s="23"/>
      <c r="P162" s="89">
        <f>'2025 Kunta 15.6.'!M162</f>
        <v>171940.34042288849</v>
      </c>
      <c r="Q162" s="106">
        <f>'2025 Kunta 15.6.'!N162</f>
        <v>0.21072274016917625</v>
      </c>
    </row>
    <row r="163" spans="1:17" ht="15" customHeight="1">
      <c r="A163" s="62">
        <v>21</v>
      </c>
      <c r="B163" s="63">
        <v>438</v>
      </c>
      <c r="C163" s="64" t="s">
        <v>175</v>
      </c>
      <c r="D163" s="23">
        <f>'2025 Kunta 15.6.'!D163</f>
        <v>1610971.32</v>
      </c>
      <c r="E163" s="106">
        <f>'2025 Kunta 15.6.'!E163</f>
        <v>0.10695669943254993</v>
      </c>
      <c r="F163" s="23">
        <f>'2025 Kunta 15.6.'!F163</f>
        <v>1591162.079747187</v>
      </c>
      <c r="G163" s="23">
        <f>'2025 Kunta 15.6.'!G163</f>
        <v>1546409.4261479997</v>
      </c>
      <c r="H163" s="23">
        <f>'2025 Kunta 15.6.'!H163</f>
        <v>44752.653599187266</v>
      </c>
      <c r="I163" s="23">
        <f>'2025 Kunta 15.6.'!I163</f>
        <v>-108506.72706672929</v>
      </c>
      <c r="J163" s="23">
        <f>'2025 Kunta 15.6.'!J163</f>
        <v>-63754.073467542024</v>
      </c>
      <c r="K163" s="23">
        <f>'2025 Kunta 15.6.'!K163</f>
        <v>58302.122006003796</v>
      </c>
      <c r="L163" s="23"/>
      <c r="M163" s="23"/>
      <c r="N163" s="23"/>
      <c r="O163" s="23"/>
      <c r="P163" s="89">
        <f>'2025 Kunta 15.6.'!M163</f>
        <v>54686.491002883558</v>
      </c>
      <c r="Q163" s="106">
        <f>'2025 Kunta 15.6.'!N163</f>
        <v>-0.18006549533961913</v>
      </c>
    </row>
    <row r="164" spans="1:17" ht="15" customHeight="1">
      <c r="A164" s="62">
        <v>15</v>
      </c>
      <c r="B164" s="63">
        <v>440</v>
      </c>
      <c r="C164" s="64" t="s">
        <v>409</v>
      </c>
      <c r="D164" s="23">
        <f>'2025 Kunta 15.6.'!D164</f>
        <v>9647914.5</v>
      </c>
      <c r="E164" s="106">
        <f>'2025 Kunta 15.6.'!E164</f>
        <v>8.3561064835541821E-2</v>
      </c>
      <c r="F164" s="23">
        <f>'2025 Kunta 15.6.'!F164</f>
        <v>9529279.3300895281</v>
      </c>
      <c r="G164" s="23">
        <f>'2025 Kunta 15.6.'!G164</f>
        <v>9398920.8936779983</v>
      </c>
      <c r="H164" s="23">
        <f>'2025 Kunta 15.6.'!H164</f>
        <v>130358.43641152978</v>
      </c>
      <c r="I164" s="23">
        <f>'2025 Kunta 15.6.'!I164</f>
        <v>-649833.80673384061</v>
      </c>
      <c r="J164" s="23">
        <f>'2025 Kunta 15.6.'!J164</f>
        <v>-519475.37032231083</v>
      </c>
      <c r="K164" s="23">
        <f>'2025 Kunta 15.6.'!K164</f>
        <v>349164.43346892926</v>
      </c>
      <c r="L164" s="23"/>
      <c r="M164" s="23"/>
      <c r="N164" s="23"/>
      <c r="O164" s="23"/>
      <c r="P164" s="89">
        <f>'2025 Kunta 15.6.'!M164</f>
        <v>499835.45820326911</v>
      </c>
      <c r="Q164" s="106">
        <f>'2025 Kunta 15.6.'!N164</f>
        <v>0.22905673426907125</v>
      </c>
    </row>
    <row r="165" spans="1:17" ht="15" customHeight="1">
      <c r="A165" s="62">
        <v>9</v>
      </c>
      <c r="B165" s="63">
        <v>441</v>
      </c>
      <c r="C165" s="64" t="s">
        <v>177</v>
      </c>
      <c r="D165" s="23">
        <f>'2025 Kunta 15.6.'!D165</f>
        <v>7436637.46</v>
      </c>
      <c r="E165" s="106">
        <f>'2025 Kunta 15.6.'!E165</f>
        <v>3.9764645426025869E-2</v>
      </c>
      <c r="F165" s="23">
        <f>'2025 Kunta 15.6.'!F165</f>
        <v>7345193.1640716223</v>
      </c>
      <c r="G165" s="23">
        <f>'2025 Kunta 15.6.'!G165</f>
        <v>7432223.3065979984</v>
      </c>
      <c r="H165" s="23">
        <f>'2025 Kunta 15.6.'!H165</f>
        <v>-87030.142526376061</v>
      </c>
      <c r="I165" s="23">
        <f>'2025 Kunta 15.6.'!I165</f>
        <v>-500893.57963643631</v>
      </c>
      <c r="J165" s="23">
        <f>'2025 Kunta 15.6.'!J165</f>
        <v>-587923.72216281237</v>
      </c>
      <c r="K165" s="23">
        <f>'2025 Kunta 15.6.'!K165</f>
        <v>269136.84875987621</v>
      </c>
      <c r="L165" s="23"/>
      <c r="M165" s="23"/>
      <c r="N165" s="23"/>
      <c r="O165" s="23"/>
      <c r="P165" s="89">
        <f>'2025 Kunta 15.6.'!M165</f>
        <v>1409300.9922479091</v>
      </c>
      <c r="Q165" s="106">
        <f>'2025 Kunta 15.6.'!N165</f>
        <v>0.20090517128218233</v>
      </c>
    </row>
    <row r="166" spans="1:17" ht="15" customHeight="1">
      <c r="A166" s="62">
        <v>1</v>
      </c>
      <c r="B166" s="63">
        <v>444</v>
      </c>
      <c r="C166" s="64" t="s">
        <v>410</v>
      </c>
      <c r="D166" s="23">
        <f>'2025 Kunta 15.6.'!D166</f>
        <v>88369978.489999995</v>
      </c>
      <c r="E166" s="106">
        <f>'2025 Kunta 15.6.'!E166</f>
        <v>5.8872254611483932E-2</v>
      </c>
      <c r="F166" s="23">
        <f>'2025 Kunta 15.6.'!F166</f>
        <v>87283340.811655521</v>
      </c>
      <c r="G166" s="23">
        <f>'2025 Kunta 15.6.'!G166</f>
        <v>87570689.169941992</v>
      </c>
      <c r="H166" s="23">
        <f>'2025 Kunta 15.6.'!H166</f>
        <v>-287348.35828647017</v>
      </c>
      <c r="I166" s="23">
        <f>'2025 Kunta 15.6.'!I166</f>
        <v>-5952146.3963164585</v>
      </c>
      <c r="J166" s="23">
        <f>'2025 Kunta 15.6.'!J166</f>
        <v>-6239494.7546029286</v>
      </c>
      <c r="K166" s="23">
        <f>'2025 Kunta 15.6.'!K166</f>
        <v>3198168.2129461565</v>
      </c>
      <c r="L166" s="23"/>
      <c r="M166" s="23"/>
      <c r="N166" s="23"/>
      <c r="O166" s="23"/>
      <c r="P166" s="89">
        <f>'2025 Kunta 15.6.'!M166</f>
        <v>6555423.4636453623</v>
      </c>
      <c r="Q166" s="106">
        <f>'2025 Kunta 15.6.'!N166</f>
        <v>-0.17990788248311118</v>
      </c>
    </row>
    <row r="167" spans="1:17" ht="15" customHeight="1">
      <c r="A167" s="62">
        <v>2</v>
      </c>
      <c r="B167" s="63">
        <v>445</v>
      </c>
      <c r="C167" s="64" t="s">
        <v>411</v>
      </c>
      <c r="D167" s="23">
        <f>'2025 Kunta 15.6.'!D167</f>
        <v>29655437</v>
      </c>
      <c r="E167" s="106">
        <f>'2025 Kunta 15.6.'!E167</f>
        <v>4.9691531017571178E-2</v>
      </c>
      <c r="F167" s="23">
        <f>'2025 Kunta 15.6.'!F167</f>
        <v>29290780.181444623</v>
      </c>
      <c r="G167" s="23">
        <f>'2025 Kunta 15.6.'!G167</f>
        <v>29359126.880207993</v>
      </c>
      <c r="H167" s="23">
        <f>'2025 Kunta 15.6.'!H167</f>
        <v>-68346.698763370514</v>
      </c>
      <c r="I167" s="23">
        <f>'2025 Kunta 15.6.'!I167</f>
        <v>-1997437.4271315925</v>
      </c>
      <c r="J167" s="23">
        <f>'2025 Kunta 15.6.'!J167</f>
        <v>-2065784.125894963</v>
      </c>
      <c r="K167" s="23">
        <f>'2025 Kunta 15.6.'!K167</f>
        <v>1073249.9608468257</v>
      </c>
      <c r="L167" s="23"/>
      <c r="M167" s="23"/>
      <c r="N167" s="23"/>
      <c r="O167" s="23"/>
      <c r="P167" s="89">
        <f>'2025 Kunta 15.6.'!M167</f>
        <v>2373004.525500847</v>
      </c>
      <c r="Q167" s="106">
        <f>'2025 Kunta 15.6.'!N167</f>
        <v>0.1572821495143617</v>
      </c>
    </row>
    <row r="168" spans="1:17" ht="15" customHeight="1">
      <c r="A168" s="62">
        <v>15</v>
      </c>
      <c r="B168" s="63">
        <v>475</v>
      </c>
      <c r="C168" s="64" t="s">
        <v>412</v>
      </c>
      <c r="D168" s="23">
        <f>'2025 Kunta 15.6.'!D168</f>
        <v>10394219.369999999</v>
      </c>
      <c r="E168" s="106">
        <f>'2025 Kunta 15.6.'!E168</f>
        <v>7.6982123663543955E-2</v>
      </c>
      <c r="F168" s="23">
        <f>'2025 Kunta 15.6.'!F168</f>
        <v>10266407.294027863</v>
      </c>
      <c r="G168" s="23">
        <f>'2025 Kunta 15.6.'!G168</f>
        <v>10041060.081599997</v>
      </c>
      <c r="H168" s="23">
        <f>'2025 Kunta 15.6.'!H168</f>
        <v>225347.21242786571</v>
      </c>
      <c r="I168" s="23">
        <f>'2025 Kunta 15.6.'!I168</f>
        <v>-700101.05720088223</v>
      </c>
      <c r="J168" s="23">
        <f>'2025 Kunta 15.6.'!J168</f>
        <v>-474753.84477301652</v>
      </c>
      <c r="K168" s="23">
        <f>'2025 Kunta 15.6.'!K168</f>
        <v>376173.70237659343</v>
      </c>
      <c r="L168" s="23"/>
      <c r="M168" s="23"/>
      <c r="N168" s="23"/>
      <c r="O168" s="23"/>
      <c r="P168" s="89">
        <f>'2025 Kunta 15.6.'!M168</f>
        <v>1049202.0345743634</v>
      </c>
      <c r="Q168" s="106">
        <f>'2025 Kunta 15.6.'!N168</f>
        <v>8.5432652415644572E-3</v>
      </c>
    </row>
    <row r="169" spans="1:17" ht="15" customHeight="1">
      <c r="A169" s="62">
        <v>21</v>
      </c>
      <c r="B169" s="63">
        <v>478</v>
      </c>
      <c r="C169" s="64" t="s">
        <v>413</v>
      </c>
      <c r="D169" s="23">
        <f>'2025 Kunta 15.6.'!D169</f>
        <v>51072290.579999998</v>
      </c>
      <c r="E169" s="106">
        <f>'2025 Kunta 15.6.'!E169</f>
        <v>5.2555412618744635E-2</v>
      </c>
      <c r="F169" s="23">
        <f>'2025 Kunta 15.6.'!F169</f>
        <v>50444282.33317367</v>
      </c>
      <c r="G169" s="23">
        <f>'2025 Kunta 15.6.'!G169</f>
        <v>51083346.922649987</v>
      </c>
      <c r="H169" s="23">
        <f>'2025 Kunta 15.6.'!H169</f>
        <v>-639064.58947631717</v>
      </c>
      <c r="I169" s="23">
        <f>'2025 Kunta 15.6.'!I169</f>
        <v>-3439966.3270459399</v>
      </c>
      <c r="J169" s="23">
        <f>'2025 Kunta 15.6.'!J169</f>
        <v>-4079030.916522257</v>
      </c>
      <c r="K169" s="23">
        <f>'2025 Kunta 15.6.'!K169</f>
        <v>1848340.1160246842</v>
      </c>
      <c r="L169" s="23"/>
      <c r="M169" s="23"/>
      <c r="N169" s="23"/>
      <c r="O169" s="23"/>
      <c r="P169" s="89">
        <f>'2025 Kunta 15.6.'!M169</f>
        <v>7390781.3412132626</v>
      </c>
      <c r="Q169" s="106">
        <f>'2025 Kunta 15.6.'!N169</f>
        <v>2.381882128550461E-2</v>
      </c>
    </row>
    <row r="170" spans="1:17" ht="15" customHeight="1">
      <c r="A170" s="62">
        <v>2</v>
      </c>
      <c r="B170" s="63">
        <v>480</v>
      </c>
      <c r="C170" s="64" t="s">
        <v>182</v>
      </c>
      <c r="D170" s="23">
        <f>'2025 Kunta 15.6.'!D170</f>
        <v>3188070.91</v>
      </c>
      <c r="E170" s="106">
        <f>'2025 Kunta 15.6.'!E170</f>
        <v>4.0853699271419242E-2</v>
      </c>
      <c r="F170" s="23">
        <f>'2025 Kunta 15.6.'!F170</f>
        <v>3148868.9317803043</v>
      </c>
      <c r="G170" s="23">
        <f>'2025 Kunta 15.6.'!G170</f>
        <v>3176462.3612039993</v>
      </c>
      <c r="H170" s="23">
        <f>'2025 Kunta 15.6.'!H170</f>
        <v>-27593.429423694964</v>
      </c>
      <c r="I170" s="23">
        <f>'2025 Kunta 15.6.'!I170</f>
        <v>-214732.02893565435</v>
      </c>
      <c r="J170" s="23">
        <f>'2025 Kunta 15.6.'!J170</f>
        <v>-242325.45835934932</v>
      </c>
      <c r="K170" s="23">
        <f>'2025 Kunta 15.6.'!K170</f>
        <v>115378.40360721726</v>
      </c>
      <c r="L170" s="23"/>
      <c r="M170" s="23"/>
      <c r="N170" s="23"/>
      <c r="O170" s="23"/>
      <c r="P170" s="89">
        <f>'2025 Kunta 15.6.'!M170</f>
        <v>222070.27300760729</v>
      </c>
      <c r="Q170" s="106">
        <f>'2025 Kunta 15.6.'!N170</f>
        <v>2.2874560378348674E-2</v>
      </c>
    </row>
    <row r="171" spans="1:17" ht="15" customHeight="1">
      <c r="A171" s="62">
        <v>2</v>
      </c>
      <c r="B171" s="63">
        <v>481</v>
      </c>
      <c r="C171" s="64" t="s">
        <v>183</v>
      </c>
      <c r="D171" s="23">
        <f>'2025 Kunta 15.6.'!D171</f>
        <v>20530702.199999999</v>
      </c>
      <c r="E171" s="106">
        <f>'2025 Kunta 15.6.'!E171</f>
        <v>5.9775620933251394E-2</v>
      </c>
      <c r="F171" s="23">
        <f>'2025 Kunta 15.6.'!F171</f>
        <v>20278247.294447269</v>
      </c>
      <c r="G171" s="23">
        <f>'2025 Kunta 15.6.'!G171</f>
        <v>20250754.919495996</v>
      </c>
      <c r="H171" s="23">
        <f>'2025 Kunta 15.6.'!H171</f>
        <v>27492.374951273203</v>
      </c>
      <c r="I171" s="23">
        <f>'2025 Kunta 15.6.'!I171</f>
        <v>-1382842.3091378799</v>
      </c>
      <c r="J171" s="23">
        <f>'2025 Kunta 15.6.'!J171</f>
        <v>-1355349.9341866067</v>
      </c>
      <c r="K171" s="23">
        <f>'2025 Kunta 15.6.'!K171</f>
        <v>743019.74819348776</v>
      </c>
      <c r="L171" s="23"/>
      <c r="M171" s="23"/>
      <c r="N171" s="23"/>
      <c r="O171" s="23"/>
      <c r="P171" s="89">
        <f>'2025 Kunta 15.6.'!M171</f>
        <v>1352855.3329797108</v>
      </c>
      <c r="Q171" s="106">
        <f>'2025 Kunta 15.6.'!N171</f>
        <v>8.2065719714383922E-2</v>
      </c>
    </row>
    <row r="172" spans="1:17" ht="15" customHeight="1">
      <c r="A172" s="62">
        <v>17</v>
      </c>
      <c r="B172" s="63">
        <v>483</v>
      </c>
      <c r="C172" s="64" t="s">
        <v>184</v>
      </c>
      <c r="D172" s="23">
        <f>'2025 Kunta 15.6.'!D172</f>
        <v>1518468.22</v>
      </c>
      <c r="E172" s="106">
        <f>'2025 Kunta 15.6.'!E172</f>
        <v>8.4714744268557407E-2</v>
      </c>
      <c r="F172" s="23">
        <f>'2025 Kunta 15.6.'!F172</f>
        <v>1499796.4401782206</v>
      </c>
      <c r="G172" s="23">
        <f>'2025 Kunta 15.6.'!G172</f>
        <v>1473403.8621059996</v>
      </c>
      <c r="H172" s="23">
        <f>'2025 Kunta 15.6.'!H172</f>
        <v>26392.578072221018</v>
      </c>
      <c r="I172" s="23">
        <f>'2025 Kunta 15.6.'!I172</f>
        <v>-102276.19490273872</v>
      </c>
      <c r="J172" s="23">
        <f>'2025 Kunta 15.6.'!J172</f>
        <v>-75883.616830517698</v>
      </c>
      <c r="K172" s="23">
        <f>'2025 Kunta 15.6.'!K172</f>
        <v>54954.373380576028</v>
      </c>
      <c r="L172" s="23"/>
      <c r="M172" s="23"/>
      <c r="N172" s="23"/>
      <c r="O172" s="23"/>
      <c r="P172" s="89">
        <f>'2025 Kunta 15.6.'!M172</f>
        <v>139515.19954956719</v>
      </c>
      <c r="Q172" s="106">
        <f>'2025 Kunta 15.6.'!N172</f>
        <v>0.25205438032834326</v>
      </c>
    </row>
    <row r="173" spans="1:17" ht="15" customHeight="1">
      <c r="A173" s="62">
        <v>4</v>
      </c>
      <c r="B173" s="63">
        <v>484</v>
      </c>
      <c r="C173" s="64" t="s">
        <v>414</v>
      </c>
      <c r="D173" s="23">
        <f>'2025 Kunta 15.6.'!D173</f>
        <v>4696537.38</v>
      </c>
      <c r="E173" s="106">
        <f>'2025 Kunta 15.6.'!E173</f>
        <v>0.15132681128208336</v>
      </c>
      <c r="F173" s="23">
        <f>'2025 Kunta 15.6.'!F173</f>
        <v>4638786.6080515971</v>
      </c>
      <c r="G173" s="23">
        <f>'2025 Kunta 15.6.'!G173</f>
        <v>4716233.1543239988</v>
      </c>
      <c r="H173" s="23">
        <f>'2025 Kunta 15.6.'!H173</f>
        <v>-77446.546272401698</v>
      </c>
      <c r="I173" s="23">
        <f>'2025 Kunta 15.6.'!I173</f>
        <v>-316334.55749563058</v>
      </c>
      <c r="J173" s="23">
        <f>'2025 Kunta 15.6.'!J173</f>
        <v>-393781.10376803228</v>
      </c>
      <c r="K173" s="23">
        <f>'2025 Kunta 15.6.'!K173</f>
        <v>169970.8070125776</v>
      </c>
      <c r="L173" s="23"/>
      <c r="M173" s="23"/>
      <c r="N173" s="23"/>
      <c r="O173" s="23"/>
      <c r="P173" s="89">
        <f>'2025 Kunta 15.6.'!M173</f>
        <v>1942764.9265493946</v>
      </c>
      <c r="Q173" s="106">
        <f>'2025 Kunta 15.6.'!N173</f>
        <v>-0.18612674864062606</v>
      </c>
    </row>
    <row r="174" spans="1:17" ht="15" customHeight="1">
      <c r="A174" s="62">
        <v>8</v>
      </c>
      <c r="B174" s="63">
        <v>489</v>
      </c>
      <c r="C174" s="64" t="s">
        <v>186</v>
      </c>
      <c r="D174" s="23">
        <f>'2025 Kunta 15.6.'!D174</f>
        <v>2679517.35</v>
      </c>
      <c r="E174" s="106">
        <f>'2025 Kunta 15.6.'!E174</f>
        <v>7.7605899420363222E-2</v>
      </c>
      <c r="F174" s="23">
        <f>'2025 Kunta 15.6.'!F174</f>
        <v>2646568.7789802933</v>
      </c>
      <c r="G174" s="23">
        <f>'2025 Kunta 15.6.'!G174</f>
        <v>2703924.8298359998</v>
      </c>
      <c r="H174" s="23">
        <f>'2025 Kunta 15.6.'!H174</f>
        <v>-57356.050855706446</v>
      </c>
      <c r="I174" s="23">
        <f>'2025 Kunta 15.6.'!I174</f>
        <v>-180478.48162003019</v>
      </c>
      <c r="J174" s="23">
        <f>'2025 Kunta 15.6.'!J174</f>
        <v>-237834.53247573663</v>
      </c>
      <c r="K174" s="23">
        <f>'2025 Kunta 15.6.'!K174</f>
        <v>96973.512512255023</v>
      </c>
      <c r="L174" s="23"/>
      <c r="M174" s="23"/>
      <c r="N174" s="23"/>
      <c r="O174" s="23"/>
      <c r="P174" s="89">
        <f>'2025 Kunta 15.6.'!M174</f>
        <v>578285.67488272802</v>
      </c>
      <c r="Q174" s="106">
        <f>'2025 Kunta 15.6.'!N174</f>
        <v>0.3207414773313042</v>
      </c>
    </row>
    <row r="175" spans="1:17" ht="15" customHeight="1">
      <c r="A175" s="62">
        <v>10</v>
      </c>
      <c r="B175" s="63">
        <v>491</v>
      </c>
      <c r="C175" s="64" t="s">
        <v>415</v>
      </c>
      <c r="D175" s="23">
        <f>'2025 Kunta 15.6.'!D175</f>
        <v>106134536.92</v>
      </c>
      <c r="E175" s="106">
        <f>'2025 Kunta 15.6.'!E175</f>
        <v>5.8190766863922327E-2</v>
      </c>
      <c r="F175" s="23">
        <f>'2025 Kunta 15.6.'!F175</f>
        <v>104829458.1052081</v>
      </c>
      <c r="G175" s="23">
        <f>'2025 Kunta 15.6.'!G175</f>
        <v>105115809.06115198</v>
      </c>
      <c r="H175" s="23">
        <f>'2025 Kunta 15.6.'!H175</f>
        <v>-286350.95594388247</v>
      </c>
      <c r="I175" s="23">
        <f>'2025 Kunta 15.6.'!I175</f>
        <v>-7148675.5145536317</v>
      </c>
      <c r="J175" s="23">
        <f>'2025 Kunta 15.6.'!J175</f>
        <v>-7435026.4704975141</v>
      </c>
      <c r="K175" s="23">
        <f>'2025 Kunta 15.6.'!K175</f>
        <v>3841079.3809541902</v>
      </c>
      <c r="L175" s="23"/>
      <c r="M175" s="23"/>
      <c r="N175" s="23"/>
      <c r="O175" s="23"/>
      <c r="P175" s="89">
        <f>'2025 Kunta 15.6.'!M175</f>
        <v>13691171.032072056</v>
      </c>
      <c r="Q175" s="106">
        <f>'2025 Kunta 15.6.'!N175</f>
        <v>9.5437584650171381E-2</v>
      </c>
    </row>
    <row r="176" spans="1:17" ht="15" customHeight="1">
      <c r="A176" s="62">
        <v>17</v>
      </c>
      <c r="B176" s="63">
        <v>494</v>
      </c>
      <c r="C176" s="64" t="s">
        <v>188</v>
      </c>
      <c r="D176" s="23">
        <f>'2025 Kunta 15.6.'!D176</f>
        <v>16053602.279999999</v>
      </c>
      <c r="E176" s="106">
        <f>'2025 Kunta 15.6.'!E176</f>
        <v>6.6568713892899423E-2</v>
      </c>
      <c r="F176" s="23">
        <f>'2025 Kunta 15.6.'!F176</f>
        <v>15856199.84301085</v>
      </c>
      <c r="G176" s="23">
        <f>'2025 Kunta 15.6.'!G176</f>
        <v>15637967.840609996</v>
      </c>
      <c r="H176" s="23">
        <f>'2025 Kunta 15.6.'!H176</f>
        <v>218232.0024008546</v>
      </c>
      <c r="I176" s="23">
        <f>'2025 Kunta 15.6.'!I176</f>
        <v>-1081287.9282256763</v>
      </c>
      <c r="J176" s="23">
        <f>'2025 Kunta 15.6.'!J176</f>
        <v>-863055.92582482169</v>
      </c>
      <c r="K176" s="23">
        <f>'2025 Kunta 15.6.'!K176</f>
        <v>580990.52859887085</v>
      </c>
      <c r="L176" s="23"/>
      <c r="M176" s="23"/>
      <c r="N176" s="23"/>
      <c r="O176" s="23"/>
      <c r="P176" s="89">
        <f>'2025 Kunta 15.6.'!M176</f>
        <v>843669.06132240524</v>
      </c>
      <c r="Q176" s="106">
        <f>'2025 Kunta 15.6.'!N176</f>
        <v>0.22798851192706326</v>
      </c>
    </row>
    <row r="177" spans="1:17" ht="15" customHeight="1">
      <c r="A177" s="62">
        <v>13</v>
      </c>
      <c r="B177" s="63">
        <v>495</v>
      </c>
      <c r="C177" s="64" t="s">
        <v>189</v>
      </c>
      <c r="D177" s="23">
        <f>'2025 Kunta 15.6.'!D177</f>
        <v>2367701.59</v>
      </c>
      <c r="E177" s="106">
        <f>'2025 Kunta 15.6.'!E177</f>
        <v>7.05882823723194E-2</v>
      </c>
      <c r="F177" s="23">
        <f>'2025 Kunta 15.6.'!F177</f>
        <v>2338587.248198262</v>
      </c>
      <c r="G177" s="23">
        <f>'2025 Kunta 15.6.'!G177</f>
        <v>2258364.5303759999</v>
      </c>
      <c r="H177" s="23">
        <f>'2025 Kunta 15.6.'!H177</f>
        <v>80222.717822262086</v>
      </c>
      <c r="I177" s="23">
        <f>'2025 Kunta 15.6.'!I177</f>
        <v>-159476.1787575405</v>
      </c>
      <c r="J177" s="23">
        <f>'2025 Kunta 15.6.'!J177</f>
        <v>-79253.460935278417</v>
      </c>
      <c r="K177" s="23">
        <f>'2025 Kunta 15.6.'!K177</f>
        <v>85688.693063753104</v>
      </c>
      <c r="L177" s="23"/>
      <c r="M177" s="23"/>
      <c r="N177" s="23"/>
      <c r="O177" s="23"/>
      <c r="P177" s="89">
        <f>'2025 Kunta 15.6.'!M177</f>
        <v>1049747.1732498978</v>
      </c>
      <c r="Q177" s="106">
        <f>'2025 Kunta 15.6.'!N177</f>
        <v>0.1988422126216256</v>
      </c>
    </row>
    <row r="178" spans="1:17" ht="15" customHeight="1">
      <c r="A178" s="62">
        <v>19</v>
      </c>
      <c r="B178" s="63">
        <v>498</v>
      </c>
      <c r="C178" s="64" t="s">
        <v>190</v>
      </c>
      <c r="D178" s="23">
        <f>'2025 Kunta 15.6.'!D178</f>
        <v>4408675.63</v>
      </c>
      <c r="E178" s="106">
        <f>'2025 Kunta 15.6.'!E178</f>
        <v>8.2035964745612144E-2</v>
      </c>
      <c r="F178" s="23">
        <f>'2025 Kunta 15.6.'!F178</f>
        <v>4354464.5378053905</v>
      </c>
      <c r="G178" s="23">
        <f>'2025 Kunta 15.6.'!G178</f>
        <v>4248983.4544619992</v>
      </c>
      <c r="H178" s="23">
        <f>'2025 Kunta 15.6.'!H178</f>
        <v>105481.08334339131</v>
      </c>
      <c r="I178" s="23">
        <f>'2025 Kunta 15.6.'!I178</f>
        <v>-296945.67331599101</v>
      </c>
      <c r="J178" s="23">
        <f>'2025 Kunta 15.6.'!J178</f>
        <v>-191464.5899725997</v>
      </c>
      <c r="K178" s="23">
        <f>'2025 Kunta 15.6.'!K178</f>
        <v>159552.89909515934</v>
      </c>
      <c r="L178" s="23"/>
      <c r="M178" s="23"/>
      <c r="N178" s="23"/>
      <c r="O178" s="23"/>
      <c r="P178" s="89">
        <f>'2025 Kunta 15.6.'!M178</f>
        <v>957543.48405187344</v>
      </c>
      <c r="Q178" s="106">
        <f>'2025 Kunta 15.6.'!N178</f>
        <v>0.49963271105090512</v>
      </c>
    </row>
    <row r="179" spans="1:17" ht="15" customHeight="1">
      <c r="A179" s="62">
        <v>15</v>
      </c>
      <c r="B179" s="63">
        <v>499</v>
      </c>
      <c r="C179" s="64" t="s">
        <v>416</v>
      </c>
      <c r="D179" s="23">
        <f>'2025 Kunta 15.6.'!D179</f>
        <v>43285309.479999997</v>
      </c>
      <c r="E179" s="106">
        <f>'2025 Kunta 15.6.'!E179</f>
        <v>0.12967754001837295</v>
      </c>
      <c r="F179" s="23">
        <f>'2025 Kunta 15.6.'!F179</f>
        <v>42753053.514756188</v>
      </c>
      <c r="G179" s="23">
        <f>'2025 Kunta 15.6.'!G179</f>
        <v>42497049.029543996</v>
      </c>
      <c r="H179" s="23">
        <f>'2025 Kunta 15.6.'!H179</f>
        <v>256004.48521219194</v>
      </c>
      <c r="I179" s="23">
        <f>'2025 Kunta 15.6.'!I179</f>
        <v>-2915475.4050775212</v>
      </c>
      <c r="J179" s="23">
        <f>'2025 Kunta 15.6.'!J179</f>
        <v>-2659470.9198653293</v>
      </c>
      <c r="K179" s="23">
        <f>'2025 Kunta 15.6.'!K179</f>
        <v>1566524.0982506084</v>
      </c>
      <c r="L179" s="23"/>
      <c r="M179" s="23"/>
      <c r="N179" s="23"/>
      <c r="O179" s="23"/>
      <c r="P179" s="89">
        <f>'2025 Kunta 15.6.'!M179</f>
        <v>2650380.2495033895</v>
      </c>
      <c r="Q179" s="106">
        <f>'2025 Kunta 15.6.'!N179</f>
        <v>9.3023904441620786E-2</v>
      </c>
    </row>
    <row r="180" spans="1:17" ht="15" customHeight="1">
      <c r="A180" s="62">
        <v>13</v>
      </c>
      <c r="B180" s="63">
        <v>500</v>
      </c>
      <c r="C180" s="64" t="s">
        <v>192</v>
      </c>
      <c r="D180" s="23">
        <f>'2025 Kunta 15.6.'!D180</f>
        <v>18067559.739999998</v>
      </c>
      <c r="E180" s="106">
        <f>'2025 Kunta 15.6.'!E180</f>
        <v>5.7907684985951668E-2</v>
      </c>
      <c r="F180" s="23">
        <f>'2025 Kunta 15.6.'!F180</f>
        <v>17845392.760843776</v>
      </c>
      <c r="G180" s="23">
        <f>'2025 Kunta 15.6.'!G180</f>
        <v>18005224.535099998</v>
      </c>
      <c r="H180" s="23">
        <f>'2025 Kunta 15.6.'!H180</f>
        <v>-159831.77425622195</v>
      </c>
      <c r="I180" s="23">
        <f>'2025 Kunta 15.6.'!I180</f>
        <v>-1216937.7251669548</v>
      </c>
      <c r="J180" s="23">
        <f>'2025 Kunta 15.6.'!J180</f>
        <v>-1376769.4994231767</v>
      </c>
      <c r="K180" s="23">
        <f>'2025 Kunta 15.6.'!K180</f>
        <v>653876.98665687116</v>
      </c>
      <c r="L180" s="23"/>
      <c r="M180" s="23"/>
      <c r="N180" s="23"/>
      <c r="O180" s="23"/>
      <c r="P180" s="89">
        <f>'2025 Kunta 15.6.'!M180</f>
        <v>2444421.7934644427</v>
      </c>
      <c r="Q180" s="106">
        <f>'2025 Kunta 15.6.'!N180</f>
        <v>3.9800988346128996E-2</v>
      </c>
    </row>
    <row r="181" spans="1:17" ht="15" customHeight="1">
      <c r="A181" s="62">
        <v>2</v>
      </c>
      <c r="B181" s="63">
        <v>503</v>
      </c>
      <c r="C181" s="64" t="s">
        <v>193</v>
      </c>
      <c r="D181" s="23">
        <f>'2025 Kunta 15.6.'!D181</f>
        <v>14592994.93</v>
      </c>
      <c r="E181" s="106">
        <f>'2025 Kunta 15.6.'!E181</f>
        <v>5.5724409182778656E-2</v>
      </c>
      <c r="F181" s="23">
        <f>'2025 Kunta 15.6.'!F181</f>
        <v>14413552.789107975</v>
      </c>
      <c r="G181" s="23">
        <f>'2025 Kunta 15.6.'!G181</f>
        <v>14416166.332439998</v>
      </c>
      <c r="H181" s="23">
        <f>'2025 Kunta 15.6.'!H181</f>
        <v>-2613.5433320235461</v>
      </c>
      <c r="I181" s="23">
        <f>'2025 Kunta 15.6.'!I181</f>
        <v>-982908.94337937329</v>
      </c>
      <c r="J181" s="23">
        <f>'2025 Kunta 15.6.'!J181</f>
        <v>-985522.48671139684</v>
      </c>
      <c r="K181" s="23">
        <f>'2025 Kunta 15.6.'!K181</f>
        <v>528130.17853220063</v>
      </c>
      <c r="L181" s="23"/>
      <c r="M181" s="23"/>
      <c r="N181" s="23"/>
      <c r="O181" s="23"/>
      <c r="P181" s="89">
        <f>'2025 Kunta 15.6.'!M181</f>
        <v>1344701.4350605733</v>
      </c>
      <c r="Q181" s="106">
        <f>'2025 Kunta 15.6.'!N181</f>
        <v>0.37801151621928453</v>
      </c>
    </row>
    <row r="182" spans="1:17" ht="15" customHeight="1">
      <c r="A182" s="62">
        <v>1</v>
      </c>
      <c r="B182" s="63">
        <v>504</v>
      </c>
      <c r="C182" s="64" t="s">
        <v>417</v>
      </c>
      <c r="D182" s="23">
        <f>'2025 Kunta 15.6.'!D182</f>
        <v>3409087.23</v>
      </c>
      <c r="E182" s="106">
        <f>'2025 Kunta 15.6.'!E182</f>
        <v>6.8191654172397698E-2</v>
      </c>
      <c r="F182" s="23">
        <f>'2025 Kunta 15.6.'!F182</f>
        <v>3367167.5340107088</v>
      </c>
      <c r="G182" s="23">
        <f>'2025 Kunta 15.6.'!G182</f>
        <v>3271299.2465939997</v>
      </c>
      <c r="H182" s="23">
        <f>'2025 Kunta 15.6.'!H182</f>
        <v>95868.287416709121</v>
      </c>
      <c r="I182" s="23">
        <f>'2025 Kunta 15.6.'!I182</f>
        <v>-229618.54939309671</v>
      </c>
      <c r="J182" s="23">
        <f>'2025 Kunta 15.6.'!J182</f>
        <v>-133750.26197638758</v>
      </c>
      <c r="K182" s="23">
        <f>'2025 Kunta 15.6.'!K182</f>
        <v>123377.13101718629</v>
      </c>
      <c r="L182" s="23"/>
      <c r="M182" s="23"/>
      <c r="N182" s="23"/>
      <c r="O182" s="23"/>
      <c r="P182" s="89">
        <f>'2025 Kunta 15.6.'!M182</f>
        <v>404594.89898746659</v>
      </c>
      <c r="Q182" s="106">
        <f>'2025 Kunta 15.6.'!N182</f>
        <v>0.21302733690855691</v>
      </c>
    </row>
    <row r="183" spans="1:17" ht="15" customHeight="1">
      <c r="A183" s="62">
        <v>1</v>
      </c>
      <c r="B183" s="63">
        <v>505</v>
      </c>
      <c r="C183" s="64" t="s">
        <v>195</v>
      </c>
      <c r="D183" s="23">
        <f>'2025 Kunta 15.6.'!D183</f>
        <v>41465819.079999998</v>
      </c>
      <c r="E183" s="106">
        <f>'2025 Kunta 15.6.'!E183</f>
        <v>5.6582232001421318E-2</v>
      </c>
      <c r="F183" s="23">
        <f>'2025 Kunta 15.6.'!F183</f>
        <v>40955936.400998987</v>
      </c>
      <c r="G183" s="23">
        <f>'2025 Kunta 15.6.'!G183</f>
        <v>41067516.096989989</v>
      </c>
      <c r="H183" s="23">
        <f>'2025 Kunta 15.6.'!H183</f>
        <v>-111579.69599100202</v>
      </c>
      <c r="I183" s="23">
        <f>'2025 Kunta 15.6.'!I183</f>
        <v>-2792923.9072436965</v>
      </c>
      <c r="J183" s="23">
        <f>'2025 Kunta 15.6.'!J183</f>
        <v>-2904503.6032346985</v>
      </c>
      <c r="K183" s="23">
        <f>'2025 Kunta 15.6.'!K183</f>
        <v>1500675.5322503445</v>
      </c>
      <c r="L183" s="23"/>
      <c r="M183" s="23"/>
      <c r="N183" s="23"/>
      <c r="O183" s="23"/>
      <c r="P183" s="89">
        <f>'2025 Kunta 15.6.'!M183</f>
        <v>3473464.3965273658</v>
      </c>
      <c r="Q183" s="106">
        <f>'2025 Kunta 15.6.'!N183</f>
        <v>0.1569678687816376</v>
      </c>
    </row>
    <row r="184" spans="1:17" ht="15" customHeight="1">
      <c r="A184" s="62">
        <v>10</v>
      </c>
      <c r="B184" s="63">
        <v>507</v>
      </c>
      <c r="C184" s="64" t="s">
        <v>196</v>
      </c>
      <c r="D184" s="23">
        <f>'2025 Kunta 15.6.'!D184</f>
        <v>11340459.130000001</v>
      </c>
      <c r="E184" s="106">
        <f>'2025 Kunta 15.6.'!E184</f>
        <v>9.1696748328724098E-2</v>
      </c>
      <c r="F184" s="23">
        <f>'2025 Kunta 15.6.'!F184</f>
        <v>11201011.657103105</v>
      </c>
      <c r="G184" s="23">
        <f>'2025 Kunta 15.6.'!G184</f>
        <v>11349309.824135998</v>
      </c>
      <c r="H184" s="23">
        <f>'2025 Kunta 15.6.'!H184</f>
        <v>-148298.16703289375</v>
      </c>
      <c r="I184" s="23">
        <f>'2025 Kunta 15.6.'!I184</f>
        <v>-763834.8916294229</v>
      </c>
      <c r="J184" s="23">
        <f>'2025 Kunta 15.6.'!J184</f>
        <v>-912133.05866231665</v>
      </c>
      <c r="K184" s="23">
        <f>'2025 Kunta 15.6.'!K184</f>
        <v>410418.74774118245</v>
      </c>
      <c r="L184" s="23"/>
      <c r="M184" s="23"/>
      <c r="N184" s="23"/>
      <c r="O184" s="23"/>
      <c r="P184" s="89">
        <f>'2025 Kunta 15.6.'!M184</f>
        <v>2808173.376421262</v>
      </c>
      <c r="Q184" s="106">
        <f>'2025 Kunta 15.6.'!N184</f>
        <v>0.18905781975628533</v>
      </c>
    </row>
    <row r="185" spans="1:17" ht="15" customHeight="1">
      <c r="A185" s="62">
        <v>6</v>
      </c>
      <c r="B185" s="63">
        <v>508</v>
      </c>
      <c r="C185" s="64" t="s">
        <v>197</v>
      </c>
      <c r="D185" s="23">
        <f>'2025 Kunta 15.6.'!D185</f>
        <v>18746969.079999998</v>
      </c>
      <c r="E185" s="106">
        <f>'2025 Kunta 15.6.'!E185</f>
        <v>4.578668273483788E-2</v>
      </c>
      <c r="F185" s="23">
        <f>'2025 Kunta 15.6.'!F185</f>
        <v>18516447.772818826</v>
      </c>
      <c r="G185" s="23">
        <f>'2025 Kunta 15.6.'!G185</f>
        <v>18787621.437215995</v>
      </c>
      <c r="H185" s="23">
        <f>'2025 Kunta 15.6.'!H185</f>
        <v>-271173.6643971689</v>
      </c>
      <c r="I185" s="23">
        <f>'2025 Kunta 15.6.'!I185</f>
        <v>-1262699.2374339555</v>
      </c>
      <c r="J185" s="23">
        <f>'2025 Kunta 15.6.'!J185</f>
        <v>-1533872.9018311244</v>
      </c>
      <c r="K185" s="23">
        <f>'2025 Kunta 15.6.'!K185</f>
        <v>678465.26190481195</v>
      </c>
      <c r="L185" s="23"/>
      <c r="M185" s="23"/>
      <c r="N185" s="23"/>
      <c r="O185" s="23"/>
      <c r="P185" s="89">
        <f>'2025 Kunta 15.6.'!M185</f>
        <v>4878554.2504623085</v>
      </c>
      <c r="Q185" s="106">
        <f>'2025 Kunta 15.6.'!N185</f>
        <v>-5.1187009792134641E-2</v>
      </c>
    </row>
    <row r="186" spans="1:17" ht="15" customHeight="1">
      <c r="A186" s="62">
        <v>2</v>
      </c>
      <c r="B186" s="63">
        <v>529</v>
      </c>
      <c r="C186" s="64" t="s">
        <v>418</v>
      </c>
      <c r="D186" s="23">
        <f>'2025 Kunta 15.6.'!D186</f>
        <v>35683472.439999998</v>
      </c>
      <c r="E186" s="106">
        <f>'2025 Kunta 15.6.'!E186</f>
        <v>5.0525039857966636E-2</v>
      </c>
      <c r="F186" s="23">
        <f>'2025 Kunta 15.6.'!F186</f>
        <v>35244692.140287034</v>
      </c>
      <c r="G186" s="23">
        <f>'2025 Kunta 15.6.'!G186</f>
        <v>35824535.69398199</v>
      </c>
      <c r="H186" s="23">
        <f>'2025 Kunta 15.6.'!H186</f>
        <v>-579843.553694956</v>
      </c>
      <c r="I186" s="23">
        <f>'2025 Kunta 15.6.'!I186</f>
        <v>-2403454.8329763166</v>
      </c>
      <c r="J186" s="23">
        <f>'2025 Kunta 15.6.'!J186</f>
        <v>-2983298.3866712726</v>
      </c>
      <c r="K186" s="23">
        <f>'2025 Kunta 15.6.'!K186</f>
        <v>1291408.5669723493</v>
      </c>
      <c r="L186" s="23"/>
      <c r="M186" s="23"/>
      <c r="N186" s="23"/>
      <c r="O186" s="23"/>
      <c r="P186" s="89">
        <f>'2025 Kunta 15.6.'!M186</f>
        <v>5800487.892428441</v>
      </c>
      <c r="Q186" s="106">
        <f>'2025 Kunta 15.6.'!N186</f>
        <v>-2.0250205554109835E-2</v>
      </c>
    </row>
    <row r="187" spans="1:17" ht="15" customHeight="1">
      <c r="A187" s="62">
        <v>4</v>
      </c>
      <c r="B187" s="63">
        <v>531</v>
      </c>
      <c r="C187" s="64" t="s">
        <v>199</v>
      </c>
      <c r="D187" s="23">
        <f>'2025 Kunta 15.6.'!D187</f>
        <v>9520903.3300000001</v>
      </c>
      <c r="E187" s="106">
        <f>'2025 Kunta 15.6.'!E187</f>
        <v>3.3750025902373304E-2</v>
      </c>
      <c r="F187" s="23">
        <f>'2025 Kunta 15.6.'!F187</f>
        <v>9403829.947534211</v>
      </c>
      <c r="G187" s="23">
        <f>'2025 Kunta 15.6.'!G187</f>
        <v>9603777.1426379979</v>
      </c>
      <c r="H187" s="23">
        <f>'2025 Kunta 15.6.'!H187</f>
        <v>-199947.19510378689</v>
      </c>
      <c r="I187" s="23">
        <f>'2025 Kunta 15.6.'!I187</f>
        <v>-641278.98878859251</v>
      </c>
      <c r="J187" s="23">
        <f>'2025 Kunta 15.6.'!J187</f>
        <v>-841226.1838923794</v>
      </c>
      <c r="K187" s="23">
        <f>'2025 Kunta 15.6.'!K187</f>
        <v>344567.81487148255</v>
      </c>
      <c r="L187" s="23"/>
      <c r="M187" s="23"/>
      <c r="N187" s="23"/>
      <c r="O187" s="23"/>
      <c r="P187" s="89">
        <f>'2025 Kunta 15.6.'!M187</f>
        <v>673999.68623577082</v>
      </c>
      <c r="Q187" s="106">
        <f>'2025 Kunta 15.6.'!N187</f>
        <v>5.4983147355297746E-2</v>
      </c>
    </row>
    <row r="188" spans="1:17" ht="15" customHeight="1">
      <c r="A188" s="62">
        <v>17</v>
      </c>
      <c r="B188" s="63">
        <v>535</v>
      </c>
      <c r="C188" s="64" t="s">
        <v>200</v>
      </c>
      <c r="D188" s="23">
        <f>'2025 Kunta 15.6.'!D188</f>
        <v>18406567.34</v>
      </c>
      <c r="E188" s="106">
        <f>'2025 Kunta 15.6.'!E188</f>
        <v>7.3773444731251692E-2</v>
      </c>
      <c r="F188" s="23">
        <f>'2025 Kunta 15.6.'!F188</f>
        <v>18180231.768322881</v>
      </c>
      <c r="G188" s="23">
        <f>'2025 Kunta 15.6.'!G188</f>
        <v>17839013.666039996</v>
      </c>
      <c r="H188" s="23">
        <f>'2025 Kunta 15.6.'!H188</f>
        <v>341218.10228288546</v>
      </c>
      <c r="I188" s="23">
        <f>'2025 Kunta 15.6.'!I188</f>
        <v>-1239771.5302571331</v>
      </c>
      <c r="J188" s="23">
        <f>'2025 Kunta 15.6.'!J188</f>
        <v>-898553.42797424761</v>
      </c>
      <c r="K188" s="23">
        <f>'2025 Kunta 15.6.'!K188</f>
        <v>666145.89685457887</v>
      </c>
      <c r="L188" s="23"/>
      <c r="M188" s="23"/>
      <c r="N188" s="23"/>
      <c r="O188" s="23"/>
      <c r="P188" s="89">
        <f>'2025 Kunta 15.6.'!M188</f>
        <v>1722401.0428077958</v>
      </c>
      <c r="Q188" s="106">
        <f>'2025 Kunta 15.6.'!N188</f>
        <v>0.22535024512835156</v>
      </c>
    </row>
    <row r="189" spans="1:17" ht="15" customHeight="1">
      <c r="A189" s="62">
        <v>6</v>
      </c>
      <c r="B189" s="63">
        <v>536</v>
      </c>
      <c r="C189" s="64" t="s">
        <v>201</v>
      </c>
      <c r="D189" s="23">
        <f>'2025 Kunta 15.6.'!D189</f>
        <v>73981821.430000007</v>
      </c>
      <c r="E189" s="106">
        <f>'2025 Kunta 15.6.'!E189</f>
        <v>7.829827563996461E-2</v>
      </c>
      <c r="F189" s="23">
        <f>'2025 Kunta 15.6.'!F189</f>
        <v>73072107.112399623</v>
      </c>
      <c r="G189" s="23">
        <f>'2025 Kunta 15.6.'!G189</f>
        <v>72982672.908119977</v>
      </c>
      <c r="H189" s="23">
        <f>'2025 Kunta 15.6.'!H189</f>
        <v>89434.204279646277</v>
      </c>
      <c r="I189" s="23">
        <f>'2025 Kunta 15.6.'!I189</f>
        <v>-4983034.2763672015</v>
      </c>
      <c r="J189" s="23">
        <f>'2025 Kunta 15.6.'!J189</f>
        <v>-4893600.0720875552</v>
      </c>
      <c r="K189" s="23">
        <f>'2025 Kunta 15.6.'!K189</f>
        <v>2677451.2529734215</v>
      </c>
      <c r="L189" s="23"/>
      <c r="M189" s="23"/>
      <c r="N189" s="23"/>
      <c r="O189" s="23"/>
      <c r="P189" s="89">
        <f>'2025 Kunta 15.6.'!M189</f>
        <v>4844845.1715896903</v>
      </c>
      <c r="Q189" s="106">
        <f>'2025 Kunta 15.6.'!N189</f>
        <v>-1.7243132600118782E-3</v>
      </c>
    </row>
    <row r="190" spans="1:17" ht="15" customHeight="1">
      <c r="A190" s="62">
        <v>2</v>
      </c>
      <c r="B190" s="63">
        <v>538</v>
      </c>
      <c r="C190" s="64" t="s">
        <v>419</v>
      </c>
      <c r="D190" s="23">
        <f>'2025 Kunta 15.6.'!D190</f>
        <v>9812210.1600000001</v>
      </c>
      <c r="E190" s="106">
        <f>'2025 Kunta 15.6.'!E190</f>
        <v>5.4225738282232427E-2</v>
      </c>
      <c r="F190" s="23">
        <f>'2025 Kunta 15.6.'!F190</f>
        <v>9691554.7355008647</v>
      </c>
      <c r="G190" s="23">
        <f>'2025 Kunta 15.6.'!G190</f>
        <v>9679280.1069239993</v>
      </c>
      <c r="H190" s="23">
        <f>'2025 Kunta 15.6.'!H190</f>
        <v>12274.62857686542</v>
      </c>
      <c r="I190" s="23">
        <f>'2025 Kunta 15.6.'!I190</f>
        <v>-660899.91580514808</v>
      </c>
      <c r="J190" s="23">
        <f>'2025 Kunta 15.6.'!J190</f>
        <v>-648625.28722828266</v>
      </c>
      <c r="K190" s="23">
        <f>'2025 Kunta 15.6.'!K190</f>
        <v>355110.40252216911</v>
      </c>
      <c r="L190" s="23"/>
      <c r="M190" s="23"/>
      <c r="N190" s="23"/>
      <c r="O190" s="23"/>
      <c r="P190" s="89">
        <f>'2025 Kunta 15.6.'!M190</f>
        <v>378162.00375169097</v>
      </c>
      <c r="Q190" s="106">
        <f>'2025 Kunta 15.6.'!N190</f>
        <v>0.46637365315523027</v>
      </c>
    </row>
    <row r="191" spans="1:17" ht="15" customHeight="1">
      <c r="A191" s="62">
        <v>12</v>
      </c>
      <c r="B191" s="63">
        <v>541</v>
      </c>
      <c r="C191" s="64" t="s">
        <v>203</v>
      </c>
      <c r="D191" s="23">
        <f>'2025 Kunta 15.6.'!D191</f>
        <v>13995466.630000001</v>
      </c>
      <c r="E191" s="106">
        <f>'2025 Kunta 15.6.'!E191</f>
        <v>5.21667179058658E-2</v>
      </c>
      <c r="F191" s="23">
        <f>'2025 Kunta 15.6.'!F191</f>
        <v>13823371.97041047</v>
      </c>
      <c r="G191" s="23">
        <f>'2025 Kunta 15.6.'!G191</f>
        <v>13709305.067057999</v>
      </c>
      <c r="H191" s="23">
        <f>'2025 Kunta 15.6.'!H191</f>
        <v>114066.90335247107</v>
      </c>
      <c r="I191" s="23">
        <f>'2025 Kunta 15.6.'!I191</f>
        <v>-942662.51604834758</v>
      </c>
      <c r="J191" s="23">
        <f>'2025 Kunta 15.6.'!J191</f>
        <v>-828595.61269587651</v>
      </c>
      <c r="K191" s="23">
        <f>'2025 Kunta 15.6.'!K191</f>
        <v>506505.23250358977</v>
      </c>
      <c r="L191" s="23"/>
      <c r="M191" s="23"/>
      <c r="N191" s="23"/>
      <c r="O191" s="23"/>
      <c r="P191" s="89">
        <f>'2025 Kunta 15.6.'!M191</f>
        <v>3290213.8106037383</v>
      </c>
      <c r="Q191" s="106">
        <f>'2025 Kunta 15.6.'!N191</f>
        <v>0.21416085159093723</v>
      </c>
    </row>
    <row r="192" spans="1:17" ht="15" customHeight="1">
      <c r="A192" s="62">
        <v>1</v>
      </c>
      <c r="B192" s="63">
        <v>543</v>
      </c>
      <c r="C192" s="64" t="s">
        <v>204</v>
      </c>
      <c r="D192" s="23">
        <f>'2025 Kunta 15.6.'!D192</f>
        <v>92041265.420000002</v>
      </c>
      <c r="E192" s="106">
        <f>'2025 Kunta 15.6.'!E192</f>
        <v>5.8496927716610525E-2</v>
      </c>
      <c r="F192" s="23">
        <f>'2025 Kunta 15.6.'!F192</f>
        <v>90909483.918217778</v>
      </c>
      <c r="G192" s="23">
        <f>'2025 Kunta 15.6.'!G192</f>
        <v>91671730.758845985</v>
      </c>
      <c r="H192" s="23">
        <f>'2025 Kunta 15.6.'!H192</f>
        <v>-762246.84062820673</v>
      </c>
      <c r="I192" s="23">
        <f>'2025 Kunta 15.6.'!I192</f>
        <v>-6199425.3664331716</v>
      </c>
      <c r="J192" s="23">
        <f>'2025 Kunta 15.6.'!J192</f>
        <v>-6961672.2070613783</v>
      </c>
      <c r="K192" s="23">
        <f>'2025 Kunta 15.6.'!K192</f>
        <v>3331034.525247674</v>
      </c>
      <c r="L192" s="23"/>
      <c r="M192" s="23"/>
      <c r="N192" s="23"/>
      <c r="O192" s="23"/>
      <c r="P192" s="89">
        <f>'2025 Kunta 15.6.'!M192</f>
        <v>6387809.1026564892</v>
      </c>
      <c r="Q192" s="106">
        <f>'2025 Kunta 15.6.'!N192</f>
        <v>-2.5220984496916787E-2</v>
      </c>
    </row>
    <row r="193" spans="1:17" ht="15" customHeight="1">
      <c r="A193" s="62">
        <v>15</v>
      </c>
      <c r="B193" s="63">
        <v>545</v>
      </c>
      <c r="C193" s="64" t="s">
        <v>420</v>
      </c>
      <c r="D193" s="23">
        <f>'2025 Kunta 15.6.'!D193</f>
        <v>15109285.1</v>
      </c>
      <c r="E193" s="106">
        <f>'2025 Kunta 15.6.'!E193</f>
        <v>6.8431441299383611E-2</v>
      </c>
      <c r="F193" s="23">
        <f>'2025 Kunta 15.6.'!F193</f>
        <v>14923494.419012489</v>
      </c>
      <c r="G193" s="23">
        <f>'2025 Kunta 15.6.'!G193</f>
        <v>14715527.637239998</v>
      </c>
      <c r="H193" s="23">
        <f>'2025 Kunta 15.6.'!H193</f>
        <v>207966.78177249059</v>
      </c>
      <c r="I193" s="23">
        <f>'2025 Kunta 15.6.'!I193</f>
        <v>-1017683.5888792232</v>
      </c>
      <c r="J193" s="23">
        <f>'2025 Kunta 15.6.'!J193</f>
        <v>-809716.80710673262</v>
      </c>
      <c r="K193" s="23">
        <f>'2025 Kunta 15.6.'!K193</f>
        <v>546815.06268137367</v>
      </c>
      <c r="L193" s="23"/>
      <c r="M193" s="23"/>
      <c r="N193" s="23"/>
      <c r="O193" s="23"/>
      <c r="P193" s="89">
        <f>'2025 Kunta 15.6.'!M193</f>
        <v>3122640.1076515098</v>
      </c>
      <c r="Q193" s="106">
        <f>'2025 Kunta 15.6.'!N193</f>
        <v>0.29553101726114561</v>
      </c>
    </row>
    <row r="194" spans="1:17" ht="15" customHeight="1">
      <c r="A194" s="62">
        <v>7</v>
      </c>
      <c r="B194" s="63">
        <v>560</v>
      </c>
      <c r="C194" s="64" t="s">
        <v>206</v>
      </c>
      <c r="D194" s="23">
        <f>'2025 Kunta 15.6.'!D194</f>
        <v>27931454.149999999</v>
      </c>
      <c r="E194" s="106">
        <f>'2025 Kunta 15.6.'!E194</f>
        <v>4.4420522331469092E-2</v>
      </c>
      <c r="F194" s="23">
        <f>'2025 Kunta 15.6.'!F194</f>
        <v>27587996.213164859</v>
      </c>
      <c r="G194" s="23">
        <f>'2025 Kunta 15.6.'!G194</f>
        <v>28000143.973025993</v>
      </c>
      <c r="H194" s="23">
        <f>'2025 Kunta 15.6.'!H194</f>
        <v>-412147.75986113399</v>
      </c>
      <c r="I194" s="23">
        <f>'2025 Kunta 15.6.'!I194</f>
        <v>-1881318.825732362</v>
      </c>
      <c r="J194" s="23">
        <f>'2025 Kunta 15.6.'!J194</f>
        <v>-2293466.585593496</v>
      </c>
      <c r="K194" s="23">
        <f>'2025 Kunta 15.6.'!K194</f>
        <v>1010857.8765129109</v>
      </c>
      <c r="L194" s="23"/>
      <c r="M194" s="23"/>
      <c r="N194" s="23"/>
      <c r="O194" s="23"/>
      <c r="P194" s="89">
        <f>'2025 Kunta 15.6.'!M194</f>
        <v>2464293.7655238179</v>
      </c>
      <c r="Q194" s="106">
        <f>'2025 Kunta 15.6.'!N194</f>
        <v>0.15761498661256645</v>
      </c>
    </row>
    <row r="195" spans="1:17" ht="15" customHeight="1">
      <c r="A195" s="62">
        <v>2</v>
      </c>
      <c r="B195" s="63">
        <v>561</v>
      </c>
      <c r="C195" s="64" t="s">
        <v>207</v>
      </c>
      <c r="D195" s="23">
        <f>'2025 Kunta 15.6.'!D195</f>
        <v>2036247.28</v>
      </c>
      <c r="E195" s="106">
        <f>'2025 Kunta 15.6.'!E195</f>
        <v>2.9155814691621762E-2</v>
      </c>
      <c r="F195" s="23">
        <f>'2025 Kunta 15.6.'!F195</f>
        <v>2011208.6520102373</v>
      </c>
      <c r="G195" s="23">
        <f>'2025 Kunta 15.6.'!G195</f>
        <v>2039832.8198999998</v>
      </c>
      <c r="H195" s="23">
        <f>'2025 Kunta 15.6.'!H195</f>
        <v>-28624.167889762437</v>
      </c>
      <c r="I195" s="23">
        <f>'2025 Kunta 15.6.'!I195</f>
        <v>-137151.12436100346</v>
      </c>
      <c r="J195" s="23">
        <f>'2025 Kunta 15.6.'!J195</f>
        <v>-165775.2922507659</v>
      </c>
      <c r="K195" s="23">
        <f>'2025 Kunta 15.6.'!K195</f>
        <v>73693.141447703354</v>
      </c>
      <c r="L195" s="23"/>
      <c r="M195" s="23"/>
      <c r="N195" s="23"/>
      <c r="O195" s="23"/>
      <c r="P195" s="89">
        <f>'2025 Kunta 15.6.'!M195</f>
        <v>368250.71569601761</v>
      </c>
      <c r="Q195" s="106">
        <f>'2025 Kunta 15.6.'!N195</f>
        <v>7.4163328509844639E-2</v>
      </c>
    </row>
    <row r="196" spans="1:17" ht="15" customHeight="1">
      <c r="A196" s="62">
        <v>6</v>
      </c>
      <c r="B196" s="63">
        <v>562</v>
      </c>
      <c r="C196" s="64" t="s">
        <v>208</v>
      </c>
      <c r="D196" s="23">
        <f>'2025 Kunta 15.6.'!D196</f>
        <v>17266040.120000001</v>
      </c>
      <c r="E196" s="106">
        <f>'2025 Kunta 15.6.'!E196</f>
        <v>6.6382918638303812E-2</v>
      </c>
      <c r="F196" s="23">
        <f>'2025 Kunta 15.6.'!F196</f>
        <v>17053728.992728174</v>
      </c>
      <c r="G196" s="23">
        <f>'2025 Kunta 15.6.'!G196</f>
        <v>17028962.599733997</v>
      </c>
      <c r="H196" s="23">
        <f>'2025 Kunta 15.6.'!H196</f>
        <v>24766.392994176596</v>
      </c>
      <c r="I196" s="23">
        <f>'2025 Kunta 15.6.'!I196</f>
        <v>-1162951.4936516921</v>
      </c>
      <c r="J196" s="23">
        <f>'2025 Kunta 15.6.'!J196</f>
        <v>-1138185.1006575155</v>
      </c>
      <c r="K196" s="23">
        <f>'2025 Kunta 15.6.'!K196</f>
        <v>624869.45927553612</v>
      </c>
      <c r="L196" s="23"/>
      <c r="M196" s="23"/>
      <c r="N196" s="23"/>
      <c r="O196" s="23"/>
      <c r="P196" s="89">
        <f>'2025 Kunta 15.6.'!M196</f>
        <v>1651286.5702223678</v>
      </c>
      <c r="Q196" s="106">
        <f>'2025 Kunta 15.6.'!N196</f>
        <v>0.18093835724145491</v>
      </c>
    </row>
    <row r="197" spans="1:17" ht="15" customHeight="1">
      <c r="A197" s="62">
        <v>17</v>
      </c>
      <c r="B197" s="63">
        <v>563</v>
      </c>
      <c r="C197" s="64" t="s">
        <v>209</v>
      </c>
      <c r="D197" s="23">
        <f>'2025 Kunta 15.6.'!D197</f>
        <v>13069594.4</v>
      </c>
      <c r="E197" s="106">
        <f>'2025 Kunta 15.6.'!E197</f>
        <v>5.5070100790753695E-2</v>
      </c>
      <c r="F197" s="23">
        <f>'2025 Kunta 15.6.'!F197</f>
        <v>12908884.688869687</v>
      </c>
      <c r="G197" s="23">
        <f>'2025 Kunta 15.6.'!G197</f>
        <v>12864847.870979998</v>
      </c>
      <c r="H197" s="23">
        <f>'2025 Kunta 15.6.'!H197</f>
        <v>44036.817889688537</v>
      </c>
      <c r="I197" s="23">
        <f>'2025 Kunta 15.6.'!I197</f>
        <v>-880300.53349035024</v>
      </c>
      <c r="J197" s="23">
        <f>'2025 Kunta 15.6.'!J197</f>
        <v>-836263.7156006617</v>
      </c>
      <c r="K197" s="23">
        <f>'2025 Kunta 15.6.'!K197</f>
        <v>472997.3015769046</v>
      </c>
      <c r="L197" s="23"/>
      <c r="M197" s="23"/>
      <c r="N197" s="23"/>
      <c r="O197" s="23"/>
      <c r="P197" s="89">
        <f>'2025 Kunta 15.6.'!M197</f>
        <v>1256813.2041379591</v>
      </c>
      <c r="Q197" s="106">
        <f>'2025 Kunta 15.6.'!N197</f>
        <v>-0.1591232834513544</v>
      </c>
    </row>
    <row r="198" spans="1:17" ht="15" customHeight="1">
      <c r="A198" s="62">
        <v>17</v>
      </c>
      <c r="B198" s="63">
        <v>564</v>
      </c>
      <c r="C198" s="64" t="s">
        <v>421</v>
      </c>
      <c r="D198" s="23">
        <f>'2025 Kunta 15.6.'!D198</f>
        <v>409216239.33999997</v>
      </c>
      <c r="E198" s="106">
        <f>'2025 Kunta 15.6.'!E198</f>
        <v>9.4311952100419427E-2</v>
      </c>
      <c r="F198" s="23">
        <f>'2025 Kunta 15.6.'!F198</f>
        <v>404184329.27443862</v>
      </c>
      <c r="G198" s="23">
        <f>'2025 Kunta 15.6.'!G198</f>
        <v>404743543.38039595</v>
      </c>
      <c r="H198" s="23">
        <f>'2025 Kunta 15.6.'!H198</f>
        <v>-559214.10595732927</v>
      </c>
      <c r="I198" s="23">
        <f>'2025 Kunta 15.6.'!I198</f>
        <v>-27562697.263498615</v>
      </c>
      <c r="J198" s="23">
        <f>'2025 Kunta 15.6.'!J198</f>
        <v>-28121911.369455945</v>
      </c>
      <c r="K198" s="23">
        <f>'2025 Kunta 15.6.'!K198</f>
        <v>14809807.484864928</v>
      </c>
      <c r="L198" s="23"/>
      <c r="M198" s="23"/>
      <c r="N198" s="23"/>
      <c r="O198" s="23"/>
      <c r="P198" s="89">
        <f>'2025 Kunta 15.6.'!M198</f>
        <v>43720479.140589766</v>
      </c>
      <c r="Q198" s="106">
        <f>'2025 Kunta 15.6.'!N198</f>
        <v>0.10070545159753208</v>
      </c>
    </row>
    <row r="199" spans="1:17" ht="15" customHeight="1">
      <c r="A199" s="62">
        <v>7</v>
      </c>
      <c r="B199" s="63">
        <v>576</v>
      </c>
      <c r="C199" s="64" t="s">
        <v>211</v>
      </c>
      <c r="D199" s="23">
        <f>'2025 Kunta 15.6.'!D199</f>
        <v>4025282.89</v>
      </c>
      <c r="E199" s="106">
        <f>'2025 Kunta 15.6.'!E199</f>
        <v>3.4971512874889088E-2</v>
      </c>
      <c r="F199" s="23">
        <f>'2025 Kunta 15.6.'!F199</f>
        <v>3975786.1703106966</v>
      </c>
      <c r="G199" s="23">
        <f>'2025 Kunta 15.6.'!G199</f>
        <v>4002244.1902079992</v>
      </c>
      <c r="H199" s="23">
        <f>'2025 Kunta 15.6.'!H199</f>
        <v>-26458.019897302613</v>
      </c>
      <c r="I199" s="23">
        <f>'2025 Kunta 15.6.'!I199</f>
        <v>-271122.3139041391</v>
      </c>
      <c r="J199" s="23">
        <f>'2025 Kunta 15.6.'!J199</f>
        <v>-297580.33380144171</v>
      </c>
      <c r="K199" s="23">
        <f>'2025 Kunta 15.6.'!K199</f>
        <v>145677.661202224</v>
      </c>
      <c r="L199" s="23"/>
      <c r="M199" s="23"/>
      <c r="N199" s="23"/>
      <c r="O199" s="23"/>
      <c r="P199" s="89">
        <f>'2025 Kunta 15.6.'!M199</f>
        <v>922881.79451366805</v>
      </c>
      <c r="Q199" s="106">
        <f>'2025 Kunta 15.6.'!N199</f>
        <v>0.23725476502018616</v>
      </c>
    </row>
    <row r="200" spans="1:17" ht="15" customHeight="1">
      <c r="A200" s="62">
        <v>2</v>
      </c>
      <c r="B200" s="63">
        <v>577</v>
      </c>
      <c r="C200" s="64" t="s">
        <v>422</v>
      </c>
      <c r="D200" s="23">
        <f>'2025 Kunta 15.6.'!D200</f>
        <v>22154840.48</v>
      </c>
      <c r="E200" s="106">
        <f>'2025 Kunta 15.6.'!E200</f>
        <v>6.4436327729495257E-2</v>
      </c>
      <c r="F200" s="23">
        <f>'2025 Kunta 15.6.'!F200</f>
        <v>21882414.427231371</v>
      </c>
      <c r="G200" s="23">
        <f>'2025 Kunta 15.6.'!G200</f>
        <v>21784042.273715995</v>
      </c>
      <c r="H200" s="23">
        <f>'2025 Kunta 15.6.'!H200</f>
        <v>98372.153515376151</v>
      </c>
      <c r="I200" s="23">
        <f>'2025 Kunta 15.6.'!I200</f>
        <v>-1492235.8947832081</v>
      </c>
      <c r="J200" s="23">
        <f>'2025 Kunta 15.6.'!J200</f>
        <v>-1393863.741267832</v>
      </c>
      <c r="K200" s="23">
        <f>'2025 Kunta 15.6.'!K200</f>
        <v>801798.39122679841</v>
      </c>
      <c r="L200" s="23"/>
      <c r="M200" s="23"/>
      <c r="N200" s="23"/>
      <c r="O200" s="23"/>
      <c r="P200" s="89">
        <f>'2025 Kunta 15.6.'!M200</f>
        <v>1483534.7208727368</v>
      </c>
      <c r="Q200" s="106">
        <f>'2025 Kunta 15.6.'!N200</f>
        <v>0.29867734091345155</v>
      </c>
    </row>
    <row r="201" spans="1:17" ht="15" customHeight="1">
      <c r="A201" s="62">
        <v>18</v>
      </c>
      <c r="B201" s="63">
        <v>578</v>
      </c>
      <c r="C201" s="64" t="s">
        <v>213</v>
      </c>
      <c r="D201" s="23">
        <f>'2025 Kunta 15.6.'!D201</f>
        <v>5108410.12</v>
      </c>
      <c r="E201" s="106">
        <f>'2025 Kunta 15.6.'!E201</f>
        <v>4.5689436833835417E-2</v>
      </c>
      <c r="F201" s="23">
        <f>'2025 Kunta 15.6.'!F201</f>
        <v>5045594.7724387655</v>
      </c>
      <c r="G201" s="23">
        <f>'2025 Kunta 15.6.'!G201</f>
        <v>5041373.0205959994</v>
      </c>
      <c r="H201" s="23">
        <f>'2025 Kunta 15.6.'!H201</f>
        <v>4221.7518427660689</v>
      </c>
      <c r="I201" s="23">
        <f>'2025 Kunta 15.6.'!I201</f>
        <v>-344076.18295511173</v>
      </c>
      <c r="J201" s="23">
        <f>'2025 Kunta 15.6.'!J201</f>
        <v>-339854.43111234566</v>
      </c>
      <c r="K201" s="23">
        <f>'2025 Kunta 15.6.'!K201</f>
        <v>184876.75502065706</v>
      </c>
      <c r="L201" s="23"/>
      <c r="M201" s="23"/>
      <c r="N201" s="23"/>
      <c r="O201" s="23"/>
      <c r="P201" s="89">
        <f>'2025 Kunta 15.6.'!M201</f>
        <v>485726.22786406561</v>
      </c>
      <c r="Q201" s="106">
        <f>'2025 Kunta 15.6.'!N201</f>
        <v>0.23114669531283605</v>
      </c>
    </row>
    <row r="202" spans="1:17" ht="15" customHeight="1">
      <c r="A202" s="62">
        <v>9</v>
      </c>
      <c r="B202" s="63">
        <v>580</v>
      </c>
      <c r="C202" s="64" t="s">
        <v>214</v>
      </c>
      <c r="D202" s="23">
        <f>'2025 Kunta 15.6.'!D202</f>
        <v>7453507.6299999999</v>
      </c>
      <c r="E202" s="106">
        <f>'2025 Kunta 15.6.'!E202</f>
        <v>4.9649984793997293E-2</v>
      </c>
      <c r="F202" s="23">
        <f>'2025 Kunta 15.6.'!F202</f>
        <v>7361855.8907444272</v>
      </c>
      <c r="G202" s="23">
        <f>'2025 Kunta 15.6.'!G202</f>
        <v>7331202.1394099984</v>
      </c>
      <c r="H202" s="23">
        <f>'2025 Kunta 15.6.'!H202</f>
        <v>30653.751334428787</v>
      </c>
      <c r="I202" s="23">
        <f>'2025 Kunta 15.6.'!I202</f>
        <v>-502029.86735865305</v>
      </c>
      <c r="J202" s="23">
        <f>'2025 Kunta 15.6.'!J202</f>
        <v>-471376.11602422426</v>
      </c>
      <c r="K202" s="23">
        <f>'2025 Kunta 15.6.'!K202</f>
        <v>269747.39141658973</v>
      </c>
      <c r="L202" s="23"/>
      <c r="M202" s="23"/>
      <c r="N202" s="23"/>
      <c r="O202" s="23"/>
      <c r="P202" s="89">
        <f>'2025 Kunta 15.6.'!M202</f>
        <v>1131476.4249197799</v>
      </c>
      <c r="Q202" s="106">
        <f>'2025 Kunta 15.6.'!N202</f>
        <v>0.21363878363544808</v>
      </c>
    </row>
    <row r="203" spans="1:17" ht="15" customHeight="1">
      <c r="A203" s="62">
        <v>6</v>
      </c>
      <c r="B203" s="63">
        <v>581</v>
      </c>
      <c r="C203" s="64" t="s">
        <v>215</v>
      </c>
      <c r="D203" s="23">
        <f>'2025 Kunta 15.6.'!D203</f>
        <v>10519288.07</v>
      </c>
      <c r="E203" s="106">
        <f>'2025 Kunta 15.6.'!E203</f>
        <v>4.4951960570579041E-2</v>
      </c>
      <c r="F203" s="23">
        <f>'2025 Kunta 15.6.'!F203</f>
        <v>10389938.092082839</v>
      </c>
      <c r="G203" s="23">
        <f>'2025 Kunta 15.6.'!G203</f>
        <v>10458446.520744</v>
      </c>
      <c r="H203" s="23">
        <f>'2025 Kunta 15.6.'!H203</f>
        <v>-68508.428661160171</v>
      </c>
      <c r="I203" s="23">
        <f>'2025 Kunta 15.6.'!I203</f>
        <v>-708525.04037613259</v>
      </c>
      <c r="J203" s="23">
        <f>'2025 Kunta 15.6.'!J203</f>
        <v>-777033.46903729276</v>
      </c>
      <c r="K203" s="23">
        <f>'2025 Kunta 15.6.'!K203</f>
        <v>380700.02169463836</v>
      </c>
      <c r="L203" s="23"/>
      <c r="M203" s="23"/>
      <c r="N203" s="23"/>
      <c r="O203" s="23"/>
      <c r="P203" s="89">
        <f>'2025 Kunta 15.6.'!M203</f>
        <v>2020824.0771132347</v>
      </c>
      <c r="Q203" s="106">
        <f>'2025 Kunta 15.6.'!N203</f>
        <v>8.4461494441975482E-2</v>
      </c>
    </row>
    <row r="204" spans="1:17" ht="15" customHeight="1">
      <c r="A204" s="62">
        <v>19</v>
      </c>
      <c r="B204" s="63">
        <v>583</v>
      </c>
      <c r="C204" s="64" t="s">
        <v>216</v>
      </c>
      <c r="D204" s="23">
        <f>'2025 Kunta 15.6.'!D204</f>
        <v>1743935.23</v>
      </c>
      <c r="E204" s="106">
        <f>'2025 Kunta 15.6.'!E204</f>
        <v>6.3888310662824965E-2</v>
      </c>
      <c r="F204" s="23">
        <f>'2025 Kunta 15.6.'!F204</f>
        <v>1722491.0046885186</v>
      </c>
      <c r="G204" s="23">
        <f>'2025 Kunta 15.6.'!G204</f>
        <v>1714561.2428219996</v>
      </c>
      <c r="H204" s="23">
        <f>'2025 Kunta 15.6.'!H204</f>
        <v>7929.7618665189948</v>
      </c>
      <c r="I204" s="23">
        <f>'2025 Kunta 15.6.'!I204</f>
        <v>-117462.49090496768</v>
      </c>
      <c r="J204" s="23">
        <f>'2025 Kunta 15.6.'!J204</f>
        <v>-109532.72903844868</v>
      </c>
      <c r="K204" s="23">
        <f>'2025 Kunta 15.6.'!K204</f>
        <v>63114.174217594576</v>
      </c>
      <c r="L204" s="23"/>
      <c r="M204" s="23"/>
      <c r="N204" s="23"/>
      <c r="O204" s="23"/>
      <c r="P204" s="89">
        <f>'2025 Kunta 15.6.'!M204</f>
        <v>328319.5306190367</v>
      </c>
      <c r="Q204" s="106">
        <f>'2025 Kunta 15.6.'!N204</f>
        <v>0.4063522985211323</v>
      </c>
    </row>
    <row r="205" spans="1:17" ht="15" customHeight="1">
      <c r="A205" s="62">
        <v>16</v>
      </c>
      <c r="B205" s="63">
        <v>584</v>
      </c>
      <c r="C205" s="64" t="s">
        <v>217</v>
      </c>
      <c r="D205" s="23">
        <f>'2025 Kunta 15.6.'!D205</f>
        <v>3722980.63</v>
      </c>
      <c r="E205" s="106">
        <f>'2025 Kunta 15.6.'!E205</f>
        <v>8.4925761098832986E-2</v>
      </c>
      <c r="F205" s="23">
        <f>'2025 Kunta 15.6.'!F205</f>
        <v>3677201.1571809314</v>
      </c>
      <c r="G205" s="23">
        <f>'2025 Kunta 15.6.'!G205</f>
        <v>3619379.2554179993</v>
      </c>
      <c r="H205" s="23">
        <f>'2025 Kunta 15.6.'!H205</f>
        <v>57821.901762932073</v>
      </c>
      <c r="I205" s="23">
        <f>'2025 Kunta 15.6.'!I205</f>
        <v>-250760.79138027725</v>
      </c>
      <c r="J205" s="23">
        <f>'2025 Kunta 15.6.'!J205</f>
        <v>-192938.88961734518</v>
      </c>
      <c r="K205" s="23">
        <f>'2025 Kunta 15.6.'!K205</f>
        <v>134737.14163716391</v>
      </c>
      <c r="L205" s="23"/>
      <c r="M205" s="23"/>
      <c r="N205" s="23"/>
      <c r="O205" s="23"/>
      <c r="P205" s="89">
        <f>'2025 Kunta 15.6.'!M205</f>
        <v>690641.48427858483</v>
      </c>
      <c r="Q205" s="106">
        <f>'2025 Kunta 15.6.'!N205</f>
        <v>0.16402891046014267</v>
      </c>
    </row>
    <row r="206" spans="1:17" ht="15" customHeight="1">
      <c r="A206" s="62">
        <v>13</v>
      </c>
      <c r="B206" s="63">
        <v>592</v>
      </c>
      <c r="C206" s="64" t="s">
        <v>218</v>
      </c>
      <c r="D206" s="23">
        <f>'2025 Kunta 15.6.'!D206</f>
        <v>6932597.46</v>
      </c>
      <c r="E206" s="106">
        <f>'2025 Kunta 15.6.'!E206</f>
        <v>6.2284187531991941E-2</v>
      </c>
      <c r="F206" s="23">
        <f>'2025 Kunta 15.6.'!F206</f>
        <v>6847351.0704732258</v>
      </c>
      <c r="G206" s="23">
        <f>'2025 Kunta 15.6.'!G206</f>
        <v>6754565.083643998</v>
      </c>
      <c r="H206" s="23">
        <f>'2025 Kunta 15.6.'!H206</f>
        <v>92785.986829227768</v>
      </c>
      <c r="I206" s="23">
        <f>'2025 Kunta 15.6.'!I206</f>
        <v>-466944.04246484087</v>
      </c>
      <c r="J206" s="23">
        <f>'2025 Kunta 15.6.'!J206</f>
        <v>-374158.0556356131</v>
      </c>
      <c r="K206" s="23">
        <f>'2025 Kunta 15.6.'!K206</f>
        <v>250895.30639901897</v>
      </c>
      <c r="L206" s="23"/>
      <c r="M206" s="23"/>
      <c r="N206" s="23"/>
      <c r="O206" s="23"/>
      <c r="P206" s="89">
        <f>'2025 Kunta 15.6.'!M206</f>
        <v>650626.4865822054</v>
      </c>
      <c r="Q206" s="106">
        <f>'2025 Kunta 15.6.'!N206</f>
        <v>0.22450430262084309</v>
      </c>
    </row>
    <row r="207" spans="1:17" ht="15" customHeight="1">
      <c r="A207" s="62">
        <v>10</v>
      </c>
      <c r="B207" s="63">
        <v>593</v>
      </c>
      <c r="C207" s="64" t="s">
        <v>219</v>
      </c>
      <c r="D207" s="23">
        <f>'2025 Kunta 15.6.'!D207</f>
        <v>32055379.780000001</v>
      </c>
      <c r="E207" s="106">
        <f>'2025 Kunta 15.6.'!E207</f>
        <v>4.8901397112091516E-2</v>
      </c>
      <c r="F207" s="23">
        <f>'2025 Kunta 15.6.'!F207</f>
        <v>31661212.167222645</v>
      </c>
      <c r="G207" s="23">
        <f>'2025 Kunta 15.6.'!G207</f>
        <v>32278313.112677995</v>
      </c>
      <c r="H207" s="23">
        <f>'2025 Kunta 15.6.'!H207</f>
        <v>-617100.94545534998</v>
      </c>
      <c r="I207" s="23">
        <f>'2025 Kunta 15.6.'!I207</f>
        <v>-2159085.2063144199</v>
      </c>
      <c r="J207" s="23">
        <f>'2025 Kunta 15.6.'!J207</f>
        <v>-2776186.1517697698</v>
      </c>
      <c r="K207" s="23">
        <f>'2025 Kunta 15.6.'!K207</f>
        <v>1160105.4839898373</v>
      </c>
      <c r="L207" s="23"/>
      <c r="M207" s="23"/>
      <c r="N207" s="23"/>
      <c r="O207" s="23"/>
      <c r="P207" s="89">
        <f>'2025 Kunta 15.6.'!M207</f>
        <v>3792963.4514159649</v>
      </c>
      <c r="Q207" s="106">
        <f>'2025 Kunta 15.6.'!N207</f>
        <v>0.24319541713879533</v>
      </c>
    </row>
    <row r="208" spans="1:17" ht="15" customHeight="1">
      <c r="A208" s="62">
        <v>11</v>
      </c>
      <c r="B208" s="63">
        <v>595</v>
      </c>
      <c r="C208" s="64" t="s">
        <v>220</v>
      </c>
      <c r="D208" s="23">
        <f>'2025 Kunta 15.6.'!D208</f>
        <v>5731963.5899999999</v>
      </c>
      <c r="E208" s="106">
        <f>'2025 Kunta 15.6.'!E208</f>
        <v>4.9550744292667481E-2</v>
      </c>
      <c r="F208" s="23">
        <f>'2025 Kunta 15.6.'!F208</f>
        <v>5661480.7437413298</v>
      </c>
      <c r="G208" s="23">
        <f>'2025 Kunta 15.6.'!G208</f>
        <v>5591447.3761379989</v>
      </c>
      <c r="H208" s="23">
        <f>'2025 Kunta 15.6.'!H208</f>
        <v>70033.367603330873</v>
      </c>
      <c r="I208" s="23">
        <f>'2025 Kunta 15.6.'!I208</f>
        <v>-386075.53163426876</v>
      </c>
      <c r="J208" s="23">
        <f>'2025 Kunta 15.6.'!J208</f>
        <v>-316042.16403093789</v>
      </c>
      <c r="K208" s="23">
        <f>'2025 Kunta 15.6.'!K208</f>
        <v>207443.56923632353</v>
      </c>
      <c r="L208" s="23"/>
      <c r="M208" s="23"/>
      <c r="N208" s="23"/>
      <c r="O208" s="23"/>
      <c r="P208" s="89">
        <f>'2025 Kunta 15.6.'!M208</f>
        <v>1474646.1250984468</v>
      </c>
      <c r="Q208" s="106">
        <f>'2025 Kunta 15.6.'!N208</f>
        <v>0.2797219267371045</v>
      </c>
    </row>
    <row r="209" spans="1:17" ht="15" customHeight="1">
      <c r="A209" s="62">
        <v>15</v>
      </c>
      <c r="B209" s="63">
        <v>598</v>
      </c>
      <c r="C209" s="64" t="s">
        <v>423</v>
      </c>
      <c r="D209" s="23">
        <f>'2025 Kunta 15.6.'!D209</f>
        <v>39125574.469999999</v>
      </c>
      <c r="E209" s="106">
        <f>'2025 Kunta 15.6.'!E209</f>
        <v>6.7875895490450588E-2</v>
      </c>
      <c r="F209" s="23">
        <f>'2025 Kunta 15.6.'!F209</f>
        <v>38644468.509215079</v>
      </c>
      <c r="G209" s="23">
        <f>'2025 Kunta 15.6.'!G209</f>
        <v>38606584.431041993</v>
      </c>
      <c r="H209" s="23">
        <f>'2025 Kunta 15.6.'!H209</f>
        <v>37884.078173086047</v>
      </c>
      <c r="I209" s="23">
        <f>'2025 Kunta 15.6.'!I209</f>
        <v>-2635297.0891780257</v>
      </c>
      <c r="J209" s="23">
        <f>'2025 Kunta 15.6.'!J209</f>
        <v>-2597413.0110049397</v>
      </c>
      <c r="K209" s="23">
        <f>'2025 Kunta 15.6.'!K209</f>
        <v>1415980.5255284912</v>
      </c>
      <c r="L209" s="23"/>
      <c r="M209" s="23"/>
      <c r="N209" s="23"/>
      <c r="O209" s="23"/>
      <c r="P209" s="89">
        <f>'2025 Kunta 15.6.'!M209</f>
        <v>6614761.7282311395</v>
      </c>
      <c r="Q209" s="106">
        <f>'2025 Kunta 15.6.'!N209</f>
        <v>-9.1571334009862393E-2</v>
      </c>
    </row>
    <row r="210" spans="1:17" ht="15" customHeight="1">
      <c r="A210" s="62">
        <v>15</v>
      </c>
      <c r="B210" s="63">
        <v>599</v>
      </c>
      <c r="C210" s="64" t="s">
        <v>424</v>
      </c>
      <c r="D210" s="23">
        <f>'2025 Kunta 15.6.'!D210</f>
        <v>20599867.07</v>
      </c>
      <c r="E210" s="106">
        <f>'2025 Kunta 15.6.'!E210</f>
        <v>0.11892512645081621</v>
      </c>
      <c r="F210" s="23">
        <f>'2025 Kunta 15.6.'!F210</f>
        <v>20346561.681567855</v>
      </c>
      <c r="G210" s="23">
        <f>'2025 Kunta 15.6.'!G210</f>
        <v>19931903.478449997</v>
      </c>
      <c r="H210" s="23">
        <f>'2025 Kunta 15.6.'!H210</f>
        <v>414658.20311785862</v>
      </c>
      <c r="I210" s="23">
        <f>'2025 Kunta 15.6.'!I210</f>
        <v>-1387500.8983868156</v>
      </c>
      <c r="J210" s="23">
        <f>'2025 Kunta 15.6.'!J210</f>
        <v>-972842.69526895694</v>
      </c>
      <c r="K210" s="23">
        <f>'2025 Kunta 15.6.'!K210</f>
        <v>745522.87077500543</v>
      </c>
      <c r="L210" s="23"/>
      <c r="M210" s="23"/>
      <c r="N210" s="23"/>
      <c r="O210" s="23"/>
      <c r="P210" s="89">
        <f>'2025 Kunta 15.6.'!M210</f>
        <v>2454470.5698808739</v>
      </c>
      <c r="Q210" s="106">
        <f>'2025 Kunta 15.6.'!N210</f>
        <v>9.1463048757449261E-2</v>
      </c>
    </row>
    <row r="211" spans="1:17" ht="15" customHeight="1">
      <c r="A211" s="62">
        <v>13</v>
      </c>
      <c r="B211" s="63">
        <v>601</v>
      </c>
      <c r="C211" s="64" t="s">
        <v>223</v>
      </c>
      <c r="D211" s="23">
        <f>'2025 Kunta 15.6.'!D211</f>
        <v>5554874.7699999996</v>
      </c>
      <c r="E211" s="106">
        <f>'2025 Kunta 15.6.'!E211</f>
        <v>0.1266627252121022</v>
      </c>
      <c r="F211" s="23">
        <f>'2025 Kunta 15.6.'!F211</f>
        <v>5486569.4888772918</v>
      </c>
      <c r="G211" s="23">
        <f>'2025 Kunta 15.6.'!G211</f>
        <v>5407142.0969699994</v>
      </c>
      <c r="H211" s="23">
        <f>'2025 Kunta 15.6.'!H211</f>
        <v>79427.391907292418</v>
      </c>
      <c r="I211" s="23">
        <f>'2025 Kunta 15.6.'!I211</f>
        <v>-374147.74122623773</v>
      </c>
      <c r="J211" s="23">
        <f>'2025 Kunta 15.6.'!J211</f>
        <v>-294720.34931894531</v>
      </c>
      <c r="K211" s="23">
        <f>'2025 Kunta 15.6.'!K211</f>
        <v>201034.60722603818</v>
      </c>
      <c r="L211" s="23"/>
      <c r="M211" s="23"/>
      <c r="N211" s="23"/>
      <c r="O211" s="23"/>
      <c r="P211" s="89">
        <f>'2025 Kunta 15.6.'!M211</f>
        <v>1551321.8324680459</v>
      </c>
      <c r="Q211" s="106">
        <f>'2025 Kunta 15.6.'!N211</f>
        <v>-4.9192623287983128E-2</v>
      </c>
    </row>
    <row r="212" spans="1:17" ht="15" customHeight="1">
      <c r="A212" s="62">
        <v>6</v>
      </c>
      <c r="B212" s="63">
        <v>604</v>
      </c>
      <c r="C212" s="64" t="s">
        <v>425</v>
      </c>
      <c r="D212" s="23">
        <f>'2025 Kunta 15.6.'!D212</f>
        <v>48046177.890000001</v>
      </c>
      <c r="E212" s="106">
        <f>'2025 Kunta 15.6.'!E212</f>
        <v>7.0172186242817958E-2</v>
      </c>
      <c r="F212" s="23">
        <f>'2025 Kunta 15.6.'!F212</f>
        <v>47455380.109036155</v>
      </c>
      <c r="G212" s="23">
        <f>'2025 Kunta 15.6.'!G212</f>
        <v>47691653.789231993</v>
      </c>
      <c r="H212" s="23">
        <f>'2025 Kunta 15.6.'!H212</f>
        <v>-236273.68019583821</v>
      </c>
      <c r="I212" s="23">
        <f>'2025 Kunta 15.6.'!I212</f>
        <v>-3236142.9692676053</v>
      </c>
      <c r="J212" s="23">
        <f>'2025 Kunta 15.6.'!J212</f>
        <v>-3472416.6494634436</v>
      </c>
      <c r="K212" s="23">
        <f>'2025 Kunta 15.6.'!K212</f>
        <v>1738823.0879646835</v>
      </c>
      <c r="L212" s="23"/>
      <c r="M212" s="23"/>
      <c r="N212" s="23"/>
      <c r="O212" s="23"/>
      <c r="P212" s="89">
        <f>'2025 Kunta 15.6.'!M212</f>
        <v>6026645.0114176944</v>
      </c>
      <c r="Q212" s="106">
        <f>'2025 Kunta 15.6.'!N212</f>
        <v>7.7805387766481937E-2</v>
      </c>
    </row>
    <row r="213" spans="1:17" ht="15" customHeight="1">
      <c r="A213" s="62">
        <v>12</v>
      </c>
      <c r="B213" s="63">
        <v>607</v>
      </c>
      <c r="C213" s="64" t="s">
        <v>225</v>
      </c>
      <c r="D213" s="23">
        <f>'2025 Kunta 15.6.'!D213</f>
        <v>5829297.9299999997</v>
      </c>
      <c r="E213" s="106">
        <f>'2025 Kunta 15.6.'!E213</f>
        <v>0.1345551203782327</v>
      </c>
      <c r="F213" s="23">
        <f>'2025 Kunta 15.6.'!F213</f>
        <v>5757618.2161733164</v>
      </c>
      <c r="G213" s="23">
        <f>'2025 Kunta 15.6.'!G213</f>
        <v>5610495.4133219989</v>
      </c>
      <c r="H213" s="23">
        <f>'2025 Kunta 15.6.'!H213</f>
        <v>147122.80285131745</v>
      </c>
      <c r="I213" s="23">
        <f>'2025 Kunta 15.6.'!I213</f>
        <v>-392631.47123013961</v>
      </c>
      <c r="J213" s="23">
        <f>'2025 Kunta 15.6.'!J213</f>
        <v>-245508.66837882216</v>
      </c>
      <c r="K213" s="23">
        <f>'2025 Kunta 15.6.'!K213</f>
        <v>210966.16364604517</v>
      </c>
      <c r="L213" s="23"/>
      <c r="M213" s="23"/>
      <c r="N213" s="23"/>
      <c r="O213" s="23"/>
      <c r="P213" s="89">
        <f>'2025 Kunta 15.6.'!M213</f>
        <v>1078695.1603665156</v>
      </c>
      <c r="Q213" s="106">
        <f>'2025 Kunta 15.6.'!N213</f>
        <v>0.18121803213050924</v>
      </c>
    </row>
    <row r="214" spans="1:17" ht="15" customHeight="1">
      <c r="A214" s="62">
        <v>4</v>
      </c>
      <c r="B214" s="63">
        <v>608</v>
      </c>
      <c r="C214" s="64" t="s">
        <v>426</v>
      </c>
      <c r="D214" s="23">
        <f>'2025 Kunta 15.6.'!D214</f>
        <v>3867592.52</v>
      </c>
      <c r="E214" s="106">
        <f>'2025 Kunta 15.6.'!E214</f>
        <v>0.1673078159600756</v>
      </c>
      <c r="F214" s="23">
        <f>'2025 Kunta 15.6.'!F214</f>
        <v>3820034.8332320801</v>
      </c>
      <c r="G214" s="23">
        <f>'2025 Kunta 15.6.'!G214</f>
        <v>3799173.6947339992</v>
      </c>
      <c r="H214" s="23">
        <f>'2025 Kunta 15.6.'!H214</f>
        <v>20861.138498080894</v>
      </c>
      <c r="I214" s="23">
        <f>'2025 Kunta 15.6.'!I214</f>
        <v>-260501.10313134798</v>
      </c>
      <c r="J214" s="23">
        <f>'2025 Kunta 15.6.'!J214</f>
        <v>-239639.96463326708</v>
      </c>
      <c r="K214" s="23">
        <f>'2025 Kunta 15.6.'!K214</f>
        <v>139970.74198102279</v>
      </c>
      <c r="L214" s="23"/>
      <c r="M214" s="23"/>
      <c r="N214" s="23"/>
      <c r="O214" s="23"/>
      <c r="P214" s="89">
        <f>'2025 Kunta 15.6.'!M214</f>
        <v>461613.69391257252</v>
      </c>
      <c r="Q214" s="106">
        <f>'2025 Kunta 15.6.'!N214</f>
        <v>0.25059379060178144</v>
      </c>
    </row>
    <row r="215" spans="1:17" ht="15" customHeight="1">
      <c r="A215" s="62">
        <v>4</v>
      </c>
      <c r="B215" s="63">
        <v>609</v>
      </c>
      <c r="C215" s="64" t="s">
        <v>427</v>
      </c>
      <c r="D215" s="23">
        <f>'2025 Kunta 15.6.'!D215</f>
        <v>158005656.16</v>
      </c>
      <c r="E215" s="106">
        <f>'2025 Kunta 15.6.'!E215</f>
        <v>9.2765348968578243E-2</v>
      </c>
      <c r="F215" s="23">
        <f>'2025 Kunta 15.6.'!F215</f>
        <v>156062746.33577245</v>
      </c>
      <c r="G215" s="23">
        <f>'2025 Kunta 15.6.'!G215</f>
        <v>157341008.01171595</v>
      </c>
      <c r="H215" s="23">
        <f>'2025 Kunta 15.6.'!H215</f>
        <v>-1278261.6759434938</v>
      </c>
      <c r="I215" s="23">
        <f>'2025 Kunta 15.6.'!I215</f>
        <v>-10642446.823915271</v>
      </c>
      <c r="J215" s="23">
        <f>'2025 Kunta 15.6.'!J215</f>
        <v>-11920708.499858765</v>
      </c>
      <c r="K215" s="23">
        <f>'2025 Kunta 15.6.'!K215</f>
        <v>5718329.6367305936</v>
      </c>
      <c r="L215" s="23"/>
      <c r="M215" s="23"/>
      <c r="N215" s="23"/>
      <c r="O215" s="23"/>
      <c r="P215" s="89">
        <f>'2025 Kunta 15.6.'!M215</f>
        <v>17489098.152128354</v>
      </c>
      <c r="Q215" s="106">
        <f>'2025 Kunta 15.6.'!N215</f>
        <v>0.10854459889009638</v>
      </c>
    </row>
    <row r="216" spans="1:17" ht="15" customHeight="1">
      <c r="A216" s="62">
        <v>1</v>
      </c>
      <c r="B216" s="63">
        <v>611</v>
      </c>
      <c r="C216" s="64" t="s">
        <v>428</v>
      </c>
      <c r="D216" s="23">
        <f>'2025 Kunta 15.6.'!D216</f>
        <v>9926886.6400000006</v>
      </c>
      <c r="E216" s="106">
        <f>'2025 Kunta 15.6.'!E216</f>
        <v>5.3993997183473308E-2</v>
      </c>
      <c r="F216" s="23">
        <f>'2025 Kunta 15.6.'!F216</f>
        <v>9804821.1010466442</v>
      </c>
      <c r="G216" s="23">
        <f>'2025 Kunta 15.6.'!G216</f>
        <v>9848456.0006399974</v>
      </c>
      <c r="H216" s="23">
        <f>'2025 Kunta 15.6.'!H216</f>
        <v>-43634.899593353271</v>
      </c>
      <c r="I216" s="23">
        <f>'2025 Kunta 15.6.'!I216</f>
        <v>-668623.93259045819</v>
      </c>
      <c r="J216" s="23">
        <f>'2025 Kunta 15.6.'!J216</f>
        <v>-712258.83218381146</v>
      </c>
      <c r="K216" s="23">
        <f>'2025 Kunta 15.6.'!K216</f>
        <v>359260.62049636559</v>
      </c>
      <c r="L216" s="23"/>
      <c r="M216" s="23"/>
      <c r="N216" s="23"/>
      <c r="O216" s="23"/>
      <c r="P216" s="89">
        <f>'2025 Kunta 15.6.'!M216</f>
        <v>432780.36959228059</v>
      </c>
      <c r="Q216" s="106">
        <f>'2025 Kunta 15.6.'!N216</f>
        <v>6.8875643479332282E-2</v>
      </c>
    </row>
    <row r="217" spans="1:17" ht="15" customHeight="1">
      <c r="A217" s="62">
        <v>19</v>
      </c>
      <c r="B217" s="63">
        <v>614</v>
      </c>
      <c r="C217" s="64" t="s">
        <v>229</v>
      </c>
      <c r="D217" s="23">
        <f>'2025 Kunta 15.6.'!D217</f>
        <v>4496318.83</v>
      </c>
      <c r="E217" s="106">
        <f>'2025 Kunta 15.6.'!E217</f>
        <v>6.3019292046679887E-2</v>
      </c>
      <c r="F217" s="23">
        <f>'2025 Kunta 15.6.'!F217</f>
        <v>4441030.0369278071</v>
      </c>
      <c r="G217" s="23">
        <f>'2025 Kunta 15.6.'!G217</f>
        <v>4365665.9553959994</v>
      </c>
      <c r="H217" s="23">
        <f>'2025 Kunta 15.6.'!H217</f>
        <v>75364.08153180778</v>
      </c>
      <c r="I217" s="23">
        <f>'2025 Kunta 15.6.'!I217</f>
        <v>-302848.86765818129</v>
      </c>
      <c r="J217" s="23">
        <f>'2025 Kunta 15.6.'!J217</f>
        <v>-227484.78612637351</v>
      </c>
      <c r="K217" s="23">
        <f>'2025 Kunta 15.6.'!K217</f>
        <v>162724.76471185859</v>
      </c>
      <c r="L217" s="23"/>
      <c r="M217" s="23"/>
      <c r="N217" s="23"/>
      <c r="O217" s="23"/>
      <c r="P217" s="89">
        <f>'2025 Kunta 15.6.'!M217</f>
        <v>689148.19305551529</v>
      </c>
      <c r="Q217" s="106">
        <f>'2025 Kunta 15.6.'!N217</f>
        <v>0.19112795468045163</v>
      </c>
    </row>
    <row r="218" spans="1:17" ht="15" customHeight="1">
      <c r="A218" s="62">
        <v>17</v>
      </c>
      <c r="B218" s="63">
        <v>615</v>
      </c>
      <c r="C218" s="64" t="s">
        <v>230</v>
      </c>
      <c r="D218" s="23">
        <f>'2025 Kunta 15.6.'!D218</f>
        <v>11120072.720000001</v>
      </c>
      <c r="E218" s="106">
        <f>'2025 Kunta 15.6.'!E218</f>
        <v>0.1165069838345334</v>
      </c>
      <c r="F218" s="23">
        <f>'2025 Kunta 15.6.'!F218</f>
        <v>10983335.219211202</v>
      </c>
      <c r="G218" s="23">
        <f>'2025 Kunta 15.6.'!G218</f>
        <v>10761487.559999999</v>
      </c>
      <c r="H218" s="23">
        <f>'2025 Kunta 15.6.'!H218</f>
        <v>221847.65921120346</v>
      </c>
      <c r="I218" s="23">
        <f>'2025 Kunta 15.6.'!I218</f>
        <v>-748990.79866376647</v>
      </c>
      <c r="J218" s="23">
        <f>'2025 Kunta 15.6.'!J218</f>
        <v>-527143.13945256302</v>
      </c>
      <c r="K218" s="23">
        <f>'2025 Kunta 15.6.'!K218</f>
        <v>402442.81719247153</v>
      </c>
      <c r="L218" s="23"/>
      <c r="M218" s="23"/>
      <c r="N218" s="23"/>
      <c r="O218" s="23"/>
      <c r="P218" s="89">
        <f>'2025 Kunta 15.6.'!M218</f>
        <v>2435351.1281488636</v>
      </c>
      <c r="Q218" s="106">
        <f>'2025 Kunta 15.6.'!N218</f>
        <v>0.15364344002843233</v>
      </c>
    </row>
    <row r="219" spans="1:17" ht="15" customHeight="1">
      <c r="A219" s="62">
        <v>1</v>
      </c>
      <c r="B219" s="63">
        <v>616</v>
      </c>
      <c r="C219" s="64" t="s">
        <v>231</v>
      </c>
      <c r="D219" s="23">
        <f>'2025 Kunta 15.6.'!D219</f>
        <v>3610643.81</v>
      </c>
      <c r="E219" s="106">
        <f>'2025 Kunta 15.6.'!E219</f>
        <v>0.13947153260615064</v>
      </c>
      <c r="F219" s="23">
        <f>'2025 Kunta 15.6.'!F219</f>
        <v>3566245.6821055678</v>
      </c>
      <c r="G219" s="23">
        <f>'2025 Kunta 15.6.'!G219</f>
        <v>3616642.9378979993</v>
      </c>
      <c r="H219" s="23">
        <f>'2025 Kunta 15.6.'!H219</f>
        <v>-50397.255792431533</v>
      </c>
      <c r="I219" s="23">
        <f>'2025 Kunta 15.6.'!I219</f>
        <v>-243194.36203671558</v>
      </c>
      <c r="J219" s="23">
        <f>'2025 Kunta 15.6.'!J219</f>
        <v>-293591.61782914714</v>
      </c>
      <c r="K219" s="23">
        <f>'2025 Kunta 15.6.'!K219</f>
        <v>130671.59751226509</v>
      </c>
      <c r="L219" s="23"/>
      <c r="M219" s="23"/>
      <c r="N219" s="23"/>
      <c r="O219" s="23"/>
      <c r="P219" s="89">
        <f>'2025 Kunta 15.6.'!M219</f>
        <v>254726.87937024605</v>
      </c>
      <c r="Q219" s="106">
        <f>'2025 Kunta 15.6.'!N219</f>
        <v>0.32298855411893013</v>
      </c>
    </row>
    <row r="220" spans="1:17" ht="15" customHeight="1">
      <c r="A220" s="62">
        <v>6</v>
      </c>
      <c r="B220" s="63">
        <v>619</v>
      </c>
      <c r="C220" s="64" t="s">
        <v>232</v>
      </c>
      <c r="D220" s="23">
        <f>'2025 Kunta 15.6.'!D220</f>
        <v>4045257.64</v>
      </c>
      <c r="E220" s="106">
        <f>'2025 Kunta 15.6.'!E220</f>
        <v>5.8316834997960587E-2</v>
      </c>
      <c r="F220" s="23">
        <f>'2025 Kunta 15.6.'!F220</f>
        <v>3995515.3016477027</v>
      </c>
      <c r="G220" s="23">
        <f>'2025 Kunta 15.6.'!G220</f>
        <v>4116932.650799999</v>
      </c>
      <c r="H220" s="23">
        <f>'2025 Kunta 15.6.'!H220</f>
        <v>-121417.34915229632</v>
      </c>
      <c r="I220" s="23">
        <f>'2025 Kunta 15.6.'!I220</f>
        <v>-272467.71013780771</v>
      </c>
      <c r="J220" s="23">
        <f>'2025 Kunta 15.6.'!J220</f>
        <v>-393885.05929010402</v>
      </c>
      <c r="K220" s="23">
        <f>'2025 Kunta 15.6.'!K220</f>
        <v>146400.56067106087</v>
      </c>
      <c r="L220" s="23"/>
      <c r="M220" s="23"/>
      <c r="N220" s="23"/>
      <c r="O220" s="23"/>
      <c r="P220" s="89">
        <f>'2025 Kunta 15.6.'!M220</f>
        <v>497733.7230283111</v>
      </c>
      <c r="Q220" s="106">
        <f>'2025 Kunta 15.6.'!N220</f>
        <v>0.2120728465425723</v>
      </c>
    </row>
    <row r="221" spans="1:17" ht="15" customHeight="1">
      <c r="A221" s="62">
        <v>18</v>
      </c>
      <c r="B221" s="63">
        <v>620</v>
      </c>
      <c r="C221" s="64" t="s">
        <v>233</v>
      </c>
      <c r="D221" s="23">
        <f>'2025 Kunta 15.6.'!D221</f>
        <v>3457640.01</v>
      </c>
      <c r="E221" s="106">
        <f>'2025 Kunta 15.6.'!E221</f>
        <v>4.7899703072253885E-2</v>
      </c>
      <c r="F221" s="23">
        <f>'2025 Kunta 15.6.'!F221</f>
        <v>3415123.2868184666</v>
      </c>
      <c r="G221" s="23">
        <f>'2025 Kunta 15.6.'!G221</f>
        <v>3438157.4385299995</v>
      </c>
      <c r="H221" s="23">
        <f>'2025 Kunta 15.6.'!H221</f>
        <v>-23034.151711532846</v>
      </c>
      <c r="I221" s="23">
        <f>'2025 Kunta 15.6.'!I221</f>
        <v>-232888.81447006337</v>
      </c>
      <c r="J221" s="23">
        <f>'2025 Kunta 15.6.'!J221</f>
        <v>-255922.96618159622</v>
      </c>
      <c r="K221" s="23">
        <f>'2025 Kunta 15.6.'!K221</f>
        <v>125134.28837197435</v>
      </c>
      <c r="L221" s="23"/>
      <c r="M221" s="23"/>
      <c r="N221" s="23"/>
      <c r="O221" s="23"/>
      <c r="P221" s="89">
        <f>'2025 Kunta 15.6.'!M221</f>
        <v>1065233.6054180677</v>
      </c>
      <c r="Q221" s="106">
        <f>'2025 Kunta 15.6.'!N221</f>
        <v>0.28319526057460198</v>
      </c>
    </row>
    <row r="222" spans="1:17" ht="15" customHeight="1">
      <c r="A222" s="62">
        <v>10</v>
      </c>
      <c r="B222" s="63">
        <v>623</v>
      </c>
      <c r="C222" s="64" t="s">
        <v>234</v>
      </c>
      <c r="D222" s="23">
        <f>'2025 Kunta 15.6.'!D222</f>
        <v>2931911.41</v>
      </c>
      <c r="E222" s="106">
        <f>'2025 Kunta 15.6.'!E222</f>
        <v>6.8111615921629065E-2</v>
      </c>
      <c r="F222" s="23">
        <f>'2025 Kunta 15.6.'!F222</f>
        <v>2895859.2861666265</v>
      </c>
      <c r="G222" s="23">
        <f>'2025 Kunta 15.6.'!G222</f>
        <v>2867396.3183339993</v>
      </c>
      <c r="H222" s="23">
        <f>'2025 Kunta 15.6.'!H222</f>
        <v>28462.967832627241</v>
      </c>
      <c r="I222" s="23">
        <f>'2025 Kunta 15.6.'!I222</f>
        <v>-197478.44495996332</v>
      </c>
      <c r="J222" s="23">
        <f>'2025 Kunta 15.6.'!J222</f>
        <v>-169015.47712733608</v>
      </c>
      <c r="K222" s="23">
        <f>'2025 Kunta 15.6.'!K222</f>
        <v>106107.82117251761</v>
      </c>
      <c r="L222" s="23"/>
      <c r="M222" s="23"/>
      <c r="N222" s="23"/>
      <c r="O222" s="23"/>
      <c r="P222" s="89">
        <f>'2025 Kunta 15.6.'!M222</f>
        <v>1197198.8928823327</v>
      </c>
      <c r="Q222" s="106">
        <f>'2025 Kunta 15.6.'!N222</f>
        <v>0.22917900030346128</v>
      </c>
    </row>
    <row r="223" spans="1:17" ht="15" customHeight="1">
      <c r="A223" s="62">
        <v>8</v>
      </c>
      <c r="B223" s="63">
        <v>624</v>
      </c>
      <c r="C223" s="64" t="s">
        <v>429</v>
      </c>
      <c r="D223" s="23">
        <f>'2025 Kunta 15.6.'!D223</f>
        <v>9744709.9499999993</v>
      </c>
      <c r="E223" s="106">
        <f>'2025 Kunta 15.6.'!E223</f>
        <v>3.8236682575312431E-2</v>
      </c>
      <c r="F223" s="23">
        <f>'2025 Kunta 15.6.'!F223</f>
        <v>9624884.5389594547</v>
      </c>
      <c r="G223" s="23">
        <f>'2025 Kunta 15.6.'!G223</f>
        <v>9711749.3731379993</v>
      </c>
      <c r="H223" s="23">
        <f>'2025 Kunta 15.6.'!H223</f>
        <v>-86864.834178544581</v>
      </c>
      <c r="I223" s="23">
        <f>'2025 Kunta 15.6.'!I223</f>
        <v>-656353.44947611552</v>
      </c>
      <c r="J223" s="23">
        <f>'2025 Kunta 15.6.'!J223</f>
        <v>-743218.2836546601</v>
      </c>
      <c r="K223" s="23">
        <f>'2025 Kunta 15.6.'!K223</f>
        <v>352667.52509164414</v>
      </c>
      <c r="L223" s="23"/>
      <c r="M223" s="23"/>
      <c r="N223" s="23"/>
      <c r="O223" s="23"/>
      <c r="P223" s="89">
        <f>'2025 Kunta 15.6.'!M223</f>
        <v>878784.76560313941</v>
      </c>
      <c r="Q223" s="106">
        <f>'2025 Kunta 15.6.'!N223</f>
        <v>-4.4818716065328501E-2</v>
      </c>
    </row>
    <row r="224" spans="1:17" ht="15" customHeight="1">
      <c r="A224" s="62">
        <v>17</v>
      </c>
      <c r="B224" s="63">
        <v>625</v>
      </c>
      <c r="C224" s="64" t="s">
        <v>236</v>
      </c>
      <c r="D224" s="23">
        <f>'2025 Kunta 15.6.'!D224</f>
        <v>4793792.29</v>
      </c>
      <c r="E224" s="106">
        <f>'2025 Kunta 15.6.'!E224</f>
        <v>4.229205640481104E-2</v>
      </c>
      <c r="F224" s="23">
        <f>'2025 Kunta 15.6.'!F224</f>
        <v>4734845.6271911971</v>
      </c>
      <c r="G224" s="23">
        <f>'2025 Kunta 15.6.'!G224</f>
        <v>4815633.972293999</v>
      </c>
      <c r="H224" s="23">
        <f>'2025 Kunta 15.6.'!H224</f>
        <v>-80788.345102801919</v>
      </c>
      <c r="I224" s="23">
        <f>'2025 Kunta 15.6.'!I224</f>
        <v>-322885.14709599002</v>
      </c>
      <c r="J224" s="23">
        <f>'2025 Kunta 15.6.'!J224</f>
        <v>-403673.49219879194</v>
      </c>
      <c r="K224" s="23">
        <f>'2025 Kunta 15.6.'!K224</f>
        <v>173490.52679784538</v>
      </c>
      <c r="L224" s="23"/>
      <c r="M224" s="23"/>
      <c r="N224" s="23"/>
      <c r="O224" s="23"/>
      <c r="P224" s="89">
        <f>'2025 Kunta 15.6.'!M224</f>
        <v>422656.87511727924</v>
      </c>
      <c r="Q224" s="106">
        <f>'2025 Kunta 15.6.'!N224</f>
        <v>-9.2578076458739056E-2</v>
      </c>
    </row>
    <row r="225" spans="1:17" ht="15" customHeight="1">
      <c r="A225" s="62">
        <v>17</v>
      </c>
      <c r="B225" s="63">
        <v>626</v>
      </c>
      <c r="C225" s="64" t="s">
        <v>237</v>
      </c>
      <c r="D225" s="23">
        <f>'2025 Kunta 15.6.'!D225</f>
        <v>7620419.4199999999</v>
      </c>
      <c r="E225" s="106">
        <f>'2025 Kunta 15.6.'!E225</f>
        <v>4.3286790125095287E-2</v>
      </c>
      <c r="F225" s="23">
        <f>'2025 Kunta 15.6.'!F225</f>
        <v>7526715.2570245955</v>
      </c>
      <c r="G225" s="23">
        <f>'2025 Kunta 15.6.'!G225</f>
        <v>7570151.0668439986</v>
      </c>
      <c r="H225" s="23">
        <f>'2025 Kunta 15.6.'!H225</f>
        <v>-43435.809819403104</v>
      </c>
      <c r="I225" s="23">
        <f>'2025 Kunta 15.6.'!I225</f>
        <v>-513272.18546630832</v>
      </c>
      <c r="J225" s="23">
        <f>'2025 Kunta 15.6.'!J225</f>
        <v>-556707.99528571148</v>
      </c>
      <c r="K225" s="23">
        <f>'2025 Kunta 15.6.'!K225</f>
        <v>275788.03995204624</v>
      </c>
      <c r="L225" s="23"/>
      <c r="M225" s="23"/>
      <c r="N225" s="23"/>
      <c r="O225" s="23"/>
      <c r="P225" s="89">
        <f>'2025 Kunta 15.6.'!M225</f>
        <v>955566.21953295812</v>
      </c>
      <c r="Q225" s="106">
        <f>'2025 Kunta 15.6.'!N225</f>
        <v>-0.1510591428895891</v>
      </c>
    </row>
    <row r="226" spans="1:17" ht="15" customHeight="1">
      <c r="A226" s="62">
        <v>17</v>
      </c>
      <c r="B226" s="63">
        <v>630</v>
      </c>
      <c r="C226" s="64" t="s">
        <v>238</v>
      </c>
      <c r="D226" s="23">
        <f>'2025 Kunta 15.6.'!D226</f>
        <v>2208326.15</v>
      </c>
      <c r="E226" s="106">
        <f>'2025 Kunta 15.6.'!E226</f>
        <v>7.3933542591058998E-2</v>
      </c>
      <c r="F226" s="23">
        <f>'2025 Kunta 15.6.'!F226</f>
        <v>2181171.5615111622</v>
      </c>
      <c r="G226" s="23">
        <f>'2025 Kunta 15.6.'!G226</f>
        <v>2148848.5267079999</v>
      </c>
      <c r="H226" s="23">
        <f>'2025 Kunta 15.6.'!H226</f>
        <v>32323.034803162329</v>
      </c>
      <c r="I226" s="23">
        <f>'2025 Kunta 15.6.'!I226</f>
        <v>-148741.47035241514</v>
      </c>
      <c r="J226" s="23">
        <f>'2025 Kunta 15.6.'!J226</f>
        <v>-116418.43554925281</v>
      </c>
      <c r="K226" s="23">
        <f>'2025 Kunta 15.6.'!K226</f>
        <v>79920.79004010366</v>
      </c>
      <c r="L226" s="23"/>
      <c r="M226" s="23"/>
      <c r="N226" s="23"/>
      <c r="O226" s="23"/>
      <c r="P226" s="89">
        <f>'2025 Kunta 15.6.'!M226</f>
        <v>647881.71245926688</v>
      </c>
      <c r="Q226" s="106">
        <f>'2025 Kunta 15.6.'!N226</f>
        <v>0.12915494042713394</v>
      </c>
    </row>
    <row r="227" spans="1:17" ht="15" customHeight="1">
      <c r="A227" s="62">
        <v>2</v>
      </c>
      <c r="B227" s="63">
        <v>631</v>
      </c>
      <c r="C227" s="64" t="s">
        <v>239</v>
      </c>
      <c r="D227" s="23">
        <f>'2025 Kunta 15.6.'!D227</f>
        <v>3806253.71</v>
      </c>
      <c r="E227" s="106">
        <f>'2025 Kunta 15.6.'!E227</f>
        <v>2.7177330188599136E-2</v>
      </c>
      <c r="F227" s="23">
        <f>'2025 Kunta 15.6.'!F227</f>
        <v>3759450.2732978798</v>
      </c>
      <c r="G227" s="23">
        <f>'2025 Kunta 15.6.'!G227</f>
        <v>3862070.1991619994</v>
      </c>
      <c r="H227" s="23">
        <f>'2025 Kunta 15.6.'!H227</f>
        <v>-102619.92586411955</v>
      </c>
      <c r="I227" s="23">
        <f>'2025 Kunta 15.6.'!I227</f>
        <v>-256369.636957718</v>
      </c>
      <c r="J227" s="23">
        <f>'2025 Kunta 15.6.'!J227</f>
        <v>-358989.56282183755</v>
      </c>
      <c r="K227" s="23">
        <f>'2025 Kunta 15.6.'!K227</f>
        <v>137750.84970862459</v>
      </c>
      <c r="L227" s="23"/>
      <c r="M227" s="23"/>
      <c r="N227" s="23"/>
      <c r="O227" s="23"/>
      <c r="P227" s="89">
        <f>'2025 Kunta 15.6.'!M227</f>
        <v>257542.80505731225</v>
      </c>
      <c r="Q227" s="106">
        <f>'2025 Kunta 15.6.'!N227</f>
        <v>0.405604345759492</v>
      </c>
    </row>
    <row r="228" spans="1:17" ht="15" customHeight="1">
      <c r="A228" s="62">
        <v>6</v>
      </c>
      <c r="B228" s="63">
        <v>635</v>
      </c>
      <c r="C228" s="64" t="s">
        <v>240</v>
      </c>
      <c r="D228" s="23">
        <f>'2025 Kunta 15.6.'!D228</f>
        <v>11439499.560000001</v>
      </c>
      <c r="E228" s="106">
        <f>'2025 Kunta 15.6.'!E228</f>
        <v>5.9201618187174843E-2</v>
      </c>
      <c r="F228" s="23">
        <f>'2025 Kunta 15.6.'!F228</f>
        <v>11298834.240672039</v>
      </c>
      <c r="G228" s="23">
        <f>'2025 Kunta 15.6.'!G228</f>
        <v>11143610.217611998</v>
      </c>
      <c r="H228" s="23">
        <f>'2025 Kunta 15.6.'!H228</f>
        <v>155224.02306004055</v>
      </c>
      <c r="I228" s="23">
        <f>'2025 Kunta 15.6.'!I228</f>
        <v>-770505.74465651566</v>
      </c>
      <c r="J228" s="23">
        <f>'2025 Kunta 15.6.'!J228</f>
        <v>-615281.72159647511</v>
      </c>
      <c r="K228" s="23">
        <f>'2025 Kunta 15.6.'!K228</f>
        <v>414003.08668111288</v>
      </c>
      <c r="L228" s="23"/>
      <c r="M228" s="23"/>
      <c r="N228" s="23"/>
      <c r="O228" s="23"/>
      <c r="P228" s="89">
        <f>'2025 Kunta 15.6.'!M228</f>
        <v>1134941.4525953787</v>
      </c>
      <c r="Q228" s="106">
        <f>'2025 Kunta 15.6.'!N228</f>
        <v>0.1309087887849385</v>
      </c>
    </row>
    <row r="229" spans="1:17" ht="15" customHeight="1">
      <c r="A229" s="62">
        <v>2</v>
      </c>
      <c r="B229" s="63">
        <v>636</v>
      </c>
      <c r="C229" s="64" t="s">
        <v>241</v>
      </c>
      <c r="D229" s="23">
        <f>'2025 Kunta 15.6.'!D229</f>
        <v>13101973.869999999</v>
      </c>
      <c r="E229" s="106">
        <f>'2025 Kunta 15.6.'!E229</f>
        <v>4.5257420602540233E-2</v>
      </c>
      <c r="F229" s="23">
        <f>'2025 Kunta 15.6.'!F229</f>
        <v>12940866.006095316</v>
      </c>
      <c r="G229" s="23">
        <f>'2025 Kunta 15.6.'!G229</f>
        <v>12947316.192773998</v>
      </c>
      <c r="H229" s="23">
        <f>'2025 Kunta 15.6.'!H229</f>
        <v>-6450.1866786815226</v>
      </c>
      <c r="I229" s="23">
        <f>'2025 Kunta 15.6.'!I229</f>
        <v>-882481.44774390454</v>
      </c>
      <c r="J229" s="23">
        <f>'2025 Kunta 15.6.'!J229</f>
        <v>-888931.63442258607</v>
      </c>
      <c r="K229" s="23">
        <f>'2025 Kunta 15.6.'!K229</f>
        <v>474169.13610120246</v>
      </c>
      <c r="L229" s="23"/>
      <c r="M229" s="23"/>
      <c r="N229" s="23"/>
      <c r="O229" s="23"/>
      <c r="P229" s="89">
        <f>'2025 Kunta 15.6.'!M229</f>
        <v>1999701.8704270457</v>
      </c>
      <c r="Q229" s="106">
        <f>'2025 Kunta 15.6.'!N229</f>
        <v>-0.1297834702655386</v>
      </c>
    </row>
    <row r="230" spans="1:17" ht="15" customHeight="1">
      <c r="A230" s="62">
        <v>1</v>
      </c>
      <c r="B230" s="63">
        <v>638</v>
      </c>
      <c r="C230" s="64" t="s">
        <v>430</v>
      </c>
      <c r="D230" s="23">
        <f>'2025 Kunta 15.6.'!D230</f>
        <v>97606051.909999996</v>
      </c>
      <c r="E230" s="106">
        <f>'2025 Kunta 15.6.'!E230</f>
        <v>4.3648669283302022E-2</v>
      </c>
      <c r="F230" s="23">
        <f>'2025 Kunta 15.6.'!F230</f>
        <v>96405843.248052046</v>
      </c>
      <c r="G230" s="23">
        <f>'2025 Kunta 15.6.'!G230</f>
        <v>98888653.864277974</v>
      </c>
      <c r="H230" s="23">
        <f>'2025 Kunta 15.6.'!H230</f>
        <v>-2482810.6162259281</v>
      </c>
      <c r="I230" s="23">
        <f>'2025 Kunta 15.6.'!I230</f>
        <v>-6574240.710045279</v>
      </c>
      <c r="J230" s="23">
        <f>'2025 Kunta 15.6.'!J230</f>
        <v>-9057051.3262712061</v>
      </c>
      <c r="K230" s="23">
        <f>'2025 Kunta 15.6.'!K230</f>
        <v>3532427.8442034335</v>
      </c>
      <c r="L230" s="23"/>
      <c r="M230" s="23"/>
      <c r="N230" s="23"/>
      <c r="O230" s="23"/>
      <c r="P230" s="89">
        <f>'2025 Kunta 15.6.'!M230</f>
        <v>45058100.727532551</v>
      </c>
      <c r="Q230" s="106">
        <f>'2025 Kunta 15.6.'!N230</f>
        <v>0.51637817210794856</v>
      </c>
    </row>
    <row r="231" spans="1:17" ht="15" customHeight="1">
      <c r="A231" s="62">
        <v>17</v>
      </c>
      <c r="B231" s="63">
        <v>678</v>
      </c>
      <c r="C231" s="64" t="s">
        <v>431</v>
      </c>
      <c r="D231" s="23">
        <f>'2025 Kunta 15.6.'!D231</f>
        <v>44857714.770000003</v>
      </c>
      <c r="E231" s="106">
        <f>'2025 Kunta 15.6.'!E231</f>
        <v>4.2282170783686235E-2</v>
      </c>
      <c r="F231" s="23">
        <f>'2025 Kunta 15.6.'!F231</f>
        <v>44306123.790049419</v>
      </c>
      <c r="G231" s="23">
        <f>'2025 Kunta 15.6.'!G231</f>
        <v>44683789.42781999</v>
      </c>
      <c r="H231" s="23">
        <f>'2025 Kunta 15.6.'!H231</f>
        <v>-377665.63777057081</v>
      </c>
      <c r="I231" s="23">
        <f>'2025 Kunta 15.6.'!I231</f>
        <v>-3021384.5230873395</v>
      </c>
      <c r="J231" s="23">
        <f>'2025 Kunta 15.6.'!J231</f>
        <v>-3399050.1608579103</v>
      </c>
      <c r="K231" s="23">
        <f>'2025 Kunta 15.6.'!K231</f>
        <v>1623430.4900170779</v>
      </c>
      <c r="L231" s="23"/>
      <c r="M231" s="23"/>
      <c r="N231" s="23"/>
      <c r="O231" s="23"/>
      <c r="P231" s="89">
        <f>'2025 Kunta 15.6.'!M231</f>
        <v>8612284.1139043812</v>
      </c>
      <c r="Q231" s="106">
        <f>'2025 Kunta 15.6.'!N231</f>
        <v>-0.39110743557994854</v>
      </c>
    </row>
    <row r="232" spans="1:17" ht="15" customHeight="1">
      <c r="A232" s="62">
        <v>2</v>
      </c>
      <c r="B232" s="63">
        <v>680</v>
      </c>
      <c r="C232" s="64" t="s">
        <v>432</v>
      </c>
      <c r="D232" s="23">
        <f>'2025 Kunta 15.6.'!D232</f>
        <v>48175995.469999999</v>
      </c>
      <c r="E232" s="106">
        <f>'2025 Kunta 15.6.'!E232</f>
        <v>6.2210642229938218E-2</v>
      </c>
      <c r="F232" s="23">
        <f>'2025 Kunta 15.6.'!F232</f>
        <v>47583601.392690383</v>
      </c>
      <c r="G232" s="23">
        <f>'2025 Kunta 15.6.'!G232</f>
        <v>48305666.08348199</v>
      </c>
      <c r="H232" s="23">
        <f>'2025 Kunta 15.6.'!H232</f>
        <v>-722064.6907916069</v>
      </c>
      <c r="I232" s="23">
        <f>'2025 Kunta 15.6.'!I232</f>
        <v>-3244886.812529522</v>
      </c>
      <c r="J232" s="23">
        <f>'2025 Kunta 15.6.'!J232</f>
        <v>-3966951.5033211289</v>
      </c>
      <c r="K232" s="23">
        <f>'2025 Kunta 15.6.'!K232</f>
        <v>1743521.2724039224</v>
      </c>
      <c r="L232" s="23"/>
      <c r="M232" s="23"/>
      <c r="N232" s="23"/>
      <c r="O232" s="23"/>
      <c r="P232" s="89">
        <f>'2025 Kunta 15.6.'!M232</f>
        <v>4999248.5238647014</v>
      </c>
      <c r="Q232" s="106">
        <f>'2025 Kunta 15.6.'!N232</f>
        <v>5.4490807808115216E-2</v>
      </c>
    </row>
    <row r="233" spans="1:17" ht="15" customHeight="1">
      <c r="A233" s="62">
        <v>10</v>
      </c>
      <c r="B233" s="63">
        <v>681</v>
      </c>
      <c r="C233" s="64" t="s">
        <v>245</v>
      </c>
      <c r="D233" s="23">
        <f>'2025 Kunta 15.6.'!D233</f>
        <v>5347872.41</v>
      </c>
      <c r="E233" s="106">
        <f>'2025 Kunta 15.6.'!E233</f>
        <v>5.8083037848978503E-2</v>
      </c>
      <c r="F233" s="23">
        <f>'2025 Kunta 15.6.'!F233</f>
        <v>5282112.5245843623</v>
      </c>
      <c r="G233" s="23">
        <f>'2025 Kunta 15.6.'!G233</f>
        <v>5216005.2131279986</v>
      </c>
      <c r="H233" s="23">
        <f>'2025 Kunta 15.6.'!H233</f>
        <v>66107.311456363648</v>
      </c>
      <c r="I233" s="23">
        <f>'2025 Kunta 15.6.'!I233</f>
        <v>-360205.12890295393</v>
      </c>
      <c r="J233" s="23">
        <f>'2025 Kunta 15.6.'!J233</f>
        <v>-294097.81744659028</v>
      </c>
      <c r="K233" s="23">
        <f>'2025 Kunta 15.6.'!K233</f>
        <v>193543.05433591554</v>
      </c>
      <c r="L233" s="23"/>
      <c r="M233" s="23"/>
      <c r="N233" s="23"/>
      <c r="O233" s="23"/>
      <c r="P233" s="89">
        <f>'2025 Kunta 15.6.'!M233</f>
        <v>1117259.308123691</v>
      </c>
      <c r="Q233" s="106">
        <f>'2025 Kunta 15.6.'!N233</f>
        <v>0.22450928208658971</v>
      </c>
    </row>
    <row r="234" spans="1:17" ht="15" customHeight="1">
      <c r="A234" s="62">
        <v>19</v>
      </c>
      <c r="B234" s="63">
        <v>683</v>
      </c>
      <c r="C234" s="64" t="s">
        <v>246</v>
      </c>
      <c r="D234" s="23">
        <f>'2025 Kunta 15.6.'!D234</f>
        <v>4631178.24</v>
      </c>
      <c r="E234" s="106">
        <f>'2025 Kunta 15.6.'!E234</f>
        <v>0.21258683300305381</v>
      </c>
      <c r="F234" s="23">
        <f>'2025 Kunta 15.6.'!F234</f>
        <v>4574231.1539340857</v>
      </c>
      <c r="G234" s="23">
        <f>'2025 Kunta 15.6.'!G234</f>
        <v>4530468.8461499996</v>
      </c>
      <c r="H234" s="23">
        <f>'2025 Kunta 15.6.'!H234</f>
        <v>43762.307784086093</v>
      </c>
      <c r="I234" s="23">
        <f>'2025 Kunta 15.6.'!I234</f>
        <v>-311932.30260924553</v>
      </c>
      <c r="J234" s="23">
        <f>'2025 Kunta 15.6.'!J234</f>
        <v>-268169.99482515943</v>
      </c>
      <c r="K234" s="23">
        <f>'2025 Kunta 15.6.'!K234</f>
        <v>167605.41632735581</v>
      </c>
      <c r="L234" s="23"/>
      <c r="M234" s="23"/>
      <c r="N234" s="23"/>
      <c r="O234" s="23"/>
      <c r="P234" s="89">
        <f>'2025 Kunta 15.6.'!M234</f>
        <v>607970.49975116388</v>
      </c>
      <c r="Q234" s="106">
        <f>'2025 Kunta 15.6.'!N234</f>
        <v>0.20233422052031713</v>
      </c>
    </row>
    <row r="235" spans="1:17" ht="15" customHeight="1">
      <c r="A235" s="62">
        <v>4</v>
      </c>
      <c r="B235" s="63">
        <v>684</v>
      </c>
      <c r="C235" s="64" t="s">
        <v>433</v>
      </c>
      <c r="D235" s="23">
        <f>'2025 Kunta 15.6.'!D235</f>
        <v>74357914.730000004</v>
      </c>
      <c r="E235" s="106">
        <f>'2025 Kunta 15.6.'!E235</f>
        <v>3.4918281396630668E-2</v>
      </c>
      <c r="F235" s="23">
        <f>'2025 Kunta 15.6.'!F235</f>
        <v>73443575.797147527</v>
      </c>
      <c r="G235" s="23">
        <f>'2025 Kunta 15.6.'!G235</f>
        <v>75587665.565411985</v>
      </c>
      <c r="H235" s="23">
        <f>'2025 Kunta 15.6.'!H235</f>
        <v>-2144089.7682644576</v>
      </c>
      <c r="I235" s="23">
        <f>'2025 Kunta 15.6.'!I235</f>
        <v>-5008365.983113368</v>
      </c>
      <c r="J235" s="23">
        <f>'2025 Kunta 15.6.'!J235</f>
        <v>-7152455.7513778256</v>
      </c>
      <c r="K235" s="23">
        <f>'2025 Kunta 15.6.'!K235</f>
        <v>2691062.3192847949</v>
      </c>
      <c r="L235" s="23"/>
      <c r="M235" s="23"/>
      <c r="N235" s="23"/>
      <c r="O235" s="23"/>
      <c r="P235" s="89">
        <f>'2025 Kunta 15.6.'!M235</f>
        <v>14573667.98341566</v>
      </c>
      <c r="Q235" s="106">
        <f>'2025 Kunta 15.6.'!N235</f>
        <v>-9.1817514802460587E-2</v>
      </c>
    </row>
    <row r="236" spans="1:17" ht="15" customHeight="1">
      <c r="A236" s="62">
        <v>11</v>
      </c>
      <c r="B236" s="63">
        <v>686</v>
      </c>
      <c r="C236" s="64" t="s">
        <v>248</v>
      </c>
      <c r="D236" s="23">
        <f>'2025 Kunta 15.6.'!D236</f>
        <v>5159243.58</v>
      </c>
      <c r="E236" s="106">
        <f>'2025 Kunta 15.6.'!E236</f>
        <v>7.133739161031416E-2</v>
      </c>
      <c r="F236" s="23">
        <f>'2025 Kunta 15.6.'!F236</f>
        <v>5095803.1609619977</v>
      </c>
      <c r="G236" s="23">
        <f>'2025 Kunta 15.6.'!G236</f>
        <v>5050835.7783479998</v>
      </c>
      <c r="H236" s="23">
        <f>'2025 Kunta 15.6.'!H236</f>
        <v>44967.382613997906</v>
      </c>
      <c r="I236" s="23">
        <f>'2025 Kunta 15.6.'!I236</f>
        <v>-347500.06288494036</v>
      </c>
      <c r="J236" s="23">
        <f>'2025 Kunta 15.6.'!J236</f>
        <v>-302532.68027094245</v>
      </c>
      <c r="K236" s="23">
        <f>'2025 Kunta 15.6.'!K236</f>
        <v>186716.45169937093</v>
      </c>
      <c r="L236" s="23"/>
      <c r="M236" s="23"/>
      <c r="N236" s="23"/>
      <c r="O236" s="23"/>
      <c r="P236" s="89">
        <f>'2025 Kunta 15.6.'!M236</f>
        <v>733024.99093422038</v>
      </c>
      <c r="Q236" s="106">
        <f>'2025 Kunta 15.6.'!N236</f>
        <v>0.29481031125247337</v>
      </c>
    </row>
    <row r="237" spans="1:17" ht="15" customHeight="1">
      <c r="A237" s="62">
        <v>11</v>
      </c>
      <c r="B237" s="63">
        <v>687</v>
      </c>
      <c r="C237" s="64" t="s">
        <v>249</v>
      </c>
      <c r="D237" s="23">
        <f>'2025 Kunta 15.6.'!D237</f>
        <v>1956894.65</v>
      </c>
      <c r="E237" s="106">
        <f>'2025 Kunta 15.6.'!E237</f>
        <v>6.1534823308675657E-2</v>
      </c>
      <c r="F237" s="23">
        <f>'2025 Kunta 15.6.'!F237</f>
        <v>1932831.7782467683</v>
      </c>
      <c r="G237" s="23">
        <f>'2025 Kunta 15.6.'!G237</f>
        <v>1917519.4267559997</v>
      </c>
      <c r="H237" s="23">
        <f>'2025 Kunta 15.6.'!H237</f>
        <v>15312.351490768604</v>
      </c>
      <c r="I237" s="23">
        <f>'2025 Kunta 15.6.'!I237</f>
        <v>-131806.34009418165</v>
      </c>
      <c r="J237" s="23">
        <f>'2025 Kunta 15.6.'!J237</f>
        <v>-116493.98860341305</v>
      </c>
      <c r="K237" s="23">
        <f>'2025 Kunta 15.6.'!K237</f>
        <v>70821.317065530442</v>
      </c>
      <c r="L237" s="23"/>
      <c r="M237" s="23"/>
      <c r="N237" s="23"/>
      <c r="O237" s="23"/>
      <c r="P237" s="89">
        <f>'2025 Kunta 15.6.'!M237</f>
        <v>1319620.2412185005</v>
      </c>
      <c r="Q237" s="106">
        <f>'2025 Kunta 15.6.'!N237</f>
        <v>0.27975723730977586</v>
      </c>
    </row>
    <row r="238" spans="1:17" ht="15" customHeight="1">
      <c r="A238" s="62">
        <v>9</v>
      </c>
      <c r="B238" s="63">
        <v>689</v>
      </c>
      <c r="C238" s="64" t="s">
        <v>250</v>
      </c>
      <c r="D238" s="23">
        <f>'2025 Kunta 15.6.'!D238</f>
        <v>5210019.43</v>
      </c>
      <c r="E238" s="106">
        <f>'2025 Kunta 15.6.'!E238</f>
        <v>6.144839569773386E-2</v>
      </c>
      <c r="F238" s="23">
        <f>'2025 Kunta 15.6.'!F238</f>
        <v>5145954.6478841435</v>
      </c>
      <c r="G238" s="23">
        <f>'2025 Kunta 15.6.'!G238</f>
        <v>5230181.9925179984</v>
      </c>
      <c r="H238" s="23">
        <f>'2025 Kunta 15.6.'!H238</f>
        <v>-84227.344633854926</v>
      </c>
      <c r="I238" s="23">
        <f>'2025 Kunta 15.6.'!I238</f>
        <v>-350920.06250202301</v>
      </c>
      <c r="J238" s="23">
        <f>'2025 Kunta 15.6.'!J238</f>
        <v>-435147.40713587793</v>
      </c>
      <c r="K238" s="23">
        <f>'2025 Kunta 15.6.'!K238</f>
        <v>188554.06343392283</v>
      </c>
      <c r="L238" s="23"/>
      <c r="M238" s="23"/>
      <c r="N238" s="23"/>
      <c r="O238" s="23"/>
      <c r="P238" s="89">
        <f>'2025 Kunta 15.6.'!M238</f>
        <v>897982.13523871789</v>
      </c>
      <c r="Q238" s="106">
        <f>'2025 Kunta 15.6.'!N238</f>
        <v>-0.17333391555528932</v>
      </c>
    </row>
    <row r="239" spans="1:17" ht="15" customHeight="1">
      <c r="A239" s="62">
        <v>17</v>
      </c>
      <c r="B239" s="63">
        <v>691</v>
      </c>
      <c r="C239" s="64" t="s">
        <v>251</v>
      </c>
      <c r="D239" s="23">
        <f>'2025 Kunta 15.6.'!D239</f>
        <v>4515100.3899999997</v>
      </c>
      <c r="E239" s="106">
        <f>'2025 Kunta 15.6.'!E239</f>
        <v>8.6505353687228892E-2</v>
      </c>
      <c r="F239" s="23">
        <f>'2025 Kunta 15.6.'!F239</f>
        <v>4459580.6502748514</v>
      </c>
      <c r="G239" s="23">
        <f>'2025 Kunta 15.6.'!G239</f>
        <v>4414994.2047779988</v>
      </c>
      <c r="H239" s="23">
        <f>'2025 Kunta 15.6.'!H239</f>
        <v>44586.44549685251</v>
      </c>
      <c r="I239" s="23">
        <f>'2025 Kunta 15.6.'!I239</f>
        <v>-304113.89676174556</v>
      </c>
      <c r="J239" s="23">
        <f>'2025 Kunta 15.6.'!J239</f>
        <v>-259527.45126489305</v>
      </c>
      <c r="K239" s="23">
        <f>'2025 Kunta 15.6.'!K239</f>
        <v>163404.48184213194</v>
      </c>
      <c r="L239" s="23"/>
      <c r="M239" s="23"/>
      <c r="N239" s="23"/>
      <c r="O239" s="23"/>
      <c r="P239" s="89">
        <f>'2025 Kunta 15.6.'!M239</f>
        <v>397262.89971260034</v>
      </c>
      <c r="Q239" s="106">
        <f>'2025 Kunta 15.6.'!N239</f>
        <v>0.28182466448741494</v>
      </c>
    </row>
    <row r="240" spans="1:17" ht="15" customHeight="1">
      <c r="A240" s="62">
        <v>5</v>
      </c>
      <c r="B240" s="63">
        <v>694</v>
      </c>
      <c r="C240" s="64" t="s">
        <v>252</v>
      </c>
      <c r="D240" s="23">
        <f>'2025 Kunta 15.6.'!D240</f>
        <v>53419523.670000002</v>
      </c>
      <c r="E240" s="106">
        <f>'2025 Kunta 15.6.'!E240</f>
        <v>5.4338318919620932E-2</v>
      </c>
      <c r="F240" s="23">
        <f>'2025 Kunta 15.6.'!F240</f>
        <v>52762652.771410786</v>
      </c>
      <c r="G240" s="23">
        <f>'2025 Kunta 15.6.'!G240</f>
        <v>53401563.293705992</v>
      </c>
      <c r="H240" s="23">
        <f>'2025 Kunta 15.6.'!H240</f>
        <v>-638910.52229520679</v>
      </c>
      <c r="I240" s="23">
        <f>'2025 Kunta 15.6.'!I240</f>
        <v>-3598063.8531140178</v>
      </c>
      <c r="J240" s="23">
        <f>'2025 Kunta 15.6.'!J240</f>
        <v>-4236974.375409225</v>
      </c>
      <c r="K240" s="23">
        <f>'2025 Kunta 15.6.'!K240</f>
        <v>1933288.0404791739</v>
      </c>
      <c r="L240" s="23"/>
      <c r="M240" s="23"/>
      <c r="N240" s="23"/>
      <c r="O240" s="23"/>
      <c r="P240" s="89">
        <f>'2025 Kunta 15.6.'!M240</f>
        <v>12196190.360585043</v>
      </c>
      <c r="Q240" s="106">
        <f>'2025 Kunta 15.6.'!N240</f>
        <v>8.7699078268029584E-2</v>
      </c>
    </row>
    <row r="241" spans="1:17" ht="15" customHeight="1">
      <c r="A241" s="62">
        <v>18</v>
      </c>
      <c r="B241" s="63">
        <v>697</v>
      </c>
      <c r="C241" s="64" t="s">
        <v>253</v>
      </c>
      <c r="D241" s="23">
        <f>'2025 Kunta 15.6.'!D241</f>
        <v>1950256.52</v>
      </c>
      <c r="E241" s="106">
        <f>'2025 Kunta 15.6.'!E241</f>
        <v>3.8355833816300589E-2</v>
      </c>
      <c r="F241" s="23">
        <f>'2025 Kunta 15.6.'!F241</f>
        <v>1926275.2737297097</v>
      </c>
      <c r="G241" s="23">
        <f>'2025 Kunta 15.6.'!G241</f>
        <v>1967191.7578559997</v>
      </c>
      <c r="H241" s="23">
        <f>'2025 Kunta 15.6.'!H241</f>
        <v>-40916.484126290074</v>
      </c>
      <c r="I241" s="23">
        <f>'2025 Kunta 15.6.'!I241</f>
        <v>-131359.229862484</v>
      </c>
      <c r="J241" s="23">
        <f>'2025 Kunta 15.6.'!J241</f>
        <v>-172275.71398877408</v>
      </c>
      <c r="K241" s="23">
        <f>'2025 Kunta 15.6.'!K241</f>
        <v>70581.078732080961</v>
      </c>
      <c r="L241" s="23"/>
      <c r="M241" s="23"/>
      <c r="N241" s="23"/>
      <c r="O241" s="23"/>
      <c r="P241" s="89">
        <f>'2025 Kunta 15.6.'!M241</f>
        <v>413407.88507957582</v>
      </c>
      <c r="Q241" s="106">
        <f>'2025 Kunta 15.6.'!N241</f>
        <v>0.28446060828686615</v>
      </c>
    </row>
    <row r="242" spans="1:17" ht="15" customHeight="1">
      <c r="A242" s="62">
        <v>19</v>
      </c>
      <c r="B242" s="63">
        <v>698</v>
      </c>
      <c r="C242" s="64" t="s">
        <v>254</v>
      </c>
      <c r="D242" s="23">
        <f>'2025 Kunta 15.6.'!D242</f>
        <v>134209256.88</v>
      </c>
      <c r="E242" s="106">
        <f>'2025 Kunta 15.6.'!E242</f>
        <v>7.7288047040694252E-2</v>
      </c>
      <c r="F242" s="23">
        <f>'2025 Kunta 15.6.'!F242</f>
        <v>132558958.46643952</v>
      </c>
      <c r="G242" s="23">
        <f>'2025 Kunta 15.6.'!G242</f>
        <v>131468418.29741398</v>
      </c>
      <c r="H242" s="23">
        <f>'2025 Kunta 15.6.'!H242</f>
        <v>1090540.1690255404</v>
      </c>
      <c r="I242" s="23">
        <f>'2025 Kunta 15.6.'!I242</f>
        <v>-9039643.9870243743</v>
      </c>
      <c r="J242" s="23">
        <f>'2025 Kunta 15.6.'!J242</f>
        <v>-7949103.817998834</v>
      </c>
      <c r="K242" s="23">
        <f>'2025 Kunta 15.6.'!K242</f>
        <v>4857122.142281753</v>
      </c>
      <c r="L242" s="23"/>
      <c r="M242" s="23"/>
      <c r="N242" s="23"/>
      <c r="O242" s="23"/>
      <c r="P242" s="89">
        <f>'2025 Kunta 15.6.'!M242</f>
        <v>11985140.912054166</v>
      </c>
      <c r="Q242" s="106">
        <f>'2025 Kunta 15.6.'!N242</f>
        <v>0.20666760633429271</v>
      </c>
    </row>
    <row r="243" spans="1:17" ht="15" customHeight="1">
      <c r="A243" s="62">
        <v>9</v>
      </c>
      <c r="B243" s="63">
        <v>700</v>
      </c>
      <c r="C243" s="64" t="s">
        <v>255</v>
      </c>
      <c r="D243" s="23">
        <f>'2025 Kunta 15.6.'!D243</f>
        <v>9110631.7699999996</v>
      </c>
      <c r="E243" s="106">
        <f>'2025 Kunta 15.6.'!E243</f>
        <v>5.4505426375998312E-2</v>
      </c>
      <c r="F243" s="23">
        <f>'2025 Kunta 15.6.'!F243</f>
        <v>8998603.2743053399</v>
      </c>
      <c r="G243" s="23">
        <f>'2025 Kunta 15.6.'!G243</f>
        <v>9007802.0817119982</v>
      </c>
      <c r="H243" s="23">
        <f>'2025 Kunta 15.6.'!H243</f>
        <v>-9198.8074066583067</v>
      </c>
      <c r="I243" s="23">
        <f>'2025 Kunta 15.6.'!I243</f>
        <v>-613645.21056331578</v>
      </c>
      <c r="J243" s="23">
        <f>'2025 Kunta 15.6.'!J243</f>
        <v>-622844.01796997408</v>
      </c>
      <c r="K243" s="23">
        <f>'2025 Kunta 15.6.'!K243</f>
        <v>329719.81463103532</v>
      </c>
      <c r="L243" s="23"/>
      <c r="M243" s="23"/>
      <c r="N243" s="23"/>
      <c r="O243" s="23"/>
      <c r="P243" s="89">
        <f>'2025 Kunta 15.6.'!M243</f>
        <v>1524799.596546486</v>
      </c>
      <c r="Q243" s="106">
        <f>'2025 Kunta 15.6.'!N243</f>
        <v>0.25034234352456863</v>
      </c>
    </row>
    <row r="244" spans="1:17" ht="15" customHeight="1">
      <c r="A244" s="62">
        <v>6</v>
      </c>
      <c r="B244" s="63">
        <v>702</v>
      </c>
      <c r="C244" s="64" t="s">
        <v>256</v>
      </c>
      <c r="D244" s="23">
        <f>'2025 Kunta 15.6.'!D244</f>
        <v>7108908.9500000002</v>
      </c>
      <c r="E244" s="106">
        <f>'2025 Kunta 15.6.'!E244</f>
        <v>4.5883909041955606E-2</v>
      </c>
      <c r="F244" s="23">
        <f>'2025 Kunta 15.6.'!F244</f>
        <v>7021494.5537425159</v>
      </c>
      <c r="G244" s="23">
        <f>'2025 Kunta 15.6.'!G244</f>
        <v>6978271.2930719983</v>
      </c>
      <c r="H244" s="23">
        <f>'2025 Kunta 15.6.'!H244</f>
        <v>43223.260670517571</v>
      </c>
      <c r="I244" s="23">
        <f>'2025 Kunta 15.6.'!I244</f>
        <v>-478819.47592951509</v>
      </c>
      <c r="J244" s="23">
        <f>'2025 Kunta 15.6.'!J244</f>
        <v>-435596.21525899752</v>
      </c>
      <c r="K244" s="23">
        <f>'2025 Kunta 15.6.'!K244</f>
        <v>257276.13632033646</v>
      </c>
      <c r="L244" s="23"/>
      <c r="M244" s="23"/>
      <c r="N244" s="23"/>
      <c r="O244" s="23"/>
      <c r="P244" s="89">
        <f>'2025 Kunta 15.6.'!M244</f>
        <v>1561732.0730962234</v>
      </c>
      <c r="Q244" s="106">
        <f>'2025 Kunta 15.6.'!N244</f>
        <v>0.23188858521749189</v>
      </c>
    </row>
    <row r="245" spans="1:17" ht="15" customHeight="1">
      <c r="A245" s="62">
        <v>2</v>
      </c>
      <c r="B245" s="63">
        <v>704</v>
      </c>
      <c r="C245" s="64" t="s">
        <v>257</v>
      </c>
      <c r="D245" s="23">
        <f>'2025 Kunta 15.6.'!D245</f>
        <v>11839880.98</v>
      </c>
      <c r="E245" s="106">
        <f>'2025 Kunta 15.6.'!E245</f>
        <v>8.0978664084177865E-2</v>
      </c>
      <c r="F245" s="23">
        <f>'2025 Kunta 15.6.'!F245</f>
        <v>11694292.387586368</v>
      </c>
      <c r="G245" s="23">
        <f>'2025 Kunta 15.6.'!G245</f>
        <v>11771673.706529997</v>
      </c>
      <c r="H245" s="23">
        <f>'2025 Kunta 15.6.'!H245</f>
        <v>-77381.318943629041</v>
      </c>
      <c r="I245" s="23">
        <f>'2025 Kunta 15.6.'!I245</f>
        <v>-797473.37401352334</v>
      </c>
      <c r="J245" s="23">
        <f>'2025 Kunta 15.6.'!J245</f>
        <v>-874854.69295715238</v>
      </c>
      <c r="K245" s="23">
        <f>'2025 Kunta 15.6.'!K245</f>
        <v>428493.15618637076</v>
      </c>
      <c r="L245" s="23"/>
      <c r="M245" s="23"/>
      <c r="N245" s="23"/>
      <c r="O245" s="23"/>
      <c r="P245" s="89">
        <f>'2025 Kunta 15.6.'!M245</f>
        <v>981648.52836503717</v>
      </c>
      <c r="Q245" s="106">
        <f>'2025 Kunta 15.6.'!N245</f>
        <v>0.39442008881990964</v>
      </c>
    </row>
    <row r="246" spans="1:17" ht="15" customHeight="1">
      <c r="A246" s="62">
        <v>12</v>
      </c>
      <c r="B246" s="63">
        <v>707</v>
      </c>
      <c r="C246" s="64" t="s">
        <v>258</v>
      </c>
      <c r="D246" s="23">
        <f>'2025 Kunta 15.6.'!D246</f>
        <v>2873083.56</v>
      </c>
      <c r="E246" s="106">
        <f>'2025 Kunta 15.6.'!E246</f>
        <v>0.17292496471805108</v>
      </c>
      <c r="F246" s="23">
        <f>'2025 Kunta 15.6.'!F246</f>
        <v>2837754.8103196849</v>
      </c>
      <c r="G246" s="23">
        <f>'2025 Kunta 15.6.'!G246</f>
        <v>2824203.3420779998</v>
      </c>
      <c r="H246" s="23">
        <f>'2025 Kunta 15.6.'!H246</f>
        <v>13551.46824168507</v>
      </c>
      <c r="I246" s="23">
        <f>'2025 Kunta 15.6.'!I246</f>
        <v>-193516.10411340345</v>
      </c>
      <c r="J246" s="23">
        <f>'2025 Kunta 15.6.'!J246</f>
        <v>-179964.63587171838</v>
      </c>
      <c r="K246" s="23">
        <f>'2025 Kunta 15.6.'!K246</f>
        <v>103978.80221018691</v>
      </c>
      <c r="L246" s="23"/>
      <c r="M246" s="23"/>
      <c r="N246" s="23"/>
      <c r="O246" s="23"/>
      <c r="P246" s="89">
        <f>'2025 Kunta 15.6.'!M246</f>
        <v>489449.29141257855</v>
      </c>
      <c r="Q246" s="106">
        <f>'2025 Kunta 15.6.'!N246</f>
        <v>0.33078650620319827</v>
      </c>
    </row>
    <row r="247" spans="1:17" ht="15" customHeight="1">
      <c r="A247" s="62">
        <v>1</v>
      </c>
      <c r="B247" s="63">
        <v>710</v>
      </c>
      <c r="C247" s="64" t="s">
        <v>434</v>
      </c>
      <c r="D247" s="23">
        <f>'2025 Kunta 15.6.'!D247</f>
        <v>56899219.090000004</v>
      </c>
      <c r="E247" s="106">
        <f>'2025 Kunta 15.6.'!E247</f>
        <v>5.7764786034466997E-2</v>
      </c>
      <c r="F247" s="23">
        <f>'2025 Kunta 15.6.'!F247</f>
        <v>56199560.264819145</v>
      </c>
      <c r="G247" s="23">
        <f>'2025 Kunta 15.6.'!G247</f>
        <v>56034553.175891988</v>
      </c>
      <c r="H247" s="23">
        <f>'2025 Kunta 15.6.'!H247</f>
        <v>165007.08892715722</v>
      </c>
      <c r="I247" s="23">
        <f>'2025 Kunta 15.6.'!I247</f>
        <v>-3832438.2063540793</v>
      </c>
      <c r="J247" s="23">
        <f>'2025 Kunta 15.6.'!J247</f>
        <v>-3667431.1174269221</v>
      </c>
      <c r="K247" s="23">
        <f>'2025 Kunta 15.6.'!K247</f>
        <v>2059220.5287872665</v>
      </c>
      <c r="L247" s="23"/>
      <c r="M247" s="23"/>
      <c r="N247" s="23"/>
      <c r="O247" s="23"/>
      <c r="P247" s="89">
        <f>'2025 Kunta 15.6.'!M247</f>
        <v>3331621.5243799095</v>
      </c>
      <c r="Q247" s="106">
        <f>'2025 Kunta 15.6.'!N247</f>
        <v>3.2675692199692907E-2</v>
      </c>
    </row>
    <row r="248" spans="1:17" ht="15" customHeight="1">
      <c r="A248" s="62">
        <v>13</v>
      </c>
      <c r="B248" s="63">
        <v>729</v>
      </c>
      <c r="C248" s="64" t="s">
        <v>260</v>
      </c>
      <c r="D248" s="23">
        <f>'2025 Kunta 15.6.'!D248</f>
        <v>14626769.66</v>
      </c>
      <c r="E248" s="106">
        <f>'2025 Kunta 15.6.'!E248</f>
        <v>5.8388489602019922E-2</v>
      </c>
      <c r="F248" s="23">
        <f>'2025 Kunta 15.6.'!F248</f>
        <v>14446912.209578415</v>
      </c>
      <c r="G248" s="23">
        <f>'2025 Kunta 15.6.'!G248</f>
        <v>14488805.352455996</v>
      </c>
      <c r="H248" s="23">
        <f>'2025 Kunta 15.6.'!H248</f>
        <v>-41893.142877580598</v>
      </c>
      <c r="I248" s="23">
        <f>'2025 Kunta 15.6.'!I248</f>
        <v>-985183.83515700139</v>
      </c>
      <c r="J248" s="23">
        <f>'2025 Kunta 15.6.'!J248</f>
        <v>-1027076.978034582</v>
      </c>
      <c r="K248" s="23">
        <f>'2025 Kunta 15.6.'!K248</f>
        <v>529352.50844256789</v>
      </c>
      <c r="L248" s="23"/>
      <c r="M248" s="23"/>
      <c r="N248" s="23"/>
      <c r="O248" s="23"/>
      <c r="P248" s="89">
        <f>'2025 Kunta 15.6.'!M248</f>
        <v>2022394.0479668181</v>
      </c>
      <c r="Q248" s="106">
        <f>'2025 Kunta 15.6.'!N248</f>
        <v>0.19914117954631383</v>
      </c>
    </row>
    <row r="249" spans="1:17" ht="15" customHeight="1">
      <c r="A249" s="62">
        <v>19</v>
      </c>
      <c r="B249" s="63">
        <v>732</v>
      </c>
      <c r="C249" s="64" t="s">
        <v>261</v>
      </c>
      <c r="D249" s="23">
        <f>'2025 Kunta 15.6.'!D249</f>
        <v>5486971.2300000004</v>
      </c>
      <c r="E249" s="106">
        <f>'2025 Kunta 15.6.'!E249</f>
        <v>8.5667297773698525E-2</v>
      </c>
      <c r="F249" s="23">
        <f>'2025 Kunta 15.6.'!F249</f>
        <v>5419500.9218660584</v>
      </c>
      <c r="G249" s="23">
        <f>'2025 Kunta 15.6.'!G249</f>
        <v>5387230.2819419997</v>
      </c>
      <c r="H249" s="23">
        <f>'2025 Kunta 15.6.'!H249</f>
        <v>32270.639924058691</v>
      </c>
      <c r="I249" s="23">
        <f>'2025 Kunta 15.6.'!I249</f>
        <v>-369574.10866669304</v>
      </c>
      <c r="J249" s="23">
        <f>'2025 Kunta 15.6.'!J249</f>
        <v>-337303.46874263434</v>
      </c>
      <c r="K249" s="23">
        <f>'2025 Kunta 15.6.'!K249</f>
        <v>198577.13301493955</v>
      </c>
      <c r="L249" s="23"/>
      <c r="M249" s="23"/>
      <c r="N249" s="23"/>
      <c r="O249" s="23"/>
      <c r="P249" s="89">
        <f>'2025 Kunta 15.6.'!M249</f>
        <v>1006081.868491632</v>
      </c>
      <c r="Q249" s="106">
        <f>'2025 Kunta 15.6.'!N249</f>
        <v>0.30378842345278834</v>
      </c>
    </row>
    <row r="250" spans="1:17" ht="15" customHeight="1">
      <c r="A250" s="62">
        <v>2</v>
      </c>
      <c r="B250" s="63">
        <v>734</v>
      </c>
      <c r="C250" s="64" t="s">
        <v>262</v>
      </c>
      <c r="D250" s="23">
        <f>'2025 Kunta 15.6.'!D250</f>
        <v>88118204.609999999</v>
      </c>
      <c r="E250" s="106">
        <f>'2025 Kunta 15.6.'!E250</f>
        <v>4.7692020544800151E-2</v>
      </c>
      <c r="F250" s="23">
        <f>'2025 Kunta 15.6.'!F250</f>
        <v>87034662.858452231</v>
      </c>
      <c r="G250" s="23">
        <f>'2025 Kunta 15.6.'!G250</f>
        <v>87773021.472293973</v>
      </c>
      <c r="H250" s="23">
        <f>'2025 Kunta 15.6.'!H250</f>
        <v>-738358.61384174228</v>
      </c>
      <c r="I250" s="23">
        <f>'2025 Kunta 15.6.'!I250</f>
        <v>-5935188.2051056484</v>
      </c>
      <c r="J250" s="23">
        <f>'2025 Kunta 15.6.'!J250</f>
        <v>-6673546.8189473907</v>
      </c>
      <c r="K250" s="23">
        <f>'2025 Kunta 15.6.'!K250</f>
        <v>3189056.3490119898</v>
      </c>
      <c r="L250" s="23"/>
      <c r="M250" s="23"/>
      <c r="N250" s="23"/>
      <c r="O250" s="23"/>
      <c r="P250" s="89">
        <f>'2025 Kunta 15.6.'!M250</f>
        <v>10158150.636473197</v>
      </c>
      <c r="Q250" s="106">
        <f>'2025 Kunta 15.6.'!N250</f>
        <v>8.8034661638402678E-2</v>
      </c>
    </row>
    <row r="251" spans="1:17" ht="15" customHeight="1">
      <c r="A251" s="62">
        <v>21</v>
      </c>
      <c r="B251" s="63">
        <v>736</v>
      </c>
      <c r="C251" s="64" t="s">
        <v>263</v>
      </c>
      <c r="D251" s="23">
        <f>'2025 Kunta 15.6.'!D251</f>
        <v>6752140.6399999997</v>
      </c>
      <c r="E251" s="106">
        <f>'2025 Kunta 15.6.'!E251</f>
        <v>4.2303179253629475E-2</v>
      </c>
      <c r="F251" s="23">
        <f>'2025 Kunta 15.6.'!F251</f>
        <v>6669113.2300778031</v>
      </c>
      <c r="G251" s="23">
        <f>'2025 Kunta 15.6.'!G251</f>
        <v>6739935.9950519986</v>
      </c>
      <c r="H251" s="23">
        <f>'2025 Kunta 15.6.'!H251</f>
        <v>-70822.76497419551</v>
      </c>
      <c r="I251" s="23">
        <f>'2025 Kunta 15.6.'!I251</f>
        <v>-454789.40093151433</v>
      </c>
      <c r="J251" s="23">
        <f>'2025 Kunta 15.6.'!J251</f>
        <v>-525612.16590570984</v>
      </c>
      <c r="K251" s="23">
        <f>'2025 Kunta 15.6.'!K251</f>
        <v>244364.45423185846</v>
      </c>
      <c r="L251" s="23"/>
      <c r="M251" s="23"/>
      <c r="N251" s="23"/>
      <c r="O251" s="23"/>
      <c r="P251" s="89">
        <f>'2025 Kunta 15.6.'!M251</f>
        <v>1595314.8695358364</v>
      </c>
      <c r="Q251" s="106">
        <f>'2025 Kunta 15.6.'!N251</f>
        <v>-8.2799568420108494E-2</v>
      </c>
    </row>
    <row r="252" spans="1:17" ht="15" customHeight="1">
      <c r="A252" s="62">
        <v>2</v>
      </c>
      <c r="B252" s="63">
        <v>738</v>
      </c>
      <c r="C252" s="64" t="s">
        <v>435</v>
      </c>
      <c r="D252" s="23">
        <f>'2025 Kunta 15.6.'!D252</f>
        <v>5715420.0999999996</v>
      </c>
      <c r="E252" s="106">
        <f>'2025 Kunta 15.6.'!E252</f>
        <v>6.2396920220417096E-2</v>
      </c>
      <c r="F252" s="23">
        <f>'2025 Kunta 15.6.'!F252</f>
        <v>5645140.6800618116</v>
      </c>
      <c r="G252" s="23">
        <f>'2025 Kunta 15.6.'!G252</f>
        <v>5622619.9545719987</v>
      </c>
      <c r="H252" s="23">
        <f>'2025 Kunta 15.6.'!H252</f>
        <v>22520.725489812903</v>
      </c>
      <c r="I252" s="23">
        <f>'2025 Kunta 15.6.'!I252</f>
        <v>-384961.24739352812</v>
      </c>
      <c r="J252" s="23">
        <f>'2025 Kunta 15.6.'!J252</f>
        <v>-362440.52190371521</v>
      </c>
      <c r="K252" s="23">
        <f>'2025 Kunta 15.6.'!K252</f>
        <v>206844.84934577631</v>
      </c>
      <c r="L252" s="23"/>
      <c r="M252" s="23"/>
      <c r="N252" s="23"/>
      <c r="O252" s="23"/>
      <c r="P252" s="89">
        <f>'2025 Kunta 15.6.'!M252</f>
        <v>505554.68869124237</v>
      </c>
      <c r="Q252" s="106">
        <f>'2025 Kunta 15.6.'!N252</f>
        <v>0.27149317906277348</v>
      </c>
    </row>
    <row r="253" spans="1:17" ht="15" customHeight="1">
      <c r="A253" s="62">
        <v>9</v>
      </c>
      <c r="B253" s="63">
        <v>739</v>
      </c>
      <c r="C253" s="64" t="s">
        <v>265</v>
      </c>
      <c r="D253" s="23">
        <f>'2025 Kunta 15.6.'!D253</f>
        <v>5294264.4000000004</v>
      </c>
      <c r="E253" s="106">
        <f>'2025 Kunta 15.6.'!E253</f>
        <v>5.4741962027962332E-2</v>
      </c>
      <c r="F253" s="23">
        <f>'2025 Kunta 15.6.'!F253</f>
        <v>5229163.7031970834</v>
      </c>
      <c r="G253" s="23">
        <f>'2025 Kunta 15.6.'!G253</f>
        <v>5214815.7318179989</v>
      </c>
      <c r="H253" s="23">
        <f>'2025 Kunta 15.6.'!H253</f>
        <v>14347.971379084513</v>
      </c>
      <c r="I253" s="23">
        <f>'2025 Kunta 15.6.'!I253</f>
        <v>-356594.36958188761</v>
      </c>
      <c r="J253" s="23">
        <f>'2025 Kunta 15.6.'!J253</f>
        <v>-342246.3982028031</v>
      </c>
      <c r="K253" s="23">
        <f>'2025 Kunta 15.6.'!K253</f>
        <v>191602.94484996947</v>
      </c>
      <c r="L253" s="23"/>
      <c r="M253" s="23"/>
      <c r="N253" s="23"/>
      <c r="O253" s="23"/>
      <c r="P253" s="89">
        <f>'2025 Kunta 15.6.'!M253</f>
        <v>1022615.2451033945</v>
      </c>
      <c r="Q253" s="106">
        <f>'2025 Kunta 15.6.'!N253</f>
        <v>0.29297111526965591</v>
      </c>
    </row>
    <row r="254" spans="1:17" ht="15" customHeight="1">
      <c r="A254" s="62">
        <v>10</v>
      </c>
      <c r="B254" s="63">
        <v>740</v>
      </c>
      <c r="C254" s="64" t="s">
        <v>436</v>
      </c>
      <c r="D254" s="23">
        <f>'2025 Kunta 15.6.'!D254</f>
        <v>59739517.710000001</v>
      </c>
      <c r="E254" s="106">
        <f>'2025 Kunta 15.6.'!E254</f>
        <v>4.0527708894576575E-2</v>
      </c>
      <c r="F254" s="23">
        <f>'2025 Kunta 15.6.'!F254</f>
        <v>59004933.273757786</v>
      </c>
      <c r="G254" s="23">
        <f>'2025 Kunta 15.6.'!G254</f>
        <v>59461350.81265799</v>
      </c>
      <c r="H254" s="23">
        <f>'2025 Kunta 15.6.'!H254</f>
        <v>-456417.538900204</v>
      </c>
      <c r="I254" s="23">
        <f>'2025 Kunta 15.6.'!I254</f>
        <v>-4023746.0858440427</v>
      </c>
      <c r="J254" s="23">
        <f>'2025 Kunta 15.6.'!J254</f>
        <v>-4480163.6247442467</v>
      </c>
      <c r="K254" s="23">
        <f>'2025 Kunta 15.6.'!K254</f>
        <v>2162012.8222445603</v>
      </c>
      <c r="L254" s="23"/>
      <c r="M254" s="23"/>
      <c r="N254" s="23"/>
      <c r="O254" s="23"/>
      <c r="P254" s="89">
        <f>'2025 Kunta 15.6.'!M254</f>
        <v>9444712.4763676766</v>
      </c>
      <c r="Q254" s="106">
        <f>'2025 Kunta 15.6.'!N254</f>
        <v>0.11138045481493108</v>
      </c>
    </row>
    <row r="255" spans="1:17" ht="15" customHeight="1">
      <c r="A255" s="62">
        <v>19</v>
      </c>
      <c r="B255" s="63">
        <v>742</v>
      </c>
      <c r="C255" s="64" t="s">
        <v>267</v>
      </c>
      <c r="D255" s="23">
        <f>'2025 Kunta 15.6.'!D255</f>
        <v>1583571.6</v>
      </c>
      <c r="E255" s="106">
        <f>'2025 Kunta 15.6.'!E255</f>
        <v>3.7304615052700996E-2</v>
      </c>
      <c r="F255" s="23">
        <f>'2025 Kunta 15.6.'!F255</f>
        <v>1564099.2792376841</v>
      </c>
      <c r="G255" s="23">
        <f>'2025 Kunta 15.6.'!G255</f>
        <v>1577265.4902419997</v>
      </c>
      <c r="H255" s="23">
        <f>'2025 Kunta 15.6.'!H255</f>
        <v>-13166.211004315643</v>
      </c>
      <c r="I255" s="23">
        <f>'2025 Kunta 15.6.'!I255</f>
        <v>-106661.22311340951</v>
      </c>
      <c r="J255" s="23">
        <f>'2025 Kunta 15.6.'!J255</f>
        <v>-119827.43411772515</v>
      </c>
      <c r="K255" s="23">
        <f>'2025 Kunta 15.6.'!K255</f>
        <v>57310.507941533462</v>
      </c>
      <c r="L255" s="23"/>
      <c r="M255" s="23"/>
      <c r="N255" s="23"/>
      <c r="O255" s="23"/>
      <c r="P255" s="89">
        <f>'2025 Kunta 15.6.'!M255</f>
        <v>831488.76950242126</v>
      </c>
      <c r="Q255" s="106">
        <f>'2025 Kunta 15.6.'!N255</f>
        <v>0.3582051483868165</v>
      </c>
    </row>
    <row r="256" spans="1:17" ht="15" customHeight="1">
      <c r="A256" s="62">
        <v>14</v>
      </c>
      <c r="B256" s="63">
        <v>743</v>
      </c>
      <c r="C256" s="64" t="s">
        <v>268</v>
      </c>
      <c r="D256" s="23">
        <f>'2025 Kunta 15.6.'!D256</f>
        <v>138007541.24000001</v>
      </c>
      <c r="E256" s="106">
        <f>'2025 Kunta 15.6.'!E256</f>
        <v>0.1710520987614943</v>
      </c>
      <c r="F256" s="23">
        <f>'2025 Kunta 15.6.'!F256</f>
        <v>136310537.3845104</v>
      </c>
      <c r="G256" s="23">
        <f>'2025 Kunta 15.6.'!G256</f>
        <v>136195000.44964197</v>
      </c>
      <c r="H256" s="23">
        <f>'2025 Kunta 15.6.'!H256</f>
        <v>115536.93486842513</v>
      </c>
      <c r="I256" s="23">
        <f>'2025 Kunta 15.6.'!I256</f>
        <v>-9295476.8496307358</v>
      </c>
      <c r="J256" s="23">
        <f>'2025 Kunta 15.6.'!J256</f>
        <v>-9179939.9147623107</v>
      </c>
      <c r="K256" s="23">
        <f>'2025 Kunta 15.6.'!K256</f>
        <v>4994584.5759209925</v>
      </c>
      <c r="L256" s="23"/>
      <c r="M256" s="23"/>
      <c r="N256" s="23"/>
      <c r="O256" s="23"/>
      <c r="P256" s="89">
        <f>'2025 Kunta 15.6.'!M256</f>
        <v>15614041.695971809</v>
      </c>
      <c r="Q256" s="106">
        <f>'2025 Kunta 15.6.'!N256</f>
        <v>8.4874972916151981E-2</v>
      </c>
    </row>
    <row r="257" spans="1:17" ht="15" customHeight="1">
      <c r="A257" s="62">
        <v>17</v>
      </c>
      <c r="B257" s="63">
        <v>746</v>
      </c>
      <c r="C257" s="64" t="s">
        <v>269</v>
      </c>
      <c r="D257" s="23">
        <f>'2025 Kunta 15.6.'!D257</f>
        <v>7390224.1299999999</v>
      </c>
      <c r="E257" s="106">
        <f>'2025 Kunta 15.6.'!E257</f>
        <v>7.2157114808307554E-2</v>
      </c>
      <c r="F257" s="23">
        <f>'2025 Kunta 15.6.'!F257</f>
        <v>7299350.5536080217</v>
      </c>
      <c r="G257" s="23">
        <f>'2025 Kunta 15.6.'!G257</f>
        <v>7043717.2694579987</v>
      </c>
      <c r="H257" s="23">
        <f>'2025 Kunta 15.6.'!H257</f>
        <v>255633.28415002301</v>
      </c>
      <c r="I257" s="23">
        <f>'2025 Kunta 15.6.'!I257</f>
        <v>-497767.41688726458</v>
      </c>
      <c r="J257" s="23">
        <f>'2025 Kunta 15.6.'!J257</f>
        <v>-242134.13273724157</v>
      </c>
      <c r="K257" s="23">
        <f>'2025 Kunta 15.6.'!K257</f>
        <v>267457.11952151533</v>
      </c>
      <c r="L257" s="23"/>
      <c r="M257" s="23"/>
      <c r="N257" s="23"/>
      <c r="O257" s="23"/>
      <c r="P257" s="89">
        <f>'2025 Kunta 15.6.'!M257</f>
        <v>1826599.9227642389</v>
      </c>
      <c r="Q257" s="106">
        <f>'2025 Kunta 15.6.'!N257</f>
        <v>-1.171245245685637E-2</v>
      </c>
    </row>
    <row r="258" spans="1:17" ht="15" customHeight="1">
      <c r="A258" s="62">
        <v>4</v>
      </c>
      <c r="B258" s="63">
        <v>747</v>
      </c>
      <c r="C258" s="64" t="s">
        <v>270</v>
      </c>
      <c r="D258" s="23">
        <f>'2025 Kunta 15.6.'!D258</f>
        <v>1872065.15</v>
      </c>
      <c r="E258" s="106">
        <f>'2025 Kunta 15.6.'!E258</f>
        <v>4.0852853375718867E-2</v>
      </c>
      <c r="F258" s="23">
        <f>'2025 Kunta 15.6.'!F258</f>
        <v>1849045.3805820884</v>
      </c>
      <c r="G258" s="23">
        <f>'2025 Kunta 15.6.'!G258</f>
        <v>1857136.6587959996</v>
      </c>
      <c r="H258" s="23">
        <f>'2025 Kunta 15.6.'!H258</f>
        <v>-8091.2782139112242</v>
      </c>
      <c r="I258" s="23">
        <f>'2025 Kunta 15.6.'!I258</f>
        <v>-126092.66208549611</v>
      </c>
      <c r="J258" s="23">
        <f>'2025 Kunta 15.6.'!J258</f>
        <v>-134183.94029940735</v>
      </c>
      <c r="K258" s="23">
        <f>'2025 Kunta 15.6.'!K258</f>
        <v>67751.28112056508</v>
      </c>
      <c r="L258" s="23"/>
      <c r="M258" s="23"/>
      <c r="N258" s="23"/>
      <c r="O258" s="23"/>
      <c r="P258" s="89">
        <f>'2025 Kunta 15.6.'!M258</f>
        <v>556685.9145906897</v>
      </c>
      <c r="Q258" s="106">
        <f>'2025 Kunta 15.6.'!N258</f>
        <v>0.24030238434070017</v>
      </c>
    </row>
    <row r="259" spans="1:17" ht="15" customHeight="1">
      <c r="A259" s="62">
        <v>17</v>
      </c>
      <c r="B259" s="63">
        <v>748</v>
      </c>
      <c r="C259" s="64" t="s">
        <v>271</v>
      </c>
      <c r="D259" s="23">
        <f>'2025 Kunta 15.6.'!D259</f>
        <v>8117988.3499999996</v>
      </c>
      <c r="E259" s="106">
        <f>'2025 Kunta 15.6.'!E259</f>
        <v>4.1108788401509111E-2</v>
      </c>
      <c r="F259" s="23">
        <f>'2025 Kunta 15.6.'!F259</f>
        <v>8018165.8518597549</v>
      </c>
      <c r="G259" s="23">
        <f>'2025 Kunta 15.6.'!G259</f>
        <v>8117164.4224139983</v>
      </c>
      <c r="H259" s="23">
        <f>'2025 Kunta 15.6.'!H259</f>
        <v>-98998.570554243401</v>
      </c>
      <c r="I259" s="23">
        <f>'2025 Kunta 15.6.'!I259</f>
        <v>-546785.86470697564</v>
      </c>
      <c r="J259" s="23">
        <f>'2025 Kunta 15.6.'!J259</f>
        <v>-645784.43526121904</v>
      </c>
      <c r="K259" s="23">
        <f>'2025 Kunta 15.6.'!K259</f>
        <v>293795.38999180781</v>
      </c>
      <c r="L259" s="23"/>
      <c r="M259" s="23"/>
      <c r="N259" s="23"/>
      <c r="O259" s="23"/>
      <c r="P259" s="89">
        <f>'2025 Kunta 15.6.'!M259</f>
        <v>1043722.4725129253</v>
      </c>
      <c r="Q259" s="106">
        <f>'2025 Kunta 15.6.'!N259</f>
        <v>0.21511408507415108</v>
      </c>
    </row>
    <row r="260" spans="1:17" ht="15" customHeight="1">
      <c r="A260" s="62">
        <v>11</v>
      </c>
      <c r="B260" s="63">
        <v>749</v>
      </c>
      <c r="C260" s="64" t="s">
        <v>272</v>
      </c>
      <c r="D260" s="23">
        <f>'2025 Kunta 15.6.'!D260</f>
        <v>46628856.850000001</v>
      </c>
      <c r="E260" s="106">
        <f>'2025 Kunta 15.6.'!E260</f>
        <v>7.1221642883968261E-2</v>
      </c>
      <c r="F260" s="23">
        <f>'2025 Kunta 15.6.'!F260</f>
        <v>46055487.096865177</v>
      </c>
      <c r="G260" s="23">
        <f>'2025 Kunta 15.6.'!G260</f>
        <v>45582668.712125987</v>
      </c>
      <c r="H260" s="23">
        <f>'2025 Kunta 15.6.'!H260</f>
        <v>472818.38473919034</v>
      </c>
      <c r="I260" s="23">
        <f>'2025 Kunta 15.6.'!I260</f>
        <v>-3140679.5272162515</v>
      </c>
      <c r="J260" s="23">
        <f>'2025 Kunta 15.6.'!J260</f>
        <v>-2667861.1424770611</v>
      </c>
      <c r="K260" s="23">
        <f>'2025 Kunta 15.6.'!K260</f>
        <v>1687529.298205747</v>
      </c>
      <c r="L260" s="23"/>
      <c r="M260" s="23"/>
      <c r="N260" s="23"/>
      <c r="O260" s="23"/>
      <c r="P260" s="89">
        <f>'2025 Kunta 15.6.'!M260</f>
        <v>6827921.6498483578</v>
      </c>
      <c r="Q260" s="106">
        <f>'2025 Kunta 15.6.'!N260</f>
        <v>-0.18128466244683239</v>
      </c>
    </row>
    <row r="261" spans="1:17" ht="15" customHeight="1">
      <c r="A261" s="62">
        <v>19</v>
      </c>
      <c r="B261" s="63">
        <v>751</v>
      </c>
      <c r="C261" s="64" t="s">
        <v>273</v>
      </c>
      <c r="D261" s="23">
        <f>'2025 Kunta 15.6.'!D261</f>
        <v>5645161.0599999996</v>
      </c>
      <c r="E261" s="106">
        <f>'2025 Kunta 15.6.'!E261</f>
        <v>2.7029067406328267E-2</v>
      </c>
      <c r="F261" s="23">
        <f>'2025 Kunta 15.6.'!F261</f>
        <v>5575745.577356047</v>
      </c>
      <c r="G261" s="23">
        <f>'2025 Kunta 15.6.'!G261</f>
        <v>5660050.3278119992</v>
      </c>
      <c r="H261" s="23">
        <f>'2025 Kunta 15.6.'!H261</f>
        <v>-84304.750455952249</v>
      </c>
      <c r="I261" s="23">
        <f>'2025 Kunta 15.6.'!I261</f>
        <v>-380228.96049145563</v>
      </c>
      <c r="J261" s="23">
        <f>'2025 Kunta 15.6.'!J261</f>
        <v>-464533.71094740788</v>
      </c>
      <c r="K261" s="23">
        <f>'2025 Kunta 15.6.'!K261</f>
        <v>204302.12802525974</v>
      </c>
      <c r="L261" s="23"/>
      <c r="M261" s="23"/>
      <c r="N261" s="23"/>
      <c r="O261" s="23"/>
      <c r="P261" s="89">
        <f>'2025 Kunta 15.6.'!M261</f>
        <v>259096.01338701564</v>
      </c>
      <c r="Q261" s="106">
        <f>'2025 Kunta 15.6.'!N261</f>
        <v>-7.4205348593080367E-2</v>
      </c>
    </row>
    <row r="262" spans="1:17" ht="15" customHeight="1">
      <c r="A262" s="62">
        <v>1</v>
      </c>
      <c r="B262" s="63">
        <v>753</v>
      </c>
      <c r="C262" s="64" t="s">
        <v>437</v>
      </c>
      <c r="D262" s="23">
        <f>'2025 Kunta 15.6.'!D262</f>
        <v>43722357.859999999</v>
      </c>
      <c r="E262" s="106">
        <f>'2025 Kunta 15.6.'!E262</f>
        <v>5.535407327782127E-2</v>
      </c>
      <c r="F262" s="23">
        <f>'2025 Kunta 15.6.'!F262</f>
        <v>43184727.7479579</v>
      </c>
      <c r="G262" s="23">
        <f>'2025 Kunta 15.6.'!G262</f>
        <v>43869222.416591994</v>
      </c>
      <c r="H262" s="23">
        <f>'2025 Kunta 15.6.'!H262</f>
        <v>-684494.6686340943</v>
      </c>
      <c r="I262" s="23">
        <f>'2025 Kunta 15.6.'!I262</f>
        <v>-2944912.7319218111</v>
      </c>
      <c r="J262" s="23">
        <f>'2025 Kunta 15.6.'!J262</f>
        <v>-3629407.4005559054</v>
      </c>
      <c r="K262" s="23">
        <f>'2025 Kunta 15.6.'!K262</f>
        <v>1582341.1693908239</v>
      </c>
      <c r="L262" s="23"/>
      <c r="M262" s="23"/>
      <c r="N262" s="23"/>
      <c r="O262" s="23"/>
      <c r="P262" s="89">
        <f>'2025 Kunta 15.6.'!M262</f>
        <v>3834157.1755255861</v>
      </c>
      <c r="Q262" s="106">
        <f>'2025 Kunta 15.6.'!N262</f>
        <v>-0.11530641500264793</v>
      </c>
    </row>
    <row r="263" spans="1:17" ht="15" customHeight="1">
      <c r="A263" s="62">
        <v>1</v>
      </c>
      <c r="B263" s="63">
        <v>755</v>
      </c>
      <c r="C263" s="64" t="s">
        <v>438</v>
      </c>
      <c r="D263" s="23">
        <f>'2025 Kunta 15.6.'!D263</f>
        <v>15024363.73</v>
      </c>
      <c r="E263" s="106">
        <f>'2025 Kunta 15.6.'!E263</f>
        <v>5.9085218693120778E-2</v>
      </c>
      <c r="F263" s="23">
        <f>'2025 Kunta 15.6.'!F263</f>
        <v>14839617.281023355</v>
      </c>
      <c r="G263" s="23">
        <f>'2025 Kunta 15.6.'!G263</f>
        <v>14888521.102301996</v>
      </c>
      <c r="H263" s="23">
        <f>'2025 Kunta 15.6.'!H263</f>
        <v>-48903.821278641</v>
      </c>
      <c r="I263" s="23">
        <f>'2025 Kunta 15.6.'!I263</f>
        <v>-1011963.7229807274</v>
      </c>
      <c r="J263" s="23">
        <f>'2025 Kunta 15.6.'!J263</f>
        <v>-1060867.5442593684</v>
      </c>
      <c r="K263" s="23">
        <f>'2025 Kunta 15.6.'!K263</f>
        <v>543741.70190009242</v>
      </c>
      <c r="L263" s="23"/>
      <c r="M263" s="23"/>
      <c r="N263" s="23"/>
      <c r="O263" s="23"/>
      <c r="P263" s="89">
        <f>'2025 Kunta 15.6.'!M263</f>
        <v>562274.4330573458</v>
      </c>
      <c r="Q263" s="106">
        <f>'2025 Kunta 15.6.'!N263</f>
        <v>0.14087273361815589</v>
      </c>
    </row>
    <row r="264" spans="1:17" ht="15" customHeight="1">
      <c r="A264" s="62">
        <v>19</v>
      </c>
      <c r="B264" s="63">
        <v>758</v>
      </c>
      <c r="C264" s="64" t="s">
        <v>276</v>
      </c>
      <c r="D264" s="23">
        <f>'2025 Kunta 15.6.'!D264</f>
        <v>14798249.65</v>
      </c>
      <c r="E264" s="106">
        <f>'2025 Kunta 15.6.'!E264</f>
        <v>6.1785829951033211E-2</v>
      </c>
      <c r="F264" s="23">
        <f>'2025 Kunta 15.6.'!F264</f>
        <v>14616283.603181764</v>
      </c>
      <c r="G264" s="23">
        <f>'2025 Kunta 15.6.'!G264</f>
        <v>14611334.179553997</v>
      </c>
      <c r="H264" s="23">
        <f>'2025 Kunta 15.6.'!H264</f>
        <v>4949.4236277677119</v>
      </c>
      <c r="I264" s="23">
        <f>'2025 Kunta 15.6.'!I264</f>
        <v>-996733.84367753507</v>
      </c>
      <c r="J264" s="23">
        <f>'2025 Kunta 15.6.'!J264</f>
        <v>-991784.42004976736</v>
      </c>
      <c r="K264" s="23">
        <f>'2025 Kunta 15.6.'!K264</f>
        <v>535558.48317001888</v>
      </c>
      <c r="L264" s="23"/>
      <c r="M264" s="23"/>
      <c r="N264" s="23"/>
      <c r="O264" s="23"/>
      <c r="P264" s="89">
        <f>'2025 Kunta 15.6.'!M264</f>
        <v>6240982.2328503774</v>
      </c>
      <c r="Q264" s="106">
        <f>'2025 Kunta 15.6.'!N264</f>
        <v>-0.22735896037484149</v>
      </c>
    </row>
    <row r="265" spans="1:17" ht="15" customHeight="1">
      <c r="A265" s="62">
        <v>14</v>
      </c>
      <c r="B265" s="63">
        <v>759</v>
      </c>
      <c r="C265" s="64" t="s">
        <v>277</v>
      </c>
      <c r="D265" s="23">
        <f>'2025 Kunta 15.6.'!D265</f>
        <v>2645483.7400000002</v>
      </c>
      <c r="E265" s="106">
        <f>'2025 Kunta 15.6.'!E265</f>
        <v>6.7222303409071094E-2</v>
      </c>
      <c r="F265" s="23">
        <f>'2025 Kunta 15.6.'!F265</f>
        <v>2612953.6618167525</v>
      </c>
      <c r="G265" s="23">
        <f>'2025 Kunta 15.6.'!G265</f>
        <v>2497059.2253239993</v>
      </c>
      <c r="H265" s="23">
        <f>'2025 Kunta 15.6.'!H265</f>
        <v>115894.43649275322</v>
      </c>
      <c r="I265" s="23">
        <f>'2025 Kunta 15.6.'!I265</f>
        <v>-178186.15301956478</v>
      </c>
      <c r="J265" s="23">
        <f>'2025 Kunta 15.6.'!J265</f>
        <v>-62291.716526811564</v>
      </c>
      <c r="K265" s="23">
        <f>'2025 Kunta 15.6.'!K265</f>
        <v>95741.813562751224</v>
      </c>
      <c r="L265" s="23"/>
      <c r="M265" s="23"/>
      <c r="N265" s="23"/>
      <c r="O265" s="23"/>
      <c r="P265" s="89">
        <f>'2025 Kunta 15.6.'!M265</f>
        <v>1042249.6886328999</v>
      </c>
      <c r="Q265" s="106">
        <f>'2025 Kunta 15.6.'!N265</f>
        <v>3.8344354535847502E-2</v>
      </c>
    </row>
    <row r="266" spans="1:17" ht="15" customHeight="1">
      <c r="A266" s="62">
        <v>2</v>
      </c>
      <c r="B266" s="63">
        <v>761</v>
      </c>
      <c r="C266" s="64" t="s">
        <v>278</v>
      </c>
      <c r="D266" s="23">
        <f>'2025 Kunta 15.6.'!D266</f>
        <v>13500265.99</v>
      </c>
      <c r="E266" s="106">
        <f>'2025 Kunta 15.6.'!E266</f>
        <v>5.2908577563099302E-2</v>
      </c>
      <c r="F266" s="23">
        <f>'2025 Kunta 15.6.'!F266</f>
        <v>13334260.54399815</v>
      </c>
      <c r="G266" s="23">
        <f>'2025 Kunta 15.6.'!G266</f>
        <v>13471359.796385998</v>
      </c>
      <c r="H266" s="23">
        <f>'2025 Kunta 15.6.'!H266</f>
        <v>-137099.25238784775</v>
      </c>
      <c r="I266" s="23">
        <f>'2025 Kunta 15.6.'!I266</f>
        <v>-909308.35261870339</v>
      </c>
      <c r="J266" s="23">
        <f>'2025 Kunta 15.6.'!J266</f>
        <v>-1046407.6050065511</v>
      </c>
      <c r="K266" s="23">
        <f>'2025 Kunta 15.6.'!K266</f>
        <v>488583.59245184064</v>
      </c>
      <c r="L266" s="23"/>
      <c r="M266" s="23"/>
      <c r="N266" s="23"/>
      <c r="O266" s="23"/>
      <c r="P266" s="89">
        <f>'2025 Kunta 15.6.'!M266</f>
        <v>1486173.3917860112</v>
      </c>
      <c r="Q266" s="106">
        <f>'2025 Kunta 15.6.'!N266</f>
        <v>0.34780076892875234</v>
      </c>
    </row>
    <row r="267" spans="1:17" ht="15" customHeight="1">
      <c r="A267" s="62">
        <v>11</v>
      </c>
      <c r="B267" s="63">
        <v>762</v>
      </c>
      <c r="C267" s="64" t="s">
        <v>279</v>
      </c>
      <c r="D267" s="23">
        <f>'2025 Kunta 15.6.'!D267</f>
        <v>5391827.0800000001</v>
      </c>
      <c r="E267" s="106">
        <f>'2025 Kunta 15.6.'!E267</f>
        <v>6.1967035037003626E-2</v>
      </c>
      <c r="F267" s="23">
        <f>'2025 Kunta 15.6.'!F267</f>
        <v>5325526.7078559808</v>
      </c>
      <c r="G267" s="23">
        <f>'2025 Kunta 15.6.'!G267</f>
        <v>5223167.6263379985</v>
      </c>
      <c r="H267" s="23">
        <f>'2025 Kunta 15.6.'!H267</f>
        <v>102359.0815179823</v>
      </c>
      <c r="I267" s="23">
        <f>'2025 Kunta 15.6.'!I267</f>
        <v>-363165.68898356304</v>
      </c>
      <c r="J267" s="23">
        <f>'2025 Kunta 15.6.'!J267</f>
        <v>-260806.60746558075</v>
      </c>
      <c r="K267" s="23">
        <f>'2025 Kunta 15.6.'!K267</f>
        <v>195133.80303594432</v>
      </c>
      <c r="L267" s="23"/>
      <c r="M267" s="23"/>
      <c r="N267" s="23"/>
      <c r="O267" s="23"/>
      <c r="P267" s="89">
        <f>'2025 Kunta 15.6.'!M267</f>
        <v>1852145.1175332794</v>
      </c>
      <c r="Q267" s="106">
        <f>'2025 Kunta 15.6.'!N267</f>
        <v>0.2670078796252644</v>
      </c>
    </row>
    <row r="268" spans="1:17" ht="15" customHeight="1">
      <c r="A268" s="62">
        <v>18</v>
      </c>
      <c r="B268" s="63">
        <v>765</v>
      </c>
      <c r="C268" s="64" t="s">
        <v>280</v>
      </c>
      <c r="D268" s="23">
        <f>'2025 Kunta 15.6.'!D268</f>
        <v>18959947.800000001</v>
      </c>
      <c r="E268" s="106">
        <f>'2025 Kunta 15.6.'!E268</f>
        <v>0.19513435712219707</v>
      </c>
      <c r="F268" s="23">
        <f>'2025 Kunta 15.6.'!F268</f>
        <v>18726807.609055452</v>
      </c>
      <c r="G268" s="23">
        <f>'2025 Kunta 15.6.'!G268</f>
        <v>18680351.664347995</v>
      </c>
      <c r="H268" s="23">
        <f>'2025 Kunta 15.6.'!H268</f>
        <v>46455.944707456976</v>
      </c>
      <c r="I268" s="23">
        <f>'2025 Kunta 15.6.'!I268</f>
        <v>-1277044.3865717202</v>
      </c>
      <c r="J268" s="23">
        <f>'2025 Kunta 15.6.'!J268</f>
        <v>-1230588.4418642633</v>
      </c>
      <c r="K268" s="23">
        <f>'2025 Kunta 15.6.'!K268</f>
        <v>686173.10323256615</v>
      </c>
      <c r="L268" s="23"/>
      <c r="M268" s="23"/>
      <c r="N268" s="23"/>
      <c r="O268" s="23"/>
      <c r="P268" s="89">
        <f>'2025 Kunta 15.6.'!M268</f>
        <v>2697836.3812045753</v>
      </c>
      <c r="Q268" s="106">
        <f>'2025 Kunta 15.6.'!N268</f>
        <v>0.26780987160617609</v>
      </c>
    </row>
    <row r="269" spans="1:17" ht="15" customHeight="1">
      <c r="A269" s="62">
        <v>21</v>
      </c>
      <c r="B269" s="63">
        <v>766</v>
      </c>
      <c r="C269" s="64" t="s">
        <v>281</v>
      </c>
      <c r="D269" s="23">
        <f>'2025 Kunta 15.6.'!D269</f>
        <v>395018.54</v>
      </c>
      <c r="E269" s="106">
        <f>'2025 Kunta 15.6.'!E269</f>
        <v>8.7114067506725013E-2</v>
      </c>
      <c r="F269" s="23">
        <f>'2025 Kunta 15.6.'!F269</f>
        <v>390161.211339937</v>
      </c>
      <c r="G269" s="23">
        <f>'2025 Kunta 15.6.'!G269</f>
        <v>334533.19507199997</v>
      </c>
      <c r="H269" s="23">
        <f>'2025 Kunta 15.6.'!H269</f>
        <v>55628.016267937026</v>
      </c>
      <c r="I269" s="23">
        <f>'2025 Kunta 15.6.'!I269</f>
        <v>-26606.413394173822</v>
      </c>
      <c r="J269" s="23">
        <f>'2025 Kunta 15.6.'!J269</f>
        <v>29021.602873763204</v>
      </c>
      <c r="K269" s="23">
        <f>'2025 Kunta 15.6.'!K269</f>
        <v>14295.983316272501</v>
      </c>
      <c r="L269" s="23"/>
      <c r="M269" s="23"/>
      <c r="N269" s="23"/>
      <c r="O269" s="23"/>
      <c r="P269" s="89">
        <f>'2025 Kunta 15.6.'!M269</f>
        <v>15372.243275214687</v>
      </c>
      <c r="Q269" s="106">
        <f>'2025 Kunta 15.6.'!N269</f>
        <v>-8.4985207531442897E-2</v>
      </c>
    </row>
    <row r="270" spans="1:17" ht="15" customHeight="1">
      <c r="A270" s="62">
        <v>10</v>
      </c>
      <c r="B270" s="63">
        <v>768</v>
      </c>
      <c r="C270" s="64" t="s">
        <v>282</v>
      </c>
      <c r="D270" s="23">
        <f>'2025 Kunta 15.6.'!D270</f>
        <v>3409902.86</v>
      </c>
      <c r="E270" s="106">
        <f>'2025 Kunta 15.6.'!E270</f>
        <v>8.0059584752200541E-2</v>
      </c>
      <c r="F270" s="23">
        <f>'2025 Kunta 15.6.'!F270</f>
        <v>3367973.1346511375</v>
      </c>
      <c r="G270" s="23">
        <f>'2025 Kunta 15.6.'!G270</f>
        <v>3299738.5705499994</v>
      </c>
      <c r="H270" s="23">
        <f>'2025 Kunta 15.6.'!H270</f>
        <v>68234.564101138152</v>
      </c>
      <c r="I270" s="23">
        <f>'2025 Kunta 15.6.'!I270</f>
        <v>-229673.48602710047</v>
      </c>
      <c r="J270" s="23">
        <f>'2025 Kunta 15.6.'!J270</f>
        <v>-161438.92192596232</v>
      </c>
      <c r="K270" s="23">
        <f>'2025 Kunta 15.6.'!K270</f>
        <v>123406.64920859131</v>
      </c>
      <c r="L270" s="23"/>
      <c r="M270" s="23"/>
      <c r="N270" s="23"/>
      <c r="O270" s="23"/>
      <c r="P270" s="89">
        <f>'2025 Kunta 15.6.'!M270</f>
        <v>931285.16871905746</v>
      </c>
      <c r="Q270" s="106">
        <f>'2025 Kunta 15.6.'!N270</f>
        <v>0.23817093435525627</v>
      </c>
    </row>
    <row r="271" spans="1:17" ht="15" customHeight="1">
      <c r="A271" s="62">
        <v>21</v>
      </c>
      <c r="B271" s="63">
        <v>771</v>
      </c>
      <c r="C271" s="64" t="s">
        <v>283</v>
      </c>
      <c r="D271" s="23">
        <f>'2025 Kunta 15.6.'!D271</f>
        <v>3721750.37</v>
      </c>
      <c r="E271" s="106">
        <f>'2025 Kunta 15.6.'!E271</f>
        <v>2.3130929662373401E-2</v>
      </c>
      <c r="F271" s="23">
        <f>'2025 Kunta 15.6.'!F271</f>
        <v>3675986.0250206459</v>
      </c>
      <c r="G271" s="23">
        <f>'2025 Kunta 15.6.'!G271</f>
        <v>3834859.1550479992</v>
      </c>
      <c r="H271" s="23">
        <f>'2025 Kunta 15.6.'!H271</f>
        <v>-158873.1300273533</v>
      </c>
      <c r="I271" s="23">
        <f>'2025 Kunta 15.6.'!I271</f>
        <v>-250677.92740598807</v>
      </c>
      <c r="J271" s="23">
        <f>'2025 Kunta 15.6.'!J271</f>
        <v>-409551.0574333414</v>
      </c>
      <c r="K271" s="23">
        <f>'2025 Kunta 15.6.'!K271</f>
        <v>134692.61771068018</v>
      </c>
      <c r="L271" s="23"/>
      <c r="M271" s="23"/>
      <c r="N271" s="23"/>
      <c r="O271" s="23"/>
      <c r="P271" s="89">
        <f>'2025 Kunta 15.6.'!M271</f>
        <v>38033.654152742994</v>
      </c>
      <c r="Q271" s="106">
        <f>'2025 Kunta 15.6.'!N271</f>
        <v>-0.11320292953795064</v>
      </c>
    </row>
    <row r="272" spans="1:17" ht="15" customHeight="1">
      <c r="A272" s="62">
        <v>18</v>
      </c>
      <c r="B272" s="63">
        <v>777</v>
      </c>
      <c r="C272" s="64" t="s">
        <v>284</v>
      </c>
      <c r="D272" s="23">
        <f>'2025 Kunta 15.6.'!D272</f>
        <v>11245507.470000001</v>
      </c>
      <c r="E272" s="106">
        <f>'2025 Kunta 15.6.'!E272</f>
        <v>4.9714262702824419E-2</v>
      </c>
      <c r="F272" s="23">
        <f>'2025 Kunta 15.6.'!F272</f>
        <v>11107227.566147935</v>
      </c>
      <c r="G272" s="23">
        <f>'2025 Kunta 15.6.'!G272</f>
        <v>11019885.783119997</v>
      </c>
      <c r="H272" s="23">
        <f>'2025 Kunta 15.6.'!H272</f>
        <v>87341.783027937636</v>
      </c>
      <c r="I272" s="23">
        <f>'2025 Kunta 15.6.'!I272</f>
        <v>-757439.43708082614</v>
      </c>
      <c r="J272" s="23">
        <f>'2025 Kunta 15.6.'!J272</f>
        <v>-670097.65405288851</v>
      </c>
      <c r="K272" s="23">
        <f>'2025 Kunta 15.6.'!K272</f>
        <v>406982.38410313043</v>
      </c>
      <c r="L272" s="23"/>
      <c r="M272" s="23"/>
      <c r="N272" s="23"/>
      <c r="O272" s="23"/>
      <c r="P272" s="89">
        <f>'2025 Kunta 15.6.'!M272</f>
        <v>2345371.6832098966</v>
      </c>
      <c r="Q272" s="106">
        <f>'2025 Kunta 15.6.'!N272</f>
        <v>0.32976786423492332</v>
      </c>
    </row>
    <row r="273" spans="1:17" ht="15" customHeight="1">
      <c r="A273" s="62">
        <v>11</v>
      </c>
      <c r="B273" s="63">
        <v>778</v>
      </c>
      <c r="C273" s="64" t="s">
        <v>285</v>
      </c>
      <c r="D273" s="23">
        <f>'2025 Kunta 15.6.'!D273</f>
        <v>11423240.82</v>
      </c>
      <c r="E273" s="106">
        <f>'2025 Kunta 15.6.'!E273</f>
        <v>5.8949411358905301E-2</v>
      </c>
      <c r="F273" s="23">
        <f>'2025 Kunta 15.6.'!F273</f>
        <v>11282775.425576268</v>
      </c>
      <c r="G273" s="23">
        <f>'2025 Kunta 15.6.'!G273</f>
        <v>11173757.697989998</v>
      </c>
      <c r="H273" s="23">
        <f>'2025 Kunta 15.6.'!H273</f>
        <v>109017.72758626938</v>
      </c>
      <c r="I273" s="23">
        <f>'2025 Kunta 15.6.'!I273</f>
        <v>-769410.63970850885</v>
      </c>
      <c r="J273" s="23">
        <f>'2025 Kunta 15.6.'!J273</f>
        <v>-660392.91212223948</v>
      </c>
      <c r="K273" s="23">
        <f>'2025 Kunta 15.6.'!K273</f>
        <v>413414.67208218382</v>
      </c>
      <c r="L273" s="23"/>
      <c r="M273" s="23"/>
      <c r="N273" s="23"/>
      <c r="O273" s="23"/>
      <c r="P273" s="89">
        <f>'2025 Kunta 15.6.'!M273</f>
        <v>2124746.9103998295</v>
      </c>
      <c r="Q273" s="106">
        <f>'2025 Kunta 15.6.'!N273</f>
        <v>-0.30338450100831604</v>
      </c>
    </row>
    <row r="274" spans="1:17" ht="15" customHeight="1">
      <c r="A274" s="62">
        <v>7</v>
      </c>
      <c r="B274" s="63">
        <v>781</v>
      </c>
      <c r="C274" s="64" t="s">
        <v>286</v>
      </c>
      <c r="D274" s="23">
        <f>'2025 Kunta 15.6.'!D274</f>
        <v>3885132.01</v>
      </c>
      <c r="E274" s="106">
        <f>'2025 Kunta 15.6.'!E274</f>
        <v>3.907203060447495E-2</v>
      </c>
      <c r="F274" s="23">
        <f>'2025 Kunta 15.6.'!F274</f>
        <v>3837358.6496400004</v>
      </c>
      <c r="G274" s="23">
        <f>'2025 Kunta 15.6.'!G274</f>
        <v>3843297.8357579992</v>
      </c>
      <c r="H274" s="23">
        <f>'2025 Kunta 15.6.'!H274</f>
        <v>-5939.18611799879</v>
      </c>
      <c r="I274" s="23">
        <f>'2025 Kunta 15.6.'!I274</f>
        <v>-261682.4727998779</v>
      </c>
      <c r="J274" s="23">
        <f>'2025 Kunta 15.6.'!J274</f>
        <v>-267621.65891787666</v>
      </c>
      <c r="K274" s="23">
        <f>'2025 Kunta 15.6.'!K274</f>
        <v>140605.5077730687</v>
      </c>
      <c r="L274" s="23"/>
      <c r="M274" s="23"/>
      <c r="N274" s="23"/>
      <c r="O274" s="23"/>
      <c r="P274" s="89">
        <f>'2025 Kunta 15.6.'!M274</f>
        <v>1185199.0656811385</v>
      </c>
      <c r="Q274" s="106">
        <f>'2025 Kunta 15.6.'!N274</f>
        <v>0.20042680584534911</v>
      </c>
    </row>
    <row r="275" spans="1:17" ht="15" customHeight="1">
      <c r="A275" s="62">
        <v>4</v>
      </c>
      <c r="B275" s="63">
        <v>783</v>
      </c>
      <c r="C275" s="64" t="s">
        <v>287</v>
      </c>
      <c r="D275" s="23">
        <f>'2025 Kunta 15.6.'!D275</f>
        <v>12550189.08</v>
      </c>
      <c r="E275" s="106">
        <f>'2025 Kunta 15.6.'!E275</f>
        <v>4.8064924584530599E-2</v>
      </c>
      <c r="F275" s="23">
        <f>'2025 Kunta 15.6.'!F275</f>
        <v>12395866.214274526</v>
      </c>
      <c r="G275" s="23">
        <f>'2025 Kunta 15.6.'!G275</f>
        <v>12314510.093825998</v>
      </c>
      <c r="H275" s="23">
        <f>'2025 Kunta 15.6.'!H275</f>
        <v>81356.120448527858</v>
      </c>
      <c r="I275" s="23">
        <f>'2025 Kunta 15.6.'!I275</f>
        <v>-845316.0675383138</v>
      </c>
      <c r="J275" s="23">
        <f>'2025 Kunta 15.6.'!J275</f>
        <v>-763959.94708978594</v>
      </c>
      <c r="K275" s="23">
        <f>'2025 Kunta 15.6.'!K275</f>
        <v>454199.67808028799</v>
      </c>
      <c r="L275" s="23"/>
      <c r="M275" s="23"/>
      <c r="N275" s="23"/>
      <c r="O275" s="23"/>
      <c r="P275" s="89">
        <f>'2025 Kunta 15.6.'!M275</f>
        <v>1289777.0639968181</v>
      </c>
      <c r="Q275" s="106">
        <f>'2025 Kunta 15.6.'!N275</f>
        <v>0.25104286701969336</v>
      </c>
    </row>
    <row r="276" spans="1:17" ht="15" customHeight="1">
      <c r="A276" s="62">
        <v>18</v>
      </c>
      <c r="B276" s="63">
        <v>785</v>
      </c>
      <c r="C276" s="64" t="s">
        <v>288</v>
      </c>
      <c r="D276" s="23">
        <f>'2025 Kunta 15.6.'!D276</f>
        <v>3698235.85</v>
      </c>
      <c r="E276" s="106">
        <f>'2025 Kunta 15.6.'!E276</f>
        <v>5.6660068248229889E-2</v>
      </c>
      <c r="F276" s="23">
        <f>'2025 Kunta 15.6.'!F276</f>
        <v>3652760.6503147469</v>
      </c>
      <c r="G276" s="23">
        <f>'2025 Kunta 15.6.'!G276</f>
        <v>3657485.5399259995</v>
      </c>
      <c r="H276" s="23">
        <f>'2025 Kunta 15.6.'!H276</f>
        <v>-4724.8896112525836</v>
      </c>
      <c r="I276" s="23">
        <f>'2025 Kunta 15.6.'!I276</f>
        <v>-249094.1105049242</v>
      </c>
      <c r="J276" s="23">
        <f>'2025 Kunta 15.6.'!J276</f>
        <v>-253819.00011617679</v>
      </c>
      <c r="K276" s="23">
        <f>'2025 Kunta 15.6.'!K276</f>
        <v>133841.61161458615</v>
      </c>
      <c r="L276" s="23"/>
      <c r="M276" s="23"/>
      <c r="N276" s="23"/>
      <c r="O276" s="23"/>
      <c r="P276" s="89">
        <f>'2025 Kunta 15.6.'!M276</f>
        <v>577533.67952952953</v>
      </c>
      <c r="Q276" s="106">
        <f>'2025 Kunta 15.6.'!N276</f>
        <v>0.22293524710942259</v>
      </c>
    </row>
    <row r="277" spans="1:17" ht="15" customHeight="1">
      <c r="A277" s="62">
        <v>6</v>
      </c>
      <c r="B277" s="63">
        <v>790</v>
      </c>
      <c r="C277" s="64" t="s">
        <v>289</v>
      </c>
      <c r="D277" s="23">
        <f>'2025 Kunta 15.6.'!D277</f>
        <v>41871754.140000001</v>
      </c>
      <c r="E277" s="106">
        <f>'2025 Kunta 15.6.'!E277</f>
        <v>6.2156529454046927E-2</v>
      </c>
      <c r="F277" s="23">
        <f>'2025 Kunta 15.6.'!F277</f>
        <v>41356879.897815488</v>
      </c>
      <c r="G277" s="23">
        <f>'2025 Kunta 15.6.'!G277</f>
        <v>41247084.892211989</v>
      </c>
      <c r="H277" s="23">
        <f>'2025 Kunta 15.6.'!H277</f>
        <v>109795.00560349971</v>
      </c>
      <c r="I277" s="23">
        <f>'2025 Kunta 15.6.'!I277</f>
        <v>-2820265.601174186</v>
      </c>
      <c r="J277" s="23">
        <f>'2025 Kunta 15.6.'!J277</f>
        <v>-2710470.5955706863</v>
      </c>
      <c r="K277" s="23">
        <f>'2025 Kunta 15.6.'!K277</f>
        <v>1515366.591675682</v>
      </c>
      <c r="L277" s="23"/>
      <c r="M277" s="23"/>
      <c r="N277" s="23"/>
      <c r="O277" s="23"/>
      <c r="P277" s="89">
        <f>'2025 Kunta 15.6.'!M277</f>
        <v>5526526.1952309692</v>
      </c>
      <c r="Q277" s="106">
        <f>'2025 Kunta 15.6.'!N277</f>
        <v>0.24941269591303961</v>
      </c>
    </row>
    <row r="278" spans="1:17" ht="15" customHeight="1">
      <c r="A278" s="62">
        <v>17</v>
      </c>
      <c r="B278" s="63">
        <v>791</v>
      </c>
      <c r="C278" s="64" t="s">
        <v>290</v>
      </c>
      <c r="D278" s="23">
        <f>'2025 Kunta 15.6.'!D278</f>
        <v>7669662.9199999999</v>
      </c>
      <c r="E278" s="106">
        <f>'2025 Kunta 15.6.'!E278</f>
        <v>0.10119215276716731</v>
      </c>
      <c r="F278" s="23">
        <f>'2025 Kunta 15.6.'!F278</f>
        <v>7575353.2364232801</v>
      </c>
      <c r="G278" s="23">
        <f>'2025 Kunta 15.6.'!G278</f>
        <v>7472067.3569339989</v>
      </c>
      <c r="H278" s="23">
        <f>'2025 Kunta 15.6.'!H278</f>
        <v>103285.87948928121</v>
      </c>
      <c r="I278" s="23">
        <f>'2025 Kunta 15.6.'!I278</f>
        <v>-516588.97388331784</v>
      </c>
      <c r="J278" s="23">
        <f>'2025 Kunta 15.6.'!J278</f>
        <v>-413303.09439403663</v>
      </c>
      <c r="K278" s="23">
        <f>'2025 Kunta 15.6.'!K278</f>
        <v>277570.19492237974</v>
      </c>
      <c r="L278" s="23"/>
      <c r="M278" s="23"/>
      <c r="N278" s="23"/>
      <c r="O278" s="23"/>
      <c r="P278" s="89">
        <f>'2025 Kunta 15.6.'!M278</f>
        <v>1330418.6947667429</v>
      </c>
      <c r="Q278" s="106">
        <f>'2025 Kunta 15.6.'!N278</f>
        <v>1.3384221391589346E-2</v>
      </c>
    </row>
    <row r="279" spans="1:17" ht="15" customHeight="1">
      <c r="A279" s="62">
        <v>9</v>
      </c>
      <c r="B279" s="63">
        <v>831</v>
      </c>
      <c r="C279" s="64" t="s">
        <v>291</v>
      </c>
      <c r="D279" s="23">
        <f>'2025 Kunta 15.6.'!D279</f>
        <v>9248319.25</v>
      </c>
      <c r="E279" s="106">
        <f>'2025 Kunta 15.6.'!E279</f>
        <v>5.5624059491320432E-2</v>
      </c>
      <c r="F279" s="23">
        <f>'2025 Kunta 15.6.'!F279</f>
        <v>9134597.6860692613</v>
      </c>
      <c r="G279" s="23">
        <f>'2025 Kunta 15.6.'!G279</f>
        <v>9125774.1233279984</v>
      </c>
      <c r="H279" s="23">
        <f>'2025 Kunta 15.6.'!H279</f>
        <v>8823.5627412628382</v>
      </c>
      <c r="I279" s="23">
        <f>'2025 Kunta 15.6.'!I279</f>
        <v>-622919.12973703875</v>
      </c>
      <c r="J279" s="23">
        <f>'2025 Kunta 15.6.'!J279</f>
        <v>-614095.56699577591</v>
      </c>
      <c r="K279" s="23">
        <f>'2025 Kunta 15.6.'!K279</f>
        <v>334702.81597811036</v>
      </c>
      <c r="L279" s="23"/>
      <c r="M279" s="23"/>
      <c r="N279" s="23"/>
      <c r="O279" s="23"/>
      <c r="P279" s="89">
        <f>'2025 Kunta 15.6.'!M279</f>
        <v>681411.21833670454</v>
      </c>
      <c r="Q279" s="106">
        <f>'2025 Kunta 15.6.'!N279</f>
        <v>0.18447332097201041</v>
      </c>
    </row>
    <row r="280" spans="1:17" ht="15" customHeight="1">
      <c r="A280" s="62">
        <v>17</v>
      </c>
      <c r="B280" s="63">
        <v>832</v>
      </c>
      <c r="C280" s="64" t="s">
        <v>292</v>
      </c>
      <c r="D280" s="23">
        <f>'2025 Kunta 15.6.'!D280</f>
        <v>4922679.7</v>
      </c>
      <c r="E280" s="106">
        <f>'2025 Kunta 15.6.'!E280</f>
        <v>4.4234644579929316E-2</v>
      </c>
      <c r="F280" s="23">
        <f>'2025 Kunta 15.6.'!F280</f>
        <v>4862148.1786412299</v>
      </c>
      <c r="G280" s="23">
        <f>'2025 Kunta 15.6.'!G280</f>
        <v>4842100.6972019989</v>
      </c>
      <c r="H280" s="23">
        <f>'2025 Kunta 15.6.'!H280</f>
        <v>20047.481439230964</v>
      </c>
      <c r="I280" s="23">
        <f>'2025 Kunta 15.6.'!I280</f>
        <v>-331566.33889970731</v>
      </c>
      <c r="J280" s="23">
        <f>'2025 Kunta 15.6.'!J280</f>
        <v>-311518.85746047634</v>
      </c>
      <c r="K280" s="23">
        <f>'2025 Kunta 15.6.'!K280</f>
        <v>178155.04776700691</v>
      </c>
      <c r="L280" s="23"/>
      <c r="M280" s="23"/>
      <c r="N280" s="23"/>
      <c r="O280" s="23"/>
      <c r="P280" s="89">
        <f>'2025 Kunta 15.6.'!M280</f>
        <v>1219777.2992493897</v>
      </c>
      <c r="Q280" s="106">
        <f>'2025 Kunta 15.6.'!N280</f>
        <v>0.23526125127426956</v>
      </c>
    </row>
    <row r="281" spans="1:17" ht="15" customHeight="1">
      <c r="A281" s="62">
        <v>2</v>
      </c>
      <c r="B281" s="63">
        <v>833</v>
      </c>
      <c r="C281" s="64" t="s">
        <v>439</v>
      </c>
      <c r="D281" s="23">
        <f>'2025 Kunta 15.6.'!D281</f>
        <v>2406580.73</v>
      </c>
      <c r="E281" s="106">
        <f>'2025 Kunta 15.6.'!E281</f>
        <v>5.7490501250380799E-2</v>
      </c>
      <c r="F281" s="23">
        <f>'2025 Kunta 15.6.'!F281</f>
        <v>2376988.3125084457</v>
      </c>
      <c r="G281" s="23">
        <f>'2025 Kunta 15.6.'!G281</f>
        <v>2367293.4509939998</v>
      </c>
      <c r="H281" s="23">
        <f>'2025 Kunta 15.6.'!H281</f>
        <v>9694.8615144458599</v>
      </c>
      <c r="I281" s="23">
        <f>'2025 Kunta 15.6.'!I281</f>
        <v>-162094.87729065228</v>
      </c>
      <c r="J281" s="23">
        <f>'2025 Kunta 15.6.'!J281</f>
        <v>-152400.01577620642</v>
      </c>
      <c r="K281" s="23">
        <f>'2025 Kunta 15.6.'!K281</f>
        <v>87095.754962141524</v>
      </c>
      <c r="L281" s="23"/>
      <c r="M281" s="23"/>
      <c r="N281" s="23"/>
      <c r="O281" s="23"/>
      <c r="P281" s="89">
        <f>'2025 Kunta 15.6.'!M281</f>
        <v>275372.60239891894</v>
      </c>
      <c r="Q281" s="106">
        <f>'2025 Kunta 15.6.'!N281</f>
        <v>0.45627968588523338</v>
      </c>
    </row>
    <row r="282" spans="1:17" ht="15" customHeight="1">
      <c r="A282" s="62">
        <v>5</v>
      </c>
      <c r="B282" s="63">
        <v>834</v>
      </c>
      <c r="C282" s="64" t="s">
        <v>294</v>
      </c>
      <c r="D282" s="23">
        <f>'2025 Kunta 15.6.'!D282</f>
        <v>10982708.029999999</v>
      </c>
      <c r="E282" s="106">
        <f>'2025 Kunta 15.6.'!E282</f>
        <v>5.784563509406726E-2</v>
      </c>
      <c r="F282" s="23">
        <f>'2025 Kunta 15.6.'!F282</f>
        <v>10847659.628273785</v>
      </c>
      <c r="G282" s="23">
        <f>'2025 Kunta 15.6.'!G282</f>
        <v>10857543.536105998</v>
      </c>
      <c r="H282" s="23">
        <f>'2025 Kunta 15.6.'!H282</f>
        <v>-9883.9078322127461</v>
      </c>
      <c r="I282" s="23">
        <f>'2025 Kunta 15.6.'!I282</f>
        <v>-739738.62096116401</v>
      </c>
      <c r="J282" s="23">
        <f>'2025 Kunta 15.6.'!J282</f>
        <v>-749622.52879337675</v>
      </c>
      <c r="K282" s="23">
        <f>'2025 Kunta 15.6.'!K282</f>
        <v>397471.49782987917</v>
      </c>
      <c r="L282" s="23"/>
      <c r="M282" s="23"/>
      <c r="N282" s="23"/>
      <c r="O282" s="23"/>
      <c r="P282" s="89">
        <f>'2025 Kunta 15.6.'!M282</f>
        <v>1099188.415757772</v>
      </c>
      <c r="Q282" s="106">
        <f>'2025 Kunta 15.6.'!N282</f>
        <v>0.20425715917559506</v>
      </c>
    </row>
    <row r="283" spans="1:17" ht="15" customHeight="1">
      <c r="A283" s="62">
        <v>6</v>
      </c>
      <c r="B283" s="63">
        <v>837</v>
      </c>
      <c r="C283" s="64" t="s">
        <v>440</v>
      </c>
      <c r="D283" s="23">
        <f>'2025 Kunta 15.6.'!D283</f>
        <v>467147265.18000001</v>
      </c>
      <c r="E283" s="106">
        <f>'2025 Kunta 15.6.'!E283</f>
        <v>7.0986031987422482E-2</v>
      </c>
      <c r="F283" s="23">
        <f>'2025 Kunta 15.6.'!F283</f>
        <v>461403008.72148335</v>
      </c>
      <c r="G283" s="23">
        <f>'2025 Kunta 15.6.'!G283</f>
        <v>466388717.5543319</v>
      </c>
      <c r="H283" s="23">
        <f>'2025 Kunta 15.6.'!H283</f>
        <v>-4985708.8328485489</v>
      </c>
      <c r="I283" s="23">
        <f>'2025 Kunta 15.6.'!I283</f>
        <v>-31464632.655816168</v>
      </c>
      <c r="J283" s="23">
        <f>'2025 Kunta 15.6.'!J283</f>
        <v>-36450341.488664716</v>
      </c>
      <c r="K283" s="23">
        <f>'2025 Kunta 15.6.'!K283</f>
        <v>16906369.785214659</v>
      </c>
      <c r="L283" s="23"/>
      <c r="M283" s="23"/>
      <c r="N283" s="23"/>
      <c r="O283" s="23"/>
      <c r="P283" s="89">
        <f>'2025 Kunta 15.6.'!M283</f>
        <v>82594354.827829689</v>
      </c>
      <c r="Q283" s="106">
        <f>'2025 Kunta 15.6.'!N283</f>
        <v>5.0533230442163068E-2</v>
      </c>
    </row>
    <row r="284" spans="1:17" ht="15" customHeight="1">
      <c r="A284" s="62">
        <v>11</v>
      </c>
      <c r="B284" s="63">
        <v>844</v>
      </c>
      <c r="C284" s="64" t="s">
        <v>296</v>
      </c>
      <c r="D284" s="23">
        <f>'2025 Kunta 15.6.'!D284</f>
        <v>2299149.5099999998</v>
      </c>
      <c r="E284" s="106">
        <f>'2025 Kunta 15.6.'!E284</f>
        <v>3.9114212512923574E-2</v>
      </c>
      <c r="F284" s="23">
        <f>'2025 Kunta 15.6.'!F284</f>
        <v>2270878.1159315272</v>
      </c>
      <c r="G284" s="23">
        <f>'2025 Kunta 15.6.'!G284</f>
        <v>2279091.1145759993</v>
      </c>
      <c r="H284" s="23">
        <f>'2025 Kunta 15.6.'!H284</f>
        <v>-8212.9986444720998</v>
      </c>
      <c r="I284" s="23">
        <f>'2025 Kunta 15.6.'!I284</f>
        <v>-154858.86388540696</v>
      </c>
      <c r="J284" s="23">
        <f>'2025 Kunta 15.6.'!J284</f>
        <v>-163071.86252987906</v>
      </c>
      <c r="K284" s="23">
        <f>'2025 Kunta 15.6.'!K284</f>
        <v>83207.747759323145</v>
      </c>
      <c r="L284" s="23"/>
      <c r="M284" s="23"/>
      <c r="N284" s="23"/>
      <c r="O284" s="23"/>
      <c r="P284" s="89">
        <f>'2025 Kunta 15.6.'!M284</f>
        <v>489263.29872740281</v>
      </c>
      <c r="Q284" s="106">
        <f>'2025 Kunta 15.6.'!N284</f>
        <v>0.43180756476861393</v>
      </c>
    </row>
    <row r="285" spans="1:17" ht="15" customHeight="1">
      <c r="A285" s="62">
        <v>19</v>
      </c>
      <c r="B285" s="63">
        <v>845</v>
      </c>
      <c r="C285" s="64" t="s">
        <v>297</v>
      </c>
      <c r="D285" s="23">
        <f>'2025 Kunta 15.6.'!D285</f>
        <v>3840738.92</v>
      </c>
      <c r="E285" s="106">
        <f>'2025 Kunta 15.6.'!E285</f>
        <v>6.0932735305953667E-2</v>
      </c>
      <c r="F285" s="23">
        <f>'2025 Kunta 15.6.'!F285</f>
        <v>3793511.4373812471</v>
      </c>
      <c r="G285" s="23">
        <f>'2025 Kunta 15.6.'!G285</f>
        <v>3788103.8609459992</v>
      </c>
      <c r="H285" s="23">
        <f>'2025 Kunta 15.6.'!H285</f>
        <v>5407.5764352479018</v>
      </c>
      <c r="I285" s="23">
        <f>'2025 Kunta 15.6.'!I285</f>
        <v>-258692.383007169</v>
      </c>
      <c r="J285" s="23">
        <f>'2025 Kunta 15.6.'!J285</f>
        <v>-253284.8065719211</v>
      </c>
      <c r="K285" s="23">
        <f>'2025 Kunta 15.6.'!K285</f>
        <v>138998.89236206096</v>
      </c>
      <c r="L285" s="23"/>
      <c r="M285" s="23"/>
      <c r="N285" s="23"/>
      <c r="O285" s="23"/>
      <c r="P285" s="89">
        <f>'2025 Kunta 15.6.'!M285</f>
        <v>624782.24125416251</v>
      </c>
      <c r="Q285" s="106">
        <f>'2025 Kunta 15.6.'!N285</f>
        <v>-0.10858926193780194</v>
      </c>
    </row>
    <row r="286" spans="1:17" ht="15" customHeight="1">
      <c r="A286" s="62">
        <v>14</v>
      </c>
      <c r="B286" s="63">
        <v>846</v>
      </c>
      <c r="C286" s="64" t="s">
        <v>441</v>
      </c>
      <c r="D286" s="23">
        <f>'2025 Kunta 15.6.'!D286</f>
        <v>8034380.0199999996</v>
      </c>
      <c r="E286" s="106">
        <f>'2025 Kunta 15.6.'!E286</f>
        <v>2.8906143983914223E-2</v>
      </c>
      <c r="F286" s="23">
        <f>'2025 Kunta 15.6.'!F286</f>
        <v>7935585.6081301598</v>
      </c>
      <c r="G286" s="23">
        <f>'2025 Kunta 15.6.'!G286</f>
        <v>7937769.1995719988</v>
      </c>
      <c r="H286" s="23">
        <f>'2025 Kunta 15.6.'!H286</f>
        <v>-2183.5914418390021</v>
      </c>
      <c r="I286" s="23">
        <f>'2025 Kunta 15.6.'!I286</f>
        <v>-541154.43841701851</v>
      </c>
      <c r="J286" s="23">
        <f>'2025 Kunta 15.6.'!J286</f>
        <v>-543338.02985885751</v>
      </c>
      <c r="K286" s="23">
        <f>'2025 Kunta 15.6.'!K286</f>
        <v>290769.54900018906</v>
      </c>
      <c r="L286" s="23"/>
      <c r="M286" s="23"/>
      <c r="N286" s="23"/>
      <c r="O286" s="23"/>
      <c r="P286" s="89">
        <f>'2025 Kunta 15.6.'!M286</f>
        <v>823692.94762530946</v>
      </c>
      <c r="Q286" s="106">
        <f>'2025 Kunta 15.6.'!N286</f>
        <v>0.16919487965416402</v>
      </c>
    </row>
    <row r="287" spans="1:17" ht="15" customHeight="1">
      <c r="A287" s="62">
        <v>12</v>
      </c>
      <c r="B287" s="63">
        <v>848</v>
      </c>
      <c r="C287" s="64" t="s">
        <v>299</v>
      </c>
      <c r="D287" s="23">
        <f>'2025 Kunta 15.6.'!D287</f>
        <v>5991504.5199999996</v>
      </c>
      <c r="E287" s="106">
        <f>'2025 Kunta 15.6.'!E287</f>
        <v>1.7387719497456766E-2</v>
      </c>
      <c r="F287" s="23">
        <f>'2025 Kunta 15.6.'!F287</f>
        <v>5917830.2397449696</v>
      </c>
      <c r="G287" s="23">
        <f>'2025 Kunta 15.6.'!G287</f>
        <v>6031996.5388859985</v>
      </c>
      <c r="H287" s="23">
        <f>'2025 Kunta 15.6.'!H287</f>
        <v>-114166.2991410289</v>
      </c>
      <c r="I287" s="23">
        <f>'2025 Kunta 15.6.'!I287</f>
        <v>-403556.87131085288</v>
      </c>
      <c r="J287" s="23">
        <f>'2025 Kunta 15.6.'!J287</f>
        <v>-517723.17045188177</v>
      </c>
      <c r="K287" s="23">
        <f>'2025 Kunta 15.6.'!K287</f>
        <v>216836.52786851797</v>
      </c>
      <c r="L287" s="23"/>
      <c r="M287" s="23"/>
      <c r="N287" s="23"/>
      <c r="O287" s="23"/>
      <c r="P287" s="89">
        <f>'2025 Kunta 15.6.'!M287</f>
        <v>914948.48427579831</v>
      </c>
      <c r="Q287" s="106">
        <f>'2025 Kunta 15.6.'!N287</f>
        <v>0.31905175837899558</v>
      </c>
    </row>
    <row r="288" spans="1:17" ht="15" customHeight="1">
      <c r="A288" s="62">
        <v>16</v>
      </c>
      <c r="B288" s="63">
        <v>849</v>
      </c>
      <c r="C288" s="64" t="s">
        <v>300</v>
      </c>
      <c r="D288" s="23">
        <f>'2025 Kunta 15.6.'!D288</f>
        <v>4817774.71</v>
      </c>
      <c r="E288" s="106">
        <f>'2025 Kunta 15.6.'!E288</f>
        <v>0.10419446390779408</v>
      </c>
      <c r="F288" s="23">
        <f>'2025 Kunta 15.6.'!F288</f>
        <v>4758533.1483846651</v>
      </c>
      <c r="G288" s="23">
        <f>'2025 Kunta 15.6.'!G288</f>
        <v>4682834.7653699992</v>
      </c>
      <c r="H288" s="23">
        <f>'2025 Kunta 15.6.'!H288</f>
        <v>75698.383014665917</v>
      </c>
      <c r="I288" s="23">
        <f>'2025 Kunta 15.6.'!I288</f>
        <v>-324500.47933004843</v>
      </c>
      <c r="J288" s="23">
        <f>'2025 Kunta 15.6.'!J288</f>
        <v>-248802.09631538251</v>
      </c>
      <c r="K288" s="23">
        <f>'2025 Kunta 15.6.'!K288</f>
        <v>174358.46650569767</v>
      </c>
      <c r="L288" s="23"/>
      <c r="M288" s="23"/>
      <c r="N288" s="23"/>
      <c r="O288" s="23"/>
      <c r="P288" s="89">
        <f>'2025 Kunta 15.6.'!M288</f>
        <v>681248.94283957139</v>
      </c>
      <c r="Q288" s="106">
        <f>'2025 Kunta 15.6.'!N288</f>
        <v>0.28887163334281385</v>
      </c>
    </row>
    <row r="289" spans="1:17" ht="15" customHeight="1">
      <c r="A289" s="62">
        <v>13</v>
      </c>
      <c r="B289" s="63">
        <v>850</v>
      </c>
      <c r="C289" s="64" t="s">
        <v>301</v>
      </c>
      <c r="D289" s="23">
        <f>'2025 Kunta 15.6.'!D289</f>
        <v>4291684.5</v>
      </c>
      <c r="E289" s="106">
        <f>'2025 Kunta 15.6.'!E289</f>
        <v>5.8622686826643067E-2</v>
      </c>
      <c r="F289" s="23">
        <f>'2025 Kunta 15.6.'!F289</f>
        <v>4238911.9842547951</v>
      </c>
      <c r="G289" s="23">
        <f>'2025 Kunta 15.6.'!G289</f>
        <v>4216366.1412179992</v>
      </c>
      <c r="H289" s="23">
        <f>'2025 Kunta 15.6.'!H289</f>
        <v>22545.843036795966</v>
      </c>
      <c r="I289" s="23">
        <f>'2025 Kunta 15.6.'!I289</f>
        <v>-289065.75363366032</v>
      </c>
      <c r="J289" s="23">
        <f>'2025 Kunta 15.6.'!J289</f>
        <v>-266519.91059686436</v>
      </c>
      <c r="K289" s="23">
        <f>'2025 Kunta 15.6.'!K289</f>
        <v>155318.9124001757</v>
      </c>
      <c r="L289" s="23"/>
      <c r="M289" s="23"/>
      <c r="N289" s="23"/>
      <c r="O289" s="23"/>
      <c r="P289" s="89">
        <f>'2025 Kunta 15.6.'!M289</f>
        <v>593678.30824706075</v>
      </c>
      <c r="Q289" s="106">
        <f>'2025 Kunta 15.6.'!N289</f>
        <v>0.13424580282375653</v>
      </c>
    </row>
    <row r="290" spans="1:17" ht="15" customHeight="1">
      <c r="A290" s="62">
        <v>19</v>
      </c>
      <c r="B290" s="63">
        <v>851</v>
      </c>
      <c r="C290" s="64" t="s">
        <v>442</v>
      </c>
      <c r="D290" s="23">
        <f>'2025 Kunta 15.6.'!D290</f>
        <v>39608306.060000002</v>
      </c>
      <c r="E290" s="106">
        <f>'2025 Kunta 15.6.'!E290</f>
        <v>4.9300852426981789E-2</v>
      </c>
      <c r="F290" s="23">
        <f>'2025 Kunta 15.6.'!F290</f>
        <v>39121264.210769884</v>
      </c>
      <c r="G290" s="23">
        <f>'2025 Kunta 15.6.'!G290</f>
        <v>39467790.340775996</v>
      </c>
      <c r="H290" s="23">
        <f>'2025 Kunta 15.6.'!H290</f>
        <v>-346526.13000611216</v>
      </c>
      <c r="I290" s="23">
        <f>'2025 Kunta 15.6.'!I290</f>
        <v>-2667811.4016504656</v>
      </c>
      <c r="J290" s="23">
        <f>'2025 Kunta 15.6.'!J290</f>
        <v>-3014337.5316565777</v>
      </c>
      <c r="K290" s="23">
        <f>'2025 Kunta 15.6.'!K290</f>
        <v>1433450.9023793545</v>
      </c>
      <c r="L290" s="23"/>
      <c r="M290" s="23"/>
      <c r="N290" s="23"/>
      <c r="O290" s="23"/>
      <c r="P290" s="89">
        <f>'2025 Kunta 15.6.'!M290</f>
        <v>6065248.0339642931</v>
      </c>
      <c r="Q290" s="106">
        <f>'2025 Kunta 15.6.'!N290</f>
        <v>0.14656766800287535</v>
      </c>
    </row>
    <row r="291" spans="1:17" ht="15" customHeight="1">
      <c r="A291" s="62">
        <v>2</v>
      </c>
      <c r="B291" s="63">
        <v>853</v>
      </c>
      <c r="C291" s="64" t="s">
        <v>443</v>
      </c>
      <c r="D291" s="23">
        <f>'2025 Kunta 15.6.'!D291</f>
        <v>329326603.5</v>
      </c>
      <c r="E291" s="106">
        <f>'2025 Kunta 15.6.'!E291</f>
        <v>9.4671950152205531E-2</v>
      </c>
      <c r="F291" s="23">
        <f>'2025 Kunta 15.6.'!F291</f>
        <v>325277052.94041938</v>
      </c>
      <c r="G291" s="23">
        <f>'2025 Kunta 15.6.'!G291</f>
        <v>331265281.50782996</v>
      </c>
      <c r="H291" s="23">
        <f>'2025 Kunta 15.6.'!H291</f>
        <v>-5988228.5674105883</v>
      </c>
      <c r="I291" s="23">
        <f>'2025 Kunta 15.6.'!I291</f>
        <v>-22181743.050389923</v>
      </c>
      <c r="J291" s="23">
        <f>'2025 Kunta 15.6.'!J291</f>
        <v>-28169971.617800511</v>
      </c>
      <c r="K291" s="23">
        <f>'2025 Kunta 15.6.'!K291</f>
        <v>11918548.504687123</v>
      </c>
      <c r="L291" s="23"/>
      <c r="M291" s="23"/>
      <c r="N291" s="23"/>
      <c r="O291" s="23"/>
      <c r="P291" s="89">
        <f>'2025 Kunta 15.6.'!M291</f>
        <v>92726427.078614697</v>
      </c>
      <c r="Q291" s="106">
        <f>'2025 Kunta 15.6.'!N291</f>
        <v>8.0953169513231282E-2</v>
      </c>
    </row>
    <row r="292" spans="1:17" ht="15" customHeight="1">
      <c r="A292" s="62">
        <v>19</v>
      </c>
      <c r="B292" s="63">
        <v>854</v>
      </c>
      <c r="C292" s="64" t="s">
        <v>304</v>
      </c>
      <c r="D292" s="23">
        <f>'2025 Kunta 15.6.'!D292</f>
        <v>5484938.7199999997</v>
      </c>
      <c r="E292" s="106">
        <f>'2025 Kunta 15.6.'!E292</f>
        <v>4.3024826938094174E-2</v>
      </c>
      <c r="F292" s="23">
        <f>'2025 Kunta 15.6.'!F292</f>
        <v>5417493.4045387441</v>
      </c>
      <c r="G292" s="23">
        <f>'2025 Kunta 15.6.'!G292</f>
        <v>5377656.2336639995</v>
      </c>
      <c r="H292" s="23">
        <f>'2025 Kunta 15.6.'!H292</f>
        <v>39837.170874744654</v>
      </c>
      <c r="I292" s="23">
        <f>'2025 Kunta 15.6.'!I292</f>
        <v>-369437.20926625532</v>
      </c>
      <c r="J292" s="23">
        <f>'2025 Kunta 15.6.'!J292</f>
        <v>-329600.03839151066</v>
      </c>
      <c r="K292" s="23">
        <f>'2025 Kunta 15.6.'!K292</f>
        <v>198503.57512813716</v>
      </c>
      <c r="L292" s="23"/>
      <c r="M292" s="23"/>
      <c r="N292" s="23"/>
      <c r="O292" s="23"/>
      <c r="P292" s="89">
        <f>'2025 Kunta 15.6.'!M292</f>
        <v>994133.39881040971</v>
      </c>
      <c r="Q292" s="106">
        <f>'2025 Kunta 15.6.'!N292</f>
        <v>0.14156774510934111</v>
      </c>
    </row>
    <row r="293" spans="1:17" ht="15" customHeight="1">
      <c r="A293" s="62">
        <v>11</v>
      </c>
      <c r="B293" s="63">
        <v>857</v>
      </c>
      <c r="C293" s="64" t="s">
        <v>305</v>
      </c>
      <c r="D293" s="23">
        <f>'2025 Kunta 15.6.'!D293</f>
        <v>3693694.51</v>
      </c>
      <c r="E293" s="106">
        <f>'2025 Kunta 15.6.'!E293</f>
        <v>6.1198253974766192E-2</v>
      </c>
      <c r="F293" s="23">
        <f>'2025 Kunta 15.6.'!F293</f>
        <v>3648275.152708719</v>
      </c>
      <c r="G293" s="23">
        <f>'2025 Kunta 15.6.'!G293</f>
        <v>3645131.2705259989</v>
      </c>
      <c r="H293" s="23">
        <f>'2025 Kunta 15.6.'!H293</f>
        <v>3143.8821827201173</v>
      </c>
      <c r="I293" s="23">
        <f>'2025 Kunta 15.6.'!I293</f>
        <v>-248788.2292432409</v>
      </c>
      <c r="J293" s="23">
        <f>'2025 Kunta 15.6.'!J293</f>
        <v>-245644.34706052078</v>
      </c>
      <c r="K293" s="23">
        <f>'2025 Kunta 15.6.'!K293</f>
        <v>133677.25750383092</v>
      </c>
      <c r="L293" s="23"/>
      <c r="M293" s="23"/>
      <c r="N293" s="23"/>
      <c r="O293" s="23"/>
      <c r="P293" s="89">
        <f>'2025 Kunta 15.6.'!M293</f>
        <v>791038.12450989196</v>
      </c>
      <c r="Q293" s="106">
        <f>'2025 Kunta 15.6.'!N293</f>
        <v>0.26178728927666528</v>
      </c>
    </row>
    <row r="294" spans="1:17" ht="15" customHeight="1">
      <c r="A294" s="62">
        <v>1</v>
      </c>
      <c r="B294" s="63">
        <v>858</v>
      </c>
      <c r="C294" s="64" t="s">
        <v>444</v>
      </c>
      <c r="D294" s="23">
        <f>'2025 Kunta 15.6.'!D294</f>
        <v>86378315.569999993</v>
      </c>
      <c r="E294" s="106">
        <f>'2025 Kunta 15.6.'!E294</f>
        <v>6.7286339836967413E-2</v>
      </c>
      <c r="F294" s="23">
        <f>'2025 Kunta 15.6.'!F294</f>
        <v>85316168.289960623</v>
      </c>
      <c r="G294" s="23">
        <f>'2025 Kunta 15.6.'!G294</f>
        <v>86651854.167005986</v>
      </c>
      <c r="H294" s="23">
        <f>'2025 Kunta 15.6.'!H294</f>
        <v>-1335685.8770453632</v>
      </c>
      <c r="I294" s="23">
        <f>'2025 Kunta 15.6.'!I294</f>
        <v>-5817998.2447097832</v>
      </c>
      <c r="J294" s="23">
        <f>'2025 Kunta 15.6.'!J294</f>
        <v>-7153684.1217551464</v>
      </c>
      <c r="K294" s="23">
        <f>'2025 Kunta 15.6.'!K294</f>
        <v>3126088.6090977942</v>
      </c>
      <c r="L294" s="23"/>
      <c r="M294" s="23"/>
      <c r="N294" s="23"/>
      <c r="O294" s="23"/>
      <c r="P294" s="89">
        <f>'2025 Kunta 15.6.'!M294</f>
        <v>6989067.4598668916</v>
      </c>
      <c r="Q294" s="106">
        <f>'2025 Kunta 15.6.'!N294</f>
        <v>-2.4462070706276928E-2</v>
      </c>
    </row>
    <row r="295" spans="1:17" ht="15" customHeight="1">
      <c r="A295" s="62">
        <v>17</v>
      </c>
      <c r="B295" s="63">
        <v>859</v>
      </c>
      <c r="C295" s="64" t="s">
        <v>307</v>
      </c>
      <c r="D295" s="23">
        <f>'2025 Kunta 15.6.'!D295</f>
        <v>11580685.65</v>
      </c>
      <c r="E295" s="106">
        <f>'2025 Kunta 15.6.'!E295</f>
        <v>8.1571008459871752E-2</v>
      </c>
      <c r="F295" s="23">
        <f>'2025 Kunta 15.6.'!F295</f>
        <v>11438284.241927043</v>
      </c>
      <c r="G295" s="23">
        <f>'2025 Kunta 15.6.'!G295</f>
        <v>11182187.189573998</v>
      </c>
      <c r="H295" s="23">
        <f>'2025 Kunta 15.6.'!H295</f>
        <v>256097.05235304497</v>
      </c>
      <c r="I295" s="23">
        <f>'2025 Kunta 15.6.'!I295</f>
        <v>-780015.31217212405</v>
      </c>
      <c r="J295" s="23">
        <f>'2025 Kunta 15.6.'!J295</f>
        <v>-523918.25981907907</v>
      </c>
      <c r="K295" s="23">
        <f>'2025 Kunta 15.6.'!K295</f>
        <v>419112.70504770841</v>
      </c>
      <c r="L295" s="23"/>
      <c r="M295" s="23"/>
      <c r="N295" s="23"/>
      <c r="O295" s="23"/>
      <c r="P295" s="89">
        <f>'2025 Kunta 15.6.'!M295</f>
        <v>461746.7241552773</v>
      </c>
      <c r="Q295" s="106">
        <f>'2025 Kunta 15.6.'!N295</f>
        <v>0.10868927012035301</v>
      </c>
    </row>
    <row r="296" spans="1:17" ht="15" customHeight="1">
      <c r="A296" s="62">
        <v>4</v>
      </c>
      <c r="B296" s="63">
        <v>886</v>
      </c>
      <c r="C296" s="64" t="s">
        <v>445</v>
      </c>
      <c r="D296" s="23">
        <f>'2025 Kunta 15.6.'!D296</f>
        <v>26469563.350000001</v>
      </c>
      <c r="E296" s="106">
        <f>'2025 Kunta 15.6.'!E296</f>
        <v>0.10953060798650149</v>
      </c>
      <c r="F296" s="23">
        <f>'2025 Kunta 15.6.'!F296</f>
        <v>26144081.491150271</v>
      </c>
      <c r="G296" s="23">
        <f>'2025 Kunta 15.6.'!G296</f>
        <v>26093140.990469996</v>
      </c>
      <c r="H296" s="23">
        <f>'2025 Kunta 15.6.'!H296</f>
        <v>50940.500680275261</v>
      </c>
      <c r="I296" s="23">
        <f>'2025 Kunta 15.6.'!I296</f>
        <v>-1782853.3943074485</v>
      </c>
      <c r="J296" s="23">
        <f>'2025 Kunta 15.6.'!J296</f>
        <v>-1731912.8936271733</v>
      </c>
      <c r="K296" s="23">
        <f>'2025 Kunta 15.6.'!K296</f>
        <v>957951.07753833057</v>
      </c>
      <c r="L296" s="23"/>
      <c r="M296" s="23"/>
      <c r="N296" s="23"/>
      <c r="O296" s="23"/>
      <c r="P296" s="89">
        <f>'2025 Kunta 15.6.'!M296</f>
        <v>1627269.2616724891</v>
      </c>
      <c r="Q296" s="106">
        <f>'2025 Kunta 15.6.'!N296</f>
        <v>-1.0511894053077619E-2</v>
      </c>
    </row>
    <row r="297" spans="1:17" ht="15" customHeight="1">
      <c r="A297" s="62">
        <v>6</v>
      </c>
      <c r="B297" s="63">
        <v>887</v>
      </c>
      <c r="C297" s="64" t="s">
        <v>309</v>
      </c>
      <c r="D297" s="23">
        <f>'2025 Kunta 15.6.'!D297</f>
        <v>8541289.0899999999</v>
      </c>
      <c r="E297" s="106">
        <f>'2025 Kunta 15.6.'!E297</f>
        <v>6.1032406583267917E-2</v>
      </c>
      <c r="F297" s="23">
        <f>'2025 Kunta 15.6.'!F297</f>
        <v>8436261.4923314452</v>
      </c>
      <c r="G297" s="23">
        <f>'2025 Kunta 15.6.'!G297</f>
        <v>8300281.2412859984</v>
      </c>
      <c r="H297" s="23">
        <f>'2025 Kunta 15.6.'!H297</f>
        <v>135980.25104544684</v>
      </c>
      <c r="I297" s="23">
        <f>'2025 Kunta 15.6.'!I297</f>
        <v>-575297.22136000695</v>
      </c>
      <c r="J297" s="23">
        <f>'2025 Kunta 15.6.'!J297</f>
        <v>-439316.97031456011</v>
      </c>
      <c r="K297" s="23">
        <f>'2025 Kunta 15.6.'!K297</f>
        <v>309114.92490985448</v>
      </c>
      <c r="L297" s="23"/>
      <c r="M297" s="23"/>
      <c r="N297" s="23"/>
      <c r="O297" s="23"/>
      <c r="P297" s="89">
        <f>'2025 Kunta 15.6.'!M297</f>
        <v>878676.16584736551</v>
      </c>
      <c r="Q297" s="106">
        <f>'2025 Kunta 15.6.'!N297</f>
        <v>0.28890136499032071</v>
      </c>
    </row>
    <row r="298" spans="1:17" ht="15" customHeight="1">
      <c r="A298" s="62">
        <v>17</v>
      </c>
      <c r="B298" s="63">
        <v>889</v>
      </c>
      <c r="C298" s="64" t="s">
        <v>310</v>
      </c>
      <c r="D298" s="23">
        <f>'2025 Kunta 15.6.'!D298</f>
        <v>3571671.66</v>
      </c>
      <c r="E298" s="106">
        <f>'2025 Kunta 15.6.'!E298</f>
        <v>6.1721982131199615E-2</v>
      </c>
      <c r="F298" s="23">
        <f>'2025 Kunta 15.6.'!F298</f>
        <v>3527752.7514888896</v>
      </c>
      <c r="G298" s="23">
        <f>'2025 Kunta 15.6.'!G298</f>
        <v>3490590.5914859995</v>
      </c>
      <c r="H298" s="23">
        <f>'2025 Kunta 15.6.'!H298</f>
        <v>37162.160002890043</v>
      </c>
      <c r="I298" s="23">
        <f>'2025 Kunta 15.6.'!I298</f>
        <v>-240569.3988292678</v>
      </c>
      <c r="J298" s="23">
        <f>'2025 Kunta 15.6.'!J298</f>
        <v>-203407.23882637775</v>
      </c>
      <c r="K298" s="23">
        <f>'2025 Kunta 15.6.'!K298</f>
        <v>129261.16952020359</v>
      </c>
      <c r="L298" s="23"/>
      <c r="M298" s="23"/>
      <c r="N298" s="23"/>
      <c r="O298" s="23"/>
      <c r="P298" s="89">
        <f>'2025 Kunta 15.6.'!M298</f>
        <v>773011.63499978196</v>
      </c>
      <c r="Q298" s="106">
        <f>'2025 Kunta 15.6.'!N298</f>
        <v>0.31287663144462163</v>
      </c>
    </row>
    <row r="299" spans="1:17" ht="15" customHeight="1">
      <c r="A299" s="62">
        <v>19</v>
      </c>
      <c r="B299" s="63">
        <v>890</v>
      </c>
      <c r="C299" s="64" t="s">
        <v>311</v>
      </c>
      <c r="D299" s="23">
        <f>'2025 Kunta 15.6.'!D299</f>
        <v>1960148.54</v>
      </c>
      <c r="E299" s="106">
        <f>'2025 Kunta 15.6.'!E299</f>
        <v>1.613826167626109E-2</v>
      </c>
      <c r="F299" s="23">
        <f>'2025 Kunta 15.6.'!F299</f>
        <v>1936045.6569269106</v>
      </c>
      <c r="G299" s="23">
        <f>'2025 Kunta 15.6.'!G299</f>
        <v>2018586.5395739996</v>
      </c>
      <c r="H299" s="23">
        <f>'2025 Kunta 15.6.'!H299</f>
        <v>-82540.882647088962</v>
      </c>
      <c r="I299" s="23">
        <f>'2025 Kunta 15.6.'!I299</f>
        <v>-132025.50535786565</v>
      </c>
      <c r="J299" s="23">
        <f>'2025 Kunta 15.6.'!J299</f>
        <v>-214566.38800495461</v>
      </c>
      <c r="K299" s="23">
        <f>'2025 Kunta 15.6.'!K299</f>
        <v>70939.077505718858</v>
      </c>
      <c r="L299" s="23"/>
      <c r="M299" s="23"/>
      <c r="N299" s="23"/>
      <c r="O299" s="23"/>
      <c r="P299" s="89">
        <f>'2025 Kunta 15.6.'!M299</f>
        <v>182721.85312252885</v>
      </c>
      <c r="Q299" s="106">
        <f>'2025 Kunta 15.6.'!N299</f>
        <v>1.0371067065987551</v>
      </c>
    </row>
    <row r="300" spans="1:17" ht="15" customHeight="1">
      <c r="A300" s="62">
        <v>13</v>
      </c>
      <c r="B300" s="63">
        <v>892</v>
      </c>
      <c r="C300" s="64" t="s">
        <v>312</v>
      </c>
      <c r="D300" s="23">
        <f>'2025 Kunta 15.6.'!D300</f>
        <v>6136173.0700000003</v>
      </c>
      <c r="E300" s="106">
        <f>'2025 Kunta 15.6.'!E300</f>
        <v>0.10567883680028922</v>
      </c>
      <c r="F300" s="23">
        <f>'2025 Kunta 15.6.'!F300</f>
        <v>6060719.8790788418</v>
      </c>
      <c r="G300" s="23">
        <f>'2025 Kunta 15.6.'!G300</f>
        <v>6015017.0760659995</v>
      </c>
      <c r="H300" s="23">
        <f>'2025 Kunta 15.6.'!H300</f>
        <v>45702.803012842312</v>
      </c>
      <c r="I300" s="23">
        <f>'2025 Kunta 15.6.'!I300</f>
        <v>-413300.99938756478</v>
      </c>
      <c r="J300" s="23">
        <f>'2025 Kunta 15.6.'!J300</f>
        <v>-367598.19637472247</v>
      </c>
      <c r="K300" s="23">
        <f>'2025 Kunta 15.6.'!K300</f>
        <v>222072.17877540793</v>
      </c>
      <c r="L300" s="23"/>
      <c r="M300" s="23"/>
      <c r="N300" s="23"/>
      <c r="O300" s="23"/>
      <c r="P300" s="89">
        <f>'2025 Kunta 15.6.'!M300</f>
        <v>503360.0463360576</v>
      </c>
      <c r="Q300" s="106">
        <f>'2025 Kunta 15.6.'!N300</f>
        <v>0.12349912395679152</v>
      </c>
    </row>
    <row r="301" spans="1:17" ht="15" customHeight="1">
      <c r="A301" s="62">
        <v>15</v>
      </c>
      <c r="B301" s="63">
        <v>893</v>
      </c>
      <c r="C301" s="64" t="s">
        <v>446</v>
      </c>
      <c r="D301" s="23">
        <f>'2025 Kunta 15.6.'!D301</f>
        <v>12509020.949999999</v>
      </c>
      <c r="E301" s="106">
        <f>'2025 Kunta 15.6.'!E301</f>
        <v>6.5505667661662548E-2</v>
      </c>
      <c r="F301" s="23">
        <f>'2025 Kunta 15.6.'!F301</f>
        <v>12355204.306432428</v>
      </c>
      <c r="G301" s="23">
        <f>'2025 Kunta 15.6.'!G301</f>
        <v>12204064.967417998</v>
      </c>
      <c r="H301" s="23">
        <f>'2025 Kunta 15.6.'!H301</f>
        <v>151139.3390144296</v>
      </c>
      <c r="I301" s="23">
        <f>'2025 Kunta 15.6.'!I301</f>
        <v>-842543.1944335599</v>
      </c>
      <c r="J301" s="23">
        <f>'2025 Kunta 15.6.'!J301</f>
        <v>-691403.8554191303</v>
      </c>
      <c r="K301" s="23">
        <f>'2025 Kunta 15.6.'!K301</f>
        <v>452709.7761135546</v>
      </c>
      <c r="L301" s="23"/>
      <c r="M301" s="23"/>
      <c r="N301" s="23"/>
      <c r="O301" s="23"/>
      <c r="P301" s="89">
        <f>'2025 Kunta 15.6.'!M301</f>
        <v>2326019.8843649584</v>
      </c>
      <c r="Q301" s="106">
        <f>'2025 Kunta 15.6.'!N301</f>
        <v>0.22366499886011448</v>
      </c>
    </row>
    <row r="302" spans="1:17" ht="15" customHeight="1">
      <c r="A302" s="62">
        <v>2</v>
      </c>
      <c r="B302" s="63">
        <v>895</v>
      </c>
      <c r="C302" s="64" t="s">
        <v>447</v>
      </c>
      <c r="D302" s="23">
        <f>'2025 Kunta 15.6.'!D302</f>
        <v>28247972.18</v>
      </c>
      <c r="E302" s="106">
        <f>'2025 Kunta 15.6.'!E302</f>
        <v>4.2613327287961411E-2</v>
      </c>
      <c r="F302" s="23">
        <f>'2025 Kunta 15.6.'!F302</f>
        <v>27900622.192684028</v>
      </c>
      <c r="G302" s="23">
        <f>'2025 Kunta 15.6.'!G302</f>
        <v>28165283.798399996</v>
      </c>
      <c r="H302" s="23">
        <f>'2025 Kunta 15.6.'!H302</f>
        <v>-264661.60571596771</v>
      </c>
      <c r="I302" s="23">
        <f>'2025 Kunta 15.6.'!I302</f>
        <v>-1902637.8492720914</v>
      </c>
      <c r="J302" s="23">
        <f>'2025 Kunta 15.6.'!J302</f>
        <v>-2167299.4549880591</v>
      </c>
      <c r="K302" s="23">
        <f>'2025 Kunta 15.6.'!K302</f>
        <v>1022312.8742357506</v>
      </c>
      <c r="L302" s="23"/>
      <c r="M302" s="23"/>
      <c r="N302" s="23"/>
      <c r="O302" s="23"/>
      <c r="P302" s="89">
        <f>'2025 Kunta 15.6.'!M302</f>
        <v>4807025.1728979405</v>
      </c>
      <c r="Q302" s="106">
        <f>'2025 Kunta 15.6.'!N302</f>
        <v>-0.23883412260698966</v>
      </c>
    </row>
    <row r="303" spans="1:17" ht="15" customHeight="1">
      <c r="A303" s="62">
        <v>15</v>
      </c>
      <c r="B303" s="63">
        <v>905</v>
      </c>
      <c r="C303" s="64" t="s">
        <v>448</v>
      </c>
      <c r="D303" s="23">
        <f>'2025 Kunta 15.6.'!D303</f>
        <v>138050712.28</v>
      </c>
      <c r="E303" s="106">
        <f>'2025 Kunta 15.6.'!E303</f>
        <v>6.8528290822891913E-2</v>
      </c>
      <c r="F303" s="23">
        <f>'2025 Kunta 15.6.'!F303</f>
        <v>136353177.57365498</v>
      </c>
      <c r="G303" s="23">
        <f>'2025 Kunta 15.6.'!G303</f>
        <v>138175007.97522599</v>
      </c>
      <c r="H303" s="23">
        <f>'2025 Kunta 15.6.'!H303</f>
        <v>-1821830.4015710056</v>
      </c>
      <c r="I303" s="23">
        <f>'2025 Kunta 15.6.'!I303</f>
        <v>-9298384.6284324508</v>
      </c>
      <c r="J303" s="23">
        <f>'2025 Kunta 15.6.'!J303</f>
        <v>-11120215.030003456</v>
      </c>
      <c r="K303" s="23">
        <f>'2025 Kunta 15.6.'!K303</f>
        <v>4996146.9645308694</v>
      </c>
      <c r="L303" s="23"/>
      <c r="M303" s="23"/>
      <c r="N303" s="23"/>
      <c r="O303" s="23"/>
      <c r="P303" s="89">
        <f>'2025 Kunta 15.6.'!M303</f>
        <v>18828780.459560014</v>
      </c>
      <c r="Q303" s="106">
        <f>'2025 Kunta 15.6.'!N303</f>
        <v>8.687548410927759E-2</v>
      </c>
    </row>
    <row r="304" spans="1:17" ht="15" customHeight="1">
      <c r="A304" s="62">
        <v>6</v>
      </c>
      <c r="B304" s="63">
        <v>908</v>
      </c>
      <c r="C304" s="64" t="s">
        <v>316</v>
      </c>
      <c r="D304" s="23">
        <f>'2025 Kunta 15.6.'!D304</f>
        <v>42714444.299999997</v>
      </c>
      <c r="E304" s="106">
        <f>'2025 Kunta 15.6.'!E304</f>
        <v>6.3354350972921969E-2</v>
      </c>
      <c r="F304" s="23">
        <f>'2025 Kunta 15.6.'!F304</f>
        <v>42189207.954138733</v>
      </c>
      <c r="G304" s="23">
        <f>'2025 Kunta 15.6.'!G304</f>
        <v>42417925.54961399</v>
      </c>
      <c r="H304" s="23">
        <f>'2025 Kunta 15.6.'!H304</f>
        <v>-228717.59547525644</v>
      </c>
      <c r="I304" s="23">
        <f>'2025 Kunta 15.6.'!I304</f>
        <v>-2877024.8681193846</v>
      </c>
      <c r="J304" s="23">
        <f>'2025 Kunta 15.6.'!J304</f>
        <v>-3105742.4635946411</v>
      </c>
      <c r="K304" s="23">
        <f>'2025 Kunta 15.6.'!K304</f>
        <v>1545864.1082432515</v>
      </c>
      <c r="L304" s="23"/>
      <c r="M304" s="23"/>
      <c r="N304" s="23"/>
      <c r="O304" s="23"/>
      <c r="P304" s="89">
        <f>'2025 Kunta 15.6.'!M304</f>
        <v>4504313.6073501315</v>
      </c>
      <c r="Q304" s="106">
        <f>'2025 Kunta 15.6.'!N304</f>
        <v>1.5101478882924013E-2</v>
      </c>
    </row>
    <row r="305" spans="1:17" ht="15" customHeight="1">
      <c r="A305" s="62">
        <v>11</v>
      </c>
      <c r="B305" s="63">
        <v>915</v>
      </c>
      <c r="C305" s="64" t="s">
        <v>317</v>
      </c>
      <c r="D305" s="23">
        <f>'2025 Kunta 15.6.'!D305</f>
        <v>38729972.219999999</v>
      </c>
      <c r="E305" s="106">
        <f>'2025 Kunta 15.6.'!E305</f>
        <v>9.5732399752815889E-2</v>
      </c>
      <c r="F305" s="23">
        <f>'2025 Kunta 15.6.'!F305</f>
        <v>38253730.765440308</v>
      </c>
      <c r="G305" s="23">
        <f>'2025 Kunta 15.6.'!G305</f>
        <v>39037919.963453993</v>
      </c>
      <c r="H305" s="23">
        <f>'2025 Kunta 15.6.'!H305</f>
        <v>-784189.19801368564</v>
      </c>
      <c r="I305" s="23">
        <f>'2025 Kunta 15.6.'!I305</f>
        <v>-2608651.3600860056</v>
      </c>
      <c r="J305" s="23">
        <f>'2025 Kunta 15.6.'!J305</f>
        <v>-3392840.5580996913</v>
      </c>
      <c r="K305" s="23">
        <f>'2025 Kunta 15.6.'!K305</f>
        <v>1401663.4173596448</v>
      </c>
      <c r="L305" s="23"/>
      <c r="M305" s="23"/>
      <c r="N305" s="23"/>
      <c r="O305" s="23"/>
      <c r="P305" s="89">
        <f>'2025 Kunta 15.6.'!M305</f>
        <v>3553696.9688044582</v>
      </c>
      <c r="Q305" s="106">
        <f>'2025 Kunta 15.6.'!N305</f>
        <v>4.3046146192746715E-2</v>
      </c>
    </row>
    <row r="306" spans="1:17" ht="15" customHeight="1">
      <c r="A306" s="62">
        <v>2</v>
      </c>
      <c r="B306" s="63">
        <v>918</v>
      </c>
      <c r="C306" s="64" t="s">
        <v>318</v>
      </c>
      <c r="D306" s="23">
        <f>'2025 Kunta 15.6.'!D306</f>
        <v>4071542.74</v>
      </c>
      <c r="E306" s="106">
        <f>'2025 Kunta 15.6.'!E306</f>
        <v>6.8554024436517702E-2</v>
      </c>
      <c r="F306" s="23">
        <f>'2025 Kunta 15.6.'!F306</f>
        <v>4021477.1880345829</v>
      </c>
      <c r="G306" s="23">
        <f>'2025 Kunta 15.6.'!G306</f>
        <v>3989700.0122039993</v>
      </c>
      <c r="H306" s="23">
        <f>'2025 Kunta 15.6.'!H306</f>
        <v>31777.175830583554</v>
      </c>
      <c r="I306" s="23">
        <f>'2025 Kunta 15.6.'!I306</f>
        <v>-274238.13903136598</v>
      </c>
      <c r="J306" s="23">
        <f>'2025 Kunta 15.6.'!J306</f>
        <v>-242460.96320078243</v>
      </c>
      <c r="K306" s="23">
        <f>'2025 Kunta 15.6.'!K306</f>
        <v>147351.83589745036</v>
      </c>
      <c r="L306" s="23"/>
      <c r="M306" s="23"/>
      <c r="N306" s="23"/>
      <c r="O306" s="23"/>
      <c r="P306" s="89">
        <f>'2025 Kunta 15.6.'!M306</f>
        <v>319951.46470862778</v>
      </c>
      <c r="Q306" s="106">
        <f>'2025 Kunta 15.6.'!N306</f>
        <v>0.18921762539484432</v>
      </c>
    </row>
    <row r="307" spans="1:17" ht="15" customHeight="1">
      <c r="A307" s="62">
        <v>11</v>
      </c>
      <c r="B307" s="63">
        <v>921</v>
      </c>
      <c r="C307" s="64" t="s">
        <v>319</v>
      </c>
      <c r="D307" s="23">
        <f>'2025 Kunta 15.6.'!D307</f>
        <v>2884342.37</v>
      </c>
      <c r="E307" s="106">
        <f>'2025 Kunta 15.6.'!E307</f>
        <v>9.2047114755503978E-2</v>
      </c>
      <c r="F307" s="23">
        <f>'2025 Kunta 15.6.'!F307</f>
        <v>2848875.1768418388</v>
      </c>
      <c r="G307" s="23">
        <f>'2025 Kunta 15.6.'!G307</f>
        <v>2792705.0601779995</v>
      </c>
      <c r="H307" s="23">
        <f>'2025 Kunta 15.6.'!H307</f>
        <v>56170.116663839202</v>
      </c>
      <c r="I307" s="23">
        <f>'2025 Kunta 15.6.'!I307</f>
        <v>-194274.43954035951</v>
      </c>
      <c r="J307" s="23">
        <f>'2025 Kunta 15.6.'!J307</f>
        <v>-138104.32287652031</v>
      </c>
      <c r="K307" s="23">
        <f>'2025 Kunta 15.6.'!K307</f>
        <v>104386.2660216857</v>
      </c>
      <c r="L307" s="23"/>
      <c r="M307" s="23"/>
      <c r="N307" s="23"/>
      <c r="O307" s="23"/>
      <c r="P307" s="89">
        <f>'2025 Kunta 15.6.'!M307</f>
        <v>563588.15128523612</v>
      </c>
      <c r="Q307" s="106">
        <f>'2025 Kunta 15.6.'!N307</f>
        <v>0.32415307285860706</v>
      </c>
    </row>
    <row r="308" spans="1:17" ht="15" customHeight="1">
      <c r="A308" s="62">
        <v>6</v>
      </c>
      <c r="B308" s="63">
        <v>922</v>
      </c>
      <c r="C308" s="64" t="s">
        <v>320</v>
      </c>
      <c r="D308" s="23">
        <f>'2025 Kunta 15.6.'!D308</f>
        <v>10005687.59</v>
      </c>
      <c r="E308" s="106">
        <f>'2025 Kunta 15.6.'!E308</f>
        <v>6.528054789504445E-2</v>
      </c>
      <c r="F308" s="23">
        <f>'2025 Kunta 15.6.'!F308</f>
        <v>9882653.0785197467</v>
      </c>
      <c r="G308" s="23">
        <f>'2025 Kunta 15.6.'!G308</f>
        <v>9937213.7686739974</v>
      </c>
      <c r="H308" s="23">
        <f>'2025 Kunta 15.6.'!H308</f>
        <v>-54560.690154250711</v>
      </c>
      <c r="I308" s="23">
        <f>'2025 Kunta 15.6.'!I308</f>
        <v>-673931.55853518879</v>
      </c>
      <c r="J308" s="23">
        <f>'2025 Kunta 15.6.'!J308</f>
        <v>-728492.2486894395</v>
      </c>
      <c r="K308" s="23">
        <f>'2025 Kunta 15.6.'!K308</f>
        <v>362112.47921293724</v>
      </c>
      <c r="L308" s="23"/>
      <c r="M308" s="23"/>
      <c r="N308" s="23"/>
      <c r="O308" s="23"/>
      <c r="P308" s="89">
        <f>'2025 Kunta 15.6.'!M308</f>
        <v>536762.05003717635</v>
      </c>
      <c r="Q308" s="106">
        <f>'2025 Kunta 15.6.'!N308</f>
        <v>0.21562265538511416</v>
      </c>
    </row>
    <row r="309" spans="1:17" ht="15" customHeight="1">
      <c r="A309" s="62">
        <v>16</v>
      </c>
      <c r="B309" s="63">
        <v>924</v>
      </c>
      <c r="C309" s="64" t="s">
        <v>449</v>
      </c>
      <c r="D309" s="23">
        <f>'2025 Kunta 15.6.'!D309</f>
        <v>5264154.46</v>
      </c>
      <c r="E309" s="106">
        <f>'2025 Kunta 15.6.'!E309</f>
        <v>8.9544738458558149E-2</v>
      </c>
      <c r="F309" s="23">
        <f>'2025 Kunta 15.6.'!F309</f>
        <v>5199424.0087924283</v>
      </c>
      <c r="G309" s="23">
        <f>'2025 Kunta 15.6.'!G309</f>
        <v>5055435.4464179995</v>
      </c>
      <c r="H309" s="23">
        <f>'2025 Kunta 15.6.'!H309</f>
        <v>143988.56237442885</v>
      </c>
      <c r="I309" s="23">
        <f>'2025 Kunta 15.6.'!I309</f>
        <v>-354566.31917464908</v>
      </c>
      <c r="J309" s="23">
        <f>'2025 Kunta 15.6.'!J309</f>
        <v>-210577.75680022023</v>
      </c>
      <c r="K309" s="23">
        <f>'2025 Kunta 15.6.'!K309</f>
        <v>190513.24612369202</v>
      </c>
      <c r="L309" s="23"/>
      <c r="M309" s="23"/>
      <c r="N309" s="23"/>
      <c r="O309" s="23"/>
      <c r="P309" s="89">
        <f>'2025 Kunta 15.6.'!M309</f>
        <v>648591.97982748831</v>
      </c>
      <c r="Q309" s="106">
        <f>'2025 Kunta 15.6.'!N309</f>
        <v>0.219029590252249</v>
      </c>
    </row>
    <row r="310" spans="1:17" ht="15" customHeight="1">
      <c r="A310" s="62">
        <v>11</v>
      </c>
      <c r="B310" s="63">
        <v>925</v>
      </c>
      <c r="C310" s="64" t="s">
        <v>322</v>
      </c>
      <c r="D310" s="23">
        <f>'2025 Kunta 15.6.'!D310</f>
        <v>5326906.91</v>
      </c>
      <c r="E310" s="106">
        <f>'2025 Kunta 15.6.'!E310</f>
        <v>7.8244993571112698E-2</v>
      </c>
      <c r="F310" s="23">
        <f>'2025 Kunta 15.6.'!F310</f>
        <v>5261404.8259625519</v>
      </c>
      <c r="G310" s="23">
        <f>'2025 Kunta 15.6.'!G310</f>
        <v>5124470.2870139992</v>
      </c>
      <c r="H310" s="23">
        <f>'2025 Kunta 15.6.'!H310</f>
        <v>136934.53894855268</v>
      </c>
      <c r="I310" s="23">
        <f>'2025 Kunta 15.6.'!I310</f>
        <v>-358793.0008544437</v>
      </c>
      <c r="J310" s="23">
        <f>'2025 Kunta 15.6.'!J310</f>
        <v>-221858.46190589102</v>
      </c>
      <c r="K310" s="23">
        <f>'2025 Kunta 15.6.'!K310</f>
        <v>192784.29896656677</v>
      </c>
      <c r="L310" s="23"/>
      <c r="M310" s="23"/>
      <c r="N310" s="23"/>
      <c r="O310" s="23"/>
      <c r="P310" s="89">
        <f>'2025 Kunta 15.6.'!M310</f>
        <v>2480840.1598402951</v>
      </c>
      <c r="Q310" s="106">
        <f>'2025 Kunta 15.6.'!N310</f>
        <v>0.12565468463140084</v>
      </c>
    </row>
    <row r="311" spans="1:17" ht="15" customHeight="1">
      <c r="A311" s="62">
        <v>1</v>
      </c>
      <c r="B311" s="63">
        <v>927</v>
      </c>
      <c r="C311" s="64" t="s">
        <v>450</v>
      </c>
      <c r="D311" s="23">
        <f>'2025 Kunta 15.6.'!D311</f>
        <v>59302023.68</v>
      </c>
      <c r="E311" s="106">
        <f>'2025 Kunta 15.6.'!E311</f>
        <v>5.3168294079079859E-2</v>
      </c>
      <c r="F311" s="23">
        <f>'2025 Kunta 15.6.'!F311</f>
        <v>58572818.870472342</v>
      </c>
      <c r="G311" s="23">
        <f>'2025 Kunta 15.6.'!G311</f>
        <v>59006837.241431989</v>
      </c>
      <c r="H311" s="23">
        <f>'2025 Kunta 15.6.'!H311</f>
        <v>-434018.370959647</v>
      </c>
      <c r="I311" s="23">
        <f>'2025 Kunta 15.6.'!I311</f>
        <v>-3994278.7423121086</v>
      </c>
      <c r="J311" s="23">
        <f>'2025 Kunta 15.6.'!J311</f>
        <v>-4428297.1132717561</v>
      </c>
      <c r="K311" s="23">
        <f>'2025 Kunta 15.6.'!K311</f>
        <v>2146179.6227348642</v>
      </c>
      <c r="L311" s="23"/>
      <c r="M311" s="23"/>
      <c r="N311" s="23"/>
      <c r="O311" s="23"/>
      <c r="P311" s="89">
        <f>'2025 Kunta 15.6.'!M311</f>
        <v>3623957.2659709104</v>
      </c>
      <c r="Q311" s="106">
        <f>'2025 Kunta 15.6.'!N311</f>
        <v>0.20395360171614652</v>
      </c>
    </row>
    <row r="312" spans="1:17" ht="15" customHeight="1">
      <c r="A312" s="62">
        <v>13</v>
      </c>
      <c r="B312" s="63">
        <v>931</v>
      </c>
      <c r="C312" s="64" t="s">
        <v>324</v>
      </c>
      <c r="D312" s="23">
        <f>'2025 Kunta 15.6.'!D312</f>
        <v>8777779.7699999996</v>
      </c>
      <c r="E312" s="106">
        <f>'2025 Kunta 15.6.'!E312</f>
        <v>5.3928498174363515E-2</v>
      </c>
      <c r="F312" s="23">
        <f>'2025 Kunta 15.6.'!F312</f>
        <v>8669844.1747528967</v>
      </c>
      <c r="G312" s="23">
        <f>'2025 Kunta 15.6.'!G312</f>
        <v>8561662.8673139997</v>
      </c>
      <c r="H312" s="23">
        <f>'2025 Kunta 15.6.'!H312</f>
        <v>108181.30743889697</v>
      </c>
      <c r="I312" s="23">
        <f>'2025 Kunta 15.6.'!I312</f>
        <v>-591226.01497042656</v>
      </c>
      <c r="J312" s="23">
        <f>'2025 Kunta 15.6.'!J312</f>
        <v>-483044.7075315296</v>
      </c>
      <c r="K312" s="23">
        <f>'2025 Kunta 15.6.'!K312</f>
        <v>317673.67968560231</v>
      </c>
      <c r="L312" s="23"/>
      <c r="M312" s="23"/>
      <c r="N312" s="23"/>
      <c r="O312" s="23"/>
      <c r="P312" s="89">
        <f>'2025 Kunta 15.6.'!M312</f>
        <v>2447323.1366934064</v>
      </c>
      <c r="Q312" s="106">
        <f>'2025 Kunta 15.6.'!N312</f>
        <v>4.085685804606709E-2</v>
      </c>
    </row>
    <row r="313" spans="1:17" ht="15" customHeight="1">
      <c r="A313" s="62">
        <v>14</v>
      </c>
      <c r="B313" s="63">
        <v>934</v>
      </c>
      <c r="C313" s="64" t="s">
        <v>325</v>
      </c>
      <c r="D313" s="23">
        <f>'2025 Kunta 15.6.'!D313</f>
        <v>4841600.63</v>
      </c>
      <c r="E313" s="106">
        <f>'2025 Kunta 15.6.'!E313</f>
        <v>5.6012338923268512E-2</v>
      </c>
      <c r="F313" s="23">
        <f>'2025 Kunta 15.6.'!F313</f>
        <v>4782066.0939737214</v>
      </c>
      <c r="G313" s="23">
        <f>'2025 Kunta 15.6.'!G313</f>
        <v>4717214.3487779992</v>
      </c>
      <c r="H313" s="23">
        <f>'2025 Kunta 15.6.'!H313</f>
        <v>64851.745195722207</v>
      </c>
      <c r="I313" s="23">
        <f>'2025 Kunta 15.6.'!I313</f>
        <v>-326105.2705305235</v>
      </c>
      <c r="J313" s="23">
        <f>'2025 Kunta 15.6.'!J313</f>
        <v>-261253.52533480129</v>
      </c>
      <c r="K313" s="23">
        <f>'2025 Kunta 15.6.'!K313</f>
        <v>175220.74237460966</v>
      </c>
      <c r="L313" s="23"/>
      <c r="M313" s="23"/>
      <c r="N313" s="23"/>
      <c r="O313" s="23"/>
      <c r="P313" s="89">
        <f>'2025 Kunta 15.6.'!M313</f>
        <v>678518.07804495853</v>
      </c>
      <c r="Q313" s="106">
        <f>'2025 Kunta 15.6.'!N313</f>
        <v>9.2864165011993016E-2</v>
      </c>
    </row>
    <row r="314" spans="1:17" ht="15" customHeight="1">
      <c r="A314" s="62">
        <v>8</v>
      </c>
      <c r="B314" s="63">
        <v>935</v>
      </c>
      <c r="C314" s="64" t="s">
        <v>326</v>
      </c>
      <c r="D314" s="23">
        <f>'2025 Kunta 15.6.'!D314</f>
        <v>5276178.8499999996</v>
      </c>
      <c r="E314" s="106">
        <f>'2025 Kunta 15.6.'!E314</f>
        <v>2.2861593001709535E-2</v>
      </c>
      <c r="F314" s="23">
        <f>'2025 Kunta 15.6.'!F314</f>
        <v>5211300.5413927054</v>
      </c>
      <c r="G314" s="23">
        <f>'2025 Kunta 15.6.'!G314</f>
        <v>5229597.9725099988</v>
      </c>
      <c r="H314" s="23">
        <f>'2025 Kunta 15.6.'!H314</f>
        <v>-18297.431117293425</v>
      </c>
      <c r="I314" s="23">
        <f>'2025 Kunta 15.6.'!I314</f>
        <v>-355376.22012550768</v>
      </c>
      <c r="J314" s="23">
        <f>'2025 Kunta 15.6.'!J314</f>
        <v>-373673.6512428011</v>
      </c>
      <c r="K314" s="23">
        <f>'2025 Kunta 15.6.'!K314</f>
        <v>190948.41678385486</v>
      </c>
      <c r="L314" s="23"/>
      <c r="M314" s="23"/>
      <c r="N314" s="23"/>
      <c r="O314" s="23"/>
      <c r="P314" s="89">
        <f>'2025 Kunta 15.6.'!M314</f>
        <v>715893.33487973071</v>
      </c>
      <c r="Q314" s="106">
        <f>'2025 Kunta 15.6.'!N314</f>
        <v>5.0939042950441493E-2</v>
      </c>
    </row>
    <row r="315" spans="1:17" ht="15" customHeight="1">
      <c r="A315" s="62">
        <v>6</v>
      </c>
      <c r="B315" s="63">
        <v>936</v>
      </c>
      <c r="C315" s="64" t="s">
        <v>451</v>
      </c>
      <c r="D315" s="23">
        <f>'2025 Kunta 15.6.'!D315</f>
        <v>9832313.9299999997</v>
      </c>
      <c r="E315" s="106">
        <f>'2025 Kunta 15.6.'!E315</f>
        <v>5.7906081453415137E-2</v>
      </c>
      <c r="F315" s="23">
        <f>'2025 Kunta 15.6.'!F315</f>
        <v>9711411.3003489338</v>
      </c>
      <c r="G315" s="23">
        <f>'2025 Kunta 15.6.'!G315</f>
        <v>9610518.8980799988</v>
      </c>
      <c r="H315" s="23">
        <f>'2025 Kunta 15.6.'!H315</f>
        <v>100892.40226893499</v>
      </c>
      <c r="I315" s="23">
        <f>'2025 Kunta 15.6.'!I315</f>
        <v>-662254.00216119958</v>
      </c>
      <c r="J315" s="23">
        <f>'2025 Kunta 15.6.'!J315</f>
        <v>-561361.59989226458</v>
      </c>
      <c r="K315" s="23">
        <f>'2025 Kunta 15.6.'!K315</f>
        <v>355837.97131049528</v>
      </c>
      <c r="L315" s="23"/>
      <c r="M315" s="23"/>
      <c r="N315" s="23"/>
      <c r="O315" s="23"/>
      <c r="P315" s="89">
        <f>'2025 Kunta 15.6.'!M315</f>
        <v>2313165.7034200663</v>
      </c>
      <c r="Q315" s="106">
        <f>'2025 Kunta 15.6.'!N315</f>
        <v>0.2165049741433609</v>
      </c>
    </row>
    <row r="316" spans="1:17" ht="15" customHeight="1">
      <c r="A316" s="62">
        <v>21</v>
      </c>
      <c r="B316" s="63">
        <v>941</v>
      </c>
      <c r="C316" s="64" t="s">
        <v>328</v>
      </c>
      <c r="D316" s="23">
        <f>'2025 Kunta 15.6.'!D316</f>
        <v>1622997.04</v>
      </c>
      <c r="E316" s="106">
        <f>'2025 Kunta 15.6.'!E316</f>
        <v>3.1436028612989997E-2</v>
      </c>
      <c r="F316" s="23">
        <f>'2025 Kunta 15.6.'!F316</f>
        <v>1603039.9259931757</v>
      </c>
      <c r="G316" s="23">
        <f>'2025 Kunta 15.6.'!G316</f>
        <v>1607465.0423339999</v>
      </c>
      <c r="H316" s="23">
        <f>'2025 Kunta 15.6.'!H316</f>
        <v>-4425.11634082417</v>
      </c>
      <c r="I316" s="23">
        <f>'2025 Kunta 15.6.'!I316</f>
        <v>-109316.71759953463</v>
      </c>
      <c r="J316" s="23">
        <f>'2025 Kunta 15.6.'!J316</f>
        <v>-113741.8339403588</v>
      </c>
      <c r="K316" s="23">
        <f>'2025 Kunta 15.6.'!K316</f>
        <v>58737.340799749945</v>
      </c>
      <c r="L316" s="23"/>
      <c r="M316" s="23"/>
      <c r="N316" s="23"/>
      <c r="O316" s="23"/>
      <c r="P316" s="89">
        <f>'2025 Kunta 15.6.'!M316</f>
        <v>52154.777237436181</v>
      </c>
      <c r="Q316" s="106">
        <f>'2025 Kunta 15.6.'!N316</f>
        <v>-4.4981969416849177E-2</v>
      </c>
    </row>
    <row r="317" spans="1:17" ht="15" customHeight="1">
      <c r="A317" s="62">
        <v>15</v>
      </c>
      <c r="B317" s="63">
        <v>946</v>
      </c>
      <c r="C317" s="64" t="s">
        <v>452</v>
      </c>
      <c r="D317" s="23">
        <f>'2025 Kunta 15.6.'!D317</f>
        <v>11481787.34</v>
      </c>
      <c r="E317" s="106">
        <f>'2025 Kunta 15.6.'!E317</f>
        <v>4.6603335953047109E-2</v>
      </c>
      <c r="F317" s="23">
        <f>'2025 Kunta 15.6.'!F317</f>
        <v>11340602.030785577</v>
      </c>
      <c r="G317" s="23">
        <f>'2025 Kunta 15.6.'!G317</f>
        <v>11351701.038923997</v>
      </c>
      <c r="H317" s="23">
        <f>'2025 Kunta 15.6.'!H317</f>
        <v>-11099.00813842006</v>
      </c>
      <c r="I317" s="23">
        <f>'2025 Kunta 15.6.'!I317</f>
        <v>-773354.0316159121</v>
      </c>
      <c r="J317" s="23">
        <f>'2025 Kunta 15.6.'!J317</f>
        <v>-784453.03975433216</v>
      </c>
      <c r="K317" s="23">
        <f>'2025 Kunta 15.6.'!K317</f>
        <v>415533.5095249677</v>
      </c>
      <c r="L317" s="23"/>
      <c r="M317" s="23"/>
      <c r="N317" s="23"/>
      <c r="O317" s="23"/>
      <c r="P317" s="89">
        <f>'2025 Kunta 15.6.'!M317</f>
        <v>1456313.9870146157</v>
      </c>
      <c r="Q317" s="106">
        <f>'2025 Kunta 15.6.'!N317</f>
        <v>0.17482962006360792</v>
      </c>
    </row>
    <row r="318" spans="1:17" ht="15" customHeight="1">
      <c r="A318" s="62">
        <v>19</v>
      </c>
      <c r="B318" s="63">
        <v>976</v>
      </c>
      <c r="C318" s="64" t="s">
        <v>453</v>
      </c>
      <c r="D318" s="23">
        <f>'2025 Kunta 15.6.'!D318</f>
        <v>5840360.8700000001</v>
      </c>
      <c r="E318" s="106">
        <f>'2025 Kunta 15.6.'!E318</f>
        <v>3.6742601724942814E-2</v>
      </c>
      <c r="F318" s="23">
        <f>'2025 Kunta 15.6.'!F318</f>
        <v>5768545.1212025862</v>
      </c>
      <c r="G318" s="23">
        <f>'2025 Kunta 15.6.'!G318</f>
        <v>5834602.8812519992</v>
      </c>
      <c r="H318" s="23">
        <f>'2025 Kunta 15.6.'!H318</f>
        <v>-66057.760049412958</v>
      </c>
      <c r="I318" s="23">
        <f>'2025 Kunta 15.6.'!I318</f>
        <v>-393376.61386317894</v>
      </c>
      <c r="J318" s="23">
        <f>'2025 Kunta 15.6.'!J318</f>
        <v>-459434.37391259189</v>
      </c>
      <c r="K318" s="23">
        <f>'2025 Kunta 15.6.'!K318</f>
        <v>211366.53879215583</v>
      </c>
      <c r="L318" s="23"/>
      <c r="M318" s="23"/>
      <c r="N318" s="23"/>
      <c r="O318" s="23"/>
      <c r="P318" s="89">
        <f>'2025 Kunta 15.6.'!M318</f>
        <v>664761.03903195064</v>
      </c>
      <c r="Q318" s="106">
        <f>'2025 Kunta 15.6.'!N318</f>
        <v>0.32137199699748775</v>
      </c>
    </row>
    <row r="319" spans="1:17" ht="15" customHeight="1">
      <c r="A319" s="62">
        <v>17</v>
      </c>
      <c r="B319" s="63">
        <v>977</v>
      </c>
      <c r="C319" s="64" t="s">
        <v>331</v>
      </c>
      <c r="D319" s="23">
        <f>'2025 Kunta 15.6.'!D319</f>
        <v>31834294.690000001</v>
      </c>
      <c r="E319" s="106">
        <f>'2025 Kunta 15.6.'!E319</f>
        <v>6.5087846213086387E-2</v>
      </c>
      <c r="F319" s="23">
        <f>'2025 Kunta 15.6.'!F319</f>
        <v>31442845.640619621</v>
      </c>
      <c r="G319" s="23">
        <f>'2025 Kunta 15.6.'!G319</f>
        <v>31405705.539605994</v>
      </c>
      <c r="H319" s="23">
        <f>'2025 Kunta 15.6.'!H319</f>
        <v>37140.101013626903</v>
      </c>
      <c r="I319" s="23">
        <f>'2025 Kunta 15.6.'!I319</f>
        <v>-2144194.0538641373</v>
      </c>
      <c r="J319" s="23">
        <f>'2025 Kunta 15.6.'!J319</f>
        <v>-2107053.9528505104</v>
      </c>
      <c r="K319" s="23">
        <f>'2025 Kunta 15.6.'!K319</f>
        <v>1152104.2677478946</v>
      </c>
      <c r="L319" s="23"/>
      <c r="M319" s="23"/>
      <c r="N319" s="23"/>
      <c r="O319" s="23"/>
      <c r="P319" s="89">
        <f>'2025 Kunta 15.6.'!M319</f>
        <v>3319776.4830375193</v>
      </c>
      <c r="Q319" s="106">
        <f>'2025 Kunta 15.6.'!N319</f>
        <v>-3.6652962844029746E-2</v>
      </c>
    </row>
    <row r="320" spans="1:17" ht="15" customHeight="1">
      <c r="A320" s="62">
        <v>6</v>
      </c>
      <c r="B320" s="63">
        <v>980</v>
      </c>
      <c r="C320" s="64" t="s">
        <v>332</v>
      </c>
      <c r="D320" s="23">
        <f>'2025 Kunta 15.6.'!D320</f>
        <v>68455571.709999993</v>
      </c>
      <c r="E320" s="106">
        <f>'2025 Kunta 15.6.'!E320</f>
        <v>6.7251838438852296E-2</v>
      </c>
      <c r="F320" s="23">
        <f>'2025 Kunta 15.6.'!F320</f>
        <v>67613810.686813653</v>
      </c>
      <c r="G320" s="23">
        <f>'2025 Kunta 15.6.'!G320</f>
        <v>67287497.656679988</v>
      </c>
      <c r="H320" s="23">
        <f>'2025 Kunta 15.6.'!H320</f>
        <v>326313.03013366461</v>
      </c>
      <c r="I320" s="23">
        <f>'2025 Kunta 15.6.'!I320</f>
        <v>-4610814.5710091749</v>
      </c>
      <c r="J320" s="23">
        <f>'2025 Kunta 15.6.'!J320</f>
        <v>-4284501.5408755103</v>
      </c>
      <c r="K320" s="23">
        <f>'2025 Kunta 15.6.'!K320</f>
        <v>2477452.6053183628</v>
      </c>
      <c r="L320" s="23"/>
      <c r="M320" s="23"/>
      <c r="N320" s="23"/>
      <c r="O320" s="23"/>
      <c r="P320" s="89">
        <f>'2025 Kunta 15.6.'!M320</f>
        <v>7734422.8920371244</v>
      </c>
      <c r="Q320" s="106">
        <f>'2025 Kunta 15.6.'!N320</f>
        <v>0.1247670819210247</v>
      </c>
    </row>
    <row r="321" spans="1:17" ht="15" customHeight="1">
      <c r="A321" s="62">
        <v>5</v>
      </c>
      <c r="B321" s="63">
        <v>981</v>
      </c>
      <c r="C321" s="64" t="s">
        <v>333</v>
      </c>
      <c r="D321" s="23">
        <f>'2025 Kunta 15.6.'!D321</f>
        <v>4079605.64</v>
      </c>
      <c r="E321" s="106">
        <f>'2025 Kunta 15.6.'!E321</f>
        <v>5.8712376459289395E-2</v>
      </c>
      <c r="F321" s="23">
        <f>'2025 Kunta 15.6.'!F321</f>
        <v>4029440.9429279934</v>
      </c>
      <c r="G321" s="23">
        <f>'2025 Kunta 15.6.'!G321</f>
        <v>4013373.2428079993</v>
      </c>
      <c r="H321" s="23">
        <f>'2025 Kunta 15.6.'!H321</f>
        <v>16067.700119994115</v>
      </c>
      <c r="I321" s="23">
        <f>'2025 Kunta 15.6.'!I321</f>
        <v>-274781.2144286774</v>
      </c>
      <c r="J321" s="23">
        <f>'2025 Kunta 15.6.'!J321</f>
        <v>-258713.51430868328</v>
      </c>
      <c r="K321" s="23">
        <f>'2025 Kunta 15.6.'!K321</f>
        <v>147643.63760346847</v>
      </c>
      <c r="L321" s="23"/>
      <c r="M321" s="23"/>
      <c r="N321" s="23"/>
      <c r="O321" s="23"/>
      <c r="P321" s="89">
        <f>'2025 Kunta 15.6.'!M321</f>
        <v>286988.13982393505</v>
      </c>
      <c r="Q321" s="106">
        <f>'2025 Kunta 15.6.'!N321</f>
        <v>0.33101408928234255</v>
      </c>
    </row>
    <row r="322" spans="1:17" ht="15" customHeight="1">
      <c r="A322" s="62">
        <v>14</v>
      </c>
      <c r="B322" s="63">
        <v>989</v>
      </c>
      <c r="C322" s="64" t="s">
        <v>454</v>
      </c>
      <c r="D322" s="23">
        <f>'2025 Kunta 15.6.'!D322</f>
        <v>10338086.470000001</v>
      </c>
      <c r="E322" s="106">
        <f>'2025 Kunta 15.6.'!E322</f>
        <v>0.10342145064716712</v>
      </c>
      <c r="F322" s="23">
        <f>'2025 Kunta 15.6.'!F322</f>
        <v>10210964.62984298</v>
      </c>
      <c r="G322" s="23">
        <f>'2025 Kunta 15.6.'!G322</f>
        <v>10121320.971125998</v>
      </c>
      <c r="H322" s="23">
        <f>'2025 Kunta 15.6.'!H322</f>
        <v>89643.658716982231</v>
      </c>
      <c r="I322" s="23">
        <f>'2025 Kunta 15.6.'!I322</f>
        <v>-696320.23429972481</v>
      </c>
      <c r="J322" s="23">
        <f>'2025 Kunta 15.6.'!J322</f>
        <v>-606676.57558274257</v>
      </c>
      <c r="K322" s="23">
        <f>'2025 Kunta 15.6.'!K322</f>
        <v>374142.21544462827</v>
      </c>
      <c r="L322" s="23"/>
      <c r="M322" s="23"/>
      <c r="N322" s="23"/>
      <c r="O322" s="23"/>
      <c r="P322" s="89">
        <f>'2025 Kunta 15.6.'!M322</f>
        <v>1289460.1809656033</v>
      </c>
      <c r="Q322" s="106">
        <f>'2025 Kunta 15.6.'!N322</f>
        <v>0.10564375146392169</v>
      </c>
    </row>
    <row r="323" spans="1:17" ht="15" customHeight="1">
      <c r="A323" s="62">
        <v>13</v>
      </c>
      <c r="B323" s="63" t="s">
        <v>455</v>
      </c>
      <c r="C323" s="64" t="s">
        <v>335</v>
      </c>
      <c r="D323" s="23">
        <f>'2025 Kunta 15.6.'!D323</f>
        <v>34179568.350000001</v>
      </c>
      <c r="E323" s="106">
        <f>'2025 Kunta 15.6.'!E323</f>
        <v>4.6303460551370579E-2</v>
      </c>
      <c r="F323" s="23">
        <f>'2025 Kunta 15.6.'!F323</f>
        <v>33759280.742904305</v>
      </c>
      <c r="G323" s="23">
        <f>'2025 Kunta 15.6.'!G323</f>
        <v>33805224.234467991</v>
      </c>
      <c r="H323" s="23">
        <f>'2025 Kunta 15.6.'!H323</f>
        <v>-45943.491563685238</v>
      </c>
      <c r="I323" s="23">
        <f>'2025 Kunta 15.6.'!I323</f>
        <v>-2302159.6028240086</v>
      </c>
      <c r="J323" s="23">
        <f>'2025 Kunta 15.6.'!J323</f>
        <v>-2348103.0943876938</v>
      </c>
      <c r="K323" s="23">
        <f>'2025 Kunta 15.6.'!K323</f>
        <v>1236981.279129318</v>
      </c>
      <c r="L323" s="23"/>
      <c r="M323" s="23"/>
      <c r="N323" s="23"/>
      <c r="O323" s="23"/>
      <c r="P323" s="89">
        <f>'2025 Kunta 15.6.'!M323</f>
        <v>4599971.0897662612</v>
      </c>
      <c r="Q323" s="106">
        <f>'2025 Kunta 15.6.'!N323</f>
        <v>-0.26835881380476934</v>
      </c>
    </row>
  </sheetData>
  <pageMargins left="0.75" right="0.75" top="1" bottom="1" header="0.4921259845" footer="0.4921259845"/>
  <pageSetup paperSize="9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98746-A2BA-480B-B06F-B3DC9965A617}">
  <sheetPr>
    <pageSetUpPr fitToPage="1"/>
  </sheetPr>
  <dimension ref="A1:O262"/>
  <sheetViews>
    <sheetView showGridLines="0" workbookViewId="0">
      <pane ySplit="15" topLeftCell="A16" activePane="bottomLeft" state="frozen"/>
      <selection pane="bottomLeft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33.1796875" style="19" bestFit="1" customWidth="1"/>
    <col min="4" max="4" width="13.453125" style="1" customWidth="1"/>
    <col min="5" max="5" width="10.54296875" style="1" customWidth="1"/>
    <col min="6" max="6" width="15.54296875" style="1" customWidth="1"/>
    <col min="7" max="7" width="13.453125" style="1" customWidth="1"/>
    <col min="8" max="8" width="12.453125" style="1" customWidth="1"/>
    <col min="9" max="9" width="14.54296875" style="1" customWidth="1"/>
    <col min="10" max="10" width="13.54296875" style="1" customWidth="1"/>
    <col min="11" max="11" width="11.453125" style="1" customWidth="1"/>
    <col min="12" max="12" width="15.453125" style="1" hidden="1" customWidth="1"/>
    <col min="13" max="13" width="13.1796875" style="1" hidden="1" customWidth="1"/>
    <col min="14" max="15" width="9.1796875" style="1" hidden="1" customWidth="1"/>
    <col min="16" max="17" width="0" style="1" hidden="1" customWidth="1"/>
    <col min="18" max="16384" width="9.1796875" style="1"/>
  </cols>
  <sheetData>
    <row r="1" spans="1:15" ht="14">
      <c r="A1" s="33" t="s">
        <v>0</v>
      </c>
      <c r="B1" s="33"/>
      <c r="C1" s="46"/>
      <c r="D1" s="33" t="s">
        <v>456</v>
      </c>
      <c r="E1" s="34"/>
      <c r="F1" s="33"/>
      <c r="G1" s="33"/>
      <c r="H1" s="33"/>
      <c r="I1" s="33"/>
      <c r="J1" s="33"/>
      <c r="K1" s="35" t="s">
        <v>2</v>
      </c>
      <c r="L1" s="115"/>
    </row>
    <row r="2" spans="1:15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f>'2025 Kunta 15.6.'!K2</f>
        <v>46188</v>
      </c>
      <c r="L2" s="115"/>
    </row>
    <row r="3" spans="1:15" ht="11.5">
      <c r="A3" s="38" t="s">
        <v>457</v>
      </c>
      <c r="B3" s="38"/>
      <c r="C3" s="48"/>
      <c r="D3" s="38"/>
      <c r="E3" s="38"/>
      <c r="F3" s="38"/>
      <c r="G3" s="39"/>
      <c r="H3" s="122"/>
      <c r="I3" s="74"/>
      <c r="J3" s="75" t="s">
        <v>458</v>
      </c>
      <c r="K3" s="185">
        <f>'2025 Kunta 15.6.'!K3</f>
        <v>2025</v>
      </c>
      <c r="L3" s="115"/>
      <c r="M3" s="4"/>
      <c r="N3" s="4"/>
    </row>
    <row r="4" spans="1:15" ht="2.15" customHeight="1">
      <c r="A4" s="40"/>
      <c r="B4" s="40"/>
      <c r="C4" s="49"/>
      <c r="D4" s="41"/>
      <c r="E4" s="42"/>
      <c r="F4" s="41"/>
      <c r="G4" s="40"/>
      <c r="H4" s="40"/>
      <c r="I4" s="76"/>
      <c r="L4" s="115"/>
      <c r="M4" s="2"/>
      <c r="N4" s="2"/>
    </row>
    <row r="5" spans="1:15" ht="4.5" customHeight="1">
      <c r="H5" s="121"/>
      <c r="L5" s="115"/>
      <c r="M5" s="77"/>
    </row>
    <row r="6" spans="1:15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L6" s="115"/>
      <c r="M6" s="4"/>
      <c r="N6" s="4"/>
    </row>
    <row r="7" spans="1:15" ht="13.75" customHeight="1">
      <c r="A7" s="79" t="s">
        <v>459</v>
      </c>
      <c r="B7" s="38"/>
      <c r="C7" s="48"/>
      <c r="D7" s="11">
        <f>'2025 Kunta 15.6.'!D7</f>
        <v>39789267028.069977</v>
      </c>
      <c r="E7" s="38"/>
      <c r="F7" s="38"/>
      <c r="K7" s="12"/>
      <c r="L7" s="115"/>
      <c r="M7" s="2"/>
      <c r="N7" s="80"/>
    </row>
    <row r="8" spans="1:15" ht="13.75" customHeight="1">
      <c r="A8" s="79" t="s">
        <v>460</v>
      </c>
      <c r="B8" s="38"/>
      <c r="C8" s="48"/>
      <c r="D8" s="11">
        <f>'2025 Kunta 15.6.'!D8</f>
        <v>39300000000</v>
      </c>
      <c r="E8" s="38"/>
      <c r="F8" s="38" t="s">
        <v>8</v>
      </c>
      <c r="K8" s="12"/>
      <c r="L8" s="115"/>
    </row>
    <row r="9" spans="1:15" ht="13.75" customHeight="1">
      <c r="A9" s="79" t="s">
        <v>461</v>
      </c>
      <c r="B9" s="38"/>
      <c r="C9" s="48"/>
      <c r="D9" s="11">
        <f>'2025 Kunta 15.6.'!D9</f>
        <v>2680000000</v>
      </c>
      <c r="E9" s="38"/>
      <c r="F9" s="38" t="s">
        <v>10</v>
      </c>
      <c r="K9" s="12"/>
      <c r="L9" s="115"/>
      <c r="N9" s="105"/>
    </row>
    <row r="10" spans="1:15" ht="13.75" customHeight="1">
      <c r="A10" s="79" t="s">
        <v>462</v>
      </c>
      <c r="B10" s="38"/>
      <c r="C10" s="48"/>
      <c r="D10" s="11">
        <f>'2025 Kunta 15.6.'!D10</f>
        <v>1440000000</v>
      </c>
      <c r="E10" s="38"/>
      <c r="F10" s="38"/>
      <c r="K10" s="12"/>
      <c r="L10" s="115"/>
    </row>
    <row r="11" spans="1:15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  <c r="L11" s="115"/>
    </row>
    <row r="12" spans="1:15" s="84" customFormat="1" ht="38.25" customHeight="1">
      <c r="A12" s="82" t="s">
        <v>463</v>
      </c>
      <c r="B12" s="82" t="s">
        <v>13</v>
      </c>
      <c r="C12" s="82" t="s">
        <v>14</v>
      </c>
      <c r="D12" s="82" t="s">
        <v>464</v>
      </c>
      <c r="E12" s="17" t="s">
        <v>16</v>
      </c>
      <c r="F12" s="83" t="s">
        <v>465</v>
      </c>
      <c r="G12" s="82" t="s">
        <v>466</v>
      </c>
      <c r="H12" s="82" t="s">
        <v>467</v>
      </c>
      <c r="I12" s="82" t="s">
        <v>20</v>
      </c>
      <c r="J12" s="82" t="s">
        <v>21</v>
      </c>
      <c r="K12" s="82" t="s">
        <v>22</v>
      </c>
      <c r="L12" s="136" t="s">
        <v>468</v>
      </c>
      <c r="M12" s="85" t="s">
        <v>358</v>
      </c>
      <c r="N12" s="85"/>
    </row>
    <row r="13" spans="1:15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</row>
    <row r="14" spans="1:15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</row>
    <row r="15" spans="1:15" s="92" customFormat="1" ht="18" customHeight="1">
      <c r="A15" s="86"/>
      <c r="B15" s="87"/>
      <c r="C15" s="88"/>
      <c r="D15" s="89">
        <v>1102105180.9399989</v>
      </c>
      <c r="E15" s="106">
        <v>4.0686819559224929E-2</v>
      </c>
      <c r="F15" s="89">
        <v>1088553191.5022795</v>
      </c>
      <c r="G15" s="89">
        <v>1120050000</v>
      </c>
      <c r="H15" s="89">
        <v>-31496808.497720324</v>
      </c>
      <c r="I15" s="89">
        <v>-74232126.036287755</v>
      </c>
      <c r="J15" s="89">
        <v>-105728934.53400807</v>
      </c>
      <c r="K15" s="89">
        <v>39885918.467259109</v>
      </c>
      <c r="L15" s="89">
        <v>701505680.25</v>
      </c>
      <c r="M15" s="91">
        <v>2.9313179627423636E-2</v>
      </c>
    </row>
    <row r="16" spans="1:15" s="92" customFormat="1" ht="15" customHeight="1">
      <c r="A16" s="86" t="s">
        <v>469</v>
      </c>
      <c r="B16" s="87"/>
      <c r="C16" s="88" t="s">
        <v>470</v>
      </c>
      <c r="D16" s="89">
        <v>236862.51</v>
      </c>
      <c r="E16" s="106">
        <v>9.7658197975382777E-2</v>
      </c>
      <c r="F16" s="89">
        <v>233949.94022968633</v>
      </c>
      <c r="G16" s="89">
        <v>226958.75563500001</v>
      </c>
      <c r="H16" s="89">
        <v>6991.1845946863177</v>
      </c>
      <c r="I16" s="89">
        <v>-15953.838163245786</v>
      </c>
      <c r="J16" s="89">
        <v>-8962.6535685594681</v>
      </c>
      <c r="K16" s="89">
        <v>8572.2115504007197</v>
      </c>
      <c r="L16" s="89"/>
      <c r="M16" s="91">
        <v>2.1609725096986888E-4</v>
      </c>
      <c r="N16" s="171">
        <v>1945</v>
      </c>
      <c r="O16" s="92" t="s">
        <v>471</v>
      </c>
    </row>
    <row r="17" spans="1:15" ht="15" customHeight="1">
      <c r="A17" s="86" t="s">
        <v>469</v>
      </c>
      <c r="B17" s="25"/>
      <c r="C17" s="88" t="s">
        <v>472</v>
      </c>
      <c r="D17" s="89">
        <v>3550927.9</v>
      </c>
      <c r="E17" s="106">
        <v>4.4099531433547057E-2</v>
      </c>
      <c r="F17" s="89">
        <v>3507264.0662506088</v>
      </c>
      <c r="G17" s="89">
        <v>3587800.3865100001</v>
      </c>
      <c r="H17" s="89">
        <v>-80536.32025939133</v>
      </c>
      <c r="I17" s="89">
        <v>-239172.20604457078</v>
      </c>
      <c r="J17" s="89">
        <v>-319708.52630396211</v>
      </c>
      <c r="K17" s="89">
        <v>128510.43906872461</v>
      </c>
      <c r="L17" s="23"/>
      <c r="M17" s="22">
        <v>3.1771475237165189E-3</v>
      </c>
      <c r="N17" s="27">
        <v>2022</v>
      </c>
      <c r="O17" s="1" t="s">
        <v>473</v>
      </c>
    </row>
    <row r="18" spans="1:15" ht="15" customHeight="1">
      <c r="A18" s="86" t="s">
        <v>469</v>
      </c>
      <c r="B18" s="25"/>
      <c r="C18" s="88" t="s">
        <v>474</v>
      </c>
      <c r="D18" s="89">
        <v>3398898.19</v>
      </c>
      <c r="E18" s="106">
        <v>4.2259369907219124E-2</v>
      </c>
      <c r="F18" s="89">
        <v>3357103.7831072933</v>
      </c>
      <c r="G18" s="89">
        <v>3432460.6520100003</v>
      </c>
      <c r="H18" s="89">
        <v>-75356.868902707007</v>
      </c>
      <c r="I18" s="89">
        <v>-228932.26816100624</v>
      </c>
      <c r="J18" s="89">
        <v>-304289.13706371328</v>
      </c>
      <c r="K18" s="89">
        <v>123008.38289248098</v>
      </c>
      <c r="L18" s="23"/>
      <c r="M18" s="22">
        <v>1.878946689353182E-3</v>
      </c>
      <c r="N18" s="27">
        <v>6</v>
      </c>
      <c r="O18" s="1" t="s">
        <v>475</v>
      </c>
    </row>
    <row r="19" spans="1:15" ht="15" customHeight="1">
      <c r="A19" s="86" t="s">
        <v>469</v>
      </c>
      <c r="B19" s="25"/>
      <c r="C19" s="88" t="s">
        <v>476</v>
      </c>
      <c r="D19" s="89">
        <v>612438.86</v>
      </c>
      <c r="E19" s="106">
        <v>6.3729452057947222E-2</v>
      </c>
      <c r="F19" s="89">
        <v>604908.03163124982</v>
      </c>
      <c r="G19" s="89">
        <v>608899.27779000008</v>
      </c>
      <c r="H19" s="89">
        <v>-3991.2461587502621</v>
      </c>
      <c r="I19" s="89">
        <v>-41250.725821164109</v>
      </c>
      <c r="J19" s="89">
        <v>-45241.971979914371</v>
      </c>
      <c r="K19" s="89">
        <v>22164.569097938926</v>
      </c>
      <c r="L19" s="23"/>
      <c r="M19" s="22">
        <v>5.490450563340421E-4</v>
      </c>
      <c r="N19" s="27">
        <v>12</v>
      </c>
      <c r="O19" s="1" t="s">
        <v>477</v>
      </c>
    </row>
    <row r="20" spans="1:15" ht="15" customHeight="1">
      <c r="A20" s="86" t="s">
        <v>469</v>
      </c>
      <c r="B20" s="25"/>
      <c r="C20" s="88" t="s">
        <v>478</v>
      </c>
      <c r="D20" s="89">
        <v>2457240.58</v>
      </c>
      <c r="E20" s="106">
        <v>6.7444867982552115E-2</v>
      </c>
      <c r="F20" s="89">
        <v>2427025.2258196529</v>
      </c>
      <c r="G20" s="89">
        <v>2480007.0936599998</v>
      </c>
      <c r="H20" s="89">
        <v>-52981.86784034688</v>
      </c>
      <c r="I20" s="89">
        <v>-165507.06374546234</v>
      </c>
      <c r="J20" s="89">
        <v>-218488.93158580922</v>
      </c>
      <c r="K20" s="89">
        <v>88929.168579651407</v>
      </c>
      <c r="L20" s="23"/>
      <c r="M20" s="22">
        <v>2.2003805356528528E-3</v>
      </c>
      <c r="N20" s="27">
        <v>14</v>
      </c>
      <c r="O20" s="1" t="s">
        <v>479</v>
      </c>
    </row>
    <row r="21" spans="1:15" ht="15" customHeight="1">
      <c r="A21" s="86" t="s">
        <v>469</v>
      </c>
      <c r="B21" s="25"/>
      <c r="C21" s="88" t="s">
        <v>480</v>
      </c>
      <c r="D21" s="89">
        <v>1759111.25</v>
      </c>
      <c r="E21" s="106">
        <v>3.0275691308605746E-2</v>
      </c>
      <c r="F21" s="89">
        <v>1737480.4134046743</v>
      </c>
      <c r="G21" s="89">
        <v>1796639.387535</v>
      </c>
      <c r="H21" s="89">
        <v>-59158.974130325718</v>
      </c>
      <c r="I21" s="89">
        <v>-118484.66941283784</v>
      </c>
      <c r="J21" s="89">
        <v>-177643.64354316355</v>
      </c>
      <c r="K21" s="89">
        <v>63663.404460629288</v>
      </c>
      <c r="L21" s="23"/>
      <c r="M21" s="22">
        <v>1.6155167243305359E-3</v>
      </c>
      <c r="N21" s="27">
        <v>28</v>
      </c>
      <c r="O21" s="1" t="s">
        <v>481</v>
      </c>
    </row>
    <row r="22" spans="1:15" ht="15" customHeight="1">
      <c r="A22" s="86" t="s">
        <v>469</v>
      </c>
      <c r="B22" s="25"/>
      <c r="C22" s="88" t="s">
        <v>482</v>
      </c>
      <c r="D22" s="89">
        <v>1602566.17</v>
      </c>
      <c r="E22" s="106">
        <v>2.0437597232918492E-3</v>
      </c>
      <c r="F22" s="89">
        <v>1582860.2833163312</v>
      </c>
      <c r="G22" s="89">
        <v>1640013.0515999999</v>
      </c>
      <c r="H22" s="89">
        <v>-57152.768283668673</v>
      </c>
      <c r="I22" s="89">
        <v>-107940.59947297118</v>
      </c>
      <c r="J22" s="89">
        <v>-165093.36775663984</v>
      </c>
      <c r="K22" s="89">
        <v>57997.934045178547</v>
      </c>
      <c r="L22" s="23"/>
      <c r="M22" s="22">
        <v>1.0749283733322622E-3</v>
      </c>
      <c r="N22" s="27">
        <v>32</v>
      </c>
      <c r="O22" s="1" t="s">
        <v>483</v>
      </c>
    </row>
    <row r="23" spans="1:15" ht="15" customHeight="1">
      <c r="A23" s="86" t="s">
        <v>469</v>
      </c>
      <c r="B23" s="25"/>
      <c r="C23" s="88" t="s">
        <v>484</v>
      </c>
      <c r="D23" s="89">
        <v>252641.22</v>
      </c>
      <c r="E23" s="106">
        <v>4.070378654273199E-2</v>
      </c>
      <c r="F23" s="89">
        <v>249534.62799391529</v>
      </c>
      <c r="G23" s="89">
        <v>251270.44892999998</v>
      </c>
      <c r="H23" s="89">
        <v>-1735.8209360846959</v>
      </c>
      <c r="I23" s="89">
        <v>-17016.610763961653</v>
      </c>
      <c r="J23" s="89">
        <v>-18752.431700046349</v>
      </c>
      <c r="K23" s="89">
        <v>9143.2535448152157</v>
      </c>
      <c r="L23" s="23"/>
      <c r="M23" s="22">
        <v>2.506634904581733E-4</v>
      </c>
      <c r="N23" s="27">
        <v>34</v>
      </c>
      <c r="O23" s="1" t="s">
        <v>485</v>
      </c>
    </row>
    <row r="24" spans="1:15" ht="15" customHeight="1">
      <c r="A24" s="86" t="s">
        <v>469</v>
      </c>
      <c r="B24" s="25"/>
      <c r="C24" s="88" t="s">
        <v>486</v>
      </c>
      <c r="D24" s="89">
        <v>635432.74</v>
      </c>
      <c r="E24" s="106">
        <v>3.3264004359713661E-2</v>
      </c>
      <c r="F24" s="89">
        <v>627619.1683647437</v>
      </c>
      <c r="G24" s="89">
        <v>653942.87257499993</v>
      </c>
      <c r="H24" s="89">
        <v>-26323.704210256226</v>
      </c>
      <c r="I24" s="89">
        <v>-42799.47509459321</v>
      </c>
      <c r="J24" s="89">
        <v>-69123.179304849444</v>
      </c>
      <c r="K24" s="89">
        <v>22996.7328866471</v>
      </c>
      <c r="L24" s="23"/>
      <c r="M24" s="22">
        <v>6.2789910870835147E-4</v>
      </c>
      <c r="N24" s="27">
        <v>1944</v>
      </c>
      <c r="O24" s="1" t="s">
        <v>487</v>
      </c>
    </row>
    <row r="25" spans="1:15" ht="15" customHeight="1">
      <c r="A25" s="86" t="s">
        <v>469</v>
      </c>
      <c r="B25" s="25"/>
      <c r="C25" s="88" t="s">
        <v>488</v>
      </c>
      <c r="D25" s="89">
        <v>413794.4</v>
      </c>
      <c r="E25" s="106">
        <v>8.3130387602852629E-2</v>
      </c>
      <c r="F25" s="89">
        <v>408706.19477678812</v>
      </c>
      <c r="G25" s="89">
        <v>413458.72915499995</v>
      </c>
      <c r="H25" s="89">
        <v>-4752.5343782118289</v>
      </c>
      <c r="I25" s="89">
        <v>-27871.058575109215</v>
      </c>
      <c r="J25" s="89">
        <v>-32623.592953321044</v>
      </c>
      <c r="K25" s="89">
        <v>14975.494159760176</v>
      </c>
      <c r="L25" s="23"/>
      <c r="M25" s="22">
        <v>3.5532434815297803E-4</v>
      </c>
      <c r="N25" s="27">
        <v>41</v>
      </c>
      <c r="O25" s="1" t="s">
        <v>489</v>
      </c>
    </row>
    <row r="26" spans="1:15" ht="15" customHeight="1">
      <c r="A26" s="86" t="s">
        <v>469</v>
      </c>
      <c r="B26" s="25"/>
      <c r="C26" s="88" t="s">
        <v>490</v>
      </c>
      <c r="D26" s="89">
        <v>50678466.200000003</v>
      </c>
      <c r="E26" s="106">
        <v>2.7575266542690713E-2</v>
      </c>
      <c r="F26" s="89">
        <v>50055300.597896136</v>
      </c>
      <c r="G26" s="89">
        <v>52438396.175324999</v>
      </c>
      <c r="H26" s="89">
        <v>-2383095.5774288625</v>
      </c>
      <c r="I26" s="89">
        <v>-3413440.3461160725</v>
      </c>
      <c r="J26" s="89">
        <v>-5796535.923544935</v>
      </c>
      <c r="K26" s="89">
        <v>1834087.3501519195</v>
      </c>
      <c r="L26" s="23"/>
      <c r="M26" s="22">
        <v>4.7177842355519688E-2</v>
      </c>
      <c r="N26" s="27">
        <v>51</v>
      </c>
      <c r="O26" s="1" t="s">
        <v>491</v>
      </c>
    </row>
    <row r="27" spans="1:15" ht="15" customHeight="1">
      <c r="A27" s="86" t="s">
        <v>469</v>
      </c>
      <c r="B27" s="25"/>
      <c r="C27" s="88" t="s">
        <v>492</v>
      </c>
      <c r="D27" s="89">
        <v>2402965.7400000002</v>
      </c>
      <c r="E27" s="106">
        <v>3.6204255269017604E-2</v>
      </c>
      <c r="F27" s="89">
        <v>2373417.7740790811</v>
      </c>
      <c r="G27" s="89">
        <v>2447486.105895</v>
      </c>
      <c r="H27" s="89">
        <v>-74068.331815918908</v>
      </c>
      <c r="I27" s="89">
        <v>-161851.39019165235</v>
      </c>
      <c r="J27" s="89">
        <v>-235919.72200757125</v>
      </c>
      <c r="K27" s="89">
        <v>86964.926073126626</v>
      </c>
      <c r="L27" s="23"/>
      <c r="M27" s="22">
        <v>2.1184409675737001E-3</v>
      </c>
      <c r="N27" s="27">
        <v>53</v>
      </c>
      <c r="O27" s="1" t="s">
        <v>493</v>
      </c>
    </row>
    <row r="28" spans="1:15" ht="15" customHeight="1">
      <c r="A28" s="86" t="s">
        <v>469</v>
      </c>
      <c r="B28" s="25"/>
      <c r="C28" s="88" t="s">
        <v>494</v>
      </c>
      <c r="D28" s="89">
        <v>2586162.2799999998</v>
      </c>
      <c r="E28" s="106">
        <v>4.4976949582294701E-2</v>
      </c>
      <c r="F28" s="89">
        <v>2554361.6456241608</v>
      </c>
      <c r="G28" s="89">
        <v>2608252.0346249999</v>
      </c>
      <c r="H28" s="89">
        <v>-53890.389000839088</v>
      </c>
      <c r="I28" s="89">
        <v>-174190.56514688933</v>
      </c>
      <c r="J28" s="89">
        <v>-228080.95414772842</v>
      </c>
      <c r="K28" s="89">
        <v>93594.930526686803</v>
      </c>
      <c r="L28" s="23"/>
      <c r="M28" s="22">
        <v>2.3837187387341168E-3</v>
      </c>
      <c r="N28" s="27">
        <v>60</v>
      </c>
      <c r="O28" s="1" t="s">
        <v>495</v>
      </c>
    </row>
    <row r="29" spans="1:15" ht="15" customHeight="1">
      <c r="A29" s="86" t="s">
        <v>469</v>
      </c>
      <c r="B29" s="25"/>
      <c r="C29" s="88" t="s">
        <v>496</v>
      </c>
      <c r="D29" s="89">
        <v>3109144.89</v>
      </c>
      <c r="E29" s="106">
        <v>3.7533333501520216E-2</v>
      </c>
      <c r="F29" s="89">
        <v>3070913.4222251331</v>
      </c>
      <c r="G29" s="89">
        <v>3143623.7260799999</v>
      </c>
      <c r="H29" s="89">
        <v>-72710.303854866885</v>
      </c>
      <c r="I29" s="89">
        <v>-209415.97892018719</v>
      </c>
      <c r="J29" s="89">
        <v>-282126.2827750541</v>
      </c>
      <c r="K29" s="89">
        <v>112522.01852427967</v>
      </c>
      <c r="L29" s="23"/>
      <c r="M29" s="22">
        <v>4.8168997496336486E-4</v>
      </c>
      <c r="N29" s="27">
        <v>62</v>
      </c>
      <c r="O29" s="1" t="s">
        <v>497</v>
      </c>
    </row>
    <row r="30" spans="1:15" ht="15" customHeight="1">
      <c r="A30" s="86" t="s">
        <v>469</v>
      </c>
      <c r="B30" s="25"/>
      <c r="C30" s="88" t="s">
        <v>498</v>
      </c>
      <c r="D30" s="89">
        <v>1572194.04</v>
      </c>
      <c r="E30" s="106">
        <v>3.2961538698823567E-2</v>
      </c>
      <c r="F30" s="89">
        <v>1552861.6229198494</v>
      </c>
      <c r="G30" s="89">
        <v>1602651.99177</v>
      </c>
      <c r="H30" s="89">
        <v>-49790.368850150611</v>
      </c>
      <c r="I30" s="89">
        <v>-105894.88929835106</v>
      </c>
      <c r="J30" s="89">
        <v>-155685.25814850169</v>
      </c>
      <c r="K30" s="89">
        <v>56898.746488666242</v>
      </c>
      <c r="L30" s="23"/>
      <c r="M30" s="22">
        <v>2.822663374758528E-3</v>
      </c>
      <c r="N30" s="27">
        <v>66</v>
      </c>
      <c r="O30" s="1" t="s">
        <v>499</v>
      </c>
    </row>
    <row r="31" spans="1:15" ht="15" customHeight="1">
      <c r="A31" s="86" t="s">
        <v>469</v>
      </c>
      <c r="B31" s="25"/>
      <c r="C31" s="88" t="s">
        <v>500</v>
      </c>
      <c r="D31" s="89">
        <v>1465257.3</v>
      </c>
      <c r="E31" s="106">
        <v>5.8749047031251722E-2</v>
      </c>
      <c r="F31" s="89">
        <v>1447239.8259906627</v>
      </c>
      <c r="G31" s="89">
        <v>1453451.363325</v>
      </c>
      <c r="H31" s="89">
        <v>-6211.5373343373649</v>
      </c>
      <c r="I31" s="89">
        <v>-98692.181517938327</v>
      </c>
      <c r="J31" s="89">
        <v>-104903.71885227569</v>
      </c>
      <c r="K31" s="89">
        <v>53028.634845459397</v>
      </c>
      <c r="L31" s="23"/>
      <c r="M31" s="22">
        <v>1.5019744174391467E-3</v>
      </c>
      <c r="N31" s="27">
        <v>68</v>
      </c>
      <c r="O31" s="1" t="s">
        <v>501</v>
      </c>
    </row>
    <row r="32" spans="1:15" ht="15" customHeight="1">
      <c r="A32" s="86" t="s">
        <v>469</v>
      </c>
      <c r="B32" s="25"/>
      <c r="C32" s="88" t="s">
        <v>502</v>
      </c>
      <c r="D32" s="89">
        <v>253090.44</v>
      </c>
      <c r="E32" s="106">
        <v>3.9543878069014049E-2</v>
      </c>
      <c r="F32" s="89">
        <v>249978.32417930983</v>
      </c>
      <c r="G32" s="89">
        <v>250526.175705</v>
      </c>
      <c r="H32" s="89">
        <v>-547.85152569017373</v>
      </c>
      <c r="I32" s="89">
        <v>-17046.86790841095</v>
      </c>
      <c r="J32" s="89">
        <v>-17594.719434101124</v>
      </c>
      <c r="K32" s="89">
        <v>9159.5111149670774</v>
      </c>
      <c r="L32" s="23"/>
      <c r="M32" s="22">
        <v>1.293038052701045E-3</v>
      </c>
      <c r="N32" s="27">
        <v>73</v>
      </c>
      <c r="O32" s="1" t="s">
        <v>503</v>
      </c>
    </row>
    <row r="33" spans="1:15" ht="15" customHeight="1">
      <c r="A33" s="86" t="s">
        <v>469</v>
      </c>
      <c r="B33" s="25"/>
      <c r="C33" s="88" t="s">
        <v>504</v>
      </c>
      <c r="D33" s="89">
        <v>5235053.9000000004</v>
      </c>
      <c r="E33" s="106">
        <v>2.8957963594478109E-2</v>
      </c>
      <c r="F33" s="89">
        <v>5170681.2825895762</v>
      </c>
      <c r="G33" s="89">
        <v>5311196.2323900005</v>
      </c>
      <c r="H33" s="89">
        <v>-140514.94980042428</v>
      </c>
      <c r="I33" s="89">
        <v>-352606.25540305511</v>
      </c>
      <c r="J33" s="89">
        <v>-493121.20520347939</v>
      </c>
      <c r="K33" s="89">
        <v>189460.07752999975</v>
      </c>
      <c r="L33" s="23"/>
      <c r="M33" s="22">
        <v>2.3210923530712205E-4</v>
      </c>
      <c r="N33" s="27">
        <v>76</v>
      </c>
      <c r="O33" s="1" t="s">
        <v>505</v>
      </c>
    </row>
    <row r="34" spans="1:15" ht="15" customHeight="1">
      <c r="A34" s="86" t="s">
        <v>469</v>
      </c>
      <c r="B34" s="25"/>
      <c r="C34" s="88" t="s">
        <v>506</v>
      </c>
      <c r="D34" s="89">
        <v>1791770.62</v>
      </c>
      <c r="E34" s="106">
        <v>5.9679197709744836E-2</v>
      </c>
      <c r="F34" s="89">
        <v>1769738.1888518704</v>
      </c>
      <c r="G34" s="89">
        <v>1765655.892405</v>
      </c>
      <c r="H34" s="89">
        <v>4082.296446870314</v>
      </c>
      <c r="I34" s="89">
        <v>-120684.43628811737</v>
      </c>
      <c r="J34" s="89">
        <v>-116602.13984124706</v>
      </c>
      <c r="K34" s="89">
        <v>64845.368751824259</v>
      </c>
      <c r="L34" s="23"/>
      <c r="M34" s="22">
        <v>4.9993762624190629E-3</v>
      </c>
      <c r="N34" s="27">
        <v>79</v>
      </c>
      <c r="O34" s="1" t="s">
        <v>507</v>
      </c>
    </row>
    <row r="35" spans="1:15" ht="15" customHeight="1">
      <c r="A35" s="86" t="s">
        <v>469</v>
      </c>
      <c r="B35" s="25"/>
      <c r="C35" s="88" t="s">
        <v>508</v>
      </c>
      <c r="D35" s="89">
        <v>1048085.36</v>
      </c>
      <c r="E35" s="106">
        <v>4.6898878094489227E-2</v>
      </c>
      <c r="F35" s="89">
        <v>1035197.6229906931</v>
      </c>
      <c r="G35" s="89">
        <v>1067083.9555500001</v>
      </c>
      <c r="H35" s="89">
        <v>-31886.332559306989</v>
      </c>
      <c r="I35" s="89">
        <v>-70593.629252291546</v>
      </c>
      <c r="J35" s="89">
        <v>-102479.96181159854</v>
      </c>
      <c r="K35" s="89">
        <v>37930.90526988799</v>
      </c>
      <c r="L35" s="23"/>
      <c r="M35" s="22">
        <v>1.6721976815757507E-3</v>
      </c>
      <c r="N35" s="27">
        <v>2362</v>
      </c>
      <c r="O35" s="1" t="s">
        <v>509</v>
      </c>
    </row>
    <row r="36" spans="1:15" ht="15" customHeight="1">
      <c r="A36" s="86" t="s">
        <v>469</v>
      </c>
      <c r="B36" s="25"/>
      <c r="C36" s="88" t="s">
        <v>510</v>
      </c>
      <c r="D36" s="89">
        <v>1580017.35</v>
      </c>
      <c r="E36" s="106">
        <v>4.0005067007021111E-2</v>
      </c>
      <c r="F36" s="89">
        <v>1560588.7339214948</v>
      </c>
      <c r="G36" s="89">
        <v>1595533.0659749999</v>
      </c>
      <c r="H36" s="89">
        <v>-34944.332053505117</v>
      </c>
      <c r="I36" s="89">
        <v>-106421.82714782712</v>
      </c>
      <c r="J36" s="89">
        <v>-141366.15920133225</v>
      </c>
      <c r="K36" s="89">
        <v>57181.877273459351</v>
      </c>
      <c r="L36" s="23"/>
      <c r="M36" s="22">
        <v>9.1043039846053588E-4</v>
      </c>
      <c r="N36" s="27">
        <v>90</v>
      </c>
      <c r="O36" s="1" t="s">
        <v>511</v>
      </c>
    </row>
    <row r="37" spans="1:15" ht="15" customHeight="1">
      <c r="A37" s="86" t="s">
        <v>469</v>
      </c>
      <c r="B37" s="25"/>
      <c r="C37" s="88" t="s">
        <v>512</v>
      </c>
      <c r="D37" s="89">
        <v>2242305.7000000002</v>
      </c>
      <c r="E37" s="106">
        <v>5.2133699947715995E-2</v>
      </c>
      <c r="F37" s="89">
        <v>2214733.2834211923</v>
      </c>
      <c r="G37" s="89">
        <v>2262652.7667749999</v>
      </c>
      <c r="H37" s="89">
        <v>-47919.483353807591</v>
      </c>
      <c r="I37" s="89">
        <v>-151030.15774984212</v>
      </c>
      <c r="J37" s="89">
        <v>-198949.64110364972</v>
      </c>
      <c r="K37" s="89">
        <v>81150.532522303227</v>
      </c>
      <c r="L37" s="23"/>
      <c r="M37" s="22">
        <v>1.5147565978629739E-3</v>
      </c>
      <c r="N37" s="27">
        <v>92</v>
      </c>
      <c r="O37" s="1" t="s">
        <v>513</v>
      </c>
    </row>
    <row r="38" spans="1:15" ht="15" customHeight="1">
      <c r="A38" s="86" t="s">
        <v>469</v>
      </c>
      <c r="B38" s="25"/>
      <c r="C38" s="88" t="s">
        <v>514</v>
      </c>
      <c r="D38" s="89">
        <v>1902224.8</v>
      </c>
      <c r="E38" s="106">
        <v>5.664825644117788E-2</v>
      </c>
      <c r="F38" s="89">
        <v>1878834.1737298444</v>
      </c>
      <c r="G38" s="89">
        <v>1883271.7828799998</v>
      </c>
      <c r="H38" s="89">
        <v>-4437.6091501554474</v>
      </c>
      <c r="I38" s="89">
        <v>-128124.06070218787</v>
      </c>
      <c r="J38" s="89">
        <v>-132561.66985234333</v>
      </c>
      <c r="K38" s="89">
        <v>68842.778884757659</v>
      </c>
      <c r="L38" s="23"/>
      <c r="M38" s="22">
        <v>2.0655155212804576E-3</v>
      </c>
      <c r="N38" s="27">
        <v>94</v>
      </c>
      <c r="O38" s="1" t="s">
        <v>515</v>
      </c>
    </row>
    <row r="39" spans="1:15" ht="15" customHeight="1">
      <c r="A39" s="86" t="s">
        <v>469</v>
      </c>
      <c r="B39" s="25"/>
      <c r="C39" s="88" t="s">
        <v>516</v>
      </c>
      <c r="D39" s="89">
        <v>3314046.77</v>
      </c>
      <c r="E39" s="106">
        <v>2.2422204648367527E-2</v>
      </c>
      <c r="F39" s="89">
        <v>3273295.7349809604</v>
      </c>
      <c r="G39" s="89">
        <v>3382917.0323399999</v>
      </c>
      <c r="H39" s="89">
        <v>-109621.29735903954</v>
      </c>
      <c r="I39" s="89">
        <v>-223217.11373407056</v>
      </c>
      <c r="J39" s="89">
        <v>-332838.4110931101</v>
      </c>
      <c r="K39" s="89">
        <v>119937.55364815732</v>
      </c>
      <c r="L39" s="23"/>
      <c r="M39" s="22">
        <v>1.6713611570804625E-3</v>
      </c>
      <c r="N39" s="27">
        <v>98</v>
      </c>
      <c r="O39" s="1" t="s">
        <v>517</v>
      </c>
    </row>
    <row r="40" spans="1:15" ht="15" customHeight="1">
      <c r="A40" s="86" t="s">
        <v>518</v>
      </c>
      <c r="B40" s="25"/>
      <c r="C40" s="88" t="s">
        <v>519</v>
      </c>
      <c r="D40" s="89">
        <v>8470105.7400000002</v>
      </c>
      <c r="E40" s="106">
        <v>2.939912242839382E-2</v>
      </c>
      <c r="F40" s="89">
        <v>8365953.4453642461</v>
      </c>
      <c r="G40" s="89">
        <v>8807383.5852150004</v>
      </c>
      <c r="H40" s="89">
        <v>-441430.13985075429</v>
      </c>
      <c r="I40" s="89">
        <v>-570502.67769913946</v>
      </c>
      <c r="J40" s="89">
        <v>-1011932.8175498937</v>
      </c>
      <c r="K40" s="89">
        <v>306538.75219655252</v>
      </c>
      <c r="L40" s="23"/>
      <c r="M40" s="22">
        <v>3.2897192706375987E-3</v>
      </c>
      <c r="N40" s="27">
        <v>101</v>
      </c>
      <c r="O40" s="1" t="s">
        <v>520</v>
      </c>
    </row>
    <row r="41" spans="1:15" ht="15" customHeight="1">
      <c r="A41" s="86" t="s">
        <v>469</v>
      </c>
      <c r="B41" s="25"/>
      <c r="C41" s="88" t="s">
        <v>521</v>
      </c>
      <c r="D41" s="89">
        <v>94514554.950000003</v>
      </c>
      <c r="E41" s="106">
        <v>3.3186566144810303E-2</v>
      </c>
      <c r="F41" s="89">
        <v>93352360.748806998</v>
      </c>
      <c r="G41" s="89">
        <v>97172341.60131</v>
      </c>
      <c r="H41" s="89">
        <v>-3819980.8525030017</v>
      </c>
      <c r="I41" s="89">
        <v>-6366013.404753251</v>
      </c>
      <c r="J41" s="89">
        <v>-10185994.257256253</v>
      </c>
      <c r="K41" s="89">
        <v>3420544.5159868211</v>
      </c>
      <c r="L41" s="23"/>
      <c r="M41" s="22">
        <v>7.6310667580118448E-3</v>
      </c>
      <c r="N41" s="27">
        <v>116</v>
      </c>
      <c r="O41" s="1" t="s">
        <v>522</v>
      </c>
    </row>
    <row r="42" spans="1:15" ht="15" customHeight="1">
      <c r="A42" s="86" t="s">
        <v>469</v>
      </c>
      <c r="B42" s="25"/>
      <c r="C42" s="88" t="s">
        <v>523</v>
      </c>
      <c r="D42" s="89">
        <v>484561.29</v>
      </c>
      <c r="E42" s="106">
        <v>6.6488547823969402E-2</v>
      </c>
      <c r="F42" s="89">
        <v>478602.90272664803</v>
      </c>
      <c r="G42" s="89">
        <v>487130.35391999997</v>
      </c>
      <c r="H42" s="89">
        <v>-8527.4511933519389</v>
      </c>
      <c r="I42" s="89">
        <v>-32637.551636321034</v>
      </c>
      <c r="J42" s="89">
        <v>-41165.002829672972</v>
      </c>
      <c r="K42" s="89">
        <v>17536.594909068019</v>
      </c>
      <c r="L42" s="23"/>
      <c r="M42" s="22">
        <v>8.8270001512301646E-2</v>
      </c>
      <c r="N42" s="27">
        <v>2023</v>
      </c>
      <c r="O42" s="1" t="s">
        <v>524</v>
      </c>
    </row>
    <row r="43" spans="1:15" ht="15" customHeight="1">
      <c r="A43" s="86" t="s">
        <v>469</v>
      </c>
      <c r="B43" s="25"/>
      <c r="C43" s="88" t="s">
        <v>525</v>
      </c>
      <c r="D43" s="89">
        <v>7333775.7199999997</v>
      </c>
      <c r="E43" s="106">
        <v>3.7774151853243509E-2</v>
      </c>
      <c r="F43" s="89">
        <v>7243596.2590784198</v>
      </c>
      <c r="G43" s="89">
        <v>7419174.6863700002</v>
      </c>
      <c r="H43" s="89">
        <v>-175578.42729158048</v>
      </c>
      <c r="I43" s="89">
        <v>-493965.34285827394</v>
      </c>
      <c r="J43" s="89">
        <v>-669543.77014985448</v>
      </c>
      <c r="K43" s="89">
        <v>265414.2140731024</v>
      </c>
      <c r="L43" s="23"/>
      <c r="M43" s="22">
        <v>4.1722333611688973E-4</v>
      </c>
      <c r="N43" s="27">
        <v>126</v>
      </c>
      <c r="O43" s="1" t="s">
        <v>526</v>
      </c>
    </row>
    <row r="44" spans="1:15" ht="15" customHeight="1">
      <c r="A44" s="86" t="s">
        <v>469</v>
      </c>
      <c r="B44" s="25"/>
      <c r="C44" s="88" t="s">
        <v>527</v>
      </c>
      <c r="D44" s="89">
        <v>2283183.8199999998</v>
      </c>
      <c r="E44" s="106">
        <v>5.4782620036228469E-2</v>
      </c>
      <c r="F44" s="89">
        <v>2255108.7473589084</v>
      </c>
      <c r="G44" s="89">
        <v>2284950.0501450002</v>
      </c>
      <c r="H44" s="89">
        <v>-29841.302786091808</v>
      </c>
      <c r="I44" s="89">
        <v>-153783.49727536575</v>
      </c>
      <c r="J44" s="89">
        <v>-183624.80006145756</v>
      </c>
      <c r="K44" s="89">
        <v>82629.938834524888</v>
      </c>
      <c r="L44" s="23"/>
      <c r="M44" s="22">
        <v>6.9538681031256168E-3</v>
      </c>
      <c r="N44" s="27">
        <v>130</v>
      </c>
      <c r="O44" s="1" t="s">
        <v>528</v>
      </c>
    </row>
    <row r="45" spans="1:15" ht="15" customHeight="1">
      <c r="A45" s="86" t="s">
        <v>469</v>
      </c>
      <c r="B45" s="25"/>
      <c r="C45" s="88" t="s">
        <v>531</v>
      </c>
      <c r="D45" s="89">
        <v>466151.27</v>
      </c>
      <c r="E45" s="106">
        <v>5.0137739669096959E-2</v>
      </c>
      <c r="F45" s="89">
        <v>460419.26075381192</v>
      </c>
      <c r="G45" s="89">
        <v>460361.83094999997</v>
      </c>
      <c r="H45" s="89">
        <v>57.429803811945021</v>
      </c>
      <c r="I45" s="89">
        <v>-31397.54755267725</v>
      </c>
      <c r="J45" s="89">
        <v>-31340.117748865305</v>
      </c>
      <c r="K45" s="89">
        <v>16870.32405815494</v>
      </c>
      <c r="L45" s="23"/>
      <c r="M45" s="22">
        <v>2.0103179856652679E-3</v>
      </c>
      <c r="N45" s="27">
        <v>136</v>
      </c>
      <c r="O45" s="1" t="s">
        <v>530</v>
      </c>
    </row>
    <row r="46" spans="1:15" ht="15" customHeight="1">
      <c r="A46" s="86" t="s">
        <v>469</v>
      </c>
      <c r="B46" s="25"/>
      <c r="C46" s="88" t="s">
        <v>533</v>
      </c>
      <c r="D46" s="89">
        <v>8692984.0999999996</v>
      </c>
      <c r="E46" s="106">
        <v>3.5402404901988982E-2</v>
      </c>
      <c r="F46" s="89">
        <v>8586091.1910990626</v>
      </c>
      <c r="G46" s="89">
        <v>8872810.1859149989</v>
      </c>
      <c r="H46" s="89">
        <v>-286718.99481593631</v>
      </c>
      <c r="I46" s="89">
        <v>-585514.61557622103</v>
      </c>
      <c r="J46" s="89">
        <v>-872233.61039215734</v>
      </c>
      <c r="K46" s="89">
        <v>314604.86807080533</v>
      </c>
      <c r="L46" s="23"/>
      <c r="M46" s="22">
        <v>4.9067250518519255E-4</v>
      </c>
      <c r="N46" s="27">
        <v>138</v>
      </c>
      <c r="O46" s="1" t="s">
        <v>532</v>
      </c>
    </row>
    <row r="47" spans="1:15" ht="15" customHeight="1">
      <c r="A47" s="86" t="s">
        <v>469</v>
      </c>
      <c r="B47" s="25"/>
      <c r="C47" s="88" t="s">
        <v>535</v>
      </c>
      <c r="D47" s="89">
        <v>2300468.2599999998</v>
      </c>
      <c r="E47" s="106">
        <v>6.6883484374057112E-2</v>
      </c>
      <c r="F47" s="89">
        <v>2272180.6499782954</v>
      </c>
      <c r="G47" s="89">
        <v>2295239.3894700003</v>
      </c>
      <c r="H47" s="89">
        <v>-23058.739491704851</v>
      </c>
      <c r="I47" s="89">
        <v>-154947.68809012295</v>
      </c>
      <c r="J47" s="89">
        <v>-178006.4275818278</v>
      </c>
      <c r="K47" s="89">
        <v>83255.474197677991</v>
      </c>
      <c r="L47" s="23"/>
      <c r="M47" s="22">
        <v>4.3703617055808488E-4</v>
      </c>
      <c r="N47" s="27">
        <v>141</v>
      </c>
      <c r="O47" s="1" t="s">
        <v>534</v>
      </c>
    </row>
    <row r="48" spans="1:15" ht="15" customHeight="1">
      <c r="A48" s="86" t="s">
        <v>469</v>
      </c>
      <c r="B48" s="25"/>
      <c r="C48" s="88" t="s">
        <v>537</v>
      </c>
      <c r="D48" s="89">
        <v>13407220.789999999</v>
      </c>
      <c r="E48" s="106">
        <v>3.401311183540745E-2</v>
      </c>
      <c r="F48" s="89">
        <v>13242359.470338754</v>
      </c>
      <c r="G48" s="89">
        <v>13646906.825715</v>
      </c>
      <c r="H48" s="89">
        <v>-404547.35537624545</v>
      </c>
      <c r="I48" s="89">
        <v>-903041.3073920575</v>
      </c>
      <c r="J48" s="89">
        <v>-1307588.662768303</v>
      </c>
      <c r="K48" s="89">
        <v>485216.22486737417</v>
      </c>
      <c r="L48" s="23"/>
      <c r="M48" s="22">
        <v>7.8265266490646548E-3</v>
      </c>
      <c r="N48" s="27">
        <v>146</v>
      </c>
      <c r="O48" s="1" t="s">
        <v>536</v>
      </c>
    </row>
    <row r="49" spans="1:15" ht="15" customHeight="1">
      <c r="A49" s="86" t="s">
        <v>469</v>
      </c>
      <c r="B49" s="25"/>
      <c r="C49" s="88" t="s">
        <v>539</v>
      </c>
      <c r="D49" s="89">
        <v>2031474.03</v>
      </c>
      <c r="E49" s="106">
        <v>6.1145411500004743E-2</v>
      </c>
      <c r="F49" s="89">
        <v>2006494.0960756517</v>
      </c>
      <c r="G49" s="89">
        <v>2041483.661595</v>
      </c>
      <c r="H49" s="89">
        <v>-34989.565519348253</v>
      </c>
      <c r="I49" s="89">
        <v>-136829.62283671112</v>
      </c>
      <c r="J49" s="89">
        <v>-171819.18835605937</v>
      </c>
      <c r="K49" s="89">
        <v>73520.394360023871</v>
      </c>
      <c r="L49" s="23"/>
      <c r="M49" s="22">
        <v>2.0056195017742525E-3</v>
      </c>
      <c r="N49" s="27">
        <v>148</v>
      </c>
      <c r="O49" s="1" t="s">
        <v>538</v>
      </c>
    </row>
    <row r="50" spans="1:15" ht="15" customHeight="1">
      <c r="A50" s="86" t="s">
        <v>469</v>
      </c>
      <c r="B50" s="25"/>
      <c r="C50" s="88" t="s">
        <v>541</v>
      </c>
      <c r="D50" s="89">
        <v>1445981.26</v>
      </c>
      <c r="E50" s="106">
        <v>3.2733579223290787E-2</v>
      </c>
      <c r="F50" s="89">
        <v>1428200.8129958876</v>
      </c>
      <c r="G50" s="89">
        <v>1470011.6385899999</v>
      </c>
      <c r="H50" s="89">
        <v>-41810.825594112277</v>
      </c>
      <c r="I50" s="89">
        <v>-97393.846789541451</v>
      </c>
      <c r="J50" s="89">
        <v>-139204.67238365373</v>
      </c>
      <c r="K50" s="89">
        <v>52331.022155574508</v>
      </c>
      <c r="L50" s="23"/>
      <c r="M50" s="22">
        <v>1.1977917349236818E-2</v>
      </c>
      <c r="N50" s="27">
        <v>151</v>
      </c>
      <c r="O50" s="1" t="s">
        <v>540</v>
      </c>
    </row>
    <row r="51" spans="1:15" ht="15" customHeight="1">
      <c r="A51" s="86" t="s">
        <v>469</v>
      </c>
      <c r="B51" s="25"/>
      <c r="C51" s="88" t="s">
        <v>543</v>
      </c>
      <c r="D51" s="89">
        <v>1593574.62</v>
      </c>
      <c r="E51" s="106">
        <v>4.4711074801461859E-2</v>
      </c>
      <c r="F51" s="89">
        <v>1573979.2975281107</v>
      </c>
      <c r="G51" s="89">
        <v>1600039.475145</v>
      </c>
      <c r="H51" s="89">
        <v>-26060.177616889356</v>
      </c>
      <c r="I51" s="89">
        <v>-107334.97499682791</v>
      </c>
      <c r="J51" s="89">
        <v>-133395.15261371725</v>
      </c>
      <c r="K51" s="89">
        <v>57672.523878892607</v>
      </c>
      <c r="L51" s="23"/>
      <c r="M51" s="22">
        <v>1.7240192823623774E-3</v>
      </c>
      <c r="N51" s="27">
        <v>153</v>
      </c>
      <c r="O51" s="1" t="s">
        <v>542</v>
      </c>
    </row>
    <row r="52" spans="1:15" ht="15" customHeight="1">
      <c r="A52" s="86" t="s">
        <v>469</v>
      </c>
      <c r="B52" s="25"/>
      <c r="C52" s="88" t="s">
        <v>545</v>
      </c>
      <c r="D52" s="89">
        <v>3478413.89</v>
      </c>
      <c r="E52" s="106">
        <v>4.6577583263611277E-2</v>
      </c>
      <c r="F52" s="89">
        <v>3435641.7216874496</v>
      </c>
      <c r="G52" s="89">
        <v>3466409.2555050002</v>
      </c>
      <c r="H52" s="89">
        <v>-30767.533817550633</v>
      </c>
      <c r="I52" s="89">
        <v>-234288.03598275737</v>
      </c>
      <c r="J52" s="89">
        <v>-265055.56980030797</v>
      </c>
      <c r="K52" s="89">
        <v>125886.1088862577</v>
      </c>
      <c r="L52" s="23"/>
      <c r="M52" s="22">
        <v>1.3244329620687987E-3</v>
      </c>
      <c r="N52" s="27">
        <v>158</v>
      </c>
      <c r="O52" s="1" t="s">
        <v>544</v>
      </c>
    </row>
    <row r="53" spans="1:15" ht="15" customHeight="1">
      <c r="A53" s="86" t="s">
        <v>469</v>
      </c>
      <c r="B53" s="25"/>
      <c r="C53" s="88" t="s">
        <v>547</v>
      </c>
      <c r="D53" s="89">
        <v>770435.65</v>
      </c>
      <c r="E53" s="106">
        <v>2.6801627613181944E-2</v>
      </c>
      <c r="F53" s="89">
        <v>760962.0208293813</v>
      </c>
      <c r="G53" s="89">
        <v>785151.91386000009</v>
      </c>
      <c r="H53" s="89">
        <v>-24189.893030618783</v>
      </c>
      <c r="I53" s="89">
        <v>-51892.575466227536</v>
      </c>
      <c r="J53" s="89">
        <v>-76082.468496846326</v>
      </c>
      <c r="K53" s="89">
        <v>27882.577862450613</v>
      </c>
      <c r="L53" s="23"/>
      <c r="M53" s="22">
        <v>1.4398625861547784E-3</v>
      </c>
      <c r="N53" s="27">
        <v>162</v>
      </c>
      <c r="O53" s="1" t="s">
        <v>546</v>
      </c>
    </row>
    <row r="54" spans="1:15" ht="15" customHeight="1">
      <c r="A54" s="86" t="s">
        <v>469</v>
      </c>
      <c r="B54" s="25"/>
      <c r="C54" s="88" t="s">
        <v>549</v>
      </c>
      <c r="D54" s="89">
        <v>5517270.8200000003</v>
      </c>
      <c r="E54" s="106">
        <v>2.09499225309695E-2</v>
      </c>
      <c r="F54" s="89">
        <v>5449427.9342475617</v>
      </c>
      <c r="G54" s="89">
        <v>5643547.3248300003</v>
      </c>
      <c r="H54" s="89">
        <v>-194119.39058243856</v>
      </c>
      <c r="I54" s="89">
        <v>-371614.93292069889</v>
      </c>
      <c r="J54" s="89">
        <v>-565734.32350313745</v>
      </c>
      <c r="K54" s="89">
        <v>199673.69530067401</v>
      </c>
      <c r="L54" s="23"/>
      <c r="M54" s="22">
        <v>2.9712063177816284E-3</v>
      </c>
      <c r="N54" s="27">
        <v>164</v>
      </c>
      <c r="O54" s="1" t="s">
        <v>548</v>
      </c>
    </row>
    <row r="55" spans="1:15" ht="15" customHeight="1">
      <c r="A55" s="86" t="s">
        <v>469</v>
      </c>
      <c r="B55" s="25"/>
      <c r="C55" s="88" t="s">
        <v>551</v>
      </c>
      <c r="D55" s="89">
        <v>1501991.82</v>
      </c>
      <c r="E55" s="106">
        <v>4.7788630052993497E-2</v>
      </c>
      <c r="F55" s="89">
        <v>1483522.6415293743</v>
      </c>
      <c r="G55" s="89">
        <v>1522555.5361949999</v>
      </c>
      <c r="H55" s="89">
        <v>-39032.894665625645</v>
      </c>
      <c r="I55" s="89">
        <v>-101166.42949869524</v>
      </c>
      <c r="J55" s="89">
        <v>-140199.32416432089</v>
      </c>
      <c r="K55" s="89">
        <v>54358.081521686996</v>
      </c>
      <c r="L55" s="23"/>
      <c r="M55" s="22">
        <v>7.2654309025284682E-4</v>
      </c>
      <c r="N55" s="27">
        <v>172</v>
      </c>
      <c r="O55" s="1" t="s">
        <v>550</v>
      </c>
    </row>
    <row r="56" spans="1:15" ht="15" customHeight="1">
      <c r="A56" s="86" t="s">
        <v>469</v>
      </c>
      <c r="B56" s="25"/>
      <c r="C56" s="88" t="s">
        <v>553</v>
      </c>
      <c r="D56" s="89">
        <v>471630.65</v>
      </c>
      <c r="E56" s="106">
        <v>4.8201046297138284E-2</v>
      </c>
      <c r="F56" s="89">
        <v>465831.26379091444</v>
      </c>
      <c r="G56" s="89">
        <v>474074.37908999994</v>
      </c>
      <c r="H56" s="89">
        <v>-8243.1152990855044</v>
      </c>
      <c r="I56" s="89">
        <v>-31766.610355207398</v>
      </c>
      <c r="J56" s="89">
        <v>-40009.725654292903</v>
      </c>
      <c r="K56" s="89">
        <v>17068.626459514424</v>
      </c>
      <c r="L56" s="23"/>
      <c r="M56" s="22">
        <v>5.3756818602431313E-3</v>
      </c>
      <c r="N56" s="27">
        <v>176</v>
      </c>
      <c r="O56" s="1" t="s">
        <v>552</v>
      </c>
    </row>
    <row r="57" spans="1:15" ht="15" customHeight="1">
      <c r="A57" s="86" t="s">
        <v>469</v>
      </c>
      <c r="B57" s="25"/>
      <c r="C57" s="88" t="s">
        <v>555</v>
      </c>
      <c r="D57" s="89">
        <v>1178819.94</v>
      </c>
      <c r="E57" s="106">
        <v>6.44872690948044E-2</v>
      </c>
      <c r="F57" s="89">
        <v>1164324.6307934609</v>
      </c>
      <c r="G57" s="89">
        <v>1164198.898845</v>
      </c>
      <c r="H57" s="89">
        <v>125.73194846091792</v>
      </c>
      <c r="I57" s="89">
        <v>-79399.236909070605</v>
      </c>
      <c r="J57" s="89">
        <v>-79273.504960609687</v>
      </c>
      <c r="K57" s="89">
        <v>42662.276548157344</v>
      </c>
      <c r="L57" s="23"/>
      <c r="M57" s="22">
        <v>1.3455595391492609E-3</v>
      </c>
      <c r="N57" s="27">
        <v>177</v>
      </c>
      <c r="O57" s="1" t="s">
        <v>554</v>
      </c>
    </row>
    <row r="58" spans="1:15" ht="15" customHeight="1">
      <c r="A58" s="86" t="s">
        <v>469</v>
      </c>
      <c r="B58" s="25"/>
      <c r="C58" s="88" t="s">
        <v>557</v>
      </c>
      <c r="D58" s="89">
        <v>3952461.38</v>
      </c>
      <c r="E58" s="106">
        <v>4.0483493092612122E-2</v>
      </c>
      <c r="F58" s="89">
        <v>3903860.1069081952</v>
      </c>
      <c r="G58" s="89">
        <v>3992325.4848599997</v>
      </c>
      <c r="H58" s="89">
        <v>-88465.377951804549</v>
      </c>
      <c r="I58" s="89">
        <v>-266217.4322268184</v>
      </c>
      <c r="J58" s="89">
        <v>-354682.81017862295</v>
      </c>
      <c r="K58" s="89">
        <v>143042.2023905293</v>
      </c>
      <c r="L58" s="23"/>
      <c r="M58" s="22">
        <v>4.0176459228239905E-4</v>
      </c>
      <c r="N58" s="27">
        <v>180</v>
      </c>
      <c r="O58" s="1" t="s">
        <v>556</v>
      </c>
    </row>
    <row r="59" spans="1:15" ht="15" customHeight="1">
      <c r="A59" s="86" t="s">
        <v>518</v>
      </c>
      <c r="B59" s="25"/>
      <c r="C59" s="88" t="s">
        <v>559</v>
      </c>
      <c r="D59" s="89">
        <v>2210887.34</v>
      </c>
      <c r="E59" s="106">
        <v>4.1593474428747834E-2</v>
      </c>
      <c r="F59" s="89">
        <v>2183701.2579473644</v>
      </c>
      <c r="G59" s="89">
        <v>2248751.602215</v>
      </c>
      <c r="H59" s="89">
        <v>-65050.344267635606</v>
      </c>
      <c r="I59" s="89">
        <v>-148913.97891345894</v>
      </c>
      <c r="J59" s="89">
        <v>-213964.32318109454</v>
      </c>
      <c r="K59" s="89">
        <v>80013.481207231671</v>
      </c>
      <c r="L59" s="23"/>
      <c r="M59" s="22">
        <v>1.0307122760141408E-3</v>
      </c>
      <c r="N59" s="27">
        <v>185</v>
      </c>
      <c r="O59" s="1" t="s">
        <v>558</v>
      </c>
    </row>
    <row r="60" spans="1:15" ht="15" customHeight="1">
      <c r="A60" s="86" t="s">
        <v>469</v>
      </c>
      <c r="B60" s="25"/>
      <c r="C60" s="88" t="s">
        <v>561</v>
      </c>
      <c r="D60" s="89">
        <v>13691311.18</v>
      </c>
      <c r="E60" s="106">
        <v>4.0999958958572336E-2</v>
      </c>
      <c r="F60" s="89">
        <v>13522956.554952644</v>
      </c>
      <c r="G60" s="89">
        <v>13903484.071545001</v>
      </c>
      <c r="H60" s="89">
        <v>-380527.51659235731</v>
      </c>
      <c r="I60" s="89">
        <v>-922176.17219524388</v>
      </c>
      <c r="J60" s="89">
        <v>-1302703.6887876012</v>
      </c>
      <c r="K60" s="89">
        <v>495497.64476162358</v>
      </c>
      <c r="L60" s="23"/>
      <c r="M60" s="22">
        <v>3.1082149248340238E-3</v>
      </c>
      <c r="N60" s="27">
        <v>188</v>
      </c>
      <c r="O60" s="1" t="s">
        <v>560</v>
      </c>
    </row>
    <row r="61" spans="1:15" ht="15" customHeight="1">
      <c r="A61" s="86" t="s">
        <v>469</v>
      </c>
      <c r="B61" s="25"/>
      <c r="C61" s="88" t="s">
        <v>563</v>
      </c>
      <c r="D61" s="89">
        <v>2544183.1</v>
      </c>
      <c r="E61" s="106">
        <v>4.0718447216164355E-2</v>
      </c>
      <c r="F61" s="89">
        <v>2512898.6608238597</v>
      </c>
      <c r="G61" s="89">
        <v>2569531.2340949997</v>
      </c>
      <c r="H61" s="89">
        <v>-56632.573271139991</v>
      </c>
      <c r="I61" s="89">
        <v>-171363.06389333191</v>
      </c>
      <c r="J61" s="89">
        <v>-227995.6371644719</v>
      </c>
      <c r="K61" s="89">
        <v>92075.676121790282</v>
      </c>
      <c r="L61" s="23"/>
      <c r="M61" s="22">
        <v>1.9571140657006795E-3</v>
      </c>
      <c r="N61" s="27">
        <v>192</v>
      </c>
      <c r="O61" s="1" t="s">
        <v>562</v>
      </c>
    </row>
    <row r="62" spans="1:15" ht="15" customHeight="1">
      <c r="A62" s="86" t="s">
        <v>469</v>
      </c>
      <c r="B62" s="25"/>
      <c r="C62" s="88" t="s">
        <v>565</v>
      </c>
      <c r="D62" s="89">
        <v>1567172.19</v>
      </c>
      <c r="E62" s="106">
        <v>3.8008482333003357E-2</v>
      </c>
      <c r="F62" s="89">
        <v>1547901.5238845802</v>
      </c>
      <c r="G62" s="89">
        <v>1619160.744735</v>
      </c>
      <c r="H62" s="89">
        <v>-71259.220850419719</v>
      </c>
      <c r="I62" s="89">
        <v>-105556.64335905026</v>
      </c>
      <c r="J62" s="89">
        <v>-176815.86420946999</v>
      </c>
      <c r="K62" s="89">
        <v>56717.002401877748</v>
      </c>
      <c r="L62" s="23"/>
      <c r="M62" s="22">
        <v>1.2401096805754771E-2</v>
      </c>
      <c r="N62" s="27">
        <v>193</v>
      </c>
      <c r="O62" s="1" t="s">
        <v>564</v>
      </c>
    </row>
    <row r="63" spans="1:15" ht="15" customHeight="1">
      <c r="A63" s="86" t="s">
        <v>469</v>
      </c>
      <c r="B63" s="25"/>
      <c r="C63" s="88" t="s">
        <v>567</v>
      </c>
      <c r="D63" s="89">
        <v>1009094.83</v>
      </c>
      <c r="E63" s="106">
        <v>3.1332577741141066E-2</v>
      </c>
      <c r="F63" s="89">
        <v>996686.53838290193</v>
      </c>
      <c r="G63" s="89">
        <v>1022379.511905</v>
      </c>
      <c r="H63" s="89">
        <v>-25692.973522098036</v>
      </c>
      <c r="I63" s="89">
        <v>-67967.428062752602</v>
      </c>
      <c r="J63" s="89">
        <v>-93660.401584850639</v>
      </c>
      <c r="K63" s="89">
        <v>36519.812093419307</v>
      </c>
      <c r="L63" s="23"/>
      <c r="M63" s="22">
        <v>1.315159894875739E-3</v>
      </c>
      <c r="N63" s="27">
        <v>196</v>
      </c>
      <c r="O63" s="1" t="s">
        <v>566</v>
      </c>
    </row>
    <row r="64" spans="1:15" ht="15" customHeight="1">
      <c r="A64" s="86" t="s">
        <v>469</v>
      </c>
      <c r="B64" s="25"/>
      <c r="C64" s="88" t="s">
        <v>569</v>
      </c>
      <c r="D64" s="89">
        <v>789021.79</v>
      </c>
      <c r="E64" s="106">
        <v>2.1221985849153358E-2</v>
      </c>
      <c r="F64" s="89">
        <v>779319.61715013534</v>
      </c>
      <c r="G64" s="89">
        <v>796621.113855</v>
      </c>
      <c r="H64" s="89">
        <v>-17301.496704864665</v>
      </c>
      <c r="I64" s="89">
        <v>-53144.442085556308</v>
      </c>
      <c r="J64" s="89">
        <v>-70445.938790420973</v>
      </c>
      <c r="K64" s="89">
        <v>28555.222613134731</v>
      </c>
      <c r="L64" s="23"/>
      <c r="M64" s="22">
        <v>1.2543584100796043E-3</v>
      </c>
      <c r="N64" s="27">
        <v>207</v>
      </c>
      <c r="O64" s="1" t="s">
        <v>568</v>
      </c>
    </row>
    <row r="65" spans="1:15" ht="15" customHeight="1">
      <c r="A65" s="86" t="s">
        <v>469</v>
      </c>
      <c r="B65" s="25"/>
      <c r="C65" s="88" t="s">
        <v>571</v>
      </c>
      <c r="D65" s="89">
        <v>1330093.07</v>
      </c>
      <c r="E65" s="106">
        <v>3.6009053618207165E-2</v>
      </c>
      <c r="F65" s="89">
        <v>1313737.6371905373</v>
      </c>
      <c r="G65" s="89">
        <v>1342373.2047000001</v>
      </c>
      <c r="H65" s="89">
        <v>-28635.567509462824</v>
      </c>
      <c r="I65" s="89">
        <v>-89588.215462357257</v>
      </c>
      <c r="J65" s="89">
        <v>-118223.78297182008</v>
      </c>
      <c r="K65" s="89">
        <v>48136.951591714344</v>
      </c>
      <c r="L65" s="23"/>
      <c r="M65" s="22">
        <v>9.1780185676979724E-4</v>
      </c>
      <c r="N65" s="27">
        <v>209</v>
      </c>
      <c r="O65" s="1" t="s">
        <v>570</v>
      </c>
    </row>
    <row r="66" spans="1:15" ht="15" customHeight="1">
      <c r="A66" s="86" t="s">
        <v>518</v>
      </c>
      <c r="B66" s="25"/>
      <c r="C66" s="88" t="s">
        <v>573</v>
      </c>
      <c r="D66" s="89">
        <v>747471.03</v>
      </c>
      <c r="E66" s="106">
        <v>2.8612045823518395E-2</v>
      </c>
      <c r="F66" s="89">
        <v>738279.78430154303</v>
      </c>
      <c r="G66" s="89">
        <v>766090.79095499997</v>
      </c>
      <c r="H66" s="89">
        <v>-27811.006653456949</v>
      </c>
      <c r="I66" s="89">
        <v>-50345.796995626857</v>
      </c>
      <c r="J66" s="89">
        <v>-78156.803649083799</v>
      </c>
      <c r="K66" s="89">
        <v>27051.473012575625</v>
      </c>
      <c r="L66" s="23"/>
      <c r="M66" s="22">
        <v>9.8202011591418028E-4</v>
      </c>
      <c r="N66" s="27">
        <v>215</v>
      </c>
      <c r="O66" s="1" t="s">
        <v>572</v>
      </c>
    </row>
    <row r="67" spans="1:15" ht="15" customHeight="1">
      <c r="A67" s="86" t="s">
        <v>469</v>
      </c>
      <c r="B67" s="25"/>
      <c r="C67" s="88" t="s">
        <v>575</v>
      </c>
      <c r="D67" s="89">
        <v>27742617.379999999</v>
      </c>
      <c r="E67" s="106">
        <v>2.7379937024188949E-2</v>
      </c>
      <c r="F67" s="89">
        <v>27401481.466467854</v>
      </c>
      <c r="G67" s="89">
        <v>28084701.677355003</v>
      </c>
      <c r="H67" s="89">
        <v>-683220.21088714898</v>
      </c>
      <c r="I67" s="89">
        <v>-1868599.7539474261</v>
      </c>
      <c r="J67" s="89">
        <v>-2551819.9648345751</v>
      </c>
      <c r="K67" s="89">
        <v>1004023.7483896619</v>
      </c>
      <c r="L67" s="23"/>
      <c r="M67" s="22">
        <v>7.0931239122480638E-4</v>
      </c>
      <c r="N67" s="27">
        <v>217</v>
      </c>
      <c r="O67" s="1" t="s">
        <v>574</v>
      </c>
    </row>
    <row r="68" spans="1:15" ht="15" customHeight="1">
      <c r="A68" s="86" t="s">
        <v>469</v>
      </c>
      <c r="B68" s="25"/>
      <c r="C68" s="88" t="s">
        <v>577</v>
      </c>
      <c r="D68" s="89">
        <v>3962209.52</v>
      </c>
      <c r="E68" s="106">
        <v>3.5416021759896665E-2</v>
      </c>
      <c r="F68" s="89">
        <v>3913488.3793196911</v>
      </c>
      <c r="G68" s="89">
        <v>4017306.296025</v>
      </c>
      <c r="H68" s="89">
        <v>-103817.91670530895</v>
      </c>
      <c r="I68" s="89">
        <v>-266874.0167067881</v>
      </c>
      <c r="J68" s="89">
        <v>-370691.93341209705</v>
      </c>
      <c r="K68" s="89">
        <v>143394.99405140852</v>
      </c>
      <c r="L68" s="23"/>
      <c r="M68" s="22">
        <v>1.1368140659541149E-3</v>
      </c>
      <c r="N68" s="27">
        <v>220</v>
      </c>
      <c r="O68" s="1" t="s">
        <v>576</v>
      </c>
    </row>
    <row r="69" spans="1:15" ht="15" customHeight="1">
      <c r="A69" s="86" t="s">
        <v>469</v>
      </c>
      <c r="B69" s="25"/>
      <c r="C69" s="88" t="s">
        <v>579</v>
      </c>
      <c r="D69" s="89">
        <v>8572081.0099999998</v>
      </c>
      <c r="E69" s="106">
        <v>3.2462984055598998E-2</v>
      </c>
      <c r="F69" s="89">
        <v>8466674.7807980627</v>
      </c>
      <c r="G69" s="89">
        <v>8780483.9043899998</v>
      </c>
      <c r="H69" s="89">
        <v>-313809.12359193712</v>
      </c>
      <c r="I69" s="89">
        <v>-577371.20642592397</v>
      </c>
      <c r="J69" s="89">
        <v>-891180.3300178611</v>
      </c>
      <c r="K69" s="89">
        <v>310229.30494527257</v>
      </c>
      <c r="L69" s="23"/>
      <c r="M69" s="22">
        <v>6.8419112630964136E-4</v>
      </c>
      <c r="N69" s="27">
        <v>222</v>
      </c>
      <c r="O69" s="1" t="s">
        <v>578</v>
      </c>
    </row>
    <row r="70" spans="1:15" ht="15" customHeight="1">
      <c r="A70" s="86" t="s">
        <v>518</v>
      </c>
      <c r="B70" s="25"/>
      <c r="C70" s="88" t="s">
        <v>581</v>
      </c>
      <c r="D70" s="89">
        <v>1095640.8700000001</v>
      </c>
      <c r="E70" s="106">
        <v>1.39093343826171E-2</v>
      </c>
      <c r="F70" s="89">
        <v>1082168.3686865496</v>
      </c>
      <c r="G70" s="89">
        <v>1136408.8902749999</v>
      </c>
      <c r="H70" s="89">
        <v>-54240.521588450298</v>
      </c>
      <c r="I70" s="89">
        <v>-73796.723360813048</v>
      </c>
      <c r="J70" s="89">
        <v>-128037.24494926335</v>
      </c>
      <c r="K70" s="89">
        <v>39651.970761033881</v>
      </c>
      <c r="L70" s="23"/>
      <c r="M70" s="22">
        <v>2.3147986091897544E-2</v>
      </c>
      <c r="N70" s="27">
        <v>231</v>
      </c>
      <c r="O70" s="1" t="s">
        <v>580</v>
      </c>
    </row>
    <row r="71" spans="1:15" ht="15" customHeight="1">
      <c r="A71" s="86" t="s">
        <v>469</v>
      </c>
      <c r="B71" s="25"/>
      <c r="C71" s="88" t="s">
        <v>583</v>
      </c>
      <c r="D71" s="89">
        <v>7898014.1900000004</v>
      </c>
      <c r="E71" s="106">
        <v>5.1246917360051158E-2</v>
      </c>
      <c r="F71" s="89">
        <v>7800896.5947532794</v>
      </c>
      <c r="G71" s="89">
        <v>7925266.1427299995</v>
      </c>
      <c r="H71" s="89">
        <v>-124369.54797672015</v>
      </c>
      <c r="I71" s="89">
        <v>-531969.53877706837</v>
      </c>
      <c r="J71" s="89">
        <v>-656339.08675378852</v>
      </c>
      <c r="K71" s="89">
        <v>285834.379044395</v>
      </c>
      <c r="L71" s="23"/>
      <c r="M71" s="22">
        <v>3.7837321849831292E-3</v>
      </c>
      <c r="N71" s="27">
        <v>238</v>
      </c>
      <c r="O71" s="1" t="s">
        <v>582</v>
      </c>
    </row>
    <row r="72" spans="1:15" ht="15" customHeight="1">
      <c r="A72" s="86" t="s">
        <v>469</v>
      </c>
      <c r="B72" s="25"/>
      <c r="C72" s="88" t="s">
        <v>585</v>
      </c>
      <c r="D72" s="89">
        <v>2833282.84</v>
      </c>
      <c r="E72" s="106">
        <v>4.649129543560826E-2</v>
      </c>
      <c r="F72" s="89">
        <v>2798443.4981787358</v>
      </c>
      <c r="G72" s="89">
        <v>2856421.5131250001</v>
      </c>
      <c r="H72" s="89">
        <v>-57978.014946264215</v>
      </c>
      <c r="I72" s="89">
        <v>-190835.33270022934</v>
      </c>
      <c r="J72" s="89">
        <v>-248813.34764649355</v>
      </c>
      <c r="K72" s="89">
        <v>102538.3877195262</v>
      </c>
      <c r="L72" s="23"/>
      <c r="M72" s="22">
        <v>7.7095683713307829E-3</v>
      </c>
      <c r="N72" s="27">
        <v>240</v>
      </c>
      <c r="O72" s="1" t="s">
        <v>584</v>
      </c>
    </row>
    <row r="73" spans="1:15" ht="15" customHeight="1">
      <c r="A73" s="86" t="s">
        <v>469</v>
      </c>
      <c r="B73" s="25"/>
      <c r="C73" s="88" t="s">
        <v>587</v>
      </c>
      <c r="D73" s="89">
        <v>6993318.8899999997</v>
      </c>
      <c r="E73" s="106">
        <v>6.267138508121195E-2</v>
      </c>
      <c r="F73" s="89">
        <v>6907325.8419943126</v>
      </c>
      <c r="G73" s="89">
        <v>7070306.8886100007</v>
      </c>
      <c r="H73" s="89">
        <v>-162981.04661568813</v>
      </c>
      <c r="I73" s="89">
        <v>-471033.92510292004</v>
      </c>
      <c r="J73" s="89">
        <v>-634014.97171860817</v>
      </c>
      <c r="K73" s="89">
        <v>253092.85527918092</v>
      </c>
      <c r="L73" s="23"/>
      <c r="M73" s="22">
        <v>9.847799975159742E-4</v>
      </c>
      <c r="N73" s="27">
        <v>250</v>
      </c>
      <c r="O73" s="1" t="s">
        <v>586</v>
      </c>
    </row>
    <row r="74" spans="1:15" ht="15" customHeight="1">
      <c r="A74" s="86" t="s">
        <v>469</v>
      </c>
      <c r="B74" s="25"/>
      <c r="C74" s="88" t="s">
        <v>589</v>
      </c>
      <c r="D74" s="89">
        <v>1070259.3700000001</v>
      </c>
      <c r="E74" s="106">
        <v>2.4500005537660074E-2</v>
      </c>
      <c r="F74" s="89">
        <v>1057098.971220738</v>
      </c>
      <c r="G74" s="89">
        <v>1056797.9763749999</v>
      </c>
      <c r="H74" s="89">
        <v>300.99484573816881</v>
      </c>
      <c r="I74" s="89">
        <v>-72087.156307164827</v>
      </c>
      <c r="J74" s="89">
        <v>-71786.161461426658</v>
      </c>
      <c r="K74" s="89">
        <v>38733.39741877513</v>
      </c>
      <c r="L74" s="23"/>
      <c r="M74" s="22">
        <v>7.3410421449093665E-3</v>
      </c>
      <c r="N74" s="27">
        <v>258</v>
      </c>
      <c r="O74" s="1" t="s">
        <v>588</v>
      </c>
    </row>
    <row r="75" spans="1:15" ht="15" customHeight="1">
      <c r="A75" s="86" t="s">
        <v>469</v>
      </c>
      <c r="B75" s="25"/>
      <c r="C75" s="88" t="s">
        <v>591</v>
      </c>
      <c r="D75" s="89">
        <v>4131872.09</v>
      </c>
      <c r="E75" s="106">
        <v>3.7172246875460724E-2</v>
      </c>
      <c r="F75" s="89">
        <v>4081064.7007506974</v>
      </c>
      <c r="G75" s="89">
        <v>4182929.4335850002</v>
      </c>
      <c r="H75" s="89">
        <v>-101864.73283430282</v>
      </c>
      <c r="I75" s="89">
        <v>-278301.61318096361</v>
      </c>
      <c r="J75" s="89">
        <v>-380166.34601526643</v>
      </c>
      <c r="K75" s="89">
        <v>149535.19514201029</v>
      </c>
      <c r="L75" s="23"/>
      <c r="M75" s="22">
        <v>2.6777598521744665E-3</v>
      </c>
      <c r="N75" s="27">
        <v>268</v>
      </c>
      <c r="O75" s="1" t="s">
        <v>590</v>
      </c>
    </row>
    <row r="76" spans="1:15" ht="15" customHeight="1">
      <c r="A76" s="86" t="s">
        <v>469</v>
      </c>
      <c r="B76" s="25"/>
      <c r="C76" s="88" t="s">
        <v>593</v>
      </c>
      <c r="D76" s="89">
        <v>1275347.44</v>
      </c>
      <c r="E76" s="106">
        <v>5.2797789221741054E-2</v>
      </c>
      <c r="F76" s="89">
        <v>1259665.1844991571</v>
      </c>
      <c r="G76" s="89">
        <v>1294878.2684849999</v>
      </c>
      <c r="H76" s="89">
        <v>-35213.083985842764</v>
      </c>
      <c r="I76" s="89">
        <v>-85900.831920044293</v>
      </c>
      <c r="J76" s="89">
        <v>-121113.91590588706</v>
      </c>
      <c r="K76" s="89">
        <v>46155.670882411861</v>
      </c>
      <c r="L76" s="23"/>
      <c r="M76" s="22">
        <v>6.1699297604292458E-3</v>
      </c>
      <c r="N76" s="27">
        <v>270</v>
      </c>
      <c r="O76" s="1" t="s">
        <v>592</v>
      </c>
    </row>
    <row r="77" spans="1:15" ht="15" customHeight="1">
      <c r="A77" s="86" t="s">
        <v>469</v>
      </c>
      <c r="B77" s="25"/>
      <c r="C77" s="88" t="s">
        <v>595</v>
      </c>
      <c r="D77" s="89">
        <v>1558112.53</v>
      </c>
      <c r="E77" s="106">
        <v>3.0597056763884911E-2</v>
      </c>
      <c r="F77" s="89">
        <v>1538953.2656080751</v>
      </c>
      <c r="G77" s="89">
        <v>1582561.0948950001</v>
      </c>
      <c r="H77" s="89">
        <v>-43607.829286925029</v>
      </c>
      <c r="I77" s="89">
        <v>-104946.43134426569</v>
      </c>
      <c r="J77" s="89">
        <v>-148554.26063119073</v>
      </c>
      <c r="K77" s="89">
        <v>56389.127289456184</v>
      </c>
      <c r="L77" s="23"/>
      <c r="M77" s="22">
        <v>9.5511155420205829E-4</v>
      </c>
      <c r="N77" s="27">
        <v>280</v>
      </c>
      <c r="O77" s="1" t="s">
        <v>594</v>
      </c>
    </row>
    <row r="78" spans="1:15" ht="15" customHeight="1">
      <c r="A78" s="86" t="s">
        <v>469</v>
      </c>
      <c r="B78" s="25"/>
      <c r="C78" s="88" t="s">
        <v>597</v>
      </c>
      <c r="D78" s="89">
        <v>274604.09999999998</v>
      </c>
      <c r="E78" s="106">
        <v>4.072844749321014E-2</v>
      </c>
      <c r="F78" s="89">
        <v>271227.44237501663</v>
      </c>
      <c r="G78" s="89">
        <v>279465.13156499999</v>
      </c>
      <c r="H78" s="89">
        <v>-8237.6891899833572</v>
      </c>
      <c r="I78" s="89">
        <v>-18495.917189950243</v>
      </c>
      <c r="J78" s="89">
        <v>-26733.606379933601</v>
      </c>
      <c r="K78" s="89">
        <v>9938.1047587792364</v>
      </c>
      <c r="L78" s="23"/>
      <c r="M78" s="22">
        <v>3.0360741202730673E-3</v>
      </c>
      <c r="N78" s="27">
        <v>286</v>
      </c>
      <c r="O78" s="1" t="s">
        <v>596</v>
      </c>
    </row>
    <row r="79" spans="1:15" ht="15" customHeight="1">
      <c r="A79" s="86" t="s">
        <v>469</v>
      </c>
      <c r="B79" s="25"/>
      <c r="C79" s="88" t="s">
        <v>599</v>
      </c>
      <c r="D79" s="89">
        <v>3410876.72</v>
      </c>
      <c r="E79" s="106">
        <v>3.788570676756331E-2</v>
      </c>
      <c r="F79" s="89">
        <v>3368935.0196231077</v>
      </c>
      <c r="G79" s="89">
        <v>3465131.9504850004</v>
      </c>
      <c r="H79" s="89">
        <v>-96196.930861892644</v>
      </c>
      <c r="I79" s="89">
        <v>-229739.08021857325</v>
      </c>
      <c r="J79" s="89">
        <v>-325936.01108046586</v>
      </c>
      <c r="K79" s="89">
        <v>123441.89384878562</v>
      </c>
      <c r="L79" s="23"/>
      <c r="M79" s="22">
        <v>1.1296900338534379E-3</v>
      </c>
      <c r="N79" s="27">
        <v>288</v>
      </c>
      <c r="O79" s="1" t="s">
        <v>598</v>
      </c>
    </row>
    <row r="80" spans="1:15" ht="15" customHeight="1">
      <c r="A80" s="86" t="s">
        <v>469</v>
      </c>
      <c r="B80" s="25"/>
      <c r="C80" s="88" t="s">
        <v>601</v>
      </c>
      <c r="D80" s="89">
        <v>4398949.38</v>
      </c>
      <c r="E80" s="106">
        <v>5.2799629019679939E-2</v>
      </c>
      <c r="F80" s="89">
        <v>4344857.8862244422</v>
      </c>
      <c r="G80" s="89">
        <v>4390061.4001349993</v>
      </c>
      <c r="H80" s="89">
        <v>-45203.513910557143</v>
      </c>
      <c r="I80" s="89">
        <v>-296290.56323362608</v>
      </c>
      <c r="J80" s="89">
        <v>-341494.07714418322</v>
      </c>
      <c r="K80" s="89">
        <v>159200.89964791847</v>
      </c>
      <c r="L80" s="23"/>
      <c r="M80" s="22">
        <v>2.6427581018480945E-4</v>
      </c>
      <c r="N80" s="27">
        <v>292</v>
      </c>
      <c r="O80" s="1" t="s">
        <v>600</v>
      </c>
    </row>
    <row r="81" spans="1:15" ht="15" customHeight="1">
      <c r="A81" s="86" t="s">
        <v>469</v>
      </c>
      <c r="B81" s="25"/>
      <c r="C81" s="88" t="s">
        <v>603</v>
      </c>
      <c r="D81" s="89">
        <v>2772785.23</v>
      </c>
      <c r="E81" s="106">
        <v>-1.0452479687500071E-2</v>
      </c>
      <c r="F81" s="89">
        <v>2738689.7944645486</v>
      </c>
      <c r="G81" s="89">
        <v>2962710.4499549996</v>
      </c>
      <c r="H81" s="89">
        <v>-224020.65549045103</v>
      </c>
      <c r="I81" s="89">
        <v>-186760.52542404554</v>
      </c>
      <c r="J81" s="89">
        <v>-410781.18091449654</v>
      </c>
      <c r="K81" s="89">
        <v>100348.93903381551</v>
      </c>
      <c r="L81" s="23"/>
      <c r="M81" s="22">
        <v>1.4188420182682517E-3</v>
      </c>
      <c r="N81" s="27">
        <v>308</v>
      </c>
      <c r="O81" s="1" t="s">
        <v>602</v>
      </c>
    </row>
    <row r="82" spans="1:15" ht="15" customHeight="1">
      <c r="A82" s="86" t="s">
        <v>469</v>
      </c>
      <c r="B82" s="25"/>
      <c r="C82" s="88" t="s">
        <v>605</v>
      </c>
      <c r="D82" s="89">
        <v>1532967.6</v>
      </c>
      <c r="E82" s="106">
        <v>2.5911869215998529E-2</v>
      </c>
      <c r="F82" s="89">
        <v>1514117.5291693301</v>
      </c>
      <c r="G82" s="89">
        <v>1547057.0779649999</v>
      </c>
      <c r="H82" s="89">
        <v>-32939.548795669805</v>
      </c>
      <c r="I82" s="89">
        <v>-103252.79842681436</v>
      </c>
      <c r="J82" s="89">
        <v>-136192.34722248418</v>
      </c>
      <c r="K82" s="89">
        <v>55479.115572616676</v>
      </c>
      <c r="L82" s="23"/>
      <c r="M82" s="22">
        <v>4.8717322686498912E-4</v>
      </c>
      <c r="N82" s="27">
        <v>310</v>
      </c>
      <c r="O82" s="1" t="s">
        <v>604</v>
      </c>
    </row>
    <row r="83" spans="1:15" ht="15" customHeight="1">
      <c r="A83" s="86" t="s">
        <v>469</v>
      </c>
      <c r="B83" s="25"/>
      <c r="C83" s="88" t="s">
        <v>607</v>
      </c>
      <c r="D83" s="89">
        <v>3477103.67</v>
      </c>
      <c r="E83" s="106">
        <v>2.6860238668929837E-2</v>
      </c>
      <c r="F83" s="89">
        <v>3434347.6127518998</v>
      </c>
      <c r="G83" s="89">
        <v>3570143.5822950001</v>
      </c>
      <c r="H83" s="89">
        <v>-135795.96954310033</v>
      </c>
      <c r="I83" s="89">
        <v>-234199.78631488781</v>
      </c>
      <c r="J83" s="89">
        <v>-369995.75585798814</v>
      </c>
      <c r="K83" s="89">
        <v>125838.69115426808</v>
      </c>
      <c r="L83" s="23"/>
      <c r="M83" s="22">
        <v>2.5286889951503186E-4</v>
      </c>
      <c r="N83" s="27">
        <v>318</v>
      </c>
      <c r="O83" s="1" t="s">
        <v>606</v>
      </c>
    </row>
    <row r="84" spans="1:15" ht="15" customHeight="1">
      <c r="A84" s="86" t="s">
        <v>469</v>
      </c>
      <c r="B84" s="25"/>
      <c r="C84" s="88" t="s">
        <v>609</v>
      </c>
      <c r="D84" s="89">
        <v>1678778.52</v>
      </c>
      <c r="E84" s="106">
        <v>3.2127722681315918E-2</v>
      </c>
      <c r="F84" s="89">
        <v>1658135.4913991296</v>
      </c>
      <c r="G84" s="89">
        <v>1705623.0044849999</v>
      </c>
      <c r="H84" s="89">
        <v>-47487.513085870305</v>
      </c>
      <c r="I84" s="89">
        <v>-113073.87066029689</v>
      </c>
      <c r="J84" s="89">
        <v>-160561.38374616718</v>
      </c>
      <c r="K84" s="89">
        <v>60756.109608517727</v>
      </c>
      <c r="L84" s="23"/>
      <c r="M84" s="22">
        <v>2.9485022981832198E-3</v>
      </c>
      <c r="N84" s="27">
        <v>319</v>
      </c>
      <c r="O84" s="1" t="s">
        <v>608</v>
      </c>
    </row>
    <row r="85" spans="1:15" ht="15" customHeight="1">
      <c r="A85" s="86" t="s">
        <v>469</v>
      </c>
      <c r="B85" s="25"/>
      <c r="C85" s="88" t="s">
        <v>611</v>
      </c>
      <c r="D85" s="89">
        <v>1853651.14</v>
      </c>
      <c r="E85" s="106">
        <v>3.0703439137178545E-2</v>
      </c>
      <c r="F85" s="89">
        <v>1830857.7976721174</v>
      </c>
      <c r="G85" s="89">
        <v>1881039.9712499999</v>
      </c>
      <c r="H85" s="89">
        <v>-50182.173577882582</v>
      </c>
      <c r="I85" s="89">
        <v>-124852.38925601207</v>
      </c>
      <c r="J85" s="89">
        <v>-175034.56283389466</v>
      </c>
      <c r="K85" s="89">
        <v>67084.865868902009</v>
      </c>
      <c r="L85" s="23"/>
      <c r="M85" s="22">
        <v>3.4514441221325234E-3</v>
      </c>
      <c r="N85" s="27">
        <v>321</v>
      </c>
      <c r="O85" s="1" t="s">
        <v>610</v>
      </c>
    </row>
    <row r="86" spans="1:15" ht="15" customHeight="1">
      <c r="A86" s="86" t="s">
        <v>469</v>
      </c>
      <c r="B86" s="25"/>
      <c r="C86" s="88" t="s">
        <v>613</v>
      </c>
      <c r="D86" s="89">
        <v>4600352.68</v>
      </c>
      <c r="E86" s="106">
        <v>6.2090869374484159E-2</v>
      </c>
      <c r="F86" s="89">
        <v>4543784.6391202947</v>
      </c>
      <c r="G86" s="89">
        <v>4639884.968475</v>
      </c>
      <c r="H86" s="89">
        <v>-96100.329354705289</v>
      </c>
      <c r="I86" s="89">
        <v>-309856.05172626948</v>
      </c>
      <c r="J86" s="89">
        <v>-405956.38108097477</v>
      </c>
      <c r="K86" s="89">
        <v>166489.81883799555</v>
      </c>
      <c r="L86" s="23"/>
      <c r="M86" s="22">
        <v>2.6142101848204767E-3</v>
      </c>
      <c r="N86" s="27">
        <v>325</v>
      </c>
      <c r="O86" s="1" t="s">
        <v>612</v>
      </c>
    </row>
    <row r="87" spans="1:15" ht="15" customHeight="1">
      <c r="A87" s="86" t="s">
        <v>469</v>
      </c>
      <c r="B87" s="25"/>
      <c r="C87" s="88" t="s">
        <v>615</v>
      </c>
      <c r="D87" s="89">
        <v>6349868.9199999999</v>
      </c>
      <c r="E87" s="106">
        <v>3.1417336349311764E-2</v>
      </c>
      <c r="F87" s="89">
        <v>6271788.0271569472</v>
      </c>
      <c r="G87" s="89">
        <v>6509839.8048750004</v>
      </c>
      <c r="H87" s="89">
        <v>-238051.7777180532</v>
      </c>
      <c r="I87" s="89">
        <v>-427694.45070688601</v>
      </c>
      <c r="J87" s="89">
        <v>-665746.22842493921</v>
      </c>
      <c r="K87" s="89">
        <v>229805.97351414768</v>
      </c>
      <c r="L87" s="23"/>
      <c r="M87" s="22">
        <v>1.4871783837328489E-3</v>
      </c>
      <c r="N87" s="27">
        <v>328</v>
      </c>
      <c r="O87" s="1" t="s">
        <v>614</v>
      </c>
    </row>
    <row r="88" spans="1:15" ht="15" customHeight="1">
      <c r="A88" s="86" t="s">
        <v>469</v>
      </c>
      <c r="B88" s="25"/>
      <c r="C88" s="88" t="s">
        <v>617</v>
      </c>
      <c r="D88" s="89">
        <v>2483263.21</v>
      </c>
      <c r="E88" s="106">
        <v>3.6043054603736469E-2</v>
      </c>
      <c r="F88" s="89">
        <v>2452727.8696577139</v>
      </c>
      <c r="G88" s="89">
        <v>3205492.3759500002</v>
      </c>
      <c r="H88" s="89">
        <v>-752764.50629228633</v>
      </c>
      <c r="I88" s="89">
        <v>-167259.81401228177</v>
      </c>
      <c r="J88" s="89">
        <v>-920024.32030456816</v>
      </c>
      <c r="K88" s="89">
        <v>89870.944842420053</v>
      </c>
      <c r="L88" s="23"/>
      <c r="M88" s="22">
        <v>3.4038417836852256E-3</v>
      </c>
      <c r="N88" s="27">
        <v>333</v>
      </c>
      <c r="O88" s="1" t="s">
        <v>616</v>
      </c>
    </row>
    <row r="89" spans="1:15" ht="15" customHeight="1">
      <c r="A89" s="86" t="s">
        <v>469</v>
      </c>
      <c r="B89" s="25"/>
      <c r="C89" s="88" t="s">
        <v>619</v>
      </c>
      <c r="D89" s="89">
        <v>352187.01</v>
      </c>
      <c r="E89" s="106">
        <v>4.5519507584303787E-2</v>
      </c>
      <c r="F89" s="89">
        <v>347856.35742512369</v>
      </c>
      <c r="G89" s="89">
        <v>2506104.4826699998</v>
      </c>
      <c r="H89" s="89">
        <v>-2158248.1252448764</v>
      </c>
      <c r="I89" s="89">
        <v>-23721.502236624212</v>
      </c>
      <c r="J89" s="89">
        <v>-2181969.6274815006</v>
      </c>
      <c r="K89" s="89">
        <v>12745.881798783159</v>
      </c>
      <c r="L89" s="23"/>
      <c r="M89" s="22">
        <v>1.6223731890114511E-3</v>
      </c>
      <c r="N89" s="27">
        <v>338</v>
      </c>
      <c r="O89" s="1" t="s">
        <v>618</v>
      </c>
    </row>
    <row r="90" spans="1:15" ht="15" customHeight="1">
      <c r="A90" s="86" t="s">
        <v>469</v>
      </c>
      <c r="B90" s="25"/>
      <c r="C90" s="88" t="s">
        <v>621</v>
      </c>
      <c r="D90" s="89">
        <v>346575.78</v>
      </c>
      <c r="E90" s="106">
        <v>3.5192060065646347E-2</v>
      </c>
      <c r="F90" s="89">
        <v>342314.12567593291</v>
      </c>
      <c r="G90" s="89">
        <v>343868.34258</v>
      </c>
      <c r="H90" s="89">
        <v>-1554.2169040670851</v>
      </c>
      <c r="I90" s="89">
        <v>-23343.558697493645</v>
      </c>
      <c r="J90" s="89">
        <v>-24897.77560156073</v>
      </c>
      <c r="K90" s="89">
        <v>12542.807658354795</v>
      </c>
      <c r="L90" s="23"/>
      <c r="M90" s="22">
        <v>1.6047676491873098E-3</v>
      </c>
      <c r="N90" s="27">
        <v>341</v>
      </c>
      <c r="O90" s="1" t="s">
        <v>620</v>
      </c>
    </row>
    <row r="91" spans="1:15" ht="15" customHeight="1">
      <c r="A91" s="86" t="s">
        <v>469</v>
      </c>
      <c r="B91" s="25"/>
      <c r="C91" s="88" t="s">
        <v>623</v>
      </c>
      <c r="D91" s="89">
        <v>8295670.2400000002</v>
      </c>
      <c r="E91" s="106">
        <v>2.8002493317420774E-2</v>
      </c>
      <c r="F91" s="89">
        <v>8193662.8840637878</v>
      </c>
      <c r="G91" s="89">
        <v>351968.99219999998</v>
      </c>
      <c r="H91" s="89">
        <v>7841693.8918637875</v>
      </c>
      <c r="I91" s="89">
        <v>-558753.60125422268</v>
      </c>
      <c r="J91" s="89">
        <v>7282940.2906095646</v>
      </c>
      <c r="K91" s="89">
        <v>300225.81559928384</v>
      </c>
      <c r="L91" s="23"/>
      <c r="M91" s="22">
        <v>3.8582961593766831E-3</v>
      </c>
      <c r="N91" s="27">
        <v>343</v>
      </c>
      <c r="O91" s="1" t="s">
        <v>622</v>
      </c>
    </row>
    <row r="92" spans="1:15" ht="15" customHeight="1">
      <c r="A92" s="86" t="s">
        <v>469</v>
      </c>
      <c r="B92" s="25"/>
      <c r="C92" s="88" t="s">
        <v>2248</v>
      </c>
      <c r="D92" s="89">
        <v>3144071.82</v>
      </c>
      <c r="E92" s="106">
        <v>5.7296362490153463E-3</v>
      </c>
      <c r="F92" s="89">
        <v>3105410.874717325</v>
      </c>
      <c r="G92" s="89">
        <v>8564689.919160001</v>
      </c>
      <c r="H92" s="89">
        <v>-5459279.044442676</v>
      </c>
      <c r="I92" s="89">
        <v>-211768.47695273362</v>
      </c>
      <c r="J92" s="89">
        <v>-5671047.5213954095</v>
      </c>
      <c r="K92" s="89">
        <v>113786.04731788671</v>
      </c>
      <c r="L92" s="23"/>
      <c r="M92" s="22">
        <v>5.8606512314957407E-3</v>
      </c>
      <c r="N92" s="27">
        <v>2223</v>
      </c>
      <c r="O92" s="1" t="s">
        <v>624</v>
      </c>
    </row>
    <row r="93" spans="1:15" ht="15" customHeight="1">
      <c r="A93" s="86" t="s">
        <v>469</v>
      </c>
      <c r="B93" s="25"/>
      <c r="C93" s="88" t="s">
        <v>627</v>
      </c>
      <c r="D93" s="89">
        <v>1581008.88</v>
      </c>
      <c r="E93" s="106">
        <v>5.2317196440392344E-2</v>
      </c>
      <c r="F93" s="89">
        <v>1561568.071615062</v>
      </c>
      <c r="G93" s="89">
        <v>1571483.800395</v>
      </c>
      <c r="H93" s="89">
        <v>-9915.728779938072</v>
      </c>
      <c r="I93" s="89">
        <v>-106488.61149944951</v>
      </c>
      <c r="J93" s="89">
        <v>-116404.34027938759</v>
      </c>
      <c r="K93" s="89">
        <v>57217.761402689292</v>
      </c>
      <c r="L93" s="23"/>
      <c r="M93" s="22">
        <v>2.3404549028816814E-3</v>
      </c>
      <c r="N93" s="27">
        <v>346</v>
      </c>
      <c r="O93" s="1" t="s">
        <v>626</v>
      </c>
    </row>
    <row r="94" spans="1:15" ht="15" customHeight="1">
      <c r="A94" s="86" t="s">
        <v>469</v>
      </c>
      <c r="B94" s="25"/>
      <c r="C94" s="88" t="s">
        <v>629</v>
      </c>
      <c r="D94" s="89">
        <v>1433318.18</v>
      </c>
      <c r="E94" s="106">
        <v>4.9127062768776764E-2</v>
      </c>
      <c r="F94" s="89">
        <v>1415693.4440200047</v>
      </c>
      <c r="G94" s="89">
        <v>1430500.3067700001</v>
      </c>
      <c r="H94" s="89">
        <v>-14806.862749995431</v>
      </c>
      <c r="I94" s="89">
        <v>-96540.926971338733</v>
      </c>
      <c r="J94" s="89">
        <v>-111347.78972133416</v>
      </c>
      <c r="K94" s="89">
        <v>51872.736880122306</v>
      </c>
      <c r="L94" s="23"/>
      <c r="M94" s="22">
        <v>3.2991522461913136E-4</v>
      </c>
      <c r="N94" s="27">
        <v>349</v>
      </c>
      <c r="O94" s="1" t="s">
        <v>628</v>
      </c>
    </row>
    <row r="95" spans="1:15" ht="15" customHeight="1">
      <c r="A95" s="86" t="s">
        <v>469</v>
      </c>
      <c r="B95" s="25"/>
      <c r="C95" s="88" t="s">
        <v>631</v>
      </c>
      <c r="D95" s="89">
        <v>1626358.07</v>
      </c>
      <c r="E95" s="106">
        <v>3.5633868237625821E-2</v>
      </c>
      <c r="F95" s="89">
        <v>1606359.6272308691</v>
      </c>
      <c r="G95" s="89">
        <v>1641705.7831649999</v>
      </c>
      <c r="H95" s="89">
        <v>-35346.155934130773</v>
      </c>
      <c r="I95" s="89">
        <v>-109543.09926154527</v>
      </c>
      <c r="J95" s="89">
        <v>-144889.25519567606</v>
      </c>
      <c r="K95" s="89">
        <v>58858.978707695969</v>
      </c>
      <c r="L95" s="23"/>
      <c r="M95" s="22">
        <v>3.168241122987577E-4</v>
      </c>
      <c r="N95" s="27">
        <v>362</v>
      </c>
      <c r="O95" s="1" t="s">
        <v>630</v>
      </c>
    </row>
    <row r="96" spans="1:15" ht="15" customHeight="1">
      <c r="A96" s="86" t="s">
        <v>469</v>
      </c>
      <c r="B96" s="25"/>
      <c r="C96" s="88" t="s">
        <v>633</v>
      </c>
      <c r="D96" s="89">
        <v>12475271.35</v>
      </c>
      <c r="E96" s="106">
        <v>4.8414618872278492E-2</v>
      </c>
      <c r="F96" s="89">
        <v>12321869.706952013</v>
      </c>
      <c r="G96" s="89">
        <v>12561492.019859999</v>
      </c>
      <c r="H96" s="89">
        <v>-239622.31290798634</v>
      </c>
      <c r="I96" s="89">
        <v>-840269.99528324162</v>
      </c>
      <c r="J96" s="89">
        <v>-1079892.308191228</v>
      </c>
      <c r="K96" s="89">
        <v>451488.35567457759</v>
      </c>
      <c r="L96" s="23"/>
      <c r="M96" s="22">
        <v>7.6657917488125032E-3</v>
      </c>
      <c r="N96" s="27">
        <v>365</v>
      </c>
      <c r="O96" s="1" t="s">
        <v>632</v>
      </c>
    </row>
    <row r="97" spans="1:15" ht="15" customHeight="1">
      <c r="A97" s="86" t="s">
        <v>469</v>
      </c>
      <c r="B97" s="25"/>
      <c r="C97" s="88" t="s">
        <v>635</v>
      </c>
      <c r="D97" s="89">
        <v>933789.23</v>
      </c>
      <c r="E97" s="106">
        <v>0.17285053318339894</v>
      </c>
      <c r="F97" s="89">
        <v>922306.93048733124</v>
      </c>
      <c r="G97" s="89">
        <v>934475.07577500003</v>
      </c>
      <c r="H97" s="89">
        <v>-12168.145287668798</v>
      </c>
      <c r="I97" s="89">
        <v>-62895.230883105542</v>
      </c>
      <c r="J97" s="89">
        <v>-75063.37617077434</v>
      </c>
      <c r="K97" s="89">
        <v>33794.452414802974</v>
      </c>
      <c r="L97" s="23"/>
      <c r="M97" s="22">
        <v>2.1522264780070412E-3</v>
      </c>
      <c r="N97" s="27">
        <v>380</v>
      </c>
      <c r="O97" s="1" t="s">
        <v>634</v>
      </c>
    </row>
    <row r="98" spans="1:15" ht="15" customHeight="1">
      <c r="A98" s="86" t="s">
        <v>469</v>
      </c>
      <c r="B98" s="25"/>
      <c r="C98" s="88" t="s">
        <v>637</v>
      </c>
      <c r="D98" s="89">
        <v>3114219.41</v>
      </c>
      <c r="E98" s="106">
        <v>4.0788992278899094E-2</v>
      </c>
      <c r="F98" s="89">
        <v>3075925.5436059888</v>
      </c>
      <c r="G98" s="89">
        <v>3156516.5096249999</v>
      </c>
      <c r="H98" s="89">
        <v>-80590.966019011103</v>
      </c>
      <c r="I98" s="89">
        <v>-209757.77243928882</v>
      </c>
      <c r="J98" s="89">
        <v>-290348.73845829989</v>
      </c>
      <c r="K98" s="89">
        <v>112705.66877334921</v>
      </c>
      <c r="L98" s="23"/>
      <c r="M98" s="22">
        <v>1.1458282328762654E-3</v>
      </c>
      <c r="N98" s="27">
        <v>384</v>
      </c>
      <c r="O98" s="1" t="s">
        <v>636</v>
      </c>
    </row>
    <row r="99" spans="1:15" ht="15" customHeight="1">
      <c r="A99" s="86" t="s">
        <v>469</v>
      </c>
      <c r="B99" s="25"/>
      <c r="C99" s="88" t="s">
        <v>639</v>
      </c>
      <c r="D99" s="89">
        <v>510751.31</v>
      </c>
      <c r="E99" s="106">
        <v>5.0090299310227682E-2</v>
      </c>
      <c r="F99" s="89">
        <v>504470.87826070067</v>
      </c>
      <c r="G99" s="89">
        <v>509657.47155000002</v>
      </c>
      <c r="H99" s="89">
        <v>-5186.5932892993442</v>
      </c>
      <c r="I99" s="89">
        <v>-34401.576431009613</v>
      </c>
      <c r="J99" s="89">
        <v>-39588.169720308957</v>
      </c>
      <c r="K99" s="89">
        <v>18484.429127109644</v>
      </c>
      <c r="L99" s="23"/>
      <c r="M99" s="22">
        <v>1.257260276506788E-3</v>
      </c>
      <c r="N99" s="27">
        <v>388</v>
      </c>
      <c r="O99" s="1" t="s">
        <v>638</v>
      </c>
    </row>
    <row r="100" spans="1:15" ht="15" customHeight="1">
      <c r="A100" s="86" t="s">
        <v>469</v>
      </c>
      <c r="B100" s="25"/>
      <c r="C100" s="88" t="s">
        <v>641</v>
      </c>
      <c r="D100" s="89">
        <v>9389341.5800000001</v>
      </c>
      <c r="E100" s="106">
        <v>2.8926285782423511E-2</v>
      </c>
      <c r="F100" s="89">
        <v>9273885.9409921337</v>
      </c>
      <c r="G100" s="89">
        <v>9553809.0982949995</v>
      </c>
      <c r="H100" s="89">
        <v>-279923.15730286576</v>
      </c>
      <c r="I100" s="89">
        <v>-632417.66722287319</v>
      </c>
      <c r="J100" s="89">
        <v>-912340.82452573895</v>
      </c>
      <c r="K100" s="89">
        <v>339806.50776154379</v>
      </c>
      <c r="L100" s="23"/>
      <c r="M100" s="22">
        <v>1.4308262317601025E-3</v>
      </c>
      <c r="N100" s="27">
        <v>393</v>
      </c>
      <c r="O100" s="1" t="s">
        <v>640</v>
      </c>
    </row>
    <row r="101" spans="1:15" ht="15" customHeight="1">
      <c r="A101" s="86" t="s">
        <v>469</v>
      </c>
      <c r="B101" s="25"/>
      <c r="C101" s="88" t="s">
        <v>643</v>
      </c>
      <c r="D101" s="89">
        <v>17350173.719999999</v>
      </c>
      <c r="E101" s="106">
        <v>3.4069298593186748E-2</v>
      </c>
      <c r="F101" s="89">
        <v>17136828.047497574</v>
      </c>
      <c r="G101" s="89">
        <v>17606110.415984999</v>
      </c>
      <c r="H101" s="89">
        <v>-469282.36848742515</v>
      </c>
      <c r="I101" s="89">
        <v>-1168618.2994222264</v>
      </c>
      <c r="J101" s="89">
        <v>-1637900.6679096515</v>
      </c>
      <c r="K101" s="89">
        <v>627914.31013731565</v>
      </c>
      <c r="L101" s="23"/>
      <c r="M101" s="22">
        <v>1.1399557692100968E-2</v>
      </c>
      <c r="N101" s="27">
        <v>396</v>
      </c>
      <c r="O101" s="1" t="s">
        <v>642</v>
      </c>
    </row>
    <row r="102" spans="1:15" ht="15" customHeight="1">
      <c r="A102" s="86" t="s">
        <v>469</v>
      </c>
      <c r="B102" s="25"/>
      <c r="C102" s="88" t="s">
        <v>645</v>
      </c>
      <c r="D102" s="89">
        <v>1761798</v>
      </c>
      <c r="E102" s="106">
        <v>2.2857007632781645E-2</v>
      </c>
      <c r="F102" s="89">
        <v>1740134.1258976818</v>
      </c>
      <c r="G102" s="89">
        <v>1802886.9144299999</v>
      </c>
      <c r="H102" s="89">
        <v>-62752.788532318082</v>
      </c>
      <c r="I102" s="89">
        <v>-118665.63504849331</v>
      </c>
      <c r="J102" s="89">
        <v>-181418.42358081139</v>
      </c>
      <c r="K102" s="89">
        <v>63760.639727548645</v>
      </c>
      <c r="L102" s="23"/>
      <c r="M102" s="22">
        <v>6.3534177905521659E-4</v>
      </c>
      <c r="N102" s="27">
        <v>409</v>
      </c>
      <c r="O102" s="1" t="s">
        <v>644</v>
      </c>
    </row>
    <row r="103" spans="1:15" ht="15" customHeight="1">
      <c r="A103" s="86" t="s">
        <v>469</v>
      </c>
      <c r="B103" s="25"/>
      <c r="C103" s="88" t="s">
        <v>647</v>
      </c>
      <c r="D103" s="89">
        <v>2007574.32</v>
      </c>
      <c r="E103" s="106">
        <v>4.983362387242174E-2</v>
      </c>
      <c r="F103" s="89">
        <v>1982888.2678421889</v>
      </c>
      <c r="G103" s="89">
        <v>2015747.4887099999</v>
      </c>
      <c r="H103" s="89">
        <v>-32859.220867811004</v>
      </c>
      <c r="I103" s="89">
        <v>-135219.86152206277</v>
      </c>
      <c r="J103" s="89">
        <v>-168079.08238987377</v>
      </c>
      <c r="K103" s="89">
        <v>72655.447982003869</v>
      </c>
      <c r="L103" s="23"/>
      <c r="M103" s="22">
        <v>2.7869846226147559E-3</v>
      </c>
      <c r="N103" s="27">
        <v>411</v>
      </c>
      <c r="O103" s="1" t="s">
        <v>646</v>
      </c>
    </row>
    <row r="104" spans="1:15" ht="15" customHeight="1">
      <c r="A104" s="86" t="s">
        <v>469</v>
      </c>
      <c r="B104" s="25"/>
      <c r="C104" s="88" t="s">
        <v>649</v>
      </c>
      <c r="D104" s="89">
        <v>1726738.63</v>
      </c>
      <c r="E104" s="106">
        <v>9.8716659313313526E-2</v>
      </c>
      <c r="F104" s="89">
        <v>1705505.8619483109</v>
      </c>
      <c r="G104" s="89">
        <v>1731674.13543</v>
      </c>
      <c r="H104" s="89">
        <v>-26168.273481689161</v>
      </c>
      <c r="I104" s="89">
        <v>-116304.21653998659</v>
      </c>
      <c r="J104" s="89">
        <v>-142472.49002167577</v>
      </c>
      <c r="K104" s="89">
        <v>62491.817842380857</v>
      </c>
      <c r="L104" s="23"/>
      <c r="M104" s="22">
        <v>4.565825839144098E-4</v>
      </c>
      <c r="N104" s="27">
        <v>418</v>
      </c>
      <c r="O104" s="1" t="s">
        <v>648</v>
      </c>
    </row>
    <row r="105" spans="1:15" ht="15" customHeight="1">
      <c r="A105" s="86" t="s">
        <v>469</v>
      </c>
      <c r="B105" s="25"/>
      <c r="C105" s="88" t="s">
        <v>651</v>
      </c>
      <c r="D105" s="89">
        <v>25160980.5</v>
      </c>
      <c r="E105" s="106">
        <v>4.825117740818774E-2</v>
      </c>
      <c r="F105" s="89">
        <v>24851589.574455254</v>
      </c>
      <c r="G105" s="89">
        <v>25498258.808309998</v>
      </c>
      <c r="H105" s="89">
        <v>-646669.23385474458</v>
      </c>
      <c r="I105" s="89">
        <v>-1694713.9964259563</v>
      </c>
      <c r="J105" s="89">
        <v>-2341383.2302807011</v>
      </c>
      <c r="K105" s="89">
        <v>910592.59509454365</v>
      </c>
      <c r="L105" s="23"/>
      <c r="M105" s="22">
        <v>8.8928022937947073E-3</v>
      </c>
      <c r="N105" s="27">
        <v>419</v>
      </c>
      <c r="O105" s="1" t="s">
        <v>650</v>
      </c>
    </row>
    <row r="106" spans="1:15" ht="15" customHeight="1">
      <c r="A106" s="86" t="s">
        <v>518</v>
      </c>
      <c r="B106" s="25"/>
      <c r="C106" s="88" t="s">
        <v>653</v>
      </c>
      <c r="D106" s="89">
        <v>1924458.35</v>
      </c>
      <c r="E106" s="106">
        <v>3.1673440718361867E-2</v>
      </c>
      <c r="F106" s="89">
        <v>1900794.3298288141</v>
      </c>
      <c r="G106" s="89">
        <v>1958117.5560600001</v>
      </c>
      <c r="H106" s="89">
        <v>-57323.226231185952</v>
      </c>
      <c r="I106" s="89">
        <v>-129621.59806466213</v>
      </c>
      <c r="J106" s="89">
        <v>-186944.82429584808</v>
      </c>
      <c r="K106" s="89">
        <v>69647.42582578861</v>
      </c>
      <c r="L106" s="23"/>
      <c r="M106" s="22">
        <v>1.6642233014666035E-2</v>
      </c>
      <c r="N106" s="27">
        <v>429</v>
      </c>
      <c r="O106" s="1" t="s">
        <v>652</v>
      </c>
    </row>
    <row r="107" spans="1:15" ht="15" customHeight="1">
      <c r="A107" s="86" t="s">
        <v>469</v>
      </c>
      <c r="B107" s="25"/>
      <c r="C107" s="88" t="s">
        <v>655</v>
      </c>
      <c r="D107" s="89">
        <v>927032.38</v>
      </c>
      <c r="E107" s="106">
        <v>2.9837768335298831E-2</v>
      </c>
      <c r="F107" s="89">
        <v>915633.16580569826</v>
      </c>
      <c r="G107" s="89">
        <v>941764.92119999998</v>
      </c>
      <c r="H107" s="89">
        <v>-26131.755394301726</v>
      </c>
      <c r="I107" s="89">
        <v>-62440.124283950921</v>
      </c>
      <c r="J107" s="89">
        <v>-88571.879678252648</v>
      </c>
      <c r="K107" s="89">
        <v>33549.917525704972</v>
      </c>
      <c r="L107" s="23"/>
      <c r="M107" s="22">
        <v>1.6253000926782736E-3</v>
      </c>
      <c r="N107" s="27">
        <v>436</v>
      </c>
      <c r="O107" s="1" t="s">
        <v>654</v>
      </c>
    </row>
    <row r="108" spans="1:15" ht="15" customHeight="1">
      <c r="A108" s="86" t="s">
        <v>469</v>
      </c>
      <c r="B108" s="25"/>
      <c r="C108" s="88" t="s">
        <v>657</v>
      </c>
      <c r="D108" s="89">
        <v>5016872.05</v>
      </c>
      <c r="E108" s="106">
        <v>4.4885771963249388E-2</v>
      </c>
      <c r="F108" s="89">
        <v>4955182.2964194883</v>
      </c>
      <c r="G108" s="89">
        <v>5041844.4802949997</v>
      </c>
      <c r="H108" s="89">
        <v>-86662.1838755114</v>
      </c>
      <c r="I108" s="89">
        <v>-337910.65023929335</v>
      </c>
      <c r="J108" s="89">
        <v>-424572.83411480475</v>
      </c>
      <c r="K108" s="89">
        <v>181563.9314718591</v>
      </c>
      <c r="L108" s="23"/>
      <c r="M108" s="22">
        <v>1.7302854917082872E-3</v>
      </c>
      <c r="N108" s="27">
        <v>2442</v>
      </c>
      <c r="O108" s="1" t="s">
        <v>656</v>
      </c>
    </row>
    <row r="109" spans="1:15" ht="15" customHeight="1">
      <c r="A109" s="86" t="s">
        <v>469</v>
      </c>
      <c r="B109" s="25"/>
      <c r="C109" s="88" t="s">
        <v>659</v>
      </c>
      <c r="D109" s="89">
        <v>284685.78000000003</v>
      </c>
      <c r="E109" s="106">
        <v>5.3879163146311138E-2</v>
      </c>
      <c r="F109" s="89">
        <v>281185.15342610207</v>
      </c>
      <c r="G109" s="89">
        <v>287406.62208</v>
      </c>
      <c r="H109" s="89">
        <v>-6221.4686538979295</v>
      </c>
      <c r="I109" s="89">
        <v>-19174.967205647674</v>
      </c>
      <c r="J109" s="89">
        <v>-25396.435859545603</v>
      </c>
      <c r="K109" s="89">
        <v>10302.967453780839</v>
      </c>
      <c r="L109" s="23"/>
      <c r="M109" s="22">
        <v>1.6063373137694503E-3</v>
      </c>
      <c r="N109" s="27">
        <v>2222</v>
      </c>
      <c r="O109" s="1" t="s">
        <v>658</v>
      </c>
    </row>
    <row r="110" spans="1:15" ht="15" customHeight="1">
      <c r="A110" s="86" t="s">
        <v>469</v>
      </c>
      <c r="B110" s="25"/>
      <c r="C110" s="88" t="s">
        <v>661</v>
      </c>
      <c r="D110" s="89">
        <v>3326238.84</v>
      </c>
      <c r="E110" s="106">
        <v>4.7304789981537976E-2</v>
      </c>
      <c r="F110" s="89">
        <v>3285337.8857112555</v>
      </c>
      <c r="G110" s="89">
        <v>3338812.3754699999</v>
      </c>
      <c r="H110" s="89">
        <v>-53474.48975874437</v>
      </c>
      <c r="I110" s="89">
        <v>-224038.30874570395</v>
      </c>
      <c r="J110" s="89">
        <v>-277512.79850444832</v>
      </c>
      <c r="K110" s="89">
        <v>120378.7927588857</v>
      </c>
      <c r="L110" s="23"/>
      <c r="M110" s="22">
        <v>2.2452942420328956E-2</v>
      </c>
      <c r="N110" s="27">
        <v>442</v>
      </c>
      <c r="O110" s="1" t="s">
        <v>660</v>
      </c>
    </row>
    <row r="111" spans="1:15" ht="15" customHeight="1">
      <c r="A111" s="86" t="s">
        <v>469</v>
      </c>
      <c r="B111" s="25"/>
      <c r="C111" s="88" t="s">
        <v>663</v>
      </c>
      <c r="D111" s="89">
        <v>529935.11</v>
      </c>
      <c r="E111" s="106">
        <v>3.8762361070573847E-2</v>
      </c>
      <c r="F111" s="89">
        <v>523418.78548070882</v>
      </c>
      <c r="G111" s="89">
        <v>529913.01577499998</v>
      </c>
      <c r="H111" s="89">
        <v>-6494.2302942911629</v>
      </c>
      <c r="I111" s="89">
        <v>-35693.698348302787</v>
      </c>
      <c r="J111" s="89">
        <v>-42187.92864259395</v>
      </c>
      <c r="K111" s="89">
        <v>19178.703590132842</v>
      </c>
      <c r="L111" s="23"/>
      <c r="M111" s="22">
        <v>1.7339623340891564E-3</v>
      </c>
      <c r="N111" s="27">
        <v>447</v>
      </c>
      <c r="O111" s="1" t="s">
        <v>662</v>
      </c>
    </row>
    <row r="112" spans="1:15" ht="15" customHeight="1">
      <c r="A112" s="86" t="s">
        <v>469</v>
      </c>
      <c r="B112" s="25"/>
      <c r="C112" s="88" t="s">
        <v>665</v>
      </c>
      <c r="D112" s="89">
        <v>21406065.25</v>
      </c>
      <c r="E112" s="106">
        <v>2.8670402217911617E-2</v>
      </c>
      <c r="F112" s="89">
        <v>21142846.479969606</v>
      </c>
      <c r="G112" s="89">
        <v>21945465.472545002</v>
      </c>
      <c r="H112" s="89">
        <v>-802618.99257539585</v>
      </c>
      <c r="I112" s="89">
        <v>-1441802.2535958919</v>
      </c>
      <c r="J112" s="89">
        <v>-2244421.2461712877</v>
      </c>
      <c r="K112" s="89">
        <v>774699.71835003141</v>
      </c>
      <c r="L112" s="23"/>
      <c r="M112" s="22">
        <v>7.9827078571646543E-4</v>
      </c>
      <c r="N112" s="27">
        <v>454</v>
      </c>
      <c r="O112" s="1" t="s">
        <v>664</v>
      </c>
    </row>
    <row r="113" spans="1:15" ht="15" customHeight="1">
      <c r="A113" s="86" t="s">
        <v>469</v>
      </c>
      <c r="B113" s="25"/>
      <c r="C113" s="88" t="s">
        <v>667</v>
      </c>
      <c r="D113" s="89">
        <v>1914714.23</v>
      </c>
      <c r="E113" s="106">
        <v>4.2051270000002861E-2</v>
      </c>
      <c r="F113" s="89">
        <v>1891170.0279855595</v>
      </c>
      <c r="G113" s="89">
        <v>1942690.9954049999</v>
      </c>
      <c r="H113" s="89">
        <v>-51520.967419440392</v>
      </c>
      <c r="I113" s="89">
        <v>-128965.28435117811</v>
      </c>
      <c r="J113" s="89">
        <v>-180486.25177061849</v>
      </c>
      <c r="K113" s="89">
        <v>69294.779651379285</v>
      </c>
      <c r="L113" s="23"/>
      <c r="M113" s="22">
        <v>4.480983729692919E-3</v>
      </c>
      <c r="N113" s="27">
        <v>465</v>
      </c>
      <c r="O113" s="1" t="s">
        <v>666</v>
      </c>
    </row>
    <row r="114" spans="1:15" ht="15" customHeight="1">
      <c r="A114" s="86" t="s">
        <v>469</v>
      </c>
      <c r="B114" s="25"/>
      <c r="C114" s="88" t="s">
        <v>669</v>
      </c>
      <c r="D114" s="89">
        <v>1897344.9</v>
      </c>
      <c r="E114" s="106">
        <v>3.9699754222833006E-2</v>
      </c>
      <c r="F114" s="89">
        <v>1874014.2792124434</v>
      </c>
      <c r="G114" s="89">
        <v>1919729.63439</v>
      </c>
      <c r="H114" s="89">
        <v>-45715.35517755663</v>
      </c>
      <c r="I114" s="89">
        <v>-127795.37578344397</v>
      </c>
      <c r="J114" s="89">
        <v>-173510.73096100061</v>
      </c>
      <c r="K114" s="89">
        <v>68666.172062746016</v>
      </c>
      <c r="L114" s="23"/>
      <c r="M114" s="22">
        <v>2.5132598631816223E-4</v>
      </c>
      <c r="N114" s="27">
        <v>472</v>
      </c>
      <c r="O114" s="1" t="s">
        <v>668</v>
      </c>
    </row>
    <row r="115" spans="1:15" ht="15" customHeight="1">
      <c r="A115" s="86" t="s">
        <v>469</v>
      </c>
      <c r="B115" s="25"/>
      <c r="C115" s="88" t="s">
        <v>671</v>
      </c>
      <c r="D115" s="89">
        <v>13906785.880000001</v>
      </c>
      <c r="E115" s="106">
        <v>3.7591016578771397E-2</v>
      </c>
      <c r="F115" s="89">
        <v>13735781.679477457</v>
      </c>
      <c r="G115" s="89">
        <v>14106095.964314999</v>
      </c>
      <c r="H115" s="89">
        <v>-370314.2848375421</v>
      </c>
      <c r="I115" s="89">
        <v>-936689.43768446788</v>
      </c>
      <c r="J115" s="89">
        <v>-1307003.7225220101</v>
      </c>
      <c r="K115" s="89">
        <v>503295.81726329617</v>
      </c>
      <c r="L115" s="23"/>
      <c r="M115" s="22">
        <v>2.9798376517036675E-3</v>
      </c>
      <c r="N115" s="27">
        <v>482</v>
      </c>
      <c r="O115" s="1" t="s">
        <v>670</v>
      </c>
    </row>
    <row r="116" spans="1:15" ht="15" customHeight="1">
      <c r="A116" s="86" t="s">
        <v>469</v>
      </c>
      <c r="B116" s="25"/>
      <c r="C116" s="88" t="s">
        <v>673</v>
      </c>
      <c r="D116" s="89">
        <v>4058505.23</v>
      </c>
      <c r="E116" s="106">
        <v>6.2975776645350479E-2</v>
      </c>
      <c r="F116" s="89">
        <v>4008599.9932212546</v>
      </c>
      <c r="G116" s="89">
        <v>4061458.1069999998</v>
      </c>
      <c r="H116" s="89">
        <v>-52858.11377874529</v>
      </c>
      <c r="I116" s="89">
        <v>-273359.99953773443</v>
      </c>
      <c r="J116" s="89">
        <v>-326218.11331647972</v>
      </c>
      <c r="K116" s="89">
        <v>146879.99975161848</v>
      </c>
      <c r="L116" s="23"/>
      <c r="M116" s="22">
        <v>4.7826414778349725E-4</v>
      </c>
      <c r="N116" s="27">
        <v>484</v>
      </c>
      <c r="O116" s="1" t="s">
        <v>672</v>
      </c>
    </row>
    <row r="117" spans="1:15" ht="15" customHeight="1">
      <c r="A117" s="86" t="s">
        <v>469</v>
      </c>
      <c r="B117" s="25"/>
      <c r="C117" s="88" t="s">
        <v>675</v>
      </c>
      <c r="D117" s="89">
        <v>4467359.93</v>
      </c>
      <c r="E117" s="106">
        <v>1.5612369168372719E-2</v>
      </c>
      <c r="F117" s="89">
        <v>4412427.228808796</v>
      </c>
      <c r="G117" s="89">
        <v>4529152.4572799997</v>
      </c>
      <c r="H117" s="89">
        <v>-116725.22847120371</v>
      </c>
      <c r="I117" s="89">
        <v>-300898.3453742385</v>
      </c>
      <c r="J117" s="89">
        <v>-417623.57384544221</v>
      </c>
      <c r="K117" s="89">
        <v>161676.72288765054</v>
      </c>
      <c r="L117" s="23"/>
      <c r="M117" s="22">
        <v>2.0364438031299677E-2</v>
      </c>
      <c r="N117" s="27">
        <v>500</v>
      </c>
      <c r="O117" s="1" t="s">
        <v>674</v>
      </c>
    </row>
    <row r="118" spans="1:15" ht="15" customHeight="1">
      <c r="A118" s="86" t="s">
        <v>469</v>
      </c>
      <c r="B118" s="25"/>
      <c r="C118" s="88" t="s">
        <v>677</v>
      </c>
      <c r="D118" s="89">
        <v>662005.84</v>
      </c>
      <c r="E118" s="106">
        <v>2.2766140868571094E-2</v>
      </c>
      <c r="F118" s="89">
        <v>653865.51337188506</v>
      </c>
      <c r="G118" s="89">
        <v>684069.86546999996</v>
      </c>
      <c r="H118" s="89">
        <v>-30204.352098114905</v>
      </c>
      <c r="I118" s="89">
        <v>-44589.302184138731</v>
      </c>
      <c r="J118" s="89">
        <v>-74793.654282253643</v>
      </c>
      <c r="K118" s="89">
        <v>23958.431024313348</v>
      </c>
      <c r="L118" s="23"/>
      <c r="M118" s="22">
        <v>1.7241501895216196E-3</v>
      </c>
      <c r="N118" s="27">
        <v>507</v>
      </c>
      <c r="O118" s="1" t="s">
        <v>676</v>
      </c>
    </row>
    <row r="119" spans="1:15" ht="15" customHeight="1">
      <c r="A119" s="86" t="s">
        <v>469</v>
      </c>
      <c r="B119" s="25"/>
      <c r="C119" s="88" t="s">
        <v>679</v>
      </c>
      <c r="D119" s="89">
        <v>5482690.8899999997</v>
      </c>
      <c r="E119" s="106">
        <v>5.4605114954678013E-2</v>
      </c>
      <c r="F119" s="89">
        <v>5415273.2148846425</v>
      </c>
      <c r="G119" s="89">
        <v>5512223.8144350005</v>
      </c>
      <c r="H119" s="89">
        <v>-96950.59955035802</v>
      </c>
      <c r="I119" s="89">
        <v>-369285.80702012317</v>
      </c>
      <c r="J119" s="89">
        <v>-466236.40657048119</v>
      </c>
      <c r="K119" s="89">
        <v>198422.22466752888</v>
      </c>
      <c r="L119" s="23"/>
      <c r="M119" s="22">
        <v>1.683598646302867E-3</v>
      </c>
      <c r="N119" s="27">
        <v>518</v>
      </c>
      <c r="O119" s="1" t="s">
        <v>678</v>
      </c>
    </row>
    <row r="120" spans="1:15" ht="15" customHeight="1">
      <c r="A120" s="86" t="s">
        <v>469</v>
      </c>
      <c r="B120" s="25"/>
      <c r="C120" s="88" t="s">
        <v>681</v>
      </c>
      <c r="D120" s="89">
        <v>2037912.83</v>
      </c>
      <c r="E120" s="106">
        <v>3.3916934563906098E-2</v>
      </c>
      <c r="F120" s="89">
        <v>2012853.7216455697</v>
      </c>
      <c r="G120" s="89">
        <v>2058315.548985</v>
      </c>
      <c r="H120" s="89">
        <v>-45461.82733943034</v>
      </c>
      <c r="I120" s="89">
        <v>-137263.30722672076</v>
      </c>
      <c r="J120" s="89">
        <v>-182725.1345661511</v>
      </c>
      <c r="K120" s="89">
        <v>73753.418808387287</v>
      </c>
      <c r="L120" s="23"/>
      <c r="M120" s="22">
        <v>6.1121761122742788E-4</v>
      </c>
      <c r="N120" s="27">
        <v>523</v>
      </c>
      <c r="O120" s="1" t="s">
        <v>680</v>
      </c>
    </row>
    <row r="121" spans="1:15" ht="15" customHeight="1">
      <c r="A121" s="86" t="s">
        <v>469</v>
      </c>
      <c r="B121" s="25"/>
      <c r="C121" s="88" t="s">
        <v>683</v>
      </c>
      <c r="D121" s="89">
        <v>5180566.4000000004</v>
      </c>
      <c r="E121" s="106">
        <v>4.956202776569274E-2</v>
      </c>
      <c r="F121" s="89">
        <v>5116863.7858136408</v>
      </c>
      <c r="G121" s="89">
        <v>5235298.73226</v>
      </c>
      <c r="H121" s="89">
        <v>-118434.94644635916</v>
      </c>
      <c r="I121" s="89">
        <v>-348936.2581674442</v>
      </c>
      <c r="J121" s="89">
        <v>-467371.20461380336</v>
      </c>
      <c r="K121" s="89">
        <v>187488.1387168357</v>
      </c>
      <c r="L121" s="23"/>
      <c r="M121" s="22">
        <v>1.3110125580871334E-2</v>
      </c>
      <c r="N121" s="27">
        <v>537</v>
      </c>
      <c r="O121" s="1" t="s">
        <v>682</v>
      </c>
    </row>
    <row r="122" spans="1:15" ht="15" customHeight="1">
      <c r="A122" s="86" t="s">
        <v>469</v>
      </c>
      <c r="B122" s="25"/>
      <c r="C122" s="88" t="s">
        <v>685</v>
      </c>
      <c r="D122" s="89">
        <v>1867003.3</v>
      </c>
      <c r="E122" s="106">
        <v>2.4994391912583458E-2</v>
      </c>
      <c r="F122" s="89">
        <v>1844045.7734051165</v>
      </c>
      <c r="G122" s="89">
        <v>1892810.1286800001</v>
      </c>
      <c r="H122" s="89">
        <v>-48764.355274883565</v>
      </c>
      <c r="I122" s="89">
        <v>-125751.72195230819</v>
      </c>
      <c r="J122" s="89">
        <v>-174516.07722719177</v>
      </c>
      <c r="K122" s="89">
        <v>67568.089407210369</v>
      </c>
      <c r="L122" s="23"/>
      <c r="M122" s="22">
        <v>3.4406148892541758E-3</v>
      </c>
      <c r="N122" s="27">
        <v>542</v>
      </c>
      <c r="O122" s="1" t="s">
        <v>684</v>
      </c>
    </row>
    <row r="123" spans="1:15" ht="15" customHeight="1">
      <c r="A123" s="86" t="s">
        <v>469</v>
      </c>
      <c r="B123" s="25"/>
      <c r="C123" s="88" t="s">
        <v>687</v>
      </c>
      <c r="D123" s="89">
        <v>2477087.31</v>
      </c>
      <c r="E123" s="106">
        <v>7.4316715498719432E-2</v>
      </c>
      <c r="F123" s="89">
        <v>2446627.9113491387</v>
      </c>
      <c r="G123" s="89">
        <v>2455221.7312200004</v>
      </c>
      <c r="H123" s="89">
        <v>-8593.8198708617128</v>
      </c>
      <c r="I123" s="89">
        <v>-166843.83721159524</v>
      </c>
      <c r="J123" s="89">
        <v>-175437.65708245695</v>
      </c>
      <c r="K123" s="89">
        <v>89647.434919663108</v>
      </c>
      <c r="L123" s="23"/>
      <c r="M123" s="22">
        <v>4.0223617945797617E-3</v>
      </c>
      <c r="N123" s="27">
        <v>545</v>
      </c>
      <c r="O123" s="1" t="s">
        <v>686</v>
      </c>
    </row>
    <row r="124" spans="1:15" ht="15" customHeight="1">
      <c r="A124" s="86" t="s">
        <v>469</v>
      </c>
      <c r="B124" s="25"/>
      <c r="C124" s="88" t="s">
        <v>689</v>
      </c>
      <c r="D124" s="89">
        <v>2905064.88</v>
      </c>
      <c r="E124" s="106">
        <v>3.4887147542631558E-2</v>
      </c>
      <c r="F124" s="89">
        <v>2869342.8733798391</v>
      </c>
      <c r="G124" s="89">
        <v>2944935.14445</v>
      </c>
      <c r="H124" s="89">
        <v>-75592.271070160903</v>
      </c>
      <c r="I124" s="89">
        <v>-195670.2010345539</v>
      </c>
      <c r="J124" s="89">
        <v>-271262.47210471483</v>
      </c>
      <c r="K124" s="89">
        <v>105136.22742155136</v>
      </c>
      <c r="L124" s="23"/>
      <c r="M124" s="22">
        <v>6.4583033620259302E-4</v>
      </c>
      <c r="N124" s="27">
        <v>549</v>
      </c>
      <c r="O124" s="1" t="s">
        <v>688</v>
      </c>
    </row>
    <row r="125" spans="1:15" ht="15" customHeight="1">
      <c r="A125" s="86" t="s">
        <v>469</v>
      </c>
      <c r="B125" s="25"/>
      <c r="C125" s="88" t="s">
        <v>691</v>
      </c>
      <c r="D125" s="89">
        <v>9678552.9600000009</v>
      </c>
      <c r="E125" s="106">
        <v>3.6717239867350537E-2</v>
      </c>
      <c r="F125" s="89">
        <v>9559541.0455705039</v>
      </c>
      <c r="G125" s="89">
        <v>9848780.8740899991</v>
      </c>
      <c r="H125" s="89">
        <v>-289239.8285194952</v>
      </c>
      <c r="I125" s="89">
        <v>-651897.45552490966</v>
      </c>
      <c r="J125" s="89">
        <v>-941137.28404440486</v>
      </c>
      <c r="K125" s="89">
        <v>350273.25968502613</v>
      </c>
      <c r="L125" s="23"/>
      <c r="M125" s="22">
        <v>4.6329346299276725E-3</v>
      </c>
      <c r="N125" s="27">
        <v>560</v>
      </c>
      <c r="O125" s="1" t="s">
        <v>690</v>
      </c>
    </row>
    <row r="126" spans="1:15" ht="15" customHeight="1">
      <c r="A126" s="86" t="s">
        <v>469</v>
      </c>
      <c r="B126" s="25"/>
      <c r="C126" s="88" t="s">
        <v>693</v>
      </c>
      <c r="D126" s="89">
        <v>3380369.67</v>
      </c>
      <c r="E126" s="106">
        <v>3.4628719353979598E-2</v>
      </c>
      <c r="F126" s="89">
        <v>3338803.0982646621</v>
      </c>
      <c r="G126" s="89">
        <v>3432061.8022050001</v>
      </c>
      <c r="H126" s="89">
        <v>-93258.703940337989</v>
      </c>
      <c r="I126" s="89">
        <v>-227684.28252797184</v>
      </c>
      <c r="J126" s="89">
        <v>-320942.98646830983</v>
      </c>
      <c r="K126" s="89">
        <v>122337.82344786548</v>
      </c>
      <c r="L126" s="23"/>
      <c r="M126" s="22">
        <v>1.9041927547837746E-3</v>
      </c>
      <c r="N126" s="27">
        <v>561</v>
      </c>
      <c r="O126" s="1" t="s">
        <v>692</v>
      </c>
    </row>
    <row r="127" spans="1:15" ht="15" customHeight="1">
      <c r="A127" s="86" t="s">
        <v>469</v>
      </c>
      <c r="B127" s="25"/>
      <c r="C127" s="88" t="s">
        <v>695</v>
      </c>
      <c r="D127" s="89">
        <v>1863640.01</v>
      </c>
      <c r="E127" s="106">
        <v>8.8440141305886177E-2</v>
      </c>
      <c r="F127" s="89">
        <v>1840723.839957417</v>
      </c>
      <c r="G127" s="89">
        <v>1855314.21483</v>
      </c>
      <c r="H127" s="89">
        <v>-14590.374872582965</v>
      </c>
      <c r="I127" s="89">
        <v>-125525.18806834293</v>
      </c>
      <c r="J127" s="89">
        <v>-140115.56294092588</v>
      </c>
      <c r="K127" s="89">
        <v>67446.369708363374</v>
      </c>
      <c r="L127" s="23"/>
      <c r="M127" s="22">
        <v>4.6161523621104008E-3</v>
      </c>
      <c r="N127" s="27">
        <v>564</v>
      </c>
      <c r="O127" s="1" t="s">
        <v>694</v>
      </c>
    </row>
    <row r="128" spans="1:15" ht="15" customHeight="1">
      <c r="A128" s="86" t="s">
        <v>469</v>
      </c>
      <c r="B128" s="25"/>
      <c r="C128" s="88" t="s">
        <v>697</v>
      </c>
      <c r="D128" s="89">
        <v>3781931.76</v>
      </c>
      <c r="E128" s="106">
        <v>3.3116982113267079E-2</v>
      </c>
      <c r="F128" s="89">
        <v>3735427.397120601</v>
      </c>
      <c r="G128" s="89">
        <v>3837699.8942400003</v>
      </c>
      <c r="H128" s="89">
        <v>-102272.49711939925</v>
      </c>
      <c r="I128" s="89">
        <v>-254731.43573239722</v>
      </c>
      <c r="J128" s="89">
        <v>-357003.9328517965</v>
      </c>
      <c r="K128" s="89">
        <v>136870.62218457164</v>
      </c>
      <c r="L128" s="23"/>
      <c r="M128" s="22">
        <v>1.8057554992025114E-3</v>
      </c>
      <c r="N128" s="27">
        <v>567</v>
      </c>
      <c r="O128" s="1" t="s">
        <v>696</v>
      </c>
    </row>
    <row r="129" spans="1:15" ht="15" customHeight="1">
      <c r="A129" s="86" t="s">
        <v>469</v>
      </c>
      <c r="B129" s="25"/>
      <c r="C129" s="88" t="s">
        <v>699</v>
      </c>
      <c r="D129" s="89">
        <v>535931.39</v>
      </c>
      <c r="E129" s="106">
        <v>6.7748744089024981E-2</v>
      </c>
      <c r="F129" s="89">
        <v>529341.33247896726</v>
      </c>
      <c r="G129" s="89">
        <v>534664.04386500001</v>
      </c>
      <c r="H129" s="89">
        <v>-5322.7113860327518</v>
      </c>
      <c r="I129" s="89">
        <v>-36097.576871339246</v>
      </c>
      <c r="J129" s="89">
        <v>-41420.288257371998</v>
      </c>
      <c r="K129" s="89">
        <v>19395.712945794221</v>
      </c>
      <c r="L129" s="23"/>
      <c r="M129" s="22">
        <v>2.1248163572829644E-3</v>
      </c>
      <c r="N129" s="27">
        <v>573</v>
      </c>
      <c r="O129" s="1" t="s">
        <v>698</v>
      </c>
    </row>
    <row r="130" spans="1:15" ht="15" customHeight="1">
      <c r="A130" s="86" t="s">
        <v>469</v>
      </c>
      <c r="B130" s="25"/>
      <c r="C130" s="88" t="s">
        <v>701</v>
      </c>
      <c r="D130" s="89">
        <v>1859917.22</v>
      </c>
      <c r="E130" s="106">
        <v>8.1689154191875391E-2</v>
      </c>
      <c r="F130" s="89">
        <v>1837046.8270861623</v>
      </c>
      <c r="G130" s="89">
        <v>1855967.988015</v>
      </c>
      <c r="H130" s="89">
        <v>-18921.160928837722</v>
      </c>
      <c r="I130" s="89">
        <v>-125274.44011681718</v>
      </c>
      <c r="J130" s="89">
        <v>-144195.60104565491</v>
      </c>
      <c r="K130" s="89">
        <v>67311.639465752509</v>
      </c>
      <c r="L130" s="23"/>
      <c r="M130" s="22">
        <v>2.6147090011994197E-3</v>
      </c>
      <c r="N130" s="27">
        <v>577</v>
      </c>
      <c r="O130" s="1" t="s">
        <v>700</v>
      </c>
    </row>
    <row r="131" spans="1:15" ht="15" customHeight="1">
      <c r="A131" s="86" t="s">
        <v>469</v>
      </c>
      <c r="B131" s="25"/>
      <c r="C131" s="88" t="s">
        <v>703</v>
      </c>
      <c r="D131" s="89">
        <v>1008941.96</v>
      </c>
      <c r="E131" s="106">
        <v>3.1903230914301917E-2</v>
      </c>
      <c r="F131" s="89">
        <v>996535.54814234877</v>
      </c>
      <c r="G131" s="89">
        <v>1025086.0007249999</v>
      </c>
      <c r="H131" s="89">
        <v>-28550.452582651167</v>
      </c>
      <c r="I131" s="89">
        <v>-67957.131527264501</v>
      </c>
      <c r="J131" s="89">
        <v>-96507.584109915668</v>
      </c>
      <c r="K131" s="89">
        <v>36514.27962658988</v>
      </c>
      <c r="L131" s="23"/>
      <c r="M131" s="22">
        <v>8.8423783537894506E-3</v>
      </c>
      <c r="N131" s="27">
        <v>580</v>
      </c>
      <c r="O131" s="1" t="s">
        <v>702</v>
      </c>
    </row>
    <row r="132" spans="1:15" ht="15" customHeight="1">
      <c r="A132" s="86" t="s">
        <v>469</v>
      </c>
      <c r="B132" s="25"/>
      <c r="C132" s="88" t="s">
        <v>705</v>
      </c>
      <c r="D132" s="89">
        <v>1694668.69</v>
      </c>
      <c r="E132" s="106">
        <v>6.0525012197013783E-2</v>
      </c>
      <c r="F132" s="89">
        <v>1673830.2686002138</v>
      </c>
      <c r="G132" s="89">
        <v>1694119.8669749999</v>
      </c>
      <c r="H132" s="89">
        <v>-20289.598374786088</v>
      </c>
      <c r="I132" s="89">
        <v>-114144.15063227921</v>
      </c>
      <c r="J132" s="89">
        <v>-134433.74900706531</v>
      </c>
      <c r="K132" s="89">
        <v>61331.185414358981</v>
      </c>
      <c r="L132" s="23"/>
      <c r="M132" s="22">
        <v>3.1522672998174589E-3</v>
      </c>
      <c r="N132" s="27">
        <v>582</v>
      </c>
      <c r="O132" s="1" t="s">
        <v>704</v>
      </c>
    </row>
    <row r="133" spans="1:15" ht="15" customHeight="1">
      <c r="A133" s="86" t="s">
        <v>469</v>
      </c>
      <c r="B133" s="25"/>
      <c r="C133" s="88" t="s">
        <v>707</v>
      </c>
      <c r="D133" s="89">
        <v>3031592.81</v>
      </c>
      <c r="E133" s="106">
        <v>4.2305799198514071E-2</v>
      </c>
      <c r="F133" s="89">
        <v>2994314.958075243</v>
      </c>
      <c r="G133" s="89">
        <v>3069626.2787700002</v>
      </c>
      <c r="H133" s="89">
        <v>-75311.32069475716</v>
      </c>
      <c r="I133" s="89">
        <v>-204192.47042345168</v>
      </c>
      <c r="J133" s="89">
        <v>-279503.79111820884</v>
      </c>
      <c r="K133" s="89">
        <v>109715.35724245165</v>
      </c>
      <c r="L133" s="23"/>
      <c r="M133" s="22">
        <v>1.6403474844146994E-3</v>
      </c>
      <c r="N133" s="27">
        <v>2242</v>
      </c>
      <c r="O133" s="1" t="s">
        <v>706</v>
      </c>
    </row>
    <row r="134" spans="1:15" ht="15" customHeight="1">
      <c r="A134" s="86" t="s">
        <v>469</v>
      </c>
      <c r="B134" s="25"/>
      <c r="C134" s="88" t="s">
        <v>709</v>
      </c>
      <c r="D134" s="89">
        <v>2487942.11</v>
      </c>
      <c r="E134" s="106">
        <v>3.8361952083756368E-2</v>
      </c>
      <c r="F134" s="89">
        <v>2457349.2357630576</v>
      </c>
      <c r="G134" s="89">
        <v>2515763.7938699997</v>
      </c>
      <c r="H134" s="89">
        <v>-58414.558106942102</v>
      </c>
      <c r="I134" s="89">
        <v>-167574.96060674285</v>
      </c>
      <c r="J134" s="89">
        <v>-225989.51871368496</v>
      </c>
      <c r="K134" s="89">
        <v>90040.27734093646</v>
      </c>
      <c r="L134" s="23"/>
      <c r="M134" s="22">
        <v>3.3848055536360665E-3</v>
      </c>
      <c r="N134" s="27">
        <v>1868</v>
      </c>
      <c r="O134" s="1" t="s">
        <v>708</v>
      </c>
    </row>
    <row r="135" spans="1:15" ht="15" customHeight="1">
      <c r="A135" s="86" t="s">
        <v>469</v>
      </c>
      <c r="B135" s="25"/>
      <c r="C135" s="88" t="s">
        <v>711</v>
      </c>
      <c r="D135" s="89">
        <v>674808.51</v>
      </c>
      <c r="E135" s="106">
        <v>-1.2655262549446933E-3</v>
      </c>
      <c r="F135" s="89">
        <v>666510.75588527578</v>
      </c>
      <c r="G135" s="89">
        <v>697077.67815000005</v>
      </c>
      <c r="H135" s="89">
        <v>-30566.922264724271</v>
      </c>
      <c r="I135" s="89">
        <v>-45451.624065459015</v>
      </c>
      <c r="J135" s="89">
        <v>-76018.546330183279</v>
      </c>
      <c r="K135" s="89">
        <v>24421.768154574991</v>
      </c>
      <c r="L135" s="23"/>
      <c r="M135" s="22">
        <v>4.4962428826953712E-4</v>
      </c>
      <c r="N135" s="27">
        <v>597</v>
      </c>
      <c r="O135" s="1" t="s">
        <v>710</v>
      </c>
    </row>
    <row r="136" spans="1:15" ht="15" customHeight="1">
      <c r="A136" s="86" t="s">
        <v>469</v>
      </c>
      <c r="B136" s="25"/>
      <c r="C136" s="88" t="s">
        <v>713</v>
      </c>
      <c r="D136" s="89">
        <v>11077764.390000001</v>
      </c>
      <c r="E136" s="106">
        <v>4.051334354541547E-2</v>
      </c>
      <c r="F136" s="89">
        <v>10941547.131789861</v>
      </c>
      <c r="G136" s="89">
        <v>11200796.58924</v>
      </c>
      <c r="H136" s="89">
        <v>-259249.4574501384</v>
      </c>
      <c r="I136" s="89">
        <v>-746141.12756226026</v>
      </c>
      <c r="J136" s="89">
        <v>-1005390.5850123987</v>
      </c>
      <c r="K136" s="89">
        <v>400911.65063046821</v>
      </c>
      <c r="L136" s="23"/>
      <c r="M136" s="22">
        <v>1.4550888275610941E-3</v>
      </c>
      <c r="N136" s="27">
        <v>2322</v>
      </c>
      <c r="O136" s="1" t="s">
        <v>712</v>
      </c>
    </row>
    <row r="137" spans="1:15" ht="15" customHeight="1">
      <c r="A137" s="86" t="s">
        <v>469</v>
      </c>
      <c r="B137" s="25"/>
      <c r="C137" s="88" t="s">
        <v>715</v>
      </c>
      <c r="D137" s="89">
        <v>3042367.11</v>
      </c>
      <c r="E137" s="106">
        <v>5.1728758253635432E-2</v>
      </c>
      <c r="F137" s="89">
        <v>3004956.7723539849</v>
      </c>
      <c r="G137" s="89">
        <v>3033294.99291</v>
      </c>
      <c r="H137" s="89">
        <v>-28338.220556015149</v>
      </c>
      <c r="I137" s="89">
        <v>-204918.17175340152</v>
      </c>
      <c r="J137" s="89">
        <v>-233256.39230941667</v>
      </c>
      <c r="K137" s="89">
        <v>110105.28631526053</v>
      </c>
      <c r="L137" s="23"/>
      <c r="M137" s="22">
        <v>9.3421684745856901E-4</v>
      </c>
      <c r="N137" s="27">
        <v>604</v>
      </c>
      <c r="O137" s="1" t="s">
        <v>714</v>
      </c>
    </row>
    <row r="138" spans="1:15" ht="15" customHeight="1">
      <c r="A138" s="86" t="s">
        <v>469</v>
      </c>
      <c r="B138" s="25"/>
      <c r="C138" s="88" t="s">
        <v>717</v>
      </c>
      <c r="D138" s="89">
        <v>558733.4</v>
      </c>
      <c r="E138" s="106">
        <v>7.5306505138482027E-2</v>
      </c>
      <c r="F138" s="89">
        <v>551862.95853374782</v>
      </c>
      <c r="G138" s="89">
        <v>550175.28029999998</v>
      </c>
      <c r="H138" s="89">
        <v>1687.6782337478362</v>
      </c>
      <c r="I138" s="89">
        <v>-37633.402770240311</v>
      </c>
      <c r="J138" s="89">
        <v>-35945.724536492475</v>
      </c>
      <c r="K138" s="89">
        <v>20220.932831770911</v>
      </c>
      <c r="L138" s="23"/>
      <c r="M138" s="22">
        <v>1.4310821751297965E-3</v>
      </c>
      <c r="N138" s="27">
        <v>608</v>
      </c>
      <c r="O138" s="1" t="s">
        <v>716</v>
      </c>
    </row>
    <row r="139" spans="1:15" ht="15" customHeight="1">
      <c r="A139" s="86" t="s">
        <v>469</v>
      </c>
      <c r="B139" s="25"/>
      <c r="C139" s="88" t="s">
        <v>719</v>
      </c>
      <c r="D139" s="89">
        <v>6031809.7699999996</v>
      </c>
      <c r="E139" s="106">
        <v>2.1122987895757506E-2</v>
      </c>
      <c r="F139" s="89">
        <v>5957639.877954253</v>
      </c>
      <c r="G139" s="89">
        <v>6086373.7649849998</v>
      </c>
      <c r="H139" s="89">
        <v>-128733.88703074679</v>
      </c>
      <c r="I139" s="89">
        <v>-406271.62526507373</v>
      </c>
      <c r="J139" s="89">
        <v>-535005.51229582052</v>
      </c>
      <c r="K139" s="89">
        <v>218295.20163496499</v>
      </c>
      <c r="L139" s="23"/>
      <c r="M139" s="22">
        <v>2.87849527281852E-3</v>
      </c>
      <c r="N139" s="27">
        <v>613</v>
      </c>
      <c r="O139" s="1" t="s">
        <v>718</v>
      </c>
    </row>
    <row r="140" spans="1:15" ht="15" customHeight="1">
      <c r="A140" s="86" t="s">
        <v>469</v>
      </c>
      <c r="B140" s="25"/>
      <c r="C140" s="88" t="s">
        <v>721</v>
      </c>
      <c r="D140" s="89">
        <v>2419573.94</v>
      </c>
      <c r="E140" s="106">
        <v>3.2580250766496066E-2</v>
      </c>
      <c r="F140" s="89">
        <v>2389821.752054838</v>
      </c>
      <c r="G140" s="89">
        <v>2479203.7937999996</v>
      </c>
      <c r="H140" s="89">
        <v>-89382.041745161638</v>
      </c>
      <c r="I140" s="89">
        <v>-162970.03296455386</v>
      </c>
      <c r="J140" s="89">
        <v>-252352.0747097155</v>
      </c>
      <c r="K140" s="89">
        <v>87565.987861551315</v>
      </c>
      <c r="L140" s="23"/>
      <c r="M140" s="22">
        <v>9.3167449093748929E-4</v>
      </c>
      <c r="N140" s="27">
        <v>629</v>
      </c>
      <c r="O140" s="1" t="s">
        <v>720</v>
      </c>
    </row>
    <row r="141" spans="1:15" ht="15" customHeight="1">
      <c r="A141" s="86" t="s">
        <v>469</v>
      </c>
      <c r="B141" s="25"/>
      <c r="C141" s="88" t="s">
        <v>723</v>
      </c>
      <c r="D141" s="89">
        <v>1827546.59</v>
      </c>
      <c r="E141" s="106">
        <v>4.548336214713089E-2</v>
      </c>
      <c r="F141" s="89">
        <v>1805074.2411598486</v>
      </c>
      <c r="G141" s="89">
        <v>1844727.838245</v>
      </c>
      <c r="H141" s="89">
        <v>-39653.597085151356</v>
      </c>
      <c r="I141" s="89">
        <v>-123094.12128011182</v>
      </c>
      <c r="J141" s="89">
        <v>-162747.71836526319</v>
      </c>
      <c r="K141" s="89">
        <v>66140.124866925747</v>
      </c>
      <c r="L141" s="23"/>
      <c r="M141" s="22">
        <v>2.1686628740893938E-3</v>
      </c>
      <c r="N141" s="27">
        <v>634</v>
      </c>
      <c r="O141" s="1" t="s">
        <v>722</v>
      </c>
    </row>
    <row r="142" spans="1:15" ht="15" customHeight="1">
      <c r="A142" s="86" t="s">
        <v>469</v>
      </c>
      <c r="B142" s="25"/>
      <c r="C142" s="88" t="s">
        <v>725</v>
      </c>
      <c r="D142" s="89">
        <v>409143.2</v>
      </c>
      <c r="E142" s="106">
        <v>6.246394664797239E-2</v>
      </c>
      <c r="F142" s="89">
        <v>404112.18805957347</v>
      </c>
      <c r="G142" s="89">
        <v>400598.87507999997</v>
      </c>
      <c r="H142" s="89">
        <v>3513.3129795735003</v>
      </c>
      <c r="I142" s="89">
        <v>-27557.777709914935</v>
      </c>
      <c r="J142" s="89">
        <v>-24044.464730341435</v>
      </c>
      <c r="K142" s="89">
        <v>14807.164142640861</v>
      </c>
      <c r="L142" s="23"/>
      <c r="M142" s="22">
        <v>6.2323187583489151E-4</v>
      </c>
      <c r="N142" s="27">
        <v>640</v>
      </c>
      <c r="O142" s="1" t="s">
        <v>724</v>
      </c>
    </row>
    <row r="143" spans="1:15" ht="15" customHeight="1">
      <c r="A143" s="86" t="s">
        <v>469</v>
      </c>
      <c r="B143" s="25"/>
      <c r="C143" s="88" t="s">
        <v>727</v>
      </c>
      <c r="D143" s="89">
        <v>3821329.18</v>
      </c>
      <c r="E143" s="106">
        <v>4.1222754840695153E-2</v>
      </c>
      <c r="F143" s="89">
        <v>3774340.36842283</v>
      </c>
      <c r="G143" s="89">
        <v>3855847.952385</v>
      </c>
      <c r="H143" s="89">
        <v>-81507.583962169942</v>
      </c>
      <c r="I143" s="89">
        <v>-257385.04293570443</v>
      </c>
      <c r="J143" s="89">
        <v>-338892.6268978744</v>
      </c>
      <c r="K143" s="89">
        <v>138296.44098037851</v>
      </c>
      <c r="L143" s="23"/>
      <c r="M143" s="22">
        <v>1.0032656450594415E-2</v>
      </c>
      <c r="N143" s="27">
        <v>642</v>
      </c>
      <c r="O143" s="1" t="s">
        <v>726</v>
      </c>
    </row>
    <row r="144" spans="1:15" ht="15" customHeight="1">
      <c r="A144" s="86" t="s">
        <v>469</v>
      </c>
      <c r="B144" s="25"/>
      <c r="C144" s="88" t="s">
        <v>729</v>
      </c>
      <c r="D144" s="89">
        <v>2161405.7400000002</v>
      </c>
      <c r="E144" s="106">
        <v>2.8246181557955774E-2</v>
      </c>
      <c r="F144" s="89">
        <v>2134828.1063351943</v>
      </c>
      <c r="G144" s="89">
        <v>2189002.9829849997</v>
      </c>
      <c r="H144" s="89">
        <v>-54174.876649805345</v>
      </c>
      <c r="I144" s="89">
        <v>-145581.15330733641</v>
      </c>
      <c r="J144" s="89">
        <v>-199756.02995714176</v>
      </c>
      <c r="K144" s="89">
        <v>78222.709239762844</v>
      </c>
      <c r="L144" s="23"/>
      <c r="M144" s="22">
        <v>1.6657842914005047E-3</v>
      </c>
      <c r="N144" s="27">
        <v>649</v>
      </c>
      <c r="O144" s="1" t="s">
        <v>728</v>
      </c>
    </row>
    <row r="145" spans="1:15" ht="15" customHeight="1">
      <c r="A145" s="86" t="s">
        <v>469</v>
      </c>
      <c r="B145" s="25"/>
      <c r="C145" s="88" t="s">
        <v>731</v>
      </c>
      <c r="D145" s="89">
        <v>1697571.78</v>
      </c>
      <c r="E145" s="106">
        <v>4.2652998496855776E-2</v>
      </c>
      <c r="F145" s="89">
        <v>1676697.6608776215</v>
      </c>
      <c r="G145" s="89">
        <v>1706597.11197</v>
      </c>
      <c r="H145" s="89">
        <v>-29899.451092378469</v>
      </c>
      <c r="I145" s="89">
        <v>-114339.68781557317</v>
      </c>
      <c r="J145" s="89">
        <v>-144239.13890795165</v>
      </c>
      <c r="K145" s="89">
        <v>61436.250169561703</v>
      </c>
      <c r="L145" s="23"/>
      <c r="M145" s="22">
        <v>5.1369394170102658E-4</v>
      </c>
      <c r="N145" s="27">
        <v>672</v>
      </c>
      <c r="O145" s="1" t="s">
        <v>730</v>
      </c>
    </row>
    <row r="146" spans="1:15" ht="15" customHeight="1">
      <c r="A146" s="86" t="s">
        <v>469</v>
      </c>
      <c r="B146" s="25"/>
      <c r="C146" s="88" t="s">
        <v>733</v>
      </c>
      <c r="D146" s="89">
        <v>4701624.95</v>
      </c>
      <c r="E146" s="106">
        <v>3.3942212314077347E-2</v>
      </c>
      <c r="F146" s="89">
        <v>4643811.6189636849</v>
      </c>
      <c r="G146" s="89">
        <v>4828410.3284099996</v>
      </c>
      <c r="H146" s="89">
        <v>-184598.70944631472</v>
      </c>
      <c r="I146" s="89">
        <v>-316677.22999548796</v>
      </c>
      <c r="J146" s="89">
        <v>-501275.93944180268</v>
      </c>
      <c r="K146" s="89">
        <v>170154.92954981441</v>
      </c>
      <c r="L146" s="23"/>
      <c r="M146" s="22">
        <v>5.290880161775229E-3</v>
      </c>
      <c r="N146" s="27">
        <v>677</v>
      </c>
      <c r="O146" s="1" t="s">
        <v>732</v>
      </c>
    </row>
    <row r="147" spans="1:15" ht="15" customHeight="1">
      <c r="A147" s="86" t="s">
        <v>469</v>
      </c>
      <c r="B147" s="25"/>
      <c r="C147" s="88" t="s">
        <v>735</v>
      </c>
      <c r="D147" s="89">
        <v>1198550.6399999999</v>
      </c>
      <c r="E147" s="106">
        <v>3.1502021423368554E-3</v>
      </c>
      <c r="F147" s="89">
        <v>1183812.7130809021</v>
      </c>
      <c r="G147" s="89">
        <v>1252124.9519399998</v>
      </c>
      <c r="H147" s="89">
        <v>-68312.238859097706</v>
      </c>
      <c r="I147" s="89">
        <v>-80728.195192285435</v>
      </c>
      <c r="J147" s="89">
        <v>-149040.43405138314</v>
      </c>
      <c r="K147" s="89">
        <v>43376.343685407097</v>
      </c>
      <c r="L147" s="23"/>
      <c r="M147" s="22">
        <v>2.1321889297868865E-3</v>
      </c>
      <c r="N147" s="27">
        <v>680</v>
      </c>
      <c r="O147" s="1" t="s">
        <v>734</v>
      </c>
    </row>
    <row r="148" spans="1:15" ht="15" customHeight="1">
      <c r="A148" s="86" t="s">
        <v>469</v>
      </c>
      <c r="B148" s="25"/>
      <c r="C148" s="88" t="s">
        <v>737</v>
      </c>
      <c r="D148" s="89">
        <v>697638.55</v>
      </c>
      <c r="E148" s="106">
        <v>5.0282539145966698E-2</v>
      </c>
      <c r="F148" s="89">
        <v>689060.0672703546</v>
      </c>
      <c r="G148" s="89">
        <v>706727.46892499994</v>
      </c>
      <c r="H148" s="89">
        <v>-17667.401654645335</v>
      </c>
      <c r="I148" s="89">
        <v>-46989.337920726466</v>
      </c>
      <c r="J148" s="89">
        <v>-64656.739575371801</v>
      </c>
      <c r="K148" s="89">
        <v>25248.002464867954</v>
      </c>
      <c r="L148" s="23"/>
      <c r="M148" s="22">
        <v>1.7285964690231007E-3</v>
      </c>
      <c r="N148" s="27">
        <v>682</v>
      </c>
      <c r="O148" s="1" t="s">
        <v>736</v>
      </c>
    </row>
    <row r="149" spans="1:15" ht="15" customHeight="1">
      <c r="A149" s="86" t="s">
        <v>469</v>
      </c>
      <c r="B149" s="25"/>
      <c r="C149" s="88" t="s">
        <v>739</v>
      </c>
      <c r="D149" s="89">
        <v>2558649.81</v>
      </c>
      <c r="E149" s="106">
        <v>6.4427543157690392E-2</v>
      </c>
      <c r="F149" s="89">
        <v>2527187.4815402334</v>
      </c>
      <c r="G149" s="89">
        <v>2544783.3933300003</v>
      </c>
      <c r="H149" s="89">
        <v>-17595.911789766978</v>
      </c>
      <c r="I149" s="89">
        <v>-172337.46693455026</v>
      </c>
      <c r="J149" s="89">
        <v>-189933.37872431724</v>
      </c>
      <c r="K149" s="89">
        <v>92599.235964832973</v>
      </c>
      <c r="L149" s="23"/>
      <c r="M149" s="22">
        <v>3.7825193519545419E-4</v>
      </c>
      <c r="N149" s="27">
        <v>684</v>
      </c>
      <c r="O149" s="1" t="s">
        <v>738</v>
      </c>
    </row>
    <row r="150" spans="1:15" ht="15" customHeight="1">
      <c r="A150" s="86" t="s">
        <v>469</v>
      </c>
      <c r="B150" s="25"/>
      <c r="C150" s="88" t="s">
        <v>741</v>
      </c>
      <c r="D150" s="89">
        <v>7191673.5300000003</v>
      </c>
      <c r="E150" s="106">
        <v>5.9468859937084062E-2</v>
      </c>
      <c r="F150" s="89">
        <v>7103241.4226080664</v>
      </c>
      <c r="G150" s="89">
        <v>7288305.9162749993</v>
      </c>
      <c r="H150" s="89">
        <v>-185064.49366693292</v>
      </c>
      <c r="I150" s="89">
        <v>-484394.07156716584</v>
      </c>
      <c r="J150" s="89">
        <v>-669458.56523409882</v>
      </c>
      <c r="K150" s="89">
        <v>260271.44143907417</v>
      </c>
      <c r="L150" s="23"/>
      <c r="M150" s="22">
        <v>3.4221208006148117E-3</v>
      </c>
      <c r="N150" s="27">
        <v>689</v>
      </c>
      <c r="O150" s="1" t="s">
        <v>740</v>
      </c>
    </row>
    <row r="151" spans="1:15" ht="15" customHeight="1">
      <c r="A151" s="86" t="s">
        <v>469</v>
      </c>
      <c r="B151" s="25"/>
      <c r="C151" s="88" t="s">
        <v>743</v>
      </c>
      <c r="D151" s="89">
        <v>1096166.8999999999</v>
      </c>
      <c r="E151" s="106">
        <v>3.6099654548348736E-2</v>
      </c>
      <c r="F151" s="89">
        <v>1082687.9303810492</v>
      </c>
      <c r="G151" s="89">
        <v>1112988.9807899999</v>
      </c>
      <c r="H151" s="89">
        <v>-30301.050408950774</v>
      </c>
      <c r="I151" s="89">
        <v>-73832.154031074082</v>
      </c>
      <c r="J151" s="89">
        <v>-104133.20444002486</v>
      </c>
      <c r="K151" s="89">
        <v>39671.00813609951</v>
      </c>
      <c r="L151" s="23"/>
      <c r="M151" s="22">
        <v>2.0936876547318771E-3</v>
      </c>
      <c r="N151" s="27">
        <v>692</v>
      </c>
      <c r="O151" s="1" t="s">
        <v>742</v>
      </c>
    </row>
    <row r="152" spans="1:15" ht="15" customHeight="1">
      <c r="A152" s="86" t="s">
        <v>469</v>
      </c>
      <c r="B152" s="25"/>
      <c r="C152" s="88" t="s">
        <v>745</v>
      </c>
      <c r="D152" s="89">
        <v>1790461.84</v>
      </c>
      <c r="E152" s="106">
        <v>3.8310676308403124E-2</v>
      </c>
      <c r="F152" s="89">
        <v>1768445.5022094219</v>
      </c>
      <c r="G152" s="89">
        <v>1802129.7606299999</v>
      </c>
      <c r="H152" s="89">
        <v>-33684.258420577971</v>
      </c>
      <c r="I152" s="89">
        <v>-120596.28361122776</v>
      </c>
      <c r="J152" s="89">
        <v>-154280.54203180573</v>
      </c>
      <c r="K152" s="89">
        <v>64798.003134391038</v>
      </c>
      <c r="L152" s="23"/>
      <c r="M152" s="22">
        <v>1.5511284969333193E-3</v>
      </c>
      <c r="N152" s="27">
        <v>695</v>
      </c>
      <c r="O152" s="1" t="s">
        <v>744</v>
      </c>
    </row>
    <row r="153" spans="1:15" ht="15" customHeight="1">
      <c r="A153" s="86" t="s">
        <v>469</v>
      </c>
      <c r="B153" s="25"/>
      <c r="C153" s="88" t="s">
        <v>747</v>
      </c>
      <c r="D153" s="89">
        <v>9990030.7300000004</v>
      </c>
      <c r="E153" s="106">
        <v>4.2268596099871214E-2</v>
      </c>
      <c r="F153" s="89">
        <v>9867188.7424321808</v>
      </c>
      <c r="G153" s="89">
        <v>10165932.776025001</v>
      </c>
      <c r="H153" s="89">
        <v>-298744.03359282017</v>
      </c>
      <c r="I153" s="89">
        <v>-672876.99312260165</v>
      </c>
      <c r="J153" s="89">
        <v>-971621.02671542182</v>
      </c>
      <c r="K153" s="89">
        <v>361545.84705095011</v>
      </c>
      <c r="L153" s="23"/>
      <c r="M153" s="22">
        <v>4.1845925868714117E-3</v>
      </c>
      <c r="N153" s="27">
        <v>700</v>
      </c>
      <c r="O153" s="1" t="s">
        <v>746</v>
      </c>
    </row>
    <row r="154" spans="1:15" ht="15" customHeight="1">
      <c r="A154" s="86" t="s">
        <v>469</v>
      </c>
      <c r="B154" s="25"/>
      <c r="C154" s="88" t="s">
        <v>749</v>
      </c>
      <c r="D154" s="89">
        <v>1918099.12</v>
      </c>
      <c r="E154" s="106">
        <v>5.1350328320617367E-2</v>
      </c>
      <c r="F154" s="89">
        <v>1894513.295829779</v>
      </c>
      <c r="G154" s="89">
        <v>1914719.65074</v>
      </c>
      <c r="H154" s="89">
        <v>-20206.354910220951</v>
      </c>
      <c r="I154" s="89">
        <v>-129193.27309984244</v>
      </c>
      <c r="J154" s="89">
        <v>-149399.62801006337</v>
      </c>
      <c r="K154" s="89">
        <v>69417.281068572047</v>
      </c>
      <c r="L154" s="23"/>
      <c r="M154" s="22">
        <v>1.2120807114959101E-3</v>
      </c>
      <c r="N154" s="27">
        <v>698</v>
      </c>
      <c r="O154" s="1" t="s">
        <v>748</v>
      </c>
    </row>
    <row r="155" spans="1:15" ht="15" customHeight="1">
      <c r="A155" s="86" t="s">
        <v>469</v>
      </c>
      <c r="B155" s="25"/>
      <c r="C155" s="88" t="s">
        <v>751</v>
      </c>
      <c r="D155" s="89">
        <v>3425423.67</v>
      </c>
      <c r="E155" s="106">
        <v>2.4597148991240214E-2</v>
      </c>
      <c r="F155" s="89">
        <v>3383303.0936717372</v>
      </c>
      <c r="G155" s="89">
        <v>3509834.1540299999</v>
      </c>
      <c r="H155" s="89">
        <v>-126531.06035826262</v>
      </c>
      <c r="I155" s="89">
        <v>-230718.88781272914</v>
      </c>
      <c r="J155" s="89">
        <v>-357249.94817099173</v>
      </c>
      <c r="K155" s="89">
        <v>123968.35763072014</v>
      </c>
      <c r="L155" s="23"/>
      <c r="M155" s="22">
        <v>6.8352706629176317E-4</v>
      </c>
      <c r="N155" s="27">
        <v>2262</v>
      </c>
      <c r="O155" s="1" t="s">
        <v>750</v>
      </c>
    </row>
    <row r="156" spans="1:15" ht="15" customHeight="1">
      <c r="A156" s="86" t="s">
        <v>469</v>
      </c>
      <c r="B156" s="25"/>
      <c r="C156" s="88" t="s">
        <v>753</v>
      </c>
      <c r="D156" s="89">
        <v>2427397.3199999998</v>
      </c>
      <c r="E156" s="106">
        <v>4.9255897188611675E-2</v>
      </c>
      <c r="F156" s="89">
        <v>2397548.9321957314</v>
      </c>
      <c r="G156" s="89">
        <v>2446041.1293900004</v>
      </c>
      <c r="H156" s="89">
        <v>-48492.197194268927</v>
      </c>
      <c r="I156" s="89">
        <v>-163496.97552886922</v>
      </c>
      <c r="J156" s="89">
        <v>-211989.17272313815</v>
      </c>
      <c r="K156" s="89">
        <v>87849.121179690919</v>
      </c>
      <c r="L156" s="23"/>
      <c r="M156" s="22">
        <v>2.1794856682082107E-3</v>
      </c>
      <c r="N156" s="27">
        <v>705</v>
      </c>
      <c r="O156" s="1" t="s">
        <v>752</v>
      </c>
    </row>
    <row r="157" spans="1:15" ht="15" customHeight="1">
      <c r="A157" s="86" t="s">
        <v>469</v>
      </c>
      <c r="B157" s="25"/>
      <c r="C157" s="88" t="s">
        <v>755</v>
      </c>
      <c r="D157" s="89">
        <v>1758328.51</v>
      </c>
      <c r="E157" s="106">
        <v>4.2742083626665872E-2</v>
      </c>
      <c r="F157" s="89">
        <v>1736707.2983337608</v>
      </c>
      <c r="G157" s="89">
        <v>1772292.52467</v>
      </c>
      <c r="H157" s="89">
        <v>-35585.226336239139</v>
      </c>
      <c r="I157" s="89">
        <v>-118431.94807975773</v>
      </c>
      <c r="J157" s="89">
        <v>-154017.17441599688</v>
      </c>
      <c r="K157" s="89">
        <v>63635.076580168337</v>
      </c>
      <c r="L157" s="23"/>
      <c r="M157" s="22">
        <v>6.5870911194681244E-3</v>
      </c>
      <c r="N157" s="27">
        <v>715</v>
      </c>
      <c r="O157" s="1" t="s">
        <v>754</v>
      </c>
    </row>
    <row r="158" spans="1:15" ht="15" customHeight="1">
      <c r="A158" s="86" t="s">
        <v>469</v>
      </c>
      <c r="B158" s="25"/>
      <c r="C158" s="88" t="s">
        <v>757</v>
      </c>
      <c r="D158" s="89">
        <v>39357323.600000001</v>
      </c>
      <c r="E158" s="106">
        <v>5.3864770545333673E-2</v>
      </c>
      <c r="F158" s="89">
        <v>38873367.945904247</v>
      </c>
      <c r="G158" s="89">
        <v>39854457.009405002</v>
      </c>
      <c r="H158" s="89">
        <v>-981089.06350075454</v>
      </c>
      <c r="I158" s="89">
        <v>-2650906.5164128086</v>
      </c>
      <c r="J158" s="89">
        <v>-3631995.5799135631</v>
      </c>
      <c r="K158" s="89">
        <v>1424367.6804606137</v>
      </c>
      <c r="L158" s="23"/>
      <c r="M158" s="22">
        <v>9.7454315194126255E-4</v>
      </c>
      <c r="N158" s="27">
        <v>718</v>
      </c>
      <c r="O158" s="1" t="s">
        <v>756</v>
      </c>
    </row>
    <row r="159" spans="1:15" ht="15" customHeight="1">
      <c r="A159" s="86" t="s">
        <v>469</v>
      </c>
      <c r="B159" s="25"/>
      <c r="C159" s="88" t="s">
        <v>759</v>
      </c>
      <c r="D159" s="89">
        <v>1824088.55</v>
      </c>
      <c r="E159" s="106">
        <v>4.5802606107606003E-2</v>
      </c>
      <c r="F159" s="89">
        <v>1801658.7228014902</v>
      </c>
      <c r="G159" s="89">
        <v>1830270.456855</v>
      </c>
      <c r="H159" s="89">
        <v>-28611.734053509776</v>
      </c>
      <c r="I159" s="89">
        <v>-122861.20552437643</v>
      </c>
      <c r="J159" s="89">
        <v>-151472.93957788619</v>
      </c>
      <c r="K159" s="89">
        <v>66014.97610265002</v>
      </c>
      <c r="L159" s="23"/>
      <c r="M159" s="22">
        <v>1.6487792917851617E-3</v>
      </c>
      <c r="N159" s="27">
        <v>723</v>
      </c>
      <c r="O159" s="1" t="s">
        <v>758</v>
      </c>
    </row>
    <row r="160" spans="1:15" ht="15" customHeight="1">
      <c r="A160" s="86" t="s">
        <v>469</v>
      </c>
      <c r="B160" s="25"/>
      <c r="C160" s="88" t="s">
        <v>761</v>
      </c>
      <c r="D160" s="89">
        <v>3188110.3</v>
      </c>
      <c r="E160" s="106">
        <v>5.0757909551231828E-2</v>
      </c>
      <c r="F160" s="89">
        <v>3148907.8374228464</v>
      </c>
      <c r="G160" s="89">
        <v>3210350.4808199997</v>
      </c>
      <c r="H160" s="89">
        <v>-61442.643397153355</v>
      </c>
      <c r="I160" s="89">
        <v>-214734.6820430847</v>
      </c>
      <c r="J160" s="89">
        <v>-276177.32544023806</v>
      </c>
      <c r="K160" s="89">
        <v>115379.82915747834</v>
      </c>
      <c r="L160" s="23"/>
      <c r="M160" s="22">
        <v>9.009614140637957E-3</v>
      </c>
      <c r="N160" s="27">
        <v>729</v>
      </c>
      <c r="O160" s="1" t="s">
        <v>760</v>
      </c>
    </row>
    <row r="161" spans="1:15" ht="15" customHeight="1">
      <c r="A161" s="86" t="s">
        <v>469</v>
      </c>
      <c r="B161" s="25"/>
      <c r="C161" s="88" t="s">
        <v>763</v>
      </c>
      <c r="D161" s="89">
        <v>866002.17</v>
      </c>
      <c r="E161" s="106">
        <v>1.8510571742769821E-2</v>
      </c>
      <c r="F161" s="89">
        <v>855353.41118473606</v>
      </c>
      <c r="G161" s="89">
        <v>886459.20430500002</v>
      </c>
      <c r="H161" s="89">
        <v>-31105.793120263959</v>
      </c>
      <c r="I161" s="89">
        <v>-58329.443816160121</v>
      </c>
      <c r="J161" s="89">
        <v>-89435.236936424073</v>
      </c>
      <c r="K161" s="89">
        <v>31341.19369226514</v>
      </c>
      <c r="L161" s="23"/>
      <c r="M161" s="22">
        <v>1.6884103495128828E-3</v>
      </c>
      <c r="N161" s="27">
        <v>734</v>
      </c>
      <c r="O161" s="1" t="s">
        <v>762</v>
      </c>
    </row>
    <row r="162" spans="1:15" ht="15" customHeight="1">
      <c r="A162" s="86" t="s">
        <v>469</v>
      </c>
      <c r="B162" s="25"/>
      <c r="C162" s="88" t="s">
        <v>765</v>
      </c>
      <c r="D162" s="89">
        <v>3924190.69</v>
      </c>
      <c r="E162" s="106">
        <v>4.352158262344652E-2</v>
      </c>
      <c r="F162" s="89">
        <v>3875937.046244218</v>
      </c>
      <c r="G162" s="89">
        <v>3966204.7988100001</v>
      </c>
      <c r="H162" s="89">
        <v>-90267.752565782052</v>
      </c>
      <c r="I162" s="89">
        <v>-264313.26422225201</v>
      </c>
      <c r="J162" s="89">
        <v>-354581.01678803406</v>
      </c>
      <c r="K162" s="89">
        <v>142019.0673432996</v>
      </c>
      <c r="L162" s="23"/>
      <c r="M162" s="22">
        <v>3.2337601508314741E-3</v>
      </c>
      <c r="N162" s="27">
        <v>2422</v>
      </c>
      <c r="O162" s="1" t="s">
        <v>764</v>
      </c>
    </row>
    <row r="163" spans="1:15" ht="15" customHeight="1">
      <c r="A163" s="86" t="s">
        <v>469</v>
      </c>
      <c r="B163" s="25"/>
      <c r="C163" s="88" t="s">
        <v>767</v>
      </c>
      <c r="D163" s="89">
        <v>1012548.84</v>
      </c>
      <c r="E163" s="106">
        <v>3.2117961692564867E-2</v>
      </c>
      <c r="F163" s="89">
        <v>1000098.0762959837</v>
      </c>
      <c r="G163" s="89">
        <v>1027508.55687</v>
      </c>
      <c r="H163" s="89">
        <v>-27410.480574016226</v>
      </c>
      <c r="I163" s="89">
        <v>-68200.072378453857</v>
      </c>
      <c r="J163" s="89">
        <v>-95610.552952470083</v>
      </c>
      <c r="K163" s="89">
        <v>36644.815009318489</v>
      </c>
      <c r="L163" s="23"/>
      <c r="M163" s="22">
        <v>2.1761496729728754E-3</v>
      </c>
      <c r="N163" s="27">
        <v>2042</v>
      </c>
      <c r="O163" s="1" t="s">
        <v>766</v>
      </c>
    </row>
    <row r="164" spans="1:15" ht="15" customHeight="1">
      <c r="A164" s="86" t="s">
        <v>469</v>
      </c>
      <c r="B164" s="25"/>
      <c r="C164" s="88" t="s">
        <v>769</v>
      </c>
      <c r="D164" s="89">
        <v>1460954.76</v>
      </c>
      <c r="E164" s="106">
        <v>3.3108920418661869E-2</v>
      </c>
      <c r="F164" s="89">
        <v>1442990.1919906014</v>
      </c>
      <c r="G164" s="89">
        <v>1482163.8450750001</v>
      </c>
      <c r="H164" s="89">
        <v>-39173.653084398713</v>
      </c>
      <c r="I164" s="89">
        <v>-98402.384593761104</v>
      </c>
      <c r="J164" s="89">
        <v>-137576.03767815983</v>
      </c>
      <c r="K164" s="89">
        <v>52872.923065304472</v>
      </c>
      <c r="L164" s="23"/>
      <c r="M164" s="22">
        <v>1.5856586000890169E-3</v>
      </c>
      <c r="N164" s="27">
        <v>746</v>
      </c>
      <c r="O164" s="1" t="s">
        <v>768</v>
      </c>
    </row>
    <row r="165" spans="1:15" ht="15" customHeight="1">
      <c r="A165" s="86" t="s">
        <v>469</v>
      </c>
      <c r="B165" s="25"/>
      <c r="C165" s="88" t="s">
        <v>771</v>
      </c>
      <c r="D165" s="89">
        <v>462137.11</v>
      </c>
      <c r="E165" s="106">
        <v>2.4962315532410351E-2</v>
      </c>
      <c r="F165" s="89">
        <v>456454.46070135781</v>
      </c>
      <c r="G165" s="89">
        <v>469606.05162000004</v>
      </c>
      <c r="H165" s="89">
        <v>-13151.590918642236</v>
      </c>
      <c r="I165" s="89">
        <v>-31127.174419329236</v>
      </c>
      <c r="J165" s="89">
        <v>-44278.765337971476</v>
      </c>
      <c r="K165" s="89">
        <v>16725.048941729143</v>
      </c>
      <c r="L165" s="23"/>
      <c r="M165" s="22">
        <v>3.4111808092877866E-2</v>
      </c>
      <c r="N165" s="27">
        <v>749</v>
      </c>
      <c r="O165" s="1" t="s">
        <v>770</v>
      </c>
    </row>
    <row r="166" spans="1:15" ht="15" customHeight="1">
      <c r="A166" s="86" t="s">
        <v>469</v>
      </c>
      <c r="B166" s="25"/>
      <c r="C166" s="88" t="s">
        <v>773</v>
      </c>
      <c r="D166" s="89">
        <v>757747.38</v>
      </c>
      <c r="E166" s="106">
        <v>0.10561052994842623</v>
      </c>
      <c r="F166" s="89">
        <v>748429.77160126099</v>
      </c>
      <c r="G166" s="89">
        <v>761659.31312999991</v>
      </c>
      <c r="H166" s="89">
        <v>-13229.541528738919</v>
      </c>
      <c r="I166" s="89">
        <v>-51037.958979424417</v>
      </c>
      <c r="J166" s="89">
        <v>-64267.500508163335</v>
      </c>
      <c r="K166" s="89">
        <v>27423.380944168341</v>
      </c>
      <c r="L166" s="23"/>
      <c r="M166" s="22">
        <v>9.8343715725460212E-4</v>
      </c>
      <c r="N166" s="27">
        <v>753</v>
      </c>
      <c r="O166" s="1" t="s">
        <v>772</v>
      </c>
    </row>
    <row r="167" spans="1:15" ht="15" customHeight="1">
      <c r="A167" s="86" t="s">
        <v>469</v>
      </c>
      <c r="B167" s="25"/>
      <c r="C167" s="88" t="s">
        <v>775</v>
      </c>
      <c r="D167" s="89">
        <v>656561.61</v>
      </c>
      <c r="E167" s="106">
        <v>8.0474731022007973E-2</v>
      </c>
      <c r="F167" s="89">
        <v>648488.22811430402</v>
      </c>
      <c r="G167" s="89">
        <v>651238.51185000001</v>
      </c>
      <c r="H167" s="89">
        <v>-2750.2837356959935</v>
      </c>
      <c r="I167" s="89">
        <v>-44222.606904486885</v>
      </c>
      <c r="J167" s="89">
        <v>-46972.890640182879</v>
      </c>
      <c r="K167" s="89">
        <v>23761.400724798925</v>
      </c>
      <c r="L167" s="23"/>
      <c r="M167" s="22">
        <v>2.8643803763059605E-3</v>
      </c>
      <c r="N167" s="27">
        <v>754</v>
      </c>
      <c r="O167" s="1" t="s">
        <v>774</v>
      </c>
    </row>
    <row r="168" spans="1:15" ht="15" customHeight="1">
      <c r="A168" s="86" t="s">
        <v>469</v>
      </c>
      <c r="B168" s="25"/>
      <c r="C168" s="88" t="s">
        <v>777</v>
      </c>
      <c r="D168" s="89">
        <v>793788.61</v>
      </c>
      <c r="E168" s="106">
        <v>4.0448030323531503E-2</v>
      </c>
      <c r="F168" s="89">
        <v>784027.82215094229</v>
      </c>
      <c r="G168" s="89">
        <v>796976.61772500002</v>
      </c>
      <c r="H168" s="89">
        <v>-12948.795574057731</v>
      </c>
      <c r="I168" s="89">
        <v>-53465.510518181305</v>
      </c>
      <c r="J168" s="89">
        <v>-66414.306092239043</v>
      </c>
      <c r="K168" s="89">
        <v>28727.736994843686</v>
      </c>
      <c r="L168" s="23"/>
      <c r="M168" s="22">
        <v>8.6636988128534849E-4</v>
      </c>
      <c r="N168" s="27">
        <v>760</v>
      </c>
      <c r="O168" s="1" t="s">
        <v>776</v>
      </c>
    </row>
    <row r="169" spans="1:15" ht="15" customHeight="1">
      <c r="A169" s="86" t="s">
        <v>469</v>
      </c>
      <c r="B169" s="25"/>
      <c r="C169" s="88" t="s">
        <v>779</v>
      </c>
      <c r="D169" s="89">
        <v>3387384.59</v>
      </c>
      <c r="E169" s="106">
        <v>2.9599124696337187E-2</v>
      </c>
      <c r="F169" s="89">
        <v>3345731.7595995269</v>
      </c>
      <c r="G169" s="89">
        <v>3443860.184895</v>
      </c>
      <c r="H169" s="89">
        <v>-98128.425295473076</v>
      </c>
      <c r="I169" s="89">
        <v>-228156.77139253772</v>
      </c>
      <c r="J169" s="89">
        <v>-326285.19668801082</v>
      </c>
      <c r="K169" s="89">
        <v>122591.69806166206</v>
      </c>
      <c r="L169" s="23"/>
      <c r="M169" s="22">
        <v>3.5123548408590639E-3</v>
      </c>
      <c r="N169" s="27">
        <v>767</v>
      </c>
      <c r="O169" s="1" t="s">
        <v>778</v>
      </c>
    </row>
    <row r="170" spans="1:15" ht="15" customHeight="1">
      <c r="A170" s="86" t="s">
        <v>469</v>
      </c>
      <c r="B170" s="25"/>
      <c r="C170" s="88" t="s">
        <v>781</v>
      </c>
      <c r="D170" s="89">
        <v>7875004.2400000002</v>
      </c>
      <c r="E170" s="106">
        <v>5.2165354867245606E-2</v>
      </c>
      <c r="F170" s="89">
        <v>7778169.5856238557</v>
      </c>
      <c r="G170" s="89">
        <v>7918483.11993</v>
      </c>
      <c r="H170" s="89">
        <v>-140313.53430614434</v>
      </c>
      <c r="I170" s="89">
        <v>-530419.70711124514</v>
      </c>
      <c r="J170" s="89">
        <v>-670733.24141738948</v>
      </c>
      <c r="K170" s="89">
        <v>285001.63367171382</v>
      </c>
      <c r="L170" s="23"/>
      <c r="M170" s="22">
        <v>9.8322619949434077E-4</v>
      </c>
      <c r="N170" s="27">
        <v>769</v>
      </c>
      <c r="O170" s="1" t="s">
        <v>780</v>
      </c>
    </row>
    <row r="171" spans="1:15" ht="15" customHeight="1">
      <c r="A171" s="86" t="s">
        <v>469</v>
      </c>
      <c r="B171" s="25"/>
      <c r="C171" s="88" t="s">
        <v>783</v>
      </c>
      <c r="D171" s="89">
        <v>887559.02</v>
      </c>
      <c r="E171" s="106">
        <v>4.8224931111990665E-2</v>
      </c>
      <c r="F171" s="89">
        <v>876645.18829644669</v>
      </c>
      <c r="G171" s="89">
        <v>887038.60617000004</v>
      </c>
      <c r="H171" s="89">
        <v>-10393.41787355335</v>
      </c>
      <c r="I171" s="89">
        <v>-59781.402153549032</v>
      </c>
      <c r="J171" s="89">
        <v>-70174.820027102382</v>
      </c>
      <c r="K171" s="89">
        <v>32121.350410862167</v>
      </c>
      <c r="L171" s="23"/>
      <c r="M171" s="22">
        <v>1.3831148950774232E-3</v>
      </c>
      <c r="N171" s="27">
        <v>773</v>
      </c>
      <c r="O171" s="1" t="s">
        <v>782</v>
      </c>
    </row>
    <row r="172" spans="1:15" ht="15" customHeight="1">
      <c r="A172" s="86" t="s">
        <v>469</v>
      </c>
      <c r="B172" s="25"/>
      <c r="C172" s="88" t="s">
        <v>785</v>
      </c>
      <c r="D172" s="89">
        <v>5016257.92</v>
      </c>
      <c r="E172" s="106">
        <v>3.3134316364738403E-2</v>
      </c>
      <c r="F172" s="89">
        <v>4954575.7180428877</v>
      </c>
      <c r="G172" s="89">
        <v>5188366.2851550002</v>
      </c>
      <c r="H172" s="89">
        <v>-233790.56711211242</v>
      </c>
      <c r="I172" s="89">
        <v>-337869.28560699592</v>
      </c>
      <c r="J172" s="89">
        <v>-571659.85271910834</v>
      </c>
      <c r="K172" s="89">
        <v>181541.70569928139</v>
      </c>
      <c r="L172" s="23"/>
      <c r="M172" s="22">
        <v>4.3366051427818698E-4</v>
      </c>
      <c r="N172" s="27">
        <v>1869</v>
      </c>
      <c r="O172" s="1" t="s">
        <v>784</v>
      </c>
    </row>
    <row r="173" spans="1:15" ht="15" customHeight="1">
      <c r="A173" s="86" t="s">
        <v>469</v>
      </c>
      <c r="B173" s="25"/>
      <c r="C173" s="88" t="s">
        <v>787</v>
      </c>
      <c r="D173" s="89">
        <v>1240172.8700000001</v>
      </c>
      <c r="E173" s="106">
        <v>4.2037197542234006E-2</v>
      </c>
      <c r="F173" s="89">
        <v>1224923.1371016824</v>
      </c>
      <c r="G173" s="89">
        <v>1259222.148765</v>
      </c>
      <c r="H173" s="89">
        <v>-34299.01166331768</v>
      </c>
      <c r="I173" s="89">
        <v>-83531.654133142714</v>
      </c>
      <c r="J173" s="89">
        <v>-117830.66579646039</v>
      </c>
      <c r="K173" s="89">
        <v>44882.679832733396</v>
      </c>
      <c r="L173" s="23"/>
      <c r="M173" s="22">
        <v>6.4901674009129606E-4</v>
      </c>
      <c r="N173" s="27">
        <v>779</v>
      </c>
      <c r="O173" s="1" t="s">
        <v>786</v>
      </c>
    </row>
    <row r="174" spans="1:15" ht="15" customHeight="1">
      <c r="A174" s="86" t="s">
        <v>469</v>
      </c>
      <c r="B174" s="25"/>
      <c r="C174" s="88" t="s">
        <v>789</v>
      </c>
      <c r="D174" s="89">
        <v>1788093.72</v>
      </c>
      <c r="E174" s="106">
        <v>-5.7797723409783064E-2</v>
      </c>
      <c r="F174" s="89">
        <v>1766106.5016961843</v>
      </c>
      <c r="G174" s="89">
        <v>1804488.5859299998</v>
      </c>
      <c r="H174" s="89">
        <v>-38382.084233815549</v>
      </c>
      <c r="I174" s="89">
        <v>-120436.77925052859</v>
      </c>
      <c r="J174" s="89">
        <v>-158818.86348434415</v>
      </c>
      <c r="K174" s="89">
        <v>64712.299298791484</v>
      </c>
      <c r="L174" s="23"/>
      <c r="M174" s="22">
        <v>5.5705727299399526E-4</v>
      </c>
      <c r="N174" s="27">
        <v>785</v>
      </c>
      <c r="O174" s="1" t="s">
        <v>788</v>
      </c>
    </row>
    <row r="175" spans="1:15" ht="15" customHeight="1">
      <c r="A175" s="86" t="s">
        <v>518</v>
      </c>
      <c r="B175" s="25"/>
      <c r="C175" s="88" t="s">
        <v>791</v>
      </c>
      <c r="D175" s="89">
        <v>1695368.04</v>
      </c>
      <c r="E175" s="106">
        <v>4.8038362710425941E-2</v>
      </c>
      <c r="F175" s="89">
        <v>1674521.0190727119</v>
      </c>
      <c r="G175" s="89">
        <v>1701045.584145</v>
      </c>
      <c r="H175" s="89">
        <v>-26524.565072288038</v>
      </c>
      <c r="I175" s="89">
        <v>-114191.25524465313</v>
      </c>
      <c r="J175" s="89">
        <v>-140715.82031694119</v>
      </c>
      <c r="K175" s="89">
        <v>61356.49535533601</v>
      </c>
      <c r="L175" s="23"/>
      <c r="M175" s="22">
        <v>7.2048184987089645E-4</v>
      </c>
      <c r="N175" s="27">
        <v>789</v>
      </c>
      <c r="O175" s="1" t="s">
        <v>790</v>
      </c>
    </row>
    <row r="176" spans="1:15" ht="15" customHeight="1">
      <c r="A176" s="86" t="s">
        <v>469</v>
      </c>
      <c r="B176" s="25"/>
      <c r="C176" s="88" t="s">
        <v>793</v>
      </c>
      <c r="D176" s="89">
        <v>17159440.219999999</v>
      </c>
      <c r="E176" s="106">
        <v>3.7619956105744423E-2</v>
      </c>
      <c r="F176" s="89">
        <v>16948439.893860262</v>
      </c>
      <c r="G176" s="89">
        <v>17469889.486965001</v>
      </c>
      <c r="H176" s="89">
        <v>-521449.59310473874</v>
      </c>
      <c r="I176" s="89">
        <v>-1155771.4736780026</v>
      </c>
      <c r="J176" s="89">
        <v>-1677221.0667827413</v>
      </c>
      <c r="K176" s="89">
        <v>621011.53809564316</v>
      </c>
      <c r="L176" s="23"/>
      <c r="M176" s="22">
        <v>3.2115808419244636E-3</v>
      </c>
      <c r="N176" s="27">
        <v>790</v>
      </c>
      <c r="O176" s="1" t="s">
        <v>792</v>
      </c>
    </row>
    <row r="177" spans="1:15" ht="15" customHeight="1">
      <c r="A177" s="86" t="s">
        <v>469</v>
      </c>
      <c r="B177" s="25"/>
      <c r="C177" s="88" t="s">
        <v>795</v>
      </c>
      <c r="D177" s="89">
        <v>1271094.3700000001</v>
      </c>
      <c r="E177" s="106">
        <v>4.4618421907330674E-2</v>
      </c>
      <c r="F177" s="89">
        <v>1255464.412193347</v>
      </c>
      <c r="G177" s="89">
        <v>1283951.3966999999</v>
      </c>
      <c r="H177" s="89">
        <v>-28486.984506652923</v>
      </c>
      <c r="I177" s="89">
        <v>-85614.367040156998</v>
      </c>
      <c r="J177" s="89">
        <v>-114101.35154680992</v>
      </c>
      <c r="K177" s="89">
        <v>46001.749454412718</v>
      </c>
      <c r="L177" s="23"/>
      <c r="M177" s="22">
        <v>6.9366066137566598E-3</v>
      </c>
      <c r="N177" s="27">
        <v>809</v>
      </c>
      <c r="O177" s="1" t="s">
        <v>794</v>
      </c>
    </row>
    <row r="178" spans="1:15" ht="15" customHeight="1">
      <c r="A178" s="86" t="s">
        <v>469</v>
      </c>
      <c r="B178" s="25"/>
      <c r="C178" s="88" t="s">
        <v>797</v>
      </c>
      <c r="D178" s="89">
        <v>11337590.43</v>
      </c>
      <c r="E178" s="106">
        <v>3.1547060579849573E-2</v>
      </c>
      <c r="F178" s="89">
        <v>11198178.231950525</v>
      </c>
      <c r="G178" s="89">
        <v>11651876.34183</v>
      </c>
      <c r="H178" s="89">
        <v>-453698.10987947509</v>
      </c>
      <c r="I178" s="89">
        <v>-763641.67077932344</v>
      </c>
      <c r="J178" s="89">
        <v>-1217339.7806587985</v>
      </c>
      <c r="K178" s="89">
        <v>410314.92758292001</v>
      </c>
      <c r="L178" s="23"/>
      <c r="M178" s="22">
        <v>4.3066475980936894E-3</v>
      </c>
      <c r="N178" s="27">
        <v>820</v>
      </c>
      <c r="O178" s="1" t="s">
        <v>796</v>
      </c>
    </row>
    <row r="179" spans="1:15" ht="15" customHeight="1">
      <c r="A179" s="86" t="s">
        <v>469</v>
      </c>
      <c r="B179" s="25"/>
      <c r="C179" s="88" t="s">
        <v>799</v>
      </c>
      <c r="D179" s="89">
        <v>632074.71</v>
      </c>
      <c r="E179" s="106">
        <v>5.980621285908394E-2</v>
      </c>
      <c r="F179" s="89">
        <v>624302.430237678</v>
      </c>
      <c r="G179" s="89">
        <v>626049.93141000008</v>
      </c>
      <c r="H179" s="89">
        <v>-1747.5011723220814</v>
      </c>
      <c r="I179" s="89">
        <v>-42573.295497124098</v>
      </c>
      <c r="J179" s="89">
        <v>-44320.796669446179</v>
      </c>
      <c r="K179" s="89">
        <v>22875.203550693546</v>
      </c>
      <c r="L179" s="23"/>
      <c r="M179" s="22">
        <v>1.1974221094156665E-3</v>
      </c>
      <c r="N179" s="27">
        <v>823</v>
      </c>
      <c r="O179" s="1" t="s">
        <v>798</v>
      </c>
    </row>
    <row r="180" spans="1:15" ht="15" customHeight="1">
      <c r="A180" s="86" t="s">
        <v>469</v>
      </c>
      <c r="B180" s="25"/>
      <c r="C180" s="88" t="s">
        <v>800</v>
      </c>
      <c r="D180" s="89">
        <v>1401452.34</v>
      </c>
      <c r="E180" s="106">
        <v>5.381612541336156E-2</v>
      </c>
      <c r="F180" s="89">
        <v>1384219.4409649465</v>
      </c>
      <c r="G180" s="89">
        <v>1396473.747795</v>
      </c>
      <c r="H180" s="89">
        <v>-12254.306830053451</v>
      </c>
      <c r="I180" s="89">
        <v>-94394.608187940379</v>
      </c>
      <c r="J180" s="89">
        <v>-106648.91501799383</v>
      </c>
      <c r="K180" s="89">
        <v>50719.490966654535</v>
      </c>
      <c r="L180" s="23"/>
      <c r="M180" s="22"/>
      <c r="N180" s="27"/>
    </row>
    <row r="181" spans="1:15" ht="15" customHeight="1">
      <c r="A181" s="86" t="s">
        <v>469</v>
      </c>
      <c r="B181" s="25"/>
      <c r="C181" s="88" t="s">
        <v>802</v>
      </c>
      <c r="D181" s="89">
        <v>567843.67000000004</v>
      </c>
      <c r="E181" s="106">
        <v>-7.2673178058664245E-3</v>
      </c>
      <c r="F181" s="89">
        <v>560861.20448654261</v>
      </c>
      <c r="G181" s="89">
        <v>598614.64267500001</v>
      </c>
      <c r="H181" s="89">
        <v>-37753.438188457396</v>
      </c>
      <c r="I181" s="89">
        <v>-38247.02361384056</v>
      </c>
      <c r="J181" s="89">
        <v>-76000.461802297956</v>
      </c>
      <c r="K181" s="89">
        <v>20550.639553705376</v>
      </c>
      <c r="L181" s="23"/>
      <c r="M181" s="22">
        <v>1.4246718597032777E-3</v>
      </c>
      <c r="N181" s="27">
        <v>830</v>
      </c>
      <c r="O181" s="1" t="s">
        <v>801</v>
      </c>
    </row>
    <row r="182" spans="1:15" ht="15" customHeight="1">
      <c r="A182" s="86" t="s">
        <v>469</v>
      </c>
      <c r="B182" s="25"/>
      <c r="C182" s="88" t="s">
        <v>804</v>
      </c>
      <c r="D182" s="89">
        <v>537230.87</v>
      </c>
      <c r="E182" s="106">
        <v>2.0465463170389331E-2</v>
      </c>
      <c r="F182" s="89">
        <v>530624.83347846975</v>
      </c>
      <c r="G182" s="89">
        <v>547957.35728999996</v>
      </c>
      <c r="H182" s="89">
        <v>-17332.523811530205</v>
      </c>
      <c r="I182" s="89">
        <v>-36185.103148150105</v>
      </c>
      <c r="J182" s="89">
        <v>-53517.62695968031</v>
      </c>
      <c r="K182" s="89">
        <v>19442.741990050803</v>
      </c>
      <c r="L182" s="23"/>
      <c r="M182" s="22">
        <v>6.1390436309119217E-4</v>
      </c>
      <c r="N182" s="27">
        <v>839</v>
      </c>
      <c r="O182" s="1" t="s">
        <v>803</v>
      </c>
    </row>
    <row r="183" spans="1:15" ht="15" customHeight="1">
      <c r="A183" s="86" t="s">
        <v>469</v>
      </c>
      <c r="B183" s="25"/>
      <c r="C183" s="88" t="s">
        <v>806</v>
      </c>
      <c r="D183" s="89">
        <v>1222008.19</v>
      </c>
      <c r="E183" s="106">
        <v>3.9895183693061886E-2</v>
      </c>
      <c r="F183" s="89">
        <v>1206981.8183159807</v>
      </c>
      <c r="G183" s="89">
        <v>1237304.338335</v>
      </c>
      <c r="H183" s="89">
        <v>-30322.520019019255</v>
      </c>
      <c r="I183" s="89">
        <v>-82308.174887705551</v>
      </c>
      <c r="J183" s="89">
        <v>-112630.69490672481</v>
      </c>
      <c r="K183" s="89">
        <v>44225.287999364176</v>
      </c>
      <c r="L183" s="23"/>
      <c r="M183" s="22">
        <v>1.5395721395479475E-2</v>
      </c>
      <c r="N183" s="27">
        <v>844</v>
      </c>
      <c r="O183" s="1" t="s">
        <v>805</v>
      </c>
    </row>
    <row r="184" spans="1:15" ht="15" customHeight="1">
      <c r="A184" s="86" t="s">
        <v>469</v>
      </c>
      <c r="B184" s="25"/>
      <c r="C184" s="88" t="s">
        <v>808</v>
      </c>
      <c r="D184" s="89">
        <v>771347.28</v>
      </c>
      <c r="E184" s="106">
        <v>4.8283138965039774E-2</v>
      </c>
      <c r="F184" s="89">
        <v>761862.44100989692</v>
      </c>
      <c r="G184" s="89">
        <v>780535.85179500002</v>
      </c>
      <c r="H184" s="89">
        <v>-18673.4107851031</v>
      </c>
      <c r="I184" s="89">
        <v>-51953.978165560402</v>
      </c>
      <c r="J184" s="89">
        <v>-70627.388950663502</v>
      </c>
      <c r="K184" s="89">
        <v>27915.570357614546</v>
      </c>
      <c r="L184" s="23"/>
      <c r="M184" s="22">
        <v>1.129894038610479E-3</v>
      </c>
      <c r="N184" s="27">
        <v>845</v>
      </c>
      <c r="O184" s="1" t="s">
        <v>807</v>
      </c>
    </row>
    <row r="185" spans="1:15" ht="15" customHeight="1">
      <c r="A185" s="86" t="s">
        <v>469</v>
      </c>
      <c r="B185" s="25"/>
      <c r="C185" s="88" t="s">
        <v>810</v>
      </c>
      <c r="D185" s="89">
        <v>1102177.6399999999</v>
      </c>
      <c r="E185" s="106">
        <v>3.6237963572647747E-2</v>
      </c>
      <c r="F185" s="89">
        <v>1088624.7595725332</v>
      </c>
      <c r="G185" s="89">
        <v>1114898.8900499998</v>
      </c>
      <c r="H185" s="89">
        <v>-26274.130477466621</v>
      </c>
      <c r="I185" s="89">
        <v>-74237.006505200727</v>
      </c>
      <c r="J185" s="89">
        <v>-100511.13698266735</v>
      </c>
      <c r="K185" s="89">
        <v>39888.54080876457</v>
      </c>
      <c r="L185" s="23"/>
      <c r="M185" s="22">
        <v>1.048884637731156E-2</v>
      </c>
      <c r="N185" s="27">
        <v>848</v>
      </c>
      <c r="O185" s="1" t="s">
        <v>809</v>
      </c>
    </row>
    <row r="186" spans="1:15" ht="15" customHeight="1">
      <c r="A186" s="86" t="s">
        <v>469</v>
      </c>
      <c r="B186" s="25"/>
      <c r="C186" s="88" t="s">
        <v>812</v>
      </c>
      <c r="D186" s="89">
        <v>533262.43000000005</v>
      </c>
      <c r="E186" s="106">
        <v>4.0092974083176802E-3</v>
      </c>
      <c r="F186" s="89">
        <v>526705.1912319822</v>
      </c>
      <c r="G186" s="89">
        <v>558465.77839499991</v>
      </c>
      <c r="H186" s="89">
        <v>-31760.587163017713</v>
      </c>
      <c r="I186" s="89">
        <v>-35917.809478415074</v>
      </c>
      <c r="J186" s="89">
        <v>-67678.396641432788</v>
      </c>
      <c r="K186" s="89">
        <v>19299.121510790188</v>
      </c>
      <c r="L186" s="23"/>
      <c r="M186" s="22">
        <v>5.6660523557939386E-4</v>
      </c>
      <c r="N186" s="27">
        <v>852</v>
      </c>
      <c r="O186" s="1" t="s">
        <v>811</v>
      </c>
    </row>
    <row r="187" spans="1:15" ht="15" customHeight="1">
      <c r="A187" s="86" t="s">
        <v>469</v>
      </c>
      <c r="B187" s="25"/>
      <c r="C187" s="88" t="s">
        <v>814</v>
      </c>
      <c r="D187" s="89">
        <v>1562487.67</v>
      </c>
      <c r="E187" s="106">
        <v>4.8600651353584823E-2</v>
      </c>
      <c r="F187" s="89">
        <v>1543274.606885327</v>
      </c>
      <c r="G187" s="89">
        <v>1558916.2793699999</v>
      </c>
      <c r="H187" s="89">
        <v>-15641.672484672861</v>
      </c>
      <c r="I187" s="89">
        <v>-105241.118230348</v>
      </c>
      <c r="J187" s="89">
        <v>-120882.79071502086</v>
      </c>
      <c r="K187" s="89">
        <v>56547.466511828781</v>
      </c>
      <c r="L187" s="23"/>
      <c r="M187" s="22">
        <v>1.2765497287194499E-3</v>
      </c>
      <c r="N187" s="27">
        <v>855</v>
      </c>
      <c r="O187" s="1" t="s">
        <v>813</v>
      </c>
    </row>
    <row r="188" spans="1:15" ht="15" customHeight="1">
      <c r="A188" s="86" t="s">
        <v>469</v>
      </c>
      <c r="B188" s="25"/>
      <c r="C188" s="88" t="s">
        <v>816</v>
      </c>
      <c r="D188" s="89">
        <v>2160104.25</v>
      </c>
      <c r="E188" s="106">
        <v>6.3446451202333609E-2</v>
      </c>
      <c r="F188" s="89">
        <v>2133542.6200515707</v>
      </c>
      <c r="G188" s="89">
        <v>2179798.7481</v>
      </c>
      <c r="H188" s="89">
        <v>-46256.128048429266</v>
      </c>
      <c r="I188" s="89">
        <v>-145493.4916472827</v>
      </c>
      <c r="J188" s="89">
        <v>-191749.61969571197</v>
      </c>
      <c r="K188" s="89">
        <v>78175.607452271302</v>
      </c>
      <c r="L188" s="23"/>
      <c r="M188" s="22">
        <v>3.8969999607381259E-4</v>
      </c>
      <c r="N188" s="27">
        <v>856</v>
      </c>
      <c r="O188" s="1" t="s">
        <v>815</v>
      </c>
    </row>
    <row r="189" spans="1:15" ht="15" customHeight="1">
      <c r="A189" s="86" t="s">
        <v>469</v>
      </c>
      <c r="B189" s="25"/>
      <c r="C189" s="88" t="s">
        <v>818</v>
      </c>
      <c r="D189" s="89">
        <v>7405292.1799999997</v>
      </c>
      <c r="E189" s="106">
        <v>3.1438147596248411E-2</v>
      </c>
      <c r="F189" s="89">
        <v>7314233.3199726855</v>
      </c>
      <c r="G189" s="89">
        <v>7526253.1464450005</v>
      </c>
      <c r="H189" s="89">
        <v>-212019.82647231501</v>
      </c>
      <c r="I189" s="89">
        <v>-498782.32309228496</v>
      </c>
      <c r="J189" s="89">
        <v>-710802.14956459997</v>
      </c>
      <c r="K189" s="89">
        <v>268002.44225854118</v>
      </c>
      <c r="L189" s="23"/>
      <c r="M189" s="22">
        <v>5.6239515463260678E-4</v>
      </c>
      <c r="N189" s="27">
        <v>861</v>
      </c>
      <c r="O189" s="1" t="s">
        <v>817</v>
      </c>
    </row>
    <row r="190" spans="1:15" ht="15" customHeight="1">
      <c r="A190" s="86" t="s">
        <v>469</v>
      </c>
      <c r="B190" s="25"/>
      <c r="C190" s="88" t="s">
        <v>820</v>
      </c>
      <c r="D190" s="89">
        <v>5838841.3499999996</v>
      </c>
      <c r="E190" s="106">
        <v>4.3533008502712356E-2</v>
      </c>
      <c r="F190" s="89">
        <v>5767044.2859155759</v>
      </c>
      <c r="G190" s="89">
        <v>5877131.9602499995</v>
      </c>
      <c r="H190" s="89">
        <v>-110087.67433442362</v>
      </c>
      <c r="I190" s="89">
        <v>-393274.266825795</v>
      </c>
      <c r="J190" s="89">
        <v>-503361.94116021862</v>
      </c>
      <c r="K190" s="89">
        <v>211311.54635415852</v>
      </c>
      <c r="L190" s="23"/>
      <c r="M190" s="22">
        <v>4.9051633580469739E-4</v>
      </c>
      <c r="N190" s="27">
        <v>869</v>
      </c>
      <c r="O190" s="1" t="s">
        <v>819</v>
      </c>
    </row>
    <row r="191" spans="1:15" ht="15" customHeight="1">
      <c r="A191" s="86" t="s">
        <v>469</v>
      </c>
      <c r="B191" s="25"/>
      <c r="C191" s="88" t="s">
        <v>822</v>
      </c>
      <c r="D191" s="89">
        <v>4148597.11</v>
      </c>
      <c r="E191" s="106">
        <v>4.6346796635778009E-2</v>
      </c>
      <c r="F191" s="89">
        <v>4097584.0622542985</v>
      </c>
      <c r="G191" s="89">
        <v>4212283.927995</v>
      </c>
      <c r="H191" s="89">
        <v>-114699.86574070156</v>
      </c>
      <c r="I191" s="89">
        <v>-279428.12434711249</v>
      </c>
      <c r="J191" s="89">
        <v>-394127.99008781405</v>
      </c>
      <c r="K191" s="89">
        <v>150140.48472382163</v>
      </c>
      <c r="L191" s="23"/>
      <c r="M191" s="22">
        <v>5.0132566316689201E-4</v>
      </c>
      <c r="N191" s="27">
        <v>870</v>
      </c>
      <c r="O191" s="1" t="s">
        <v>821</v>
      </c>
    </row>
    <row r="192" spans="1:15" ht="15" customHeight="1">
      <c r="A192" s="86" t="s">
        <v>469</v>
      </c>
      <c r="B192" s="25"/>
      <c r="C192" s="88" t="s">
        <v>824</v>
      </c>
      <c r="D192" s="89">
        <v>812057.67</v>
      </c>
      <c r="E192" s="106">
        <v>5.7271727256077432E-2</v>
      </c>
      <c r="F192" s="89">
        <v>802072.23743241734</v>
      </c>
      <c r="G192" s="89">
        <v>808233.34423499997</v>
      </c>
      <c r="H192" s="89">
        <v>-6161.1068025826244</v>
      </c>
      <c r="I192" s="89">
        <v>-54696.02026256689</v>
      </c>
      <c r="J192" s="89">
        <v>-60857.127065149514</v>
      </c>
      <c r="K192" s="89">
        <v>29388.906409737432</v>
      </c>
      <c r="L192" s="23"/>
      <c r="M192" s="22">
        <v>1.0923630771173438E-3</v>
      </c>
      <c r="N192" s="27">
        <v>876</v>
      </c>
      <c r="O192" s="1" t="s">
        <v>823</v>
      </c>
    </row>
    <row r="193" spans="1:15" ht="15" customHeight="1">
      <c r="A193" s="86" t="s">
        <v>469</v>
      </c>
      <c r="B193" s="25"/>
      <c r="C193" s="88" t="s">
        <v>826</v>
      </c>
      <c r="D193" s="89">
        <v>8106853.3099999996</v>
      </c>
      <c r="E193" s="106">
        <v>3.8288308679388594E-2</v>
      </c>
      <c r="F193" s="89">
        <v>8007167.7334050657</v>
      </c>
      <c r="G193" s="89">
        <v>8272898.1893250002</v>
      </c>
      <c r="H193" s="89">
        <v>-265730.45591993444</v>
      </c>
      <c r="I193" s="89">
        <v>-546035.8657894549</v>
      </c>
      <c r="J193" s="89">
        <v>-811766.32170938933</v>
      </c>
      <c r="K193" s="89">
        <v>293392.40549881157</v>
      </c>
      <c r="L193" s="23"/>
      <c r="M193" s="22">
        <v>7.1219229516107858E-4</v>
      </c>
      <c r="N193" s="27">
        <v>879</v>
      </c>
      <c r="O193" s="1" t="s">
        <v>825</v>
      </c>
    </row>
    <row r="194" spans="1:15" ht="15" customHeight="1">
      <c r="A194" s="86" t="s">
        <v>469</v>
      </c>
      <c r="B194" s="25"/>
      <c r="C194" s="88" t="s">
        <v>828</v>
      </c>
      <c r="D194" s="89">
        <v>637561.9</v>
      </c>
      <c r="E194" s="106">
        <v>4.4017719821070056E-2</v>
      </c>
      <c r="F194" s="89">
        <v>629722.14723944815</v>
      </c>
      <c r="G194" s="89">
        <v>644763.50280000002</v>
      </c>
      <c r="H194" s="89">
        <v>-15041.355560551863</v>
      </c>
      <c r="I194" s="89">
        <v>-42942.884341010715</v>
      </c>
      <c r="J194" s="89">
        <v>-57984.239901562578</v>
      </c>
      <c r="K194" s="89">
        <v>23073.788601140084</v>
      </c>
      <c r="L194" s="23"/>
      <c r="M194" s="22">
        <v>1.0454721198207807E-3</v>
      </c>
      <c r="N194" s="27">
        <v>880</v>
      </c>
      <c r="O194" s="1" t="s">
        <v>827</v>
      </c>
    </row>
    <row r="195" spans="1:15" ht="15" customHeight="1">
      <c r="A195" s="86" t="s">
        <v>469</v>
      </c>
      <c r="B195" s="25"/>
      <c r="C195" s="88" t="s">
        <v>830</v>
      </c>
      <c r="D195" s="89">
        <v>286128.3</v>
      </c>
      <c r="E195" s="106">
        <v>9.216207120322184E-2</v>
      </c>
      <c r="F195" s="89">
        <v>282609.93554033415</v>
      </c>
      <c r="G195" s="89">
        <v>281252.50735500001</v>
      </c>
      <c r="H195" s="89">
        <v>1357.4281853341381</v>
      </c>
      <c r="I195" s="89">
        <v>-19272.12791979887</v>
      </c>
      <c r="J195" s="89">
        <v>-17914.699734464732</v>
      </c>
      <c r="K195" s="89">
        <v>10355.173210638199</v>
      </c>
      <c r="L195" s="23"/>
      <c r="M195" s="22">
        <v>4.9860293567167383E-4</v>
      </c>
      <c r="N195" s="27">
        <v>883</v>
      </c>
      <c r="O195" s="1" t="s">
        <v>829</v>
      </c>
    </row>
    <row r="196" spans="1:15" ht="15" customHeight="1">
      <c r="A196" s="86" t="s">
        <v>469</v>
      </c>
      <c r="B196" s="25"/>
      <c r="C196" s="88" t="s">
        <v>832</v>
      </c>
      <c r="D196" s="89">
        <v>638433.32999999996</v>
      </c>
      <c r="E196" s="106">
        <v>5.6281948627272316E-2</v>
      </c>
      <c r="F196" s="89">
        <v>630582.86173755233</v>
      </c>
      <c r="G196" s="89">
        <v>636022.072575</v>
      </c>
      <c r="H196" s="89">
        <v>-5439.2108374476666</v>
      </c>
      <c r="I196" s="89">
        <v>-43001.579375487032</v>
      </c>
      <c r="J196" s="89">
        <v>-48440.790212934699</v>
      </c>
      <c r="K196" s="89">
        <v>23105.32623160497</v>
      </c>
      <c r="L196" s="23"/>
      <c r="M196" s="22">
        <v>1.3731593622277607E-3</v>
      </c>
      <c r="N196" s="27">
        <v>888</v>
      </c>
      <c r="O196" s="1" t="s">
        <v>831</v>
      </c>
    </row>
    <row r="197" spans="1:15" ht="15" customHeight="1">
      <c r="A197" s="86" t="s">
        <v>469</v>
      </c>
      <c r="B197" s="25"/>
      <c r="C197" s="88" t="s">
        <v>834</v>
      </c>
      <c r="D197" s="89">
        <v>5373586.6600000001</v>
      </c>
      <c r="E197" s="106">
        <v>3.8974678865907553E-2</v>
      </c>
      <c r="F197" s="89">
        <v>5307510.580403964</v>
      </c>
      <c r="G197" s="89">
        <v>5442257.6510850005</v>
      </c>
      <c r="H197" s="89">
        <v>-134747.07068103645</v>
      </c>
      <c r="I197" s="89">
        <v>-361937.10828200064</v>
      </c>
      <c r="J197" s="89">
        <v>-496684.17896303709</v>
      </c>
      <c r="K197" s="89">
        <v>194473.67012167198</v>
      </c>
      <c r="L197" s="23"/>
      <c r="M197" s="22">
        <v>1.9325741854168742E-3</v>
      </c>
      <c r="N197" s="27">
        <v>897</v>
      </c>
      <c r="O197" s="1" t="s">
        <v>833</v>
      </c>
    </row>
    <row r="198" spans="1:15" ht="15" customHeight="1">
      <c r="A198" s="86" t="s">
        <v>469</v>
      </c>
      <c r="B198" s="25"/>
      <c r="C198" s="88" t="s">
        <v>836</v>
      </c>
      <c r="D198" s="89">
        <v>270869.17</v>
      </c>
      <c r="E198" s="106">
        <v>3.994348114266888E-2</v>
      </c>
      <c r="F198" s="89">
        <v>267538.43878275517</v>
      </c>
      <c r="G198" s="89">
        <v>279622.72259999998</v>
      </c>
      <c r="H198" s="89">
        <v>-12084.28381724481</v>
      </c>
      <c r="I198" s="89">
        <v>-18244.351550579744</v>
      </c>
      <c r="J198" s="89">
        <v>-30328.635367824554</v>
      </c>
      <c r="K198" s="89">
        <v>9802.935161505533</v>
      </c>
      <c r="L198" s="23"/>
      <c r="M198" s="22">
        <v>6.7634602170736236E-3</v>
      </c>
      <c r="N198" s="27">
        <v>900</v>
      </c>
      <c r="O198" s="1" t="s">
        <v>835</v>
      </c>
    </row>
    <row r="199" spans="1:15" ht="15" customHeight="1">
      <c r="A199" s="86" t="s">
        <v>469</v>
      </c>
      <c r="B199" s="25"/>
      <c r="C199" s="88" t="s">
        <v>838</v>
      </c>
      <c r="D199" s="89">
        <v>13110418.07</v>
      </c>
      <c r="E199" s="106">
        <v>5.9740405764717286E-2</v>
      </c>
      <c r="F199" s="89">
        <v>12949206.37234951</v>
      </c>
      <c r="G199" s="89">
        <v>13132637.996310001</v>
      </c>
      <c r="H199" s="89">
        <v>-183431.62396049127</v>
      </c>
      <c r="I199" s="89">
        <v>-883050.20554444497</v>
      </c>
      <c r="J199" s="89">
        <v>-1066481.8295049362</v>
      </c>
      <c r="K199" s="89">
        <v>474474.73730746302</v>
      </c>
      <c r="L199" s="23"/>
      <c r="M199" s="22">
        <v>5.5716265223941111E-3</v>
      </c>
      <c r="N199" s="27">
        <v>2025</v>
      </c>
      <c r="O199" s="1" t="s">
        <v>837</v>
      </c>
    </row>
    <row r="200" spans="1:15" ht="15" customHeight="1">
      <c r="A200" s="86" t="s">
        <v>469</v>
      </c>
      <c r="B200" s="25"/>
      <c r="C200" s="88" t="s">
        <v>840</v>
      </c>
      <c r="D200" s="89">
        <v>1960077.03</v>
      </c>
      <c r="E200" s="106">
        <v>2.9891104540126889E-2</v>
      </c>
      <c r="F200" s="89">
        <v>1935975.0262465812</v>
      </c>
      <c r="G200" s="89">
        <v>1987292.058435</v>
      </c>
      <c r="H200" s="89">
        <v>-51317.032188418787</v>
      </c>
      <c r="I200" s="89">
        <v>-132020.68881274396</v>
      </c>
      <c r="J200" s="89">
        <v>-183337.72100116275</v>
      </c>
      <c r="K200" s="89">
        <v>70936.489511325111</v>
      </c>
      <c r="L200" s="23"/>
      <c r="M200" s="22">
        <v>3.6492822724023691E-3</v>
      </c>
      <c r="N200" s="27">
        <v>1087</v>
      </c>
      <c r="O200" s="1" t="s">
        <v>839</v>
      </c>
    </row>
    <row r="201" spans="1:15" ht="15" customHeight="1">
      <c r="A201" s="86" t="s">
        <v>469</v>
      </c>
      <c r="B201" s="25"/>
      <c r="C201" s="88" t="s">
        <v>844</v>
      </c>
      <c r="D201" s="89">
        <v>1558790.48</v>
      </c>
      <c r="E201" s="106">
        <v>4.7430394572960388E-2</v>
      </c>
      <c r="F201" s="89">
        <v>1539622.8792247623</v>
      </c>
      <c r="G201" s="89">
        <v>1577002.0627349999</v>
      </c>
      <c r="H201" s="89">
        <v>-37379.183510237606</v>
      </c>
      <c r="I201" s="89">
        <v>-104992.09456291</v>
      </c>
      <c r="J201" s="89">
        <v>-142371.27807314761</v>
      </c>
      <c r="K201" s="89">
        <v>56413.662750220297</v>
      </c>
      <c r="L201" s="23"/>
      <c r="M201" s="22">
        <v>6.873179529242186E-4</v>
      </c>
      <c r="N201" s="27">
        <v>906</v>
      </c>
      <c r="O201" s="1" t="s">
        <v>841</v>
      </c>
    </row>
    <row r="202" spans="1:15" ht="15" customHeight="1">
      <c r="A202" s="86" t="s">
        <v>469</v>
      </c>
      <c r="B202" s="25"/>
      <c r="C202" s="88" t="s">
        <v>846</v>
      </c>
      <c r="D202" s="89">
        <v>3508950.05</v>
      </c>
      <c r="E202" s="106">
        <v>4.2455268020639148E-2</v>
      </c>
      <c r="F202" s="89">
        <v>3465802.3950960194</v>
      </c>
      <c r="G202" s="89">
        <v>3518346.4220250002</v>
      </c>
      <c r="H202" s="89">
        <v>-52544.026928980835</v>
      </c>
      <c r="I202" s="89">
        <v>-236344.79437296008</v>
      </c>
      <c r="J202" s="89">
        <v>-288888.82130194094</v>
      </c>
      <c r="K202" s="89">
        <v>126991.2327974114</v>
      </c>
      <c r="L202" s="23"/>
      <c r="M202" s="22">
        <v>7.5884931764652287E-3</v>
      </c>
      <c r="N202" s="27">
        <v>914</v>
      </c>
      <c r="O202" s="1" t="s">
        <v>843</v>
      </c>
    </row>
    <row r="203" spans="1:15" ht="15" customHeight="1">
      <c r="A203" s="86" t="s">
        <v>518</v>
      </c>
      <c r="B203" s="25"/>
      <c r="C203" s="88" t="s">
        <v>848</v>
      </c>
      <c r="D203" s="89">
        <v>611686.67000000004</v>
      </c>
      <c r="E203" s="106">
        <v>5.080501285971506E-2</v>
      </c>
      <c r="F203" s="89">
        <v>604165.09090356214</v>
      </c>
      <c r="G203" s="89">
        <v>631333.20726000005</v>
      </c>
      <c r="H203" s="89">
        <v>-27168.116356437909</v>
      </c>
      <c r="I203" s="89">
        <v>-41200.062178665299</v>
      </c>
      <c r="J203" s="89">
        <v>-68368.178535103216</v>
      </c>
      <c r="K203" s="89">
        <v>22137.346842267925</v>
      </c>
      <c r="L203" s="23"/>
      <c r="M203" s="22">
        <v>5.6349042941106187E-4</v>
      </c>
      <c r="N203" s="27">
        <v>917</v>
      </c>
      <c r="O203" s="1" t="s">
        <v>845</v>
      </c>
    </row>
    <row r="204" spans="1:15" ht="15" customHeight="1">
      <c r="A204" s="86" t="s">
        <v>469</v>
      </c>
      <c r="B204" s="25"/>
      <c r="C204" s="88" t="s">
        <v>850</v>
      </c>
      <c r="D204" s="89">
        <v>758779.96</v>
      </c>
      <c r="E204" s="106">
        <v>5.2843832938964219E-2</v>
      </c>
      <c r="F204" s="89">
        <v>749449.65452525089</v>
      </c>
      <c r="G204" s="89">
        <v>765632.01847500005</v>
      </c>
      <c r="H204" s="89">
        <v>-16182.363949749153</v>
      </c>
      <c r="I204" s="89">
        <v>-51107.508247523474</v>
      </c>
      <c r="J204" s="89">
        <v>-67289.872197272634</v>
      </c>
      <c r="K204" s="89">
        <v>27460.750700161865</v>
      </c>
      <c r="L204" s="23"/>
      <c r="M204" s="22">
        <v>2.5284085180712646E-4</v>
      </c>
      <c r="N204" s="27">
        <v>918</v>
      </c>
      <c r="O204" s="1" t="s">
        <v>847</v>
      </c>
    </row>
    <row r="205" spans="1:15" ht="15" customHeight="1">
      <c r="A205" s="86" t="s">
        <v>469</v>
      </c>
      <c r="B205" s="25"/>
      <c r="C205" s="88" t="s">
        <v>852</v>
      </c>
      <c r="D205" s="89">
        <v>11320723.689999999</v>
      </c>
      <c r="E205" s="106">
        <v>0.10974842008811292</v>
      </c>
      <c r="F205" s="89">
        <v>11181518.893100871</v>
      </c>
      <c r="G205" s="89">
        <v>11482959.249225</v>
      </c>
      <c r="H205" s="89">
        <v>-301440.35612412915</v>
      </c>
      <c r="I205" s="89">
        <v>-762505.61408423248</v>
      </c>
      <c r="J205" s="89">
        <v>-1063945.9702083617</v>
      </c>
      <c r="K205" s="89">
        <v>409704.50906018459</v>
      </c>
      <c r="L205" s="23"/>
      <c r="M205" s="22">
        <v>5.5752814879913507E-4</v>
      </c>
      <c r="N205" s="27">
        <v>921</v>
      </c>
      <c r="O205" s="1" t="s">
        <v>849</v>
      </c>
    </row>
    <row r="206" spans="1:15" ht="15" customHeight="1">
      <c r="A206" s="86" t="s">
        <v>469</v>
      </c>
      <c r="B206" s="25"/>
      <c r="C206" s="88" t="s">
        <v>854</v>
      </c>
      <c r="D206" s="89">
        <v>476508.43</v>
      </c>
      <c r="E206" s="106">
        <v>2.0906072496846395E-2</v>
      </c>
      <c r="F206" s="89">
        <v>470649.06437680521</v>
      </c>
      <c r="G206" s="89">
        <v>485450.61493500002</v>
      </c>
      <c r="H206" s="89">
        <v>-14801.550558194809</v>
      </c>
      <c r="I206" s="89">
        <v>-32095.152481675264</v>
      </c>
      <c r="J206" s="89">
        <v>-46896.703039870074</v>
      </c>
      <c r="K206" s="89">
        <v>17245.156557318052</v>
      </c>
      <c r="L206" s="23"/>
      <c r="M206" s="22">
        <v>4.945605549487809E-3</v>
      </c>
      <c r="N206" s="27">
        <v>926</v>
      </c>
      <c r="O206" s="1" t="s">
        <v>851</v>
      </c>
    </row>
    <row r="207" spans="1:15" ht="15" customHeight="1">
      <c r="A207" s="86" t="s">
        <v>469</v>
      </c>
      <c r="B207" s="25"/>
      <c r="C207" s="88" t="s">
        <v>856</v>
      </c>
      <c r="D207" s="89">
        <v>5453948.0999999996</v>
      </c>
      <c r="E207" s="106">
        <v>4.3904245461730884E-2</v>
      </c>
      <c r="F207" s="89">
        <v>5386883.8593782159</v>
      </c>
      <c r="G207" s="89">
        <v>5479773.6138300002</v>
      </c>
      <c r="H207" s="89">
        <v>-92889.754451784305</v>
      </c>
      <c r="I207" s="89">
        <v>-367349.84079220402</v>
      </c>
      <c r="J207" s="89">
        <v>-460239.59524398833</v>
      </c>
      <c r="K207" s="89">
        <v>197382.00400775141</v>
      </c>
      <c r="L207" s="23"/>
      <c r="M207" s="22">
        <v>2.3351113859893048E-4</v>
      </c>
      <c r="N207" s="27">
        <v>927</v>
      </c>
      <c r="O207" s="1" t="s">
        <v>853</v>
      </c>
    </row>
    <row r="208" spans="1:15" ht="15" customHeight="1">
      <c r="A208" s="86" t="s">
        <v>469</v>
      </c>
      <c r="B208" s="25"/>
      <c r="C208" s="88" t="s">
        <v>858</v>
      </c>
      <c r="D208" s="89">
        <v>7961088.8600000003</v>
      </c>
      <c r="E208" s="106">
        <v>3.1153023308537531E-2</v>
      </c>
      <c r="F208" s="89">
        <v>7863195.6697588898</v>
      </c>
      <c r="G208" s="89">
        <v>8040054.578985</v>
      </c>
      <c r="H208" s="89">
        <v>-176858.90922611021</v>
      </c>
      <c r="I208" s="89">
        <v>-536217.92353572079</v>
      </c>
      <c r="J208" s="89">
        <v>-713076.832761831</v>
      </c>
      <c r="K208" s="89">
        <v>288117.09324307385</v>
      </c>
      <c r="L208" s="23"/>
      <c r="M208" s="22">
        <v>1.0274306813331227E-2</v>
      </c>
      <c r="N208" s="27">
        <v>934</v>
      </c>
      <c r="O208" s="1" t="s">
        <v>855</v>
      </c>
    </row>
    <row r="209" spans="1:15" ht="15" customHeight="1">
      <c r="A209" s="86" t="s">
        <v>469</v>
      </c>
      <c r="B209" s="25"/>
      <c r="C209" s="88" t="s">
        <v>860</v>
      </c>
      <c r="D209" s="89">
        <v>17182319.640000001</v>
      </c>
      <c r="E209" s="106">
        <v>5.2154789057694106E-2</v>
      </c>
      <c r="F209" s="89">
        <v>16971037.978046276</v>
      </c>
      <c r="G209" s="89">
        <v>17346728.340945002</v>
      </c>
      <c r="H209" s="89">
        <v>-375690.36289872602</v>
      </c>
      <c r="I209" s="89">
        <v>-1157312.513515624</v>
      </c>
      <c r="J209" s="89">
        <v>-1533002.87641435</v>
      </c>
      <c r="K209" s="89">
        <v>621839.55950093223</v>
      </c>
      <c r="L209" s="23"/>
      <c r="M209" s="22">
        <v>1.8147082782842116E-3</v>
      </c>
      <c r="N209" s="27">
        <v>940</v>
      </c>
      <c r="O209" s="1" t="s">
        <v>857</v>
      </c>
    </row>
    <row r="210" spans="1:15" ht="15" customHeight="1">
      <c r="A210" s="86" t="s">
        <v>469</v>
      </c>
      <c r="B210" s="25"/>
      <c r="C210" s="88" t="s">
        <v>862</v>
      </c>
      <c r="D210" s="89">
        <v>1116247.52</v>
      </c>
      <c r="E210" s="106">
        <v>5.6016559511691266E-2</v>
      </c>
      <c r="F210" s="89">
        <v>1102521.6298921076</v>
      </c>
      <c r="G210" s="89">
        <v>1101042.30348</v>
      </c>
      <c r="H210" s="89">
        <v>1479.3264121075626</v>
      </c>
      <c r="I210" s="89">
        <v>-75184.681122413429</v>
      </c>
      <c r="J210" s="89">
        <v>-73705.354710305866</v>
      </c>
      <c r="K210" s="89">
        <v>40397.739110550501</v>
      </c>
      <c r="L210" s="23"/>
      <c r="M210" s="22">
        <v>8.4043955034523922E-4</v>
      </c>
      <c r="N210" s="27">
        <v>946</v>
      </c>
      <c r="O210" s="1" t="s">
        <v>859</v>
      </c>
    </row>
    <row r="211" spans="1:15" ht="15" customHeight="1">
      <c r="A211" s="86" t="s">
        <v>469</v>
      </c>
      <c r="B211" s="25"/>
      <c r="C211" s="88" t="s">
        <v>864</v>
      </c>
      <c r="D211" s="89">
        <v>1507199.56</v>
      </c>
      <c r="E211" s="106">
        <v>6.196571771866366E-2</v>
      </c>
      <c r="F211" s="89">
        <v>1488666.3447761722</v>
      </c>
      <c r="G211" s="89">
        <v>1506202.4701799999</v>
      </c>
      <c r="H211" s="89">
        <v>-17536.125403827755</v>
      </c>
      <c r="I211" s="89">
        <v>-101517.19603053795</v>
      </c>
      <c r="J211" s="89">
        <v>-119053.3214343657</v>
      </c>
      <c r="K211" s="89">
        <v>54546.553091035319</v>
      </c>
      <c r="L211" s="23"/>
      <c r="M211" s="22">
        <v>1.4026989446437831E-3</v>
      </c>
      <c r="N211" s="27">
        <v>948</v>
      </c>
      <c r="O211" s="1" t="s">
        <v>861</v>
      </c>
    </row>
    <row r="212" spans="1:15" ht="15" customHeight="1">
      <c r="A212" s="86" t="s">
        <v>469</v>
      </c>
      <c r="B212" s="25"/>
      <c r="C212" s="88" t="s">
        <v>866</v>
      </c>
      <c r="D212" s="89">
        <v>3972610.92</v>
      </c>
      <c r="E212" s="106">
        <v>4.9743133111724624E-2</v>
      </c>
      <c r="F212" s="89">
        <v>3923761.8789474079</v>
      </c>
      <c r="G212" s="89">
        <v>4014250.46361</v>
      </c>
      <c r="H212" s="89">
        <v>-90488.584662592039</v>
      </c>
      <c r="I212" s="89">
        <v>-267574.60141422524</v>
      </c>
      <c r="J212" s="89">
        <v>-358063.18607681728</v>
      </c>
      <c r="K212" s="89">
        <v>143771.42762555389</v>
      </c>
      <c r="L212" s="23"/>
      <c r="M212" s="22">
        <v>3.2194923311017099E-3</v>
      </c>
      <c r="N212" s="27">
        <v>952</v>
      </c>
      <c r="O212" s="1" t="s">
        <v>863</v>
      </c>
    </row>
    <row r="213" spans="1:15" ht="15" customHeight="1">
      <c r="A213" s="86" t="s">
        <v>469</v>
      </c>
      <c r="B213" s="25"/>
      <c r="C213" s="88" t="s">
        <v>868</v>
      </c>
      <c r="D213" s="89">
        <v>720927.1</v>
      </c>
      <c r="E213" s="106">
        <v>0.10560435838036542</v>
      </c>
      <c r="F213" s="89">
        <v>712062.2506067385</v>
      </c>
      <c r="G213" s="89">
        <v>723176.5232249999</v>
      </c>
      <c r="H213" s="89">
        <v>-11114.272618261399</v>
      </c>
      <c r="I213" s="89">
        <v>-48557.93464697351</v>
      </c>
      <c r="J213" s="89">
        <v>-59672.207265234909</v>
      </c>
      <c r="K213" s="89">
        <v>26090.830556582783</v>
      </c>
      <c r="L213" s="23"/>
      <c r="M213" s="22">
        <v>5.5470195118819884E-4</v>
      </c>
      <c r="N213" s="27">
        <v>954</v>
      </c>
      <c r="O213" s="1" t="s">
        <v>865</v>
      </c>
    </row>
    <row r="214" spans="1:15" ht="15" customHeight="1">
      <c r="A214" s="86" t="s">
        <v>469</v>
      </c>
      <c r="B214" s="25"/>
      <c r="C214" s="88" t="s">
        <v>870</v>
      </c>
      <c r="D214" s="89">
        <v>5233754.92</v>
      </c>
      <c r="E214" s="106">
        <v>4.1706719219867905E-2</v>
      </c>
      <c r="F214" s="89">
        <v>5169398.2754418449</v>
      </c>
      <c r="G214" s="89">
        <v>5357114.3622149993</v>
      </c>
      <c r="H214" s="89">
        <v>-187716.08677315433</v>
      </c>
      <c r="I214" s="89">
        <v>-352518.76280366775</v>
      </c>
      <c r="J214" s="89">
        <v>-540234.84957682202</v>
      </c>
      <c r="K214" s="89">
        <v>189413.06658107523</v>
      </c>
      <c r="L214" s="23"/>
      <c r="M214" s="22">
        <v>6.5450405237538645E-4</v>
      </c>
      <c r="N214" s="27">
        <v>967</v>
      </c>
      <c r="O214" s="1" t="s">
        <v>867</v>
      </c>
    </row>
    <row r="215" spans="1:15" ht="15" customHeight="1">
      <c r="A215" s="86" t="s">
        <v>469</v>
      </c>
      <c r="B215" s="25"/>
      <c r="C215" s="88" t="s">
        <v>872</v>
      </c>
      <c r="D215" s="89">
        <v>1505315.24</v>
      </c>
      <c r="E215" s="106">
        <v>3.1921322831730325E-2</v>
      </c>
      <c r="F215" s="89">
        <v>1486805.1952368314</v>
      </c>
      <c r="G215" s="89">
        <v>1537197.9498449999</v>
      </c>
      <c r="H215" s="89">
        <v>-50392.7546081685</v>
      </c>
      <c r="I215" s="89">
        <v>-101390.27794490352</v>
      </c>
      <c r="J215" s="89">
        <v>-151783.03255307203</v>
      </c>
      <c r="K215" s="89">
        <v>54478.35829875413</v>
      </c>
      <c r="L215" s="23"/>
      <c r="M215" s="22">
        <v>9.0545996107962295E-3</v>
      </c>
      <c r="N215" s="27">
        <v>972</v>
      </c>
      <c r="O215" s="1" t="s">
        <v>869</v>
      </c>
    </row>
    <row r="216" spans="1:15" ht="15" customHeight="1">
      <c r="A216" s="86" t="s">
        <v>469</v>
      </c>
      <c r="B216" s="25"/>
      <c r="C216" s="88" t="s">
        <v>874</v>
      </c>
      <c r="D216" s="89">
        <v>1818603.82</v>
      </c>
      <c r="E216" s="106">
        <v>4.330242697416109E-2</v>
      </c>
      <c r="F216" s="89">
        <v>1796241.435550435</v>
      </c>
      <c r="G216" s="89">
        <v>1850428.7807400001</v>
      </c>
      <c r="H216" s="89">
        <v>-54187.345189565094</v>
      </c>
      <c r="I216" s="89">
        <v>-122491.78237341389</v>
      </c>
      <c r="J216" s="89">
        <v>-176679.127562979</v>
      </c>
      <c r="K216" s="89">
        <v>65816.480081237314</v>
      </c>
      <c r="L216" s="23"/>
      <c r="M216" s="22">
        <v>4.6371531530416972E-4</v>
      </c>
      <c r="N216" s="27">
        <v>2202</v>
      </c>
      <c r="O216" s="1" t="s">
        <v>871</v>
      </c>
    </row>
    <row r="217" spans="1:15" ht="15" customHeight="1">
      <c r="A217" s="86" t="s">
        <v>469</v>
      </c>
      <c r="B217" s="25"/>
      <c r="C217" s="88" t="s">
        <v>876</v>
      </c>
      <c r="D217" s="89">
        <v>442540.73</v>
      </c>
      <c r="E217" s="106">
        <v>8.8227772331538556E-2</v>
      </c>
      <c r="F217" s="89">
        <v>437099.0467537549</v>
      </c>
      <c r="G217" s="89">
        <v>429461.10751499998</v>
      </c>
      <c r="H217" s="89">
        <v>7637.939238754916</v>
      </c>
      <c r="I217" s="89">
        <v>-29807.263239187359</v>
      </c>
      <c r="J217" s="89">
        <v>-22169.324000432443</v>
      </c>
      <c r="K217" s="89">
        <v>16015.84293448873</v>
      </c>
      <c r="L217" s="23"/>
      <c r="M217" s="22">
        <v>4.8426139268095492E-3</v>
      </c>
      <c r="N217" s="27">
        <v>978</v>
      </c>
      <c r="O217" s="1" t="s">
        <v>873</v>
      </c>
    </row>
    <row r="218" spans="1:15" ht="15" customHeight="1">
      <c r="A218" s="86" t="s">
        <v>469</v>
      </c>
      <c r="B218" s="25"/>
      <c r="C218" s="88" t="s">
        <v>878</v>
      </c>
      <c r="D218" s="89">
        <v>2011470.12</v>
      </c>
      <c r="E218" s="106">
        <v>3.3500638583404019E-2</v>
      </c>
      <c r="F218" s="89">
        <v>1986736.1633033443</v>
      </c>
      <c r="G218" s="89">
        <v>2044177.26984</v>
      </c>
      <c r="H218" s="89">
        <v>-57441.106536655687</v>
      </c>
      <c r="I218" s="89">
        <v>-135482.2625356988</v>
      </c>
      <c r="J218" s="89">
        <v>-192923.36907235449</v>
      </c>
      <c r="K218" s="89">
        <v>72796.439571420255</v>
      </c>
      <c r="L218" s="23"/>
      <c r="M218" s="22">
        <v>6.9261991571245027E-3</v>
      </c>
      <c r="N218" s="27">
        <v>1185</v>
      </c>
      <c r="O218" s="1" t="s">
        <v>875</v>
      </c>
    </row>
    <row r="219" spans="1:15" ht="15" customHeight="1">
      <c r="A219" s="86" t="s">
        <v>469</v>
      </c>
      <c r="B219" s="25"/>
      <c r="C219" s="88" t="s">
        <v>880</v>
      </c>
      <c r="D219" s="89">
        <v>2416535.89</v>
      </c>
      <c r="E219" s="106">
        <v>4.8344810250108283E-2</v>
      </c>
      <c r="F219" s="89">
        <v>2386821.0593073252</v>
      </c>
      <c r="G219" s="89">
        <v>2423041.12665</v>
      </c>
      <c r="H219" s="89">
        <v>-36220.067342674825</v>
      </c>
      <c r="I219" s="89">
        <v>-162765.40557108476</v>
      </c>
      <c r="J219" s="89">
        <v>-198985.47291375959</v>
      </c>
      <c r="K219" s="89">
        <v>87456.038814314205</v>
      </c>
      <c r="L219" s="23"/>
      <c r="M219" s="22">
        <v>1.5188091970365162E-2</v>
      </c>
      <c r="N219" s="27">
        <v>982</v>
      </c>
      <c r="O219" s="1" t="s">
        <v>877</v>
      </c>
    </row>
    <row r="220" spans="1:15" ht="15" customHeight="1">
      <c r="A220" s="86" t="s">
        <v>469</v>
      </c>
      <c r="B220" s="25"/>
      <c r="C220" s="88" t="s">
        <v>882</v>
      </c>
      <c r="D220" s="89">
        <v>1605327.43</v>
      </c>
      <c r="E220" s="106">
        <v>6.9733882638371103E-2</v>
      </c>
      <c r="F220" s="89">
        <v>1585587.5896002958</v>
      </c>
      <c r="G220" s="89">
        <v>1611633.4487100001</v>
      </c>
      <c r="H220" s="89">
        <v>-26045.859109704383</v>
      </c>
      <c r="I220" s="89">
        <v>-108126.58371828988</v>
      </c>
      <c r="J220" s="89">
        <v>-134172.44282799427</v>
      </c>
      <c r="K220" s="89">
        <v>58097.865878484117</v>
      </c>
      <c r="L220" s="23"/>
      <c r="M220" s="22">
        <v>1.0013864047048013E-3</v>
      </c>
      <c r="N220" s="27">
        <v>986</v>
      </c>
      <c r="O220" s="1" t="s">
        <v>879</v>
      </c>
    </row>
    <row r="221" spans="1:15" ht="15" customHeight="1">
      <c r="A221" s="86" t="s">
        <v>469</v>
      </c>
      <c r="B221" s="25"/>
      <c r="C221" s="88" t="s">
        <v>884</v>
      </c>
      <c r="D221" s="89">
        <v>1311286.04</v>
      </c>
      <c r="E221" s="106">
        <v>2.784178940844062E-2</v>
      </c>
      <c r="F221" s="89">
        <v>1295161.8670342644</v>
      </c>
      <c r="G221" s="89">
        <v>1329568.4570849999</v>
      </c>
      <c r="H221" s="89">
        <v>-34406.590050735511</v>
      </c>
      <c r="I221" s="89">
        <v>-88321.470830835329</v>
      </c>
      <c r="J221" s="89">
        <v>-122728.06088157084</v>
      </c>
      <c r="K221" s="89">
        <v>47456.312685224955</v>
      </c>
      <c r="L221" s="23"/>
      <c r="M221" s="22">
        <v>2.4388434445867622E-4</v>
      </c>
      <c r="N221" s="27">
        <v>987</v>
      </c>
      <c r="O221" s="1" t="s">
        <v>881</v>
      </c>
    </row>
    <row r="222" spans="1:15" ht="15" customHeight="1">
      <c r="A222" s="86" t="s">
        <v>469</v>
      </c>
      <c r="B222" s="25"/>
      <c r="C222" s="88" t="s">
        <v>886</v>
      </c>
      <c r="D222" s="89">
        <v>1892473.45</v>
      </c>
      <c r="E222" s="106">
        <v>3.9861565752047801E-2</v>
      </c>
      <c r="F222" s="89">
        <v>1869202.7307899771</v>
      </c>
      <c r="G222" s="89">
        <v>1890457.9116750001</v>
      </c>
      <c r="H222" s="89">
        <v>-21255.180885022972</v>
      </c>
      <c r="I222" s="89">
        <v>-127467.26001315875</v>
      </c>
      <c r="J222" s="89">
        <v>-148722.44089818173</v>
      </c>
      <c r="K222" s="89">
        <v>68489.871051846494</v>
      </c>
      <c r="L222" s="23"/>
      <c r="M222" s="22">
        <v>1.3608626064201257E-3</v>
      </c>
      <c r="N222" s="27">
        <v>994</v>
      </c>
      <c r="O222" s="1" t="s">
        <v>883</v>
      </c>
    </row>
    <row r="223" spans="1:15" ht="15" customHeight="1">
      <c r="A223" s="86" t="s">
        <v>469</v>
      </c>
      <c r="B223" s="25"/>
      <c r="C223" s="88" t="s">
        <v>888</v>
      </c>
      <c r="D223" s="89">
        <v>4447994.26</v>
      </c>
      <c r="E223" s="106">
        <v>4.1672589606387644E-2</v>
      </c>
      <c r="F223" s="89">
        <v>4393299.6879454991</v>
      </c>
      <c r="G223" s="89">
        <v>4505786.4221999999</v>
      </c>
      <c r="H223" s="89">
        <v>-112486.73425450083</v>
      </c>
      <c r="I223" s="89">
        <v>-299593.97363088903</v>
      </c>
      <c r="J223" s="89">
        <v>-412080.70788538986</v>
      </c>
      <c r="K223" s="89">
        <v>160975.86642853738</v>
      </c>
      <c r="L223" s="23"/>
      <c r="M223" s="22">
        <v>3.4918425492926875E-3</v>
      </c>
      <c r="N223" s="27">
        <v>997</v>
      </c>
      <c r="O223" s="1" t="s">
        <v>885</v>
      </c>
    </row>
    <row r="224" spans="1:15" ht="15" customHeight="1">
      <c r="A224" s="86" t="s">
        <v>469</v>
      </c>
      <c r="B224" s="25"/>
      <c r="C224" s="88" t="s">
        <v>890</v>
      </c>
      <c r="D224" s="89">
        <v>1188850.8999999999</v>
      </c>
      <c r="E224" s="106">
        <v>2.1026377002915098E-2</v>
      </c>
      <c r="F224" s="89">
        <v>1174232.2455208667</v>
      </c>
      <c r="G224" s="89">
        <v>1207778.3642699998</v>
      </c>
      <c r="H224" s="89">
        <v>-33546.118749133078</v>
      </c>
      <c r="I224" s="89">
        <v>-80074.870686919166</v>
      </c>
      <c r="J224" s="89">
        <v>-113620.98943605224</v>
      </c>
      <c r="K224" s="89">
        <v>43025.303652672985</v>
      </c>
      <c r="L224" s="23"/>
      <c r="M224" s="22">
        <v>6.2524700401317608E-4</v>
      </c>
      <c r="N224" s="27">
        <v>1001</v>
      </c>
      <c r="O224" s="1" t="s">
        <v>887</v>
      </c>
    </row>
    <row r="225" spans="1:15" ht="15" customHeight="1">
      <c r="A225" s="86" t="s">
        <v>518</v>
      </c>
      <c r="B225" s="25"/>
      <c r="C225" s="88" t="s">
        <v>892</v>
      </c>
      <c r="D225" s="89">
        <v>692397.81</v>
      </c>
      <c r="E225" s="106">
        <v>3.3685921272654795E-2</v>
      </c>
      <c r="F225" s="89">
        <v>683883.76980665163</v>
      </c>
      <c r="G225" s="89">
        <v>697224.62870999996</v>
      </c>
      <c r="H225" s="89">
        <v>-13340.858903348329</v>
      </c>
      <c r="I225" s="89">
        <v>-46636.348678926879</v>
      </c>
      <c r="J225" s="89">
        <v>-59977.207582275209</v>
      </c>
      <c r="K225" s="89">
        <v>25058.336603602504</v>
      </c>
      <c r="L225" s="23"/>
      <c r="M225" s="22">
        <v>4.6560582509499997E-3</v>
      </c>
      <c r="N225" s="27">
        <v>1942</v>
      </c>
      <c r="O225" s="1" t="s">
        <v>889</v>
      </c>
    </row>
    <row r="226" spans="1:15" ht="15" customHeight="1">
      <c r="A226" s="86" t="s">
        <v>469</v>
      </c>
      <c r="B226" s="25"/>
      <c r="C226" s="88" t="s">
        <v>894</v>
      </c>
      <c r="D226" s="89">
        <v>2607885.25</v>
      </c>
      <c r="E226" s="106">
        <v>4.5596068706542869E-2</v>
      </c>
      <c r="F226" s="89">
        <v>2575817.5000483636</v>
      </c>
      <c r="G226" s="89">
        <v>2629570.28229</v>
      </c>
      <c r="H226" s="89">
        <v>-53752.782241636422</v>
      </c>
      <c r="I226" s="89">
        <v>-175653.71247149145</v>
      </c>
      <c r="J226" s="89">
        <v>-229406.49471312788</v>
      </c>
      <c r="K226" s="89">
        <v>94381.099238413328</v>
      </c>
      <c r="L226" s="23"/>
      <c r="M226" s="22">
        <v>1.4217155370120443E-3</v>
      </c>
      <c r="N226" s="27">
        <v>1006</v>
      </c>
      <c r="O226" s="1" t="s">
        <v>891</v>
      </c>
    </row>
    <row r="227" spans="1:15" ht="15" customHeight="1">
      <c r="A227" s="86" t="s">
        <v>469</v>
      </c>
      <c r="B227" s="25"/>
      <c r="C227" s="88" t="s">
        <v>896</v>
      </c>
      <c r="D227" s="89">
        <v>816924.18</v>
      </c>
      <c r="E227" s="106">
        <v>3.6984587328654506E-2</v>
      </c>
      <c r="F227" s="89">
        <v>806878.90659938345</v>
      </c>
      <c r="G227" s="89">
        <v>819821.82955500006</v>
      </c>
      <c r="H227" s="89">
        <v>-12942.92295561661</v>
      </c>
      <c r="I227" s="89">
        <v>-55023.803299907064</v>
      </c>
      <c r="J227" s="89">
        <v>-67966.726255523681</v>
      </c>
      <c r="K227" s="89">
        <v>29565.028638756037</v>
      </c>
      <c r="L227" s="23"/>
      <c r="M227" s="22">
        <v>1.6026243029157437E-3</v>
      </c>
      <c r="N227" s="27">
        <v>1011</v>
      </c>
      <c r="O227" s="1" t="s">
        <v>893</v>
      </c>
    </row>
    <row r="228" spans="1:15" ht="15" customHeight="1">
      <c r="A228" s="86" t="s">
        <v>469</v>
      </c>
      <c r="B228" s="25"/>
      <c r="C228" s="88" t="s">
        <v>898</v>
      </c>
      <c r="D228" s="89">
        <v>379790.1</v>
      </c>
      <c r="E228" s="106">
        <v>2.5502464753306642E-2</v>
      </c>
      <c r="F228" s="89">
        <v>375120.02720407967</v>
      </c>
      <c r="G228" s="89">
        <v>385947.94905</v>
      </c>
      <c r="H228" s="89">
        <v>-10827.921845920326</v>
      </c>
      <c r="I228" s="89">
        <v>-25580.704145214593</v>
      </c>
      <c r="J228" s="89">
        <v>-36408.625991134919</v>
      </c>
      <c r="K228" s="89">
        <v>13744.855958622766</v>
      </c>
      <c r="L228" s="23"/>
      <c r="M228" s="22">
        <v>3.9250977002691119E-4</v>
      </c>
      <c r="N228" s="27">
        <v>1013</v>
      </c>
      <c r="O228" s="1" t="s">
        <v>895</v>
      </c>
    </row>
    <row r="229" spans="1:15" ht="15" customHeight="1">
      <c r="A229" s="86" t="s">
        <v>469</v>
      </c>
      <c r="B229" s="25"/>
      <c r="C229" s="88" t="s">
        <v>900</v>
      </c>
      <c r="D229" s="89">
        <v>1586914.77</v>
      </c>
      <c r="E229" s="106">
        <v>4.9367725956132036E-2</v>
      </c>
      <c r="F229" s="89">
        <v>1567401.3400901072</v>
      </c>
      <c r="G229" s="89">
        <v>1602733.5314100001</v>
      </c>
      <c r="H229" s="89">
        <v>-35332.191319892881</v>
      </c>
      <c r="I229" s="89">
        <v>-106886.40181784956</v>
      </c>
      <c r="J229" s="89">
        <v>-142218.59313774243</v>
      </c>
      <c r="K229" s="89">
        <v>57431.499484217675</v>
      </c>
      <c r="L229" s="23"/>
      <c r="M229" s="22">
        <v>1.7765350692763666E-3</v>
      </c>
      <c r="N229" s="27">
        <v>1017</v>
      </c>
      <c r="O229" s="1" t="s">
        <v>897</v>
      </c>
    </row>
    <row r="230" spans="1:15" ht="15" customHeight="1">
      <c r="A230" s="86" t="s">
        <v>469</v>
      </c>
      <c r="B230" s="25"/>
      <c r="C230" s="88" t="s">
        <v>902</v>
      </c>
      <c r="D230" s="89">
        <v>41020532.229999997</v>
      </c>
      <c r="E230" s="106">
        <v>5.4073161932790548E-2</v>
      </c>
      <c r="F230" s="89">
        <v>40516125.0017929</v>
      </c>
      <c r="G230" s="89">
        <v>41785143.756930001</v>
      </c>
      <c r="H230" s="89">
        <v>-1269018.7551371008</v>
      </c>
      <c r="I230" s="89">
        <v>-2762931.6795115769</v>
      </c>
      <c r="J230" s="89">
        <v>-4031950.4346486777</v>
      </c>
      <c r="K230" s="89">
        <v>1484560.3054092056</v>
      </c>
      <c r="L230" s="23"/>
      <c r="M230" s="22">
        <v>2.156740123431864E-3</v>
      </c>
      <c r="N230" s="27">
        <v>1020</v>
      </c>
      <c r="O230" s="1" t="s">
        <v>899</v>
      </c>
    </row>
    <row r="231" spans="1:15" ht="15" customHeight="1">
      <c r="A231" s="86" t="s">
        <v>518</v>
      </c>
      <c r="B231" s="25"/>
      <c r="C231" s="88" t="s">
        <v>904</v>
      </c>
      <c r="D231" s="89">
        <v>1498298.45</v>
      </c>
      <c r="E231" s="106">
        <v>7.1144163521152937E-2</v>
      </c>
      <c r="F231" s="89">
        <v>1479874.6868963419</v>
      </c>
      <c r="G231" s="89">
        <v>1541750.61708</v>
      </c>
      <c r="H231" s="89">
        <v>-61875.930183658144</v>
      </c>
      <c r="I231" s="89">
        <v>-100917.66312677343</v>
      </c>
      <c r="J231" s="89">
        <v>-162793.59331043158</v>
      </c>
      <c r="K231" s="89">
        <v>54224.416008415581</v>
      </c>
      <c r="L231" s="23"/>
      <c r="M231" s="22">
        <v>4.7816740568938523E-4</v>
      </c>
      <c r="N231" s="27">
        <v>1021</v>
      </c>
      <c r="O231" s="1" t="s">
        <v>901</v>
      </c>
    </row>
    <row r="232" spans="1:15" ht="15" customHeight="1">
      <c r="A232" s="86" t="s">
        <v>469</v>
      </c>
      <c r="B232" s="25"/>
      <c r="C232" s="88" t="s">
        <v>906</v>
      </c>
      <c r="D232" s="89">
        <v>2331956.27</v>
      </c>
      <c r="E232" s="106">
        <v>3.1385047300682922E-2</v>
      </c>
      <c r="F232" s="89">
        <v>2303281.4690038632</v>
      </c>
      <c r="G232" s="89">
        <v>2339604.3459600001</v>
      </c>
      <c r="H232" s="89">
        <v>-36322.876956136897</v>
      </c>
      <c r="I232" s="89">
        <v>-157068.55819161204</v>
      </c>
      <c r="J232" s="89">
        <v>-193391.43514774894</v>
      </c>
      <c r="K232" s="89">
        <v>84395.046192507973</v>
      </c>
      <c r="L232" s="23"/>
      <c r="M232" s="22">
        <v>1.5599985577748603E-3</v>
      </c>
      <c r="N232" s="27">
        <v>1031</v>
      </c>
      <c r="O232" s="1" t="s">
        <v>903</v>
      </c>
    </row>
    <row r="233" spans="1:15" ht="15" customHeight="1">
      <c r="A233" s="86" t="s">
        <v>469</v>
      </c>
      <c r="B233" s="25"/>
      <c r="C233" s="88" t="s">
        <v>908</v>
      </c>
      <c r="D233" s="89">
        <v>707359.94</v>
      </c>
      <c r="E233" s="106">
        <v>4.2565354782134524E-2</v>
      </c>
      <c r="F233" s="89">
        <v>698661.91861208633</v>
      </c>
      <c r="G233" s="89">
        <v>717725.46388500009</v>
      </c>
      <c r="H233" s="89">
        <v>-19063.545272913761</v>
      </c>
      <c r="I233" s="89">
        <v>-47644.120658534135</v>
      </c>
      <c r="J233" s="89">
        <v>-66707.665931447904</v>
      </c>
      <c r="K233" s="89">
        <v>25599.826025481027</v>
      </c>
      <c r="L233" s="23"/>
      <c r="M233" s="22">
        <v>1.2387092032385663E-3</v>
      </c>
      <c r="N233" s="27">
        <v>1038</v>
      </c>
      <c r="O233" s="1" t="s">
        <v>905</v>
      </c>
    </row>
    <row r="234" spans="1:15" ht="15" customHeight="1">
      <c r="A234" s="86" t="s">
        <v>469</v>
      </c>
      <c r="B234" s="25"/>
      <c r="C234" s="88" t="s">
        <v>910</v>
      </c>
      <c r="D234" s="89">
        <v>1137803.8500000001</v>
      </c>
      <c r="E234" s="106">
        <v>2.6526248912736694E-2</v>
      </c>
      <c r="F234" s="89">
        <v>1123812.8933979759</v>
      </c>
      <c r="G234" s="89">
        <v>1151174.3974200001</v>
      </c>
      <c r="H234" s="89">
        <v>-27361.504022024106</v>
      </c>
      <c r="I234" s="89">
        <v>-76636.604435281828</v>
      </c>
      <c r="J234" s="89">
        <v>-103998.10845730593</v>
      </c>
      <c r="K234" s="89">
        <v>41177.877010002172</v>
      </c>
      <c r="L234" s="23"/>
      <c r="M234" s="22">
        <v>1.7579917096634896E-3</v>
      </c>
      <c r="N234" s="27">
        <v>1043</v>
      </c>
      <c r="O234" s="1" t="s">
        <v>907</v>
      </c>
    </row>
    <row r="235" spans="1:15" ht="15" customHeight="1">
      <c r="A235" s="86" t="s">
        <v>469</v>
      </c>
      <c r="B235" s="25"/>
      <c r="C235" s="88" t="s">
        <v>912</v>
      </c>
      <c r="D235" s="89">
        <v>970499.81</v>
      </c>
      <c r="E235" s="106">
        <v>4.8711496936162613E-2</v>
      </c>
      <c r="F235" s="89">
        <v>958566.10040323378</v>
      </c>
      <c r="G235" s="89">
        <v>966249.43821000005</v>
      </c>
      <c r="H235" s="89">
        <v>-7683.3378067662707</v>
      </c>
      <c r="I235" s="89">
        <v>-65367.866388821029</v>
      </c>
      <c r="J235" s="89">
        <v>-73051.204195587299</v>
      </c>
      <c r="K235" s="89">
        <v>35123.0326865307</v>
      </c>
      <c r="L235" s="23"/>
      <c r="M235" s="22">
        <v>4.3012773512428612E-3</v>
      </c>
      <c r="N235" s="27">
        <v>1057</v>
      </c>
      <c r="O235" s="1" t="s">
        <v>909</v>
      </c>
    </row>
    <row r="236" spans="1:15" ht="15" customHeight="1">
      <c r="A236" s="86" t="s">
        <v>469</v>
      </c>
      <c r="B236" s="25"/>
      <c r="C236" s="88" t="s">
        <v>914</v>
      </c>
      <c r="D236" s="89">
        <v>4381082.24</v>
      </c>
      <c r="E236" s="106">
        <v>3.1060943324448642E-2</v>
      </c>
      <c r="F236" s="89">
        <v>4327210.4487507977</v>
      </c>
      <c r="G236" s="89">
        <v>4466369.8466099994</v>
      </c>
      <c r="H236" s="89">
        <v>-139159.39785920177</v>
      </c>
      <c r="I236" s="89">
        <v>-295087.12474941829</v>
      </c>
      <c r="J236" s="89">
        <v>-434246.52260862006</v>
      </c>
      <c r="K236" s="89">
        <v>158554.27598476206</v>
      </c>
      <c r="L236" s="23"/>
      <c r="M236" s="22">
        <v>1.1347778323577353E-3</v>
      </c>
      <c r="N236" s="27">
        <v>1060</v>
      </c>
      <c r="O236" s="1" t="s">
        <v>911</v>
      </c>
    </row>
    <row r="237" spans="1:15" ht="15" customHeight="1">
      <c r="A237" s="86" t="s">
        <v>518</v>
      </c>
      <c r="B237" s="25"/>
      <c r="C237" s="88" t="s">
        <v>916</v>
      </c>
      <c r="D237" s="89">
        <v>37914887.240000002</v>
      </c>
      <c r="E237" s="106">
        <v>3.870659264429821E-2</v>
      </c>
      <c r="F237" s="89">
        <v>37448668.443196423</v>
      </c>
      <c r="G237" s="89">
        <v>38894526.669284999</v>
      </c>
      <c r="H237" s="89">
        <v>-1445858.226088576</v>
      </c>
      <c r="I237" s="89">
        <v>-2553751.4358210284</v>
      </c>
      <c r="J237" s="89">
        <v>-3999609.6619096044</v>
      </c>
      <c r="K237" s="89">
        <v>1372164.9505904033</v>
      </c>
      <c r="L237" s="23"/>
      <c r="M237" s="22">
        <v>6.2857884244535314E-4</v>
      </c>
      <c r="N237" s="27">
        <v>1066</v>
      </c>
      <c r="O237" s="1" t="s">
        <v>913</v>
      </c>
    </row>
    <row r="238" spans="1:15" ht="15" customHeight="1">
      <c r="A238" s="86" t="s">
        <v>469</v>
      </c>
      <c r="B238" s="25"/>
      <c r="C238" s="88" t="s">
        <v>918</v>
      </c>
      <c r="D238" s="89">
        <v>961697.63</v>
      </c>
      <c r="E238" s="106">
        <v>4.4776139022816297E-2</v>
      </c>
      <c r="F238" s="89">
        <v>949872.15603487019</v>
      </c>
      <c r="G238" s="89">
        <v>1006385.3099100001</v>
      </c>
      <c r="H238" s="89">
        <v>-56513.153875129879</v>
      </c>
      <c r="I238" s="89">
        <v>-64774.996900087841</v>
      </c>
      <c r="J238" s="89">
        <v>-121288.15077521771</v>
      </c>
      <c r="K238" s="89">
        <v>34804.475946315855</v>
      </c>
      <c r="L238" s="23"/>
      <c r="M238" s="22">
        <v>2.3545598359227546E-3</v>
      </c>
      <c r="N238" s="27">
        <v>1068</v>
      </c>
      <c r="O238" s="1" t="s">
        <v>915</v>
      </c>
    </row>
    <row r="239" spans="1:15" ht="15" customHeight="1">
      <c r="A239" s="86" t="s">
        <v>469</v>
      </c>
      <c r="B239" s="25"/>
      <c r="C239" s="88" t="s">
        <v>920</v>
      </c>
      <c r="D239" s="89">
        <v>9827070.3800000008</v>
      </c>
      <c r="E239" s="106">
        <v>5.3979774780281931E-2</v>
      </c>
      <c r="F239" s="89">
        <v>9706232.2274382766</v>
      </c>
      <c r="G239" s="89">
        <v>10021876.649234999</v>
      </c>
      <c r="H239" s="89">
        <v>-315644.42179672234</v>
      </c>
      <c r="I239" s="89">
        <v>-661900.82365227945</v>
      </c>
      <c r="J239" s="89">
        <v>-977545.24544900178</v>
      </c>
      <c r="K239" s="89">
        <v>355648.20375346357</v>
      </c>
      <c r="L239" s="23"/>
      <c r="M239" s="22">
        <v>7.3947950092992279E-4</v>
      </c>
      <c r="N239" s="27">
        <v>1176</v>
      </c>
      <c r="O239" s="1" t="s">
        <v>917</v>
      </c>
    </row>
    <row r="240" spans="1:15" ht="15" customHeight="1">
      <c r="A240" s="86" t="s">
        <v>469</v>
      </c>
      <c r="B240" s="25"/>
      <c r="C240" s="88" t="s">
        <v>922</v>
      </c>
      <c r="D240" s="89">
        <v>1545270.61</v>
      </c>
      <c r="E240" s="106">
        <v>7.4927166612629659E-2</v>
      </c>
      <c r="F240" s="89">
        <v>1526269.2557306385</v>
      </c>
      <c r="G240" s="89">
        <v>1527692.085495</v>
      </c>
      <c r="H240" s="89">
        <v>-1422.8297643614933</v>
      </c>
      <c r="I240" s="89">
        <v>-104081.46578519368</v>
      </c>
      <c r="J240" s="89">
        <v>-105504.29554955517</v>
      </c>
      <c r="K240" s="89">
        <v>55924.369675626454</v>
      </c>
      <c r="L240" s="23"/>
      <c r="M240" s="22">
        <v>3.451860016716513E-4</v>
      </c>
      <c r="N240" s="27">
        <v>1077</v>
      </c>
      <c r="O240" s="1" t="s">
        <v>919</v>
      </c>
    </row>
    <row r="241" spans="1:15" ht="15" customHeight="1">
      <c r="A241" s="86" t="s">
        <v>469</v>
      </c>
      <c r="B241" s="25"/>
      <c r="C241" s="88" t="s">
        <v>924</v>
      </c>
      <c r="D241" s="89">
        <v>891991.06</v>
      </c>
      <c r="E241" s="106">
        <v>1.9217399559117831E-2</v>
      </c>
      <c r="F241" s="89">
        <v>881022.72990527097</v>
      </c>
      <c r="G241" s="89">
        <v>931390.12206000008</v>
      </c>
      <c r="H241" s="89">
        <v>-50367.39215472911</v>
      </c>
      <c r="I241" s="89">
        <v>-60079.921530435786</v>
      </c>
      <c r="J241" s="89">
        <v>-110447.3136851649</v>
      </c>
      <c r="K241" s="89">
        <v>32281.748882025197</v>
      </c>
      <c r="L241" s="23"/>
      <c r="M241" s="22">
        <v>1.4341960599448512E-3</v>
      </c>
      <c r="N241" s="27">
        <v>1078</v>
      </c>
      <c r="O241" s="1" t="s">
        <v>921</v>
      </c>
    </row>
    <row r="242" spans="1:15" ht="15" customHeight="1">
      <c r="A242" s="86" t="s">
        <v>469</v>
      </c>
      <c r="B242" s="25"/>
      <c r="C242" s="88" t="s">
        <v>926</v>
      </c>
      <c r="D242" s="89">
        <v>3091268.51</v>
      </c>
      <c r="E242" s="106">
        <v>3.9760128698946851E-2</v>
      </c>
      <c r="F242" s="89">
        <v>3053256.8583707544</v>
      </c>
      <c r="G242" s="89">
        <v>3108527.63136</v>
      </c>
      <c r="H242" s="89">
        <v>-55270.772989245597</v>
      </c>
      <c r="I242" s="89">
        <v>-208211.9180771914</v>
      </c>
      <c r="J242" s="89">
        <v>-263482.69106643699</v>
      </c>
      <c r="K242" s="89">
        <v>111875.06045938643</v>
      </c>
      <c r="L242" s="23"/>
      <c r="M242" s="22">
        <v>3.5281474359822283E-2</v>
      </c>
      <c r="N242" s="27">
        <v>1082</v>
      </c>
      <c r="O242" s="1" t="s">
        <v>923</v>
      </c>
    </row>
    <row r="243" spans="1:15" ht="15" customHeight="1">
      <c r="A243" s="86" t="s">
        <v>469</v>
      </c>
      <c r="B243" s="25"/>
      <c r="C243" s="88" t="s">
        <v>928</v>
      </c>
      <c r="D243" s="89">
        <v>1034220.8</v>
      </c>
      <c r="E243" s="106">
        <v>4.6067609827380007E-2</v>
      </c>
      <c r="F243" s="89">
        <v>1021503.54796248</v>
      </c>
      <c r="G243" s="89">
        <v>1034037.4403250001</v>
      </c>
      <c r="H243" s="89">
        <v>-12533.892362520099</v>
      </c>
      <c r="I243" s="89">
        <v>-69659.783932301434</v>
      </c>
      <c r="J243" s="89">
        <v>-82193.676294821533</v>
      </c>
      <c r="K243" s="89">
        <v>37429.137635266437</v>
      </c>
      <c r="L243" s="23"/>
      <c r="M243" s="22">
        <v>1.2061181309084977E-3</v>
      </c>
      <c r="N243" s="27">
        <v>1084</v>
      </c>
      <c r="O243" s="1" t="s">
        <v>925</v>
      </c>
    </row>
    <row r="244" spans="1:15" ht="15" customHeight="1">
      <c r="A244" s="86" t="s">
        <v>469</v>
      </c>
      <c r="B244" s="25"/>
      <c r="C244" s="88" t="s">
        <v>930</v>
      </c>
      <c r="D244" s="89">
        <v>2028840.07</v>
      </c>
      <c r="E244" s="106">
        <v>4.8021549972080191E-2</v>
      </c>
      <c r="F244" s="89">
        <v>2003892.5244526567</v>
      </c>
      <c r="G244" s="89">
        <v>2036182.9129650001</v>
      </c>
      <c r="H244" s="89">
        <v>-32290.388512343401</v>
      </c>
      <c r="I244" s="89">
        <v>-136652.21286343818</v>
      </c>
      <c r="J244" s="89">
        <v>-168942.60137578158</v>
      </c>
      <c r="K244" s="89">
        <v>73425.069598265283</v>
      </c>
      <c r="L244" s="23"/>
      <c r="M244" s="22">
        <v>6.4114223360606226E-4</v>
      </c>
      <c r="N244" s="27">
        <v>1090</v>
      </c>
      <c r="O244" s="1" t="s">
        <v>927</v>
      </c>
    </row>
    <row r="245" spans="1:15" ht="15" customHeight="1">
      <c r="A245" s="86" t="s">
        <v>469</v>
      </c>
      <c r="B245" s="25"/>
      <c r="C245" s="88" t="s">
        <v>932</v>
      </c>
      <c r="D245" s="89">
        <v>3168037.89</v>
      </c>
      <c r="E245" s="106">
        <v>2.4767483103733667E-2</v>
      </c>
      <c r="F245" s="89">
        <v>3129082.246957873</v>
      </c>
      <c r="G245" s="89">
        <v>3236696.2969200001</v>
      </c>
      <c r="H245" s="89">
        <v>-107614.04996212712</v>
      </c>
      <c r="I245" s="89">
        <v>-213382.7079350407</v>
      </c>
      <c r="J245" s="89">
        <v>-320996.75789716782</v>
      </c>
      <c r="K245" s="89">
        <v>114653.39530838007</v>
      </c>
      <c r="L245" s="23"/>
      <c r="M245" s="22">
        <v>1.0332834516086603E-3</v>
      </c>
      <c r="N245" s="27">
        <v>1103</v>
      </c>
      <c r="O245" s="1" t="s">
        <v>929</v>
      </c>
    </row>
    <row r="246" spans="1:15" ht="15" customHeight="1">
      <c r="A246" s="86" t="s">
        <v>469</v>
      </c>
      <c r="B246" s="25"/>
      <c r="C246" s="88" t="s">
        <v>934</v>
      </c>
      <c r="D246" s="89">
        <v>801686.85</v>
      </c>
      <c r="E246" s="106">
        <v>6.9229469157071843E-2</v>
      </c>
      <c r="F246" s="89">
        <v>791828.94177903247</v>
      </c>
      <c r="G246" s="89">
        <v>804927.06864000007</v>
      </c>
      <c r="H246" s="89">
        <v>-13098.126860967604</v>
      </c>
      <c r="I246" s="89">
        <v>-53997.495266356418</v>
      </c>
      <c r="J246" s="89">
        <v>-67095.622127324023</v>
      </c>
      <c r="K246" s="89">
        <v>29013.579546101955</v>
      </c>
      <c r="L246" s="23"/>
      <c r="M246" s="22">
        <v>7.9191495869422731E-4</v>
      </c>
      <c r="N246" s="27">
        <v>1104</v>
      </c>
      <c r="O246" s="1" t="s">
        <v>931</v>
      </c>
    </row>
    <row r="247" spans="1:15" ht="15" customHeight="1">
      <c r="A247" s="86" t="s">
        <v>469</v>
      </c>
      <c r="B247" s="25"/>
      <c r="C247" s="88" t="s">
        <v>936</v>
      </c>
      <c r="D247" s="89">
        <v>14240838.210000001</v>
      </c>
      <c r="E247" s="106">
        <v>4.6032552766248402E-2</v>
      </c>
      <c r="F247" s="89">
        <v>14065726.349223157</v>
      </c>
      <c r="G247" s="89">
        <v>14467884.994890001</v>
      </c>
      <c r="H247" s="89">
        <v>-402158.64566684328</v>
      </c>
      <c r="I247" s="89">
        <v>-959189.48132107034</v>
      </c>
      <c r="J247" s="89">
        <v>-1361348.1269879136</v>
      </c>
      <c r="K247" s="89">
        <v>515385.39294863481</v>
      </c>
      <c r="L247" s="23"/>
      <c r="M247" s="22">
        <v>8.4311172125772044E-4</v>
      </c>
      <c r="N247" s="27">
        <v>1107</v>
      </c>
      <c r="O247" s="1" t="s">
        <v>933</v>
      </c>
    </row>
    <row r="248" spans="1:15" ht="15" customHeight="1">
      <c r="A248" s="86" t="s">
        <v>469</v>
      </c>
      <c r="B248" s="25"/>
      <c r="C248" s="88" t="s">
        <v>938</v>
      </c>
      <c r="D248" s="89">
        <v>30010898.420000002</v>
      </c>
      <c r="E248" s="106">
        <v>3.0369967294870071E-2</v>
      </c>
      <c r="F248" s="89">
        <v>29641870.685226582</v>
      </c>
      <c r="G248" s="89">
        <v>30616733.41344</v>
      </c>
      <c r="H248" s="89">
        <v>-974862.72821341828</v>
      </c>
      <c r="I248" s="89">
        <v>-2021379.4767533648</v>
      </c>
      <c r="J248" s="89">
        <v>-2996242.2049667831</v>
      </c>
      <c r="K248" s="89">
        <v>1086114.3457182259</v>
      </c>
      <c r="L248" s="23"/>
      <c r="M248" s="22">
        <v>4.6361186661527211E-4</v>
      </c>
      <c r="N248" s="27">
        <v>1111</v>
      </c>
      <c r="O248" s="1" t="s">
        <v>935</v>
      </c>
    </row>
    <row r="249" spans="1:15" ht="15" customHeight="1">
      <c r="A249" s="86" t="s">
        <v>469</v>
      </c>
      <c r="B249" s="25"/>
      <c r="C249" s="88" t="s">
        <v>940</v>
      </c>
      <c r="D249" s="89">
        <v>3790069.42</v>
      </c>
      <c r="E249" s="106">
        <v>1.8088624119659835E-2</v>
      </c>
      <c r="F249" s="89">
        <v>3743464.9927308545</v>
      </c>
      <c r="G249" s="89">
        <v>3879319.60818</v>
      </c>
      <c r="H249" s="89">
        <v>-135854.61544914544</v>
      </c>
      <c r="I249" s="89">
        <v>-255279.54657808371</v>
      </c>
      <c r="J249" s="89">
        <v>-391134.16202722915</v>
      </c>
      <c r="K249" s="89">
        <v>137165.12950464198</v>
      </c>
      <c r="L249" s="23"/>
      <c r="M249" s="22">
        <v>4.1362426988005426E-3</v>
      </c>
      <c r="N249" s="27">
        <v>1114</v>
      </c>
      <c r="O249" s="1" t="s">
        <v>937</v>
      </c>
    </row>
    <row r="250" spans="1:15" ht="15" customHeight="1">
      <c r="A250" s="86" t="s">
        <v>469</v>
      </c>
      <c r="B250" s="25"/>
      <c r="C250" s="88" t="s">
        <v>942</v>
      </c>
      <c r="D250" s="89">
        <v>527823.22</v>
      </c>
      <c r="E250" s="106">
        <v>4.4933116928058681E-2</v>
      </c>
      <c r="F250" s="89">
        <v>521332.8642461847</v>
      </c>
      <c r="G250" s="89">
        <v>530321.61001499998</v>
      </c>
      <c r="H250" s="89">
        <v>-8988.745768815279</v>
      </c>
      <c r="I250" s="89">
        <v>-35551.452320096061</v>
      </c>
      <c r="J250" s="89">
        <v>-44540.19808891134</v>
      </c>
      <c r="K250" s="89">
        <v>19102.272888409821</v>
      </c>
      <c r="L250" s="23"/>
      <c r="M250" s="22">
        <v>3.4707308081426712E-2</v>
      </c>
      <c r="N250" s="27">
        <v>1119</v>
      </c>
      <c r="O250" s="1" t="s">
        <v>939</v>
      </c>
    </row>
    <row r="251" spans="1:15" ht="15" customHeight="1">
      <c r="A251" s="86" t="s">
        <v>469</v>
      </c>
      <c r="B251" s="25"/>
      <c r="C251" s="88" t="s">
        <v>944</v>
      </c>
      <c r="D251" s="89">
        <v>1073171.25</v>
      </c>
      <c r="E251" s="106">
        <v>4.9495369119424204E-2</v>
      </c>
      <c r="F251" s="89">
        <v>1059975.0454122848</v>
      </c>
      <c r="G251" s="89">
        <v>1096389.1677600001</v>
      </c>
      <c r="H251" s="89">
        <v>-36414.122347715311</v>
      </c>
      <c r="I251" s="89">
        <v>-72283.285539565477</v>
      </c>
      <c r="J251" s="89">
        <v>-108697.40788728079</v>
      </c>
      <c r="K251" s="89">
        <v>38838.780289915783</v>
      </c>
      <c r="L251" s="23"/>
      <c r="M251" s="22">
        <v>7.8000359639174104E-4</v>
      </c>
      <c r="N251" s="27">
        <v>1121</v>
      </c>
      <c r="O251" s="1" t="s">
        <v>941</v>
      </c>
    </row>
    <row r="252" spans="1:15" ht="15" customHeight="1">
      <c r="A252" s="86" t="s">
        <v>469</v>
      </c>
      <c r="B252" s="25"/>
      <c r="C252" s="88" t="s">
        <v>946</v>
      </c>
      <c r="D252" s="89">
        <v>844612.94</v>
      </c>
      <c r="E252" s="106">
        <v>8.7341526359253407E-2</v>
      </c>
      <c r="F252" s="89">
        <v>834227.19294083153</v>
      </c>
      <c r="G252" s="89">
        <v>822667.65259499999</v>
      </c>
      <c r="H252" s="89">
        <v>11559.540345831541</v>
      </c>
      <c r="I252" s="89">
        <v>-56888.775498255178</v>
      </c>
      <c r="J252" s="89">
        <v>-45329.235152423636</v>
      </c>
      <c r="K252" s="89">
        <v>30567.103252793826</v>
      </c>
      <c r="L252" s="23"/>
      <c r="M252" s="22">
        <v>8.5833702416930266E-3</v>
      </c>
      <c r="N252" s="27">
        <v>1123</v>
      </c>
      <c r="O252" s="1" t="s">
        <v>943</v>
      </c>
    </row>
    <row r="253" spans="1:15" ht="15" customHeight="1">
      <c r="A253" s="86" t="s">
        <v>469</v>
      </c>
      <c r="B253" s="25"/>
      <c r="C253" s="88" t="s">
        <v>948</v>
      </c>
      <c r="D253" s="89">
        <v>807061.27</v>
      </c>
      <c r="E253" s="106">
        <v>5.5266670813318708E-2</v>
      </c>
      <c r="F253" s="89">
        <v>797137.27545230673</v>
      </c>
      <c r="G253" s="89">
        <v>800549.91323999991</v>
      </c>
      <c r="H253" s="89">
        <v>-3412.6377876931801</v>
      </c>
      <c r="I253" s="89">
        <v>-54359.488504126763</v>
      </c>
      <c r="J253" s="89">
        <v>-57772.126291819943</v>
      </c>
      <c r="K253" s="89">
        <v>29208.083375351696</v>
      </c>
      <c r="L253" s="23"/>
      <c r="M253" s="22">
        <v>1.3898254323979951E-3</v>
      </c>
      <c r="N253" s="27">
        <v>1137</v>
      </c>
      <c r="O253" s="1" t="s">
        <v>945</v>
      </c>
    </row>
    <row r="254" spans="1:15" ht="15" customHeight="1">
      <c r="A254" s="86" t="s">
        <v>469</v>
      </c>
      <c r="B254" s="25"/>
      <c r="C254" s="88" t="s">
        <v>950</v>
      </c>
      <c r="D254" s="89">
        <v>6146898.0599999996</v>
      </c>
      <c r="E254" s="106">
        <v>4.4139638263875014E-2</v>
      </c>
      <c r="F254" s="89">
        <v>6071312.9896958992</v>
      </c>
      <c r="G254" s="89">
        <v>6217402.2542099999</v>
      </c>
      <c r="H254" s="89">
        <v>-146089.26451410074</v>
      </c>
      <c r="I254" s="89">
        <v>-414023.37945000024</v>
      </c>
      <c r="J254" s="89">
        <v>-560112.64396410098</v>
      </c>
      <c r="K254" s="89">
        <v>222460.32328656729</v>
      </c>
      <c r="L254" s="23"/>
      <c r="M254" s="22">
        <v>8.5821550838544264E-4</v>
      </c>
      <c r="N254" s="27">
        <v>1139</v>
      </c>
      <c r="O254" s="1" t="s">
        <v>947</v>
      </c>
    </row>
    <row r="255" spans="1:15" ht="15" customHeight="1">
      <c r="A255" s="86" t="s">
        <v>469</v>
      </c>
      <c r="B255" s="25"/>
      <c r="C255" s="88" t="s">
        <v>952</v>
      </c>
      <c r="D255" s="89">
        <v>1333580.7</v>
      </c>
      <c r="E255" s="106">
        <v>3.3495968191422865E-2</v>
      </c>
      <c r="F255" s="89">
        <v>1317182.3816967204</v>
      </c>
      <c r="G255" s="89">
        <v>1342907.0205299999</v>
      </c>
      <c r="H255" s="89">
        <v>-25724.638833279489</v>
      </c>
      <c r="I255" s="89">
        <v>-89823.124248020627</v>
      </c>
      <c r="J255" s="89">
        <v>-115547.76308130012</v>
      </c>
      <c r="K255" s="89">
        <v>48263.171237742426</v>
      </c>
      <c r="L255" s="23"/>
      <c r="M255" s="22">
        <v>2.8954363562286056E-3</v>
      </c>
      <c r="N255" s="27">
        <v>1142</v>
      </c>
      <c r="O255" s="1" t="s">
        <v>949</v>
      </c>
    </row>
    <row r="256" spans="1:15" ht="15" customHeight="1">
      <c r="A256" s="86" t="s">
        <v>469</v>
      </c>
      <c r="B256" s="25"/>
      <c r="C256" s="88" t="s">
        <v>954</v>
      </c>
      <c r="D256" s="89">
        <v>1847926.97</v>
      </c>
      <c r="E256" s="106">
        <v>3.4057798908009751E-2</v>
      </c>
      <c r="F256" s="89">
        <v>1825204.0146848287</v>
      </c>
      <c r="G256" s="89">
        <v>1880762.8708800001</v>
      </c>
      <c r="H256" s="89">
        <v>-55558.856195171364</v>
      </c>
      <c r="I256" s="89">
        <v>-124466.83866044124</v>
      </c>
      <c r="J256" s="89">
        <v>-180025.69485561259</v>
      </c>
      <c r="K256" s="89">
        <v>66877.704354863949</v>
      </c>
      <c r="L256" s="23"/>
      <c r="M256" s="22">
        <v>9.4137463751478828E-4</v>
      </c>
      <c r="N256" s="27">
        <v>1149</v>
      </c>
      <c r="O256" s="1" t="s">
        <v>951</v>
      </c>
    </row>
    <row r="257" spans="1:15" ht="15" customHeight="1">
      <c r="A257" s="86" t="s">
        <v>469</v>
      </c>
      <c r="B257" s="25"/>
      <c r="C257" s="88" t="s">
        <v>956</v>
      </c>
      <c r="D257" s="89">
        <v>795722.56</v>
      </c>
      <c r="E257" s="106">
        <v>3.6282372780508165E-2</v>
      </c>
      <c r="F257" s="89">
        <v>785937.991417101</v>
      </c>
      <c r="G257" s="89">
        <v>805977.67554000008</v>
      </c>
      <c r="H257" s="89">
        <v>-20039.684122899082</v>
      </c>
      <c r="I257" s="89">
        <v>-53595.77142488119</v>
      </c>
      <c r="J257" s="89">
        <v>-73635.455547780264</v>
      </c>
      <c r="K257" s="89">
        <v>28797.727929786906</v>
      </c>
      <c r="L257" s="23"/>
      <c r="M257" s="22">
        <v>5.6775034914210239E-4</v>
      </c>
      <c r="N257" s="27">
        <v>1152</v>
      </c>
      <c r="O257" s="1" t="s">
        <v>953</v>
      </c>
    </row>
    <row r="258" spans="1:15" ht="15" customHeight="1">
      <c r="A258" s="86" t="s">
        <v>469</v>
      </c>
      <c r="B258" s="25"/>
      <c r="C258" s="88" t="s">
        <v>958</v>
      </c>
      <c r="D258" s="89">
        <v>4234877.8600000003</v>
      </c>
      <c r="E258" s="106">
        <v>4.8833379200581506E-2</v>
      </c>
      <c r="F258" s="89">
        <v>4182803.8646851378</v>
      </c>
      <c r="G258" s="89">
        <v>4286728.9472850002</v>
      </c>
      <c r="H258" s="89">
        <v>-103925.08259986248</v>
      </c>
      <c r="I258" s="89">
        <v>-285239.55107776512</v>
      </c>
      <c r="J258" s="89">
        <v>-389164.6336776276</v>
      </c>
      <c r="K258" s="89">
        <v>153263.04237014244</v>
      </c>
      <c r="L258" s="23"/>
      <c r="M258" s="22">
        <v>1.7493390024880997E-3</v>
      </c>
      <c r="N258" s="27">
        <v>1153</v>
      </c>
      <c r="O258" s="1" t="s">
        <v>955</v>
      </c>
    </row>
    <row r="259" spans="1:15" ht="15" customHeight="1">
      <c r="A259" s="86" t="s">
        <v>469</v>
      </c>
      <c r="B259" s="25"/>
      <c r="C259" s="88" t="s">
        <v>960</v>
      </c>
      <c r="D259" s="89">
        <v>8287972.5800000001</v>
      </c>
      <c r="E259" s="106">
        <v>4.3149302530485878E-2</v>
      </c>
      <c r="F259" s="89">
        <v>8186059.878012266</v>
      </c>
      <c r="G259" s="89">
        <v>8324662.4201250002</v>
      </c>
      <c r="H259" s="89">
        <v>-138602.54211273417</v>
      </c>
      <c r="I259" s="89">
        <v>-558235.12654129451</v>
      </c>
      <c r="J259" s="89">
        <v>-696837.66865402868</v>
      </c>
      <c r="K259" s="89">
        <v>299947.23217144184</v>
      </c>
      <c r="L259" s="23"/>
      <c r="M259" s="22">
        <v>3.0511471599135136E-3</v>
      </c>
      <c r="N259" s="27">
        <v>1157</v>
      </c>
      <c r="O259" s="1" t="s">
        <v>957</v>
      </c>
    </row>
    <row r="260" spans="1:15" ht="15" customHeight="1">
      <c r="A260" s="86" t="s">
        <v>469</v>
      </c>
      <c r="B260" s="25"/>
      <c r="C260" s="88" t="s">
        <v>962</v>
      </c>
      <c r="D260" s="89">
        <v>7857512</v>
      </c>
      <c r="E260" s="106">
        <v>5.6142900939237572E-2</v>
      </c>
      <c r="F260" s="89">
        <v>7760892.438208322</v>
      </c>
      <c r="G260" s="89">
        <v>7887580.9404299995</v>
      </c>
      <c r="H260" s="89">
        <v>-126688.50222167745</v>
      </c>
      <c r="I260" s="89">
        <v>-529241.5199592443</v>
      </c>
      <c r="J260" s="89">
        <v>-655930.02218092175</v>
      </c>
      <c r="K260" s="89">
        <v>284368.57788854919</v>
      </c>
      <c r="L260" s="23"/>
      <c r="M260" s="22">
        <v>6.7547236024695422E-4</v>
      </c>
      <c r="N260" s="27">
        <v>2382</v>
      </c>
      <c r="O260" s="1" t="s">
        <v>959</v>
      </c>
    </row>
    <row r="261" spans="1:15" ht="15" customHeight="1">
      <c r="A261" s="86" t="s">
        <v>469</v>
      </c>
      <c r="B261" s="25"/>
      <c r="C261" s="88" t="s">
        <v>966</v>
      </c>
      <c r="D261" s="89">
        <v>1234928.55</v>
      </c>
      <c r="E261" s="106">
        <v>7.3082753752570229E-2</v>
      </c>
      <c r="F261" s="89">
        <v>1219743.3036592966</v>
      </c>
      <c r="G261" s="89">
        <v>1231864.0314750001</v>
      </c>
      <c r="H261" s="89">
        <v>-12120.727815703489</v>
      </c>
      <c r="I261" s="89">
        <v>-83178.423760990205</v>
      </c>
      <c r="J261" s="89">
        <v>-95299.151576693694</v>
      </c>
      <c r="K261" s="89">
        <v>44692.884408890262</v>
      </c>
      <c r="L261" s="23"/>
      <c r="M261" s="22">
        <v>5.3829576692261205E-4</v>
      </c>
      <c r="N261" s="27">
        <v>2282</v>
      </c>
      <c r="O261" s="1" t="s">
        <v>961</v>
      </c>
    </row>
    <row r="262" spans="1:15" ht="15" customHeight="1">
      <c r="A262" s="86" t="s">
        <v>469</v>
      </c>
      <c r="B262" s="25"/>
      <c r="C262" s="88" t="s">
        <v>968</v>
      </c>
      <c r="D262" s="89">
        <v>3478116.83</v>
      </c>
      <c r="E262" s="106">
        <v>3.2240963483550766E-2</v>
      </c>
      <c r="F262" s="89">
        <v>3435348.3144730926</v>
      </c>
      <c r="G262" s="89">
        <v>3502813.0085999998</v>
      </c>
      <c r="H262" s="89">
        <v>-67464.69412690727</v>
      </c>
      <c r="I262" s="89">
        <v>-234268.02755185467</v>
      </c>
      <c r="J262" s="89">
        <v>-301732.72167876194</v>
      </c>
      <c r="K262" s="89">
        <v>125875.3580875637</v>
      </c>
      <c r="L262" s="23"/>
      <c r="M262" s="22">
        <v>1.2519804572660999E-2</v>
      </c>
      <c r="N262" s="27">
        <v>1166</v>
      </c>
      <c r="O262" s="1" t="s">
        <v>963</v>
      </c>
    </row>
  </sheetData>
  <pageMargins left="0.75" right="0.75" top="1" bottom="1" header="0.4921259845" footer="0.4921259845"/>
  <pageSetup paperSize="9" scale="89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4AA22-E375-42D5-B060-81E95896C015}">
  <dimension ref="A1:AY262"/>
  <sheetViews>
    <sheetView showGridLines="0" workbookViewId="0">
      <pane ySplit="15" topLeftCell="A16" activePane="bottomLeft" state="frozen"/>
      <selection pane="bottomLeft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32.81640625" style="19" customWidth="1"/>
    <col min="4" max="4" width="13.453125" style="1" customWidth="1"/>
    <col min="5" max="5" width="11.81640625" style="1" customWidth="1"/>
    <col min="6" max="6" width="15.54296875" style="1" customWidth="1"/>
    <col min="7" max="8" width="13.453125" style="1" customWidth="1"/>
    <col min="9" max="9" width="13.81640625" style="1" customWidth="1"/>
    <col min="10" max="10" width="15.81640625" style="1" customWidth="1"/>
    <col min="11" max="11" width="11.1796875" style="1" customWidth="1"/>
    <col min="12" max="12" width="16.453125" style="1" hidden="1" customWidth="1"/>
    <col min="13" max="13" width="13.453125" style="1" hidden="1" customWidth="1"/>
    <col min="14" max="14" width="12.81640625" style="1" hidden="1" customWidth="1"/>
    <col min="15" max="15" width="20" style="1" hidden="1" customWidth="1"/>
    <col min="16" max="16" width="0" style="1" hidden="1" customWidth="1"/>
    <col min="17" max="17" width="19.81640625" style="1" customWidth="1"/>
    <col min="18" max="18" width="15.1796875" style="1" customWidth="1"/>
    <col min="19" max="19" width="24.81640625" style="1" customWidth="1"/>
    <col min="20" max="20" width="14.453125" style="1" customWidth="1"/>
    <col min="21" max="21" width="9.54296875" style="1" customWidth="1"/>
    <col min="22" max="28" width="12" style="1" customWidth="1"/>
    <col min="29" max="29" width="11.1796875" style="1" customWidth="1"/>
    <col min="30" max="30" width="13.1796875" style="1" customWidth="1"/>
    <col min="31" max="31" width="14.54296875" style="1" customWidth="1"/>
    <col min="32" max="32" width="34.453125" style="117" customWidth="1"/>
    <col min="33" max="33" width="12.453125" style="117" customWidth="1"/>
    <col min="34" max="34" width="9.1796875" style="117" customWidth="1"/>
    <col min="35" max="35" width="16.1796875" style="117" customWidth="1"/>
    <col min="36" max="36" width="17.1796875" style="117" customWidth="1"/>
    <col min="37" max="37" width="13.453125" style="117" customWidth="1"/>
    <col min="38" max="42" width="12" style="1" customWidth="1"/>
    <col min="43" max="43" width="11.1796875" style="1" customWidth="1"/>
    <col min="44" max="44" width="2" style="1" customWidth="1"/>
    <col min="45" max="46" width="9.1796875" style="1"/>
    <col min="47" max="47" width="33" style="120" customWidth="1"/>
    <col min="48" max="48" width="15.453125" style="120" customWidth="1"/>
    <col min="49" max="49" width="9.54296875" style="120" customWidth="1"/>
    <col min="50" max="50" width="11.1796875" style="120" customWidth="1"/>
    <col min="51" max="51" width="12.1796875" style="120" customWidth="1"/>
    <col min="52" max="16384" width="9.1796875" style="1"/>
  </cols>
  <sheetData>
    <row r="1" spans="1:51" ht="14">
      <c r="A1" s="33" t="s">
        <v>336</v>
      </c>
      <c r="B1" s="33"/>
      <c r="C1" s="46"/>
      <c r="D1" s="33" t="s">
        <v>970</v>
      </c>
      <c r="E1" s="34"/>
      <c r="F1" s="33"/>
      <c r="G1" s="33"/>
      <c r="H1" s="33"/>
      <c r="I1" s="33"/>
      <c r="J1" s="33"/>
      <c r="K1" s="35" t="s">
        <v>2</v>
      </c>
      <c r="L1" s="115"/>
      <c r="AF1" s="1" t="s">
        <v>971</v>
      </c>
      <c r="AG1" s="1"/>
      <c r="AH1" s="1"/>
      <c r="AI1" s="1"/>
      <c r="AJ1" s="1" t="e">
        <f>'2023 Kunta'!#REF!</f>
        <v>#REF!</v>
      </c>
      <c r="AK1" s="1"/>
      <c r="AU1" s="1" t="e">
        <f>'2023 Kommunerna'!#REF!</f>
        <v>#REF!</v>
      </c>
      <c r="AV1" s="1"/>
      <c r="AW1" s="1"/>
      <c r="AX1" s="1"/>
      <c r="AY1" s="1"/>
    </row>
    <row r="2" spans="1:51" ht="12.5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>
        <f>'2025 Srk 15.6.'!K2</f>
        <v>46188</v>
      </c>
      <c r="L2" s="115"/>
      <c r="AF2" s="1"/>
      <c r="AG2" s="1"/>
      <c r="AH2" s="1"/>
      <c r="AI2" s="1"/>
      <c r="AJ2" s="1"/>
      <c r="AK2" s="1"/>
      <c r="AU2" s="1"/>
      <c r="AV2" s="1"/>
      <c r="AW2" s="1"/>
      <c r="AX2" s="1"/>
      <c r="AY2" s="1" t="e">
        <f>AJ1</f>
        <v>#REF!</v>
      </c>
    </row>
    <row r="3" spans="1:51" ht="11.5">
      <c r="A3" s="38" t="s">
        <v>972</v>
      </c>
      <c r="B3" s="38"/>
      <c r="C3" s="48"/>
      <c r="D3" s="38"/>
      <c r="E3" s="38"/>
      <c r="F3" s="38"/>
      <c r="G3" s="39"/>
      <c r="H3" s="122"/>
      <c r="I3" s="74"/>
      <c r="J3" s="75" t="s">
        <v>339</v>
      </c>
      <c r="K3" s="185">
        <f>'2025 Kunta 15.6.'!K3</f>
        <v>2025</v>
      </c>
      <c r="L3" s="115"/>
      <c r="M3" s="4"/>
      <c r="N3" s="4"/>
      <c r="AF3" s="1" t="s">
        <v>973</v>
      </c>
      <c r="AG3" s="1"/>
      <c r="AH3" s="1"/>
      <c r="AI3" s="1"/>
      <c r="AJ3" s="1" t="e">
        <f>'2023 Kunta'!#REF!</f>
        <v>#REF!</v>
      </c>
      <c r="AK3" s="1"/>
      <c r="AU3" s="1"/>
      <c r="AV3" s="1"/>
      <c r="AW3" s="1"/>
      <c r="AX3" s="1"/>
      <c r="AY3" s="1"/>
    </row>
    <row r="4" spans="1:51" ht="2.15" customHeight="1">
      <c r="A4" s="40"/>
      <c r="B4" s="40"/>
      <c r="C4" s="49"/>
      <c r="D4" s="41"/>
      <c r="E4" s="42"/>
      <c r="F4" s="41"/>
      <c r="G4" s="40"/>
      <c r="H4" s="40"/>
      <c r="I4" s="76"/>
      <c r="L4" s="115"/>
      <c r="M4" s="2"/>
      <c r="N4" s="2"/>
      <c r="AF4" s="1" t="s">
        <v>974</v>
      </c>
      <c r="AG4" s="1"/>
      <c r="AH4" s="1"/>
      <c r="AI4" s="1"/>
      <c r="AJ4" s="1"/>
      <c r="AK4" s="1"/>
      <c r="AU4" s="1"/>
      <c r="AV4" s="1"/>
      <c r="AW4" s="1"/>
      <c r="AX4" s="1"/>
      <c r="AY4" s="1"/>
    </row>
    <row r="5" spans="1:51" ht="4.5" customHeight="1">
      <c r="H5" s="121"/>
      <c r="L5" s="115"/>
      <c r="M5" s="77"/>
      <c r="AF5" s="1"/>
      <c r="AG5" s="1"/>
      <c r="AH5" s="1"/>
      <c r="AI5" s="1"/>
      <c r="AJ5" s="1"/>
      <c r="AK5" s="1"/>
      <c r="AU5" s="1" t="s">
        <v>975</v>
      </c>
      <c r="AV5" s="1"/>
      <c r="AW5" s="1"/>
      <c r="AX5" s="1"/>
      <c r="AY5" s="1"/>
    </row>
    <row r="6" spans="1:51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L6" s="115"/>
      <c r="M6" s="4"/>
      <c r="N6" s="4"/>
      <c r="AF6" s="1"/>
      <c r="AG6" s="1"/>
      <c r="AH6" s="1"/>
      <c r="AI6" s="1" t="s">
        <v>976</v>
      </c>
      <c r="AJ6" s="1" t="e">
        <f>'2023 Kunta'!#REF!</f>
        <v>#REF!</v>
      </c>
      <c r="AK6" s="1"/>
      <c r="AU6" s="1" t="s">
        <v>977</v>
      </c>
      <c r="AV6" s="1" t="e">
        <f>'2025 Srk 15.6.'!#REF!</f>
        <v>#REF!</v>
      </c>
      <c r="AW6" s="1"/>
      <c r="AX6" s="1"/>
      <c r="AY6" s="1"/>
    </row>
    <row r="7" spans="1:51" ht="13.75" customHeight="1">
      <c r="A7" s="79" t="s">
        <v>340</v>
      </c>
      <c r="B7" s="38"/>
      <c r="C7" s="48"/>
      <c r="D7" s="11">
        <f>'2025 Kunta 15.6.'!D7</f>
        <v>39789267028.069977</v>
      </c>
      <c r="E7" s="38"/>
      <c r="F7" s="38"/>
      <c r="K7" s="12"/>
      <c r="L7" s="115"/>
      <c r="M7" s="2"/>
      <c r="N7" s="80"/>
      <c r="AF7" s="1"/>
      <c r="AG7" s="1"/>
      <c r="AH7" s="1"/>
      <c r="AI7" s="1"/>
      <c r="AJ7" s="1"/>
      <c r="AK7" s="1"/>
      <c r="AU7" s="1" t="s">
        <v>978</v>
      </c>
      <c r="AV7" s="1"/>
      <c r="AW7" s="1"/>
      <c r="AX7" s="1"/>
      <c r="AY7" s="1"/>
    </row>
    <row r="8" spans="1:51" ht="13.75" customHeight="1">
      <c r="A8" s="79" t="s">
        <v>341</v>
      </c>
      <c r="B8" s="38"/>
      <c r="C8" s="48"/>
      <c r="D8" s="11">
        <f>'2025 Kunta 15.6.'!D8</f>
        <v>39300000000</v>
      </c>
      <c r="E8" s="38"/>
      <c r="F8" s="38" t="s">
        <v>342</v>
      </c>
      <c r="K8" s="12"/>
      <c r="L8" s="115"/>
      <c r="AF8" s="1"/>
      <c r="AG8" s="1"/>
      <c r="AH8" s="1"/>
      <c r="AI8" s="1"/>
      <c r="AJ8" s="1"/>
      <c r="AK8" s="1"/>
      <c r="AU8" s="1" t="s">
        <v>979</v>
      </c>
      <c r="AV8" s="1"/>
      <c r="AW8" s="1"/>
      <c r="AX8" s="1"/>
      <c r="AY8" s="1"/>
    </row>
    <row r="9" spans="1:51" ht="13.75" customHeight="1">
      <c r="A9" s="79" t="s">
        <v>343</v>
      </c>
      <c r="B9" s="38"/>
      <c r="C9" s="48"/>
      <c r="D9" s="11">
        <f>'2025 Kunta 15.6.'!D9</f>
        <v>2680000000</v>
      </c>
      <c r="E9" s="38"/>
      <c r="F9" s="38" t="s">
        <v>344</v>
      </c>
      <c r="K9" s="12"/>
      <c r="L9" s="115"/>
      <c r="N9" s="105"/>
      <c r="AF9" s="1"/>
      <c r="AG9" s="1"/>
      <c r="AH9" s="1"/>
      <c r="AI9" s="1"/>
      <c r="AJ9" s="1"/>
      <c r="AK9" s="1"/>
      <c r="AU9" s="1"/>
      <c r="AV9" s="1"/>
      <c r="AW9" s="1"/>
      <c r="AX9" s="1"/>
      <c r="AY9" s="1"/>
    </row>
    <row r="10" spans="1:51" ht="13.75" customHeight="1">
      <c r="A10" s="79" t="s">
        <v>345</v>
      </c>
      <c r="B10" s="38"/>
      <c r="C10" s="48"/>
      <c r="D10" s="11">
        <f>'2025 Kunta 15.6.'!D10</f>
        <v>1440000000</v>
      </c>
      <c r="E10" s="38"/>
      <c r="F10" s="38"/>
      <c r="K10" s="12"/>
      <c r="L10" s="115"/>
      <c r="AF10" s="1"/>
      <c r="AG10" s="1"/>
      <c r="AH10" s="1"/>
      <c r="AI10" s="1"/>
      <c r="AJ10" s="1"/>
      <c r="AK10" s="1"/>
      <c r="AU10" s="1"/>
      <c r="AV10" s="1"/>
      <c r="AW10" s="1"/>
      <c r="AX10" s="1"/>
      <c r="AY10" s="1"/>
    </row>
    <row r="11" spans="1:51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  <c r="L11" s="115"/>
      <c r="AF11" s="1"/>
      <c r="AG11" s="1"/>
      <c r="AH11" s="1"/>
      <c r="AI11" s="1"/>
      <c r="AJ11" s="1"/>
      <c r="AK11" s="1"/>
      <c r="AU11" s="1"/>
      <c r="AV11" s="1"/>
      <c r="AW11" s="1"/>
      <c r="AX11" s="1"/>
      <c r="AY11" s="1"/>
    </row>
    <row r="12" spans="1:51" s="84" customFormat="1" ht="38.25" customHeight="1">
      <c r="A12" s="82"/>
      <c r="B12" s="82"/>
      <c r="C12" s="82" t="s">
        <v>348</v>
      </c>
      <c r="D12" s="82" t="s">
        <v>980</v>
      </c>
      <c r="E12" s="17" t="s">
        <v>350</v>
      </c>
      <c r="F12" s="83" t="s">
        <v>981</v>
      </c>
      <c r="G12" s="82" t="s">
        <v>982</v>
      </c>
      <c r="H12" s="82" t="s">
        <v>353</v>
      </c>
      <c r="I12" s="82" t="s">
        <v>983</v>
      </c>
      <c r="J12" s="82" t="s">
        <v>355</v>
      </c>
      <c r="K12" s="82" t="s">
        <v>356</v>
      </c>
      <c r="L12" s="136" t="s">
        <v>357</v>
      </c>
      <c r="M12" s="85" t="s">
        <v>358</v>
      </c>
      <c r="N12" s="85"/>
      <c r="AF12" s="84" t="s">
        <v>348</v>
      </c>
      <c r="AG12" s="84" t="s">
        <v>984</v>
      </c>
      <c r="AH12" s="84" t="s">
        <v>985</v>
      </c>
      <c r="AI12" s="84" t="s">
        <v>986</v>
      </c>
      <c r="AJ12" s="84" t="s">
        <v>987</v>
      </c>
      <c r="AK12" s="84" t="s">
        <v>988</v>
      </c>
      <c r="AU12" s="84" t="e">
        <f>'2023 Kommunerna'!#REF!</f>
        <v>#REF!</v>
      </c>
      <c r="AV12" s="84" t="e">
        <f>'2023 Kommunerna'!#REF!</f>
        <v>#REF!</v>
      </c>
      <c r="AW12" s="84" t="e">
        <f>'2023 Kommunerna'!#REF!</f>
        <v>#REF!</v>
      </c>
      <c r="AX12" s="84" t="e">
        <f>'2023 Kommunerna'!#REF!</f>
        <v>#REF!</v>
      </c>
      <c r="AY12" s="84" t="e">
        <f>'2023 Kommunerna'!#REF!</f>
        <v>#REF!</v>
      </c>
    </row>
    <row r="13" spans="1:51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  <c r="P13" s="1" t="s">
        <v>989</v>
      </c>
      <c r="AF13" s="138" t="e">
        <f>'2025 Srk 15.6.'!#REF!</f>
        <v>#REF!</v>
      </c>
      <c r="AG13" s="117" t="e">
        <f>'2025 Srk 15.6.'!#REF!</f>
        <v>#REF!</v>
      </c>
      <c r="AH13" s="139" t="e">
        <f>'2025 Srk 15.6.'!#REF!</f>
        <v>#REF!</v>
      </c>
      <c r="AI13" s="117" t="e">
        <f>'2025 Srk 15.6.'!#REF!</f>
        <v>#REF!</v>
      </c>
      <c r="AJ13" s="117" t="e">
        <f>'2025 Srk 15.6.'!#REF!</f>
        <v>#REF!</v>
      </c>
      <c r="AK13" s="172" t="e">
        <f>'2025 Srk 15.6.'!#REF!</f>
        <v>#REF!</v>
      </c>
      <c r="AU13" s="120" t="e">
        <f>'2025 Srk 15.6.'!#REF!</f>
        <v>#REF!</v>
      </c>
      <c r="AV13" s="120" t="e">
        <f>'2025 Srk 15.6.'!#REF!</f>
        <v>#REF!</v>
      </c>
      <c r="AW13" s="120" t="e">
        <f>'2025 Srk 15.6.'!#REF!</f>
        <v>#REF!</v>
      </c>
      <c r="AX13" s="120" t="e">
        <f>'2025 Srk 15.6.'!#REF!</f>
        <v>#REF!</v>
      </c>
      <c r="AY13" s="120" t="e">
        <f>'2025 Srk 15.6.'!#REF!</f>
        <v>#REF!</v>
      </c>
    </row>
    <row r="14" spans="1:51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  <c r="AF14" s="141" t="e">
        <f>'2025 Srk 15.6.'!#REF!</f>
        <v>#REF!</v>
      </c>
      <c r="AG14" s="117" t="e">
        <f>'2025 Srk 15.6.'!#REF!</f>
        <v>#REF!</v>
      </c>
      <c r="AH14" s="139" t="e">
        <f>'2025 Srk 15.6.'!#REF!</f>
        <v>#REF!</v>
      </c>
      <c r="AI14" s="117" t="e">
        <f>'2025 Srk 15.6.'!#REF!</f>
        <v>#REF!</v>
      </c>
      <c r="AJ14" s="117" t="e">
        <f>'2025 Srk 15.6.'!#REF!</f>
        <v>#REF!</v>
      </c>
      <c r="AK14" s="172" t="e">
        <f>'2025 Srk 15.6.'!#REF!</f>
        <v>#REF!</v>
      </c>
      <c r="AU14" s="120" t="e">
        <f>'2025 Srk 15.6.'!#REF!</f>
        <v>#REF!</v>
      </c>
      <c r="AV14" s="120" t="e">
        <f>'2025 Srk 15.6.'!#REF!</f>
        <v>#REF!</v>
      </c>
      <c r="AW14" s="120" t="e">
        <f>'2025 Srk 15.6.'!#REF!</f>
        <v>#REF!</v>
      </c>
      <c r="AX14" s="120" t="e">
        <f>'2025 Srk 15.6.'!#REF!</f>
        <v>#REF!</v>
      </c>
      <c r="AY14" s="120" t="e">
        <f>'2025 Srk 15.6.'!#REF!</f>
        <v>#REF!</v>
      </c>
    </row>
    <row r="15" spans="1:51" ht="18" customHeight="1">
      <c r="A15" s="86"/>
      <c r="B15" s="87"/>
      <c r="C15" s="88"/>
      <c r="D15" s="89">
        <f>'2025 Srk 15.6.'!D15</f>
        <v>1102105180.9399989</v>
      </c>
      <c r="E15" s="106">
        <f>'2025 Srk 15.6.'!E15</f>
        <v>4.0686819559224929E-2</v>
      </c>
      <c r="F15" s="89">
        <f>'2025 Srk 15.6.'!F15</f>
        <v>1088553191.5022795</v>
      </c>
      <c r="G15" s="89">
        <f>'2025 Srk 15.6.'!G15</f>
        <v>1120050000</v>
      </c>
      <c r="H15" s="89">
        <f>'2025 Srk 15.6.'!H15</f>
        <v>-31496808.497720324</v>
      </c>
      <c r="I15" s="89">
        <f>'2025 Srk 15.6.'!I15</f>
        <v>-74232126.036287755</v>
      </c>
      <c r="J15" s="89">
        <f>'2025 Srk 15.6.'!J15</f>
        <v>-105728934.53400807</v>
      </c>
      <c r="K15" s="89">
        <f>'2025 Srk 15.6.'!K15</f>
        <v>39885918.467259109</v>
      </c>
      <c r="L15" s="23">
        <v>701505680.25</v>
      </c>
      <c r="M15" s="22">
        <v>2.9313179627423636E-2</v>
      </c>
      <c r="S15" s="178"/>
      <c r="T15" s="173"/>
      <c r="U15" s="173"/>
      <c r="V15" s="174"/>
      <c r="W15" s="174"/>
      <c r="X15" s="173"/>
      <c r="Y15" s="174"/>
      <c r="Z15" s="173"/>
      <c r="AA15" s="173"/>
      <c r="AB15" s="174"/>
      <c r="AC15" s="174"/>
      <c r="AD15" s="143"/>
      <c r="AE15" s="144"/>
      <c r="AF15" s="145" t="s">
        <v>990</v>
      </c>
      <c r="AG15" s="146" t="e">
        <f>'2025 Srk 15.6.'!#REF!</f>
        <v>#REF!</v>
      </c>
      <c r="AH15" s="147" t="e">
        <f>'2025 Srk 15.6.'!#REF!</f>
        <v>#REF!</v>
      </c>
      <c r="AI15" s="148" t="e">
        <f>'2025 Srk 15.6.'!#REF!</f>
        <v>#REF!</v>
      </c>
      <c r="AJ15" s="148" t="e">
        <f>'2025 Srk 15.6.'!#REF!</f>
        <v>#REF!</v>
      </c>
      <c r="AK15" s="148" t="e">
        <f>'2025 Srk 15.6.'!#REF!</f>
        <v>#REF!</v>
      </c>
      <c r="AU15" s="170" t="s">
        <v>990</v>
      </c>
      <c r="AV15" s="149" t="e">
        <f>'2025 Srk 15.6.'!#REF!</f>
        <v>#REF!</v>
      </c>
      <c r="AW15" s="150" t="e">
        <f>'2025 Srk 15.6.'!#REF!</f>
        <v>#REF!</v>
      </c>
      <c r="AX15" s="149" t="e">
        <f>'2025 Srk 15.6.'!#REF!</f>
        <v>#REF!</v>
      </c>
      <c r="AY15" s="149" t="e">
        <f>'2025 Srk 15.6.'!#REF!</f>
        <v>#REF!</v>
      </c>
    </row>
    <row r="16" spans="1:51" ht="15" customHeight="1">
      <c r="A16" s="86" t="s">
        <v>469</v>
      </c>
      <c r="B16" s="87"/>
      <c r="C16" s="88" t="s">
        <v>991</v>
      </c>
      <c r="D16" s="89">
        <f>'2025 Srk 15.6.'!D16</f>
        <v>236862.51</v>
      </c>
      <c r="E16" s="106">
        <f>'2025 Srk 15.6.'!E16</f>
        <v>9.7658197975382777E-2</v>
      </c>
      <c r="F16" s="89">
        <f>'2025 Srk 15.6.'!F16</f>
        <v>233949.94022968633</v>
      </c>
      <c r="G16" s="89">
        <f>'2025 Srk 15.6.'!G16</f>
        <v>226958.75563500001</v>
      </c>
      <c r="H16" s="89">
        <f>'2025 Srk 15.6.'!H16</f>
        <v>6991.1845946863177</v>
      </c>
      <c r="I16" s="89">
        <f>'2025 Srk 15.6.'!I16</f>
        <v>-15953.838163245786</v>
      </c>
      <c r="J16" s="89">
        <f>'2025 Srk 15.6.'!J16</f>
        <v>-8962.6535685594681</v>
      </c>
      <c r="K16" s="89">
        <f>'2025 Srk 15.6.'!K16</f>
        <v>8572.2115504007197</v>
      </c>
      <c r="L16" s="23"/>
      <c r="M16" s="22">
        <v>3.2344975291232806E-3</v>
      </c>
      <c r="N16" s="27">
        <v>2022</v>
      </c>
      <c r="O16" s="1" t="s">
        <v>473</v>
      </c>
      <c r="Q16" s="175"/>
      <c r="S16" s="178"/>
      <c r="T16" s="176"/>
      <c r="U16" s="176"/>
      <c r="V16" s="177"/>
      <c r="W16" s="177"/>
      <c r="X16" s="176"/>
      <c r="Y16" s="177"/>
      <c r="Z16" s="176"/>
      <c r="AA16" s="176"/>
      <c r="AB16" s="177"/>
      <c r="AC16" s="177"/>
      <c r="AD16" s="11"/>
      <c r="AE16" s="151"/>
      <c r="AF16" s="152" t="str">
        <f t="shared" ref="AF16:AF79" si="0">C16</f>
        <v>Ålands Södra Skärgårdsförsamling</v>
      </c>
      <c r="AG16" s="153" t="e">
        <f>'2025 Srk 15.6.'!#REF!</f>
        <v>#REF!</v>
      </c>
      <c r="AH16" s="139" t="e">
        <f>'2025 Srk 15.6.'!#REF!</f>
        <v>#REF!</v>
      </c>
      <c r="AI16" s="154" t="e">
        <f>'2025 Srk 15.6.'!#REF!</f>
        <v>#REF!</v>
      </c>
      <c r="AJ16" s="154" t="e">
        <f>'2025 Srk 15.6.'!#REF!</f>
        <v>#REF!</v>
      </c>
      <c r="AK16" s="154" t="e">
        <f>'2025 Srk 15.6.'!#REF!</f>
        <v>#REF!</v>
      </c>
      <c r="AU16" s="170" t="str">
        <f t="shared" ref="AU16:AU79" si="1">AF16</f>
        <v>Ålands Södra Skärgårdsförsamling</v>
      </c>
      <c r="AV16" s="149" t="e">
        <f>'2025 Srk 15.6.'!#REF!</f>
        <v>#REF!</v>
      </c>
      <c r="AW16" s="150" t="e">
        <f>'2025 Srk 15.6.'!#REF!</f>
        <v>#REF!</v>
      </c>
      <c r="AX16" s="149" t="e">
        <f>'2025 Srk 15.6.'!#REF!</f>
        <v>#REF!</v>
      </c>
      <c r="AY16" s="149" t="e">
        <f>'2025 Srk 15.6.'!#REF!</f>
        <v>#REF!</v>
      </c>
    </row>
    <row r="17" spans="1:51" ht="15" customHeight="1">
      <c r="A17" s="86" t="s">
        <v>469</v>
      </c>
      <c r="B17" s="87"/>
      <c r="C17" s="88" t="s">
        <v>992</v>
      </c>
      <c r="D17" s="89">
        <f>'2025 Srk 15.6.'!D17</f>
        <v>3550927.9</v>
      </c>
      <c r="E17" s="106">
        <f>'2025 Srk 15.6.'!E17</f>
        <v>4.4099531433547057E-2</v>
      </c>
      <c r="F17" s="89">
        <f>'2025 Srk 15.6.'!F17</f>
        <v>3507264.0662506088</v>
      </c>
      <c r="G17" s="89">
        <f>'2025 Srk 15.6.'!G17</f>
        <v>3587800.3865100001</v>
      </c>
      <c r="H17" s="89">
        <f>'2025 Srk 15.6.'!H17</f>
        <v>-80536.32025939133</v>
      </c>
      <c r="I17" s="89">
        <f>'2025 Srk 15.6.'!I17</f>
        <v>-239172.20604457078</v>
      </c>
      <c r="J17" s="89">
        <f>'2025 Srk 15.6.'!J17</f>
        <v>-319708.52630396211</v>
      </c>
      <c r="K17" s="89">
        <f>'2025 Srk 15.6.'!K17</f>
        <v>128510.43906872461</v>
      </c>
      <c r="L17" s="23"/>
      <c r="M17" s="22">
        <v>1.9051705298113839E-3</v>
      </c>
      <c r="N17" s="27">
        <v>6</v>
      </c>
      <c r="O17" s="1" t="s">
        <v>475</v>
      </c>
      <c r="Q17" s="175"/>
      <c r="S17" s="178"/>
      <c r="T17" s="176"/>
      <c r="U17" s="176"/>
      <c r="V17" s="177"/>
      <c r="W17" s="177"/>
      <c r="X17" s="176"/>
      <c r="Y17" s="177"/>
      <c r="Z17" s="176"/>
      <c r="AA17" s="176"/>
      <c r="AB17" s="177"/>
      <c r="AC17" s="177"/>
      <c r="AD17" s="11"/>
      <c r="AE17" s="151"/>
      <c r="AF17" s="152" t="str">
        <f t="shared" si="0"/>
        <v>Akaa församling</v>
      </c>
      <c r="AG17" s="153" t="e">
        <f>'2025 Srk 15.6.'!#REF!</f>
        <v>#REF!</v>
      </c>
      <c r="AH17" s="139" t="e">
        <f>'2025 Srk 15.6.'!#REF!</f>
        <v>#REF!</v>
      </c>
      <c r="AI17" s="154" t="e">
        <f>'2025 Srk 15.6.'!#REF!</f>
        <v>#REF!</v>
      </c>
      <c r="AJ17" s="154" t="e">
        <f>'2025 Srk 15.6.'!#REF!</f>
        <v>#REF!</v>
      </c>
      <c r="AK17" s="154" t="e">
        <f>'2025 Srk 15.6.'!#REF!</f>
        <v>#REF!</v>
      </c>
      <c r="AU17" s="170" t="str">
        <f t="shared" si="1"/>
        <v>Akaa församling</v>
      </c>
      <c r="AV17" s="149" t="e">
        <f>'2025 Srk 15.6.'!#REF!</f>
        <v>#REF!</v>
      </c>
      <c r="AW17" s="150" t="e">
        <f>'2025 Srk 15.6.'!#REF!</f>
        <v>#REF!</v>
      </c>
      <c r="AX17" s="149" t="e">
        <f>'2025 Srk 15.6.'!#REF!</f>
        <v>#REF!</v>
      </c>
      <c r="AY17" s="149" t="e">
        <f>'2025 Srk 15.6.'!#REF!</f>
        <v>#REF!</v>
      </c>
    </row>
    <row r="18" spans="1:51" ht="15" customHeight="1">
      <c r="A18" s="86" t="s">
        <v>469</v>
      </c>
      <c r="B18" s="87"/>
      <c r="C18" s="88" t="s">
        <v>993</v>
      </c>
      <c r="D18" s="89">
        <f>'2025 Srk 15.6.'!D18</f>
        <v>3398898.19</v>
      </c>
      <c r="E18" s="106">
        <f>'2025 Srk 15.6.'!E18</f>
        <v>4.2259369907219124E-2</v>
      </c>
      <c r="F18" s="89">
        <f>'2025 Srk 15.6.'!F18</f>
        <v>3357103.7831072933</v>
      </c>
      <c r="G18" s="89">
        <f>'2025 Srk 15.6.'!G18</f>
        <v>3432460.6520100003</v>
      </c>
      <c r="H18" s="89">
        <f>'2025 Srk 15.6.'!H18</f>
        <v>-75356.868902707007</v>
      </c>
      <c r="I18" s="89">
        <f>'2025 Srk 15.6.'!I18</f>
        <v>-228932.26816100624</v>
      </c>
      <c r="J18" s="89">
        <f>'2025 Srk 15.6.'!J18</f>
        <v>-304289.13706371328</v>
      </c>
      <c r="K18" s="89">
        <f>'2025 Srk 15.6.'!K18</f>
        <v>123008.38289248098</v>
      </c>
      <c r="L18" s="23"/>
      <c r="M18" s="22">
        <v>5.4518838270209142E-4</v>
      </c>
      <c r="N18" s="27">
        <v>12</v>
      </c>
      <c r="O18" s="1" t="s">
        <v>477</v>
      </c>
      <c r="Q18" s="175"/>
      <c r="S18" s="178"/>
      <c r="T18" s="176"/>
      <c r="U18" s="176"/>
      <c r="V18" s="177"/>
      <c r="W18" s="177"/>
      <c r="X18" s="176"/>
      <c r="Y18" s="177"/>
      <c r="Z18" s="176"/>
      <c r="AA18" s="176"/>
      <c r="AB18" s="177"/>
      <c r="AC18" s="177"/>
      <c r="AD18" s="11"/>
      <c r="AE18" s="151"/>
      <c r="AF18" s="152" t="str">
        <f t="shared" si="0"/>
        <v>Alajärvi församling</v>
      </c>
      <c r="AG18" s="153" t="e">
        <f>'2025 Srk 15.6.'!#REF!</f>
        <v>#REF!</v>
      </c>
      <c r="AH18" s="139" t="e">
        <f>'2025 Srk 15.6.'!#REF!</f>
        <v>#REF!</v>
      </c>
      <c r="AI18" s="154" t="e">
        <f>'2025 Srk 15.6.'!#REF!</f>
        <v>#REF!</v>
      </c>
      <c r="AJ18" s="154" t="e">
        <f>'2025 Srk 15.6.'!#REF!</f>
        <v>#REF!</v>
      </c>
      <c r="AK18" s="154" t="e">
        <f>'2025 Srk 15.6.'!#REF!</f>
        <v>#REF!</v>
      </c>
      <c r="AU18" s="170" t="str">
        <f t="shared" si="1"/>
        <v>Alajärvi församling</v>
      </c>
      <c r="AV18" s="149" t="e">
        <f>'2025 Srk 15.6.'!#REF!</f>
        <v>#REF!</v>
      </c>
      <c r="AW18" s="150" t="e">
        <f>'2025 Srk 15.6.'!#REF!</f>
        <v>#REF!</v>
      </c>
      <c r="AX18" s="149" t="e">
        <f>'2025 Srk 15.6.'!#REF!</f>
        <v>#REF!</v>
      </c>
      <c r="AY18" s="149" t="e">
        <f>'2025 Srk 15.6.'!#REF!</f>
        <v>#REF!</v>
      </c>
    </row>
    <row r="19" spans="1:51" ht="15" customHeight="1">
      <c r="A19" s="86" t="s">
        <v>469</v>
      </c>
      <c r="B19" s="87"/>
      <c r="C19" s="88" t="s">
        <v>994</v>
      </c>
      <c r="D19" s="89">
        <f>'2025 Srk 15.6.'!D19</f>
        <v>612438.86</v>
      </c>
      <c r="E19" s="106">
        <f>'2025 Srk 15.6.'!E19</f>
        <v>6.3729452057947222E-2</v>
      </c>
      <c r="F19" s="89">
        <f>'2025 Srk 15.6.'!F19</f>
        <v>604908.03163124982</v>
      </c>
      <c r="G19" s="89">
        <f>'2025 Srk 15.6.'!G19</f>
        <v>608899.27779000008</v>
      </c>
      <c r="H19" s="89">
        <f>'2025 Srk 15.6.'!H19</f>
        <v>-3991.2461587502621</v>
      </c>
      <c r="I19" s="89">
        <f>'2025 Srk 15.6.'!I19</f>
        <v>-41250.725821164109</v>
      </c>
      <c r="J19" s="89">
        <f>'2025 Srk 15.6.'!J19</f>
        <v>-45241.971979914371</v>
      </c>
      <c r="K19" s="89">
        <f>'2025 Srk 15.6.'!K19</f>
        <v>22164.569097938926</v>
      </c>
      <c r="L19" s="23"/>
      <c r="M19" s="22">
        <v>2.2774813100340488E-3</v>
      </c>
      <c r="N19" s="27">
        <v>14</v>
      </c>
      <c r="O19" s="1" t="s">
        <v>479</v>
      </c>
      <c r="Q19" s="175"/>
      <c r="S19" s="178"/>
      <c r="T19" s="176"/>
      <c r="U19" s="176"/>
      <c r="V19" s="177"/>
      <c r="W19" s="177"/>
      <c r="X19" s="176"/>
      <c r="Y19" s="177"/>
      <c r="Z19" s="176"/>
      <c r="AA19" s="176"/>
      <c r="AB19" s="177"/>
      <c r="AC19" s="177"/>
      <c r="AD19" s="11"/>
      <c r="AE19" s="151"/>
      <c r="AF19" s="152" t="str">
        <f t="shared" si="0"/>
        <v>Alavieska församling</v>
      </c>
      <c r="AG19" s="153" t="e">
        <f>'2025 Srk 15.6.'!#REF!</f>
        <v>#REF!</v>
      </c>
      <c r="AH19" s="139" t="e">
        <f>'2025 Srk 15.6.'!#REF!</f>
        <v>#REF!</v>
      </c>
      <c r="AI19" s="154" t="e">
        <f>'2025 Srk 15.6.'!#REF!</f>
        <v>#REF!</v>
      </c>
      <c r="AJ19" s="154" t="e">
        <f>'2025 Srk 15.6.'!#REF!</f>
        <v>#REF!</v>
      </c>
      <c r="AK19" s="154" t="e">
        <f>'2025 Srk 15.6.'!#REF!</f>
        <v>#REF!</v>
      </c>
      <c r="AU19" s="170" t="str">
        <f t="shared" si="1"/>
        <v>Alavieska församling</v>
      </c>
      <c r="AV19" s="149" t="e">
        <f>'2025 Srk 15.6.'!#REF!</f>
        <v>#REF!</v>
      </c>
      <c r="AW19" s="150" t="e">
        <f>'2025 Srk 15.6.'!#REF!</f>
        <v>#REF!</v>
      </c>
      <c r="AX19" s="149" t="e">
        <f>'2025 Srk 15.6.'!#REF!</f>
        <v>#REF!</v>
      </c>
      <c r="AY19" s="149" t="e">
        <f>'2025 Srk 15.6.'!#REF!</f>
        <v>#REF!</v>
      </c>
    </row>
    <row r="20" spans="1:51" ht="15" customHeight="1">
      <c r="A20" s="86" t="s">
        <v>469</v>
      </c>
      <c r="B20" s="87"/>
      <c r="C20" s="88" t="s">
        <v>995</v>
      </c>
      <c r="D20" s="89">
        <f>'2025 Srk 15.6.'!D20</f>
        <v>2457240.58</v>
      </c>
      <c r="E20" s="106">
        <f>'2025 Srk 15.6.'!E20</f>
        <v>6.7444867982552115E-2</v>
      </c>
      <c r="F20" s="89">
        <f>'2025 Srk 15.6.'!F20</f>
        <v>2427025.2258196529</v>
      </c>
      <c r="G20" s="89">
        <f>'2025 Srk 15.6.'!G20</f>
        <v>2480007.0936599998</v>
      </c>
      <c r="H20" s="89">
        <f>'2025 Srk 15.6.'!H20</f>
        <v>-52981.86784034688</v>
      </c>
      <c r="I20" s="89">
        <f>'2025 Srk 15.6.'!I20</f>
        <v>-165507.06374546234</v>
      </c>
      <c r="J20" s="89">
        <f>'2025 Srk 15.6.'!J20</f>
        <v>-218488.93158580922</v>
      </c>
      <c r="K20" s="89">
        <f>'2025 Srk 15.6.'!K20</f>
        <v>88929.168579651407</v>
      </c>
      <c r="L20" s="23"/>
      <c r="M20" s="22">
        <v>1.6505565706008243E-3</v>
      </c>
      <c r="N20" s="27">
        <v>28</v>
      </c>
      <c r="O20" s="1" t="s">
        <v>481</v>
      </c>
      <c r="Q20" s="175"/>
      <c r="S20" s="178"/>
      <c r="T20" s="176"/>
      <c r="U20" s="176"/>
      <c r="V20" s="177"/>
      <c r="W20" s="177"/>
      <c r="X20" s="176"/>
      <c r="Y20" s="177"/>
      <c r="Z20" s="176"/>
      <c r="AA20" s="176"/>
      <c r="AB20" s="177"/>
      <c r="AC20" s="177"/>
      <c r="AD20" s="11"/>
      <c r="AE20" s="151"/>
      <c r="AF20" s="152" t="str">
        <f t="shared" si="0"/>
        <v>Alavus församling</v>
      </c>
      <c r="AG20" s="153" t="e">
        <f>'2025 Srk 15.6.'!#REF!</f>
        <v>#REF!</v>
      </c>
      <c r="AH20" s="139" t="e">
        <f>'2025 Srk 15.6.'!#REF!</f>
        <v>#REF!</v>
      </c>
      <c r="AI20" s="154" t="e">
        <f>'2025 Srk 15.6.'!#REF!</f>
        <v>#REF!</v>
      </c>
      <c r="AJ20" s="154" t="e">
        <f>'2025 Srk 15.6.'!#REF!</f>
        <v>#REF!</v>
      </c>
      <c r="AK20" s="154" t="e">
        <f>'2025 Srk 15.6.'!#REF!</f>
        <v>#REF!</v>
      </c>
      <c r="AU20" s="170" t="str">
        <f t="shared" si="1"/>
        <v>Alavus församling</v>
      </c>
      <c r="AV20" s="149" t="e">
        <f>'2025 Srk 15.6.'!#REF!</f>
        <v>#REF!</v>
      </c>
      <c r="AW20" s="150" t="e">
        <f>'2025 Srk 15.6.'!#REF!</f>
        <v>#REF!</v>
      </c>
      <c r="AX20" s="149" t="e">
        <f>'2025 Srk 15.6.'!#REF!</f>
        <v>#REF!</v>
      </c>
      <c r="AY20" s="149" t="e">
        <f>'2025 Srk 15.6.'!#REF!</f>
        <v>#REF!</v>
      </c>
    </row>
    <row r="21" spans="1:51" ht="15" customHeight="1">
      <c r="A21" s="86" t="s">
        <v>469</v>
      </c>
      <c r="B21" s="87"/>
      <c r="C21" s="88" t="s">
        <v>996</v>
      </c>
      <c r="D21" s="89">
        <f>'2025 Srk 15.6.'!D21</f>
        <v>1759111.25</v>
      </c>
      <c r="E21" s="106">
        <f>'2025 Srk 15.6.'!E21</f>
        <v>3.0275691308605746E-2</v>
      </c>
      <c r="F21" s="89">
        <f>'2025 Srk 15.6.'!F21</f>
        <v>1737480.4134046743</v>
      </c>
      <c r="G21" s="89">
        <f>'2025 Srk 15.6.'!G21</f>
        <v>1796639.387535</v>
      </c>
      <c r="H21" s="89">
        <f>'2025 Srk 15.6.'!H21</f>
        <v>-59158.974130325718</v>
      </c>
      <c r="I21" s="89">
        <f>'2025 Srk 15.6.'!I21</f>
        <v>-118484.66941283784</v>
      </c>
      <c r="J21" s="89">
        <f>'2025 Srk 15.6.'!J21</f>
        <v>-177643.64354316355</v>
      </c>
      <c r="K21" s="89">
        <f>'2025 Srk 15.6.'!K21</f>
        <v>63663.404460629288</v>
      </c>
      <c r="L21" s="23"/>
      <c r="M21" s="22">
        <v>1.0855912103392268E-3</v>
      </c>
      <c r="N21" s="27">
        <v>32</v>
      </c>
      <c r="O21" s="1" t="s">
        <v>483</v>
      </c>
      <c r="Q21" s="175"/>
      <c r="S21" s="178"/>
      <c r="T21" s="176"/>
      <c r="U21" s="176"/>
      <c r="V21" s="177"/>
      <c r="W21" s="177"/>
      <c r="X21" s="176"/>
      <c r="Y21" s="177"/>
      <c r="Z21" s="176"/>
      <c r="AA21" s="176"/>
      <c r="AB21" s="177"/>
      <c r="AC21" s="177"/>
      <c r="AD21" s="11"/>
      <c r="AE21" s="151"/>
      <c r="AF21" s="152" t="str">
        <f t="shared" si="0"/>
        <v>Asikkala församling</v>
      </c>
      <c r="AG21" s="153" t="e">
        <f>'2025 Srk 15.6.'!#REF!</f>
        <v>#REF!</v>
      </c>
      <c r="AH21" s="139" t="e">
        <f>'2025 Srk 15.6.'!#REF!</f>
        <v>#REF!</v>
      </c>
      <c r="AI21" s="154" t="e">
        <f>'2025 Srk 15.6.'!#REF!</f>
        <v>#REF!</v>
      </c>
      <c r="AJ21" s="154" t="e">
        <f>'2025 Srk 15.6.'!#REF!</f>
        <v>#REF!</v>
      </c>
      <c r="AK21" s="154" t="e">
        <f>'2025 Srk 15.6.'!#REF!</f>
        <v>#REF!</v>
      </c>
      <c r="AU21" s="170" t="str">
        <f t="shared" si="1"/>
        <v>Asikkala församling</v>
      </c>
      <c r="AV21" s="149" t="e">
        <f>'2025 Srk 15.6.'!#REF!</f>
        <v>#REF!</v>
      </c>
      <c r="AW21" s="150" t="e">
        <f>'2025 Srk 15.6.'!#REF!</f>
        <v>#REF!</v>
      </c>
      <c r="AX21" s="149" t="e">
        <f>'2025 Srk 15.6.'!#REF!</f>
        <v>#REF!</v>
      </c>
      <c r="AY21" s="149" t="e">
        <f>'2025 Srk 15.6.'!#REF!</f>
        <v>#REF!</v>
      </c>
    </row>
    <row r="22" spans="1:51" ht="15" customHeight="1">
      <c r="A22" s="86" t="s">
        <v>469</v>
      </c>
      <c r="B22" s="87"/>
      <c r="C22" s="88" t="s">
        <v>2249</v>
      </c>
      <c r="D22" s="89">
        <f>'2025 Srk 15.6.'!D22</f>
        <v>1602566.17</v>
      </c>
      <c r="E22" s="106">
        <f>'2025 Srk 15.6.'!E22</f>
        <v>2.0437597232918492E-3</v>
      </c>
      <c r="F22" s="89">
        <f>'2025 Srk 15.6.'!F22</f>
        <v>1582860.2833163312</v>
      </c>
      <c r="G22" s="89">
        <f>'2025 Srk 15.6.'!G22</f>
        <v>1640013.0515999999</v>
      </c>
      <c r="H22" s="89">
        <f>'2025 Srk 15.6.'!H22</f>
        <v>-57152.768283668673</v>
      </c>
      <c r="I22" s="89">
        <f>'2025 Srk 15.6.'!I22</f>
        <v>-107940.59947297118</v>
      </c>
      <c r="J22" s="89">
        <f>'2025 Srk 15.6.'!J22</f>
        <v>-165093.36775663984</v>
      </c>
      <c r="K22" s="89">
        <f>'2025 Srk 15.6.'!K22</f>
        <v>57997.934045178547</v>
      </c>
      <c r="L22" s="23"/>
      <c r="M22" s="22">
        <v>7.6752959521897554E-4</v>
      </c>
      <c r="N22" s="27">
        <v>34</v>
      </c>
      <c r="O22" s="1" t="s">
        <v>485</v>
      </c>
      <c r="Q22" s="175"/>
      <c r="S22" s="178"/>
      <c r="T22" s="176"/>
      <c r="U22" s="176"/>
      <c r="V22" s="177"/>
      <c r="W22" s="177"/>
      <c r="X22" s="176"/>
      <c r="Y22" s="177"/>
      <c r="Z22" s="176"/>
      <c r="AA22" s="176"/>
      <c r="AB22" s="177"/>
      <c r="AC22" s="177"/>
      <c r="AD22" s="11"/>
      <c r="AE22" s="151"/>
      <c r="AF22" s="152" t="str">
        <f t="shared" si="0"/>
        <v>Askola-Pukkilas församling</v>
      </c>
      <c r="AG22" s="153" t="e">
        <f>'2025 Srk 15.6.'!#REF!</f>
        <v>#REF!</v>
      </c>
      <c r="AH22" s="139" t="e">
        <f>'2025 Srk 15.6.'!#REF!</f>
        <v>#REF!</v>
      </c>
      <c r="AI22" s="154" t="e">
        <f>'2025 Srk 15.6.'!#REF!</f>
        <v>#REF!</v>
      </c>
      <c r="AJ22" s="154" t="e">
        <f>'2025 Srk 15.6.'!#REF!</f>
        <v>#REF!</v>
      </c>
      <c r="AK22" s="154" t="e">
        <f>'2025 Srk 15.6.'!#REF!</f>
        <v>#REF!</v>
      </c>
      <c r="AU22" s="170" t="str">
        <f t="shared" si="1"/>
        <v>Askola-Pukkilas församling</v>
      </c>
      <c r="AV22" s="149" t="e">
        <f>'2025 Srk 15.6.'!#REF!</f>
        <v>#REF!</v>
      </c>
      <c r="AW22" s="150" t="e">
        <f>'2025 Srk 15.6.'!#REF!</f>
        <v>#REF!</v>
      </c>
      <c r="AX22" s="149" t="e">
        <f>'2025 Srk 15.6.'!#REF!</f>
        <v>#REF!</v>
      </c>
      <c r="AY22" s="149" t="e">
        <f>'2025 Srk 15.6.'!#REF!</f>
        <v>#REF!</v>
      </c>
    </row>
    <row r="23" spans="1:51" ht="15" customHeight="1">
      <c r="A23" s="86" t="s">
        <v>469</v>
      </c>
      <c r="B23" s="87"/>
      <c r="C23" s="88" t="s">
        <v>998</v>
      </c>
      <c r="D23" s="89">
        <f>'2025 Srk 15.6.'!D23</f>
        <v>252641.22</v>
      </c>
      <c r="E23" s="106">
        <f>'2025 Srk 15.6.'!E23</f>
        <v>4.070378654273199E-2</v>
      </c>
      <c r="F23" s="89">
        <f>'2025 Srk 15.6.'!F23</f>
        <v>249534.62799391529</v>
      </c>
      <c r="G23" s="89">
        <f>'2025 Srk 15.6.'!G23</f>
        <v>251270.44892999998</v>
      </c>
      <c r="H23" s="89">
        <f>'2025 Srk 15.6.'!H23</f>
        <v>-1735.8209360846959</v>
      </c>
      <c r="I23" s="89">
        <f>'2025 Srk 15.6.'!I23</f>
        <v>-17016.610763961653</v>
      </c>
      <c r="J23" s="89">
        <f>'2025 Srk 15.6.'!J23</f>
        <v>-18752.431700046349</v>
      </c>
      <c r="K23" s="89">
        <f>'2025 Srk 15.6.'!K23</f>
        <v>9143.2535448152157</v>
      </c>
      <c r="L23" s="23"/>
      <c r="M23" s="22">
        <v>4.1279456971280741E-3</v>
      </c>
      <c r="N23" s="27">
        <v>830</v>
      </c>
      <c r="O23" s="1" t="s">
        <v>801</v>
      </c>
      <c r="Q23" s="175"/>
      <c r="S23" s="178"/>
      <c r="T23" s="176"/>
      <c r="U23" s="176"/>
      <c r="V23" s="177"/>
      <c r="W23" s="177"/>
      <c r="X23" s="176"/>
      <c r="Y23" s="177"/>
      <c r="Z23" s="176"/>
      <c r="AA23" s="176"/>
      <c r="AB23" s="177"/>
      <c r="AC23" s="177"/>
      <c r="AD23" s="11"/>
      <c r="AE23" s="151"/>
      <c r="AF23" s="152" t="str">
        <f t="shared" si="0"/>
        <v>Brändö-Kumlinge församling</v>
      </c>
      <c r="AG23" s="153" t="e">
        <f>'2025 Srk 15.6.'!#REF!</f>
        <v>#REF!</v>
      </c>
      <c r="AH23" s="139" t="e">
        <f>'2025 Srk 15.6.'!#REF!</f>
        <v>#REF!</v>
      </c>
      <c r="AI23" s="154" t="e">
        <f>'2025 Srk 15.6.'!#REF!</f>
        <v>#REF!</v>
      </c>
      <c r="AJ23" s="154" t="e">
        <f>'2025 Srk 15.6.'!#REF!</f>
        <v>#REF!</v>
      </c>
      <c r="AK23" s="154" t="e">
        <f>'2025 Srk 15.6.'!#REF!</f>
        <v>#REF!</v>
      </c>
      <c r="AU23" s="170" t="str">
        <f t="shared" si="1"/>
        <v>Brändö-Kumlinge församling</v>
      </c>
      <c r="AV23" s="149" t="e">
        <f>'2025 Srk 15.6.'!#REF!</f>
        <v>#REF!</v>
      </c>
      <c r="AW23" s="150" t="e">
        <f>'2025 Srk 15.6.'!#REF!</f>
        <v>#REF!</v>
      </c>
      <c r="AX23" s="149" t="e">
        <f>'2025 Srk 15.6.'!#REF!</f>
        <v>#REF!</v>
      </c>
      <c r="AY23" s="149" t="e">
        <f>'2025 Srk 15.6.'!#REF!</f>
        <v>#REF!</v>
      </c>
    </row>
    <row r="24" spans="1:51" ht="15" customHeight="1">
      <c r="A24" s="86" t="s">
        <v>469</v>
      </c>
      <c r="B24" s="87"/>
      <c r="C24" s="88" t="s">
        <v>999</v>
      </c>
      <c r="D24" s="89">
        <f>'2025 Srk 15.6.'!D24</f>
        <v>635432.74</v>
      </c>
      <c r="E24" s="106">
        <f>'2025 Srk 15.6.'!E24</f>
        <v>3.3264004359713661E-2</v>
      </c>
      <c r="F24" s="89">
        <f>'2025 Srk 15.6.'!F24</f>
        <v>627619.1683647437</v>
      </c>
      <c r="G24" s="89">
        <f>'2025 Srk 15.6.'!G24</f>
        <v>653942.87257499993</v>
      </c>
      <c r="H24" s="89">
        <f>'2025 Srk 15.6.'!H24</f>
        <v>-26323.704210256226</v>
      </c>
      <c r="I24" s="89">
        <f>'2025 Srk 15.6.'!I24</f>
        <v>-42799.47509459321</v>
      </c>
      <c r="J24" s="89">
        <f>'2025 Srk 15.6.'!J24</f>
        <v>-69123.179304849444</v>
      </c>
      <c r="K24" s="89">
        <f>'2025 Srk 15.6.'!K24</f>
        <v>22996.7328866471</v>
      </c>
      <c r="L24" s="23"/>
      <c r="M24" s="22">
        <v>1.5677140596648688E-2</v>
      </c>
      <c r="N24" s="27">
        <v>845</v>
      </c>
      <c r="O24" s="1" t="s">
        <v>807</v>
      </c>
      <c r="Q24" s="175"/>
      <c r="S24" s="178"/>
      <c r="T24" s="176"/>
      <c r="U24" s="176"/>
      <c r="V24" s="177"/>
      <c r="W24" s="177"/>
      <c r="X24" s="176"/>
      <c r="Y24" s="177"/>
      <c r="Z24" s="176"/>
      <c r="AA24" s="176"/>
      <c r="AB24" s="177"/>
      <c r="AC24" s="177"/>
      <c r="AD24" s="11"/>
      <c r="AE24" s="151"/>
      <c r="AF24" s="152" t="str">
        <f t="shared" si="0"/>
        <v>Eckerö-Hammarlands församling</v>
      </c>
      <c r="AG24" s="153" t="e">
        <f>'2025 Srk 15.6.'!#REF!</f>
        <v>#REF!</v>
      </c>
      <c r="AH24" s="139" t="e">
        <f>'2025 Srk 15.6.'!#REF!</f>
        <v>#REF!</v>
      </c>
      <c r="AI24" s="154" t="e">
        <f>'2025 Srk 15.6.'!#REF!</f>
        <v>#REF!</v>
      </c>
      <c r="AJ24" s="154" t="e">
        <f>'2025 Srk 15.6.'!#REF!</f>
        <v>#REF!</v>
      </c>
      <c r="AK24" s="154" t="e">
        <f>'2025 Srk 15.6.'!#REF!</f>
        <v>#REF!</v>
      </c>
      <c r="AU24" s="170" t="str">
        <f t="shared" si="1"/>
        <v>Eckerö-Hammarlands församling</v>
      </c>
      <c r="AV24" s="149" t="e">
        <f>'2025 Srk 15.6.'!#REF!</f>
        <v>#REF!</v>
      </c>
      <c r="AW24" s="150" t="e">
        <f>'2025 Srk 15.6.'!#REF!</f>
        <v>#REF!</v>
      </c>
      <c r="AX24" s="149" t="e">
        <f>'2025 Srk 15.6.'!#REF!</f>
        <v>#REF!</v>
      </c>
      <c r="AY24" s="149" t="e">
        <f>'2025 Srk 15.6.'!#REF!</f>
        <v>#REF!</v>
      </c>
    </row>
    <row r="25" spans="1:51" ht="15" customHeight="1">
      <c r="A25" s="86" t="s">
        <v>469</v>
      </c>
      <c r="B25" s="87"/>
      <c r="C25" s="88" t="s">
        <v>1000</v>
      </c>
      <c r="D25" s="89">
        <f>'2025 Srk 15.6.'!D25</f>
        <v>413794.4</v>
      </c>
      <c r="E25" s="106">
        <f>'2025 Srk 15.6.'!E25</f>
        <v>8.3130387602852629E-2</v>
      </c>
      <c r="F25" s="89">
        <f>'2025 Srk 15.6.'!F25</f>
        <v>408706.19477678812</v>
      </c>
      <c r="G25" s="89">
        <f>'2025 Srk 15.6.'!G25</f>
        <v>413458.72915499995</v>
      </c>
      <c r="H25" s="89">
        <f>'2025 Srk 15.6.'!H25</f>
        <v>-4752.5343782118289</v>
      </c>
      <c r="I25" s="89">
        <f>'2025 Srk 15.6.'!I25</f>
        <v>-27871.058575109215</v>
      </c>
      <c r="J25" s="89">
        <f>'2025 Srk 15.6.'!J25</f>
        <v>-32623.592953321044</v>
      </c>
      <c r="K25" s="89">
        <f>'2025 Srk 15.6.'!K25</f>
        <v>14975.494159760176</v>
      </c>
      <c r="L25" s="23"/>
      <c r="M25" s="22">
        <v>1.1374354665129507E-3</v>
      </c>
      <c r="N25" s="27">
        <v>848</v>
      </c>
      <c r="O25" s="1" t="s">
        <v>809</v>
      </c>
      <c r="Q25" s="175"/>
      <c r="S25" s="178"/>
      <c r="T25" s="176"/>
      <c r="U25" s="176"/>
      <c r="V25" s="177"/>
      <c r="W25" s="177"/>
      <c r="X25" s="176"/>
      <c r="Y25" s="177"/>
      <c r="Z25" s="176"/>
      <c r="AA25" s="176"/>
      <c r="AB25" s="177"/>
      <c r="AC25" s="177"/>
      <c r="AD25" s="11"/>
      <c r="AE25" s="151"/>
      <c r="AF25" s="152" t="str">
        <f t="shared" si="0"/>
        <v>Enontekis församling</v>
      </c>
      <c r="AG25" s="153" t="e">
        <f>'2025 Srk 15.6.'!#REF!</f>
        <v>#REF!</v>
      </c>
      <c r="AH25" s="139" t="e">
        <f>'2025 Srk 15.6.'!#REF!</f>
        <v>#REF!</v>
      </c>
      <c r="AI25" s="154" t="e">
        <f>'2025 Srk 15.6.'!#REF!</f>
        <v>#REF!</v>
      </c>
      <c r="AJ25" s="154" t="e">
        <f>'2025 Srk 15.6.'!#REF!</f>
        <v>#REF!</v>
      </c>
      <c r="AK25" s="154" t="e">
        <f>'2025 Srk 15.6.'!#REF!</f>
        <v>#REF!</v>
      </c>
      <c r="AU25" s="170" t="str">
        <f t="shared" si="1"/>
        <v>Enontekis församling</v>
      </c>
      <c r="AV25" s="149" t="e">
        <f>'2025 Srk 15.6.'!#REF!</f>
        <v>#REF!</v>
      </c>
      <c r="AW25" s="150" t="e">
        <f>'2025 Srk 15.6.'!#REF!</f>
        <v>#REF!</v>
      </c>
      <c r="AX25" s="149" t="e">
        <f>'2025 Srk 15.6.'!#REF!</f>
        <v>#REF!</v>
      </c>
      <c r="AY25" s="149" t="e">
        <f>'2025 Srk 15.6.'!#REF!</f>
        <v>#REF!</v>
      </c>
    </row>
    <row r="26" spans="1:51" ht="15" customHeight="1">
      <c r="A26" s="86" t="s">
        <v>469</v>
      </c>
      <c r="B26" s="87"/>
      <c r="C26" s="88" t="s">
        <v>1001</v>
      </c>
      <c r="D26" s="89">
        <f>'2025 Srk 15.6.'!D26</f>
        <v>50678466.200000003</v>
      </c>
      <c r="E26" s="106">
        <f>'2025 Srk 15.6.'!E26</f>
        <v>2.7575266542690713E-2</v>
      </c>
      <c r="F26" s="89">
        <f>'2025 Srk 15.6.'!F26</f>
        <v>50055300.597896136</v>
      </c>
      <c r="G26" s="89">
        <f>'2025 Srk 15.6.'!G26</f>
        <v>52438396.175324999</v>
      </c>
      <c r="H26" s="89">
        <f>'2025 Srk 15.6.'!H26</f>
        <v>-2383095.5774288625</v>
      </c>
      <c r="I26" s="89">
        <f>'2025 Srk 15.6.'!I26</f>
        <v>-3413440.3461160725</v>
      </c>
      <c r="J26" s="89">
        <f>'2025 Srk 15.6.'!J26</f>
        <v>-5796535.923544935</v>
      </c>
      <c r="K26" s="89">
        <f>'2025 Srk 15.6.'!K26</f>
        <v>1834087.3501519195</v>
      </c>
      <c r="L26" s="23"/>
      <c r="M26" s="22">
        <v>1.0605159660041804E-2</v>
      </c>
      <c r="N26" s="27">
        <v>852</v>
      </c>
      <c r="O26" s="1" t="s">
        <v>811</v>
      </c>
      <c r="Q26" s="175"/>
      <c r="S26" s="178"/>
      <c r="T26" s="176"/>
      <c r="U26" s="176"/>
      <c r="V26" s="177"/>
      <c r="W26" s="177"/>
      <c r="X26" s="176"/>
      <c r="Y26" s="177"/>
      <c r="Z26" s="176"/>
      <c r="AA26" s="176"/>
      <c r="AB26" s="177"/>
      <c r="AC26" s="177"/>
      <c r="AD26" s="11"/>
      <c r="AE26" s="151"/>
      <c r="AF26" s="152" t="str">
        <f t="shared" si="0"/>
        <v>Esbo Kyrkliga Samfällighet</v>
      </c>
      <c r="AG26" s="153" t="e">
        <f>'2025 Srk 15.6.'!#REF!</f>
        <v>#REF!</v>
      </c>
      <c r="AH26" s="139" t="e">
        <f>'2025 Srk 15.6.'!#REF!</f>
        <v>#REF!</v>
      </c>
      <c r="AI26" s="154" t="e">
        <f>'2025 Srk 15.6.'!#REF!</f>
        <v>#REF!</v>
      </c>
      <c r="AJ26" s="154" t="e">
        <f>'2025 Srk 15.6.'!#REF!</f>
        <v>#REF!</v>
      </c>
      <c r="AK26" s="154" t="e">
        <f>'2025 Srk 15.6.'!#REF!</f>
        <v>#REF!</v>
      </c>
      <c r="AU26" s="170" t="str">
        <f t="shared" si="1"/>
        <v>Esbo Kyrkliga Samfällighet</v>
      </c>
      <c r="AV26" s="149" t="e">
        <f>'2025 Srk 15.6.'!#REF!</f>
        <v>#REF!</v>
      </c>
      <c r="AW26" s="150" t="e">
        <f>'2025 Srk 15.6.'!#REF!</f>
        <v>#REF!</v>
      </c>
      <c r="AX26" s="149" t="e">
        <f>'2025 Srk 15.6.'!#REF!</f>
        <v>#REF!</v>
      </c>
      <c r="AY26" s="149" t="e">
        <f>'2025 Srk 15.6.'!#REF!</f>
        <v>#REF!</v>
      </c>
    </row>
    <row r="27" spans="1:51" ht="15" customHeight="1">
      <c r="A27" s="86" t="s">
        <v>469</v>
      </c>
      <c r="B27" s="87"/>
      <c r="C27" s="88" t="s">
        <v>1002</v>
      </c>
      <c r="D27" s="89">
        <f>'2025 Srk 15.6.'!D27</f>
        <v>2402965.7400000002</v>
      </c>
      <c r="E27" s="106">
        <f>'2025 Srk 15.6.'!E27</f>
        <v>3.6204255269017604E-2</v>
      </c>
      <c r="F27" s="89">
        <f>'2025 Srk 15.6.'!F27</f>
        <v>2373417.7740790811</v>
      </c>
      <c r="G27" s="89">
        <f>'2025 Srk 15.6.'!G27</f>
        <v>2447486.105895</v>
      </c>
      <c r="H27" s="89">
        <f>'2025 Srk 15.6.'!H27</f>
        <v>-74068.331815918908</v>
      </c>
      <c r="I27" s="89">
        <f>'2025 Srk 15.6.'!I27</f>
        <v>-161851.39019165235</v>
      </c>
      <c r="J27" s="89">
        <f>'2025 Srk 15.6.'!J27</f>
        <v>-235919.72200757125</v>
      </c>
      <c r="K27" s="89">
        <f>'2025 Srk 15.6.'!K27</f>
        <v>86964.926073126626</v>
      </c>
      <c r="L27" s="23"/>
      <c r="M27" s="22">
        <v>7.0223250994183436E-3</v>
      </c>
      <c r="N27" s="27">
        <v>2025</v>
      </c>
      <c r="O27" s="1" t="s">
        <v>837</v>
      </c>
      <c r="Q27" s="175"/>
      <c r="S27" s="178"/>
      <c r="T27" s="176"/>
      <c r="U27" s="176"/>
      <c r="V27" s="177"/>
      <c r="W27" s="177"/>
      <c r="X27" s="176"/>
      <c r="Y27" s="177"/>
      <c r="Z27" s="176"/>
      <c r="AA27" s="176"/>
      <c r="AB27" s="177"/>
      <c r="AC27" s="177"/>
      <c r="AD27" s="11"/>
      <c r="AE27" s="151"/>
      <c r="AF27" s="152" t="str">
        <f t="shared" si="0"/>
        <v>Euraåminne församling</v>
      </c>
      <c r="AG27" s="153" t="e">
        <f>'2025 Srk 15.6.'!#REF!</f>
        <v>#REF!</v>
      </c>
      <c r="AH27" s="139" t="e">
        <f>'2025 Srk 15.6.'!#REF!</f>
        <v>#REF!</v>
      </c>
      <c r="AI27" s="154" t="e">
        <f>'2025 Srk 15.6.'!#REF!</f>
        <v>#REF!</v>
      </c>
      <c r="AJ27" s="154" t="e">
        <f>'2025 Srk 15.6.'!#REF!</f>
        <v>#REF!</v>
      </c>
      <c r="AK27" s="154" t="e">
        <f>'2025 Srk 15.6.'!#REF!</f>
        <v>#REF!</v>
      </c>
      <c r="AU27" s="170" t="str">
        <f t="shared" si="1"/>
        <v>Euraåminne församling</v>
      </c>
      <c r="AV27" s="149" t="e">
        <f>'2025 Srk 15.6.'!#REF!</f>
        <v>#REF!</v>
      </c>
      <c r="AW27" s="150" t="e">
        <f>'2025 Srk 15.6.'!#REF!</f>
        <v>#REF!</v>
      </c>
      <c r="AX27" s="149" t="e">
        <f>'2025 Srk 15.6.'!#REF!</f>
        <v>#REF!</v>
      </c>
      <c r="AY27" s="149" t="e">
        <f>'2025 Srk 15.6.'!#REF!</f>
        <v>#REF!</v>
      </c>
    </row>
    <row r="28" spans="1:51" ht="15" customHeight="1">
      <c r="A28" s="86" t="s">
        <v>469</v>
      </c>
      <c r="B28" s="87"/>
      <c r="C28" s="88" t="s">
        <v>1003</v>
      </c>
      <c r="D28" s="89">
        <f>'2025 Srk 15.6.'!D28</f>
        <v>2586162.2799999998</v>
      </c>
      <c r="E28" s="106">
        <f>'2025 Srk 15.6.'!E28</f>
        <v>4.4976949582294701E-2</v>
      </c>
      <c r="F28" s="89">
        <f>'2025 Srk 15.6.'!F28</f>
        <v>2554361.6456241608</v>
      </c>
      <c r="G28" s="89">
        <f>'2025 Srk 15.6.'!G28</f>
        <v>2608252.0346249999</v>
      </c>
      <c r="H28" s="89">
        <f>'2025 Srk 15.6.'!H28</f>
        <v>-53890.389000839088</v>
      </c>
      <c r="I28" s="89">
        <f>'2025 Srk 15.6.'!I28</f>
        <v>-174190.56514688933</v>
      </c>
      <c r="J28" s="89">
        <f>'2025 Srk 15.6.'!J28</f>
        <v>-228080.95414772842</v>
      </c>
      <c r="K28" s="89">
        <f>'2025 Srk 15.6.'!K28</f>
        <v>93594.930526686803</v>
      </c>
      <c r="L28" s="23"/>
      <c r="M28" s="22">
        <v>2.3594955375580751E-4</v>
      </c>
      <c r="N28" s="27">
        <v>1944</v>
      </c>
      <c r="O28" s="1" t="s">
        <v>487</v>
      </c>
      <c r="Q28" s="175"/>
      <c r="S28" s="178"/>
      <c r="T28" s="176"/>
      <c r="U28" s="176"/>
      <c r="V28" s="177"/>
      <c r="W28" s="177"/>
      <c r="X28" s="176"/>
      <c r="Y28" s="177"/>
      <c r="Z28" s="176"/>
      <c r="AA28" s="176"/>
      <c r="AB28" s="177"/>
      <c r="AC28" s="177"/>
      <c r="AD28" s="11"/>
      <c r="AE28" s="151"/>
      <c r="AF28" s="152" t="str">
        <f t="shared" si="0"/>
        <v>Eura församling</v>
      </c>
      <c r="AG28" s="153" t="e">
        <f>'2025 Srk 15.6.'!#REF!</f>
        <v>#REF!</v>
      </c>
      <c r="AH28" s="139" t="e">
        <f>'2025 Srk 15.6.'!#REF!</f>
        <v>#REF!</v>
      </c>
      <c r="AI28" s="154" t="e">
        <f>'2025 Srk 15.6.'!#REF!</f>
        <v>#REF!</v>
      </c>
      <c r="AJ28" s="154" t="e">
        <f>'2025 Srk 15.6.'!#REF!</f>
        <v>#REF!</v>
      </c>
      <c r="AK28" s="154" t="e">
        <f>'2025 Srk 15.6.'!#REF!</f>
        <v>#REF!</v>
      </c>
      <c r="AU28" s="170" t="str">
        <f t="shared" si="1"/>
        <v>Eura församling</v>
      </c>
      <c r="AV28" s="149" t="e">
        <f>'2025 Srk 15.6.'!#REF!</f>
        <v>#REF!</v>
      </c>
      <c r="AW28" s="150" t="e">
        <f>'2025 Srk 15.6.'!#REF!</f>
        <v>#REF!</v>
      </c>
      <c r="AX28" s="149" t="e">
        <f>'2025 Srk 15.6.'!#REF!</f>
        <v>#REF!</v>
      </c>
      <c r="AY28" s="149" t="e">
        <f>'2025 Srk 15.6.'!#REF!</f>
        <v>#REF!</v>
      </c>
    </row>
    <row r="29" spans="1:51" ht="15" customHeight="1">
      <c r="A29" s="86" t="s">
        <v>469</v>
      </c>
      <c r="B29" s="87"/>
      <c r="C29" s="88" t="s">
        <v>1004</v>
      </c>
      <c r="D29" s="89">
        <f>'2025 Srk 15.6.'!D29</f>
        <v>3109144.89</v>
      </c>
      <c r="E29" s="106">
        <f>'2025 Srk 15.6.'!E29</f>
        <v>3.7533333501520216E-2</v>
      </c>
      <c r="F29" s="89">
        <f>'2025 Srk 15.6.'!F29</f>
        <v>3070913.4222251331</v>
      </c>
      <c r="G29" s="89">
        <f>'2025 Srk 15.6.'!G29</f>
        <v>3143623.7260799999</v>
      </c>
      <c r="H29" s="89">
        <f>'2025 Srk 15.6.'!H29</f>
        <v>-72710.303854866885</v>
      </c>
      <c r="I29" s="89">
        <f>'2025 Srk 15.6.'!I29</f>
        <v>-209415.97892018719</v>
      </c>
      <c r="J29" s="89">
        <f>'2025 Srk 15.6.'!J29</f>
        <v>-282126.2827750541</v>
      </c>
      <c r="K29" s="89">
        <f>'2025 Srk 15.6.'!K29</f>
        <v>112522.01852427967</v>
      </c>
      <c r="L29" s="23"/>
      <c r="M29" s="22">
        <v>3.1292596803782934E-4</v>
      </c>
      <c r="N29" s="27">
        <v>298</v>
      </c>
      <c r="O29" s="1" t="s">
        <v>1005</v>
      </c>
      <c r="Q29" s="175"/>
      <c r="S29" s="178"/>
      <c r="T29" s="176"/>
      <c r="U29" s="176"/>
      <c r="V29" s="177"/>
      <c r="W29" s="177"/>
      <c r="X29" s="176"/>
      <c r="Y29" s="177"/>
      <c r="Z29" s="176"/>
      <c r="AA29" s="176"/>
      <c r="AB29" s="177"/>
      <c r="AC29" s="177"/>
      <c r="AD29" s="11"/>
      <c r="AE29" s="151"/>
      <c r="AF29" s="152" t="str">
        <f t="shared" si="0"/>
        <v>Forssa församling</v>
      </c>
      <c r="AG29" s="153" t="e">
        <f>'2025 Srk 15.6.'!#REF!</f>
        <v>#REF!</v>
      </c>
      <c r="AH29" s="139" t="e">
        <f>'2025 Srk 15.6.'!#REF!</f>
        <v>#REF!</v>
      </c>
      <c r="AI29" s="154" t="e">
        <f>'2025 Srk 15.6.'!#REF!</f>
        <v>#REF!</v>
      </c>
      <c r="AJ29" s="154" t="e">
        <f>'2025 Srk 15.6.'!#REF!</f>
        <v>#REF!</v>
      </c>
      <c r="AK29" s="154" t="e">
        <f>'2025 Srk 15.6.'!#REF!</f>
        <v>#REF!</v>
      </c>
      <c r="AU29" s="170" t="str">
        <f t="shared" si="1"/>
        <v>Forssa församling</v>
      </c>
      <c r="AV29" s="149" t="e">
        <f>'2025 Srk 15.6.'!#REF!</f>
        <v>#REF!</v>
      </c>
      <c r="AW29" s="150" t="e">
        <f>'2025 Srk 15.6.'!#REF!</f>
        <v>#REF!</v>
      </c>
      <c r="AX29" s="149" t="e">
        <f>'2025 Srk 15.6.'!#REF!</f>
        <v>#REF!</v>
      </c>
      <c r="AY29" s="149" t="e">
        <f>'2025 Srk 15.6.'!#REF!</f>
        <v>#REF!</v>
      </c>
    </row>
    <row r="30" spans="1:51" ht="15" customHeight="1">
      <c r="A30" s="86" t="s">
        <v>469</v>
      </c>
      <c r="B30" s="87"/>
      <c r="C30" s="88" t="s">
        <v>1006</v>
      </c>
      <c r="D30" s="89">
        <f>'2025 Srk 15.6.'!D30</f>
        <v>1572194.04</v>
      </c>
      <c r="E30" s="106">
        <f>'2025 Srk 15.6.'!E30</f>
        <v>3.2961538698823567E-2</v>
      </c>
      <c r="F30" s="89">
        <f>'2025 Srk 15.6.'!F30</f>
        <v>1552861.6229198494</v>
      </c>
      <c r="G30" s="89">
        <f>'2025 Srk 15.6.'!G30</f>
        <v>1602651.99177</v>
      </c>
      <c r="H30" s="89">
        <f>'2025 Srk 15.6.'!H30</f>
        <v>-49790.368850150611</v>
      </c>
      <c r="I30" s="89">
        <f>'2025 Srk 15.6.'!I30</f>
        <v>-105894.88929835106</v>
      </c>
      <c r="J30" s="89">
        <f>'2025 Srk 15.6.'!J30</f>
        <v>-155685.25814850169</v>
      </c>
      <c r="K30" s="89">
        <f>'2025 Srk 15.6.'!K30</f>
        <v>56898.746488666242</v>
      </c>
      <c r="L30" s="23"/>
      <c r="M30" s="22">
        <v>2.4280497796459397E-4</v>
      </c>
      <c r="N30" s="27">
        <v>41</v>
      </c>
      <c r="O30" s="1" t="s">
        <v>489</v>
      </c>
      <c r="Q30" s="175"/>
      <c r="S30" s="178"/>
      <c r="T30" s="176"/>
      <c r="U30" s="176"/>
      <c r="V30" s="177"/>
      <c r="W30" s="177"/>
      <c r="X30" s="176"/>
      <c r="Y30" s="177"/>
      <c r="Z30" s="176"/>
      <c r="AA30" s="176"/>
      <c r="AB30" s="177"/>
      <c r="AC30" s="177"/>
      <c r="AD30" s="11"/>
      <c r="AE30" s="151"/>
      <c r="AF30" s="152" t="str">
        <f t="shared" si="0"/>
        <v>Haapajärvi församling</v>
      </c>
      <c r="AG30" s="153" t="e">
        <f>'2025 Srk 15.6.'!#REF!</f>
        <v>#REF!</v>
      </c>
      <c r="AH30" s="139" t="e">
        <f>'2025 Srk 15.6.'!#REF!</f>
        <v>#REF!</v>
      </c>
      <c r="AI30" s="154" t="e">
        <f>'2025 Srk 15.6.'!#REF!</f>
        <v>#REF!</v>
      </c>
      <c r="AJ30" s="154" t="e">
        <f>'2025 Srk 15.6.'!#REF!</f>
        <v>#REF!</v>
      </c>
      <c r="AK30" s="154" t="e">
        <f>'2025 Srk 15.6.'!#REF!</f>
        <v>#REF!</v>
      </c>
      <c r="AU30" s="170" t="str">
        <f t="shared" si="1"/>
        <v>Haapajärvi församling</v>
      </c>
      <c r="AV30" s="149" t="e">
        <f>'2025 Srk 15.6.'!#REF!</f>
        <v>#REF!</v>
      </c>
      <c r="AW30" s="150" t="e">
        <f>'2025 Srk 15.6.'!#REF!</f>
        <v>#REF!</v>
      </c>
      <c r="AX30" s="149" t="e">
        <f>'2025 Srk 15.6.'!#REF!</f>
        <v>#REF!</v>
      </c>
      <c r="AY30" s="149" t="e">
        <f>'2025 Srk 15.6.'!#REF!</f>
        <v>#REF!</v>
      </c>
    </row>
    <row r="31" spans="1:51" ht="15" customHeight="1">
      <c r="A31" s="86" t="s">
        <v>469</v>
      </c>
      <c r="B31" s="87"/>
      <c r="C31" s="88" t="s">
        <v>1007</v>
      </c>
      <c r="D31" s="89">
        <f>'2025 Srk 15.6.'!D31</f>
        <v>1465257.3</v>
      </c>
      <c r="E31" s="106">
        <f>'2025 Srk 15.6.'!E31</f>
        <v>5.8749047031251722E-2</v>
      </c>
      <c r="F31" s="89">
        <f>'2025 Srk 15.6.'!F31</f>
        <v>1447239.8259906627</v>
      </c>
      <c r="G31" s="89">
        <f>'2025 Srk 15.6.'!G31</f>
        <v>1453451.363325</v>
      </c>
      <c r="H31" s="89">
        <f>'2025 Srk 15.6.'!H31</f>
        <v>-6211.5373343373649</v>
      </c>
      <c r="I31" s="89">
        <f>'2025 Srk 15.6.'!I31</f>
        <v>-98692.181517938327</v>
      </c>
      <c r="J31" s="89">
        <f>'2025 Srk 15.6.'!J31</f>
        <v>-104903.71885227569</v>
      </c>
      <c r="K31" s="89">
        <f>'2025 Srk 15.6.'!K31</f>
        <v>53028.634845459397</v>
      </c>
      <c r="L31" s="23"/>
      <c r="M31" s="22">
        <v>1.3013723490863725E-3</v>
      </c>
      <c r="N31" s="27">
        <v>188</v>
      </c>
      <c r="O31" s="1" t="s">
        <v>560</v>
      </c>
      <c r="Q31" s="175"/>
      <c r="S31" s="178"/>
      <c r="T31" s="176"/>
      <c r="U31" s="176"/>
      <c r="V31" s="177"/>
      <c r="W31" s="177"/>
      <c r="X31" s="176"/>
      <c r="Y31" s="177"/>
      <c r="Z31" s="176"/>
      <c r="AA31" s="176"/>
      <c r="AB31" s="177"/>
      <c r="AC31" s="177"/>
      <c r="AD31" s="11"/>
      <c r="AE31" s="151"/>
      <c r="AF31" s="152" t="str">
        <f t="shared" si="0"/>
        <v>Haapavesi församling</v>
      </c>
      <c r="AG31" s="153" t="e">
        <f>'2025 Srk 15.6.'!#REF!</f>
        <v>#REF!</v>
      </c>
      <c r="AH31" s="139" t="e">
        <f>'2025 Srk 15.6.'!#REF!</f>
        <v>#REF!</v>
      </c>
      <c r="AI31" s="154" t="e">
        <f>'2025 Srk 15.6.'!#REF!</f>
        <v>#REF!</v>
      </c>
      <c r="AJ31" s="154" t="e">
        <f>'2025 Srk 15.6.'!#REF!</f>
        <v>#REF!</v>
      </c>
      <c r="AK31" s="154" t="e">
        <f>'2025 Srk 15.6.'!#REF!</f>
        <v>#REF!</v>
      </c>
      <c r="AU31" s="170" t="str">
        <f t="shared" si="1"/>
        <v>Haapavesi församling</v>
      </c>
      <c r="AV31" s="149" t="e">
        <f>'2025 Srk 15.6.'!#REF!</f>
        <v>#REF!</v>
      </c>
      <c r="AW31" s="150" t="e">
        <f>'2025 Srk 15.6.'!#REF!</f>
        <v>#REF!</v>
      </c>
      <c r="AX31" s="149" t="e">
        <f>'2025 Srk 15.6.'!#REF!</f>
        <v>#REF!</v>
      </c>
      <c r="AY31" s="149" t="e">
        <f>'2025 Srk 15.6.'!#REF!</f>
        <v>#REF!</v>
      </c>
    </row>
    <row r="32" spans="1:51" ht="15" customHeight="1">
      <c r="A32" s="86" t="s">
        <v>469</v>
      </c>
      <c r="B32" s="87"/>
      <c r="C32" s="88" t="s">
        <v>1008</v>
      </c>
      <c r="D32" s="89">
        <f>'2025 Srk 15.6.'!D32</f>
        <v>253090.44</v>
      </c>
      <c r="E32" s="106">
        <f>'2025 Srk 15.6.'!E32</f>
        <v>3.9543878069014049E-2</v>
      </c>
      <c r="F32" s="89">
        <f>'2025 Srk 15.6.'!F32</f>
        <v>249978.32417930983</v>
      </c>
      <c r="G32" s="89">
        <f>'2025 Srk 15.6.'!G32</f>
        <v>250526.175705</v>
      </c>
      <c r="H32" s="89">
        <f>'2025 Srk 15.6.'!H32</f>
        <v>-547.85152569017373</v>
      </c>
      <c r="I32" s="89">
        <f>'2025 Srk 15.6.'!I32</f>
        <v>-17046.86790841095</v>
      </c>
      <c r="J32" s="89">
        <f>'2025 Srk 15.6.'!J32</f>
        <v>-17594.719434101124</v>
      </c>
      <c r="K32" s="89">
        <f>'2025 Srk 15.6.'!K32</f>
        <v>9159.5111149670774</v>
      </c>
      <c r="L32" s="23"/>
      <c r="M32" s="22">
        <v>3.5626148182956227E-4</v>
      </c>
      <c r="N32" s="27">
        <v>51</v>
      </c>
      <c r="O32" s="1" t="s">
        <v>491</v>
      </c>
      <c r="Q32" s="175"/>
      <c r="S32" s="178"/>
      <c r="T32" s="176"/>
      <c r="U32" s="176"/>
      <c r="V32" s="177"/>
      <c r="W32" s="177"/>
      <c r="X32" s="176"/>
      <c r="Y32" s="177"/>
      <c r="Z32" s="176"/>
      <c r="AA32" s="176"/>
      <c r="AB32" s="177"/>
      <c r="AC32" s="177"/>
      <c r="AD32" s="11"/>
      <c r="AE32" s="151"/>
      <c r="AF32" s="152" t="str">
        <f t="shared" si="0"/>
        <v>Karlö församling</v>
      </c>
      <c r="AG32" s="153" t="e">
        <f>'2025 Srk 15.6.'!#REF!</f>
        <v>#REF!</v>
      </c>
      <c r="AH32" s="139" t="e">
        <f>'2025 Srk 15.6.'!#REF!</f>
        <v>#REF!</v>
      </c>
      <c r="AI32" s="154" t="e">
        <f>'2025 Srk 15.6.'!#REF!</f>
        <v>#REF!</v>
      </c>
      <c r="AJ32" s="154" t="e">
        <f>'2025 Srk 15.6.'!#REF!</f>
        <v>#REF!</v>
      </c>
      <c r="AK32" s="154" t="e">
        <f>'2025 Srk 15.6.'!#REF!</f>
        <v>#REF!</v>
      </c>
      <c r="AU32" s="170" t="str">
        <f t="shared" si="1"/>
        <v>Karlö församling</v>
      </c>
      <c r="AV32" s="149" t="e">
        <f>'2025 Srk 15.6.'!#REF!</f>
        <v>#REF!</v>
      </c>
      <c r="AW32" s="150" t="e">
        <f>'2025 Srk 15.6.'!#REF!</f>
        <v>#REF!</v>
      </c>
      <c r="AX32" s="149" t="e">
        <f>'2025 Srk 15.6.'!#REF!</f>
        <v>#REF!</v>
      </c>
      <c r="AY32" s="149" t="e">
        <f>'2025 Srk 15.6.'!#REF!</f>
        <v>#REF!</v>
      </c>
    </row>
    <row r="33" spans="1:51" ht="15" customHeight="1">
      <c r="A33" s="86" t="s">
        <v>469</v>
      </c>
      <c r="B33" s="87"/>
      <c r="C33" s="88" t="s">
        <v>1009</v>
      </c>
      <c r="D33" s="89">
        <f>'2025 Srk 15.6.'!D33</f>
        <v>5235053.9000000004</v>
      </c>
      <c r="E33" s="106">
        <f>'2025 Srk 15.6.'!E33</f>
        <v>2.8957963594478109E-2</v>
      </c>
      <c r="F33" s="89">
        <f>'2025 Srk 15.6.'!F33</f>
        <v>5170681.2825895762</v>
      </c>
      <c r="G33" s="89">
        <f>'2025 Srk 15.6.'!G33</f>
        <v>5311196.2323900005</v>
      </c>
      <c r="H33" s="89">
        <f>'2025 Srk 15.6.'!H33</f>
        <v>-140514.94980042428</v>
      </c>
      <c r="I33" s="89">
        <f>'2025 Srk 15.6.'!I33</f>
        <v>-352606.25540305511</v>
      </c>
      <c r="J33" s="89">
        <f>'2025 Srk 15.6.'!J33</f>
        <v>-493121.20520347939</v>
      </c>
      <c r="K33" s="89">
        <f>'2025 Srk 15.6.'!K33</f>
        <v>189460.07752999975</v>
      </c>
      <c r="L33" s="23"/>
      <c r="M33" s="22">
        <v>4.7864517708036701E-2</v>
      </c>
      <c r="N33" s="27">
        <v>53</v>
      </c>
      <c r="O33" s="1" t="s">
        <v>493</v>
      </c>
      <c r="Q33" s="175"/>
      <c r="S33" s="178"/>
      <c r="T33" s="176"/>
      <c r="U33" s="176"/>
      <c r="V33" s="177"/>
      <c r="W33" s="177"/>
      <c r="X33" s="176"/>
      <c r="Y33" s="177"/>
      <c r="Z33" s="176"/>
      <c r="AA33" s="176"/>
      <c r="AB33" s="177"/>
      <c r="AC33" s="177"/>
      <c r="AD33" s="11"/>
      <c r="AE33" s="151"/>
      <c r="AF33" s="152" t="str">
        <f t="shared" si="0"/>
        <v>Fredrikshamns församling</v>
      </c>
      <c r="AG33" s="153" t="e">
        <f>'2025 Srk 15.6.'!#REF!</f>
        <v>#REF!</v>
      </c>
      <c r="AH33" s="139" t="e">
        <f>'2025 Srk 15.6.'!#REF!</f>
        <v>#REF!</v>
      </c>
      <c r="AI33" s="154" t="e">
        <f>'2025 Srk 15.6.'!#REF!</f>
        <v>#REF!</v>
      </c>
      <c r="AJ33" s="154" t="e">
        <f>'2025 Srk 15.6.'!#REF!</f>
        <v>#REF!</v>
      </c>
      <c r="AK33" s="154" t="e">
        <f>'2025 Srk 15.6.'!#REF!</f>
        <v>#REF!</v>
      </c>
      <c r="AU33" s="170" t="str">
        <f t="shared" si="1"/>
        <v>Fredrikshamns församling</v>
      </c>
      <c r="AV33" s="149" t="e">
        <f>'2025 Srk 15.6.'!#REF!</f>
        <v>#REF!</v>
      </c>
      <c r="AW33" s="150" t="e">
        <f>'2025 Srk 15.6.'!#REF!</f>
        <v>#REF!</v>
      </c>
      <c r="AX33" s="149" t="e">
        <f>'2025 Srk 15.6.'!#REF!</f>
        <v>#REF!</v>
      </c>
      <c r="AY33" s="149" t="e">
        <f>'2025 Srk 15.6.'!#REF!</f>
        <v>#REF!</v>
      </c>
    </row>
    <row r="34" spans="1:51" ht="15" customHeight="1">
      <c r="A34" s="86" t="s">
        <v>469</v>
      </c>
      <c r="B34" s="87"/>
      <c r="C34" s="88" t="s">
        <v>1010</v>
      </c>
      <c r="D34" s="89">
        <f>'2025 Srk 15.6.'!D34</f>
        <v>1791770.62</v>
      </c>
      <c r="E34" s="106">
        <f>'2025 Srk 15.6.'!E34</f>
        <v>5.9679197709744836E-2</v>
      </c>
      <c r="F34" s="89">
        <f>'2025 Srk 15.6.'!F34</f>
        <v>1769738.1888518704</v>
      </c>
      <c r="G34" s="89">
        <f>'2025 Srk 15.6.'!G34</f>
        <v>1765655.892405</v>
      </c>
      <c r="H34" s="89">
        <f>'2025 Srk 15.6.'!H34</f>
        <v>4082.296446870314</v>
      </c>
      <c r="I34" s="89">
        <f>'2025 Srk 15.6.'!I34</f>
        <v>-120684.43628811737</v>
      </c>
      <c r="J34" s="89">
        <f>'2025 Srk 15.6.'!J34</f>
        <v>-116602.13984124706</v>
      </c>
      <c r="K34" s="89">
        <f>'2025 Srk 15.6.'!K34</f>
        <v>64845.368751824259</v>
      </c>
      <c r="L34" s="23"/>
      <c r="M34" s="22">
        <v>1.2732445357990728E-3</v>
      </c>
      <c r="N34" s="27">
        <v>1297</v>
      </c>
      <c r="O34" s="1" t="s">
        <v>1011</v>
      </c>
      <c r="Q34" s="175"/>
      <c r="S34" s="178"/>
      <c r="T34" s="176"/>
      <c r="U34" s="176"/>
      <c r="V34" s="177"/>
      <c r="W34" s="177"/>
      <c r="X34" s="176"/>
      <c r="Y34" s="177"/>
      <c r="Z34" s="176"/>
      <c r="AA34" s="176"/>
      <c r="AB34" s="177"/>
      <c r="AC34" s="177"/>
      <c r="AD34" s="11"/>
      <c r="AE34" s="151"/>
      <c r="AF34" s="152" t="str">
        <f t="shared" si="0"/>
        <v>Hangö Kyrkliga Samfällighet</v>
      </c>
      <c r="AG34" s="153" t="e">
        <f>'2025 Srk 15.6.'!#REF!</f>
        <v>#REF!</v>
      </c>
      <c r="AH34" s="139" t="e">
        <f>'2025 Srk 15.6.'!#REF!</f>
        <v>#REF!</v>
      </c>
      <c r="AI34" s="154" t="e">
        <f>'2025 Srk 15.6.'!#REF!</f>
        <v>#REF!</v>
      </c>
      <c r="AJ34" s="154" t="e">
        <f>'2025 Srk 15.6.'!#REF!</f>
        <v>#REF!</v>
      </c>
      <c r="AK34" s="154" t="e">
        <f>'2025 Srk 15.6.'!#REF!</f>
        <v>#REF!</v>
      </c>
      <c r="AU34" s="170" t="str">
        <f t="shared" si="1"/>
        <v>Hangö Kyrkliga Samfällighet</v>
      </c>
      <c r="AV34" s="149" t="e">
        <f>'2025 Srk 15.6.'!#REF!</f>
        <v>#REF!</v>
      </c>
      <c r="AW34" s="150" t="e">
        <f>'2025 Srk 15.6.'!#REF!</f>
        <v>#REF!</v>
      </c>
      <c r="AX34" s="149" t="e">
        <f>'2025 Srk 15.6.'!#REF!</f>
        <v>#REF!</v>
      </c>
      <c r="AY34" s="149" t="e">
        <f>'2025 Srk 15.6.'!#REF!</f>
        <v>#REF!</v>
      </c>
    </row>
    <row r="35" spans="1:51" ht="15" customHeight="1">
      <c r="A35" s="86" t="s">
        <v>469</v>
      </c>
      <c r="B35" s="87"/>
      <c r="C35" s="88" t="s">
        <v>1012</v>
      </c>
      <c r="D35" s="89">
        <f>'2025 Srk 15.6.'!D35</f>
        <v>1048085.36</v>
      </c>
      <c r="E35" s="106">
        <f>'2025 Srk 15.6.'!E35</f>
        <v>4.6898878094489227E-2</v>
      </c>
      <c r="F35" s="89">
        <f>'2025 Srk 15.6.'!F35</f>
        <v>1035197.6229906931</v>
      </c>
      <c r="G35" s="89">
        <f>'2025 Srk 15.6.'!G35</f>
        <v>1067083.9555500001</v>
      </c>
      <c r="H35" s="89">
        <f>'2025 Srk 15.6.'!H35</f>
        <v>-31886.332559306989</v>
      </c>
      <c r="I35" s="89">
        <f>'2025 Srk 15.6.'!I35</f>
        <v>-70593.629252291546</v>
      </c>
      <c r="J35" s="89">
        <f>'2025 Srk 15.6.'!J35</f>
        <v>-102479.96181159854</v>
      </c>
      <c r="K35" s="89">
        <f>'2025 Srk 15.6.'!K35</f>
        <v>37930.90526988799</v>
      </c>
      <c r="L35" s="23"/>
      <c r="M35" s="22">
        <v>2.4900431652933428E-3</v>
      </c>
      <c r="N35" s="27">
        <v>62</v>
      </c>
      <c r="O35" s="1" t="s">
        <v>497</v>
      </c>
      <c r="Q35" s="175"/>
      <c r="S35" s="178"/>
      <c r="T35" s="176"/>
      <c r="U35" s="176"/>
      <c r="V35" s="177"/>
      <c r="W35" s="177"/>
      <c r="X35" s="176"/>
      <c r="Y35" s="177"/>
      <c r="Z35" s="176"/>
      <c r="AA35" s="176"/>
      <c r="AB35" s="177"/>
      <c r="AC35" s="177"/>
      <c r="AD35" s="11"/>
      <c r="AE35" s="151"/>
      <c r="AF35" s="152" t="str">
        <f t="shared" si="0"/>
        <v>Hankasalmi församling</v>
      </c>
      <c r="AG35" s="153" t="e">
        <f>'2025 Srk 15.6.'!#REF!</f>
        <v>#REF!</v>
      </c>
      <c r="AH35" s="139" t="e">
        <f>'2025 Srk 15.6.'!#REF!</f>
        <v>#REF!</v>
      </c>
      <c r="AI35" s="154" t="e">
        <f>'2025 Srk 15.6.'!#REF!</f>
        <v>#REF!</v>
      </c>
      <c r="AJ35" s="154" t="e">
        <f>'2025 Srk 15.6.'!#REF!</f>
        <v>#REF!</v>
      </c>
      <c r="AK35" s="154" t="e">
        <f>'2025 Srk 15.6.'!#REF!</f>
        <v>#REF!</v>
      </c>
      <c r="AU35" s="170" t="str">
        <f t="shared" si="1"/>
        <v>Hankasalmi församling</v>
      </c>
      <c r="AV35" s="149" t="e">
        <f>'2025 Srk 15.6.'!#REF!</f>
        <v>#REF!</v>
      </c>
      <c r="AW35" s="150" t="e">
        <f>'2025 Srk 15.6.'!#REF!</f>
        <v>#REF!</v>
      </c>
      <c r="AX35" s="149" t="e">
        <f>'2025 Srk 15.6.'!#REF!</f>
        <v>#REF!</v>
      </c>
      <c r="AY35" s="149" t="e">
        <f>'2025 Srk 15.6.'!#REF!</f>
        <v>#REF!</v>
      </c>
    </row>
    <row r="36" spans="1:51" ht="15" customHeight="1">
      <c r="A36" s="86" t="s">
        <v>469</v>
      </c>
      <c r="B36" s="87"/>
      <c r="C36" s="88" t="s">
        <v>1013</v>
      </c>
      <c r="D36" s="89">
        <f>'2025 Srk 15.6.'!D36</f>
        <v>1580017.35</v>
      </c>
      <c r="E36" s="106">
        <f>'2025 Srk 15.6.'!E36</f>
        <v>4.0005067007021111E-2</v>
      </c>
      <c r="F36" s="89">
        <f>'2025 Srk 15.6.'!F36</f>
        <v>1560588.7339214948</v>
      </c>
      <c r="G36" s="89">
        <f>'2025 Srk 15.6.'!G36</f>
        <v>1595533.0659749999</v>
      </c>
      <c r="H36" s="89">
        <f>'2025 Srk 15.6.'!H36</f>
        <v>-34944.332053505117</v>
      </c>
      <c r="I36" s="89">
        <f>'2025 Srk 15.6.'!I36</f>
        <v>-106421.82714782712</v>
      </c>
      <c r="J36" s="89">
        <f>'2025 Srk 15.6.'!J36</f>
        <v>-141366.15920133225</v>
      </c>
      <c r="K36" s="89">
        <f>'2025 Srk 15.6.'!K36</f>
        <v>57181.877273459351</v>
      </c>
      <c r="L36" s="23"/>
      <c r="M36" s="22">
        <v>2.0710508745352902E-3</v>
      </c>
      <c r="N36" s="27">
        <v>60</v>
      </c>
      <c r="O36" s="1" t="s">
        <v>495</v>
      </c>
      <c r="Q36" s="175"/>
      <c r="S36" s="178"/>
      <c r="T36" s="176"/>
      <c r="U36" s="176"/>
      <c r="V36" s="177"/>
      <c r="W36" s="177"/>
      <c r="X36" s="176"/>
      <c r="Y36" s="177"/>
      <c r="Z36" s="176"/>
      <c r="AA36" s="176"/>
      <c r="AB36" s="177"/>
      <c r="AC36" s="177"/>
      <c r="AD36" s="11"/>
      <c r="AE36" s="151"/>
      <c r="AF36" s="152" t="str">
        <f t="shared" si="0"/>
        <v>Harjavalta församling</v>
      </c>
      <c r="AG36" s="153" t="e">
        <f>'2025 Srk 15.6.'!#REF!</f>
        <v>#REF!</v>
      </c>
      <c r="AH36" s="139" t="e">
        <f>'2025 Srk 15.6.'!#REF!</f>
        <v>#REF!</v>
      </c>
      <c r="AI36" s="154" t="e">
        <f>'2025 Srk 15.6.'!#REF!</f>
        <v>#REF!</v>
      </c>
      <c r="AJ36" s="154" t="e">
        <f>'2025 Srk 15.6.'!#REF!</f>
        <v>#REF!</v>
      </c>
      <c r="AK36" s="154" t="e">
        <f>'2025 Srk 15.6.'!#REF!</f>
        <v>#REF!</v>
      </c>
      <c r="AU36" s="170" t="str">
        <f t="shared" si="1"/>
        <v>Harjavalta församling</v>
      </c>
      <c r="AV36" s="149" t="e">
        <f>'2025 Srk 15.6.'!#REF!</f>
        <v>#REF!</v>
      </c>
      <c r="AW36" s="150" t="e">
        <f>'2025 Srk 15.6.'!#REF!</f>
        <v>#REF!</v>
      </c>
      <c r="AX36" s="149" t="e">
        <f>'2025 Srk 15.6.'!#REF!</f>
        <v>#REF!</v>
      </c>
      <c r="AY36" s="149" t="e">
        <f>'2025 Srk 15.6.'!#REF!</f>
        <v>#REF!</v>
      </c>
    </row>
    <row r="37" spans="1:51" ht="15" customHeight="1">
      <c r="A37" s="86" t="s">
        <v>469</v>
      </c>
      <c r="B37" s="87"/>
      <c r="C37" s="88" t="s">
        <v>1014</v>
      </c>
      <c r="D37" s="89">
        <f>'2025 Srk 15.6.'!D37</f>
        <v>2242305.7000000002</v>
      </c>
      <c r="E37" s="106">
        <f>'2025 Srk 15.6.'!E37</f>
        <v>5.2133699947715995E-2</v>
      </c>
      <c r="F37" s="89">
        <f>'2025 Srk 15.6.'!F37</f>
        <v>2214733.2834211923</v>
      </c>
      <c r="G37" s="89">
        <f>'2025 Srk 15.6.'!G37</f>
        <v>2262652.7667749999</v>
      </c>
      <c r="H37" s="89">
        <f>'2025 Srk 15.6.'!H37</f>
        <v>-47919.483353807591</v>
      </c>
      <c r="I37" s="89">
        <f>'2025 Srk 15.6.'!I37</f>
        <v>-151030.15774984212</v>
      </c>
      <c r="J37" s="89">
        <f>'2025 Srk 15.6.'!J37</f>
        <v>-198949.64110364972</v>
      </c>
      <c r="K37" s="89">
        <f>'2025 Srk 15.6.'!K37</f>
        <v>81150.532522303227</v>
      </c>
      <c r="L37" s="23"/>
      <c r="M37" s="22">
        <v>5.0738632823826217E-4</v>
      </c>
      <c r="N37" s="27">
        <v>63</v>
      </c>
      <c r="O37" s="1" t="s">
        <v>1015</v>
      </c>
      <c r="Q37" s="175"/>
      <c r="S37" s="178"/>
      <c r="T37" s="176"/>
      <c r="U37" s="176"/>
      <c r="V37" s="177"/>
      <c r="W37" s="177"/>
      <c r="X37" s="176"/>
      <c r="Y37" s="177"/>
      <c r="Z37" s="176"/>
      <c r="AA37" s="176"/>
      <c r="AB37" s="177"/>
      <c r="AC37" s="177"/>
      <c r="AD37" s="11"/>
      <c r="AE37" s="151"/>
      <c r="AF37" s="152" t="str">
        <f t="shared" si="0"/>
        <v>Hattula församling</v>
      </c>
      <c r="AG37" s="153" t="e">
        <f>'2025 Srk 15.6.'!#REF!</f>
        <v>#REF!</v>
      </c>
      <c r="AH37" s="139" t="e">
        <f>'2025 Srk 15.6.'!#REF!</f>
        <v>#REF!</v>
      </c>
      <c r="AI37" s="154" t="e">
        <f>'2025 Srk 15.6.'!#REF!</f>
        <v>#REF!</v>
      </c>
      <c r="AJ37" s="154" t="e">
        <f>'2025 Srk 15.6.'!#REF!</f>
        <v>#REF!</v>
      </c>
      <c r="AK37" s="154" t="e">
        <f>'2025 Srk 15.6.'!#REF!</f>
        <v>#REF!</v>
      </c>
      <c r="AU37" s="170" t="str">
        <f t="shared" si="1"/>
        <v>Hattula församling</v>
      </c>
      <c r="AV37" s="149" t="e">
        <f>'2025 Srk 15.6.'!#REF!</f>
        <v>#REF!</v>
      </c>
      <c r="AW37" s="150" t="e">
        <f>'2025 Srk 15.6.'!#REF!</f>
        <v>#REF!</v>
      </c>
      <c r="AX37" s="149" t="e">
        <f>'2025 Srk 15.6.'!#REF!</f>
        <v>#REF!</v>
      </c>
      <c r="AY37" s="149" t="e">
        <f>'2025 Srk 15.6.'!#REF!</f>
        <v>#REF!</v>
      </c>
    </row>
    <row r="38" spans="1:51" ht="15" customHeight="1">
      <c r="A38" s="86" t="s">
        <v>469</v>
      </c>
      <c r="B38" s="87"/>
      <c r="C38" s="88" t="s">
        <v>1016</v>
      </c>
      <c r="D38" s="89">
        <f>'2025 Srk 15.6.'!D38</f>
        <v>1902224.8</v>
      </c>
      <c r="E38" s="106">
        <f>'2025 Srk 15.6.'!E38</f>
        <v>5.664825644117788E-2</v>
      </c>
      <c r="F38" s="89">
        <f>'2025 Srk 15.6.'!F38</f>
        <v>1878834.1737298444</v>
      </c>
      <c r="G38" s="89">
        <f>'2025 Srk 15.6.'!G38</f>
        <v>1883271.7828799998</v>
      </c>
      <c r="H38" s="89">
        <f>'2025 Srk 15.6.'!H38</f>
        <v>-4437.6091501554474</v>
      </c>
      <c r="I38" s="89">
        <f>'2025 Srk 15.6.'!I38</f>
        <v>-128124.06070218787</v>
      </c>
      <c r="J38" s="89">
        <f>'2025 Srk 15.6.'!J38</f>
        <v>-132561.66985234333</v>
      </c>
      <c r="K38" s="89">
        <f>'2025 Srk 15.6.'!K38</f>
        <v>68842.778884757659</v>
      </c>
      <c r="L38" s="23"/>
      <c r="M38" s="22">
        <v>8.288088108459119E-4</v>
      </c>
      <c r="N38" s="27">
        <v>66</v>
      </c>
      <c r="O38" s="1" t="s">
        <v>499</v>
      </c>
      <c r="Q38" s="175"/>
      <c r="S38" s="178"/>
      <c r="T38" s="176"/>
      <c r="U38" s="176"/>
      <c r="V38" s="177"/>
      <c r="W38" s="177"/>
      <c r="X38" s="176"/>
      <c r="Y38" s="177"/>
      <c r="Z38" s="176"/>
      <c r="AA38" s="176"/>
      <c r="AB38" s="177"/>
      <c r="AC38" s="177"/>
      <c r="AD38" s="11"/>
      <c r="AE38" s="151"/>
      <c r="AF38" s="152" t="str">
        <f t="shared" si="0"/>
        <v>Hausjärvi församling</v>
      </c>
      <c r="AG38" s="153" t="e">
        <f>'2025 Srk 15.6.'!#REF!</f>
        <v>#REF!</v>
      </c>
      <c r="AH38" s="139" t="e">
        <f>'2025 Srk 15.6.'!#REF!</f>
        <v>#REF!</v>
      </c>
      <c r="AI38" s="154" t="e">
        <f>'2025 Srk 15.6.'!#REF!</f>
        <v>#REF!</v>
      </c>
      <c r="AJ38" s="154" t="e">
        <f>'2025 Srk 15.6.'!#REF!</f>
        <v>#REF!</v>
      </c>
      <c r="AK38" s="154" t="e">
        <f>'2025 Srk 15.6.'!#REF!</f>
        <v>#REF!</v>
      </c>
      <c r="AU38" s="170" t="str">
        <f t="shared" si="1"/>
        <v>Hausjärvi församling</v>
      </c>
      <c r="AV38" s="149" t="e">
        <f>'2025 Srk 15.6.'!#REF!</f>
        <v>#REF!</v>
      </c>
      <c r="AW38" s="150" t="e">
        <f>'2025 Srk 15.6.'!#REF!</f>
        <v>#REF!</v>
      </c>
      <c r="AX38" s="149" t="e">
        <f>'2025 Srk 15.6.'!#REF!</f>
        <v>#REF!</v>
      </c>
      <c r="AY38" s="149" t="e">
        <f>'2025 Srk 15.6.'!#REF!</f>
        <v>#REF!</v>
      </c>
    </row>
    <row r="39" spans="1:51" ht="15" customHeight="1">
      <c r="A39" s="86" t="s">
        <v>469</v>
      </c>
      <c r="B39" s="87"/>
      <c r="C39" s="88" t="s">
        <v>1017</v>
      </c>
      <c r="D39" s="89">
        <f>'2025 Srk 15.6.'!D39</f>
        <v>3314046.77</v>
      </c>
      <c r="E39" s="106">
        <f>'2025 Srk 15.6.'!E39</f>
        <v>2.2422204648367527E-2</v>
      </c>
      <c r="F39" s="89">
        <f>'2025 Srk 15.6.'!F39</f>
        <v>3273295.7349809604</v>
      </c>
      <c r="G39" s="89">
        <f>'2025 Srk 15.6.'!G39</f>
        <v>3382917.0323399999</v>
      </c>
      <c r="H39" s="89">
        <f>'2025 Srk 15.6.'!H39</f>
        <v>-109621.29735903954</v>
      </c>
      <c r="I39" s="89">
        <f>'2025 Srk 15.6.'!I39</f>
        <v>-223217.11373407056</v>
      </c>
      <c r="J39" s="89">
        <f>'2025 Srk 15.6.'!J39</f>
        <v>-332838.4110931101</v>
      </c>
      <c r="K39" s="89">
        <f>'2025 Srk 15.6.'!K39</f>
        <v>119937.55364815732</v>
      </c>
      <c r="L39" s="23"/>
      <c r="M39" s="22">
        <v>2.9375234566741868E-3</v>
      </c>
      <c r="N39" s="27">
        <v>68</v>
      </c>
      <c r="O39" s="1" t="s">
        <v>501</v>
      </c>
      <c r="Q39" s="175"/>
      <c r="S39" s="178"/>
      <c r="T39" s="176"/>
      <c r="U39" s="176"/>
      <c r="V39" s="177"/>
      <c r="W39" s="177"/>
      <c r="X39" s="176"/>
      <c r="Y39" s="177"/>
      <c r="Z39" s="176"/>
      <c r="AA39" s="176"/>
      <c r="AB39" s="177"/>
      <c r="AC39" s="177"/>
      <c r="AD39" s="11"/>
      <c r="AE39" s="151"/>
      <c r="AF39" s="152" t="str">
        <f t="shared" si="0"/>
        <v>Heinola församling</v>
      </c>
      <c r="AG39" s="153" t="e">
        <f>'2025 Srk 15.6.'!#REF!</f>
        <v>#REF!</v>
      </c>
      <c r="AH39" s="139" t="e">
        <f>'2025 Srk 15.6.'!#REF!</f>
        <v>#REF!</v>
      </c>
      <c r="AI39" s="154" t="e">
        <f>'2025 Srk 15.6.'!#REF!</f>
        <v>#REF!</v>
      </c>
      <c r="AJ39" s="154" t="e">
        <f>'2025 Srk 15.6.'!#REF!</f>
        <v>#REF!</v>
      </c>
      <c r="AK39" s="154" t="e">
        <f>'2025 Srk 15.6.'!#REF!</f>
        <v>#REF!</v>
      </c>
      <c r="AU39" s="170" t="str">
        <f t="shared" si="1"/>
        <v>Heinola församling</v>
      </c>
      <c r="AV39" s="149" t="e">
        <f>'2025 Srk 15.6.'!#REF!</f>
        <v>#REF!</v>
      </c>
      <c r="AW39" s="150" t="e">
        <f>'2025 Srk 15.6.'!#REF!</f>
        <v>#REF!</v>
      </c>
      <c r="AX39" s="149" t="e">
        <f>'2025 Srk 15.6.'!#REF!</f>
        <v>#REF!</v>
      </c>
      <c r="AY39" s="149" t="e">
        <f>'2025 Srk 15.6.'!#REF!</f>
        <v>#REF!</v>
      </c>
    </row>
    <row r="40" spans="1:51" ht="15" customHeight="1">
      <c r="A40" s="86" t="s">
        <v>518</v>
      </c>
      <c r="B40" s="87"/>
      <c r="C40" s="88" t="s">
        <v>1018</v>
      </c>
      <c r="D40" s="89">
        <f>'2025 Srk 15.6.'!D40</f>
        <v>8470105.7400000002</v>
      </c>
      <c r="E40" s="106">
        <f>'2025 Srk 15.6.'!E40</f>
        <v>2.939912242839382E-2</v>
      </c>
      <c r="F40" s="89">
        <f>'2025 Srk 15.6.'!F40</f>
        <v>8365953.4453642461</v>
      </c>
      <c r="G40" s="89">
        <f>'2025 Srk 15.6.'!G40</f>
        <v>8807383.5852150004</v>
      </c>
      <c r="H40" s="89">
        <f>'2025 Srk 15.6.'!H40</f>
        <v>-441430.13985075429</v>
      </c>
      <c r="I40" s="89">
        <f>'2025 Srk 15.6.'!I40</f>
        <v>-570502.67769913946</v>
      </c>
      <c r="J40" s="89">
        <f>'2025 Srk 15.6.'!J40</f>
        <v>-1011932.8175498937</v>
      </c>
      <c r="K40" s="89">
        <f>'2025 Srk 15.6.'!K40</f>
        <v>306538.75219655252</v>
      </c>
      <c r="L40" s="23"/>
      <c r="M40" s="22">
        <v>5.2350225459602898E-3</v>
      </c>
      <c r="N40" s="27">
        <v>2362</v>
      </c>
      <c r="O40" s="1" t="s">
        <v>509</v>
      </c>
      <c r="Q40" s="175"/>
      <c r="S40" s="178"/>
      <c r="T40" s="176"/>
      <c r="U40" s="176"/>
      <c r="V40" s="177"/>
      <c r="W40" s="177"/>
      <c r="X40" s="176"/>
      <c r="Y40" s="177"/>
      <c r="Z40" s="176"/>
      <c r="AA40" s="176"/>
      <c r="AB40" s="177"/>
      <c r="AC40" s="177"/>
      <c r="AD40" s="11"/>
      <c r="AE40" s="151"/>
      <c r="AF40" s="152" t="str">
        <f t="shared" si="0"/>
        <v>Helsingfors Ortodoxa församling</v>
      </c>
      <c r="AG40" s="153" t="e">
        <f>'2025 Srk 15.6.'!#REF!</f>
        <v>#REF!</v>
      </c>
      <c r="AH40" s="139" t="e">
        <f>'2025 Srk 15.6.'!#REF!</f>
        <v>#REF!</v>
      </c>
      <c r="AI40" s="154" t="e">
        <f>'2025 Srk 15.6.'!#REF!</f>
        <v>#REF!</v>
      </c>
      <c r="AJ40" s="154" t="e">
        <f>'2025 Srk 15.6.'!#REF!</f>
        <v>#REF!</v>
      </c>
      <c r="AK40" s="154" t="e">
        <f>'2025 Srk 15.6.'!#REF!</f>
        <v>#REF!</v>
      </c>
      <c r="AU40" s="170" t="str">
        <f t="shared" si="1"/>
        <v>Helsingfors Ortodoxa församling</v>
      </c>
      <c r="AV40" s="149" t="e">
        <f>'2025 Srk 15.6.'!#REF!</f>
        <v>#REF!</v>
      </c>
      <c r="AW40" s="150" t="e">
        <f>'2025 Srk 15.6.'!#REF!</f>
        <v>#REF!</v>
      </c>
      <c r="AX40" s="149" t="e">
        <f>'2025 Srk 15.6.'!#REF!</f>
        <v>#REF!</v>
      </c>
      <c r="AY40" s="149" t="e">
        <f>'2025 Srk 15.6.'!#REF!</f>
        <v>#REF!</v>
      </c>
    </row>
    <row r="41" spans="1:51" ht="15" customHeight="1">
      <c r="A41" s="86" t="s">
        <v>469</v>
      </c>
      <c r="B41" s="87"/>
      <c r="C41" s="88" t="s">
        <v>1019</v>
      </c>
      <c r="D41" s="89">
        <f>'2025 Srk 15.6.'!D41</f>
        <v>94514554.950000003</v>
      </c>
      <c r="E41" s="106">
        <f>'2025 Srk 15.6.'!E41</f>
        <v>3.3186566144810303E-2</v>
      </c>
      <c r="F41" s="89">
        <f>'2025 Srk 15.6.'!F41</f>
        <v>93352360.748806998</v>
      </c>
      <c r="G41" s="89">
        <f>'2025 Srk 15.6.'!G41</f>
        <v>97172341.60131</v>
      </c>
      <c r="H41" s="89">
        <f>'2025 Srk 15.6.'!H41</f>
        <v>-3819980.8525030017</v>
      </c>
      <c r="I41" s="89">
        <f>'2025 Srk 15.6.'!I41</f>
        <v>-6366013.404753251</v>
      </c>
      <c r="J41" s="89">
        <f>'2025 Srk 15.6.'!J41</f>
        <v>-10185994.257256253</v>
      </c>
      <c r="K41" s="89">
        <f>'2025 Srk 15.6.'!K41</f>
        <v>3420544.5159868211</v>
      </c>
      <c r="L41" s="23"/>
      <c r="M41" s="22">
        <v>2.6126900837111691E-3</v>
      </c>
      <c r="N41" s="27">
        <v>328</v>
      </c>
      <c r="O41" s="1" t="s">
        <v>614</v>
      </c>
      <c r="Q41" s="175"/>
      <c r="S41" s="178"/>
      <c r="T41" s="176"/>
      <c r="U41" s="176"/>
      <c r="V41" s="177"/>
      <c r="W41" s="177"/>
      <c r="X41" s="176"/>
      <c r="Y41" s="177"/>
      <c r="Z41" s="176"/>
      <c r="AA41" s="176"/>
      <c r="AB41" s="177"/>
      <c r="AC41" s="177"/>
      <c r="AD41" s="11"/>
      <c r="AE41" s="151"/>
      <c r="AF41" s="152" t="str">
        <f t="shared" si="0"/>
        <v>Helsingfors Kyrkliga Samfällighet</v>
      </c>
      <c r="AG41" s="153" t="e">
        <f>'2025 Srk 15.6.'!#REF!</f>
        <v>#REF!</v>
      </c>
      <c r="AH41" s="139" t="e">
        <f>'2025 Srk 15.6.'!#REF!</f>
        <v>#REF!</v>
      </c>
      <c r="AI41" s="154" t="e">
        <f>'2025 Srk 15.6.'!#REF!</f>
        <v>#REF!</v>
      </c>
      <c r="AJ41" s="154" t="e">
        <f>'2025 Srk 15.6.'!#REF!</f>
        <v>#REF!</v>
      </c>
      <c r="AK41" s="154" t="e">
        <f>'2025 Srk 15.6.'!#REF!</f>
        <v>#REF!</v>
      </c>
      <c r="AU41" s="170" t="str">
        <f t="shared" si="1"/>
        <v>Helsingfors Kyrkliga Samfällighet</v>
      </c>
      <c r="AV41" s="149" t="e">
        <f>'2025 Srk 15.6.'!#REF!</f>
        <v>#REF!</v>
      </c>
      <c r="AW41" s="150" t="e">
        <f>'2025 Srk 15.6.'!#REF!</f>
        <v>#REF!</v>
      </c>
      <c r="AX41" s="149" t="e">
        <f>'2025 Srk 15.6.'!#REF!</f>
        <v>#REF!</v>
      </c>
      <c r="AY41" s="149" t="e">
        <f>'2025 Srk 15.6.'!#REF!</f>
        <v>#REF!</v>
      </c>
    </row>
    <row r="42" spans="1:51" ht="15" customHeight="1">
      <c r="A42" s="86" t="s">
        <v>469</v>
      </c>
      <c r="B42" s="87"/>
      <c r="C42" s="88" t="s">
        <v>1020</v>
      </c>
      <c r="D42" s="89">
        <f>'2025 Srk 15.6.'!D42</f>
        <v>484561.29</v>
      </c>
      <c r="E42" s="106">
        <f>'2025 Srk 15.6.'!E42</f>
        <v>6.6488547823969402E-2</v>
      </c>
      <c r="F42" s="89">
        <f>'2025 Srk 15.6.'!F42</f>
        <v>478602.90272664803</v>
      </c>
      <c r="G42" s="89">
        <f>'2025 Srk 15.6.'!G42</f>
        <v>487130.35391999997</v>
      </c>
      <c r="H42" s="89">
        <f>'2025 Srk 15.6.'!H42</f>
        <v>-8527.4511933519389</v>
      </c>
      <c r="I42" s="89">
        <f>'2025 Srk 15.6.'!I42</f>
        <v>-32637.551636321034</v>
      </c>
      <c r="J42" s="89">
        <f>'2025 Srk 15.6.'!J42</f>
        <v>-41165.002829672972</v>
      </c>
      <c r="K42" s="89">
        <f>'2025 Srk 15.6.'!K42</f>
        <v>17536.594909068019</v>
      </c>
      <c r="L42" s="23"/>
      <c r="M42" s="22">
        <v>2.2438517412546672E-4</v>
      </c>
      <c r="N42" s="27">
        <v>482</v>
      </c>
      <c r="O42" s="1" t="s">
        <v>670</v>
      </c>
      <c r="Q42" s="175"/>
      <c r="S42" s="178"/>
      <c r="T42" s="176"/>
      <c r="U42" s="176"/>
      <c r="V42" s="177"/>
      <c r="W42" s="177"/>
      <c r="X42" s="176"/>
      <c r="Y42" s="177"/>
      <c r="Z42" s="176"/>
      <c r="AA42" s="176"/>
      <c r="AB42" s="177"/>
      <c r="AC42" s="177"/>
      <c r="AD42" s="11"/>
      <c r="AE42" s="151"/>
      <c r="AF42" s="152" t="str">
        <f t="shared" si="0"/>
        <v>Hirvensalmi församling</v>
      </c>
      <c r="AG42" s="153" t="e">
        <f>'2025 Srk 15.6.'!#REF!</f>
        <v>#REF!</v>
      </c>
      <c r="AH42" s="139" t="e">
        <f>'2025 Srk 15.6.'!#REF!</f>
        <v>#REF!</v>
      </c>
      <c r="AI42" s="154" t="e">
        <f>'2025 Srk 15.6.'!#REF!</f>
        <v>#REF!</v>
      </c>
      <c r="AJ42" s="154" t="e">
        <f>'2025 Srk 15.6.'!#REF!</f>
        <v>#REF!</v>
      </c>
      <c r="AK42" s="154" t="e">
        <f>'2025 Srk 15.6.'!#REF!</f>
        <v>#REF!</v>
      </c>
      <c r="AU42" s="170" t="str">
        <f t="shared" si="1"/>
        <v>Hirvensalmi församling</v>
      </c>
      <c r="AV42" s="149" t="e">
        <f>'2025 Srk 15.6.'!#REF!</f>
        <v>#REF!</v>
      </c>
      <c r="AW42" s="150" t="e">
        <f>'2025 Srk 15.6.'!#REF!</f>
        <v>#REF!</v>
      </c>
      <c r="AX42" s="149" t="e">
        <f>'2025 Srk 15.6.'!#REF!</f>
        <v>#REF!</v>
      </c>
      <c r="AY42" s="149" t="e">
        <f>'2025 Srk 15.6.'!#REF!</f>
        <v>#REF!</v>
      </c>
    </row>
    <row r="43" spans="1:51" ht="15" customHeight="1">
      <c r="A43" s="86" t="s">
        <v>469</v>
      </c>
      <c r="B43" s="87"/>
      <c r="C43" s="88" t="s">
        <v>1021</v>
      </c>
      <c r="D43" s="89">
        <f>'2025 Srk 15.6.'!D43</f>
        <v>7333775.7199999997</v>
      </c>
      <c r="E43" s="106">
        <f>'2025 Srk 15.6.'!E43</f>
        <v>3.7774151853243509E-2</v>
      </c>
      <c r="F43" s="89">
        <f>'2025 Srk 15.6.'!F43</f>
        <v>7243596.2590784198</v>
      </c>
      <c r="G43" s="89">
        <f>'2025 Srk 15.6.'!G43</f>
        <v>7419174.6863700002</v>
      </c>
      <c r="H43" s="89">
        <f>'2025 Srk 15.6.'!H43</f>
        <v>-175578.42729158048</v>
      </c>
      <c r="I43" s="89">
        <f>'2025 Srk 15.6.'!I43</f>
        <v>-493965.34285827394</v>
      </c>
      <c r="J43" s="89">
        <f>'2025 Srk 15.6.'!J43</f>
        <v>-669543.77014985448</v>
      </c>
      <c r="K43" s="89">
        <f>'2025 Srk 15.6.'!K43</f>
        <v>265414.2140731024</v>
      </c>
      <c r="L43" s="23"/>
      <c r="M43" s="22">
        <v>1.494748120496174E-3</v>
      </c>
      <c r="N43" s="27">
        <v>73</v>
      </c>
      <c r="O43" s="1" t="s">
        <v>503</v>
      </c>
      <c r="Q43" s="175"/>
      <c r="S43" s="178"/>
      <c r="T43" s="176"/>
      <c r="U43" s="176"/>
      <c r="V43" s="177"/>
      <c r="W43" s="177"/>
      <c r="X43" s="176"/>
      <c r="Y43" s="177"/>
      <c r="Z43" s="176"/>
      <c r="AA43" s="176"/>
      <c r="AB43" s="177"/>
      <c r="AC43" s="177"/>
      <c r="AD43" s="11"/>
      <c r="AE43" s="151"/>
      <c r="AF43" s="152" t="str">
        <f t="shared" si="0"/>
        <v>Hollola församling</v>
      </c>
      <c r="AG43" s="153" t="e">
        <f>'2025 Srk 15.6.'!#REF!</f>
        <v>#REF!</v>
      </c>
      <c r="AH43" s="139" t="e">
        <f>'2025 Srk 15.6.'!#REF!</f>
        <v>#REF!</v>
      </c>
      <c r="AI43" s="154" t="e">
        <f>'2025 Srk 15.6.'!#REF!</f>
        <v>#REF!</v>
      </c>
      <c r="AJ43" s="154" t="e">
        <f>'2025 Srk 15.6.'!#REF!</f>
        <v>#REF!</v>
      </c>
      <c r="AK43" s="154" t="e">
        <f>'2025 Srk 15.6.'!#REF!</f>
        <v>#REF!</v>
      </c>
      <c r="AU43" s="170" t="str">
        <f t="shared" si="1"/>
        <v>Hollola församling</v>
      </c>
      <c r="AV43" s="149" t="e">
        <f>'2025 Srk 15.6.'!#REF!</f>
        <v>#REF!</v>
      </c>
      <c r="AW43" s="150" t="e">
        <f>'2025 Srk 15.6.'!#REF!</f>
        <v>#REF!</v>
      </c>
      <c r="AX43" s="149" t="e">
        <f>'2025 Srk 15.6.'!#REF!</f>
        <v>#REF!</v>
      </c>
      <c r="AY43" s="149" t="e">
        <f>'2025 Srk 15.6.'!#REF!</f>
        <v>#REF!</v>
      </c>
    </row>
    <row r="44" spans="1:51" ht="15" customHeight="1">
      <c r="A44" s="86" t="s">
        <v>469</v>
      </c>
      <c r="B44" s="87"/>
      <c r="C44" s="88" t="s">
        <v>1022</v>
      </c>
      <c r="D44" s="89">
        <f>'2025 Srk 15.6.'!D44</f>
        <v>2283183.8199999998</v>
      </c>
      <c r="E44" s="106">
        <f>'2025 Srk 15.6.'!E44</f>
        <v>5.4782620036228469E-2</v>
      </c>
      <c r="F44" s="89">
        <f>'2025 Srk 15.6.'!F44</f>
        <v>2255108.7473589084</v>
      </c>
      <c r="G44" s="89">
        <f>'2025 Srk 15.6.'!G44</f>
        <v>2284950.0501450002</v>
      </c>
      <c r="H44" s="89">
        <f>'2025 Srk 15.6.'!H44</f>
        <v>-29841.302786091808</v>
      </c>
      <c r="I44" s="89">
        <f>'2025 Srk 15.6.'!I44</f>
        <v>-153783.49727536575</v>
      </c>
      <c r="J44" s="89">
        <f>'2025 Srk 15.6.'!J44</f>
        <v>-183624.80006145756</v>
      </c>
      <c r="K44" s="89">
        <f>'2025 Srk 15.6.'!K44</f>
        <v>82629.938834524888</v>
      </c>
      <c r="L44" s="23"/>
      <c r="M44" s="22">
        <v>1.3039860382662767E-3</v>
      </c>
      <c r="N44" s="27">
        <v>76</v>
      </c>
      <c r="O44" s="1" t="s">
        <v>505</v>
      </c>
      <c r="Q44" s="175"/>
      <c r="S44" s="178"/>
      <c r="T44" s="176"/>
      <c r="U44" s="176"/>
      <c r="V44" s="177"/>
      <c r="W44" s="177"/>
      <c r="X44" s="176"/>
      <c r="Y44" s="177"/>
      <c r="Z44" s="176"/>
      <c r="AA44" s="176"/>
      <c r="AB44" s="177"/>
      <c r="AC44" s="177"/>
      <c r="AD44" s="11"/>
      <c r="AE44" s="151"/>
      <c r="AF44" s="152" t="str">
        <f t="shared" si="0"/>
        <v>Huittinens församling</v>
      </c>
      <c r="AG44" s="153" t="e">
        <f>'2025 Srk 15.6.'!#REF!</f>
        <v>#REF!</v>
      </c>
      <c r="AH44" s="139" t="e">
        <f>'2025 Srk 15.6.'!#REF!</f>
        <v>#REF!</v>
      </c>
      <c r="AI44" s="154" t="e">
        <f>'2025 Srk 15.6.'!#REF!</f>
        <v>#REF!</v>
      </c>
      <c r="AJ44" s="154" t="e">
        <f>'2025 Srk 15.6.'!#REF!</f>
        <v>#REF!</v>
      </c>
      <c r="AK44" s="154" t="e">
        <f>'2025 Srk 15.6.'!#REF!</f>
        <v>#REF!</v>
      </c>
      <c r="AU44" s="170" t="str">
        <f t="shared" si="1"/>
        <v>Huittinens församling</v>
      </c>
      <c r="AV44" s="149" t="e">
        <f>'2025 Srk 15.6.'!#REF!</f>
        <v>#REF!</v>
      </c>
      <c r="AW44" s="150" t="e">
        <f>'2025 Srk 15.6.'!#REF!</f>
        <v>#REF!</v>
      </c>
      <c r="AX44" s="149" t="e">
        <f>'2025 Srk 15.6.'!#REF!</f>
        <v>#REF!</v>
      </c>
      <c r="AY44" s="149" t="e">
        <f>'2025 Srk 15.6.'!#REF!</f>
        <v>#REF!</v>
      </c>
    </row>
    <row r="45" spans="1:51" ht="15" customHeight="1">
      <c r="A45" s="86" t="s">
        <v>469</v>
      </c>
      <c r="B45" s="87"/>
      <c r="C45" s="88" t="s">
        <v>1025</v>
      </c>
      <c r="D45" s="89">
        <f>'2025 Srk 15.6.'!D45</f>
        <v>466151.27</v>
      </c>
      <c r="E45" s="106">
        <f>'2025 Srk 15.6.'!E45</f>
        <v>5.0137739669096959E-2</v>
      </c>
      <c r="F45" s="89">
        <f>'2025 Srk 15.6.'!F45</f>
        <v>460419.26075381192</v>
      </c>
      <c r="G45" s="89">
        <f>'2025 Srk 15.6.'!G45</f>
        <v>460361.83094999997</v>
      </c>
      <c r="H45" s="89">
        <f>'2025 Srk 15.6.'!H45</f>
        <v>57.429803811945021</v>
      </c>
      <c r="I45" s="89">
        <f>'2025 Srk 15.6.'!I45</f>
        <v>-31397.54755267725</v>
      </c>
      <c r="J45" s="89">
        <f>'2025 Srk 15.6.'!J45</f>
        <v>-31340.117748865305</v>
      </c>
      <c r="K45" s="89">
        <f>'2025 Srk 15.6.'!K45</f>
        <v>16870.32405815494</v>
      </c>
      <c r="L45" s="23"/>
      <c r="M45" s="22">
        <v>2.3805947522317591E-4</v>
      </c>
      <c r="N45" s="27">
        <v>84</v>
      </c>
      <c r="O45" s="1" t="s">
        <v>1024</v>
      </c>
      <c r="Q45" s="175"/>
      <c r="S45" s="178"/>
      <c r="T45" s="176"/>
      <c r="U45" s="176"/>
      <c r="V45" s="177"/>
      <c r="W45" s="177"/>
      <c r="X45" s="176"/>
      <c r="Y45" s="177"/>
      <c r="Z45" s="176"/>
      <c r="AA45" s="176"/>
      <c r="AB45" s="177"/>
      <c r="AC45" s="177"/>
      <c r="AD45" s="11"/>
      <c r="AE45" s="151"/>
      <c r="AF45" s="152" t="str">
        <f t="shared" si="0"/>
        <v>Hyrynsalmi församling</v>
      </c>
      <c r="AG45" s="153" t="e">
        <f>'2025 Srk 15.6.'!#REF!</f>
        <v>#REF!</v>
      </c>
      <c r="AH45" s="139" t="e">
        <f>'2025 Srk 15.6.'!#REF!</f>
        <v>#REF!</v>
      </c>
      <c r="AI45" s="154" t="e">
        <f>'2025 Srk 15.6.'!#REF!</f>
        <v>#REF!</v>
      </c>
      <c r="AJ45" s="154" t="e">
        <f>'2025 Srk 15.6.'!#REF!</f>
        <v>#REF!</v>
      </c>
      <c r="AK45" s="154" t="e">
        <f>'2025 Srk 15.6.'!#REF!</f>
        <v>#REF!</v>
      </c>
      <c r="AU45" s="170" t="str">
        <f t="shared" si="1"/>
        <v>Hyrynsalmi församling</v>
      </c>
      <c r="AV45" s="149" t="e">
        <f>'2025 Srk 15.6.'!#REF!</f>
        <v>#REF!</v>
      </c>
      <c r="AW45" s="150" t="e">
        <f>'2025 Srk 15.6.'!#REF!</f>
        <v>#REF!</v>
      </c>
      <c r="AX45" s="149" t="e">
        <f>'2025 Srk 15.6.'!#REF!</f>
        <v>#REF!</v>
      </c>
      <c r="AY45" s="149" t="e">
        <f>'2025 Srk 15.6.'!#REF!</f>
        <v>#REF!</v>
      </c>
    </row>
    <row r="46" spans="1:51" ht="15" customHeight="1">
      <c r="A46" s="86" t="s">
        <v>469</v>
      </c>
      <c r="B46" s="87"/>
      <c r="C46" s="88" t="s">
        <v>1026</v>
      </c>
      <c r="D46" s="89">
        <f>'2025 Srk 15.6.'!D46</f>
        <v>8692984.0999999996</v>
      </c>
      <c r="E46" s="106">
        <f>'2025 Srk 15.6.'!E46</f>
        <v>3.5402404901988982E-2</v>
      </c>
      <c r="F46" s="89">
        <f>'2025 Srk 15.6.'!F46</f>
        <v>8586091.1910990626</v>
      </c>
      <c r="G46" s="89">
        <f>'2025 Srk 15.6.'!G46</f>
        <v>8872810.1859149989</v>
      </c>
      <c r="H46" s="89">
        <f>'2025 Srk 15.6.'!H46</f>
        <v>-286718.99481593631</v>
      </c>
      <c r="I46" s="89">
        <f>'2025 Srk 15.6.'!I46</f>
        <v>-585514.61557622103</v>
      </c>
      <c r="J46" s="89">
        <f>'2025 Srk 15.6.'!J46</f>
        <v>-872233.61039215734</v>
      </c>
      <c r="K46" s="89">
        <f>'2025 Srk 15.6.'!K46</f>
        <v>314604.86807080533</v>
      </c>
      <c r="L46" s="23"/>
      <c r="M46" s="22">
        <v>3.9233466203774986E-4</v>
      </c>
      <c r="N46" s="27">
        <v>90</v>
      </c>
      <c r="O46" s="1" t="s">
        <v>511</v>
      </c>
      <c r="Q46" s="175"/>
      <c r="S46" s="178"/>
      <c r="T46" s="176"/>
      <c r="U46" s="176"/>
      <c r="V46" s="177"/>
      <c r="W46" s="177"/>
      <c r="X46" s="176"/>
      <c r="Y46" s="177"/>
      <c r="Z46" s="176"/>
      <c r="AA46" s="176"/>
      <c r="AB46" s="177"/>
      <c r="AC46" s="177"/>
      <c r="AD46" s="11"/>
      <c r="AE46" s="151"/>
      <c r="AF46" s="152" t="str">
        <f t="shared" si="0"/>
        <v>Hyvinge församling</v>
      </c>
      <c r="AG46" s="153" t="e">
        <f>'2025 Srk 15.6.'!#REF!</f>
        <v>#REF!</v>
      </c>
      <c r="AH46" s="139" t="e">
        <f>'2025 Srk 15.6.'!#REF!</f>
        <v>#REF!</v>
      </c>
      <c r="AI46" s="154" t="e">
        <f>'2025 Srk 15.6.'!#REF!</f>
        <v>#REF!</v>
      </c>
      <c r="AJ46" s="154" t="e">
        <f>'2025 Srk 15.6.'!#REF!</f>
        <v>#REF!</v>
      </c>
      <c r="AK46" s="154" t="e">
        <f>'2025 Srk 15.6.'!#REF!</f>
        <v>#REF!</v>
      </c>
      <c r="AU46" s="170" t="str">
        <f t="shared" si="1"/>
        <v>Hyvinge församling</v>
      </c>
      <c r="AV46" s="149" t="e">
        <f>'2025 Srk 15.6.'!#REF!</f>
        <v>#REF!</v>
      </c>
      <c r="AW46" s="150" t="e">
        <f>'2025 Srk 15.6.'!#REF!</f>
        <v>#REF!</v>
      </c>
      <c r="AX46" s="149" t="e">
        <f>'2025 Srk 15.6.'!#REF!</f>
        <v>#REF!</v>
      </c>
      <c r="AY46" s="149" t="e">
        <f>'2025 Srk 15.6.'!#REF!</f>
        <v>#REF!</v>
      </c>
    </row>
    <row r="47" spans="1:51" ht="15" customHeight="1">
      <c r="A47" s="86" t="s">
        <v>469</v>
      </c>
      <c r="B47" s="87"/>
      <c r="C47" s="88" t="s">
        <v>1027</v>
      </c>
      <c r="D47" s="89">
        <f>'2025 Srk 15.6.'!D47</f>
        <v>2300468.2599999998</v>
      </c>
      <c r="E47" s="106">
        <f>'2025 Srk 15.6.'!E47</f>
        <v>6.6883484374057112E-2</v>
      </c>
      <c r="F47" s="89">
        <f>'2025 Srk 15.6.'!F47</f>
        <v>2272180.6499782954</v>
      </c>
      <c r="G47" s="89">
        <f>'2025 Srk 15.6.'!G47</f>
        <v>2295239.3894700003</v>
      </c>
      <c r="H47" s="89">
        <f>'2025 Srk 15.6.'!H47</f>
        <v>-23058.739491704851</v>
      </c>
      <c r="I47" s="89">
        <f>'2025 Srk 15.6.'!I47</f>
        <v>-154947.68809012295</v>
      </c>
      <c r="J47" s="89">
        <f>'2025 Srk 15.6.'!J47</f>
        <v>-178006.4275818278</v>
      </c>
      <c r="K47" s="89">
        <f>'2025 Srk 15.6.'!K47</f>
        <v>83255.474197677991</v>
      </c>
      <c r="L47" s="23"/>
      <c r="M47" s="22">
        <v>1.7919689270550372E-3</v>
      </c>
      <c r="N47" s="27">
        <v>92</v>
      </c>
      <c r="O47" s="1" t="s">
        <v>513</v>
      </c>
      <c r="Q47" s="175"/>
      <c r="S47" s="178"/>
      <c r="T47" s="176"/>
      <c r="U47" s="176"/>
      <c r="V47" s="177"/>
      <c r="W47" s="177"/>
      <c r="X47" s="176"/>
      <c r="Y47" s="177"/>
      <c r="Z47" s="176"/>
      <c r="AA47" s="176"/>
      <c r="AB47" s="177"/>
      <c r="AC47" s="177"/>
      <c r="AD47" s="11"/>
      <c r="AE47" s="151"/>
      <c r="AF47" s="152" t="str">
        <f t="shared" si="0"/>
        <v>Tavastkyro församling</v>
      </c>
      <c r="AG47" s="153" t="e">
        <f>'2025 Srk 15.6.'!#REF!</f>
        <v>#REF!</v>
      </c>
      <c r="AH47" s="139" t="e">
        <f>'2025 Srk 15.6.'!#REF!</f>
        <v>#REF!</v>
      </c>
      <c r="AI47" s="154" t="e">
        <f>'2025 Srk 15.6.'!#REF!</f>
        <v>#REF!</v>
      </c>
      <c r="AJ47" s="154" t="e">
        <f>'2025 Srk 15.6.'!#REF!</f>
        <v>#REF!</v>
      </c>
      <c r="AK47" s="154" t="e">
        <f>'2025 Srk 15.6.'!#REF!</f>
        <v>#REF!</v>
      </c>
      <c r="AU47" s="170" t="str">
        <f t="shared" si="1"/>
        <v>Tavastkyro församling</v>
      </c>
      <c r="AV47" s="149" t="e">
        <f>'2025 Srk 15.6.'!#REF!</f>
        <v>#REF!</v>
      </c>
      <c r="AW47" s="150" t="e">
        <f>'2025 Srk 15.6.'!#REF!</f>
        <v>#REF!</v>
      </c>
      <c r="AX47" s="149" t="e">
        <f>'2025 Srk 15.6.'!#REF!</f>
        <v>#REF!</v>
      </c>
      <c r="AY47" s="149" t="e">
        <f>'2025 Srk 15.6.'!#REF!</f>
        <v>#REF!</v>
      </c>
    </row>
    <row r="48" spans="1:51" ht="15" customHeight="1">
      <c r="A48" s="86" t="s">
        <v>469</v>
      </c>
      <c r="B48" s="87"/>
      <c r="C48" s="88" t="s">
        <v>1028</v>
      </c>
      <c r="D48" s="89">
        <f>'2025 Srk 15.6.'!D48</f>
        <v>13407220.789999999</v>
      </c>
      <c r="E48" s="106">
        <f>'2025 Srk 15.6.'!E48</f>
        <v>3.401311183540745E-2</v>
      </c>
      <c r="F48" s="89">
        <f>'2025 Srk 15.6.'!F48</f>
        <v>13242359.470338754</v>
      </c>
      <c r="G48" s="89">
        <f>'2025 Srk 15.6.'!G48</f>
        <v>13646906.825715</v>
      </c>
      <c r="H48" s="89">
        <f>'2025 Srk 15.6.'!H48</f>
        <v>-404547.35537624545</v>
      </c>
      <c r="I48" s="89">
        <f>'2025 Srk 15.6.'!I48</f>
        <v>-903041.3073920575</v>
      </c>
      <c r="J48" s="89">
        <f>'2025 Srk 15.6.'!J48</f>
        <v>-1307588.662768303</v>
      </c>
      <c r="K48" s="89">
        <f>'2025 Srk 15.6.'!K48</f>
        <v>485216.22486737417</v>
      </c>
      <c r="L48" s="23"/>
      <c r="M48" s="22">
        <v>9.4950942000670961E-4</v>
      </c>
      <c r="N48" s="27">
        <v>94</v>
      </c>
      <c r="O48" s="1" t="s">
        <v>515</v>
      </c>
      <c r="Q48" s="175"/>
      <c r="S48" s="178"/>
      <c r="T48" s="176"/>
      <c r="U48" s="176"/>
      <c r="V48" s="177"/>
      <c r="W48" s="177"/>
      <c r="X48" s="176"/>
      <c r="Y48" s="177"/>
      <c r="Z48" s="176"/>
      <c r="AA48" s="176"/>
      <c r="AB48" s="177"/>
      <c r="AC48" s="177"/>
      <c r="AD48" s="11"/>
      <c r="AE48" s="151"/>
      <c r="AF48" s="152" t="str">
        <f t="shared" si="0"/>
        <v>Tavastehus kyrkliga samfällighet</v>
      </c>
      <c r="AG48" s="153" t="e">
        <f>'2025 Srk 15.6.'!#REF!</f>
        <v>#REF!</v>
      </c>
      <c r="AH48" s="139" t="e">
        <f>'2025 Srk 15.6.'!#REF!</f>
        <v>#REF!</v>
      </c>
      <c r="AI48" s="154" t="e">
        <f>'2025 Srk 15.6.'!#REF!</f>
        <v>#REF!</v>
      </c>
      <c r="AJ48" s="154" t="e">
        <f>'2025 Srk 15.6.'!#REF!</f>
        <v>#REF!</v>
      </c>
      <c r="AK48" s="154" t="e">
        <f>'2025 Srk 15.6.'!#REF!</f>
        <v>#REF!</v>
      </c>
      <c r="AU48" s="170" t="str">
        <f t="shared" si="1"/>
        <v>Tavastehus kyrkliga samfällighet</v>
      </c>
      <c r="AV48" s="149" t="e">
        <f>'2025 Srk 15.6.'!#REF!</f>
        <v>#REF!</v>
      </c>
      <c r="AW48" s="150" t="e">
        <f>'2025 Srk 15.6.'!#REF!</f>
        <v>#REF!</v>
      </c>
      <c r="AX48" s="149" t="e">
        <f>'2025 Srk 15.6.'!#REF!</f>
        <v>#REF!</v>
      </c>
      <c r="AY48" s="149" t="e">
        <f>'2025 Srk 15.6.'!#REF!</f>
        <v>#REF!</v>
      </c>
    </row>
    <row r="49" spans="1:51" ht="15" customHeight="1">
      <c r="A49" s="86" t="s">
        <v>469</v>
      </c>
      <c r="B49" s="87"/>
      <c r="C49" s="88" t="s">
        <v>1029</v>
      </c>
      <c r="D49" s="89">
        <f>'2025 Srk 15.6.'!D49</f>
        <v>2031474.03</v>
      </c>
      <c r="E49" s="106">
        <f>'2025 Srk 15.6.'!E49</f>
        <v>6.1145411500004743E-2</v>
      </c>
      <c r="F49" s="89">
        <f>'2025 Srk 15.6.'!F49</f>
        <v>2006494.0960756517</v>
      </c>
      <c r="G49" s="89">
        <f>'2025 Srk 15.6.'!G49</f>
        <v>2041483.661595</v>
      </c>
      <c r="H49" s="89">
        <f>'2025 Srk 15.6.'!H49</f>
        <v>-34989.565519348253</v>
      </c>
      <c r="I49" s="89">
        <f>'2025 Srk 15.6.'!I49</f>
        <v>-136829.62283671112</v>
      </c>
      <c r="J49" s="89">
        <f>'2025 Srk 15.6.'!J49</f>
        <v>-171819.18835605937</v>
      </c>
      <c r="K49" s="89">
        <f>'2025 Srk 15.6.'!K49</f>
        <v>73520.394360023871</v>
      </c>
      <c r="L49" s="23"/>
      <c r="M49" s="22">
        <v>1.6390522637842635E-3</v>
      </c>
      <c r="N49" s="27">
        <v>98</v>
      </c>
      <c r="O49" s="1" t="s">
        <v>517</v>
      </c>
      <c r="Q49" s="175"/>
      <c r="S49" s="178"/>
      <c r="T49" s="176"/>
      <c r="U49" s="176"/>
      <c r="V49" s="177"/>
      <c r="W49" s="177"/>
      <c r="X49" s="176"/>
      <c r="Y49" s="177"/>
      <c r="Z49" s="176"/>
      <c r="AA49" s="176"/>
      <c r="AB49" s="177"/>
      <c r="AC49" s="177"/>
      <c r="AD49" s="11"/>
      <c r="AE49" s="151"/>
      <c r="AF49" s="152" t="str">
        <f t="shared" si="0"/>
        <v>Ii församling</v>
      </c>
      <c r="AG49" s="153" t="e">
        <f>'2025 Srk 15.6.'!#REF!</f>
        <v>#REF!</v>
      </c>
      <c r="AH49" s="139" t="e">
        <f>'2025 Srk 15.6.'!#REF!</f>
        <v>#REF!</v>
      </c>
      <c r="AI49" s="154" t="e">
        <f>'2025 Srk 15.6.'!#REF!</f>
        <v>#REF!</v>
      </c>
      <c r="AJ49" s="154" t="e">
        <f>'2025 Srk 15.6.'!#REF!</f>
        <v>#REF!</v>
      </c>
      <c r="AK49" s="154" t="e">
        <f>'2025 Srk 15.6.'!#REF!</f>
        <v>#REF!</v>
      </c>
      <c r="AU49" s="170" t="str">
        <f t="shared" si="1"/>
        <v>Ii församling</v>
      </c>
      <c r="AV49" s="149" t="e">
        <f>'2025 Srk 15.6.'!#REF!</f>
        <v>#REF!</v>
      </c>
      <c r="AW49" s="150" t="e">
        <f>'2025 Srk 15.6.'!#REF!</f>
        <v>#REF!</v>
      </c>
      <c r="AX49" s="149" t="e">
        <f>'2025 Srk 15.6.'!#REF!</f>
        <v>#REF!</v>
      </c>
      <c r="AY49" s="149" t="e">
        <f>'2025 Srk 15.6.'!#REF!</f>
        <v>#REF!</v>
      </c>
    </row>
    <row r="50" spans="1:51" ht="15" customHeight="1">
      <c r="A50" s="86" t="s">
        <v>469</v>
      </c>
      <c r="B50" s="87"/>
      <c r="C50" s="88" t="s">
        <v>1030</v>
      </c>
      <c r="D50" s="89">
        <f>'2025 Srk 15.6.'!D50</f>
        <v>1445981.26</v>
      </c>
      <c r="E50" s="106">
        <f>'2025 Srk 15.6.'!E50</f>
        <v>3.2733579223290787E-2</v>
      </c>
      <c r="F50" s="89">
        <f>'2025 Srk 15.6.'!F50</f>
        <v>1428200.8129958876</v>
      </c>
      <c r="G50" s="89">
        <f>'2025 Srk 15.6.'!G50</f>
        <v>1470011.6385899999</v>
      </c>
      <c r="H50" s="89">
        <f>'2025 Srk 15.6.'!H50</f>
        <v>-41810.825594112277</v>
      </c>
      <c r="I50" s="89">
        <f>'2025 Srk 15.6.'!I50</f>
        <v>-97393.846789541451</v>
      </c>
      <c r="J50" s="89">
        <f>'2025 Srk 15.6.'!J50</f>
        <v>-139204.67238365373</v>
      </c>
      <c r="K50" s="89">
        <f>'2025 Srk 15.6.'!K50</f>
        <v>52331.022155574508</v>
      </c>
      <c r="L50" s="23"/>
      <c r="M50" s="22">
        <v>4.7082769934968672E-4</v>
      </c>
      <c r="N50" s="27">
        <v>101</v>
      </c>
      <c r="O50" s="1" t="s">
        <v>520</v>
      </c>
      <c r="Q50" s="175"/>
      <c r="S50" s="178"/>
      <c r="T50" s="176"/>
      <c r="U50" s="176"/>
      <c r="V50" s="177"/>
      <c r="W50" s="177"/>
      <c r="X50" s="176"/>
      <c r="Y50" s="177"/>
      <c r="Z50" s="176"/>
      <c r="AA50" s="176"/>
      <c r="AB50" s="177"/>
      <c r="AC50" s="177"/>
      <c r="AD50" s="11"/>
      <c r="AE50" s="151"/>
      <c r="AF50" s="152" t="str">
        <f t="shared" si="0"/>
        <v>Iitti församling</v>
      </c>
      <c r="AG50" s="153" t="e">
        <f>'2025 Srk 15.6.'!#REF!</f>
        <v>#REF!</v>
      </c>
      <c r="AH50" s="139" t="e">
        <f>'2025 Srk 15.6.'!#REF!</f>
        <v>#REF!</v>
      </c>
      <c r="AI50" s="154" t="e">
        <f>'2025 Srk 15.6.'!#REF!</f>
        <v>#REF!</v>
      </c>
      <c r="AJ50" s="154" t="e">
        <f>'2025 Srk 15.6.'!#REF!</f>
        <v>#REF!</v>
      </c>
      <c r="AK50" s="154" t="e">
        <f>'2025 Srk 15.6.'!#REF!</f>
        <v>#REF!</v>
      </c>
      <c r="AU50" s="170" t="str">
        <f t="shared" si="1"/>
        <v>Iitti församling</v>
      </c>
      <c r="AV50" s="149" t="e">
        <f>'2025 Srk 15.6.'!#REF!</f>
        <v>#REF!</v>
      </c>
      <c r="AW50" s="150" t="e">
        <f>'2025 Srk 15.6.'!#REF!</f>
        <v>#REF!</v>
      </c>
      <c r="AX50" s="149" t="e">
        <f>'2025 Srk 15.6.'!#REF!</f>
        <v>#REF!</v>
      </c>
      <c r="AY50" s="149" t="e">
        <f>'2025 Srk 15.6.'!#REF!</f>
        <v>#REF!</v>
      </c>
    </row>
    <row r="51" spans="1:51" ht="15" customHeight="1">
      <c r="A51" s="86" t="s">
        <v>469</v>
      </c>
      <c r="B51" s="87"/>
      <c r="C51" s="88" t="s">
        <v>1032</v>
      </c>
      <c r="D51" s="89">
        <f>'2025 Srk 15.6.'!D51</f>
        <v>1593574.62</v>
      </c>
      <c r="E51" s="106">
        <f>'2025 Srk 15.6.'!E51</f>
        <v>4.4711074801461859E-2</v>
      </c>
      <c r="F51" s="89">
        <f>'2025 Srk 15.6.'!F51</f>
        <v>1573979.2975281107</v>
      </c>
      <c r="G51" s="89">
        <f>'2025 Srk 15.6.'!G51</f>
        <v>1600039.475145</v>
      </c>
      <c r="H51" s="89">
        <f>'2025 Srk 15.6.'!H51</f>
        <v>-26060.177616889356</v>
      </c>
      <c r="I51" s="89">
        <f>'2025 Srk 15.6.'!I51</f>
        <v>-107334.97499682791</v>
      </c>
      <c r="J51" s="89">
        <f>'2025 Srk 15.6.'!J51</f>
        <v>-133395.15261371725</v>
      </c>
      <c r="K51" s="89">
        <f>'2025 Srk 15.6.'!K51</f>
        <v>57672.523878892607</v>
      </c>
      <c r="L51" s="23"/>
      <c r="M51" s="22">
        <v>1.7903251710763221E-3</v>
      </c>
      <c r="N51" s="27">
        <v>103</v>
      </c>
      <c r="O51" s="1" t="s">
        <v>1031</v>
      </c>
      <c r="Q51" s="175"/>
      <c r="S51" s="178"/>
      <c r="T51" s="176"/>
      <c r="U51" s="176"/>
      <c r="V51" s="177"/>
      <c r="W51" s="177"/>
      <c r="X51" s="176"/>
      <c r="Y51" s="177"/>
      <c r="Z51" s="176"/>
      <c r="AA51" s="176"/>
      <c r="AB51" s="177"/>
      <c r="AC51" s="177"/>
      <c r="AD51" s="11"/>
      <c r="AE51" s="151"/>
      <c r="AF51" s="152" t="str">
        <f t="shared" si="0"/>
        <v>Ikalis församling</v>
      </c>
      <c r="AG51" s="153" t="e">
        <f>'2025 Srk 15.6.'!#REF!</f>
        <v>#REF!</v>
      </c>
      <c r="AH51" s="139" t="e">
        <f>'2025 Srk 15.6.'!#REF!</f>
        <v>#REF!</v>
      </c>
      <c r="AI51" s="154" t="e">
        <f>'2025 Srk 15.6.'!#REF!</f>
        <v>#REF!</v>
      </c>
      <c r="AJ51" s="154" t="e">
        <f>'2025 Srk 15.6.'!#REF!</f>
        <v>#REF!</v>
      </c>
      <c r="AK51" s="154" t="e">
        <f>'2025 Srk 15.6.'!#REF!</f>
        <v>#REF!</v>
      </c>
      <c r="AU51" s="170" t="str">
        <f t="shared" si="1"/>
        <v>Ikalis församling</v>
      </c>
      <c r="AV51" s="149" t="e">
        <f>'2025 Srk 15.6.'!#REF!</f>
        <v>#REF!</v>
      </c>
      <c r="AW51" s="150" t="e">
        <f>'2025 Srk 15.6.'!#REF!</f>
        <v>#REF!</v>
      </c>
      <c r="AX51" s="149" t="e">
        <f>'2025 Srk 15.6.'!#REF!</f>
        <v>#REF!</v>
      </c>
      <c r="AY51" s="149" t="e">
        <f>'2025 Srk 15.6.'!#REF!</f>
        <v>#REF!</v>
      </c>
    </row>
    <row r="52" spans="1:51" ht="15" customHeight="1">
      <c r="A52" s="86" t="s">
        <v>469</v>
      </c>
      <c r="B52" s="87"/>
      <c r="C52" s="88" t="s">
        <v>1033</v>
      </c>
      <c r="D52" s="89">
        <f>'2025 Srk 15.6.'!D52</f>
        <v>3478413.89</v>
      </c>
      <c r="E52" s="106">
        <f>'2025 Srk 15.6.'!E52</f>
        <v>4.6577583263611277E-2</v>
      </c>
      <c r="F52" s="89">
        <f>'2025 Srk 15.6.'!F52</f>
        <v>3435641.7216874496</v>
      </c>
      <c r="G52" s="89">
        <f>'2025 Srk 15.6.'!G52</f>
        <v>3466409.2555050002</v>
      </c>
      <c r="H52" s="89">
        <f>'2025 Srk 15.6.'!H52</f>
        <v>-30767.533817550633</v>
      </c>
      <c r="I52" s="89">
        <f>'2025 Srk 15.6.'!I52</f>
        <v>-234288.03598275737</v>
      </c>
      <c r="J52" s="89">
        <f>'2025 Srk 15.6.'!J52</f>
        <v>-265055.56980030797</v>
      </c>
      <c r="K52" s="89">
        <f>'2025 Srk 15.6.'!K52</f>
        <v>125886.1088862577</v>
      </c>
      <c r="L52" s="23"/>
      <c r="M52" s="22">
        <v>1.7690522488742727E-3</v>
      </c>
      <c r="N52" s="27">
        <v>116</v>
      </c>
      <c r="O52" s="1" t="s">
        <v>522</v>
      </c>
      <c r="Q52" s="175"/>
      <c r="S52" s="178"/>
      <c r="T52" s="176"/>
      <c r="U52" s="176"/>
      <c r="V52" s="177"/>
      <c r="W52" s="177"/>
      <c r="X52" s="176"/>
      <c r="Y52" s="177"/>
      <c r="Z52" s="176"/>
      <c r="AA52" s="176"/>
      <c r="AB52" s="177"/>
      <c r="AC52" s="177"/>
      <c r="AD52" s="11"/>
      <c r="AE52" s="151"/>
      <c r="AF52" s="152" t="str">
        <f t="shared" si="0"/>
        <v>Ilmajoki församling</v>
      </c>
      <c r="AG52" s="153" t="e">
        <f>'2025 Srk 15.6.'!#REF!</f>
        <v>#REF!</v>
      </c>
      <c r="AH52" s="139" t="e">
        <f>'2025 Srk 15.6.'!#REF!</f>
        <v>#REF!</v>
      </c>
      <c r="AI52" s="154" t="e">
        <f>'2025 Srk 15.6.'!#REF!</f>
        <v>#REF!</v>
      </c>
      <c r="AJ52" s="154" t="e">
        <f>'2025 Srk 15.6.'!#REF!</f>
        <v>#REF!</v>
      </c>
      <c r="AK52" s="154" t="e">
        <f>'2025 Srk 15.6.'!#REF!</f>
        <v>#REF!</v>
      </c>
      <c r="AU52" s="170" t="str">
        <f t="shared" si="1"/>
        <v>Ilmajoki församling</v>
      </c>
      <c r="AV52" s="149" t="e">
        <f>'2025 Srk 15.6.'!#REF!</f>
        <v>#REF!</v>
      </c>
      <c r="AW52" s="150" t="e">
        <f>'2025 Srk 15.6.'!#REF!</f>
        <v>#REF!</v>
      </c>
      <c r="AX52" s="149" t="e">
        <f>'2025 Srk 15.6.'!#REF!</f>
        <v>#REF!</v>
      </c>
      <c r="AY52" s="149" t="e">
        <f>'2025 Srk 15.6.'!#REF!</f>
        <v>#REF!</v>
      </c>
    </row>
    <row r="53" spans="1:51" ht="15" customHeight="1">
      <c r="A53" s="86" t="s">
        <v>469</v>
      </c>
      <c r="B53" s="87"/>
      <c r="C53" s="88" t="s">
        <v>1034</v>
      </c>
      <c r="D53" s="89">
        <f>'2025 Srk 15.6.'!D53</f>
        <v>770435.65</v>
      </c>
      <c r="E53" s="106">
        <f>'2025 Srk 15.6.'!E53</f>
        <v>2.6801627613181944E-2</v>
      </c>
      <c r="F53" s="89">
        <f>'2025 Srk 15.6.'!F53</f>
        <v>760962.0208293813</v>
      </c>
      <c r="G53" s="89">
        <f>'2025 Srk 15.6.'!G53</f>
        <v>785151.91386000009</v>
      </c>
      <c r="H53" s="89">
        <f>'2025 Srk 15.6.'!H53</f>
        <v>-24189.893030618783</v>
      </c>
      <c r="I53" s="89">
        <f>'2025 Srk 15.6.'!I53</f>
        <v>-51892.575466227536</v>
      </c>
      <c r="J53" s="89">
        <f>'2025 Srk 15.6.'!J53</f>
        <v>-76082.468496846326</v>
      </c>
      <c r="K53" s="89">
        <f>'2025 Srk 15.6.'!K53</f>
        <v>27882.577862450613</v>
      </c>
      <c r="L53" s="23"/>
      <c r="M53" s="22">
        <v>3.4468672784206842E-3</v>
      </c>
      <c r="N53" s="27">
        <v>2023</v>
      </c>
      <c r="O53" s="1" t="s">
        <v>524</v>
      </c>
      <c r="Q53" s="175"/>
      <c r="S53" s="178"/>
      <c r="T53" s="176"/>
      <c r="U53" s="176"/>
      <c r="V53" s="177"/>
      <c r="W53" s="177"/>
      <c r="X53" s="176"/>
      <c r="Y53" s="177"/>
      <c r="Z53" s="176"/>
      <c r="AA53" s="176"/>
      <c r="AB53" s="177"/>
      <c r="AC53" s="177"/>
      <c r="AD53" s="11"/>
      <c r="AE53" s="151"/>
      <c r="AF53" s="152" t="str">
        <f t="shared" si="0"/>
        <v>Ilomants församling</v>
      </c>
      <c r="AG53" s="153" t="e">
        <f>'2025 Srk 15.6.'!#REF!</f>
        <v>#REF!</v>
      </c>
      <c r="AH53" s="139" t="e">
        <f>'2025 Srk 15.6.'!#REF!</f>
        <v>#REF!</v>
      </c>
      <c r="AI53" s="154" t="e">
        <f>'2025 Srk 15.6.'!#REF!</f>
        <v>#REF!</v>
      </c>
      <c r="AJ53" s="154" t="e">
        <f>'2025 Srk 15.6.'!#REF!</f>
        <v>#REF!</v>
      </c>
      <c r="AK53" s="154" t="e">
        <f>'2025 Srk 15.6.'!#REF!</f>
        <v>#REF!</v>
      </c>
      <c r="AU53" s="170" t="str">
        <f t="shared" si="1"/>
        <v>Ilomants församling</v>
      </c>
      <c r="AV53" s="149" t="e">
        <f>'2025 Srk 15.6.'!#REF!</f>
        <v>#REF!</v>
      </c>
      <c r="AW53" s="150" t="e">
        <f>'2025 Srk 15.6.'!#REF!</f>
        <v>#REF!</v>
      </c>
      <c r="AX53" s="149" t="e">
        <f>'2025 Srk 15.6.'!#REF!</f>
        <v>#REF!</v>
      </c>
      <c r="AY53" s="149" t="e">
        <f>'2025 Srk 15.6.'!#REF!</f>
        <v>#REF!</v>
      </c>
    </row>
    <row r="54" spans="1:51" ht="15" customHeight="1">
      <c r="A54" s="86" t="s">
        <v>469</v>
      </c>
      <c r="B54" s="87"/>
      <c r="C54" s="88" t="s">
        <v>1035</v>
      </c>
      <c r="D54" s="89">
        <f>'2025 Srk 15.6.'!D54</f>
        <v>5517270.8200000003</v>
      </c>
      <c r="E54" s="106">
        <f>'2025 Srk 15.6.'!E54</f>
        <v>2.09499225309695E-2</v>
      </c>
      <c r="F54" s="89">
        <f>'2025 Srk 15.6.'!F54</f>
        <v>5449427.9342475617</v>
      </c>
      <c r="G54" s="89">
        <f>'2025 Srk 15.6.'!G54</f>
        <v>5643547.3248300003</v>
      </c>
      <c r="H54" s="89">
        <f>'2025 Srk 15.6.'!H54</f>
        <v>-194119.39058243856</v>
      </c>
      <c r="I54" s="89">
        <f>'2025 Srk 15.6.'!I54</f>
        <v>-371614.93292069889</v>
      </c>
      <c r="J54" s="89">
        <f>'2025 Srk 15.6.'!J54</f>
        <v>-565734.32350313745</v>
      </c>
      <c r="K54" s="89">
        <f>'2025 Srk 15.6.'!K54</f>
        <v>199673.69530067401</v>
      </c>
      <c r="L54" s="23"/>
      <c r="M54" s="22">
        <v>6.1174400136805747E-4</v>
      </c>
      <c r="N54" s="27">
        <v>126</v>
      </c>
      <c r="O54" s="1" t="s">
        <v>526</v>
      </c>
      <c r="Q54" s="175"/>
      <c r="S54" s="178"/>
      <c r="T54" s="176"/>
      <c r="U54" s="176"/>
      <c r="V54" s="177"/>
      <c r="W54" s="177"/>
      <c r="X54" s="176"/>
      <c r="Y54" s="177"/>
      <c r="Z54" s="176"/>
      <c r="AA54" s="176"/>
      <c r="AB54" s="177"/>
      <c r="AC54" s="177"/>
      <c r="AD54" s="11"/>
      <c r="AE54" s="151"/>
      <c r="AF54" s="152" t="str">
        <f t="shared" si="0"/>
        <v>Imatra församling</v>
      </c>
      <c r="AG54" s="153" t="e">
        <f>'2025 Srk 15.6.'!#REF!</f>
        <v>#REF!</v>
      </c>
      <c r="AH54" s="139" t="e">
        <f>'2025 Srk 15.6.'!#REF!</f>
        <v>#REF!</v>
      </c>
      <c r="AI54" s="154" t="e">
        <f>'2025 Srk 15.6.'!#REF!</f>
        <v>#REF!</v>
      </c>
      <c r="AJ54" s="154" t="e">
        <f>'2025 Srk 15.6.'!#REF!</f>
        <v>#REF!</v>
      </c>
      <c r="AK54" s="154" t="e">
        <f>'2025 Srk 15.6.'!#REF!</f>
        <v>#REF!</v>
      </c>
      <c r="AU54" s="170" t="str">
        <f t="shared" si="1"/>
        <v>Imatra församling</v>
      </c>
      <c r="AV54" s="149" t="e">
        <f>'2025 Srk 15.6.'!#REF!</f>
        <v>#REF!</v>
      </c>
      <c r="AW54" s="150" t="e">
        <f>'2025 Srk 15.6.'!#REF!</f>
        <v>#REF!</v>
      </c>
      <c r="AX54" s="149" t="e">
        <f>'2025 Srk 15.6.'!#REF!</f>
        <v>#REF!</v>
      </c>
      <c r="AY54" s="149" t="e">
        <f>'2025 Srk 15.6.'!#REF!</f>
        <v>#REF!</v>
      </c>
    </row>
    <row r="55" spans="1:51" ht="15" customHeight="1">
      <c r="A55" s="86" t="s">
        <v>469</v>
      </c>
      <c r="B55" s="87"/>
      <c r="C55" s="88" t="s">
        <v>1036</v>
      </c>
      <c r="D55" s="89">
        <f>'2025 Srk 15.6.'!D55</f>
        <v>1501991.82</v>
      </c>
      <c r="E55" s="106">
        <f>'2025 Srk 15.6.'!E55</f>
        <v>4.7788630052993497E-2</v>
      </c>
      <c r="F55" s="89">
        <f>'2025 Srk 15.6.'!F55</f>
        <v>1483522.6415293743</v>
      </c>
      <c r="G55" s="89">
        <f>'2025 Srk 15.6.'!G55</f>
        <v>1522555.5361949999</v>
      </c>
      <c r="H55" s="89">
        <f>'2025 Srk 15.6.'!H55</f>
        <v>-39032.894665625645</v>
      </c>
      <c r="I55" s="89">
        <f>'2025 Srk 15.6.'!I55</f>
        <v>-101166.42949869524</v>
      </c>
      <c r="J55" s="89">
        <f>'2025 Srk 15.6.'!J55</f>
        <v>-140199.32416432089</v>
      </c>
      <c r="K55" s="89">
        <f>'2025 Srk 15.6.'!K55</f>
        <v>54358.081521686996</v>
      </c>
      <c r="L55" s="23"/>
      <c r="M55" s="22">
        <v>8.9034543791274234E-2</v>
      </c>
      <c r="N55" s="27">
        <v>130</v>
      </c>
      <c r="O55" s="1" t="s">
        <v>528</v>
      </c>
      <c r="Q55" s="175"/>
      <c r="S55" s="178"/>
      <c r="T55" s="176"/>
      <c r="U55" s="176"/>
      <c r="V55" s="177"/>
      <c r="W55" s="177"/>
      <c r="X55" s="176"/>
      <c r="Y55" s="177"/>
      <c r="Z55" s="176"/>
      <c r="AA55" s="176"/>
      <c r="AB55" s="177"/>
      <c r="AC55" s="177"/>
      <c r="AD55" s="11"/>
      <c r="AE55" s="151"/>
      <c r="AF55" s="152" t="str">
        <f t="shared" si="0"/>
        <v>Ingå församling</v>
      </c>
      <c r="AG55" s="153" t="e">
        <f>'2025 Srk 15.6.'!#REF!</f>
        <v>#REF!</v>
      </c>
      <c r="AH55" s="139" t="e">
        <f>'2025 Srk 15.6.'!#REF!</f>
        <v>#REF!</v>
      </c>
      <c r="AI55" s="154" t="e">
        <f>'2025 Srk 15.6.'!#REF!</f>
        <v>#REF!</v>
      </c>
      <c r="AJ55" s="154" t="e">
        <f>'2025 Srk 15.6.'!#REF!</f>
        <v>#REF!</v>
      </c>
      <c r="AK55" s="154" t="e">
        <f>'2025 Srk 15.6.'!#REF!</f>
        <v>#REF!</v>
      </c>
      <c r="AU55" s="170" t="str">
        <f t="shared" si="1"/>
        <v>Ingå församling</v>
      </c>
      <c r="AV55" s="149" t="e">
        <f>'2025 Srk 15.6.'!#REF!</f>
        <v>#REF!</v>
      </c>
      <c r="AW55" s="150" t="e">
        <f>'2025 Srk 15.6.'!#REF!</f>
        <v>#REF!</v>
      </c>
      <c r="AX55" s="149" t="e">
        <f>'2025 Srk 15.6.'!#REF!</f>
        <v>#REF!</v>
      </c>
      <c r="AY55" s="149" t="e">
        <f>'2025 Srk 15.6.'!#REF!</f>
        <v>#REF!</v>
      </c>
    </row>
    <row r="56" spans="1:51" ht="15" customHeight="1">
      <c r="A56" s="86" t="s">
        <v>469</v>
      </c>
      <c r="B56" s="87"/>
      <c r="C56" s="88" t="s">
        <v>1037</v>
      </c>
      <c r="D56" s="89">
        <f>'2025 Srk 15.6.'!D56</f>
        <v>471630.65</v>
      </c>
      <c r="E56" s="106">
        <f>'2025 Srk 15.6.'!E56</f>
        <v>4.8201046297138284E-2</v>
      </c>
      <c r="F56" s="89">
        <f>'2025 Srk 15.6.'!F56</f>
        <v>465831.26379091444</v>
      </c>
      <c r="G56" s="89">
        <f>'2025 Srk 15.6.'!G56</f>
        <v>474074.37908999994</v>
      </c>
      <c r="H56" s="89">
        <f>'2025 Srk 15.6.'!H56</f>
        <v>-8243.1152990855044</v>
      </c>
      <c r="I56" s="89">
        <f>'2025 Srk 15.6.'!I56</f>
        <v>-31766.610355207398</v>
      </c>
      <c r="J56" s="89">
        <f>'2025 Srk 15.6.'!J56</f>
        <v>-40009.725654292903</v>
      </c>
      <c r="K56" s="89">
        <f>'2025 Srk 15.6.'!K56</f>
        <v>17068.626459514424</v>
      </c>
      <c r="L56" s="23"/>
      <c r="M56" s="22">
        <v>4.3541573978607363E-4</v>
      </c>
      <c r="N56" s="27">
        <v>136</v>
      </c>
      <c r="O56" s="1" t="s">
        <v>530</v>
      </c>
      <c r="Q56" s="175"/>
      <c r="S56" s="178"/>
      <c r="T56" s="176"/>
      <c r="U56" s="176"/>
      <c r="V56" s="177"/>
      <c r="W56" s="177"/>
      <c r="X56" s="176"/>
      <c r="Y56" s="177"/>
      <c r="Z56" s="176"/>
      <c r="AA56" s="176"/>
      <c r="AB56" s="177"/>
      <c r="AC56" s="177"/>
      <c r="AD56" s="11"/>
      <c r="AE56" s="151"/>
      <c r="AF56" s="152" t="str">
        <f t="shared" si="0"/>
        <v>Storå församling</v>
      </c>
      <c r="AG56" s="153" t="e">
        <f>'2025 Srk 15.6.'!#REF!</f>
        <v>#REF!</v>
      </c>
      <c r="AH56" s="139" t="e">
        <f>'2025 Srk 15.6.'!#REF!</f>
        <v>#REF!</v>
      </c>
      <c r="AI56" s="154" t="e">
        <f>'2025 Srk 15.6.'!#REF!</f>
        <v>#REF!</v>
      </c>
      <c r="AJ56" s="154" t="e">
        <f>'2025 Srk 15.6.'!#REF!</f>
        <v>#REF!</v>
      </c>
      <c r="AK56" s="154" t="e">
        <f>'2025 Srk 15.6.'!#REF!</f>
        <v>#REF!</v>
      </c>
      <c r="AU56" s="170" t="str">
        <f t="shared" si="1"/>
        <v>Storå församling</v>
      </c>
      <c r="AV56" s="149" t="e">
        <f>'2025 Srk 15.6.'!#REF!</f>
        <v>#REF!</v>
      </c>
      <c r="AW56" s="150" t="e">
        <f>'2025 Srk 15.6.'!#REF!</f>
        <v>#REF!</v>
      </c>
      <c r="AX56" s="149" t="e">
        <f>'2025 Srk 15.6.'!#REF!</f>
        <v>#REF!</v>
      </c>
      <c r="AY56" s="149" t="e">
        <f>'2025 Srk 15.6.'!#REF!</f>
        <v>#REF!</v>
      </c>
    </row>
    <row r="57" spans="1:51" ht="15" customHeight="1">
      <c r="A57" s="86" t="s">
        <v>469</v>
      </c>
      <c r="B57" s="87"/>
      <c r="C57" s="88" t="s">
        <v>1038</v>
      </c>
      <c r="D57" s="89">
        <f>'2025 Srk 15.6.'!D57</f>
        <v>1178819.94</v>
      </c>
      <c r="E57" s="106">
        <f>'2025 Srk 15.6.'!E57</f>
        <v>6.44872690948044E-2</v>
      </c>
      <c r="F57" s="89">
        <f>'2025 Srk 15.6.'!F57</f>
        <v>1164324.6307934609</v>
      </c>
      <c r="G57" s="89">
        <f>'2025 Srk 15.6.'!G57</f>
        <v>1164198.898845</v>
      </c>
      <c r="H57" s="89">
        <f>'2025 Srk 15.6.'!H57</f>
        <v>125.73194846091792</v>
      </c>
      <c r="I57" s="89">
        <f>'2025 Srk 15.6.'!I57</f>
        <v>-79399.236909070605</v>
      </c>
      <c r="J57" s="89">
        <f>'2025 Srk 15.6.'!J57</f>
        <v>-79273.504960609687</v>
      </c>
      <c r="K57" s="89">
        <f>'2025 Srk 15.6.'!K57</f>
        <v>42662.276548157344</v>
      </c>
      <c r="L57" s="23"/>
      <c r="M57" s="22">
        <v>7.1251212083384297E-3</v>
      </c>
      <c r="N57" s="27">
        <v>138</v>
      </c>
      <c r="O57" s="1" t="s">
        <v>532</v>
      </c>
      <c r="Q57" s="175"/>
      <c r="S57" s="178"/>
      <c r="T57" s="176"/>
      <c r="U57" s="176"/>
      <c r="V57" s="177"/>
      <c r="W57" s="177"/>
      <c r="X57" s="176"/>
      <c r="Y57" s="177"/>
      <c r="Z57" s="176"/>
      <c r="AA57" s="176"/>
      <c r="AB57" s="177"/>
      <c r="AC57" s="177"/>
      <c r="AD57" s="11"/>
      <c r="AE57" s="151"/>
      <c r="AF57" s="152" t="str">
        <f t="shared" si="0"/>
        <v>Storkyro församling</v>
      </c>
      <c r="AG57" s="153" t="e">
        <f>'2025 Srk 15.6.'!#REF!</f>
        <v>#REF!</v>
      </c>
      <c r="AH57" s="139" t="e">
        <f>'2025 Srk 15.6.'!#REF!</f>
        <v>#REF!</v>
      </c>
      <c r="AI57" s="154" t="e">
        <f>'2025 Srk 15.6.'!#REF!</f>
        <v>#REF!</v>
      </c>
      <c r="AJ57" s="154" t="e">
        <f>'2025 Srk 15.6.'!#REF!</f>
        <v>#REF!</v>
      </c>
      <c r="AK57" s="154" t="e">
        <f>'2025 Srk 15.6.'!#REF!</f>
        <v>#REF!</v>
      </c>
      <c r="AU57" s="170" t="str">
        <f t="shared" si="1"/>
        <v>Storkyro församling</v>
      </c>
      <c r="AV57" s="149" t="e">
        <f>'2025 Srk 15.6.'!#REF!</f>
        <v>#REF!</v>
      </c>
      <c r="AW57" s="150" t="e">
        <f>'2025 Srk 15.6.'!#REF!</f>
        <v>#REF!</v>
      </c>
      <c r="AX57" s="149" t="e">
        <f>'2025 Srk 15.6.'!#REF!</f>
        <v>#REF!</v>
      </c>
      <c r="AY57" s="149" t="e">
        <f>'2025 Srk 15.6.'!#REF!</f>
        <v>#REF!</v>
      </c>
    </row>
    <row r="58" spans="1:51" ht="15" customHeight="1">
      <c r="A58" s="86" t="s">
        <v>469</v>
      </c>
      <c r="B58" s="87"/>
      <c r="C58" s="88" t="s">
        <v>1039</v>
      </c>
      <c r="D58" s="89">
        <f>'2025 Srk 15.6.'!D58</f>
        <v>3952461.38</v>
      </c>
      <c r="E58" s="106">
        <f>'2025 Srk 15.6.'!E58</f>
        <v>4.0483493092612122E-2</v>
      </c>
      <c r="F58" s="89">
        <f>'2025 Srk 15.6.'!F58</f>
        <v>3903860.1069081952</v>
      </c>
      <c r="G58" s="89">
        <f>'2025 Srk 15.6.'!G58</f>
        <v>3992325.4848599997</v>
      </c>
      <c r="H58" s="89">
        <f>'2025 Srk 15.6.'!H58</f>
        <v>-88465.377951804549</v>
      </c>
      <c r="I58" s="89">
        <f>'2025 Srk 15.6.'!I58</f>
        <v>-266217.4322268184</v>
      </c>
      <c r="J58" s="89">
        <f>'2025 Srk 15.6.'!J58</f>
        <v>-354682.81017862295</v>
      </c>
      <c r="K58" s="89">
        <f>'2025 Srk 15.6.'!K58</f>
        <v>143042.2023905293</v>
      </c>
      <c r="L58" s="23"/>
      <c r="M58" s="22">
        <v>3.4618425597494467E-4</v>
      </c>
      <c r="N58" s="27">
        <v>141</v>
      </c>
      <c r="O58" s="1" t="s">
        <v>534</v>
      </c>
      <c r="Q58" s="175"/>
      <c r="S58" s="178"/>
      <c r="T58" s="176"/>
      <c r="U58" s="176"/>
      <c r="V58" s="177"/>
      <c r="W58" s="177"/>
      <c r="X58" s="176"/>
      <c r="Y58" s="177"/>
      <c r="Z58" s="176"/>
      <c r="AA58" s="176"/>
      <c r="AB58" s="177"/>
      <c r="AC58" s="177"/>
      <c r="AD58" s="11"/>
      <c r="AE58" s="151"/>
      <c r="AF58" s="152" t="str">
        <f t="shared" si="0"/>
        <v>Janakkala församling</v>
      </c>
      <c r="AG58" s="153" t="e">
        <f>'2025 Srk 15.6.'!#REF!</f>
        <v>#REF!</v>
      </c>
      <c r="AH58" s="139" t="e">
        <f>'2025 Srk 15.6.'!#REF!</f>
        <v>#REF!</v>
      </c>
      <c r="AI58" s="154" t="e">
        <f>'2025 Srk 15.6.'!#REF!</f>
        <v>#REF!</v>
      </c>
      <c r="AJ58" s="154" t="e">
        <f>'2025 Srk 15.6.'!#REF!</f>
        <v>#REF!</v>
      </c>
      <c r="AK58" s="154" t="e">
        <f>'2025 Srk 15.6.'!#REF!</f>
        <v>#REF!</v>
      </c>
      <c r="AU58" s="170" t="str">
        <f t="shared" si="1"/>
        <v>Janakkala församling</v>
      </c>
      <c r="AV58" s="149" t="e">
        <f>'2025 Srk 15.6.'!#REF!</f>
        <v>#REF!</v>
      </c>
      <c r="AW58" s="150" t="e">
        <f>'2025 Srk 15.6.'!#REF!</f>
        <v>#REF!</v>
      </c>
      <c r="AX58" s="149" t="e">
        <f>'2025 Srk 15.6.'!#REF!</f>
        <v>#REF!</v>
      </c>
      <c r="AY58" s="149" t="e">
        <f>'2025 Srk 15.6.'!#REF!</f>
        <v>#REF!</v>
      </c>
    </row>
    <row r="59" spans="1:51" ht="15" customHeight="1">
      <c r="A59" s="86" t="s">
        <v>518</v>
      </c>
      <c r="B59" s="87"/>
      <c r="C59" s="88" t="s">
        <v>1040</v>
      </c>
      <c r="D59" s="89">
        <f>'2025 Srk 15.6.'!D59</f>
        <v>2210887.34</v>
      </c>
      <c r="E59" s="106">
        <f>'2025 Srk 15.6.'!E59</f>
        <v>4.1593474428747834E-2</v>
      </c>
      <c r="F59" s="89">
        <f>'2025 Srk 15.6.'!F59</f>
        <v>2183701.2579473644</v>
      </c>
      <c r="G59" s="89">
        <f>'2025 Srk 15.6.'!G59</f>
        <v>2248751.602215</v>
      </c>
      <c r="H59" s="89">
        <f>'2025 Srk 15.6.'!H59</f>
        <v>-65050.344267635606</v>
      </c>
      <c r="I59" s="89">
        <f>'2025 Srk 15.6.'!I59</f>
        <v>-148913.97891345894</v>
      </c>
      <c r="J59" s="89">
        <f>'2025 Srk 15.6.'!J59</f>
        <v>-213964.32318109454</v>
      </c>
      <c r="K59" s="89">
        <f>'2025 Srk 15.6.'!K59</f>
        <v>80013.481207231671</v>
      </c>
      <c r="L59" s="23"/>
      <c r="M59" s="22">
        <v>1.9531447855206498E-3</v>
      </c>
      <c r="N59" s="27">
        <v>146</v>
      </c>
      <c r="O59" s="1" t="s">
        <v>536</v>
      </c>
      <c r="Q59" s="175"/>
      <c r="S59" s="178"/>
      <c r="T59" s="176"/>
      <c r="U59" s="176"/>
      <c r="V59" s="177"/>
      <c r="W59" s="177"/>
      <c r="X59" s="176"/>
      <c r="Y59" s="177"/>
      <c r="Z59" s="176"/>
      <c r="AA59" s="176"/>
      <c r="AB59" s="177"/>
      <c r="AC59" s="177"/>
      <c r="AD59" s="11"/>
      <c r="AE59" s="151"/>
      <c r="AF59" s="152" t="str">
        <f t="shared" si="0"/>
        <v>Joensuu Ortodoxa församling</v>
      </c>
      <c r="AG59" s="153" t="e">
        <f>'2025 Srk 15.6.'!#REF!</f>
        <v>#REF!</v>
      </c>
      <c r="AH59" s="139" t="e">
        <f>'2025 Srk 15.6.'!#REF!</f>
        <v>#REF!</v>
      </c>
      <c r="AI59" s="154" t="e">
        <f>'2025 Srk 15.6.'!#REF!</f>
        <v>#REF!</v>
      </c>
      <c r="AJ59" s="154" t="e">
        <f>'2025 Srk 15.6.'!#REF!</f>
        <v>#REF!</v>
      </c>
      <c r="AK59" s="154" t="e">
        <f>'2025 Srk 15.6.'!#REF!</f>
        <v>#REF!</v>
      </c>
      <c r="AU59" s="170" t="str">
        <f t="shared" si="1"/>
        <v>Joensuu Ortodoxa församling</v>
      </c>
      <c r="AV59" s="149" t="e">
        <f>'2025 Srk 15.6.'!#REF!</f>
        <v>#REF!</v>
      </c>
      <c r="AW59" s="150" t="e">
        <f>'2025 Srk 15.6.'!#REF!</f>
        <v>#REF!</v>
      </c>
      <c r="AX59" s="149" t="e">
        <f>'2025 Srk 15.6.'!#REF!</f>
        <v>#REF!</v>
      </c>
      <c r="AY59" s="149" t="e">
        <f>'2025 Srk 15.6.'!#REF!</f>
        <v>#REF!</v>
      </c>
    </row>
    <row r="60" spans="1:51" ht="15" customHeight="1">
      <c r="A60" s="86" t="s">
        <v>469</v>
      </c>
      <c r="B60" s="87"/>
      <c r="C60" s="88" t="s">
        <v>1041</v>
      </c>
      <c r="D60" s="89">
        <f>'2025 Srk 15.6.'!D60</f>
        <v>13691311.18</v>
      </c>
      <c r="E60" s="106">
        <f>'2025 Srk 15.6.'!E60</f>
        <v>4.0999958958572336E-2</v>
      </c>
      <c r="F60" s="89">
        <f>'2025 Srk 15.6.'!F60</f>
        <v>13522956.554952644</v>
      </c>
      <c r="G60" s="89">
        <f>'2025 Srk 15.6.'!G60</f>
        <v>13903484.071545001</v>
      </c>
      <c r="H60" s="89">
        <f>'2025 Srk 15.6.'!H60</f>
        <v>-380527.51659235731</v>
      </c>
      <c r="I60" s="89">
        <f>'2025 Srk 15.6.'!I60</f>
        <v>-922176.17219524388</v>
      </c>
      <c r="J60" s="89">
        <f>'2025 Srk 15.6.'!J60</f>
        <v>-1302703.6887876012</v>
      </c>
      <c r="K60" s="89">
        <f>'2025 Srk 15.6.'!K60</f>
        <v>495497.64476162358</v>
      </c>
      <c r="L60" s="23"/>
      <c r="M60" s="22">
        <v>5.1177295943844814E-4</v>
      </c>
      <c r="N60" s="27">
        <v>148</v>
      </c>
      <c r="O60" s="1" t="s">
        <v>538</v>
      </c>
      <c r="Q60" s="175"/>
      <c r="S60" s="178"/>
      <c r="T60" s="176"/>
      <c r="U60" s="176"/>
      <c r="V60" s="177"/>
      <c r="W60" s="177"/>
      <c r="X60" s="176"/>
      <c r="Y60" s="177"/>
      <c r="Z60" s="176"/>
      <c r="AA60" s="176"/>
      <c r="AB60" s="177"/>
      <c r="AC60" s="177"/>
      <c r="AD60" s="11"/>
      <c r="AE60" s="151"/>
      <c r="AF60" s="152" t="str">
        <f t="shared" si="0"/>
        <v>Joensuu kyrkliga samfällighet</v>
      </c>
      <c r="AG60" s="153" t="e">
        <f>'2025 Srk 15.6.'!#REF!</f>
        <v>#REF!</v>
      </c>
      <c r="AH60" s="139" t="e">
        <f>'2025 Srk 15.6.'!#REF!</f>
        <v>#REF!</v>
      </c>
      <c r="AI60" s="154" t="e">
        <f>'2025 Srk 15.6.'!#REF!</f>
        <v>#REF!</v>
      </c>
      <c r="AJ60" s="154" t="e">
        <f>'2025 Srk 15.6.'!#REF!</f>
        <v>#REF!</v>
      </c>
      <c r="AK60" s="154" t="e">
        <f>'2025 Srk 15.6.'!#REF!</f>
        <v>#REF!</v>
      </c>
      <c r="AU60" s="170" t="str">
        <f t="shared" si="1"/>
        <v>Joensuu kyrkliga samfällighet</v>
      </c>
      <c r="AV60" s="149" t="e">
        <f>'2025 Srk 15.6.'!#REF!</f>
        <v>#REF!</v>
      </c>
      <c r="AW60" s="150" t="e">
        <f>'2025 Srk 15.6.'!#REF!</f>
        <v>#REF!</v>
      </c>
      <c r="AX60" s="149" t="e">
        <f>'2025 Srk 15.6.'!#REF!</f>
        <v>#REF!</v>
      </c>
      <c r="AY60" s="149" t="e">
        <f>'2025 Srk 15.6.'!#REF!</f>
        <v>#REF!</v>
      </c>
    </row>
    <row r="61" spans="1:51" ht="15" customHeight="1">
      <c r="A61" s="86" t="s">
        <v>469</v>
      </c>
      <c r="B61" s="87"/>
      <c r="C61" s="88" t="s">
        <v>2250</v>
      </c>
      <c r="D61" s="89">
        <f>'2025 Srk 15.6.'!D61</f>
        <v>2544183.1</v>
      </c>
      <c r="E61" s="106">
        <f>'2025 Srk 15.6.'!E61</f>
        <v>4.0718447216164355E-2</v>
      </c>
      <c r="F61" s="89">
        <f>'2025 Srk 15.6.'!F61</f>
        <v>2512898.6608238597</v>
      </c>
      <c r="G61" s="89">
        <f>'2025 Srk 15.6.'!G61</f>
        <v>2569531.2340949997</v>
      </c>
      <c r="H61" s="89">
        <f>'2025 Srk 15.6.'!H61</f>
        <v>-56632.573271139991</v>
      </c>
      <c r="I61" s="89">
        <f>'2025 Srk 15.6.'!I61</f>
        <v>-171363.06389333191</v>
      </c>
      <c r="J61" s="89">
        <f>'2025 Srk 15.6.'!J61</f>
        <v>-227995.6371644719</v>
      </c>
      <c r="K61" s="89">
        <f>'2025 Srk 15.6.'!K61</f>
        <v>92075.676121790282</v>
      </c>
      <c r="L61" s="23"/>
      <c r="M61" s="22">
        <v>4.6073707734834069E-4</v>
      </c>
      <c r="N61" s="27">
        <v>151</v>
      </c>
      <c r="O61" s="1" t="s">
        <v>540</v>
      </c>
      <c r="Q61" s="175"/>
      <c r="S61" s="178"/>
      <c r="T61" s="176"/>
      <c r="U61" s="176"/>
      <c r="V61" s="177"/>
      <c r="W61" s="177"/>
      <c r="X61" s="176"/>
      <c r="Y61" s="177"/>
      <c r="Z61" s="176"/>
      <c r="AA61" s="176"/>
      <c r="AB61" s="177"/>
      <c r="AC61" s="177"/>
      <c r="AD61" s="11"/>
      <c r="AE61" s="151"/>
      <c r="AF61" s="152" t="str">
        <f t="shared" si="0"/>
        <v>Jokilääni församling</v>
      </c>
      <c r="AG61" s="153" t="e">
        <f>'2025 Srk 15.6.'!#REF!</f>
        <v>#REF!</v>
      </c>
      <c r="AH61" s="139" t="e">
        <f>'2025 Srk 15.6.'!#REF!</f>
        <v>#REF!</v>
      </c>
      <c r="AI61" s="154" t="e">
        <f>'2025 Srk 15.6.'!#REF!</f>
        <v>#REF!</v>
      </c>
      <c r="AJ61" s="154" t="e">
        <f>'2025 Srk 15.6.'!#REF!</f>
        <v>#REF!</v>
      </c>
      <c r="AK61" s="154" t="e">
        <f>'2025 Srk 15.6.'!#REF!</f>
        <v>#REF!</v>
      </c>
      <c r="AU61" s="170" t="str">
        <f t="shared" si="1"/>
        <v>Jokilääni församling</v>
      </c>
      <c r="AV61" s="149" t="e">
        <f>'2025 Srk 15.6.'!#REF!</f>
        <v>#REF!</v>
      </c>
      <c r="AW61" s="150" t="e">
        <f>'2025 Srk 15.6.'!#REF!</f>
        <v>#REF!</v>
      </c>
      <c r="AX61" s="149" t="e">
        <f>'2025 Srk 15.6.'!#REF!</f>
        <v>#REF!</v>
      </c>
      <c r="AY61" s="149" t="e">
        <f>'2025 Srk 15.6.'!#REF!</f>
        <v>#REF!</v>
      </c>
    </row>
    <row r="62" spans="1:51" ht="15" customHeight="1">
      <c r="A62" s="86" t="s">
        <v>469</v>
      </c>
      <c r="B62" s="87"/>
      <c r="C62" s="88" t="s">
        <v>1043</v>
      </c>
      <c r="D62" s="89">
        <f>'2025 Srk 15.6.'!D62</f>
        <v>1567172.19</v>
      </c>
      <c r="E62" s="106">
        <f>'2025 Srk 15.6.'!E62</f>
        <v>3.8008482333003357E-2</v>
      </c>
      <c r="F62" s="89">
        <f>'2025 Srk 15.6.'!F62</f>
        <v>1547901.5238845802</v>
      </c>
      <c r="G62" s="89">
        <f>'2025 Srk 15.6.'!G62</f>
        <v>1619160.744735</v>
      </c>
      <c r="H62" s="89">
        <f>'2025 Srk 15.6.'!H62</f>
        <v>-71259.220850419719</v>
      </c>
      <c r="I62" s="89">
        <f>'2025 Srk 15.6.'!I62</f>
        <v>-105556.64335905026</v>
      </c>
      <c r="J62" s="89">
        <f>'2025 Srk 15.6.'!J62</f>
        <v>-176815.86420946999</v>
      </c>
      <c r="K62" s="89">
        <f>'2025 Srk 15.6.'!K62</f>
        <v>56717.002401877748</v>
      </c>
      <c r="L62" s="23"/>
      <c r="M62" s="22">
        <v>8.0178949864129975E-3</v>
      </c>
      <c r="N62" s="27">
        <v>153</v>
      </c>
      <c r="O62" s="1" t="s">
        <v>542</v>
      </c>
      <c r="Q62" s="175"/>
      <c r="S62" s="178"/>
      <c r="T62" s="176"/>
      <c r="U62" s="176"/>
      <c r="V62" s="177"/>
      <c r="W62" s="177"/>
      <c r="X62" s="176"/>
      <c r="Y62" s="177"/>
      <c r="Z62" s="176"/>
      <c r="AA62" s="176"/>
      <c r="AB62" s="177"/>
      <c r="AC62" s="177"/>
      <c r="AD62" s="11"/>
      <c r="AE62" s="151"/>
      <c r="AF62" s="152" t="str">
        <f t="shared" si="0"/>
        <v>Jomala församling</v>
      </c>
      <c r="AG62" s="153" t="e">
        <f>'2025 Srk 15.6.'!#REF!</f>
        <v>#REF!</v>
      </c>
      <c r="AH62" s="139" t="e">
        <f>'2025 Srk 15.6.'!#REF!</f>
        <v>#REF!</v>
      </c>
      <c r="AI62" s="154" t="e">
        <f>'2025 Srk 15.6.'!#REF!</f>
        <v>#REF!</v>
      </c>
      <c r="AJ62" s="154" t="e">
        <f>'2025 Srk 15.6.'!#REF!</f>
        <v>#REF!</v>
      </c>
      <c r="AK62" s="154" t="e">
        <f>'2025 Srk 15.6.'!#REF!</f>
        <v>#REF!</v>
      </c>
      <c r="AU62" s="170" t="str">
        <f t="shared" si="1"/>
        <v>Jomala församling</v>
      </c>
      <c r="AV62" s="149" t="e">
        <f>'2025 Srk 15.6.'!#REF!</f>
        <v>#REF!</v>
      </c>
      <c r="AW62" s="150" t="e">
        <f>'2025 Srk 15.6.'!#REF!</f>
        <v>#REF!</v>
      </c>
      <c r="AX62" s="149" t="e">
        <f>'2025 Srk 15.6.'!#REF!</f>
        <v>#REF!</v>
      </c>
      <c r="AY62" s="149" t="e">
        <f>'2025 Srk 15.6.'!#REF!</f>
        <v>#REF!</v>
      </c>
    </row>
    <row r="63" spans="1:51" ht="15" customHeight="1">
      <c r="A63" s="86" t="s">
        <v>469</v>
      </c>
      <c r="B63" s="87"/>
      <c r="C63" s="88" t="s">
        <v>1044</v>
      </c>
      <c r="D63" s="89">
        <f>'2025 Srk 15.6.'!D63</f>
        <v>1009094.83</v>
      </c>
      <c r="E63" s="106">
        <f>'2025 Srk 15.6.'!E63</f>
        <v>3.1332577741141066E-2</v>
      </c>
      <c r="F63" s="89">
        <f>'2025 Srk 15.6.'!F63</f>
        <v>996686.53838290193</v>
      </c>
      <c r="G63" s="89">
        <f>'2025 Srk 15.6.'!G63</f>
        <v>1022379.511905</v>
      </c>
      <c r="H63" s="89">
        <f>'2025 Srk 15.6.'!H63</f>
        <v>-25692.973522098036</v>
      </c>
      <c r="I63" s="89">
        <f>'2025 Srk 15.6.'!I63</f>
        <v>-67967.428062752602</v>
      </c>
      <c r="J63" s="89">
        <f>'2025 Srk 15.6.'!J63</f>
        <v>-93660.401584850639</v>
      </c>
      <c r="K63" s="89">
        <f>'2025 Srk 15.6.'!K63</f>
        <v>36519.812093419307</v>
      </c>
      <c r="L63" s="23"/>
      <c r="M63" s="22">
        <v>1.4711532184329469E-3</v>
      </c>
      <c r="N63" s="27">
        <v>308</v>
      </c>
      <c r="O63" s="1" t="s">
        <v>602</v>
      </c>
      <c r="Q63" s="175"/>
      <c r="S63" s="178"/>
      <c r="T63" s="176"/>
      <c r="U63" s="176"/>
      <c r="V63" s="177"/>
      <c r="W63" s="177"/>
      <c r="X63" s="176"/>
      <c r="Y63" s="177"/>
      <c r="Z63" s="176"/>
      <c r="AA63" s="176"/>
      <c r="AB63" s="177"/>
      <c r="AC63" s="177"/>
      <c r="AD63" s="11"/>
      <c r="AE63" s="151"/>
      <c r="AF63" s="152" t="str">
        <f t="shared" si="0"/>
        <v>Jorois församling</v>
      </c>
      <c r="AG63" s="153" t="e">
        <f>'2025 Srk 15.6.'!#REF!</f>
        <v>#REF!</v>
      </c>
      <c r="AH63" s="139" t="e">
        <f>'2025 Srk 15.6.'!#REF!</f>
        <v>#REF!</v>
      </c>
      <c r="AI63" s="154" t="e">
        <f>'2025 Srk 15.6.'!#REF!</f>
        <v>#REF!</v>
      </c>
      <c r="AJ63" s="154" t="e">
        <f>'2025 Srk 15.6.'!#REF!</f>
        <v>#REF!</v>
      </c>
      <c r="AK63" s="154" t="e">
        <f>'2025 Srk 15.6.'!#REF!</f>
        <v>#REF!</v>
      </c>
      <c r="AU63" s="170" t="str">
        <f t="shared" si="1"/>
        <v>Jorois församling</v>
      </c>
      <c r="AV63" s="149" t="e">
        <f>'2025 Srk 15.6.'!#REF!</f>
        <v>#REF!</v>
      </c>
      <c r="AW63" s="150" t="e">
        <f>'2025 Srk 15.6.'!#REF!</f>
        <v>#REF!</v>
      </c>
      <c r="AX63" s="149" t="e">
        <f>'2025 Srk 15.6.'!#REF!</f>
        <v>#REF!</v>
      </c>
      <c r="AY63" s="149" t="e">
        <f>'2025 Srk 15.6.'!#REF!</f>
        <v>#REF!</v>
      </c>
    </row>
    <row r="64" spans="1:51" ht="15" customHeight="1">
      <c r="A64" s="86" t="s">
        <v>469</v>
      </c>
      <c r="B64" s="87"/>
      <c r="C64" s="88" t="s">
        <v>1045</v>
      </c>
      <c r="D64" s="89">
        <f>'2025 Srk 15.6.'!D64</f>
        <v>789021.79</v>
      </c>
      <c r="E64" s="106">
        <f>'2025 Srk 15.6.'!E64</f>
        <v>2.1221985849153358E-2</v>
      </c>
      <c r="F64" s="89">
        <f>'2025 Srk 15.6.'!F64</f>
        <v>779319.61715013534</v>
      </c>
      <c r="G64" s="89">
        <f>'2025 Srk 15.6.'!G64</f>
        <v>796621.113855</v>
      </c>
      <c r="H64" s="89">
        <f>'2025 Srk 15.6.'!H64</f>
        <v>-17301.496704864665</v>
      </c>
      <c r="I64" s="89">
        <f>'2025 Srk 15.6.'!I64</f>
        <v>-53144.442085556308</v>
      </c>
      <c r="J64" s="89">
        <f>'2025 Srk 15.6.'!J64</f>
        <v>-70445.938790420973</v>
      </c>
      <c r="K64" s="89">
        <f>'2025 Srk 15.6.'!K64</f>
        <v>28555.222613134731</v>
      </c>
      <c r="L64" s="23"/>
      <c r="M64" s="22">
        <v>1.6431741367619354E-3</v>
      </c>
      <c r="N64" s="27">
        <v>164</v>
      </c>
      <c r="O64" s="1" t="s">
        <v>548</v>
      </c>
      <c r="Q64" s="175"/>
      <c r="S64" s="178"/>
      <c r="T64" s="176"/>
      <c r="U64" s="176"/>
      <c r="V64" s="177"/>
      <c r="W64" s="177"/>
      <c r="X64" s="176"/>
      <c r="Y64" s="177"/>
      <c r="Z64" s="176"/>
      <c r="AA64" s="176"/>
      <c r="AB64" s="177"/>
      <c r="AC64" s="177"/>
      <c r="AD64" s="11"/>
      <c r="AE64" s="151"/>
      <c r="AF64" s="152" t="str">
        <f t="shared" si="0"/>
        <v>Juuka församling</v>
      </c>
      <c r="AG64" s="153" t="e">
        <f>'2025 Srk 15.6.'!#REF!</f>
        <v>#REF!</v>
      </c>
      <c r="AH64" s="139" t="e">
        <f>'2025 Srk 15.6.'!#REF!</f>
        <v>#REF!</v>
      </c>
      <c r="AI64" s="154" t="e">
        <f>'2025 Srk 15.6.'!#REF!</f>
        <v>#REF!</v>
      </c>
      <c r="AJ64" s="154" t="e">
        <f>'2025 Srk 15.6.'!#REF!</f>
        <v>#REF!</v>
      </c>
      <c r="AK64" s="154" t="e">
        <f>'2025 Srk 15.6.'!#REF!</f>
        <v>#REF!</v>
      </c>
      <c r="AU64" s="170" t="str">
        <f t="shared" si="1"/>
        <v>Juuka församling</v>
      </c>
      <c r="AV64" s="149" t="e">
        <f>'2025 Srk 15.6.'!#REF!</f>
        <v>#REF!</v>
      </c>
      <c r="AW64" s="150" t="e">
        <f>'2025 Srk 15.6.'!#REF!</f>
        <v>#REF!</v>
      </c>
      <c r="AX64" s="149" t="e">
        <f>'2025 Srk 15.6.'!#REF!</f>
        <v>#REF!</v>
      </c>
      <c r="AY64" s="149" t="e">
        <f>'2025 Srk 15.6.'!#REF!</f>
        <v>#REF!</v>
      </c>
    </row>
    <row r="65" spans="1:51" ht="15" customHeight="1">
      <c r="A65" s="86" t="s">
        <v>469</v>
      </c>
      <c r="B65" s="87"/>
      <c r="C65" s="88" t="s">
        <v>1046</v>
      </c>
      <c r="D65" s="89">
        <f>'2025 Srk 15.6.'!D65</f>
        <v>1330093.07</v>
      </c>
      <c r="E65" s="106">
        <f>'2025 Srk 15.6.'!E65</f>
        <v>3.6009053618207165E-2</v>
      </c>
      <c r="F65" s="89">
        <f>'2025 Srk 15.6.'!F65</f>
        <v>1313737.6371905373</v>
      </c>
      <c r="G65" s="89">
        <f>'2025 Srk 15.6.'!G65</f>
        <v>1342373.2047000001</v>
      </c>
      <c r="H65" s="89">
        <f>'2025 Srk 15.6.'!H65</f>
        <v>-28635.567509462824</v>
      </c>
      <c r="I65" s="89">
        <f>'2025 Srk 15.6.'!I65</f>
        <v>-89588.215462357257</v>
      </c>
      <c r="J65" s="89">
        <f>'2025 Srk 15.6.'!J65</f>
        <v>-118223.78297182008</v>
      </c>
      <c r="K65" s="89">
        <f>'2025 Srk 15.6.'!K65</f>
        <v>48136.951591714344</v>
      </c>
      <c r="L65" s="23"/>
      <c r="M65" s="22">
        <v>1.3780494428604598E-3</v>
      </c>
      <c r="N65" s="27">
        <v>172</v>
      </c>
      <c r="O65" s="1" t="s">
        <v>550</v>
      </c>
      <c r="Q65" s="175"/>
      <c r="S65" s="178"/>
      <c r="T65" s="176"/>
      <c r="U65" s="176"/>
      <c r="V65" s="177"/>
      <c r="W65" s="177"/>
      <c r="X65" s="176"/>
      <c r="Y65" s="177"/>
      <c r="Z65" s="176"/>
      <c r="AA65" s="176"/>
      <c r="AB65" s="177"/>
      <c r="AC65" s="177"/>
      <c r="AD65" s="11"/>
      <c r="AE65" s="151"/>
      <c r="AF65" s="152" t="str">
        <f t="shared" si="0"/>
        <v>Juva församling</v>
      </c>
      <c r="AG65" s="153" t="e">
        <f>'2025 Srk 15.6.'!#REF!</f>
        <v>#REF!</v>
      </c>
      <c r="AH65" s="139" t="e">
        <f>'2025 Srk 15.6.'!#REF!</f>
        <v>#REF!</v>
      </c>
      <c r="AI65" s="154" t="e">
        <f>'2025 Srk 15.6.'!#REF!</f>
        <v>#REF!</v>
      </c>
      <c r="AJ65" s="154" t="e">
        <f>'2025 Srk 15.6.'!#REF!</f>
        <v>#REF!</v>
      </c>
      <c r="AK65" s="154" t="e">
        <f>'2025 Srk 15.6.'!#REF!</f>
        <v>#REF!</v>
      </c>
      <c r="AU65" s="170" t="str">
        <f t="shared" si="1"/>
        <v>Juva församling</v>
      </c>
      <c r="AV65" s="149" t="e">
        <f>'2025 Srk 15.6.'!#REF!</f>
        <v>#REF!</v>
      </c>
      <c r="AW65" s="150" t="e">
        <f>'2025 Srk 15.6.'!#REF!</f>
        <v>#REF!</v>
      </c>
      <c r="AX65" s="149" t="e">
        <f>'2025 Srk 15.6.'!#REF!</f>
        <v>#REF!</v>
      </c>
      <c r="AY65" s="149" t="e">
        <f>'2025 Srk 15.6.'!#REF!</f>
        <v>#REF!</v>
      </c>
    </row>
    <row r="66" spans="1:51" ht="15" customHeight="1">
      <c r="A66" s="86" t="s">
        <v>469</v>
      </c>
      <c r="B66" s="87"/>
      <c r="C66" s="88" t="s">
        <v>1047</v>
      </c>
      <c r="D66" s="89">
        <f>'2025 Srk 15.6.'!D66</f>
        <v>747471.03</v>
      </c>
      <c r="E66" s="106">
        <f>'2025 Srk 15.6.'!E66</f>
        <v>2.8612045823518395E-2</v>
      </c>
      <c r="F66" s="89">
        <f>'2025 Srk 15.6.'!F66</f>
        <v>738279.78430154303</v>
      </c>
      <c r="G66" s="89">
        <f>'2025 Srk 15.6.'!G66</f>
        <v>766090.79095499997</v>
      </c>
      <c r="H66" s="89">
        <f>'2025 Srk 15.6.'!H66</f>
        <v>-27811.006653456949</v>
      </c>
      <c r="I66" s="89">
        <f>'2025 Srk 15.6.'!I66</f>
        <v>-50345.796995626857</v>
      </c>
      <c r="J66" s="89">
        <f>'2025 Srk 15.6.'!J66</f>
        <v>-78156.803649083799</v>
      </c>
      <c r="K66" s="89">
        <f>'2025 Srk 15.6.'!K66</f>
        <v>27051.473012575625</v>
      </c>
      <c r="L66" s="23"/>
      <c r="M66" s="22">
        <v>1.5274544894566873E-3</v>
      </c>
      <c r="N66" s="27">
        <v>176</v>
      </c>
      <c r="O66" s="1" t="s">
        <v>552</v>
      </c>
      <c r="Q66" s="175"/>
      <c r="S66" s="178"/>
      <c r="T66" s="176"/>
      <c r="U66" s="176"/>
      <c r="V66" s="177"/>
      <c r="W66" s="177"/>
      <c r="X66" s="176"/>
      <c r="Y66" s="177"/>
      <c r="Z66" s="176"/>
      <c r="AA66" s="176"/>
      <c r="AB66" s="177"/>
      <c r="AC66" s="177"/>
      <c r="AD66" s="11"/>
      <c r="AE66" s="151"/>
      <c r="AF66" s="152" t="str">
        <f t="shared" si="0"/>
        <v>Jyväskylä Ortodoxa församling</v>
      </c>
      <c r="AG66" s="153" t="e">
        <f>'2025 Srk 15.6.'!#REF!</f>
        <v>#REF!</v>
      </c>
      <c r="AH66" s="139" t="e">
        <f>'2025 Srk 15.6.'!#REF!</f>
        <v>#REF!</v>
      </c>
      <c r="AI66" s="154" t="e">
        <f>'2025 Srk 15.6.'!#REF!</f>
        <v>#REF!</v>
      </c>
      <c r="AJ66" s="154" t="e">
        <f>'2025 Srk 15.6.'!#REF!</f>
        <v>#REF!</v>
      </c>
      <c r="AK66" s="154" t="e">
        <f>'2025 Srk 15.6.'!#REF!</f>
        <v>#REF!</v>
      </c>
      <c r="AU66" s="170" t="str">
        <f t="shared" si="1"/>
        <v>Jyväskylä Ortodoxa församling</v>
      </c>
      <c r="AV66" s="149" t="e">
        <f>'2025 Srk 15.6.'!#REF!</f>
        <v>#REF!</v>
      </c>
      <c r="AW66" s="150" t="e">
        <f>'2025 Srk 15.6.'!#REF!</f>
        <v>#REF!</v>
      </c>
      <c r="AX66" s="149" t="e">
        <f>'2025 Srk 15.6.'!#REF!</f>
        <v>#REF!</v>
      </c>
      <c r="AY66" s="149" t="e">
        <f>'2025 Srk 15.6.'!#REF!</f>
        <v>#REF!</v>
      </c>
    </row>
    <row r="67" spans="1:51" ht="15" customHeight="1">
      <c r="A67" s="86" t="s">
        <v>518</v>
      </c>
      <c r="B67" s="87"/>
      <c r="C67" s="88" t="s">
        <v>1048</v>
      </c>
      <c r="D67" s="89">
        <f>'2025 Srk 15.6.'!D67</f>
        <v>27742617.379999999</v>
      </c>
      <c r="E67" s="106">
        <f>'2025 Srk 15.6.'!E67</f>
        <v>2.7379937024188949E-2</v>
      </c>
      <c r="F67" s="89">
        <f>'2025 Srk 15.6.'!F67</f>
        <v>27401481.466467854</v>
      </c>
      <c r="G67" s="89">
        <f>'2025 Srk 15.6.'!G67</f>
        <v>28084701.677355003</v>
      </c>
      <c r="H67" s="89">
        <f>'2025 Srk 15.6.'!H67</f>
        <v>-683220.21088714898</v>
      </c>
      <c r="I67" s="89">
        <f>'2025 Srk 15.6.'!I67</f>
        <v>-1868599.7539474261</v>
      </c>
      <c r="J67" s="89">
        <f>'2025 Srk 15.6.'!J67</f>
        <v>-2551819.9648345751</v>
      </c>
      <c r="K67" s="89">
        <f>'2025 Srk 15.6.'!K67</f>
        <v>1004023.7483896619</v>
      </c>
      <c r="L67" s="23"/>
      <c r="M67" s="22">
        <v>2.8585911822837009E-3</v>
      </c>
      <c r="N67" s="27">
        <v>177</v>
      </c>
      <c r="O67" s="1" t="s">
        <v>554</v>
      </c>
      <c r="Q67" s="175"/>
      <c r="S67" s="178"/>
      <c r="T67" s="176"/>
      <c r="U67" s="176"/>
      <c r="V67" s="177"/>
      <c r="W67" s="177"/>
      <c r="X67" s="176"/>
      <c r="Y67" s="177"/>
      <c r="Z67" s="176"/>
      <c r="AA67" s="176"/>
      <c r="AB67" s="177"/>
      <c r="AC67" s="177"/>
      <c r="AD67" s="11"/>
      <c r="AE67" s="151"/>
      <c r="AF67" s="152" t="str">
        <f t="shared" si="0"/>
        <v>Jyväskylä församling</v>
      </c>
      <c r="AG67" s="153" t="e">
        <f>'2025 Srk 15.6.'!#REF!</f>
        <v>#REF!</v>
      </c>
      <c r="AH67" s="139" t="e">
        <f>'2025 Srk 15.6.'!#REF!</f>
        <v>#REF!</v>
      </c>
      <c r="AI67" s="154" t="e">
        <f>'2025 Srk 15.6.'!#REF!</f>
        <v>#REF!</v>
      </c>
      <c r="AJ67" s="154" t="e">
        <f>'2025 Srk 15.6.'!#REF!</f>
        <v>#REF!</v>
      </c>
      <c r="AK67" s="154" t="e">
        <f>'2025 Srk 15.6.'!#REF!</f>
        <v>#REF!</v>
      </c>
      <c r="AU67" s="170" t="str">
        <f t="shared" si="1"/>
        <v>Jyväskylä församling</v>
      </c>
      <c r="AV67" s="149" t="e">
        <f>'2025 Srk 15.6.'!#REF!</f>
        <v>#REF!</v>
      </c>
      <c r="AW67" s="150" t="e">
        <f>'2025 Srk 15.6.'!#REF!</f>
        <v>#REF!</v>
      </c>
      <c r="AX67" s="149" t="e">
        <f>'2025 Srk 15.6.'!#REF!</f>
        <v>#REF!</v>
      </c>
      <c r="AY67" s="149" t="e">
        <f>'2025 Srk 15.6.'!#REF!</f>
        <v>#REF!</v>
      </c>
    </row>
    <row r="68" spans="1:51" ht="15" customHeight="1">
      <c r="A68" s="86" t="s">
        <v>469</v>
      </c>
      <c r="B68" s="87"/>
      <c r="C68" s="88" t="s">
        <v>1049</v>
      </c>
      <c r="D68" s="89">
        <f>'2025 Srk 15.6.'!D68</f>
        <v>3962209.52</v>
      </c>
      <c r="E68" s="106">
        <f>'2025 Srk 15.6.'!E68</f>
        <v>3.5416021759896665E-2</v>
      </c>
      <c r="F68" s="89">
        <f>'2025 Srk 15.6.'!F68</f>
        <v>3913488.3793196911</v>
      </c>
      <c r="G68" s="89">
        <f>'2025 Srk 15.6.'!G68</f>
        <v>4017306.296025</v>
      </c>
      <c r="H68" s="89">
        <f>'2025 Srk 15.6.'!H68</f>
        <v>-103817.91670530895</v>
      </c>
      <c r="I68" s="89">
        <f>'2025 Srk 15.6.'!I68</f>
        <v>-266874.0167067881</v>
      </c>
      <c r="J68" s="89">
        <f>'2025 Srk 15.6.'!J68</f>
        <v>-370691.93341209705</v>
      </c>
      <c r="K68" s="89">
        <f>'2025 Srk 15.6.'!K68</f>
        <v>143394.99405140852</v>
      </c>
      <c r="L68" s="23"/>
      <c r="M68" s="22">
        <v>7.911040230698023E-4</v>
      </c>
      <c r="N68" s="27">
        <v>180</v>
      </c>
      <c r="O68" s="1" t="s">
        <v>556</v>
      </c>
      <c r="Q68" s="175"/>
      <c r="S68" s="178"/>
      <c r="T68" s="176"/>
      <c r="U68" s="176"/>
      <c r="V68" s="177"/>
      <c r="W68" s="177"/>
      <c r="X68" s="176"/>
      <c r="Y68" s="177"/>
      <c r="Z68" s="176"/>
      <c r="AA68" s="176"/>
      <c r="AB68" s="177"/>
      <c r="AC68" s="177"/>
      <c r="AD68" s="11"/>
      <c r="AE68" s="151"/>
      <c r="AF68" s="152" t="str">
        <f t="shared" si="0"/>
        <v>Jämsä församling</v>
      </c>
      <c r="AG68" s="153" t="e">
        <f>'2025 Srk 15.6.'!#REF!</f>
        <v>#REF!</v>
      </c>
      <c r="AH68" s="139" t="e">
        <f>'2025 Srk 15.6.'!#REF!</f>
        <v>#REF!</v>
      </c>
      <c r="AI68" s="154" t="e">
        <f>'2025 Srk 15.6.'!#REF!</f>
        <v>#REF!</v>
      </c>
      <c r="AJ68" s="154" t="e">
        <f>'2025 Srk 15.6.'!#REF!</f>
        <v>#REF!</v>
      </c>
      <c r="AK68" s="154" t="e">
        <f>'2025 Srk 15.6.'!#REF!</f>
        <v>#REF!</v>
      </c>
      <c r="AU68" s="170" t="str">
        <f t="shared" si="1"/>
        <v>Jämsä församling</v>
      </c>
      <c r="AV68" s="149" t="e">
        <f>'2025 Srk 15.6.'!#REF!</f>
        <v>#REF!</v>
      </c>
      <c r="AW68" s="150" t="e">
        <f>'2025 Srk 15.6.'!#REF!</f>
        <v>#REF!</v>
      </c>
      <c r="AX68" s="149" t="e">
        <f>'2025 Srk 15.6.'!#REF!</f>
        <v>#REF!</v>
      </c>
      <c r="AY68" s="149" t="e">
        <f>'2025 Srk 15.6.'!#REF!</f>
        <v>#REF!</v>
      </c>
    </row>
    <row r="69" spans="1:51" ht="15" customHeight="1">
      <c r="A69" s="86" t="s">
        <v>469</v>
      </c>
      <c r="B69" s="87"/>
      <c r="C69" s="88" t="s">
        <v>1050</v>
      </c>
      <c r="D69" s="89">
        <f>'2025 Srk 15.6.'!D69</f>
        <v>8572081.0099999998</v>
      </c>
      <c r="E69" s="106">
        <f>'2025 Srk 15.6.'!E69</f>
        <v>3.2462984055598998E-2</v>
      </c>
      <c r="F69" s="89">
        <f>'2025 Srk 15.6.'!F69</f>
        <v>8466674.7807980627</v>
      </c>
      <c r="G69" s="89">
        <f>'2025 Srk 15.6.'!G69</f>
        <v>8780483.9043899998</v>
      </c>
      <c r="H69" s="89">
        <f>'2025 Srk 15.6.'!H69</f>
        <v>-313809.12359193712</v>
      </c>
      <c r="I69" s="89">
        <f>'2025 Srk 15.6.'!I69</f>
        <v>-577371.20642592397</v>
      </c>
      <c r="J69" s="89">
        <f>'2025 Srk 15.6.'!J69</f>
        <v>-891180.3300178611</v>
      </c>
      <c r="K69" s="89">
        <f>'2025 Srk 15.6.'!K69</f>
        <v>310229.30494527257</v>
      </c>
      <c r="L69" s="23"/>
      <c r="M69" s="22">
        <v>5.3594892645543119E-3</v>
      </c>
      <c r="N69" s="27">
        <v>185</v>
      </c>
      <c r="O69" s="1" t="s">
        <v>558</v>
      </c>
      <c r="Q69" s="175"/>
      <c r="S69" s="178"/>
      <c r="T69" s="176"/>
      <c r="U69" s="176"/>
      <c r="V69" s="177"/>
      <c r="W69" s="177"/>
      <c r="X69" s="176"/>
      <c r="Y69" s="177"/>
      <c r="Z69" s="176"/>
      <c r="AA69" s="176"/>
      <c r="AB69" s="177"/>
      <c r="AC69" s="177"/>
      <c r="AD69" s="11"/>
      <c r="AE69" s="151"/>
      <c r="AF69" s="152" t="str">
        <f t="shared" si="0"/>
        <v>Träskända församling</v>
      </c>
      <c r="AG69" s="153" t="e">
        <f>'2025 Srk 15.6.'!#REF!</f>
        <v>#REF!</v>
      </c>
      <c r="AH69" s="139" t="e">
        <f>'2025 Srk 15.6.'!#REF!</f>
        <v>#REF!</v>
      </c>
      <c r="AI69" s="154" t="e">
        <f>'2025 Srk 15.6.'!#REF!</f>
        <v>#REF!</v>
      </c>
      <c r="AJ69" s="154" t="e">
        <f>'2025 Srk 15.6.'!#REF!</f>
        <v>#REF!</v>
      </c>
      <c r="AK69" s="154" t="e">
        <f>'2025 Srk 15.6.'!#REF!</f>
        <v>#REF!</v>
      </c>
      <c r="AU69" s="170" t="str">
        <f t="shared" si="1"/>
        <v>Träskända församling</v>
      </c>
      <c r="AV69" s="149" t="e">
        <f>'2025 Srk 15.6.'!#REF!</f>
        <v>#REF!</v>
      </c>
      <c r="AW69" s="150" t="e">
        <f>'2025 Srk 15.6.'!#REF!</f>
        <v>#REF!</v>
      </c>
      <c r="AX69" s="149" t="e">
        <f>'2025 Srk 15.6.'!#REF!</f>
        <v>#REF!</v>
      </c>
      <c r="AY69" s="149" t="e">
        <f>'2025 Srk 15.6.'!#REF!</f>
        <v>#REF!</v>
      </c>
    </row>
    <row r="70" spans="1:51" ht="15" customHeight="1">
      <c r="A70" s="86" t="s">
        <v>469</v>
      </c>
      <c r="B70" s="87"/>
      <c r="C70" s="88" t="s">
        <v>1051</v>
      </c>
      <c r="D70" s="89">
        <f>'2025 Srk 15.6.'!D70</f>
        <v>1095640.8700000001</v>
      </c>
      <c r="E70" s="106">
        <f>'2025 Srk 15.6.'!E70</f>
        <v>1.39093343826171E-2</v>
      </c>
      <c r="F70" s="89">
        <f>'2025 Srk 15.6.'!F70</f>
        <v>1082168.3686865496</v>
      </c>
      <c r="G70" s="89">
        <f>'2025 Srk 15.6.'!G70</f>
        <v>1136408.8902749999</v>
      </c>
      <c r="H70" s="89">
        <f>'2025 Srk 15.6.'!H70</f>
        <v>-54240.521588450298</v>
      </c>
      <c r="I70" s="89">
        <f>'2025 Srk 15.6.'!I70</f>
        <v>-73796.723360813048</v>
      </c>
      <c r="J70" s="89">
        <f>'2025 Srk 15.6.'!J70</f>
        <v>-128037.24494926335</v>
      </c>
      <c r="K70" s="89">
        <f>'2025 Srk 15.6.'!K70</f>
        <v>39651.970761033881</v>
      </c>
      <c r="L70" s="23"/>
      <c r="M70" s="22">
        <v>1.3728667334471517E-3</v>
      </c>
      <c r="N70" s="27">
        <v>192</v>
      </c>
      <c r="O70" s="1" t="s">
        <v>562</v>
      </c>
      <c r="Q70" s="175"/>
      <c r="S70" s="178"/>
      <c r="T70" s="176"/>
      <c r="U70" s="176"/>
      <c r="V70" s="177"/>
      <c r="W70" s="177"/>
      <c r="X70" s="176"/>
      <c r="Y70" s="177"/>
      <c r="Z70" s="176"/>
      <c r="AA70" s="176"/>
      <c r="AB70" s="177"/>
      <c r="AC70" s="177"/>
      <c r="AD70" s="11"/>
      <c r="AE70" s="151"/>
      <c r="AF70" s="152" t="str">
        <f t="shared" si="0"/>
        <v>Sydöstra Finlands Ortodoxa församling</v>
      </c>
      <c r="AG70" s="153" t="e">
        <f>'2025 Srk 15.6.'!#REF!</f>
        <v>#REF!</v>
      </c>
      <c r="AH70" s="139" t="e">
        <f>'2025 Srk 15.6.'!#REF!</f>
        <v>#REF!</v>
      </c>
      <c r="AI70" s="154" t="e">
        <f>'2025 Srk 15.6.'!#REF!</f>
        <v>#REF!</v>
      </c>
      <c r="AJ70" s="154" t="e">
        <f>'2025 Srk 15.6.'!#REF!</f>
        <v>#REF!</v>
      </c>
      <c r="AK70" s="154" t="e">
        <f>'2025 Srk 15.6.'!#REF!</f>
        <v>#REF!</v>
      </c>
      <c r="AU70" s="170" t="str">
        <f t="shared" si="1"/>
        <v>Sydöstra Finlands Ortodoxa församling</v>
      </c>
      <c r="AV70" s="149" t="e">
        <f>'2025 Srk 15.6.'!#REF!</f>
        <v>#REF!</v>
      </c>
      <c r="AW70" s="150" t="e">
        <f>'2025 Srk 15.6.'!#REF!</f>
        <v>#REF!</v>
      </c>
      <c r="AX70" s="149" t="e">
        <f>'2025 Srk 15.6.'!#REF!</f>
        <v>#REF!</v>
      </c>
      <c r="AY70" s="149" t="e">
        <f>'2025 Srk 15.6.'!#REF!</f>
        <v>#REF!</v>
      </c>
    </row>
    <row r="71" spans="1:51" ht="15" customHeight="1">
      <c r="A71" s="86" t="s">
        <v>518</v>
      </c>
      <c r="B71" s="87"/>
      <c r="C71" s="88" t="s">
        <v>1052</v>
      </c>
      <c r="D71" s="89">
        <f>'2025 Srk 15.6.'!D71</f>
        <v>7898014.1900000004</v>
      </c>
      <c r="E71" s="106">
        <f>'2025 Srk 15.6.'!E71</f>
        <v>5.1246917360051158E-2</v>
      </c>
      <c r="F71" s="89">
        <f>'2025 Srk 15.6.'!F71</f>
        <v>7800896.5947532794</v>
      </c>
      <c r="G71" s="89">
        <f>'2025 Srk 15.6.'!G71</f>
        <v>7925266.1427299995</v>
      </c>
      <c r="H71" s="89">
        <f>'2025 Srk 15.6.'!H71</f>
        <v>-124369.54797672015</v>
      </c>
      <c r="I71" s="89">
        <f>'2025 Srk 15.6.'!I71</f>
        <v>-531969.53877706837</v>
      </c>
      <c r="J71" s="89">
        <f>'2025 Srk 15.6.'!J71</f>
        <v>-656339.08675378852</v>
      </c>
      <c r="K71" s="89">
        <f>'2025 Srk 15.6.'!K71</f>
        <v>285834.379044395</v>
      </c>
      <c r="L71" s="23"/>
      <c r="M71" s="22">
        <v>3.2544874498348056E-3</v>
      </c>
      <c r="N71" s="27">
        <v>207</v>
      </c>
      <c r="O71" s="1" t="s">
        <v>568</v>
      </c>
      <c r="Q71" s="175"/>
      <c r="S71" s="178"/>
      <c r="T71" s="176"/>
      <c r="U71" s="176"/>
      <c r="V71" s="177"/>
      <c r="W71" s="177"/>
      <c r="X71" s="176"/>
      <c r="Y71" s="177"/>
      <c r="Z71" s="176"/>
      <c r="AA71" s="176"/>
      <c r="AB71" s="177"/>
      <c r="AC71" s="177"/>
      <c r="AD71" s="11"/>
      <c r="AE71" s="151"/>
      <c r="AF71" s="152" t="str">
        <f t="shared" si="0"/>
        <v>Kajana församling</v>
      </c>
      <c r="AG71" s="153" t="e">
        <f>'2025 Srk 15.6.'!#REF!</f>
        <v>#REF!</v>
      </c>
      <c r="AH71" s="139" t="e">
        <f>'2025 Srk 15.6.'!#REF!</f>
        <v>#REF!</v>
      </c>
      <c r="AI71" s="154" t="e">
        <f>'2025 Srk 15.6.'!#REF!</f>
        <v>#REF!</v>
      </c>
      <c r="AJ71" s="154" t="e">
        <f>'2025 Srk 15.6.'!#REF!</f>
        <v>#REF!</v>
      </c>
      <c r="AK71" s="154" t="e">
        <f>'2025 Srk 15.6.'!#REF!</f>
        <v>#REF!</v>
      </c>
      <c r="AU71" s="170" t="str">
        <f t="shared" si="1"/>
        <v>Kajana församling</v>
      </c>
      <c r="AV71" s="149" t="e">
        <f>'2025 Srk 15.6.'!#REF!</f>
        <v>#REF!</v>
      </c>
      <c r="AW71" s="150" t="e">
        <f>'2025 Srk 15.6.'!#REF!</f>
        <v>#REF!</v>
      </c>
      <c r="AX71" s="149" t="e">
        <f>'2025 Srk 15.6.'!#REF!</f>
        <v>#REF!</v>
      </c>
      <c r="AY71" s="149" t="e">
        <f>'2025 Srk 15.6.'!#REF!</f>
        <v>#REF!</v>
      </c>
    </row>
    <row r="72" spans="1:51" ht="15" customHeight="1">
      <c r="A72" s="86" t="s">
        <v>469</v>
      </c>
      <c r="B72" s="87"/>
      <c r="C72" s="88" t="s">
        <v>1053</v>
      </c>
      <c r="D72" s="89">
        <f>'2025 Srk 15.6.'!D72</f>
        <v>2833282.84</v>
      </c>
      <c r="E72" s="106">
        <f>'2025 Srk 15.6.'!E72</f>
        <v>4.649129543560826E-2</v>
      </c>
      <c r="F72" s="89">
        <f>'2025 Srk 15.6.'!F72</f>
        <v>2798443.4981787358</v>
      </c>
      <c r="G72" s="89">
        <f>'2025 Srk 15.6.'!G72</f>
        <v>2856421.5131250001</v>
      </c>
      <c r="H72" s="89">
        <f>'2025 Srk 15.6.'!H72</f>
        <v>-57978.014946264215</v>
      </c>
      <c r="I72" s="89">
        <f>'2025 Srk 15.6.'!I72</f>
        <v>-190835.33270022934</v>
      </c>
      <c r="J72" s="89">
        <f>'2025 Srk 15.6.'!J72</f>
        <v>-248813.34764649355</v>
      </c>
      <c r="K72" s="89">
        <f>'2025 Srk 15.6.'!K72</f>
        <v>102538.3877195262</v>
      </c>
      <c r="L72" s="23"/>
      <c r="M72" s="22">
        <v>1.3388644432576514E-3</v>
      </c>
      <c r="N72" s="27">
        <v>215</v>
      </c>
      <c r="O72" s="1" t="s">
        <v>572</v>
      </c>
      <c r="Q72" s="175"/>
      <c r="S72" s="178"/>
      <c r="T72" s="176"/>
      <c r="U72" s="176"/>
      <c r="V72" s="177"/>
      <c r="W72" s="177"/>
      <c r="X72" s="176"/>
      <c r="Y72" s="177"/>
      <c r="Z72" s="176"/>
      <c r="AA72" s="176"/>
      <c r="AB72" s="177"/>
      <c r="AC72" s="177"/>
      <c r="AD72" s="11"/>
      <c r="AE72" s="151"/>
      <c r="AF72" s="152" t="str">
        <f t="shared" si="0"/>
        <v>Kalajoki församling</v>
      </c>
      <c r="AG72" s="153" t="e">
        <f>'2025 Srk 15.6.'!#REF!</f>
        <v>#REF!</v>
      </c>
      <c r="AH72" s="139" t="e">
        <f>'2025 Srk 15.6.'!#REF!</f>
        <v>#REF!</v>
      </c>
      <c r="AI72" s="154" t="e">
        <f>'2025 Srk 15.6.'!#REF!</f>
        <v>#REF!</v>
      </c>
      <c r="AJ72" s="154" t="e">
        <f>'2025 Srk 15.6.'!#REF!</f>
        <v>#REF!</v>
      </c>
      <c r="AK72" s="154" t="e">
        <f>'2025 Srk 15.6.'!#REF!</f>
        <v>#REF!</v>
      </c>
      <c r="AU72" s="170" t="str">
        <f t="shared" si="1"/>
        <v>Kalajoki församling</v>
      </c>
      <c r="AV72" s="149" t="e">
        <f>'2025 Srk 15.6.'!#REF!</f>
        <v>#REF!</v>
      </c>
      <c r="AW72" s="150" t="e">
        <f>'2025 Srk 15.6.'!#REF!</f>
        <v>#REF!</v>
      </c>
      <c r="AX72" s="149" t="e">
        <f>'2025 Srk 15.6.'!#REF!</f>
        <v>#REF!</v>
      </c>
      <c r="AY72" s="149" t="e">
        <f>'2025 Srk 15.6.'!#REF!</f>
        <v>#REF!</v>
      </c>
    </row>
    <row r="73" spans="1:51" ht="15" customHeight="1">
      <c r="A73" s="86" t="s">
        <v>469</v>
      </c>
      <c r="B73" s="87"/>
      <c r="C73" s="88" t="s">
        <v>1054</v>
      </c>
      <c r="D73" s="89">
        <f>'2025 Srk 15.6.'!D73</f>
        <v>6993318.8899999997</v>
      </c>
      <c r="E73" s="106">
        <f>'2025 Srk 15.6.'!E73</f>
        <v>6.267138508121195E-2</v>
      </c>
      <c r="F73" s="89">
        <f>'2025 Srk 15.6.'!F73</f>
        <v>6907325.8419943126</v>
      </c>
      <c r="G73" s="89">
        <f>'2025 Srk 15.6.'!G73</f>
        <v>7070306.8886100007</v>
      </c>
      <c r="H73" s="89">
        <f>'2025 Srk 15.6.'!H73</f>
        <v>-162981.04661568813</v>
      </c>
      <c r="I73" s="89">
        <f>'2025 Srk 15.6.'!I73</f>
        <v>-471033.92510292004</v>
      </c>
      <c r="J73" s="89">
        <f>'2025 Srk 15.6.'!J73</f>
        <v>-634014.97171860817</v>
      </c>
      <c r="K73" s="89">
        <f>'2025 Srk 15.6.'!K73</f>
        <v>253092.85527918092</v>
      </c>
      <c r="L73" s="23"/>
      <c r="M73" s="22">
        <v>1.1667535790479704E-2</v>
      </c>
      <c r="N73" s="27">
        <v>209</v>
      </c>
      <c r="O73" s="1" t="s">
        <v>570</v>
      </c>
      <c r="Q73" s="175"/>
      <c r="S73" s="178"/>
      <c r="T73" s="176"/>
      <c r="U73" s="176"/>
      <c r="V73" s="177"/>
      <c r="W73" s="177"/>
      <c r="X73" s="176"/>
      <c r="Y73" s="177"/>
      <c r="Z73" s="176"/>
      <c r="AA73" s="176"/>
      <c r="AB73" s="177"/>
      <c r="AC73" s="177"/>
      <c r="AD73" s="11"/>
      <c r="AE73" s="151"/>
      <c r="AF73" s="152" t="str">
        <f t="shared" si="0"/>
        <v>Kangasala församling</v>
      </c>
      <c r="AG73" s="153" t="e">
        <f>'2025 Srk 15.6.'!#REF!</f>
        <v>#REF!</v>
      </c>
      <c r="AH73" s="139" t="e">
        <f>'2025 Srk 15.6.'!#REF!</f>
        <v>#REF!</v>
      </c>
      <c r="AI73" s="154" t="e">
        <f>'2025 Srk 15.6.'!#REF!</f>
        <v>#REF!</v>
      </c>
      <c r="AJ73" s="154" t="e">
        <f>'2025 Srk 15.6.'!#REF!</f>
        <v>#REF!</v>
      </c>
      <c r="AK73" s="154" t="e">
        <f>'2025 Srk 15.6.'!#REF!</f>
        <v>#REF!</v>
      </c>
      <c r="AU73" s="170" t="str">
        <f t="shared" si="1"/>
        <v>Kangasala församling</v>
      </c>
      <c r="AV73" s="149" t="e">
        <f>'2025 Srk 15.6.'!#REF!</f>
        <v>#REF!</v>
      </c>
      <c r="AW73" s="150" t="e">
        <f>'2025 Srk 15.6.'!#REF!</f>
        <v>#REF!</v>
      </c>
      <c r="AX73" s="149" t="e">
        <f>'2025 Srk 15.6.'!#REF!</f>
        <v>#REF!</v>
      </c>
      <c r="AY73" s="149" t="e">
        <f>'2025 Srk 15.6.'!#REF!</f>
        <v>#REF!</v>
      </c>
    </row>
    <row r="74" spans="1:51" ht="15" customHeight="1">
      <c r="A74" s="86" t="s">
        <v>469</v>
      </c>
      <c r="B74" s="87"/>
      <c r="C74" s="88" t="s">
        <v>1055</v>
      </c>
      <c r="D74" s="89">
        <f>'2025 Srk 15.6.'!D74</f>
        <v>1070259.3700000001</v>
      </c>
      <c r="E74" s="106">
        <f>'2025 Srk 15.6.'!E74</f>
        <v>2.4500005537660074E-2</v>
      </c>
      <c r="F74" s="89">
        <f>'2025 Srk 15.6.'!F74</f>
        <v>1057098.971220738</v>
      </c>
      <c r="G74" s="89">
        <f>'2025 Srk 15.6.'!G74</f>
        <v>1056797.9763749999</v>
      </c>
      <c r="H74" s="89">
        <f>'2025 Srk 15.6.'!H74</f>
        <v>300.99484573816881</v>
      </c>
      <c r="I74" s="89">
        <f>'2025 Srk 15.6.'!I74</f>
        <v>-72087.156307164827</v>
      </c>
      <c r="J74" s="89">
        <f>'2025 Srk 15.6.'!J74</f>
        <v>-71786.161461426658</v>
      </c>
      <c r="K74" s="89">
        <f>'2025 Srk 15.6.'!K74</f>
        <v>38733.39741877513</v>
      </c>
      <c r="L74" s="23"/>
      <c r="M74" s="22">
        <v>1.2049996528218988E-3</v>
      </c>
      <c r="N74" s="27">
        <v>217</v>
      </c>
      <c r="O74" s="1" t="s">
        <v>574</v>
      </c>
      <c r="Q74" s="175"/>
      <c r="S74" s="178"/>
      <c r="T74" s="176"/>
      <c r="U74" s="176"/>
      <c r="V74" s="177"/>
      <c r="W74" s="177"/>
      <c r="X74" s="176"/>
      <c r="Y74" s="177"/>
      <c r="Z74" s="176"/>
      <c r="AA74" s="176"/>
      <c r="AB74" s="177"/>
      <c r="AC74" s="177"/>
      <c r="AD74" s="11"/>
      <c r="AE74" s="151"/>
      <c r="AF74" s="152" t="str">
        <f t="shared" si="0"/>
        <v>Kangasniemi församling</v>
      </c>
      <c r="AG74" s="153" t="e">
        <f>'2025 Srk 15.6.'!#REF!</f>
        <v>#REF!</v>
      </c>
      <c r="AH74" s="139" t="e">
        <f>'2025 Srk 15.6.'!#REF!</f>
        <v>#REF!</v>
      </c>
      <c r="AI74" s="154" t="e">
        <f>'2025 Srk 15.6.'!#REF!</f>
        <v>#REF!</v>
      </c>
      <c r="AJ74" s="154" t="e">
        <f>'2025 Srk 15.6.'!#REF!</f>
        <v>#REF!</v>
      </c>
      <c r="AK74" s="154" t="e">
        <f>'2025 Srk 15.6.'!#REF!</f>
        <v>#REF!</v>
      </c>
      <c r="AU74" s="170" t="str">
        <f t="shared" si="1"/>
        <v>Kangasniemi församling</v>
      </c>
      <c r="AV74" s="149" t="e">
        <f>'2025 Srk 15.6.'!#REF!</f>
        <v>#REF!</v>
      </c>
      <c r="AW74" s="150" t="e">
        <f>'2025 Srk 15.6.'!#REF!</f>
        <v>#REF!</v>
      </c>
      <c r="AX74" s="149" t="e">
        <f>'2025 Srk 15.6.'!#REF!</f>
        <v>#REF!</v>
      </c>
      <c r="AY74" s="149" t="e">
        <f>'2025 Srk 15.6.'!#REF!</f>
        <v>#REF!</v>
      </c>
    </row>
    <row r="75" spans="1:51" ht="15" customHeight="1">
      <c r="A75" s="86" t="s">
        <v>469</v>
      </c>
      <c r="B75" s="87"/>
      <c r="C75" s="88" t="s">
        <v>1056</v>
      </c>
      <c r="D75" s="89">
        <f>'2025 Srk 15.6.'!D75</f>
        <v>4131872.09</v>
      </c>
      <c r="E75" s="106">
        <f>'2025 Srk 15.6.'!E75</f>
        <v>3.7172246875460724E-2</v>
      </c>
      <c r="F75" s="89">
        <f>'2025 Srk 15.6.'!F75</f>
        <v>4081064.7007506974</v>
      </c>
      <c r="G75" s="89">
        <f>'2025 Srk 15.6.'!G75</f>
        <v>4182929.4335850002</v>
      </c>
      <c r="H75" s="89">
        <f>'2025 Srk 15.6.'!H75</f>
        <v>-101864.73283430282</v>
      </c>
      <c r="I75" s="89">
        <f>'2025 Srk 15.6.'!I75</f>
        <v>-278301.61318096361</v>
      </c>
      <c r="J75" s="89">
        <f>'2025 Srk 15.6.'!J75</f>
        <v>-380166.34601526643</v>
      </c>
      <c r="K75" s="89">
        <f>'2025 Srk 15.6.'!K75</f>
        <v>149535.19514201029</v>
      </c>
      <c r="L75" s="23"/>
      <c r="M75" s="22">
        <v>9.445936239961684E-4</v>
      </c>
      <c r="N75" s="27">
        <v>220</v>
      </c>
      <c r="O75" s="1" t="s">
        <v>576</v>
      </c>
      <c r="Q75" s="175"/>
      <c r="S75" s="178"/>
      <c r="T75" s="176"/>
      <c r="U75" s="176"/>
      <c r="V75" s="177"/>
      <c r="W75" s="177"/>
      <c r="X75" s="176"/>
      <c r="Y75" s="177"/>
      <c r="Z75" s="176"/>
      <c r="AA75" s="176"/>
      <c r="AB75" s="177"/>
      <c r="AC75" s="177"/>
      <c r="AD75" s="11"/>
      <c r="AE75" s="151"/>
      <c r="AF75" s="152" t="str">
        <f t="shared" si="0"/>
        <v>Kankaanpää församling</v>
      </c>
      <c r="AG75" s="153" t="e">
        <f>'2025 Srk 15.6.'!#REF!</f>
        <v>#REF!</v>
      </c>
      <c r="AH75" s="139" t="e">
        <f>'2025 Srk 15.6.'!#REF!</f>
        <v>#REF!</v>
      </c>
      <c r="AI75" s="154" t="e">
        <f>'2025 Srk 15.6.'!#REF!</f>
        <v>#REF!</v>
      </c>
      <c r="AJ75" s="154" t="e">
        <f>'2025 Srk 15.6.'!#REF!</f>
        <v>#REF!</v>
      </c>
      <c r="AK75" s="154" t="e">
        <f>'2025 Srk 15.6.'!#REF!</f>
        <v>#REF!</v>
      </c>
      <c r="AU75" s="170" t="str">
        <f t="shared" si="1"/>
        <v>Kankaanpää församling</v>
      </c>
      <c r="AV75" s="149" t="e">
        <f>'2025 Srk 15.6.'!#REF!</f>
        <v>#REF!</v>
      </c>
      <c r="AW75" s="150" t="e">
        <f>'2025 Srk 15.6.'!#REF!</f>
        <v>#REF!</v>
      </c>
      <c r="AX75" s="149" t="e">
        <f>'2025 Srk 15.6.'!#REF!</f>
        <v>#REF!</v>
      </c>
      <c r="AY75" s="149" t="e">
        <f>'2025 Srk 15.6.'!#REF!</f>
        <v>#REF!</v>
      </c>
    </row>
    <row r="76" spans="1:51" ht="15" customHeight="1">
      <c r="A76" s="86" t="s">
        <v>469</v>
      </c>
      <c r="B76" s="87"/>
      <c r="C76" s="88" t="s">
        <v>1057</v>
      </c>
      <c r="D76" s="89">
        <f>'2025 Srk 15.6.'!D76</f>
        <v>1275347.44</v>
      </c>
      <c r="E76" s="106">
        <f>'2025 Srk 15.6.'!E76</f>
        <v>5.2797789221741054E-2</v>
      </c>
      <c r="F76" s="89">
        <f>'2025 Srk 15.6.'!F76</f>
        <v>1259665.1844991571</v>
      </c>
      <c r="G76" s="89">
        <f>'2025 Srk 15.6.'!G76</f>
        <v>1294878.2684849999</v>
      </c>
      <c r="H76" s="89">
        <f>'2025 Srk 15.6.'!H76</f>
        <v>-35213.083985842764</v>
      </c>
      <c r="I76" s="89">
        <f>'2025 Srk 15.6.'!I76</f>
        <v>-85900.831920044293</v>
      </c>
      <c r="J76" s="89">
        <f>'2025 Srk 15.6.'!J76</f>
        <v>-121113.91590588706</v>
      </c>
      <c r="K76" s="89">
        <f>'2025 Srk 15.6.'!K76</f>
        <v>46155.670882411861</v>
      </c>
      <c r="L76" s="23"/>
      <c r="M76" s="22">
        <v>1.0214932344598173E-3</v>
      </c>
      <c r="N76" s="27">
        <v>222</v>
      </c>
      <c r="O76" s="1" t="s">
        <v>578</v>
      </c>
      <c r="Q76" s="175"/>
      <c r="S76" s="178"/>
      <c r="T76" s="176"/>
      <c r="U76" s="176"/>
      <c r="V76" s="177"/>
      <c r="W76" s="177"/>
      <c r="X76" s="176"/>
      <c r="Y76" s="177"/>
      <c r="Z76" s="176"/>
      <c r="AA76" s="176"/>
      <c r="AB76" s="177"/>
      <c r="AC76" s="177"/>
      <c r="AD76" s="11"/>
      <c r="AE76" s="151"/>
      <c r="AF76" s="152" t="str">
        <f t="shared" si="0"/>
        <v>Kannus församling</v>
      </c>
      <c r="AG76" s="153" t="e">
        <f>'2025 Srk 15.6.'!#REF!</f>
        <v>#REF!</v>
      </c>
      <c r="AH76" s="139" t="e">
        <f>'2025 Srk 15.6.'!#REF!</f>
        <v>#REF!</v>
      </c>
      <c r="AI76" s="154" t="e">
        <f>'2025 Srk 15.6.'!#REF!</f>
        <v>#REF!</v>
      </c>
      <c r="AJ76" s="154" t="e">
        <f>'2025 Srk 15.6.'!#REF!</f>
        <v>#REF!</v>
      </c>
      <c r="AK76" s="154" t="e">
        <f>'2025 Srk 15.6.'!#REF!</f>
        <v>#REF!</v>
      </c>
      <c r="AU76" s="170" t="str">
        <f t="shared" si="1"/>
        <v>Kannus församling</v>
      </c>
      <c r="AV76" s="149" t="e">
        <f>'2025 Srk 15.6.'!#REF!</f>
        <v>#REF!</v>
      </c>
      <c r="AW76" s="150" t="e">
        <f>'2025 Srk 15.6.'!#REF!</f>
        <v>#REF!</v>
      </c>
      <c r="AX76" s="149" t="e">
        <f>'2025 Srk 15.6.'!#REF!</f>
        <v>#REF!</v>
      </c>
      <c r="AY76" s="149" t="e">
        <f>'2025 Srk 15.6.'!#REF!</f>
        <v>#REF!</v>
      </c>
    </row>
    <row r="77" spans="1:51" ht="15" customHeight="1">
      <c r="A77" s="86" t="s">
        <v>469</v>
      </c>
      <c r="B77" s="87"/>
      <c r="C77" s="88" t="s">
        <v>1058</v>
      </c>
      <c r="D77" s="89">
        <f>'2025 Srk 15.6.'!D77</f>
        <v>1558112.53</v>
      </c>
      <c r="E77" s="106">
        <f>'2025 Srk 15.6.'!E77</f>
        <v>3.0597056763884911E-2</v>
      </c>
      <c r="F77" s="89">
        <f>'2025 Srk 15.6.'!F77</f>
        <v>1538953.2656080751</v>
      </c>
      <c r="G77" s="89">
        <f>'2025 Srk 15.6.'!G77</f>
        <v>1582561.0948950001</v>
      </c>
      <c r="H77" s="89">
        <f>'2025 Srk 15.6.'!H77</f>
        <v>-43607.829286925029</v>
      </c>
      <c r="I77" s="89">
        <f>'2025 Srk 15.6.'!I77</f>
        <v>-104946.43134426569</v>
      </c>
      <c r="J77" s="89">
        <f>'2025 Srk 15.6.'!J77</f>
        <v>-148554.26063119073</v>
      </c>
      <c r="K77" s="89">
        <f>'2025 Srk 15.6.'!K77</f>
        <v>56389.127289456184</v>
      </c>
      <c r="L77" s="23"/>
      <c r="M77" s="22">
        <v>7.4126604687940116E-4</v>
      </c>
      <c r="N77" s="27">
        <v>231</v>
      </c>
      <c r="O77" s="1" t="s">
        <v>580</v>
      </c>
      <c r="Q77" s="175"/>
      <c r="S77" s="178"/>
      <c r="T77" s="176"/>
      <c r="U77" s="176"/>
      <c r="V77" s="177"/>
      <c r="W77" s="177"/>
      <c r="X77" s="176"/>
      <c r="Y77" s="177"/>
      <c r="Z77" s="176"/>
      <c r="AA77" s="176"/>
      <c r="AB77" s="177"/>
      <c r="AC77" s="177"/>
      <c r="AD77" s="11"/>
      <c r="AE77" s="151"/>
      <c r="AF77" s="152" t="str">
        <f t="shared" si="0"/>
        <v>Högfors församling</v>
      </c>
      <c r="AG77" s="153" t="e">
        <f>'2025 Srk 15.6.'!#REF!</f>
        <v>#REF!</v>
      </c>
      <c r="AH77" s="139" t="e">
        <f>'2025 Srk 15.6.'!#REF!</f>
        <v>#REF!</v>
      </c>
      <c r="AI77" s="154" t="e">
        <f>'2025 Srk 15.6.'!#REF!</f>
        <v>#REF!</v>
      </c>
      <c r="AJ77" s="154" t="e">
        <f>'2025 Srk 15.6.'!#REF!</f>
        <v>#REF!</v>
      </c>
      <c r="AK77" s="154" t="e">
        <f>'2025 Srk 15.6.'!#REF!</f>
        <v>#REF!</v>
      </c>
      <c r="AU77" s="170" t="str">
        <f t="shared" si="1"/>
        <v>Högfors församling</v>
      </c>
      <c r="AV77" s="149" t="e">
        <f>'2025 Srk 15.6.'!#REF!</f>
        <v>#REF!</v>
      </c>
      <c r="AW77" s="150" t="e">
        <f>'2025 Srk 15.6.'!#REF!</f>
        <v>#REF!</v>
      </c>
      <c r="AX77" s="149" t="e">
        <f>'2025 Srk 15.6.'!#REF!</f>
        <v>#REF!</v>
      </c>
      <c r="AY77" s="149" t="e">
        <f>'2025 Srk 15.6.'!#REF!</f>
        <v>#REF!</v>
      </c>
    </row>
    <row r="78" spans="1:51" ht="15" customHeight="1">
      <c r="A78" s="86" t="s">
        <v>469</v>
      </c>
      <c r="B78" s="87"/>
      <c r="C78" s="88" t="s">
        <v>1059</v>
      </c>
      <c r="D78" s="89">
        <f>'2025 Srk 15.6.'!D78</f>
        <v>274604.09999999998</v>
      </c>
      <c r="E78" s="106">
        <f>'2025 Srk 15.6.'!E78</f>
        <v>4.072844749321014E-2</v>
      </c>
      <c r="F78" s="89">
        <f>'2025 Srk 15.6.'!F78</f>
        <v>271227.44237501663</v>
      </c>
      <c r="G78" s="89">
        <f>'2025 Srk 15.6.'!G78</f>
        <v>279465.13156499999</v>
      </c>
      <c r="H78" s="89">
        <f>'2025 Srk 15.6.'!H78</f>
        <v>-8237.6891899833572</v>
      </c>
      <c r="I78" s="89">
        <f>'2025 Srk 15.6.'!I78</f>
        <v>-18495.917189950243</v>
      </c>
      <c r="J78" s="89">
        <f>'2025 Srk 15.6.'!J78</f>
        <v>-26733.606379933601</v>
      </c>
      <c r="K78" s="89">
        <f>'2025 Srk 15.6.'!K78</f>
        <v>9938.1047587792364</v>
      </c>
      <c r="L78" s="23"/>
      <c r="M78" s="22">
        <v>1.0899217047653576E-3</v>
      </c>
      <c r="N78" s="27">
        <v>238</v>
      </c>
      <c r="O78" s="1" t="s">
        <v>582</v>
      </c>
      <c r="Q78" s="175"/>
      <c r="S78" s="178"/>
      <c r="T78" s="176"/>
      <c r="U78" s="176"/>
      <c r="V78" s="177"/>
      <c r="W78" s="177"/>
      <c r="X78" s="176"/>
      <c r="Y78" s="177"/>
      <c r="Z78" s="176"/>
      <c r="AA78" s="176"/>
      <c r="AB78" s="177"/>
      <c r="AC78" s="177"/>
      <c r="AD78" s="11"/>
      <c r="AE78" s="151"/>
      <c r="AF78" s="152" t="str">
        <f t="shared" si="0"/>
        <v>Kaskö församling</v>
      </c>
      <c r="AG78" s="153" t="e">
        <f>'2025 Srk 15.6.'!#REF!</f>
        <v>#REF!</v>
      </c>
      <c r="AH78" s="139" t="e">
        <f>'2025 Srk 15.6.'!#REF!</f>
        <v>#REF!</v>
      </c>
      <c r="AI78" s="154" t="e">
        <f>'2025 Srk 15.6.'!#REF!</f>
        <v>#REF!</v>
      </c>
      <c r="AJ78" s="154" t="e">
        <f>'2025 Srk 15.6.'!#REF!</f>
        <v>#REF!</v>
      </c>
      <c r="AK78" s="154" t="e">
        <f>'2025 Srk 15.6.'!#REF!</f>
        <v>#REF!</v>
      </c>
      <c r="AU78" s="170" t="str">
        <f t="shared" si="1"/>
        <v>Kaskö församling</v>
      </c>
      <c r="AV78" s="149" t="e">
        <f>'2025 Srk 15.6.'!#REF!</f>
        <v>#REF!</v>
      </c>
      <c r="AW78" s="150" t="e">
        <f>'2025 Srk 15.6.'!#REF!</f>
        <v>#REF!</v>
      </c>
      <c r="AX78" s="149" t="e">
        <f>'2025 Srk 15.6.'!#REF!</f>
        <v>#REF!</v>
      </c>
      <c r="AY78" s="149" t="e">
        <f>'2025 Srk 15.6.'!#REF!</f>
        <v>#REF!</v>
      </c>
    </row>
    <row r="79" spans="1:51" ht="15" customHeight="1">
      <c r="A79" s="86" t="s">
        <v>469</v>
      </c>
      <c r="B79" s="87"/>
      <c r="C79" s="88" t="s">
        <v>1060</v>
      </c>
      <c r="D79" s="89">
        <f>'2025 Srk 15.6.'!D79</f>
        <v>3410876.72</v>
      </c>
      <c r="E79" s="106">
        <f>'2025 Srk 15.6.'!E79</f>
        <v>3.788570676756331E-2</v>
      </c>
      <c r="F79" s="89">
        <f>'2025 Srk 15.6.'!F79</f>
        <v>3368935.0196231077</v>
      </c>
      <c r="G79" s="89">
        <f>'2025 Srk 15.6.'!G79</f>
        <v>3465131.9504850004</v>
      </c>
      <c r="H79" s="89">
        <f>'2025 Srk 15.6.'!H79</f>
        <v>-96196.930861892644</v>
      </c>
      <c r="I79" s="89">
        <f>'2025 Srk 15.6.'!I79</f>
        <v>-229739.08021857325</v>
      </c>
      <c r="J79" s="89">
        <f>'2025 Srk 15.6.'!J79</f>
        <v>-325936.01108046586</v>
      </c>
      <c r="K79" s="89">
        <f>'2025 Srk 15.6.'!K79</f>
        <v>123441.89384878562</v>
      </c>
      <c r="L79" s="23"/>
      <c r="M79" s="22">
        <v>2.311940305605199E-2</v>
      </c>
      <c r="N79" s="27">
        <v>240</v>
      </c>
      <c r="O79" s="1" t="s">
        <v>584</v>
      </c>
      <c r="Q79" s="175"/>
      <c r="S79" s="178"/>
      <c r="T79" s="176"/>
      <c r="U79" s="176"/>
      <c r="V79" s="177"/>
      <c r="W79" s="177"/>
      <c r="X79" s="176"/>
      <c r="Y79" s="177"/>
      <c r="Z79" s="176"/>
      <c r="AA79" s="176"/>
      <c r="AB79" s="177"/>
      <c r="AC79" s="177"/>
      <c r="AD79" s="11"/>
      <c r="AE79" s="151"/>
      <c r="AF79" s="152" t="str">
        <f t="shared" si="0"/>
        <v>Kauhajoki församling</v>
      </c>
      <c r="AG79" s="153" t="e">
        <f>'2025 Srk 15.6.'!#REF!</f>
        <v>#REF!</v>
      </c>
      <c r="AH79" s="139" t="e">
        <f>'2025 Srk 15.6.'!#REF!</f>
        <v>#REF!</v>
      </c>
      <c r="AI79" s="154" t="e">
        <f>'2025 Srk 15.6.'!#REF!</f>
        <v>#REF!</v>
      </c>
      <c r="AJ79" s="154" t="e">
        <f>'2025 Srk 15.6.'!#REF!</f>
        <v>#REF!</v>
      </c>
      <c r="AK79" s="154" t="e">
        <f>'2025 Srk 15.6.'!#REF!</f>
        <v>#REF!</v>
      </c>
      <c r="AU79" s="170" t="str">
        <f t="shared" si="1"/>
        <v>Kauhajoki församling</v>
      </c>
      <c r="AV79" s="149" t="e">
        <f>'2025 Srk 15.6.'!#REF!</f>
        <v>#REF!</v>
      </c>
      <c r="AW79" s="150" t="e">
        <f>'2025 Srk 15.6.'!#REF!</f>
        <v>#REF!</v>
      </c>
      <c r="AX79" s="149" t="e">
        <f>'2025 Srk 15.6.'!#REF!</f>
        <v>#REF!</v>
      </c>
      <c r="AY79" s="149" t="e">
        <f>'2025 Srk 15.6.'!#REF!</f>
        <v>#REF!</v>
      </c>
    </row>
    <row r="80" spans="1:51" ht="15" customHeight="1">
      <c r="A80" s="86" t="s">
        <v>469</v>
      </c>
      <c r="B80" s="87"/>
      <c r="C80" s="88" t="s">
        <v>1062</v>
      </c>
      <c r="D80" s="89">
        <f>'2025 Srk 15.6.'!D80</f>
        <v>4398949.38</v>
      </c>
      <c r="E80" s="106">
        <f>'2025 Srk 15.6.'!E80</f>
        <v>5.2799629019679939E-2</v>
      </c>
      <c r="F80" s="89">
        <f>'2025 Srk 15.6.'!F80</f>
        <v>4344857.8862244422</v>
      </c>
      <c r="G80" s="89">
        <f>'2025 Srk 15.6.'!G80</f>
        <v>4390061.4001349993</v>
      </c>
      <c r="H80" s="89">
        <f>'2025 Srk 15.6.'!H80</f>
        <v>-45203.513910557143</v>
      </c>
      <c r="I80" s="89">
        <f>'2025 Srk 15.6.'!I80</f>
        <v>-296290.56323362608</v>
      </c>
      <c r="J80" s="89">
        <f>'2025 Srk 15.6.'!J80</f>
        <v>-341494.07714418322</v>
      </c>
      <c r="K80" s="89">
        <f>'2025 Srk 15.6.'!K80</f>
        <v>159200.89964791847</v>
      </c>
      <c r="L80" s="23"/>
      <c r="M80" s="22">
        <v>3.7471929624251438E-4</v>
      </c>
      <c r="N80" s="27">
        <v>247</v>
      </c>
      <c r="O80" s="1" t="s">
        <v>1061</v>
      </c>
      <c r="Q80" s="175"/>
      <c r="S80" s="178"/>
      <c r="T80" s="176"/>
      <c r="U80" s="176"/>
      <c r="V80" s="177"/>
      <c r="W80" s="177"/>
      <c r="X80" s="176"/>
      <c r="Y80" s="177"/>
      <c r="Z80" s="176"/>
      <c r="AA80" s="176"/>
      <c r="AB80" s="177"/>
      <c r="AC80" s="177"/>
      <c r="AD80" s="11"/>
      <c r="AE80" s="151"/>
      <c r="AF80" s="152" t="str">
        <f t="shared" ref="AF80:AF143" si="2">C80</f>
        <v>Kauhava församling</v>
      </c>
      <c r="AG80" s="153" t="e">
        <f>'2025 Srk 15.6.'!#REF!</f>
        <v>#REF!</v>
      </c>
      <c r="AH80" s="139" t="e">
        <f>'2025 Srk 15.6.'!#REF!</f>
        <v>#REF!</v>
      </c>
      <c r="AI80" s="154" t="e">
        <f>'2025 Srk 15.6.'!#REF!</f>
        <v>#REF!</v>
      </c>
      <c r="AJ80" s="154" t="e">
        <f>'2025 Srk 15.6.'!#REF!</f>
        <v>#REF!</v>
      </c>
      <c r="AK80" s="154" t="e">
        <f>'2025 Srk 15.6.'!#REF!</f>
        <v>#REF!</v>
      </c>
      <c r="AU80" s="170" t="str">
        <f t="shared" ref="AU80:AU143" si="3">AF80</f>
        <v>Kauhava församling</v>
      </c>
      <c r="AV80" s="149" t="e">
        <f>'2025 Srk 15.6.'!#REF!</f>
        <v>#REF!</v>
      </c>
      <c r="AW80" s="150" t="e">
        <f>'2025 Srk 15.6.'!#REF!</f>
        <v>#REF!</v>
      </c>
      <c r="AX80" s="149" t="e">
        <f>'2025 Srk 15.6.'!#REF!</f>
        <v>#REF!</v>
      </c>
      <c r="AY80" s="149" t="e">
        <f>'2025 Srk 15.6.'!#REF!</f>
        <v>#REF!</v>
      </c>
    </row>
    <row r="81" spans="1:51" ht="15" customHeight="1">
      <c r="A81" s="86" t="s">
        <v>469</v>
      </c>
      <c r="B81" s="87"/>
      <c r="C81" s="88" t="s">
        <v>1063</v>
      </c>
      <c r="D81" s="89">
        <f>'2025 Srk 15.6.'!D81</f>
        <v>2772785.23</v>
      </c>
      <c r="E81" s="106">
        <f>'2025 Srk 15.6.'!E81</f>
        <v>-1.0452479687500071E-2</v>
      </c>
      <c r="F81" s="89">
        <f>'2025 Srk 15.6.'!F81</f>
        <v>2738689.7944645486</v>
      </c>
      <c r="G81" s="89">
        <f>'2025 Srk 15.6.'!G81</f>
        <v>2962710.4499549996</v>
      </c>
      <c r="H81" s="89">
        <f>'2025 Srk 15.6.'!H81</f>
        <v>-224020.65549045103</v>
      </c>
      <c r="I81" s="89">
        <f>'2025 Srk 15.6.'!I81</f>
        <v>-186760.52542404554</v>
      </c>
      <c r="J81" s="89">
        <f>'2025 Srk 15.6.'!J81</f>
        <v>-410781.18091449654</v>
      </c>
      <c r="K81" s="89">
        <f>'2025 Srk 15.6.'!K81</f>
        <v>100348.93903381551</v>
      </c>
      <c r="L81" s="23"/>
      <c r="M81" s="22">
        <v>3.8320955852099124E-3</v>
      </c>
      <c r="N81" s="27">
        <v>250</v>
      </c>
      <c r="O81" s="1" t="s">
        <v>586</v>
      </c>
      <c r="Q81" s="175"/>
      <c r="S81" s="178"/>
      <c r="T81" s="176"/>
      <c r="U81" s="176"/>
      <c r="V81" s="177"/>
      <c r="W81" s="177"/>
      <c r="X81" s="176"/>
      <c r="Y81" s="177"/>
      <c r="Z81" s="176"/>
      <c r="AA81" s="176"/>
      <c r="AB81" s="177"/>
      <c r="AC81" s="177"/>
      <c r="AD81" s="11"/>
      <c r="AE81" s="151"/>
      <c r="AF81" s="152" t="str">
        <f t="shared" si="2"/>
        <v>Grankulla församling</v>
      </c>
      <c r="AG81" s="153" t="e">
        <f>'2025 Srk 15.6.'!#REF!</f>
        <v>#REF!</v>
      </c>
      <c r="AH81" s="139" t="e">
        <f>'2025 Srk 15.6.'!#REF!</f>
        <v>#REF!</v>
      </c>
      <c r="AI81" s="154" t="e">
        <f>'2025 Srk 15.6.'!#REF!</f>
        <v>#REF!</v>
      </c>
      <c r="AJ81" s="154" t="e">
        <f>'2025 Srk 15.6.'!#REF!</f>
        <v>#REF!</v>
      </c>
      <c r="AK81" s="154" t="e">
        <f>'2025 Srk 15.6.'!#REF!</f>
        <v>#REF!</v>
      </c>
      <c r="AU81" s="170" t="str">
        <f t="shared" si="3"/>
        <v>Grankulla församling</v>
      </c>
      <c r="AV81" s="149" t="e">
        <f>'2025 Srk 15.6.'!#REF!</f>
        <v>#REF!</v>
      </c>
      <c r="AW81" s="150" t="e">
        <f>'2025 Srk 15.6.'!#REF!</f>
        <v>#REF!</v>
      </c>
      <c r="AX81" s="149" t="e">
        <f>'2025 Srk 15.6.'!#REF!</f>
        <v>#REF!</v>
      </c>
      <c r="AY81" s="149" t="e">
        <f>'2025 Srk 15.6.'!#REF!</f>
        <v>#REF!</v>
      </c>
    </row>
    <row r="82" spans="1:51" ht="15" customHeight="1">
      <c r="A82" s="86" t="s">
        <v>469</v>
      </c>
      <c r="B82" s="87"/>
      <c r="C82" s="88" t="s">
        <v>1064</v>
      </c>
      <c r="D82" s="89">
        <f>'2025 Srk 15.6.'!D82</f>
        <v>1532967.6</v>
      </c>
      <c r="E82" s="106">
        <f>'2025 Srk 15.6.'!E82</f>
        <v>2.5911869215998529E-2</v>
      </c>
      <c r="F82" s="89">
        <f>'2025 Srk 15.6.'!F82</f>
        <v>1514117.5291693301</v>
      </c>
      <c r="G82" s="89">
        <f>'2025 Srk 15.6.'!G82</f>
        <v>1547057.0779649999</v>
      </c>
      <c r="H82" s="89">
        <f>'2025 Srk 15.6.'!H82</f>
        <v>-32939.548795669805</v>
      </c>
      <c r="I82" s="89">
        <f>'2025 Srk 15.6.'!I82</f>
        <v>-103252.79842681436</v>
      </c>
      <c r="J82" s="89">
        <f>'2025 Srk 15.6.'!J82</f>
        <v>-136192.34722248418</v>
      </c>
      <c r="K82" s="89">
        <f>'2025 Srk 15.6.'!K82</f>
        <v>55479.115572616676</v>
      </c>
      <c r="L82" s="23"/>
      <c r="M82" s="22">
        <v>7.5876075547534338E-3</v>
      </c>
      <c r="N82" s="27">
        <v>268</v>
      </c>
      <c r="O82" s="1" t="s">
        <v>590</v>
      </c>
      <c r="Q82" s="175"/>
      <c r="S82" s="178"/>
      <c r="T82" s="176"/>
      <c r="U82" s="176"/>
      <c r="V82" s="177"/>
      <c r="W82" s="177"/>
      <c r="X82" s="176"/>
      <c r="Y82" s="177"/>
      <c r="Z82" s="176"/>
      <c r="AA82" s="176"/>
      <c r="AB82" s="177"/>
      <c r="AC82" s="177"/>
      <c r="AD82" s="11"/>
      <c r="AE82" s="151"/>
      <c r="AF82" s="152" t="str">
        <f t="shared" si="2"/>
        <v>Kemijärvi församling</v>
      </c>
      <c r="AG82" s="153" t="e">
        <f>'2025 Srk 15.6.'!#REF!</f>
        <v>#REF!</v>
      </c>
      <c r="AH82" s="139" t="e">
        <f>'2025 Srk 15.6.'!#REF!</f>
        <v>#REF!</v>
      </c>
      <c r="AI82" s="154" t="e">
        <f>'2025 Srk 15.6.'!#REF!</f>
        <v>#REF!</v>
      </c>
      <c r="AJ82" s="154" t="e">
        <f>'2025 Srk 15.6.'!#REF!</f>
        <v>#REF!</v>
      </c>
      <c r="AK82" s="154" t="e">
        <f>'2025 Srk 15.6.'!#REF!</f>
        <v>#REF!</v>
      </c>
      <c r="AU82" s="170" t="str">
        <f t="shared" si="3"/>
        <v>Kemijärvi församling</v>
      </c>
      <c r="AV82" s="149" t="e">
        <f>'2025 Srk 15.6.'!#REF!</f>
        <v>#REF!</v>
      </c>
      <c r="AW82" s="150" t="e">
        <f>'2025 Srk 15.6.'!#REF!</f>
        <v>#REF!</v>
      </c>
      <c r="AX82" s="149" t="e">
        <f>'2025 Srk 15.6.'!#REF!</f>
        <v>#REF!</v>
      </c>
      <c r="AY82" s="149" t="e">
        <f>'2025 Srk 15.6.'!#REF!</f>
        <v>#REF!</v>
      </c>
    </row>
    <row r="83" spans="1:51" ht="15" customHeight="1">
      <c r="A83" s="86" t="s">
        <v>469</v>
      </c>
      <c r="B83" s="87"/>
      <c r="C83" s="88" t="s">
        <v>1065</v>
      </c>
      <c r="D83" s="89">
        <f>'2025 Srk 15.6.'!D83</f>
        <v>3477103.67</v>
      </c>
      <c r="E83" s="106">
        <f>'2025 Srk 15.6.'!E83</f>
        <v>2.6860238668929837E-2</v>
      </c>
      <c r="F83" s="89">
        <f>'2025 Srk 15.6.'!F83</f>
        <v>3434347.6127518998</v>
      </c>
      <c r="G83" s="89">
        <f>'2025 Srk 15.6.'!G83</f>
        <v>3570143.5822950001</v>
      </c>
      <c r="H83" s="89">
        <f>'2025 Srk 15.6.'!H83</f>
        <v>-135795.96954310033</v>
      </c>
      <c r="I83" s="89">
        <f>'2025 Srk 15.6.'!I83</f>
        <v>-234199.78631488781</v>
      </c>
      <c r="J83" s="89">
        <f>'2025 Srk 15.6.'!J83</f>
        <v>-369995.75585798814</v>
      </c>
      <c r="K83" s="89">
        <f>'2025 Srk 15.6.'!K83</f>
        <v>125838.69115426808</v>
      </c>
      <c r="L83" s="23"/>
      <c r="M83" s="22">
        <v>2.4421876259868372E-3</v>
      </c>
      <c r="N83" s="27">
        <v>270</v>
      </c>
      <c r="O83" s="1" t="s">
        <v>592</v>
      </c>
      <c r="Q83" s="175"/>
      <c r="S83" s="178"/>
      <c r="T83" s="176"/>
      <c r="U83" s="176"/>
      <c r="V83" s="177"/>
      <c r="W83" s="177"/>
      <c r="X83" s="176"/>
      <c r="Y83" s="177"/>
      <c r="Z83" s="176"/>
      <c r="AA83" s="176"/>
      <c r="AB83" s="177"/>
      <c r="AC83" s="177"/>
      <c r="AD83" s="11"/>
      <c r="AE83" s="151"/>
      <c r="AF83" s="152" t="str">
        <f t="shared" si="2"/>
        <v>Kemi församling</v>
      </c>
      <c r="AG83" s="153" t="e">
        <f>'2025 Srk 15.6.'!#REF!</f>
        <v>#REF!</v>
      </c>
      <c r="AH83" s="139" t="e">
        <f>'2025 Srk 15.6.'!#REF!</f>
        <v>#REF!</v>
      </c>
      <c r="AI83" s="154" t="e">
        <f>'2025 Srk 15.6.'!#REF!</f>
        <v>#REF!</v>
      </c>
      <c r="AJ83" s="154" t="e">
        <f>'2025 Srk 15.6.'!#REF!</f>
        <v>#REF!</v>
      </c>
      <c r="AK83" s="154" t="e">
        <f>'2025 Srk 15.6.'!#REF!</f>
        <v>#REF!</v>
      </c>
      <c r="AU83" s="170" t="str">
        <f t="shared" si="3"/>
        <v>Kemi församling</v>
      </c>
      <c r="AV83" s="149" t="e">
        <f>'2025 Srk 15.6.'!#REF!</f>
        <v>#REF!</v>
      </c>
      <c r="AW83" s="150" t="e">
        <f>'2025 Srk 15.6.'!#REF!</f>
        <v>#REF!</v>
      </c>
      <c r="AX83" s="149" t="e">
        <f>'2025 Srk 15.6.'!#REF!</f>
        <v>#REF!</v>
      </c>
      <c r="AY83" s="149" t="e">
        <f>'2025 Srk 15.6.'!#REF!</f>
        <v>#REF!</v>
      </c>
    </row>
    <row r="84" spans="1:51" ht="15" customHeight="1">
      <c r="A84" s="86" t="s">
        <v>469</v>
      </c>
      <c r="B84" s="87"/>
      <c r="C84" s="88" t="s">
        <v>1066</v>
      </c>
      <c r="D84" s="89">
        <f>'2025 Srk 15.6.'!D84</f>
        <v>1678778.52</v>
      </c>
      <c r="E84" s="106">
        <f>'2025 Srk 15.6.'!E84</f>
        <v>3.2127722681315918E-2</v>
      </c>
      <c r="F84" s="89">
        <f>'2025 Srk 15.6.'!F84</f>
        <v>1658135.4913991296</v>
      </c>
      <c r="G84" s="89">
        <f>'2025 Srk 15.6.'!G84</f>
        <v>1705623.0044849999</v>
      </c>
      <c r="H84" s="89">
        <f>'2025 Srk 15.6.'!H84</f>
        <v>-47487.513085870305</v>
      </c>
      <c r="I84" s="89">
        <f>'2025 Srk 15.6.'!I84</f>
        <v>-113073.87066029689</v>
      </c>
      <c r="J84" s="89">
        <f>'2025 Srk 15.6.'!J84</f>
        <v>-160561.38374616718</v>
      </c>
      <c r="K84" s="89">
        <f>'2025 Srk 15.6.'!K84</f>
        <v>60756.109608517727</v>
      </c>
      <c r="L84" s="23"/>
      <c r="M84" s="22">
        <v>6.0240272419751226E-3</v>
      </c>
      <c r="N84" s="27">
        <v>280</v>
      </c>
      <c r="O84" s="1" t="s">
        <v>594</v>
      </c>
      <c r="Q84" s="175"/>
      <c r="S84" s="178"/>
      <c r="T84" s="176"/>
      <c r="U84" s="176"/>
      <c r="V84" s="177"/>
      <c r="W84" s="177"/>
      <c r="X84" s="176"/>
      <c r="Y84" s="177"/>
      <c r="Z84" s="176"/>
      <c r="AA84" s="176"/>
      <c r="AB84" s="177"/>
      <c r="AC84" s="177"/>
      <c r="AD84" s="11"/>
      <c r="AE84" s="151"/>
      <c r="AF84" s="152" t="str">
        <f t="shared" si="2"/>
        <v>Keminmaa församling</v>
      </c>
      <c r="AG84" s="153" t="e">
        <f>'2025 Srk 15.6.'!#REF!</f>
        <v>#REF!</v>
      </c>
      <c r="AH84" s="139" t="e">
        <f>'2025 Srk 15.6.'!#REF!</f>
        <v>#REF!</v>
      </c>
      <c r="AI84" s="154" t="e">
        <f>'2025 Srk 15.6.'!#REF!</f>
        <v>#REF!</v>
      </c>
      <c r="AJ84" s="154" t="e">
        <f>'2025 Srk 15.6.'!#REF!</f>
        <v>#REF!</v>
      </c>
      <c r="AK84" s="154" t="e">
        <f>'2025 Srk 15.6.'!#REF!</f>
        <v>#REF!</v>
      </c>
      <c r="AU84" s="170" t="str">
        <f t="shared" si="3"/>
        <v>Keminmaa församling</v>
      </c>
      <c r="AV84" s="149" t="e">
        <f>'2025 Srk 15.6.'!#REF!</f>
        <v>#REF!</v>
      </c>
      <c r="AW84" s="150" t="e">
        <f>'2025 Srk 15.6.'!#REF!</f>
        <v>#REF!</v>
      </c>
      <c r="AX84" s="149" t="e">
        <f>'2025 Srk 15.6.'!#REF!</f>
        <v>#REF!</v>
      </c>
      <c r="AY84" s="149" t="e">
        <f>'2025 Srk 15.6.'!#REF!</f>
        <v>#REF!</v>
      </c>
    </row>
    <row r="85" spans="1:51" ht="15" customHeight="1">
      <c r="A85" s="86" t="s">
        <v>469</v>
      </c>
      <c r="B85" s="87"/>
      <c r="C85" s="88" t="s">
        <v>1067</v>
      </c>
      <c r="D85" s="89">
        <f>'2025 Srk 15.6.'!D85</f>
        <v>1853651.14</v>
      </c>
      <c r="E85" s="106">
        <f>'2025 Srk 15.6.'!E85</f>
        <v>3.0703439137178545E-2</v>
      </c>
      <c r="F85" s="89">
        <f>'2025 Srk 15.6.'!F85</f>
        <v>1830857.7976721174</v>
      </c>
      <c r="G85" s="89">
        <f>'2025 Srk 15.6.'!G85</f>
        <v>1881039.9712499999</v>
      </c>
      <c r="H85" s="89">
        <f>'2025 Srk 15.6.'!H85</f>
        <v>-50182.173577882582</v>
      </c>
      <c r="I85" s="89">
        <f>'2025 Srk 15.6.'!I85</f>
        <v>-124852.38925601207</v>
      </c>
      <c r="J85" s="89">
        <f>'2025 Srk 15.6.'!J85</f>
        <v>-175034.56283389466</v>
      </c>
      <c r="K85" s="89">
        <f>'2025 Srk 15.6.'!K85</f>
        <v>67084.865868902009</v>
      </c>
      <c r="L85" s="23"/>
      <c r="M85" s="22">
        <v>9.9610630001649133E-4</v>
      </c>
      <c r="N85" s="27">
        <v>286</v>
      </c>
      <c r="O85" s="1" t="s">
        <v>596</v>
      </c>
      <c r="Q85" s="175"/>
      <c r="S85" s="178"/>
      <c r="T85" s="176"/>
      <c r="U85" s="176"/>
      <c r="V85" s="177"/>
      <c r="W85" s="177"/>
      <c r="X85" s="176"/>
      <c r="Y85" s="177"/>
      <c r="Z85" s="176"/>
      <c r="AA85" s="176"/>
      <c r="AB85" s="177"/>
      <c r="AC85" s="177"/>
      <c r="AD85" s="11"/>
      <c r="AE85" s="151"/>
      <c r="AF85" s="152" t="str">
        <f t="shared" si="2"/>
        <v>Kimitoöns församling</v>
      </c>
      <c r="AG85" s="153" t="e">
        <f>'2025 Srk 15.6.'!#REF!</f>
        <v>#REF!</v>
      </c>
      <c r="AH85" s="139" t="e">
        <f>'2025 Srk 15.6.'!#REF!</f>
        <v>#REF!</v>
      </c>
      <c r="AI85" s="154" t="e">
        <f>'2025 Srk 15.6.'!#REF!</f>
        <v>#REF!</v>
      </c>
      <c r="AJ85" s="154" t="e">
        <f>'2025 Srk 15.6.'!#REF!</f>
        <v>#REF!</v>
      </c>
      <c r="AK85" s="154" t="e">
        <f>'2025 Srk 15.6.'!#REF!</f>
        <v>#REF!</v>
      </c>
      <c r="AU85" s="170" t="str">
        <f t="shared" si="3"/>
        <v>Kimitoöns församling</v>
      </c>
      <c r="AV85" s="149" t="e">
        <f>'2025 Srk 15.6.'!#REF!</f>
        <v>#REF!</v>
      </c>
      <c r="AW85" s="150" t="e">
        <f>'2025 Srk 15.6.'!#REF!</f>
        <v>#REF!</v>
      </c>
      <c r="AX85" s="149" t="e">
        <f>'2025 Srk 15.6.'!#REF!</f>
        <v>#REF!</v>
      </c>
      <c r="AY85" s="149" t="e">
        <f>'2025 Srk 15.6.'!#REF!</f>
        <v>#REF!</v>
      </c>
    </row>
    <row r="86" spans="1:51" ht="15" customHeight="1">
      <c r="A86" s="86" t="s">
        <v>469</v>
      </c>
      <c r="B86" s="87"/>
      <c r="C86" s="88" t="s">
        <v>1068</v>
      </c>
      <c r="D86" s="89">
        <f>'2025 Srk 15.6.'!D86</f>
        <v>4600352.68</v>
      </c>
      <c r="E86" s="106">
        <f>'2025 Srk 15.6.'!E86</f>
        <v>6.2090869374484159E-2</v>
      </c>
      <c r="F86" s="89">
        <f>'2025 Srk 15.6.'!F86</f>
        <v>4543784.6391202947</v>
      </c>
      <c r="G86" s="89">
        <f>'2025 Srk 15.6.'!G86</f>
        <v>4639884.968475</v>
      </c>
      <c r="H86" s="89">
        <f>'2025 Srk 15.6.'!H86</f>
        <v>-96100.329354705289</v>
      </c>
      <c r="I86" s="89">
        <f>'2025 Srk 15.6.'!I86</f>
        <v>-309856.05172626948</v>
      </c>
      <c r="J86" s="89">
        <f>'2025 Srk 15.6.'!J86</f>
        <v>-405956.38108097477</v>
      </c>
      <c r="K86" s="89">
        <f>'2025 Srk 15.6.'!K86</f>
        <v>166489.81883799555</v>
      </c>
      <c r="L86" s="23"/>
      <c r="M86" s="22">
        <v>2.4092421227627087E-3</v>
      </c>
      <c r="N86" s="27">
        <v>288</v>
      </c>
      <c r="O86" s="1" t="s">
        <v>598</v>
      </c>
      <c r="Q86" s="175"/>
      <c r="S86" s="178"/>
      <c r="T86" s="176"/>
      <c r="U86" s="176"/>
      <c r="V86" s="177"/>
      <c r="W86" s="177"/>
      <c r="X86" s="176"/>
      <c r="Y86" s="177"/>
      <c r="Z86" s="176"/>
      <c r="AA86" s="176"/>
      <c r="AB86" s="177"/>
      <c r="AC86" s="177"/>
      <c r="AD86" s="11"/>
      <c r="AE86" s="151"/>
      <c r="AF86" s="152" t="str">
        <f t="shared" si="2"/>
        <v>Kempele församling</v>
      </c>
      <c r="AG86" s="153" t="e">
        <f>'2025 Srk 15.6.'!#REF!</f>
        <v>#REF!</v>
      </c>
      <c r="AH86" s="139" t="e">
        <f>'2025 Srk 15.6.'!#REF!</f>
        <v>#REF!</v>
      </c>
      <c r="AI86" s="154" t="e">
        <f>'2025 Srk 15.6.'!#REF!</f>
        <v>#REF!</v>
      </c>
      <c r="AJ86" s="154" t="e">
        <f>'2025 Srk 15.6.'!#REF!</f>
        <v>#REF!</v>
      </c>
      <c r="AK86" s="154" t="e">
        <f>'2025 Srk 15.6.'!#REF!</f>
        <v>#REF!</v>
      </c>
      <c r="AU86" s="170" t="str">
        <f t="shared" si="3"/>
        <v>Kempele församling</v>
      </c>
      <c r="AV86" s="149" t="e">
        <f>'2025 Srk 15.6.'!#REF!</f>
        <v>#REF!</v>
      </c>
      <c r="AW86" s="150" t="e">
        <f>'2025 Srk 15.6.'!#REF!</f>
        <v>#REF!</v>
      </c>
      <c r="AX86" s="149" t="e">
        <f>'2025 Srk 15.6.'!#REF!</f>
        <v>#REF!</v>
      </c>
      <c r="AY86" s="149" t="e">
        <f>'2025 Srk 15.6.'!#REF!</f>
        <v>#REF!</v>
      </c>
    </row>
    <row r="87" spans="1:51" ht="15" customHeight="1">
      <c r="A87" s="86" t="s">
        <v>469</v>
      </c>
      <c r="B87" s="87"/>
      <c r="C87" s="88" t="s">
        <v>1069</v>
      </c>
      <c r="D87" s="89">
        <f>'2025 Srk 15.6.'!D87</f>
        <v>6349868.9199999999</v>
      </c>
      <c r="E87" s="106">
        <f>'2025 Srk 15.6.'!E87</f>
        <v>3.1417336349311764E-2</v>
      </c>
      <c r="F87" s="89">
        <f>'2025 Srk 15.6.'!F87</f>
        <v>6271788.0271569472</v>
      </c>
      <c r="G87" s="89">
        <f>'2025 Srk 15.6.'!G87</f>
        <v>6509839.8048750004</v>
      </c>
      <c r="H87" s="89">
        <f>'2025 Srk 15.6.'!H87</f>
        <v>-238051.7777180532</v>
      </c>
      <c r="I87" s="89">
        <f>'2025 Srk 15.6.'!I87</f>
        <v>-427694.45070688601</v>
      </c>
      <c r="J87" s="89">
        <f>'2025 Srk 15.6.'!J87</f>
        <v>-665746.22842493921</v>
      </c>
      <c r="K87" s="89">
        <f>'2025 Srk 15.6.'!K87</f>
        <v>229805.97351414768</v>
      </c>
      <c r="L87" s="23"/>
      <c r="M87" s="22">
        <v>1.1363932553719192E-3</v>
      </c>
      <c r="N87" s="27">
        <v>292</v>
      </c>
      <c r="O87" s="1" t="s">
        <v>600</v>
      </c>
      <c r="Q87" s="175"/>
      <c r="S87" s="178"/>
      <c r="T87" s="176"/>
      <c r="U87" s="176"/>
      <c r="V87" s="177"/>
      <c r="W87" s="177"/>
      <c r="X87" s="176"/>
      <c r="Y87" s="177"/>
      <c r="Z87" s="176"/>
      <c r="AA87" s="176"/>
      <c r="AB87" s="177"/>
      <c r="AC87" s="177"/>
      <c r="AD87" s="11"/>
      <c r="AE87" s="151"/>
      <c r="AF87" s="152" t="str">
        <f t="shared" si="2"/>
        <v>Kervo församling</v>
      </c>
      <c r="AG87" s="153" t="e">
        <f>'2025 Srk 15.6.'!#REF!</f>
        <v>#REF!</v>
      </c>
      <c r="AH87" s="139" t="e">
        <f>'2025 Srk 15.6.'!#REF!</f>
        <v>#REF!</v>
      </c>
      <c r="AI87" s="154" t="e">
        <f>'2025 Srk 15.6.'!#REF!</f>
        <v>#REF!</v>
      </c>
      <c r="AJ87" s="154" t="e">
        <f>'2025 Srk 15.6.'!#REF!</f>
        <v>#REF!</v>
      </c>
      <c r="AK87" s="154" t="e">
        <f>'2025 Srk 15.6.'!#REF!</f>
        <v>#REF!</v>
      </c>
      <c r="AU87" s="170" t="str">
        <f t="shared" si="3"/>
        <v>Kervo församling</v>
      </c>
      <c r="AV87" s="149" t="e">
        <f>'2025 Srk 15.6.'!#REF!</f>
        <v>#REF!</v>
      </c>
      <c r="AW87" s="150" t="e">
        <f>'2025 Srk 15.6.'!#REF!</f>
        <v>#REF!</v>
      </c>
      <c r="AX87" s="149" t="e">
        <f>'2025 Srk 15.6.'!#REF!</f>
        <v>#REF!</v>
      </c>
      <c r="AY87" s="149" t="e">
        <f>'2025 Srk 15.6.'!#REF!</f>
        <v>#REF!</v>
      </c>
    </row>
    <row r="88" spans="1:51" ht="15" customHeight="1">
      <c r="A88" s="86" t="s">
        <v>469</v>
      </c>
      <c r="B88" s="87"/>
      <c r="C88" s="88" t="s">
        <v>2251</v>
      </c>
      <c r="D88" s="89">
        <f>'2025 Srk 15.6.'!D88</f>
        <v>2483263.21</v>
      </c>
      <c r="E88" s="106">
        <f>'2025 Srk 15.6.'!E88</f>
        <v>3.6043054603736469E-2</v>
      </c>
      <c r="F88" s="89">
        <f>'2025 Srk 15.6.'!F88</f>
        <v>2452727.8696577139</v>
      </c>
      <c r="G88" s="89">
        <f>'2025 Srk 15.6.'!G88</f>
        <v>3205492.3759500002</v>
      </c>
      <c r="H88" s="89">
        <f>'2025 Srk 15.6.'!H88</f>
        <v>-752764.50629228633</v>
      </c>
      <c r="I88" s="89">
        <f>'2025 Srk 15.6.'!I88</f>
        <v>-167259.81401228177</v>
      </c>
      <c r="J88" s="89">
        <f>'2025 Srk 15.6.'!J88</f>
        <v>-920024.32030456816</v>
      </c>
      <c r="K88" s="89">
        <f>'2025 Srk 15.6.'!K88</f>
        <v>89870.944842420053</v>
      </c>
      <c r="L88" s="23"/>
      <c r="M88" s="22">
        <v>1.1379093622928788E-2</v>
      </c>
      <c r="N88" s="27">
        <v>409</v>
      </c>
      <c r="O88" s="1" t="s">
        <v>644</v>
      </c>
      <c r="Q88" s="175"/>
      <c r="S88" s="178"/>
      <c r="T88" s="176"/>
      <c r="U88" s="176"/>
      <c r="V88" s="177"/>
      <c r="W88" s="177"/>
      <c r="X88" s="176"/>
      <c r="Y88" s="177"/>
      <c r="Z88" s="176"/>
      <c r="AA88" s="176"/>
      <c r="AB88" s="177"/>
      <c r="AC88" s="177"/>
      <c r="AD88" s="11"/>
      <c r="AE88" s="151"/>
      <c r="AF88" s="152" t="str">
        <f t="shared" si="2"/>
        <v>Centrala Karelens församling</v>
      </c>
      <c r="AG88" s="153" t="e">
        <f>'2025 Srk 15.6.'!#REF!</f>
        <v>#REF!</v>
      </c>
      <c r="AH88" s="139" t="e">
        <f>'2025 Srk 15.6.'!#REF!</f>
        <v>#REF!</v>
      </c>
      <c r="AI88" s="154" t="e">
        <f>'2025 Srk 15.6.'!#REF!</f>
        <v>#REF!</v>
      </c>
      <c r="AJ88" s="154" t="e">
        <f>'2025 Srk 15.6.'!#REF!</f>
        <v>#REF!</v>
      </c>
      <c r="AK88" s="154" t="e">
        <f>'2025 Srk 15.6.'!#REF!</f>
        <v>#REF!</v>
      </c>
      <c r="AU88" s="170" t="str">
        <f t="shared" si="3"/>
        <v>Centrala Karelens församling</v>
      </c>
      <c r="AV88" s="149" t="e">
        <f>'2025 Srk 15.6.'!#REF!</f>
        <v>#REF!</v>
      </c>
      <c r="AW88" s="150" t="e">
        <f>'2025 Srk 15.6.'!#REF!</f>
        <v>#REF!</v>
      </c>
      <c r="AX88" s="149" t="e">
        <f>'2025 Srk 15.6.'!#REF!</f>
        <v>#REF!</v>
      </c>
      <c r="AY88" s="149" t="e">
        <f>'2025 Srk 15.6.'!#REF!</f>
        <v>#REF!</v>
      </c>
    </row>
    <row r="89" spans="1:51" ht="15" customHeight="1">
      <c r="A89" s="86" t="s">
        <v>469</v>
      </c>
      <c r="B89" s="87"/>
      <c r="C89" s="88" t="s">
        <v>1070</v>
      </c>
      <c r="D89" s="89">
        <f>'2025 Srk 15.6.'!D89</f>
        <v>352187.01</v>
      </c>
      <c r="E89" s="106">
        <f>'2025 Srk 15.6.'!E89</f>
        <v>4.5519507584303787E-2</v>
      </c>
      <c r="F89" s="89">
        <f>'2025 Srk 15.6.'!F89</f>
        <v>347856.35742512369</v>
      </c>
      <c r="G89" s="89">
        <f>'2025 Srk 15.6.'!G89</f>
        <v>2506104.4826699998</v>
      </c>
      <c r="H89" s="89">
        <f>'2025 Srk 15.6.'!H89</f>
        <v>-2158248.1252448764</v>
      </c>
      <c r="I89" s="89">
        <f>'2025 Srk 15.6.'!I89</f>
        <v>-23721.502236624212</v>
      </c>
      <c r="J89" s="89">
        <f>'2025 Srk 15.6.'!J89</f>
        <v>-2181969.6274815006</v>
      </c>
      <c r="K89" s="89">
        <f>'2025 Srk 15.6.'!K89</f>
        <v>12745.881798783159</v>
      </c>
      <c r="L89" s="23"/>
      <c r="M89" s="22">
        <v>2.2155934715037569E-4</v>
      </c>
      <c r="N89" s="27">
        <v>79</v>
      </c>
      <c r="O89" s="1" t="s">
        <v>507</v>
      </c>
      <c r="Q89" s="175"/>
      <c r="S89" s="178"/>
      <c r="T89" s="176"/>
      <c r="U89" s="176"/>
      <c r="V89" s="177"/>
      <c r="W89" s="177"/>
      <c r="X89" s="176"/>
      <c r="Y89" s="177"/>
      <c r="Z89" s="176"/>
      <c r="AA89" s="176"/>
      <c r="AB89" s="177"/>
      <c r="AC89" s="177"/>
      <c r="AD89" s="11"/>
      <c r="AE89" s="151"/>
      <c r="AF89" s="152" t="str">
        <f t="shared" si="2"/>
        <v>Keuruu församling</v>
      </c>
      <c r="AG89" s="153" t="e">
        <f>'2025 Srk 15.6.'!#REF!</f>
        <v>#REF!</v>
      </c>
      <c r="AH89" s="139" t="e">
        <f>'2025 Srk 15.6.'!#REF!</f>
        <v>#REF!</v>
      </c>
      <c r="AI89" s="154" t="e">
        <f>'2025 Srk 15.6.'!#REF!</f>
        <v>#REF!</v>
      </c>
      <c r="AJ89" s="154" t="e">
        <f>'2025 Srk 15.6.'!#REF!</f>
        <v>#REF!</v>
      </c>
      <c r="AK89" s="154" t="e">
        <f>'2025 Srk 15.6.'!#REF!</f>
        <v>#REF!</v>
      </c>
      <c r="AU89" s="170" t="str">
        <f t="shared" si="3"/>
        <v>Keuruu församling</v>
      </c>
      <c r="AV89" s="149" t="e">
        <f>'2025 Srk 15.6.'!#REF!</f>
        <v>#REF!</v>
      </c>
      <c r="AW89" s="150" t="e">
        <f>'2025 Srk 15.6.'!#REF!</f>
        <v>#REF!</v>
      </c>
      <c r="AX89" s="149" t="e">
        <f>'2025 Srk 15.6.'!#REF!</f>
        <v>#REF!</v>
      </c>
      <c r="AY89" s="149" t="e">
        <f>'2025 Srk 15.6.'!#REF!</f>
        <v>#REF!</v>
      </c>
    </row>
    <row r="90" spans="1:51" ht="15" customHeight="1">
      <c r="A90" s="86" t="s">
        <v>469</v>
      </c>
      <c r="B90" s="87"/>
      <c r="C90" s="88" t="s">
        <v>1071</v>
      </c>
      <c r="D90" s="89">
        <f>'2025 Srk 15.6.'!D90</f>
        <v>346575.78</v>
      </c>
      <c r="E90" s="106">
        <f>'2025 Srk 15.6.'!E90</f>
        <v>3.5192060065646347E-2</v>
      </c>
      <c r="F90" s="89">
        <f>'2025 Srk 15.6.'!F90</f>
        <v>342314.12567593291</v>
      </c>
      <c r="G90" s="89">
        <f>'2025 Srk 15.6.'!G90</f>
        <v>343868.34258</v>
      </c>
      <c r="H90" s="89">
        <f>'2025 Srk 15.6.'!H90</f>
        <v>-1554.2169040670851</v>
      </c>
      <c r="I90" s="89">
        <f>'2025 Srk 15.6.'!I90</f>
        <v>-23343.558697493645</v>
      </c>
      <c r="J90" s="89">
        <f>'2025 Srk 15.6.'!J90</f>
        <v>-24897.77560156073</v>
      </c>
      <c r="K90" s="89">
        <f>'2025 Srk 15.6.'!K90</f>
        <v>12542.807658354795</v>
      </c>
      <c r="L90" s="23"/>
      <c r="M90" s="22">
        <v>7.7614635750384122E-4</v>
      </c>
      <c r="N90" s="27">
        <v>310</v>
      </c>
      <c r="O90" s="1" t="s">
        <v>604</v>
      </c>
      <c r="Q90" s="175"/>
      <c r="S90" s="178"/>
      <c r="T90" s="176"/>
      <c r="U90" s="176"/>
      <c r="V90" s="177"/>
      <c r="W90" s="177"/>
      <c r="X90" s="176"/>
      <c r="Y90" s="177"/>
      <c r="Z90" s="176"/>
      <c r="AA90" s="176"/>
      <c r="AB90" s="177"/>
      <c r="AC90" s="177"/>
      <c r="AD90" s="11"/>
      <c r="AE90" s="151"/>
      <c r="AF90" s="152" t="str">
        <f t="shared" si="2"/>
        <v>Kihniö församling</v>
      </c>
      <c r="AG90" s="153" t="e">
        <f>'2025 Srk 15.6.'!#REF!</f>
        <v>#REF!</v>
      </c>
      <c r="AH90" s="139" t="e">
        <f>'2025 Srk 15.6.'!#REF!</f>
        <v>#REF!</v>
      </c>
      <c r="AI90" s="154" t="e">
        <f>'2025 Srk 15.6.'!#REF!</f>
        <v>#REF!</v>
      </c>
      <c r="AJ90" s="154" t="e">
        <f>'2025 Srk 15.6.'!#REF!</f>
        <v>#REF!</v>
      </c>
      <c r="AK90" s="154" t="e">
        <f>'2025 Srk 15.6.'!#REF!</f>
        <v>#REF!</v>
      </c>
      <c r="AU90" s="170" t="str">
        <f t="shared" si="3"/>
        <v>Kihniö församling</v>
      </c>
      <c r="AV90" s="149" t="e">
        <f>'2025 Srk 15.6.'!#REF!</f>
        <v>#REF!</v>
      </c>
      <c r="AW90" s="150" t="e">
        <f>'2025 Srk 15.6.'!#REF!</f>
        <v>#REF!</v>
      </c>
      <c r="AX90" s="149" t="e">
        <f>'2025 Srk 15.6.'!#REF!</f>
        <v>#REF!</v>
      </c>
      <c r="AY90" s="149" t="e">
        <f>'2025 Srk 15.6.'!#REF!</f>
        <v>#REF!</v>
      </c>
    </row>
    <row r="91" spans="1:51" ht="15" customHeight="1">
      <c r="A91" s="86" t="s">
        <v>469</v>
      </c>
      <c r="B91" s="87"/>
      <c r="C91" s="88" t="s">
        <v>1072</v>
      </c>
      <c r="D91" s="89">
        <f>'2025 Srk 15.6.'!D91</f>
        <v>8295670.2400000002</v>
      </c>
      <c r="E91" s="106">
        <f>'2025 Srk 15.6.'!E91</f>
        <v>2.8002493317420774E-2</v>
      </c>
      <c r="F91" s="89">
        <f>'2025 Srk 15.6.'!F91</f>
        <v>8193662.8840637878</v>
      </c>
      <c r="G91" s="89">
        <f>'2025 Srk 15.6.'!G91</f>
        <v>351968.99219999998</v>
      </c>
      <c r="H91" s="89">
        <f>'2025 Srk 15.6.'!H91</f>
        <v>7841693.8918637875</v>
      </c>
      <c r="I91" s="89">
        <f>'2025 Srk 15.6.'!I91</f>
        <v>-558753.60125422268</v>
      </c>
      <c r="J91" s="89">
        <f>'2025 Srk 15.6.'!J91</f>
        <v>7282940.2906095646</v>
      </c>
      <c r="K91" s="89">
        <f>'2025 Srk 15.6.'!K91</f>
        <v>300225.81559928384</v>
      </c>
      <c r="L91" s="23"/>
      <c r="M91" s="22">
        <v>4.6571609954166302E-4</v>
      </c>
      <c r="N91" s="27">
        <v>318</v>
      </c>
      <c r="O91" s="1" t="s">
        <v>606</v>
      </c>
      <c r="Q91" s="175"/>
      <c r="S91" s="178"/>
      <c r="T91" s="176"/>
      <c r="U91" s="176"/>
      <c r="V91" s="177"/>
      <c r="W91" s="177"/>
      <c r="X91" s="176"/>
      <c r="Y91" s="177"/>
      <c r="Z91" s="176"/>
      <c r="AA91" s="176"/>
      <c r="AB91" s="177"/>
      <c r="AC91" s="177"/>
      <c r="AD91" s="11"/>
      <c r="AE91" s="151"/>
      <c r="AF91" s="152" t="str">
        <f t="shared" si="2"/>
        <v>Kinnula församling</v>
      </c>
      <c r="AG91" s="153" t="e">
        <f>'2025 Srk 15.6.'!#REF!</f>
        <v>#REF!</v>
      </c>
      <c r="AH91" s="139" t="e">
        <f>'2025 Srk 15.6.'!#REF!</f>
        <v>#REF!</v>
      </c>
      <c r="AI91" s="154" t="e">
        <f>'2025 Srk 15.6.'!#REF!</f>
        <v>#REF!</v>
      </c>
      <c r="AJ91" s="154" t="e">
        <f>'2025 Srk 15.6.'!#REF!</f>
        <v>#REF!</v>
      </c>
      <c r="AK91" s="154" t="e">
        <f>'2025 Srk 15.6.'!#REF!</f>
        <v>#REF!</v>
      </c>
      <c r="AU91" s="170" t="str">
        <f t="shared" si="3"/>
        <v>Kinnula församling</v>
      </c>
      <c r="AV91" s="149" t="e">
        <f>'2025 Srk 15.6.'!#REF!</f>
        <v>#REF!</v>
      </c>
      <c r="AW91" s="150" t="e">
        <f>'2025 Srk 15.6.'!#REF!</f>
        <v>#REF!</v>
      </c>
      <c r="AX91" s="149" t="e">
        <f>'2025 Srk 15.6.'!#REF!</f>
        <v>#REF!</v>
      </c>
      <c r="AY91" s="149" t="e">
        <f>'2025 Srk 15.6.'!#REF!</f>
        <v>#REF!</v>
      </c>
    </row>
    <row r="92" spans="1:51" ht="15" customHeight="1">
      <c r="A92" s="86" t="s">
        <v>469</v>
      </c>
      <c r="B92" s="87"/>
      <c r="C92" s="88" t="s">
        <v>1073</v>
      </c>
      <c r="D92" s="89">
        <f>'2025 Srk 15.6.'!D92</f>
        <v>3144071.82</v>
      </c>
      <c r="E92" s="106">
        <f>'2025 Srk 15.6.'!E92</f>
        <v>5.7296362490153463E-3</v>
      </c>
      <c r="F92" s="89">
        <f>'2025 Srk 15.6.'!F92</f>
        <v>3105410.874717325</v>
      </c>
      <c r="G92" s="89">
        <f>'2025 Srk 15.6.'!G92</f>
        <v>8564689.919160001</v>
      </c>
      <c r="H92" s="89">
        <f>'2025 Srk 15.6.'!H92</f>
        <v>-5459279.044442676</v>
      </c>
      <c r="I92" s="89">
        <f>'2025 Srk 15.6.'!I92</f>
        <v>-211768.47695273362</v>
      </c>
      <c r="J92" s="89">
        <f>'2025 Srk 15.6.'!J92</f>
        <v>-5671047.5213954095</v>
      </c>
      <c r="K92" s="89">
        <f>'2025 Srk 15.6.'!K92</f>
        <v>113786.04731788671</v>
      </c>
      <c r="L92" s="23"/>
      <c r="M92" s="22">
        <v>2.7343748502628234E-4</v>
      </c>
      <c r="N92" s="27">
        <v>319</v>
      </c>
      <c r="O92" s="1" t="s">
        <v>608</v>
      </c>
      <c r="Q92" s="175"/>
      <c r="S92" s="178"/>
      <c r="T92" s="176"/>
      <c r="U92" s="176"/>
      <c r="V92" s="177"/>
      <c r="W92" s="177"/>
      <c r="X92" s="176"/>
      <c r="Y92" s="177"/>
      <c r="Z92" s="176"/>
      <c r="AA92" s="176"/>
      <c r="AB92" s="177"/>
      <c r="AC92" s="177"/>
      <c r="AD92" s="11"/>
      <c r="AE92" s="151"/>
      <c r="AF92" s="152" t="str">
        <f t="shared" si="2"/>
        <v>Kyrkslätts Kyrkliga Samfällighet</v>
      </c>
      <c r="AG92" s="153" t="e">
        <f>'2025 Srk 15.6.'!#REF!</f>
        <v>#REF!</v>
      </c>
      <c r="AH92" s="139" t="e">
        <f>'2025 Srk 15.6.'!#REF!</f>
        <v>#REF!</v>
      </c>
      <c r="AI92" s="154" t="e">
        <f>'2025 Srk 15.6.'!#REF!</f>
        <v>#REF!</v>
      </c>
      <c r="AJ92" s="154" t="e">
        <f>'2025 Srk 15.6.'!#REF!</f>
        <v>#REF!</v>
      </c>
      <c r="AK92" s="154" t="e">
        <f>'2025 Srk 15.6.'!#REF!</f>
        <v>#REF!</v>
      </c>
      <c r="AU92" s="170" t="str">
        <f t="shared" si="3"/>
        <v>Kyrkslätts Kyrkliga Samfällighet</v>
      </c>
      <c r="AV92" s="149" t="e">
        <f>'2025 Srk 15.6.'!#REF!</f>
        <v>#REF!</v>
      </c>
      <c r="AW92" s="150" t="e">
        <f>'2025 Srk 15.6.'!#REF!</f>
        <v>#REF!</v>
      </c>
      <c r="AX92" s="149" t="e">
        <f>'2025 Srk 15.6.'!#REF!</f>
        <v>#REF!</v>
      </c>
      <c r="AY92" s="149" t="e">
        <f>'2025 Srk 15.6.'!#REF!</f>
        <v>#REF!</v>
      </c>
    </row>
    <row r="93" spans="1:51" ht="15" customHeight="1">
      <c r="A93" s="86" t="s">
        <v>469</v>
      </c>
      <c r="B93" s="87"/>
      <c r="C93" s="88" t="s">
        <v>1075</v>
      </c>
      <c r="D93" s="89">
        <f>'2025 Srk 15.6.'!D93</f>
        <v>1581008.88</v>
      </c>
      <c r="E93" s="106">
        <f>'2025 Srk 15.6.'!E93</f>
        <v>5.2317196440392344E-2</v>
      </c>
      <c r="F93" s="89">
        <f>'2025 Srk 15.6.'!F93</f>
        <v>1561568.071615062</v>
      </c>
      <c r="G93" s="89">
        <f>'2025 Srk 15.6.'!G93</f>
        <v>1571483.800395</v>
      </c>
      <c r="H93" s="89">
        <f>'2025 Srk 15.6.'!H93</f>
        <v>-9915.728779938072</v>
      </c>
      <c r="I93" s="89">
        <f>'2025 Srk 15.6.'!I93</f>
        <v>-106488.61149944951</v>
      </c>
      <c r="J93" s="89">
        <f>'2025 Srk 15.6.'!J93</f>
        <v>-116404.34027938759</v>
      </c>
      <c r="K93" s="89">
        <f>'2025 Srk 15.6.'!K93</f>
        <v>57217.761402689292</v>
      </c>
      <c r="L93" s="23"/>
      <c r="M93" s="22">
        <v>3.0705867809461859E-3</v>
      </c>
      <c r="N93" s="27">
        <v>321</v>
      </c>
      <c r="O93" s="1" t="s">
        <v>610</v>
      </c>
      <c r="Q93" s="175"/>
      <c r="S93" s="178"/>
      <c r="T93" s="176"/>
      <c r="U93" s="176"/>
      <c r="V93" s="177"/>
      <c r="W93" s="177"/>
      <c r="X93" s="176"/>
      <c r="Y93" s="177"/>
      <c r="Z93" s="176"/>
      <c r="AA93" s="176"/>
      <c r="AB93" s="177"/>
      <c r="AC93" s="177"/>
      <c r="AD93" s="11"/>
      <c r="AE93" s="151"/>
      <c r="AF93" s="152" t="str">
        <f t="shared" si="2"/>
        <v>Kittilä församling</v>
      </c>
      <c r="AG93" s="153" t="e">
        <f>'2025 Srk 15.6.'!#REF!</f>
        <v>#REF!</v>
      </c>
      <c r="AH93" s="139" t="e">
        <f>'2025 Srk 15.6.'!#REF!</f>
        <v>#REF!</v>
      </c>
      <c r="AI93" s="154" t="e">
        <f>'2025 Srk 15.6.'!#REF!</f>
        <v>#REF!</v>
      </c>
      <c r="AJ93" s="154" t="e">
        <f>'2025 Srk 15.6.'!#REF!</f>
        <v>#REF!</v>
      </c>
      <c r="AK93" s="154" t="e">
        <f>'2025 Srk 15.6.'!#REF!</f>
        <v>#REF!</v>
      </c>
      <c r="AU93" s="170" t="str">
        <f t="shared" si="3"/>
        <v>Kittilä församling</v>
      </c>
      <c r="AV93" s="149" t="e">
        <f>'2025 Srk 15.6.'!#REF!</f>
        <v>#REF!</v>
      </c>
      <c r="AW93" s="150" t="e">
        <f>'2025 Srk 15.6.'!#REF!</f>
        <v>#REF!</v>
      </c>
      <c r="AX93" s="149" t="e">
        <f>'2025 Srk 15.6.'!#REF!</f>
        <v>#REF!</v>
      </c>
      <c r="AY93" s="149" t="e">
        <f>'2025 Srk 15.6.'!#REF!</f>
        <v>#REF!</v>
      </c>
    </row>
    <row r="94" spans="1:51" ht="15" customHeight="1">
      <c r="A94" s="86" t="s">
        <v>469</v>
      </c>
      <c r="B94" s="87"/>
      <c r="C94" s="88" t="s">
        <v>1076</v>
      </c>
      <c r="D94" s="89">
        <f>'2025 Srk 15.6.'!D94</f>
        <v>1433318.18</v>
      </c>
      <c r="E94" s="106">
        <f>'2025 Srk 15.6.'!E94</f>
        <v>4.9127062768776764E-2</v>
      </c>
      <c r="F94" s="89">
        <f>'2025 Srk 15.6.'!F94</f>
        <v>1415693.4440200047</v>
      </c>
      <c r="G94" s="89">
        <f>'2025 Srk 15.6.'!G94</f>
        <v>1430500.3067700001</v>
      </c>
      <c r="H94" s="89">
        <f>'2025 Srk 15.6.'!H94</f>
        <v>-14806.862749995431</v>
      </c>
      <c r="I94" s="89">
        <f>'2025 Srk 15.6.'!I94</f>
        <v>-96540.926971338733</v>
      </c>
      <c r="J94" s="89">
        <f>'2025 Srk 15.6.'!J94</f>
        <v>-111347.78972133416</v>
      </c>
      <c r="K94" s="89">
        <f>'2025 Srk 15.6.'!K94</f>
        <v>51872.736880122306</v>
      </c>
      <c r="L94" s="23"/>
      <c r="M94" s="22">
        <v>3.5502329901384968E-3</v>
      </c>
      <c r="N94" s="27">
        <v>325</v>
      </c>
      <c r="O94" s="1" t="s">
        <v>612</v>
      </c>
      <c r="Q94" s="175"/>
      <c r="S94" s="178"/>
      <c r="T94" s="176"/>
      <c r="U94" s="176"/>
      <c r="V94" s="177"/>
      <c r="W94" s="177"/>
      <c r="X94" s="176"/>
      <c r="Y94" s="177"/>
      <c r="Z94" s="176"/>
      <c r="AA94" s="176"/>
      <c r="AB94" s="177"/>
      <c r="AC94" s="177"/>
      <c r="AD94" s="11"/>
      <c r="AE94" s="151"/>
      <c r="AF94" s="152" t="str">
        <f t="shared" si="2"/>
        <v>Kiuruvesi församling</v>
      </c>
      <c r="AG94" s="153" t="e">
        <f>'2025 Srk 15.6.'!#REF!</f>
        <v>#REF!</v>
      </c>
      <c r="AH94" s="139" t="e">
        <f>'2025 Srk 15.6.'!#REF!</f>
        <v>#REF!</v>
      </c>
      <c r="AI94" s="154" t="e">
        <f>'2025 Srk 15.6.'!#REF!</f>
        <v>#REF!</v>
      </c>
      <c r="AJ94" s="154" t="e">
        <f>'2025 Srk 15.6.'!#REF!</f>
        <v>#REF!</v>
      </c>
      <c r="AK94" s="154" t="e">
        <f>'2025 Srk 15.6.'!#REF!</f>
        <v>#REF!</v>
      </c>
      <c r="AU94" s="170" t="str">
        <f t="shared" si="3"/>
        <v>Kiuruvesi församling</v>
      </c>
      <c r="AV94" s="149" t="e">
        <f>'2025 Srk 15.6.'!#REF!</f>
        <v>#REF!</v>
      </c>
      <c r="AW94" s="150" t="e">
        <f>'2025 Srk 15.6.'!#REF!</f>
        <v>#REF!</v>
      </c>
      <c r="AX94" s="149" t="e">
        <f>'2025 Srk 15.6.'!#REF!</f>
        <v>#REF!</v>
      </c>
      <c r="AY94" s="149" t="e">
        <f>'2025 Srk 15.6.'!#REF!</f>
        <v>#REF!</v>
      </c>
    </row>
    <row r="95" spans="1:51" ht="15" customHeight="1">
      <c r="A95" s="86" t="s">
        <v>469</v>
      </c>
      <c r="B95" s="87"/>
      <c r="C95" s="88" t="s">
        <v>1077</v>
      </c>
      <c r="D95" s="89">
        <f>'2025 Srk 15.6.'!D95</f>
        <v>1626358.07</v>
      </c>
      <c r="E95" s="106">
        <f>'2025 Srk 15.6.'!E95</f>
        <v>3.5633868237625821E-2</v>
      </c>
      <c r="F95" s="89">
        <f>'2025 Srk 15.6.'!F95</f>
        <v>1606359.6272308691</v>
      </c>
      <c r="G95" s="89">
        <f>'2025 Srk 15.6.'!G95</f>
        <v>1641705.7831649999</v>
      </c>
      <c r="H95" s="89">
        <f>'2025 Srk 15.6.'!H95</f>
        <v>-35346.155934130773</v>
      </c>
      <c r="I95" s="89">
        <f>'2025 Srk 15.6.'!I95</f>
        <v>-109543.09926154527</v>
      </c>
      <c r="J95" s="89">
        <f>'2025 Srk 15.6.'!J95</f>
        <v>-144889.25519567606</v>
      </c>
      <c r="K95" s="89">
        <f>'2025 Srk 15.6.'!K95</f>
        <v>58858.978707695969</v>
      </c>
      <c r="L95" s="23"/>
      <c r="M95" s="22">
        <v>4.4968541510011115E-4</v>
      </c>
      <c r="N95" s="27">
        <v>333</v>
      </c>
      <c r="O95" s="1" t="s">
        <v>616</v>
      </c>
      <c r="Q95" s="175"/>
      <c r="S95" s="178"/>
      <c r="T95" s="176"/>
      <c r="U95" s="176"/>
      <c r="V95" s="177"/>
      <c r="W95" s="177"/>
      <c r="X95" s="176"/>
      <c r="Y95" s="177"/>
      <c r="Z95" s="176"/>
      <c r="AA95" s="176"/>
      <c r="AB95" s="177"/>
      <c r="AC95" s="177"/>
      <c r="AD95" s="11"/>
      <c r="AE95" s="151"/>
      <c r="AF95" s="152" t="str">
        <f t="shared" si="2"/>
        <v>Kumo församling</v>
      </c>
      <c r="AG95" s="153" t="e">
        <f>'2025 Srk 15.6.'!#REF!</f>
        <v>#REF!</v>
      </c>
      <c r="AH95" s="139" t="e">
        <f>'2025 Srk 15.6.'!#REF!</f>
        <v>#REF!</v>
      </c>
      <c r="AI95" s="154" t="e">
        <f>'2025 Srk 15.6.'!#REF!</f>
        <v>#REF!</v>
      </c>
      <c r="AJ95" s="154" t="e">
        <f>'2025 Srk 15.6.'!#REF!</f>
        <v>#REF!</v>
      </c>
      <c r="AK95" s="154" t="e">
        <f>'2025 Srk 15.6.'!#REF!</f>
        <v>#REF!</v>
      </c>
      <c r="AU95" s="170" t="str">
        <f t="shared" si="3"/>
        <v>Kumo församling</v>
      </c>
      <c r="AV95" s="149" t="e">
        <f>'2025 Srk 15.6.'!#REF!</f>
        <v>#REF!</v>
      </c>
      <c r="AW95" s="150" t="e">
        <f>'2025 Srk 15.6.'!#REF!</f>
        <v>#REF!</v>
      </c>
      <c r="AX95" s="149" t="e">
        <f>'2025 Srk 15.6.'!#REF!</f>
        <v>#REF!</v>
      </c>
      <c r="AY95" s="149" t="e">
        <f>'2025 Srk 15.6.'!#REF!</f>
        <v>#REF!</v>
      </c>
    </row>
    <row r="96" spans="1:51" ht="15" customHeight="1">
      <c r="A96" s="86" t="s">
        <v>469</v>
      </c>
      <c r="B96" s="87"/>
      <c r="C96" s="88" t="s">
        <v>1078</v>
      </c>
      <c r="D96" s="89">
        <f>'2025 Srk 15.6.'!D96</f>
        <v>12475271.35</v>
      </c>
      <c r="E96" s="106">
        <f>'2025 Srk 15.6.'!E96</f>
        <v>4.8414618872278492E-2</v>
      </c>
      <c r="F96" s="89">
        <f>'2025 Srk 15.6.'!F96</f>
        <v>12321869.706952013</v>
      </c>
      <c r="G96" s="89">
        <f>'2025 Srk 15.6.'!G96</f>
        <v>12561492.019859999</v>
      </c>
      <c r="H96" s="89">
        <f>'2025 Srk 15.6.'!H96</f>
        <v>-239622.31290798634</v>
      </c>
      <c r="I96" s="89">
        <f>'2025 Srk 15.6.'!I96</f>
        <v>-840269.99528324162</v>
      </c>
      <c r="J96" s="89">
        <f>'2025 Srk 15.6.'!J96</f>
        <v>-1079892.308191228</v>
      </c>
      <c r="K96" s="89">
        <f>'2025 Srk 15.6.'!K96</f>
        <v>451488.35567457759</v>
      </c>
      <c r="L96" s="23"/>
      <c r="M96" s="22">
        <v>3.3754065715871162E-3</v>
      </c>
      <c r="N96" s="27">
        <v>341</v>
      </c>
      <c r="O96" s="1" t="s">
        <v>620</v>
      </c>
      <c r="Q96" s="175"/>
      <c r="S96" s="178"/>
      <c r="T96" s="176"/>
      <c r="U96" s="176"/>
      <c r="V96" s="177"/>
      <c r="W96" s="177"/>
      <c r="X96" s="176"/>
      <c r="Y96" s="177"/>
      <c r="Z96" s="176"/>
      <c r="AA96" s="176"/>
      <c r="AB96" s="177"/>
      <c r="AC96" s="177"/>
      <c r="AD96" s="11"/>
      <c r="AE96" s="151"/>
      <c r="AF96" s="152" t="str">
        <f t="shared" si="2"/>
        <v>Karleby kyrkliga samfällighet</v>
      </c>
      <c r="AG96" s="153" t="e">
        <f>'2025 Srk 15.6.'!#REF!</f>
        <v>#REF!</v>
      </c>
      <c r="AH96" s="139" t="e">
        <f>'2025 Srk 15.6.'!#REF!</f>
        <v>#REF!</v>
      </c>
      <c r="AI96" s="154" t="e">
        <f>'2025 Srk 15.6.'!#REF!</f>
        <v>#REF!</v>
      </c>
      <c r="AJ96" s="154" t="e">
        <f>'2025 Srk 15.6.'!#REF!</f>
        <v>#REF!</v>
      </c>
      <c r="AK96" s="154" t="e">
        <f>'2025 Srk 15.6.'!#REF!</f>
        <v>#REF!</v>
      </c>
      <c r="AU96" s="170" t="str">
        <f t="shared" si="3"/>
        <v>Karleby kyrkliga samfällighet</v>
      </c>
      <c r="AV96" s="149" t="e">
        <f>'2025 Srk 15.6.'!#REF!</f>
        <v>#REF!</v>
      </c>
      <c r="AW96" s="150" t="e">
        <f>'2025 Srk 15.6.'!#REF!</f>
        <v>#REF!</v>
      </c>
      <c r="AX96" s="149" t="e">
        <f>'2025 Srk 15.6.'!#REF!</f>
        <v>#REF!</v>
      </c>
      <c r="AY96" s="149" t="e">
        <f>'2025 Srk 15.6.'!#REF!</f>
        <v>#REF!</v>
      </c>
    </row>
    <row r="97" spans="1:51" ht="15" customHeight="1">
      <c r="A97" s="86" t="s">
        <v>469</v>
      </c>
      <c r="B97" s="87"/>
      <c r="C97" s="88" t="s">
        <v>1079</v>
      </c>
      <c r="D97" s="89">
        <f>'2025 Srk 15.6.'!D97</f>
        <v>933789.23</v>
      </c>
      <c r="E97" s="106">
        <f>'2025 Srk 15.6.'!E97</f>
        <v>0.17285053318339894</v>
      </c>
      <c r="F97" s="89">
        <f>'2025 Srk 15.6.'!F97</f>
        <v>922306.93048733124</v>
      </c>
      <c r="G97" s="89">
        <f>'2025 Srk 15.6.'!G97</f>
        <v>934475.07577500003</v>
      </c>
      <c r="H97" s="89">
        <f>'2025 Srk 15.6.'!H97</f>
        <v>-12168.145287668798</v>
      </c>
      <c r="I97" s="89">
        <f>'2025 Srk 15.6.'!I97</f>
        <v>-62895.230883105542</v>
      </c>
      <c r="J97" s="89">
        <f>'2025 Srk 15.6.'!J97</f>
        <v>-75063.37617077434</v>
      </c>
      <c r="K97" s="89">
        <f>'2025 Srk 15.6.'!K97</f>
        <v>33794.452414802974</v>
      </c>
      <c r="L97" s="23"/>
      <c r="M97" s="22">
        <v>1.623674927907837E-3</v>
      </c>
      <c r="N97" s="27">
        <v>338</v>
      </c>
      <c r="O97" s="1" t="s">
        <v>618</v>
      </c>
      <c r="Q97" s="175"/>
      <c r="S97" s="178"/>
      <c r="T97" s="176"/>
      <c r="U97" s="176"/>
      <c r="V97" s="177"/>
      <c r="W97" s="177"/>
      <c r="X97" s="176"/>
      <c r="Y97" s="177"/>
      <c r="Z97" s="176"/>
      <c r="AA97" s="176"/>
      <c r="AB97" s="177"/>
      <c r="AC97" s="177"/>
      <c r="AD97" s="11"/>
      <c r="AE97" s="151"/>
      <c r="AF97" s="152" t="str">
        <f t="shared" si="2"/>
        <v>Kolari församling</v>
      </c>
      <c r="AG97" s="153" t="e">
        <f>'2025 Srk 15.6.'!#REF!</f>
        <v>#REF!</v>
      </c>
      <c r="AH97" s="139" t="e">
        <f>'2025 Srk 15.6.'!#REF!</f>
        <v>#REF!</v>
      </c>
      <c r="AI97" s="154" t="e">
        <f>'2025 Srk 15.6.'!#REF!</f>
        <v>#REF!</v>
      </c>
      <c r="AJ97" s="154" t="e">
        <f>'2025 Srk 15.6.'!#REF!</f>
        <v>#REF!</v>
      </c>
      <c r="AK97" s="154" t="e">
        <f>'2025 Srk 15.6.'!#REF!</f>
        <v>#REF!</v>
      </c>
      <c r="AU97" s="170" t="str">
        <f t="shared" si="3"/>
        <v>Kolari församling</v>
      </c>
      <c r="AV97" s="149" t="e">
        <f>'2025 Srk 15.6.'!#REF!</f>
        <v>#REF!</v>
      </c>
      <c r="AW97" s="150" t="e">
        <f>'2025 Srk 15.6.'!#REF!</f>
        <v>#REF!</v>
      </c>
      <c r="AX97" s="149" t="e">
        <f>'2025 Srk 15.6.'!#REF!</f>
        <v>#REF!</v>
      </c>
      <c r="AY97" s="149" t="e">
        <f>'2025 Srk 15.6.'!#REF!</f>
        <v>#REF!</v>
      </c>
    </row>
    <row r="98" spans="1:51" ht="15" customHeight="1">
      <c r="A98" s="86" t="s">
        <v>469</v>
      </c>
      <c r="B98" s="87"/>
      <c r="C98" s="88" t="s">
        <v>1080</v>
      </c>
      <c r="D98" s="89">
        <f>'2025 Srk 15.6.'!D98</f>
        <v>3114219.41</v>
      </c>
      <c r="E98" s="106">
        <f>'2025 Srk 15.6.'!E98</f>
        <v>4.0788992278899094E-2</v>
      </c>
      <c r="F98" s="89">
        <f>'2025 Srk 15.6.'!F98</f>
        <v>3075925.5436059888</v>
      </c>
      <c r="G98" s="89">
        <f>'2025 Srk 15.6.'!G98</f>
        <v>3156516.5096249999</v>
      </c>
      <c r="H98" s="89">
        <f>'2025 Srk 15.6.'!H98</f>
        <v>-80590.966019011103</v>
      </c>
      <c r="I98" s="89">
        <f>'2025 Srk 15.6.'!I98</f>
        <v>-209757.77243928882</v>
      </c>
      <c r="J98" s="89">
        <f>'2025 Srk 15.6.'!J98</f>
        <v>-290348.73845829989</v>
      </c>
      <c r="K98" s="89">
        <f>'2025 Srk 15.6.'!K98</f>
        <v>112705.66877334921</v>
      </c>
      <c r="L98" s="23"/>
      <c r="M98" s="22">
        <v>1.6633576153462577E-3</v>
      </c>
      <c r="N98" s="27">
        <v>343</v>
      </c>
      <c r="O98" s="1" t="s">
        <v>622</v>
      </c>
      <c r="Q98" s="175"/>
      <c r="S98" s="178"/>
      <c r="T98" s="176"/>
      <c r="U98" s="176"/>
      <c r="V98" s="177"/>
      <c r="W98" s="177"/>
      <c r="X98" s="176"/>
      <c r="Y98" s="177"/>
      <c r="Z98" s="176"/>
      <c r="AA98" s="176"/>
      <c r="AB98" s="177"/>
      <c r="AC98" s="177"/>
      <c r="AD98" s="11"/>
      <c r="AE98" s="151"/>
      <c r="AF98" s="152" t="str">
        <f t="shared" si="2"/>
        <v>Kontiolahti församling</v>
      </c>
      <c r="AG98" s="153" t="e">
        <f>'2025 Srk 15.6.'!#REF!</f>
        <v>#REF!</v>
      </c>
      <c r="AH98" s="139" t="e">
        <f>'2025 Srk 15.6.'!#REF!</f>
        <v>#REF!</v>
      </c>
      <c r="AI98" s="154" t="e">
        <f>'2025 Srk 15.6.'!#REF!</f>
        <v>#REF!</v>
      </c>
      <c r="AJ98" s="154" t="e">
        <f>'2025 Srk 15.6.'!#REF!</f>
        <v>#REF!</v>
      </c>
      <c r="AK98" s="154" t="e">
        <f>'2025 Srk 15.6.'!#REF!</f>
        <v>#REF!</v>
      </c>
      <c r="AU98" s="170" t="str">
        <f t="shared" si="3"/>
        <v>Kontiolahti församling</v>
      </c>
      <c r="AV98" s="149" t="e">
        <f>'2025 Srk 15.6.'!#REF!</f>
        <v>#REF!</v>
      </c>
      <c r="AW98" s="150" t="e">
        <f>'2025 Srk 15.6.'!#REF!</f>
        <v>#REF!</v>
      </c>
      <c r="AX98" s="149" t="e">
        <f>'2025 Srk 15.6.'!#REF!</f>
        <v>#REF!</v>
      </c>
      <c r="AY98" s="149" t="e">
        <f>'2025 Srk 15.6.'!#REF!</f>
        <v>#REF!</v>
      </c>
    </row>
    <row r="99" spans="1:51" ht="15" customHeight="1">
      <c r="A99" s="86" t="s">
        <v>469</v>
      </c>
      <c r="B99" s="87"/>
      <c r="C99" s="88" t="s">
        <v>1081</v>
      </c>
      <c r="D99" s="89">
        <f>'2025 Srk 15.6.'!D99</f>
        <v>510751.31</v>
      </c>
      <c r="E99" s="106">
        <f>'2025 Srk 15.6.'!E99</f>
        <v>5.0090299310227682E-2</v>
      </c>
      <c r="F99" s="89">
        <f>'2025 Srk 15.6.'!F99</f>
        <v>504470.87826070067</v>
      </c>
      <c r="G99" s="89">
        <f>'2025 Srk 15.6.'!G99</f>
        <v>509657.47155000002</v>
      </c>
      <c r="H99" s="89">
        <f>'2025 Srk 15.6.'!H99</f>
        <v>-5186.5932892993442</v>
      </c>
      <c r="I99" s="89">
        <f>'2025 Srk 15.6.'!I99</f>
        <v>-34401.576431009613</v>
      </c>
      <c r="J99" s="89">
        <f>'2025 Srk 15.6.'!J99</f>
        <v>-39588.169720308957</v>
      </c>
      <c r="K99" s="89">
        <f>'2025 Srk 15.6.'!K99</f>
        <v>18484.429127109644</v>
      </c>
      <c r="L99" s="23"/>
      <c r="M99" s="22">
        <v>3.5729296357585169E-3</v>
      </c>
      <c r="N99" s="27">
        <v>346</v>
      </c>
      <c r="O99" s="1" t="s">
        <v>626</v>
      </c>
      <c r="Q99" s="175"/>
      <c r="S99" s="178"/>
      <c r="T99" s="176"/>
      <c r="U99" s="176"/>
      <c r="V99" s="177"/>
      <c r="W99" s="177"/>
      <c r="X99" s="176"/>
      <c r="Y99" s="177"/>
      <c r="Z99" s="176"/>
      <c r="AA99" s="176"/>
      <c r="AB99" s="177"/>
      <c r="AC99" s="177"/>
      <c r="AD99" s="11"/>
      <c r="AE99" s="151"/>
      <c r="AF99" s="152" t="str">
        <f t="shared" si="2"/>
        <v>Korsnäs församling</v>
      </c>
      <c r="AG99" s="153" t="e">
        <f>'2025 Srk 15.6.'!#REF!</f>
        <v>#REF!</v>
      </c>
      <c r="AH99" s="139" t="e">
        <f>'2025 Srk 15.6.'!#REF!</f>
        <v>#REF!</v>
      </c>
      <c r="AI99" s="154" t="e">
        <f>'2025 Srk 15.6.'!#REF!</f>
        <v>#REF!</v>
      </c>
      <c r="AJ99" s="154" t="e">
        <f>'2025 Srk 15.6.'!#REF!</f>
        <v>#REF!</v>
      </c>
      <c r="AK99" s="154" t="e">
        <f>'2025 Srk 15.6.'!#REF!</f>
        <v>#REF!</v>
      </c>
      <c r="AU99" s="170" t="str">
        <f t="shared" si="3"/>
        <v>Korsnäs församling</v>
      </c>
      <c r="AV99" s="149" t="e">
        <f>'2025 Srk 15.6.'!#REF!</f>
        <v>#REF!</v>
      </c>
      <c r="AW99" s="150" t="e">
        <f>'2025 Srk 15.6.'!#REF!</f>
        <v>#REF!</v>
      </c>
      <c r="AX99" s="149" t="e">
        <f>'2025 Srk 15.6.'!#REF!</f>
        <v>#REF!</v>
      </c>
      <c r="AY99" s="149" t="e">
        <f>'2025 Srk 15.6.'!#REF!</f>
        <v>#REF!</v>
      </c>
    </row>
    <row r="100" spans="1:51" ht="15" customHeight="1">
      <c r="A100" s="86" t="s">
        <v>469</v>
      </c>
      <c r="B100" s="87"/>
      <c r="C100" s="88" t="s">
        <v>1082</v>
      </c>
      <c r="D100" s="89">
        <f>'2025 Srk 15.6.'!D100</f>
        <v>9389341.5800000001</v>
      </c>
      <c r="E100" s="106">
        <f>'2025 Srk 15.6.'!E100</f>
        <v>2.8926285782423511E-2</v>
      </c>
      <c r="F100" s="89">
        <f>'2025 Srk 15.6.'!F100</f>
        <v>9273885.9409921337</v>
      </c>
      <c r="G100" s="89">
        <f>'2025 Srk 15.6.'!G100</f>
        <v>9553809.0982949995</v>
      </c>
      <c r="H100" s="89">
        <f>'2025 Srk 15.6.'!H100</f>
        <v>-279923.15730286576</v>
      </c>
      <c r="I100" s="89">
        <f>'2025 Srk 15.6.'!I100</f>
        <v>-632417.66722287319</v>
      </c>
      <c r="J100" s="89">
        <f>'2025 Srk 15.6.'!J100</f>
        <v>-912340.82452573895</v>
      </c>
      <c r="K100" s="89">
        <f>'2025 Srk 15.6.'!K100</f>
        <v>339806.50776154379</v>
      </c>
      <c r="L100" s="23"/>
      <c r="M100" s="22">
        <v>5.978185162805098E-3</v>
      </c>
      <c r="N100" s="27">
        <v>349</v>
      </c>
      <c r="O100" s="1" t="s">
        <v>628</v>
      </c>
      <c r="Q100" s="175"/>
      <c r="S100" s="178"/>
      <c r="T100" s="176"/>
      <c r="U100" s="176"/>
      <c r="V100" s="177"/>
      <c r="W100" s="177"/>
      <c r="X100" s="176"/>
      <c r="Y100" s="177"/>
      <c r="Z100" s="176"/>
      <c r="AA100" s="176"/>
      <c r="AB100" s="177"/>
      <c r="AC100" s="177"/>
      <c r="AD100" s="11"/>
      <c r="AE100" s="151"/>
      <c r="AF100" s="152" t="str">
        <f t="shared" si="2"/>
        <v>Kotka-Kymi församling</v>
      </c>
      <c r="AG100" s="153" t="e">
        <f>'2025 Srk 15.6.'!#REF!</f>
        <v>#REF!</v>
      </c>
      <c r="AH100" s="139" t="e">
        <f>'2025 Srk 15.6.'!#REF!</f>
        <v>#REF!</v>
      </c>
      <c r="AI100" s="154" t="e">
        <f>'2025 Srk 15.6.'!#REF!</f>
        <v>#REF!</v>
      </c>
      <c r="AJ100" s="154" t="e">
        <f>'2025 Srk 15.6.'!#REF!</f>
        <v>#REF!</v>
      </c>
      <c r="AK100" s="154" t="e">
        <f>'2025 Srk 15.6.'!#REF!</f>
        <v>#REF!</v>
      </c>
      <c r="AU100" s="170" t="str">
        <f t="shared" si="3"/>
        <v>Kotka-Kymi församling</v>
      </c>
      <c r="AV100" s="149" t="e">
        <f>'2025 Srk 15.6.'!#REF!</f>
        <v>#REF!</v>
      </c>
      <c r="AW100" s="150" t="e">
        <f>'2025 Srk 15.6.'!#REF!</f>
        <v>#REF!</v>
      </c>
      <c r="AX100" s="149" t="e">
        <f>'2025 Srk 15.6.'!#REF!</f>
        <v>#REF!</v>
      </c>
      <c r="AY100" s="149" t="e">
        <f>'2025 Srk 15.6.'!#REF!</f>
        <v>#REF!</v>
      </c>
    </row>
    <row r="101" spans="1:51" ht="15" customHeight="1">
      <c r="A101" s="86" t="s">
        <v>469</v>
      </c>
      <c r="B101" s="87"/>
      <c r="C101" s="88" t="s">
        <v>1083</v>
      </c>
      <c r="D101" s="89">
        <f>'2025 Srk 15.6.'!D101</f>
        <v>17350173.719999999</v>
      </c>
      <c r="E101" s="106">
        <f>'2025 Srk 15.6.'!E101</f>
        <v>3.4069298593186748E-2</v>
      </c>
      <c r="F101" s="89">
        <f>'2025 Srk 15.6.'!F101</f>
        <v>17136828.047497574</v>
      </c>
      <c r="G101" s="89">
        <f>'2025 Srk 15.6.'!G101</f>
        <v>17606110.415984999</v>
      </c>
      <c r="H101" s="89">
        <f>'2025 Srk 15.6.'!H101</f>
        <v>-469282.36848742515</v>
      </c>
      <c r="I101" s="89">
        <f>'2025 Srk 15.6.'!I101</f>
        <v>-1168618.2994222264</v>
      </c>
      <c r="J101" s="89">
        <f>'2025 Srk 15.6.'!J101</f>
        <v>-1637900.6679096515</v>
      </c>
      <c r="K101" s="89">
        <f>'2025 Srk 15.6.'!K101</f>
        <v>627914.31013731565</v>
      </c>
      <c r="L101" s="23"/>
      <c r="M101" s="22">
        <v>2.0146789362853698E-3</v>
      </c>
      <c r="N101" s="27">
        <v>362</v>
      </c>
      <c r="O101" s="1" t="s">
        <v>630</v>
      </c>
      <c r="Q101" s="175"/>
      <c r="S101" s="178"/>
      <c r="T101" s="176"/>
      <c r="U101" s="176"/>
      <c r="V101" s="177"/>
      <c r="W101" s="177"/>
      <c r="X101" s="176"/>
      <c r="Y101" s="177"/>
      <c r="Z101" s="176"/>
      <c r="AA101" s="176"/>
      <c r="AB101" s="177"/>
      <c r="AC101" s="177"/>
      <c r="AD101" s="11"/>
      <c r="AE101" s="151"/>
      <c r="AF101" s="152" t="str">
        <f t="shared" si="2"/>
        <v>Kouvola kyrkliga samfällighet</v>
      </c>
      <c r="AG101" s="153" t="e">
        <f>'2025 Srk 15.6.'!#REF!</f>
        <v>#REF!</v>
      </c>
      <c r="AH101" s="139" t="e">
        <f>'2025 Srk 15.6.'!#REF!</f>
        <v>#REF!</v>
      </c>
      <c r="AI101" s="154" t="e">
        <f>'2025 Srk 15.6.'!#REF!</f>
        <v>#REF!</v>
      </c>
      <c r="AJ101" s="154" t="e">
        <f>'2025 Srk 15.6.'!#REF!</f>
        <v>#REF!</v>
      </c>
      <c r="AK101" s="154" t="e">
        <f>'2025 Srk 15.6.'!#REF!</f>
        <v>#REF!</v>
      </c>
      <c r="AU101" s="170" t="str">
        <f t="shared" si="3"/>
        <v>Kouvola kyrkliga samfällighet</v>
      </c>
      <c r="AV101" s="149" t="e">
        <f>'2025 Srk 15.6.'!#REF!</f>
        <v>#REF!</v>
      </c>
      <c r="AW101" s="150" t="e">
        <f>'2025 Srk 15.6.'!#REF!</f>
        <v>#REF!</v>
      </c>
      <c r="AX101" s="149" t="e">
        <f>'2025 Srk 15.6.'!#REF!</f>
        <v>#REF!</v>
      </c>
      <c r="AY101" s="149" t="e">
        <f>'2025 Srk 15.6.'!#REF!</f>
        <v>#REF!</v>
      </c>
    </row>
    <row r="102" spans="1:51" ht="15" customHeight="1">
      <c r="A102" s="86" t="s">
        <v>469</v>
      </c>
      <c r="B102" s="87"/>
      <c r="C102" s="88" t="s">
        <v>1084</v>
      </c>
      <c r="D102" s="89">
        <f>'2025 Srk 15.6.'!D102</f>
        <v>1761798</v>
      </c>
      <c r="E102" s="106">
        <f>'2025 Srk 15.6.'!E102</f>
        <v>2.2857007632781645E-2</v>
      </c>
      <c r="F102" s="89">
        <f>'2025 Srk 15.6.'!F102</f>
        <v>1740134.1258976818</v>
      </c>
      <c r="G102" s="89">
        <f>'2025 Srk 15.6.'!G102</f>
        <v>1802886.9144299999</v>
      </c>
      <c r="H102" s="89">
        <f>'2025 Srk 15.6.'!H102</f>
        <v>-62752.788532318082</v>
      </c>
      <c r="I102" s="89">
        <f>'2025 Srk 15.6.'!I102</f>
        <v>-118665.63504849331</v>
      </c>
      <c r="J102" s="89">
        <f>'2025 Srk 15.6.'!J102</f>
        <v>-181418.42358081139</v>
      </c>
      <c r="K102" s="89">
        <f>'2025 Srk 15.6.'!K102</f>
        <v>63760.639727548645</v>
      </c>
      <c r="L102" s="23"/>
      <c r="M102" s="22">
        <v>3.5163256299675999E-4</v>
      </c>
      <c r="N102" s="27">
        <v>365</v>
      </c>
      <c r="O102" s="1" t="s">
        <v>632</v>
      </c>
      <c r="Q102" s="175"/>
      <c r="S102" s="178"/>
      <c r="T102" s="176"/>
      <c r="U102" s="176"/>
      <c r="V102" s="177"/>
      <c r="W102" s="177"/>
      <c r="X102" s="176"/>
      <c r="Y102" s="177"/>
      <c r="Z102" s="176"/>
      <c r="AA102" s="176"/>
      <c r="AB102" s="177"/>
      <c r="AC102" s="177"/>
      <c r="AD102" s="11"/>
      <c r="AE102" s="151"/>
      <c r="AF102" s="152" t="str">
        <f t="shared" si="2"/>
        <v>Kristinestads Kyrkliga Samfällighet</v>
      </c>
      <c r="AG102" s="153" t="e">
        <f>'2025 Srk 15.6.'!#REF!</f>
        <v>#REF!</v>
      </c>
      <c r="AH102" s="139" t="e">
        <f>'2025 Srk 15.6.'!#REF!</f>
        <v>#REF!</v>
      </c>
      <c r="AI102" s="154" t="e">
        <f>'2025 Srk 15.6.'!#REF!</f>
        <v>#REF!</v>
      </c>
      <c r="AJ102" s="154" t="e">
        <f>'2025 Srk 15.6.'!#REF!</f>
        <v>#REF!</v>
      </c>
      <c r="AK102" s="154" t="e">
        <f>'2025 Srk 15.6.'!#REF!</f>
        <v>#REF!</v>
      </c>
      <c r="AU102" s="170" t="str">
        <f t="shared" si="3"/>
        <v>Kristinestads Kyrkliga Samfällighet</v>
      </c>
      <c r="AV102" s="149" t="e">
        <f>'2025 Srk 15.6.'!#REF!</f>
        <v>#REF!</v>
      </c>
      <c r="AW102" s="150" t="e">
        <f>'2025 Srk 15.6.'!#REF!</f>
        <v>#REF!</v>
      </c>
      <c r="AX102" s="149" t="e">
        <f>'2025 Srk 15.6.'!#REF!</f>
        <v>#REF!</v>
      </c>
      <c r="AY102" s="149" t="e">
        <f>'2025 Srk 15.6.'!#REF!</f>
        <v>#REF!</v>
      </c>
    </row>
    <row r="103" spans="1:51" ht="15" customHeight="1">
      <c r="A103" s="86" t="s">
        <v>469</v>
      </c>
      <c r="B103" s="87"/>
      <c r="C103" s="88" t="s">
        <v>1085</v>
      </c>
      <c r="D103" s="89">
        <f>'2025 Srk 15.6.'!D103</f>
        <v>2007574.32</v>
      </c>
      <c r="E103" s="106">
        <f>'2025 Srk 15.6.'!E103</f>
        <v>4.983362387242174E-2</v>
      </c>
      <c r="F103" s="89">
        <f>'2025 Srk 15.6.'!F103</f>
        <v>1982888.2678421889</v>
      </c>
      <c r="G103" s="89">
        <f>'2025 Srk 15.6.'!G103</f>
        <v>2015747.4887099999</v>
      </c>
      <c r="H103" s="89">
        <f>'2025 Srk 15.6.'!H103</f>
        <v>-32859.220867811004</v>
      </c>
      <c r="I103" s="89">
        <f>'2025 Srk 15.6.'!I103</f>
        <v>-135219.86152206277</v>
      </c>
      <c r="J103" s="89">
        <f>'2025 Srk 15.6.'!J103</f>
        <v>-168079.08238987377</v>
      </c>
      <c r="K103" s="89">
        <f>'2025 Srk 15.6.'!K103</f>
        <v>72655.447982003869</v>
      </c>
      <c r="L103" s="23"/>
      <c r="M103" s="22">
        <v>1.6357123809466938E-3</v>
      </c>
      <c r="N103" s="27">
        <v>2223</v>
      </c>
      <c r="O103" s="1" t="s">
        <v>624</v>
      </c>
      <c r="Q103" s="175"/>
      <c r="S103" s="178"/>
      <c r="T103" s="176"/>
      <c r="U103" s="176"/>
      <c r="V103" s="177"/>
      <c r="W103" s="177"/>
      <c r="X103" s="176"/>
      <c r="Y103" s="177"/>
      <c r="Z103" s="176"/>
      <c r="AA103" s="176"/>
      <c r="AB103" s="177"/>
      <c r="AC103" s="177"/>
      <c r="AD103" s="11"/>
      <c r="AE103" s="151"/>
      <c r="AF103" s="152" t="str">
        <f t="shared" si="2"/>
        <v>Kronoby Kyrkliga Samfällighet</v>
      </c>
      <c r="AG103" s="153" t="e">
        <f>'2025 Srk 15.6.'!#REF!</f>
        <v>#REF!</v>
      </c>
      <c r="AH103" s="139" t="e">
        <f>'2025 Srk 15.6.'!#REF!</f>
        <v>#REF!</v>
      </c>
      <c r="AI103" s="154" t="e">
        <f>'2025 Srk 15.6.'!#REF!</f>
        <v>#REF!</v>
      </c>
      <c r="AJ103" s="154" t="e">
        <f>'2025 Srk 15.6.'!#REF!</f>
        <v>#REF!</v>
      </c>
      <c r="AK103" s="154" t="e">
        <f>'2025 Srk 15.6.'!#REF!</f>
        <v>#REF!</v>
      </c>
      <c r="AU103" s="170" t="str">
        <f t="shared" si="3"/>
        <v>Kronoby Kyrkliga Samfällighet</v>
      </c>
      <c r="AV103" s="149" t="e">
        <f>'2025 Srk 15.6.'!#REF!</f>
        <v>#REF!</v>
      </c>
      <c r="AW103" s="150" t="e">
        <f>'2025 Srk 15.6.'!#REF!</f>
        <v>#REF!</v>
      </c>
      <c r="AX103" s="149" t="e">
        <f>'2025 Srk 15.6.'!#REF!</f>
        <v>#REF!</v>
      </c>
      <c r="AY103" s="149" t="e">
        <f>'2025 Srk 15.6.'!#REF!</f>
        <v>#REF!</v>
      </c>
    </row>
    <row r="104" spans="1:51" ht="15" customHeight="1">
      <c r="A104" s="86" t="s">
        <v>469</v>
      </c>
      <c r="B104" s="87"/>
      <c r="C104" s="88" t="s">
        <v>1086</v>
      </c>
      <c r="D104" s="89">
        <f>'2025 Srk 15.6.'!D104</f>
        <v>1726738.63</v>
      </c>
      <c r="E104" s="106">
        <f>'2025 Srk 15.6.'!E104</f>
        <v>9.8716659313313526E-2</v>
      </c>
      <c r="F104" s="89">
        <f>'2025 Srk 15.6.'!F104</f>
        <v>1705505.8619483109</v>
      </c>
      <c r="G104" s="89">
        <f>'2025 Srk 15.6.'!G104</f>
        <v>1731674.13543</v>
      </c>
      <c r="H104" s="89">
        <f>'2025 Srk 15.6.'!H104</f>
        <v>-26168.273481689161</v>
      </c>
      <c r="I104" s="89">
        <f>'2025 Srk 15.6.'!I104</f>
        <v>-116304.21653998659</v>
      </c>
      <c r="J104" s="89">
        <f>'2025 Srk 15.6.'!J104</f>
        <v>-142472.49002167577</v>
      </c>
      <c r="K104" s="89">
        <f>'2025 Srk 15.6.'!K104</f>
        <v>62491.817842380857</v>
      </c>
      <c r="L104" s="23"/>
      <c r="M104" s="22">
        <v>3.4459044346282205E-4</v>
      </c>
      <c r="N104" s="27">
        <v>380</v>
      </c>
      <c r="O104" s="1" t="s">
        <v>634</v>
      </c>
      <c r="Q104" s="175"/>
      <c r="S104" s="178"/>
      <c r="T104" s="176"/>
      <c r="U104" s="176"/>
      <c r="V104" s="177"/>
      <c r="W104" s="177"/>
      <c r="X104" s="176"/>
      <c r="Y104" s="177"/>
      <c r="Z104" s="176"/>
      <c r="AA104" s="176"/>
      <c r="AB104" s="177"/>
      <c r="AC104" s="177"/>
      <c r="AD104" s="11"/>
      <c r="AE104" s="151"/>
      <c r="AF104" s="152" t="str">
        <f t="shared" si="2"/>
        <v>Kuhmo församling</v>
      </c>
      <c r="AG104" s="153" t="e">
        <f>'2025 Srk 15.6.'!#REF!</f>
        <v>#REF!</v>
      </c>
      <c r="AH104" s="139" t="e">
        <f>'2025 Srk 15.6.'!#REF!</f>
        <v>#REF!</v>
      </c>
      <c r="AI104" s="154" t="e">
        <f>'2025 Srk 15.6.'!#REF!</f>
        <v>#REF!</v>
      </c>
      <c r="AJ104" s="154" t="e">
        <f>'2025 Srk 15.6.'!#REF!</f>
        <v>#REF!</v>
      </c>
      <c r="AK104" s="154" t="e">
        <f>'2025 Srk 15.6.'!#REF!</f>
        <v>#REF!</v>
      </c>
      <c r="AU104" s="170" t="str">
        <f t="shared" si="3"/>
        <v>Kuhmo församling</v>
      </c>
      <c r="AV104" s="149" t="e">
        <f>'2025 Srk 15.6.'!#REF!</f>
        <v>#REF!</v>
      </c>
      <c r="AW104" s="150" t="e">
        <f>'2025 Srk 15.6.'!#REF!</f>
        <v>#REF!</v>
      </c>
      <c r="AX104" s="149" t="e">
        <f>'2025 Srk 15.6.'!#REF!</f>
        <v>#REF!</v>
      </c>
      <c r="AY104" s="149" t="e">
        <f>'2025 Srk 15.6.'!#REF!</f>
        <v>#REF!</v>
      </c>
    </row>
    <row r="105" spans="1:51" ht="15" customHeight="1">
      <c r="A105" s="86" t="s">
        <v>469</v>
      </c>
      <c r="B105" s="87"/>
      <c r="C105" s="88" t="s">
        <v>1087</v>
      </c>
      <c r="D105" s="89">
        <f>'2025 Srk 15.6.'!D105</f>
        <v>25160980.5</v>
      </c>
      <c r="E105" s="106">
        <f>'2025 Srk 15.6.'!E105</f>
        <v>4.825117740818774E-2</v>
      </c>
      <c r="F105" s="89">
        <f>'2025 Srk 15.6.'!F105</f>
        <v>24851589.574455254</v>
      </c>
      <c r="G105" s="89">
        <f>'2025 Srk 15.6.'!G105</f>
        <v>25498258.808309998</v>
      </c>
      <c r="H105" s="89">
        <f>'2025 Srk 15.6.'!H105</f>
        <v>-646669.23385474458</v>
      </c>
      <c r="I105" s="89">
        <f>'2025 Srk 15.6.'!I105</f>
        <v>-1694713.9964259563</v>
      </c>
      <c r="J105" s="89">
        <f>'2025 Srk 15.6.'!J105</f>
        <v>-2341383.2302807011</v>
      </c>
      <c r="K105" s="89">
        <f>'2025 Srk 15.6.'!K105</f>
        <v>910592.59509454365</v>
      </c>
      <c r="L105" s="23"/>
      <c r="M105" s="22">
        <v>2.2217615860438576E-3</v>
      </c>
      <c r="N105" s="27">
        <v>388</v>
      </c>
      <c r="O105" s="1" t="s">
        <v>638</v>
      </c>
      <c r="Q105" s="175"/>
      <c r="S105" s="178"/>
      <c r="T105" s="176"/>
      <c r="U105" s="176"/>
      <c r="V105" s="177"/>
      <c r="W105" s="177"/>
      <c r="X105" s="176"/>
      <c r="Y105" s="177"/>
      <c r="Z105" s="176"/>
      <c r="AA105" s="176"/>
      <c r="AB105" s="177"/>
      <c r="AC105" s="177"/>
      <c r="AD105" s="11"/>
      <c r="AE105" s="151"/>
      <c r="AF105" s="152" t="str">
        <f t="shared" si="2"/>
        <v>Kuopio Kyrkliga Samfällighet</v>
      </c>
      <c r="AG105" s="153" t="e">
        <f>'2025 Srk 15.6.'!#REF!</f>
        <v>#REF!</v>
      </c>
      <c r="AH105" s="139" t="e">
        <f>'2025 Srk 15.6.'!#REF!</f>
        <v>#REF!</v>
      </c>
      <c r="AI105" s="154" t="e">
        <f>'2025 Srk 15.6.'!#REF!</f>
        <v>#REF!</v>
      </c>
      <c r="AJ105" s="154" t="e">
        <f>'2025 Srk 15.6.'!#REF!</f>
        <v>#REF!</v>
      </c>
      <c r="AK105" s="154" t="e">
        <f>'2025 Srk 15.6.'!#REF!</f>
        <v>#REF!</v>
      </c>
      <c r="AU105" s="170" t="str">
        <f t="shared" si="3"/>
        <v>Kuopio Kyrkliga Samfällighet</v>
      </c>
      <c r="AV105" s="149" t="e">
        <f>'2025 Srk 15.6.'!#REF!</f>
        <v>#REF!</v>
      </c>
      <c r="AW105" s="150" t="e">
        <f>'2025 Srk 15.6.'!#REF!</f>
        <v>#REF!</v>
      </c>
      <c r="AX105" s="149" t="e">
        <f>'2025 Srk 15.6.'!#REF!</f>
        <v>#REF!</v>
      </c>
      <c r="AY105" s="149" t="e">
        <f>'2025 Srk 15.6.'!#REF!</f>
        <v>#REF!</v>
      </c>
    </row>
    <row r="106" spans="1:51" ht="15" customHeight="1">
      <c r="A106" s="86" t="s">
        <v>469</v>
      </c>
      <c r="B106" s="87"/>
      <c r="C106" s="88" t="s">
        <v>1088</v>
      </c>
      <c r="D106" s="89">
        <f>'2025 Srk 15.6.'!D106</f>
        <v>1924458.35</v>
      </c>
      <c r="E106" s="106">
        <f>'2025 Srk 15.6.'!E106</f>
        <v>3.1673440718361867E-2</v>
      </c>
      <c r="F106" s="89">
        <f>'2025 Srk 15.6.'!F106</f>
        <v>1900794.3298288141</v>
      </c>
      <c r="G106" s="89">
        <f>'2025 Srk 15.6.'!G106</f>
        <v>1958117.5560600001</v>
      </c>
      <c r="H106" s="89">
        <f>'2025 Srk 15.6.'!H106</f>
        <v>-57323.226231185952</v>
      </c>
      <c r="I106" s="89">
        <f>'2025 Srk 15.6.'!I106</f>
        <v>-129621.59806466213</v>
      </c>
      <c r="J106" s="89">
        <f>'2025 Srk 15.6.'!J106</f>
        <v>-186944.82429584808</v>
      </c>
      <c r="K106" s="89">
        <f>'2025 Srk 15.6.'!K106</f>
        <v>69647.42582578861</v>
      </c>
      <c r="L106" s="23"/>
      <c r="M106" s="22">
        <v>1.1716976260687079E-3</v>
      </c>
      <c r="N106" s="27">
        <v>393</v>
      </c>
      <c r="O106" s="1" t="s">
        <v>640</v>
      </c>
      <c r="Q106" s="175"/>
      <c r="S106" s="178"/>
      <c r="T106" s="176"/>
      <c r="U106" s="176"/>
      <c r="V106" s="177"/>
      <c r="W106" s="177"/>
      <c r="X106" s="176"/>
      <c r="Y106" s="177"/>
      <c r="Z106" s="176"/>
      <c r="AA106" s="176"/>
      <c r="AB106" s="177"/>
      <c r="AC106" s="177"/>
      <c r="AD106" s="11"/>
      <c r="AE106" s="151"/>
      <c r="AF106" s="152" t="str">
        <f t="shared" si="2"/>
        <v>Kuopio Ortodoxa församling</v>
      </c>
      <c r="AG106" s="153" t="e">
        <f>'2025 Srk 15.6.'!#REF!</f>
        <v>#REF!</v>
      </c>
      <c r="AH106" s="139" t="e">
        <f>'2025 Srk 15.6.'!#REF!</f>
        <v>#REF!</v>
      </c>
      <c r="AI106" s="154" t="e">
        <f>'2025 Srk 15.6.'!#REF!</f>
        <v>#REF!</v>
      </c>
      <c r="AJ106" s="154" t="e">
        <f>'2025 Srk 15.6.'!#REF!</f>
        <v>#REF!</v>
      </c>
      <c r="AK106" s="154" t="e">
        <f>'2025 Srk 15.6.'!#REF!</f>
        <v>#REF!</v>
      </c>
      <c r="AU106" s="170" t="str">
        <f t="shared" si="3"/>
        <v>Kuopio Ortodoxa församling</v>
      </c>
      <c r="AV106" s="149" t="e">
        <f>'2025 Srk 15.6.'!#REF!</f>
        <v>#REF!</v>
      </c>
      <c r="AW106" s="150" t="e">
        <f>'2025 Srk 15.6.'!#REF!</f>
        <v>#REF!</v>
      </c>
      <c r="AX106" s="149" t="e">
        <f>'2025 Srk 15.6.'!#REF!</f>
        <v>#REF!</v>
      </c>
      <c r="AY106" s="149" t="e">
        <f>'2025 Srk 15.6.'!#REF!</f>
        <v>#REF!</v>
      </c>
    </row>
    <row r="107" spans="1:51" ht="15" customHeight="1">
      <c r="A107" s="86" t="s">
        <v>518</v>
      </c>
      <c r="B107" s="87"/>
      <c r="C107" s="88" t="s">
        <v>1089</v>
      </c>
      <c r="D107" s="89">
        <f>'2025 Srk 15.6.'!D107</f>
        <v>927032.38</v>
      </c>
      <c r="E107" s="106">
        <f>'2025 Srk 15.6.'!E107</f>
        <v>2.9837768335298831E-2</v>
      </c>
      <c r="F107" s="89">
        <f>'2025 Srk 15.6.'!F107</f>
        <v>915633.16580569826</v>
      </c>
      <c r="G107" s="89">
        <f>'2025 Srk 15.6.'!G107</f>
        <v>941764.92119999998</v>
      </c>
      <c r="H107" s="89">
        <f>'2025 Srk 15.6.'!H107</f>
        <v>-26131.755394301726</v>
      </c>
      <c r="I107" s="89">
        <f>'2025 Srk 15.6.'!I107</f>
        <v>-62440.124283950921</v>
      </c>
      <c r="J107" s="89">
        <f>'2025 Srk 15.6.'!J107</f>
        <v>-88571.879678252648</v>
      </c>
      <c r="K107" s="89">
        <f>'2025 Srk 15.6.'!K107</f>
        <v>33549.917525704972</v>
      </c>
      <c r="L107" s="23"/>
      <c r="M107" s="22">
        <v>1.3535869105997216E-3</v>
      </c>
      <c r="N107" s="27">
        <v>396</v>
      </c>
      <c r="O107" s="1" t="s">
        <v>642</v>
      </c>
      <c r="Q107" s="175"/>
      <c r="S107" s="178"/>
      <c r="T107" s="176"/>
      <c r="U107" s="176"/>
      <c r="V107" s="177"/>
      <c r="W107" s="177"/>
      <c r="X107" s="176"/>
      <c r="Y107" s="177"/>
      <c r="Z107" s="176"/>
      <c r="AA107" s="176"/>
      <c r="AB107" s="177"/>
      <c r="AC107" s="177"/>
      <c r="AD107" s="11"/>
      <c r="AE107" s="151"/>
      <c r="AF107" s="152" t="str">
        <f t="shared" si="2"/>
        <v>Kuortane församling</v>
      </c>
      <c r="AG107" s="153" t="e">
        <f>'2025 Srk 15.6.'!#REF!</f>
        <v>#REF!</v>
      </c>
      <c r="AH107" s="139" t="e">
        <f>'2025 Srk 15.6.'!#REF!</f>
        <v>#REF!</v>
      </c>
      <c r="AI107" s="154" t="e">
        <f>'2025 Srk 15.6.'!#REF!</f>
        <v>#REF!</v>
      </c>
      <c r="AJ107" s="154" t="e">
        <f>'2025 Srk 15.6.'!#REF!</f>
        <v>#REF!</v>
      </c>
      <c r="AK107" s="154" t="e">
        <f>'2025 Srk 15.6.'!#REF!</f>
        <v>#REF!</v>
      </c>
      <c r="AU107" s="170" t="str">
        <f t="shared" si="3"/>
        <v>Kuortane församling</v>
      </c>
      <c r="AV107" s="149" t="e">
        <f>'2025 Srk 15.6.'!#REF!</f>
        <v>#REF!</v>
      </c>
      <c r="AW107" s="150" t="e">
        <f>'2025 Srk 15.6.'!#REF!</f>
        <v>#REF!</v>
      </c>
      <c r="AX107" s="149" t="e">
        <f>'2025 Srk 15.6.'!#REF!</f>
        <v>#REF!</v>
      </c>
      <c r="AY107" s="149" t="e">
        <f>'2025 Srk 15.6.'!#REF!</f>
        <v>#REF!</v>
      </c>
    </row>
    <row r="108" spans="1:51" ht="15" customHeight="1">
      <c r="A108" s="86" t="s">
        <v>469</v>
      </c>
      <c r="B108" s="87"/>
      <c r="C108" s="88" t="s">
        <v>1090</v>
      </c>
      <c r="D108" s="89">
        <f>'2025 Srk 15.6.'!D108</f>
        <v>5016872.05</v>
      </c>
      <c r="E108" s="106">
        <f>'2025 Srk 15.6.'!E108</f>
        <v>4.4885771963249388E-2</v>
      </c>
      <c r="F108" s="89">
        <f>'2025 Srk 15.6.'!F108</f>
        <v>4955182.2964194883</v>
      </c>
      <c r="G108" s="89">
        <f>'2025 Srk 15.6.'!G108</f>
        <v>5041844.4802949997</v>
      </c>
      <c r="H108" s="89">
        <f>'2025 Srk 15.6.'!H108</f>
        <v>-86662.1838755114</v>
      </c>
      <c r="I108" s="89">
        <f>'2025 Srk 15.6.'!I108</f>
        <v>-337910.65023929335</v>
      </c>
      <c r="J108" s="89">
        <f>'2025 Srk 15.6.'!J108</f>
        <v>-424572.83411480475</v>
      </c>
      <c r="K108" s="89">
        <f>'2025 Srk 15.6.'!K108</f>
        <v>181563.9314718591</v>
      </c>
      <c r="L108" s="23"/>
      <c r="M108" s="22">
        <v>6.4549664228292049E-4</v>
      </c>
      <c r="N108" s="27">
        <v>411</v>
      </c>
      <c r="O108" s="1" t="s">
        <v>646</v>
      </c>
      <c r="Q108" s="175"/>
      <c r="S108" s="178"/>
      <c r="T108" s="176"/>
      <c r="U108" s="176"/>
      <c r="V108" s="177"/>
      <c r="W108" s="177"/>
      <c r="X108" s="176"/>
      <c r="Y108" s="177"/>
      <c r="Z108" s="176"/>
      <c r="AA108" s="176"/>
      <c r="AB108" s="177"/>
      <c r="AC108" s="177"/>
      <c r="AD108" s="11"/>
      <c r="AE108" s="151"/>
      <c r="AF108" s="152" t="str">
        <f t="shared" si="2"/>
        <v>Kurikka församling</v>
      </c>
      <c r="AG108" s="153" t="e">
        <f>'2025 Srk 15.6.'!#REF!</f>
        <v>#REF!</v>
      </c>
      <c r="AH108" s="139" t="e">
        <f>'2025 Srk 15.6.'!#REF!</f>
        <v>#REF!</v>
      </c>
      <c r="AI108" s="154" t="e">
        <f>'2025 Srk 15.6.'!#REF!</f>
        <v>#REF!</v>
      </c>
      <c r="AJ108" s="154" t="e">
        <f>'2025 Srk 15.6.'!#REF!</f>
        <v>#REF!</v>
      </c>
      <c r="AK108" s="154" t="e">
        <f>'2025 Srk 15.6.'!#REF!</f>
        <v>#REF!</v>
      </c>
      <c r="AU108" s="170" t="str">
        <f t="shared" si="3"/>
        <v>Kurikka församling</v>
      </c>
      <c r="AV108" s="149" t="e">
        <f>'2025 Srk 15.6.'!#REF!</f>
        <v>#REF!</v>
      </c>
      <c r="AW108" s="150" t="e">
        <f>'2025 Srk 15.6.'!#REF!</f>
        <v>#REF!</v>
      </c>
      <c r="AX108" s="149" t="e">
        <f>'2025 Srk 15.6.'!#REF!</f>
        <v>#REF!</v>
      </c>
      <c r="AY108" s="149" t="e">
        <f>'2025 Srk 15.6.'!#REF!</f>
        <v>#REF!</v>
      </c>
    </row>
    <row r="109" spans="1:51" ht="15" customHeight="1">
      <c r="A109" s="86" t="s">
        <v>469</v>
      </c>
      <c r="B109" s="87"/>
      <c r="C109" s="88" t="s">
        <v>1091</v>
      </c>
      <c r="D109" s="89">
        <f>'2025 Srk 15.6.'!D109</f>
        <v>284685.78000000003</v>
      </c>
      <c r="E109" s="106">
        <f>'2025 Srk 15.6.'!E109</f>
        <v>5.3879163146311138E-2</v>
      </c>
      <c r="F109" s="89">
        <f>'2025 Srk 15.6.'!F109</f>
        <v>281185.15342610207</v>
      </c>
      <c r="G109" s="89">
        <f>'2025 Srk 15.6.'!G109</f>
        <v>287406.62208</v>
      </c>
      <c r="H109" s="89">
        <f>'2025 Srk 15.6.'!H109</f>
        <v>-6221.4686538979295</v>
      </c>
      <c r="I109" s="89">
        <f>'2025 Srk 15.6.'!I109</f>
        <v>-19174.967205647674</v>
      </c>
      <c r="J109" s="89">
        <f>'2025 Srk 15.6.'!J109</f>
        <v>-25396.435859545603</v>
      </c>
      <c r="K109" s="89">
        <f>'2025 Srk 15.6.'!K109</f>
        <v>10302.967453780839</v>
      </c>
      <c r="L109" s="23"/>
      <c r="M109" s="22">
        <v>5.308648732539529E-4</v>
      </c>
      <c r="N109" s="27">
        <v>418</v>
      </c>
      <c r="O109" s="1" t="s">
        <v>648</v>
      </c>
      <c r="Q109" s="175"/>
      <c r="S109" s="178"/>
      <c r="T109" s="176"/>
      <c r="U109" s="176"/>
      <c r="V109" s="177"/>
      <c r="W109" s="177"/>
      <c r="X109" s="176"/>
      <c r="Y109" s="177"/>
      <c r="Z109" s="176"/>
      <c r="AA109" s="176"/>
      <c r="AB109" s="177"/>
      <c r="AC109" s="177"/>
      <c r="AD109" s="11"/>
      <c r="AE109" s="151"/>
      <c r="AF109" s="152" t="str">
        <f t="shared" si="2"/>
        <v>Gustavs församling</v>
      </c>
      <c r="AG109" s="153" t="e">
        <f>'2025 Srk 15.6.'!#REF!</f>
        <v>#REF!</v>
      </c>
      <c r="AH109" s="139" t="e">
        <f>'2025 Srk 15.6.'!#REF!</f>
        <v>#REF!</v>
      </c>
      <c r="AI109" s="154" t="e">
        <f>'2025 Srk 15.6.'!#REF!</f>
        <v>#REF!</v>
      </c>
      <c r="AJ109" s="154" t="e">
        <f>'2025 Srk 15.6.'!#REF!</f>
        <v>#REF!</v>
      </c>
      <c r="AK109" s="154" t="e">
        <f>'2025 Srk 15.6.'!#REF!</f>
        <v>#REF!</v>
      </c>
      <c r="AU109" s="170" t="str">
        <f t="shared" si="3"/>
        <v>Gustavs församling</v>
      </c>
      <c r="AV109" s="149" t="e">
        <f>'2025 Srk 15.6.'!#REF!</f>
        <v>#REF!</v>
      </c>
      <c r="AW109" s="150" t="e">
        <f>'2025 Srk 15.6.'!#REF!</f>
        <v>#REF!</v>
      </c>
      <c r="AX109" s="149" t="e">
        <f>'2025 Srk 15.6.'!#REF!</f>
        <v>#REF!</v>
      </c>
      <c r="AY109" s="149" t="e">
        <f>'2025 Srk 15.6.'!#REF!</f>
        <v>#REF!</v>
      </c>
    </row>
    <row r="110" spans="1:51" ht="15" customHeight="1">
      <c r="A110" s="86" t="s">
        <v>469</v>
      </c>
      <c r="B110" s="87"/>
      <c r="C110" s="88" t="s">
        <v>1092</v>
      </c>
      <c r="D110" s="89">
        <f>'2025 Srk 15.6.'!D110</f>
        <v>3326238.84</v>
      </c>
      <c r="E110" s="106">
        <f>'2025 Srk 15.6.'!E110</f>
        <v>4.7304789981537976E-2</v>
      </c>
      <c r="F110" s="89">
        <f>'2025 Srk 15.6.'!F110</f>
        <v>3285337.8857112555</v>
      </c>
      <c r="G110" s="89">
        <f>'2025 Srk 15.6.'!G110</f>
        <v>3338812.3754699999</v>
      </c>
      <c r="H110" s="89">
        <f>'2025 Srk 15.6.'!H110</f>
        <v>-53474.48975874437</v>
      </c>
      <c r="I110" s="89">
        <f>'2025 Srk 15.6.'!I110</f>
        <v>-224038.30874570395</v>
      </c>
      <c r="J110" s="89">
        <f>'2025 Srk 15.6.'!J110</f>
        <v>-277512.79850444832</v>
      </c>
      <c r="K110" s="89">
        <f>'2025 Srk 15.6.'!K110</f>
        <v>120378.7927588857</v>
      </c>
      <c r="L110" s="23"/>
      <c r="M110" s="22">
        <v>2.6702722577604514E-3</v>
      </c>
      <c r="N110" s="27">
        <v>419</v>
      </c>
      <c r="O110" s="1" t="s">
        <v>650</v>
      </c>
      <c r="Q110" s="175"/>
      <c r="S110" s="178"/>
      <c r="T110" s="176"/>
      <c r="U110" s="176"/>
      <c r="V110" s="177"/>
      <c r="W110" s="177"/>
      <c r="X110" s="176"/>
      <c r="Y110" s="177"/>
      <c r="Z110" s="176"/>
      <c r="AA110" s="176"/>
      <c r="AB110" s="177"/>
      <c r="AC110" s="177"/>
      <c r="AD110" s="11"/>
      <c r="AE110" s="151"/>
      <c r="AF110" s="152" t="str">
        <f t="shared" si="2"/>
        <v>Kuusamo församling</v>
      </c>
      <c r="AG110" s="153" t="e">
        <f>'2025 Srk 15.6.'!#REF!</f>
        <v>#REF!</v>
      </c>
      <c r="AH110" s="139" t="e">
        <f>'2025 Srk 15.6.'!#REF!</f>
        <v>#REF!</v>
      </c>
      <c r="AI110" s="154" t="e">
        <f>'2025 Srk 15.6.'!#REF!</f>
        <v>#REF!</v>
      </c>
      <c r="AJ110" s="154" t="e">
        <f>'2025 Srk 15.6.'!#REF!</f>
        <v>#REF!</v>
      </c>
      <c r="AK110" s="154" t="e">
        <f>'2025 Srk 15.6.'!#REF!</f>
        <v>#REF!</v>
      </c>
      <c r="AU110" s="170" t="str">
        <f t="shared" si="3"/>
        <v>Kuusamo församling</v>
      </c>
      <c r="AV110" s="149" t="e">
        <f>'2025 Srk 15.6.'!#REF!</f>
        <v>#REF!</v>
      </c>
      <c r="AW110" s="150" t="e">
        <f>'2025 Srk 15.6.'!#REF!</f>
        <v>#REF!</v>
      </c>
      <c r="AX110" s="149" t="e">
        <f>'2025 Srk 15.6.'!#REF!</f>
        <v>#REF!</v>
      </c>
      <c r="AY110" s="149" t="e">
        <f>'2025 Srk 15.6.'!#REF!</f>
        <v>#REF!</v>
      </c>
    </row>
    <row r="111" spans="1:51" ht="15" customHeight="1">
      <c r="A111" s="86" t="s">
        <v>469</v>
      </c>
      <c r="B111" s="87"/>
      <c r="C111" s="88" t="s">
        <v>1093</v>
      </c>
      <c r="D111" s="89">
        <f>'2025 Srk 15.6.'!D111</f>
        <v>529935.11</v>
      </c>
      <c r="E111" s="106">
        <f>'2025 Srk 15.6.'!E111</f>
        <v>3.8762361070573847E-2</v>
      </c>
      <c r="F111" s="89">
        <f>'2025 Srk 15.6.'!F111</f>
        <v>523418.78548070882</v>
      </c>
      <c r="G111" s="89">
        <f>'2025 Srk 15.6.'!G111</f>
        <v>529913.01577499998</v>
      </c>
      <c r="H111" s="89">
        <f>'2025 Srk 15.6.'!H111</f>
        <v>-6494.2302942911629</v>
      </c>
      <c r="I111" s="89">
        <f>'2025 Srk 15.6.'!I111</f>
        <v>-35693.698348302787</v>
      </c>
      <c r="J111" s="89">
        <f>'2025 Srk 15.6.'!J111</f>
        <v>-42187.92864259395</v>
      </c>
      <c r="K111" s="89">
        <f>'2025 Srk 15.6.'!K111</f>
        <v>19178.703590132842</v>
      </c>
      <c r="L111" s="23"/>
      <c r="M111" s="22">
        <v>5.3094057339317545E-3</v>
      </c>
      <c r="N111" s="27">
        <v>682</v>
      </c>
      <c r="O111" s="1" t="s">
        <v>736</v>
      </c>
      <c r="Q111" s="175"/>
      <c r="S111" s="178"/>
      <c r="T111" s="176"/>
      <c r="U111" s="176"/>
      <c r="V111" s="177"/>
      <c r="W111" s="177"/>
      <c r="X111" s="176"/>
      <c r="Y111" s="177"/>
      <c r="Z111" s="176"/>
      <c r="AA111" s="176"/>
      <c r="AB111" s="177"/>
      <c r="AC111" s="177"/>
      <c r="AD111" s="11"/>
      <c r="AE111" s="151"/>
      <c r="AF111" s="152" t="str">
        <f t="shared" si="2"/>
        <v>Kärsämäki församling</v>
      </c>
      <c r="AG111" s="153" t="e">
        <f>'2025 Srk 15.6.'!#REF!</f>
        <v>#REF!</v>
      </c>
      <c r="AH111" s="139" t="e">
        <f>'2025 Srk 15.6.'!#REF!</f>
        <v>#REF!</v>
      </c>
      <c r="AI111" s="154" t="e">
        <f>'2025 Srk 15.6.'!#REF!</f>
        <v>#REF!</v>
      </c>
      <c r="AJ111" s="154" t="e">
        <f>'2025 Srk 15.6.'!#REF!</f>
        <v>#REF!</v>
      </c>
      <c r="AK111" s="154" t="e">
        <f>'2025 Srk 15.6.'!#REF!</f>
        <v>#REF!</v>
      </c>
      <c r="AU111" s="170" t="str">
        <f t="shared" si="3"/>
        <v>Kärsämäki församling</v>
      </c>
      <c r="AV111" s="149" t="e">
        <f>'2025 Srk 15.6.'!#REF!</f>
        <v>#REF!</v>
      </c>
      <c r="AW111" s="150" t="e">
        <f>'2025 Srk 15.6.'!#REF!</f>
        <v>#REF!</v>
      </c>
      <c r="AX111" s="149" t="e">
        <f>'2025 Srk 15.6.'!#REF!</f>
        <v>#REF!</v>
      </c>
      <c r="AY111" s="149" t="e">
        <f>'2025 Srk 15.6.'!#REF!</f>
        <v>#REF!</v>
      </c>
    </row>
    <row r="112" spans="1:51" ht="15" customHeight="1">
      <c r="A112" s="86" t="s">
        <v>469</v>
      </c>
      <c r="B112" s="87"/>
      <c r="C112" s="88" t="s">
        <v>1094</v>
      </c>
      <c r="D112" s="89">
        <f>'2025 Srk 15.6.'!D112</f>
        <v>21406065.25</v>
      </c>
      <c r="E112" s="106">
        <f>'2025 Srk 15.6.'!E112</f>
        <v>2.8670402217911617E-2</v>
      </c>
      <c r="F112" s="89">
        <f>'2025 Srk 15.6.'!F112</f>
        <v>21142846.479969606</v>
      </c>
      <c r="G112" s="89">
        <f>'2025 Srk 15.6.'!G112</f>
        <v>21945465.472545002</v>
      </c>
      <c r="H112" s="89">
        <f>'2025 Srk 15.6.'!H112</f>
        <v>-802618.99257539585</v>
      </c>
      <c r="I112" s="89">
        <f>'2025 Srk 15.6.'!I112</f>
        <v>-1441802.2535958919</v>
      </c>
      <c r="J112" s="89">
        <f>'2025 Srk 15.6.'!J112</f>
        <v>-2244421.2461712877</v>
      </c>
      <c r="K112" s="89">
        <f>'2025 Srk 15.6.'!K112</f>
        <v>774699.71835003141</v>
      </c>
      <c r="L112" s="23"/>
      <c r="M112" s="22">
        <v>4.5557198369783477E-4</v>
      </c>
      <c r="N112" s="27">
        <v>429</v>
      </c>
      <c r="O112" s="1" t="s">
        <v>652</v>
      </c>
      <c r="Q112" s="175"/>
      <c r="S112" s="178"/>
      <c r="T112" s="176"/>
      <c r="U112" s="176"/>
      <c r="V112" s="177"/>
      <c r="W112" s="177"/>
      <c r="X112" s="176"/>
      <c r="Y112" s="177"/>
      <c r="Z112" s="176"/>
      <c r="AA112" s="176"/>
      <c r="AB112" s="177"/>
      <c r="AC112" s="177"/>
      <c r="AD112" s="11"/>
      <c r="AE112" s="151"/>
      <c r="AF112" s="152" t="str">
        <f t="shared" si="2"/>
        <v>Lahtis Kyrkliga Samfällighet</v>
      </c>
      <c r="AG112" s="153" t="e">
        <f>'2025 Srk 15.6.'!#REF!</f>
        <v>#REF!</v>
      </c>
      <c r="AH112" s="139" t="e">
        <f>'2025 Srk 15.6.'!#REF!</f>
        <v>#REF!</v>
      </c>
      <c r="AI112" s="154" t="e">
        <f>'2025 Srk 15.6.'!#REF!</f>
        <v>#REF!</v>
      </c>
      <c r="AJ112" s="154" t="e">
        <f>'2025 Srk 15.6.'!#REF!</f>
        <v>#REF!</v>
      </c>
      <c r="AK112" s="154" t="e">
        <f>'2025 Srk 15.6.'!#REF!</f>
        <v>#REF!</v>
      </c>
      <c r="AU112" s="170" t="str">
        <f t="shared" si="3"/>
        <v>Lahtis Kyrkliga Samfällighet</v>
      </c>
      <c r="AV112" s="149" t="e">
        <f>'2025 Srk 15.6.'!#REF!</f>
        <v>#REF!</v>
      </c>
      <c r="AW112" s="150" t="e">
        <f>'2025 Srk 15.6.'!#REF!</f>
        <v>#REF!</v>
      </c>
      <c r="AX112" s="149" t="e">
        <f>'2025 Srk 15.6.'!#REF!</f>
        <v>#REF!</v>
      </c>
      <c r="AY112" s="149" t="e">
        <f>'2025 Srk 15.6.'!#REF!</f>
        <v>#REF!</v>
      </c>
    </row>
    <row r="113" spans="1:51" ht="15" customHeight="1">
      <c r="A113" s="86" t="s">
        <v>469</v>
      </c>
      <c r="B113" s="87"/>
      <c r="C113" s="88" t="s">
        <v>1095</v>
      </c>
      <c r="D113" s="89">
        <f>'2025 Srk 15.6.'!D113</f>
        <v>1914714.23</v>
      </c>
      <c r="E113" s="106">
        <f>'2025 Srk 15.6.'!E113</f>
        <v>4.2051270000002861E-2</v>
      </c>
      <c r="F113" s="89">
        <f>'2025 Srk 15.6.'!F113</f>
        <v>1891170.0279855595</v>
      </c>
      <c r="G113" s="89">
        <f>'2025 Srk 15.6.'!G113</f>
        <v>1942690.9954049999</v>
      </c>
      <c r="H113" s="89">
        <f>'2025 Srk 15.6.'!H113</f>
        <v>-51520.967419440392</v>
      </c>
      <c r="I113" s="89">
        <f>'2025 Srk 15.6.'!I113</f>
        <v>-128965.28435117811</v>
      </c>
      <c r="J113" s="89">
        <f>'2025 Srk 15.6.'!J113</f>
        <v>-180486.25177061849</v>
      </c>
      <c r="K113" s="89">
        <f>'2025 Srk 15.6.'!K113</f>
        <v>69294.779651379285</v>
      </c>
      <c r="L113" s="23"/>
      <c r="M113" s="22">
        <v>5.0532150675344453E-4</v>
      </c>
      <c r="N113" s="27">
        <v>436</v>
      </c>
      <c r="O113" s="1" t="s">
        <v>654</v>
      </c>
      <c r="Q113" s="175"/>
      <c r="S113" s="178"/>
      <c r="T113" s="176"/>
      <c r="U113" s="176"/>
      <c r="V113" s="177"/>
      <c r="W113" s="177"/>
      <c r="X113" s="176"/>
      <c r="Y113" s="177"/>
      <c r="Z113" s="176"/>
      <c r="AA113" s="176"/>
      <c r="AB113" s="177"/>
      <c r="AC113" s="177"/>
      <c r="AD113" s="11"/>
      <c r="AE113" s="151"/>
      <c r="AF113" s="152" t="str">
        <f t="shared" si="2"/>
        <v>Laihela församling</v>
      </c>
      <c r="AG113" s="153" t="e">
        <f>'2025 Srk 15.6.'!#REF!</f>
        <v>#REF!</v>
      </c>
      <c r="AH113" s="139" t="e">
        <f>'2025 Srk 15.6.'!#REF!</f>
        <v>#REF!</v>
      </c>
      <c r="AI113" s="154" t="e">
        <f>'2025 Srk 15.6.'!#REF!</f>
        <v>#REF!</v>
      </c>
      <c r="AJ113" s="154" t="e">
        <f>'2025 Srk 15.6.'!#REF!</f>
        <v>#REF!</v>
      </c>
      <c r="AK113" s="154" t="e">
        <f>'2025 Srk 15.6.'!#REF!</f>
        <v>#REF!</v>
      </c>
      <c r="AU113" s="170" t="str">
        <f t="shared" si="3"/>
        <v>Laihela församling</v>
      </c>
      <c r="AV113" s="149" t="e">
        <f>'2025 Srk 15.6.'!#REF!</f>
        <v>#REF!</v>
      </c>
      <c r="AW113" s="150" t="e">
        <f>'2025 Srk 15.6.'!#REF!</f>
        <v>#REF!</v>
      </c>
      <c r="AX113" s="149" t="e">
        <f>'2025 Srk 15.6.'!#REF!</f>
        <v>#REF!</v>
      </c>
      <c r="AY113" s="149" t="e">
        <f>'2025 Srk 15.6.'!#REF!</f>
        <v>#REF!</v>
      </c>
    </row>
    <row r="114" spans="1:51" ht="15" customHeight="1">
      <c r="A114" s="86" t="s">
        <v>469</v>
      </c>
      <c r="B114" s="87"/>
      <c r="C114" s="88" t="s">
        <v>1096</v>
      </c>
      <c r="D114" s="89">
        <f>'2025 Srk 15.6.'!D114</f>
        <v>1897344.9</v>
      </c>
      <c r="E114" s="106">
        <f>'2025 Srk 15.6.'!E114</f>
        <v>3.9699754222833006E-2</v>
      </c>
      <c r="F114" s="89">
        <f>'2025 Srk 15.6.'!F114</f>
        <v>1874014.2792124434</v>
      </c>
      <c r="G114" s="89">
        <f>'2025 Srk 15.6.'!G114</f>
        <v>1919729.63439</v>
      </c>
      <c r="H114" s="89">
        <f>'2025 Srk 15.6.'!H114</f>
        <v>-45715.35517755663</v>
      </c>
      <c r="I114" s="89">
        <f>'2025 Srk 15.6.'!I114</f>
        <v>-127795.37578344397</v>
      </c>
      <c r="J114" s="89">
        <f>'2025 Srk 15.6.'!J114</f>
        <v>-173510.73096100061</v>
      </c>
      <c r="K114" s="89">
        <f>'2025 Srk 15.6.'!K114</f>
        <v>68666.172062746016</v>
      </c>
      <c r="L114" s="23"/>
      <c r="M114" s="22">
        <v>9.4484303279806191E-3</v>
      </c>
      <c r="N114" s="27">
        <v>2442</v>
      </c>
      <c r="O114" s="1" t="s">
        <v>656</v>
      </c>
      <c r="Q114" s="175"/>
      <c r="S114" s="178"/>
      <c r="T114" s="176"/>
      <c r="U114" s="176"/>
      <c r="V114" s="177"/>
      <c r="W114" s="177"/>
      <c r="X114" s="176"/>
      <c r="Y114" s="177"/>
      <c r="Z114" s="176"/>
      <c r="AA114" s="176"/>
      <c r="AB114" s="177"/>
      <c r="AC114" s="177"/>
      <c r="AD114" s="11"/>
      <c r="AE114" s="151"/>
      <c r="AF114" s="152" t="str">
        <f t="shared" si="2"/>
        <v>Laitila församling</v>
      </c>
      <c r="AG114" s="153" t="e">
        <f>'2025 Srk 15.6.'!#REF!</f>
        <v>#REF!</v>
      </c>
      <c r="AH114" s="139" t="e">
        <f>'2025 Srk 15.6.'!#REF!</f>
        <v>#REF!</v>
      </c>
      <c r="AI114" s="154" t="e">
        <f>'2025 Srk 15.6.'!#REF!</f>
        <v>#REF!</v>
      </c>
      <c r="AJ114" s="154" t="e">
        <f>'2025 Srk 15.6.'!#REF!</f>
        <v>#REF!</v>
      </c>
      <c r="AK114" s="154" t="e">
        <f>'2025 Srk 15.6.'!#REF!</f>
        <v>#REF!</v>
      </c>
      <c r="AU114" s="170" t="str">
        <f t="shared" si="3"/>
        <v>Laitila församling</v>
      </c>
      <c r="AV114" s="149" t="e">
        <f>'2025 Srk 15.6.'!#REF!</f>
        <v>#REF!</v>
      </c>
      <c r="AW114" s="150" t="e">
        <f>'2025 Srk 15.6.'!#REF!</f>
        <v>#REF!</v>
      </c>
      <c r="AX114" s="149" t="e">
        <f>'2025 Srk 15.6.'!#REF!</f>
        <v>#REF!</v>
      </c>
      <c r="AY114" s="149" t="e">
        <f>'2025 Srk 15.6.'!#REF!</f>
        <v>#REF!</v>
      </c>
    </row>
    <row r="115" spans="1:51" ht="15" customHeight="1">
      <c r="A115" s="86" t="s">
        <v>469</v>
      </c>
      <c r="B115" s="87"/>
      <c r="C115" s="88" t="s">
        <v>1097</v>
      </c>
      <c r="D115" s="89">
        <f>'2025 Srk 15.6.'!D115</f>
        <v>13906785.880000001</v>
      </c>
      <c r="E115" s="106">
        <f>'2025 Srk 15.6.'!E115</f>
        <v>3.7591016578771397E-2</v>
      </c>
      <c r="F115" s="89">
        <f>'2025 Srk 15.6.'!F115</f>
        <v>13735781.679477457</v>
      </c>
      <c r="G115" s="89">
        <f>'2025 Srk 15.6.'!G115</f>
        <v>14106095.964314999</v>
      </c>
      <c r="H115" s="89">
        <f>'2025 Srk 15.6.'!H115</f>
        <v>-370314.2848375421</v>
      </c>
      <c r="I115" s="89">
        <f>'2025 Srk 15.6.'!I115</f>
        <v>-936689.43768446788</v>
      </c>
      <c r="J115" s="89">
        <f>'2025 Srk 15.6.'!J115</f>
        <v>-1307003.7225220101</v>
      </c>
      <c r="K115" s="89">
        <f>'2025 Srk 15.6.'!K115</f>
        <v>503295.81726329617</v>
      </c>
      <c r="L115" s="23"/>
      <c r="M115" s="22">
        <v>1.7728183798593002E-2</v>
      </c>
      <c r="N115" s="27">
        <v>2222</v>
      </c>
      <c r="O115" s="1" t="s">
        <v>658</v>
      </c>
      <c r="Q115" s="175"/>
      <c r="S115" s="178"/>
      <c r="T115" s="176"/>
      <c r="U115" s="176"/>
      <c r="V115" s="177"/>
      <c r="W115" s="177"/>
      <c r="X115" s="176"/>
      <c r="Y115" s="177"/>
      <c r="Z115" s="176"/>
      <c r="AA115" s="176"/>
      <c r="AB115" s="177"/>
      <c r="AC115" s="177"/>
      <c r="AD115" s="11"/>
      <c r="AE115" s="151"/>
      <c r="AF115" s="152" t="str">
        <f t="shared" si="2"/>
        <v>Villmanstrands Kyrkliga Samfällighet</v>
      </c>
      <c r="AG115" s="153" t="e">
        <f>'2025 Srk 15.6.'!#REF!</f>
        <v>#REF!</v>
      </c>
      <c r="AH115" s="139" t="e">
        <f>'2025 Srk 15.6.'!#REF!</f>
        <v>#REF!</v>
      </c>
      <c r="AI115" s="154" t="e">
        <f>'2025 Srk 15.6.'!#REF!</f>
        <v>#REF!</v>
      </c>
      <c r="AJ115" s="154" t="e">
        <f>'2025 Srk 15.6.'!#REF!</f>
        <v>#REF!</v>
      </c>
      <c r="AK115" s="154" t="e">
        <f>'2025 Srk 15.6.'!#REF!</f>
        <v>#REF!</v>
      </c>
      <c r="AU115" s="170" t="str">
        <f t="shared" si="3"/>
        <v>Villmanstrands Kyrkliga Samfällighet</v>
      </c>
      <c r="AV115" s="149" t="e">
        <f>'2025 Srk 15.6.'!#REF!</f>
        <v>#REF!</v>
      </c>
      <c r="AW115" s="150" t="e">
        <f>'2025 Srk 15.6.'!#REF!</f>
        <v>#REF!</v>
      </c>
      <c r="AX115" s="149" t="e">
        <f>'2025 Srk 15.6.'!#REF!</f>
        <v>#REF!</v>
      </c>
      <c r="AY115" s="149" t="e">
        <f>'2025 Srk 15.6.'!#REF!</f>
        <v>#REF!</v>
      </c>
    </row>
    <row r="116" spans="1:51" ht="15" customHeight="1">
      <c r="A116" s="86" t="s">
        <v>469</v>
      </c>
      <c r="B116" s="87"/>
      <c r="C116" s="88" t="s">
        <v>1098</v>
      </c>
      <c r="D116" s="89">
        <f>'2025 Srk 15.6.'!D116</f>
        <v>4058505.23</v>
      </c>
      <c r="E116" s="106">
        <f>'2025 Srk 15.6.'!E116</f>
        <v>6.2975776645350479E-2</v>
      </c>
      <c r="F116" s="89">
        <f>'2025 Srk 15.6.'!F116</f>
        <v>4008599.9932212546</v>
      </c>
      <c r="G116" s="89">
        <f>'2025 Srk 15.6.'!G116</f>
        <v>4061458.1069999998</v>
      </c>
      <c r="H116" s="89">
        <f>'2025 Srk 15.6.'!H116</f>
        <v>-52858.11377874529</v>
      </c>
      <c r="I116" s="89">
        <f>'2025 Srk 15.6.'!I116</f>
        <v>-273359.99953773443</v>
      </c>
      <c r="J116" s="89">
        <f>'2025 Srk 15.6.'!J116</f>
        <v>-326218.11331647972</v>
      </c>
      <c r="K116" s="89">
        <f>'2025 Srk 15.6.'!K116</f>
        <v>146879.99975161848</v>
      </c>
      <c r="L116" s="23"/>
      <c r="M116" s="22">
        <v>1.6903431263843704E-3</v>
      </c>
      <c r="N116" s="27">
        <v>442</v>
      </c>
      <c r="O116" s="1" t="s">
        <v>660</v>
      </c>
      <c r="Q116" s="175"/>
      <c r="S116" s="178"/>
      <c r="T116" s="176"/>
      <c r="U116" s="176"/>
      <c r="V116" s="177"/>
      <c r="W116" s="177"/>
      <c r="X116" s="176"/>
      <c r="Y116" s="177"/>
      <c r="Z116" s="176"/>
      <c r="AA116" s="176"/>
      <c r="AB116" s="177"/>
      <c r="AC116" s="177"/>
      <c r="AD116" s="11"/>
      <c r="AE116" s="151"/>
      <c r="AF116" s="152" t="str">
        <f t="shared" si="2"/>
        <v>Lappo domkyrkoförsamling</v>
      </c>
      <c r="AG116" s="153" t="e">
        <f>'2025 Srk 15.6.'!#REF!</f>
        <v>#REF!</v>
      </c>
      <c r="AH116" s="139" t="e">
        <f>'2025 Srk 15.6.'!#REF!</f>
        <v>#REF!</v>
      </c>
      <c r="AI116" s="154" t="e">
        <f>'2025 Srk 15.6.'!#REF!</f>
        <v>#REF!</v>
      </c>
      <c r="AJ116" s="154" t="e">
        <f>'2025 Srk 15.6.'!#REF!</f>
        <v>#REF!</v>
      </c>
      <c r="AK116" s="154" t="e">
        <f>'2025 Srk 15.6.'!#REF!</f>
        <v>#REF!</v>
      </c>
      <c r="AU116" s="170" t="str">
        <f t="shared" si="3"/>
        <v>Lappo domkyrkoförsamling</v>
      </c>
      <c r="AV116" s="149" t="e">
        <f>'2025 Srk 15.6.'!#REF!</f>
        <v>#REF!</v>
      </c>
      <c r="AW116" s="150" t="e">
        <f>'2025 Srk 15.6.'!#REF!</f>
        <v>#REF!</v>
      </c>
      <c r="AX116" s="149" t="e">
        <f>'2025 Srk 15.6.'!#REF!</f>
        <v>#REF!</v>
      </c>
      <c r="AY116" s="149" t="e">
        <f>'2025 Srk 15.6.'!#REF!</f>
        <v>#REF!</v>
      </c>
    </row>
    <row r="117" spans="1:51" ht="15" customHeight="1">
      <c r="A117" s="86" t="s">
        <v>469</v>
      </c>
      <c r="B117" s="87"/>
      <c r="C117" s="88" t="s">
        <v>1099</v>
      </c>
      <c r="D117" s="89">
        <f>'2025 Srk 15.6.'!D117</f>
        <v>4467359.93</v>
      </c>
      <c r="E117" s="106">
        <f>'2025 Srk 15.6.'!E117</f>
        <v>1.5612369168372719E-2</v>
      </c>
      <c r="F117" s="89">
        <f>'2025 Srk 15.6.'!F117</f>
        <v>4412427.228808796</v>
      </c>
      <c r="G117" s="89">
        <f>'2025 Srk 15.6.'!G117</f>
        <v>4529152.4572799997</v>
      </c>
      <c r="H117" s="89">
        <f>'2025 Srk 15.6.'!H117</f>
        <v>-116725.22847120371</v>
      </c>
      <c r="I117" s="89">
        <f>'2025 Srk 15.6.'!I117</f>
        <v>-300898.3453742385</v>
      </c>
      <c r="J117" s="89">
        <f>'2025 Srk 15.6.'!J117</f>
        <v>-417623.57384544221</v>
      </c>
      <c r="K117" s="89">
        <f>'2025 Srk 15.6.'!K117</f>
        <v>161676.72288765054</v>
      </c>
      <c r="L117" s="23"/>
      <c r="M117" s="22">
        <v>1.7461584836625103E-3</v>
      </c>
      <c r="N117" s="27">
        <v>447</v>
      </c>
      <c r="O117" s="1" t="s">
        <v>662</v>
      </c>
      <c r="Q117" s="175"/>
      <c r="S117" s="178"/>
      <c r="T117" s="176"/>
      <c r="U117" s="176"/>
      <c r="V117" s="177"/>
      <c r="W117" s="177"/>
      <c r="X117" s="176"/>
      <c r="Y117" s="177"/>
      <c r="Z117" s="176"/>
      <c r="AA117" s="176"/>
      <c r="AB117" s="177"/>
      <c r="AC117" s="177"/>
      <c r="AD117" s="11"/>
      <c r="AE117" s="151"/>
      <c r="AF117" s="152" t="str">
        <f t="shared" si="2"/>
        <v>Laukaa församling</v>
      </c>
      <c r="AG117" s="153" t="e">
        <f>'2025 Srk 15.6.'!#REF!</f>
        <v>#REF!</v>
      </c>
      <c r="AH117" s="139" t="e">
        <f>'2025 Srk 15.6.'!#REF!</f>
        <v>#REF!</v>
      </c>
      <c r="AI117" s="154" t="e">
        <f>'2025 Srk 15.6.'!#REF!</f>
        <v>#REF!</v>
      </c>
      <c r="AJ117" s="154" t="e">
        <f>'2025 Srk 15.6.'!#REF!</f>
        <v>#REF!</v>
      </c>
      <c r="AK117" s="154" t="e">
        <f>'2025 Srk 15.6.'!#REF!</f>
        <v>#REF!</v>
      </c>
      <c r="AU117" s="170" t="str">
        <f t="shared" si="3"/>
        <v>Laukaa församling</v>
      </c>
      <c r="AV117" s="149" t="e">
        <f>'2025 Srk 15.6.'!#REF!</f>
        <v>#REF!</v>
      </c>
      <c r="AW117" s="150" t="e">
        <f>'2025 Srk 15.6.'!#REF!</f>
        <v>#REF!</v>
      </c>
      <c r="AX117" s="149" t="e">
        <f>'2025 Srk 15.6.'!#REF!</f>
        <v>#REF!</v>
      </c>
      <c r="AY117" s="149" t="e">
        <f>'2025 Srk 15.6.'!#REF!</f>
        <v>#REF!</v>
      </c>
    </row>
    <row r="118" spans="1:51" ht="15" customHeight="1">
      <c r="A118" s="86" t="s">
        <v>469</v>
      </c>
      <c r="B118" s="87"/>
      <c r="C118" s="88" t="s">
        <v>1100</v>
      </c>
      <c r="D118" s="89">
        <f>'2025 Srk 15.6.'!D118</f>
        <v>662005.84</v>
      </c>
      <c r="E118" s="106">
        <f>'2025 Srk 15.6.'!E118</f>
        <v>2.2766140868571094E-2</v>
      </c>
      <c r="F118" s="89">
        <f>'2025 Srk 15.6.'!F118</f>
        <v>653865.51337188506</v>
      </c>
      <c r="G118" s="89">
        <f>'2025 Srk 15.6.'!G118</f>
        <v>684069.86546999996</v>
      </c>
      <c r="H118" s="89">
        <f>'2025 Srk 15.6.'!H118</f>
        <v>-30204.352098114905</v>
      </c>
      <c r="I118" s="89">
        <f>'2025 Srk 15.6.'!I118</f>
        <v>-44589.302184138731</v>
      </c>
      <c r="J118" s="89">
        <f>'2025 Srk 15.6.'!J118</f>
        <v>-74793.654282253643</v>
      </c>
      <c r="K118" s="89">
        <f>'2025 Srk 15.6.'!K118</f>
        <v>23958.431024313348</v>
      </c>
      <c r="L118" s="23"/>
      <c r="M118" s="22">
        <v>1.7255571042841403E-3</v>
      </c>
      <c r="N118" s="27">
        <v>454</v>
      </c>
      <c r="O118" s="1" t="s">
        <v>664</v>
      </c>
      <c r="Q118" s="175"/>
      <c r="S118" s="178"/>
      <c r="T118" s="176"/>
      <c r="U118" s="176"/>
      <c r="V118" s="177"/>
      <c r="W118" s="177"/>
      <c r="X118" s="176"/>
      <c r="Y118" s="177"/>
      <c r="Z118" s="176"/>
      <c r="AA118" s="176"/>
      <c r="AB118" s="177"/>
      <c r="AC118" s="177"/>
      <c r="AD118" s="11"/>
      <c r="AE118" s="151"/>
      <c r="AF118" s="152" t="str">
        <f t="shared" si="2"/>
        <v>Lemland-Lumparlands församling</v>
      </c>
      <c r="AG118" s="153" t="e">
        <f>'2025 Srk 15.6.'!#REF!</f>
        <v>#REF!</v>
      </c>
      <c r="AH118" s="139" t="e">
        <f>'2025 Srk 15.6.'!#REF!</f>
        <v>#REF!</v>
      </c>
      <c r="AI118" s="154" t="e">
        <f>'2025 Srk 15.6.'!#REF!</f>
        <v>#REF!</v>
      </c>
      <c r="AJ118" s="154" t="e">
        <f>'2025 Srk 15.6.'!#REF!</f>
        <v>#REF!</v>
      </c>
      <c r="AK118" s="154" t="e">
        <f>'2025 Srk 15.6.'!#REF!</f>
        <v>#REF!</v>
      </c>
      <c r="AU118" s="170" t="str">
        <f t="shared" si="3"/>
        <v>Lemland-Lumparlands församling</v>
      </c>
      <c r="AV118" s="149" t="e">
        <f>'2025 Srk 15.6.'!#REF!</f>
        <v>#REF!</v>
      </c>
      <c r="AW118" s="150" t="e">
        <f>'2025 Srk 15.6.'!#REF!</f>
        <v>#REF!</v>
      </c>
      <c r="AX118" s="149" t="e">
        <f>'2025 Srk 15.6.'!#REF!</f>
        <v>#REF!</v>
      </c>
      <c r="AY118" s="149" t="e">
        <f>'2025 Srk 15.6.'!#REF!</f>
        <v>#REF!</v>
      </c>
    </row>
    <row r="119" spans="1:51" ht="15" customHeight="1">
      <c r="A119" s="86" t="s">
        <v>469</v>
      </c>
      <c r="B119" s="87"/>
      <c r="C119" s="88" t="s">
        <v>1102</v>
      </c>
      <c r="D119" s="89">
        <f>'2025 Srk 15.6.'!D119</f>
        <v>5482690.8899999997</v>
      </c>
      <c r="E119" s="106">
        <f>'2025 Srk 15.6.'!E119</f>
        <v>5.4605114954678013E-2</v>
      </c>
      <c r="F119" s="89">
        <f>'2025 Srk 15.6.'!F119</f>
        <v>5415273.2148846425</v>
      </c>
      <c r="G119" s="89">
        <f>'2025 Srk 15.6.'!G119</f>
        <v>5512223.8144350005</v>
      </c>
      <c r="H119" s="89">
        <f>'2025 Srk 15.6.'!H119</f>
        <v>-96950.59955035802</v>
      </c>
      <c r="I119" s="89">
        <f>'2025 Srk 15.6.'!I119</f>
        <v>-369285.80702012317</v>
      </c>
      <c r="J119" s="89">
        <f>'2025 Srk 15.6.'!J119</f>
        <v>-466236.40657048119</v>
      </c>
      <c r="K119" s="89">
        <f>'2025 Srk 15.6.'!K119</f>
        <v>198422.22466752888</v>
      </c>
      <c r="L119" s="23"/>
      <c r="M119" s="22">
        <v>1.5628545614997488E-3</v>
      </c>
      <c r="N119" s="27">
        <v>407</v>
      </c>
      <c r="O119" s="1" t="s">
        <v>1101</v>
      </c>
      <c r="Q119" s="175"/>
      <c r="S119" s="178"/>
      <c r="T119" s="176"/>
      <c r="U119" s="176"/>
      <c r="V119" s="177"/>
      <c r="W119" s="177"/>
      <c r="X119" s="176"/>
      <c r="Y119" s="177"/>
      <c r="Z119" s="176"/>
      <c r="AA119" s="176"/>
      <c r="AB119" s="177"/>
      <c r="AC119" s="177"/>
      <c r="AD119" s="11"/>
      <c r="AE119" s="151"/>
      <c r="AF119" s="152" t="str">
        <f t="shared" si="2"/>
        <v>Lempäälä församling</v>
      </c>
      <c r="AG119" s="153" t="e">
        <f>'2025 Srk 15.6.'!#REF!</f>
        <v>#REF!</v>
      </c>
      <c r="AH119" s="139" t="e">
        <f>'2025 Srk 15.6.'!#REF!</f>
        <v>#REF!</v>
      </c>
      <c r="AI119" s="154" t="e">
        <f>'2025 Srk 15.6.'!#REF!</f>
        <v>#REF!</v>
      </c>
      <c r="AJ119" s="154" t="e">
        <f>'2025 Srk 15.6.'!#REF!</f>
        <v>#REF!</v>
      </c>
      <c r="AK119" s="154" t="e">
        <f>'2025 Srk 15.6.'!#REF!</f>
        <v>#REF!</v>
      </c>
      <c r="AU119" s="170" t="str">
        <f t="shared" si="3"/>
        <v>Lempäälä församling</v>
      </c>
      <c r="AV119" s="149" t="e">
        <f>'2025 Srk 15.6.'!#REF!</f>
        <v>#REF!</v>
      </c>
      <c r="AW119" s="150" t="e">
        <f>'2025 Srk 15.6.'!#REF!</f>
        <v>#REF!</v>
      </c>
      <c r="AX119" s="149" t="e">
        <f>'2025 Srk 15.6.'!#REF!</f>
        <v>#REF!</v>
      </c>
      <c r="AY119" s="149" t="e">
        <f>'2025 Srk 15.6.'!#REF!</f>
        <v>#REF!</v>
      </c>
    </row>
    <row r="120" spans="1:51" ht="15" customHeight="1">
      <c r="A120" s="86" t="s">
        <v>469</v>
      </c>
      <c r="B120" s="87"/>
      <c r="C120" s="88" t="s">
        <v>1103</v>
      </c>
      <c r="D120" s="89">
        <f>'2025 Srk 15.6.'!D120</f>
        <v>2037912.83</v>
      </c>
      <c r="E120" s="106">
        <f>'2025 Srk 15.6.'!E120</f>
        <v>3.3916934563906098E-2</v>
      </c>
      <c r="F120" s="89">
        <f>'2025 Srk 15.6.'!F120</f>
        <v>2012853.7216455697</v>
      </c>
      <c r="G120" s="89">
        <f>'2025 Srk 15.6.'!G120</f>
        <v>2058315.548985</v>
      </c>
      <c r="H120" s="89">
        <f>'2025 Srk 15.6.'!H120</f>
        <v>-45461.82733943034</v>
      </c>
      <c r="I120" s="89">
        <f>'2025 Srk 15.6.'!I120</f>
        <v>-137263.30722672076</v>
      </c>
      <c r="J120" s="89">
        <f>'2025 Srk 15.6.'!J120</f>
        <v>-182725.1345661511</v>
      </c>
      <c r="K120" s="89">
        <f>'2025 Srk 15.6.'!K120</f>
        <v>73753.418808387287</v>
      </c>
      <c r="L120" s="23"/>
      <c r="M120" s="22">
        <v>2.2168343165342337E-2</v>
      </c>
      <c r="N120" s="27">
        <v>465</v>
      </c>
      <c r="O120" s="1" t="s">
        <v>666</v>
      </c>
      <c r="Q120" s="175"/>
      <c r="S120" s="178"/>
      <c r="T120" s="176"/>
      <c r="U120" s="176"/>
      <c r="V120" s="177"/>
      <c r="W120" s="177"/>
      <c r="X120" s="176"/>
      <c r="Y120" s="177"/>
      <c r="Z120" s="176"/>
      <c r="AA120" s="176"/>
      <c r="AB120" s="177"/>
      <c r="AC120" s="177"/>
      <c r="AD120" s="11"/>
      <c r="AE120" s="151"/>
      <c r="AF120" s="152" t="str">
        <f t="shared" si="2"/>
        <v>Leppävirta församling</v>
      </c>
      <c r="AG120" s="153" t="e">
        <f>'2025 Srk 15.6.'!#REF!</f>
        <v>#REF!</v>
      </c>
      <c r="AH120" s="139" t="e">
        <f>'2025 Srk 15.6.'!#REF!</f>
        <v>#REF!</v>
      </c>
      <c r="AI120" s="154" t="e">
        <f>'2025 Srk 15.6.'!#REF!</f>
        <v>#REF!</v>
      </c>
      <c r="AJ120" s="154" t="e">
        <f>'2025 Srk 15.6.'!#REF!</f>
        <v>#REF!</v>
      </c>
      <c r="AK120" s="154" t="e">
        <f>'2025 Srk 15.6.'!#REF!</f>
        <v>#REF!</v>
      </c>
      <c r="AU120" s="170" t="str">
        <f t="shared" si="3"/>
        <v>Leppävirta församling</v>
      </c>
      <c r="AV120" s="149" t="e">
        <f>'2025 Srk 15.6.'!#REF!</f>
        <v>#REF!</v>
      </c>
      <c r="AW120" s="150" t="e">
        <f>'2025 Srk 15.6.'!#REF!</f>
        <v>#REF!</v>
      </c>
      <c r="AX120" s="149" t="e">
        <f>'2025 Srk 15.6.'!#REF!</f>
        <v>#REF!</v>
      </c>
      <c r="AY120" s="149" t="e">
        <f>'2025 Srk 15.6.'!#REF!</f>
        <v>#REF!</v>
      </c>
    </row>
    <row r="121" spans="1:51" ht="15" customHeight="1">
      <c r="A121" s="86" t="s">
        <v>469</v>
      </c>
      <c r="B121" s="87"/>
      <c r="C121" s="88" t="s">
        <v>1104</v>
      </c>
      <c r="D121" s="89">
        <f>'2025 Srk 15.6.'!D121</f>
        <v>5180566.4000000004</v>
      </c>
      <c r="E121" s="106">
        <f>'2025 Srk 15.6.'!E121</f>
        <v>4.956202776569274E-2</v>
      </c>
      <c r="F121" s="89">
        <f>'2025 Srk 15.6.'!F121</f>
        <v>5116863.7858136408</v>
      </c>
      <c r="G121" s="89">
        <f>'2025 Srk 15.6.'!G121</f>
        <v>5235298.73226</v>
      </c>
      <c r="H121" s="89">
        <f>'2025 Srk 15.6.'!H121</f>
        <v>-118434.94644635916</v>
      </c>
      <c r="I121" s="89">
        <f>'2025 Srk 15.6.'!I121</f>
        <v>-348936.2581674442</v>
      </c>
      <c r="J121" s="89">
        <f>'2025 Srk 15.6.'!J121</f>
        <v>-467371.20461380336</v>
      </c>
      <c r="K121" s="89">
        <f>'2025 Srk 15.6.'!K121</f>
        <v>187488.1387168357</v>
      </c>
      <c r="L121" s="23"/>
      <c r="M121" s="22">
        <v>8.1944975910980939E-4</v>
      </c>
      <c r="N121" s="27">
        <v>472</v>
      </c>
      <c r="O121" s="1" t="s">
        <v>668</v>
      </c>
      <c r="Q121" s="175"/>
      <c r="S121" s="178"/>
      <c r="T121" s="176"/>
      <c r="U121" s="176"/>
      <c r="V121" s="177"/>
      <c r="W121" s="177"/>
      <c r="X121" s="176"/>
      <c r="Y121" s="177"/>
      <c r="Z121" s="176"/>
      <c r="AA121" s="176"/>
      <c r="AB121" s="177"/>
      <c r="AC121" s="177"/>
      <c r="AD121" s="11"/>
      <c r="AE121" s="151"/>
      <c r="AF121" s="152" t="str">
        <f t="shared" si="2"/>
        <v>Lundo församling</v>
      </c>
      <c r="AG121" s="153" t="e">
        <f>'2025 Srk 15.6.'!#REF!</f>
        <v>#REF!</v>
      </c>
      <c r="AH121" s="139" t="e">
        <f>'2025 Srk 15.6.'!#REF!</f>
        <v>#REF!</v>
      </c>
      <c r="AI121" s="154" t="e">
        <f>'2025 Srk 15.6.'!#REF!</f>
        <v>#REF!</v>
      </c>
      <c r="AJ121" s="154" t="e">
        <f>'2025 Srk 15.6.'!#REF!</f>
        <v>#REF!</v>
      </c>
      <c r="AK121" s="154" t="e">
        <f>'2025 Srk 15.6.'!#REF!</f>
        <v>#REF!</v>
      </c>
      <c r="AU121" s="170" t="str">
        <f t="shared" si="3"/>
        <v>Lundo församling</v>
      </c>
      <c r="AV121" s="149" t="e">
        <f>'2025 Srk 15.6.'!#REF!</f>
        <v>#REF!</v>
      </c>
      <c r="AW121" s="150" t="e">
        <f>'2025 Srk 15.6.'!#REF!</f>
        <v>#REF!</v>
      </c>
      <c r="AX121" s="149" t="e">
        <f>'2025 Srk 15.6.'!#REF!</f>
        <v>#REF!</v>
      </c>
      <c r="AY121" s="149" t="e">
        <f>'2025 Srk 15.6.'!#REF!</f>
        <v>#REF!</v>
      </c>
    </row>
    <row r="122" spans="1:51" ht="15" customHeight="1">
      <c r="A122" s="86" t="s">
        <v>469</v>
      </c>
      <c r="B122" s="87"/>
      <c r="C122" s="88" t="s">
        <v>1106</v>
      </c>
      <c r="D122" s="89">
        <f>'2025 Srk 15.6.'!D122</f>
        <v>1867003.3</v>
      </c>
      <c r="E122" s="106">
        <f>'2025 Srk 15.6.'!E122</f>
        <v>2.4994391912583458E-2</v>
      </c>
      <c r="F122" s="89">
        <f>'2025 Srk 15.6.'!F122</f>
        <v>1844045.7734051165</v>
      </c>
      <c r="G122" s="89">
        <f>'2025 Srk 15.6.'!G122</f>
        <v>1892810.1286800001</v>
      </c>
      <c r="H122" s="89">
        <f>'2025 Srk 15.6.'!H122</f>
        <v>-48764.355274883565</v>
      </c>
      <c r="I122" s="89">
        <f>'2025 Srk 15.6.'!I122</f>
        <v>-125751.72195230819</v>
      </c>
      <c r="J122" s="89">
        <f>'2025 Srk 15.6.'!J122</f>
        <v>-174516.07722719177</v>
      </c>
      <c r="K122" s="89">
        <f>'2025 Srk 15.6.'!K122</f>
        <v>67568.089407210369</v>
      </c>
      <c r="L122" s="23"/>
      <c r="M122" s="22">
        <v>4.6107794292571443E-3</v>
      </c>
      <c r="N122" s="27">
        <v>475</v>
      </c>
      <c r="O122" s="1" t="s">
        <v>1105</v>
      </c>
      <c r="Q122" s="175"/>
      <c r="S122" s="178"/>
      <c r="T122" s="176"/>
      <c r="U122" s="176"/>
      <c r="V122" s="177"/>
      <c r="W122" s="177"/>
      <c r="X122" s="176"/>
      <c r="Y122" s="177"/>
      <c r="Z122" s="176"/>
      <c r="AA122" s="176"/>
      <c r="AB122" s="177"/>
      <c r="AC122" s="177"/>
      <c r="AD122" s="11"/>
      <c r="AE122" s="151"/>
      <c r="AF122" s="152" t="str">
        <f t="shared" si="2"/>
        <v>Lieksa församling</v>
      </c>
      <c r="AG122" s="153" t="e">
        <f>'2025 Srk 15.6.'!#REF!</f>
        <v>#REF!</v>
      </c>
      <c r="AH122" s="139" t="e">
        <f>'2025 Srk 15.6.'!#REF!</f>
        <v>#REF!</v>
      </c>
      <c r="AI122" s="154" t="e">
        <f>'2025 Srk 15.6.'!#REF!</f>
        <v>#REF!</v>
      </c>
      <c r="AJ122" s="154" t="e">
        <f>'2025 Srk 15.6.'!#REF!</f>
        <v>#REF!</v>
      </c>
      <c r="AK122" s="154" t="e">
        <f>'2025 Srk 15.6.'!#REF!</f>
        <v>#REF!</v>
      </c>
      <c r="AU122" s="170" t="str">
        <f t="shared" si="3"/>
        <v>Lieksa församling</v>
      </c>
      <c r="AV122" s="149" t="e">
        <f>'2025 Srk 15.6.'!#REF!</f>
        <v>#REF!</v>
      </c>
      <c r="AW122" s="150" t="e">
        <f>'2025 Srk 15.6.'!#REF!</f>
        <v>#REF!</v>
      </c>
      <c r="AX122" s="149" t="e">
        <f>'2025 Srk 15.6.'!#REF!</f>
        <v>#REF!</v>
      </c>
      <c r="AY122" s="149" t="e">
        <f>'2025 Srk 15.6.'!#REF!</f>
        <v>#REF!</v>
      </c>
    </row>
    <row r="123" spans="1:51" ht="15" customHeight="1">
      <c r="A123" s="86" t="s">
        <v>469</v>
      </c>
      <c r="B123" s="87"/>
      <c r="C123" s="88" t="s">
        <v>1107</v>
      </c>
      <c r="D123" s="89">
        <f>'2025 Srk 15.6.'!D123</f>
        <v>2477087.31</v>
      </c>
      <c r="E123" s="106">
        <f>'2025 Srk 15.6.'!E123</f>
        <v>7.4316715498719432E-2</v>
      </c>
      <c r="F123" s="89">
        <f>'2025 Srk 15.6.'!F123</f>
        <v>2446627.9113491387</v>
      </c>
      <c r="G123" s="89">
        <f>'2025 Srk 15.6.'!G123</f>
        <v>2455221.7312200004</v>
      </c>
      <c r="H123" s="89">
        <f>'2025 Srk 15.6.'!H123</f>
        <v>-8593.8198708617128</v>
      </c>
      <c r="I123" s="89">
        <f>'2025 Srk 15.6.'!I123</f>
        <v>-166843.83721159524</v>
      </c>
      <c r="J123" s="89">
        <f>'2025 Srk 15.6.'!J123</f>
        <v>-175437.65708245695</v>
      </c>
      <c r="K123" s="89">
        <f>'2025 Srk 15.6.'!K123</f>
        <v>89647.434919663108</v>
      </c>
      <c r="L123" s="23"/>
      <c r="M123" s="22">
        <v>3.0443823412608048E-3</v>
      </c>
      <c r="N123" s="27">
        <v>484</v>
      </c>
      <c r="O123" s="1" t="s">
        <v>672</v>
      </c>
      <c r="Q123" s="175"/>
      <c r="S123" s="178"/>
      <c r="T123" s="176"/>
      <c r="U123" s="176"/>
      <c r="V123" s="177"/>
      <c r="W123" s="177"/>
      <c r="X123" s="176"/>
      <c r="Y123" s="177"/>
      <c r="Z123" s="176"/>
      <c r="AA123" s="176"/>
      <c r="AB123" s="177"/>
      <c r="AC123" s="177"/>
      <c r="AD123" s="11"/>
      <c r="AE123" s="151"/>
      <c r="AF123" s="152" t="str">
        <f t="shared" si="2"/>
        <v>Limingo församling</v>
      </c>
      <c r="AG123" s="153" t="e">
        <f>'2025 Srk 15.6.'!#REF!</f>
        <v>#REF!</v>
      </c>
      <c r="AH123" s="139" t="e">
        <f>'2025 Srk 15.6.'!#REF!</f>
        <v>#REF!</v>
      </c>
      <c r="AI123" s="154" t="e">
        <f>'2025 Srk 15.6.'!#REF!</f>
        <v>#REF!</v>
      </c>
      <c r="AJ123" s="154" t="e">
        <f>'2025 Srk 15.6.'!#REF!</f>
        <v>#REF!</v>
      </c>
      <c r="AK123" s="154" t="e">
        <f>'2025 Srk 15.6.'!#REF!</f>
        <v>#REF!</v>
      </c>
      <c r="AU123" s="170" t="str">
        <f t="shared" si="3"/>
        <v>Limingo församling</v>
      </c>
      <c r="AV123" s="149" t="e">
        <f>'2025 Srk 15.6.'!#REF!</f>
        <v>#REF!</v>
      </c>
      <c r="AW123" s="150" t="e">
        <f>'2025 Srk 15.6.'!#REF!</f>
        <v>#REF!</v>
      </c>
      <c r="AX123" s="149" t="e">
        <f>'2025 Srk 15.6.'!#REF!</f>
        <v>#REF!</v>
      </c>
      <c r="AY123" s="149" t="e">
        <f>'2025 Srk 15.6.'!#REF!</f>
        <v>#REF!</v>
      </c>
    </row>
    <row r="124" spans="1:51" ht="15" customHeight="1">
      <c r="A124" s="86" t="s">
        <v>469</v>
      </c>
      <c r="B124" s="87"/>
      <c r="C124" s="88" t="s">
        <v>1108</v>
      </c>
      <c r="D124" s="89">
        <f>'2025 Srk 15.6.'!D124</f>
        <v>2905064.88</v>
      </c>
      <c r="E124" s="106">
        <f>'2025 Srk 15.6.'!E124</f>
        <v>3.4887147542631558E-2</v>
      </c>
      <c r="F124" s="89">
        <f>'2025 Srk 15.6.'!F124</f>
        <v>2869342.8733798391</v>
      </c>
      <c r="G124" s="89">
        <f>'2025 Srk 15.6.'!G124</f>
        <v>2944935.14445</v>
      </c>
      <c r="H124" s="89">
        <f>'2025 Srk 15.6.'!H124</f>
        <v>-75592.271070160903</v>
      </c>
      <c r="I124" s="89">
        <f>'2025 Srk 15.6.'!I124</f>
        <v>-195670.2010345539</v>
      </c>
      <c r="J124" s="89">
        <f>'2025 Srk 15.6.'!J124</f>
        <v>-271262.47210471483</v>
      </c>
      <c r="K124" s="89">
        <f>'2025 Srk 15.6.'!K124</f>
        <v>105136.22742155136</v>
      </c>
      <c r="L124" s="23"/>
      <c r="M124" s="22">
        <v>7.7549562124404328E-3</v>
      </c>
      <c r="N124" s="27">
        <v>384</v>
      </c>
      <c r="O124" s="1" t="s">
        <v>636</v>
      </c>
      <c r="Q124" s="175"/>
      <c r="S124" s="178"/>
      <c r="T124" s="176"/>
      <c r="U124" s="176"/>
      <c r="V124" s="177"/>
      <c r="W124" s="177"/>
      <c r="X124" s="176"/>
      <c r="Y124" s="177"/>
      <c r="Z124" s="176"/>
      <c r="AA124" s="176"/>
      <c r="AB124" s="177"/>
      <c r="AC124" s="177"/>
      <c r="AD124" s="11"/>
      <c r="AE124" s="151"/>
      <c r="AF124" s="152" t="str">
        <f t="shared" si="2"/>
        <v>Liperi församling</v>
      </c>
      <c r="AG124" s="153" t="e">
        <f>'2025 Srk 15.6.'!#REF!</f>
        <v>#REF!</v>
      </c>
      <c r="AH124" s="139" t="e">
        <f>'2025 Srk 15.6.'!#REF!</f>
        <v>#REF!</v>
      </c>
      <c r="AI124" s="154" t="e">
        <f>'2025 Srk 15.6.'!#REF!</f>
        <v>#REF!</v>
      </c>
      <c r="AJ124" s="154" t="e">
        <f>'2025 Srk 15.6.'!#REF!</f>
        <v>#REF!</v>
      </c>
      <c r="AK124" s="154" t="e">
        <f>'2025 Srk 15.6.'!#REF!</f>
        <v>#REF!</v>
      </c>
      <c r="AU124" s="170" t="str">
        <f t="shared" si="3"/>
        <v>Liperi församling</v>
      </c>
      <c r="AV124" s="149" t="e">
        <f>'2025 Srk 15.6.'!#REF!</f>
        <v>#REF!</v>
      </c>
      <c r="AW124" s="150" t="e">
        <f>'2025 Srk 15.6.'!#REF!</f>
        <v>#REF!</v>
      </c>
      <c r="AX124" s="149" t="e">
        <f>'2025 Srk 15.6.'!#REF!</f>
        <v>#REF!</v>
      </c>
      <c r="AY124" s="149" t="e">
        <f>'2025 Srk 15.6.'!#REF!</f>
        <v>#REF!</v>
      </c>
    </row>
    <row r="125" spans="1:51" ht="15" customHeight="1">
      <c r="A125" s="86" t="s">
        <v>469</v>
      </c>
      <c r="B125" s="87"/>
      <c r="C125" s="88" t="s">
        <v>1109</v>
      </c>
      <c r="D125" s="89">
        <f>'2025 Srk 15.6.'!D125</f>
        <v>9678552.9600000009</v>
      </c>
      <c r="E125" s="106">
        <f>'2025 Srk 15.6.'!E125</f>
        <v>3.6717239867350537E-2</v>
      </c>
      <c r="F125" s="89">
        <f>'2025 Srk 15.6.'!F125</f>
        <v>9559541.0455705039</v>
      </c>
      <c r="G125" s="89">
        <f>'2025 Srk 15.6.'!G125</f>
        <v>9848780.8740899991</v>
      </c>
      <c r="H125" s="89">
        <f>'2025 Srk 15.6.'!H125</f>
        <v>-289239.8285194952</v>
      </c>
      <c r="I125" s="89">
        <f>'2025 Srk 15.6.'!I125</f>
        <v>-651897.45552490966</v>
      </c>
      <c r="J125" s="89">
        <f>'2025 Srk 15.6.'!J125</f>
        <v>-941137.28404440486</v>
      </c>
      <c r="K125" s="89">
        <f>'2025 Srk 15.6.'!K125</f>
        <v>350273.25968502613</v>
      </c>
      <c r="L125" s="23"/>
      <c r="M125" s="22">
        <v>2.9973165961155263E-4</v>
      </c>
      <c r="N125" s="27">
        <v>500</v>
      </c>
      <c r="O125" s="1" t="s">
        <v>674</v>
      </c>
      <c r="Q125" s="175"/>
      <c r="S125" s="178"/>
      <c r="T125" s="176"/>
      <c r="U125" s="176"/>
      <c r="V125" s="177"/>
      <c r="W125" s="177"/>
      <c r="X125" s="176"/>
      <c r="Y125" s="177"/>
      <c r="Z125" s="176"/>
      <c r="AA125" s="176"/>
      <c r="AB125" s="177"/>
      <c r="AC125" s="177"/>
      <c r="AD125" s="11"/>
      <c r="AE125" s="151"/>
      <c r="AF125" s="152" t="str">
        <f t="shared" si="2"/>
        <v>Lojo församling</v>
      </c>
      <c r="AG125" s="153" t="e">
        <f>'2025 Srk 15.6.'!#REF!</f>
        <v>#REF!</v>
      </c>
      <c r="AH125" s="139" t="e">
        <f>'2025 Srk 15.6.'!#REF!</f>
        <v>#REF!</v>
      </c>
      <c r="AI125" s="154" t="e">
        <f>'2025 Srk 15.6.'!#REF!</f>
        <v>#REF!</v>
      </c>
      <c r="AJ125" s="154" t="e">
        <f>'2025 Srk 15.6.'!#REF!</f>
        <v>#REF!</v>
      </c>
      <c r="AK125" s="154" t="e">
        <f>'2025 Srk 15.6.'!#REF!</f>
        <v>#REF!</v>
      </c>
      <c r="AU125" s="170" t="str">
        <f t="shared" si="3"/>
        <v>Lojo församling</v>
      </c>
      <c r="AV125" s="149" t="e">
        <f>'2025 Srk 15.6.'!#REF!</f>
        <v>#REF!</v>
      </c>
      <c r="AW125" s="150" t="e">
        <f>'2025 Srk 15.6.'!#REF!</f>
        <v>#REF!</v>
      </c>
      <c r="AX125" s="149" t="e">
        <f>'2025 Srk 15.6.'!#REF!</f>
        <v>#REF!</v>
      </c>
      <c r="AY125" s="149" t="e">
        <f>'2025 Srk 15.6.'!#REF!</f>
        <v>#REF!</v>
      </c>
    </row>
    <row r="126" spans="1:51" ht="15" customHeight="1">
      <c r="A126" s="86" t="s">
        <v>469</v>
      </c>
      <c r="B126" s="87"/>
      <c r="C126" s="88" t="s">
        <v>1110</v>
      </c>
      <c r="D126" s="89">
        <f>'2025 Srk 15.6.'!D126</f>
        <v>3380369.67</v>
      </c>
      <c r="E126" s="106">
        <f>'2025 Srk 15.6.'!E126</f>
        <v>3.4628719353979598E-2</v>
      </c>
      <c r="F126" s="89">
        <f>'2025 Srk 15.6.'!F126</f>
        <v>3338803.0982646621</v>
      </c>
      <c r="G126" s="89">
        <f>'2025 Srk 15.6.'!G126</f>
        <v>3432061.8022050001</v>
      </c>
      <c r="H126" s="89">
        <f>'2025 Srk 15.6.'!H126</f>
        <v>-93258.703940337989</v>
      </c>
      <c r="I126" s="89">
        <f>'2025 Srk 15.6.'!I126</f>
        <v>-227684.28252797184</v>
      </c>
      <c r="J126" s="89">
        <f>'2025 Srk 15.6.'!J126</f>
        <v>-320942.98646830983</v>
      </c>
      <c r="K126" s="89">
        <f>'2025 Srk 15.6.'!K126</f>
        <v>122337.82344786548</v>
      </c>
      <c r="L126" s="23"/>
      <c r="M126" s="22">
        <v>4.520850835378707E-4</v>
      </c>
      <c r="N126" s="27">
        <v>507</v>
      </c>
      <c r="O126" s="1" t="s">
        <v>676</v>
      </c>
      <c r="Q126" s="175"/>
      <c r="S126" s="178"/>
      <c r="T126" s="176"/>
      <c r="U126" s="176"/>
      <c r="V126" s="177"/>
      <c r="W126" s="177"/>
      <c r="X126" s="176"/>
      <c r="Y126" s="177"/>
      <c r="Z126" s="176"/>
      <c r="AA126" s="176"/>
      <c r="AB126" s="177"/>
      <c r="AC126" s="177"/>
      <c r="AD126" s="11"/>
      <c r="AE126" s="151"/>
      <c r="AF126" s="152" t="str">
        <f t="shared" si="2"/>
        <v>Loimaa församling</v>
      </c>
      <c r="AG126" s="153" t="e">
        <f>'2025 Srk 15.6.'!#REF!</f>
        <v>#REF!</v>
      </c>
      <c r="AH126" s="139" t="e">
        <f>'2025 Srk 15.6.'!#REF!</f>
        <v>#REF!</v>
      </c>
      <c r="AI126" s="154" t="e">
        <f>'2025 Srk 15.6.'!#REF!</f>
        <v>#REF!</v>
      </c>
      <c r="AJ126" s="154" t="e">
        <f>'2025 Srk 15.6.'!#REF!</f>
        <v>#REF!</v>
      </c>
      <c r="AK126" s="154" t="e">
        <f>'2025 Srk 15.6.'!#REF!</f>
        <v>#REF!</v>
      </c>
      <c r="AU126" s="170" t="str">
        <f t="shared" si="3"/>
        <v>Loimaa församling</v>
      </c>
      <c r="AV126" s="149" t="e">
        <f>'2025 Srk 15.6.'!#REF!</f>
        <v>#REF!</v>
      </c>
      <c r="AW126" s="150" t="e">
        <f>'2025 Srk 15.6.'!#REF!</f>
        <v>#REF!</v>
      </c>
      <c r="AX126" s="149" t="e">
        <f>'2025 Srk 15.6.'!#REF!</f>
        <v>#REF!</v>
      </c>
      <c r="AY126" s="149" t="e">
        <f>'2025 Srk 15.6.'!#REF!</f>
        <v>#REF!</v>
      </c>
    </row>
    <row r="127" spans="1:51" ht="15" customHeight="1">
      <c r="A127" s="86" t="s">
        <v>469</v>
      </c>
      <c r="B127" s="87"/>
      <c r="C127" s="88" t="s">
        <v>1112</v>
      </c>
      <c r="D127" s="89">
        <f>'2025 Srk 15.6.'!D127</f>
        <v>1863640.01</v>
      </c>
      <c r="E127" s="106">
        <f>'2025 Srk 15.6.'!E127</f>
        <v>8.8440141305886177E-2</v>
      </c>
      <c r="F127" s="89">
        <f>'2025 Srk 15.6.'!F127</f>
        <v>1840723.839957417</v>
      </c>
      <c r="G127" s="89">
        <f>'2025 Srk 15.6.'!G127</f>
        <v>1855314.21483</v>
      </c>
      <c r="H127" s="89">
        <f>'2025 Srk 15.6.'!H127</f>
        <v>-14590.374872582965</v>
      </c>
      <c r="I127" s="89">
        <f>'2025 Srk 15.6.'!I127</f>
        <v>-125525.18806834293</v>
      </c>
      <c r="J127" s="89">
        <f>'2025 Srk 15.6.'!J127</f>
        <v>-140115.56294092588</v>
      </c>
      <c r="K127" s="89">
        <f>'2025 Srk 15.6.'!K127</f>
        <v>67446.369708363374</v>
      </c>
      <c r="L127" s="23"/>
      <c r="M127" s="22">
        <v>2.0720747439580658E-2</v>
      </c>
      <c r="N127" s="27">
        <v>517</v>
      </c>
      <c r="O127" s="1" t="s">
        <v>1111</v>
      </c>
      <c r="Q127" s="175"/>
      <c r="S127" s="178"/>
      <c r="T127" s="176"/>
      <c r="U127" s="176"/>
      <c r="V127" s="177"/>
      <c r="W127" s="177"/>
      <c r="X127" s="176"/>
      <c r="Y127" s="177"/>
      <c r="Z127" s="176"/>
      <c r="AA127" s="176"/>
      <c r="AB127" s="177"/>
      <c r="AC127" s="177"/>
      <c r="AD127" s="11"/>
      <c r="AE127" s="151"/>
      <c r="AF127" s="152" t="str">
        <f t="shared" si="2"/>
        <v>Loppi församling</v>
      </c>
      <c r="AG127" s="153" t="e">
        <f>'2025 Srk 15.6.'!#REF!</f>
        <v>#REF!</v>
      </c>
      <c r="AH127" s="139" t="e">
        <f>'2025 Srk 15.6.'!#REF!</f>
        <v>#REF!</v>
      </c>
      <c r="AI127" s="154" t="e">
        <f>'2025 Srk 15.6.'!#REF!</f>
        <v>#REF!</v>
      </c>
      <c r="AJ127" s="154" t="e">
        <f>'2025 Srk 15.6.'!#REF!</f>
        <v>#REF!</v>
      </c>
      <c r="AK127" s="154" t="e">
        <f>'2025 Srk 15.6.'!#REF!</f>
        <v>#REF!</v>
      </c>
      <c r="AU127" s="170" t="str">
        <f t="shared" si="3"/>
        <v>Loppi församling</v>
      </c>
      <c r="AV127" s="149" t="e">
        <f>'2025 Srk 15.6.'!#REF!</f>
        <v>#REF!</v>
      </c>
      <c r="AW127" s="150" t="e">
        <f>'2025 Srk 15.6.'!#REF!</f>
        <v>#REF!</v>
      </c>
      <c r="AX127" s="149" t="e">
        <f>'2025 Srk 15.6.'!#REF!</f>
        <v>#REF!</v>
      </c>
      <c r="AY127" s="149" t="e">
        <f>'2025 Srk 15.6.'!#REF!</f>
        <v>#REF!</v>
      </c>
    </row>
    <row r="128" spans="1:51" ht="15" customHeight="1">
      <c r="A128" s="86" t="s">
        <v>469</v>
      </c>
      <c r="B128" s="87"/>
      <c r="C128" s="88" t="s">
        <v>1113</v>
      </c>
      <c r="D128" s="89">
        <f>'2025 Srk 15.6.'!D128</f>
        <v>3781931.76</v>
      </c>
      <c r="E128" s="106">
        <f>'2025 Srk 15.6.'!E128</f>
        <v>3.3116982113267079E-2</v>
      </c>
      <c r="F128" s="89">
        <f>'2025 Srk 15.6.'!F128</f>
        <v>3735427.397120601</v>
      </c>
      <c r="G128" s="89">
        <f>'2025 Srk 15.6.'!G128</f>
        <v>3837699.8942400003</v>
      </c>
      <c r="H128" s="89">
        <f>'2025 Srk 15.6.'!H128</f>
        <v>-102272.49711939925</v>
      </c>
      <c r="I128" s="89">
        <f>'2025 Srk 15.6.'!I128</f>
        <v>-254731.43573239722</v>
      </c>
      <c r="J128" s="89">
        <f>'2025 Srk 15.6.'!J128</f>
        <v>-357003.9328517965</v>
      </c>
      <c r="K128" s="89">
        <f>'2025 Srk 15.6.'!K128</f>
        <v>136870.62218457164</v>
      </c>
      <c r="L128" s="23"/>
      <c r="M128" s="22">
        <v>1.706982274926522E-3</v>
      </c>
      <c r="N128" s="27">
        <v>518</v>
      </c>
      <c r="O128" s="1" t="s">
        <v>678</v>
      </c>
      <c r="Q128" s="175"/>
      <c r="S128" s="178"/>
      <c r="T128" s="176"/>
      <c r="U128" s="176"/>
      <c r="V128" s="177"/>
      <c r="W128" s="177"/>
      <c r="X128" s="176"/>
      <c r="Y128" s="177"/>
      <c r="Z128" s="176"/>
      <c r="AA128" s="176"/>
      <c r="AB128" s="177"/>
      <c r="AC128" s="177"/>
      <c r="AD128" s="11"/>
      <c r="AE128" s="151"/>
      <c r="AF128" s="152" t="str">
        <f t="shared" si="2"/>
        <v>Lovisanejdens kyrkiga samfällighet</v>
      </c>
      <c r="AG128" s="153" t="e">
        <f>'2025 Srk 15.6.'!#REF!</f>
        <v>#REF!</v>
      </c>
      <c r="AH128" s="139" t="e">
        <f>'2025 Srk 15.6.'!#REF!</f>
        <v>#REF!</v>
      </c>
      <c r="AI128" s="154" t="e">
        <f>'2025 Srk 15.6.'!#REF!</f>
        <v>#REF!</v>
      </c>
      <c r="AJ128" s="154" t="e">
        <f>'2025 Srk 15.6.'!#REF!</f>
        <v>#REF!</v>
      </c>
      <c r="AK128" s="154" t="e">
        <f>'2025 Srk 15.6.'!#REF!</f>
        <v>#REF!</v>
      </c>
      <c r="AU128" s="170" t="str">
        <f t="shared" si="3"/>
        <v>Lovisanejdens kyrkiga samfällighet</v>
      </c>
      <c r="AV128" s="149" t="e">
        <f>'2025 Srk 15.6.'!#REF!</f>
        <v>#REF!</v>
      </c>
      <c r="AW128" s="150" t="e">
        <f>'2025 Srk 15.6.'!#REF!</f>
        <v>#REF!</v>
      </c>
      <c r="AX128" s="149" t="e">
        <f>'2025 Srk 15.6.'!#REF!</f>
        <v>#REF!</v>
      </c>
      <c r="AY128" s="149" t="e">
        <f>'2025 Srk 15.6.'!#REF!</f>
        <v>#REF!</v>
      </c>
    </row>
    <row r="129" spans="1:51" ht="15" customHeight="1">
      <c r="A129" s="86" t="s">
        <v>469</v>
      </c>
      <c r="B129" s="87"/>
      <c r="C129" s="88" t="s">
        <v>1114</v>
      </c>
      <c r="D129" s="89">
        <f>'2025 Srk 15.6.'!D129</f>
        <v>535931.39</v>
      </c>
      <c r="E129" s="106">
        <f>'2025 Srk 15.6.'!E129</f>
        <v>6.7748744089024981E-2</v>
      </c>
      <c r="F129" s="89">
        <f>'2025 Srk 15.6.'!F129</f>
        <v>529341.33247896726</v>
      </c>
      <c r="G129" s="89">
        <f>'2025 Srk 15.6.'!G129</f>
        <v>534664.04386500001</v>
      </c>
      <c r="H129" s="89">
        <f>'2025 Srk 15.6.'!H129</f>
        <v>-5322.7113860327518</v>
      </c>
      <c r="I129" s="89">
        <f>'2025 Srk 15.6.'!I129</f>
        <v>-36097.576871339246</v>
      </c>
      <c r="J129" s="89">
        <f>'2025 Srk 15.6.'!J129</f>
        <v>-41420.288257371998</v>
      </c>
      <c r="K129" s="89">
        <f>'2025 Srk 15.6.'!K129</f>
        <v>19395.712945794221</v>
      </c>
      <c r="L129" s="23"/>
      <c r="M129" s="22">
        <v>1.7482549182387187E-3</v>
      </c>
      <c r="N129" s="27">
        <v>523</v>
      </c>
      <c r="O129" s="1" t="s">
        <v>680</v>
      </c>
      <c r="Q129" s="175"/>
      <c r="S129" s="178"/>
      <c r="T129" s="176"/>
      <c r="U129" s="176"/>
      <c r="V129" s="177"/>
      <c r="W129" s="177"/>
      <c r="X129" s="176"/>
      <c r="Y129" s="177"/>
      <c r="Z129" s="176"/>
      <c r="AA129" s="176"/>
      <c r="AB129" s="177"/>
      <c r="AC129" s="177"/>
      <c r="AD129" s="11"/>
      <c r="AE129" s="151"/>
      <c r="AF129" s="152" t="str">
        <f t="shared" si="2"/>
        <v>Lumijoki församling</v>
      </c>
      <c r="AG129" s="153" t="e">
        <f>'2025 Srk 15.6.'!#REF!</f>
        <v>#REF!</v>
      </c>
      <c r="AH129" s="139" t="e">
        <f>'2025 Srk 15.6.'!#REF!</f>
        <v>#REF!</v>
      </c>
      <c r="AI129" s="154" t="e">
        <f>'2025 Srk 15.6.'!#REF!</f>
        <v>#REF!</v>
      </c>
      <c r="AJ129" s="154" t="e">
        <f>'2025 Srk 15.6.'!#REF!</f>
        <v>#REF!</v>
      </c>
      <c r="AK129" s="154" t="e">
        <f>'2025 Srk 15.6.'!#REF!</f>
        <v>#REF!</v>
      </c>
      <c r="AU129" s="170" t="str">
        <f t="shared" si="3"/>
        <v>Lumijoki församling</v>
      </c>
      <c r="AV129" s="149" t="e">
        <f>'2025 Srk 15.6.'!#REF!</f>
        <v>#REF!</v>
      </c>
      <c r="AW129" s="150" t="e">
        <f>'2025 Srk 15.6.'!#REF!</f>
        <v>#REF!</v>
      </c>
      <c r="AX129" s="149" t="e">
        <f>'2025 Srk 15.6.'!#REF!</f>
        <v>#REF!</v>
      </c>
      <c r="AY129" s="149" t="e">
        <f>'2025 Srk 15.6.'!#REF!</f>
        <v>#REF!</v>
      </c>
    </row>
    <row r="130" spans="1:51" ht="15" customHeight="1">
      <c r="A130" s="86" t="s">
        <v>469</v>
      </c>
      <c r="B130" s="87"/>
      <c r="C130" s="88" t="s">
        <v>1115</v>
      </c>
      <c r="D130" s="89">
        <f>'2025 Srk 15.6.'!D130</f>
        <v>1859917.22</v>
      </c>
      <c r="E130" s="106">
        <f>'2025 Srk 15.6.'!E130</f>
        <v>8.1689154191875391E-2</v>
      </c>
      <c r="F130" s="89">
        <f>'2025 Srk 15.6.'!F130</f>
        <v>1837046.8270861623</v>
      </c>
      <c r="G130" s="89">
        <f>'2025 Srk 15.6.'!G130</f>
        <v>1855967.988015</v>
      </c>
      <c r="H130" s="89">
        <f>'2025 Srk 15.6.'!H130</f>
        <v>-18921.160928837722</v>
      </c>
      <c r="I130" s="89">
        <f>'2025 Srk 15.6.'!I130</f>
        <v>-125274.44011681718</v>
      </c>
      <c r="J130" s="89">
        <f>'2025 Srk 15.6.'!J130</f>
        <v>-144195.60104565491</v>
      </c>
      <c r="K130" s="89">
        <f>'2025 Srk 15.6.'!K130</f>
        <v>67311.639465752509</v>
      </c>
      <c r="L130" s="23"/>
      <c r="M130" s="22">
        <v>6.4029747409831438E-4</v>
      </c>
      <c r="N130" s="27">
        <v>537</v>
      </c>
      <c r="O130" s="1" t="s">
        <v>682</v>
      </c>
      <c r="Q130" s="175"/>
      <c r="S130" s="178"/>
      <c r="T130" s="176"/>
      <c r="U130" s="176"/>
      <c r="V130" s="177"/>
      <c r="W130" s="177"/>
      <c r="X130" s="176"/>
      <c r="Y130" s="177"/>
      <c r="Z130" s="176"/>
      <c r="AA130" s="176"/>
      <c r="AB130" s="177"/>
      <c r="AC130" s="177"/>
      <c r="AD130" s="11"/>
      <c r="AE130" s="151"/>
      <c r="AF130" s="152" t="str">
        <f t="shared" si="2"/>
        <v>Larsmo församling</v>
      </c>
      <c r="AG130" s="153" t="e">
        <f>'2025 Srk 15.6.'!#REF!</f>
        <v>#REF!</v>
      </c>
      <c r="AH130" s="139" t="e">
        <f>'2025 Srk 15.6.'!#REF!</f>
        <v>#REF!</v>
      </c>
      <c r="AI130" s="154" t="e">
        <f>'2025 Srk 15.6.'!#REF!</f>
        <v>#REF!</v>
      </c>
      <c r="AJ130" s="154" t="e">
        <f>'2025 Srk 15.6.'!#REF!</f>
        <v>#REF!</v>
      </c>
      <c r="AK130" s="154" t="e">
        <f>'2025 Srk 15.6.'!#REF!</f>
        <v>#REF!</v>
      </c>
      <c r="AU130" s="170" t="str">
        <f t="shared" si="3"/>
        <v>Larsmo församling</v>
      </c>
      <c r="AV130" s="149" t="e">
        <f>'2025 Srk 15.6.'!#REF!</f>
        <v>#REF!</v>
      </c>
      <c r="AW130" s="150" t="e">
        <f>'2025 Srk 15.6.'!#REF!</f>
        <v>#REF!</v>
      </c>
      <c r="AX130" s="149" t="e">
        <f>'2025 Srk 15.6.'!#REF!</f>
        <v>#REF!</v>
      </c>
      <c r="AY130" s="149" t="e">
        <f>'2025 Srk 15.6.'!#REF!</f>
        <v>#REF!</v>
      </c>
    </row>
    <row r="131" spans="1:51" ht="15" customHeight="1">
      <c r="A131" s="86" t="s">
        <v>469</v>
      </c>
      <c r="B131" s="87"/>
      <c r="C131" s="88" t="s">
        <v>1116</v>
      </c>
      <c r="D131" s="89">
        <f>'2025 Srk 15.6.'!D131</f>
        <v>1008941.96</v>
      </c>
      <c r="E131" s="106">
        <f>'2025 Srk 15.6.'!E131</f>
        <v>3.1903230914301917E-2</v>
      </c>
      <c r="F131" s="89">
        <f>'2025 Srk 15.6.'!F131</f>
        <v>996535.54814234877</v>
      </c>
      <c r="G131" s="89">
        <f>'2025 Srk 15.6.'!G131</f>
        <v>1025086.0007249999</v>
      </c>
      <c r="H131" s="89">
        <f>'2025 Srk 15.6.'!H131</f>
        <v>-28550.452582651167</v>
      </c>
      <c r="I131" s="89">
        <f>'2025 Srk 15.6.'!I131</f>
        <v>-67957.131527264501</v>
      </c>
      <c r="J131" s="89">
        <f>'2025 Srk 15.6.'!J131</f>
        <v>-96507.584109915668</v>
      </c>
      <c r="K131" s="89">
        <f>'2025 Srk 15.6.'!K131</f>
        <v>36514.27962658988</v>
      </c>
      <c r="L131" s="23"/>
      <c r="M131" s="22">
        <v>3.3827299308009742E-3</v>
      </c>
      <c r="N131" s="27">
        <v>545</v>
      </c>
      <c r="O131" s="1" t="s">
        <v>686</v>
      </c>
      <c r="Q131" s="175"/>
      <c r="S131" s="178"/>
      <c r="T131" s="176"/>
      <c r="U131" s="176"/>
      <c r="V131" s="177"/>
      <c r="W131" s="177"/>
      <c r="X131" s="176"/>
      <c r="Y131" s="177"/>
      <c r="Z131" s="176"/>
      <c r="AA131" s="176"/>
      <c r="AB131" s="177"/>
      <c r="AC131" s="177"/>
      <c r="AD131" s="11"/>
      <c r="AE131" s="151"/>
      <c r="AF131" s="152" t="str">
        <f t="shared" si="2"/>
        <v>Luumäki församling</v>
      </c>
      <c r="AG131" s="153" t="e">
        <f>'2025 Srk 15.6.'!#REF!</f>
        <v>#REF!</v>
      </c>
      <c r="AH131" s="139" t="e">
        <f>'2025 Srk 15.6.'!#REF!</f>
        <v>#REF!</v>
      </c>
      <c r="AI131" s="154" t="e">
        <f>'2025 Srk 15.6.'!#REF!</f>
        <v>#REF!</v>
      </c>
      <c r="AJ131" s="154" t="e">
        <f>'2025 Srk 15.6.'!#REF!</f>
        <v>#REF!</v>
      </c>
      <c r="AK131" s="154" t="e">
        <f>'2025 Srk 15.6.'!#REF!</f>
        <v>#REF!</v>
      </c>
      <c r="AU131" s="170" t="str">
        <f t="shared" si="3"/>
        <v>Luumäki församling</v>
      </c>
      <c r="AV131" s="149" t="e">
        <f>'2025 Srk 15.6.'!#REF!</f>
        <v>#REF!</v>
      </c>
      <c r="AW131" s="150" t="e">
        <f>'2025 Srk 15.6.'!#REF!</f>
        <v>#REF!</v>
      </c>
      <c r="AX131" s="149" t="e">
        <f>'2025 Srk 15.6.'!#REF!</f>
        <v>#REF!</v>
      </c>
      <c r="AY131" s="149" t="e">
        <f>'2025 Srk 15.6.'!#REF!</f>
        <v>#REF!</v>
      </c>
    </row>
    <row r="132" spans="1:51" ht="15" customHeight="1">
      <c r="A132" s="86" t="s">
        <v>469</v>
      </c>
      <c r="B132" s="87"/>
      <c r="C132" s="88" t="s">
        <v>1117</v>
      </c>
      <c r="D132" s="89">
        <f>'2025 Srk 15.6.'!D132</f>
        <v>1694668.69</v>
      </c>
      <c r="E132" s="106">
        <f>'2025 Srk 15.6.'!E132</f>
        <v>6.0525012197013783E-2</v>
      </c>
      <c r="F132" s="89">
        <f>'2025 Srk 15.6.'!F132</f>
        <v>1673830.2686002138</v>
      </c>
      <c r="G132" s="89">
        <f>'2025 Srk 15.6.'!G132</f>
        <v>1694119.8669749999</v>
      </c>
      <c r="H132" s="89">
        <f>'2025 Srk 15.6.'!H132</f>
        <v>-20289.598374786088</v>
      </c>
      <c r="I132" s="89">
        <f>'2025 Srk 15.6.'!I132</f>
        <v>-114144.15063227921</v>
      </c>
      <c r="J132" s="89">
        <f>'2025 Srk 15.6.'!J132</f>
        <v>-134433.74900706531</v>
      </c>
      <c r="K132" s="89">
        <f>'2025 Srk 15.6.'!K132</f>
        <v>61331.185414358981</v>
      </c>
      <c r="L132" s="23"/>
      <c r="M132" s="22">
        <v>1.3098713364419568E-3</v>
      </c>
      <c r="N132" s="27">
        <v>608</v>
      </c>
      <c r="O132" s="1" t="s">
        <v>716</v>
      </c>
      <c r="Q132" s="175"/>
      <c r="S132" s="178"/>
      <c r="T132" s="176"/>
      <c r="U132" s="176"/>
      <c r="V132" s="177"/>
      <c r="W132" s="177"/>
      <c r="X132" s="176"/>
      <c r="Y132" s="177"/>
      <c r="Z132" s="176"/>
      <c r="AA132" s="176"/>
      <c r="AB132" s="177"/>
      <c r="AC132" s="177"/>
      <c r="AD132" s="11"/>
      <c r="AE132" s="151"/>
      <c r="AF132" s="152" t="str">
        <f t="shared" si="2"/>
        <v>Malax Kyrkliga Samfällighet</v>
      </c>
      <c r="AG132" s="153" t="e">
        <f>'2025 Srk 15.6.'!#REF!</f>
        <v>#REF!</v>
      </c>
      <c r="AH132" s="139" t="e">
        <f>'2025 Srk 15.6.'!#REF!</f>
        <v>#REF!</v>
      </c>
      <c r="AI132" s="154" t="e">
        <f>'2025 Srk 15.6.'!#REF!</f>
        <v>#REF!</v>
      </c>
      <c r="AJ132" s="154" t="e">
        <f>'2025 Srk 15.6.'!#REF!</f>
        <v>#REF!</v>
      </c>
      <c r="AK132" s="154" t="e">
        <f>'2025 Srk 15.6.'!#REF!</f>
        <v>#REF!</v>
      </c>
      <c r="AU132" s="170" t="str">
        <f t="shared" si="3"/>
        <v>Malax Kyrkliga Samfällighet</v>
      </c>
      <c r="AV132" s="149" t="e">
        <f>'2025 Srk 15.6.'!#REF!</f>
        <v>#REF!</v>
      </c>
      <c r="AW132" s="150" t="e">
        <f>'2025 Srk 15.6.'!#REF!</f>
        <v>#REF!</v>
      </c>
      <c r="AX132" s="149" t="e">
        <f>'2025 Srk 15.6.'!#REF!</f>
        <v>#REF!</v>
      </c>
      <c r="AY132" s="149" t="e">
        <f>'2025 Srk 15.6.'!#REF!</f>
        <v>#REF!</v>
      </c>
    </row>
    <row r="133" spans="1:51" ht="15" customHeight="1">
      <c r="A133" s="86" t="s">
        <v>469</v>
      </c>
      <c r="B133" s="87"/>
      <c r="C133" s="88" t="s">
        <v>1118</v>
      </c>
      <c r="D133" s="89">
        <f>'2025 Srk 15.6.'!D133</f>
        <v>3031592.81</v>
      </c>
      <c r="E133" s="106">
        <f>'2025 Srk 15.6.'!E133</f>
        <v>4.2305799198514071E-2</v>
      </c>
      <c r="F133" s="89">
        <f>'2025 Srk 15.6.'!F133</f>
        <v>2994314.958075243</v>
      </c>
      <c r="G133" s="89">
        <f>'2025 Srk 15.6.'!G133</f>
        <v>3069626.2787700002</v>
      </c>
      <c r="H133" s="89">
        <f>'2025 Srk 15.6.'!H133</f>
        <v>-75311.32069475716</v>
      </c>
      <c r="I133" s="89">
        <f>'2025 Srk 15.6.'!I133</f>
        <v>-204192.47042345168</v>
      </c>
      <c r="J133" s="89">
        <f>'2025 Srk 15.6.'!J133</f>
        <v>-279503.79111820884</v>
      </c>
      <c r="K133" s="89">
        <f>'2025 Srk 15.6.'!K133</f>
        <v>109715.35724245165</v>
      </c>
      <c r="L133" s="23"/>
      <c r="M133" s="22">
        <v>3.6072197445992352E-3</v>
      </c>
      <c r="N133" s="27">
        <v>549</v>
      </c>
      <c r="O133" s="1" t="s">
        <v>688</v>
      </c>
      <c r="Q133" s="175"/>
      <c r="S133" s="178"/>
      <c r="T133" s="176"/>
      <c r="U133" s="176"/>
      <c r="V133" s="177"/>
      <c r="W133" s="177"/>
      <c r="X133" s="176"/>
      <c r="Y133" s="177"/>
      <c r="Z133" s="176"/>
      <c r="AA133" s="176"/>
      <c r="AB133" s="177"/>
      <c r="AC133" s="177"/>
      <c r="AD133" s="11"/>
      <c r="AE133" s="151"/>
      <c r="AF133" s="152" t="str">
        <f t="shared" si="2"/>
        <v>Mariehamns församling</v>
      </c>
      <c r="AG133" s="153" t="e">
        <f>'2025 Srk 15.6.'!#REF!</f>
        <v>#REF!</v>
      </c>
      <c r="AH133" s="139" t="e">
        <f>'2025 Srk 15.6.'!#REF!</f>
        <v>#REF!</v>
      </c>
      <c r="AI133" s="154" t="e">
        <f>'2025 Srk 15.6.'!#REF!</f>
        <v>#REF!</v>
      </c>
      <c r="AJ133" s="154" t="e">
        <f>'2025 Srk 15.6.'!#REF!</f>
        <v>#REF!</v>
      </c>
      <c r="AK133" s="154" t="e">
        <f>'2025 Srk 15.6.'!#REF!</f>
        <v>#REF!</v>
      </c>
      <c r="AU133" s="170" t="str">
        <f t="shared" si="3"/>
        <v>Mariehamns församling</v>
      </c>
      <c r="AV133" s="149" t="e">
        <f>'2025 Srk 15.6.'!#REF!</f>
        <v>#REF!</v>
      </c>
      <c r="AW133" s="150" t="e">
        <f>'2025 Srk 15.6.'!#REF!</f>
        <v>#REF!</v>
      </c>
      <c r="AX133" s="149" t="e">
        <f>'2025 Srk 15.6.'!#REF!</f>
        <v>#REF!</v>
      </c>
      <c r="AY133" s="149" t="e">
        <f>'2025 Srk 15.6.'!#REF!</f>
        <v>#REF!</v>
      </c>
    </row>
    <row r="134" spans="1:51" ht="15" customHeight="1">
      <c r="A134" s="86" t="s">
        <v>469</v>
      </c>
      <c r="B134" s="87"/>
      <c r="C134" s="88" t="s">
        <v>1119</v>
      </c>
      <c r="D134" s="89">
        <f>'2025 Srk 15.6.'!D134</f>
        <v>2487942.11</v>
      </c>
      <c r="E134" s="106">
        <f>'2025 Srk 15.6.'!E134</f>
        <v>3.8361952083756368E-2</v>
      </c>
      <c r="F134" s="89">
        <f>'2025 Srk 15.6.'!F134</f>
        <v>2457349.2357630576</v>
      </c>
      <c r="G134" s="89">
        <f>'2025 Srk 15.6.'!G134</f>
        <v>2515763.7938699997</v>
      </c>
      <c r="H134" s="89">
        <f>'2025 Srk 15.6.'!H134</f>
        <v>-58414.558106942102</v>
      </c>
      <c r="I134" s="89">
        <f>'2025 Srk 15.6.'!I134</f>
        <v>-167574.96060674285</v>
      </c>
      <c r="J134" s="89">
        <f>'2025 Srk 15.6.'!J134</f>
        <v>-225989.51871368496</v>
      </c>
      <c r="K134" s="89">
        <f>'2025 Srk 15.6.'!K134</f>
        <v>90040.27734093646</v>
      </c>
      <c r="L134" s="23"/>
      <c r="M134" s="22">
        <v>6.5020228553271803E-4</v>
      </c>
      <c r="N134" s="27">
        <v>560</v>
      </c>
      <c r="O134" s="1" t="s">
        <v>690</v>
      </c>
      <c r="Q134" s="175"/>
      <c r="S134" s="178"/>
      <c r="T134" s="176"/>
      <c r="U134" s="176"/>
      <c r="V134" s="177"/>
      <c r="W134" s="177"/>
      <c r="X134" s="176"/>
      <c r="Y134" s="177"/>
      <c r="Z134" s="176"/>
      <c r="AA134" s="176"/>
      <c r="AB134" s="177"/>
      <c r="AC134" s="177"/>
      <c r="AD134" s="11"/>
      <c r="AE134" s="151"/>
      <c r="AF134" s="152" t="str">
        <f t="shared" si="2"/>
        <v>Masku församling</v>
      </c>
      <c r="AG134" s="153" t="e">
        <f>'2025 Srk 15.6.'!#REF!</f>
        <v>#REF!</v>
      </c>
      <c r="AH134" s="139" t="e">
        <f>'2025 Srk 15.6.'!#REF!</f>
        <v>#REF!</v>
      </c>
      <c r="AI134" s="154" t="e">
        <f>'2025 Srk 15.6.'!#REF!</f>
        <v>#REF!</v>
      </c>
      <c r="AJ134" s="154" t="e">
        <f>'2025 Srk 15.6.'!#REF!</f>
        <v>#REF!</v>
      </c>
      <c r="AK134" s="154" t="e">
        <f>'2025 Srk 15.6.'!#REF!</f>
        <v>#REF!</v>
      </c>
      <c r="AU134" s="170" t="str">
        <f t="shared" si="3"/>
        <v>Masku församling</v>
      </c>
      <c r="AV134" s="149" t="e">
        <f>'2025 Srk 15.6.'!#REF!</f>
        <v>#REF!</v>
      </c>
      <c r="AW134" s="150" t="e">
        <f>'2025 Srk 15.6.'!#REF!</f>
        <v>#REF!</v>
      </c>
      <c r="AX134" s="149" t="e">
        <f>'2025 Srk 15.6.'!#REF!</f>
        <v>#REF!</v>
      </c>
      <c r="AY134" s="149" t="e">
        <f>'2025 Srk 15.6.'!#REF!</f>
        <v>#REF!</v>
      </c>
    </row>
    <row r="135" spans="1:51" ht="15" customHeight="1">
      <c r="A135" s="86" t="s">
        <v>469</v>
      </c>
      <c r="B135" s="87"/>
      <c r="C135" s="88" t="s">
        <v>1120</v>
      </c>
      <c r="D135" s="89">
        <f>'2025 Srk 15.6.'!D135</f>
        <v>674808.51</v>
      </c>
      <c r="E135" s="106">
        <f>'2025 Srk 15.6.'!E135</f>
        <v>-1.2655262549446933E-3</v>
      </c>
      <c r="F135" s="89">
        <f>'2025 Srk 15.6.'!F135</f>
        <v>666510.75588527578</v>
      </c>
      <c r="G135" s="89">
        <f>'2025 Srk 15.6.'!G135</f>
        <v>697077.67815000005</v>
      </c>
      <c r="H135" s="89">
        <f>'2025 Srk 15.6.'!H135</f>
        <v>-30566.922264724271</v>
      </c>
      <c r="I135" s="89">
        <f>'2025 Srk 15.6.'!I135</f>
        <v>-45451.624065459015</v>
      </c>
      <c r="J135" s="89">
        <f>'2025 Srk 15.6.'!J135</f>
        <v>-76018.546330183279</v>
      </c>
      <c r="K135" s="89">
        <f>'2025 Srk 15.6.'!K135</f>
        <v>24421.768154574991</v>
      </c>
      <c r="L135" s="23"/>
      <c r="M135" s="22">
        <v>6.2587616483892033E-4</v>
      </c>
      <c r="N135" s="27">
        <v>561</v>
      </c>
      <c r="O135" s="1" t="s">
        <v>692</v>
      </c>
      <c r="Q135" s="175"/>
      <c r="S135" s="178"/>
      <c r="T135" s="176"/>
      <c r="U135" s="176"/>
      <c r="V135" s="177"/>
      <c r="W135" s="177"/>
      <c r="X135" s="176"/>
      <c r="Y135" s="177"/>
      <c r="Z135" s="176"/>
      <c r="AA135" s="176"/>
      <c r="AB135" s="177"/>
      <c r="AC135" s="177"/>
      <c r="AD135" s="11"/>
      <c r="AE135" s="151"/>
      <c r="AF135" s="152" t="str">
        <f t="shared" si="2"/>
        <v>Sastmola församling</v>
      </c>
      <c r="AG135" s="153" t="e">
        <f>'2025 Srk 15.6.'!#REF!</f>
        <v>#REF!</v>
      </c>
      <c r="AH135" s="139" t="e">
        <f>'2025 Srk 15.6.'!#REF!</f>
        <v>#REF!</v>
      </c>
      <c r="AI135" s="154" t="e">
        <f>'2025 Srk 15.6.'!#REF!</f>
        <v>#REF!</v>
      </c>
      <c r="AJ135" s="154" t="e">
        <f>'2025 Srk 15.6.'!#REF!</f>
        <v>#REF!</v>
      </c>
      <c r="AK135" s="154" t="e">
        <f>'2025 Srk 15.6.'!#REF!</f>
        <v>#REF!</v>
      </c>
      <c r="AU135" s="170" t="str">
        <f t="shared" si="3"/>
        <v>Sastmola församling</v>
      </c>
      <c r="AV135" s="149" t="e">
        <f>'2025 Srk 15.6.'!#REF!</f>
        <v>#REF!</v>
      </c>
      <c r="AW135" s="150" t="e">
        <f>'2025 Srk 15.6.'!#REF!</f>
        <v>#REF!</v>
      </c>
      <c r="AX135" s="149" t="e">
        <f>'2025 Srk 15.6.'!#REF!</f>
        <v>#REF!</v>
      </c>
      <c r="AY135" s="149" t="e">
        <f>'2025 Srk 15.6.'!#REF!</f>
        <v>#REF!</v>
      </c>
    </row>
    <row r="136" spans="1:51" ht="15" customHeight="1">
      <c r="A136" s="86" t="s">
        <v>469</v>
      </c>
      <c r="B136" s="87"/>
      <c r="C136" s="88" t="s">
        <v>1121</v>
      </c>
      <c r="D136" s="89">
        <f>'2025 Srk 15.6.'!D136</f>
        <v>11077764.390000001</v>
      </c>
      <c r="E136" s="106">
        <f>'2025 Srk 15.6.'!E136</f>
        <v>4.051334354541547E-2</v>
      </c>
      <c r="F136" s="89">
        <f>'2025 Srk 15.6.'!F136</f>
        <v>10941547.131789861</v>
      </c>
      <c r="G136" s="89">
        <f>'2025 Srk 15.6.'!G136</f>
        <v>11200796.58924</v>
      </c>
      <c r="H136" s="89">
        <f>'2025 Srk 15.6.'!H136</f>
        <v>-259249.4574501384</v>
      </c>
      <c r="I136" s="89">
        <f>'2025 Srk 15.6.'!I136</f>
        <v>-746141.12756226026</v>
      </c>
      <c r="J136" s="89">
        <f>'2025 Srk 15.6.'!J136</f>
        <v>-1005390.5850123987</v>
      </c>
      <c r="K136" s="89">
        <f>'2025 Srk 15.6.'!K136</f>
        <v>400911.65063046821</v>
      </c>
      <c r="L136" s="23"/>
      <c r="M136" s="22">
        <v>4.396021989786965E-3</v>
      </c>
      <c r="N136" s="27">
        <v>564</v>
      </c>
      <c r="O136" s="1" t="s">
        <v>694</v>
      </c>
      <c r="Q136" s="175"/>
      <c r="S136" s="178"/>
      <c r="T136" s="176"/>
      <c r="U136" s="176"/>
      <c r="V136" s="177"/>
      <c r="W136" s="177"/>
      <c r="X136" s="176"/>
      <c r="Y136" s="177"/>
      <c r="Z136" s="176"/>
      <c r="AA136" s="176"/>
      <c r="AB136" s="177"/>
      <c r="AC136" s="177"/>
      <c r="AD136" s="11"/>
      <c r="AE136" s="151"/>
      <c r="AF136" s="152" t="str">
        <f t="shared" si="2"/>
        <v>S:t Michels domkyrkoförsamling</v>
      </c>
      <c r="AG136" s="153" t="e">
        <f>'2025 Srk 15.6.'!#REF!</f>
        <v>#REF!</v>
      </c>
      <c r="AH136" s="139" t="e">
        <f>'2025 Srk 15.6.'!#REF!</f>
        <v>#REF!</v>
      </c>
      <c r="AI136" s="154" t="e">
        <f>'2025 Srk 15.6.'!#REF!</f>
        <v>#REF!</v>
      </c>
      <c r="AJ136" s="154" t="e">
        <f>'2025 Srk 15.6.'!#REF!</f>
        <v>#REF!</v>
      </c>
      <c r="AK136" s="154" t="e">
        <f>'2025 Srk 15.6.'!#REF!</f>
        <v>#REF!</v>
      </c>
      <c r="AU136" s="170" t="str">
        <f t="shared" si="3"/>
        <v>S:t Michels domkyrkoförsamling</v>
      </c>
      <c r="AV136" s="149" t="e">
        <f>'2025 Srk 15.6.'!#REF!</f>
        <v>#REF!</v>
      </c>
      <c r="AW136" s="150" t="e">
        <f>'2025 Srk 15.6.'!#REF!</f>
        <v>#REF!</v>
      </c>
      <c r="AX136" s="149" t="e">
        <f>'2025 Srk 15.6.'!#REF!</f>
        <v>#REF!</v>
      </c>
      <c r="AY136" s="149" t="e">
        <f>'2025 Srk 15.6.'!#REF!</f>
        <v>#REF!</v>
      </c>
    </row>
    <row r="137" spans="1:51" ht="15" customHeight="1">
      <c r="A137" s="86" t="s">
        <v>469</v>
      </c>
      <c r="B137" s="87"/>
      <c r="C137" s="88" t="s">
        <v>1122</v>
      </c>
      <c r="D137" s="89">
        <f>'2025 Srk 15.6.'!D137</f>
        <v>3042367.11</v>
      </c>
      <c r="E137" s="106">
        <f>'2025 Srk 15.6.'!E137</f>
        <v>5.1728758253635432E-2</v>
      </c>
      <c r="F137" s="89">
        <f>'2025 Srk 15.6.'!F137</f>
        <v>3004956.7723539849</v>
      </c>
      <c r="G137" s="89">
        <f>'2025 Srk 15.6.'!G137</f>
        <v>3033294.99291</v>
      </c>
      <c r="H137" s="89">
        <f>'2025 Srk 15.6.'!H137</f>
        <v>-28338.220556015149</v>
      </c>
      <c r="I137" s="89">
        <f>'2025 Srk 15.6.'!I137</f>
        <v>-204918.17175340152</v>
      </c>
      <c r="J137" s="89">
        <f>'2025 Srk 15.6.'!J137</f>
        <v>-233256.39230941667</v>
      </c>
      <c r="K137" s="89">
        <f>'2025 Srk 15.6.'!K137</f>
        <v>110105.28631526053</v>
      </c>
      <c r="L137" s="23"/>
      <c r="M137" s="22">
        <v>1.9401814670452439E-3</v>
      </c>
      <c r="N137" s="27">
        <v>567</v>
      </c>
      <c r="O137" s="1" t="s">
        <v>696</v>
      </c>
      <c r="Q137" s="175"/>
      <c r="S137" s="178"/>
      <c r="T137" s="176"/>
      <c r="U137" s="176"/>
      <c r="V137" s="177"/>
      <c r="W137" s="177"/>
      <c r="X137" s="176"/>
      <c r="Y137" s="177"/>
      <c r="Z137" s="176"/>
      <c r="AA137" s="176"/>
      <c r="AB137" s="177"/>
      <c r="AC137" s="177"/>
      <c r="AD137" s="11"/>
      <c r="AE137" s="151"/>
      <c r="AF137" s="152" t="str">
        <f t="shared" si="2"/>
        <v>Muhos församling</v>
      </c>
      <c r="AG137" s="153" t="e">
        <f>'2025 Srk 15.6.'!#REF!</f>
        <v>#REF!</v>
      </c>
      <c r="AH137" s="139" t="e">
        <f>'2025 Srk 15.6.'!#REF!</f>
        <v>#REF!</v>
      </c>
      <c r="AI137" s="154" t="e">
        <f>'2025 Srk 15.6.'!#REF!</f>
        <v>#REF!</v>
      </c>
      <c r="AJ137" s="154" t="e">
        <f>'2025 Srk 15.6.'!#REF!</f>
        <v>#REF!</v>
      </c>
      <c r="AK137" s="154" t="e">
        <f>'2025 Srk 15.6.'!#REF!</f>
        <v>#REF!</v>
      </c>
      <c r="AU137" s="170" t="str">
        <f t="shared" si="3"/>
        <v>Muhos församling</v>
      </c>
      <c r="AV137" s="149" t="e">
        <f>'2025 Srk 15.6.'!#REF!</f>
        <v>#REF!</v>
      </c>
      <c r="AW137" s="150" t="e">
        <f>'2025 Srk 15.6.'!#REF!</f>
        <v>#REF!</v>
      </c>
      <c r="AX137" s="149" t="e">
        <f>'2025 Srk 15.6.'!#REF!</f>
        <v>#REF!</v>
      </c>
      <c r="AY137" s="149" t="e">
        <f>'2025 Srk 15.6.'!#REF!</f>
        <v>#REF!</v>
      </c>
    </row>
    <row r="138" spans="1:51" ht="15" customHeight="1">
      <c r="A138" s="86" t="s">
        <v>469</v>
      </c>
      <c r="B138" s="87"/>
      <c r="C138" s="88" t="s">
        <v>1123</v>
      </c>
      <c r="D138" s="89">
        <f>'2025 Srk 15.6.'!D138</f>
        <v>558733.4</v>
      </c>
      <c r="E138" s="106">
        <f>'2025 Srk 15.6.'!E138</f>
        <v>7.5306505138482027E-2</v>
      </c>
      <c r="F138" s="89">
        <f>'2025 Srk 15.6.'!F138</f>
        <v>551862.95853374782</v>
      </c>
      <c r="G138" s="89">
        <f>'2025 Srk 15.6.'!G138</f>
        <v>550175.28029999998</v>
      </c>
      <c r="H138" s="89">
        <f>'2025 Srk 15.6.'!H138</f>
        <v>1687.6782337478362</v>
      </c>
      <c r="I138" s="89">
        <f>'2025 Srk 15.6.'!I138</f>
        <v>-37633.402770240311</v>
      </c>
      <c r="J138" s="89">
        <f>'2025 Srk 15.6.'!J138</f>
        <v>-35945.724536492475</v>
      </c>
      <c r="K138" s="89">
        <f>'2025 Srk 15.6.'!K138</f>
        <v>20220.932831770911</v>
      </c>
      <c r="L138" s="23"/>
      <c r="M138" s="22">
        <v>1.8171780591275176E-3</v>
      </c>
      <c r="N138" s="27">
        <v>577</v>
      </c>
      <c r="O138" s="1" t="s">
        <v>700</v>
      </c>
      <c r="Q138" s="175"/>
      <c r="S138" s="178"/>
      <c r="T138" s="176"/>
      <c r="U138" s="176"/>
      <c r="V138" s="177"/>
      <c r="W138" s="177"/>
      <c r="X138" s="176"/>
      <c r="Y138" s="177"/>
      <c r="Z138" s="176"/>
      <c r="AA138" s="176"/>
      <c r="AB138" s="177"/>
      <c r="AC138" s="177"/>
      <c r="AD138" s="11"/>
      <c r="AE138" s="151"/>
      <c r="AF138" s="152" t="str">
        <f t="shared" si="2"/>
        <v>Muonio församling</v>
      </c>
      <c r="AG138" s="153" t="e">
        <f>'2025 Srk 15.6.'!#REF!</f>
        <v>#REF!</v>
      </c>
      <c r="AH138" s="139" t="e">
        <f>'2025 Srk 15.6.'!#REF!</f>
        <v>#REF!</v>
      </c>
      <c r="AI138" s="154" t="e">
        <f>'2025 Srk 15.6.'!#REF!</f>
        <v>#REF!</v>
      </c>
      <c r="AJ138" s="154" t="e">
        <f>'2025 Srk 15.6.'!#REF!</f>
        <v>#REF!</v>
      </c>
      <c r="AK138" s="154" t="e">
        <f>'2025 Srk 15.6.'!#REF!</f>
        <v>#REF!</v>
      </c>
      <c r="AU138" s="170" t="str">
        <f t="shared" si="3"/>
        <v>Muonio församling</v>
      </c>
      <c r="AV138" s="149" t="e">
        <f>'2025 Srk 15.6.'!#REF!</f>
        <v>#REF!</v>
      </c>
      <c r="AW138" s="150" t="e">
        <f>'2025 Srk 15.6.'!#REF!</f>
        <v>#REF!</v>
      </c>
      <c r="AX138" s="149" t="e">
        <f>'2025 Srk 15.6.'!#REF!</f>
        <v>#REF!</v>
      </c>
      <c r="AY138" s="149" t="e">
        <f>'2025 Srk 15.6.'!#REF!</f>
        <v>#REF!</v>
      </c>
    </row>
    <row r="139" spans="1:51" ht="15" customHeight="1">
      <c r="A139" s="86" t="s">
        <v>469</v>
      </c>
      <c r="B139" s="87"/>
      <c r="C139" s="88" t="s">
        <v>1124</v>
      </c>
      <c r="D139" s="89">
        <f>'2025 Srk 15.6.'!D139</f>
        <v>6031809.7699999996</v>
      </c>
      <c r="E139" s="106">
        <f>'2025 Srk 15.6.'!E139</f>
        <v>2.1122987895757506E-2</v>
      </c>
      <c r="F139" s="89">
        <f>'2025 Srk 15.6.'!F139</f>
        <v>5957639.877954253</v>
      </c>
      <c r="G139" s="89">
        <f>'2025 Srk 15.6.'!G139</f>
        <v>6086373.7649849998</v>
      </c>
      <c r="H139" s="89">
        <f>'2025 Srk 15.6.'!H139</f>
        <v>-128733.88703074679</v>
      </c>
      <c r="I139" s="89">
        <f>'2025 Srk 15.6.'!I139</f>
        <v>-406271.62526507373</v>
      </c>
      <c r="J139" s="89">
        <f>'2025 Srk 15.6.'!J139</f>
        <v>-535005.51229582052</v>
      </c>
      <c r="K139" s="89">
        <f>'2025 Srk 15.6.'!K139</f>
        <v>218295.20163496499</v>
      </c>
      <c r="L139" s="23"/>
      <c r="M139" s="22">
        <v>2.0815970562698357E-3</v>
      </c>
      <c r="N139" s="27">
        <v>580</v>
      </c>
      <c r="O139" s="1" t="s">
        <v>702</v>
      </c>
      <c r="Q139" s="175"/>
      <c r="S139" s="178"/>
      <c r="T139" s="176"/>
      <c r="U139" s="176"/>
      <c r="V139" s="177"/>
      <c r="W139" s="177"/>
      <c r="X139" s="176"/>
      <c r="Y139" s="177"/>
      <c r="Z139" s="176"/>
      <c r="AA139" s="176"/>
      <c r="AB139" s="177"/>
      <c r="AC139" s="177"/>
      <c r="AD139" s="11"/>
      <c r="AE139" s="151"/>
      <c r="AF139" s="152" t="str">
        <f t="shared" si="2"/>
        <v>Korsholms Kyrkliga Samfällighet</v>
      </c>
      <c r="AG139" s="153" t="e">
        <f>'2025 Srk 15.6.'!#REF!</f>
        <v>#REF!</v>
      </c>
      <c r="AH139" s="139" t="e">
        <f>'2025 Srk 15.6.'!#REF!</f>
        <v>#REF!</v>
      </c>
      <c r="AI139" s="154" t="e">
        <f>'2025 Srk 15.6.'!#REF!</f>
        <v>#REF!</v>
      </c>
      <c r="AJ139" s="154" t="e">
        <f>'2025 Srk 15.6.'!#REF!</f>
        <v>#REF!</v>
      </c>
      <c r="AK139" s="154" t="e">
        <f>'2025 Srk 15.6.'!#REF!</f>
        <v>#REF!</v>
      </c>
      <c r="AU139" s="170" t="str">
        <f t="shared" si="3"/>
        <v>Korsholms Kyrkliga Samfällighet</v>
      </c>
      <c r="AV139" s="149" t="e">
        <f>'2025 Srk 15.6.'!#REF!</f>
        <v>#REF!</v>
      </c>
      <c r="AW139" s="150" t="e">
        <f>'2025 Srk 15.6.'!#REF!</f>
        <v>#REF!</v>
      </c>
      <c r="AX139" s="149" t="e">
        <f>'2025 Srk 15.6.'!#REF!</f>
        <v>#REF!</v>
      </c>
      <c r="AY139" s="149" t="e">
        <f>'2025 Srk 15.6.'!#REF!</f>
        <v>#REF!</v>
      </c>
    </row>
    <row r="140" spans="1:51" ht="15" customHeight="1">
      <c r="A140" s="86" t="s">
        <v>469</v>
      </c>
      <c r="B140" s="87"/>
      <c r="C140" s="88" t="s">
        <v>1125</v>
      </c>
      <c r="D140" s="89">
        <f>'2025 Srk 15.6.'!D140</f>
        <v>2419573.94</v>
      </c>
      <c r="E140" s="106">
        <f>'2025 Srk 15.6.'!E140</f>
        <v>3.2580250766496066E-2</v>
      </c>
      <c r="F140" s="89">
        <f>'2025 Srk 15.6.'!F140</f>
        <v>2389821.752054838</v>
      </c>
      <c r="G140" s="89">
        <f>'2025 Srk 15.6.'!G140</f>
        <v>2479203.7937999996</v>
      </c>
      <c r="H140" s="89">
        <f>'2025 Srk 15.6.'!H140</f>
        <v>-89382.041745161638</v>
      </c>
      <c r="I140" s="89">
        <f>'2025 Srk 15.6.'!I140</f>
        <v>-162970.03296455386</v>
      </c>
      <c r="J140" s="89">
        <f>'2025 Srk 15.6.'!J140</f>
        <v>-252352.0747097155</v>
      </c>
      <c r="K140" s="89">
        <f>'2025 Srk 15.6.'!K140</f>
        <v>87565.987861551315</v>
      </c>
      <c r="L140" s="23"/>
      <c r="M140" s="22">
        <v>2.0885300669677182E-3</v>
      </c>
      <c r="N140" s="27">
        <v>582</v>
      </c>
      <c r="O140" s="1" t="s">
        <v>704</v>
      </c>
      <c r="Q140" s="175"/>
      <c r="S140" s="178"/>
      <c r="T140" s="176"/>
      <c r="U140" s="176"/>
      <c r="V140" s="177"/>
      <c r="W140" s="177"/>
      <c r="X140" s="176"/>
      <c r="Y140" s="177"/>
      <c r="Z140" s="176"/>
      <c r="AA140" s="176"/>
      <c r="AB140" s="177"/>
      <c r="AC140" s="177"/>
      <c r="AD140" s="11"/>
      <c r="AE140" s="151"/>
      <c r="AF140" s="152" t="str">
        <f t="shared" si="2"/>
        <v>Muurame församling</v>
      </c>
      <c r="AG140" s="153" t="e">
        <f>'2025 Srk 15.6.'!#REF!</f>
        <v>#REF!</v>
      </c>
      <c r="AH140" s="139" t="e">
        <f>'2025 Srk 15.6.'!#REF!</f>
        <v>#REF!</v>
      </c>
      <c r="AI140" s="154" t="e">
        <f>'2025 Srk 15.6.'!#REF!</f>
        <v>#REF!</v>
      </c>
      <c r="AJ140" s="154" t="e">
        <f>'2025 Srk 15.6.'!#REF!</f>
        <v>#REF!</v>
      </c>
      <c r="AK140" s="154" t="e">
        <f>'2025 Srk 15.6.'!#REF!</f>
        <v>#REF!</v>
      </c>
      <c r="AU140" s="170" t="str">
        <f t="shared" si="3"/>
        <v>Muurame församling</v>
      </c>
      <c r="AV140" s="149" t="e">
        <f>'2025 Srk 15.6.'!#REF!</f>
        <v>#REF!</v>
      </c>
      <c r="AW140" s="150" t="e">
        <f>'2025 Srk 15.6.'!#REF!</f>
        <v>#REF!</v>
      </c>
      <c r="AX140" s="149" t="e">
        <f>'2025 Srk 15.6.'!#REF!</f>
        <v>#REF!</v>
      </c>
      <c r="AY140" s="149" t="e">
        <f>'2025 Srk 15.6.'!#REF!</f>
        <v>#REF!</v>
      </c>
    </row>
    <row r="141" spans="1:51" ht="15" customHeight="1">
      <c r="A141" s="86" t="s">
        <v>469</v>
      </c>
      <c r="B141" s="87"/>
      <c r="C141" s="88" t="s">
        <v>1126</v>
      </c>
      <c r="D141" s="89">
        <f>'2025 Srk 15.6.'!D141</f>
        <v>1827546.59</v>
      </c>
      <c r="E141" s="106">
        <f>'2025 Srk 15.6.'!E141</f>
        <v>4.548336214713089E-2</v>
      </c>
      <c r="F141" s="89">
        <f>'2025 Srk 15.6.'!F141</f>
        <v>1805074.2411598486</v>
      </c>
      <c r="G141" s="89">
        <f>'2025 Srk 15.6.'!G141</f>
        <v>1844727.838245</v>
      </c>
      <c r="H141" s="89">
        <f>'2025 Srk 15.6.'!H141</f>
        <v>-39653.597085151356</v>
      </c>
      <c r="I141" s="89">
        <f>'2025 Srk 15.6.'!I141</f>
        <v>-123094.12128011182</v>
      </c>
      <c r="J141" s="89">
        <f>'2025 Srk 15.6.'!J141</f>
        <v>-162747.71836526319</v>
      </c>
      <c r="K141" s="89">
        <f>'2025 Srk 15.6.'!K141</f>
        <v>66140.124866925747</v>
      </c>
      <c r="L141" s="23"/>
      <c r="M141" s="22">
        <v>3.2734759149981819E-3</v>
      </c>
      <c r="N141" s="27">
        <v>1868</v>
      </c>
      <c r="O141" s="1" t="s">
        <v>708</v>
      </c>
      <c r="Q141" s="175"/>
      <c r="S141" s="178"/>
      <c r="T141" s="176"/>
      <c r="U141" s="176"/>
      <c r="V141" s="177"/>
      <c r="W141" s="177"/>
      <c r="X141" s="176"/>
      <c r="Y141" s="177"/>
      <c r="Z141" s="176"/>
      <c r="AA141" s="176"/>
      <c r="AB141" s="177"/>
      <c r="AC141" s="177"/>
      <c r="AD141" s="11"/>
      <c r="AE141" s="151"/>
      <c r="AF141" s="152" t="str">
        <f t="shared" si="2"/>
        <v>Mynämäki församling</v>
      </c>
      <c r="AG141" s="153" t="e">
        <f>'2025 Srk 15.6.'!#REF!</f>
        <v>#REF!</v>
      </c>
      <c r="AH141" s="139" t="e">
        <f>'2025 Srk 15.6.'!#REF!</f>
        <v>#REF!</v>
      </c>
      <c r="AI141" s="154" t="e">
        <f>'2025 Srk 15.6.'!#REF!</f>
        <v>#REF!</v>
      </c>
      <c r="AJ141" s="154" t="e">
        <f>'2025 Srk 15.6.'!#REF!</f>
        <v>#REF!</v>
      </c>
      <c r="AK141" s="154" t="e">
        <f>'2025 Srk 15.6.'!#REF!</f>
        <v>#REF!</v>
      </c>
      <c r="AU141" s="170" t="str">
        <f t="shared" si="3"/>
        <v>Mynämäki församling</v>
      </c>
      <c r="AV141" s="149" t="e">
        <f>'2025 Srk 15.6.'!#REF!</f>
        <v>#REF!</v>
      </c>
      <c r="AW141" s="150" t="e">
        <f>'2025 Srk 15.6.'!#REF!</f>
        <v>#REF!</v>
      </c>
      <c r="AX141" s="149" t="e">
        <f>'2025 Srk 15.6.'!#REF!</f>
        <v>#REF!</v>
      </c>
      <c r="AY141" s="149" t="e">
        <f>'2025 Srk 15.6.'!#REF!</f>
        <v>#REF!</v>
      </c>
    </row>
    <row r="142" spans="1:51" ht="15" customHeight="1">
      <c r="A142" s="86" t="s">
        <v>469</v>
      </c>
      <c r="B142" s="87"/>
      <c r="C142" s="88" t="s">
        <v>1127</v>
      </c>
      <c r="D142" s="89">
        <f>'2025 Srk 15.6.'!D142</f>
        <v>409143.2</v>
      </c>
      <c r="E142" s="106">
        <f>'2025 Srk 15.6.'!E142</f>
        <v>6.246394664797239E-2</v>
      </c>
      <c r="F142" s="89">
        <f>'2025 Srk 15.6.'!F142</f>
        <v>404112.18805957347</v>
      </c>
      <c r="G142" s="89">
        <f>'2025 Srk 15.6.'!G142</f>
        <v>400598.87507999997</v>
      </c>
      <c r="H142" s="89">
        <f>'2025 Srk 15.6.'!H142</f>
        <v>3513.3129795735003</v>
      </c>
      <c r="I142" s="89">
        <f>'2025 Srk 15.6.'!I142</f>
        <v>-27557.777709914935</v>
      </c>
      <c r="J142" s="89">
        <f>'2025 Srk 15.6.'!J142</f>
        <v>-24044.464730341435</v>
      </c>
      <c r="K142" s="89">
        <f>'2025 Srk 15.6.'!K142</f>
        <v>14807.164142640861</v>
      </c>
      <c r="L142" s="23"/>
      <c r="M142" s="22">
        <v>9.2188443409277222E-3</v>
      </c>
      <c r="N142" s="27">
        <v>2242</v>
      </c>
      <c r="O142" s="1" t="s">
        <v>706</v>
      </c>
      <c r="Q142" s="175"/>
      <c r="S142" s="178"/>
      <c r="T142" s="176"/>
      <c r="U142" s="176"/>
      <c r="V142" s="177"/>
      <c r="W142" s="177"/>
      <c r="X142" s="176"/>
      <c r="Y142" s="177"/>
      <c r="Z142" s="176"/>
      <c r="AA142" s="176"/>
      <c r="AB142" s="177"/>
      <c r="AC142" s="177"/>
      <c r="AD142" s="11"/>
      <c r="AE142" s="151"/>
      <c r="AF142" s="152" t="str">
        <f t="shared" si="2"/>
        <v>Mörskoms församling</v>
      </c>
      <c r="AG142" s="153" t="e">
        <f>'2025 Srk 15.6.'!#REF!</f>
        <v>#REF!</v>
      </c>
      <c r="AH142" s="139" t="e">
        <f>'2025 Srk 15.6.'!#REF!</f>
        <v>#REF!</v>
      </c>
      <c r="AI142" s="154" t="e">
        <f>'2025 Srk 15.6.'!#REF!</f>
        <v>#REF!</v>
      </c>
      <c r="AJ142" s="154" t="e">
        <f>'2025 Srk 15.6.'!#REF!</f>
        <v>#REF!</v>
      </c>
      <c r="AK142" s="154" t="e">
        <f>'2025 Srk 15.6.'!#REF!</f>
        <v>#REF!</v>
      </c>
      <c r="AU142" s="170" t="str">
        <f t="shared" si="3"/>
        <v>Mörskoms församling</v>
      </c>
      <c r="AV142" s="149" t="e">
        <f>'2025 Srk 15.6.'!#REF!</f>
        <v>#REF!</v>
      </c>
      <c r="AW142" s="150" t="e">
        <f>'2025 Srk 15.6.'!#REF!</f>
        <v>#REF!</v>
      </c>
      <c r="AX142" s="149" t="e">
        <f>'2025 Srk 15.6.'!#REF!</f>
        <v>#REF!</v>
      </c>
      <c r="AY142" s="149" t="e">
        <f>'2025 Srk 15.6.'!#REF!</f>
        <v>#REF!</v>
      </c>
    </row>
    <row r="143" spans="1:51" ht="15" customHeight="1">
      <c r="A143" s="86" t="s">
        <v>469</v>
      </c>
      <c r="B143" s="87"/>
      <c r="C143" s="88" t="s">
        <v>1128</v>
      </c>
      <c r="D143" s="89">
        <f>'2025 Srk 15.6.'!D143</f>
        <v>3821329.18</v>
      </c>
      <c r="E143" s="106">
        <f>'2025 Srk 15.6.'!E143</f>
        <v>4.1222754840695153E-2</v>
      </c>
      <c r="F143" s="89">
        <f>'2025 Srk 15.6.'!F143</f>
        <v>3774340.36842283</v>
      </c>
      <c r="G143" s="89">
        <f>'2025 Srk 15.6.'!G143</f>
        <v>3855847.952385</v>
      </c>
      <c r="H143" s="89">
        <f>'2025 Srk 15.6.'!H143</f>
        <v>-81507.583962169942</v>
      </c>
      <c r="I143" s="89">
        <f>'2025 Srk 15.6.'!I143</f>
        <v>-257385.04293570443</v>
      </c>
      <c r="J143" s="89">
        <f>'2025 Srk 15.6.'!J143</f>
        <v>-338892.6268978744</v>
      </c>
      <c r="K143" s="89">
        <f>'2025 Srk 15.6.'!K143</f>
        <v>138296.44098037851</v>
      </c>
      <c r="L143" s="23"/>
      <c r="M143" s="22">
        <v>1.6128093371167911E-3</v>
      </c>
      <c r="N143" s="27">
        <v>597</v>
      </c>
      <c r="O143" s="1" t="s">
        <v>710</v>
      </c>
      <c r="Q143" s="175"/>
      <c r="S143" s="178"/>
      <c r="T143" s="176"/>
      <c r="U143" s="176"/>
      <c r="V143" s="177"/>
      <c r="W143" s="177"/>
      <c r="X143" s="176"/>
      <c r="Y143" s="177"/>
      <c r="Z143" s="176"/>
      <c r="AA143" s="176"/>
      <c r="AB143" s="177"/>
      <c r="AC143" s="177"/>
      <c r="AD143" s="11"/>
      <c r="AE143" s="151"/>
      <c r="AF143" s="152" t="str">
        <f t="shared" si="2"/>
        <v>Mäntsälä församling</v>
      </c>
      <c r="AG143" s="153" t="e">
        <f>'2025 Srk 15.6.'!#REF!</f>
        <v>#REF!</v>
      </c>
      <c r="AH143" s="139" t="e">
        <f>'2025 Srk 15.6.'!#REF!</f>
        <v>#REF!</v>
      </c>
      <c r="AI143" s="154" t="e">
        <f>'2025 Srk 15.6.'!#REF!</f>
        <v>#REF!</v>
      </c>
      <c r="AJ143" s="154" t="e">
        <f>'2025 Srk 15.6.'!#REF!</f>
        <v>#REF!</v>
      </c>
      <c r="AK143" s="154" t="e">
        <f>'2025 Srk 15.6.'!#REF!</f>
        <v>#REF!</v>
      </c>
      <c r="AU143" s="170" t="str">
        <f t="shared" si="3"/>
        <v>Mäntsälä församling</v>
      </c>
      <c r="AV143" s="149" t="e">
        <f>'2025 Srk 15.6.'!#REF!</f>
        <v>#REF!</v>
      </c>
      <c r="AW143" s="150" t="e">
        <f>'2025 Srk 15.6.'!#REF!</f>
        <v>#REF!</v>
      </c>
      <c r="AX143" s="149" t="e">
        <f>'2025 Srk 15.6.'!#REF!</f>
        <v>#REF!</v>
      </c>
      <c r="AY143" s="149" t="e">
        <f>'2025 Srk 15.6.'!#REF!</f>
        <v>#REF!</v>
      </c>
    </row>
    <row r="144" spans="1:51" ht="15" customHeight="1">
      <c r="A144" s="86" t="s">
        <v>469</v>
      </c>
      <c r="B144" s="87"/>
      <c r="C144" s="88" t="s">
        <v>1129</v>
      </c>
      <c r="D144" s="89">
        <f>'2025 Srk 15.6.'!D144</f>
        <v>2161405.7400000002</v>
      </c>
      <c r="E144" s="106">
        <f>'2025 Srk 15.6.'!E144</f>
        <v>2.8246181557955774E-2</v>
      </c>
      <c r="F144" s="89">
        <f>'2025 Srk 15.6.'!F144</f>
        <v>2134828.1063351943</v>
      </c>
      <c r="G144" s="89">
        <f>'2025 Srk 15.6.'!G144</f>
        <v>2189002.9829849997</v>
      </c>
      <c r="H144" s="89">
        <f>'2025 Srk 15.6.'!H144</f>
        <v>-54174.876649805345</v>
      </c>
      <c r="I144" s="89">
        <f>'2025 Srk 15.6.'!I144</f>
        <v>-145581.15330733641</v>
      </c>
      <c r="J144" s="89">
        <f>'2025 Srk 15.6.'!J144</f>
        <v>-199756.02995714176</v>
      </c>
      <c r="K144" s="89">
        <f>'2025 Srk 15.6.'!K144</f>
        <v>78222.709239762844</v>
      </c>
      <c r="L144" s="23"/>
      <c r="M144" s="22">
        <v>3.5700469914261338E-3</v>
      </c>
      <c r="N144" s="27">
        <v>2322</v>
      </c>
      <c r="O144" s="1" t="s">
        <v>712</v>
      </c>
      <c r="Q144" s="175"/>
      <c r="S144" s="178"/>
      <c r="T144" s="176"/>
      <c r="U144" s="176"/>
      <c r="V144" s="177"/>
      <c r="W144" s="177"/>
      <c r="X144" s="176"/>
      <c r="Y144" s="177"/>
      <c r="Z144" s="176"/>
      <c r="AA144" s="176"/>
      <c r="AB144" s="177"/>
      <c r="AC144" s="177"/>
      <c r="AD144" s="11"/>
      <c r="AE144" s="151"/>
      <c r="AF144" s="152" t="str">
        <f t="shared" ref="AF144:AF207" si="4">C144</f>
        <v>Mänttä-Vilppula församling</v>
      </c>
      <c r="AG144" s="153" t="e">
        <f>'2025 Srk 15.6.'!#REF!</f>
        <v>#REF!</v>
      </c>
      <c r="AH144" s="139" t="e">
        <f>'2025 Srk 15.6.'!#REF!</f>
        <v>#REF!</v>
      </c>
      <c r="AI144" s="154" t="e">
        <f>'2025 Srk 15.6.'!#REF!</f>
        <v>#REF!</v>
      </c>
      <c r="AJ144" s="154" t="e">
        <f>'2025 Srk 15.6.'!#REF!</f>
        <v>#REF!</v>
      </c>
      <c r="AK144" s="154" t="e">
        <f>'2025 Srk 15.6.'!#REF!</f>
        <v>#REF!</v>
      </c>
      <c r="AU144" s="170" t="str">
        <f t="shared" ref="AU144:AU207" si="5">AF144</f>
        <v>Mänttä-Vilppula församling</v>
      </c>
      <c r="AV144" s="149" t="e">
        <f>'2025 Srk 15.6.'!#REF!</f>
        <v>#REF!</v>
      </c>
      <c r="AW144" s="150" t="e">
        <f>'2025 Srk 15.6.'!#REF!</f>
        <v>#REF!</v>
      </c>
      <c r="AX144" s="149" t="e">
        <f>'2025 Srk 15.6.'!#REF!</f>
        <v>#REF!</v>
      </c>
      <c r="AY144" s="149" t="e">
        <f>'2025 Srk 15.6.'!#REF!</f>
        <v>#REF!</v>
      </c>
    </row>
    <row r="145" spans="1:51" ht="15" customHeight="1">
      <c r="A145" s="86" t="s">
        <v>469</v>
      </c>
      <c r="B145" s="87"/>
      <c r="C145" s="88" t="s">
        <v>1130</v>
      </c>
      <c r="D145" s="89">
        <f>'2025 Srk 15.6.'!D145</f>
        <v>1697571.78</v>
      </c>
      <c r="E145" s="106">
        <f>'2025 Srk 15.6.'!E145</f>
        <v>4.2652998496855776E-2</v>
      </c>
      <c r="F145" s="89">
        <f>'2025 Srk 15.6.'!F145</f>
        <v>1676697.6608776215</v>
      </c>
      <c r="G145" s="89">
        <f>'2025 Srk 15.6.'!G145</f>
        <v>1706597.11197</v>
      </c>
      <c r="H145" s="89">
        <f>'2025 Srk 15.6.'!H145</f>
        <v>-29899.451092378469</v>
      </c>
      <c r="I145" s="89">
        <f>'2025 Srk 15.6.'!I145</f>
        <v>-114339.68781557317</v>
      </c>
      <c r="J145" s="89">
        <f>'2025 Srk 15.6.'!J145</f>
        <v>-144239.13890795165</v>
      </c>
      <c r="K145" s="89">
        <f>'2025 Srk 15.6.'!K145</f>
        <v>61436.250169561703</v>
      </c>
      <c r="L145" s="23"/>
      <c r="M145" s="22">
        <v>4.6793130723590153E-4</v>
      </c>
      <c r="N145" s="27">
        <v>604</v>
      </c>
      <c r="O145" s="1" t="s">
        <v>714</v>
      </c>
      <c r="Q145" s="175"/>
      <c r="S145" s="178"/>
      <c r="T145" s="176"/>
      <c r="U145" s="176"/>
      <c r="V145" s="177"/>
      <c r="W145" s="177"/>
      <c r="X145" s="176"/>
      <c r="Y145" s="177"/>
      <c r="Z145" s="176"/>
      <c r="AA145" s="176"/>
      <c r="AB145" s="177"/>
      <c r="AC145" s="177"/>
      <c r="AD145" s="11"/>
      <c r="AE145" s="151"/>
      <c r="AF145" s="152" t="str">
        <f t="shared" si="4"/>
        <v>Mäntyharju församling</v>
      </c>
      <c r="AG145" s="153" t="e">
        <f>'2025 Srk 15.6.'!#REF!</f>
        <v>#REF!</v>
      </c>
      <c r="AH145" s="139" t="e">
        <f>'2025 Srk 15.6.'!#REF!</f>
        <v>#REF!</v>
      </c>
      <c r="AI145" s="154" t="e">
        <f>'2025 Srk 15.6.'!#REF!</f>
        <v>#REF!</v>
      </c>
      <c r="AJ145" s="154" t="e">
        <f>'2025 Srk 15.6.'!#REF!</f>
        <v>#REF!</v>
      </c>
      <c r="AK145" s="154" t="e">
        <f>'2025 Srk 15.6.'!#REF!</f>
        <v>#REF!</v>
      </c>
      <c r="AU145" s="170" t="str">
        <f t="shared" si="5"/>
        <v>Mäntyharju församling</v>
      </c>
      <c r="AV145" s="149" t="e">
        <f>'2025 Srk 15.6.'!#REF!</f>
        <v>#REF!</v>
      </c>
      <c r="AW145" s="150" t="e">
        <f>'2025 Srk 15.6.'!#REF!</f>
        <v>#REF!</v>
      </c>
      <c r="AX145" s="149" t="e">
        <f>'2025 Srk 15.6.'!#REF!</f>
        <v>#REF!</v>
      </c>
      <c r="AY145" s="149" t="e">
        <f>'2025 Srk 15.6.'!#REF!</f>
        <v>#REF!</v>
      </c>
    </row>
    <row r="146" spans="1:51" ht="15" customHeight="1">
      <c r="A146" s="86" t="s">
        <v>469</v>
      </c>
      <c r="B146" s="87"/>
      <c r="C146" s="88" t="s">
        <v>1131</v>
      </c>
      <c r="D146" s="89">
        <f>'2025 Srk 15.6.'!D146</f>
        <v>4701624.95</v>
      </c>
      <c r="E146" s="106">
        <f>'2025 Srk 15.6.'!E146</f>
        <v>3.3942212314077347E-2</v>
      </c>
      <c r="F146" s="89">
        <f>'2025 Srk 15.6.'!F146</f>
        <v>4643811.6189636849</v>
      </c>
      <c r="G146" s="89">
        <f>'2025 Srk 15.6.'!G146</f>
        <v>4828410.3284099996</v>
      </c>
      <c r="H146" s="89">
        <f>'2025 Srk 15.6.'!H146</f>
        <v>-184598.70944631472</v>
      </c>
      <c r="I146" s="89">
        <f>'2025 Srk 15.6.'!I146</f>
        <v>-316677.22999548796</v>
      </c>
      <c r="J146" s="89">
        <f>'2025 Srk 15.6.'!J146</f>
        <v>-501275.93944180268</v>
      </c>
      <c r="K146" s="89">
        <f>'2025 Srk 15.6.'!K146</f>
        <v>170154.92954981441</v>
      </c>
      <c r="L146" s="23"/>
      <c r="M146" s="22">
        <v>3.8298621265418498E-3</v>
      </c>
      <c r="N146" s="27">
        <v>573</v>
      </c>
      <c r="O146" s="1" t="s">
        <v>698</v>
      </c>
      <c r="Q146" s="175"/>
      <c r="S146" s="178"/>
      <c r="T146" s="176"/>
      <c r="U146" s="176"/>
      <c r="V146" s="177"/>
      <c r="W146" s="177"/>
      <c r="X146" s="176"/>
      <c r="Y146" s="177"/>
      <c r="Z146" s="176"/>
      <c r="AA146" s="176"/>
      <c r="AB146" s="177"/>
      <c r="AC146" s="177"/>
      <c r="AD146" s="11"/>
      <c r="AE146" s="151"/>
      <c r="AF146" s="152" t="str">
        <f t="shared" si="4"/>
        <v>Nådendals kyrkliga samfällighet</v>
      </c>
      <c r="AG146" s="153" t="e">
        <f>'2025 Srk 15.6.'!#REF!</f>
        <v>#REF!</v>
      </c>
      <c r="AH146" s="139" t="e">
        <f>'2025 Srk 15.6.'!#REF!</f>
        <v>#REF!</v>
      </c>
      <c r="AI146" s="154" t="e">
        <f>'2025 Srk 15.6.'!#REF!</f>
        <v>#REF!</v>
      </c>
      <c r="AJ146" s="154" t="e">
        <f>'2025 Srk 15.6.'!#REF!</f>
        <v>#REF!</v>
      </c>
      <c r="AK146" s="154" t="e">
        <f>'2025 Srk 15.6.'!#REF!</f>
        <v>#REF!</v>
      </c>
      <c r="AU146" s="170" t="str">
        <f t="shared" si="5"/>
        <v>Nådendals kyrkliga samfällighet</v>
      </c>
      <c r="AV146" s="149" t="e">
        <f>'2025 Srk 15.6.'!#REF!</f>
        <v>#REF!</v>
      </c>
      <c r="AW146" s="150" t="e">
        <f>'2025 Srk 15.6.'!#REF!</f>
        <v>#REF!</v>
      </c>
      <c r="AX146" s="149" t="e">
        <f>'2025 Srk 15.6.'!#REF!</f>
        <v>#REF!</v>
      </c>
      <c r="AY146" s="149" t="e">
        <f>'2025 Srk 15.6.'!#REF!</f>
        <v>#REF!</v>
      </c>
    </row>
    <row r="147" spans="1:51" ht="15" customHeight="1">
      <c r="A147" s="86" t="s">
        <v>469</v>
      </c>
      <c r="B147" s="87"/>
      <c r="C147" s="88" t="s">
        <v>1132</v>
      </c>
      <c r="D147" s="89">
        <f>'2025 Srk 15.6.'!D147</f>
        <v>1198550.6399999999</v>
      </c>
      <c r="E147" s="106">
        <f>'2025 Srk 15.6.'!E147</f>
        <v>3.1502021423368554E-3</v>
      </c>
      <c r="F147" s="89">
        <f>'2025 Srk 15.6.'!F147</f>
        <v>1183812.7130809021</v>
      </c>
      <c r="G147" s="89">
        <f>'2025 Srk 15.6.'!G147</f>
        <v>1252124.9519399998</v>
      </c>
      <c r="H147" s="89">
        <f>'2025 Srk 15.6.'!H147</f>
        <v>-68312.238859097706</v>
      </c>
      <c r="I147" s="89">
        <f>'2025 Srk 15.6.'!I147</f>
        <v>-80728.195192285435</v>
      </c>
      <c r="J147" s="89">
        <f>'2025 Srk 15.6.'!J147</f>
        <v>-149040.43405138314</v>
      </c>
      <c r="K147" s="89">
        <f>'2025 Srk 15.6.'!K147</f>
        <v>43376.343685407097</v>
      </c>
      <c r="L147" s="23"/>
      <c r="M147" s="22">
        <v>9.8715736773941857E-4</v>
      </c>
      <c r="N147" s="27">
        <v>613</v>
      </c>
      <c r="O147" s="1" t="s">
        <v>718</v>
      </c>
      <c r="Q147" s="175"/>
      <c r="S147" s="178"/>
      <c r="T147" s="176"/>
      <c r="U147" s="176"/>
      <c r="V147" s="177"/>
      <c r="W147" s="177"/>
      <c r="X147" s="176"/>
      <c r="Y147" s="177"/>
      <c r="Z147" s="176"/>
      <c r="AA147" s="176"/>
      <c r="AB147" s="177"/>
      <c r="AC147" s="177"/>
      <c r="AD147" s="11"/>
      <c r="AE147" s="151"/>
      <c r="AF147" s="152" t="str">
        <f t="shared" si="4"/>
        <v>Nakkila församling</v>
      </c>
      <c r="AG147" s="153" t="e">
        <f>'2025 Srk 15.6.'!#REF!</f>
        <v>#REF!</v>
      </c>
      <c r="AH147" s="139" t="e">
        <f>'2025 Srk 15.6.'!#REF!</f>
        <v>#REF!</v>
      </c>
      <c r="AI147" s="154" t="e">
        <f>'2025 Srk 15.6.'!#REF!</f>
        <v>#REF!</v>
      </c>
      <c r="AJ147" s="154" t="e">
        <f>'2025 Srk 15.6.'!#REF!</f>
        <v>#REF!</v>
      </c>
      <c r="AK147" s="154" t="e">
        <f>'2025 Srk 15.6.'!#REF!</f>
        <v>#REF!</v>
      </c>
      <c r="AU147" s="170" t="str">
        <f t="shared" si="5"/>
        <v>Nakkila församling</v>
      </c>
      <c r="AV147" s="149" t="e">
        <f>'2025 Srk 15.6.'!#REF!</f>
        <v>#REF!</v>
      </c>
      <c r="AW147" s="150" t="e">
        <f>'2025 Srk 15.6.'!#REF!</f>
        <v>#REF!</v>
      </c>
      <c r="AX147" s="149" t="e">
        <f>'2025 Srk 15.6.'!#REF!</f>
        <v>#REF!</v>
      </c>
      <c r="AY147" s="149" t="e">
        <f>'2025 Srk 15.6.'!#REF!</f>
        <v>#REF!</v>
      </c>
    </row>
    <row r="148" spans="1:51" ht="15" customHeight="1">
      <c r="A148" s="86" t="s">
        <v>469</v>
      </c>
      <c r="B148" s="87"/>
      <c r="C148" s="88" t="s">
        <v>1133</v>
      </c>
      <c r="D148" s="89">
        <f>'2025 Srk 15.6.'!D148</f>
        <v>697638.55</v>
      </c>
      <c r="E148" s="106">
        <f>'2025 Srk 15.6.'!E148</f>
        <v>5.0282539145966698E-2</v>
      </c>
      <c r="F148" s="89">
        <f>'2025 Srk 15.6.'!F148</f>
        <v>689060.0672703546</v>
      </c>
      <c r="G148" s="89">
        <f>'2025 Srk 15.6.'!G148</f>
        <v>706727.46892499994</v>
      </c>
      <c r="H148" s="89">
        <f>'2025 Srk 15.6.'!H148</f>
        <v>-17667.401654645335</v>
      </c>
      <c r="I148" s="89">
        <f>'2025 Srk 15.6.'!I148</f>
        <v>-46989.337920726466</v>
      </c>
      <c r="J148" s="89">
        <f>'2025 Srk 15.6.'!J148</f>
        <v>-64656.739575371801</v>
      </c>
      <c r="K148" s="89">
        <f>'2025 Srk 15.6.'!K148</f>
        <v>25248.002464867954</v>
      </c>
      <c r="L148" s="23"/>
      <c r="M148" s="22">
        <v>1.4038427308689008E-3</v>
      </c>
      <c r="N148" s="27">
        <v>629</v>
      </c>
      <c r="O148" s="1" t="s">
        <v>720</v>
      </c>
      <c r="Q148" s="175"/>
      <c r="S148" s="178"/>
      <c r="T148" s="176"/>
      <c r="U148" s="176"/>
      <c r="V148" s="177"/>
      <c r="W148" s="177"/>
      <c r="X148" s="176"/>
      <c r="Y148" s="177"/>
      <c r="Z148" s="176"/>
      <c r="AA148" s="176"/>
      <c r="AB148" s="177"/>
      <c r="AC148" s="177"/>
      <c r="AD148" s="11"/>
      <c r="AE148" s="151"/>
      <c r="AF148" s="152" t="str">
        <f t="shared" si="4"/>
        <v>Niinivesi församling</v>
      </c>
      <c r="AG148" s="153" t="e">
        <f>'2025 Srk 15.6.'!#REF!</f>
        <v>#REF!</v>
      </c>
      <c r="AH148" s="139" t="e">
        <f>'2025 Srk 15.6.'!#REF!</f>
        <v>#REF!</v>
      </c>
      <c r="AI148" s="154" t="e">
        <f>'2025 Srk 15.6.'!#REF!</f>
        <v>#REF!</v>
      </c>
      <c r="AJ148" s="154" t="e">
        <f>'2025 Srk 15.6.'!#REF!</f>
        <v>#REF!</v>
      </c>
      <c r="AK148" s="154" t="e">
        <f>'2025 Srk 15.6.'!#REF!</f>
        <v>#REF!</v>
      </c>
      <c r="AU148" s="170" t="str">
        <f t="shared" si="5"/>
        <v>Niinivesi församling</v>
      </c>
      <c r="AV148" s="149" t="e">
        <f>'2025 Srk 15.6.'!#REF!</f>
        <v>#REF!</v>
      </c>
      <c r="AW148" s="150" t="e">
        <f>'2025 Srk 15.6.'!#REF!</f>
        <v>#REF!</v>
      </c>
      <c r="AX148" s="149" t="e">
        <f>'2025 Srk 15.6.'!#REF!</f>
        <v>#REF!</v>
      </c>
      <c r="AY148" s="149" t="e">
        <f>'2025 Srk 15.6.'!#REF!</f>
        <v>#REF!</v>
      </c>
    </row>
    <row r="149" spans="1:51" ht="15" customHeight="1">
      <c r="A149" s="86" t="s">
        <v>469</v>
      </c>
      <c r="B149" s="87"/>
      <c r="C149" s="88" t="s">
        <v>1134</v>
      </c>
      <c r="D149" s="89">
        <f>'2025 Srk 15.6.'!D149</f>
        <v>2558649.81</v>
      </c>
      <c r="E149" s="106">
        <f>'2025 Srk 15.6.'!E149</f>
        <v>6.4427543157690392E-2</v>
      </c>
      <c r="F149" s="89">
        <f>'2025 Srk 15.6.'!F149</f>
        <v>2527187.4815402334</v>
      </c>
      <c r="G149" s="89">
        <f>'2025 Srk 15.6.'!G149</f>
        <v>2544783.3933300003</v>
      </c>
      <c r="H149" s="89">
        <f>'2025 Srk 15.6.'!H149</f>
        <v>-17595.911789766978</v>
      </c>
      <c r="I149" s="89">
        <f>'2025 Srk 15.6.'!I149</f>
        <v>-172337.46693455026</v>
      </c>
      <c r="J149" s="89">
        <f>'2025 Srk 15.6.'!J149</f>
        <v>-189933.37872431724</v>
      </c>
      <c r="K149" s="89">
        <f>'2025 Srk 15.6.'!K149</f>
        <v>92599.235964832973</v>
      </c>
      <c r="L149" s="23"/>
      <c r="M149" s="22">
        <v>2.8097196002616533E-3</v>
      </c>
      <c r="N149" s="27">
        <v>634</v>
      </c>
      <c r="O149" s="1" t="s">
        <v>722</v>
      </c>
      <c r="Q149" s="175"/>
      <c r="S149" s="178"/>
      <c r="T149" s="176"/>
      <c r="U149" s="176"/>
      <c r="V149" s="177"/>
      <c r="W149" s="177"/>
      <c r="X149" s="176"/>
      <c r="Y149" s="177"/>
      <c r="Z149" s="176"/>
      <c r="AA149" s="176"/>
      <c r="AB149" s="177"/>
      <c r="AC149" s="177"/>
      <c r="AD149" s="11"/>
      <c r="AE149" s="151"/>
      <c r="AF149" s="152" t="str">
        <f t="shared" si="4"/>
        <v>Nivala församling</v>
      </c>
      <c r="AG149" s="153" t="e">
        <f>'2025 Srk 15.6.'!#REF!</f>
        <v>#REF!</v>
      </c>
      <c r="AH149" s="139" t="e">
        <f>'2025 Srk 15.6.'!#REF!</f>
        <v>#REF!</v>
      </c>
      <c r="AI149" s="154" t="e">
        <f>'2025 Srk 15.6.'!#REF!</f>
        <v>#REF!</v>
      </c>
      <c r="AJ149" s="154" t="e">
        <f>'2025 Srk 15.6.'!#REF!</f>
        <v>#REF!</v>
      </c>
      <c r="AK149" s="154" t="e">
        <f>'2025 Srk 15.6.'!#REF!</f>
        <v>#REF!</v>
      </c>
      <c r="AU149" s="170" t="str">
        <f t="shared" si="5"/>
        <v>Nivala församling</v>
      </c>
      <c r="AV149" s="149" t="e">
        <f>'2025 Srk 15.6.'!#REF!</f>
        <v>#REF!</v>
      </c>
      <c r="AW149" s="150" t="e">
        <f>'2025 Srk 15.6.'!#REF!</f>
        <v>#REF!</v>
      </c>
      <c r="AX149" s="149" t="e">
        <f>'2025 Srk 15.6.'!#REF!</f>
        <v>#REF!</v>
      </c>
      <c r="AY149" s="149" t="e">
        <f>'2025 Srk 15.6.'!#REF!</f>
        <v>#REF!</v>
      </c>
    </row>
    <row r="150" spans="1:51" ht="15" customHeight="1">
      <c r="A150" s="86" t="s">
        <v>469</v>
      </c>
      <c r="B150" s="87"/>
      <c r="C150" s="88" t="s">
        <v>1135</v>
      </c>
      <c r="D150" s="89">
        <f>'2025 Srk 15.6.'!D150</f>
        <v>7191673.5300000003</v>
      </c>
      <c r="E150" s="106">
        <f>'2025 Srk 15.6.'!E150</f>
        <v>5.9468859937084062E-2</v>
      </c>
      <c r="F150" s="89">
        <f>'2025 Srk 15.6.'!F150</f>
        <v>7103241.4226080664</v>
      </c>
      <c r="G150" s="89">
        <f>'2025 Srk 15.6.'!G150</f>
        <v>7288305.9162749993</v>
      </c>
      <c r="H150" s="89">
        <f>'2025 Srk 15.6.'!H150</f>
        <v>-185064.49366693292</v>
      </c>
      <c r="I150" s="89">
        <f>'2025 Srk 15.6.'!I150</f>
        <v>-484394.07156716584</v>
      </c>
      <c r="J150" s="89">
        <f>'2025 Srk 15.6.'!J150</f>
        <v>-669458.56523409882</v>
      </c>
      <c r="K150" s="89">
        <f>'2025 Srk 15.6.'!K150</f>
        <v>260271.44143907417</v>
      </c>
      <c r="L150" s="23"/>
      <c r="M150" s="22">
        <v>4.7324889690386509E-4</v>
      </c>
      <c r="N150" s="27">
        <v>640</v>
      </c>
      <c r="O150" s="1" t="s">
        <v>724</v>
      </c>
      <c r="Q150" s="175"/>
      <c r="S150" s="178"/>
      <c r="T150" s="176"/>
      <c r="U150" s="176"/>
      <c r="V150" s="177"/>
      <c r="W150" s="177"/>
      <c r="X150" s="176"/>
      <c r="Y150" s="177"/>
      <c r="Z150" s="176"/>
      <c r="AA150" s="176"/>
      <c r="AB150" s="177"/>
      <c r="AC150" s="177"/>
      <c r="AD150" s="11"/>
      <c r="AE150" s="151"/>
      <c r="AF150" s="152" t="str">
        <f t="shared" si="4"/>
        <v>Nokia församling</v>
      </c>
      <c r="AG150" s="153" t="e">
        <f>'2025 Srk 15.6.'!#REF!</f>
        <v>#REF!</v>
      </c>
      <c r="AH150" s="139" t="e">
        <f>'2025 Srk 15.6.'!#REF!</f>
        <v>#REF!</v>
      </c>
      <c r="AI150" s="154" t="e">
        <f>'2025 Srk 15.6.'!#REF!</f>
        <v>#REF!</v>
      </c>
      <c r="AJ150" s="154" t="e">
        <f>'2025 Srk 15.6.'!#REF!</f>
        <v>#REF!</v>
      </c>
      <c r="AK150" s="154" t="e">
        <f>'2025 Srk 15.6.'!#REF!</f>
        <v>#REF!</v>
      </c>
      <c r="AU150" s="170" t="str">
        <f t="shared" si="5"/>
        <v>Nokia församling</v>
      </c>
      <c r="AV150" s="149" t="e">
        <f>'2025 Srk 15.6.'!#REF!</f>
        <v>#REF!</v>
      </c>
      <c r="AW150" s="150" t="e">
        <f>'2025 Srk 15.6.'!#REF!</f>
        <v>#REF!</v>
      </c>
      <c r="AX150" s="149" t="e">
        <f>'2025 Srk 15.6.'!#REF!</f>
        <v>#REF!</v>
      </c>
      <c r="AY150" s="149" t="e">
        <f>'2025 Srk 15.6.'!#REF!</f>
        <v>#REF!</v>
      </c>
    </row>
    <row r="151" spans="1:51" ht="15" customHeight="1">
      <c r="A151" s="86" t="s">
        <v>469</v>
      </c>
      <c r="B151" s="87"/>
      <c r="C151" s="88" t="s">
        <v>1136</v>
      </c>
      <c r="D151" s="89">
        <f>'2025 Srk 15.6.'!D151</f>
        <v>1096166.8999999999</v>
      </c>
      <c r="E151" s="106">
        <f>'2025 Srk 15.6.'!E151</f>
        <v>3.6099654548348736E-2</v>
      </c>
      <c r="F151" s="89">
        <f>'2025 Srk 15.6.'!F151</f>
        <v>1082687.9303810492</v>
      </c>
      <c r="G151" s="89">
        <f>'2025 Srk 15.6.'!G151</f>
        <v>1112988.9807899999</v>
      </c>
      <c r="H151" s="89">
        <f>'2025 Srk 15.6.'!H151</f>
        <v>-30301.050408950774</v>
      </c>
      <c r="I151" s="89">
        <f>'2025 Srk 15.6.'!I151</f>
        <v>-73832.154031074082</v>
      </c>
      <c r="J151" s="89">
        <f>'2025 Srk 15.6.'!J151</f>
        <v>-104133.20444002486</v>
      </c>
      <c r="K151" s="89">
        <f>'2025 Srk 15.6.'!K151</f>
        <v>39671.00813609951</v>
      </c>
      <c r="L151" s="23"/>
      <c r="M151" s="22">
        <v>2.2189701398653235E-3</v>
      </c>
      <c r="N151" s="27">
        <v>642</v>
      </c>
      <c r="O151" s="1" t="s">
        <v>726</v>
      </c>
      <c r="Q151" s="175"/>
      <c r="S151" s="178"/>
      <c r="T151" s="176"/>
      <c r="U151" s="176"/>
      <c r="V151" s="177"/>
      <c r="W151" s="177"/>
      <c r="X151" s="176"/>
      <c r="Y151" s="177"/>
      <c r="Z151" s="176"/>
      <c r="AA151" s="176"/>
      <c r="AB151" s="177"/>
      <c r="AC151" s="177"/>
      <c r="AD151" s="11"/>
      <c r="AE151" s="151"/>
      <c r="AF151" s="152" t="str">
        <f t="shared" si="4"/>
        <v>Nousis församling</v>
      </c>
      <c r="AG151" s="153" t="e">
        <f>'2025 Srk 15.6.'!#REF!</f>
        <v>#REF!</v>
      </c>
      <c r="AH151" s="139" t="e">
        <f>'2025 Srk 15.6.'!#REF!</f>
        <v>#REF!</v>
      </c>
      <c r="AI151" s="154" t="e">
        <f>'2025 Srk 15.6.'!#REF!</f>
        <v>#REF!</v>
      </c>
      <c r="AJ151" s="154" t="e">
        <f>'2025 Srk 15.6.'!#REF!</f>
        <v>#REF!</v>
      </c>
      <c r="AK151" s="154" t="e">
        <f>'2025 Srk 15.6.'!#REF!</f>
        <v>#REF!</v>
      </c>
      <c r="AU151" s="170" t="str">
        <f t="shared" si="5"/>
        <v>Nousis församling</v>
      </c>
      <c r="AV151" s="149" t="e">
        <f>'2025 Srk 15.6.'!#REF!</f>
        <v>#REF!</v>
      </c>
      <c r="AW151" s="150" t="e">
        <f>'2025 Srk 15.6.'!#REF!</f>
        <v>#REF!</v>
      </c>
      <c r="AX151" s="149" t="e">
        <f>'2025 Srk 15.6.'!#REF!</f>
        <v>#REF!</v>
      </c>
      <c r="AY151" s="149" t="e">
        <f>'2025 Srk 15.6.'!#REF!</f>
        <v>#REF!</v>
      </c>
    </row>
    <row r="152" spans="1:51" ht="15" customHeight="1">
      <c r="A152" s="86" t="s">
        <v>469</v>
      </c>
      <c r="B152" s="87"/>
      <c r="C152" s="88" t="s">
        <v>1137</v>
      </c>
      <c r="D152" s="89">
        <f>'2025 Srk 15.6.'!D152</f>
        <v>1790461.84</v>
      </c>
      <c r="E152" s="106">
        <f>'2025 Srk 15.6.'!E152</f>
        <v>3.8310676308403124E-2</v>
      </c>
      <c r="F152" s="89">
        <f>'2025 Srk 15.6.'!F152</f>
        <v>1768445.5022094219</v>
      </c>
      <c r="G152" s="89">
        <f>'2025 Srk 15.6.'!G152</f>
        <v>1802129.7606299999</v>
      </c>
      <c r="H152" s="89">
        <f>'2025 Srk 15.6.'!H152</f>
        <v>-33684.258420577971</v>
      </c>
      <c r="I152" s="89">
        <f>'2025 Srk 15.6.'!I152</f>
        <v>-120596.28361122776</v>
      </c>
      <c r="J152" s="89">
        <f>'2025 Srk 15.6.'!J152</f>
        <v>-154280.54203180573</v>
      </c>
      <c r="K152" s="89">
        <f>'2025 Srk 15.6.'!K152</f>
        <v>64798.003134391038</v>
      </c>
      <c r="L152" s="23"/>
      <c r="M152" s="22">
        <v>1.6829749167351488E-3</v>
      </c>
      <c r="N152" s="27">
        <v>672</v>
      </c>
      <c r="O152" s="1" t="s">
        <v>730</v>
      </c>
      <c r="Q152" s="175"/>
      <c r="S152" s="178"/>
      <c r="T152" s="176"/>
      <c r="U152" s="176"/>
      <c r="V152" s="177"/>
      <c r="W152" s="177"/>
      <c r="X152" s="176"/>
      <c r="Y152" s="177"/>
      <c r="Z152" s="176"/>
      <c r="AA152" s="176"/>
      <c r="AB152" s="177"/>
      <c r="AC152" s="177"/>
      <c r="AD152" s="11"/>
      <c r="AE152" s="151"/>
      <c r="AF152" s="152" t="str">
        <f t="shared" si="4"/>
        <v>Nurmes församling</v>
      </c>
      <c r="AG152" s="153" t="e">
        <f>'2025 Srk 15.6.'!#REF!</f>
        <v>#REF!</v>
      </c>
      <c r="AH152" s="139" t="e">
        <f>'2025 Srk 15.6.'!#REF!</f>
        <v>#REF!</v>
      </c>
      <c r="AI152" s="154" t="e">
        <f>'2025 Srk 15.6.'!#REF!</f>
        <v>#REF!</v>
      </c>
      <c r="AJ152" s="154" t="e">
        <f>'2025 Srk 15.6.'!#REF!</f>
        <v>#REF!</v>
      </c>
      <c r="AK152" s="154" t="e">
        <f>'2025 Srk 15.6.'!#REF!</f>
        <v>#REF!</v>
      </c>
      <c r="AU152" s="170" t="str">
        <f t="shared" si="5"/>
        <v>Nurmes församling</v>
      </c>
      <c r="AV152" s="149" t="e">
        <f>'2025 Srk 15.6.'!#REF!</f>
        <v>#REF!</v>
      </c>
      <c r="AW152" s="150" t="e">
        <f>'2025 Srk 15.6.'!#REF!</f>
        <v>#REF!</v>
      </c>
      <c r="AX152" s="149" t="e">
        <f>'2025 Srk 15.6.'!#REF!</f>
        <v>#REF!</v>
      </c>
      <c r="AY152" s="149" t="e">
        <f>'2025 Srk 15.6.'!#REF!</f>
        <v>#REF!</v>
      </c>
    </row>
    <row r="153" spans="1:51" ht="15" customHeight="1">
      <c r="A153" s="86" t="s">
        <v>469</v>
      </c>
      <c r="B153" s="87"/>
      <c r="C153" s="88" t="s">
        <v>1138</v>
      </c>
      <c r="D153" s="89">
        <f>'2025 Srk 15.6.'!D153</f>
        <v>9990030.7300000004</v>
      </c>
      <c r="E153" s="106">
        <f>'2025 Srk 15.6.'!E153</f>
        <v>4.2268596099871214E-2</v>
      </c>
      <c r="F153" s="89">
        <f>'2025 Srk 15.6.'!F153</f>
        <v>9867188.7424321808</v>
      </c>
      <c r="G153" s="89">
        <f>'2025 Srk 15.6.'!G153</f>
        <v>10165932.776025001</v>
      </c>
      <c r="H153" s="89">
        <f>'2025 Srk 15.6.'!H153</f>
        <v>-298744.03359282017</v>
      </c>
      <c r="I153" s="89">
        <f>'2025 Srk 15.6.'!I153</f>
        <v>-672876.99312260165</v>
      </c>
      <c r="J153" s="89">
        <f>'2025 Srk 15.6.'!J153</f>
        <v>-971621.02671542182</v>
      </c>
      <c r="K153" s="89">
        <f>'2025 Srk 15.6.'!K153</f>
        <v>361545.84705095011</v>
      </c>
      <c r="L153" s="23"/>
      <c r="M153" s="22">
        <v>3.3310655414339166E-4</v>
      </c>
      <c r="N153" s="27">
        <v>677</v>
      </c>
      <c r="O153" s="1" t="s">
        <v>732</v>
      </c>
      <c r="Q153" s="175"/>
      <c r="S153" s="178"/>
      <c r="T153" s="176"/>
      <c r="U153" s="176"/>
      <c r="V153" s="177"/>
      <c r="W153" s="177"/>
      <c r="X153" s="176"/>
      <c r="Y153" s="177"/>
      <c r="Z153" s="176"/>
      <c r="AA153" s="176"/>
      <c r="AB153" s="177"/>
      <c r="AC153" s="177"/>
      <c r="AD153" s="11"/>
      <c r="AE153" s="151"/>
      <c r="AF153" s="152" t="str">
        <f t="shared" si="4"/>
        <v>Nurmijärvi församling</v>
      </c>
      <c r="AG153" s="153" t="e">
        <f>'2025 Srk 15.6.'!#REF!</f>
        <v>#REF!</v>
      </c>
      <c r="AH153" s="139" t="e">
        <f>'2025 Srk 15.6.'!#REF!</f>
        <v>#REF!</v>
      </c>
      <c r="AI153" s="154" t="e">
        <f>'2025 Srk 15.6.'!#REF!</f>
        <v>#REF!</v>
      </c>
      <c r="AJ153" s="154" t="e">
        <f>'2025 Srk 15.6.'!#REF!</f>
        <v>#REF!</v>
      </c>
      <c r="AK153" s="154" t="e">
        <f>'2025 Srk 15.6.'!#REF!</f>
        <v>#REF!</v>
      </c>
      <c r="AU153" s="170" t="str">
        <f t="shared" si="5"/>
        <v>Nurmijärvi församling</v>
      </c>
      <c r="AV153" s="149" t="e">
        <f>'2025 Srk 15.6.'!#REF!</f>
        <v>#REF!</v>
      </c>
      <c r="AW153" s="150" t="e">
        <f>'2025 Srk 15.6.'!#REF!</f>
        <v>#REF!</v>
      </c>
      <c r="AX153" s="149" t="e">
        <f>'2025 Srk 15.6.'!#REF!</f>
        <v>#REF!</v>
      </c>
      <c r="AY153" s="149" t="e">
        <f>'2025 Srk 15.6.'!#REF!</f>
        <v>#REF!</v>
      </c>
    </row>
    <row r="154" spans="1:51" ht="15" customHeight="1">
      <c r="A154" s="86" t="s">
        <v>469</v>
      </c>
      <c r="B154" s="87"/>
      <c r="C154" s="88" t="s">
        <v>1139</v>
      </c>
      <c r="D154" s="89">
        <f>'2025 Srk 15.6.'!D154</f>
        <v>1918099.12</v>
      </c>
      <c r="E154" s="106">
        <f>'2025 Srk 15.6.'!E154</f>
        <v>5.1350328320617367E-2</v>
      </c>
      <c r="F154" s="89">
        <f>'2025 Srk 15.6.'!F154</f>
        <v>1894513.295829779</v>
      </c>
      <c r="G154" s="89">
        <f>'2025 Srk 15.6.'!G154</f>
        <v>1914719.65074</v>
      </c>
      <c r="H154" s="89">
        <f>'2025 Srk 15.6.'!H154</f>
        <v>-20206.354910220951</v>
      </c>
      <c r="I154" s="89">
        <f>'2025 Srk 15.6.'!I154</f>
        <v>-129193.27309984244</v>
      </c>
      <c r="J154" s="89">
        <f>'2025 Srk 15.6.'!J154</f>
        <v>-149399.62801006337</v>
      </c>
      <c r="K154" s="89">
        <f>'2025 Srk 15.6.'!K154</f>
        <v>69417.281068572047</v>
      </c>
      <c r="L154" s="23"/>
      <c r="M154" s="22">
        <v>4.8135918048629832E-4</v>
      </c>
      <c r="N154" s="27">
        <v>680</v>
      </c>
      <c r="O154" s="1" t="s">
        <v>734</v>
      </c>
      <c r="Q154" s="175"/>
      <c r="S154" s="178"/>
      <c r="T154" s="176"/>
      <c r="U154" s="176"/>
      <c r="V154" s="177"/>
      <c r="W154" s="177"/>
      <c r="X154" s="176"/>
      <c r="Y154" s="177"/>
      <c r="Z154" s="176"/>
      <c r="AA154" s="176"/>
      <c r="AB154" s="177"/>
      <c r="AC154" s="177"/>
      <c r="AD154" s="11"/>
      <c r="AE154" s="151"/>
      <c r="AF154" s="152" t="str">
        <f t="shared" si="4"/>
        <v>Närpes församling</v>
      </c>
      <c r="AG154" s="153" t="e">
        <f>'2025 Srk 15.6.'!#REF!</f>
        <v>#REF!</v>
      </c>
      <c r="AH154" s="139" t="e">
        <f>'2025 Srk 15.6.'!#REF!</f>
        <v>#REF!</v>
      </c>
      <c r="AI154" s="154" t="e">
        <f>'2025 Srk 15.6.'!#REF!</f>
        <v>#REF!</v>
      </c>
      <c r="AJ154" s="154" t="e">
        <f>'2025 Srk 15.6.'!#REF!</f>
        <v>#REF!</v>
      </c>
      <c r="AK154" s="154" t="e">
        <f>'2025 Srk 15.6.'!#REF!</f>
        <v>#REF!</v>
      </c>
      <c r="AU154" s="170" t="str">
        <f t="shared" si="5"/>
        <v>Närpes församling</v>
      </c>
      <c r="AV154" s="149" t="e">
        <f>'2025 Srk 15.6.'!#REF!</f>
        <v>#REF!</v>
      </c>
      <c r="AW154" s="150" t="e">
        <f>'2025 Srk 15.6.'!#REF!</f>
        <v>#REF!</v>
      </c>
      <c r="AX154" s="149" t="e">
        <f>'2025 Srk 15.6.'!#REF!</f>
        <v>#REF!</v>
      </c>
      <c r="AY154" s="149" t="e">
        <f>'2025 Srk 15.6.'!#REF!</f>
        <v>#REF!</v>
      </c>
    </row>
    <row r="155" spans="1:51" ht="15" customHeight="1">
      <c r="A155" s="86" t="s">
        <v>469</v>
      </c>
      <c r="B155" s="87"/>
      <c r="C155" s="88" t="s">
        <v>1140</v>
      </c>
      <c r="D155" s="89">
        <f>'2025 Srk 15.6.'!D155</f>
        <v>3425423.67</v>
      </c>
      <c r="E155" s="106">
        <f>'2025 Srk 15.6.'!E155</f>
        <v>2.4597148991240214E-2</v>
      </c>
      <c r="F155" s="89">
        <f>'2025 Srk 15.6.'!F155</f>
        <v>3383303.0936717372</v>
      </c>
      <c r="G155" s="89">
        <f>'2025 Srk 15.6.'!G155</f>
        <v>3509834.1540299999</v>
      </c>
      <c r="H155" s="89">
        <f>'2025 Srk 15.6.'!H155</f>
        <v>-126531.06035826262</v>
      </c>
      <c r="I155" s="89">
        <f>'2025 Srk 15.6.'!I155</f>
        <v>-230718.88781272914</v>
      </c>
      <c r="J155" s="89">
        <f>'2025 Srk 15.6.'!J155</f>
        <v>-357249.94817099173</v>
      </c>
      <c r="K155" s="89">
        <f>'2025 Srk 15.6.'!K155</f>
        <v>123968.35763072014</v>
      </c>
      <c r="L155" s="23"/>
      <c r="M155" s="22">
        <v>2.1310515805210701E-3</v>
      </c>
      <c r="N155" s="27">
        <v>684</v>
      </c>
      <c r="O155" s="1" t="s">
        <v>738</v>
      </c>
      <c r="Q155" s="175"/>
      <c r="S155" s="178"/>
      <c r="T155" s="176"/>
      <c r="U155" s="176"/>
      <c r="V155" s="177"/>
      <c r="W155" s="177"/>
      <c r="X155" s="176"/>
      <c r="Y155" s="177"/>
      <c r="Z155" s="176"/>
      <c r="AA155" s="176"/>
      <c r="AB155" s="177"/>
      <c r="AC155" s="177"/>
      <c r="AD155" s="11"/>
      <c r="AE155" s="151"/>
      <c r="AF155" s="152" t="str">
        <f t="shared" si="4"/>
        <v>Orimattila församling</v>
      </c>
      <c r="AG155" s="153" t="e">
        <f>'2025 Srk 15.6.'!#REF!</f>
        <v>#REF!</v>
      </c>
      <c r="AH155" s="139" t="e">
        <f>'2025 Srk 15.6.'!#REF!</f>
        <v>#REF!</v>
      </c>
      <c r="AI155" s="154" t="e">
        <f>'2025 Srk 15.6.'!#REF!</f>
        <v>#REF!</v>
      </c>
      <c r="AJ155" s="154" t="e">
        <f>'2025 Srk 15.6.'!#REF!</f>
        <v>#REF!</v>
      </c>
      <c r="AK155" s="154" t="e">
        <f>'2025 Srk 15.6.'!#REF!</f>
        <v>#REF!</v>
      </c>
      <c r="AU155" s="170" t="str">
        <f t="shared" si="5"/>
        <v>Orimattila församling</v>
      </c>
      <c r="AV155" s="149" t="e">
        <f>'2025 Srk 15.6.'!#REF!</f>
        <v>#REF!</v>
      </c>
      <c r="AW155" s="150" t="e">
        <f>'2025 Srk 15.6.'!#REF!</f>
        <v>#REF!</v>
      </c>
      <c r="AX155" s="149" t="e">
        <f>'2025 Srk 15.6.'!#REF!</f>
        <v>#REF!</v>
      </c>
      <c r="AY155" s="149" t="e">
        <f>'2025 Srk 15.6.'!#REF!</f>
        <v>#REF!</v>
      </c>
    </row>
    <row r="156" spans="1:51" ht="15" customHeight="1">
      <c r="A156" s="86" t="s">
        <v>469</v>
      </c>
      <c r="B156" s="87"/>
      <c r="C156" s="88" t="s">
        <v>1141</v>
      </c>
      <c r="D156" s="89">
        <f>'2025 Srk 15.6.'!D156</f>
        <v>2427397.3199999998</v>
      </c>
      <c r="E156" s="106">
        <f>'2025 Srk 15.6.'!E156</f>
        <v>4.9255897188611675E-2</v>
      </c>
      <c r="F156" s="89">
        <f>'2025 Srk 15.6.'!F156</f>
        <v>2397548.9321957314</v>
      </c>
      <c r="G156" s="89">
        <f>'2025 Srk 15.6.'!G156</f>
        <v>2446041.1293900004</v>
      </c>
      <c r="H156" s="89">
        <f>'2025 Srk 15.6.'!H156</f>
        <v>-48492.197194268927</v>
      </c>
      <c r="I156" s="89">
        <f>'2025 Srk 15.6.'!I156</f>
        <v>-163496.97552886922</v>
      </c>
      <c r="J156" s="89">
        <f>'2025 Srk 15.6.'!J156</f>
        <v>-211989.17272313815</v>
      </c>
      <c r="K156" s="89">
        <f>'2025 Srk 15.6.'!K156</f>
        <v>87849.121179690919</v>
      </c>
      <c r="L156" s="23"/>
      <c r="M156" s="22">
        <v>1.8063071030719477E-3</v>
      </c>
      <c r="N156" s="27">
        <v>689</v>
      </c>
      <c r="O156" s="1" t="s">
        <v>740</v>
      </c>
      <c r="Q156" s="175"/>
      <c r="S156" s="178"/>
      <c r="T156" s="176"/>
      <c r="U156" s="176"/>
      <c r="V156" s="177"/>
      <c r="W156" s="177"/>
      <c r="X156" s="176"/>
      <c r="Y156" s="177"/>
      <c r="Z156" s="176"/>
      <c r="AA156" s="176"/>
      <c r="AB156" s="177"/>
      <c r="AC156" s="177"/>
      <c r="AD156" s="11"/>
      <c r="AE156" s="151"/>
      <c r="AF156" s="152" t="str">
        <f t="shared" si="4"/>
        <v>Orivesi församling</v>
      </c>
      <c r="AG156" s="153" t="e">
        <f>'2025 Srk 15.6.'!#REF!</f>
        <v>#REF!</v>
      </c>
      <c r="AH156" s="139" t="e">
        <f>'2025 Srk 15.6.'!#REF!</f>
        <v>#REF!</v>
      </c>
      <c r="AI156" s="154" t="e">
        <f>'2025 Srk 15.6.'!#REF!</f>
        <v>#REF!</v>
      </c>
      <c r="AJ156" s="154" t="e">
        <f>'2025 Srk 15.6.'!#REF!</f>
        <v>#REF!</v>
      </c>
      <c r="AK156" s="154" t="e">
        <f>'2025 Srk 15.6.'!#REF!</f>
        <v>#REF!</v>
      </c>
      <c r="AU156" s="170" t="str">
        <f t="shared" si="5"/>
        <v>Orivesi församling</v>
      </c>
      <c r="AV156" s="149" t="e">
        <f>'2025 Srk 15.6.'!#REF!</f>
        <v>#REF!</v>
      </c>
      <c r="AW156" s="150" t="e">
        <f>'2025 Srk 15.6.'!#REF!</f>
        <v>#REF!</v>
      </c>
      <c r="AX156" s="149" t="e">
        <f>'2025 Srk 15.6.'!#REF!</f>
        <v>#REF!</v>
      </c>
      <c r="AY156" s="149" t="e">
        <f>'2025 Srk 15.6.'!#REF!</f>
        <v>#REF!</v>
      </c>
    </row>
    <row r="157" spans="1:51" ht="15" customHeight="1">
      <c r="A157" s="86" t="s">
        <v>469</v>
      </c>
      <c r="B157" s="87"/>
      <c r="C157" s="88" t="s">
        <v>1142</v>
      </c>
      <c r="D157" s="89">
        <f>'2025 Srk 15.6.'!D157</f>
        <v>1758328.51</v>
      </c>
      <c r="E157" s="106">
        <f>'2025 Srk 15.6.'!E157</f>
        <v>4.2742083626665872E-2</v>
      </c>
      <c r="F157" s="89">
        <f>'2025 Srk 15.6.'!F157</f>
        <v>1736707.2983337608</v>
      </c>
      <c r="G157" s="89">
        <f>'2025 Srk 15.6.'!G157</f>
        <v>1772292.52467</v>
      </c>
      <c r="H157" s="89">
        <f>'2025 Srk 15.6.'!H157</f>
        <v>-35585.226336239139</v>
      </c>
      <c r="I157" s="89">
        <f>'2025 Srk 15.6.'!I157</f>
        <v>-118431.94807975773</v>
      </c>
      <c r="J157" s="89">
        <f>'2025 Srk 15.6.'!J157</f>
        <v>-154017.17441599688</v>
      </c>
      <c r="K157" s="89">
        <f>'2025 Srk 15.6.'!K157</f>
        <v>63635.076580168337</v>
      </c>
      <c r="L157" s="23"/>
      <c r="M157" s="22">
        <v>3.3407829202446613E-3</v>
      </c>
      <c r="N157" s="27">
        <v>695</v>
      </c>
      <c r="O157" s="1" t="s">
        <v>744</v>
      </c>
      <c r="Q157" s="175"/>
      <c r="S157" s="178"/>
      <c r="T157" s="176"/>
      <c r="U157" s="176"/>
      <c r="V157" s="177"/>
      <c r="W157" s="177"/>
      <c r="X157" s="176"/>
      <c r="Y157" s="177"/>
      <c r="Z157" s="176"/>
      <c r="AA157" s="176"/>
      <c r="AB157" s="177"/>
      <c r="AC157" s="177"/>
      <c r="AD157" s="11"/>
      <c r="AE157" s="151"/>
      <c r="AF157" s="152" t="str">
        <f t="shared" si="4"/>
        <v>Oulainens församling</v>
      </c>
      <c r="AG157" s="153" t="e">
        <f>'2025 Srk 15.6.'!#REF!</f>
        <v>#REF!</v>
      </c>
      <c r="AH157" s="139" t="e">
        <f>'2025 Srk 15.6.'!#REF!</f>
        <v>#REF!</v>
      </c>
      <c r="AI157" s="154" t="e">
        <f>'2025 Srk 15.6.'!#REF!</f>
        <v>#REF!</v>
      </c>
      <c r="AJ157" s="154" t="e">
        <f>'2025 Srk 15.6.'!#REF!</f>
        <v>#REF!</v>
      </c>
      <c r="AK157" s="154" t="e">
        <f>'2025 Srk 15.6.'!#REF!</f>
        <v>#REF!</v>
      </c>
      <c r="AU157" s="170" t="str">
        <f t="shared" si="5"/>
        <v>Oulainens församling</v>
      </c>
      <c r="AV157" s="149" t="e">
        <f>'2025 Srk 15.6.'!#REF!</f>
        <v>#REF!</v>
      </c>
      <c r="AW157" s="150" t="e">
        <f>'2025 Srk 15.6.'!#REF!</f>
        <v>#REF!</v>
      </c>
      <c r="AX157" s="149" t="e">
        <f>'2025 Srk 15.6.'!#REF!</f>
        <v>#REF!</v>
      </c>
      <c r="AY157" s="149" t="e">
        <f>'2025 Srk 15.6.'!#REF!</f>
        <v>#REF!</v>
      </c>
    </row>
    <row r="158" spans="1:51" ht="15" customHeight="1">
      <c r="A158" s="86" t="s">
        <v>469</v>
      </c>
      <c r="B158" s="87"/>
      <c r="C158" s="88" t="s">
        <v>1143</v>
      </c>
      <c r="D158" s="89">
        <f>'2025 Srk 15.6.'!D158</f>
        <v>39357323.600000001</v>
      </c>
      <c r="E158" s="106">
        <f>'2025 Srk 15.6.'!E158</f>
        <v>5.3864770545333673E-2</v>
      </c>
      <c r="F158" s="89">
        <f>'2025 Srk 15.6.'!F158</f>
        <v>38873367.945904247</v>
      </c>
      <c r="G158" s="89">
        <f>'2025 Srk 15.6.'!G158</f>
        <v>39854457.009405002</v>
      </c>
      <c r="H158" s="89">
        <f>'2025 Srk 15.6.'!H158</f>
        <v>-981089.06350075454</v>
      </c>
      <c r="I158" s="89">
        <f>'2025 Srk 15.6.'!I158</f>
        <v>-2650906.5164128086</v>
      </c>
      <c r="J158" s="89">
        <f>'2025 Srk 15.6.'!J158</f>
        <v>-3631995.5799135631</v>
      </c>
      <c r="K158" s="89">
        <f>'2025 Srk 15.6.'!K158</f>
        <v>1424367.6804606137</v>
      </c>
      <c r="L158" s="23"/>
      <c r="M158" s="22">
        <v>2.3283603630600853E-3</v>
      </c>
      <c r="N158" s="27">
        <v>700</v>
      </c>
      <c r="O158" s="1" t="s">
        <v>746</v>
      </c>
      <c r="Q158" s="175"/>
      <c r="S158" s="178"/>
      <c r="T158" s="176"/>
      <c r="U158" s="176"/>
      <c r="V158" s="177"/>
      <c r="W158" s="177"/>
      <c r="X158" s="176"/>
      <c r="Y158" s="177"/>
      <c r="Z158" s="176"/>
      <c r="AA158" s="176"/>
      <c r="AB158" s="177"/>
      <c r="AC158" s="177"/>
      <c r="AD158" s="11"/>
      <c r="AE158" s="151"/>
      <c r="AF158" s="152" t="str">
        <f t="shared" si="4"/>
        <v>Uleåborgs Kyrkliga Samfällighet</v>
      </c>
      <c r="AG158" s="153" t="e">
        <f>'2025 Srk 15.6.'!#REF!</f>
        <v>#REF!</v>
      </c>
      <c r="AH158" s="139" t="e">
        <f>'2025 Srk 15.6.'!#REF!</f>
        <v>#REF!</v>
      </c>
      <c r="AI158" s="154" t="e">
        <f>'2025 Srk 15.6.'!#REF!</f>
        <v>#REF!</v>
      </c>
      <c r="AJ158" s="154" t="e">
        <f>'2025 Srk 15.6.'!#REF!</f>
        <v>#REF!</v>
      </c>
      <c r="AK158" s="154" t="e">
        <f>'2025 Srk 15.6.'!#REF!</f>
        <v>#REF!</v>
      </c>
      <c r="AU158" s="170" t="str">
        <f t="shared" si="5"/>
        <v>Uleåborgs Kyrkliga Samfällighet</v>
      </c>
      <c r="AV158" s="149" t="e">
        <f>'2025 Srk 15.6.'!#REF!</f>
        <v>#REF!</v>
      </c>
      <c r="AW158" s="150" t="e">
        <f>'2025 Srk 15.6.'!#REF!</f>
        <v>#REF!</v>
      </c>
      <c r="AX158" s="149" t="e">
        <f>'2025 Srk 15.6.'!#REF!</f>
        <v>#REF!</v>
      </c>
      <c r="AY158" s="149" t="e">
        <f>'2025 Srk 15.6.'!#REF!</f>
        <v>#REF!</v>
      </c>
    </row>
    <row r="159" spans="1:51" ht="15" customHeight="1">
      <c r="A159" s="86" t="s">
        <v>469</v>
      </c>
      <c r="B159" s="87"/>
      <c r="C159" s="88" t="s">
        <v>1144</v>
      </c>
      <c r="D159" s="89">
        <f>'2025 Srk 15.6.'!D159</f>
        <v>1824088.55</v>
      </c>
      <c r="E159" s="106">
        <f>'2025 Srk 15.6.'!E159</f>
        <v>4.5802606107606003E-2</v>
      </c>
      <c r="F159" s="89">
        <f>'2025 Srk 15.6.'!F159</f>
        <v>1801658.7228014902</v>
      </c>
      <c r="G159" s="89">
        <f>'2025 Srk 15.6.'!G159</f>
        <v>1830270.456855</v>
      </c>
      <c r="H159" s="89">
        <f>'2025 Srk 15.6.'!H159</f>
        <v>-28611.734053509776</v>
      </c>
      <c r="I159" s="89">
        <f>'2025 Srk 15.6.'!I159</f>
        <v>-122861.20552437643</v>
      </c>
      <c r="J159" s="89">
        <f>'2025 Srk 15.6.'!J159</f>
        <v>-151472.93957788619</v>
      </c>
      <c r="K159" s="89">
        <f>'2025 Srk 15.6.'!K159</f>
        <v>66014.97610265002</v>
      </c>
      <c r="L159" s="23"/>
      <c r="M159" s="22">
        <v>1.4605479053581001E-3</v>
      </c>
      <c r="N159" s="27">
        <v>698</v>
      </c>
      <c r="O159" s="1" t="s">
        <v>748</v>
      </c>
      <c r="Q159" s="175"/>
      <c r="S159" s="178"/>
      <c r="T159" s="176"/>
      <c r="U159" s="176"/>
      <c r="V159" s="177"/>
      <c r="W159" s="177"/>
      <c r="X159" s="176"/>
      <c r="Y159" s="177"/>
      <c r="Z159" s="176"/>
      <c r="AA159" s="176"/>
      <c r="AB159" s="177"/>
      <c r="AC159" s="177"/>
      <c r="AD159" s="11"/>
      <c r="AE159" s="151"/>
      <c r="AF159" s="152" t="str">
        <f t="shared" si="4"/>
        <v>Outokumpu och Polvijärvis församling</v>
      </c>
      <c r="AG159" s="153" t="e">
        <f>'2025 Srk 15.6.'!#REF!</f>
        <v>#REF!</v>
      </c>
      <c r="AH159" s="139" t="e">
        <f>'2025 Srk 15.6.'!#REF!</f>
        <v>#REF!</v>
      </c>
      <c r="AI159" s="154" t="e">
        <f>'2025 Srk 15.6.'!#REF!</f>
        <v>#REF!</v>
      </c>
      <c r="AJ159" s="154" t="e">
        <f>'2025 Srk 15.6.'!#REF!</f>
        <v>#REF!</v>
      </c>
      <c r="AK159" s="154" t="e">
        <f>'2025 Srk 15.6.'!#REF!</f>
        <v>#REF!</v>
      </c>
      <c r="AU159" s="170" t="str">
        <f t="shared" si="5"/>
        <v>Outokumpu och Polvijärvis församling</v>
      </c>
      <c r="AV159" s="149" t="e">
        <f>'2025 Srk 15.6.'!#REF!</f>
        <v>#REF!</v>
      </c>
      <c r="AW159" s="150" t="e">
        <f>'2025 Srk 15.6.'!#REF!</f>
        <v>#REF!</v>
      </c>
      <c r="AX159" s="149" t="e">
        <f>'2025 Srk 15.6.'!#REF!</f>
        <v>#REF!</v>
      </c>
      <c r="AY159" s="149" t="e">
        <f>'2025 Srk 15.6.'!#REF!</f>
        <v>#REF!</v>
      </c>
    </row>
    <row r="160" spans="1:51" ht="15" customHeight="1">
      <c r="A160" s="86" t="s">
        <v>469</v>
      </c>
      <c r="B160" s="87"/>
      <c r="C160" s="88" t="s">
        <v>1145</v>
      </c>
      <c r="D160" s="89">
        <f>'2025 Srk 15.6.'!D160</f>
        <v>3188110.3</v>
      </c>
      <c r="E160" s="106">
        <f>'2025 Srk 15.6.'!E160</f>
        <v>5.0757909551231828E-2</v>
      </c>
      <c r="F160" s="89">
        <f>'2025 Srk 15.6.'!F160</f>
        <v>3148907.8374228464</v>
      </c>
      <c r="G160" s="89">
        <f>'2025 Srk 15.6.'!G160</f>
        <v>3210350.4808199997</v>
      </c>
      <c r="H160" s="89">
        <f>'2025 Srk 15.6.'!H160</f>
        <v>-61442.643397153355</v>
      </c>
      <c r="I160" s="89">
        <f>'2025 Srk 15.6.'!I160</f>
        <v>-214734.6820430847</v>
      </c>
      <c r="J160" s="89">
        <f>'2025 Srk 15.6.'!J160</f>
        <v>-276177.32544023806</v>
      </c>
      <c r="K160" s="89">
        <f>'2025 Srk 15.6.'!K160</f>
        <v>115379.82915747834</v>
      </c>
      <c r="L160" s="23"/>
      <c r="M160" s="22">
        <v>3.9000780466336886E-4</v>
      </c>
      <c r="N160" s="27">
        <v>692</v>
      </c>
      <c r="O160" s="1" t="s">
        <v>742</v>
      </c>
      <c r="Q160" s="175"/>
      <c r="S160" s="178"/>
      <c r="T160" s="176"/>
      <c r="U160" s="176"/>
      <c r="V160" s="177"/>
      <c r="W160" s="177"/>
      <c r="X160" s="176"/>
      <c r="Y160" s="177"/>
      <c r="Z160" s="176"/>
      <c r="AA160" s="176"/>
      <c r="AB160" s="177"/>
      <c r="AC160" s="177"/>
      <c r="AD160" s="11"/>
      <c r="AE160" s="151"/>
      <c r="AF160" s="152" t="str">
        <f t="shared" si="4"/>
        <v>Pemars församling</v>
      </c>
      <c r="AG160" s="153" t="e">
        <f>'2025 Srk 15.6.'!#REF!</f>
        <v>#REF!</v>
      </c>
      <c r="AH160" s="139" t="e">
        <f>'2025 Srk 15.6.'!#REF!</f>
        <v>#REF!</v>
      </c>
      <c r="AI160" s="154" t="e">
        <f>'2025 Srk 15.6.'!#REF!</f>
        <v>#REF!</v>
      </c>
      <c r="AJ160" s="154" t="e">
        <f>'2025 Srk 15.6.'!#REF!</f>
        <v>#REF!</v>
      </c>
      <c r="AK160" s="154" t="e">
        <f>'2025 Srk 15.6.'!#REF!</f>
        <v>#REF!</v>
      </c>
      <c r="AU160" s="170" t="str">
        <f t="shared" si="5"/>
        <v>Pemars församling</v>
      </c>
      <c r="AV160" s="149" t="e">
        <f>'2025 Srk 15.6.'!#REF!</f>
        <v>#REF!</v>
      </c>
      <c r="AW160" s="150" t="e">
        <f>'2025 Srk 15.6.'!#REF!</f>
        <v>#REF!</v>
      </c>
      <c r="AX160" s="149" t="e">
        <f>'2025 Srk 15.6.'!#REF!</f>
        <v>#REF!</v>
      </c>
      <c r="AY160" s="149" t="e">
        <f>'2025 Srk 15.6.'!#REF!</f>
        <v>#REF!</v>
      </c>
    </row>
    <row r="161" spans="1:51" ht="15" customHeight="1">
      <c r="A161" s="86" t="s">
        <v>469</v>
      </c>
      <c r="B161" s="87"/>
      <c r="C161" s="88" t="s">
        <v>1146</v>
      </c>
      <c r="D161" s="89">
        <f>'2025 Srk 15.6.'!D161</f>
        <v>866002.17</v>
      </c>
      <c r="E161" s="106">
        <f>'2025 Srk 15.6.'!E161</f>
        <v>1.8510571742769821E-2</v>
      </c>
      <c r="F161" s="89">
        <f>'2025 Srk 15.6.'!F161</f>
        <v>855353.41118473606</v>
      </c>
      <c r="G161" s="89">
        <f>'2025 Srk 15.6.'!G161</f>
        <v>886459.20430500002</v>
      </c>
      <c r="H161" s="89">
        <f>'2025 Srk 15.6.'!H161</f>
        <v>-31105.793120263959</v>
      </c>
      <c r="I161" s="89">
        <f>'2025 Srk 15.6.'!I161</f>
        <v>-58329.443816160121</v>
      </c>
      <c r="J161" s="89">
        <f>'2025 Srk 15.6.'!J161</f>
        <v>-89435.236936424073</v>
      </c>
      <c r="K161" s="89">
        <f>'2025 Srk 15.6.'!K161</f>
        <v>31341.19369226514</v>
      </c>
      <c r="L161" s="23"/>
      <c r="M161" s="22">
        <v>1.2590345249488726E-3</v>
      </c>
      <c r="N161" s="27">
        <v>705</v>
      </c>
      <c r="O161" s="1" t="s">
        <v>752</v>
      </c>
      <c r="Q161" s="175"/>
      <c r="S161" s="178"/>
      <c r="T161" s="176"/>
      <c r="U161" s="176"/>
      <c r="V161" s="177"/>
      <c r="W161" s="177"/>
      <c r="X161" s="176"/>
      <c r="Y161" s="177"/>
      <c r="Z161" s="176"/>
      <c r="AA161" s="176"/>
      <c r="AB161" s="177"/>
      <c r="AC161" s="177"/>
      <c r="AD161" s="11"/>
      <c r="AE161" s="151"/>
      <c r="AF161" s="152" t="str">
        <f t="shared" si="4"/>
        <v>Paltamo församling</v>
      </c>
      <c r="AG161" s="153" t="e">
        <f>'2025 Srk 15.6.'!#REF!</f>
        <v>#REF!</v>
      </c>
      <c r="AH161" s="139" t="e">
        <f>'2025 Srk 15.6.'!#REF!</f>
        <v>#REF!</v>
      </c>
      <c r="AI161" s="154" t="e">
        <f>'2025 Srk 15.6.'!#REF!</f>
        <v>#REF!</v>
      </c>
      <c r="AJ161" s="154" t="e">
        <f>'2025 Srk 15.6.'!#REF!</f>
        <v>#REF!</v>
      </c>
      <c r="AK161" s="154" t="e">
        <f>'2025 Srk 15.6.'!#REF!</f>
        <v>#REF!</v>
      </c>
      <c r="AU161" s="170" t="str">
        <f t="shared" si="5"/>
        <v>Paltamo församling</v>
      </c>
      <c r="AV161" s="149" t="e">
        <f>'2025 Srk 15.6.'!#REF!</f>
        <v>#REF!</v>
      </c>
      <c r="AW161" s="150" t="e">
        <f>'2025 Srk 15.6.'!#REF!</f>
        <v>#REF!</v>
      </c>
      <c r="AX161" s="149" t="e">
        <f>'2025 Srk 15.6.'!#REF!</f>
        <v>#REF!</v>
      </c>
      <c r="AY161" s="149" t="e">
        <f>'2025 Srk 15.6.'!#REF!</f>
        <v>#REF!</v>
      </c>
    </row>
    <row r="162" spans="1:51" ht="15" customHeight="1">
      <c r="A162" s="86" t="s">
        <v>469</v>
      </c>
      <c r="B162" s="87"/>
      <c r="C162" s="88" t="s">
        <v>1147</v>
      </c>
      <c r="D162" s="89">
        <f>'2025 Srk 15.6.'!D162</f>
        <v>3924190.69</v>
      </c>
      <c r="E162" s="106">
        <f>'2025 Srk 15.6.'!E162</f>
        <v>4.352158262344652E-2</v>
      </c>
      <c r="F162" s="89">
        <f>'2025 Srk 15.6.'!F162</f>
        <v>3875937.046244218</v>
      </c>
      <c r="G162" s="89">
        <f>'2025 Srk 15.6.'!G162</f>
        <v>3966204.7988100001</v>
      </c>
      <c r="H162" s="89">
        <f>'2025 Srk 15.6.'!H162</f>
        <v>-90267.752565782052</v>
      </c>
      <c r="I162" s="89">
        <f>'2025 Srk 15.6.'!I162</f>
        <v>-264313.26422225201</v>
      </c>
      <c r="J162" s="89">
        <f>'2025 Srk 15.6.'!J162</f>
        <v>-354581.01678803406</v>
      </c>
      <c r="K162" s="89">
        <f>'2025 Srk 15.6.'!K162</f>
        <v>142019.0673432996</v>
      </c>
      <c r="L162" s="23"/>
      <c r="M162" s="22">
        <v>2.1818918176164507E-3</v>
      </c>
      <c r="N162" s="27">
        <v>715</v>
      </c>
      <c r="O162" s="1" t="s">
        <v>754</v>
      </c>
      <c r="Q162" s="175"/>
      <c r="S162" s="178"/>
      <c r="T162" s="176"/>
      <c r="U162" s="176"/>
      <c r="V162" s="177"/>
      <c r="W162" s="177"/>
      <c r="X162" s="176"/>
      <c r="Y162" s="177"/>
      <c r="Z162" s="176"/>
      <c r="AA162" s="176"/>
      <c r="AB162" s="177"/>
      <c r="AC162" s="177"/>
      <c r="AD162" s="11"/>
      <c r="AE162" s="151"/>
      <c r="AF162" s="152" t="str">
        <f t="shared" si="4"/>
        <v>Pargas kyrkliga samfällighet</v>
      </c>
      <c r="AG162" s="153" t="e">
        <f>'2025 Srk 15.6.'!#REF!</f>
        <v>#REF!</v>
      </c>
      <c r="AH162" s="139" t="e">
        <f>'2025 Srk 15.6.'!#REF!</f>
        <v>#REF!</v>
      </c>
      <c r="AI162" s="154" t="e">
        <f>'2025 Srk 15.6.'!#REF!</f>
        <v>#REF!</v>
      </c>
      <c r="AJ162" s="154" t="e">
        <f>'2025 Srk 15.6.'!#REF!</f>
        <v>#REF!</v>
      </c>
      <c r="AK162" s="154" t="e">
        <f>'2025 Srk 15.6.'!#REF!</f>
        <v>#REF!</v>
      </c>
      <c r="AU162" s="170" t="str">
        <f t="shared" si="5"/>
        <v>Pargas kyrkliga samfällighet</v>
      </c>
      <c r="AV162" s="149" t="e">
        <f>'2025 Srk 15.6.'!#REF!</f>
        <v>#REF!</v>
      </c>
      <c r="AW162" s="150" t="e">
        <f>'2025 Srk 15.6.'!#REF!</f>
        <v>#REF!</v>
      </c>
      <c r="AX162" s="149" t="e">
        <f>'2025 Srk 15.6.'!#REF!</f>
        <v>#REF!</v>
      </c>
      <c r="AY162" s="149" t="e">
        <f>'2025 Srk 15.6.'!#REF!</f>
        <v>#REF!</v>
      </c>
    </row>
    <row r="163" spans="1:51" ht="15" customHeight="1">
      <c r="A163" s="86" t="s">
        <v>469</v>
      </c>
      <c r="B163" s="87"/>
      <c r="C163" s="88" t="s">
        <v>1148</v>
      </c>
      <c r="D163" s="89">
        <f>'2025 Srk 15.6.'!D163</f>
        <v>1012548.84</v>
      </c>
      <c r="E163" s="106">
        <f>'2025 Srk 15.6.'!E163</f>
        <v>3.2117961692564867E-2</v>
      </c>
      <c r="F163" s="89">
        <f>'2025 Srk 15.6.'!F163</f>
        <v>1000098.0762959837</v>
      </c>
      <c r="G163" s="89">
        <f>'2025 Srk 15.6.'!G163</f>
        <v>1027508.55687</v>
      </c>
      <c r="H163" s="89">
        <f>'2025 Srk 15.6.'!H163</f>
        <v>-27410.480574016226</v>
      </c>
      <c r="I163" s="89">
        <f>'2025 Srk 15.6.'!I163</f>
        <v>-68200.072378453857</v>
      </c>
      <c r="J163" s="89">
        <f>'2025 Srk 15.6.'!J163</f>
        <v>-95610.552952470083</v>
      </c>
      <c r="K163" s="89">
        <f>'2025 Srk 15.6.'!K163</f>
        <v>36644.815009318489</v>
      </c>
      <c r="L163" s="23"/>
      <c r="M163" s="22">
        <v>6.0560165370933559E-3</v>
      </c>
      <c r="N163" s="27">
        <v>718</v>
      </c>
      <c r="O163" s="1" t="s">
        <v>756</v>
      </c>
      <c r="Q163" s="175"/>
      <c r="S163" s="178"/>
      <c r="T163" s="176"/>
      <c r="U163" s="176"/>
      <c r="V163" s="177"/>
      <c r="W163" s="177"/>
      <c r="X163" s="176"/>
      <c r="Y163" s="177"/>
      <c r="Z163" s="176"/>
      <c r="AA163" s="176"/>
      <c r="AB163" s="177"/>
      <c r="AC163" s="177"/>
      <c r="AD163" s="11"/>
      <c r="AE163" s="151"/>
      <c r="AF163" s="152" t="str">
        <f t="shared" si="4"/>
        <v>Parikkala församling</v>
      </c>
      <c r="AG163" s="153" t="e">
        <f>'2025 Srk 15.6.'!#REF!</f>
        <v>#REF!</v>
      </c>
      <c r="AH163" s="139" t="e">
        <f>'2025 Srk 15.6.'!#REF!</f>
        <v>#REF!</v>
      </c>
      <c r="AI163" s="154" t="e">
        <f>'2025 Srk 15.6.'!#REF!</f>
        <v>#REF!</v>
      </c>
      <c r="AJ163" s="154" t="e">
        <f>'2025 Srk 15.6.'!#REF!</f>
        <v>#REF!</v>
      </c>
      <c r="AK163" s="154" t="e">
        <f>'2025 Srk 15.6.'!#REF!</f>
        <v>#REF!</v>
      </c>
      <c r="AU163" s="170" t="str">
        <f t="shared" si="5"/>
        <v>Parikkala församling</v>
      </c>
      <c r="AV163" s="149" t="e">
        <f>'2025 Srk 15.6.'!#REF!</f>
        <v>#REF!</v>
      </c>
      <c r="AW163" s="150" t="e">
        <f>'2025 Srk 15.6.'!#REF!</f>
        <v>#REF!</v>
      </c>
      <c r="AX163" s="149" t="e">
        <f>'2025 Srk 15.6.'!#REF!</f>
        <v>#REF!</v>
      </c>
      <c r="AY163" s="149" t="e">
        <f>'2025 Srk 15.6.'!#REF!</f>
        <v>#REF!</v>
      </c>
    </row>
    <row r="164" spans="1:51" ht="15" customHeight="1">
      <c r="A164" s="86" t="s">
        <v>469</v>
      </c>
      <c r="B164" s="87"/>
      <c r="C164" s="88" t="s">
        <v>1149</v>
      </c>
      <c r="D164" s="89">
        <f>'2025 Srk 15.6.'!D164</f>
        <v>1460954.76</v>
      </c>
      <c r="E164" s="106">
        <f>'2025 Srk 15.6.'!E164</f>
        <v>3.3108920418661869E-2</v>
      </c>
      <c r="F164" s="89">
        <f>'2025 Srk 15.6.'!F164</f>
        <v>1442990.1919906014</v>
      </c>
      <c r="G164" s="89">
        <f>'2025 Srk 15.6.'!G164</f>
        <v>1482163.8450750001</v>
      </c>
      <c r="H164" s="89">
        <f>'2025 Srk 15.6.'!H164</f>
        <v>-39173.653084398713</v>
      </c>
      <c r="I164" s="89">
        <f>'2025 Srk 15.6.'!I164</f>
        <v>-98402.384593761104</v>
      </c>
      <c r="J164" s="89">
        <f>'2025 Srk 15.6.'!J164</f>
        <v>-137576.03767815983</v>
      </c>
      <c r="K164" s="89">
        <f>'2025 Srk 15.6.'!K164</f>
        <v>52872.923065304472</v>
      </c>
      <c r="L164" s="23"/>
      <c r="M164" s="22">
        <v>1.0079791993715295E-3</v>
      </c>
      <c r="N164" s="27">
        <v>723</v>
      </c>
      <c r="O164" s="1" t="s">
        <v>758</v>
      </c>
      <c r="Q164" s="175"/>
      <c r="S164" s="178"/>
      <c r="T164" s="176"/>
      <c r="U164" s="176"/>
      <c r="V164" s="177"/>
      <c r="W164" s="177"/>
      <c r="X164" s="176"/>
      <c r="Y164" s="177"/>
      <c r="Z164" s="176"/>
      <c r="AA164" s="176"/>
      <c r="AB164" s="177"/>
      <c r="AC164" s="177"/>
      <c r="AD164" s="11"/>
      <c r="AE164" s="151"/>
      <c r="AF164" s="152" t="str">
        <f t="shared" si="4"/>
        <v>Parkano församling</v>
      </c>
      <c r="AG164" s="153" t="e">
        <f>'2025 Srk 15.6.'!#REF!</f>
        <v>#REF!</v>
      </c>
      <c r="AH164" s="139" t="e">
        <f>'2025 Srk 15.6.'!#REF!</f>
        <v>#REF!</v>
      </c>
      <c r="AI164" s="154" t="e">
        <f>'2025 Srk 15.6.'!#REF!</f>
        <v>#REF!</v>
      </c>
      <c r="AJ164" s="154" t="e">
        <f>'2025 Srk 15.6.'!#REF!</f>
        <v>#REF!</v>
      </c>
      <c r="AK164" s="154" t="e">
        <f>'2025 Srk 15.6.'!#REF!</f>
        <v>#REF!</v>
      </c>
      <c r="AU164" s="170" t="str">
        <f t="shared" si="5"/>
        <v>Parkano församling</v>
      </c>
      <c r="AV164" s="149" t="e">
        <f>'2025 Srk 15.6.'!#REF!</f>
        <v>#REF!</v>
      </c>
      <c r="AW164" s="150" t="e">
        <f>'2025 Srk 15.6.'!#REF!</f>
        <v>#REF!</v>
      </c>
      <c r="AX164" s="149" t="e">
        <f>'2025 Srk 15.6.'!#REF!</f>
        <v>#REF!</v>
      </c>
      <c r="AY164" s="149" t="e">
        <f>'2025 Srk 15.6.'!#REF!</f>
        <v>#REF!</v>
      </c>
    </row>
    <row r="165" spans="1:51" ht="15" customHeight="1">
      <c r="A165" s="86" t="s">
        <v>469</v>
      </c>
      <c r="B165" s="87"/>
      <c r="C165" s="88" t="s">
        <v>1150</v>
      </c>
      <c r="D165" s="89">
        <f>'2025 Srk 15.6.'!D165</f>
        <v>462137.11</v>
      </c>
      <c r="E165" s="106">
        <f>'2025 Srk 15.6.'!E165</f>
        <v>2.4962315532410351E-2</v>
      </c>
      <c r="F165" s="89">
        <f>'2025 Srk 15.6.'!F165</f>
        <v>456454.46070135781</v>
      </c>
      <c r="G165" s="89">
        <f>'2025 Srk 15.6.'!G165</f>
        <v>469606.05162000004</v>
      </c>
      <c r="H165" s="89">
        <f>'2025 Srk 15.6.'!H165</f>
        <v>-13151.590918642236</v>
      </c>
      <c r="I165" s="89">
        <f>'2025 Srk 15.6.'!I165</f>
        <v>-31127.174419329236</v>
      </c>
      <c r="J165" s="89">
        <f>'2025 Srk 15.6.'!J165</f>
        <v>-44278.765337971476</v>
      </c>
      <c r="K165" s="89">
        <f>'2025 Srk 15.6.'!K165</f>
        <v>16725.048941729143</v>
      </c>
      <c r="L165" s="23"/>
      <c r="M165" s="22">
        <v>1.3322249000518589E-3</v>
      </c>
      <c r="N165" s="27">
        <v>729</v>
      </c>
      <c r="O165" s="1" t="s">
        <v>760</v>
      </c>
      <c r="Q165" s="175"/>
      <c r="S165" s="178"/>
      <c r="T165" s="176"/>
      <c r="U165" s="176"/>
      <c r="V165" s="177"/>
      <c r="W165" s="177"/>
      <c r="X165" s="176"/>
      <c r="Y165" s="177"/>
      <c r="Z165" s="176"/>
      <c r="AA165" s="176"/>
      <c r="AB165" s="177"/>
      <c r="AC165" s="177"/>
      <c r="AD165" s="11"/>
      <c r="AE165" s="151"/>
      <c r="AF165" s="152" t="str">
        <f t="shared" si="4"/>
        <v>Pelkosenniemi församling</v>
      </c>
      <c r="AG165" s="153" t="e">
        <f>'2025 Srk 15.6.'!#REF!</f>
        <v>#REF!</v>
      </c>
      <c r="AH165" s="139" t="e">
        <f>'2025 Srk 15.6.'!#REF!</f>
        <v>#REF!</v>
      </c>
      <c r="AI165" s="154" t="e">
        <f>'2025 Srk 15.6.'!#REF!</f>
        <v>#REF!</v>
      </c>
      <c r="AJ165" s="154" t="e">
        <f>'2025 Srk 15.6.'!#REF!</f>
        <v>#REF!</v>
      </c>
      <c r="AK165" s="154" t="e">
        <f>'2025 Srk 15.6.'!#REF!</f>
        <v>#REF!</v>
      </c>
      <c r="AU165" s="170" t="str">
        <f t="shared" si="5"/>
        <v>Pelkosenniemi församling</v>
      </c>
      <c r="AV165" s="149" t="e">
        <f>'2025 Srk 15.6.'!#REF!</f>
        <v>#REF!</v>
      </c>
      <c r="AW165" s="150" t="e">
        <f>'2025 Srk 15.6.'!#REF!</f>
        <v>#REF!</v>
      </c>
      <c r="AX165" s="149" t="e">
        <f>'2025 Srk 15.6.'!#REF!</f>
        <v>#REF!</v>
      </c>
      <c r="AY165" s="149" t="e">
        <f>'2025 Srk 15.6.'!#REF!</f>
        <v>#REF!</v>
      </c>
    </row>
    <row r="166" spans="1:51" ht="15" customHeight="1">
      <c r="A166" s="86" t="s">
        <v>469</v>
      </c>
      <c r="B166" s="87"/>
      <c r="C166" s="88" t="s">
        <v>1151</v>
      </c>
      <c r="D166" s="89">
        <f>'2025 Srk 15.6.'!D166</f>
        <v>757747.38</v>
      </c>
      <c r="E166" s="106">
        <f>'2025 Srk 15.6.'!E166</f>
        <v>0.10561052994842623</v>
      </c>
      <c r="F166" s="89">
        <f>'2025 Srk 15.6.'!F166</f>
        <v>748429.77160126099</v>
      </c>
      <c r="G166" s="89">
        <f>'2025 Srk 15.6.'!G166</f>
        <v>761659.31312999991</v>
      </c>
      <c r="H166" s="89">
        <f>'2025 Srk 15.6.'!H166</f>
        <v>-13229.541528738919</v>
      </c>
      <c r="I166" s="89">
        <f>'2025 Srk 15.6.'!I166</f>
        <v>-51037.958979424417</v>
      </c>
      <c r="J166" s="89">
        <f>'2025 Srk 15.6.'!J166</f>
        <v>-64267.500508163335</v>
      </c>
      <c r="K166" s="89">
        <f>'2025 Srk 15.6.'!K166</f>
        <v>27423.380944168341</v>
      </c>
      <c r="L166" s="23"/>
      <c r="M166" s="22">
        <v>9.0114413973545245E-3</v>
      </c>
      <c r="N166" s="27">
        <v>734</v>
      </c>
      <c r="O166" s="1" t="s">
        <v>762</v>
      </c>
      <c r="Q166" s="175"/>
      <c r="S166" s="178"/>
      <c r="T166" s="176"/>
      <c r="U166" s="176"/>
      <c r="V166" s="177"/>
      <c r="W166" s="177"/>
      <c r="X166" s="176"/>
      <c r="Y166" s="177"/>
      <c r="Z166" s="176"/>
      <c r="AA166" s="176"/>
      <c r="AB166" s="177"/>
      <c r="AC166" s="177"/>
      <c r="AD166" s="11"/>
      <c r="AE166" s="151"/>
      <c r="AF166" s="152" t="str">
        <f t="shared" si="4"/>
        <v>Pello församling</v>
      </c>
      <c r="AG166" s="153" t="e">
        <f>'2025 Srk 15.6.'!#REF!</f>
        <v>#REF!</v>
      </c>
      <c r="AH166" s="139" t="e">
        <f>'2025 Srk 15.6.'!#REF!</f>
        <v>#REF!</v>
      </c>
      <c r="AI166" s="154" t="e">
        <f>'2025 Srk 15.6.'!#REF!</f>
        <v>#REF!</v>
      </c>
      <c r="AJ166" s="154" t="e">
        <f>'2025 Srk 15.6.'!#REF!</f>
        <v>#REF!</v>
      </c>
      <c r="AK166" s="154" t="e">
        <f>'2025 Srk 15.6.'!#REF!</f>
        <v>#REF!</v>
      </c>
      <c r="AU166" s="170" t="str">
        <f t="shared" si="5"/>
        <v>Pello församling</v>
      </c>
      <c r="AV166" s="149" t="e">
        <f>'2025 Srk 15.6.'!#REF!</f>
        <v>#REF!</v>
      </c>
      <c r="AW166" s="150" t="e">
        <f>'2025 Srk 15.6.'!#REF!</f>
        <v>#REF!</v>
      </c>
      <c r="AX166" s="149" t="e">
        <f>'2025 Srk 15.6.'!#REF!</f>
        <v>#REF!</v>
      </c>
      <c r="AY166" s="149" t="e">
        <f>'2025 Srk 15.6.'!#REF!</f>
        <v>#REF!</v>
      </c>
    </row>
    <row r="167" spans="1:51" ht="15" customHeight="1">
      <c r="A167" s="86" t="s">
        <v>469</v>
      </c>
      <c r="B167" s="87"/>
      <c r="C167" s="88" t="s">
        <v>1152</v>
      </c>
      <c r="D167" s="89">
        <f>'2025 Srk 15.6.'!D167</f>
        <v>656561.61</v>
      </c>
      <c r="E167" s="106">
        <f>'2025 Srk 15.6.'!E167</f>
        <v>8.0474731022007973E-2</v>
      </c>
      <c r="F167" s="89">
        <f>'2025 Srk 15.6.'!F167</f>
        <v>648488.22811430402</v>
      </c>
      <c r="G167" s="89">
        <f>'2025 Srk 15.6.'!G167</f>
        <v>651238.51185000001</v>
      </c>
      <c r="H167" s="89">
        <f>'2025 Srk 15.6.'!H167</f>
        <v>-2750.2837356959935</v>
      </c>
      <c r="I167" s="89">
        <f>'2025 Srk 15.6.'!I167</f>
        <v>-44222.606904486885</v>
      </c>
      <c r="J167" s="89">
        <f>'2025 Srk 15.6.'!J167</f>
        <v>-46972.890640182879</v>
      </c>
      <c r="K167" s="89">
        <f>'2025 Srk 15.6.'!K167</f>
        <v>23761.400724798925</v>
      </c>
      <c r="L167" s="23"/>
      <c r="M167" s="22">
        <v>1.7606857597320122E-3</v>
      </c>
      <c r="N167" s="27">
        <v>2382</v>
      </c>
      <c r="O167" s="1" t="s">
        <v>959</v>
      </c>
      <c r="Q167" s="175"/>
      <c r="S167" s="178"/>
      <c r="T167" s="176"/>
      <c r="U167" s="176"/>
      <c r="V167" s="177"/>
      <c r="W167" s="177"/>
      <c r="X167" s="176"/>
      <c r="Y167" s="177"/>
      <c r="Z167" s="176"/>
      <c r="AA167" s="176"/>
      <c r="AB167" s="177"/>
      <c r="AC167" s="177"/>
      <c r="AD167" s="11"/>
      <c r="AE167" s="151"/>
      <c r="AF167" s="152" t="str">
        <f t="shared" si="4"/>
        <v>Perho församling</v>
      </c>
      <c r="AG167" s="153" t="e">
        <f>'2025 Srk 15.6.'!#REF!</f>
        <v>#REF!</v>
      </c>
      <c r="AH167" s="139" t="e">
        <f>'2025 Srk 15.6.'!#REF!</f>
        <v>#REF!</v>
      </c>
      <c r="AI167" s="154" t="e">
        <f>'2025 Srk 15.6.'!#REF!</f>
        <v>#REF!</v>
      </c>
      <c r="AJ167" s="154" t="e">
        <f>'2025 Srk 15.6.'!#REF!</f>
        <v>#REF!</v>
      </c>
      <c r="AK167" s="154" t="e">
        <f>'2025 Srk 15.6.'!#REF!</f>
        <v>#REF!</v>
      </c>
      <c r="AU167" s="170" t="str">
        <f t="shared" si="5"/>
        <v>Perho församling</v>
      </c>
      <c r="AV167" s="149" t="e">
        <f>'2025 Srk 15.6.'!#REF!</f>
        <v>#REF!</v>
      </c>
      <c r="AW167" s="150" t="e">
        <f>'2025 Srk 15.6.'!#REF!</f>
        <v>#REF!</v>
      </c>
      <c r="AX167" s="149" t="e">
        <f>'2025 Srk 15.6.'!#REF!</f>
        <v>#REF!</v>
      </c>
      <c r="AY167" s="149" t="e">
        <f>'2025 Srk 15.6.'!#REF!</f>
        <v>#REF!</v>
      </c>
    </row>
    <row r="168" spans="1:51" ht="15" customHeight="1">
      <c r="A168" s="86" t="s">
        <v>469</v>
      </c>
      <c r="B168" s="87"/>
      <c r="C168" s="88" t="s">
        <v>1153</v>
      </c>
      <c r="D168" s="89">
        <f>'2025 Srk 15.6.'!D168</f>
        <v>793788.61</v>
      </c>
      <c r="E168" s="106">
        <f>'2025 Srk 15.6.'!E168</f>
        <v>4.0448030323531503E-2</v>
      </c>
      <c r="F168" s="89">
        <f>'2025 Srk 15.6.'!F168</f>
        <v>784027.82215094229</v>
      </c>
      <c r="G168" s="89">
        <f>'2025 Srk 15.6.'!G168</f>
        <v>796976.61772500002</v>
      </c>
      <c r="H168" s="89">
        <f>'2025 Srk 15.6.'!H168</f>
        <v>-12948.795574057731</v>
      </c>
      <c r="I168" s="89">
        <f>'2025 Srk 15.6.'!I168</f>
        <v>-53465.510518181305</v>
      </c>
      <c r="J168" s="89">
        <f>'2025 Srk 15.6.'!J168</f>
        <v>-66414.306092239043</v>
      </c>
      <c r="K168" s="89">
        <f>'2025 Srk 15.6.'!K168</f>
        <v>28727.736994843686</v>
      </c>
      <c r="L168" s="23"/>
      <c r="M168" s="22">
        <v>6.9543960297495638E-3</v>
      </c>
      <c r="N168" s="27">
        <v>987</v>
      </c>
      <c r="O168" s="1" t="s">
        <v>881</v>
      </c>
      <c r="Q168" s="175"/>
      <c r="S168" s="178"/>
      <c r="T168" s="176"/>
      <c r="U168" s="176"/>
      <c r="V168" s="177"/>
      <c r="W168" s="177"/>
      <c r="X168" s="176"/>
      <c r="Y168" s="177"/>
      <c r="Z168" s="176"/>
      <c r="AA168" s="176"/>
      <c r="AB168" s="177"/>
      <c r="AC168" s="177"/>
      <c r="AD168" s="11"/>
      <c r="AE168" s="151"/>
      <c r="AF168" s="152" t="str">
        <f t="shared" si="4"/>
        <v>Petäjävesi församling</v>
      </c>
      <c r="AG168" s="153" t="e">
        <f>'2025 Srk 15.6.'!#REF!</f>
        <v>#REF!</v>
      </c>
      <c r="AH168" s="139" t="e">
        <f>'2025 Srk 15.6.'!#REF!</f>
        <v>#REF!</v>
      </c>
      <c r="AI168" s="154" t="e">
        <f>'2025 Srk 15.6.'!#REF!</f>
        <v>#REF!</v>
      </c>
      <c r="AJ168" s="154" t="e">
        <f>'2025 Srk 15.6.'!#REF!</f>
        <v>#REF!</v>
      </c>
      <c r="AK168" s="154" t="e">
        <f>'2025 Srk 15.6.'!#REF!</f>
        <v>#REF!</v>
      </c>
      <c r="AU168" s="170" t="str">
        <f t="shared" si="5"/>
        <v>Petäjävesi församling</v>
      </c>
      <c r="AV168" s="149" t="e">
        <f>'2025 Srk 15.6.'!#REF!</f>
        <v>#REF!</v>
      </c>
      <c r="AW168" s="150" t="e">
        <f>'2025 Srk 15.6.'!#REF!</f>
        <v>#REF!</v>
      </c>
      <c r="AX168" s="149" t="e">
        <f>'2025 Srk 15.6.'!#REF!</f>
        <v>#REF!</v>
      </c>
      <c r="AY168" s="149" t="e">
        <f>'2025 Srk 15.6.'!#REF!</f>
        <v>#REF!</v>
      </c>
    </row>
    <row r="169" spans="1:51" ht="15" customHeight="1">
      <c r="A169" s="86" t="s">
        <v>469</v>
      </c>
      <c r="B169" s="87"/>
      <c r="C169" s="88" t="s">
        <v>1154</v>
      </c>
      <c r="D169" s="89">
        <f>'2025 Srk 15.6.'!D169</f>
        <v>3387384.59</v>
      </c>
      <c r="E169" s="106">
        <f>'2025 Srk 15.6.'!E169</f>
        <v>2.9599124696337187E-2</v>
      </c>
      <c r="F169" s="89">
        <f>'2025 Srk 15.6.'!F169</f>
        <v>3345731.7595995269</v>
      </c>
      <c r="G169" s="89">
        <f>'2025 Srk 15.6.'!G169</f>
        <v>3443860.184895</v>
      </c>
      <c r="H169" s="89">
        <f>'2025 Srk 15.6.'!H169</f>
        <v>-98128.425295473076</v>
      </c>
      <c r="I169" s="89">
        <f>'2025 Srk 15.6.'!I169</f>
        <v>-228156.77139253772</v>
      </c>
      <c r="J169" s="89">
        <f>'2025 Srk 15.6.'!J169</f>
        <v>-326285.19668801082</v>
      </c>
      <c r="K169" s="89">
        <f>'2025 Srk 15.6.'!K169</f>
        <v>122591.69806166206</v>
      </c>
      <c r="L169" s="23"/>
      <c r="M169" s="22">
        <v>3.2255045631107296E-3</v>
      </c>
      <c r="N169" s="27">
        <v>2282</v>
      </c>
      <c r="O169" s="1" t="s">
        <v>961</v>
      </c>
      <c r="Q169" s="175"/>
      <c r="S169" s="178"/>
      <c r="T169" s="176"/>
      <c r="U169" s="176"/>
      <c r="V169" s="177"/>
      <c r="W169" s="177"/>
      <c r="X169" s="176"/>
      <c r="Y169" s="177"/>
      <c r="Z169" s="176"/>
      <c r="AA169" s="176"/>
      <c r="AB169" s="177"/>
      <c r="AC169" s="177"/>
      <c r="AD169" s="11"/>
      <c r="AE169" s="151"/>
      <c r="AF169" s="152" t="str">
        <f t="shared" si="4"/>
        <v>Pieksämäki församling</v>
      </c>
      <c r="AG169" s="153" t="e">
        <f>'2025 Srk 15.6.'!#REF!</f>
        <v>#REF!</v>
      </c>
      <c r="AH169" s="139" t="e">
        <f>'2025 Srk 15.6.'!#REF!</f>
        <v>#REF!</v>
      </c>
      <c r="AI169" s="154" t="e">
        <f>'2025 Srk 15.6.'!#REF!</f>
        <v>#REF!</v>
      </c>
      <c r="AJ169" s="154" t="e">
        <f>'2025 Srk 15.6.'!#REF!</f>
        <v>#REF!</v>
      </c>
      <c r="AK169" s="154" t="e">
        <f>'2025 Srk 15.6.'!#REF!</f>
        <v>#REF!</v>
      </c>
      <c r="AU169" s="170" t="str">
        <f t="shared" si="5"/>
        <v>Pieksämäki församling</v>
      </c>
      <c r="AV169" s="149" t="e">
        <f>'2025 Srk 15.6.'!#REF!</f>
        <v>#REF!</v>
      </c>
      <c r="AW169" s="150" t="e">
        <f>'2025 Srk 15.6.'!#REF!</f>
        <v>#REF!</v>
      </c>
      <c r="AX169" s="149" t="e">
        <f>'2025 Srk 15.6.'!#REF!</f>
        <v>#REF!</v>
      </c>
      <c r="AY169" s="149" t="e">
        <f>'2025 Srk 15.6.'!#REF!</f>
        <v>#REF!</v>
      </c>
    </row>
    <row r="170" spans="1:51" ht="15" customHeight="1">
      <c r="A170" s="86" t="s">
        <v>469</v>
      </c>
      <c r="B170" s="87"/>
      <c r="C170" s="88" t="s">
        <v>1155</v>
      </c>
      <c r="D170" s="89">
        <f>'2025 Srk 15.6.'!D170</f>
        <v>7875004.2400000002</v>
      </c>
      <c r="E170" s="106">
        <f>'2025 Srk 15.6.'!E170</f>
        <v>5.2165354867245606E-2</v>
      </c>
      <c r="F170" s="89">
        <f>'2025 Srk 15.6.'!F170</f>
        <v>7778169.5856238557</v>
      </c>
      <c r="G170" s="89">
        <f>'2025 Srk 15.6.'!G170</f>
        <v>7918483.11993</v>
      </c>
      <c r="H170" s="89">
        <f>'2025 Srk 15.6.'!H170</f>
        <v>-140313.53430614434</v>
      </c>
      <c r="I170" s="89">
        <f>'2025 Srk 15.6.'!I170</f>
        <v>-530419.70711124514</v>
      </c>
      <c r="J170" s="89">
        <f>'2025 Srk 15.6.'!J170</f>
        <v>-670733.24141738948</v>
      </c>
      <c r="K170" s="89">
        <f>'2025 Srk 15.6.'!K170</f>
        <v>285001.63367171382</v>
      </c>
      <c r="L170" s="23"/>
      <c r="M170" s="22">
        <v>4.116307451530337E-3</v>
      </c>
      <c r="N170" s="27">
        <v>2262</v>
      </c>
      <c r="O170" s="1" t="s">
        <v>750</v>
      </c>
      <c r="Q170" s="175"/>
      <c r="S170" s="178"/>
      <c r="T170" s="176"/>
      <c r="U170" s="176"/>
      <c r="V170" s="177"/>
      <c r="W170" s="177"/>
      <c r="X170" s="176"/>
      <c r="Y170" s="177"/>
      <c r="Z170" s="176"/>
      <c r="AA170" s="176"/>
      <c r="AB170" s="177"/>
      <c r="AC170" s="177"/>
      <c r="AD170" s="11"/>
      <c r="AE170" s="151"/>
      <c r="AF170" s="152" t="str">
        <f t="shared" si="4"/>
        <v>Pedersörenejdens Kyrkliga Samfällighet</v>
      </c>
      <c r="AG170" s="153" t="e">
        <f>'2025 Srk 15.6.'!#REF!</f>
        <v>#REF!</v>
      </c>
      <c r="AH170" s="139" t="e">
        <f>'2025 Srk 15.6.'!#REF!</f>
        <v>#REF!</v>
      </c>
      <c r="AI170" s="154" t="e">
        <f>'2025 Srk 15.6.'!#REF!</f>
        <v>#REF!</v>
      </c>
      <c r="AJ170" s="154" t="e">
        <f>'2025 Srk 15.6.'!#REF!</f>
        <v>#REF!</v>
      </c>
      <c r="AK170" s="154" t="e">
        <f>'2025 Srk 15.6.'!#REF!</f>
        <v>#REF!</v>
      </c>
      <c r="AU170" s="170" t="str">
        <f t="shared" si="5"/>
        <v>Pedersörenejdens Kyrkliga Samfällighet</v>
      </c>
      <c r="AV170" s="149" t="e">
        <f>'2025 Srk 15.6.'!#REF!</f>
        <v>#REF!</v>
      </c>
      <c r="AW170" s="150" t="e">
        <f>'2025 Srk 15.6.'!#REF!</f>
        <v>#REF!</v>
      </c>
      <c r="AX170" s="149" t="e">
        <f>'2025 Srk 15.6.'!#REF!</f>
        <v>#REF!</v>
      </c>
      <c r="AY170" s="149" t="e">
        <f>'2025 Srk 15.6.'!#REF!</f>
        <v>#REF!</v>
      </c>
    </row>
    <row r="171" spans="1:51" ht="15" customHeight="1">
      <c r="A171" s="86" t="s">
        <v>469</v>
      </c>
      <c r="B171" s="87"/>
      <c r="C171" s="88" t="s">
        <v>1156</v>
      </c>
      <c r="D171" s="89">
        <f>'2025 Srk 15.6.'!D171</f>
        <v>887559.02</v>
      </c>
      <c r="E171" s="106">
        <f>'2025 Srk 15.6.'!E171</f>
        <v>4.8224931111990665E-2</v>
      </c>
      <c r="F171" s="89">
        <f>'2025 Srk 15.6.'!F171</f>
        <v>876645.18829644669</v>
      </c>
      <c r="G171" s="89">
        <f>'2025 Srk 15.6.'!G171</f>
        <v>887038.60617000004</v>
      </c>
      <c r="H171" s="89">
        <f>'2025 Srk 15.6.'!H171</f>
        <v>-10393.41787355335</v>
      </c>
      <c r="I171" s="89">
        <f>'2025 Srk 15.6.'!I171</f>
        <v>-59781.402153549032</v>
      </c>
      <c r="J171" s="89">
        <f>'2025 Srk 15.6.'!J171</f>
        <v>-70174.820027102382</v>
      </c>
      <c r="K171" s="89">
        <f>'2025 Srk 15.6.'!K171</f>
        <v>32121.350410862167</v>
      </c>
      <c r="L171" s="23"/>
      <c r="M171" s="22">
        <v>1.6778438522465273E-3</v>
      </c>
      <c r="N171" s="27">
        <v>2422</v>
      </c>
      <c r="O171" s="1" t="s">
        <v>764</v>
      </c>
      <c r="Q171" s="175"/>
      <c r="S171" s="178"/>
      <c r="T171" s="176"/>
      <c r="U171" s="176"/>
      <c r="V171" s="177"/>
      <c r="W171" s="177"/>
      <c r="X171" s="176"/>
      <c r="Y171" s="177"/>
      <c r="Z171" s="176"/>
      <c r="AA171" s="176"/>
      <c r="AB171" s="177"/>
      <c r="AC171" s="177"/>
      <c r="AD171" s="11"/>
      <c r="AE171" s="151"/>
      <c r="AF171" s="152" t="str">
        <f t="shared" si="4"/>
        <v>Pihtipudas församling</v>
      </c>
      <c r="AG171" s="153" t="e">
        <f>'2025 Srk 15.6.'!#REF!</f>
        <v>#REF!</v>
      </c>
      <c r="AH171" s="139" t="e">
        <f>'2025 Srk 15.6.'!#REF!</f>
        <v>#REF!</v>
      </c>
      <c r="AI171" s="154" t="e">
        <f>'2025 Srk 15.6.'!#REF!</f>
        <v>#REF!</v>
      </c>
      <c r="AJ171" s="154" t="e">
        <f>'2025 Srk 15.6.'!#REF!</f>
        <v>#REF!</v>
      </c>
      <c r="AK171" s="154" t="e">
        <f>'2025 Srk 15.6.'!#REF!</f>
        <v>#REF!</v>
      </c>
      <c r="AU171" s="170" t="str">
        <f t="shared" si="5"/>
        <v>Pihtipudas församling</v>
      </c>
      <c r="AV171" s="149" t="e">
        <f>'2025 Srk 15.6.'!#REF!</f>
        <v>#REF!</v>
      </c>
      <c r="AW171" s="150" t="e">
        <f>'2025 Srk 15.6.'!#REF!</f>
        <v>#REF!</v>
      </c>
      <c r="AX171" s="149" t="e">
        <f>'2025 Srk 15.6.'!#REF!</f>
        <v>#REF!</v>
      </c>
      <c r="AY171" s="149" t="e">
        <f>'2025 Srk 15.6.'!#REF!</f>
        <v>#REF!</v>
      </c>
    </row>
    <row r="172" spans="1:51" ht="15" customHeight="1">
      <c r="A172" s="86" t="s">
        <v>469</v>
      </c>
      <c r="B172" s="87"/>
      <c r="C172" s="88" t="s">
        <v>1157</v>
      </c>
      <c r="D172" s="89">
        <f>'2025 Srk 15.6.'!D172</f>
        <v>5016257.92</v>
      </c>
      <c r="E172" s="106">
        <f>'2025 Srk 15.6.'!E172</f>
        <v>3.3134316364738403E-2</v>
      </c>
      <c r="F172" s="89">
        <f>'2025 Srk 15.6.'!F172</f>
        <v>4954575.7180428877</v>
      </c>
      <c r="G172" s="89">
        <f>'2025 Srk 15.6.'!G172</f>
        <v>5188366.2851550002</v>
      </c>
      <c r="H172" s="89">
        <f>'2025 Srk 15.6.'!H172</f>
        <v>-233790.56711211242</v>
      </c>
      <c r="I172" s="89">
        <f>'2025 Srk 15.6.'!I172</f>
        <v>-337869.28560699592</v>
      </c>
      <c r="J172" s="89">
        <f>'2025 Srk 15.6.'!J172</f>
        <v>-571659.85271910834</v>
      </c>
      <c r="K172" s="89">
        <f>'2025 Srk 15.6.'!K172</f>
        <v>181541.70569928139</v>
      </c>
      <c r="L172" s="23"/>
      <c r="M172" s="22">
        <v>2.5120176440398536E-4</v>
      </c>
      <c r="N172" s="27">
        <v>2042</v>
      </c>
      <c r="O172" s="1" t="s">
        <v>766</v>
      </c>
      <c r="Q172" s="175"/>
      <c r="S172" s="178"/>
      <c r="T172" s="176"/>
      <c r="U172" s="176"/>
      <c r="V172" s="177"/>
      <c r="W172" s="177"/>
      <c r="X172" s="176"/>
      <c r="Y172" s="177"/>
      <c r="Z172" s="176"/>
      <c r="AA172" s="176"/>
      <c r="AB172" s="177"/>
      <c r="AC172" s="177"/>
      <c r="AD172" s="11"/>
      <c r="AE172" s="151"/>
      <c r="AF172" s="152" t="str">
        <f t="shared" si="4"/>
        <v>Birkala församling</v>
      </c>
      <c r="AG172" s="153" t="e">
        <f>'2025 Srk 15.6.'!#REF!</f>
        <v>#REF!</v>
      </c>
      <c r="AH172" s="139" t="e">
        <f>'2025 Srk 15.6.'!#REF!</f>
        <v>#REF!</v>
      </c>
      <c r="AI172" s="154" t="e">
        <f>'2025 Srk 15.6.'!#REF!</f>
        <v>#REF!</v>
      </c>
      <c r="AJ172" s="154" t="e">
        <f>'2025 Srk 15.6.'!#REF!</f>
        <v>#REF!</v>
      </c>
      <c r="AK172" s="154" t="e">
        <f>'2025 Srk 15.6.'!#REF!</f>
        <v>#REF!</v>
      </c>
      <c r="AU172" s="170" t="str">
        <f t="shared" si="5"/>
        <v>Birkala församling</v>
      </c>
      <c r="AV172" s="149" t="e">
        <f>'2025 Srk 15.6.'!#REF!</f>
        <v>#REF!</v>
      </c>
      <c r="AW172" s="150" t="e">
        <f>'2025 Srk 15.6.'!#REF!</f>
        <v>#REF!</v>
      </c>
      <c r="AX172" s="149" t="e">
        <f>'2025 Srk 15.6.'!#REF!</f>
        <v>#REF!</v>
      </c>
      <c r="AY172" s="149" t="e">
        <f>'2025 Srk 15.6.'!#REF!</f>
        <v>#REF!</v>
      </c>
    </row>
    <row r="173" spans="1:51" ht="15" customHeight="1">
      <c r="A173" s="86" t="s">
        <v>469</v>
      </c>
      <c r="B173" s="87"/>
      <c r="C173" s="88" t="s">
        <v>2252</v>
      </c>
      <c r="D173" s="89">
        <f>'2025 Srk 15.6.'!D173</f>
        <v>1240172.8700000001</v>
      </c>
      <c r="E173" s="106">
        <f>'2025 Srk 15.6.'!E173</f>
        <v>4.2037197542234006E-2</v>
      </c>
      <c r="F173" s="89">
        <f>'2025 Srk 15.6.'!F173</f>
        <v>1224923.1371016824</v>
      </c>
      <c r="G173" s="89">
        <f>'2025 Srk 15.6.'!G173</f>
        <v>1259222.148765</v>
      </c>
      <c r="H173" s="89">
        <f>'2025 Srk 15.6.'!H173</f>
        <v>-34299.01166331768</v>
      </c>
      <c r="I173" s="89">
        <f>'2025 Srk 15.6.'!I173</f>
        <v>-83531.654133142714</v>
      </c>
      <c r="J173" s="89">
        <f>'2025 Srk 15.6.'!J173</f>
        <v>-117830.66579646039</v>
      </c>
      <c r="K173" s="89">
        <f>'2025 Srk 15.6.'!K173</f>
        <v>44882.679832733396</v>
      </c>
      <c r="L173" s="23"/>
      <c r="M173" s="22">
        <v>3.2714194533441333E-3</v>
      </c>
      <c r="N173" s="27">
        <v>746</v>
      </c>
      <c r="O173" s="1" t="s">
        <v>768</v>
      </c>
      <c r="Q173" s="175"/>
      <c r="S173" s="178"/>
      <c r="T173" s="176"/>
      <c r="U173" s="176"/>
      <c r="V173" s="177"/>
      <c r="W173" s="177"/>
      <c r="X173" s="176"/>
      <c r="Y173" s="177"/>
      <c r="Z173" s="176"/>
      <c r="AA173" s="176"/>
      <c r="AB173" s="177"/>
      <c r="AC173" s="177"/>
      <c r="AD173" s="11"/>
      <c r="AE173" s="151"/>
      <c r="AF173" s="152" t="str">
        <f t="shared" si="4"/>
        <v>Norra Ålands församling</v>
      </c>
      <c r="AG173" s="153" t="e">
        <f>'2025 Srk 15.6.'!#REF!</f>
        <v>#REF!</v>
      </c>
      <c r="AH173" s="139" t="e">
        <f>'2025 Srk 15.6.'!#REF!</f>
        <v>#REF!</v>
      </c>
      <c r="AI173" s="154" t="e">
        <f>'2025 Srk 15.6.'!#REF!</f>
        <v>#REF!</v>
      </c>
      <c r="AJ173" s="154" t="e">
        <f>'2025 Srk 15.6.'!#REF!</f>
        <v>#REF!</v>
      </c>
      <c r="AK173" s="154" t="e">
        <f>'2025 Srk 15.6.'!#REF!</f>
        <v>#REF!</v>
      </c>
      <c r="AU173" s="170" t="str">
        <f t="shared" si="5"/>
        <v>Norra Ålands församling</v>
      </c>
      <c r="AV173" s="149" t="e">
        <f>'2025 Srk 15.6.'!#REF!</f>
        <v>#REF!</v>
      </c>
      <c r="AW173" s="150" t="e">
        <f>'2025 Srk 15.6.'!#REF!</f>
        <v>#REF!</v>
      </c>
      <c r="AX173" s="149" t="e">
        <f>'2025 Srk 15.6.'!#REF!</f>
        <v>#REF!</v>
      </c>
      <c r="AY173" s="149" t="e">
        <f>'2025 Srk 15.6.'!#REF!</f>
        <v>#REF!</v>
      </c>
    </row>
    <row r="174" spans="1:51" ht="15" customHeight="1">
      <c r="A174" s="86" t="s">
        <v>469</v>
      </c>
      <c r="B174" s="87"/>
      <c r="C174" s="88" t="s">
        <v>1159</v>
      </c>
      <c r="D174" s="89">
        <f>'2025 Srk 15.6.'!D174</f>
        <v>1788093.72</v>
      </c>
      <c r="E174" s="106">
        <f>'2025 Srk 15.6.'!E174</f>
        <v>-5.7797723409783064E-2</v>
      </c>
      <c r="F174" s="89">
        <f>'2025 Srk 15.6.'!F174</f>
        <v>1766106.5016961843</v>
      </c>
      <c r="G174" s="89">
        <f>'2025 Srk 15.6.'!G174</f>
        <v>1804488.5859299998</v>
      </c>
      <c r="H174" s="89">
        <f>'2025 Srk 15.6.'!H174</f>
        <v>-38382.084233815549</v>
      </c>
      <c r="I174" s="89">
        <f>'2025 Srk 15.6.'!I174</f>
        <v>-120436.77925052859</v>
      </c>
      <c r="J174" s="89">
        <f>'2025 Srk 15.6.'!J174</f>
        <v>-158818.86348434415</v>
      </c>
      <c r="K174" s="89">
        <f>'2025 Srk 15.6.'!K174</f>
        <v>64712.299298791484</v>
      </c>
      <c r="L174" s="23"/>
      <c r="M174" s="22">
        <v>2.1902044612815558E-3</v>
      </c>
      <c r="N174" s="27">
        <v>749</v>
      </c>
      <c r="O174" s="1" t="s">
        <v>770</v>
      </c>
      <c r="Q174" s="175"/>
      <c r="S174" s="178"/>
      <c r="T174" s="176"/>
      <c r="U174" s="176"/>
      <c r="V174" s="177"/>
      <c r="W174" s="177"/>
      <c r="X174" s="176"/>
      <c r="Y174" s="177"/>
      <c r="Z174" s="176"/>
      <c r="AA174" s="176"/>
      <c r="AB174" s="177"/>
      <c r="AC174" s="177"/>
      <c r="AD174" s="11"/>
      <c r="AE174" s="151"/>
      <c r="AF174" s="152" t="str">
        <f t="shared" si="4"/>
        <v>Norra Lapplands Kyrkliga Samfällighet</v>
      </c>
      <c r="AG174" s="153" t="e">
        <f>'2025 Srk 15.6.'!#REF!</f>
        <v>#REF!</v>
      </c>
      <c r="AH174" s="139" t="e">
        <f>'2025 Srk 15.6.'!#REF!</f>
        <v>#REF!</v>
      </c>
      <c r="AI174" s="154" t="e">
        <f>'2025 Srk 15.6.'!#REF!</f>
        <v>#REF!</v>
      </c>
      <c r="AJ174" s="154" t="e">
        <f>'2025 Srk 15.6.'!#REF!</f>
        <v>#REF!</v>
      </c>
      <c r="AK174" s="154" t="e">
        <f>'2025 Srk 15.6.'!#REF!</f>
        <v>#REF!</v>
      </c>
      <c r="AU174" s="170" t="str">
        <f t="shared" si="5"/>
        <v>Norra Lapplands Kyrkliga Samfällighet</v>
      </c>
      <c r="AV174" s="149" t="e">
        <f>'2025 Srk 15.6.'!#REF!</f>
        <v>#REF!</v>
      </c>
      <c r="AW174" s="150" t="e">
        <f>'2025 Srk 15.6.'!#REF!</f>
        <v>#REF!</v>
      </c>
      <c r="AX174" s="149" t="e">
        <f>'2025 Srk 15.6.'!#REF!</f>
        <v>#REF!</v>
      </c>
      <c r="AY174" s="149" t="e">
        <f>'2025 Srk 15.6.'!#REF!</f>
        <v>#REF!</v>
      </c>
    </row>
    <row r="175" spans="1:51" ht="15" customHeight="1">
      <c r="A175" s="86" t="s">
        <v>469</v>
      </c>
      <c r="B175" s="87"/>
      <c r="C175" s="88" t="s">
        <v>2253</v>
      </c>
      <c r="D175" s="89">
        <f>'2025 Srk 15.6.'!D175</f>
        <v>1695368.04</v>
      </c>
      <c r="E175" s="106">
        <f>'2025 Srk 15.6.'!E175</f>
        <v>4.8038362710425941E-2</v>
      </c>
      <c r="F175" s="89">
        <f>'2025 Srk 15.6.'!F175</f>
        <v>1674521.0190727119</v>
      </c>
      <c r="G175" s="89">
        <f>'2025 Srk 15.6.'!G175</f>
        <v>1701045.584145</v>
      </c>
      <c r="H175" s="89">
        <f>'2025 Srk 15.6.'!H175</f>
        <v>-26524.565072288038</v>
      </c>
      <c r="I175" s="89">
        <f>'2025 Srk 15.6.'!I175</f>
        <v>-114191.25524465313</v>
      </c>
      <c r="J175" s="89">
        <f>'2025 Srk 15.6.'!J175</f>
        <v>-140715.82031694119</v>
      </c>
      <c r="K175" s="89">
        <f>'2025 Srk 15.6.'!K175</f>
        <v>61356.49535533601</v>
      </c>
      <c r="L175" s="23"/>
      <c r="M175" s="22">
        <v>1.6593803322774324E-3</v>
      </c>
      <c r="N175" s="27">
        <v>753</v>
      </c>
      <c r="O175" s="1" t="s">
        <v>772</v>
      </c>
      <c r="Q175" s="175"/>
      <c r="S175" s="178"/>
      <c r="T175" s="176"/>
      <c r="U175" s="176"/>
      <c r="V175" s="177"/>
      <c r="W175" s="177"/>
      <c r="X175" s="176"/>
      <c r="Y175" s="177"/>
      <c r="Z175" s="176"/>
      <c r="AA175" s="176"/>
      <c r="AB175" s="177"/>
      <c r="AC175" s="177"/>
      <c r="AD175" s="11"/>
      <c r="AE175" s="151"/>
      <c r="AF175" s="152" t="str">
        <f t="shared" si="4"/>
        <v>Norra Finlands ortodoxa församling</v>
      </c>
      <c r="AG175" s="153" t="e">
        <f>'2025 Srk 15.6.'!#REF!</f>
        <v>#REF!</v>
      </c>
      <c r="AH175" s="139" t="e">
        <f>'2025 Srk 15.6.'!#REF!</f>
        <v>#REF!</v>
      </c>
      <c r="AI175" s="154" t="e">
        <f>'2025 Srk 15.6.'!#REF!</f>
        <v>#REF!</v>
      </c>
      <c r="AJ175" s="154" t="e">
        <f>'2025 Srk 15.6.'!#REF!</f>
        <v>#REF!</v>
      </c>
      <c r="AK175" s="154" t="e">
        <f>'2025 Srk 15.6.'!#REF!</f>
        <v>#REF!</v>
      </c>
      <c r="AU175" s="170" t="str">
        <f t="shared" si="5"/>
        <v>Norra Finlands ortodoxa församling</v>
      </c>
      <c r="AV175" s="149" t="e">
        <f>'2025 Srk 15.6.'!#REF!</f>
        <v>#REF!</v>
      </c>
      <c r="AW175" s="150" t="e">
        <f>'2025 Srk 15.6.'!#REF!</f>
        <v>#REF!</v>
      </c>
      <c r="AX175" s="149" t="e">
        <f>'2025 Srk 15.6.'!#REF!</f>
        <v>#REF!</v>
      </c>
      <c r="AY175" s="149" t="e">
        <f>'2025 Srk 15.6.'!#REF!</f>
        <v>#REF!</v>
      </c>
    </row>
    <row r="176" spans="1:51" ht="15" customHeight="1">
      <c r="A176" s="86" t="s">
        <v>518</v>
      </c>
      <c r="B176" s="87"/>
      <c r="C176" s="88" t="s">
        <v>1161</v>
      </c>
      <c r="D176" s="89">
        <f>'2025 Srk 15.6.'!D176</f>
        <v>17159440.219999999</v>
      </c>
      <c r="E176" s="106">
        <f>'2025 Srk 15.6.'!E176</f>
        <v>3.7619956105744423E-2</v>
      </c>
      <c r="F176" s="89">
        <f>'2025 Srk 15.6.'!F176</f>
        <v>16948439.893860262</v>
      </c>
      <c r="G176" s="89">
        <f>'2025 Srk 15.6.'!G176</f>
        <v>17469889.486965001</v>
      </c>
      <c r="H176" s="89">
        <f>'2025 Srk 15.6.'!H176</f>
        <v>-521449.59310473874</v>
      </c>
      <c r="I176" s="89">
        <f>'2025 Srk 15.6.'!I176</f>
        <v>-1155771.4736780026</v>
      </c>
      <c r="J176" s="89">
        <f>'2025 Srk 15.6.'!J176</f>
        <v>-1677221.0667827413</v>
      </c>
      <c r="K176" s="89">
        <f>'2025 Srk 15.6.'!K176</f>
        <v>621011.53809564316</v>
      </c>
      <c r="L176" s="23"/>
      <c r="M176" s="22">
        <v>1.0768181180846644E-3</v>
      </c>
      <c r="N176" s="27">
        <v>760</v>
      </c>
      <c r="O176" s="1" t="s">
        <v>776</v>
      </c>
      <c r="Q176" s="175"/>
      <c r="S176" s="178"/>
      <c r="T176" s="176"/>
      <c r="U176" s="176"/>
      <c r="V176" s="177"/>
      <c r="W176" s="177"/>
      <c r="X176" s="176"/>
      <c r="Y176" s="177"/>
      <c r="Z176" s="176"/>
      <c r="AA176" s="176"/>
      <c r="AB176" s="177"/>
      <c r="AC176" s="177"/>
      <c r="AD176" s="11"/>
      <c r="AE176" s="151"/>
      <c r="AF176" s="152" t="str">
        <f t="shared" si="4"/>
        <v>Björneborgs Kyrkliga Samfällighet</v>
      </c>
      <c r="AG176" s="153" t="e">
        <f>'2025 Srk 15.6.'!#REF!</f>
        <v>#REF!</v>
      </c>
      <c r="AH176" s="139" t="e">
        <f>'2025 Srk 15.6.'!#REF!</f>
        <v>#REF!</v>
      </c>
      <c r="AI176" s="154" t="e">
        <f>'2025 Srk 15.6.'!#REF!</f>
        <v>#REF!</v>
      </c>
      <c r="AJ176" s="154" t="e">
        <f>'2025 Srk 15.6.'!#REF!</f>
        <v>#REF!</v>
      </c>
      <c r="AK176" s="154" t="e">
        <f>'2025 Srk 15.6.'!#REF!</f>
        <v>#REF!</v>
      </c>
      <c r="AU176" s="170" t="str">
        <f t="shared" si="5"/>
        <v>Björneborgs Kyrkliga Samfällighet</v>
      </c>
      <c r="AV176" s="149" t="e">
        <f>'2025 Srk 15.6.'!#REF!</f>
        <v>#REF!</v>
      </c>
      <c r="AW176" s="150" t="e">
        <f>'2025 Srk 15.6.'!#REF!</f>
        <v>#REF!</v>
      </c>
      <c r="AX176" s="149" t="e">
        <f>'2025 Srk 15.6.'!#REF!</f>
        <v>#REF!</v>
      </c>
      <c r="AY176" s="149" t="e">
        <f>'2025 Srk 15.6.'!#REF!</f>
        <v>#REF!</v>
      </c>
    </row>
    <row r="177" spans="1:51" ht="15" customHeight="1">
      <c r="A177" s="86" t="s">
        <v>469</v>
      </c>
      <c r="B177" s="87"/>
      <c r="C177" s="88" t="s">
        <v>1162</v>
      </c>
      <c r="D177" s="89">
        <f>'2025 Srk 15.6.'!D177</f>
        <v>1271094.3700000001</v>
      </c>
      <c r="E177" s="106">
        <f>'2025 Srk 15.6.'!E177</f>
        <v>4.4618421907330674E-2</v>
      </c>
      <c r="F177" s="89">
        <f>'2025 Srk 15.6.'!F177</f>
        <v>1255464.412193347</v>
      </c>
      <c r="G177" s="89">
        <f>'2025 Srk 15.6.'!G177</f>
        <v>1283951.3966999999</v>
      </c>
      <c r="H177" s="89">
        <f>'2025 Srk 15.6.'!H177</f>
        <v>-28486.984506652923</v>
      </c>
      <c r="I177" s="89">
        <f>'2025 Srk 15.6.'!I177</f>
        <v>-85614.367040156998</v>
      </c>
      <c r="J177" s="89">
        <f>'2025 Srk 15.6.'!J177</f>
        <v>-114101.35154680992</v>
      </c>
      <c r="K177" s="89">
        <f>'2025 Srk 15.6.'!K177</f>
        <v>46001.749454412718</v>
      </c>
      <c r="L177" s="23"/>
      <c r="M177" s="22">
        <v>6.1173864744658757E-4</v>
      </c>
      <c r="N177" s="27">
        <v>769</v>
      </c>
      <c r="O177" s="1" t="s">
        <v>780</v>
      </c>
      <c r="Q177" s="175"/>
      <c r="S177" s="178"/>
      <c r="T177" s="176"/>
      <c r="U177" s="176"/>
      <c r="V177" s="177"/>
      <c r="W177" s="177"/>
      <c r="X177" s="176"/>
      <c r="Y177" s="177"/>
      <c r="Z177" s="176"/>
      <c r="AA177" s="176"/>
      <c r="AB177" s="177"/>
      <c r="AC177" s="177"/>
      <c r="AD177" s="11"/>
      <c r="AE177" s="151"/>
      <c r="AF177" s="152" t="str">
        <f t="shared" si="4"/>
        <v>Borgnäs församling</v>
      </c>
      <c r="AG177" s="153" t="e">
        <f>'2025 Srk 15.6.'!#REF!</f>
        <v>#REF!</v>
      </c>
      <c r="AH177" s="139" t="e">
        <f>'2025 Srk 15.6.'!#REF!</f>
        <v>#REF!</v>
      </c>
      <c r="AI177" s="154" t="e">
        <f>'2025 Srk 15.6.'!#REF!</f>
        <v>#REF!</v>
      </c>
      <c r="AJ177" s="154" t="e">
        <f>'2025 Srk 15.6.'!#REF!</f>
        <v>#REF!</v>
      </c>
      <c r="AK177" s="154" t="e">
        <f>'2025 Srk 15.6.'!#REF!</f>
        <v>#REF!</v>
      </c>
      <c r="AU177" s="170" t="str">
        <f t="shared" si="5"/>
        <v>Borgnäs församling</v>
      </c>
      <c r="AV177" s="149" t="e">
        <f>'2025 Srk 15.6.'!#REF!</f>
        <v>#REF!</v>
      </c>
      <c r="AW177" s="150" t="e">
        <f>'2025 Srk 15.6.'!#REF!</f>
        <v>#REF!</v>
      </c>
      <c r="AX177" s="149" t="e">
        <f>'2025 Srk 15.6.'!#REF!</f>
        <v>#REF!</v>
      </c>
      <c r="AY177" s="149" t="e">
        <f>'2025 Srk 15.6.'!#REF!</f>
        <v>#REF!</v>
      </c>
    </row>
    <row r="178" spans="1:51" ht="15" customHeight="1">
      <c r="A178" s="86" t="s">
        <v>469</v>
      </c>
      <c r="B178" s="87"/>
      <c r="C178" s="88" t="s">
        <v>1163</v>
      </c>
      <c r="D178" s="89">
        <f>'2025 Srk 15.6.'!D178</f>
        <v>11337590.43</v>
      </c>
      <c r="E178" s="106">
        <f>'2025 Srk 15.6.'!E178</f>
        <v>3.1547060579849573E-2</v>
      </c>
      <c r="F178" s="89">
        <f>'2025 Srk 15.6.'!F178</f>
        <v>11198178.231950525</v>
      </c>
      <c r="G178" s="89">
        <f>'2025 Srk 15.6.'!G178</f>
        <v>11651876.34183</v>
      </c>
      <c r="H178" s="89">
        <f>'2025 Srk 15.6.'!H178</f>
        <v>-453698.10987947509</v>
      </c>
      <c r="I178" s="89">
        <f>'2025 Srk 15.6.'!I178</f>
        <v>-763641.67077932344</v>
      </c>
      <c r="J178" s="89">
        <f>'2025 Srk 15.6.'!J178</f>
        <v>-1217339.7806587985</v>
      </c>
      <c r="K178" s="89">
        <f>'2025 Srk 15.6.'!K178</f>
        <v>410314.92758292001</v>
      </c>
      <c r="L178" s="23"/>
      <c r="M178" s="22">
        <v>1.0464267076349266E-3</v>
      </c>
      <c r="N178" s="27">
        <v>1869</v>
      </c>
      <c r="O178" s="1" t="s">
        <v>784</v>
      </c>
      <c r="Q178" s="175"/>
      <c r="S178" s="178"/>
      <c r="T178" s="176"/>
      <c r="U178" s="176"/>
      <c r="V178" s="177"/>
      <c r="W178" s="177"/>
      <c r="X178" s="176"/>
      <c r="Y178" s="177"/>
      <c r="Z178" s="176"/>
      <c r="AA178" s="176"/>
      <c r="AB178" s="177"/>
      <c r="AC178" s="177"/>
      <c r="AD178" s="11"/>
      <c r="AE178" s="151"/>
      <c r="AF178" s="152" t="str">
        <f t="shared" si="4"/>
        <v>Borgå Kyrkliga Samfällighet</v>
      </c>
      <c r="AG178" s="153" t="e">
        <f>'2025 Srk 15.6.'!#REF!</f>
        <v>#REF!</v>
      </c>
      <c r="AH178" s="139" t="e">
        <f>'2025 Srk 15.6.'!#REF!</f>
        <v>#REF!</v>
      </c>
      <c r="AI178" s="154" t="e">
        <f>'2025 Srk 15.6.'!#REF!</f>
        <v>#REF!</v>
      </c>
      <c r="AJ178" s="154" t="e">
        <f>'2025 Srk 15.6.'!#REF!</f>
        <v>#REF!</v>
      </c>
      <c r="AK178" s="154" t="e">
        <f>'2025 Srk 15.6.'!#REF!</f>
        <v>#REF!</v>
      </c>
      <c r="AU178" s="170" t="str">
        <f t="shared" si="5"/>
        <v>Borgå Kyrkliga Samfällighet</v>
      </c>
      <c r="AV178" s="149" t="e">
        <f>'2025 Srk 15.6.'!#REF!</f>
        <v>#REF!</v>
      </c>
      <c r="AW178" s="150" t="e">
        <f>'2025 Srk 15.6.'!#REF!</f>
        <v>#REF!</v>
      </c>
      <c r="AX178" s="149" t="e">
        <f>'2025 Srk 15.6.'!#REF!</f>
        <v>#REF!</v>
      </c>
      <c r="AY178" s="149" t="e">
        <f>'2025 Srk 15.6.'!#REF!</f>
        <v>#REF!</v>
      </c>
    </row>
    <row r="179" spans="1:51" ht="15" customHeight="1">
      <c r="A179" s="86" t="s">
        <v>469</v>
      </c>
      <c r="B179" s="87"/>
      <c r="C179" s="88" t="s">
        <v>1164</v>
      </c>
      <c r="D179" s="89">
        <f>'2025 Srk 15.6.'!D179</f>
        <v>632074.71</v>
      </c>
      <c r="E179" s="106">
        <f>'2025 Srk 15.6.'!E179</f>
        <v>5.980621285908394E-2</v>
      </c>
      <c r="F179" s="89">
        <f>'2025 Srk 15.6.'!F179</f>
        <v>624302.430237678</v>
      </c>
      <c r="G179" s="89">
        <f>'2025 Srk 15.6.'!G179</f>
        <v>626049.93141000008</v>
      </c>
      <c r="H179" s="89">
        <f>'2025 Srk 15.6.'!H179</f>
        <v>-1747.5011723220814</v>
      </c>
      <c r="I179" s="89">
        <f>'2025 Srk 15.6.'!I179</f>
        <v>-42573.295497124098</v>
      </c>
      <c r="J179" s="89">
        <f>'2025 Srk 15.6.'!J179</f>
        <v>-44320.796669446179</v>
      </c>
      <c r="K179" s="89">
        <f>'2025 Srk 15.6.'!K179</f>
        <v>22875.203550693546</v>
      </c>
      <c r="L179" s="23"/>
      <c r="M179" s="22">
        <v>1.392825585533876E-3</v>
      </c>
      <c r="N179" s="27">
        <v>779</v>
      </c>
      <c r="O179" s="1" t="s">
        <v>786</v>
      </c>
      <c r="Q179" s="175"/>
      <c r="S179" s="178"/>
      <c r="T179" s="176"/>
      <c r="U179" s="176"/>
      <c r="V179" s="177"/>
      <c r="W179" s="177"/>
      <c r="X179" s="176"/>
      <c r="Y179" s="177"/>
      <c r="Z179" s="176"/>
      <c r="AA179" s="176"/>
      <c r="AB179" s="177"/>
      <c r="AC179" s="177"/>
      <c r="AD179" s="11"/>
      <c r="AE179" s="151"/>
      <c r="AF179" s="152" t="str">
        <f t="shared" si="4"/>
        <v>Posio församling</v>
      </c>
      <c r="AG179" s="153" t="e">
        <f>'2025 Srk 15.6.'!#REF!</f>
        <v>#REF!</v>
      </c>
      <c r="AH179" s="139" t="e">
        <f>'2025 Srk 15.6.'!#REF!</f>
        <v>#REF!</v>
      </c>
      <c r="AI179" s="154" t="e">
        <f>'2025 Srk 15.6.'!#REF!</f>
        <v>#REF!</v>
      </c>
      <c r="AJ179" s="154" t="e">
        <f>'2025 Srk 15.6.'!#REF!</f>
        <v>#REF!</v>
      </c>
      <c r="AK179" s="154" t="e">
        <f>'2025 Srk 15.6.'!#REF!</f>
        <v>#REF!</v>
      </c>
      <c r="AU179" s="170" t="str">
        <f t="shared" si="5"/>
        <v>Posio församling</v>
      </c>
      <c r="AV179" s="149" t="e">
        <f>'2025 Srk 15.6.'!#REF!</f>
        <v>#REF!</v>
      </c>
      <c r="AW179" s="150" t="e">
        <f>'2025 Srk 15.6.'!#REF!</f>
        <v>#REF!</v>
      </c>
      <c r="AX179" s="149" t="e">
        <f>'2025 Srk 15.6.'!#REF!</f>
        <v>#REF!</v>
      </c>
      <c r="AY179" s="149" t="e">
        <f>'2025 Srk 15.6.'!#REF!</f>
        <v>#REF!</v>
      </c>
    </row>
    <row r="180" spans="1:51" ht="15" customHeight="1">
      <c r="A180" s="86" t="s">
        <v>469</v>
      </c>
      <c r="B180" s="87"/>
      <c r="C180" s="88" t="s">
        <v>1165</v>
      </c>
      <c r="D180" s="89">
        <f>'2025 Srk 15.6.'!D180</f>
        <v>1401452.34</v>
      </c>
      <c r="E180" s="106">
        <f>'2025 Srk 15.6.'!E180</f>
        <v>5.381612541336156E-2</v>
      </c>
      <c r="F180" s="89">
        <f>'2025 Srk 15.6.'!F180</f>
        <v>1384219.4409649465</v>
      </c>
      <c r="G180" s="89">
        <f>'2025 Srk 15.6.'!G180</f>
        <v>1396473.747795</v>
      </c>
      <c r="H180" s="89">
        <f>'2025 Srk 15.6.'!H180</f>
        <v>-12254.306830053451</v>
      </c>
      <c r="I180" s="89">
        <f>'2025 Srk 15.6.'!I180</f>
        <v>-94394.608187940379</v>
      </c>
      <c r="J180" s="89">
        <f>'2025 Srk 15.6.'!J180</f>
        <v>-106648.91501799383</v>
      </c>
      <c r="K180" s="89">
        <f>'2025 Srk 15.6.'!K180</f>
        <v>50719.490966654535</v>
      </c>
      <c r="L180" s="23"/>
      <c r="M180" s="22">
        <v>6.9703709744239487E-3</v>
      </c>
      <c r="N180" s="27">
        <v>820</v>
      </c>
      <c r="O180" s="1" t="s">
        <v>796</v>
      </c>
      <c r="Q180" s="175"/>
      <c r="S180" s="178"/>
      <c r="T180" s="176"/>
      <c r="U180" s="176"/>
      <c r="V180" s="177"/>
      <c r="W180" s="177"/>
      <c r="X180" s="176"/>
      <c r="Y180" s="177"/>
      <c r="Z180" s="176"/>
      <c r="AA180" s="176"/>
      <c r="AB180" s="177"/>
      <c r="AC180" s="177"/>
      <c r="AD180" s="11"/>
      <c r="AE180" s="151"/>
      <c r="AF180" s="152" t="str">
        <f t="shared" si="4"/>
        <v>Pudasjärvi församling</v>
      </c>
      <c r="AG180" s="153" t="e">
        <f>'2025 Srk 15.6.'!#REF!</f>
        <v>#REF!</v>
      </c>
      <c r="AH180" s="139" t="e">
        <f>'2025 Srk 15.6.'!#REF!</f>
        <v>#REF!</v>
      </c>
      <c r="AI180" s="154" t="e">
        <f>'2025 Srk 15.6.'!#REF!</f>
        <v>#REF!</v>
      </c>
      <c r="AJ180" s="154" t="e">
        <f>'2025 Srk 15.6.'!#REF!</f>
        <v>#REF!</v>
      </c>
      <c r="AK180" s="154" t="e">
        <f>'2025 Srk 15.6.'!#REF!</f>
        <v>#REF!</v>
      </c>
      <c r="AU180" s="170" t="str">
        <f t="shared" si="5"/>
        <v>Pudasjärvi församling</v>
      </c>
      <c r="AV180" s="149" t="e">
        <f>'2025 Srk 15.6.'!#REF!</f>
        <v>#REF!</v>
      </c>
      <c r="AW180" s="150" t="e">
        <f>'2025 Srk 15.6.'!#REF!</f>
        <v>#REF!</v>
      </c>
      <c r="AX180" s="149" t="e">
        <f>'2025 Srk 15.6.'!#REF!</f>
        <v>#REF!</v>
      </c>
      <c r="AY180" s="149" t="e">
        <f>'2025 Srk 15.6.'!#REF!</f>
        <v>#REF!</v>
      </c>
    </row>
    <row r="181" spans="1:51" ht="15" customHeight="1">
      <c r="A181" s="86" t="s">
        <v>469</v>
      </c>
      <c r="B181" s="87"/>
      <c r="C181" s="88" t="s">
        <v>1166</v>
      </c>
      <c r="D181" s="89">
        <f>'2025 Srk 15.6.'!D181</f>
        <v>567843.67000000004</v>
      </c>
      <c r="E181" s="106">
        <f>'2025 Srk 15.6.'!E181</f>
        <v>-7.2673178058664245E-3</v>
      </c>
      <c r="F181" s="89">
        <f>'2025 Srk 15.6.'!F181</f>
        <v>560861.20448654261</v>
      </c>
      <c r="G181" s="89">
        <f>'2025 Srk 15.6.'!G181</f>
        <v>598614.64267500001</v>
      </c>
      <c r="H181" s="89">
        <f>'2025 Srk 15.6.'!H181</f>
        <v>-37753.438188457396</v>
      </c>
      <c r="I181" s="89">
        <f>'2025 Srk 15.6.'!I181</f>
        <v>-38247.02361384056</v>
      </c>
      <c r="J181" s="89">
        <f>'2025 Srk 15.6.'!J181</f>
        <v>-76000.461802297956</v>
      </c>
      <c r="K181" s="89">
        <f>'2025 Srk 15.6.'!K181</f>
        <v>20550.639553705376</v>
      </c>
      <c r="L181" s="23"/>
      <c r="M181" s="22">
        <v>4.3114766618589285E-4</v>
      </c>
      <c r="N181" s="27">
        <v>785</v>
      </c>
      <c r="O181" s="1" t="s">
        <v>788</v>
      </c>
      <c r="Q181" s="175"/>
      <c r="S181" s="178"/>
      <c r="T181" s="176"/>
      <c r="U181" s="176"/>
      <c r="V181" s="177"/>
      <c r="W181" s="177"/>
      <c r="X181" s="176"/>
      <c r="Y181" s="177"/>
      <c r="Z181" s="176"/>
      <c r="AA181" s="176"/>
      <c r="AB181" s="177"/>
      <c r="AC181" s="177"/>
      <c r="AD181" s="11"/>
      <c r="AE181" s="151"/>
      <c r="AF181" s="152" t="str">
        <f t="shared" si="4"/>
        <v>Punkalaidun församling</v>
      </c>
      <c r="AG181" s="153" t="e">
        <f>'2025 Srk 15.6.'!#REF!</f>
        <v>#REF!</v>
      </c>
      <c r="AH181" s="139" t="e">
        <f>'2025 Srk 15.6.'!#REF!</f>
        <v>#REF!</v>
      </c>
      <c r="AI181" s="154" t="e">
        <f>'2025 Srk 15.6.'!#REF!</f>
        <v>#REF!</v>
      </c>
      <c r="AJ181" s="154" t="e">
        <f>'2025 Srk 15.6.'!#REF!</f>
        <v>#REF!</v>
      </c>
      <c r="AK181" s="154" t="e">
        <f>'2025 Srk 15.6.'!#REF!</f>
        <v>#REF!</v>
      </c>
      <c r="AU181" s="170" t="str">
        <f t="shared" si="5"/>
        <v>Punkalaidun församling</v>
      </c>
      <c r="AV181" s="149" t="e">
        <f>'2025 Srk 15.6.'!#REF!</f>
        <v>#REF!</v>
      </c>
      <c r="AW181" s="150" t="e">
        <f>'2025 Srk 15.6.'!#REF!</f>
        <v>#REF!</v>
      </c>
      <c r="AX181" s="149" t="e">
        <f>'2025 Srk 15.6.'!#REF!</f>
        <v>#REF!</v>
      </c>
      <c r="AY181" s="149" t="e">
        <f>'2025 Srk 15.6.'!#REF!</f>
        <v>#REF!</v>
      </c>
    </row>
    <row r="182" spans="1:51" ht="15" customHeight="1">
      <c r="A182" s="86" t="s">
        <v>469</v>
      </c>
      <c r="B182" s="87"/>
      <c r="C182" s="88" t="s">
        <v>1167</v>
      </c>
      <c r="D182" s="89">
        <f>'2025 Srk 15.6.'!D182</f>
        <v>537230.87</v>
      </c>
      <c r="E182" s="106">
        <f>'2025 Srk 15.6.'!E182</f>
        <v>2.0465463170389331E-2</v>
      </c>
      <c r="F182" s="89">
        <f>'2025 Srk 15.6.'!F182</f>
        <v>530624.83347846975</v>
      </c>
      <c r="G182" s="89">
        <f>'2025 Srk 15.6.'!G182</f>
        <v>547957.35728999996</v>
      </c>
      <c r="H182" s="89">
        <f>'2025 Srk 15.6.'!H182</f>
        <v>-17332.523811530205</v>
      </c>
      <c r="I182" s="89">
        <f>'2025 Srk 15.6.'!I182</f>
        <v>-36185.103148150105</v>
      </c>
      <c r="J182" s="89">
        <f>'2025 Srk 15.6.'!J182</f>
        <v>-53517.62695968031</v>
      </c>
      <c r="K182" s="89">
        <f>'2025 Srk 15.6.'!K182</f>
        <v>19442.741990050803</v>
      </c>
      <c r="L182" s="23"/>
      <c r="M182" s="22">
        <v>6.7253023652677556E-4</v>
      </c>
      <c r="N182" s="27">
        <v>789</v>
      </c>
      <c r="O182" s="1" t="s">
        <v>790</v>
      </c>
      <c r="Q182" s="175"/>
      <c r="S182" s="178"/>
      <c r="T182" s="176"/>
      <c r="U182" s="176"/>
      <c r="V182" s="177"/>
      <c r="W182" s="177"/>
      <c r="X182" s="176"/>
      <c r="Y182" s="177"/>
      <c r="Z182" s="176"/>
      <c r="AA182" s="176"/>
      <c r="AB182" s="177"/>
      <c r="AC182" s="177"/>
      <c r="AD182" s="11"/>
      <c r="AE182" s="151"/>
      <c r="AF182" s="152" t="str">
        <f t="shared" si="4"/>
        <v>Puolanka församling</v>
      </c>
      <c r="AG182" s="153" t="e">
        <f>'2025 Srk 15.6.'!#REF!</f>
        <v>#REF!</v>
      </c>
      <c r="AH182" s="139" t="e">
        <f>'2025 Srk 15.6.'!#REF!</f>
        <v>#REF!</v>
      </c>
      <c r="AI182" s="154" t="e">
        <f>'2025 Srk 15.6.'!#REF!</f>
        <v>#REF!</v>
      </c>
      <c r="AJ182" s="154" t="e">
        <f>'2025 Srk 15.6.'!#REF!</f>
        <v>#REF!</v>
      </c>
      <c r="AK182" s="154" t="e">
        <f>'2025 Srk 15.6.'!#REF!</f>
        <v>#REF!</v>
      </c>
      <c r="AU182" s="170" t="str">
        <f t="shared" si="5"/>
        <v>Puolanka församling</v>
      </c>
      <c r="AV182" s="149" t="e">
        <f>'2025 Srk 15.6.'!#REF!</f>
        <v>#REF!</v>
      </c>
      <c r="AW182" s="150" t="e">
        <f>'2025 Srk 15.6.'!#REF!</f>
        <v>#REF!</v>
      </c>
      <c r="AX182" s="149" t="e">
        <f>'2025 Srk 15.6.'!#REF!</f>
        <v>#REF!</v>
      </c>
      <c r="AY182" s="149" t="e">
        <f>'2025 Srk 15.6.'!#REF!</f>
        <v>#REF!</v>
      </c>
    </row>
    <row r="183" spans="1:51" ht="15" customHeight="1">
      <c r="A183" s="86" t="s">
        <v>469</v>
      </c>
      <c r="B183" s="87"/>
      <c r="C183" s="88" t="s">
        <v>1168</v>
      </c>
      <c r="D183" s="89">
        <f>'2025 Srk 15.6.'!D183</f>
        <v>1222008.19</v>
      </c>
      <c r="E183" s="106">
        <f>'2025 Srk 15.6.'!E183</f>
        <v>3.9895183693061886E-2</v>
      </c>
      <c r="F183" s="89">
        <f>'2025 Srk 15.6.'!F183</f>
        <v>1206981.8183159807</v>
      </c>
      <c r="G183" s="89">
        <f>'2025 Srk 15.6.'!G183</f>
        <v>1237304.338335</v>
      </c>
      <c r="H183" s="89">
        <f>'2025 Srk 15.6.'!H183</f>
        <v>-30322.520019019255</v>
      </c>
      <c r="I183" s="89">
        <f>'2025 Srk 15.6.'!I183</f>
        <v>-82308.174887705551</v>
      </c>
      <c r="J183" s="89">
        <f>'2025 Srk 15.6.'!J183</f>
        <v>-112630.69490672481</v>
      </c>
      <c r="K183" s="89">
        <f>'2025 Srk 15.6.'!K183</f>
        <v>44225.287999364176</v>
      </c>
      <c r="L183" s="23"/>
      <c r="M183" s="22">
        <v>2.3305234380783168E-3</v>
      </c>
      <c r="N183" s="27">
        <v>767</v>
      </c>
      <c r="O183" s="1" t="s">
        <v>778</v>
      </c>
      <c r="Q183" s="175"/>
      <c r="S183" s="178"/>
      <c r="T183" s="176"/>
      <c r="U183" s="176"/>
      <c r="V183" s="177"/>
      <c r="W183" s="177"/>
      <c r="X183" s="176"/>
      <c r="Y183" s="177"/>
      <c r="Z183" s="176"/>
      <c r="AA183" s="176"/>
      <c r="AB183" s="177"/>
      <c r="AC183" s="177"/>
      <c r="AD183" s="11"/>
      <c r="AE183" s="151"/>
      <c r="AF183" s="152" t="str">
        <f t="shared" si="4"/>
        <v>Pyttis församling</v>
      </c>
      <c r="AG183" s="153" t="e">
        <f>'2025 Srk 15.6.'!#REF!</f>
        <v>#REF!</v>
      </c>
      <c r="AH183" s="139" t="e">
        <f>'2025 Srk 15.6.'!#REF!</f>
        <v>#REF!</v>
      </c>
      <c r="AI183" s="154" t="e">
        <f>'2025 Srk 15.6.'!#REF!</f>
        <v>#REF!</v>
      </c>
      <c r="AJ183" s="154" t="e">
        <f>'2025 Srk 15.6.'!#REF!</f>
        <v>#REF!</v>
      </c>
      <c r="AK183" s="154" t="e">
        <f>'2025 Srk 15.6.'!#REF!</f>
        <v>#REF!</v>
      </c>
      <c r="AU183" s="170" t="str">
        <f t="shared" si="5"/>
        <v>Pyttis församling</v>
      </c>
      <c r="AV183" s="149" t="e">
        <f>'2025 Srk 15.6.'!#REF!</f>
        <v>#REF!</v>
      </c>
      <c r="AW183" s="150" t="e">
        <f>'2025 Srk 15.6.'!#REF!</f>
        <v>#REF!</v>
      </c>
      <c r="AX183" s="149" t="e">
        <f>'2025 Srk 15.6.'!#REF!</f>
        <v>#REF!</v>
      </c>
      <c r="AY183" s="149" t="e">
        <f>'2025 Srk 15.6.'!#REF!</f>
        <v>#REF!</v>
      </c>
    </row>
    <row r="184" spans="1:51" ht="15" customHeight="1">
      <c r="A184" s="86" t="s">
        <v>469</v>
      </c>
      <c r="B184" s="87"/>
      <c r="C184" s="88" t="s">
        <v>1169</v>
      </c>
      <c r="D184" s="89">
        <f>'2025 Srk 15.6.'!D184</f>
        <v>771347.28</v>
      </c>
      <c r="E184" s="106">
        <f>'2025 Srk 15.6.'!E184</f>
        <v>4.8283138965039774E-2</v>
      </c>
      <c r="F184" s="89">
        <f>'2025 Srk 15.6.'!F184</f>
        <v>761862.44100989692</v>
      </c>
      <c r="G184" s="89">
        <f>'2025 Srk 15.6.'!G184</f>
        <v>780535.85179500002</v>
      </c>
      <c r="H184" s="89">
        <f>'2025 Srk 15.6.'!H184</f>
        <v>-18673.4107851031</v>
      </c>
      <c r="I184" s="89">
        <f>'2025 Srk 15.6.'!I184</f>
        <v>-51953.978165560402</v>
      </c>
      <c r="J184" s="89">
        <f>'2025 Srk 15.6.'!J184</f>
        <v>-70627.388950663502</v>
      </c>
      <c r="K184" s="89">
        <f>'2025 Srk 15.6.'!K184</f>
        <v>27915.570357614546</v>
      </c>
      <c r="L184" s="23"/>
      <c r="M184" s="22">
        <v>5.7972041619769928E-4</v>
      </c>
      <c r="N184" s="27">
        <v>790</v>
      </c>
      <c r="O184" s="1" t="s">
        <v>792</v>
      </c>
      <c r="Q184" s="175"/>
      <c r="S184" s="178"/>
      <c r="T184" s="176"/>
      <c r="U184" s="176"/>
      <c r="V184" s="177"/>
      <c r="W184" s="177"/>
      <c r="X184" s="176"/>
      <c r="Y184" s="177"/>
      <c r="Z184" s="176"/>
      <c r="AA184" s="176"/>
      <c r="AB184" s="177"/>
      <c r="AC184" s="177"/>
      <c r="AD184" s="11"/>
      <c r="AE184" s="151"/>
      <c r="AF184" s="152" t="str">
        <f t="shared" si="4"/>
        <v>Pyhäjoki församling</v>
      </c>
      <c r="AG184" s="153" t="e">
        <f>'2025 Srk 15.6.'!#REF!</f>
        <v>#REF!</v>
      </c>
      <c r="AH184" s="139" t="e">
        <f>'2025 Srk 15.6.'!#REF!</f>
        <v>#REF!</v>
      </c>
      <c r="AI184" s="154" t="e">
        <f>'2025 Srk 15.6.'!#REF!</f>
        <v>#REF!</v>
      </c>
      <c r="AJ184" s="154" t="e">
        <f>'2025 Srk 15.6.'!#REF!</f>
        <v>#REF!</v>
      </c>
      <c r="AK184" s="154" t="e">
        <f>'2025 Srk 15.6.'!#REF!</f>
        <v>#REF!</v>
      </c>
      <c r="AU184" s="170" t="str">
        <f t="shared" si="5"/>
        <v>Pyhäjoki församling</v>
      </c>
      <c r="AV184" s="149" t="e">
        <f>'2025 Srk 15.6.'!#REF!</f>
        <v>#REF!</v>
      </c>
      <c r="AW184" s="150" t="e">
        <f>'2025 Srk 15.6.'!#REF!</f>
        <v>#REF!</v>
      </c>
      <c r="AX184" s="149" t="e">
        <f>'2025 Srk 15.6.'!#REF!</f>
        <v>#REF!</v>
      </c>
      <c r="AY184" s="149" t="e">
        <f>'2025 Srk 15.6.'!#REF!</f>
        <v>#REF!</v>
      </c>
    </row>
    <row r="185" spans="1:51" ht="15" customHeight="1">
      <c r="A185" s="86" t="s">
        <v>469</v>
      </c>
      <c r="B185" s="87"/>
      <c r="C185" s="88" t="s">
        <v>1170</v>
      </c>
      <c r="D185" s="89">
        <f>'2025 Srk 15.6.'!D185</f>
        <v>1102177.6399999999</v>
      </c>
      <c r="E185" s="106">
        <f>'2025 Srk 15.6.'!E185</f>
        <v>3.6237963572647747E-2</v>
      </c>
      <c r="F185" s="89">
        <f>'2025 Srk 15.6.'!F185</f>
        <v>1088624.7595725332</v>
      </c>
      <c r="G185" s="89">
        <f>'2025 Srk 15.6.'!G185</f>
        <v>1114898.8900499998</v>
      </c>
      <c r="H185" s="89">
        <f>'2025 Srk 15.6.'!H185</f>
        <v>-26274.130477466621</v>
      </c>
      <c r="I185" s="89">
        <f>'2025 Srk 15.6.'!I185</f>
        <v>-74237.006505200727</v>
      </c>
      <c r="J185" s="89">
        <f>'2025 Srk 15.6.'!J185</f>
        <v>-100511.13698266735</v>
      </c>
      <c r="K185" s="89">
        <f>'2025 Srk 15.6.'!K185</f>
        <v>39888.54080876457</v>
      </c>
      <c r="L185" s="23"/>
      <c r="M185" s="22">
        <v>7.7461429657748465E-4</v>
      </c>
      <c r="N185" s="27">
        <v>809</v>
      </c>
      <c r="O185" s="1" t="s">
        <v>794</v>
      </c>
      <c r="Q185" s="175"/>
      <c r="S185" s="178"/>
      <c r="T185" s="176"/>
      <c r="U185" s="176"/>
      <c r="V185" s="177"/>
      <c r="W185" s="177"/>
      <c r="X185" s="176"/>
      <c r="Y185" s="177"/>
      <c r="Z185" s="176"/>
      <c r="AA185" s="176"/>
      <c r="AB185" s="177"/>
      <c r="AC185" s="177"/>
      <c r="AD185" s="11"/>
      <c r="AE185" s="151"/>
      <c r="AF185" s="152" t="str">
        <f t="shared" si="4"/>
        <v>Pyhäjärvi församling</v>
      </c>
      <c r="AG185" s="153" t="e">
        <f>'2025 Srk 15.6.'!#REF!</f>
        <v>#REF!</v>
      </c>
      <c r="AH185" s="139" t="e">
        <f>'2025 Srk 15.6.'!#REF!</f>
        <v>#REF!</v>
      </c>
      <c r="AI185" s="154" t="e">
        <f>'2025 Srk 15.6.'!#REF!</f>
        <v>#REF!</v>
      </c>
      <c r="AJ185" s="154" t="e">
        <f>'2025 Srk 15.6.'!#REF!</f>
        <v>#REF!</v>
      </c>
      <c r="AK185" s="154" t="e">
        <f>'2025 Srk 15.6.'!#REF!</f>
        <v>#REF!</v>
      </c>
      <c r="AU185" s="170" t="str">
        <f t="shared" si="5"/>
        <v>Pyhäjärvi församling</v>
      </c>
      <c r="AV185" s="149" t="e">
        <f>'2025 Srk 15.6.'!#REF!</f>
        <v>#REF!</v>
      </c>
      <c r="AW185" s="150" t="e">
        <f>'2025 Srk 15.6.'!#REF!</f>
        <v>#REF!</v>
      </c>
      <c r="AX185" s="149" t="e">
        <f>'2025 Srk 15.6.'!#REF!</f>
        <v>#REF!</v>
      </c>
      <c r="AY185" s="149" t="e">
        <f>'2025 Srk 15.6.'!#REF!</f>
        <v>#REF!</v>
      </c>
    </row>
    <row r="186" spans="1:51" ht="15" customHeight="1">
      <c r="A186" s="86" t="s">
        <v>469</v>
      </c>
      <c r="B186" s="87"/>
      <c r="C186" s="88" t="s">
        <v>1172</v>
      </c>
      <c r="D186" s="89">
        <f>'2025 Srk 15.6.'!D186</f>
        <v>533262.43000000005</v>
      </c>
      <c r="E186" s="106">
        <f>'2025 Srk 15.6.'!E186</f>
        <v>4.0092974083176802E-3</v>
      </c>
      <c r="F186" s="89">
        <f>'2025 Srk 15.6.'!F186</f>
        <v>526705.1912319822</v>
      </c>
      <c r="G186" s="89">
        <f>'2025 Srk 15.6.'!G186</f>
        <v>558465.77839499991</v>
      </c>
      <c r="H186" s="89">
        <f>'2025 Srk 15.6.'!H186</f>
        <v>-31760.587163017713</v>
      </c>
      <c r="I186" s="89">
        <f>'2025 Srk 15.6.'!I186</f>
        <v>-35917.809478415074</v>
      </c>
      <c r="J186" s="89">
        <f>'2025 Srk 15.6.'!J186</f>
        <v>-67678.396641432788</v>
      </c>
      <c r="K186" s="89">
        <f>'2025 Srk 15.6.'!K186</f>
        <v>19299.121510790188</v>
      </c>
      <c r="L186" s="23"/>
      <c r="M186" s="22">
        <v>3.4277854372370968E-3</v>
      </c>
      <c r="N186" s="27">
        <v>2024</v>
      </c>
      <c r="O186" s="1" t="s">
        <v>1171</v>
      </c>
      <c r="Q186" s="175"/>
      <c r="S186" s="178"/>
      <c r="T186" s="176"/>
      <c r="U186" s="176"/>
      <c r="V186" s="177"/>
      <c r="W186" s="177"/>
      <c r="X186" s="176"/>
      <c r="Y186" s="177"/>
      <c r="Z186" s="176"/>
      <c r="AA186" s="176"/>
      <c r="AB186" s="177"/>
      <c r="AC186" s="177"/>
      <c r="AD186" s="11"/>
      <c r="AE186" s="151"/>
      <c r="AF186" s="152" t="str">
        <f t="shared" si="4"/>
        <v>Pyhäranta församling</v>
      </c>
      <c r="AG186" s="153" t="e">
        <f>'2025 Srk 15.6.'!#REF!</f>
        <v>#REF!</v>
      </c>
      <c r="AH186" s="139" t="e">
        <f>'2025 Srk 15.6.'!#REF!</f>
        <v>#REF!</v>
      </c>
      <c r="AI186" s="154" t="e">
        <f>'2025 Srk 15.6.'!#REF!</f>
        <v>#REF!</v>
      </c>
      <c r="AJ186" s="154" t="e">
        <f>'2025 Srk 15.6.'!#REF!</f>
        <v>#REF!</v>
      </c>
      <c r="AK186" s="154" t="e">
        <f>'2025 Srk 15.6.'!#REF!</f>
        <v>#REF!</v>
      </c>
      <c r="AU186" s="170" t="str">
        <f t="shared" si="5"/>
        <v>Pyhäranta församling</v>
      </c>
      <c r="AV186" s="149" t="e">
        <f>'2025 Srk 15.6.'!#REF!</f>
        <v>#REF!</v>
      </c>
      <c r="AW186" s="150" t="e">
        <f>'2025 Srk 15.6.'!#REF!</f>
        <v>#REF!</v>
      </c>
      <c r="AX186" s="149" t="e">
        <f>'2025 Srk 15.6.'!#REF!</f>
        <v>#REF!</v>
      </c>
      <c r="AY186" s="149" t="e">
        <f>'2025 Srk 15.6.'!#REF!</f>
        <v>#REF!</v>
      </c>
    </row>
    <row r="187" spans="1:51" ht="15" customHeight="1">
      <c r="A187" s="86" t="s">
        <v>469</v>
      </c>
      <c r="B187" s="87"/>
      <c r="C187" s="88" t="s">
        <v>1173</v>
      </c>
      <c r="D187" s="89">
        <f>'2025 Srk 15.6.'!D187</f>
        <v>1562487.67</v>
      </c>
      <c r="E187" s="106">
        <f>'2025 Srk 15.6.'!E187</f>
        <v>4.8600651353584823E-2</v>
      </c>
      <c r="F187" s="89">
        <f>'2025 Srk 15.6.'!F187</f>
        <v>1543274.606885327</v>
      </c>
      <c r="G187" s="89">
        <f>'2025 Srk 15.6.'!G187</f>
        <v>1558916.2793699999</v>
      </c>
      <c r="H187" s="89">
        <f>'2025 Srk 15.6.'!H187</f>
        <v>-15641.672484672861</v>
      </c>
      <c r="I187" s="89">
        <f>'2025 Srk 15.6.'!I187</f>
        <v>-105241.118230348</v>
      </c>
      <c r="J187" s="89">
        <f>'2025 Srk 15.6.'!J187</f>
        <v>-120882.79071502086</v>
      </c>
      <c r="K187" s="89">
        <f>'2025 Srk 15.6.'!K187</f>
        <v>56547.466511828781</v>
      </c>
      <c r="L187" s="23"/>
      <c r="M187" s="22">
        <v>8.0197315289368414E-4</v>
      </c>
      <c r="N187" s="27">
        <v>823</v>
      </c>
      <c r="O187" s="1" t="s">
        <v>798</v>
      </c>
      <c r="Q187" s="175"/>
      <c r="S187" s="178"/>
      <c r="T187" s="176"/>
      <c r="U187" s="176"/>
      <c r="V187" s="177"/>
      <c r="W187" s="177"/>
      <c r="X187" s="176"/>
      <c r="Y187" s="177"/>
      <c r="Z187" s="176"/>
      <c r="AA187" s="176"/>
      <c r="AB187" s="177"/>
      <c r="AC187" s="177"/>
      <c r="AD187" s="11"/>
      <c r="AE187" s="151"/>
      <c r="AF187" s="152" t="str">
        <f t="shared" si="4"/>
        <v>Pälkäne församling</v>
      </c>
      <c r="AG187" s="153" t="e">
        <f>'2025 Srk 15.6.'!#REF!</f>
        <v>#REF!</v>
      </c>
      <c r="AH187" s="139" t="e">
        <f>'2025 Srk 15.6.'!#REF!</f>
        <v>#REF!</v>
      </c>
      <c r="AI187" s="154" t="e">
        <f>'2025 Srk 15.6.'!#REF!</f>
        <v>#REF!</v>
      </c>
      <c r="AJ187" s="154" t="e">
        <f>'2025 Srk 15.6.'!#REF!</f>
        <v>#REF!</v>
      </c>
      <c r="AK187" s="154" t="e">
        <f>'2025 Srk 15.6.'!#REF!</f>
        <v>#REF!</v>
      </c>
      <c r="AU187" s="170" t="str">
        <f t="shared" si="5"/>
        <v>Pälkäne församling</v>
      </c>
      <c r="AV187" s="149" t="e">
        <f>'2025 Srk 15.6.'!#REF!</f>
        <v>#REF!</v>
      </c>
      <c r="AW187" s="150" t="e">
        <f>'2025 Srk 15.6.'!#REF!</f>
        <v>#REF!</v>
      </c>
      <c r="AX187" s="149" t="e">
        <f>'2025 Srk 15.6.'!#REF!</f>
        <v>#REF!</v>
      </c>
      <c r="AY187" s="149" t="e">
        <f>'2025 Srk 15.6.'!#REF!</f>
        <v>#REF!</v>
      </c>
    </row>
    <row r="188" spans="1:51" ht="15" customHeight="1">
      <c r="A188" s="86" t="s">
        <v>469</v>
      </c>
      <c r="B188" s="87"/>
      <c r="C188" s="88" t="s">
        <v>1174</v>
      </c>
      <c r="D188" s="89">
        <f>'2025 Srk 15.6.'!D188</f>
        <v>2160104.25</v>
      </c>
      <c r="E188" s="106">
        <f>'2025 Srk 15.6.'!E188</f>
        <v>6.3446451202333609E-2</v>
      </c>
      <c r="F188" s="89">
        <f>'2025 Srk 15.6.'!F188</f>
        <v>2133542.6200515707</v>
      </c>
      <c r="G188" s="89">
        <f>'2025 Srk 15.6.'!G188</f>
        <v>2179798.7481</v>
      </c>
      <c r="H188" s="89">
        <f>'2025 Srk 15.6.'!H188</f>
        <v>-46256.128048429266</v>
      </c>
      <c r="I188" s="89">
        <f>'2025 Srk 15.6.'!I188</f>
        <v>-145493.4916472827</v>
      </c>
      <c r="J188" s="89">
        <f>'2025 Srk 15.6.'!J188</f>
        <v>-191749.61969571197</v>
      </c>
      <c r="K188" s="89">
        <f>'2025 Srk 15.6.'!K188</f>
        <v>78175.607452271302</v>
      </c>
      <c r="L188" s="23"/>
      <c r="M188" s="22">
        <v>6.5705482860579836E-4</v>
      </c>
      <c r="N188" s="27">
        <v>839</v>
      </c>
      <c r="O188" s="1" t="s">
        <v>803</v>
      </c>
      <c r="Q188" s="175"/>
      <c r="S188" s="178"/>
      <c r="T188" s="176"/>
      <c r="U188" s="176"/>
      <c r="V188" s="177"/>
      <c r="W188" s="177"/>
      <c r="X188" s="176"/>
      <c r="Y188" s="177"/>
      <c r="Z188" s="176"/>
      <c r="AA188" s="176"/>
      <c r="AB188" s="177"/>
      <c r="AC188" s="177"/>
      <c r="AD188" s="11"/>
      <c r="AE188" s="151"/>
      <c r="AF188" s="152" t="str">
        <f t="shared" si="4"/>
        <v>Pöytyä församling</v>
      </c>
      <c r="AG188" s="153" t="e">
        <f>'2025 Srk 15.6.'!#REF!</f>
        <v>#REF!</v>
      </c>
      <c r="AH188" s="139" t="e">
        <f>'2025 Srk 15.6.'!#REF!</f>
        <v>#REF!</v>
      </c>
      <c r="AI188" s="154" t="e">
        <f>'2025 Srk 15.6.'!#REF!</f>
        <v>#REF!</v>
      </c>
      <c r="AJ188" s="154" t="e">
        <f>'2025 Srk 15.6.'!#REF!</f>
        <v>#REF!</v>
      </c>
      <c r="AK188" s="154" t="e">
        <f>'2025 Srk 15.6.'!#REF!</f>
        <v>#REF!</v>
      </c>
      <c r="AU188" s="170" t="str">
        <f t="shared" si="5"/>
        <v>Pöytyä församling</v>
      </c>
      <c r="AV188" s="149" t="e">
        <f>'2025 Srk 15.6.'!#REF!</f>
        <v>#REF!</v>
      </c>
      <c r="AW188" s="150" t="e">
        <f>'2025 Srk 15.6.'!#REF!</f>
        <v>#REF!</v>
      </c>
      <c r="AX188" s="149" t="e">
        <f>'2025 Srk 15.6.'!#REF!</f>
        <v>#REF!</v>
      </c>
      <c r="AY188" s="149" t="e">
        <f>'2025 Srk 15.6.'!#REF!</f>
        <v>#REF!</v>
      </c>
    </row>
    <row r="189" spans="1:51" ht="15" customHeight="1">
      <c r="A189" s="86" t="s">
        <v>469</v>
      </c>
      <c r="B189" s="87"/>
      <c r="C189" s="88" t="s">
        <v>1175</v>
      </c>
      <c r="D189" s="89">
        <f>'2025 Srk 15.6.'!D189</f>
        <v>7405292.1799999997</v>
      </c>
      <c r="E189" s="106">
        <f>'2025 Srk 15.6.'!E189</f>
        <v>3.1438147596248411E-2</v>
      </c>
      <c r="F189" s="89">
        <f>'2025 Srk 15.6.'!F189</f>
        <v>7314233.3199726855</v>
      </c>
      <c r="G189" s="89">
        <f>'2025 Srk 15.6.'!G189</f>
        <v>7526253.1464450005</v>
      </c>
      <c r="H189" s="89">
        <f>'2025 Srk 15.6.'!H189</f>
        <v>-212019.82647231501</v>
      </c>
      <c r="I189" s="89">
        <f>'2025 Srk 15.6.'!I189</f>
        <v>-498782.32309228496</v>
      </c>
      <c r="J189" s="89">
        <f>'2025 Srk 15.6.'!J189</f>
        <v>-710802.14956459997</v>
      </c>
      <c r="K189" s="89">
        <f>'2025 Srk 15.6.'!K189</f>
        <v>268002.44225854118</v>
      </c>
      <c r="L189" s="23"/>
      <c r="M189" s="22">
        <v>5.9721036184528316E-4</v>
      </c>
      <c r="N189" s="27">
        <v>855</v>
      </c>
      <c r="O189" s="1" t="s">
        <v>813</v>
      </c>
      <c r="Q189" s="175"/>
      <c r="S189" s="178"/>
      <c r="T189" s="176"/>
      <c r="U189" s="176"/>
      <c r="V189" s="177"/>
      <c r="W189" s="177"/>
      <c r="X189" s="176"/>
      <c r="Y189" s="177"/>
      <c r="Z189" s="176"/>
      <c r="AA189" s="176"/>
      <c r="AB189" s="177"/>
      <c r="AC189" s="177"/>
      <c r="AD189" s="11"/>
      <c r="AE189" s="151"/>
      <c r="AF189" s="152" t="str">
        <f t="shared" si="4"/>
        <v>Brahestads församling</v>
      </c>
      <c r="AG189" s="153" t="e">
        <f>'2025 Srk 15.6.'!#REF!</f>
        <v>#REF!</v>
      </c>
      <c r="AH189" s="139" t="e">
        <f>'2025 Srk 15.6.'!#REF!</f>
        <v>#REF!</v>
      </c>
      <c r="AI189" s="154" t="e">
        <f>'2025 Srk 15.6.'!#REF!</f>
        <v>#REF!</v>
      </c>
      <c r="AJ189" s="154" t="e">
        <f>'2025 Srk 15.6.'!#REF!</f>
        <v>#REF!</v>
      </c>
      <c r="AK189" s="154" t="e">
        <f>'2025 Srk 15.6.'!#REF!</f>
        <v>#REF!</v>
      </c>
      <c r="AU189" s="170" t="str">
        <f t="shared" si="5"/>
        <v>Brahestads församling</v>
      </c>
      <c r="AV189" s="149" t="e">
        <f>'2025 Srk 15.6.'!#REF!</f>
        <v>#REF!</v>
      </c>
      <c r="AW189" s="150" t="e">
        <f>'2025 Srk 15.6.'!#REF!</f>
        <v>#REF!</v>
      </c>
      <c r="AX189" s="149" t="e">
        <f>'2025 Srk 15.6.'!#REF!</f>
        <v>#REF!</v>
      </c>
      <c r="AY189" s="149" t="e">
        <f>'2025 Srk 15.6.'!#REF!</f>
        <v>#REF!</v>
      </c>
    </row>
    <row r="190" spans="1:51" ht="15" customHeight="1">
      <c r="A190" s="86" t="s">
        <v>469</v>
      </c>
      <c r="B190" s="87"/>
      <c r="C190" s="88" t="s">
        <v>1176</v>
      </c>
      <c r="D190" s="89">
        <f>'2025 Srk 15.6.'!D190</f>
        <v>5838841.3499999996</v>
      </c>
      <c r="E190" s="106">
        <f>'2025 Srk 15.6.'!E190</f>
        <v>4.3533008502712356E-2</v>
      </c>
      <c r="F190" s="89">
        <f>'2025 Srk 15.6.'!F190</f>
        <v>5767044.2859155759</v>
      </c>
      <c r="G190" s="89">
        <f>'2025 Srk 15.6.'!G190</f>
        <v>5877131.9602499995</v>
      </c>
      <c r="H190" s="89">
        <f>'2025 Srk 15.6.'!H190</f>
        <v>-110087.67433442362</v>
      </c>
      <c r="I190" s="89">
        <f>'2025 Srk 15.6.'!I190</f>
        <v>-393274.266825795</v>
      </c>
      <c r="J190" s="89">
        <f>'2025 Srk 15.6.'!J190</f>
        <v>-503361.94116021862</v>
      </c>
      <c r="K190" s="89">
        <f>'2025 Srk 15.6.'!K190</f>
        <v>211311.54635415852</v>
      </c>
      <c r="L190" s="23"/>
      <c r="M190" s="22">
        <v>1.2860302333924962E-3</v>
      </c>
      <c r="N190" s="27">
        <v>856</v>
      </c>
      <c r="O190" s="1" t="s">
        <v>815</v>
      </c>
      <c r="Q190" s="175"/>
      <c r="S190" s="178"/>
      <c r="T190" s="176"/>
      <c r="U190" s="176"/>
      <c r="V190" s="177"/>
      <c r="W190" s="177"/>
      <c r="X190" s="176"/>
      <c r="Y190" s="177"/>
      <c r="Z190" s="176"/>
      <c r="AA190" s="176"/>
      <c r="AB190" s="177"/>
      <c r="AC190" s="177"/>
      <c r="AD190" s="11"/>
      <c r="AE190" s="151"/>
      <c r="AF190" s="152" t="str">
        <f t="shared" si="4"/>
        <v>Raseborgs kyrkliga samfällighet</v>
      </c>
      <c r="AG190" s="153" t="e">
        <f>'2025 Srk 15.6.'!#REF!</f>
        <v>#REF!</v>
      </c>
      <c r="AH190" s="139" t="e">
        <f>'2025 Srk 15.6.'!#REF!</f>
        <v>#REF!</v>
      </c>
      <c r="AI190" s="154" t="e">
        <f>'2025 Srk 15.6.'!#REF!</f>
        <v>#REF!</v>
      </c>
      <c r="AJ190" s="154" t="e">
        <f>'2025 Srk 15.6.'!#REF!</f>
        <v>#REF!</v>
      </c>
      <c r="AK190" s="154" t="e">
        <f>'2025 Srk 15.6.'!#REF!</f>
        <v>#REF!</v>
      </c>
      <c r="AU190" s="170" t="str">
        <f t="shared" si="5"/>
        <v>Raseborgs kyrkliga samfällighet</v>
      </c>
      <c r="AV190" s="149" t="e">
        <f>'2025 Srk 15.6.'!#REF!</f>
        <v>#REF!</v>
      </c>
      <c r="AW190" s="150" t="e">
        <f>'2025 Srk 15.6.'!#REF!</f>
        <v>#REF!</v>
      </c>
      <c r="AX190" s="149" t="e">
        <f>'2025 Srk 15.6.'!#REF!</f>
        <v>#REF!</v>
      </c>
      <c r="AY190" s="149" t="e">
        <f>'2025 Srk 15.6.'!#REF!</f>
        <v>#REF!</v>
      </c>
    </row>
    <row r="191" spans="1:51" ht="15" customHeight="1">
      <c r="A191" s="86" t="s">
        <v>469</v>
      </c>
      <c r="B191" s="87"/>
      <c r="C191" s="88" t="s">
        <v>1177</v>
      </c>
      <c r="D191" s="89">
        <f>'2025 Srk 15.6.'!D191</f>
        <v>4148597.11</v>
      </c>
      <c r="E191" s="106">
        <f>'2025 Srk 15.6.'!E191</f>
        <v>4.6346796635778009E-2</v>
      </c>
      <c r="F191" s="89">
        <f>'2025 Srk 15.6.'!F191</f>
        <v>4097584.0622542985</v>
      </c>
      <c r="G191" s="89">
        <f>'2025 Srk 15.6.'!G191</f>
        <v>4212283.927995</v>
      </c>
      <c r="H191" s="89">
        <f>'2025 Srk 15.6.'!H191</f>
        <v>-114699.86574070156</v>
      </c>
      <c r="I191" s="89">
        <f>'2025 Srk 15.6.'!I191</f>
        <v>-279428.12434711249</v>
      </c>
      <c r="J191" s="89">
        <f>'2025 Srk 15.6.'!J191</f>
        <v>-394127.99008781405</v>
      </c>
      <c r="K191" s="89">
        <f>'2025 Srk 15.6.'!K191</f>
        <v>150140.48472382163</v>
      </c>
      <c r="L191" s="23"/>
      <c r="M191" s="22">
        <v>4.1807280011783019E-4</v>
      </c>
      <c r="N191" s="27">
        <v>861</v>
      </c>
      <c r="O191" s="1" t="s">
        <v>817</v>
      </c>
      <c r="Q191" s="175"/>
      <c r="S191" s="178"/>
      <c r="T191" s="176"/>
      <c r="U191" s="176"/>
      <c r="V191" s="177"/>
      <c r="W191" s="177"/>
      <c r="X191" s="176"/>
      <c r="Y191" s="177"/>
      <c r="Z191" s="176"/>
      <c r="AA191" s="176"/>
      <c r="AB191" s="177"/>
      <c r="AC191" s="177"/>
      <c r="AD191" s="11"/>
      <c r="AE191" s="151"/>
      <c r="AF191" s="152" t="str">
        <f t="shared" si="4"/>
        <v>Reso församling</v>
      </c>
      <c r="AG191" s="153" t="e">
        <f>'2025 Srk 15.6.'!#REF!</f>
        <v>#REF!</v>
      </c>
      <c r="AH191" s="139" t="e">
        <f>'2025 Srk 15.6.'!#REF!</f>
        <v>#REF!</v>
      </c>
      <c r="AI191" s="154" t="e">
        <f>'2025 Srk 15.6.'!#REF!</f>
        <v>#REF!</v>
      </c>
      <c r="AJ191" s="154" t="e">
        <f>'2025 Srk 15.6.'!#REF!</f>
        <v>#REF!</v>
      </c>
      <c r="AK191" s="154" t="e">
        <f>'2025 Srk 15.6.'!#REF!</f>
        <v>#REF!</v>
      </c>
      <c r="AU191" s="170" t="str">
        <f t="shared" si="5"/>
        <v>Reso församling</v>
      </c>
      <c r="AV191" s="149" t="e">
        <f>'2025 Srk 15.6.'!#REF!</f>
        <v>#REF!</v>
      </c>
      <c r="AW191" s="150" t="e">
        <f>'2025 Srk 15.6.'!#REF!</f>
        <v>#REF!</v>
      </c>
      <c r="AX191" s="149" t="e">
        <f>'2025 Srk 15.6.'!#REF!</f>
        <v>#REF!</v>
      </c>
      <c r="AY191" s="149" t="e">
        <f>'2025 Srk 15.6.'!#REF!</f>
        <v>#REF!</v>
      </c>
    </row>
    <row r="192" spans="1:51" ht="15" customHeight="1">
      <c r="A192" s="86" t="s">
        <v>469</v>
      </c>
      <c r="B192" s="87"/>
      <c r="C192" s="88" t="s">
        <v>1178</v>
      </c>
      <c r="D192" s="89">
        <f>'2025 Srk 15.6.'!D192</f>
        <v>812057.67</v>
      </c>
      <c r="E192" s="106">
        <f>'2025 Srk 15.6.'!E192</f>
        <v>5.7271727256077432E-2</v>
      </c>
      <c r="F192" s="89">
        <f>'2025 Srk 15.6.'!F192</f>
        <v>802072.23743241734</v>
      </c>
      <c r="G192" s="89">
        <f>'2025 Srk 15.6.'!G192</f>
        <v>808233.34423499997</v>
      </c>
      <c r="H192" s="89">
        <f>'2025 Srk 15.6.'!H192</f>
        <v>-6161.1068025826244</v>
      </c>
      <c r="I192" s="89">
        <f>'2025 Srk 15.6.'!I192</f>
        <v>-54696.02026256689</v>
      </c>
      <c r="J192" s="89">
        <f>'2025 Srk 15.6.'!J192</f>
        <v>-60857.127065149514</v>
      </c>
      <c r="K192" s="89">
        <f>'2025 Srk 15.6.'!K192</f>
        <v>29388.906409737432</v>
      </c>
      <c r="L192" s="23"/>
      <c r="M192" s="22">
        <v>5.5998580494473905E-4</v>
      </c>
      <c r="N192" s="27">
        <v>869</v>
      </c>
      <c r="O192" s="1" t="s">
        <v>819</v>
      </c>
      <c r="Q192" s="175"/>
      <c r="S192" s="178"/>
      <c r="T192" s="176"/>
      <c r="U192" s="176"/>
      <c r="V192" s="177"/>
      <c r="W192" s="177"/>
      <c r="X192" s="176"/>
      <c r="Y192" s="177"/>
      <c r="Z192" s="176"/>
      <c r="AA192" s="176"/>
      <c r="AB192" s="177"/>
      <c r="AC192" s="177"/>
      <c r="AD192" s="11"/>
      <c r="AE192" s="151"/>
      <c r="AF192" s="152" t="str">
        <f t="shared" si="4"/>
        <v>Ranua församling</v>
      </c>
      <c r="AG192" s="153" t="e">
        <f>'2025 Srk 15.6.'!#REF!</f>
        <v>#REF!</v>
      </c>
      <c r="AH192" s="139" t="e">
        <f>'2025 Srk 15.6.'!#REF!</f>
        <v>#REF!</v>
      </c>
      <c r="AI192" s="154" t="e">
        <f>'2025 Srk 15.6.'!#REF!</f>
        <v>#REF!</v>
      </c>
      <c r="AJ192" s="154" t="e">
        <f>'2025 Srk 15.6.'!#REF!</f>
        <v>#REF!</v>
      </c>
      <c r="AK192" s="154" t="e">
        <f>'2025 Srk 15.6.'!#REF!</f>
        <v>#REF!</v>
      </c>
      <c r="AU192" s="170" t="str">
        <f t="shared" si="5"/>
        <v>Ranua församling</v>
      </c>
      <c r="AV192" s="149" t="e">
        <f>'2025 Srk 15.6.'!#REF!</f>
        <v>#REF!</v>
      </c>
      <c r="AW192" s="150" t="e">
        <f>'2025 Srk 15.6.'!#REF!</f>
        <v>#REF!</v>
      </c>
      <c r="AX192" s="149" t="e">
        <f>'2025 Srk 15.6.'!#REF!</f>
        <v>#REF!</v>
      </c>
      <c r="AY192" s="149" t="e">
        <f>'2025 Srk 15.6.'!#REF!</f>
        <v>#REF!</v>
      </c>
    </row>
    <row r="193" spans="1:51" ht="15" customHeight="1">
      <c r="A193" s="86" t="s">
        <v>469</v>
      </c>
      <c r="B193" s="87"/>
      <c r="C193" s="88" t="s">
        <v>1179</v>
      </c>
      <c r="D193" s="89">
        <f>'2025 Srk 15.6.'!D193</f>
        <v>8106853.3099999996</v>
      </c>
      <c r="E193" s="106">
        <f>'2025 Srk 15.6.'!E193</f>
        <v>3.8288308679388594E-2</v>
      </c>
      <c r="F193" s="89">
        <f>'2025 Srk 15.6.'!F193</f>
        <v>8007167.7334050657</v>
      </c>
      <c r="G193" s="89">
        <f>'2025 Srk 15.6.'!G193</f>
        <v>8272898.1893250002</v>
      </c>
      <c r="H193" s="89">
        <f>'2025 Srk 15.6.'!H193</f>
        <v>-265730.45591993444</v>
      </c>
      <c r="I193" s="89">
        <f>'2025 Srk 15.6.'!I193</f>
        <v>-546035.8657894549</v>
      </c>
      <c r="J193" s="89">
        <f>'2025 Srk 15.6.'!J193</f>
        <v>-811766.32170938933</v>
      </c>
      <c r="K193" s="89">
        <f>'2025 Srk 15.6.'!K193</f>
        <v>293392.40549881157</v>
      </c>
      <c r="L193" s="23"/>
      <c r="M193" s="22">
        <v>5.1000599520760405E-4</v>
      </c>
      <c r="N193" s="27">
        <v>870</v>
      </c>
      <c r="O193" s="1" t="s">
        <v>821</v>
      </c>
      <c r="Q193" s="175"/>
      <c r="S193" s="178"/>
      <c r="T193" s="176"/>
      <c r="U193" s="176"/>
      <c r="V193" s="177"/>
      <c r="W193" s="177"/>
      <c r="X193" s="176"/>
      <c r="Y193" s="177"/>
      <c r="Z193" s="176"/>
      <c r="AA193" s="176"/>
      <c r="AB193" s="177"/>
      <c r="AC193" s="177"/>
      <c r="AD193" s="11"/>
      <c r="AE193" s="151"/>
      <c r="AF193" s="152" t="str">
        <f t="shared" si="4"/>
        <v>Raumo församling</v>
      </c>
      <c r="AG193" s="153" t="e">
        <f>'2025 Srk 15.6.'!#REF!</f>
        <v>#REF!</v>
      </c>
      <c r="AH193" s="139" t="e">
        <f>'2025 Srk 15.6.'!#REF!</f>
        <v>#REF!</v>
      </c>
      <c r="AI193" s="154" t="e">
        <f>'2025 Srk 15.6.'!#REF!</f>
        <v>#REF!</v>
      </c>
      <c r="AJ193" s="154" t="e">
        <f>'2025 Srk 15.6.'!#REF!</f>
        <v>#REF!</v>
      </c>
      <c r="AK193" s="154" t="e">
        <f>'2025 Srk 15.6.'!#REF!</f>
        <v>#REF!</v>
      </c>
      <c r="AU193" s="170" t="str">
        <f t="shared" si="5"/>
        <v>Raumo församling</v>
      </c>
      <c r="AV193" s="149" t="e">
        <f>'2025 Srk 15.6.'!#REF!</f>
        <v>#REF!</v>
      </c>
      <c r="AW193" s="150" t="e">
        <f>'2025 Srk 15.6.'!#REF!</f>
        <v>#REF!</v>
      </c>
      <c r="AX193" s="149" t="e">
        <f>'2025 Srk 15.6.'!#REF!</f>
        <v>#REF!</v>
      </c>
      <c r="AY193" s="149" t="e">
        <f>'2025 Srk 15.6.'!#REF!</f>
        <v>#REF!</v>
      </c>
    </row>
    <row r="194" spans="1:51" ht="15" customHeight="1">
      <c r="A194" s="86" t="s">
        <v>469</v>
      </c>
      <c r="B194" s="87"/>
      <c r="C194" s="88" t="s">
        <v>1180</v>
      </c>
      <c r="D194" s="89">
        <f>'2025 Srk 15.6.'!D194</f>
        <v>637561.9</v>
      </c>
      <c r="E194" s="106">
        <f>'2025 Srk 15.6.'!E194</f>
        <v>4.4017719821070056E-2</v>
      </c>
      <c r="F194" s="89">
        <f>'2025 Srk 15.6.'!F194</f>
        <v>629722.14723944815</v>
      </c>
      <c r="G194" s="89">
        <f>'2025 Srk 15.6.'!G194</f>
        <v>644763.50280000002</v>
      </c>
      <c r="H194" s="89">
        <f>'2025 Srk 15.6.'!H194</f>
        <v>-15041.355560551863</v>
      </c>
      <c r="I194" s="89">
        <f>'2025 Srk 15.6.'!I194</f>
        <v>-42942.884341010715</v>
      </c>
      <c r="J194" s="89">
        <f>'2025 Srk 15.6.'!J194</f>
        <v>-57984.239901562578</v>
      </c>
      <c r="K194" s="89">
        <f>'2025 Srk 15.6.'!K194</f>
        <v>23073.788601140084</v>
      </c>
      <c r="L194" s="23"/>
      <c r="M194" s="22">
        <v>4.7809789366962742E-4</v>
      </c>
      <c r="N194" s="27">
        <v>876</v>
      </c>
      <c r="O194" s="1" t="s">
        <v>823</v>
      </c>
      <c r="Q194" s="175"/>
      <c r="S194" s="178"/>
      <c r="T194" s="176"/>
      <c r="U194" s="176"/>
      <c r="V194" s="177"/>
      <c r="W194" s="177"/>
      <c r="X194" s="176"/>
      <c r="Y194" s="177"/>
      <c r="Z194" s="176"/>
      <c r="AA194" s="176"/>
      <c r="AB194" s="177"/>
      <c r="AC194" s="177"/>
      <c r="AD194" s="11"/>
      <c r="AE194" s="151"/>
      <c r="AF194" s="152" t="str">
        <f t="shared" si="4"/>
        <v>Rautalampi församling</v>
      </c>
      <c r="AG194" s="153" t="e">
        <f>'2025 Srk 15.6.'!#REF!</f>
        <v>#REF!</v>
      </c>
      <c r="AH194" s="139" t="e">
        <f>'2025 Srk 15.6.'!#REF!</f>
        <v>#REF!</v>
      </c>
      <c r="AI194" s="154" t="e">
        <f>'2025 Srk 15.6.'!#REF!</f>
        <v>#REF!</v>
      </c>
      <c r="AJ194" s="154" t="e">
        <f>'2025 Srk 15.6.'!#REF!</f>
        <v>#REF!</v>
      </c>
      <c r="AK194" s="154" t="e">
        <f>'2025 Srk 15.6.'!#REF!</f>
        <v>#REF!</v>
      </c>
      <c r="AU194" s="170" t="str">
        <f t="shared" si="5"/>
        <v>Rautalampi församling</v>
      </c>
      <c r="AV194" s="149" t="e">
        <f>'2025 Srk 15.6.'!#REF!</f>
        <v>#REF!</v>
      </c>
      <c r="AW194" s="150" t="e">
        <f>'2025 Srk 15.6.'!#REF!</f>
        <v>#REF!</v>
      </c>
      <c r="AX194" s="149" t="e">
        <f>'2025 Srk 15.6.'!#REF!</f>
        <v>#REF!</v>
      </c>
      <c r="AY194" s="149" t="e">
        <f>'2025 Srk 15.6.'!#REF!</f>
        <v>#REF!</v>
      </c>
    </row>
    <row r="195" spans="1:51" ht="15" customHeight="1">
      <c r="A195" s="86" t="s">
        <v>469</v>
      </c>
      <c r="B195" s="87"/>
      <c r="C195" s="88" t="s">
        <v>1181</v>
      </c>
      <c r="D195" s="89">
        <f>'2025 Srk 15.6.'!D195</f>
        <v>286128.3</v>
      </c>
      <c r="E195" s="106">
        <f>'2025 Srk 15.6.'!E195</f>
        <v>9.216207120322184E-2</v>
      </c>
      <c r="F195" s="89">
        <f>'2025 Srk 15.6.'!F195</f>
        <v>282609.93554033415</v>
      </c>
      <c r="G195" s="89">
        <f>'2025 Srk 15.6.'!G195</f>
        <v>281252.50735500001</v>
      </c>
      <c r="H195" s="89">
        <f>'2025 Srk 15.6.'!H195</f>
        <v>1357.4281853341381</v>
      </c>
      <c r="I195" s="89">
        <f>'2025 Srk 15.6.'!I195</f>
        <v>-19272.12791979887</v>
      </c>
      <c r="J195" s="89">
        <f>'2025 Srk 15.6.'!J195</f>
        <v>-17914.699734464732</v>
      </c>
      <c r="K195" s="89">
        <f>'2025 Srk 15.6.'!K195</f>
        <v>10355.173210638199</v>
      </c>
      <c r="L195" s="23"/>
      <c r="M195" s="22">
        <v>6.8623801097672488E-4</v>
      </c>
      <c r="N195" s="27">
        <v>880</v>
      </c>
      <c r="O195" s="1" t="s">
        <v>827</v>
      </c>
      <c r="Q195" s="175"/>
      <c r="S195" s="178"/>
      <c r="T195" s="176"/>
      <c r="U195" s="176"/>
      <c r="V195" s="177"/>
      <c r="W195" s="177"/>
      <c r="X195" s="176"/>
      <c r="Y195" s="177"/>
      <c r="Z195" s="176"/>
      <c r="AA195" s="176"/>
      <c r="AB195" s="177"/>
      <c r="AC195" s="177"/>
      <c r="AD195" s="11"/>
      <c r="AE195" s="151"/>
      <c r="AF195" s="152" t="str">
        <f t="shared" si="4"/>
        <v>Rautavaara församling</v>
      </c>
      <c r="AG195" s="153" t="e">
        <f>'2025 Srk 15.6.'!#REF!</f>
        <v>#REF!</v>
      </c>
      <c r="AH195" s="139" t="e">
        <f>'2025 Srk 15.6.'!#REF!</f>
        <v>#REF!</v>
      </c>
      <c r="AI195" s="154" t="e">
        <f>'2025 Srk 15.6.'!#REF!</f>
        <v>#REF!</v>
      </c>
      <c r="AJ195" s="154" t="e">
        <f>'2025 Srk 15.6.'!#REF!</f>
        <v>#REF!</v>
      </c>
      <c r="AK195" s="154" t="e">
        <f>'2025 Srk 15.6.'!#REF!</f>
        <v>#REF!</v>
      </c>
      <c r="AU195" s="170" t="str">
        <f t="shared" si="5"/>
        <v>Rautavaara församling</v>
      </c>
      <c r="AV195" s="149" t="e">
        <f>'2025 Srk 15.6.'!#REF!</f>
        <v>#REF!</v>
      </c>
      <c r="AW195" s="150" t="e">
        <f>'2025 Srk 15.6.'!#REF!</f>
        <v>#REF!</v>
      </c>
      <c r="AX195" s="149" t="e">
        <f>'2025 Srk 15.6.'!#REF!</f>
        <v>#REF!</v>
      </c>
      <c r="AY195" s="149" t="e">
        <f>'2025 Srk 15.6.'!#REF!</f>
        <v>#REF!</v>
      </c>
    </row>
    <row r="196" spans="1:51" ht="15" customHeight="1">
      <c r="A196" s="86" t="s">
        <v>469</v>
      </c>
      <c r="B196" s="87"/>
      <c r="C196" s="88" t="s">
        <v>1182</v>
      </c>
      <c r="D196" s="89">
        <f>'2025 Srk 15.6.'!D196</f>
        <v>638433.32999999996</v>
      </c>
      <c r="E196" s="106">
        <f>'2025 Srk 15.6.'!E196</f>
        <v>5.6281948627272316E-2</v>
      </c>
      <c r="F196" s="89">
        <f>'2025 Srk 15.6.'!F196</f>
        <v>630582.86173755233</v>
      </c>
      <c r="G196" s="89">
        <f>'2025 Srk 15.6.'!G196</f>
        <v>636022.072575</v>
      </c>
      <c r="H196" s="89">
        <f>'2025 Srk 15.6.'!H196</f>
        <v>-5439.2108374476666</v>
      </c>
      <c r="I196" s="89">
        <f>'2025 Srk 15.6.'!I196</f>
        <v>-43001.579375487032</v>
      </c>
      <c r="J196" s="89">
        <f>'2025 Srk 15.6.'!J196</f>
        <v>-48440.790212934699</v>
      </c>
      <c r="K196" s="89">
        <f>'2025 Srk 15.6.'!K196</f>
        <v>23105.32623160497</v>
      </c>
      <c r="L196" s="23"/>
      <c r="M196" s="22">
        <v>1.103537101383845E-3</v>
      </c>
      <c r="N196" s="27">
        <v>883</v>
      </c>
      <c r="O196" s="1" t="s">
        <v>829</v>
      </c>
      <c r="Q196" s="175"/>
      <c r="S196" s="178"/>
      <c r="T196" s="176"/>
      <c r="U196" s="176"/>
      <c r="V196" s="177"/>
      <c r="W196" s="177"/>
      <c r="X196" s="176"/>
      <c r="Y196" s="177"/>
      <c r="Z196" s="176"/>
      <c r="AA196" s="176"/>
      <c r="AB196" s="177"/>
      <c r="AC196" s="177"/>
      <c r="AD196" s="11"/>
      <c r="AE196" s="151"/>
      <c r="AF196" s="152" t="str">
        <f t="shared" si="4"/>
        <v>Reisjärvi församling</v>
      </c>
      <c r="AG196" s="153" t="e">
        <f>'2025 Srk 15.6.'!#REF!</f>
        <v>#REF!</v>
      </c>
      <c r="AH196" s="139" t="e">
        <f>'2025 Srk 15.6.'!#REF!</f>
        <v>#REF!</v>
      </c>
      <c r="AI196" s="154" t="e">
        <f>'2025 Srk 15.6.'!#REF!</f>
        <v>#REF!</v>
      </c>
      <c r="AJ196" s="154" t="e">
        <f>'2025 Srk 15.6.'!#REF!</f>
        <v>#REF!</v>
      </c>
      <c r="AK196" s="154" t="e">
        <f>'2025 Srk 15.6.'!#REF!</f>
        <v>#REF!</v>
      </c>
      <c r="AU196" s="170" t="str">
        <f t="shared" si="5"/>
        <v>Reisjärvi församling</v>
      </c>
      <c r="AV196" s="149" t="e">
        <f>'2025 Srk 15.6.'!#REF!</f>
        <v>#REF!</v>
      </c>
      <c r="AW196" s="150" t="e">
        <f>'2025 Srk 15.6.'!#REF!</f>
        <v>#REF!</v>
      </c>
      <c r="AX196" s="149" t="e">
        <f>'2025 Srk 15.6.'!#REF!</f>
        <v>#REF!</v>
      </c>
      <c r="AY196" s="149" t="e">
        <f>'2025 Srk 15.6.'!#REF!</f>
        <v>#REF!</v>
      </c>
    </row>
    <row r="197" spans="1:51" ht="15" customHeight="1">
      <c r="A197" s="86" t="s">
        <v>469</v>
      </c>
      <c r="B197" s="87"/>
      <c r="C197" s="88" t="s">
        <v>1183</v>
      </c>
      <c r="D197" s="89">
        <f>'2025 Srk 15.6.'!D197</f>
        <v>5373586.6600000001</v>
      </c>
      <c r="E197" s="106">
        <f>'2025 Srk 15.6.'!E197</f>
        <v>3.8974678865907553E-2</v>
      </c>
      <c r="F197" s="89">
        <f>'2025 Srk 15.6.'!F197</f>
        <v>5307510.580403964</v>
      </c>
      <c r="G197" s="89">
        <f>'2025 Srk 15.6.'!G197</f>
        <v>5442257.6510850005</v>
      </c>
      <c r="H197" s="89">
        <f>'2025 Srk 15.6.'!H197</f>
        <v>-134747.07068103645</v>
      </c>
      <c r="I197" s="89">
        <f>'2025 Srk 15.6.'!I197</f>
        <v>-361937.10828200064</v>
      </c>
      <c r="J197" s="89">
        <f>'2025 Srk 15.6.'!J197</f>
        <v>-496684.17896303709</v>
      </c>
      <c r="K197" s="89">
        <f>'2025 Srk 15.6.'!K197</f>
        <v>194473.67012167198</v>
      </c>
      <c r="L197" s="23"/>
      <c r="M197" s="22">
        <v>4.9797076540732371E-4</v>
      </c>
      <c r="N197" s="27">
        <v>888</v>
      </c>
      <c r="O197" s="1" t="s">
        <v>831</v>
      </c>
      <c r="Q197" s="175"/>
      <c r="S197" s="178"/>
      <c r="T197" s="176"/>
      <c r="U197" s="176"/>
      <c r="V197" s="177"/>
      <c r="W197" s="177"/>
      <c r="X197" s="176"/>
      <c r="Y197" s="177"/>
      <c r="Z197" s="176"/>
      <c r="AA197" s="176"/>
      <c r="AB197" s="177"/>
      <c r="AC197" s="177"/>
      <c r="AD197" s="11"/>
      <c r="AE197" s="151"/>
      <c r="AF197" s="152" t="str">
        <f t="shared" si="4"/>
        <v>Riihimäki församling</v>
      </c>
      <c r="AG197" s="153" t="e">
        <f>'2025 Srk 15.6.'!#REF!</f>
        <v>#REF!</v>
      </c>
      <c r="AH197" s="139" t="e">
        <f>'2025 Srk 15.6.'!#REF!</f>
        <v>#REF!</v>
      </c>
      <c r="AI197" s="154" t="e">
        <f>'2025 Srk 15.6.'!#REF!</f>
        <v>#REF!</v>
      </c>
      <c r="AJ197" s="154" t="e">
        <f>'2025 Srk 15.6.'!#REF!</f>
        <v>#REF!</v>
      </c>
      <c r="AK197" s="154" t="e">
        <f>'2025 Srk 15.6.'!#REF!</f>
        <v>#REF!</v>
      </c>
      <c r="AU197" s="170" t="str">
        <f t="shared" si="5"/>
        <v>Riihimäki församling</v>
      </c>
      <c r="AV197" s="149" t="e">
        <f>'2025 Srk 15.6.'!#REF!</f>
        <v>#REF!</v>
      </c>
      <c r="AW197" s="150" t="e">
        <f>'2025 Srk 15.6.'!#REF!</f>
        <v>#REF!</v>
      </c>
      <c r="AX197" s="149" t="e">
        <f>'2025 Srk 15.6.'!#REF!</f>
        <v>#REF!</v>
      </c>
      <c r="AY197" s="149" t="e">
        <f>'2025 Srk 15.6.'!#REF!</f>
        <v>#REF!</v>
      </c>
    </row>
    <row r="198" spans="1:51" ht="15" customHeight="1">
      <c r="A198" s="86" t="s">
        <v>469</v>
      </c>
      <c r="B198" s="87"/>
      <c r="C198" s="88" t="s">
        <v>836</v>
      </c>
      <c r="D198" s="89">
        <f>'2025 Srk 15.6.'!D198</f>
        <v>270869.17</v>
      </c>
      <c r="E198" s="106">
        <f>'2025 Srk 15.6.'!E198</f>
        <v>3.994348114266888E-2</v>
      </c>
      <c r="F198" s="89">
        <f>'2025 Srk 15.6.'!F198</f>
        <v>267538.43878275517</v>
      </c>
      <c r="G198" s="89">
        <f>'2025 Srk 15.6.'!G198</f>
        <v>279622.72259999998</v>
      </c>
      <c r="H198" s="89">
        <f>'2025 Srk 15.6.'!H198</f>
        <v>-12084.28381724481</v>
      </c>
      <c r="I198" s="89">
        <f>'2025 Srk 15.6.'!I198</f>
        <v>-18244.351550579744</v>
      </c>
      <c r="J198" s="89">
        <f>'2025 Srk 15.6.'!J198</f>
        <v>-30328.635367824554</v>
      </c>
      <c r="K198" s="89">
        <f>'2025 Srk 15.6.'!K198</f>
        <v>9802.935161505533</v>
      </c>
      <c r="L198" s="23"/>
      <c r="M198" s="22">
        <v>1.1497032175763868E-3</v>
      </c>
      <c r="N198" s="27">
        <v>879</v>
      </c>
      <c r="O198" s="1" t="s">
        <v>825</v>
      </c>
      <c r="Q198" s="175"/>
      <c r="S198" s="178"/>
      <c r="T198" s="176"/>
      <c r="U198" s="176"/>
      <c r="V198" s="177"/>
      <c r="W198" s="177"/>
      <c r="X198" s="176"/>
      <c r="Y198" s="177"/>
      <c r="Z198" s="176"/>
      <c r="AA198" s="176"/>
      <c r="AB198" s="177"/>
      <c r="AC198" s="177"/>
      <c r="AD198" s="11"/>
      <c r="AE198" s="151"/>
      <c r="AF198" s="152" t="str">
        <f t="shared" si="4"/>
        <v>Rikssvenska Olaus Petri-församlingen</v>
      </c>
      <c r="AG198" s="153" t="e">
        <f>'2025 Srk 15.6.'!#REF!</f>
        <v>#REF!</v>
      </c>
      <c r="AH198" s="139" t="e">
        <f>'2025 Srk 15.6.'!#REF!</f>
        <v>#REF!</v>
      </c>
      <c r="AI198" s="154" t="e">
        <f>'2025 Srk 15.6.'!#REF!</f>
        <v>#REF!</v>
      </c>
      <c r="AJ198" s="154" t="e">
        <f>'2025 Srk 15.6.'!#REF!</f>
        <v>#REF!</v>
      </c>
      <c r="AK198" s="154" t="e">
        <f>'2025 Srk 15.6.'!#REF!</f>
        <v>#REF!</v>
      </c>
      <c r="AU198" s="170" t="str">
        <f t="shared" si="5"/>
        <v>Rikssvenska Olaus Petri-församlingen</v>
      </c>
      <c r="AV198" s="149" t="e">
        <f>'2025 Srk 15.6.'!#REF!</f>
        <v>#REF!</v>
      </c>
      <c r="AW198" s="150" t="e">
        <f>'2025 Srk 15.6.'!#REF!</f>
        <v>#REF!</v>
      </c>
      <c r="AX198" s="149" t="e">
        <f>'2025 Srk 15.6.'!#REF!</f>
        <v>#REF!</v>
      </c>
      <c r="AY198" s="149" t="e">
        <f>'2025 Srk 15.6.'!#REF!</f>
        <v>#REF!</v>
      </c>
    </row>
    <row r="199" spans="1:51" ht="15" customHeight="1">
      <c r="A199" s="86" t="s">
        <v>469</v>
      </c>
      <c r="B199" s="87"/>
      <c r="C199" s="88" t="s">
        <v>1184</v>
      </c>
      <c r="D199" s="89">
        <f>'2025 Srk 15.6.'!D199</f>
        <v>13110418.07</v>
      </c>
      <c r="E199" s="106">
        <f>'2025 Srk 15.6.'!E199</f>
        <v>5.9740405764717286E-2</v>
      </c>
      <c r="F199" s="89">
        <f>'2025 Srk 15.6.'!F199</f>
        <v>12949206.37234951</v>
      </c>
      <c r="G199" s="89">
        <f>'2025 Srk 15.6.'!G199</f>
        <v>13132637.996310001</v>
      </c>
      <c r="H199" s="89">
        <f>'2025 Srk 15.6.'!H199</f>
        <v>-183431.62396049127</v>
      </c>
      <c r="I199" s="89">
        <f>'2025 Srk 15.6.'!I199</f>
        <v>-883050.20554444497</v>
      </c>
      <c r="J199" s="89">
        <f>'2025 Srk 15.6.'!J199</f>
        <v>-1066481.8295049362</v>
      </c>
      <c r="K199" s="89">
        <f>'2025 Srk 15.6.'!K199</f>
        <v>474474.73730746302</v>
      </c>
      <c r="L199" s="23"/>
      <c r="M199" s="22">
        <v>4.5316508973470177E-4</v>
      </c>
      <c r="N199" s="27">
        <v>844</v>
      </c>
      <c r="O199" s="1" t="s">
        <v>805</v>
      </c>
      <c r="Q199" s="175"/>
      <c r="S199" s="178"/>
      <c r="T199" s="176"/>
      <c r="U199" s="176"/>
      <c r="V199" s="177"/>
      <c r="W199" s="177"/>
      <c r="X199" s="176"/>
      <c r="Y199" s="177"/>
      <c r="Z199" s="176"/>
      <c r="AA199" s="176"/>
      <c r="AB199" s="177"/>
      <c r="AC199" s="177"/>
      <c r="AD199" s="11"/>
      <c r="AE199" s="151"/>
      <c r="AF199" s="152" t="str">
        <f t="shared" si="4"/>
        <v>Rovaniemi församling</v>
      </c>
      <c r="AG199" s="153" t="e">
        <f>'2025 Srk 15.6.'!#REF!</f>
        <v>#REF!</v>
      </c>
      <c r="AH199" s="139" t="e">
        <f>'2025 Srk 15.6.'!#REF!</f>
        <v>#REF!</v>
      </c>
      <c r="AI199" s="154" t="e">
        <f>'2025 Srk 15.6.'!#REF!</f>
        <v>#REF!</v>
      </c>
      <c r="AJ199" s="154" t="e">
        <f>'2025 Srk 15.6.'!#REF!</f>
        <v>#REF!</v>
      </c>
      <c r="AK199" s="154" t="e">
        <f>'2025 Srk 15.6.'!#REF!</f>
        <v>#REF!</v>
      </c>
      <c r="AU199" s="170" t="str">
        <f t="shared" si="5"/>
        <v>Rovaniemi församling</v>
      </c>
      <c r="AV199" s="149" t="e">
        <f>'2025 Srk 15.6.'!#REF!</f>
        <v>#REF!</v>
      </c>
      <c r="AW199" s="150" t="e">
        <f>'2025 Srk 15.6.'!#REF!</f>
        <v>#REF!</v>
      </c>
      <c r="AX199" s="149" t="e">
        <f>'2025 Srk 15.6.'!#REF!</f>
        <v>#REF!</v>
      </c>
      <c r="AY199" s="149" t="e">
        <f>'2025 Srk 15.6.'!#REF!</f>
        <v>#REF!</v>
      </c>
    </row>
    <row r="200" spans="1:51" ht="15" customHeight="1">
      <c r="A200" s="86" t="s">
        <v>469</v>
      </c>
      <c r="B200" s="87"/>
      <c r="C200" s="88" t="s">
        <v>1185</v>
      </c>
      <c r="D200" s="89">
        <f>'2025 Srk 15.6.'!D200</f>
        <v>1960077.03</v>
      </c>
      <c r="E200" s="106">
        <f>'2025 Srk 15.6.'!E200</f>
        <v>2.9891104540126889E-2</v>
      </c>
      <c r="F200" s="89">
        <f>'2025 Srk 15.6.'!F200</f>
        <v>1935975.0262465812</v>
      </c>
      <c r="G200" s="89">
        <f>'2025 Srk 15.6.'!G200</f>
        <v>1987292.058435</v>
      </c>
      <c r="H200" s="89">
        <f>'2025 Srk 15.6.'!H200</f>
        <v>-51317.032188418787</v>
      </c>
      <c r="I200" s="89">
        <f>'2025 Srk 15.6.'!I200</f>
        <v>-132020.68881274396</v>
      </c>
      <c r="J200" s="89">
        <f>'2025 Srk 15.6.'!J200</f>
        <v>-183337.72100116275</v>
      </c>
      <c r="K200" s="89">
        <f>'2025 Srk 15.6.'!K200</f>
        <v>70936.489511325111</v>
      </c>
      <c r="L200" s="23"/>
      <c r="M200" s="22">
        <v>1.3773115998863758E-3</v>
      </c>
      <c r="N200" s="27">
        <v>897</v>
      </c>
      <c r="O200" s="1" t="s">
        <v>833</v>
      </c>
      <c r="Q200" s="175"/>
      <c r="S200" s="178"/>
      <c r="T200" s="176"/>
      <c r="U200" s="176"/>
      <c r="V200" s="177"/>
      <c r="W200" s="177"/>
      <c r="X200" s="176"/>
      <c r="Y200" s="177"/>
      <c r="Z200" s="176"/>
      <c r="AA200" s="176"/>
      <c r="AB200" s="177"/>
      <c r="AC200" s="177"/>
      <c r="AD200" s="11"/>
      <c r="AE200" s="151"/>
      <c r="AF200" s="152" t="str">
        <f t="shared" si="4"/>
        <v>Ruokolahti församling</v>
      </c>
      <c r="AG200" s="153" t="e">
        <f>'2025 Srk 15.6.'!#REF!</f>
        <v>#REF!</v>
      </c>
      <c r="AH200" s="139" t="e">
        <f>'2025 Srk 15.6.'!#REF!</f>
        <v>#REF!</v>
      </c>
      <c r="AI200" s="154" t="e">
        <f>'2025 Srk 15.6.'!#REF!</f>
        <v>#REF!</v>
      </c>
      <c r="AJ200" s="154" t="e">
        <f>'2025 Srk 15.6.'!#REF!</f>
        <v>#REF!</v>
      </c>
      <c r="AK200" s="154" t="e">
        <f>'2025 Srk 15.6.'!#REF!</f>
        <v>#REF!</v>
      </c>
      <c r="AU200" s="170" t="str">
        <f t="shared" si="5"/>
        <v>Ruokolahti församling</v>
      </c>
      <c r="AV200" s="149" t="e">
        <f>'2025 Srk 15.6.'!#REF!</f>
        <v>#REF!</v>
      </c>
      <c r="AW200" s="150" t="e">
        <f>'2025 Srk 15.6.'!#REF!</f>
        <v>#REF!</v>
      </c>
      <c r="AX200" s="149" t="e">
        <f>'2025 Srk 15.6.'!#REF!</f>
        <v>#REF!</v>
      </c>
      <c r="AY200" s="149" t="e">
        <f>'2025 Srk 15.6.'!#REF!</f>
        <v>#REF!</v>
      </c>
    </row>
    <row r="201" spans="1:51" ht="15" customHeight="1">
      <c r="A201" s="86" t="s">
        <v>469</v>
      </c>
      <c r="B201" s="87"/>
      <c r="C201" s="88" t="s">
        <v>1187</v>
      </c>
      <c r="D201" s="89">
        <f>'2025 Srk 15.6.'!D201</f>
        <v>1558790.48</v>
      </c>
      <c r="E201" s="106">
        <f>'2025 Srk 15.6.'!E201</f>
        <v>4.7430394572960388E-2</v>
      </c>
      <c r="F201" s="89">
        <f>'2025 Srk 15.6.'!F201</f>
        <v>1539622.8792247623</v>
      </c>
      <c r="G201" s="89">
        <f>'2025 Srk 15.6.'!G201</f>
        <v>1577002.0627349999</v>
      </c>
      <c r="H201" s="89">
        <f>'2025 Srk 15.6.'!H201</f>
        <v>-37379.183510237606</v>
      </c>
      <c r="I201" s="89">
        <f>'2025 Srk 15.6.'!I201</f>
        <v>-104992.09456291</v>
      </c>
      <c r="J201" s="89">
        <f>'2025 Srk 15.6.'!J201</f>
        <v>-142371.27807314761</v>
      </c>
      <c r="K201" s="89">
        <f>'2025 Srk 15.6.'!K201</f>
        <v>56413.662750220297</v>
      </c>
      <c r="L201" s="23"/>
      <c r="M201" s="22">
        <v>1.9874261148376021E-3</v>
      </c>
      <c r="N201" s="27">
        <v>900</v>
      </c>
      <c r="O201" s="1" t="s">
        <v>835</v>
      </c>
      <c r="Q201" s="175"/>
      <c r="S201" s="178"/>
      <c r="T201" s="176"/>
      <c r="U201" s="176"/>
      <c r="V201" s="177"/>
      <c r="W201" s="177"/>
      <c r="X201" s="176"/>
      <c r="Y201" s="177"/>
      <c r="Z201" s="176"/>
      <c r="AA201" s="176"/>
      <c r="AB201" s="177"/>
      <c r="AC201" s="177"/>
      <c r="AD201" s="11"/>
      <c r="AE201" s="151"/>
      <c r="AF201" s="152" t="str">
        <f t="shared" si="4"/>
        <v>Rusko församling</v>
      </c>
      <c r="AG201" s="153" t="e">
        <f>'2025 Srk 15.6.'!#REF!</f>
        <v>#REF!</v>
      </c>
      <c r="AH201" s="139" t="e">
        <f>'2025 Srk 15.6.'!#REF!</f>
        <v>#REF!</v>
      </c>
      <c r="AI201" s="154" t="e">
        <f>'2025 Srk 15.6.'!#REF!</f>
        <v>#REF!</v>
      </c>
      <c r="AJ201" s="154" t="e">
        <f>'2025 Srk 15.6.'!#REF!</f>
        <v>#REF!</v>
      </c>
      <c r="AK201" s="154" t="e">
        <f>'2025 Srk 15.6.'!#REF!</f>
        <v>#REF!</v>
      </c>
      <c r="AU201" s="170" t="str">
        <f t="shared" si="5"/>
        <v>Rusko församling</v>
      </c>
      <c r="AV201" s="149" t="e">
        <f>'2025 Srk 15.6.'!#REF!</f>
        <v>#REF!</v>
      </c>
      <c r="AW201" s="150" t="e">
        <f>'2025 Srk 15.6.'!#REF!</f>
        <v>#REF!</v>
      </c>
      <c r="AX201" s="149" t="e">
        <f>'2025 Srk 15.6.'!#REF!</f>
        <v>#REF!</v>
      </c>
      <c r="AY201" s="149" t="e">
        <f>'2025 Srk 15.6.'!#REF!</f>
        <v>#REF!</v>
      </c>
    </row>
    <row r="202" spans="1:51" ht="15" customHeight="1">
      <c r="A202" s="86" t="s">
        <v>469</v>
      </c>
      <c r="B202" s="87"/>
      <c r="C202" s="88" t="s">
        <v>1188</v>
      </c>
      <c r="D202" s="89">
        <f>'2025 Srk 15.6.'!D202</f>
        <v>3508950.05</v>
      </c>
      <c r="E202" s="106">
        <f>'2025 Srk 15.6.'!E202</f>
        <v>4.2455268020639148E-2</v>
      </c>
      <c r="F202" s="89">
        <f>'2025 Srk 15.6.'!F202</f>
        <v>3465802.3950960194</v>
      </c>
      <c r="G202" s="89">
        <f>'2025 Srk 15.6.'!G202</f>
        <v>3518346.4220250002</v>
      </c>
      <c r="H202" s="89">
        <f>'2025 Srk 15.6.'!H202</f>
        <v>-52544.026928980835</v>
      </c>
      <c r="I202" s="89">
        <f>'2025 Srk 15.6.'!I202</f>
        <v>-236344.79437296008</v>
      </c>
      <c r="J202" s="89">
        <f>'2025 Srk 15.6.'!J202</f>
        <v>-288888.82130194094</v>
      </c>
      <c r="K202" s="89">
        <f>'2025 Srk 15.6.'!K202</f>
        <v>126991.2327974114</v>
      </c>
      <c r="L202" s="23"/>
      <c r="M202" s="22">
        <v>6.0330466713325655E-4</v>
      </c>
      <c r="N202" s="27">
        <v>914</v>
      </c>
      <c r="O202" s="1" t="s">
        <v>843</v>
      </c>
      <c r="Q202" s="175"/>
      <c r="S202" s="178"/>
      <c r="T202" s="176"/>
      <c r="U202" s="176"/>
      <c r="V202" s="177"/>
      <c r="W202" s="177"/>
      <c r="X202" s="176"/>
      <c r="Y202" s="177"/>
      <c r="Z202" s="176"/>
      <c r="AA202" s="176"/>
      <c r="AB202" s="177"/>
      <c r="AC202" s="177"/>
      <c r="AD202" s="11"/>
      <c r="AE202" s="151"/>
      <c r="AF202" s="152" t="str">
        <f t="shared" si="4"/>
        <v>Saarijärvi församling</v>
      </c>
      <c r="AG202" s="153" t="e">
        <f>'2025 Srk 15.6.'!#REF!</f>
        <v>#REF!</v>
      </c>
      <c r="AH202" s="139" t="e">
        <f>'2025 Srk 15.6.'!#REF!</f>
        <v>#REF!</v>
      </c>
      <c r="AI202" s="154" t="e">
        <f>'2025 Srk 15.6.'!#REF!</f>
        <v>#REF!</v>
      </c>
      <c r="AJ202" s="154" t="e">
        <f>'2025 Srk 15.6.'!#REF!</f>
        <v>#REF!</v>
      </c>
      <c r="AK202" s="154" t="e">
        <f>'2025 Srk 15.6.'!#REF!</f>
        <v>#REF!</v>
      </c>
      <c r="AU202" s="170" t="str">
        <f t="shared" si="5"/>
        <v>Saarijärvi församling</v>
      </c>
      <c r="AV202" s="149" t="e">
        <f>'2025 Srk 15.6.'!#REF!</f>
        <v>#REF!</v>
      </c>
      <c r="AW202" s="150" t="e">
        <f>'2025 Srk 15.6.'!#REF!</f>
        <v>#REF!</v>
      </c>
      <c r="AX202" s="149" t="e">
        <f>'2025 Srk 15.6.'!#REF!</f>
        <v>#REF!</v>
      </c>
      <c r="AY202" s="149" t="e">
        <f>'2025 Srk 15.6.'!#REF!</f>
        <v>#REF!</v>
      </c>
    </row>
    <row r="203" spans="1:51" ht="15" customHeight="1">
      <c r="A203" s="86" t="s">
        <v>469</v>
      </c>
      <c r="B203" s="87"/>
      <c r="C203" s="88" t="s">
        <v>1189</v>
      </c>
      <c r="D203" s="89">
        <f>'2025 Srk 15.6.'!D203</f>
        <v>611686.67000000004</v>
      </c>
      <c r="E203" s="106">
        <f>'2025 Srk 15.6.'!E203</f>
        <v>5.080501285971506E-2</v>
      </c>
      <c r="F203" s="89">
        <f>'2025 Srk 15.6.'!F203</f>
        <v>604165.09090356214</v>
      </c>
      <c r="G203" s="89">
        <f>'2025 Srk 15.6.'!G203</f>
        <v>631333.20726000005</v>
      </c>
      <c r="H203" s="89">
        <f>'2025 Srk 15.6.'!H203</f>
        <v>-27168.116356437909</v>
      </c>
      <c r="I203" s="89">
        <f>'2025 Srk 15.6.'!I203</f>
        <v>-41200.062178665299</v>
      </c>
      <c r="J203" s="89">
        <f>'2025 Srk 15.6.'!J203</f>
        <v>-68368.178535103216</v>
      </c>
      <c r="K203" s="89">
        <f>'2025 Srk 15.6.'!K203</f>
        <v>22137.346842267925</v>
      </c>
      <c r="L203" s="23"/>
      <c r="M203" s="22">
        <v>5.7461202987686292E-3</v>
      </c>
      <c r="N203" s="27">
        <v>1087</v>
      </c>
      <c r="O203" s="1" t="s">
        <v>839</v>
      </c>
      <c r="Q203" s="175"/>
      <c r="S203" s="178"/>
      <c r="T203" s="176"/>
      <c r="U203" s="176"/>
      <c r="V203" s="177"/>
      <c r="W203" s="177"/>
      <c r="X203" s="176"/>
      <c r="Y203" s="177"/>
      <c r="Z203" s="176"/>
      <c r="AA203" s="176"/>
      <c r="AB203" s="177"/>
      <c r="AC203" s="177"/>
      <c r="AD203" s="11"/>
      <c r="AE203" s="151"/>
      <c r="AF203" s="152" t="str">
        <f t="shared" si="4"/>
        <v>Saimaa Ortodoxa församling</v>
      </c>
      <c r="AG203" s="153" t="e">
        <f>'2025 Srk 15.6.'!#REF!</f>
        <v>#REF!</v>
      </c>
      <c r="AH203" s="139" t="e">
        <f>'2025 Srk 15.6.'!#REF!</f>
        <v>#REF!</v>
      </c>
      <c r="AI203" s="154" t="e">
        <f>'2025 Srk 15.6.'!#REF!</f>
        <v>#REF!</v>
      </c>
      <c r="AJ203" s="154" t="e">
        <f>'2025 Srk 15.6.'!#REF!</f>
        <v>#REF!</v>
      </c>
      <c r="AK203" s="154" t="e">
        <f>'2025 Srk 15.6.'!#REF!</f>
        <v>#REF!</v>
      </c>
      <c r="AU203" s="170" t="str">
        <f t="shared" si="5"/>
        <v>Saimaa Ortodoxa församling</v>
      </c>
      <c r="AV203" s="149" t="e">
        <f>'2025 Srk 15.6.'!#REF!</f>
        <v>#REF!</v>
      </c>
      <c r="AW203" s="150" t="e">
        <f>'2025 Srk 15.6.'!#REF!</f>
        <v>#REF!</v>
      </c>
      <c r="AX203" s="149" t="e">
        <f>'2025 Srk 15.6.'!#REF!</f>
        <v>#REF!</v>
      </c>
      <c r="AY203" s="149" t="e">
        <f>'2025 Srk 15.6.'!#REF!</f>
        <v>#REF!</v>
      </c>
    </row>
    <row r="204" spans="1:51" ht="15" customHeight="1">
      <c r="A204" s="86" t="s">
        <v>469</v>
      </c>
      <c r="B204" s="87"/>
      <c r="C204" s="88" t="s">
        <v>1190</v>
      </c>
      <c r="D204" s="89">
        <f>'2025 Srk 15.6.'!D204</f>
        <v>758779.96</v>
      </c>
      <c r="E204" s="106">
        <f>'2025 Srk 15.6.'!E204</f>
        <v>5.2843832938964219E-2</v>
      </c>
      <c r="F204" s="89">
        <f>'2025 Srk 15.6.'!F204</f>
        <v>749449.65452525089</v>
      </c>
      <c r="G204" s="89">
        <f>'2025 Srk 15.6.'!G204</f>
        <v>765632.01847500005</v>
      </c>
      <c r="H204" s="89">
        <f>'2025 Srk 15.6.'!H204</f>
        <v>-16182.363949749153</v>
      </c>
      <c r="I204" s="89">
        <f>'2025 Srk 15.6.'!I204</f>
        <v>-51107.508247523474</v>
      </c>
      <c r="J204" s="89">
        <f>'2025 Srk 15.6.'!J204</f>
        <v>-67289.872197272634</v>
      </c>
      <c r="K204" s="89">
        <f>'2025 Srk 15.6.'!K204</f>
        <v>27460.750700161865</v>
      </c>
      <c r="L204" s="23"/>
      <c r="M204" s="22">
        <v>7.1418831114105508E-3</v>
      </c>
      <c r="N204" s="27">
        <v>917</v>
      </c>
      <c r="O204" s="1" t="s">
        <v>845</v>
      </c>
      <c r="Q204" s="175"/>
      <c r="S204" s="178"/>
      <c r="T204" s="176"/>
      <c r="U204" s="176"/>
      <c r="V204" s="177"/>
      <c r="W204" s="177"/>
      <c r="X204" s="176"/>
      <c r="Y204" s="177"/>
      <c r="Z204" s="176"/>
      <c r="AA204" s="176"/>
      <c r="AB204" s="177"/>
      <c r="AC204" s="177"/>
      <c r="AD204" s="11"/>
      <c r="AE204" s="151"/>
      <c r="AF204" s="152" t="str">
        <f t="shared" si="4"/>
        <v>Salla församling</v>
      </c>
      <c r="AG204" s="153" t="e">
        <f>'2025 Srk 15.6.'!#REF!</f>
        <v>#REF!</v>
      </c>
      <c r="AH204" s="139" t="e">
        <f>'2025 Srk 15.6.'!#REF!</f>
        <v>#REF!</v>
      </c>
      <c r="AI204" s="154" t="e">
        <f>'2025 Srk 15.6.'!#REF!</f>
        <v>#REF!</v>
      </c>
      <c r="AJ204" s="154" t="e">
        <f>'2025 Srk 15.6.'!#REF!</f>
        <v>#REF!</v>
      </c>
      <c r="AK204" s="154" t="e">
        <f>'2025 Srk 15.6.'!#REF!</f>
        <v>#REF!</v>
      </c>
      <c r="AU204" s="170" t="str">
        <f t="shared" si="5"/>
        <v>Salla församling</v>
      </c>
      <c r="AV204" s="149" t="e">
        <f>'2025 Srk 15.6.'!#REF!</f>
        <v>#REF!</v>
      </c>
      <c r="AW204" s="150" t="e">
        <f>'2025 Srk 15.6.'!#REF!</f>
        <v>#REF!</v>
      </c>
      <c r="AX204" s="149" t="e">
        <f>'2025 Srk 15.6.'!#REF!</f>
        <v>#REF!</v>
      </c>
      <c r="AY204" s="149" t="e">
        <f>'2025 Srk 15.6.'!#REF!</f>
        <v>#REF!</v>
      </c>
    </row>
    <row r="205" spans="1:51" ht="15" customHeight="1">
      <c r="A205" s="86" t="s">
        <v>469</v>
      </c>
      <c r="B205" s="87"/>
      <c r="C205" s="88" t="s">
        <v>1191</v>
      </c>
      <c r="D205" s="89">
        <f>'2025 Srk 15.6.'!D205</f>
        <v>11320723.689999999</v>
      </c>
      <c r="E205" s="106">
        <f>'2025 Srk 15.6.'!E205</f>
        <v>0.10974842008811292</v>
      </c>
      <c r="F205" s="89">
        <f>'2025 Srk 15.6.'!F205</f>
        <v>11181518.893100871</v>
      </c>
      <c r="G205" s="89">
        <f>'2025 Srk 15.6.'!G205</f>
        <v>11482959.249225</v>
      </c>
      <c r="H205" s="89">
        <f>'2025 Srk 15.6.'!H205</f>
        <v>-301440.35612412915</v>
      </c>
      <c r="I205" s="89">
        <f>'2025 Srk 15.6.'!I205</f>
        <v>-762505.61408423248</v>
      </c>
      <c r="J205" s="89">
        <f>'2025 Srk 15.6.'!J205</f>
        <v>-1063945.9702083617</v>
      </c>
      <c r="K205" s="89">
        <f>'2025 Srk 15.6.'!K205</f>
        <v>409704.50906018459</v>
      </c>
      <c r="L205" s="23"/>
      <c r="M205" s="22">
        <v>5.6483890789603539E-4</v>
      </c>
      <c r="N205" s="27">
        <v>918</v>
      </c>
      <c r="O205" s="1" t="s">
        <v>847</v>
      </c>
      <c r="Q205" s="175"/>
      <c r="S205" s="178"/>
      <c r="T205" s="176"/>
      <c r="U205" s="176"/>
      <c r="V205" s="177"/>
      <c r="W205" s="177"/>
      <c r="X205" s="176"/>
      <c r="Y205" s="177"/>
      <c r="Z205" s="176"/>
      <c r="AA205" s="176"/>
      <c r="AB205" s="177"/>
      <c r="AC205" s="177"/>
      <c r="AD205" s="11"/>
      <c r="AE205" s="151"/>
      <c r="AF205" s="152" t="str">
        <f t="shared" si="4"/>
        <v>Salo församling</v>
      </c>
      <c r="AG205" s="153" t="e">
        <f>'2025 Srk 15.6.'!#REF!</f>
        <v>#REF!</v>
      </c>
      <c r="AH205" s="139" t="e">
        <f>'2025 Srk 15.6.'!#REF!</f>
        <v>#REF!</v>
      </c>
      <c r="AI205" s="154" t="e">
        <f>'2025 Srk 15.6.'!#REF!</f>
        <v>#REF!</v>
      </c>
      <c r="AJ205" s="154" t="e">
        <f>'2025 Srk 15.6.'!#REF!</f>
        <v>#REF!</v>
      </c>
      <c r="AK205" s="154" t="e">
        <f>'2025 Srk 15.6.'!#REF!</f>
        <v>#REF!</v>
      </c>
      <c r="AU205" s="170" t="str">
        <f t="shared" si="5"/>
        <v>Salo församling</v>
      </c>
      <c r="AV205" s="149" t="e">
        <f>'2025 Srk 15.6.'!#REF!</f>
        <v>#REF!</v>
      </c>
      <c r="AW205" s="150" t="e">
        <f>'2025 Srk 15.6.'!#REF!</f>
        <v>#REF!</v>
      </c>
      <c r="AX205" s="149" t="e">
        <f>'2025 Srk 15.6.'!#REF!</f>
        <v>#REF!</v>
      </c>
      <c r="AY205" s="149" t="e">
        <f>'2025 Srk 15.6.'!#REF!</f>
        <v>#REF!</v>
      </c>
    </row>
    <row r="206" spans="1:51" ht="15" customHeight="1">
      <c r="A206" s="86" t="s">
        <v>518</v>
      </c>
      <c r="B206" s="87"/>
      <c r="C206" s="88" t="s">
        <v>1192</v>
      </c>
      <c r="D206" s="89">
        <f>'2025 Srk 15.6.'!D206</f>
        <v>476508.43</v>
      </c>
      <c r="E206" s="106">
        <f>'2025 Srk 15.6.'!E206</f>
        <v>2.0906072496846395E-2</v>
      </c>
      <c r="F206" s="89">
        <f>'2025 Srk 15.6.'!F206</f>
        <v>470649.06437680521</v>
      </c>
      <c r="G206" s="89">
        <f>'2025 Srk 15.6.'!G206</f>
        <v>485450.61493500002</v>
      </c>
      <c r="H206" s="89">
        <f>'2025 Srk 15.6.'!H206</f>
        <v>-14801.550558194809</v>
      </c>
      <c r="I206" s="89">
        <f>'2025 Srk 15.6.'!I206</f>
        <v>-32095.152481675264</v>
      </c>
      <c r="J206" s="89">
        <f>'2025 Srk 15.6.'!J206</f>
        <v>-46896.703039870074</v>
      </c>
      <c r="K206" s="89">
        <f>'2025 Srk 15.6.'!K206</f>
        <v>17245.156557318052</v>
      </c>
      <c r="L206" s="23"/>
      <c r="M206" s="22">
        <v>2.81676795847527E-4</v>
      </c>
      <c r="N206" s="27">
        <v>921</v>
      </c>
      <c r="O206" s="1" t="s">
        <v>849</v>
      </c>
      <c r="Q206" s="175"/>
      <c r="S206" s="178"/>
      <c r="T206" s="176"/>
      <c r="U206" s="176"/>
      <c r="V206" s="177"/>
      <c r="W206" s="177"/>
      <c r="X206" s="176"/>
      <c r="Y206" s="177"/>
      <c r="Z206" s="176"/>
      <c r="AA206" s="176"/>
      <c r="AB206" s="177"/>
      <c r="AC206" s="177"/>
      <c r="AD206" s="11"/>
      <c r="AE206" s="151"/>
      <c r="AF206" s="152" t="str">
        <f t="shared" si="4"/>
        <v>Saltviks församling</v>
      </c>
      <c r="AG206" s="153" t="e">
        <f>'2025 Srk 15.6.'!#REF!</f>
        <v>#REF!</v>
      </c>
      <c r="AH206" s="139" t="e">
        <f>'2025 Srk 15.6.'!#REF!</f>
        <v>#REF!</v>
      </c>
      <c r="AI206" s="154" t="e">
        <f>'2025 Srk 15.6.'!#REF!</f>
        <v>#REF!</v>
      </c>
      <c r="AJ206" s="154" t="e">
        <f>'2025 Srk 15.6.'!#REF!</f>
        <v>#REF!</v>
      </c>
      <c r="AK206" s="154" t="e">
        <f>'2025 Srk 15.6.'!#REF!</f>
        <v>#REF!</v>
      </c>
      <c r="AU206" s="170" t="str">
        <f t="shared" si="5"/>
        <v>Saltviks församling</v>
      </c>
      <c r="AV206" s="149" t="e">
        <f>'2025 Srk 15.6.'!#REF!</f>
        <v>#REF!</v>
      </c>
      <c r="AW206" s="150" t="e">
        <f>'2025 Srk 15.6.'!#REF!</f>
        <v>#REF!</v>
      </c>
      <c r="AX206" s="149" t="e">
        <f>'2025 Srk 15.6.'!#REF!</f>
        <v>#REF!</v>
      </c>
      <c r="AY206" s="149" t="e">
        <f>'2025 Srk 15.6.'!#REF!</f>
        <v>#REF!</v>
      </c>
    </row>
    <row r="207" spans="1:51" ht="15" customHeight="1">
      <c r="A207" s="86" t="s">
        <v>469</v>
      </c>
      <c r="B207" s="87"/>
      <c r="C207" s="88" t="s">
        <v>1193</v>
      </c>
      <c r="D207" s="89">
        <f>'2025 Srk 15.6.'!D207</f>
        <v>5453948.0999999996</v>
      </c>
      <c r="E207" s="106">
        <f>'2025 Srk 15.6.'!E207</f>
        <v>4.3904245461730884E-2</v>
      </c>
      <c r="F207" s="89">
        <f>'2025 Srk 15.6.'!F207</f>
        <v>5386883.8593782159</v>
      </c>
      <c r="G207" s="89">
        <f>'2025 Srk 15.6.'!G207</f>
        <v>5479773.6138300002</v>
      </c>
      <c r="H207" s="89">
        <f>'2025 Srk 15.6.'!H207</f>
        <v>-92889.754451784305</v>
      </c>
      <c r="I207" s="89">
        <f>'2025 Srk 15.6.'!I207</f>
        <v>-367349.84079220402</v>
      </c>
      <c r="J207" s="89">
        <f>'2025 Srk 15.6.'!J207</f>
        <v>-460239.59524398833</v>
      </c>
      <c r="K207" s="89">
        <f>'2025 Srk 15.6.'!K207</f>
        <v>197382.00400775141</v>
      </c>
      <c r="L207" s="23"/>
      <c r="M207" s="22">
        <v>8.3602847186045452E-4</v>
      </c>
      <c r="N207" s="27">
        <v>926</v>
      </c>
      <c r="O207" s="1" t="s">
        <v>851</v>
      </c>
      <c r="Q207" s="175"/>
      <c r="S207" s="178"/>
      <c r="T207" s="176"/>
      <c r="U207" s="176"/>
      <c r="V207" s="177"/>
      <c r="W207" s="177"/>
      <c r="X207" s="176"/>
      <c r="Y207" s="177"/>
      <c r="Z207" s="176"/>
      <c r="AA207" s="176"/>
      <c r="AB207" s="177"/>
      <c r="AC207" s="177"/>
      <c r="AD207" s="11"/>
      <c r="AE207" s="151"/>
      <c r="AF207" s="152" t="str">
        <f t="shared" si="4"/>
        <v>Sastamala församling</v>
      </c>
      <c r="AG207" s="153" t="e">
        <f>'2025 Srk 15.6.'!#REF!</f>
        <v>#REF!</v>
      </c>
      <c r="AH207" s="139" t="e">
        <f>'2025 Srk 15.6.'!#REF!</f>
        <v>#REF!</v>
      </c>
      <c r="AI207" s="154" t="e">
        <f>'2025 Srk 15.6.'!#REF!</f>
        <v>#REF!</v>
      </c>
      <c r="AJ207" s="154" t="e">
        <f>'2025 Srk 15.6.'!#REF!</f>
        <v>#REF!</v>
      </c>
      <c r="AK207" s="154" t="e">
        <f>'2025 Srk 15.6.'!#REF!</f>
        <v>#REF!</v>
      </c>
      <c r="AU207" s="170" t="str">
        <f t="shared" si="5"/>
        <v>Sastamala församling</v>
      </c>
      <c r="AV207" s="149" t="e">
        <f>'2025 Srk 15.6.'!#REF!</f>
        <v>#REF!</v>
      </c>
      <c r="AW207" s="150" t="e">
        <f>'2025 Srk 15.6.'!#REF!</f>
        <v>#REF!</v>
      </c>
      <c r="AX207" s="149" t="e">
        <f>'2025 Srk 15.6.'!#REF!</f>
        <v>#REF!</v>
      </c>
      <c r="AY207" s="149" t="e">
        <f>'2025 Srk 15.6.'!#REF!</f>
        <v>#REF!</v>
      </c>
    </row>
    <row r="208" spans="1:51" ht="15" customHeight="1">
      <c r="A208" s="86" t="s">
        <v>469</v>
      </c>
      <c r="B208" s="87"/>
      <c r="C208" s="88" t="s">
        <v>1194</v>
      </c>
      <c r="D208" s="89">
        <f>'2025 Srk 15.6.'!D208</f>
        <v>7961088.8600000003</v>
      </c>
      <c r="E208" s="106">
        <f>'2025 Srk 15.6.'!E208</f>
        <v>3.1153023308537531E-2</v>
      </c>
      <c r="F208" s="89">
        <f>'2025 Srk 15.6.'!F208</f>
        <v>7863195.6697588898</v>
      </c>
      <c r="G208" s="89">
        <f>'2025 Srk 15.6.'!G208</f>
        <v>8040054.578985</v>
      </c>
      <c r="H208" s="89">
        <f>'2025 Srk 15.6.'!H208</f>
        <v>-176858.90922611021</v>
      </c>
      <c r="I208" s="89">
        <f>'2025 Srk 15.6.'!I208</f>
        <v>-536217.92353572079</v>
      </c>
      <c r="J208" s="89">
        <f>'2025 Srk 15.6.'!J208</f>
        <v>-713076.832761831</v>
      </c>
      <c r="K208" s="89">
        <f>'2025 Srk 15.6.'!K208</f>
        <v>288117.09324307385</v>
      </c>
      <c r="L208" s="23"/>
      <c r="M208" s="22">
        <v>5.5719361012464372E-4</v>
      </c>
      <c r="N208" s="27">
        <v>927</v>
      </c>
      <c r="O208" s="1" t="s">
        <v>853</v>
      </c>
      <c r="Q208" s="175"/>
      <c r="S208" s="178"/>
      <c r="T208" s="176"/>
      <c r="U208" s="176"/>
      <c r="V208" s="177"/>
      <c r="W208" s="177"/>
      <c r="X208" s="176"/>
      <c r="Y208" s="177"/>
      <c r="Z208" s="176"/>
      <c r="AA208" s="176"/>
      <c r="AB208" s="177"/>
      <c r="AC208" s="177"/>
      <c r="AD208" s="11"/>
      <c r="AE208" s="151"/>
      <c r="AF208" s="152" t="str">
        <f t="shared" ref="AF208:AF262" si="6">C208</f>
        <v>Nyslott församling</v>
      </c>
      <c r="AG208" s="153" t="e">
        <f>'2025 Srk 15.6.'!#REF!</f>
        <v>#REF!</v>
      </c>
      <c r="AH208" s="139" t="e">
        <f>'2025 Srk 15.6.'!#REF!</f>
        <v>#REF!</v>
      </c>
      <c r="AI208" s="154" t="e">
        <f>'2025 Srk 15.6.'!#REF!</f>
        <v>#REF!</v>
      </c>
      <c r="AJ208" s="154" t="e">
        <f>'2025 Srk 15.6.'!#REF!</f>
        <v>#REF!</v>
      </c>
      <c r="AK208" s="154" t="e">
        <f>'2025 Srk 15.6.'!#REF!</f>
        <v>#REF!</v>
      </c>
      <c r="AU208" s="170" t="str">
        <f t="shared" ref="AU208:AU262" si="7">AF208</f>
        <v>Nyslott församling</v>
      </c>
      <c r="AV208" s="149" t="e">
        <f>'2025 Srk 15.6.'!#REF!</f>
        <v>#REF!</v>
      </c>
      <c r="AW208" s="150" t="e">
        <f>'2025 Srk 15.6.'!#REF!</f>
        <v>#REF!</v>
      </c>
      <c r="AX208" s="149" t="e">
        <f>'2025 Srk 15.6.'!#REF!</f>
        <v>#REF!</v>
      </c>
      <c r="AY208" s="149" t="e">
        <f>'2025 Srk 15.6.'!#REF!</f>
        <v>#REF!</v>
      </c>
    </row>
    <row r="209" spans="1:51" ht="15" customHeight="1">
      <c r="A209" s="86" t="s">
        <v>469</v>
      </c>
      <c r="B209" s="87"/>
      <c r="C209" s="88" t="s">
        <v>1195</v>
      </c>
      <c r="D209" s="89">
        <f>'2025 Srk 15.6.'!D209</f>
        <v>17182319.640000001</v>
      </c>
      <c r="E209" s="106">
        <f>'2025 Srk 15.6.'!E209</f>
        <v>5.2154789057694106E-2</v>
      </c>
      <c r="F209" s="89">
        <f>'2025 Srk 15.6.'!F209</f>
        <v>16971037.978046276</v>
      </c>
      <c r="G209" s="89">
        <f>'2025 Srk 15.6.'!G209</f>
        <v>17346728.340945002</v>
      </c>
      <c r="H209" s="89">
        <f>'2025 Srk 15.6.'!H209</f>
        <v>-375690.36289872602</v>
      </c>
      <c r="I209" s="89">
        <f>'2025 Srk 15.6.'!I209</f>
        <v>-1157312.513515624</v>
      </c>
      <c r="J209" s="89">
        <f>'2025 Srk 15.6.'!J209</f>
        <v>-1533002.87641435</v>
      </c>
      <c r="K209" s="89">
        <f>'2025 Srk 15.6.'!K209</f>
        <v>621839.55950093223</v>
      </c>
      <c r="L209" s="23"/>
      <c r="M209" s="22">
        <v>3.8164101606448387E-3</v>
      </c>
      <c r="N209" s="27">
        <v>906</v>
      </c>
      <c r="O209" s="1" t="s">
        <v>841</v>
      </c>
      <c r="Q209" s="175"/>
      <c r="S209" s="178"/>
      <c r="T209" s="176"/>
      <c r="U209" s="176"/>
      <c r="V209" s="177"/>
      <c r="W209" s="177"/>
      <c r="X209" s="176"/>
      <c r="Y209" s="177"/>
      <c r="Z209" s="176"/>
      <c r="AA209" s="176"/>
      <c r="AB209" s="177"/>
      <c r="AC209" s="177"/>
      <c r="AD209" s="11"/>
      <c r="AE209" s="151"/>
      <c r="AF209" s="152" t="str">
        <f t="shared" si="6"/>
        <v>Seinäjoki församling</v>
      </c>
      <c r="AG209" s="153" t="e">
        <f>'2025 Srk 15.6.'!#REF!</f>
        <v>#REF!</v>
      </c>
      <c r="AH209" s="139" t="e">
        <f>'2025 Srk 15.6.'!#REF!</f>
        <v>#REF!</v>
      </c>
      <c r="AI209" s="154" t="e">
        <f>'2025 Srk 15.6.'!#REF!</f>
        <v>#REF!</v>
      </c>
      <c r="AJ209" s="154" t="e">
        <f>'2025 Srk 15.6.'!#REF!</f>
        <v>#REF!</v>
      </c>
      <c r="AK209" s="154" t="e">
        <f>'2025 Srk 15.6.'!#REF!</f>
        <v>#REF!</v>
      </c>
      <c r="AU209" s="170" t="str">
        <f t="shared" si="7"/>
        <v>Seinäjoki församling</v>
      </c>
      <c r="AV209" s="149" t="e">
        <f>'2025 Srk 15.6.'!#REF!</f>
        <v>#REF!</v>
      </c>
      <c r="AW209" s="150" t="e">
        <f>'2025 Srk 15.6.'!#REF!</f>
        <v>#REF!</v>
      </c>
      <c r="AX209" s="149" t="e">
        <f>'2025 Srk 15.6.'!#REF!</f>
        <v>#REF!</v>
      </c>
      <c r="AY209" s="149" t="e">
        <f>'2025 Srk 15.6.'!#REF!</f>
        <v>#REF!</v>
      </c>
    </row>
    <row r="210" spans="1:51" ht="15" customHeight="1">
      <c r="A210" s="86" t="s">
        <v>469</v>
      </c>
      <c r="B210" s="87"/>
      <c r="C210" s="88" t="s">
        <v>1196</v>
      </c>
      <c r="D210" s="89">
        <f>'2025 Srk 15.6.'!D210</f>
        <v>1116247.52</v>
      </c>
      <c r="E210" s="106">
        <f>'2025 Srk 15.6.'!E210</f>
        <v>5.6016559511691266E-2</v>
      </c>
      <c r="F210" s="89">
        <f>'2025 Srk 15.6.'!F210</f>
        <v>1102521.6298921076</v>
      </c>
      <c r="G210" s="89">
        <f>'2025 Srk 15.6.'!G210</f>
        <v>1101042.30348</v>
      </c>
      <c r="H210" s="89">
        <f>'2025 Srk 15.6.'!H210</f>
        <v>1479.3264121075626</v>
      </c>
      <c r="I210" s="89">
        <f>'2025 Srk 15.6.'!I210</f>
        <v>-75184.681122413429</v>
      </c>
      <c r="J210" s="89">
        <f>'2025 Srk 15.6.'!J210</f>
        <v>-73705.354710305866</v>
      </c>
      <c r="K210" s="89">
        <f>'2025 Srk 15.6.'!K210</f>
        <v>40397.739110550501</v>
      </c>
      <c r="L210" s="23"/>
      <c r="M210" s="22">
        <v>5.0661551894644998E-3</v>
      </c>
      <c r="N210" s="27">
        <v>934</v>
      </c>
      <c r="O210" s="1" t="s">
        <v>855</v>
      </c>
      <c r="Q210" s="175"/>
      <c r="S210" s="178"/>
      <c r="T210" s="176"/>
      <c r="U210" s="176"/>
      <c r="V210" s="177"/>
      <c r="W210" s="177"/>
      <c r="X210" s="176"/>
      <c r="Y210" s="177"/>
      <c r="Z210" s="176"/>
      <c r="AA210" s="176"/>
      <c r="AB210" s="177"/>
      <c r="AC210" s="177"/>
      <c r="AD210" s="11"/>
      <c r="AE210" s="151"/>
      <c r="AF210" s="152" t="str">
        <f t="shared" si="6"/>
        <v>Sievi församling</v>
      </c>
      <c r="AG210" s="153" t="e">
        <f>'2025 Srk 15.6.'!#REF!</f>
        <v>#REF!</v>
      </c>
      <c r="AH210" s="139" t="e">
        <f>'2025 Srk 15.6.'!#REF!</f>
        <v>#REF!</v>
      </c>
      <c r="AI210" s="154" t="e">
        <f>'2025 Srk 15.6.'!#REF!</f>
        <v>#REF!</v>
      </c>
      <c r="AJ210" s="154" t="e">
        <f>'2025 Srk 15.6.'!#REF!</f>
        <v>#REF!</v>
      </c>
      <c r="AK210" s="154" t="e">
        <f>'2025 Srk 15.6.'!#REF!</f>
        <v>#REF!</v>
      </c>
      <c r="AU210" s="170" t="str">
        <f t="shared" si="7"/>
        <v>Sievi församling</v>
      </c>
      <c r="AV210" s="149" t="e">
        <f>'2025 Srk 15.6.'!#REF!</f>
        <v>#REF!</v>
      </c>
      <c r="AW210" s="150" t="e">
        <f>'2025 Srk 15.6.'!#REF!</f>
        <v>#REF!</v>
      </c>
      <c r="AX210" s="149" t="e">
        <f>'2025 Srk 15.6.'!#REF!</f>
        <v>#REF!</v>
      </c>
      <c r="AY210" s="149" t="e">
        <f>'2025 Srk 15.6.'!#REF!</f>
        <v>#REF!</v>
      </c>
    </row>
    <row r="211" spans="1:51" ht="15" customHeight="1">
      <c r="A211" s="86" t="s">
        <v>469</v>
      </c>
      <c r="B211" s="87"/>
      <c r="C211" s="88" t="s">
        <v>1197</v>
      </c>
      <c r="D211" s="89">
        <f>'2025 Srk 15.6.'!D211</f>
        <v>1507199.56</v>
      </c>
      <c r="E211" s="106">
        <f>'2025 Srk 15.6.'!E211</f>
        <v>6.196571771866366E-2</v>
      </c>
      <c r="F211" s="89">
        <f>'2025 Srk 15.6.'!F211</f>
        <v>1488666.3447761722</v>
      </c>
      <c r="G211" s="89">
        <f>'2025 Srk 15.6.'!G211</f>
        <v>1506202.4701799999</v>
      </c>
      <c r="H211" s="89">
        <f>'2025 Srk 15.6.'!H211</f>
        <v>-17536.125403827755</v>
      </c>
      <c r="I211" s="89">
        <f>'2025 Srk 15.6.'!I211</f>
        <v>-101517.19603053795</v>
      </c>
      <c r="J211" s="89">
        <f>'2025 Srk 15.6.'!J211</f>
        <v>-119053.3214343657</v>
      </c>
      <c r="K211" s="89">
        <f>'2025 Srk 15.6.'!K211</f>
        <v>54546.553091035319</v>
      </c>
      <c r="L211" s="23"/>
      <c r="M211" s="22">
        <v>2.6641500031875169E-4</v>
      </c>
      <c r="N211" s="27">
        <v>940</v>
      </c>
      <c r="O211" s="1" t="s">
        <v>857</v>
      </c>
      <c r="Q211" s="175"/>
      <c r="S211" s="178"/>
      <c r="T211" s="176"/>
      <c r="U211" s="176"/>
      <c r="V211" s="177"/>
      <c r="W211" s="177"/>
      <c r="X211" s="176"/>
      <c r="Y211" s="177"/>
      <c r="Z211" s="176"/>
      <c r="AA211" s="176"/>
      <c r="AB211" s="177"/>
      <c r="AC211" s="177"/>
      <c r="AD211" s="11"/>
      <c r="AE211" s="151"/>
      <c r="AF211" s="152" t="str">
        <f t="shared" si="6"/>
        <v>Siikalatva församling</v>
      </c>
      <c r="AG211" s="153" t="e">
        <f>'2025 Srk 15.6.'!#REF!</f>
        <v>#REF!</v>
      </c>
      <c r="AH211" s="139" t="e">
        <f>'2025 Srk 15.6.'!#REF!</f>
        <v>#REF!</v>
      </c>
      <c r="AI211" s="154" t="e">
        <f>'2025 Srk 15.6.'!#REF!</f>
        <v>#REF!</v>
      </c>
      <c r="AJ211" s="154" t="e">
        <f>'2025 Srk 15.6.'!#REF!</f>
        <v>#REF!</v>
      </c>
      <c r="AK211" s="154" t="e">
        <f>'2025 Srk 15.6.'!#REF!</f>
        <v>#REF!</v>
      </c>
      <c r="AU211" s="170" t="str">
        <f t="shared" si="7"/>
        <v>Siikalatva församling</v>
      </c>
      <c r="AV211" s="149" t="e">
        <f>'2025 Srk 15.6.'!#REF!</f>
        <v>#REF!</v>
      </c>
      <c r="AW211" s="150" t="e">
        <f>'2025 Srk 15.6.'!#REF!</f>
        <v>#REF!</v>
      </c>
      <c r="AX211" s="149" t="e">
        <f>'2025 Srk 15.6.'!#REF!</f>
        <v>#REF!</v>
      </c>
      <c r="AY211" s="149" t="e">
        <f>'2025 Srk 15.6.'!#REF!</f>
        <v>#REF!</v>
      </c>
    </row>
    <row r="212" spans="1:51" ht="15" customHeight="1">
      <c r="A212" s="86" t="s">
        <v>469</v>
      </c>
      <c r="B212" s="87"/>
      <c r="C212" s="88" t="s">
        <v>1198</v>
      </c>
      <c r="D212" s="89">
        <f>'2025 Srk 15.6.'!D212</f>
        <v>3972610.92</v>
      </c>
      <c r="E212" s="106">
        <f>'2025 Srk 15.6.'!E212</f>
        <v>4.9743133111724624E-2</v>
      </c>
      <c r="F212" s="89">
        <f>'2025 Srk 15.6.'!F212</f>
        <v>3923761.8789474079</v>
      </c>
      <c r="G212" s="89">
        <f>'2025 Srk 15.6.'!G212</f>
        <v>4014250.46361</v>
      </c>
      <c r="H212" s="89">
        <f>'2025 Srk 15.6.'!H212</f>
        <v>-90488.584662592039</v>
      </c>
      <c r="I212" s="89">
        <f>'2025 Srk 15.6.'!I212</f>
        <v>-267574.60141422524</v>
      </c>
      <c r="J212" s="89">
        <f>'2025 Srk 15.6.'!J212</f>
        <v>-358063.18607681728</v>
      </c>
      <c r="K212" s="89">
        <f>'2025 Srk 15.6.'!K212</f>
        <v>143771.42762555389</v>
      </c>
      <c r="L212" s="23"/>
      <c r="M212" s="22">
        <v>9.9426478016056939E-3</v>
      </c>
      <c r="N212" s="27">
        <v>946</v>
      </c>
      <c r="O212" s="1" t="s">
        <v>859</v>
      </c>
      <c r="Q212" s="175"/>
      <c r="S212" s="178"/>
      <c r="T212" s="176"/>
      <c r="U212" s="176"/>
      <c r="V212" s="177"/>
      <c r="W212" s="177"/>
      <c r="X212" s="176"/>
      <c r="Y212" s="177"/>
      <c r="Z212" s="176"/>
      <c r="AA212" s="176"/>
      <c r="AB212" s="177"/>
      <c r="AC212" s="177"/>
      <c r="AD212" s="11"/>
      <c r="AE212" s="151"/>
      <c r="AF212" s="152" t="str">
        <f t="shared" si="6"/>
        <v>Siilinjärvi församling</v>
      </c>
      <c r="AG212" s="153" t="e">
        <f>'2025 Srk 15.6.'!#REF!</f>
        <v>#REF!</v>
      </c>
      <c r="AH212" s="139" t="e">
        <f>'2025 Srk 15.6.'!#REF!</f>
        <v>#REF!</v>
      </c>
      <c r="AI212" s="154" t="e">
        <f>'2025 Srk 15.6.'!#REF!</f>
        <v>#REF!</v>
      </c>
      <c r="AJ212" s="154" t="e">
        <f>'2025 Srk 15.6.'!#REF!</f>
        <v>#REF!</v>
      </c>
      <c r="AK212" s="154" t="e">
        <f>'2025 Srk 15.6.'!#REF!</f>
        <v>#REF!</v>
      </c>
      <c r="AU212" s="170" t="str">
        <f t="shared" si="7"/>
        <v>Siilinjärvi församling</v>
      </c>
      <c r="AV212" s="149" t="e">
        <f>'2025 Srk 15.6.'!#REF!</f>
        <v>#REF!</v>
      </c>
      <c r="AW212" s="150" t="e">
        <f>'2025 Srk 15.6.'!#REF!</f>
        <v>#REF!</v>
      </c>
      <c r="AX212" s="149" t="e">
        <f>'2025 Srk 15.6.'!#REF!</f>
        <v>#REF!</v>
      </c>
      <c r="AY212" s="149" t="e">
        <f>'2025 Srk 15.6.'!#REF!</f>
        <v>#REF!</v>
      </c>
    </row>
    <row r="213" spans="1:51" ht="15" customHeight="1">
      <c r="A213" s="86" t="s">
        <v>469</v>
      </c>
      <c r="B213" s="87"/>
      <c r="C213" s="88" t="s">
        <v>1199</v>
      </c>
      <c r="D213" s="89">
        <f>'2025 Srk 15.6.'!D213</f>
        <v>720927.1</v>
      </c>
      <c r="E213" s="106">
        <f>'2025 Srk 15.6.'!E213</f>
        <v>0.10560435838036542</v>
      </c>
      <c r="F213" s="89">
        <f>'2025 Srk 15.6.'!F213</f>
        <v>712062.2506067385</v>
      </c>
      <c r="G213" s="89">
        <f>'2025 Srk 15.6.'!G213</f>
        <v>723176.5232249999</v>
      </c>
      <c r="H213" s="89">
        <f>'2025 Srk 15.6.'!H213</f>
        <v>-11114.272618261399</v>
      </c>
      <c r="I213" s="89">
        <f>'2025 Srk 15.6.'!I213</f>
        <v>-48557.93464697351</v>
      </c>
      <c r="J213" s="89">
        <f>'2025 Srk 15.6.'!J213</f>
        <v>-59672.207265234909</v>
      </c>
      <c r="K213" s="89">
        <f>'2025 Srk 15.6.'!K213</f>
        <v>26090.830556582783</v>
      </c>
      <c r="L213" s="23"/>
      <c r="M213" s="22">
        <v>1.2091044318172505E-3</v>
      </c>
      <c r="N213" s="27">
        <v>948</v>
      </c>
      <c r="O213" s="1" t="s">
        <v>861</v>
      </c>
      <c r="Q213" s="175"/>
      <c r="S213" s="178"/>
      <c r="T213" s="176"/>
      <c r="U213" s="176"/>
      <c r="V213" s="177"/>
      <c r="W213" s="177"/>
      <c r="X213" s="176"/>
      <c r="Y213" s="177"/>
      <c r="Z213" s="176"/>
      <c r="AA213" s="176"/>
      <c r="AB213" s="177"/>
      <c r="AC213" s="177"/>
      <c r="AD213" s="11"/>
      <c r="AE213" s="151"/>
      <c r="AF213" s="152" t="str">
        <f t="shared" si="6"/>
        <v>Simo församling</v>
      </c>
      <c r="AG213" s="153" t="e">
        <f>'2025 Srk 15.6.'!#REF!</f>
        <v>#REF!</v>
      </c>
      <c r="AH213" s="139" t="e">
        <f>'2025 Srk 15.6.'!#REF!</f>
        <v>#REF!</v>
      </c>
      <c r="AI213" s="154" t="e">
        <f>'2025 Srk 15.6.'!#REF!</f>
        <v>#REF!</v>
      </c>
      <c r="AJ213" s="154" t="e">
        <f>'2025 Srk 15.6.'!#REF!</f>
        <v>#REF!</v>
      </c>
      <c r="AK213" s="154" t="e">
        <f>'2025 Srk 15.6.'!#REF!</f>
        <v>#REF!</v>
      </c>
      <c r="AU213" s="170" t="str">
        <f t="shared" si="7"/>
        <v>Simo församling</v>
      </c>
      <c r="AV213" s="149" t="e">
        <f>'2025 Srk 15.6.'!#REF!</f>
        <v>#REF!</v>
      </c>
      <c r="AW213" s="150" t="e">
        <f>'2025 Srk 15.6.'!#REF!</f>
        <v>#REF!</v>
      </c>
      <c r="AX213" s="149" t="e">
        <f>'2025 Srk 15.6.'!#REF!</f>
        <v>#REF!</v>
      </c>
      <c r="AY213" s="149" t="e">
        <f>'2025 Srk 15.6.'!#REF!</f>
        <v>#REF!</v>
      </c>
    </row>
    <row r="214" spans="1:51" ht="15" customHeight="1">
      <c r="A214" s="86" t="s">
        <v>469</v>
      </c>
      <c r="B214" s="87"/>
      <c r="C214" s="88" t="s">
        <v>1200</v>
      </c>
      <c r="D214" s="89">
        <f>'2025 Srk 15.6.'!D214</f>
        <v>5233754.92</v>
      </c>
      <c r="E214" s="106">
        <f>'2025 Srk 15.6.'!E214</f>
        <v>4.1706719219867905E-2</v>
      </c>
      <c r="F214" s="89">
        <f>'2025 Srk 15.6.'!F214</f>
        <v>5169398.2754418449</v>
      </c>
      <c r="G214" s="89">
        <f>'2025 Srk 15.6.'!G214</f>
        <v>5357114.3622149993</v>
      </c>
      <c r="H214" s="89">
        <f>'2025 Srk 15.6.'!H214</f>
        <v>-187716.08677315433</v>
      </c>
      <c r="I214" s="89">
        <f>'2025 Srk 15.6.'!I214</f>
        <v>-352518.76280366775</v>
      </c>
      <c r="J214" s="89">
        <f>'2025 Srk 15.6.'!J214</f>
        <v>-540234.84957682202</v>
      </c>
      <c r="K214" s="89">
        <f>'2025 Srk 15.6.'!K214</f>
        <v>189413.06658107523</v>
      </c>
      <c r="L214" s="23"/>
      <c r="M214" s="22">
        <v>9.0871066680291428E-4</v>
      </c>
      <c r="N214" s="27">
        <v>952</v>
      </c>
      <c r="O214" s="1" t="s">
        <v>863</v>
      </c>
      <c r="Q214" s="175"/>
      <c r="S214" s="178"/>
      <c r="T214" s="176"/>
      <c r="U214" s="176"/>
      <c r="V214" s="177"/>
      <c r="W214" s="177"/>
      <c r="X214" s="176"/>
      <c r="Y214" s="177"/>
      <c r="Z214" s="176"/>
      <c r="AA214" s="176"/>
      <c r="AB214" s="177"/>
      <c r="AC214" s="177"/>
      <c r="AD214" s="11"/>
      <c r="AE214" s="151"/>
      <c r="AF214" s="152" t="str">
        <f t="shared" si="6"/>
        <v>Sibbo Kyrkliga Samfällighet</v>
      </c>
      <c r="AG214" s="153" t="e">
        <f>'2025 Srk 15.6.'!#REF!</f>
        <v>#REF!</v>
      </c>
      <c r="AH214" s="139" t="e">
        <f>'2025 Srk 15.6.'!#REF!</f>
        <v>#REF!</v>
      </c>
      <c r="AI214" s="154" t="e">
        <f>'2025 Srk 15.6.'!#REF!</f>
        <v>#REF!</v>
      </c>
      <c r="AJ214" s="154" t="e">
        <f>'2025 Srk 15.6.'!#REF!</f>
        <v>#REF!</v>
      </c>
      <c r="AK214" s="154" t="e">
        <f>'2025 Srk 15.6.'!#REF!</f>
        <v>#REF!</v>
      </c>
      <c r="AU214" s="170" t="str">
        <f t="shared" si="7"/>
        <v>Sibbo Kyrkliga Samfällighet</v>
      </c>
      <c r="AV214" s="149" t="e">
        <f>'2025 Srk 15.6.'!#REF!</f>
        <v>#REF!</v>
      </c>
      <c r="AW214" s="150" t="e">
        <f>'2025 Srk 15.6.'!#REF!</f>
        <v>#REF!</v>
      </c>
      <c r="AX214" s="149" t="e">
        <f>'2025 Srk 15.6.'!#REF!</f>
        <v>#REF!</v>
      </c>
      <c r="AY214" s="149" t="e">
        <f>'2025 Srk 15.6.'!#REF!</f>
        <v>#REF!</v>
      </c>
    </row>
    <row r="215" spans="1:51" ht="15" customHeight="1">
      <c r="A215" s="86" t="s">
        <v>469</v>
      </c>
      <c r="B215" s="87"/>
      <c r="C215" s="88" t="s">
        <v>1202</v>
      </c>
      <c r="D215" s="89">
        <f>'2025 Srk 15.6.'!D215</f>
        <v>1505315.24</v>
      </c>
      <c r="E215" s="106">
        <f>'2025 Srk 15.6.'!E215</f>
        <v>3.1921322831730325E-2</v>
      </c>
      <c r="F215" s="89">
        <f>'2025 Srk 15.6.'!F215</f>
        <v>1486805.1952368314</v>
      </c>
      <c r="G215" s="89">
        <f>'2025 Srk 15.6.'!G215</f>
        <v>1537197.9498449999</v>
      </c>
      <c r="H215" s="89">
        <f>'2025 Srk 15.6.'!H215</f>
        <v>-50392.7546081685</v>
      </c>
      <c r="I215" s="89">
        <f>'2025 Srk 15.6.'!I215</f>
        <v>-101390.27794490352</v>
      </c>
      <c r="J215" s="89">
        <f>'2025 Srk 15.6.'!J215</f>
        <v>-151783.03255307203</v>
      </c>
      <c r="K215" s="89">
        <f>'2025 Srk 15.6.'!K215</f>
        <v>54478.35829875413</v>
      </c>
      <c r="L215" s="23"/>
      <c r="M215" s="22">
        <v>1.3786236622811501E-3</v>
      </c>
      <c r="N215" s="27">
        <v>954</v>
      </c>
      <c r="O215" s="1" t="s">
        <v>865</v>
      </c>
      <c r="Q215" s="175"/>
      <c r="S215" s="178"/>
      <c r="T215" s="176"/>
      <c r="U215" s="176"/>
      <c r="V215" s="177"/>
      <c r="W215" s="177"/>
      <c r="X215" s="176"/>
      <c r="Y215" s="177"/>
      <c r="Z215" s="176"/>
      <c r="AA215" s="176"/>
      <c r="AB215" s="177"/>
      <c r="AC215" s="177"/>
      <c r="AD215" s="11"/>
      <c r="AE215" s="151"/>
      <c r="AF215" s="152" t="str">
        <f t="shared" si="6"/>
        <v>Sjundeå  Kyrkliga Samfällighet</v>
      </c>
      <c r="AG215" s="153" t="e">
        <f>'2025 Srk 15.6.'!#REF!</f>
        <v>#REF!</v>
      </c>
      <c r="AH215" s="139" t="e">
        <f>'2025 Srk 15.6.'!#REF!</f>
        <v>#REF!</v>
      </c>
      <c r="AI215" s="154" t="e">
        <f>'2025 Srk 15.6.'!#REF!</f>
        <v>#REF!</v>
      </c>
      <c r="AJ215" s="154" t="e">
        <f>'2025 Srk 15.6.'!#REF!</f>
        <v>#REF!</v>
      </c>
      <c r="AK215" s="154" t="e">
        <f>'2025 Srk 15.6.'!#REF!</f>
        <v>#REF!</v>
      </c>
      <c r="AU215" s="170" t="str">
        <f t="shared" si="7"/>
        <v>Sjundeå  Kyrkliga Samfällighet</v>
      </c>
      <c r="AV215" s="149" t="e">
        <f>'2025 Srk 15.6.'!#REF!</f>
        <v>#REF!</v>
      </c>
      <c r="AW215" s="150" t="e">
        <f>'2025 Srk 15.6.'!#REF!</f>
        <v>#REF!</v>
      </c>
      <c r="AX215" s="149" t="e">
        <f>'2025 Srk 15.6.'!#REF!</f>
        <v>#REF!</v>
      </c>
      <c r="AY215" s="149" t="e">
        <f>'2025 Srk 15.6.'!#REF!</f>
        <v>#REF!</v>
      </c>
    </row>
    <row r="216" spans="1:51" ht="15" customHeight="1">
      <c r="A216" s="86" t="s">
        <v>469</v>
      </c>
      <c r="B216" s="87"/>
      <c r="C216" s="88" t="s">
        <v>1203</v>
      </c>
      <c r="D216" s="89">
        <f>'2025 Srk 15.6.'!D216</f>
        <v>1818603.82</v>
      </c>
      <c r="E216" s="106">
        <f>'2025 Srk 15.6.'!E216</f>
        <v>4.330242697416109E-2</v>
      </c>
      <c r="F216" s="89">
        <f>'2025 Srk 15.6.'!F216</f>
        <v>1796241.435550435</v>
      </c>
      <c r="G216" s="89">
        <f>'2025 Srk 15.6.'!G216</f>
        <v>1850428.7807400001</v>
      </c>
      <c r="H216" s="89">
        <f>'2025 Srk 15.6.'!H216</f>
        <v>-54187.345189565094</v>
      </c>
      <c r="I216" s="89">
        <f>'2025 Srk 15.6.'!I216</f>
        <v>-122491.78237341389</v>
      </c>
      <c r="J216" s="89">
        <f>'2025 Srk 15.6.'!J216</f>
        <v>-176679.127562979</v>
      </c>
      <c r="K216" s="89">
        <f>'2025 Srk 15.6.'!K216</f>
        <v>65816.480081237314</v>
      </c>
      <c r="L216" s="23"/>
      <c r="M216" s="22">
        <v>1.049540363469984E-2</v>
      </c>
      <c r="N216" s="27">
        <v>668</v>
      </c>
      <c r="O216" s="1" t="s">
        <v>1201</v>
      </c>
      <c r="Q216" s="175"/>
      <c r="S216" s="178"/>
      <c r="T216" s="176"/>
      <c r="U216" s="176"/>
      <c r="V216" s="177"/>
      <c r="W216" s="177"/>
      <c r="X216" s="176"/>
      <c r="Y216" s="177"/>
      <c r="Z216" s="176"/>
      <c r="AA216" s="176"/>
      <c r="AB216" s="177"/>
      <c r="AC216" s="177"/>
      <c r="AD216" s="11"/>
      <c r="AE216" s="151"/>
      <c r="AF216" s="152" t="str">
        <f t="shared" si="6"/>
        <v>Sodankylä församling</v>
      </c>
      <c r="AG216" s="153" t="e">
        <f>'2025 Srk 15.6.'!#REF!</f>
        <v>#REF!</v>
      </c>
      <c r="AH216" s="139" t="e">
        <f>'2025 Srk 15.6.'!#REF!</f>
        <v>#REF!</v>
      </c>
      <c r="AI216" s="154" t="e">
        <f>'2025 Srk 15.6.'!#REF!</f>
        <v>#REF!</v>
      </c>
      <c r="AJ216" s="154" t="e">
        <f>'2025 Srk 15.6.'!#REF!</f>
        <v>#REF!</v>
      </c>
      <c r="AK216" s="154" t="e">
        <f>'2025 Srk 15.6.'!#REF!</f>
        <v>#REF!</v>
      </c>
      <c r="AU216" s="170" t="str">
        <f t="shared" si="7"/>
        <v>Sodankylä församling</v>
      </c>
      <c r="AV216" s="149" t="e">
        <f>'2025 Srk 15.6.'!#REF!</f>
        <v>#REF!</v>
      </c>
      <c r="AW216" s="150" t="e">
        <f>'2025 Srk 15.6.'!#REF!</f>
        <v>#REF!</v>
      </c>
      <c r="AX216" s="149" t="e">
        <f>'2025 Srk 15.6.'!#REF!</f>
        <v>#REF!</v>
      </c>
      <c r="AY216" s="149" t="e">
        <f>'2025 Srk 15.6.'!#REF!</f>
        <v>#REF!</v>
      </c>
    </row>
    <row r="217" spans="1:51" ht="15" customHeight="1">
      <c r="A217" s="86" t="s">
        <v>469</v>
      </c>
      <c r="B217" s="87"/>
      <c r="C217" s="88" t="s">
        <v>1204</v>
      </c>
      <c r="D217" s="89">
        <f>'2025 Srk 15.6.'!D217</f>
        <v>442540.73</v>
      </c>
      <c r="E217" s="106">
        <f>'2025 Srk 15.6.'!E217</f>
        <v>8.8227772331538556E-2</v>
      </c>
      <c r="F217" s="89">
        <f>'2025 Srk 15.6.'!F217</f>
        <v>437099.0467537549</v>
      </c>
      <c r="G217" s="89">
        <f>'2025 Srk 15.6.'!G217</f>
        <v>429461.10751499998</v>
      </c>
      <c r="H217" s="89">
        <f>'2025 Srk 15.6.'!H217</f>
        <v>7637.939238754916</v>
      </c>
      <c r="I217" s="89">
        <f>'2025 Srk 15.6.'!I217</f>
        <v>-29807.263239187359</v>
      </c>
      <c r="J217" s="89">
        <f>'2025 Srk 15.6.'!J217</f>
        <v>-22169.324000432443</v>
      </c>
      <c r="K217" s="89">
        <f>'2025 Srk 15.6.'!K217</f>
        <v>16015.84293448873</v>
      </c>
      <c r="L217" s="23"/>
      <c r="M217" s="22">
        <v>2.2228436339904014E-3</v>
      </c>
      <c r="N217" s="27">
        <v>967</v>
      </c>
      <c r="O217" s="1" t="s">
        <v>867</v>
      </c>
      <c r="Q217" s="175"/>
      <c r="S217" s="178"/>
      <c r="T217" s="176"/>
      <c r="U217" s="176"/>
      <c r="V217" s="177"/>
      <c r="W217" s="177"/>
      <c r="X217" s="176"/>
      <c r="Y217" s="177"/>
      <c r="Z217" s="176"/>
      <c r="AA217" s="176"/>
      <c r="AB217" s="177"/>
      <c r="AC217" s="177"/>
      <c r="AD217" s="11"/>
      <c r="AE217" s="151"/>
      <c r="AF217" s="152" t="str">
        <f t="shared" si="6"/>
        <v>Soini församling</v>
      </c>
      <c r="AG217" s="153" t="e">
        <f>'2025 Srk 15.6.'!#REF!</f>
        <v>#REF!</v>
      </c>
      <c r="AH217" s="139" t="e">
        <f>'2025 Srk 15.6.'!#REF!</f>
        <v>#REF!</v>
      </c>
      <c r="AI217" s="154" t="e">
        <f>'2025 Srk 15.6.'!#REF!</f>
        <v>#REF!</v>
      </c>
      <c r="AJ217" s="154" t="e">
        <f>'2025 Srk 15.6.'!#REF!</f>
        <v>#REF!</v>
      </c>
      <c r="AK217" s="154" t="e">
        <f>'2025 Srk 15.6.'!#REF!</f>
        <v>#REF!</v>
      </c>
      <c r="AU217" s="170" t="str">
        <f t="shared" si="7"/>
        <v>Soini församling</v>
      </c>
      <c r="AV217" s="149" t="e">
        <f>'2025 Srk 15.6.'!#REF!</f>
        <v>#REF!</v>
      </c>
      <c r="AW217" s="150" t="e">
        <f>'2025 Srk 15.6.'!#REF!</f>
        <v>#REF!</v>
      </c>
      <c r="AX217" s="149" t="e">
        <f>'2025 Srk 15.6.'!#REF!</f>
        <v>#REF!</v>
      </c>
      <c r="AY217" s="149" t="e">
        <f>'2025 Srk 15.6.'!#REF!</f>
        <v>#REF!</v>
      </c>
    </row>
    <row r="218" spans="1:51" ht="15" customHeight="1">
      <c r="A218" s="86" t="s">
        <v>469</v>
      </c>
      <c r="B218" s="87"/>
      <c r="C218" s="88" t="s">
        <v>1205</v>
      </c>
      <c r="D218" s="89">
        <f>'2025 Srk 15.6.'!D218</f>
        <v>2011470.12</v>
      </c>
      <c r="E218" s="106">
        <f>'2025 Srk 15.6.'!E218</f>
        <v>3.3500638583404019E-2</v>
      </c>
      <c r="F218" s="89">
        <f>'2025 Srk 15.6.'!F218</f>
        <v>1986736.1633033443</v>
      </c>
      <c r="G218" s="89">
        <f>'2025 Srk 15.6.'!G218</f>
        <v>2044177.26984</v>
      </c>
      <c r="H218" s="89">
        <f>'2025 Srk 15.6.'!H218</f>
        <v>-57441.106536655687</v>
      </c>
      <c r="I218" s="89">
        <f>'2025 Srk 15.6.'!I218</f>
        <v>-135482.2625356988</v>
      </c>
      <c r="J218" s="89">
        <f>'2025 Srk 15.6.'!J218</f>
        <v>-192923.36907235449</v>
      </c>
      <c r="K218" s="89">
        <f>'2025 Srk 15.6.'!K218</f>
        <v>72796.439571420255</v>
      </c>
      <c r="L218" s="23"/>
      <c r="M218" s="22">
        <v>6.2435755677456208E-4</v>
      </c>
      <c r="N218" s="27">
        <v>982</v>
      </c>
      <c r="O218" s="1" t="s">
        <v>877</v>
      </c>
      <c r="Q218" s="175"/>
      <c r="S218" s="178"/>
      <c r="T218" s="176"/>
      <c r="U218" s="176"/>
      <c r="V218" s="177"/>
      <c r="W218" s="177"/>
      <c r="X218" s="176"/>
      <c r="Y218" s="177"/>
      <c r="Z218" s="176"/>
      <c r="AA218" s="176"/>
      <c r="AB218" s="177"/>
      <c r="AC218" s="177"/>
      <c r="AD218" s="11"/>
      <c r="AE218" s="151"/>
      <c r="AF218" s="152" t="str">
        <f t="shared" si="6"/>
        <v>Somero församling</v>
      </c>
      <c r="AG218" s="153" t="e">
        <f>'2025 Srk 15.6.'!#REF!</f>
        <v>#REF!</v>
      </c>
      <c r="AH218" s="139" t="e">
        <f>'2025 Srk 15.6.'!#REF!</f>
        <v>#REF!</v>
      </c>
      <c r="AI218" s="154" t="e">
        <f>'2025 Srk 15.6.'!#REF!</f>
        <v>#REF!</v>
      </c>
      <c r="AJ218" s="154" t="e">
        <f>'2025 Srk 15.6.'!#REF!</f>
        <v>#REF!</v>
      </c>
      <c r="AK218" s="154" t="e">
        <f>'2025 Srk 15.6.'!#REF!</f>
        <v>#REF!</v>
      </c>
      <c r="AU218" s="170" t="str">
        <f t="shared" si="7"/>
        <v>Somero församling</v>
      </c>
      <c r="AV218" s="149" t="e">
        <f>'2025 Srk 15.6.'!#REF!</f>
        <v>#REF!</v>
      </c>
      <c r="AW218" s="150" t="e">
        <f>'2025 Srk 15.6.'!#REF!</f>
        <v>#REF!</v>
      </c>
      <c r="AX218" s="149" t="e">
        <f>'2025 Srk 15.6.'!#REF!</f>
        <v>#REF!</v>
      </c>
      <c r="AY218" s="149" t="e">
        <f>'2025 Srk 15.6.'!#REF!</f>
        <v>#REF!</v>
      </c>
    </row>
    <row r="219" spans="1:51" ht="15" customHeight="1">
      <c r="A219" s="86" t="s">
        <v>469</v>
      </c>
      <c r="B219" s="87"/>
      <c r="C219" s="88" t="s">
        <v>1206</v>
      </c>
      <c r="D219" s="89">
        <f>'2025 Srk 15.6.'!D219</f>
        <v>2416535.89</v>
      </c>
      <c r="E219" s="106">
        <f>'2025 Srk 15.6.'!E219</f>
        <v>4.8344810250108283E-2</v>
      </c>
      <c r="F219" s="89">
        <f>'2025 Srk 15.6.'!F219</f>
        <v>2386821.0593073252</v>
      </c>
      <c r="G219" s="89">
        <f>'2025 Srk 15.6.'!G219</f>
        <v>2423041.12665</v>
      </c>
      <c r="H219" s="89">
        <f>'2025 Srk 15.6.'!H219</f>
        <v>-36220.067342674825</v>
      </c>
      <c r="I219" s="89">
        <f>'2025 Srk 15.6.'!I219</f>
        <v>-162765.40557108476</v>
      </c>
      <c r="J219" s="89">
        <f>'2025 Srk 15.6.'!J219</f>
        <v>-198985.47291375959</v>
      </c>
      <c r="K219" s="89">
        <f>'2025 Srk 15.6.'!K219</f>
        <v>87456.038814314205</v>
      </c>
      <c r="L219" s="23"/>
      <c r="M219" s="22">
        <v>6.7293505877960558E-4</v>
      </c>
      <c r="N219" s="27">
        <v>972</v>
      </c>
      <c r="O219" s="1" t="s">
        <v>869</v>
      </c>
      <c r="Q219" s="175"/>
      <c r="S219" s="178"/>
      <c r="T219" s="176"/>
      <c r="U219" s="176"/>
      <c r="V219" s="177"/>
      <c r="W219" s="177"/>
      <c r="X219" s="176"/>
      <c r="Y219" s="177"/>
      <c r="Z219" s="176"/>
      <c r="AA219" s="176"/>
      <c r="AB219" s="177"/>
      <c r="AC219" s="177"/>
      <c r="AD219" s="11"/>
      <c r="AE219" s="151"/>
      <c r="AF219" s="152" t="str">
        <f t="shared" si="6"/>
        <v>Sotkamo församling</v>
      </c>
      <c r="AG219" s="153" t="e">
        <f>'2025 Srk 15.6.'!#REF!</f>
        <v>#REF!</v>
      </c>
      <c r="AH219" s="139" t="e">
        <f>'2025 Srk 15.6.'!#REF!</f>
        <v>#REF!</v>
      </c>
      <c r="AI219" s="154" t="e">
        <f>'2025 Srk 15.6.'!#REF!</f>
        <v>#REF!</v>
      </c>
      <c r="AJ219" s="154" t="e">
        <f>'2025 Srk 15.6.'!#REF!</f>
        <v>#REF!</v>
      </c>
      <c r="AK219" s="154" t="e">
        <f>'2025 Srk 15.6.'!#REF!</f>
        <v>#REF!</v>
      </c>
      <c r="AU219" s="170" t="str">
        <f t="shared" si="7"/>
        <v>Sotkamo församling</v>
      </c>
      <c r="AV219" s="149" t="e">
        <f>'2025 Srk 15.6.'!#REF!</f>
        <v>#REF!</v>
      </c>
      <c r="AW219" s="150" t="e">
        <f>'2025 Srk 15.6.'!#REF!</f>
        <v>#REF!</v>
      </c>
      <c r="AX219" s="149" t="e">
        <f>'2025 Srk 15.6.'!#REF!</f>
        <v>#REF!</v>
      </c>
      <c r="AY219" s="149" t="e">
        <f>'2025 Srk 15.6.'!#REF!</f>
        <v>#REF!</v>
      </c>
    </row>
    <row r="220" spans="1:51" ht="15" customHeight="1">
      <c r="A220" s="86" t="s">
        <v>469</v>
      </c>
      <c r="B220" s="87"/>
      <c r="C220" s="88" t="s">
        <v>1207</v>
      </c>
      <c r="D220" s="89">
        <f>'2025 Srk 15.6.'!D220</f>
        <v>1605327.43</v>
      </c>
      <c r="E220" s="106">
        <f>'2025 Srk 15.6.'!E220</f>
        <v>6.9733882638371103E-2</v>
      </c>
      <c r="F220" s="89">
        <f>'2025 Srk 15.6.'!F220</f>
        <v>1585587.5896002958</v>
      </c>
      <c r="G220" s="89">
        <f>'2025 Srk 15.6.'!G220</f>
        <v>1611633.4487100001</v>
      </c>
      <c r="H220" s="89">
        <f>'2025 Srk 15.6.'!H220</f>
        <v>-26045.859109704383</v>
      </c>
      <c r="I220" s="89">
        <f>'2025 Srk 15.6.'!I220</f>
        <v>-108126.58371828988</v>
      </c>
      <c r="J220" s="89">
        <f>'2025 Srk 15.6.'!J220</f>
        <v>-134172.44282799427</v>
      </c>
      <c r="K220" s="89">
        <f>'2025 Srk 15.6.'!K220</f>
        <v>58097.865878484117</v>
      </c>
      <c r="L220" s="23"/>
      <c r="M220" s="22">
        <v>9.1361721028433915E-3</v>
      </c>
      <c r="N220" s="27">
        <v>2202</v>
      </c>
      <c r="O220" s="1" t="s">
        <v>871</v>
      </c>
      <c r="Q220" s="175"/>
      <c r="S220" s="178"/>
      <c r="T220" s="176"/>
      <c r="U220" s="176"/>
      <c r="V220" s="177"/>
      <c r="W220" s="177"/>
      <c r="X220" s="176"/>
      <c r="Y220" s="177"/>
      <c r="Z220" s="176"/>
      <c r="AA220" s="176"/>
      <c r="AB220" s="177"/>
      <c r="AC220" s="177"/>
      <c r="AD220" s="11"/>
      <c r="AE220" s="151"/>
      <c r="AF220" s="152" t="str">
        <f t="shared" si="6"/>
        <v>Suomussalmi församling</v>
      </c>
      <c r="AG220" s="153" t="e">
        <f>'2025 Srk 15.6.'!#REF!</f>
        <v>#REF!</v>
      </c>
      <c r="AH220" s="139" t="e">
        <f>'2025 Srk 15.6.'!#REF!</f>
        <v>#REF!</v>
      </c>
      <c r="AI220" s="154" t="e">
        <f>'2025 Srk 15.6.'!#REF!</f>
        <v>#REF!</v>
      </c>
      <c r="AJ220" s="154" t="e">
        <f>'2025 Srk 15.6.'!#REF!</f>
        <v>#REF!</v>
      </c>
      <c r="AK220" s="154" t="e">
        <f>'2025 Srk 15.6.'!#REF!</f>
        <v>#REF!</v>
      </c>
      <c r="AU220" s="170" t="str">
        <f t="shared" si="7"/>
        <v>Suomussalmi församling</v>
      </c>
      <c r="AV220" s="149" t="e">
        <f>'2025 Srk 15.6.'!#REF!</f>
        <v>#REF!</v>
      </c>
      <c r="AW220" s="150" t="e">
        <f>'2025 Srk 15.6.'!#REF!</f>
        <v>#REF!</v>
      </c>
      <c r="AX220" s="149" t="e">
        <f>'2025 Srk 15.6.'!#REF!</f>
        <v>#REF!</v>
      </c>
      <c r="AY220" s="149" t="e">
        <f>'2025 Srk 15.6.'!#REF!</f>
        <v>#REF!</v>
      </c>
    </row>
    <row r="221" spans="1:51" ht="15" customHeight="1">
      <c r="A221" s="86" t="s">
        <v>469</v>
      </c>
      <c r="B221" s="87"/>
      <c r="C221" s="88" t="s">
        <v>1208</v>
      </c>
      <c r="D221" s="89">
        <f>'2025 Srk 15.6.'!D221</f>
        <v>1311286.04</v>
      </c>
      <c r="E221" s="106">
        <f>'2025 Srk 15.6.'!E221</f>
        <v>2.784178940844062E-2</v>
      </c>
      <c r="F221" s="89">
        <f>'2025 Srk 15.6.'!F221</f>
        <v>1295161.8670342644</v>
      </c>
      <c r="G221" s="89">
        <f>'2025 Srk 15.6.'!G221</f>
        <v>1329568.4570849999</v>
      </c>
      <c r="H221" s="89">
        <f>'2025 Srk 15.6.'!H221</f>
        <v>-34406.590050735511</v>
      </c>
      <c r="I221" s="89">
        <f>'2025 Srk 15.6.'!I221</f>
        <v>-88321.470830835329</v>
      </c>
      <c r="J221" s="89">
        <f>'2025 Srk 15.6.'!J221</f>
        <v>-122728.06088157084</v>
      </c>
      <c r="K221" s="89">
        <f>'2025 Srk 15.6.'!K221</f>
        <v>47456.312685224955</v>
      </c>
      <c r="L221" s="23"/>
      <c r="M221" s="22">
        <v>4.8504584316957737E-4</v>
      </c>
      <c r="N221" s="27">
        <v>978</v>
      </c>
      <c r="O221" s="1" t="s">
        <v>873</v>
      </c>
      <c r="Q221" s="175"/>
      <c r="S221" s="178"/>
      <c r="T221" s="176"/>
      <c r="U221" s="176"/>
      <c r="V221" s="177"/>
      <c r="W221" s="177"/>
      <c r="X221" s="176"/>
      <c r="Y221" s="177"/>
      <c r="Z221" s="176"/>
      <c r="AA221" s="176"/>
      <c r="AB221" s="177"/>
      <c r="AC221" s="177"/>
      <c r="AD221" s="11"/>
      <c r="AE221" s="151"/>
      <c r="AF221" s="152" t="str">
        <f t="shared" si="6"/>
        <v>Suonenjoki församling</v>
      </c>
      <c r="AG221" s="153" t="e">
        <f>'2025 Srk 15.6.'!#REF!</f>
        <v>#REF!</v>
      </c>
      <c r="AH221" s="139" t="e">
        <f>'2025 Srk 15.6.'!#REF!</f>
        <v>#REF!</v>
      </c>
      <c r="AI221" s="154" t="e">
        <f>'2025 Srk 15.6.'!#REF!</f>
        <v>#REF!</v>
      </c>
      <c r="AJ221" s="154" t="e">
        <f>'2025 Srk 15.6.'!#REF!</f>
        <v>#REF!</v>
      </c>
      <c r="AK221" s="154" t="e">
        <f>'2025 Srk 15.6.'!#REF!</f>
        <v>#REF!</v>
      </c>
      <c r="AU221" s="170" t="str">
        <f t="shared" si="7"/>
        <v>Suonenjoki församling</v>
      </c>
      <c r="AV221" s="149" t="e">
        <f>'2025 Srk 15.6.'!#REF!</f>
        <v>#REF!</v>
      </c>
      <c r="AW221" s="150" t="e">
        <f>'2025 Srk 15.6.'!#REF!</f>
        <v>#REF!</v>
      </c>
      <c r="AX221" s="149" t="e">
        <f>'2025 Srk 15.6.'!#REF!</f>
        <v>#REF!</v>
      </c>
      <c r="AY221" s="149" t="e">
        <f>'2025 Srk 15.6.'!#REF!</f>
        <v>#REF!</v>
      </c>
    </row>
    <row r="222" spans="1:51" ht="15" customHeight="1">
      <c r="A222" s="86" t="s">
        <v>469</v>
      </c>
      <c r="B222" s="87"/>
      <c r="C222" s="88" t="s">
        <v>1209</v>
      </c>
      <c r="D222" s="89">
        <f>'2025 Srk 15.6.'!D222</f>
        <v>1892473.45</v>
      </c>
      <c r="E222" s="106">
        <f>'2025 Srk 15.6.'!E222</f>
        <v>3.9861565752047801E-2</v>
      </c>
      <c r="F222" s="89">
        <f>'2025 Srk 15.6.'!F222</f>
        <v>1869202.7307899771</v>
      </c>
      <c r="G222" s="89">
        <f>'2025 Srk 15.6.'!G222</f>
        <v>1890457.9116750001</v>
      </c>
      <c r="H222" s="89">
        <f>'2025 Srk 15.6.'!H222</f>
        <v>-21255.180885022972</v>
      </c>
      <c r="I222" s="89">
        <f>'2025 Srk 15.6.'!I222</f>
        <v>-127467.26001315875</v>
      </c>
      <c r="J222" s="89">
        <f>'2025 Srk 15.6.'!J222</f>
        <v>-148722.44089818173</v>
      </c>
      <c r="K222" s="89">
        <f>'2025 Srk 15.6.'!K222</f>
        <v>68489.871051846494</v>
      </c>
      <c r="L222" s="23"/>
      <c r="M222" s="22">
        <v>4.9901242187301645E-3</v>
      </c>
      <c r="N222" s="27">
        <v>1185</v>
      </c>
      <c r="O222" s="1" t="s">
        <v>875</v>
      </c>
      <c r="Q222" s="175"/>
      <c r="S222" s="178"/>
      <c r="T222" s="176"/>
      <c r="U222" s="176"/>
      <c r="V222" s="177"/>
      <c r="W222" s="177"/>
      <c r="X222" s="176"/>
      <c r="Y222" s="177"/>
      <c r="Z222" s="176"/>
      <c r="AA222" s="176"/>
      <c r="AB222" s="177"/>
      <c r="AC222" s="177"/>
      <c r="AD222" s="11"/>
      <c r="AE222" s="151"/>
      <c r="AF222" s="152" t="str">
        <f t="shared" si="6"/>
        <v>Säkylä-Köyliö församling</v>
      </c>
      <c r="AG222" s="153" t="e">
        <f>'2025 Srk 15.6.'!#REF!</f>
        <v>#REF!</v>
      </c>
      <c r="AH222" s="139" t="e">
        <f>'2025 Srk 15.6.'!#REF!</f>
        <v>#REF!</v>
      </c>
      <c r="AI222" s="154" t="e">
        <f>'2025 Srk 15.6.'!#REF!</f>
        <v>#REF!</v>
      </c>
      <c r="AJ222" s="154" t="e">
        <f>'2025 Srk 15.6.'!#REF!</f>
        <v>#REF!</v>
      </c>
      <c r="AK222" s="154" t="e">
        <f>'2025 Srk 15.6.'!#REF!</f>
        <v>#REF!</v>
      </c>
      <c r="AU222" s="170" t="str">
        <f t="shared" si="7"/>
        <v>Säkylä-Köyliö församling</v>
      </c>
      <c r="AV222" s="149" t="e">
        <f>'2025 Srk 15.6.'!#REF!</f>
        <v>#REF!</v>
      </c>
      <c r="AW222" s="150" t="e">
        <f>'2025 Srk 15.6.'!#REF!</f>
        <v>#REF!</v>
      </c>
      <c r="AX222" s="149" t="e">
        <f>'2025 Srk 15.6.'!#REF!</f>
        <v>#REF!</v>
      </c>
      <c r="AY222" s="149" t="e">
        <f>'2025 Srk 15.6.'!#REF!</f>
        <v>#REF!</v>
      </c>
    </row>
    <row r="223" spans="1:51" ht="15" customHeight="1">
      <c r="A223" s="86" t="s">
        <v>469</v>
      </c>
      <c r="B223" s="87"/>
      <c r="C223" s="88" t="s">
        <v>1210</v>
      </c>
      <c r="D223" s="89">
        <f>'2025 Srk 15.6.'!D223</f>
        <v>4447994.26</v>
      </c>
      <c r="E223" s="106">
        <f>'2025 Srk 15.6.'!E223</f>
        <v>4.1672589606387644E-2</v>
      </c>
      <c r="F223" s="89">
        <f>'2025 Srk 15.6.'!F223</f>
        <v>4393299.6879454991</v>
      </c>
      <c r="G223" s="89">
        <f>'2025 Srk 15.6.'!G223</f>
        <v>4505786.4221999999</v>
      </c>
      <c r="H223" s="89">
        <f>'2025 Srk 15.6.'!H223</f>
        <v>-112486.73425450083</v>
      </c>
      <c r="I223" s="89">
        <f>'2025 Srk 15.6.'!I223</f>
        <v>-299593.97363088903</v>
      </c>
      <c r="J223" s="89">
        <f>'2025 Srk 15.6.'!J223</f>
        <v>-412080.70788538986</v>
      </c>
      <c r="K223" s="89">
        <f>'2025 Srk 15.6.'!K223</f>
        <v>160975.86642853738</v>
      </c>
      <c r="L223" s="23"/>
      <c r="M223" s="22">
        <v>5.8998983875863966E-4</v>
      </c>
      <c r="N223" s="27">
        <v>649</v>
      </c>
      <c r="O223" s="1" t="s">
        <v>728</v>
      </c>
      <c r="Q223" s="175"/>
      <c r="S223" s="178"/>
      <c r="T223" s="176"/>
      <c r="U223" s="176"/>
      <c r="V223" s="177"/>
      <c r="W223" s="177"/>
      <c r="X223" s="176"/>
      <c r="Y223" s="177"/>
      <c r="Z223" s="176"/>
      <c r="AA223" s="176"/>
      <c r="AB223" s="177"/>
      <c r="AC223" s="177"/>
      <c r="AD223" s="11"/>
      <c r="AE223" s="151"/>
      <c r="AF223" s="152" t="str">
        <f t="shared" si="6"/>
        <v>Sääksmäki församling</v>
      </c>
      <c r="AG223" s="153" t="e">
        <f>'2025 Srk 15.6.'!#REF!</f>
        <v>#REF!</v>
      </c>
      <c r="AH223" s="139" t="e">
        <f>'2025 Srk 15.6.'!#REF!</f>
        <v>#REF!</v>
      </c>
      <c r="AI223" s="154" t="e">
        <f>'2025 Srk 15.6.'!#REF!</f>
        <v>#REF!</v>
      </c>
      <c r="AJ223" s="154" t="e">
        <f>'2025 Srk 15.6.'!#REF!</f>
        <v>#REF!</v>
      </c>
      <c r="AK223" s="154" t="e">
        <f>'2025 Srk 15.6.'!#REF!</f>
        <v>#REF!</v>
      </c>
      <c r="AU223" s="170" t="str">
        <f t="shared" si="7"/>
        <v>Sääksmäki församling</v>
      </c>
      <c r="AV223" s="149" t="e">
        <f>'2025 Srk 15.6.'!#REF!</f>
        <v>#REF!</v>
      </c>
      <c r="AW223" s="150" t="e">
        <f>'2025 Srk 15.6.'!#REF!</f>
        <v>#REF!</v>
      </c>
      <c r="AX223" s="149" t="e">
        <f>'2025 Srk 15.6.'!#REF!</f>
        <v>#REF!</v>
      </c>
      <c r="AY223" s="149" t="e">
        <f>'2025 Srk 15.6.'!#REF!</f>
        <v>#REF!</v>
      </c>
    </row>
    <row r="224" spans="1:51" ht="15" customHeight="1">
      <c r="A224" s="86" t="s">
        <v>469</v>
      </c>
      <c r="B224" s="87"/>
      <c r="C224" s="88" t="s">
        <v>1211</v>
      </c>
      <c r="D224" s="89">
        <f>'2025 Srk 15.6.'!D224</f>
        <v>1188850.8999999999</v>
      </c>
      <c r="E224" s="106">
        <f>'2025 Srk 15.6.'!E224</f>
        <v>2.1026377002915098E-2</v>
      </c>
      <c r="F224" s="89">
        <f>'2025 Srk 15.6.'!F224</f>
        <v>1174232.2455208667</v>
      </c>
      <c r="G224" s="89">
        <f>'2025 Srk 15.6.'!G224</f>
        <v>1207778.3642699998</v>
      </c>
      <c r="H224" s="89">
        <f>'2025 Srk 15.6.'!H224</f>
        <v>-33546.118749133078</v>
      </c>
      <c r="I224" s="89">
        <f>'2025 Srk 15.6.'!I224</f>
        <v>-80074.870686919166</v>
      </c>
      <c r="J224" s="89">
        <f>'2025 Srk 15.6.'!J224</f>
        <v>-113620.98943605224</v>
      </c>
      <c r="K224" s="89">
        <f>'2025 Srk 15.6.'!K224</f>
        <v>43025.303652672985</v>
      </c>
      <c r="L224" s="23"/>
      <c r="M224" s="22">
        <v>7.4816993995776475E-4</v>
      </c>
      <c r="N224" s="27">
        <v>986</v>
      </c>
      <c r="O224" s="1" t="s">
        <v>879</v>
      </c>
      <c r="Q224" s="175"/>
      <c r="S224" s="178"/>
      <c r="T224" s="176"/>
      <c r="U224" s="176"/>
      <c r="V224" s="177"/>
      <c r="W224" s="177"/>
      <c r="X224" s="176"/>
      <c r="Y224" s="177"/>
      <c r="Z224" s="176"/>
      <c r="AA224" s="176"/>
      <c r="AB224" s="177"/>
      <c r="AC224" s="177"/>
      <c r="AD224" s="11"/>
      <c r="AE224" s="151"/>
      <c r="AF224" s="152" t="str">
        <f t="shared" si="6"/>
        <v>Tainionvirta församling</v>
      </c>
      <c r="AG224" s="153" t="e">
        <f>'2025 Srk 15.6.'!#REF!</f>
        <v>#REF!</v>
      </c>
      <c r="AH224" s="139" t="e">
        <f>'2025 Srk 15.6.'!#REF!</f>
        <v>#REF!</v>
      </c>
      <c r="AI224" s="154" t="e">
        <f>'2025 Srk 15.6.'!#REF!</f>
        <v>#REF!</v>
      </c>
      <c r="AJ224" s="154" t="e">
        <f>'2025 Srk 15.6.'!#REF!</f>
        <v>#REF!</v>
      </c>
      <c r="AK224" s="154" t="e">
        <f>'2025 Srk 15.6.'!#REF!</f>
        <v>#REF!</v>
      </c>
      <c r="AU224" s="170" t="str">
        <f t="shared" si="7"/>
        <v>Tainionvirta församling</v>
      </c>
      <c r="AV224" s="149" t="e">
        <f>'2025 Srk 15.6.'!#REF!</f>
        <v>#REF!</v>
      </c>
      <c r="AW224" s="150" t="e">
        <f>'2025 Srk 15.6.'!#REF!</f>
        <v>#REF!</v>
      </c>
      <c r="AX224" s="149" t="e">
        <f>'2025 Srk 15.6.'!#REF!</f>
        <v>#REF!</v>
      </c>
      <c r="AY224" s="149" t="e">
        <f>'2025 Srk 15.6.'!#REF!</f>
        <v>#REF!</v>
      </c>
    </row>
    <row r="225" spans="1:51" ht="15" customHeight="1">
      <c r="A225" s="86" t="s">
        <v>469</v>
      </c>
      <c r="B225" s="87"/>
      <c r="C225" s="88" t="s">
        <v>1212</v>
      </c>
      <c r="D225" s="89">
        <f>'2025 Srk 15.6.'!D225</f>
        <v>692397.81</v>
      </c>
      <c r="E225" s="106">
        <f>'2025 Srk 15.6.'!E225</f>
        <v>3.3685921272654795E-2</v>
      </c>
      <c r="F225" s="89">
        <f>'2025 Srk 15.6.'!F225</f>
        <v>683883.76980665163</v>
      </c>
      <c r="G225" s="89">
        <f>'2025 Srk 15.6.'!G225</f>
        <v>697224.62870999996</v>
      </c>
      <c r="H225" s="89">
        <f>'2025 Srk 15.6.'!H225</f>
        <v>-13340.858903348329</v>
      </c>
      <c r="I225" s="89">
        <f>'2025 Srk 15.6.'!I225</f>
        <v>-46636.348678926879</v>
      </c>
      <c r="J225" s="89">
        <f>'2025 Srk 15.6.'!J225</f>
        <v>-59977.207582275209</v>
      </c>
      <c r="K225" s="89">
        <f>'2025 Srk 15.6.'!K225</f>
        <v>25058.336603602504</v>
      </c>
      <c r="L225" s="23"/>
      <c r="M225" s="22">
        <v>1.4682627213043056E-2</v>
      </c>
      <c r="N225" s="27">
        <v>994</v>
      </c>
      <c r="O225" s="1" t="s">
        <v>883</v>
      </c>
      <c r="Q225" s="175"/>
      <c r="S225" s="178"/>
      <c r="T225" s="176"/>
      <c r="U225" s="176"/>
      <c r="V225" s="177"/>
      <c r="W225" s="177"/>
      <c r="X225" s="176"/>
      <c r="Y225" s="177"/>
      <c r="Z225" s="176"/>
      <c r="AA225" s="176"/>
      <c r="AB225" s="177"/>
      <c r="AC225" s="177"/>
      <c r="AD225" s="11"/>
      <c r="AE225" s="151"/>
      <c r="AF225" s="152" t="str">
        <f t="shared" si="6"/>
        <v>Taipale Ortodoxa församling</v>
      </c>
      <c r="AG225" s="153" t="e">
        <f>'2025 Srk 15.6.'!#REF!</f>
        <v>#REF!</v>
      </c>
      <c r="AH225" s="139" t="e">
        <f>'2025 Srk 15.6.'!#REF!</f>
        <v>#REF!</v>
      </c>
      <c r="AI225" s="154" t="e">
        <f>'2025 Srk 15.6.'!#REF!</f>
        <v>#REF!</v>
      </c>
      <c r="AJ225" s="154" t="e">
        <f>'2025 Srk 15.6.'!#REF!</f>
        <v>#REF!</v>
      </c>
      <c r="AK225" s="154" t="e">
        <f>'2025 Srk 15.6.'!#REF!</f>
        <v>#REF!</v>
      </c>
      <c r="AU225" s="170" t="str">
        <f t="shared" si="7"/>
        <v>Taipale Ortodoxa församling</v>
      </c>
      <c r="AV225" s="149" t="e">
        <f>'2025 Srk 15.6.'!#REF!</f>
        <v>#REF!</v>
      </c>
      <c r="AW225" s="150" t="e">
        <f>'2025 Srk 15.6.'!#REF!</f>
        <v>#REF!</v>
      </c>
      <c r="AX225" s="149" t="e">
        <f>'2025 Srk 15.6.'!#REF!</f>
        <v>#REF!</v>
      </c>
      <c r="AY225" s="149" t="e">
        <f>'2025 Srk 15.6.'!#REF!</f>
        <v>#REF!</v>
      </c>
    </row>
    <row r="226" spans="1:51" ht="15" customHeight="1">
      <c r="A226" s="86" t="s">
        <v>469</v>
      </c>
      <c r="B226" s="87"/>
      <c r="C226" s="88" t="s">
        <v>1213</v>
      </c>
      <c r="D226" s="89">
        <f>'2025 Srk 15.6.'!D226</f>
        <v>2607885.25</v>
      </c>
      <c r="E226" s="106">
        <f>'2025 Srk 15.6.'!E226</f>
        <v>4.5596068706542869E-2</v>
      </c>
      <c r="F226" s="89">
        <f>'2025 Srk 15.6.'!F226</f>
        <v>2575817.5000483636</v>
      </c>
      <c r="G226" s="89">
        <f>'2025 Srk 15.6.'!G226</f>
        <v>2629570.28229</v>
      </c>
      <c r="H226" s="89">
        <f>'2025 Srk 15.6.'!H226</f>
        <v>-53752.782241636422</v>
      </c>
      <c r="I226" s="89">
        <f>'2025 Srk 15.6.'!I226</f>
        <v>-175653.71247149145</v>
      </c>
      <c r="J226" s="89">
        <f>'2025 Srk 15.6.'!J226</f>
        <v>-229406.49471312788</v>
      </c>
      <c r="K226" s="89">
        <f>'2025 Srk 15.6.'!K226</f>
        <v>94381.099238413328</v>
      </c>
      <c r="L226" s="23"/>
      <c r="M226" s="22">
        <v>4.345956619393799E-3</v>
      </c>
      <c r="N226" s="27">
        <v>1013</v>
      </c>
      <c r="O226" s="1" t="s">
        <v>895</v>
      </c>
      <c r="Q226" s="175"/>
      <c r="S226" s="178"/>
      <c r="T226" s="176"/>
      <c r="U226" s="176"/>
      <c r="V226" s="177"/>
      <c r="W226" s="177"/>
      <c r="X226" s="176"/>
      <c r="Y226" s="177"/>
      <c r="Z226" s="176"/>
      <c r="AA226" s="176"/>
      <c r="AB226" s="177"/>
      <c r="AC226" s="177"/>
      <c r="AD226" s="11"/>
      <c r="AE226" s="151"/>
      <c r="AF226" s="152" t="str">
        <f t="shared" si="6"/>
        <v>Taipale församling</v>
      </c>
      <c r="AG226" s="153" t="e">
        <f>'2025 Srk 15.6.'!#REF!</f>
        <v>#REF!</v>
      </c>
      <c r="AH226" s="139" t="e">
        <f>'2025 Srk 15.6.'!#REF!</f>
        <v>#REF!</v>
      </c>
      <c r="AI226" s="154" t="e">
        <f>'2025 Srk 15.6.'!#REF!</f>
        <v>#REF!</v>
      </c>
      <c r="AJ226" s="154" t="e">
        <f>'2025 Srk 15.6.'!#REF!</f>
        <v>#REF!</v>
      </c>
      <c r="AK226" s="154" t="e">
        <f>'2025 Srk 15.6.'!#REF!</f>
        <v>#REF!</v>
      </c>
      <c r="AU226" s="170" t="str">
        <f t="shared" si="7"/>
        <v>Taipale församling</v>
      </c>
      <c r="AV226" s="149" t="e">
        <f>'2025 Srk 15.6.'!#REF!</f>
        <v>#REF!</v>
      </c>
      <c r="AW226" s="150" t="e">
        <f>'2025 Srk 15.6.'!#REF!</f>
        <v>#REF!</v>
      </c>
      <c r="AX226" s="149" t="e">
        <f>'2025 Srk 15.6.'!#REF!</f>
        <v>#REF!</v>
      </c>
      <c r="AY226" s="149" t="e">
        <f>'2025 Srk 15.6.'!#REF!</f>
        <v>#REF!</v>
      </c>
    </row>
    <row r="227" spans="1:51" ht="15" customHeight="1">
      <c r="A227" s="86" t="s">
        <v>469</v>
      </c>
      <c r="B227" s="87"/>
      <c r="C227" s="88" t="s">
        <v>1214</v>
      </c>
      <c r="D227" s="89">
        <f>'2025 Srk 15.6.'!D227</f>
        <v>816924.18</v>
      </c>
      <c r="E227" s="106">
        <f>'2025 Srk 15.6.'!E227</f>
        <v>3.6984587328654506E-2</v>
      </c>
      <c r="F227" s="89">
        <f>'2025 Srk 15.6.'!F227</f>
        <v>806878.90659938345</v>
      </c>
      <c r="G227" s="89">
        <f>'2025 Srk 15.6.'!G227</f>
        <v>819821.82955500006</v>
      </c>
      <c r="H227" s="89">
        <f>'2025 Srk 15.6.'!H227</f>
        <v>-12942.92295561661</v>
      </c>
      <c r="I227" s="89">
        <f>'2025 Srk 15.6.'!I227</f>
        <v>-55023.803299907064</v>
      </c>
      <c r="J227" s="89">
        <f>'2025 Srk 15.6.'!J227</f>
        <v>-67966.726255523681</v>
      </c>
      <c r="K227" s="89">
        <f>'2025 Srk 15.6.'!K227</f>
        <v>29565.028638756037</v>
      </c>
      <c r="L227" s="23"/>
      <c r="M227" s="22">
        <v>9.6208085865385551E-4</v>
      </c>
      <c r="N227" s="27">
        <v>997</v>
      </c>
      <c r="O227" s="1" t="s">
        <v>885</v>
      </c>
      <c r="Q227" s="175"/>
      <c r="S227" s="178"/>
      <c r="T227" s="176"/>
      <c r="U227" s="176"/>
      <c r="V227" s="177"/>
      <c r="W227" s="177"/>
      <c r="X227" s="176"/>
      <c r="Y227" s="177"/>
      <c r="Z227" s="176"/>
      <c r="AA227" s="176"/>
      <c r="AB227" s="177"/>
      <c r="AC227" s="177"/>
      <c r="AD227" s="11"/>
      <c r="AE227" s="151"/>
      <c r="AF227" s="152" t="str">
        <f t="shared" si="6"/>
        <v>Taivalkoski församling</v>
      </c>
      <c r="AG227" s="153" t="e">
        <f>'2025 Srk 15.6.'!#REF!</f>
        <v>#REF!</v>
      </c>
      <c r="AH227" s="139" t="e">
        <f>'2025 Srk 15.6.'!#REF!</f>
        <v>#REF!</v>
      </c>
      <c r="AI227" s="154" t="e">
        <f>'2025 Srk 15.6.'!#REF!</f>
        <v>#REF!</v>
      </c>
      <c r="AJ227" s="154" t="e">
        <f>'2025 Srk 15.6.'!#REF!</f>
        <v>#REF!</v>
      </c>
      <c r="AK227" s="154" t="e">
        <f>'2025 Srk 15.6.'!#REF!</f>
        <v>#REF!</v>
      </c>
      <c r="AU227" s="170" t="str">
        <f t="shared" si="7"/>
        <v>Taivalkoski församling</v>
      </c>
      <c r="AV227" s="149" t="e">
        <f>'2025 Srk 15.6.'!#REF!</f>
        <v>#REF!</v>
      </c>
      <c r="AW227" s="150" t="e">
        <f>'2025 Srk 15.6.'!#REF!</f>
        <v>#REF!</v>
      </c>
      <c r="AX227" s="149" t="e">
        <f>'2025 Srk 15.6.'!#REF!</f>
        <v>#REF!</v>
      </c>
      <c r="AY227" s="149" t="e">
        <f>'2025 Srk 15.6.'!#REF!</f>
        <v>#REF!</v>
      </c>
    </row>
    <row r="228" spans="1:51" ht="15" customHeight="1">
      <c r="A228" s="86" t="s">
        <v>518</v>
      </c>
      <c r="B228" s="87"/>
      <c r="C228" s="88" t="s">
        <v>1215</v>
      </c>
      <c r="D228" s="89">
        <f>'2025 Srk 15.6.'!D228</f>
        <v>379790.1</v>
      </c>
      <c r="E228" s="106">
        <f>'2025 Srk 15.6.'!E228</f>
        <v>2.5502464753306642E-2</v>
      </c>
      <c r="F228" s="89">
        <f>'2025 Srk 15.6.'!F228</f>
        <v>375120.02720407967</v>
      </c>
      <c r="G228" s="89">
        <f>'2025 Srk 15.6.'!G228</f>
        <v>385947.94905</v>
      </c>
      <c r="H228" s="89">
        <f>'2025 Srk 15.6.'!H228</f>
        <v>-10827.921845920326</v>
      </c>
      <c r="I228" s="89">
        <f>'2025 Srk 15.6.'!I228</f>
        <v>-25580.704145214593</v>
      </c>
      <c r="J228" s="89">
        <f>'2025 Srk 15.6.'!J228</f>
        <v>-36408.625991134919</v>
      </c>
      <c r="K228" s="89">
        <f>'2025 Srk 15.6.'!K228</f>
        <v>13744.855958622766</v>
      </c>
      <c r="L228" s="23"/>
      <c r="M228" s="22">
        <v>2.4548004440948348E-4</v>
      </c>
      <c r="N228" s="27">
        <v>1001</v>
      </c>
      <c r="O228" s="1" t="s">
        <v>887</v>
      </c>
      <c r="Q228" s="175"/>
      <c r="S228" s="178"/>
      <c r="T228" s="176"/>
      <c r="U228" s="176"/>
      <c r="V228" s="177"/>
      <c r="W228" s="177"/>
      <c r="X228" s="176"/>
      <c r="Y228" s="177"/>
      <c r="Z228" s="176"/>
      <c r="AA228" s="176"/>
      <c r="AB228" s="177"/>
      <c r="AC228" s="177"/>
      <c r="AD228" s="11"/>
      <c r="AE228" s="151"/>
      <c r="AF228" s="152" t="str">
        <f t="shared" si="6"/>
        <v>Tövsala församling</v>
      </c>
      <c r="AG228" s="153" t="e">
        <f>'2025 Srk 15.6.'!#REF!</f>
        <v>#REF!</v>
      </c>
      <c r="AH228" s="139" t="e">
        <f>'2025 Srk 15.6.'!#REF!</f>
        <v>#REF!</v>
      </c>
      <c r="AI228" s="154" t="e">
        <f>'2025 Srk 15.6.'!#REF!</f>
        <v>#REF!</v>
      </c>
      <c r="AJ228" s="154" t="e">
        <f>'2025 Srk 15.6.'!#REF!</f>
        <v>#REF!</v>
      </c>
      <c r="AK228" s="154" t="e">
        <f>'2025 Srk 15.6.'!#REF!</f>
        <v>#REF!</v>
      </c>
      <c r="AU228" s="170" t="str">
        <f t="shared" si="7"/>
        <v>Tövsala församling</v>
      </c>
      <c r="AV228" s="149" t="e">
        <f>'2025 Srk 15.6.'!#REF!</f>
        <v>#REF!</v>
      </c>
      <c r="AW228" s="150" t="e">
        <f>'2025 Srk 15.6.'!#REF!</f>
        <v>#REF!</v>
      </c>
      <c r="AX228" s="149" t="e">
        <f>'2025 Srk 15.6.'!#REF!</f>
        <v>#REF!</v>
      </c>
      <c r="AY228" s="149" t="e">
        <f>'2025 Srk 15.6.'!#REF!</f>
        <v>#REF!</v>
      </c>
    </row>
    <row r="229" spans="1:51" ht="15" customHeight="1">
      <c r="A229" s="86" t="s">
        <v>469</v>
      </c>
      <c r="B229" s="87"/>
      <c r="C229" s="88" t="s">
        <v>1216</v>
      </c>
      <c r="D229" s="89">
        <f>'2025 Srk 15.6.'!D229</f>
        <v>1586914.77</v>
      </c>
      <c r="E229" s="106">
        <f>'2025 Srk 15.6.'!E229</f>
        <v>4.9367725956132036E-2</v>
      </c>
      <c r="F229" s="89">
        <f>'2025 Srk 15.6.'!F229</f>
        <v>1567401.3400901072</v>
      </c>
      <c r="G229" s="89">
        <f>'2025 Srk 15.6.'!G229</f>
        <v>1602733.5314100001</v>
      </c>
      <c r="H229" s="89">
        <f>'2025 Srk 15.6.'!H229</f>
        <v>-35332.191319892881</v>
      </c>
      <c r="I229" s="89">
        <f>'2025 Srk 15.6.'!I229</f>
        <v>-106886.40181784956</v>
      </c>
      <c r="J229" s="89">
        <f>'2025 Srk 15.6.'!J229</f>
        <v>-142218.59313774243</v>
      </c>
      <c r="K229" s="89">
        <f>'2025 Srk 15.6.'!K229</f>
        <v>57431.499484217675</v>
      </c>
      <c r="L229" s="23"/>
      <c r="M229" s="22">
        <v>1.3069209173621531E-3</v>
      </c>
      <c r="N229" s="27">
        <v>1942</v>
      </c>
      <c r="O229" s="1" t="s">
        <v>889</v>
      </c>
      <c r="Q229" s="175"/>
      <c r="S229" s="178"/>
      <c r="T229" s="176"/>
      <c r="U229" s="176"/>
      <c r="V229" s="177"/>
      <c r="W229" s="177"/>
      <c r="X229" s="176"/>
      <c r="Y229" s="177"/>
      <c r="Z229" s="176"/>
      <c r="AA229" s="176"/>
      <c r="AB229" s="177"/>
      <c r="AC229" s="177"/>
      <c r="AD229" s="11"/>
      <c r="AE229" s="151"/>
      <c r="AF229" s="152" t="str">
        <f t="shared" si="6"/>
        <v>Tammela församling</v>
      </c>
      <c r="AG229" s="153" t="e">
        <f>'2025 Srk 15.6.'!#REF!</f>
        <v>#REF!</v>
      </c>
      <c r="AH229" s="139" t="e">
        <f>'2025 Srk 15.6.'!#REF!</f>
        <v>#REF!</v>
      </c>
      <c r="AI229" s="154" t="e">
        <f>'2025 Srk 15.6.'!#REF!</f>
        <v>#REF!</v>
      </c>
      <c r="AJ229" s="154" t="e">
        <f>'2025 Srk 15.6.'!#REF!</f>
        <v>#REF!</v>
      </c>
      <c r="AK229" s="154" t="e">
        <f>'2025 Srk 15.6.'!#REF!</f>
        <v>#REF!</v>
      </c>
      <c r="AU229" s="170" t="str">
        <f t="shared" si="7"/>
        <v>Tammela församling</v>
      </c>
      <c r="AV229" s="149" t="e">
        <f>'2025 Srk 15.6.'!#REF!</f>
        <v>#REF!</v>
      </c>
      <c r="AW229" s="150" t="e">
        <f>'2025 Srk 15.6.'!#REF!</f>
        <v>#REF!</v>
      </c>
      <c r="AX229" s="149" t="e">
        <f>'2025 Srk 15.6.'!#REF!</f>
        <v>#REF!</v>
      </c>
      <c r="AY229" s="149" t="e">
        <f>'2025 Srk 15.6.'!#REF!</f>
        <v>#REF!</v>
      </c>
    </row>
    <row r="230" spans="1:51" ht="15" customHeight="1">
      <c r="A230" s="86" t="s">
        <v>469</v>
      </c>
      <c r="B230" s="87"/>
      <c r="C230" s="88" t="s">
        <v>1217</v>
      </c>
      <c r="D230" s="89">
        <f>'2025 Srk 15.6.'!D230</f>
        <v>41020532.229999997</v>
      </c>
      <c r="E230" s="106">
        <f>'2025 Srk 15.6.'!E230</f>
        <v>5.4073161932790548E-2</v>
      </c>
      <c r="F230" s="89">
        <f>'2025 Srk 15.6.'!F230</f>
        <v>40516125.0017929</v>
      </c>
      <c r="G230" s="89">
        <f>'2025 Srk 15.6.'!G230</f>
        <v>41785143.756930001</v>
      </c>
      <c r="H230" s="89">
        <f>'2025 Srk 15.6.'!H230</f>
        <v>-1269018.7551371008</v>
      </c>
      <c r="I230" s="89">
        <f>'2025 Srk 15.6.'!I230</f>
        <v>-2762931.6795115769</v>
      </c>
      <c r="J230" s="89">
        <f>'2025 Srk 15.6.'!J230</f>
        <v>-4031950.4346486777</v>
      </c>
      <c r="K230" s="89">
        <f>'2025 Srk 15.6.'!K230</f>
        <v>1484560.3054092056</v>
      </c>
      <c r="L230" s="23"/>
      <c r="M230" s="22">
        <v>3.6128945724086606E-3</v>
      </c>
      <c r="N230" s="27">
        <v>1006</v>
      </c>
      <c r="O230" s="1" t="s">
        <v>891</v>
      </c>
      <c r="Q230" s="175"/>
      <c r="S230" s="178"/>
      <c r="T230" s="176"/>
      <c r="U230" s="176"/>
      <c r="V230" s="177"/>
      <c r="W230" s="177"/>
      <c r="X230" s="176"/>
      <c r="Y230" s="177"/>
      <c r="Z230" s="176"/>
      <c r="AA230" s="176"/>
      <c r="AB230" s="177"/>
      <c r="AC230" s="177"/>
      <c r="AD230" s="11"/>
      <c r="AE230" s="151"/>
      <c r="AF230" s="152" t="str">
        <f t="shared" si="6"/>
        <v>Tammerfors kyrkliga samfällighet</v>
      </c>
      <c r="AG230" s="153" t="e">
        <f>'2025 Srk 15.6.'!#REF!</f>
        <v>#REF!</v>
      </c>
      <c r="AH230" s="139" t="e">
        <f>'2025 Srk 15.6.'!#REF!</f>
        <v>#REF!</v>
      </c>
      <c r="AI230" s="154" t="e">
        <f>'2025 Srk 15.6.'!#REF!</f>
        <v>#REF!</v>
      </c>
      <c r="AJ230" s="154" t="e">
        <f>'2025 Srk 15.6.'!#REF!</f>
        <v>#REF!</v>
      </c>
      <c r="AK230" s="154" t="e">
        <f>'2025 Srk 15.6.'!#REF!</f>
        <v>#REF!</v>
      </c>
      <c r="AU230" s="170" t="str">
        <f t="shared" si="7"/>
        <v>Tammerfors kyrkliga samfällighet</v>
      </c>
      <c r="AV230" s="149" t="e">
        <f>'2025 Srk 15.6.'!#REF!</f>
        <v>#REF!</v>
      </c>
      <c r="AW230" s="150" t="e">
        <f>'2025 Srk 15.6.'!#REF!</f>
        <v>#REF!</v>
      </c>
      <c r="AX230" s="149" t="e">
        <f>'2025 Srk 15.6.'!#REF!</f>
        <v>#REF!</v>
      </c>
      <c r="AY230" s="149" t="e">
        <f>'2025 Srk 15.6.'!#REF!</f>
        <v>#REF!</v>
      </c>
    </row>
    <row r="231" spans="1:51" ht="15" customHeight="1">
      <c r="A231" s="86" t="s">
        <v>469</v>
      </c>
      <c r="B231" s="87"/>
      <c r="C231" s="88" t="s">
        <v>1218</v>
      </c>
      <c r="D231" s="89">
        <f>'2025 Srk 15.6.'!D231</f>
        <v>1498298.45</v>
      </c>
      <c r="E231" s="106">
        <f>'2025 Srk 15.6.'!E231</f>
        <v>7.1144163521152937E-2</v>
      </c>
      <c r="F231" s="89">
        <f>'2025 Srk 15.6.'!F231</f>
        <v>1479874.6868963419</v>
      </c>
      <c r="G231" s="89">
        <f>'2025 Srk 15.6.'!G231</f>
        <v>1541750.61708</v>
      </c>
      <c r="H231" s="89">
        <f>'2025 Srk 15.6.'!H231</f>
        <v>-61875.930183658144</v>
      </c>
      <c r="I231" s="89">
        <f>'2025 Srk 15.6.'!I231</f>
        <v>-100917.66312677343</v>
      </c>
      <c r="J231" s="89">
        <f>'2025 Srk 15.6.'!J231</f>
        <v>-162793.59331043158</v>
      </c>
      <c r="K231" s="89">
        <f>'2025 Srk 15.6.'!K231</f>
        <v>54224.416008415581</v>
      </c>
      <c r="L231" s="23"/>
      <c r="M231" s="22">
        <v>6.5232250649308347E-4</v>
      </c>
      <c r="N231" s="27">
        <v>1011</v>
      </c>
      <c r="O231" s="1" t="s">
        <v>893</v>
      </c>
      <c r="Q231" s="175"/>
      <c r="S231" s="178"/>
      <c r="T231" s="176"/>
      <c r="U231" s="176"/>
      <c r="V231" s="177"/>
      <c r="W231" s="177"/>
      <c r="X231" s="176"/>
      <c r="Y231" s="177"/>
      <c r="Z231" s="176"/>
      <c r="AA231" s="176"/>
      <c r="AB231" s="177"/>
      <c r="AC231" s="177"/>
      <c r="AD231" s="11"/>
      <c r="AE231" s="151"/>
      <c r="AF231" s="152" t="str">
        <f t="shared" si="6"/>
        <v>Tammerfors Ortodoxa församling</v>
      </c>
      <c r="AG231" s="153" t="e">
        <f>'2025 Srk 15.6.'!#REF!</f>
        <v>#REF!</v>
      </c>
      <c r="AH231" s="139" t="e">
        <f>'2025 Srk 15.6.'!#REF!</f>
        <v>#REF!</v>
      </c>
      <c r="AI231" s="154" t="e">
        <f>'2025 Srk 15.6.'!#REF!</f>
        <v>#REF!</v>
      </c>
      <c r="AJ231" s="154" t="e">
        <f>'2025 Srk 15.6.'!#REF!</f>
        <v>#REF!</v>
      </c>
      <c r="AK231" s="154" t="e">
        <f>'2025 Srk 15.6.'!#REF!</f>
        <v>#REF!</v>
      </c>
      <c r="AU231" s="170" t="str">
        <f t="shared" si="7"/>
        <v>Tammerfors Ortodoxa församling</v>
      </c>
      <c r="AV231" s="149" t="e">
        <f>'2025 Srk 15.6.'!#REF!</f>
        <v>#REF!</v>
      </c>
      <c r="AW231" s="150" t="e">
        <f>'2025 Srk 15.6.'!#REF!</f>
        <v>#REF!</v>
      </c>
      <c r="AX231" s="149" t="e">
        <f>'2025 Srk 15.6.'!#REF!</f>
        <v>#REF!</v>
      </c>
      <c r="AY231" s="149" t="e">
        <f>'2025 Srk 15.6.'!#REF!</f>
        <v>#REF!</v>
      </c>
    </row>
    <row r="232" spans="1:51" ht="15" customHeight="1">
      <c r="A232" s="86" t="s">
        <v>469</v>
      </c>
      <c r="B232" s="87"/>
      <c r="C232" s="88" t="s">
        <v>2254</v>
      </c>
      <c r="D232" s="89">
        <f>'2025 Srk 15.6.'!D232</f>
        <v>2331956.27</v>
      </c>
      <c r="E232" s="106">
        <f>'2025 Srk 15.6.'!E232</f>
        <v>3.1385047300682922E-2</v>
      </c>
      <c r="F232" s="89">
        <f>'2025 Srk 15.6.'!F232</f>
        <v>2303281.4690038632</v>
      </c>
      <c r="G232" s="89">
        <f>'2025 Srk 15.6.'!G232</f>
        <v>2339604.3459600001</v>
      </c>
      <c r="H232" s="89">
        <f>'2025 Srk 15.6.'!H232</f>
        <v>-36322.876956136897</v>
      </c>
      <c r="I232" s="89">
        <f>'2025 Srk 15.6.'!I232</f>
        <v>-157068.55819161204</v>
      </c>
      <c r="J232" s="89">
        <f>'2025 Srk 15.6.'!J232</f>
        <v>-193391.43514774894</v>
      </c>
      <c r="K232" s="89">
        <f>'2025 Srk 15.6.'!K232</f>
        <v>84395.046192507973</v>
      </c>
      <c r="L232" s="23"/>
      <c r="M232" s="22">
        <v>1.4486960700542686E-3</v>
      </c>
      <c r="N232" s="27">
        <v>1017</v>
      </c>
      <c r="O232" s="1" t="s">
        <v>897</v>
      </c>
      <c r="Q232" s="175"/>
      <c r="S232" s="178"/>
      <c r="T232" s="176"/>
      <c r="U232" s="176"/>
      <c r="V232" s="177"/>
      <c r="W232" s="177"/>
      <c r="X232" s="176"/>
      <c r="Y232" s="177"/>
      <c r="Z232" s="176"/>
      <c r="AA232" s="176"/>
      <c r="AB232" s="177"/>
      <c r="AC232" s="177"/>
      <c r="AD232" s="11"/>
      <c r="AE232" s="151"/>
      <c r="AF232" s="152" t="str">
        <f t="shared" si="6"/>
        <v>Tarjanne församling</v>
      </c>
      <c r="AG232" s="153" t="e">
        <f>'2025 Srk 15.6.'!#REF!</f>
        <v>#REF!</v>
      </c>
      <c r="AH232" s="139" t="e">
        <f>'2025 Srk 15.6.'!#REF!</f>
        <v>#REF!</v>
      </c>
      <c r="AI232" s="154" t="e">
        <f>'2025 Srk 15.6.'!#REF!</f>
        <v>#REF!</v>
      </c>
      <c r="AJ232" s="154" t="e">
        <f>'2025 Srk 15.6.'!#REF!</f>
        <v>#REF!</v>
      </c>
      <c r="AK232" s="154" t="e">
        <f>'2025 Srk 15.6.'!#REF!</f>
        <v>#REF!</v>
      </c>
      <c r="AU232" s="170" t="str">
        <f t="shared" si="7"/>
        <v>Tarjanne församling</v>
      </c>
      <c r="AV232" s="149" t="e">
        <f>'2025 Srk 15.6.'!#REF!</f>
        <v>#REF!</v>
      </c>
      <c r="AW232" s="150" t="e">
        <f>'2025 Srk 15.6.'!#REF!</f>
        <v>#REF!</v>
      </c>
      <c r="AX232" s="149" t="e">
        <f>'2025 Srk 15.6.'!#REF!</f>
        <v>#REF!</v>
      </c>
      <c r="AY232" s="149" t="e">
        <f>'2025 Srk 15.6.'!#REF!</f>
        <v>#REF!</v>
      </c>
    </row>
    <row r="233" spans="1:51" ht="15" customHeight="1">
      <c r="A233" s="86" t="s">
        <v>469</v>
      </c>
      <c r="B233" s="87"/>
      <c r="C233" s="88" t="s">
        <v>1219</v>
      </c>
      <c r="D233" s="89">
        <f>'2025 Srk 15.6.'!D233</f>
        <v>707359.94</v>
      </c>
      <c r="E233" s="106">
        <f>'2025 Srk 15.6.'!E233</f>
        <v>4.2565354782134524E-2</v>
      </c>
      <c r="F233" s="89">
        <f>'2025 Srk 15.6.'!F233</f>
        <v>698661.91861208633</v>
      </c>
      <c r="G233" s="89">
        <f>'2025 Srk 15.6.'!G233</f>
        <v>717725.46388500009</v>
      </c>
      <c r="H233" s="89">
        <f>'2025 Srk 15.6.'!H233</f>
        <v>-19063.545272913761</v>
      </c>
      <c r="I233" s="89">
        <f>'2025 Srk 15.6.'!I233</f>
        <v>-47644.120658534135</v>
      </c>
      <c r="J233" s="89">
        <f>'2025 Srk 15.6.'!J233</f>
        <v>-66707.665931447904</v>
      </c>
      <c r="K233" s="89">
        <f>'2025 Srk 15.6.'!K233</f>
        <v>25599.826025481027</v>
      </c>
      <c r="L233" s="23"/>
      <c r="M233" s="22">
        <v>1.6229380604363935E-3</v>
      </c>
      <c r="N233" s="27">
        <v>1020</v>
      </c>
      <c r="O233" s="1" t="s">
        <v>899</v>
      </c>
      <c r="Q233" s="175"/>
      <c r="S233" s="178"/>
      <c r="T233" s="176"/>
      <c r="U233" s="176"/>
      <c r="V233" s="177"/>
      <c r="W233" s="177"/>
      <c r="X233" s="176"/>
      <c r="Y233" s="177"/>
      <c r="Z233" s="176"/>
      <c r="AA233" s="176"/>
      <c r="AB233" s="177"/>
      <c r="AC233" s="177"/>
      <c r="AD233" s="11"/>
      <c r="AE233" s="151"/>
      <c r="AF233" s="152" t="str">
        <f t="shared" si="6"/>
        <v>Tervola församling</v>
      </c>
      <c r="AG233" s="153" t="e">
        <f>'2025 Srk 15.6.'!#REF!</f>
        <v>#REF!</v>
      </c>
      <c r="AH233" s="139" t="e">
        <f>'2025 Srk 15.6.'!#REF!</f>
        <v>#REF!</v>
      </c>
      <c r="AI233" s="154" t="e">
        <f>'2025 Srk 15.6.'!#REF!</f>
        <v>#REF!</v>
      </c>
      <c r="AJ233" s="154" t="e">
        <f>'2025 Srk 15.6.'!#REF!</f>
        <v>#REF!</v>
      </c>
      <c r="AK233" s="154" t="e">
        <f>'2025 Srk 15.6.'!#REF!</f>
        <v>#REF!</v>
      </c>
      <c r="AU233" s="170" t="str">
        <f t="shared" si="7"/>
        <v>Tervola församling</v>
      </c>
      <c r="AV233" s="149" t="e">
        <f>'2025 Srk 15.6.'!#REF!</f>
        <v>#REF!</v>
      </c>
      <c r="AW233" s="150" t="e">
        <f>'2025 Srk 15.6.'!#REF!</f>
        <v>#REF!</v>
      </c>
      <c r="AX233" s="149" t="e">
        <f>'2025 Srk 15.6.'!#REF!</f>
        <v>#REF!</v>
      </c>
      <c r="AY233" s="149" t="e">
        <f>'2025 Srk 15.6.'!#REF!</f>
        <v>#REF!</v>
      </c>
    </row>
    <row r="234" spans="1:51" ht="15" customHeight="1">
      <c r="A234" s="86" t="s">
        <v>518</v>
      </c>
      <c r="B234" s="87"/>
      <c r="C234" s="88" t="s">
        <v>1220</v>
      </c>
      <c r="D234" s="89">
        <f>'2025 Srk 15.6.'!D234</f>
        <v>1137803.8500000001</v>
      </c>
      <c r="E234" s="106">
        <f>'2025 Srk 15.6.'!E234</f>
        <v>2.6526248912736694E-2</v>
      </c>
      <c r="F234" s="89">
        <f>'2025 Srk 15.6.'!F234</f>
        <v>1123812.8933979759</v>
      </c>
      <c r="G234" s="89">
        <f>'2025 Srk 15.6.'!G234</f>
        <v>1151174.3974200001</v>
      </c>
      <c r="H234" s="89">
        <f>'2025 Srk 15.6.'!H234</f>
        <v>-27361.504022024106</v>
      </c>
      <c r="I234" s="89">
        <f>'2025 Srk 15.6.'!I234</f>
        <v>-76636.604435281828</v>
      </c>
      <c r="J234" s="89">
        <f>'2025 Srk 15.6.'!J234</f>
        <v>-103998.10845730593</v>
      </c>
      <c r="K234" s="89">
        <f>'2025 Srk 15.6.'!K234</f>
        <v>41177.877010002172</v>
      </c>
      <c r="L234" s="23"/>
      <c r="M234" s="22">
        <v>4.0786806699363197E-4</v>
      </c>
      <c r="N234" s="27">
        <v>1021</v>
      </c>
      <c r="O234" s="1" t="s">
        <v>901</v>
      </c>
      <c r="Q234" s="175"/>
      <c r="S234" s="178"/>
      <c r="T234" s="176"/>
      <c r="U234" s="176"/>
      <c r="V234" s="177"/>
      <c r="W234" s="177"/>
      <c r="X234" s="176"/>
      <c r="Y234" s="177"/>
      <c r="Z234" s="176"/>
      <c r="AA234" s="176"/>
      <c r="AB234" s="177"/>
      <c r="AC234" s="177"/>
      <c r="AD234" s="11"/>
      <c r="AE234" s="151"/>
      <c r="AF234" s="152" t="str">
        <f t="shared" si="6"/>
        <v>Östermarks församling</v>
      </c>
      <c r="AG234" s="153" t="e">
        <f>'2025 Srk 15.6.'!#REF!</f>
        <v>#REF!</v>
      </c>
      <c r="AH234" s="139" t="e">
        <f>'2025 Srk 15.6.'!#REF!</f>
        <v>#REF!</v>
      </c>
      <c r="AI234" s="154" t="e">
        <f>'2025 Srk 15.6.'!#REF!</f>
        <v>#REF!</v>
      </c>
      <c r="AJ234" s="154" t="e">
        <f>'2025 Srk 15.6.'!#REF!</f>
        <v>#REF!</v>
      </c>
      <c r="AK234" s="154" t="e">
        <f>'2025 Srk 15.6.'!#REF!</f>
        <v>#REF!</v>
      </c>
      <c r="AU234" s="170" t="str">
        <f t="shared" si="7"/>
        <v>Östermarks församling</v>
      </c>
      <c r="AV234" s="149" t="e">
        <f>'2025 Srk 15.6.'!#REF!</f>
        <v>#REF!</v>
      </c>
      <c r="AW234" s="150" t="e">
        <f>'2025 Srk 15.6.'!#REF!</f>
        <v>#REF!</v>
      </c>
      <c r="AX234" s="149" t="e">
        <f>'2025 Srk 15.6.'!#REF!</f>
        <v>#REF!</v>
      </c>
      <c r="AY234" s="149" t="e">
        <f>'2025 Srk 15.6.'!#REF!</f>
        <v>#REF!</v>
      </c>
    </row>
    <row r="235" spans="1:51" ht="15" customHeight="1">
      <c r="A235" s="86" t="s">
        <v>469</v>
      </c>
      <c r="B235" s="87"/>
      <c r="C235" s="88" t="s">
        <v>1222</v>
      </c>
      <c r="D235" s="89">
        <f>'2025 Srk 15.6.'!D235</f>
        <v>970499.81</v>
      </c>
      <c r="E235" s="106">
        <f>'2025 Srk 15.6.'!E235</f>
        <v>4.8711496936162613E-2</v>
      </c>
      <c r="F235" s="89">
        <f>'2025 Srk 15.6.'!F235</f>
        <v>958566.10040323378</v>
      </c>
      <c r="G235" s="89">
        <f>'2025 Srk 15.6.'!G235</f>
        <v>966249.43821000005</v>
      </c>
      <c r="H235" s="89">
        <f>'2025 Srk 15.6.'!H235</f>
        <v>-7683.3378067662707</v>
      </c>
      <c r="I235" s="89">
        <f>'2025 Srk 15.6.'!I235</f>
        <v>-65367.866388821029</v>
      </c>
      <c r="J235" s="89">
        <f>'2025 Srk 15.6.'!J235</f>
        <v>-73051.204195587299</v>
      </c>
      <c r="K235" s="89">
        <f>'2025 Srk 15.6.'!K235</f>
        <v>35123.0326865307</v>
      </c>
      <c r="L235" s="23"/>
      <c r="M235" s="22">
        <v>1.796402983563836E-3</v>
      </c>
      <c r="N235" s="27">
        <v>1027</v>
      </c>
      <c r="O235" s="1" t="s">
        <v>1221</v>
      </c>
      <c r="Q235" s="175"/>
      <c r="S235" s="178"/>
      <c r="T235" s="176"/>
      <c r="U235" s="176"/>
      <c r="V235" s="177"/>
      <c r="W235" s="177"/>
      <c r="X235" s="176"/>
      <c r="Y235" s="177"/>
      <c r="Z235" s="176"/>
      <c r="AA235" s="176"/>
      <c r="AB235" s="177"/>
      <c r="AC235" s="177"/>
      <c r="AD235" s="11"/>
      <c r="AE235" s="151"/>
      <c r="AF235" s="152" t="str">
        <f t="shared" si="6"/>
        <v>Toholampi församling</v>
      </c>
      <c r="AG235" s="153" t="e">
        <f>'2025 Srk 15.6.'!#REF!</f>
        <v>#REF!</v>
      </c>
      <c r="AH235" s="139" t="e">
        <f>'2025 Srk 15.6.'!#REF!</f>
        <v>#REF!</v>
      </c>
      <c r="AI235" s="154" t="e">
        <f>'2025 Srk 15.6.'!#REF!</f>
        <v>#REF!</v>
      </c>
      <c r="AJ235" s="154" t="e">
        <f>'2025 Srk 15.6.'!#REF!</f>
        <v>#REF!</v>
      </c>
      <c r="AK235" s="154" t="e">
        <f>'2025 Srk 15.6.'!#REF!</f>
        <v>#REF!</v>
      </c>
      <c r="AU235" s="170" t="str">
        <f t="shared" si="7"/>
        <v>Toholampi församling</v>
      </c>
      <c r="AV235" s="149" t="e">
        <f>'2025 Srk 15.6.'!#REF!</f>
        <v>#REF!</v>
      </c>
      <c r="AW235" s="150" t="e">
        <f>'2025 Srk 15.6.'!#REF!</f>
        <v>#REF!</v>
      </c>
      <c r="AX235" s="149" t="e">
        <f>'2025 Srk 15.6.'!#REF!</f>
        <v>#REF!</v>
      </c>
      <c r="AY235" s="149" t="e">
        <f>'2025 Srk 15.6.'!#REF!</f>
        <v>#REF!</v>
      </c>
    </row>
    <row r="236" spans="1:51" ht="15" customHeight="1">
      <c r="A236" s="86" t="s">
        <v>469</v>
      </c>
      <c r="B236" s="87"/>
      <c r="C236" s="88" t="s">
        <v>1223</v>
      </c>
      <c r="D236" s="89">
        <f>'2025 Srk 15.6.'!D236</f>
        <v>4381082.24</v>
      </c>
      <c r="E236" s="106">
        <f>'2025 Srk 15.6.'!E236</f>
        <v>3.1060943324448642E-2</v>
      </c>
      <c r="F236" s="89">
        <f>'2025 Srk 15.6.'!F236</f>
        <v>4327210.4487507977</v>
      </c>
      <c r="G236" s="89">
        <f>'2025 Srk 15.6.'!G236</f>
        <v>4466369.8466099994</v>
      </c>
      <c r="H236" s="89">
        <f>'2025 Srk 15.6.'!H236</f>
        <v>-139159.39785920177</v>
      </c>
      <c r="I236" s="89">
        <f>'2025 Srk 15.6.'!I236</f>
        <v>-295087.12474941829</v>
      </c>
      <c r="J236" s="89">
        <f>'2025 Srk 15.6.'!J236</f>
        <v>-434246.52260862006</v>
      </c>
      <c r="K236" s="89">
        <f>'2025 Srk 15.6.'!K236</f>
        <v>158554.27598476206</v>
      </c>
      <c r="L236" s="23"/>
      <c r="M236" s="22">
        <v>2.1909050990386466E-3</v>
      </c>
      <c r="N236" s="27">
        <v>1031</v>
      </c>
      <c r="O236" s="1" t="s">
        <v>903</v>
      </c>
      <c r="Q236" s="175"/>
      <c r="S236" s="178"/>
      <c r="T236" s="176"/>
      <c r="U236" s="176"/>
      <c r="V236" s="177"/>
      <c r="W236" s="177"/>
      <c r="X236" s="176"/>
      <c r="Y236" s="177"/>
      <c r="Z236" s="176"/>
      <c r="AA236" s="176"/>
      <c r="AB236" s="177"/>
      <c r="AC236" s="177"/>
      <c r="AD236" s="11"/>
      <c r="AE236" s="151"/>
      <c r="AF236" s="152" t="str">
        <f t="shared" si="6"/>
        <v>Torneå församling</v>
      </c>
      <c r="AG236" s="153" t="e">
        <f>'2025 Srk 15.6.'!#REF!</f>
        <v>#REF!</v>
      </c>
      <c r="AH236" s="139" t="e">
        <f>'2025 Srk 15.6.'!#REF!</f>
        <v>#REF!</v>
      </c>
      <c r="AI236" s="154" t="e">
        <f>'2025 Srk 15.6.'!#REF!</f>
        <v>#REF!</v>
      </c>
      <c r="AJ236" s="154" t="e">
        <f>'2025 Srk 15.6.'!#REF!</f>
        <v>#REF!</v>
      </c>
      <c r="AK236" s="154" t="e">
        <f>'2025 Srk 15.6.'!#REF!</f>
        <v>#REF!</v>
      </c>
      <c r="AU236" s="170" t="str">
        <f t="shared" si="7"/>
        <v>Torneå församling</v>
      </c>
      <c r="AV236" s="149" t="e">
        <f>'2025 Srk 15.6.'!#REF!</f>
        <v>#REF!</v>
      </c>
      <c r="AW236" s="150" t="e">
        <f>'2025 Srk 15.6.'!#REF!</f>
        <v>#REF!</v>
      </c>
      <c r="AX236" s="149" t="e">
        <f>'2025 Srk 15.6.'!#REF!</f>
        <v>#REF!</v>
      </c>
      <c r="AY236" s="149" t="e">
        <f>'2025 Srk 15.6.'!#REF!</f>
        <v>#REF!</v>
      </c>
    </row>
    <row r="237" spans="1:51" ht="15" customHeight="1">
      <c r="A237" s="86" t="s">
        <v>469</v>
      </c>
      <c r="B237" s="87"/>
      <c r="C237" s="88" t="s">
        <v>1224</v>
      </c>
      <c r="D237" s="89">
        <f>'2025 Srk 15.6.'!D237</f>
        <v>37914887.240000002</v>
      </c>
      <c r="E237" s="106">
        <f>'2025 Srk 15.6.'!E237</f>
        <v>3.870659264429821E-2</v>
      </c>
      <c r="F237" s="89">
        <f>'2025 Srk 15.6.'!F237</f>
        <v>37448668.443196423</v>
      </c>
      <c r="G237" s="89">
        <f>'2025 Srk 15.6.'!G237</f>
        <v>38894526.669284999</v>
      </c>
      <c r="H237" s="89">
        <f>'2025 Srk 15.6.'!H237</f>
        <v>-1445858.226088576</v>
      </c>
      <c r="I237" s="89">
        <f>'2025 Srk 15.6.'!I237</f>
        <v>-2553751.4358210284</v>
      </c>
      <c r="J237" s="89">
        <f>'2025 Srk 15.6.'!J237</f>
        <v>-3999609.6619096044</v>
      </c>
      <c r="K237" s="89">
        <f>'2025 Srk 15.6.'!K237</f>
        <v>1372164.9505904033</v>
      </c>
      <c r="L237" s="23"/>
      <c r="M237" s="22">
        <v>1.0354767585515694E-3</v>
      </c>
      <c r="N237" s="27">
        <v>196</v>
      </c>
      <c r="O237" s="1" t="s">
        <v>566</v>
      </c>
      <c r="Q237" s="175"/>
      <c r="S237" s="178"/>
      <c r="T237" s="176"/>
      <c r="U237" s="176"/>
      <c r="V237" s="177"/>
      <c r="W237" s="177"/>
      <c r="X237" s="176"/>
      <c r="Y237" s="177"/>
      <c r="Z237" s="176"/>
      <c r="AA237" s="176"/>
      <c r="AB237" s="177"/>
      <c r="AC237" s="177"/>
      <c r="AD237" s="11"/>
      <c r="AE237" s="151"/>
      <c r="AF237" s="152" t="str">
        <f t="shared" si="6"/>
        <v>Åbo och St Karins kyrkliga samfällighet</v>
      </c>
      <c r="AG237" s="153" t="e">
        <f>'2025 Srk 15.6.'!#REF!</f>
        <v>#REF!</v>
      </c>
      <c r="AH237" s="139" t="e">
        <f>'2025 Srk 15.6.'!#REF!</f>
        <v>#REF!</v>
      </c>
      <c r="AI237" s="154" t="e">
        <f>'2025 Srk 15.6.'!#REF!</f>
        <v>#REF!</v>
      </c>
      <c r="AJ237" s="154" t="e">
        <f>'2025 Srk 15.6.'!#REF!</f>
        <v>#REF!</v>
      </c>
      <c r="AK237" s="154" t="e">
        <f>'2025 Srk 15.6.'!#REF!</f>
        <v>#REF!</v>
      </c>
      <c r="AU237" s="170" t="str">
        <f t="shared" si="7"/>
        <v>Åbo och St Karins kyrkliga samfällighet</v>
      </c>
      <c r="AV237" s="149" t="e">
        <f>'2025 Srk 15.6.'!#REF!</f>
        <v>#REF!</v>
      </c>
      <c r="AW237" s="150" t="e">
        <f>'2025 Srk 15.6.'!#REF!</f>
        <v>#REF!</v>
      </c>
      <c r="AX237" s="149" t="e">
        <f>'2025 Srk 15.6.'!#REF!</f>
        <v>#REF!</v>
      </c>
      <c r="AY237" s="149" t="e">
        <f>'2025 Srk 15.6.'!#REF!</f>
        <v>#REF!</v>
      </c>
    </row>
    <row r="238" spans="1:51" ht="15" customHeight="1">
      <c r="A238" s="86" t="s">
        <v>469</v>
      </c>
      <c r="B238" s="87"/>
      <c r="C238" s="88" t="s">
        <v>1225</v>
      </c>
      <c r="D238" s="89">
        <f>'2025 Srk 15.6.'!D238</f>
        <v>961697.63</v>
      </c>
      <c r="E238" s="106">
        <f>'2025 Srk 15.6.'!E238</f>
        <v>4.4776139022816297E-2</v>
      </c>
      <c r="F238" s="89">
        <f>'2025 Srk 15.6.'!F238</f>
        <v>949872.15603487019</v>
      </c>
      <c r="G238" s="89">
        <f>'2025 Srk 15.6.'!G238</f>
        <v>1006385.3099100001</v>
      </c>
      <c r="H238" s="89">
        <f>'2025 Srk 15.6.'!H238</f>
        <v>-56513.153875129879</v>
      </c>
      <c r="I238" s="89">
        <f>'2025 Srk 15.6.'!I238</f>
        <v>-64774.996900087841</v>
      </c>
      <c r="J238" s="89">
        <f>'2025 Srk 15.6.'!J238</f>
        <v>-121288.15077521771</v>
      </c>
      <c r="K238" s="89">
        <f>'2025 Srk 15.6.'!K238</f>
        <v>34804.475946315855</v>
      </c>
      <c r="L238" s="23"/>
      <c r="M238" s="22">
        <v>4.1589442331980443E-4</v>
      </c>
      <c r="N238" s="27">
        <v>193</v>
      </c>
      <c r="O238" s="1" t="s">
        <v>564</v>
      </c>
      <c r="Q238" s="175"/>
      <c r="S238" s="178"/>
      <c r="T238" s="176"/>
      <c r="U238" s="176"/>
      <c r="V238" s="177"/>
      <c r="W238" s="177"/>
      <c r="X238" s="176"/>
      <c r="Y238" s="177"/>
      <c r="Z238" s="176"/>
      <c r="AA238" s="176"/>
      <c r="AB238" s="177"/>
      <c r="AC238" s="177"/>
      <c r="AD238" s="11"/>
      <c r="AE238" s="151"/>
      <c r="AF238" s="152" t="str">
        <f t="shared" si="6"/>
        <v>Åbo Ortodoxa församling</v>
      </c>
      <c r="AG238" s="153" t="e">
        <f>'2025 Srk 15.6.'!#REF!</f>
        <v>#REF!</v>
      </c>
      <c r="AH238" s="139" t="e">
        <f>'2025 Srk 15.6.'!#REF!</f>
        <v>#REF!</v>
      </c>
      <c r="AI238" s="154" t="e">
        <f>'2025 Srk 15.6.'!#REF!</f>
        <v>#REF!</v>
      </c>
      <c r="AJ238" s="154" t="e">
        <f>'2025 Srk 15.6.'!#REF!</f>
        <v>#REF!</v>
      </c>
      <c r="AK238" s="154" t="e">
        <f>'2025 Srk 15.6.'!#REF!</f>
        <v>#REF!</v>
      </c>
      <c r="AU238" s="170" t="str">
        <f t="shared" si="7"/>
        <v>Åbo Ortodoxa församling</v>
      </c>
      <c r="AV238" s="149" t="e">
        <f>'2025 Srk 15.6.'!#REF!</f>
        <v>#REF!</v>
      </c>
      <c r="AW238" s="150" t="e">
        <f>'2025 Srk 15.6.'!#REF!</f>
        <v>#REF!</v>
      </c>
      <c r="AX238" s="149" t="e">
        <f>'2025 Srk 15.6.'!#REF!</f>
        <v>#REF!</v>
      </c>
      <c r="AY238" s="149" t="e">
        <f>'2025 Srk 15.6.'!#REF!</f>
        <v>#REF!</v>
      </c>
    </row>
    <row r="239" spans="1:51" ht="15" customHeight="1">
      <c r="A239" s="86" t="s">
        <v>469</v>
      </c>
      <c r="B239" s="87"/>
      <c r="C239" s="88" t="s">
        <v>1226</v>
      </c>
      <c r="D239" s="89">
        <f>'2025 Srk 15.6.'!D239</f>
        <v>9827070.3800000008</v>
      </c>
      <c r="E239" s="106">
        <f>'2025 Srk 15.6.'!E239</f>
        <v>5.3979774780281931E-2</v>
      </c>
      <c r="F239" s="89">
        <f>'2025 Srk 15.6.'!F239</f>
        <v>9706232.2274382766</v>
      </c>
      <c r="G239" s="89">
        <f>'2025 Srk 15.6.'!G239</f>
        <v>10021876.649234999</v>
      </c>
      <c r="H239" s="89">
        <f>'2025 Srk 15.6.'!H239</f>
        <v>-315644.42179672234</v>
      </c>
      <c r="I239" s="89">
        <f>'2025 Srk 15.6.'!I239</f>
        <v>-661900.82365227945</v>
      </c>
      <c r="J239" s="89">
        <f>'2025 Srk 15.6.'!J239</f>
        <v>-977545.24544900178</v>
      </c>
      <c r="K239" s="89">
        <f>'2025 Srk 15.6.'!K239</f>
        <v>355648.20375346357</v>
      </c>
      <c r="L239" s="23"/>
      <c r="M239" s="22">
        <v>5.0122051633811585E-4</v>
      </c>
      <c r="N239" s="27">
        <v>1038</v>
      </c>
      <c r="O239" s="1" t="s">
        <v>905</v>
      </c>
      <c r="Q239" s="175"/>
      <c r="S239" s="178"/>
      <c r="T239" s="176"/>
      <c r="U239" s="176"/>
      <c r="V239" s="177"/>
      <c r="W239" s="177"/>
      <c r="X239" s="176"/>
      <c r="Y239" s="177"/>
      <c r="Z239" s="176"/>
      <c r="AA239" s="176"/>
      <c r="AB239" s="177"/>
      <c r="AC239" s="177"/>
      <c r="AD239" s="11"/>
      <c r="AE239" s="151"/>
      <c r="AF239" s="152" t="str">
        <f t="shared" si="6"/>
        <v>Tusby församling</v>
      </c>
      <c r="AG239" s="153" t="e">
        <f>'2025 Srk 15.6.'!#REF!</f>
        <v>#REF!</v>
      </c>
      <c r="AH239" s="139" t="e">
        <f>'2025 Srk 15.6.'!#REF!</f>
        <v>#REF!</v>
      </c>
      <c r="AI239" s="154" t="e">
        <f>'2025 Srk 15.6.'!#REF!</f>
        <v>#REF!</v>
      </c>
      <c r="AJ239" s="154" t="e">
        <f>'2025 Srk 15.6.'!#REF!</f>
        <v>#REF!</v>
      </c>
      <c r="AK239" s="154" t="e">
        <f>'2025 Srk 15.6.'!#REF!</f>
        <v>#REF!</v>
      </c>
      <c r="AU239" s="170" t="str">
        <f t="shared" si="7"/>
        <v>Tusby församling</v>
      </c>
      <c r="AV239" s="149" t="e">
        <f>'2025 Srk 15.6.'!#REF!</f>
        <v>#REF!</v>
      </c>
      <c r="AW239" s="150" t="e">
        <f>'2025 Srk 15.6.'!#REF!</f>
        <v>#REF!</v>
      </c>
      <c r="AX239" s="149" t="e">
        <f>'2025 Srk 15.6.'!#REF!</f>
        <v>#REF!</v>
      </c>
      <c r="AY239" s="149" t="e">
        <f>'2025 Srk 15.6.'!#REF!</f>
        <v>#REF!</v>
      </c>
    </row>
    <row r="240" spans="1:51" ht="15" customHeight="1">
      <c r="A240" s="86" t="s">
        <v>469</v>
      </c>
      <c r="B240" s="87"/>
      <c r="C240" s="88" t="s">
        <v>1227</v>
      </c>
      <c r="D240" s="89">
        <f>'2025 Srk 15.6.'!D240</f>
        <v>1545270.61</v>
      </c>
      <c r="E240" s="106">
        <f>'2025 Srk 15.6.'!E240</f>
        <v>7.4927166612629659E-2</v>
      </c>
      <c r="F240" s="89">
        <f>'2025 Srk 15.6.'!F240</f>
        <v>1526269.2557306385</v>
      </c>
      <c r="G240" s="89">
        <f>'2025 Srk 15.6.'!G240</f>
        <v>1527692.085495</v>
      </c>
      <c r="H240" s="89">
        <f>'2025 Srk 15.6.'!H240</f>
        <v>-1422.8297643614933</v>
      </c>
      <c r="I240" s="89">
        <f>'2025 Srk 15.6.'!I240</f>
        <v>-104081.46578519368</v>
      </c>
      <c r="J240" s="89">
        <f>'2025 Srk 15.6.'!J240</f>
        <v>-105504.29554955517</v>
      </c>
      <c r="K240" s="89">
        <f>'2025 Srk 15.6.'!K240</f>
        <v>55924.369675626454</v>
      </c>
      <c r="L240" s="23"/>
      <c r="M240" s="22">
        <v>4.0532414893864471E-4</v>
      </c>
      <c r="N240" s="27">
        <v>1043</v>
      </c>
      <c r="O240" s="1" t="s">
        <v>907</v>
      </c>
      <c r="Q240" s="175"/>
      <c r="S240" s="178"/>
      <c r="T240" s="176"/>
      <c r="U240" s="176"/>
      <c r="V240" s="177"/>
      <c r="W240" s="177"/>
      <c r="X240" s="176"/>
      <c r="Y240" s="177"/>
      <c r="Z240" s="176"/>
      <c r="AA240" s="176"/>
      <c r="AB240" s="177"/>
      <c r="AC240" s="177"/>
      <c r="AD240" s="11"/>
      <c r="AE240" s="151"/>
      <c r="AF240" s="152" t="str">
        <f t="shared" si="6"/>
        <v>Tyrnävä församling</v>
      </c>
      <c r="AG240" s="153" t="e">
        <f>'2025 Srk 15.6.'!#REF!</f>
        <v>#REF!</v>
      </c>
      <c r="AH240" s="139" t="e">
        <f>'2025 Srk 15.6.'!#REF!</f>
        <v>#REF!</v>
      </c>
      <c r="AI240" s="154" t="e">
        <f>'2025 Srk 15.6.'!#REF!</f>
        <v>#REF!</v>
      </c>
      <c r="AJ240" s="154" t="e">
        <f>'2025 Srk 15.6.'!#REF!</f>
        <v>#REF!</v>
      </c>
      <c r="AK240" s="154" t="e">
        <f>'2025 Srk 15.6.'!#REF!</f>
        <v>#REF!</v>
      </c>
      <c r="AU240" s="170" t="str">
        <f t="shared" si="7"/>
        <v>Tyrnävä församling</v>
      </c>
      <c r="AV240" s="149" t="e">
        <f>'2025 Srk 15.6.'!#REF!</f>
        <v>#REF!</v>
      </c>
      <c r="AW240" s="150" t="e">
        <f>'2025 Srk 15.6.'!#REF!</f>
        <v>#REF!</v>
      </c>
      <c r="AX240" s="149" t="e">
        <f>'2025 Srk 15.6.'!#REF!</f>
        <v>#REF!</v>
      </c>
      <c r="AY240" s="149" t="e">
        <f>'2025 Srk 15.6.'!#REF!</f>
        <v>#REF!</v>
      </c>
    </row>
    <row r="241" spans="1:51" ht="15" customHeight="1">
      <c r="A241" s="86" t="s">
        <v>469</v>
      </c>
      <c r="B241" s="87"/>
      <c r="C241" s="88" t="s">
        <v>922</v>
      </c>
      <c r="D241" s="89">
        <f>'2025 Srk 15.6.'!D241</f>
        <v>891991.06</v>
      </c>
      <c r="E241" s="106">
        <f>'2025 Srk 15.6.'!E241</f>
        <v>1.9217399559117831E-2</v>
      </c>
      <c r="F241" s="89">
        <f>'2025 Srk 15.6.'!F241</f>
        <v>881022.72990527097</v>
      </c>
      <c r="G241" s="89">
        <f>'2025 Srk 15.6.'!G241</f>
        <v>931390.12206000008</v>
      </c>
      <c r="H241" s="89">
        <f>'2025 Srk 15.6.'!H241</f>
        <v>-50367.39215472911</v>
      </c>
      <c r="I241" s="89">
        <f>'2025 Srk 15.6.'!I241</f>
        <v>-60079.921530435786</v>
      </c>
      <c r="J241" s="89">
        <f>'2025 Srk 15.6.'!J241</f>
        <v>-110447.3136851649</v>
      </c>
      <c r="K241" s="89">
        <f>'2025 Srk 15.6.'!K241</f>
        <v>32281.748882025197</v>
      </c>
      <c r="L241" s="23"/>
      <c r="M241" s="22">
        <v>1.4233469420097962E-3</v>
      </c>
      <c r="N241" s="27">
        <v>1057</v>
      </c>
      <c r="O241" s="1" t="s">
        <v>909</v>
      </c>
      <c r="Q241" s="175"/>
      <c r="S241" s="178"/>
      <c r="T241" s="176"/>
      <c r="U241" s="176"/>
      <c r="V241" s="177"/>
      <c r="W241" s="177"/>
      <c r="X241" s="176"/>
      <c r="Y241" s="177"/>
      <c r="Z241" s="176"/>
      <c r="AA241" s="176"/>
      <c r="AB241" s="177"/>
      <c r="AC241" s="177"/>
      <c r="AD241" s="11"/>
      <c r="AE241" s="151"/>
      <c r="AF241" s="152" t="str">
        <f t="shared" si="6"/>
        <v>Tyska Ev.Luth. församlingen</v>
      </c>
      <c r="AG241" s="153" t="e">
        <f>'2025 Srk 15.6.'!#REF!</f>
        <v>#REF!</v>
      </c>
      <c r="AH241" s="139" t="e">
        <f>'2025 Srk 15.6.'!#REF!</f>
        <v>#REF!</v>
      </c>
      <c r="AI241" s="154" t="e">
        <f>'2025 Srk 15.6.'!#REF!</f>
        <v>#REF!</v>
      </c>
      <c r="AJ241" s="154" t="e">
        <f>'2025 Srk 15.6.'!#REF!</f>
        <v>#REF!</v>
      </c>
      <c r="AK241" s="154" t="e">
        <f>'2025 Srk 15.6.'!#REF!</f>
        <v>#REF!</v>
      </c>
      <c r="AU241" s="170" t="str">
        <f t="shared" si="7"/>
        <v>Tyska Ev.Luth. församlingen</v>
      </c>
      <c r="AV241" s="149" t="e">
        <f>'2025 Srk 15.6.'!#REF!</f>
        <v>#REF!</v>
      </c>
      <c r="AW241" s="150" t="e">
        <f>'2025 Srk 15.6.'!#REF!</f>
        <v>#REF!</v>
      </c>
      <c r="AX241" s="149" t="e">
        <f>'2025 Srk 15.6.'!#REF!</f>
        <v>#REF!</v>
      </c>
      <c r="AY241" s="149" t="e">
        <f>'2025 Srk 15.6.'!#REF!</f>
        <v>#REF!</v>
      </c>
    </row>
    <row r="242" spans="1:51" ht="15" customHeight="1">
      <c r="A242" s="86" t="s">
        <v>518</v>
      </c>
      <c r="B242" s="87"/>
      <c r="C242" s="88" t="s">
        <v>1228</v>
      </c>
      <c r="D242" s="89">
        <f>'2025 Srk 15.6.'!D242</f>
        <v>3091268.51</v>
      </c>
      <c r="E242" s="106">
        <f>'2025 Srk 15.6.'!E242</f>
        <v>3.9760128698946851E-2</v>
      </c>
      <c r="F242" s="89">
        <f>'2025 Srk 15.6.'!F242</f>
        <v>3053256.8583707544</v>
      </c>
      <c r="G242" s="89">
        <f>'2025 Srk 15.6.'!G242</f>
        <v>3108527.63136</v>
      </c>
      <c r="H242" s="89">
        <f>'2025 Srk 15.6.'!H242</f>
        <v>-55270.772989245597</v>
      </c>
      <c r="I242" s="89">
        <f>'2025 Srk 15.6.'!I242</f>
        <v>-208211.9180771914</v>
      </c>
      <c r="J242" s="89">
        <f>'2025 Srk 15.6.'!J242</f>
        <v>-263482.69106643699</v>
      </c>
      <c r="K242" s="89">
        <f>'2025 Srk 15.6.'!K242</f>
        <v>111875.06045938643</v>
      </c>
      <c r="L242" s="23"/>
      <c r="M242" s="22">
        <v>1.2770622561278223E-3</v>
      </c>
      <c r="N242" s="27">
        <v>1060</v>
      </c>
      <c r="O242" s="1" t="s">
        <v>911</v>
      </c>
      <c r="Q242" s="175"/>
      <c r="S242" s="178"/>
      <c r="T242" s="176"/>
      <c r="U242" s="176"/>
      <c r="V242" s="177"/>
      <c r="W242" s="177"/>
      <c r="X242" s="176"/>
      <c r="Y242" s="177"/>
      <c r="Z242" s="176"/>
      <c r="AA242" s="176"/>
      <c r="AB242" s="177"/>
      <c r="AC242" s="177"/>
      <c r="AD242" s="11"/>
      <c r="AE242" s="151"/>
      <c r="AF242" s="152" t="str">
        <f t="shared" si="6"/>
        <v>Ulvsby församling</v>
      </c>
      <c r="AG242" s="153" t="e">
        <f>'2025 Srk 15.6.'!#REF!</f>
        <v>#REF!</v>
      </c>
      <c r="AH242" s="139" t="e">
        <f>'2025 Srk 15.6.'!#REF!</f>
        <v>#REF!</v>
      </c>
      <c r="AI242" s="154" t="e">
        <f>'2025 Srk 15.6.'!#REF!</f>
        <v>#REF!</v>
      </c>
      <c r="AJ242" s="154" t="e">
        <f>'2025 Srk 15.6.'!#REF!</f>
        <v>#REF!</v>
      </c>
      <c r="AK242" s="154" t="e">
        <f>'2025 Srk 15.6.'!#REF!</f>
        <v>#REF!</v>
      </c>
      <c r="AU242" s="170" t="str">
        <f t="shared" si="7"/>
        <v>Ulvsby församling</v>
      </c>
      <c r="AV242" s="149" t="e">
        <f>'2025 Srk 15.6.'!#REF!</f>
        <v>#REF!</v>
      </c>
      <c r="AW242" s="150" t="e">
        <f>'2025 Srk 15.6.'!#REF!</f>
        <v>#REF!</v>
      </c>
      <c r="AX242" s="149" t="e">
        <f>'2025 Srk 15.6.'!#REF!</f>
        <v>#REF!</v>
      </c>
      <c r="AY242" s="149" t="e">
        <f>'2025 Srk 15.6.'!#REF!</f>
        <v>#REF!</v>
      </c>
    </row>
    <row r="243" spans="1:51" ht="15" customHeight="1">
      <c r="A243" s="86" t="s">
        <v>469</v>
      </c>
      <c r="B243" s="87"/>
      <c r="C243" s="88" t="s">
        <v>1229</v>
      </c>
      <c r="D243" s="89">
        <f>'2025 Srk 15.6.'!D243</f>
        <v>1034220.8</v>
      </c>
      <c r="E243" s="106">
        <f>'2025 Srk 15.6.'!E243</f>
        <v>4.6067609827380007E-2</v>
      </c>
      <c r="F243" s="89">
        <f>'2025 Srk 15.6.'!F243</f>
        <v>1021503.54796248</v>
      </c>
      <c r="G243" s="89">
        <f>'2025 Srk 15.6.'!G243</f>
        <v>1034037.4403250001</v>
      </c>
      <c r="H243" s="89">
        <f>'2025 Srk 15.6.'!H243</f>
        <v>-12533.892362520099</v>
      </c>
      <c r="I243" s="89">
        <f>'2025 Srk 15.6.'!I243</f>
        <v>-69659.783932301434</v>
      </c>
      <c r="J243" s="89">
        <f>'2025 Srk 15.6.'!J243</f>
        <v>-82193.676294821533</v>
      </c>
      <c r="K243" s="89">
        <f>'2025 Srk 15.6.'!K243</f>
        <v>37429.137635266437</v>
      </c>
      <c r="L243" s="23"/>
      <c r="M243" s="22">
        <v>6.9115845763939034E-4</v>
      </c>
      <c r="N243" s="27">
        <v>1066</v>
      </c>
      <c r="O243" s="1" t="s">
        <v>913</v>
      </c>
      <c r="Q243" s="175"/>
      <c r="S243" s="178"/>
      <c r="T243" s="176"/>
      <c r="U243" s="176"/>
      <c r="V243" s="177"/>
      <c r="W243" s="177"/>
      <c r="X243" s="176"/>
      <c r="Y243" s="177"/>
      <c r="Z243" s="176"/>
      <c r="AA243" s="176"/>
      <c r="AB243" s="177"/>
      <c r="AC243" s="177"/>
      <c r="AD243" s="11"/>
      <c r="AE243" s="151"/>
      <c r="AF243" s="152" t="str">
        <f t="shared" si="6"/>
        <v>Urjala församling</v>
      </c>
      <c r="AG243" s="153" t="e">
        <f>'2025 Srk 15.6.'!#REF!</f>
        <v>#REF!</v>
      </c>
      <c r="AH243" s="139" t="e">
        <f>'2025 Srk 15.6.'!#REF!</f>
        <v>#REF!</v>
      </c>
      <c r="AI243" s="154" t="e">
        <f>'2025 Srk 15.6.'!#REF!</f>
        <v>#REF!</v>
      </c>
      <c r="AJ243" s="154" t="e">
        <f>'2025 Srk 15.6.'!#REF!</f>
        <v>#REF!</v>
      </c>
      <c r="AK243" s="154" t="e">
        <f>'2025 Srk 15.6.'!#REF!</f>
        <v>#REF!</v>
      </c>
      <c r="AU243" s="170" t="str">
        <f t="shared" si="7"/>
        <v>Urjala församling</v>
      </c>
      <c r="AV243" s="149" t="e">
        <f>'2025 Srk 15.6.'!#REF!</f>
        <v>#REF!</v>
      </c>
      <c r="AW243" s="150" t="e">
        <f>'2025 Srk 15.6.'!#REF!</f>
        <v>#REF!</v>
      </c>
      <c r="AX243" s="149" t="e">
        <f>'2025 Srk 15.6.'!#REF!</f>
        <v>#REF!</v>
      </c>
      <c r="AY243" s="149" t="e">
        <f>'2025 Srk 15.6.'!#REF!</f>
        <v>#REF!</v>
      </c>
    </row>
    <row r="244" spans="1:51" ht="15" customHeight="1">
      <c r="A244" s="86" t="s">
        <v>469</v>
      </c>
      <c r="B244" s="87"/>
      <c r="C244" s="88" t="s">
        <v>1230</v>
      </c>
      <c r="D244" s="89">
        <f>'2025 Srk 15.6.'!D244</f>
        <v>2028840.07</v>
      </c>
      <c r="E244" s="106">
        <f>'2025 Srk 15.6.'!E244</f>
        <v>4.8021549972080191E-2</v>
      </c>
      <c r="F244" s="89">
        <f>'2025 Srk 15.6.'!F244</f>
        <v>2003892.5244526567</v>
      </c>
      <c r="G244" s="89">
        <f>'2025 Srk 15.6.'!G244</f>
        <v>2036182.9129650001</v>
      </c>
      <c r="H244" s="89">
        <f>'2025 Srk 15.6.'!H244</f>
        <v>-32290.388512343401</v>
      </c>
      <c r="I244" s="89">
        <f>'2025 Srk 15.6.'!I244</f>
        <v>-136652.21286343818</v>
      </c>
      <c r="J244" s="89">
        <f>'2025 Srk 15.6.'!J244</f>
        <v>-168942.60137578158</v>
      </c>
      <c r="K244" s="89">
        <f>'2025 Srk 15.6.'!K244</f>
        <v>73425.069598265283</v>
      </c>
      <c r="L244" s="23"/>
      <c r="M244" s="22">
        <v>1.7001216896281831E-3</v>
      </c>
      <c r="N244" s="27">
        <v>1068</v>
      </c>
      <c r="O244" s="1" t="s">
        <v>915</v>
      </c>
      <c r="Q244" s="175"/>
      <c r="S244" s="178"/>
      <c r="T244" s="176"/>
      <c r="U244" s="176"/>
      <c r="V244" s="177"/>
      <c r="W244" s="177"/>
      <c r="X244" s="176"/>
      <c r="Y244" s="177"/>
      <c r="Z244" s="176"/>
      <c r="AA244" s="176"/>
      <c r="AB244" s="177"/>
      <c r="AC244" s="177"/>
      <c r="AD244" s="11"/>
      <c r="AE244" s="151"/>
      <c r="AF244" s="152" t="str">
        <f t="shared" si="6"/>
        <v>Nykarleby församling</v>
      </c>
      <c r="AG244" s="153" t="e">
        <f>'2025 Srk 15.6.'!#REF!</f>
        <v>#REF!</v>
      </c>
      <c r="AH244" s="139" t="e">
        <f>'2025 Srk 15.6.'!#REF!</f>
        <v>#REF!</v>
      </c>
      <c r="AI244" s="154" t="e">
        <f>'2025 Srk 15.6.'!#REF!</f>
        <v>#REF!</v>
      </c>
      <c r="AJ244" s="154" t="e">
        <f>'2025 Srk 15.6.'!#REF!</f>
        <v>#REF!</v>
      </c>
      <c r="AK244" s="154" t="e">
        <f>'2025 Srk 15.6.'!#REF!</f>
        <v>#REF!</v>
      </c>
      <c r="AU244" s="170" t="str">
        <f t="shared" si="7"/>
        <v>Nykarleby församling</v>
      </c>
      <c r="AV244" s="149" t="e">
        <f>'2025 Srk 15.6.'!#REF!</f>
        <v>#REF!</v>
      </c>
      <c r="AW244" s="150" t="e">
        <f>'2025 Srk 15.6.'!#REF!</f>
        <v>#REF!</v>
      </c>
      <c r="AX244" s="149" t="e">
        <f>'2025 Srk 15.6.'!#REF!</f>
        <v>#REF!</v>
      </c>
      <c r="AY244" s="149" t="e">
        <f>'2025 Srk 15.6.'!#REF!</f>
        <v>#REF!</v>
      </c>
    </row>
    <row r="245" spans="1:51" ht="15" customHeight="1">
      <c r="A245" s="86" t="s">
        <v>469</v>
      </c>
      <c r="B245" s="87"/>
      <c r="C245" s="88" t="s">
        <v>1231</v>
      </c>
      <c r="D245" s="89">
        <f>'2025 Srk 15.6.'!D245</f>
        <v>3168037.89</v>
      </c>
      <c r="E245" s="106">
        <f>'2025 Srk 15.6.'!E245</f>
        <v>2.4767483103733667E-2</v>
      </c>
      <c r="F245" s="89">
        <f>'2025 Srk 15.6.'!F245</f>
        <v>3129082.246957873</v>
      </c>
      <c r="G245" s="89">
        <f>'2025 Srk 15.6.'!G245</f>
        <v>3236696.2969200001</v>
      </c>
      <c r="H245" s="89">
        <f>'2025 Srk 15.6.'!H245</f>
        <v>-107614.04996212712</v>
      </c>
      <c r="I245" s="89">
        <f>'2025 Srk 15.6.'!I245</f>
        <v>-213382.7079350407</v>
      </c>
      <c r="J245" s="89">
        <f>'2025 Srk 15.6.'!J245</f>
        <v>-320996.75789716782</v>
      </c>
      <c r="K245" s="89">
        <f>'2025 Srk 15.6.'!K245</f>
        <v>114653.39530838007</v>
      </c>
      <c r="L245" s="23"/>
      <c r="M245" s="22">
        <v>4.5149569958833936E-3</v>
      </c>
      <c r="N245" s="27">
        <v>1176</v>
      </c>
      <c r="O245" s="1" t="s">
        <v>917</v>
      </c>
      <c r="Q245" s="175"/>
      <c r="S245" s="178"/>
      <c r="T245" s="176"/>
      <c r="U245" s="176"/>
      <c r="V245" s="177"/>
      <c r="W245" s="177"/>
      <c r="X245" s="176"/>
      <c r="Y245" s="177"/>
      <c r="Z245" s="176"/>
      <c r="AA245" s="176"/>
      <c r="AB245" s="177"/>
      <c r="AC245" s="177"/>
      <c r="AD245" s="11"/>
      <c r="AE245" s="151"/>
      <c r="AF245" s="152" t="str">
        <f t="shared" si="6"/>
        <v>Nystads församling</v>
      </c>
      <c r="AG245" s="153" t="e">
        <f>'2025 Srk 15.6.'!#REF!</f>
        <v>#REF!</v>
      </c>
      <c r="AH245" s="139" t="e">
        <f>'2025 Srk 15.6.'!#REF!</f>
        <v>#REF!</v>
      </c>
      <c r="AI245" s="154" t="e">
        <f>'2025 Srk 15.6.'!#REF!</f>
        <v>#REF!</v>
      </c>
      <c r="AJ245" s="154" t="e">
        <f>'2025 Srk 15.6.'!#REF!</f>
        <v>#REF!</v>
      </c>
      <c r="AK245" s="154" t="e">
        <f>'2025 Srk 15.6.'!#REF!</f>
        <v>#REF!</v>
      </c>
      <c r="AU245" s="170" t="str">
        <f t="shared" si="7"/>
        <v>Nystads församling</v>
      </c>
      <c r="AV245" s="149" t="e">
        <f>'2025 Srk 15.6.'!#REF!</f>
        <v>#REF!</v>
      </c>
      <c r="AW245" s="150" t="e">
        <f>'2025 Srk 15.6.'!#REF!</f>
        <v>#REF!</v>
      </c>
      <c r="AX245" s="149" t="e">
        <f>'2025 Srk 15.6.'!#REF!</f>
        <v>#REF!</v>
      </c>
      <c r="AY245" s="149" t="e">
        <f>'2025 Srk 15.6.'!#REF!</f>
        <v>#REF!</v>
      </c>
    </row>
    <row r="246" spans="1:51" ht="15" customHeight="1">
      <c r="A246" s="86" t="s">
        <v>469</v>
      </c>
      <c r="B246" s="87"/>
      <c r="C246" s="88" t="s">
        <v>1232</v>
      </c>
      <c r="D246" s="89">
        <f>'2025 Srk 15.6.'!D246</f>
        <v>801686.85</v>
      </c>
      <c r="E246" s="106">
        <f>'2025 Srk 15.6.'!E246</f>
        <v>6.9229469157071843E-2</v>
      </c>
      <c r="F246" s="89">
        <f>'2025 Srk 15.6.'!F246</f>
        <v>791828.94177903247</v>
      </c>
      <c r="G246" s="89">
        <f>'2025 Srk 15.6.'!G246</f>
        <v>804927.06864000007</v>
      </c>
      <c r="H246" s="89">
        <f>'2025 Srk 15.6.'!H246</f>
        <v>-13098.126860967604</v>
      </c>
      <c r="I246" s="89">
        <f>'2025 Srk 15.6.'!I246</f>
        <v>-53997.495266356418</v>
      </c>
      <c r="J246" s="89">
        <f>'2025 Srk 15.6.'!J246</f>
        <v>-67095.622127324023</v>
      </c>
      <c r="K246" s="89">
        <f>'2025 Srk 15.6.'!K246</f>
        <v>29013.579546101955</v>
      </c>
      <c r="L246" s="23"/>
      <c r="M246" s="22">
        <v>1.0745436542765315E-3</v>
      </c>
      <c r="N246" s="27">
        <v>1077</v>
      </c>
      <c r="O246" s="1" t="s">
        <v>919</v>
      </c>
      <c r="Q246" s="175"/>
      <c r="S246" s="178"/>
      <c r="T246" s="176"/>
      <c r="U246" s="176"/>
      <c r="V246" s="177"/>
      <c r="W246" s="177"/>
      <c r="X246" s="176"/>
      <c r="Y246" s="177"/>
      <c r="Z246" s="176"/>
      <c r="AA246" s="176"/>
      <c r="AB246" s="177"/>
      <c r="AC246" s="177"/>
      <c r="AD246" s="11"/>
      <c r="AE246" s="151"/>
      <c r="AF246" s="152" t="str">
        <f t="shared" si="6"/>
        <v>Uurainen församling</v>
      </c>
      <c r="AG246" s="153" t="e">
        <f>'2025 Srk 15.6.'!#REF!</f>
        <v>#REF!</v>
      </c>
      <c r="AH246" s="139" t="e">
        <f>'2025 Srk 15.6.'!#REF!</f>
        <v>#REF!</v>
      </c>
      <c r="AI246" s="154" t="e">
        <f>'2025 Srk 15.6.'!#REF!</f>
        <v>#REF!</v>
      </c>
      <c r="AJ246" s="154" t="e">
        <f>'2025 Srk 15.6.'!#REF!</f>
        <v>#REF!</v>
      </c>
      <c r="AK246" s="154" t="e">
        <f>'2025 Srk 15.6.'!#REF!</f>
        <v>#REF!</v>
      </c>
      <c r="AU246" s="170" t="str">
        <f t="shared" si="7"/>
        <v>Uurainen församling</v>
      </c>
      <c r="AV246" s="149" t="e">
        <f>'2025 Srk 15.6.'!#REF!</f>
        <v>#REF!</v>
      </c>
      <c r="AW246" s="150" t="e">
        <f>'2025 Srk 15.6.'!#REF!</f>
        <v>#REF!</v>
      </c>
      <c r="AX246" s="149" t="e">
        <f>'2025 Srk 15.6.'!#REF!</f>
        <v>#REF!</v>
      </c>
      <c r="AY246" s="149" t="e">
        <f>'2025 Srk 15.6.'!#REF!</f>
        <v>#REF!</v>
      </c>
    </row>
    <row r="247" spans="1:51" ht="15" customHeight="1">
      <c r="A247" s="86" t="s">
        <v>469</v>
      </c>
      <c r="B247" s="87"/>
      <c r="C247" s="88" t="s">
        <v>1233</v>
      </c>
      <c r="D247" s="89">
        <f>'2025 Srk 15.6.'!D247</f>
        <v>14240838.210000001</v>
      </c>
      <c r="E247" s="106">
        <f>'2025 Srk 15.6.'!E247</f>
        <v>4.6032552766248402E-2</v>
      </c>
      <c r="F247" s="89">
        <f>'2025 Srk 15.6.'!F247</f>
        <v>14065726.349223157</v>
      </c>
      <c r="G247" s="89">
        <f>'2025 Srk 15.6.'!G247</f>
        <v>14467884.994890001</v>
      </c>
      <c r="H247" s="89">
        <f>'2025 Srk 15.6.'!H247</f>
        <v>-402158.64566684328</v>
      </c>
      <c r="I247" s="89">
        <f>'2025 Srk 15.6.'!I247</f>
        <v>-959189.48132107034</v>
      </c>
      <c r="J247" s="89">
        <f>'2025 Srk 15.6.'!J247</f>
        <v>-1361348.1269879136</v>
      </c>
      <c r="K247" s="89">
        <f>'2025 Srk 15.6.'!K247</f>
        <v>515385.39294863481</v>
      </c>
      <c r="L247" s="23"/>
      <c r="M247" s="22">
        <v>7.5519820962281574E-4</v>
      </c>
      <c r="N247" s="27">
        <v>1078</v>
      </c>
      <c r="O247" s="1" t="s">
        <v>921</v>
      </c>
      <c r="Q247" s="175"/>
      <c r="S247" s="178"/>
      <c r="T247" s="176"/>
      <c r="U247" s="176"/>
      <c r="V247" s="177"/>
      <c r="W247" s="177"/>
      <c r="X247" s="176"/>
      <c r="Y247" s="177"/>
      <c r="Z247" s="176"/>
      <c r="AA247" s="176"/>
      <c r="AB247" s="177"/>
      <c r="AC247" s="177"/>
      <c r="AD247" s="11"/>
      <c r="AE247" s="151"/>
      <c r="AF247" s="152" t="str">
        <f t="shared" si="6"/>
        <v>Vasa församling</v>
      </c>
      <c r="AG247" s="153" t="e">
        <f>'2025 Srk 15.6.'!#REF!</f>
        <v>#REF!</v>
      </c>
      <c r="AH247" s="139" t="e">
        <f>'2025 Srk 15.6.'!#REF!</f>
        <v>#REF!</v>
      </c>
      <c r="AI247" s="154" t="e">
        <f>'2025 Srk 15.6.'!#REF!</f>
        <v>#REF!</v>
      </c>
      <c r="AJ247" s="154" t="e">
        <f>'2025 Srk 15.6.'!#REF!</f>
        <v>#REF!</v>
      </c>
      <c r="AK247" s="154" t="e">
        <f>'2025 Srk 15.6.'!#REF!</f>
        <v>#REF!</v>
      </c>
      <c r="AU247" s="170" t="str">
        <f t="shared" si="7"/>
        <v>Vasa församling</v>
      </c>
      <c r="AV247" s="149" t="e">
        <f>'2025 Srk 15.6.'!#REF!</f>
        <v>#REF!</v>
      </c>
      <c r="AW247" s="150" t="e">
        <f>'2025 Srk 15.6.'!#REF!</f>
        <v>#REF!</v>
      </c>
      <c r="AX247" s="149" t="e">
        <f>'2025 Srk 15.6.'!#REF!</f>
        <v>#REF!</v>
      </c>
      <c r="AY247" s="149" t="e">
        <f>'2025 Srk 15.6.'!#REF!</f>
        <v>#REF!</v>
      </c>
    </row>
    <row r="248" spans="1:51" ht="15" customHeight="1">
      <c r="A248" s="86" t="s">
        <v>469</v>
      </c>
      <c r="B248" s="87"/>
      <c r="C248" s="88" t="s">
        <v>1234</v>
      </c>
      <c r="D248" s="89">
        <f>'2025 Srk 15.6.'!D248</f>
        <v>30010898.420000002</v>
      </c>
      <c r="E248" s="106">
        <f>'2025 Srk 15.6.'!E248</f>
        <v>3.0369967294870071E-2</v>
      </c>
      <c r="F248" s="89">
        <f>'2025 Srk 15.6.'!F248</f>
        <v>29641870.685226582</v>
      </c>
      <c r="G248" s="89">
        <f>'2025 Srk 15.6.'!G248</f>
        <v>30616733.41344</v>
      </c>
      <c r="H248" s="89">
        <f>'2025 Srk 15.6.'!H248</f>
        <v>-974862.72821341828</v>
      </c>
      <c r="I248" s="89">
        <f>'2025 Srk 15.6.'!I248</f>
        <v>-2021379.4767533648</v>
      </c>
      <c r="J248" s="89">
        <f>'2025 Srk 15.6.'!J248</f>
        <v>-2996242.2049667831</v>
      </c>
      <c r="K248" s="89">
        <f>'2025 Srk 15.6.'!K248</f>
        <v>1086114.3457182259</v>
      </c>
      <c r="L248" s="23"/>
      <c r="M248" s="22">
        <v>1.4321927886124671E-3</v>
      </c>
      <c r="N248" s="27">
        <v>1084</v>
      </c>
      <c r="O248" s="1" t="s">
        <v>925</v>
      </c>
      <c r="Q248" s="175"/>
      <c r="S248" s="178"/>
      <c r="T248" s="176"/>
      <c r="U248" s="176"/>
      <c r="V248" s="177"/>
      <c r="W248" s="177"/>
      <c r="X248" s="176"/>
      <c r="Y248" s="177"/>
      <c r="Z248" s="176"/>
      <c r="AA248" s="176"/>
      <c r="AB248" s="177"/>
      <c r="AC248" s="177"/>
      <c r="AD248" s="11"/>
      <c r="AE248" s="151"/>
      <c r="AF248" s="152" t="str">
        <f t="shared" si="6"/>
        <v>Vanda församlingar</v>
      </c>
      <c r="AG248" s="153" t="e">
        <f>'2025 Srk 15.6.'!#REF!</f>
        <v>#REF!</v>
      </c>
      <c r="AH248" s="139" t="e">
        <f>'2025 Srk 15.6.'!#REF!</f>
        <v>#REF!</v>
      </c>
      <c r="AI248" s="154" t="e">
        <f>'2025 Srk 15.6.'!#REF!</f>
        <v>#REF!</v>
      </c>
      <c r="AJ248" s="154" t="e">
        <f>'2025 Srk 15.6.'!#REF!</f>
        <v>#REF!</v>
      </c>
      <c r="AK248" s="154" t="e">
        <f>'2025 Srk 15.6.'!#REF!</f>
        <v>#REF!</v>
      </c>
      <c r="AU248" s="170" t="str">
        <f t="shared" si="7"/>
        <v>Vanda församlingar</v>
      </c>
      <c r="AV248" s="149" t="e">
        <f>'2025 Srk 15.6.'!#REF!</f>
        <v>#REF!</v>
      </c>
      <c r="AW248" s="150" t="e">
        <f>'2025 Srk 15.6.'!#REF!</f>
        <v>#REF!</v>
      </c>
      <c r="AX248" s="149" t="e">
        <f>'2025 Srk 15.6.'!#REF!</f>
        <v>#REF!</v>
      </c>
      <c r="AY248" s="149" t="e">
        <f>'2025 Srk 15.6.'!#REF!</f>
        <v>#REF!</v>
      </c>
    </row>
    <row r="249" spans="1:51" ht="15" customHeight="1">
      <c r="A249" s="86" t="s">
        <v>469</v>
      </c>
      <c r="B249" s="87"/>
      <c r="C249" s="88" t="s">
        <v>1235</v>
      </c>
      <c r="D249" s="89">
        <f>'2025 Srk 15.6.'!D249</f>
        <v>3790069.42</v>
      </c>
      <c r="E249" s="106">
        <f>'2025 Srk 15.6.'!E249</f>
        <v>1.8088624119659835E-2</v>
      </c>
      <c r="F249" s="89">
        <f>'2025 Srk 15.6.'!F249</f>
        <v>3743464.9927308545</v>
      </c>
      <c r="G249" s="89">
        <f>'2025 Srk 15.6.'!G249</f>
        <v>3879319.60818</v>
      </c>
      <c r="H249" s="89">
        <f>'2025 Srk 15.6.'!H249</f>
        <v>-135854.61544914544</v>
      </c>
      <c r="I249" s="89">
        <f>'2025 Srk 15.6.'!I249</f>
        <v>-255279.54657808371</v>
      </c>
      <c r="J249" s="89">
        <f>'2025 Srk 15.6.'!J249</f>
        <v>-391134.16202722915</v>
      </c>
      <c r="K249" s="89">
        <f>'2025 Srk 15.6.'!K249</f>
        <v>137165.12950464198</v>
      </c>
      <c r="L249" s="23"/>
      <c r="M249" s="22">
        <v>3.4303187518052412E-2</v>
      </c>
      <c r="N249" s="27">
        <v>1090</v>
      </c>
      <c r="O249" s="1" t="s">
        <v>927</v>
      </c>
      <c r="Q249" s="175"/>
      <c r="S249" s="178"/>
      <c r="T249" s="176"/>
      <c r="U249" s="176"/>
      <c r="V249" s="177"/>
      <c r="W249" s="177"/>
      <c r="X249" s="176"/>
      <c r="Y249" s="177"/>
      <c r="Z249" s="176"/>
      <c r="AA249" s="176"/>
      <c r="AB249" s="177"/>
      <c r="AC249" s="177"/>
      <c r="AD249" s="11"/>
      <c r="AE249" s="151"/>
      <c r="AF249" s="152" t="str">
        <f t="shared" si="6"/>
        <v>Varkaus församling</v>
      </c>
      <c r="AG249" s="153" t="e">
        <f>'2025 Srk 15.6.'!#REF!</f>
        <v>#REF!</v>
      </c>
      <c r="AH249" s="139" t="e">
        <f>'2025 Srk 15.6.'!#REF!</f>
        <v>#REF!</v>
      </c>
      <c r="AI249" s="154" t="e">
        <f>'2025 Srk 15.6.'!#REF!</f>
        <v>#REF!</v>
      </c>
      <c r="AJ249" s="154" t="e">
        <f>'2025 Srk 15.6.'!#REF!</f>
        <v>#REF!</v>
      </c>
      <c r="AK249" s="154" t="e">
        <f>'2025 Srk 15.6.'!#REF!</f>
        <v>#REF!</v>
      </c>
      <c r="AU249" s="170" t="str">
        <f t="shared" si="7"/>
        <v>Varkaus församling</v>
      </c>
      <c r="AV249" s="149" t="e">
        <f>'2025 Srk 15.6.'!#REF!</f>
        <v>#REF!</v>
      </c>
      <c r="AW249" s="150" t="e">
        <f>'2025 Srk 15.6.'!#REF!</f>
        <v>#REF!</v>
      </c>
      <c r="AX249" s="149" t="e">
        <f>'2025 Srk 15.6.'!#REF!</f>
        <v>#REF!</v>
      </c>
      <c r="AY249" s="149" t="e">
        <f>'2025 Srk 15.6.'!#REF!</f>
        <v>#REF!</v>
      </c>
    </row>
    <row r="250" spans="1:51" ht="15" customHeight="1">
      <c r="A250" s="86" t="s">
        <v>469</v>
      </c>
      <c r="B250" s="87"/>
      <c r="C250" s="88" t="s">
        <v>1236</v>
      </c>
      <c r="D250" s="89">
        <f>'2025 Srk 15.6.'!D250</f>
        <v>527823.22</v>
      </c>
      <c r="E250" s="106">
        <f>'2025 Srk 15.6.'!E250</f>
        <v>4.4933116928058681E-2</v>
      </c>
      <c r="F250" s="89">
        <f>'2025 Srk 15.6.'!F250</f>
        <v>521332.8642461847</v>
      </c>
      <c r="G250" s="89">
        <f>'2025 Srk 15.6.'!G250</f>
        <v>530321.61001499998</v>
      </c>
      <c r="H250" s="89">
        <f>'2025 Srk 15.6.'!H250</f>
        <v>-8988.745768815279</v>
      </c>
      <c r="I250" s="89">
        <f>'2025 Srk 15.6.'!I250</f>
        <v>-35551.452320096061</v>
      </c>
      <c r="J250" s="89">
        <f>'2025 Srk 15.6.'!J250</f>
        <v>-44540.19808891134</v>
      </c>
      <c r="K250" s="89">
        <f>'2025 Srk 15.6.'!K250</f>
        <v>19102.272888409821</v>
      </c>
      <c r="L250" s="23"/>
      <c r="M250" s="22">
        <v>1.2094404618507205E-2</v>
      </c>
      <c r="N250" s="27">
        <v>162</v>
      </c>
      <c r="O250" s="1" t="s">
        <v>546</v>
      </c>
      <c r="Q250" s="175"/>
      <c r="S250" s="178"/>
      <c r="T250" s="176"/>
      <c r="U250" s="176"/>
      <c r="V250" s="177"/>
      <c r="W250" s="177"/>
      <c r="X250" s="176"/>
      <c r="Y250" s="177"/>
      <c r="Z250" s="176"/>
      <c r="AA250" s="176"/>
      <c r="AB250" s="177"/>
      <c r="AC250" s="177"/>
      <c r="AD250" s="11"/>
      <c r="AE250" s="151"/>
      <c r="AF250" s="152" t="str">
        <f t="shared" si="6"/>
        <v>Vehmaa församling</v>
      </c>
      <c r="AG250" s="153" t="e">
        <f>'2025 Srk 15.6.'!#REF!</f>
        <v>#REF!</v>
      </c>
      <c r="AH250" s="139" t="e">
        <f>'2025 Srk 15.6.'!#REF!</f>
        <v>#REF!</v>
      </c>
      <c r="AI250" s="154" t="e">
        <f>'2025 Srk 15.6.'!#REF!</f>
        <v>#REF!</v>
      </c>
      <c r="AJ250" s="154" t="e">
        <f>'2025 Srk 15.6.'!#REF!</f>
        <v>#REF!</v>
      </c>
      <c r="AK250" s="154" t="e">
        <f>'2025 Srk 15.6.'!#REF!</f>
        <v>#REF!</v>
      </c>
      <c r="AU250" s="170" t="str">
        <f t="shared" si="7"/>
        <v>Vehmaa församling</v>
      </c>
      <c r="AV250" s="149" t="e">
        <f>'2025 Srk 15.6.'!#REF!</f>
        <v>#REF!</v>
      </c>
      <c r="AW250" s="150" t="e">
        <f>'2025 Srk 15.6.'!#REF!</f>
        <v>#REF!</v>
      </c>
      <c r="AX250" s="149" t="e">
        <f>'2025 Srk 15.6.'!#REF!</f>
        <v>#REF!</v>
      </c>
      <c r="AY250" s="149" t="e">
        <f>'2025 Srk 15.6.'!#REF!</f>
        <v>#REF!</v>
      </c>
    </row>
    <row r="251" spans="1:51" ht="15" customHeight="1">
      <c r="A251" s="86" t="s">
        <v>469</v>
      </c>
      <c r="B251" s="87"/>
      <c r="C251" s="88" t="s">
        <v>1237</v>
      </c>
      <c r="D251" s="89">
        <f>'2025 Srk 15.6.'!D251</f>
        <v>1073171.25</v>
      </c>
      <c r="E251" s="106">
        <f>'2025 Srk 15.6.'!E251</f>
        <v>4.9495369119424204E-2</v>
      </c>
      <c r="F251" s="89">
        <f>'2025 Srk 15.6.'!F251</f>
        <v>1059975.0454122848</v>
      </c>
      <c r="G251" s="89">
        <f>'2025 Srk 15.6.'!G251</f>
        <v>1096389.1677600001</v>
      </c>
      <c r="H251" s="89">
        <f>'2025 Srk 15.6.'!H251</f>
        <v>-36414.122347715311</v>
      </c>
      <c r="I251" s="89">
        <f>'2025 Srk 15.6.'!I251</f>
        <v>-72283.285539565477</v>
      </c>
      <c r="J251" s="89">
        <f>'2025 Srk 15.6.'!J251</f>
        <v>-108697.40788728079</v>
      </c>
      <c r="K251" s="89">
        <f>'2025 Srk 15.6.'!K251</f>
        <v>38838.780289915783</v>
      </c>
      <c r="L251" s="23"/>
      <c r="M251" s="22">
        <v>1.8211239899951933E-3</v>
      </c>
      <c r="N251" s="27">
        <v>158</v>
      </c>
      <c r="O251" s="1" t="s">
        <v>544</v>
      </c>
      <c r="Q251" s="175"/>
      <c r="S251" s="178"/>
      <c r="T251" s="176"/>
      <c r="U251" s="176"/>
      <c r="V251" s="177"/>
      <c r="W251" s="177"/>
      <c r="X251" s="176"/>
      <c r="Y251" s="177"/>
      <c r="Z251" s="176"/>
      <c r="AA251" s="176"/>
      <c r="AB251" s="177"/>
      <c r="AC251" s="177"/>
      <c r="AD251" s="11"/>
      <c r="AE251" s="151"/>
      <c r="AF251" s="152" t="str">
        <f t="shared" si="6"/>
        <v>Vesilahti församling</v>
      </c>
      <c r="AG251" s="153" t="e">
        <f>'2025 Srk 15.6.'!#REF!</f>
        <v>#REF!</v>
      </c>
      <c r="AH251" s="139" t="e">
        <f>'2025 Srk 15.6.'!#REF!</f>
        <v>#REF!</v>
      </c>
      <c r="AI251" s="154" t="e">
        <f>'2025 Srk 15.6.'!#REF!</f>
        <v>#REF!</v>
      </c>
      <c r="AJ251" s="154" t="e">
        <f>'2025 Srk 15.6.'!#REF!</f>
        <v>#REF!</v>
      </c>
      <c r="AK251" s="154" t="e">
        <f>'2025 Srk 15.6.'!#REF!</f>
        <v>#REF!</v>
      </c>
      <c r="AU251" s="170" t="str">
        <f t="shared" si="7"/>
        <v>Vesilahti församling</v>
      </c>
      <c r="AV251" s="149" t="e">
        <f>'2025 Srk 15.6.'!#REF!</f>
        <v>#REF!</v>
      </c>
      <c r="AW251" s="150" t="e">
        <f>'2025 Srk 15.6.'!#REF!</f>
        <v>#REF!</v>
      </c>
      <c r="AX251" s="149" t="e">
        <f>'2025 Srk 15.6.'!#REF!</f>
        <v>#REF!</v>
      </c>
      <c r="AY251" s="149" t="e">
        <f>'2025 Srk 15.6.'!#REF!</f>
        <v>#REF!</v>
      </c>
    </row>
    <row r="252" spans="1:51" ht="15" customHeight="1">
      <c r="A252" s="86" t="s">
        <v>469</v>
      </c>
      <c r="B252" s="87"/>
      <c r="C252" s="88" t="s">
        <v>1238</v>
      </c>
      <c r="D252" s="89">
        <f>'2025 Srk 15.6.'!D252</f>
        <v>844612.94</v>
      </c>
      <c r="E252" s="106">
        <f>'2025 Srk 15.6.'!E252</f>
        <v>8.7341526359253407E-2</v>
      </c>
      <c r="F252" s="89">
        <f>'2025 Srk 15.6.'!F252</f>
        <v>834227.19294083153</v>
      </c>
      <c r="G252" s="89">
        <f>'2025 Srk 15.6.'!G252</f>
        <v>822667.65259499999</v>
      </c>
      <c r="H252" s="89">
        <f>'2025 Srk 15.6.'!H252</f>
        <v>11559.540345831541</v>
      </c>
      <c r="I252" s="89">
        <f>'2025 Srk 15.6.'!I252</f>
        <v>-56888.775498255178</v>
      </c>
      <c r="J252" s="89">
        <f>'2025 Srk 15.6.'!J252</f>
        <v>-45329.235152423636</v>
      </c>
      <c r="K252" s="89">
        <f>'2025 Srk 15.6.'!K252</f>
        <v>30567.103252793826</v>
      </c>
      <c r="L252" s="23"/>
      <c r="M252" s="22">
        <v>2.7815556026322165E-4</v>
      </c>
      <c r="N252" s="27">
        <v>1104</v>
      </c>
      <c r="O252" s="1" t="s">
        <v>931</v>
      </c>
      <c r="Q252" s="175"/>
      <c r="S252" s="178"/>
      <c r="T252" s="176"/>
      <c r="U252" s="176"/>
      <c r="V252" s="177"/>
      <c r="W252" s="177"/>
      <c r="X252" s="176"/>
      <c r="Y252" s="177"/>
      <c r="Z252" s="176"/>
      <c r="AA252" s="176"/>
      <c r="AB252" s="177"/>
      <c r="AC252" s="177"/>
      <c r="AD252" s="11"/>
      <c r="AE252" s="151"/>
      <c r="AF252" s="152" t="str">
        <f t="shared" si="6"/>
        <v>Vetil församling</v>
      </c>
      <c r="AG252" s="153" t="e">
        <f>'2025 Srk 15.6.'!#REF!</f>
        <v>#REF!</v>
      </c>
      <c r="AH252" s="139" t="e">
        <f>'2025 Srk 15.6.'!#REF!</f>
        <v>#REF!</v>
      </c>
      <c r="AI252" s="154" t="e">
        <f>'2025 Srk 15.6.'!#REF!</f>
        <v>#REF!</v>
      </c>
      <c r="AJ252" s="154" t="e">
        <f>'2025 Srk 15.6.'!#REF!</f>
        <v>#REF!</v>
      </c>
      <c r="AK252" s="154" t="e">
        <f>'2025 Srk 15.6.'!#REF!</f>
        <v>#REF!</v>
      </c>
      <c r="AU252" s="170" t="str">
        <f t="shared" si="7"/>
        <v>Vetil församling</v>
      </c>
      <c r="AV252" s="149" t="e">
        <f>'2025 Srk 15.6.'!#REF!</f>
        <v>#REF!</v>
      </c>
      <c r="AW252" s="150" t="e">
        <f>'2025 Srk 15.6.'!#REF!</f>
        <v>#REF!</v>
      </c>
      <c r="AX252" s="149" t="e">
        <f>'2025 Srk 15.6.'!#REF!</f>
        <v>#REF!</v>
      </c>
      <c r="AY252" s="149" t="e">
        <f>'2025 Srk 15.6.'!#REF!</f>
        <v>#REF!</v>
      </c>
    </row>
    <row r="253" spans="1:51" ht="15" customHeight="1">
      <c r="A253" s="86" t="s">
        <v>469</v>
      </c>
      <c r="B253" s="87"/>
      <c r="C253" s="88" t="s">
        <v>1239</v>
      </c>
      <c r="D253" s="89">
        <f>'2025 Srk 15.6.'!D253</f>
        <v>807061.27</v>
      </c>
      <c r="E253" s="106">
        <f>'2025 Srk 15.6.'!E253</f>
        <v>5.5266670813318708E-2</v>
      </c>
      <c r="F253" s="89">
        <f>'2025 Srk 15.6.'!F253</f>
        <v>797137.27545230673</v>
      </c>
      <c r="G253" s="89">
        <f>'2025 Srk 15.6.'!G253</f>
        <v>800549.91323999991</v>
      </c>
      <c r="H253" s="89">
        <f>'2025 Srk 15.6.'!H253</f>
        <v>-3412.6377876931801</v>
      </c>
      <c r="I253" s="89">
        <f>'2025 Srk 15.6.'!I253</f>
        <v>-54359.488504126763</v>
      </c>
      <c r="J253" s="89">
        <f>'2025 Srk 15.6.'!J253</f>
        <v>-57772.126291819943</v>
      </c>
      <c r="K253" s="89">
        <f>'2025 Srk 15.6.'!K253</f>
        <v>29208.083375351696</v>
      </c>
      <c r="L253" s="23"/>
      <c r="M253" s="22">
        <v>6.395904275157357E-4</v>
      </c>
      <c r="N253" s="27">
        <v>1103</v>
      </c>
      <c r="O253" s="1" t="s">
        <v>929</v>
      </c>
      <c r="Q253" s="175"/>
      <c r="S253" s="178"/>
      <c r="T253" s="176"/>
      <c r="U253" s="176"/>
      <c r="V253" s="177"/>
      <c r="W253" s="177"/>
      <c r="X253" s="176"/>
      <c r="Y253" s="177"/>
      <c r="Z253" s="176"/>
      <c r="AA253" s="176"/>
      <c r="AB253" s="177"/>
      <c r="AC253" s="177"/>
      <c r="AD253" s="11"/>
      <c r="AE253" s="151"/>
      <c r="AF253" s="152" t="str">
        <f t="shared" si="6"/>
        <v>Vieremä församling</v>
      </c>
      <c r="AG253" s="153" t="e">
        <f>'2025 Srk 15.6.'!#REF!</f>
        <v>#REF!</v>
      </c>
      <c r="AH253" s="139" t="e">
        <f>'2025 Srk 15.6.'!#REF!</f>
        <v>#REF!</v>
      </c>
      <c r="AI253" s="154" t="e">
        <f>'2025 Srk 15.6.'!#REF!</f>
        <v>#REF!</v>
      </c>
      <c r="AJ253" s="154" t="e">
        <f>'2025 Srk 15.6.'!#REF!</f>
        <v>#REF!</v>
      </c>
      <c r="AK253" s="154" t="e">
        <f>'2025 Srk 15.6.'!#REF!</f>
        <v>#REF!</v>
      </c>
      <c r="AU253" s="170" t="str">
        <f t="shared" si="7"/>
        <v>Vieremä församling</v>
      </c>
      <c r="AV253" s="149" t="e">
        <f>'2025 Srk 15.6.'!#REF!</f>
        <v>#REF!</v>
      </c>
      <c r="AW253" s="150" t="e">
        <f>'2025 Srk 15.6.'!#REF!</f>
        <v>#REF!</v>
      </c>
      <c r="AX253" s="149" t="e">
        <f>'2025 Srk 15.6.'!#REF!</f>
        <v>#REF!</v>
      </c>
      <c r="AY253" s="149" t="e">
        <f>'2025 Srk 15.6.'!#REF!</f>
        <v>#REF!</v>
      </c>
    </row>
    <row r="254" spans="1:51" ht="15" customHeight="1">
      <c r="A254" s="86" t="s">
        <v>469</v>
      </c>
      <c r="B254" s="87"/>
      <c r="C254" s="88" t="s">
        <v>1240</v>
      </c>
      <c r="D254" s="89">
        <f>'2025 Srk 15.6.'!D254</f>
        <v>6146898.0599999996</v>
      </c>
      <c r="E254" s="106">
        <f>'2025 Srk 15.6.'!E254</f>
        <v>4.4139638263875014E-2</v>
      </c>
      <c r="F254" s="89">
        <f>'2025 Srk 15.6.'!F254</f>
        <v>6071312.9896958992</v>
      </c>
      <c r="G254" s="89">
        <f>'2025 Srk 15.6.'!G254</f>
        <v>6217402.2542099999</v>
      </c>
      <c r="H254" s="89">
        <f>'2025 Srk 15.6.'!H254</f>
        <v>-146089.26451410074</v>
      </c>
      <c r="I254" s="89">
        <f>'2025 Srk 15.6.'!I254</f>
        <v>-414023.37945000024</v>
      </c>
      <c r="J254" s="89">
        <f>'2025 Srk 15.6.'!J254</f>
        <v>-560112.64396410098</v>
      </c>
      <c r="K254" s="89">
        <f>'2025 Srk 15.6.'!K254</f>
        <v>222460.32328656729</v>
      </c>
      <c r="L254" s="23"/>
      <c r="M254" s="22">
        <v>7.9172185653297422E-4</v>
      </c>
      <c r="N254" s="27">
        <v>1111</v>
      </c>
      <c r="O254" s="1" t="s">
        <v>935</v>
      </c>
      <c r="Q254" s="175"/>
      <c r="S254" s="178"/>
      <c r="T254" s="176"/>
      <c r="U254" s="176"/>
      <c r="V254" s="177"/>
      <c r="W254" s="177"/>
      <c r="X254" s="176"/>
      <c r="Y254" s="177"/>
      <c r="Z254" s="176"/>
      <c r="AA254" s="176"/>
      <c r="AB254" s="177"/>
      <c r="AC254" s="177"/>
      <c r="AD254" s="11"/>
      <c r="AE254" s="151"/>
      <c r="AF254" s="152" t="str">
        <f t="shared" si="6"/>
        <v>Vichtis församling</v>
      </c>
      <c r="AG254" s="153" t="e">
        <f>'2025 Srk 15.6.'!#REF!</f>
        <v>#REF!</v>
      </c>
      <c r="AH254" s="139" t="e">
        <f>'2025 Srk 15.6.'!#REF!</f>
        <v>#REF!</v>
      </c>
      <c r="AI254" s="154" t="e">
        <f>'2025 Srk 15.6.'!#REF!</f>
        <v>#REF!</v>
      </c>
      <c r="AJ254" s="154" t="e">
        <f>'2025 Srk 15.6.'!#REF!</f>
        <v>#REF!</v>
      </c>
      <c r="AK254" s="154" t="e">
        <f>'2025 Srk 15.6.'!#REF!</f>
        <v>#REF!</v>
      </c>
      <c r="AU254" s="170" t="str">
        <f t="shared" si="7"/>
        <v>Vichtis församling</v>
      </c>
      <c r="AV254" s="149" t="e">
        <f>'2025 Srk 15.6.'!#REF!</f>
        <v>#REF!</v>
      </c>
      <c r="AW254" s="150" t="e">
        <f>'2025 Srk 15.6.'!#REF!</f>
        <v>#REF!</v>
      </c>
      <c r="AX254" s="149" t="e">
        <f>'2025 Srk 15.6.'!#REF!</f>
        <v>#REF!</v>
      </c>
      <c r="AY254" s="149" t="e">
        <f>'2025 Srk 15.6.'!#REF!</f>
        <v>#REF!</v>
      </c>
    </row>
    <row r="255" spans="1:51" ht="15" customHeight="1">
      <c r="A255" s="86" t="s">
        <v>469</v>
      </c>
      <c r="B255" s="87"/>
      <c r="C255" s="88" t="s">
        <v>1241</v>
      </c>
      <c r="D255" s="89">
        <f>'2025 Srk 15.6.'!D255</f>
        <v>1333580.7</v>
      </c>
      <c r="E255" s="106">
        <f>'2025 Srk 15.6.'!E255</f>
        <v>3.3495968191422865E-2</v>
      </c>
      <c r="F255" s="89">
        <f>'2025 Srk 15.6.'!F255</f>
        <v>1317182.3816967204</v>
      </c>
      <c r="G255" s="89">
        <f>'2025 Srk 15.6.'!G255</f>
        <v>1342907.0205299999</v>
      </c>
      <c r="H255" s="89">
        <f>'2025 Srk 15.6.'!H255</f>
        <v>-25724.638833279489</v>
      </c>
      <c r="I255" s="89">
        <f>'2025 Srk 15.6.'!I255</f>
        <v>-89823.124248020627</v>
      </c>
      <c r="J255" s="89">
        <f>'2025 Srk 15.6.'!J255</f>
        <v>-115547.76308130012</v>
      </c>
      <c r="K255" s="89">
        <f>'2025 Srk 15.6.'!K255</f>
        <v>48263.171237742426</v>
      </c>
      <c r="L255" s="23"/>
      <c r="M255" s="22">
        <v>8.5473912294620712E-4</v>
      </c>
      <c r="N255" s="27">
        <v>1114</v>
      </c>
      <c r="O255" s="1" t="s">
        <v>937</v>
      </c>
      <c r="Q255" s="175"/>
      <c r="S255" s="178"/>
      <c r="T255" s="176"/>
      <c r="U255" s="176"/>
      <c r="V255" s="177"/>
      <c r="W255" s="177"/>
      <c r="X255" s="176"/>
      <c r="Y255" s="177"/>
      <c r="Z255" s="176"/>
      <c r="AA255" s="176"/>
      <c r="AB255" s="177"/>
      <c r="AC255" s="177"/>
      <c r="AD255" s="11"/>
      <c r="AE255" s="151"/>
      <c r="AF255" s="152" t="str">
        <f t="shared" si="6"/>
        <v>Viitasaari församling</v>
      </c>
      <c r="AG255" s="153" t="e">
        <f>'2025 Srk 15.6.'!#REF!</f>
        <v>#REF!</v>
      </c>
      <c r="AH255" s="139" t="e">
        <f>'2025 Srk 15.6.'!#REF!</f>
        <v>#REF!</v>
      </c>
      <c r="AI255" s="154" t="e">
        <f>'2025 Srk 15.6.'!#REF!</f>
        <v>#REF!</v>
      </c>
      <c r="AJ255" s="154" t="e">
        <f>'2025 Srk 15.6.'!#REF!</f>
        <v>#REF!</v>
      </c>
      <c r="AK255" s="154" t="e">
        <f>'2025 Srk 15.6.'!#REF!</f>
        <v>#REF!</v>
      </c>
      <c r="AU255" s="170" t="str">
        <f t="shared" si="7"/>
        <v>Viitasaari församling</v>
      </c>
      <c r="AV255" s="149" t="e">
        <f>'2025 Srk 15.6.'!#REF!</f>
        <v>#REF!</v>
      </c>
      <c r="AW255" s="150" t="e">
        <f>'2025 Srk 15.6.'!#REF!</f>
        <v>#REF!</v>
      </c>
      <c r="AX255" s="149" t="e">
        <f>'2025 Srk 15.6.'!#REF!</f>
        <v>#REF!</v>
      </c>
      <c r="AY255" s="149" t="e">
        <f>'2025 Srk 15.6.'!#REF!</f>
        <v>#REF!</v>
      </c>
    </row>
    <row r="256" spans="1:51" ht="15" customHeight="1">
      <c r="A256" s="86" t="s">
        <v>469</v>
      </c>
      <c r="B256" s="87"/>
      <c r="C256" s="88" t="s">
        <v>1243</v>
      </c>
      <c r="D256" s="89">
        <f>'2025 Srk 15.6.'!D256</f>
        <v>1847926.97</v>
      </c>
      <c r="E256" s="106">
        <f>'2025 Srk 15.6.'!E256</f>
        <v>3.4057798908009751E-2</v>
      </c>
      <c r="F256" s="89">
        <f>'2025 Srk 15.6.'!F256</f>
        <v>1825204.0146848287</v>
      </c>
      <c r="G256" s="89">
        <f>'2025 Srk 15.6.'!G256</f>
        <v>1880762.8708800001</v>
      </c>
      <c r="H256" s="89">
        <f>'2025 Srk 15.6.'!H256</f>
        <v>-55558.856195171364</v>
      </c>
      <c r="I256" s="89">
        <f>'2025 Srk 15.6.'!I256</f>
        <v>-124466.83866044124</v>
      </c>
      <c r="J256" s="89">
        <f>'2025 Srk 15.6.'!J256</f>
        <v>-180025.69485561259</v>
      </c>
      <c r="K256" s="89">
        <f>'2025 Srk 15.6.'!K256</f>
        <v>66877.704354863949</v>
      </c>
      <c r="L256" s="23"/>
      <c r="M256" s="22">
        <v>4.7845374795850584E-4</v>
      </c>
      <c r="N256" s="27">
        <v>1119</v>
      </c>
      <c r="O256" s="1" t="s">
        <v>939</v>
      </c>
      <c r="Q256" s="175"/>
      <c r="S256" s="178"/>
      <c r="T256" s="176"/>
      <c r="U256" s="176"/>
      <c r="V256" s="177"/>
      <c r="W256" s="177"/>
      <c r="X256" s="176"/>
      <c r="Y256" s="177"/>
      <c r="Z256" s="176"/>
      <c r="AA256" s="176"/>
      <c r="AB256" s="177"/>
      <c r="AC256" s="177"/>
      <c r="AD256" s="11"/>
      <c r="AE256" s="151"/>
      <c r="AF256" s="152" t="str">
        <f t="shared" si="6"/>
        <v>Vörå församling</v>
      </c>
      <c r="AG256" s="153" t="e">
        <f>'2025 Srk 15.6.'!#REF!</f>
        <v>#REF!</v>
      </c>
      <c r="AH256" s="139" t="e">
        <f>'2025 Srk 15.6.'!#REF!</f>
        <v>#REF!</v>
      </c>
      <c r="AI256" s="154" t="e">
        <f>'2025 Srk 15.6.'!#REF!</f>
        <v>#REF!</v>
      </c>
      <c r="AJ256" s="154" t="e">
        <f>'2025 Srk 15.6.'!#REF!</f>
        <v>#REF!</v>
      </c>
      <c r="AK256" s="154" t="e">
        <f>'2025 Srk 15.6.'!#REF!</f>
        <v>#REF!</v>
      </c>
      <c r="AU256" s="170" t="str">
        <f t="shared" si="7"/>
        <v>Vörå församling</v>
      </c>
      <c r="AV256" s="149" t="e">
        <f>'2025 Srk 15.6.'!#REF!</f>
        <v>#REF!</v>
      </c>
      <c r="AW256" s="150" t="e">
        <f>'2025 Srk 15.6.'!#REF!</f>
        <v>#REF!</v>
      </c>
      <c r="AX256" s="149" t="e">
        <f>'2025 Srk 15.6.'!#REF!</f>
        <v>#REF!</v>
      </c>
      <c r="AY256" s="149" t="e">
        <f>'2025 Srk 15.6.'!#REF!</f>
        <v>#REF!</v>
      </c>
    </row>
    <row r="257" spans="1:51" ht="15" customHeight="1">
      <c r="A257" s="86" t="s">
        <v>469</v>
      </c>
      <c r="B257" s="87"/>
      <c r="C257" s="88" t="s">
        <v>1244</v>
      </c>
      <c r="D257" s="89">
        <f>'2025 Srk 15.6.'!D257</f>
        <v>795722.56</v>
      </c>
      <c r="E257" s="106">
        <f>'2025 Srk 15.6.'!E257</f>
        <v>3.6282372780508165E-2</v>
      </c>
      <c r="F257" s="89">
        <f>'2025 Srk 15.6.'!F257</f>
        <v>785937.991417101</v>
      </c>
      <c r="G257" s="89">
        <f>'2025 Srk 15.6.'!G257</f>
        <v>805977.67554000008</v>
      </c>
      <c r="H257" s="89">
        <f>'2025 Srk 15.6.'!H257</f>
        <v>-20039.684122899082</v>
      </c>
      <c r="I257" s="89">
        <f>'2025 Srk 15.6.'!I257</f>
        <v>-53595.77142488119</v>
      </c>
      <c r="J257" s="89">
        <f>'2025 Srk 15.6.'!J257</f>
        <v>-73635.455547780264</v>
      </c>
      <c r="K257" s="89">
        <f>'2025 Srk 15.6.'!K257</f>
        <v>28797.727929786906</v>
      </c>
      <c r="L257" s="23"/>
      <c r="M257" s="22">
        <v>4.3183173741267265E-3</v>
      </c>
      <c r="N257" s="27">
        <v>1121</v>
      </c>
      <c r="O257" s="1" t="s">
        <v>941</v>
      </c>
      <c r="Q257" s="175"/>
      <c r="S257" s="178"/>
      <c r="T257" s="176"/>
      <c r="U257" s="176"/>
      <c r="V257" s="177"/>
      <c r="W257" s="177"/>
      <c r="X257" s="176"/>
      <c r="Y257" s="177"/>
      <c r="Z257" s="176"/>
      <c r="AA257" s="176"/>
      <c r="AB257" s="177"/>
      <c r="AC257" s="177"/>
      <c r="AD257" s="11"/>
      <c r="AE257" s="151"/>
      <c r="AF257" s="152" t="str">
        <f t="shared" si="6"/>
        <v>Övertorneå församling</v>
      </c>
      <c r="AG257" s="153" t="e">
        <f>'2025 Srk 15.6.'!#REF!</f>
        <v>#REF!</v>
      </c>
      <c r="AH257" s="139" t="e">
        <f>'2025 Srk 15.6.'!#REF!</f>
        <v>#REF!</v>
      </c>
      <c r="AI257" s="154" t="e">
        <f>'2025 Srk 15.6.'!#REF!</f>
        <v>#REF!</v>
      </c>
      <c r="AJ257" s="154" t="e">
        <f>'2025 Srk 15.6.'!#REF!</f>
        <v>#REF!</v>
      </c>
      <c r="AK257" s="154" t="e">
        <f>'2025 Srk 15.6.'!#REF!</f>
        <v>#REF!</v>
      </c>
      <c r="AU257" s="170" t="str">
        <f t="shared" si="7"/>
        <v>Övertorneå församling</v>
      </c>
      <c r="AV257" s="149" t="e">
        <f>'2025 Srk 15.6.'!#REF!</f>
        <v>#REF!</v>
      </c>
      <c r="AW257" s="150" t="e">
        <f>'2025 Srk 15.6.'!#REF!</f>
        <v>#REF!</v>
      </c>
      <c r="AX257" s="149" t="e">
        <f>'2025 Srk 15.6.'!#REF!</f>
        <v>#REF!</v>
      </c>
      <c r="AY257" s="149" t="e">
        <f>'2025 Srk 15.6.'!#REF!</f>
        <v>#REF!</v>
      </c>
    </row>
    <row r="258" spans="1:51" ht="15" customHeight="1">
      <c r="A258" s="86" t="s">
        <v>469</v>
      </c>
      <c r="B258" s="87"/>
      <c r="C258" s="88" t="s">
        <v>1245</v>
      </c>
      <c r="D258" s="89">
        <f>'2025 Srk 15.6.'!D258</f>
        <v>4234877.8600000003</v>
      </c>
      <c r="E258" s="106">
        <f>'2025 Srk 15.6.'!E258</f>
        <v>4.8833379200581506E-2</v>
      </c>
      <c r="F258" s="89">
        <f>'2025 Srk 15.6.'!F258</f>
        <v>4182803.8646851378</v>
      </c>
      <c r="G258" s="89">
        <f>'2025 Srk 15.6.'!G258</f>
        <v>4286728.9472850002</v>
      </c>
      <c r="H258" s="89">
        <f>'2025 Srk 15.6.'!H258</f>
        <v>-103925.08259986248</v>
      </c>
      <c r="I258" s="89">
        <f>'2025 Srk 15.6.'!I258</f>
        <v>-285239.55107776512</v>
      </c>
      <c r="J258" s="89">
        <f>'2025 Srk 15.6.'!J258</f>
        <v>-389164.6336776276</v>
      </c>
      <c r="K258" s="89">
        <f>'2025 Srk 15.6.'!K258</f>
        <v>153263.04237014244</v>
      </c>
      <c r="L258" s="23"/>
      <c r="M258" s="22">
        <v>7.3865002443329712E-3</v>
      </c>
      <c r="N258" s="27">
        <v>258</v>
      </c>
      <c r="O258" s="1" t="s">
        <v>588</v>
      </c>
      <c r="Q258" s="175"/>
      <c r="S258" s="178"/>
      <c r="T258" s="176"/>
      <c r="U258" s="176"/>
      <c r="V258" s="177"/>
      <c r="W258" s="177"/>
      <c r="X258" s="176"/>
      <c r="Y258" s="177"/>
      <c r="Z258" s="176"/>
      <c r="AA258" s="176"/>
      <c r="AB258" s="177"/>
      <c r="AC258" s="177"/>
      <c r="AD258" s="11"/>
      <c r="AE258" s="151"/>
      <c r="AF258" s="152" t="str">
        <f t="shared" si="6"/>
        <v>Ylivieska församling</v>
      </c>
      <c r="AG258" s="153" t="e">
        <f>'2025 Srk 15.6.'!#REF!</f>
        <v>#REF!</v>
      </c>
      <c r="AH258" s="139" t="e">
        <f>'2025 Srk 15.6.'!#REF!</f>
        <v>#REF!</v>
      </c>
      <c r="AI258" s="154" t="e">
        <f>'2025 Srk 15.6.'!#REF!</f>
        <v>#REF!</v>
      </c>
      <c r="AJ258" s="154" t="e">
        <f>'2025 Srk 15.6.'!#REF!</f>
        <v>#REF!</v>
      </c>
      <c r="AK258" s="154" t="e">
        <f>'2025 Srk 15.6.'!#REF!</f>
        <v>#REF!</v>
      </c>
      <c r="AU258" s="170" t="str">
        <f t="shared" si="7"/>
        <v>Ylivieska församling</v>
      </c>
      <c r="AV258" s="149" t="e">
        <f>'2025 Srk 15.6.'!#REF!</f>
        <v>#REF!</v>
      </c>
      <c r="AW258" s="150" t="e">
        <f>'2025 Srk 15.6.'!#REF!</f>
        <v>#REF!</v>
      </c>
      <c r="AX258" s="149" t="e">
        <f>'2025 Srk 15.6.'!#REF!</f>
        <v>#REF!</v>
      </c>
      <c r="AY258" s="149" t="e">
        <f>'2025 Srk 15.6.'!#REF!</f>
        <v>#REF!</v>
      </c>
    </row>
    <row r="259" spans="1:51" ht="15" customHeight="1">
      <c r="A259" s="86" t="s">
        <v>469</v>
      </c>
      <c r="B259" s="87"/>
      <c r="C259" s="88" t="s">
        <v>1246</v>
      </c>
      <c r="D259" s="89">
        <f>'2025 Srk 15.6.'!D259</f>
        <v>8287972.5800000001</v>
      </c>
      <c r="E259" s="106">
        <f>'2025 Srk 15.6.'!E259</f>
        <v>4.3149302530485878E-2</v>
      </c>
      <c r="F259" s="89">
        <f>'2025 Srk 15.6.'!F259</f>
        <v>8186059.878012266</v>
      </c>
      <c r="G259" s="89">
        <f>'2025 Srk 15.6.'!G259</f>
        <v>8324662.4201250002</v>
      </c>
      <c r="H259" s="89">
        <f>'2025 Srk 15.6.'!H259</f>
        <v>-138602.54211273417</v>
      </c>
      <c r="I259" s="89">
        <f>'2025 Srk 15.6.'!I259</f>
        <v>-558235.12654129451</v>
      </c>
      <c r="J259" s="89">
        <f>'2025 Srk 15.6.'!J259</f>
        <v>-696837.66865402868</v>
      </c>
      <c r="K259" s="89">
        <f>'2025 Srk 15.6.'!K259</f>
        <v>299947.23217144184</v>
      </c>
      <c r="L259" s="23"/>
      <c r="M259" s="22">
        <v>8.2332521671752805E-3</v>
      </c>
      <c r="N259" s="27">
        <v>1137</v>
      </c>
      <c r="O259" s="1" t="s">
        <v>945</v>
      </c>
      <c r="Q259" s="175"/>
      <c r="S259" s="178"/>
      <c r="T259" s="176"/>
      <c r="U259" s="176"/>
      <c r="V259" s="177"/>
      <c r="W259" s="177"/>
      <c r="X259" s="176"/>
      <c r="Y259" s="177"/>
      <c r="Z259" s="176"/>
      <c r="AA259" s="176"/>
      <c r="AB259" s="177"/>
      <c r="AC259" s="177"/>
      <c r="AD259" s="11"/>
      <c r="AE259" s="151"/>
      <c r="AF259" s="152" t="str">
        <f t="shared" si="6"/>
        <v>Ylä-Savon ev.lut. kyrkliga samfällighet</v>
      </c>
      <c r="AG259" s="153" t="e">
        <f>'2025 Srk 15.6.'!#REF!</f>
        <v>#REF!</v>
      </c>
      <c r="AH259" s="139" t="e">
        <f>'2025 Srk 15.6.'!#REF!</f>
        <v>#REF!</v>
      </c>
      <c r="AI259" s="154" t="e">
        <f>'2025 Srk 15.6.'!#REF!</f>
        <v>#REF!</v>
      </c>
      <c r="AJ259" s="154" t="e">
        <f>'2025 Srk 15.6.'!#REF!</f>
        <v>#REF!</v>
      </c>
      <c r="AK259" s="154" t="e">
        <f>'2025 Srk 15.6.'!#REF!</f>
        <v>#REF!</v>
      </c>
      <c r="AU259" s="170" t="str">
        <f t="shared" si="7"/>
        <v>Ylä-Savon ev.lut. kyrkliga samfällighet</v>
      </c>
      <c r="AV259" s="149" t="e">
        <f>'2025 Srk 15.6.'!#REF!</f>
        <v>#REF!</v>
      </c>
      <c r="AW259" s="150" t="e">
        <f>'2025 Srk 15.6.'!#REF!</f>
        <v>#REF!</v>
      </c>
      <c r="AX259" s="149" t="e">
        <f>'2025 Srk 15.6.'!#REF!</f>
        <v>#REF!</v>
      </c>
      <c r="AY259" s="149" t="e">
        <f>'2025 Srk 15.6.'!#REF!</f>
        <v>#REF!</v>
      </c>
    </row>
    <row r="260" spans="1:51" ht="15" customHeight="1">
      <c r="A260" s="86" t="s">
        <v>469</v>
      </c>
      <c r="B260" s="87"/>
      <c r="C260" s="88" t="s">
        <v>1247</v>
      </c>
      <c r="D260" s="89">
        <f>'2025 Srk 15.6.'!D260</f>
        <v>7857512</v>
      </c>
      <c r="E260" s="106">
        <f>'2025 Srk 15.6.'!E260</f>
        <v>5.6142900939237572E-2</v>
      </c>
      <c r="F260" s="89">
        <f>'2025 Srk 15.6.'!F260</f>
        <v>7760892.438208322</v>
      </c>
      <c r="G260" s="89">
        <f>'2025 Srk 15.6.'!G260</f>
        <v>7887580.9404299995</v>
      </c>
      <c r="H260" s="89">
        <f>'2025 Srk 15.6.'!H260</f>
        <v>-126688.50222167745</v>
      </c>
      <c r="I260" s="89">
        <f>'2025 Srk 15.6.'!I260</f>
        <v>-529241.5199592443</v>
      </c>
      <c r="J260" s="89">
        <f>'2025 Srk 15.6.'!J260</f>
        <v>-655930.02218092175</v>
      </c>
      <c r="K260" s="89">
        <f>'2025 Srk 15.6.'!K260</f>
        <v>284368.57788854919</v>
      </c>
      <c r="L260" s="23"/>
      <c r="M260" s="22">
        <v>1.3759295735347673E-3</v>
      </c>
      <c r="N260" s="27">
        <v>1139</v>
      </c>
      <c r="O260" s="1" t="s">
        <v>947</v>
      </c>
      <c r="Q260" s="175"/>
      <c r="S260" s="178"/>
      <c r="T260" s="176"/>
      <c r="U260" s="176"/>
      <c r="V260" s="177"/>
      <c r="W260" s="177"/>
      <c r="X260" s="176"/>
      <c r="Y260" s="177"/>
      <c r="Z260" s="176"/>
      <c r="AA260" s="176"/>
      <c r="AB260" s="177"/>
      <c r="AC260" s="177"/>
      <c r="AD260" s="11"/>
      <c r="AE260" s="151"/>
      <c r="AF260" s="152" t="str">
        <f t="shared" si="6"/>
        <v>Ylöjärvi församling</v>
      </c>
      <c r="AG260" s="153" t="e">
        <f>'2025 Srk 15.6.'!#REF!</f>
        <v>#REF!</v>
      </c>
      <c r="AH260" s="139" t="e">
        <f>'2025 Srk 15.6.'!#REF!</f>
        <v>#REF!</v>
      </c>
      <c r="AI260" s="154" t="e">
        <f>'2025 Srk 15.6.'!#REF!</f>
        <v>#REF!</v>
      </c>
      <c r="AJ260" s="154" t="e">
        <f>'2025 Srk 15.6.'!#REF!</f>
        <v>#REF!</v>
      </c>
      <c r="AK260" s="154" t="e">
        <f>'2025 Srk 15.6.'!#REF!</f>
        <v>#REF!</v>
      </c>
      <c r="AU260" s="170" t="str">
        <f t="shared" si="7"/>
        <v>Ylöjärvi församling</v>
      </c>
      <c r="AV260" s="149" t="e">
        <f>'2025 Srk 15.6.'!#REF!</f>
        <v>#REF!</v>
      </c>
      <c r="AW260" s="150" t="e">
        <f>'2025 Srk 15.6.'!#REF!</f>
        <v>#REF!</v>
      </c>
      <c r="AX260" s="149" t="e">
        <f>'2025 Srk 15.6.'!#REF!</f>
        <v>#REF!</v>
      </c>
      <c r="AY260" s="149" t="e">
        <f>'2025 Srk 15.6.'!#REF!</f>
        <v>#REF!</v>
      </c>
    </row>
    <row r="261" spans="1:51" ht="15" customHeight="1">
      <c r="A261" s="86" t="s">
        <v>469</v>
      </c>
      <c r="B261" s="87"/>
      <c r="C261" s="88" t="s">
        <v>1249</v>
      </c>
      <c r="D261" s="89">
        <f>'2025 Srk 15.6.'!D261</f>
        <v>1234928.55</v>
      </c>
      <c r="E261" s="106">
        <f>'2025 Srk 15.6.'!E261</f>
        <v>7.3082753752570229E-2</v>
      </c>
      <c r="F261" s="89">
        <f>'2025 Srk 15.6.'!F261</f>
        <v>1219743.3036592966</v>
      </c>
      <c r="G261" s="89">
        <f>'2025 Srk 15.6.'!G261</f>
        <v>1231864.0314750001</v>
      </c>
      <c r="H261" s="89">
        <f>'2025 Srk 15.6.'!H261</f>
        <v>-12120.727815703489</v>
      </c>
      <c r="I261" s="89">
        <f>'2025 Srk 15.6.'!I261</f>
        <v>-83178.423760990205</v>
      </c>
      <c r="J261" s="89">
        <f>'2025 Srk 15.6.'!J261</f>
        <v>-95299.151576693694</v>
      </c>
      <c r="K261" s="89">
        <f>'2025 Srk 15.6.'!K261</f>
        <v>44692.884408890262</v>
      </c>
      <c r="L261" s="23"/>
      <c r="M261" s="22">
        <v>7.4396178036860872E-4</v>
      </c>
      <c r="N261" s="27">
        <v>1142</v>
      </c>
      <c r="O261" s="1" t="s">
        <v>949</v>
      </c>
      <c r="Q261" s="175"/>
      <c r="S261" s="178"/>
      <c r="T261" s="176"/>
      <c r="U261" s="176"/>
      <c r="V261" s="177"/>
      <c r="W261" s="177"/>
      <c r="X261" s="176"/>
      <c r="Y261" s="177"/>
      <c r="Z261" s="176"/>
      <c r="AA261" s="176"/>
      <c r="AB261" s="177"/>
      <c r="AC261" s="177"/>
      <c r="AD261" s="11"/>
      <c r="AE261" s="151"/>
      <c r="AF261" s="152" t="str">
        <f t="shared" si="6"/>
        <v>Etseri församling</v>
      </c>
      <c r="AG261" s="153" t="e">
        <f>'2025 Srk 15.6.'!#REF!</f>
        <v>#REF!</v>
      </c>
      <c r="AH261" s="139" t="e">
        <f>'2025 Srk 15.6.'!#REF!</f>
        <v>#REF!</v>
      </c>
      <c r="AI261" s="154" t="e">
        <f>'2025 Srk 15.6.'!#REF!</f>
        <v>#REF!</v>
      </c>
      <c r="AJ261" s="154" t="e">
        <f>'2025 Srk 15.6.'!#REF!</f>
        <v>#REF!</v>
      </c>
      <c r="AK261" s="154" t="e">
        <f>'2025 Srk 15.6.'!#REF!</f>
        <v>#REF!</v>
      </c>
      <c r="AU261" s="170" t="str">
        <f t="shared" si="7"/>
        <v>Etseri församling</v>
      </c>
      <c r="AV261" s="149" t="e">
        <f>'2025 Srk 15.6.'!#REF!</f>
        <v>#REF!</v>
      </c>
      <c r="AW261" s="150" t="e">
        <f>'2025 Srk 15.6.'!#REF!</f>
        <v>#REF!</v>
      </c>
      <c r="AX261" s="149" t="e">
        <f>'2025 Srk 15.6.'!#REF!</f>
        <v>#REF!</v>
      </c>
      <c r="AY261" s="149" t="e">
        <f>'2025 Srk 15.6.'!#REF!</f>
        <v>#REF!</v>
      </c>
    </row>
    <row r="262" spans="1:51" ht="15" customHeight="1">
      <c r="A262" s="86" t="s">
        <v>469</v>
      </c>
      <c r="B262" s="87"/>
      <c r="C262" s="88" t="s">
        <v>1250</v>
      </c>
      <c r="D262" s="89">
        <f>'2025 Srk 15.6.'!D262</f>
        <v>3478116.83</v>
      </c>
      <c r="E262" s="106">
        <f>'2025 Srk 15.6.'!E262</f>
        <v>3.2240963483550766E-2</v>
      </c>
      <c r="F262" s="89">
        <f>'2025 Srk 15.6.'!F262</f>
        <v>3435348.3144730926</v>
      </c>
      <c r="G262" s="89">
        <f>'2025 Srk 15.6.'!G262</f>
        <v>3502813.0085999998</v>
      </c>
      <c r="H262" s="89">
        <f>'2025 Srk 15.6.'!H262</f>
        <v>-67464.69412690727</v>
      </c>
      <c r="I262" s="89">
        <f>'2025 Srk 15.6.'!I262</f>
        <v>-234268.02755185467</v>
      </c>
      <c r="J262" s="89">
        <f>'2025 Srk 15.6.'!J262</f>
        <v>-301732.72167876194</v>
      </c>
      <c r="K262" s="89">
        <f>'2025 Srk 15.6.'!K262</f>
        <v>125875.3580875637</v>
      </c>
      <c r="L262" s="23"/>
      <c r="M262" s="22">
        <v>3.5687802218458271E-4</v>
      </c>
      <c r="N262" s="27">
        <v>1082</v>
      </c>
      <c r="O262" s="1" t="s">
        <v>923</v>
      </c>
      <c r="Q262" s="175"/>
      <c r="S262" s="178"/>
      <c r="T262" s="176"/>
      <c r="U262" s="176"/>
      <c r="V262" s="177"/>
      <c r="W262" s="177"/>
      <c r="X262" s="176"/>
      <c r="Y262" s="177"/>
      <c r="Z262" s="176"/>
      <c r="AA262" s="176"/>
      <c r="AB262" s="177"/>
      <c r="AC262" s="177"/>
      <c r="AD262" s="11"/>
      <c r="AE262" s="151"/>
      <c r="AF262" s="152" t="str">
        <f t="shared" si="6"/>
        <v>Äänekoski församling</v>
      </c>
      <c r="AG262" s="153" t="e">
        <f>'2025 Srk 15.6.'!#REF!</f>
        <v>#REF!</v>
      </c>
      <c r="AH262" s="139" t="e">
        <f>'2025 Srk 15.6.'!#REF!</f>
        <v>#REF!</v>
      </c>
      <c r="AI262" s="154" t="e">
        <f>'2025 Srk 15.6.'!#REF!</f>
        <v>#REF!</v>
      </c>
      <c r="AJ262" s="154" t="e">
        <f>'2025 Srk 15.6.'!#REF!</f>
        <v>#REF!</v>
      </c>
      <c r="AK262" s="154" t="e">
        <f>'2025 Srk 15.6.'!#REF!</f>
        <v>#REF!</v>
      </c>
      <c r="AU262" s="170" t="str">
        <f t="shared" si="7"/>
        <v>Äänekoski församling</v>
      </c>
      <c r="AV262" s="149" t="e">
        <f>'2025 Srk 15.6.'!#REF!</f>
        <v>#REF!</v>
      </c>
      <c r="AW262" s="150" t="e">
        <f>'2025 Srk 15.6.'!#REF!</f>
        <v>#REF!</v>
      </c>
      <c r="AX262" s="149" t="e">
        <f>'2025 Srk 15.6.'!#REF!</f>
        <v>#REF!</v>
      </c>
      <c r="AY262" s="149" t="e">
        <f>'2025 Srk 15.6.'!#REF!</f>
        <v>#REF!</v>
      </c>
    </row>
  </sheetData>
  <pageMargins left="0.75" right="0.75" top="1" bottom="1" header="0.4921259845" footer="0.492125984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3B4CE-0B65-4E74-8964-63C27E9E5F63}">
  <dimension ref="A1:P325"/>
  <sheetViews>
    <sheetView showGridLines="0" zoomScaleNormal="100" workbookViewId="0">
      <pane xSplit="3" ySplit="15" topLeftCell="F16" activePane="bottomRight" state="frozen"/>
      <selection activeCell="O1" sqref="O1:P1048576"/>
      <selection pane="topRight" activeCell="O1" sqref="O1:P1048576"/>
      <selection pane="bottomLeft" activeCell="O1" sqref="O1:P1048576"/>
      <selection pane="bottomRight" activeCell="O1" sqref="O1:P1048576"/>
    </sheetView>
  </sheetViews>
  <sheetFormatPr defaultColWidth="9.1796875" defaultRowHeight="10"/>
  <cols>
    <col min="1" max="2" width="4.54296875" style="1" customWidth="1"/>
    <col min="3" max="3" width="21.1796875" style="19" customWidth="1"/>
    <col min="4" max="4" width="13.453125" style="1" customWidth="1"/>
    <col min="5" max="5" width="9" style="1" customWidth="1"/>
    <col min="6" max="6" width="16.453125" style="1" customWidth="1"/>
    <col min="7" max="7" width="12.453125" style="1" customWidth="1"/>
    <col min="8" max="8" width="12.54296875" style="1" customWidth="1"/>
    <col min="9" max="9" width="14.54296875" style="1" customWidth="1"/>
    <col min="10" max="10" width="12.7265625" style="1" customWidth="1"/>
    <col min="11" max="11" width="13" style="1" customWidth="1"/>
    <col min="12" max="12" width="5.81640625" style="115" hidden="1" customWidth="1"/>
    <col min="13" max="13" width="14.453125" style="1" customWidth="1"/>
    <col min="14" max="14" width="10.26953125" style="1" customWidth="1"/>
    <col min="15" max="15" width="13.453125" style="1" customWidth="1"/>
    <col min="16" max="16384" width="9.1796875" style="1"/>
  </cols>
  <sheetData>
    <row r="1" spans="1:16" ht="14">
      <c r="A1" s="33" t="s">
        <v>0</v>
      </c>
      <c r="B1" s="33"/>
      <c r="C1" s="46"/>
      <c r="D1" s="33" t="s">
        <v>1</v>
      </c>
      <c r="E1" s="34"/>
      <c r="F1" s="33"/>
      <c r="G1" s="33"/>
      <c r="H1" s="33"/>
      <c r="I1" s="33"/>
      <c r="J1" s="33"/>
      <c r="K1" s="35" t="s">
        <v>2</v>
      </c>
    </row>
    <row r="2" spans="1:16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v>45965</v>
      </c>
    </row>
    <row r="3" spans="1:16" ht="11.5">
      <c r="A3" s="38" t="s">
        <v>3</v>
      </c>
      <c r="B3" s="38"/>
      <c r="C3" s="48" t="s">
        <v>4</v>
      </c>
      <c r="D3" s="38" t="s">
        <v>4</v>
      </c>
      <c r="E3" s="38"/>
      <c r="F3" s="38"/>
      <c r="G3" s="39"/>
      <c r="H3" s="122"/>
      <c r="I3" s="74"/>
      <c r="J3" s="75" t="s">
        <v>5</v>
      </c>
      <c r="K3" s="75">
        <v>2024</v>
      </c>
      <c r="M3" s="4"/>
      <c r="N3" s="4"/>
    </row>
    <row r="4" spans="1:16" ht="2.15" customHeight="1">
      <c r="A4" s="40"/>
      <c r="B4" s="40"/>
      <c r="C4" s="49"/>
      <c r="D4" s="41"/>
      <c r="E4" s="42"/>
      <c r="F4" s="41"/>
      <c r="G4" s="40"/>
      <c r="H4" s="40"/>
      <c r="I4" s="76"/>
      <c r="M4" s="2"/>
      <c r="N4" s="2"/>
    </row>
    <row r="5" spans="1:16" ht="4.5" customHeight="1">
      <c r="H5" s="121"/>
      <c r="M5" s="77"/>
    </row>
    <row r="6" spans="1:16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M6" s="4"/>
      <c r="N6" s="4"/>
    </row>
    <row r="7" spans="1:16" ht="13.75" customHeight="1">
      <c r="A7" s="79" t="s">
        <v>6</v>
      </c>
      <c r="B7" s="38"/>
      <c r="C7" s="48"/>
      <c r="D7" s="11">
        <v>38089340453.469986</v>
      </c>
      <c r="E7" s="38"/>
      <c r="F7" s="38"/>
      <c r="K7" s="12"/>
      <c r="M7" s="2"/>
      <c r="N7" s="80"/>
    </row>
    <row r="8" spans="1:16" ht="13.75" customHeight="1">
      <c r="A8" s="79" t="s">
        <v>7</v>
      </c>
      <c r="B8" s="38"/>
      <c r="C8" s="48"/>
      <c r="D8" s="11">
        <v>37775168001.339996</v>
      </c>
      <c r="E8" s="38"/>
      <c r="F8" s="38" t="s">
        <v>8</v>
      </c>
      <c r="K8" s="12"/>
    </row>
    <row r="9" spans="1:16" ht="13.75" customHeight="1">
      <c r="A9" s="79" t="s">
        <v>9</v>
      </c>
      <c r="B9" s="38"/>
      <c r="C9" s="48"/>
      <c r="D9" s="11">
        <v>2976558201.73</v>
      </c>
      <c r="E9" s="38"/>
      <c r="F9" s="38" t="s">
        <v>10</v>
      </c>
      <c r="K9" s="12"/>
      <c r="M9" s="182"/>
      <c r="N9" s="105"/>
    </row>
    <row r="10" spans="1:16" ht="13.75" customHeight="1">
      <c r="A10" s="79" t="s">
        <v>11</v>
      </c>
      <c r="B10" s="38"/>
      <c r="C10" s="48"/>
      <c r="D10" s="11">
        <v>1248464636.3599999</v>
      </c>
      <c r="E10" s="38"/>
      <c r="F10" s="38"/>
      <c r="K10" s="12"/>
      <c r="M10" s="182"/>
    </row>
    <row r="11" spans="1:16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6" s="84" customFormat="1" ht="38.25" customHeight="1">
      <c r="A12" s="82" t="s">
        <v>12</v>
      </c>
      <c r="B12" s="82" t="s">
        <v>13</v>
      </c>
      <c r="C12" s="82" t="s">
        <v>14</v>
      </c>
      <c r="D12" s="82" t="s">
        <v>15</v>
      </c>
      <c r="E12" s="17" t="s">
        <v>16</v>
      </c>
      <c r="F12" s="83" t="s">
        <v>17</v>
      </c>
      <c r="G12" s="82" t="s">
        <v>18</v>
      </c>
      <c r="H12" s="82" t="s">
        <v>19</v>
      </c>
      <c r="I12" s="82" t="s">
        <v>20</v>
      </c>
      <c r="J12" s="82" t="s">
        <v>21</v>
      </c>
      <c r="K12" s="82" t="s">
        <v>22</v>
      </c>
      <c r="L12" s="136" t="s">
        <v>23</v>
      </c>
      <c r="M12" s="85" t="s">
        <v>24</v>
      </c>
      <c r="N12" s="85" t="s">
        <v>16</v>
      </c>
      <c r="O12" s="183" t="s">
        <v>25</v>
      </c>
      <c r="P12" s="183" t="s">
        <v>26</v>
      </c>
    </row>
    <row r="13" spans="1:16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137"/>
    </row>
    <row r="14" spans="1:16" ht="12" hidden="1" customHeight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140"/>
      <c r="M14" s="23"/>
      <c r="N14" s="23"/>
      <c r="O14" s="23"/>
      <c r="P14" s="23"/>
    </row>
    <row r="15" spans="1:16" s="92" customFormat="1" ht="18" customHeight="1">
      <c r="A15" s="86"/>
      <c r="B15" s="87"/>
      <c r="C15" s="88" t="s">
        <v>27</v>
      </c>
      <c r="D15" s="89">
        <v>9598217263.2399921</v>
      </c>
      <c r="E15" s="106">
        <v>5.9806055563112803E-2</v>
      </c>
      <c r="F15" s="89">
        <v>9519048251.1813087</v>
      </c>
      <c r="G15" s="89">
        <v>9545784953.9386158</v>
      </c>
      <c r="H15" s="89">
        <v>-26736702.757311024</v>
      </c>
      <c r="I15" s="89">
        <v>-750069493.89906657</v>
      </c>
      <c r="J15" s="89">
        <v>-776806196.65637732</v>
      </c>
      <c r="K15" s="89">
        <v>314603368.88462806</v>
      </c>
      <c r="L15" s="142"/>
      <c r="M15" s="89">
        <v>1659089157.3040724</v>
      </c>
      <c r="N15" s="106">
        <v>-5.6574148470674879E-2</v>
      </c>
      <c r="O15" s="89">
        <v>2414297931.8299994</v>
      </c>
      <c r="P15" s="184">
        <v>1.312378163446315E-2</v>
      </c>
    </row>
    <row r="16" spans="1:16" ht="15" customHeight="1">
      <c r="A16" s="24">
        <v>14</v>
      </c>
      <c r="B16" s="25">
        <v>5</v>
      </c>
      <c r="C16" s="93" t="s">
        <v>28</v>
      </c>
      <c r="D16" s="89">
        <v>13193565.210000001</v>
      </c>
      <c r="E16" s="106">
        <v>4.310765546353279E-2</v>
      </c>
      <c r="F16" s="89">
        <v>13084740.675759871</v>
      </c>
      <c r="G16" s="89">
        <v>12970272.3039834</v>
      </c>
      <c r="H16" s="89">
        <v>114468.37177647091</v>
      </c>
      <c r="I16" s="89">
        <v>-1031034.2544224185</v>
      </c>
      <c r="J16" s="89">
        <v>-916565.88264594763</v>
      </c>
      <c r="K16" s="89">
        <v>432449.06307360344</v>
      </c>
      <c r="L16" s="140">
        <v>1.3745849722041359E-3</v>
      </c>
      <c r="M16" s="23">
        <v>2185087.8098786338</v>
      </c>
      <c r="N16" s="106">
        <v>8.954781646650245E-2</v>
      </c>
      <c r="O16" s="23">
        <v>3590325.54</v>
      </c>
      <c r="P16" s="184">
        <v>-6.1540338069761003E-3</v>
      </c>
    </row>
    <row r="17" spans="1:16" ht="15" customHeight="1">
      <c r="A17" s="24">
        <v>17</v>
      </c>
      <c r="B17" s="25">
        <v>9</v>
      </c>
      <c r="C17" s="93" t="s">
        <v>29</v>
      </c>
      <c r="D17" s="89">
        <v>3682916.22</v>
      </c>
      <c r="E17" s="106">
        <v>2.9202558512125387E-2</v>
      </c>
      <c r="F17" s="89">
        <v>3652538.4080964257</v>
      </c>
      <c r="G17" s="89">
        <v>3692655.1775987893</v>
      </c>
      <c r="H17" s="89">
        <v>-40116.769502363633</v>
      </c>
      <c r="I17" s="89">
        <v>-287807.93656212441</v>
      </c>
      <c r="J17" s="89">
        <v>-327924.70606448804</v>
      </c>
      <c r="K17" s="89">
        <v>120715.94321680524</v>
      </c>
      <c r="L17" s="140">
        <v>3.8370836156263337E-4</v>
      </c>
      <c r="M17" s="23">
        <v>215475.72239448366</v>
      </c>
      <c r="N17" s="106">
        <v>2.8828994759811044E-2</v>
      </c>
      <c r="O17" s="23">
        <v>850532.02</v>
      </c>
      <c r="P17" s="184">
        <v>-4.8754936093883261E-3</v>
      </c>
    </row>
    <row r="18" spans="1:16" ht="15" customHeight="1">
      <c r="A18" s="24">
        <v>14</v>
      </c>
      <c r="B18" s="25">
        <v>10</v>
      </c>
      <c r="C18" s="93" t="s">
        <v>30</v>
      </c>
      <c r="D18" s="89">
        <v>16561393.470000001</v>
      </c>
      <c r="E18" s="106">
        <v>0.16093533439659025</v>
      </c>
      <c r="F18" s="89">
        <v>16424790.065078467</v>
      </c>
      <c r="G18" s="89">
        <v>16196895.578081435</v>
      </c>
      <c r="H18" s="89">
        <v>227894.48699703254</v>
      </c>
      <c r="I18" s="89">
        <v>-1294219.0906515222</v>
      </c>
      <c r="J18" s="89">
        <v>-1066324.6036544896</v>
      </c>
      <c r="K18" s="89">
        <v>542837.28281923535</v>
      </c>
      <c r="L18" s="140">
        <v>1.7254655750946718E-3</v>
      </c>
      <c r="M18" s="23">
        <v>1845111.0010118019</v>
      </c>
      <c r="N18" s="106">
        <v>-0.12926350616957816</v>
      </c>
      <c r="O18" s="23">
        <v>3362034.66</v>
      </c>
      <c r="P18" s="184">
        <v>-1.7973069056584356E-2</v>
      </c>
    </row>
    <row r="19" spans="1:16" ht="15" customHeight="1">
      <c r="A19" s="24">
        <v>7</v>
      </c>
      <c r="B19" s="25">
        <v>16</v>
      </c>
      <c r="C19" s="93" t="s">
        <v>31</v>
      </c>
      <c r="D19" s="89">
        <v>12630619.609999999</v>
      </c>
      <c r="E19" s="106">
        <v>4.8808354120150499E-2</v>
      </c>
      <c r="F19" s="89">
        <v>12526438.422099348</v>
      </c>
      <c r="G19" s="89">
        <v>12367594.398024006</v>
      </c>
      <c r="H19" s="89">
        <v>158844.02407534234</v>
      </c>
      <c r="I19" s="89">
        <v>-987041.88482875796</v>
      </c>
      <c r="J19" s="89">
        <v>-828197.86075341562</v>
      </c>
      <c r="K19" s="89">
        <v>413997.24255302956</v>
      </c>
      <c r="L19" s="140">
        <v>1.315933913933553E-3</v>
      </c>
      <c r="M19" s="23">
        <v>1262931.7101330576</v>
      </c>
      <c r="N19" s="106">
        <v>-4.6459659663151798E-2</v>
      </c>
      <c r="O19" s="23">
        <v>3606490.96</v>
      </c>
      <c r="P19" s="184">
        <v>-1.2184500796222908E-3</v>
      </c>
    </row>
    <row r="20" spans="1:16" ht="15" customHeight="1">
      <c r="A20" s="24">
        <v>1</v>
      </c>
      <c r="B20" s="25">
        <v>18</v>
      </c>
      <c r="C20" s="93" t="s">
        <v>32</v>
      </c>
      <c r="D20" s="89">
        <v>9500012.4100000001</v>
      </c>
      <c r="E20" s="106">
        <v>6.1803621894155558E-2</v>
      </c>
      <c r="F20" s="89">
        <v>9421653.4214068241</v>
      </c>
      <c r="G20" s="89">
        <v>9172531.39814068</v>
      </c>
      <c r="H20" s="89">
        <v>249122.0232661441</v>
      </c>
      <c r="I20" s="89">
        <v>-742395.10369222425</v>
      </c>
      <c r="J20" s="89">
        <v>-493273.08042608015</v>
      </c>
      <c r="K20" s="89">
        <v>311384.48179103708</v>
      </c>
      <c r="L20" s="140">
        <v>9.8976842776667454E-4</v>
      </c>
      <c r="M20" s="23">
        <v>712918.1743040788</v>
      </c>
      <c r="N20" s="106">
        <v>-0.27488433473255547</v>
      </c>
      <c r="O20" s="23">
        <v>1330853.76</v>
      </c>
      <c r="P20" s="184">
        <v>-8.6395125861827848E-3</v>
      </c>
    </row>
    <row r="21" spans="1:16" ht="15" customHeight="1">
      <c r="A21" s="24">
        <v>2</v>
      </c>
      <c r="B21" s="25">
        <v>19</v>
      </c>
      <c r="C21" s="93" t="s">
        <v>33</v>
      </c>
      <c r="D21" s="89">
        <v>7232013.7599999998</v>
      </c>
      <c r="E21" s="106">
        <v>6.2986785876488316E-2</v>
      </c>
      <c r="F21" s="89">
        <v>7172361.9133214625</v>
      </c>
      <c r="G21" s="89">
        <v>7065542.7870750567</v>
      </c>
      <c r="H21" s="89">
        <v>106819.12624640577</v>
      </c>
      <c r="I21" s="89">
        <v>-565158.378067718</v>
      </c>
      <c r="J21" s="89">
        <v>-458339.25182131224</v>
      </c>
      <c r="K21" s="89">
        <v>237045.67528699149</v>
      </c>
      <c r="L21" s="140">
        <v>7.5347468823171312E-4</v>
      </c>
      <c r="M21" s="23">
        <v>459261.97823752742</v>
      </c>
      <c r="N21" s="106">
        <v>-0.15425880950354098</v>
      </c>
      <c r="O21" s="23">
        <v>967603.75</v>
      </c>
      <c r="P21" s="184">
        <v>1.4626918639903508E-2</v>
      </c>
    </row>
    <row r="22" spans="1:16" ht="15" customHeight="1">
      <c r="A22" s="24">
        <v>6</v>
      </c>
      <c r="B22" s="25">
        <v>20</v>
      </c>
      <c r="C22" s="93" t="s">
        <v>34</v>
      </c>
      <c r="D22" s="89">
        <v>33417532.789999999</v>
      </c>
      <c r="E22" s="106">
        <v>0.10226413347487373</v>
      </c>
      <c r="F22" s="89">
        <v>33141894.826838255</v>
      </c>
      <c r="G22" s="89">
        <v>33024348.481658738</v>
      </c>
      <c r="H22" s="89">
        <v>117546.34517951682</v>
      </c>
      <c r="I22" s="89">
        <v>-2611471.6118323845</v>
      </c>
      <c r="J22" s="89">
        <v>-2493925.2666528677</v>
      </c>
      <c r="K22" s="89">
        <v>1095335.5302563377</v>
      </c>
      <c r="L22" s="140">
        <v>3.4816395455002981E-3</v>
      </c>
      <c r="M22" s="23">
        <v>1570038.7912991967</v>
      </c>
      <c r="N22" s="106">
        <v>-9.81396647342202E-2</v>
      </c>
      <c r="O22" s="23">
        <v>4208788.25</v>
      </c>
      <c r="P22" s="184">
        <v>6.1459894606008536E-3</v>
      </c>
    </row>
    <row r="23" spans="1:16" ht="15" customHeight="1">
      <c r="A23" s="24">
        <v>21</v>
      </c>
      <c r="B23" s="25">
        <v>35</v>
      </c>
      <c r="C23" s="93" t="s">
        <v>35</v>
      </c>
      <c r="D23" s="89">
        <v>1990627.37</v>
      </c>
      <c r="E23" s="106">
        <v>7.5334073250527434E-2</v>
      </c>
      <c r="F23" s="89">
        <v>1974208.0706720434</v>
      </c>
      <c r="G23" s="89">
        <v>1851231.2585302328</v>
      </c>
      <c r="H23" s="89">
        <v>122976.81214181054</v>
      </c>
      <c r="I23" s="89">
        <v>-155561.06128957466</v>
      </c>
      <c r="J23" s="89">
        <v>-32584.249147764116</v>
      </c>
      <c r="K23" s="89">
        <v>65247.332876537264</v>
      </c>
      <c r="L23" s="140">
        <v>2.0739553142059636E-4</v>
      </c>
      <c r="M23" s="23">
        <v>258797.23030549963</v>
      </c>
      <c r="N23" s="106">
        <v>0.16076780959668402</v>
      </c>
      <c r="O23" s="23">
        <v>40520.28</v>
      </c>
      <c r="P23" s="184">
        <v>-3.7015700908459626E-2</v>
      </c>
    </row>
    <row r="24" spans="1:16" ht="15" customHeight="1">
      <c r="A24" s="24">
        <v>21</v>
      </c>
      <c r="B24" s="25">
        <v>43</v>
      </c>
      <c r="C24" s="93" t="s">
        <v>36</v>
      </c>
      <c r="D24" s="89">
        <v>3228818.24</v>
      </c>
      <c r="E24" s="106">
        <v>5.4382900095916842E-2</v>
      </c>
      <c r="F24" s="89">
        <v>3202185.9661967289</v>
      </c>
      <c r="G24" s="89">
        <v>3175615.3721966674</v>
      </c>
      <c r="H24" s="89">
        <v>26570.594000061508</v>
      </c>
      <c r="I24" s="89">
        <v>-252321.65481856937</v>
      </c>
      <c r="J24" s="89">
        <v>-225751.06081850786</v>
      </c>
      <c r="K24" s="89">
        <v>105831.85064069284</v>
      </c>
      <c r="L24" s="140">
        <v>3.3639770297407023E-4</v>
      </c>
      <c r="M24" s="23">
        <v>114065.401431026</v>
      </c>
      <c r="N24" s="106">
        <v>0.81904154130471674</v>
      </c>
      <c r="O24" s="23">
        <v>316953.27</v>
      </c>
      <c r="P24" s="184">
        <v>-2.3164101406077497E-2</v>
      </c>
    </row>
    <row r="25" spans="1:16" ht="15" customHeight="1">
      <c r="A25" s="24">
        <v>10</v>
      </c>
      <c r="B25" s="25">
        <v>46</v>
      </c>
      <c r="C25" s="93" t="s">
        <v>37</v>
      </c>
      <c r="D25" s="89">
        <v>1786369.72</v>
      </c>
      <c r="E25" s="106">
        <v>6.6907351603013865E-2</v>
      </c>
      <c r="F25" s="89">
        <v>1771635.1998255495</v>
      </c>
      <c r="G25" s="89">
        <v>1714468.7974951544</v>
      </c>
      <c r="H25" s="89">
        <v>57166.402330395067</v>
      </c>
      <c r="I25" s="89">
        <v>-139598.98958827252</v>
      </c>
      <c r="J25" s="89">
        <v>-82432.587257877458</v>
      </c>
      <c r="K25" s="89">
        <v>58552.324517373971</v>
      </c>
      <c r="L25" s="140">
        <v>1.8611474099899564E-4</v>
      </c>
      <c r="M25" s="23">
        <v>443133.82651269011</v>
      </c>
      <c r="N25" s="106">
        <v>-3.3876226943044374E-2</v>
      </c>
      <c r="O25" s="23">
        <v>623279.78</v>
      </c>
      <c r="P25" s="184">
        <v>-9.8271764313112575E-3</v>
      </c>
    </row>
    <row r="26" spans="1:16" ht="15" customHeight="1">
      <c r="A26" s="24">
        <v>19</v>
      </c>
      <c r="B26" s="25">
        <v>47</v>
      </c>
      <c r="C26" s="93" t="s">
        <v>38</v>
      </c>
      <c r="D26" s="89">
        <v>2828467.43</v>
      </c>
      <c r="E26" s="106">
        <v>5.4410736827501527E-2</v>
      </c>
      <c r="F26" s="89">
        <v>2805137.3713097358</v>
      </c>
      <c r="G26" s="89">
        <v>2722832.063633488</v>
      </c>
      <c r="H26" s="89">
        <v>82305.307676247787</v>
      </c>
      <c r="I26" s="89">
        <v>-221035.53978251375</v>
      </c>
      <c r="J26" s="89">
        <v>-138730.23210626596</v>
      </c>
      <c r="K26" s="89">
        <v>92709.443624124324</v>
      </c>
      <c r="L26" s="140">
        <v>2.9468674780187436E-4</v>
      </c>
      <c r="M26" s="23">
        <v>414997.8045257724</v>
      </c>
      <c r="N26" s="106">
        <v>-0.15599573910887587</v>
      </c>
      <c r="O26" s="23">
        <v>1104958.47</v>
      </c>
      <c r="P26" s="184">
        <v>1.1788531263623447E-3</v>
      </c>
    </row>
    <row r="27" spans="1:16" ht="15" customHeight="1">
      <c r="A27" s="24">
        <v>1</v>
      </c>
      <c r="B27" s="25">
        <v>49</v>
      </c>
      <c r="C27" s="93" t="s">
        <v>39</v>
      </c>
      <c r="D27" s="89">
        <v>508611842.41000003</v>
      </c>
      <c r="E27" s="106">
        <v>3.7470161017174819E-2</v>
      </c>
      <c r="F27" s="89">
        <v>504416657.41047227</v>
      </c>
      <c r="G27" s="89">
        <v>515881216.29984951</v>
      </c>
      <c r="H27" s="89">
        <v>-11464558.889377236</v>
      </c>
      <c r="I27" s="89">
        <v>-39746362.971863233</v>
      </c>
      <c r="J27" s="89">
        <v>-51210921.861240469</v>
      </c>
      <c r="K27" s="89">
        <v>16670908.220594889</v>
      </c>
      <c r="L27" s="140">
        <v>5.2990240631239062E-2</v>
      </c>
      <c r="M27" s="23">
        <v>133963471.80516921</v>
      </c>
      <c r="N27" s="106">
        <v>3.2962586983526831E-2</v>
      </c>
      <c r="O27" s="23">
        <v>170230317.91999999</v>
      </c>
      <c r="P27" s="184">
        <v>2.278501661785759E-2</v>
      </c>
    </row>
    <row r="28" spans="1:16" ht="15" customHeight="1">
      <c r="A28" s="24">
        <v>4</v>
      </c>
      <c r="B28" s="25">
        <v>50</v>
      </c>
      <c r="C28" s="93" t="s">
        <v>40</v>
      </c>
      <c r="D28" s="89">
        <v>20954404.91</v>
      </c>
      <c r="E28" s="106">
        <v>0.12557604688788704</v>
      </c>
      <c r="F28" s="89">
        <v>20781566.612063557</v>
      </c>
      <c r="G28" s="89">
        <v>20562362.498274703</v>
      </c>
      <c r="H28" s="89">
        <v>219204.11378885433</v>
      </c>
      <c r="I28" s="89">
        <v>-1637518.6615117595</v>
      </c>
      <c r="J28" s="89">
        <v>-1418314.5477229052</v>
      </c>
      <c r="K28" s="89">
        <v>686828.20953703497</v>
      </c>
      <c r="L28" s="140">
        <v>2.183155927325466E-3</v>
      </c>
      <c r="M28" s="23">
        <v>1997211.2397763359</v>
      </c>
      <c r="N28" s="106">
        <v>-8.3744993518967137E-2</v>
      </c>
      <c r="O28" s="23">
        <v>3598610.37</v>
      </c>
      <c r="P28" s="184">
        <v>2.3642899427926967E-3</v>
      </c>
    </row>
    <row r="29" spans="1:16" ht="15" customHeight="1">
      <c r="A29" s="24">
        <v>4</v>
      </c>
      <c r="B29" s="25">
        <v>51</v>
      </c>
      <c r="C29" s="93" t="s">
        <v>41</v>
      </c>
      <c r="D29" s="89">
        <v>10941341.699999999</v>
      </c>
      <c r="E29" s="106">
        <v>6.0980903958335775E-2</v>
      </c>
      <c r="F29" s="89">
        <v>10851094.189527079</v>
      </c>
      <c r="G29" s="89">
        <v>10675014.085428234</v>
      </c>
      <c r="H29" s="89">
        <v>176080.10409884527</v>
      </c>
      <c r="I29" s="89">
        <v>-855030.30473447102</v>
      </c>
      <c r="J29" s="89">
        <v>-678950.20063562575</v>
      </c>
      <c r="K29" s="89">
        <v>358627.32260927267</v>
      </c>
      <c r="L29" s="140">
        <v>1.1399347816290855E-3</v>
      </c>
      <c r="M29" s="23">
        <v>2801877.0040708622</v>
      </c>
      <c r="N29" s="106">
        <v>4.4947346872501237E-2</v>
      </c>
      <c r="O29" s="23">
        <v>26479274.739999998</v>
      </c>
      <c r="P29" s="184">
        <v>1.7891799292057753E-2</v>
      </c>
    </row>
    <row r="30" spans="1:16" ht="15" customHeight="1">
      <c r="A30" s="24">
        <v>14</v>
      </c>
      <c r="B30" s="25">
        <v>52</v>
      </c>
      <c r="C30" s="93" t="s">
        <v>42</v>
      </c>
      <c r="D30" s="89">
        <v>3745010.17</v>
      </c>
      <c r="E30" s="106">
        <v>2.4208055697469755E-2</v>
      </c>
      <c r="F30" s="89">
        <v>3714120.1883318224</v>
      </c>
      <c r="G30" s="89">
        <v>3673253.3696799087</v>
      </c>
      <c r="H30" s="89">
        <v>40866.818651913665</v>
      </c>
      <c r="I30" s="89">
        <v>-292660.37700740062</v>
      </c>
      <c r="J30" s="89">
        <v>-251793.55835548695</v>
      </c>
      <c r="K30" s="89">
        <v>122751.21344684786</v>
      </c>
      <c r="L30" s="140">
        <v>3.9017768271853304E-4</v>
      </c>
      <c r="M30" s="23">
        <v>575881.89661527262</v>
      </c>
      <c r="N30" s="106">
        <v>-1.827701803138515E-2</v>
      </c>
      <c r="O30" s="23">
        <v>922018.51</v>
      </c>
      <c r="P30" s="184">
        <v>1.3278740318917848E-2</v>
      </c>
    </row>
    <row r="31" spans="1:16" ht="15" customHeight="1">
      <c r="A31" s="24">
        <v>21</v>
      </c>
      <c r="B31" s="25">
        <v>60</v>
      </c>
      <c r="C31" s="93" t="s">
        <v>43</v>
      </c>
      <c r="D31" s="89">
        <v>9943766.6799999997</v>
      </c>
      <c r="E31" s="106">
        <v>5.9778382372700056E-2</v>
      </c>
      <c r="F31" s="89">
        <v>9861747.4713691641</v>
      </c>
      <c r="G31" s="89">
        <v>9768879.4940971136</v>
      </c>
      <c r="H31" s="89">
        <v>92867.977272050455</v>
      </c>
      <c r="I31" s="89">
        <v>-777073.05810665619</v>
      </c>
      <c r="J31" s="89">
        <v>-684205.08083460573</v>
      </c>
      <c r="K31" s="89">
        <v>325929.53578076232</v>
      </c>
      <c r="L31" s="140">
        <v>1.0360014164383859E-3</v>
      </c>
      <c r="M31" s="23">
        <v>600699.9509417431</v>
      </c>
      <c r="N31" s="106">
        <v>0.28378439928507104</v>
      </c>
      <c r="O31" s="23">
        <v>203235.84</v>
      </c>
      <c r="P31" s="184">
        <v>-4.4764311543872393E-2</v>
      </c>
    </row>
    <row r="32" spans="1:16" ht="15" customHeight="1">
      <c r="A32" s="24">
        <v>5</v>
      </c>
      <c r="B32" s="25">
        <v>61</v>
      </c>
      <c r="C32" s="93" t="s">
        <v>44</v>
      </c>
      <c r="D32" s="89">
        <v>25654549.190000001</v>
      </c>
      <c r="E32" s="106">
        <v>7.831437794275975E-2</v>
      </c>
      <c r="F32" s="89">
        <v>25442942.674073115</v>
      </c>
      <c r="G32" s="89">
        <v>25691847.317983337</v>
      </c>
      <c r="H32" s="89">
        <v>-248904.64391022176</v>
      </c>
      <c r="I32" s="89">
        <v>-2004819.6659237121</v>
      </c>
      <c r="J32" s="89">
        <v>-2253724.3098339336</v>
      </c>
      <c r="K32" s="89">
        <v>840886.11260149081</v>
      </c>
      <c r="L32" s="140">
        <v>2.6728452259831429E-3</v>
      </c>
      <c r="M32" s="23">
        <v>3178942.6021737712</v>
      </c>
      <c r="N32" s="106">
        <v>-0.21653603547593847</v>
      </c>
      <c r="O32" s="23">
        <v>5518764.1699999999</v>
      </c>
      <c r="P32" s="184">
        <v>6.9630630511767766E-3</v>
      </c>
    </row>
    <row r="33" spans="1:16" ht="15" customHeight="1">
      <c r="A33" s="24">
        <v>21</v>
      </c>
      <c r="B33" s="25">
        <v>62</v>
      </c>
      <c r="C33" s="93" t="s">
        <v>45</v>
      </c>
      <c r="D33" s="89">
        <v>1751676.77</v>
      </c>
      <c r="E33" s="106">
        <v>0.16399338687229026</v>
      </c>
      <c r="F33" s="89">
        <v>1737228.4078173488</v>
      </c>
      <c r="G33" s="89">
        <v>1663663.2662348067</v>
      </c>
      <c r="H33" s="89">
        <v>73565.141582542099</v>
      </c>
      <c r="I33" s="89">
        <v>-136887.8482653909</v>
      </c>
      <c r="J33" s="89">
        <v>-63322.706682848802</v>
      </c>
      <c r="K33" s="89">
        <v>57415.184291516896</v>
      </c>
      <c r="L33" s="140">
        <v>1.8250022081795435E-4</v>
      </c>
      <c r="M33" s="23">
        <v>228436.53094785498</v>
      </c>
      <c r="N33" s="106">
        <v>0.58107201276015119</v>
      </c>
      <c r="O33" s="23">
        <v>201392.03</v>
      </c>
      <c r="P33" s="184">
        <v>2.3914310184136589E-4</v>
      </c>
    </row>
    <row r="34" spans="1:16" ht="15" customHeight="1">
      <c r="A34" s="24">
        <v>21</v>
      </c>
      <c r="B34" s="25">
        <v>65</v>
      </c>
      <c r="C34" s="93" t="s">
        <v>46</v>
      </c>
      <c r="D34" s="89">
        <v>1385284.21</v>
      </c>
      <c r="E34" s="106">
        <v>6.451759428730286E-2</v>
      </c>
      <c r="F34" s="89">
        <v>1373857.9649673689</v>
      </c>
      <c r="G34" s="89">
        <v>1349664.2159599501</v>
      </c>
      <c r="H34" s="89">
        <v>24193.749007418752</v>
      </c>
      <c r="I34" s="89">
        <v>-108255.46013430429</v>
      </c>
      <c r="J34" s="89">
        <v>-84061.711126885537</v>
      </c>
      <c r="K34" s="89">
        <v>45405.836039761147</v>
      </c>
      <c r="L34" s="140">
        <v>1.4432724036217334E-4</v>
      </c>
      <c r="M34" s="23">
        <v>14516.408272628263</v>
      </c>
      <c r="N34" s="106">
        <v>0.90506456726604401</v>
      </c>
      <c r="O34" s="23">
        <v>112215.97</v>
      </c>
      <c r="P34" s="184">
        <v>-0.29940700308491752</v>
      </c>
    </row>
    <row r="35" spans="1:16" ht="15" customHeight="1">
      <c r="A35" s="24">
        <v>17</v>
      </c>
      <c r="B35" s="25">
        <v>69</v>
      </c>
      <c r="C35" s="93" t="s">
        <v>47</v>
      </c>
      <c r="D35" s="89">
        <v>11341002.439999999</v>
      </c>
      <c r="E35" s="106">
        <v>4.9690726710165389E-2</v>
      </c>
      <c r="F35" s="89">
        <v>11247458.406321086</v>
      </c>
      <c r="G35" s="89">
        <v>11344627.035484642</v>
      </c>
      <c r="H35" s="89">
        <v>-97168.629163555801</v>
      </c>
      <c r="I35" s="89">
        <v>-886262.49304210837</v>
      </c>
      <c r="J35" s="89">
        <v>-983431.12220566417</v>
      </c>
      <c r="K35" s="89">
        <v>371727.1110144041</v>
      </c>
      <c r="L35" s="140">
        <v>1.1815738411584684E-3</v>
      </c>
      <c r="M35" s="23">
        <v>1875062.9300005259</v>
      </c>
      <c r="N35" s="106">
        <v>9.8999565158792047E-2</v>
      </c>
      <c r="O35" s="23">
        <v>3721045.38</v>
      </c>
      <c r="P35" s="184">
        <v>-1.5877297174156424E-2</v>
      </c>
    </row>
    <row r="36" spans="1:16" ht="15" customHeight="1">
      <c r="A36" s="24">
        <v>17</v>
      </c>
      <c r="B36" s="25">
        <v>71</v>
      </c>
      <c r="C36" s="93" t="s">
        <v>48</v>
      </c>
      <c r="D36" s="89">
        <v>10001960.58</v>
      </c>
      <c r="E36" s="106">
        <v>3.1363588198555226E-2</v>
      </c>
      <c r="F36" s="89">
        <v>9919461.3704018518</v>
      </c>
      <c r="G36" s="89">
        <v>9903442.6062788069</v>
      </c>
      <c r="H36" s="89">
        <v>16018.764123044908</v>
      </c>
      <c r="I36" s="89">
        <v>-781620.72231594485</v>
      </c>
      <c r="J36" s="89">
        <v>-765601.95819289994</v>
      </c>
      <c r="K36" s="89">
        <v>327836.97301482584</v>
      </c>
      <c r="L36" s="140">
        <v>1.0420644069296385E-3</v>
      </c>
      <c r="M36" s="23">
        <v>934629.88268355071</v>
      </c>
      <c r="N36" s="106">
        <v>-0.11627946734427141</v>
      </c>
      <c r="O36" s="23">
        <v>2297831.89</v>
      </c>
      <c r="P36" s="184">
        <v>-8.8348521059821161E-3</v>
      </c>
    </row>
    <row r="37" spans="1:16" ht="15" customHeight="1">
      <c r="A37" s="24">
        <v>17</v>
      </c>
      <c r="B37" s="25">
        <v>72</v>
      </c>
      <c r="C37" s="93" t="s">
        <v>49</v>
      </c>
      <c r="D37" s="89">
        <v>1488453.67</v>
      </c>
      <c r="E37" s="106">
        <v>3.3722192580445176E-2</v>
      </c>
      <c r="F37" s="89">
        <v>1476176.4519169764</v>
      </c>
      <c r="G37" s="89">
        <v>1476061.863692042</v>
      </c>
      <c r="H37" s="89">
        <v>114.58822493441403</v>
      </c>
      <c r="I37" s="89">
        <v>-116317.81822911552</v>
      </c>
      <c r="J37" s="89">
        <v>-116203.23000418111</v>
      </c>
      <c r="K37" s="89">
        <v>48787.449394807394</v>
      </c>
      <c r="L37" s="140">
        <v>1.5507605518585174E-4</v>
      </c>
      <c r="M37" s="23">
        <v>94589.821946855824</v>
      </c>
      <c r="N37" s="106">
        <v>-5.5316035952537979E-2</v>
      </c>
      <c r="O37" s="23">
        <v>407012.35</v>
      </c>
      <c r="P37" s="184">
        <v>-1.1702640869861725E-3</v>
      </c>
    </row>
    <row r="38" spans="1:16" ht="15" customHeight="1">
      <c r="A38" s="24">
        <v>16</v>
      </c>
      <c r="B38" s="25">
        <v>74</v>
      </c>
      <c r="C38" s="93" t="s">
        <v>50</v>
      </c>
      <c r="D38" s="89">
        <v>1688661.13</v>
      </c>
      <c r="E38" s="106">
        <v>-3.0019508832701547E-4</v>
      </c>
      <c r="F38" s="89">
        <v>1674732.5399610938</v>
      </c>
      <c r="G38" s="89">
        <v>1673356.056277036</v>
      </c>
      <c r="H38" s="89">
        <v>1376.4836840578355</v>
      </c>
      <c r="I38" s="89">
        <v>-131963.38074124459</v>
      </c>
      <c r="J38" s="89">
        <v>-130586.89705718675</v>
      </c>
      <c r="K38" s="89">
        <v>55349.703578515328</v>
      </c>
      <c r="L38" s="140">
        <v>1.7593487245463459E-4</v>
      </c>
      <c r="M38" s="23">
        <v>274744.58913838986</v>
      </c>
      <c r="N38" s="106">
        <v>-1.6882715114048041E-2</v>
      </c>
      <c r="O38" s="23">
        <v>393607.35</v>
      </c>
      <c r="P38" s="184">
        <v>-2.2223918614380112E-2</v>
      </c>
    </row>
    <row r="39" spans="1:16" ht="15" customHeight="1">
      <c r="A39" s="24">
        <v>8</v>
      </c>
      <c r="B39" s="25">
        <v>75</v>
      </c>
      <c r="C39" s="93" t="s">
        <v>51</v>
      </c>
      <c r="D39" s="89">
        <v>39303529.200000003</v>
      </c>
      <c r="E39" s="106">
        <v>0.17269693911610706</v>
      </c>
      <c r="F39" s="89">
        <v>38979341.750201255</v>
      </c>
      <c r="G39" s="89">
        <v>38937527.927408308</v>
      </c>
      <c r="H39" s="89">
        <v>41813.822792947292</v>
      </c>
      <c r="I39" s="89">
        <v>-3071443.1072942531</v>
      </c>
      <c r="J39" s="89">
        <v>-3029629.2845013058</v>
      </c>
      <c r="K39" s="89">
        <v>1288262.4300172776</v>
      </c>
      <c r="L39" s="140">
        <v>4.0948780510030496E-3</v>
      </c>
      <c r="M39" s="23">
        <v>5227772.5213359054</v>
      </c>
      <c r="N39" s="106">
        <v>-0.44031123646115433</v>
      </c>
      <c r="O39" s="23">
        <v>7743732.6500000004</v>
      </c>
      <c r="P39" s="184">
        <v>5.8703772393020603E-3</v>
      </c>
    </row>
    <row r="40" spans="1:16" ht="15" customHeight="1">
      <c r="A40" s="24">
        <v>21</v>
      </c>
      <c r="B40" s="25">
        <v>76</v>
      </c>
      <c r="C40" s="93" t="s">
        <v>52</v>
      </c>
      <c r="D40" s="89">
        <v>5484855.0700000003</v>
      </c>
      <c r="E40" s="106">
        <v>9.1180650782455297E-2</v>
      </c>
      <c r="F40" s="89">
        <v>5439614.3190076184</v>
      </c>
      <c r="G40" s="89">
        <v>5264099.4791290816</v>
      </c>
      <c r="H40" s="89">
        <v>175514.83987853676</v>
      </c>
      <c r="I40" s="89">
        <v>-428623.60307479562</v>
      </c>
      <c r="J40" s="89">
        <v>-253108.76319625886</v>
      </c>
      <c r="K40" s="89">
        <v>179778.58132828402</v>
      </c>
      <c r="L40" s="140">
        <v>5.7144518816075668E-4</v>
      </c>
      <c r="M40" s="23">
        <v>358679.7566071492</v>
      </c>
      <c r="N40" s="106">
        <v>0.38729995668171413</v>
      </c>
      <c r="O40" s="23">
        <v>104515.48</v>
      </c>
      <c r="P40" s="184">
        <v>-1.4542630700380088E-2</v>
      </c>
    </row>
    <row r="41" spans="1:16" ht="15" customHeight="1">
      <c r="A41" s="24">
        <v>13</v>
      </c>
      <c r="B41" s="25">
        <v>77</v>
      </c>
      <c r="C41" s="93" t="s">
        <v>53</v>
      </c>
      <c r="D41" s="89">
        <v>7168277.3499999996</v>
      </c>
      <c r="E41" s="106">
        <v>6.1786438761445739E-2</v>
      </c>
      <c r="F41" s="89">
        <v>7109151.2205951465</v>
      </c>
      <c r="G41" s="89">
        <v>6917146.8779166127</v>
      </c>
      <c r="H41" s="89">
        <v>192004.34267853387</v>
      </c>
      <c r="I41" s="89">
        <v>-560177.58470989962</v>
      </c>
      <c r="J41" s="89">
        <v>-368173.24203136575</v>
      </c>
      <c r="K41" s="89">
        <v>234956.5697003314</v>
      </c>
      <c r="L41" s="140">
        <v>7.4683424571494463E-4</v>
      </c>
      <c r="M41" s="23">
        <v>1042269.8692921639</v>
      </c>
      <c r="N41" s="106">
        <v>0.3206293671924163</v>
      </c>
      <c r="O41" s="23">
        <v>1631110.94</v>
      </c>
      <c r="P41" s="184">
        <v>-1.2683652259817602E-2</v>
      </c>
    </row>
    <row r="42" spans="1:16" ht="15" customHeight="1">
      <c r="A42" s="24">
        <v>1</v>
      </c>
      <c r="B42" s="25">
        <v>78</v>
      </c>
      <c r="C42" s="93" t="s">
        <v>54</v>
      </c>
      <c r="D42" s="89">
        <v>16735163.279999999</v>
      </c>
      <c r="E42" s="106">
        <v>3.5898486798828788E-2</v>
      </c>
      <c r="F42" s="89">
        <v>16597126.568891909</v>
      </c>
      <c r="G42" s="89">
        <v>16432467.413753228</v>
      </c>
      <c r="H42" s="89">
        <v>164659.15513868071</v>
      </c>
      <c r="I42" s="89">
        <v>-1307798.6367137709</v>
      </c>
      <c r="J42" s="89">
        <v>-1143139.4815750902</v>
      </c>
      <c r="K42" s="89">
        <v>548532.98298282875</v>
      </c>
      <c r="L42" s="140">
        <v>1.7435699589853674E-3</v>
      </c>
      <c r="M42" s="23">
        <v>2359723.4051455478</v>
      </c>
      <c r="N42" s="106">
        <v>-0.24066395752179159</v>
      </c>
      <c r="O42" s="23">
        <v>3245075.52</v>
      </c>
      <c r="P42" s="184">
        <v>4.005918231180905E-3</v>
      </c>
    </row>
    <row r="43" spans="1:16" ht="15" customHeight="1">
      <c r="A43" s="24">
        <v>4</v>
      </c>
      <c r="B43" s="25">
        <v>79</v>
      </c>
      <c r="C43" s="93" t="s">
        <v>55</v>
      </c>
      <c r="D43" s="89">
        <v>12388696.41</v>
      </c>
      <c r="E43" s="106">
        <v>3.3236584300994743E-2</v>
      </c>
      <c r="F43" s="89">
        <v>12286510.678152572</v>
      </c>
      <c r="G43" s="89">
        <v>12365922.931078572</v>
      </c>
      <c r="H43" s="89">
        <v>-79412.252925999463</v>
      </c>
      <c r="I43" s="89">
        <v>-968136.37277274218</v>
      </c>
      <c r="J43" s="89">
        <v>-1047548.6256987416</v>
      </c>
      <c r="K43" s="89">
        <v>406067.66025207029</v>
      </c>
      <c r="L43" s="140">
        <v>1.2907288999851258E-3</v>
      </c>
      <c r="M43" s="23">
        <v>6198285.4178356566</v>
      </c>
      <c r="N43" s="106">
        <v>4.9904155833006225E-2</v>
      </c>
      <c r="O43" s="23">
        <v>3113438.04</v>
      </c>
      <c r="P43" s="184">
        <v>-5.3178043148571774E-3</v>
      </c>
    </row>
    <row r="44" spans="1:16" ht="15" customHeight="1">
      <c r="A44" s="24">
        <v>7</v>
      </c>
      <c r="B44" s="25">
        <v>81</v>
      </c>
      <c r="C44" s="93" t="s">
        <v>56</v>
      </c>
      <c r="D44" s="89">
        <v>3696215.88</v>
      </c>
      <c r="E44" s="106">
        <v>3.5385081341023028E-2</v>
      </c>
      <c r="F44" s="89">
        <v>3665728.3684601248</v>
      </c>
      <c r="G44" s="89">
        <v>3646980.5057511833</v>
      </c>
      <c r="H44" s="89">
        <v>18747.862708941568</v>
      </c>
      <c r="I44" s="89">
        <v>-288847.2617796766</v>
      </c>
      <c r="J44" s="89">
        <v>-270099.39907073503</v>
      </c>
      <c r="K44" s="89">
        <v>121151.86977756822</v>
      </c>
      <c r="L44" s="140">
        <v>3.8509400012813404E-4</v>
      </c>
      <c r="M44" s="23">
        <v>1155589.5454434168</v>
      </c>
      <c r="N44" s="106">
        <v>0.26546622472689707</v>
      </c>
      <c r="O44" s="23">
        <v>1897638.6</v>
      </c>
      <c r="P44" s="184">
        <v>0.15928079232982273</v>
      </c>
    </row>
    <row r="45" spans="1:16" ht="15" customHeight="1">
      <c r="A45" s="24">
        <v>5</v>
      </c>
      <c r="B45" s="25">
        <v>82</v>
      </c>
      <c r="C45" s="93" t="s">
        <v>57</v>
      </c>
      <c r="D45" s="89">
        <v>17457632.379999999</v>
      </c>
      <c r="E45" s="106">
        <v>4.3593967259021538E-2</v>
      </c>
      <c r="F45" s="89">
        <v>17313636.524258979</v>
      </c>
      <c r="G45" s="89">
        <v>17301482.265712462</v>
      </c>
      <c r="H45" s="89">
        <v>12154.258546516299</v>
      </c>
      <c r="I45" s="89">
        <v>-1364257.249530354</v>
      </c>
      <c r="J45" s="89">
        <v>-1352102.9909838377</v>
      </c>
      <c r="K45" s="89">
        <v>572213.54850258853</v>
      </c>
      <c r="L45" s="140">
        <v>1.8188411348908108E-3</v>
      </c>
      <c r="M45" s="23">
        <v>2395977.0088675576</v>
      </c>
      <c r="N45" s="106">
        <v>-9.8286920195976957E-2</v>
      </c>
      <c r="O45" s="23">
        <v>3350246.38</v>
      </c>
      <c r="P45" s="184">
        <v>3.527306535877428E-2</v>
      </c>
    </row>
    <row r="46" spans="1:16" ht="15" customHeight="1">
      <c r="A46" s="24">
        <v>5</v>
      </c>
      <c r="B46" s="25">
        <v>86</v>
      </c>
      <c r="C46" s="93" t="s">
        <v>58</v>
      </c>
      <c r="D46" s="89">
        <v>15315888.710000001</v>
      </c>
      <c r="E46" s="106">
        <v>4.6000744580920738E-2</v>
      </c>
      <c r="F46" s="89">
        <v>15189558.606740564</v>
      </c>
      <c r="G46" s="89">
        <v>15153472.552964278</v>
      </c>
      <c r="H46" s="89">
        <v>36086.053776286542</v>
      </c>
      <c r="I46" s="89">
        <v>-1196886.9403823251</v>
      </c>
      <c r="J46" s="89">
        <v>-1160800.8866060385</v>
      </c>
      <c r="K46" s="89">
        <v>502013.03570008127</v>
      </c>
      <c r="L46" s="140">
        <v>1.5957013984938637E-3</v>
      </c>
      <c r="M46" s="23">
        <v>958823.92123880482</v>
      </c>
      <c r="N46" s="106">
        <v>-1.730814677027015E-2</v>
      </c>
      <c r="O46" s="23">
        <v>1872579.5</v>
      </c>
      <c r="P46" s="184">
        <v>-8.5418343988677981E-3</v>
      </c>
    </row>
    <row r="47" spans="1:16" ht="15" customHeight="1">
      <c r="A47" s="24">
        <v>12</v>
      </c>
      <c r="B47" s="25">
        <v>90</v>
      </c>
      <c r="C47" s="93" t="s">
        <v>59</v>
      </c>
      <c r="D47" s="89">
        <v>4306511.5599999996</v>
      </c>
      <c r="E47" s="106">
        <v>2.1938964287893548E-2</v>
      </c>
      <c r="F47" s="89">
        <v>4270990.144275194</v>
      </c>
      <c r="G47" s="89">
        <v>4245285.4876231756</v>
      </c>
      <c r="H47" s="89">
        <v>25704.656652018428</v>
      </c>
      <c r="I47" s="89">
        <v>-336539.88628189196</v>
      </c>
      <c r="J47" s="89">
        <v>-310835.22962987353</v>
      </c>
      <c r="K47" s="89">
        <v>141155.69670479099</v>
      </c>
      <c r="L47" s="140">
        <v>4.4867827450556014E-4</v>
      </c>
      <c r="M47" s="23">
        <v>1356367.7808316215</v>
      </c>
      <c r="N47" s="106">
        <v>-6.1207292648477796E-2</v>
      </c>
      <c r="O47" s="23">
        <v>1541018.38</v>
      </c>
      <c r="P47" s="184">
        <v>-4.2915298571900573E-3</v>
      </c>
    </row>
    <row r="48" spans="1:16" ht="15" customHeight="1">
      <c r="A48" s="24">
        <v>1</v>
      </c>
      <c r="B48" s="25">
        <v>91</v>
      </c>
      <c r="C48" s="93" t="s">
        <v>60</v>
      </c>
      <c r="D48" s="89">
        <v>1020271554.28</v>
      </c>
      <c r="E48" s="106">
        <v>3.54007166095891E-2</v>
      </c>
      <c r="F48" s="89">
        <v>1011856044.5276535</v>
      </c>
      <c r="G48" s="89">
        <v>1024302511.434723</v>
      </c>
      <c r="H48" s="89">
        <v>-12446466.907069564</v>
      </c>
      <c r="I48" s="89">
        <v>-79730907.039302215</v>
      </c>
      <c r="J48" s="89">
        <v>-92177373.946371779</v>
      </c>
      <c r="K48" s="89">
        <v>33441717.284621287</v>
      </c>
      <c r="L48" s="140">
        <v>0.10629802663329119</v>
      </c>
      <c r="M48" s="23">
        <v>415194690.33239871</v>
      </c>
      <c r="N48" s="106">
        <v>-0.10769436174873648</v>
      </c>
      <c r="O48" s="23">
        <v>365613464.24000001</v>
      </c>
      <c r="P48" s="184">
        <v>7.722244142096546E-3</v>
      </c>
    </row>
    <row r="49" spans="1:16" ht="15" customHeight="1">
      <c r="A49" s="24">
        <v>1</v>
      </c>
      <c r="B49" s="25">
        <v>92</v>
      </c>
      <c r="C49" s="93" t="s">
        <v>61</v>
      </c>
      <c r="D49" s="89">
        <v>380201252.13</v>
      </c>
      <c r="E49" s="106">
        <v>4.5280087510318756E-2</v>
      </c>
      <c r="F49" s="89">
        <v>377065236.69201952</v>
      </c>
      <c r="G49" s="89">
        <v>385951015.29540622</v>
      </c>
      <c r="H49" s="89">
        <v>-8885778.6033867002</v>
      </c>
      <c r="I49" s="89">
        <v>-29711492.555720232</v>
      </c>
      <c r="J49" s="89">
        <v>-38597271.159106933</v>
      </c>
      <c r="K49" s="89">
        <v>12461959.496619591</v>
      </c>
      <c r="L49" s="140">
        <v>3.9611653050001763E-2</v>
      </c>
      <c r="M49" s="23">
        <v>68798389.928690165</v>
      </c>
      <c r="N49" s="106">
        <v>-0.15454583968203972</v>
      </c>
      <c r="O49" s="23">
        <v>115694433.28</v>
      </c>
      <c r="P49" s="184">
        <v>5.418994377835995E-3</v>
      </c>
    </row>
    <row r="50" spans="1:16" ht="15" customHeight="1">
      <c r="A50" s="24">
        <v>10</v>
      </c>
      <c r="B50" s="25">
        <v>97</v>
      </c>
      <c r="C50" s="93" t="s">
        <v>62</v>
      </c>
      <c r="D50" s="89">
        <v>2730165.23</v>
      </c>
      <c r="E50" s="106">
        <v>3.8353431317640352E-2</v>
      </c>
      <c r="F50" s="89">
        <v>2707645.9977209074</v>
      </c>
      <c r="G50" s="89">
        <v>2695633.2585642305</v>
      </c>
      <c r="H50" s="89">
        <v>12012.739156676922</v>
      </c>
      <c r="I50" s="89">
        <v>-213353.54224266278</v>
      </c>
      <c r="J50" s="89">
        <v>-201340.80308598586</v>
      </c>
      <c r="K50" s="89">
        <v>89487.365769394572</v>
      </c>
      <c r="L50" s="140">
        <v>2.8444503339762915E-4</v>
      </c>
      <c r="M50" s="23">
        <v>671275.12981950061</v>
      </c>
      <c r="N50" s="106">
        <v>4.9806057378566804E-2</v>
      </c>
      <c r="O50" s="23">
        <v>1655923.56</v>
      </c>
      <c r="P50" s="184">
        <v>1.4075929321477609E-3</v>
      </c>
    </row>
    <row r="51" spans="1:16" ht="15" customHeight="1">
      <c r="A51" s="24">
        <v>7</v>
      </c>
      <c r="B51" s="25">
        <v>98</v>
      </c>
      <c r="C51" s="93" t="s">
        <v>63</v>
      </c>
      <c r="D51" s="89">
        <v>42339910.350000001</v>
      </c>
      <c r="E51" s="106">
        <v>4.0390345838686059E-2</v>
      </c>
      <c r="F51" s="89">
        <v>41990677.905981362</v>
      </c>
      <c r="G51" s="89">
        <v>41693673.825952537</v>
      </c>
      <c r="H51" s="89">
        <v>297004.08002882451</v>
      </c>
      <c r="I51" s="89">
        <v>-3308726.4287697636</v>
      </c>
      <c r="J51" s="89">
        <v>-3011722.3487409391</v>
      </c>
      <c r="K51" s="89">
        <v>1387786.7179979524</v>
      </c>
      <c r="L51" s="140">
        <v>4.411226500587429E-3</v>
      </c>
      <c r="M51" s="23">
        <v>2367380.6717421948</v>
      </c>
      <c r="N51" s="106">
        <v>-0.18615904642472059</v>
      </c>
      <c r="O51" s="23">
        <v>6581001.5199999996</v>
      </c>
      <c r="P51" s="184">
        <v>4.6636349982900338E-3</v>
      </c>
    </row>
    <row r="52" spans="1:16" ht="15" customHeight="1">
      <c r="A52" s="24">
        <v>4</v>
      </c>
      <c r="B52" s="25">
        <v>102</v>
      </c>
      <c r="C52" s="93" t="s">
        <v>64</v>
      </c>
      <c r="D52" s="89">
        <v>16297938.93</v>
      </c>
      <c r="E52" s="106">
        <v>0.13473430489372862</v>
      </c>
      <c r="F52" s="89">
        <v>16163508.578165529</v>
      </c>
      <c r="G52" s="89">
        <v>15846714.184517171</v>
      </c>
      <c r="H52" s="89">
        <v>316794.39364835806</v>
      </c>
      <c r="I52" s="89">
        <v>-1273630.9743312104</v>
      </c>
      <c r="J52" s="89">
        <v>-956836.58068285231</v>
      </c>
      <c r="K52" s="89">
        <v>534201.96195091272</v>
      </c>
      <c r="L52" s="140">
        <v>1.6980172966514447E-3</v>
      </c>
      <c r="M52" s="23">
        <v>1784177.1961437555</v>
      </c>
      <c r="N52" s="106">
        <v>-0.13285596178771386</v>
      </c>
      <c r="O52" s="23">
        <v>2850147.94</v>
      </c>
      <c r="P52" s="184">
        <v>-1.2323203247872838E-2</v>
      </c>
    </row>
    <row r="53" spans="1:16" ht="15" customHeight="1">
      <c r="A53" s="24">
        <v>5</v>
      </c>
      <c r="B53" s="25">
        <v>103</v>
      </c>
      <c r="C53" s="93" t="s">
        <v>65</v>
      </c>
      <c r="D53" s="89">
        <v>3580557.9</v>
      </c>
      <c r="E53" s="106">
        <v>4.1090398672382733E-2</v>
      </c>
      <c r="F53" s="89">
        <v>3551024.3706176626</v>
      </c>
      <c r="G53" s="89">
        <v>3476791.5695428983</v>
      </c>
      <c r="H53" s="89">
        <v>74232.801074764226</v>
      </c>
      <c r="I53" s="89">
        <v>-279808.96642286732</v>
      </c>
      <c r="J53" s="89">
        <v>-205576.1653481031</v>
      </c>
      <c r="K53" s="89">
        <v>117360.91681740276</v>
      </c>
      <c r="L53" s="140">
        <v>3.7304405618250613E-4</v>
      </c>
      <c r="M53" s="23">
        <v>289955.23862196994</v>
      </c>
      <c r="N53" s="106">
        <v>-0.16436157856006306</v>
      </c>
      <c r="O53" s="23">
        <v>743552.8</v>
      </c>
      <c r="P53" s="184">
        <v>-1.6150421149017102E-2</v>
      </c>
    </row>
    <row r="54" spans="1:16" ht="15" customHeight="1">
      <c r="A54" s="24">
        <v>18</v>
      </c>
      <c r="B54" s="25">
        <v>105</v>
      </c>
      <c r="C54" s="93" t="s">
        <v>66</v>
      </c>
      <c r="D54" s="89">
        <v>2936135.6</v>
      </c>
      <c r="E54" s="106">
        <v>9.427497077393765E-3</v>
      </c>
      <c r="F54" s="89">
        <v>2911917.4615324927</v>
      </c>
      <c r="G54" s="89">
        <v>2926269.9234148366</v>
      </c>
      <c r="H54" s="89">
        <v>-14352.461882343981</v>
      </c>
      <c r="I54" s="89">
        <v>-229449.45744722782</v>
      </c>
      <c r="J54" s="89">
        <v>-243801.9193295718</v>
      </c>
      <c r="K54" s="89">
        <v>96238.512416239639</v>
      </c>
      <c r="L54" s="140">
        <v>3.0590426528945573E-4</v>
      </c>
      <c r="M54" s="23">
        <v>523630.53086429421</v>
      </c>
      <c r="N54" s="106">
        <v>-6.5422795136250711E-2</v>
      </c>
      <c r="O54" s="23">
        <v>2053656.64</v>
      </c>
      <c r="P54" s="184">
        <v>1.1103536687088633E-2</v>
      </c>
    </row>
    <row r="55" spans="1:16" ht="15" customHeight="1">
      <c r="A55" s="24">
        <v>1</v>
      </c>
      <c r="B55" s="25">
        <v>106</v>
      </c>
      <c r="C55" s="93" t="s">
        <v>67</v>
      </c>
      <c r="D55" s="89">
        <v>87702147.180000007</v>
      </c>
      <c r="E55" s="106">
        <v>3.974134940525742E-2</v>
      </c>
      <c r="F55" s="89">
        <v>86978753.224930987</v>
      </c>
      <c r="G55" s="89">
        <v>87317664.237502083</v>
      </c>
      <c r="H55" s="89">
        <v>-338911.01257109642</v>
      </c>
      <c r="I55" s="89">
        <v>-6853637.852219061</v>
      </c>
      <c r="J55" s="89">
        <v>-7192548.8647901574</v>
      </c>
      <c r="K55" s="89">
        <v>2874637.050248397</v>
      </c>
      <c r="L55" s="140">
        <v>9.1373371507111629E-3</v>
      </c>
      <c r="M55" s="23">
        <v>8579954.13318309</v>
      </c>
      <c r="N55" s="106">
        <v>-0.27012254972692407</v>
      </c>
      <c r="O55" s="23">
        <v>17609198.829999998</v>
      </c>
      <c r="P55" s="184">
        <v>0.10160539472435315</v>
      </c>
    </row>
    <row r="56" spans="1:16" ht="15" customHeight="1">
      <c r="A56" s="24">
        <v>6</v>
      </c>
      <c r="B56" s="25">
        <v>108</v>
      </c>
      <c r="C56" s="93" t="s">
        <v>68</v>
      </c>
      <c r="D56" s="89">
        <v>18997202.649999999</v>
      </c>
      <c r="E56" s="106">
        <v>4.332766428801671E-2</v>
      </c>
      <c r="F56" s="89">
        <v>18840507.950929221</v>
      </c>
      <c r="G56" s="89">
        <v>19034186.376205128</v>
      </c>
      <c r="H56" s="89">
        <v>-193678.42527590692</v>
      </c>
      <c r="I56" s="89">
        <v>-1484569.6639683598</v>
      </c>
      <c r="J56" s="89">
        <v>-1678248.0892442667</v>
      </c>
      <c r="K56" s="89">
        <v>622676.46055101999</v>
      </c>
      <c r="L56" s="140">
        <v>1.9792428248896782E-3</v>
      </c>
      <c r="M56" s="23">
        <v>1324465.7685757717</v>
      </c>
      <c r="N56" s="106">
        <v>-0.33323110554298263</v>
      </c>
      <c r="O56" s="23">
        <v>2595574.75</v>
      </c>
      <c r="P56" s="184">
        <v>8.486275427430412E-3</v>
      </c>
    </row>
    <row r="57" spans="1:16" ht="15" customHeight="1">
      <c r="A57" s="24">
        <v>5</v>
      </c>
      <c r="B57" s="25">
        <v>109</v>
      </c>
      <c r="C57" s="93" t="s">
        <v>69</v>
      </c>
      <c r="D57" s="89">
        <v>128920930.36</v>
      </c>
      <c r="E57" s="106">
        <v>5.7100397691181248E-2</v>
      </c>
      <c r="F57" s="89">
        <v>127857551.35842448</v>
      </c>
      <c r="G57" s="89">
        <v>127262302.06948426</v>
      </c>
      <c r="H57" s="89">
        <v>595249.28894022107</v>
      </c>
      <c r="I57" s="89">
        <v>-10074751.835267363</v>
      </c>
      <c r="J57" s="89">
        <v>-9479502.546327142</v>
      </c>
      <c r="K57" s="89">
        <v>4225676.2791078268</v>
      </c>
      <c r="L57" s="140">
        <v>1.3431757880054615E-2</v>
      </c>
      <c r="M57" s="23">
        <v>17804544.22156598</v>
      </c>
      <c r="N57" s="106">
        <v>7.9797341766653984E-2</v>
      </c>
      <c r="O57" s="23">
        <v>30316592.050000001</v>
      </c>
      <c r="P57" s="184">
        <v>6.8060333739716761E-4</v>
      </c>
    </row>
    <row r="58" spans="1:16" ht="15" customHeight="1">
      <c r="A58" s="24">
        <v>7</v>
      </c>
      <c r="B58" s="25">
        <v>111</v>
      </c>
      <c r="C58" s="93" t="s">
        <v>70</v>
      </c>
      <c r="D58" s="89">
        <v>29237401.48</v>
      </c>
      <c r="E58" s="106">
        <v>7.7239615124021999E-2</v>
      </c>
      <c r="F58" s="89">
        <v>28996242.50986499</v>
      </c>
      <c r="G58" s="89">
        <v>29003080.611599106</v>
      </c>
      <c r="H58" s="89">
        <v>-6838.1017341166735</v>
      </c>
      <c r="I58" s="89">
        <v>-2284807.9314704593</v>
      </c>
      <c r="J58" s="89">
        <v>-2291646.033204576</v>
      </c>
      <c r="K58" s="89">
        <v>958322.23326183006</v>
      </c>
      <c r="L58" s="140">
        <v>3.0461283255147496E-3</v>
      </c>
      <c r="M58" s="23">
        <v>4248560.2284732843</v>
      </c>
      <c r="N58" s="106">
        <v>0.45668377772918345</v>
      </c>
      <c r="O58" s="23">
        <v>8673026.1300000008</v>
      </c>
      <c r="P58" s="184">
        <v>2.7799536406964975E-3</v>
      </c>
    </row>
    <row r="59" spans="1:16" ht="15" customHeight="1">
      <c r="A59" s="24">
        <v>17</v>
      </c>
      <c r="B59" s="25">
        <v>139</v>
      </c>
      <c r="C59" s="93" t="s">
        <v>71</v>
      </c>
      <c r="D59" s="89">
        <v>15589123.369999999</v>
      </c>
      <c r="E59" s="106">
        <v>3.4812389152225842E-2</v>
      </c>
      <c r="F59" s="89">
        <v>15460539.544252403</v>
      </c>
      <c r="G59" s="89">
        <v>15507351.029041205</v>
      </c>
      <c r="H59" s="89">
        <v>-46811.484788801521</v>
      </c>
      <c r="I59" s="89">
        <v>-1218239.3413044</v>
      </c>
      <c r="J59" s="89">
        <v>-1265050.8260932015</v>
      </c>
      <c r="K59" s="89">
        <v>510968.92221259692</v>
      </c>
      <c r="L59" s="140">
        <v>1.6241686286582041E-3</v>
      </c>
      <c r="M59" s="23">
        <v>1066564.3342545894</v>
      </c>
      <c r="N59" s="106">
        <v>-0.1519365591454046</v>
      </c>
      <c r="O59" s="23">
        <v>5532535.5800000001</v>
      </c>
      <c r="P59" s="184">
        <v>8.3494653862208779E-2</v>
      </c>
    </row>
    <row r="60" spans="1:16" ht="15" customHeight="1">
      <c r="A60" s="24">
        <v>11</v>
      </c>
      <c r="B60" s="25">
        <v>140</v>
      </c>
      <c r="C60" s="93" t="s">
        <v>72</v>
      </c>
      <c r="D60" s="89">
        <v>30855827.899999999</v>
      </c>
      <c r="E60" s="106">
        <v>3.7788905111557414E-2</v>
      </c>
      <c r="F60" s="89">
        <v>30601319.657052439</v>
      </c>
      <c r="G60" s="89">
        <v>30641449.456862964</v>
      </c>
      <c r="H60" s="89">
        <v>-40129.79981052503</v>
      </c>
      <c r="I60" s="89">
        <v>-2411282.6978222784</v>
      </c>
      <c r="J60" s="89">
        <v>-2451412.4976328034</v>
      </c>
      <c r="K60" s="89">
        <v>1011369.8347131867</v>
      </c>
      <c r="L60" s="140">
        <v>3.2147457234765957E-3</v>
      </c>
      <c r="M60" s="23">
        <v>4840949.9215591922</v>
      </c>
      <c r="N60" s="106">
        <v>-1.458455436834416E-2</v>
      </c>
      <c r="O60" s="23">
        <v>6147930.5800000001</v>
      </c>
      <c r="P60" s="184">
        <v>-3.7494980213459428E-4</v>
      </c>
    </row>
    <row r="61" spans="1:16" ht="15" customHeight="1">
      <c r="A61" s="24">
        <v>7</v>
      </c>
      <c r="B61" s="25">
        <v>142</v>
      </c>
      <c r="C61" s="93" t="s">
        <v>73</v>
      </c>
      <c r="D61" s="89">
        <v>10458603.75</v>
      </c>
      <c r="E61" s="106">
        <v>4.0275367493061376E-2</v>
      </c>
      <c r="F61" s="89">
        <v>10372338.008801164</v>
      </c>
      <c r="G61" s="89">
        <v>10302256.910447905</v>
      </c>
      <c r="H61" s="89">
        <v>70081.098353259265</v>
      </c>
      <c r="I61" s="89">
        <v>-817305.90238851449</v>
      </c>
      <c r="J61" s="89">
        <v>-747224.80403525522</v>
      </c>
      <c r="K61" s="89">
        <v>342804.48997345543</v>
      </c>
      <c r="L61" s="140">
        <v>1.0896402387196615E-3</v>
      </c>
      <c r="M61" s="23">
        <v>822596.65234481951</v>
      </c>
      <c r="N61" s="106">
        <v>-9.9234123511181882E-2</v>
      </c>
      <c r="O61" s="23">
        <v>3639452.1</v>
      </c>
      <c r="P61" s="184">
        <v>5.057541215724326E-2</v>
      </c>
    </row>
    <row r="62" spans="1:16" ht="15" customHeight="1">
      <c r="A62" s="24">
        <v>6</v>
      </c>
      <c r="B62" s="25">
        <v>143</v>
      </c>
      <c r="C62" s="93" t="s">
        <v>74</v>
      </c>
      <c r="D62" s="89">
        <v>11232559.33</v>
      </c>
      <c r="E62" s="106">
        <v>3.6421138431794953E-2</v>
      </c>
      <c r="F62" s="89">
        <v>11139909.768038888</v>
      </c>
      <c r="G62" s="89">
        <v>11337342.646986291</v>
      </c>
      <c r="H62" s="89">
        <v>-197432.87894740328</v>
      </c>
      <c r="I62" s="89">
        <v>-877788.01633422414</v>
      </c>
      <c r="J62" s="89">
        <v>-1075220.8952816273</v>
      </c>
      <c r="K62" s="89">
        <v>368172.64180385723</v>
      </c>
      <c r="L62" s="140">
        <v>1.1702755857610496E-3</v>
      </c>
      <c r="M62" s="23">
        <v>1683711.6062100937</v>
      </c>
      <c r="N62" s="106">
        <v>3.7175942664061878E-2</v>
      </c>
      <c r="O62" s="23">
        <v>3019508.06</v>
      </c>
      <c r="P62" s="184">
        <v>9.2999210257926901E-3</v>
      </c>
    </row>
    <row r="63" spans="1:16" ht="15" customHeight="1">
      <c r="A63" s="24">
        <v>14</v>
      </c>
      <c r="B63" s="25">
        <v>145</v>
      </c>
      <c r="C63" s="93" t="s">
        <v>75</v>
      </c>
      <c r="D63" s="89">
        <v>20074863.449999999</v>
      </c>
      <c r="E63" s="106">
        <v>4.9604451375411918E-2</v>
      </c>
      <c r="F63" s="89">
        <v>19909279.877242528</v>
      </c>
      <c r="G63" s="89">
        <v>19833282.17169074</v>
      </c>
      <c r="H63" s="89">
        <v>75997.705551788211</v>
      </c>
      <c r="I63" s="89">
        <v>-1568785.3540993419</v>
      </c>
      <c r="J63" s="89">
        <v>-1492787.6485475537</v>
      </c>
      <c r="K63" s="89">
        <v>657999.24069826351</v>
      </c>
      <c r="L63" s="140">
        <v>2.0915200082919868E-3</v>
      </c>
      <c r="M63" s="23">
        <v>1284253.2241762974</v>
      </c>
      <c r="N63" s="106">
        <v>-0.1692348574892355</v>
      </c>
      <c r="O63" s="23">
        <v>3261366.18</v>
      </c>
      <c r="P63" s="184">
        <v>-1.0671559190328805E-2</v>
      </c>
    </row>
    <row r="64" spans="1:16" ht="15" customHeight="1">
      <c r="A64" s="24">
        <v>12</v>
      </c>
      <c r="B64" s="25">
        <v>146</v>
      </c>
      <c r="C64" s="93" t="s">
        <v>76</v>
      </c>
      <c r="D64" s="89">
        <v>6092494.0099999998</v>
      </c>
      <c r="E64" s="106">
        <v>4.207667734815268E-2</v>
      </c>
      <c r="F64" s="89">
        <v>6042241.2684213622</v>
      </c>
      <c r="G64" s="89">
        <v>5947775.2795796329</v>
      </c>
      <c r="H64" s="89">
        <v>94465.988841729239</v>
      </c>
      <c r="I64" s="89">
        <v>-476108.61197792954</v>
      </c>
      <c r="J64" s="89">
        <v>-381642.6231362003</v>
      </c>
      <c r="K64" s="89">
        <v>199695.32756840339</v>
      </c>
      <c r="L64" s="140">
        <v>6.3475266738683995E-4</v>
      </c>
      <c r="M64" s="23">
        <v>2392347.3350988519</v>
      </c>
      <c r="N64" s="106">
        <v>0.10137447170789748</v>
      </c>
      <c r="O64" s="23">
        <v>1708360.24</v>
      </c>
      <c r="P64" s="184">
        <v>-2.6679312132166233E-3</v>
      </c>
    </row>
    <row r="65" spans="1:16" ht="15" customHeight="1">
      <c r="A65" s="24">
        <v>19</v>
      </c>
      <c r="B65" s="25">
        <v>148</v>
      </c>
      <c r="C65" s="93" t="s">
        <v>77</v>
      </c>
      <c r="D65" s="89">
        <v>10047416.82</v>
      </c>
      <c r="E65" s="106">
        <v>8.3331970553867096E-2</v>
      </c>
      <c r="F65" s="89">
        <v>9964542.6735240966</v>
      </c>
      <c r="G65" s="89">
        <v>9759782.3610360119</v>
      </c>
      <c r="H65" s="89">
        <v>204760.31248808466</v>
      </c>
      <c r="I65" s="89">
        <v>-785172.9797817074</v>
      </c>
      <c r="J65" s="89">
        <v>-580412.66729362274</v>
      </c>
      <c r="K65" s="89">
        <v>329326.90451445949</v>
      </c>
      <c r="L65" s="140">
        <v>1.0468003113953659E-3</v>
      </c>
      <c r="M65" s="23">
        <v>1833296.9043255262</v>
      </c>
      <c r="N65" s="106">
        <v>-2.4562612889644231E-2</v>
      </c>
      <c r="O65" s="23">
        <v>5682171.0199999996</v>
      </c>
      <c r="P65" s="184">
        <v>2.44766168338999E-2</v>
      </c>
    </row>
    <row r="66" spans="1:16" ht="15" customHeight="1">
      <c r="A66" s="24">
        <v>1</v>
      </c>
      <c r="B66" s="25">
        <v>149</v>
      </c>
      <c r="C66" s="93" t="s">
        <v>78</v>
      </c>
      <c r="D66" s="89">
        <v>11079954.779999999</v>
      </c>
      <c r="E66" s="106">
        <v>6.4702018338196776E-2</v>
      </c>
      <c r="F66" s="89">
        <v>10988563.946730664</v>
      </c>
      <c r="G66" s="89">
        <v>10747138.218226213</v>
      </c>
      <c r="H66" s="89">
        <v>241425.72850445099</v>
      </c>
      <c r="I66" s="89">
        <v>-865862.46657368902</v>
      </c>
      <c r="J66" s="89">
        <v>-624436.73806923802</v>
      </c>
      <c r="K66" s="89">
        <v>363170.68110423908</v>
      </c>
      <c r="L66" s="140">
        <v>1.1543763259490782E-3</v>
      </c>
      <c r="M66" s="23">
        <v>718357.66363677883</v>
      </c>
      <c r="N66" s="106">
        <v>-0.20167707080980624</v>
      </c>
      <c r="O66" s="23">
        <v>3498440.5</v>
      </c>
      <c r="P66" s="184">
        <v>8.2840859287309776E-3</v>
      </c>
    </row>
    <row r="67" spans="1:16" ht="15" customHeight="1">
      <c r="A67" s="24">
        <v>14</v>
      </c>
      <c r="B67" s="25">
        <v>151</v>
      </c>
      <c r="C67" s="93" t="s">
        <v>79</v>
      </c>
      <c r="D67" s="89">
        <v>2961436.25</v>
      </c>
      <c r="E67" s="106">
        <v>2.351711754398611E-2</v>
      </c>
      <c r="F67" s="89">
        <v>2937009.4240846043</v>
      </c>
      <c r="G67" s="89">
        <v>2906666.6994334282</v>
      </c>
      <c r="H67" s="89">
        <v>30342.724651176017</v>
      </c>
      <c r="I67" s="89">
        <v>-231426.62104129416</v>
      </c>
      <c r="J67" s="89">
        <v>-201083.89639011814</v>
      </c>
      <c r="K67" s="89">
        <v>97067.798679164247</v>
      </c>
      <c r="L67" s="140">
        <v>3.085402391694072E-4</v>
      </c>
      <c r="M67" s="23">
        <v>1053869.1193204743</v>
      </c>
      <c r="N67" s="106">
        <v>0.29393824763479803</v>
      </c>
      <c r="O67" s="23">
        <v>1364036.42</v>
      </c>
      <c r="P67" s="184">
        <v>-6.2477951711664703E-3</v>
      </c>
    </row>
    <row r="68" spans="1:16" ht="15" customHeight="1">
      <c r="A68" s="24">
        <v>14</v>
      </c>
      <c r="B68" s="25">
        <v>152</v>
      </c>
      <c r="C68" s="93" t="s">
        <v>80</v>
      </c>
      <c r="D68" s="89">
        <v>7649780.7300000004</v>
      </c>
      <c r="E68" s="106">
        <v>0.10353324080641535</v>
      </c>
      <c r="F68" s="89">
        <v>7586683.014429505</v>
      </c>
      <c r="G68" s="89">
        <v>7596759.0377122723</v>
      </c>
      <c r="H68" s="89">
        <v>-10076.023282767273</v>
      </c>
      <c r="I68" s="89">
        <v>-597805.50942155346</v>
      </c>
      <c r="J68" s="89">
        <v>-607881.53270432074</v>
      </c>
      <c r="K68" s="89">
        <v>250738.93650062205</v>
      </c>
      <c r="L68" s="140">
        <v>7.9700016369682863E-4</v>
      </c>
      <c r="M68" s="23">
        <v>639337.72137095931</v>
      </c>
      <c r="N68" s="106">
        <v>-0.12718279673871258</v>
      </c>
      <c r="O68" s="23">
        <v>1157426.77</v>
      </c>
      <c r="P68" s="184">
        <v>2.4694939861076293E-2</v>
      </c>
    </row>
    <row r="69" spans="1:16" ht="15" customHeight="1">
      <c r="A69" s="24">
        <v>9</v>
      </c>
      <c r="B69" s="25">
        <v>153</v>
      </c>
      <c r="C69" s="93" t="s">
        <v>81</v>
      </c>
      <c r="D69" s="89">
        <v>44840493.710000001</v>
      </c>
      <c r="E69" s="106">
        <v>0.18839669761805777</v>
      </c>
      <c r="F69" s="89">
        <v>44470635.694716185</v>
      </c>
      <c r="G69" s="89">
        <v>45087908.674321301</v>
      </c>
      <c r="H69" s="89">
        <v>-617272.97960511595</v>
      </c>
      <c r="I69" s="89">
        <v>-3504138.893798138</v>
      </c>
      <c r="J69" s="89">
        <v>-4121411.873403254</v>
      </c>
      <c r="K69" s="89">
        <v>1469749.0165849801</v>
      </c>
      <c r="L69" s="140">
        <v>4.6717523140191513E-3</v>
      </c>
      <c r="M69" s="23">
        <v>4267849.836422571</v>
      </c>
      <c r="N69" s="106">
        <v>0.18839156564675941</v>
      </c>
      <c r="O69" s="23">
        <v>12424125.380000001</v>
      </c>
      <c r="P69" s="184">
        <v>-1.9177351563323453E-2</v>
      </c>
    </row>
    <row r="70" spans="1:16" ht="15" customHeight="1">
      <c r="A70" s="24">
        <v>5</v>
      </c>
      <c r="B70" s="25">
        <v>165</v>
      </c>
      <c r="C70" s="93" t="s">
        <v>82</v>
      </c>
      <c r="D70" s="89">
        <v>29871123.629999999</v>
      </c>
      <c r="E70" s="106">
        <v>4.6869438008911191E-2</v>
      </c>
      <c r="F70" s="89">
        <v>29624737.527038213</v>
      </c>
      <c r="G70" s="89">
        <v>29392072.3030506</v>
      </c>
      <c r="H70" s="89">
        <v>232665.22398761287</v>
      </c>
      <c r="I70" s="89">
        <v>-2334331.2584890719</v>
      </c>
      <c r="J70" s="89">
        <v>-2101666.034501459</v>
      </c>
      <c r="K70" s="89">
        <v>979093.91594611108</v>
      </c>
      <c r="L70" s="140">
        <v>3.1121533104280499E-3</v>
      </c>
      <c r="M70" s="23">
        <v>2646147.4208045308</v>
      </c>
      <c r="N70" s="106">
        <v>-2.8573907922262443E-2</v>
      </c>
      <c r="O70" s="23">
        <v>4870691.62</v>
      </c>
      <c r="P70" s="184">
        <v>5.8296288445301769E-2</v>
      </c>
    </row>
    <row r="71" spans="1:16" ht="15" customHeight="1">
      <c r="A71" s="24">
        <v>12</v>
      </c>
      <c r="B71" s="25">
        <v>167</v>
      </c>
      <c r="C71" s="93" t="s">
        <v>83</v>
      </c>
      <c r="D71" s="89">
        <v>116477492.17</v>
      </c>
      <c r="E71" s="106">
        <v>5.949943315619044E-2</v>
      </c>
      <c r="F71" s="89">
        <v>115516750.42710467</v>
      </c>
      <c r="G71" s="89">
        <v>115108899.81257072</v>
      </c>
      <c r="H71" s="89">
        <v>407850.61453394592</v>
      </c>
      <c r="I71" s="89">
        <v>-9102337.5702471733</v>
      </c>
      <c r="J71" s="89">
        <v>-8694486.9557132274</v>
      </c>
      <c r="K71" s="89">
        <v>3817814.3326946483</v>
      </c>
      <c r="L71" s="140">
        <v>1.2135325652201547E-2</v>
      </c>
      <c r="M71" s="23">
        <v>19822532.861818831</v>
      </c>
      <c r="N71" s="106">
        <v>-0.15329413236076006</v>
      </c>
      <c r="O71" s="23">
        <v>24483819.829999998</v>
      </c>
      <c r="P71" s="184">
        <v>3.5333816201594814E-3</v>
      </c>
    </row>
    <row r="72" spans="1:16" ht="15" customHeight="1">
      <c r="A72" s="24">
        <v>5</v>
      </c>
      <c r="B72" s="25">
        <v>169</v>
      </c>
      <c r="C72" s="93" t="s">
        <v>84</v>
      </c>
      <c r="D72" s="89">
        <v>8788556.7200000007</v>
      </c>
      <c r="E72" s="106">
        <v>5.4567726563168328E-2</v>
      </c>
      <c r="F72" s="89">
        <v>8716066.0340880491</v>
      </c>
      <c r="G72" s="89">
        <v>8579122.4493715633</v>
      </c>
      <c r="H72" s="89">
        <v>136943.58471648581</v>
      </c>
      <c r="I72" s="89">
        <v>-686797.15308386588</v>
      </c>
      <c r="J72" s="89">
        <v>-549853.56836738007</v>
      </c>
      <c r="K72" s="89">
        <v>288064.90579609008</v>
      </c>
      <c r="L72" s="140">
        <v>9.156446951517869E-4</v>
      </c>
      <c r="M72" s="23">
        <v>485712.64755196177</v>
      </c>
      <c r="N72" s="106">
        <v>-0.19404245086727678</v>
      </c>
      <c r="O72" s="23">
        <v>1336779.1200000001</v>
      </c>
      <c r="P72" s="184">
        <v>3.8224244636606564E-3</v>
      </c>
    </row>
    <row r="73" spans="1:16" ht="15" customHeight="1">
      <c r="A73" s="24">
        <v>21</v>
      </c>
      <c r="B73" s="25">
        <v>170</v>
      </c>
      <c r="C73" s="93" t="s">
        <v>85</v>
      </c>
      <c r="D73" s="89">
        <v>21722839.899999999</v>
      </c>
      <c r="E73" s="106">
        <v>8.0723244330036303E-2</v>
      </c>
      <c r="F73" s="89">
        <v>21543663.316804834</v>
      </c>
      <c r="G73" s="89">
        <v>21107507.003738206</v>
      </c>
      <c r="H73" s="89">
        <v>436156.31306662783</v>
      </c>
      <c r="I73" s="89">
        <v>-1697569.3592857197</v>
      </c>
      <c r="J73" s="89">
        <v>-1261413.0462190919</v>
      </c>
      <c r="K73" s="89">
        <v>712015.41149262176</v>
      </c>
      <c r="L73" s="140">
        <v>2.2632161060987688E-3</v>
      </c>
      <c r="M73" s="23">
        <v>1862275.6091746173</v>
      </c>
      <c r="N73" s="106">
        <v>0.46420346238802757</v>
      </c>
      <c r="O73" s="23">
        <v>356137.5</v>
      </c>
      <c r="P73" s="184">
        <v>1.7869085216759562E-3</v>
      </c>
    </row>
    <row r="74" spans="1:16" ht="15" customHeight="1">
      <c r="A74" s="24">
        <v>11</v>
      </c>
      <c r="B74" s="25">
        <v>171</v>
      </c>
      <c r="C74" s="93" t="s">
        <v>86</v>
      </c>
      <c r="D74" s="89">
        <v>7515588.8099999996</v>
      </c>
      <c r="E74" s="106">
        <v>3.789380993166902E-2</v>
      </c>
      <c r="F74" s="89">
        <v>7453597.95015503</v>
      </c>
      <c r="G74" s="89">
        <v>7565836.421932484</v>
      </c>
      <c r="H74" s="89">
        <v>-112238.47177745402</v>
      </c>
      <c r="I74" s="89">
        <v>-587318.84687170328</v>
      </c>
      <c r="J74" s="89">
        <v>-699557.3186491573</v>
      </c>
      <c r="K74" s="89">
        <v>246340.49156535437</v>
      </c>
      <c r="L74" s="140">
        <v>7.8301924241533827E-4</v>
      </c>
      <c r="M74" s="23">
        <v>1161069.2053389854</v>
      </c>
      <c r="N74" s="106">
        <v>-1.8708797974063662E-2</v>
      </c>
      <c r="O74" s="23">
        <v>1331129.03</v>
      </c>
      <c r="P74" s="184">
        <v>-6.6999022063616298E-3</v>
      </c>
    </row>
    <row r="75" spans="1:16" ht="15" customHeight="1">
      <c r="A75" s="24">
        <v>13</v>
      </c>
      <c r="B75" s="25">
        <v>172</v>
      </c>
      <c r="C75" s="93" t="s">
        <v>87</v>
      </c>
      <c r="D75" s="89">
        <v>6193472.5499999998</v>
      </c>
      <c r="E75" s="106">
        <v>0.12869039178249975</v>
      </c>
      <c r="F75" s="89">
        <v>6142386.9067447614</v>
      </c>
      <c r="G75" s="89">
        <v>5978187.195864385</v>
      </c>
      <c r="H75" s="89">
        <v>164199.7108803764</v>
      </c>
      <c r="I75" s="89">
        <v>-483999.75679318031</v>
      </c>
      <c r="J75" s="89">
        <v>-319800.04591280391</v>
      </c>
      <c r="K75" s="89">
        <v>203005.12854474923</v>
      </c>
      <c r="L75" s="140">
        <v>6.4527321898830614E-4</v>
      </c>
      <c r="M75" s="23">
        <v>1050374.1157174511</v>
      </c>
      <c r="N75" s="106">
        <v>-9.0856057807394697E-2</v>
      </c>
      <c r="O75" s="23">
        <v>2133630.15</v>
      </c>
      <c r="P75" s="184">
        <v>-7.1262256851447603E-3</v>
      </c>
    </row>
    <row r="76" spans="1:16" ht="15" customHeight="1">
      <c r="A76" s="24">
        <v>12</v>
      </c>
      <c r="B76" s="25">
        <v>176</v>
      </c>
      <c r="C76" s="93" t="s">
        <v>88</v>
      </c>
      <c r="D76" s="89">
        <v>5621995.54</v>
      </c>
      <c r="E76" s="106">
        <v>8.4258216418659382E-2</v>
      </c>
      <c r="F76" s="89">
        <v>5575623.6127458811</v>
      </c>
      <c r="G76" s="89">
        <v>5500201.1058658175</v>
      </c>
      <c r="H76" s="89">
        <v>75422.506880063564</v>
      </c>
      <c r="I76" s="89">
        <v>-439340.68522711773</v>
      </c>
      <c r="J76" s="89">
        <v>-363918.17834705417</v>
      </c>
      <c r="K76" s="89">
        <v>184273.67168612167</v>
      </c>
      <c r="L76" s="140">
        <v>5.8573330711439106E-4</v>
      </c>
      <c r="M76" s="23">
        <v>1307549.3518713654</v>
      </c>
      <c r="N76" s="106">
        <v>2.9950521177484424E-2</v>
      </c>
      <c r="O76" s="23">
        <v>1534742.74</v>
      </c>
      <c r="P76" s="184">
        <v>-5.587416756711705E-3</v>
      </c>
    </row>
    <row r="77" spans="1:16" ht="15" customHeight="1">
      <c r="A77" s="24">
        <v>6</v>
      </c>
      <c r="B77" s="25">
        <v>177</v>
      </c>
      <c r="C77" s="93" t="s">
        <v>89</v>
      </c>
      <c r="D77" s="89">
        <v>2610964.9700000002</v>
      </c>
      <c r="E77" s="106">
        <v>3.4007501672601803E-2</v>
      </c>
      <c r="F77" s="89">
        <v>2589428.9376800791</v>
      </c>
      <c r="G77" s="89">
        <v>2533853.2043218692</v>
      </c>
      <c r="H77" s="89">
        <v>55575.733358209953</v>
      </c>
      <c r="I77" s="89">
        <v>-204038.42921294828</v>
      </c>
      <c r="J77" s="89">
        <v>-148462.69585473833</v>
      </c>
      <c r="K77" s="89">
        <v>85580.306537515426</v>
      </c>
      <c r="L77" s="140">
        <v>2.7202603341765138E-4</v>
      </c>
      <c r="M77" s="23">
        <v>1325721.9218326877</v>
      </c>
      <c r="N77" s="106">
        <v>0.50593485980482589</v>
      </c>
      <c r="O77" s="23">
        <v>595157.94999999995</v>
      </c>
      <c r="P77" s="184">
        <v>9.1290582270115994E-3</v>
      </c>
    </row>
    <row r="78" spans="1:16" ht="15" customHeight="1">
      <c r="A78" s="24">
        <v>10</v>
      </c>
      <c r="B78" s="25">
        <v>178</v>
      </c>
      <c r="C78" s="93" t="s">
        <v>90</v>
      </c>
      <c r="D78" s="89">
        <v>7917410.04</v>
      </c>
      <c r="E78" s="106">
        <v>4.673379392003274E-2</v>
      </c>
      <c r="F78" s="89">
        <v>7852104.8365711281</v>
      </c>
      <c r="G78" s="89">
        <v>7768770.2642682642</v>
      </c>
      <c r="H78" s="89">
        <v>83334.572302863933</v>
      </c>
      <c r="I78" s="89">
        <v>-618719.87045327004</v>
      </c>
      <c r="J78" s="89">
        <v>-535385.2981504061</v>
      </c>
      <c r="K78" s="89">
        <v>259511.09493682798</v>
      </c>
      <c r="L78" s="140">
        <v>8.248833947865215E-4</v>
      </c>
      <c r="M78" s="23">
        <v>1580283.1079979634</v>
      </c>
      <c r="N78" s="106">
        <v>-1.3908198539170247E-2</v>
      </c>
      <c r="O78" s="23">
        <v>1886414.54</v>
      </c>
      <c r="P78" s="184">
        <v>-1.8170081694540707E-3</v>
      </c>
    </row>
    <row r="79" spans="1:16" ht="15" customHeight="1">
      <c r="A79" s="24">
        <v>13</v>
      </c>
      <c r="B79" s="25">
        <v>179</v>
      </c>
      <c r="C79" s="93" t="s">
        <v>91</v>
      </c>
      <c r="D79" s="89">
        <v>244304286</v>
      </c>
      <c r="E79" s="106">
        <v>0.13969728590147246</v>
      </c>
      <c r="F79" s="89">
        <v>242289190.02604243</v>
      </c>
      <c r="G79" s="89">
        <v>244125968.21073321</v>
      </c>
      <c r="H79" s="89">
        <v>-1836778.1846907735</v>
      </c>
      <c r="I79" s="89">
        <v>-19091586.190614756</v>
      </c>
      <c r="J79" s="89">
        <v>-20928364.37530553</v>
      </c>
      <c r="K79" s="89">
        <v>8007627.8021871876</v>
      </c>
      <c r="L79" s="140">
        <v>2.5453089808214258E-2</v>
      </c>
      <c r="M79" s="23">
        <v>25522351.313758291</v>
      </c>
      <c r="N79" s="106">
        <v>-0.15132510447497816</v>
      </c>
      <c r="O79" s="23">
        <v>58786115.450000003</v>
      </c>
      <c r="P79" s="184">
        <v>1.0293591282606318E-3</v>
      </c>
    </row>
    <row r="80" spans="1:16" ht="15" customHeight="1">
      <c r="A80" s="24">
        <v>4</v>
      </c>
      <c r="B80" s="25">
        <v>181</v>
      </c>
      <c r="C80" s="93" t="s">
        <v>92</v>
      </c>
      <c r="D80" s="89">
        <v>2789861.58</v>
      </c>
      <c r="E80" s="106">
        <v>4.5927524123603236E-2</v>
      </c>
      <c r="F80" s="89">
        <v>2766849.9540895284</v>
      </c>
      <c r="G80" s="89">
        <v>2769301.8993677562</v>
      </c>
      <c r="H80" s="89">
        <v>-2451.9452782277949</v>
      </c>
      <c r="I80" s="89">
        <v>-218018.61803789504</v>
      </c>
      <c r="J80" s="89">
        <v>-220470.56331612283</v>
      </c>
      <c r="K80" s="89">
        <v>91444.049214355065</v>
      </c>
      <c r="L80" s="140">
        <v>2.9066455816590352E-4</v>
      </c>
      <c r="M80" s="23">
        <v>264748.86895573611</v>
      </c>
      <c r="N80" s="106">
        <v>-2.5642635324342744E-2</v>
      </c>
      <c r="O80" s="23">
        <v>827389.57</v>
      </c>
      <c r="P80" s="184">
        <v>1.7504883261056481E-2</v>
      </c>
    </row>
    <row r="81" spans="1:16" ht="15" customHeight="1">
      <c r="A81" s="24">
        <v>13</v>
      </c>
      <c r="B81" s="25">
        <v>182</v>
      </c>
      <c r="C81" s="93" t="s">
        <v>93</v>
      </c>
      <c r="D81" s="89">
        <v>36450405.32</v>
      </c>
      <c r="E81" s="106">
        <v>0.17235654858066329</v>
      </c>
      <c r="F81" s="89">
        <v>36149751.302782089</v>
      </c>
      <c r="G81" s="89">
        <v>35869884.928825639</v>
      </c>
      <c r="H81" s="89">
        <v>279866.37395644933</v>
      </c>
      <c r="I81" s="89">
        <v>-2848480.7460546256</v>
      </c>
      <c r="J81" s="89">
        <v>-2568614.3720981763</v>
      </c>
      <c r="K81" s="89">
        <v>1194744.8152482423</v>
      </c>
      <c r="L81" s="140">
        <v>3.7976224459515657E-3</v>
      </c>
      <c r="M81" s="23">
        <v>6463331.2855430944</v>
      </c>
      <c r="N81" s="106">
        <v>-4.5073845289569814E-2</v>
      </c>
      <c r="O81" s="23">
        <v>7210164.4900000002</v>
      </c>
      <c r="P81" s="184">
        <v>3.518631284623841E-2</v>
      </c>
    </row>
    <row r="82" spans="1:16" ht="15" customHeight="1">
      <c r="A82" s="24">
        <v>1</v>
      </c>
      <c r="B82" s="25">
        <v>186</v>
      </c>
      <c r="C82" s="93" t="s">
        <v>94</v>
      </c>
      <c r="D82" s="89">
        <v>90255924.379999995</v>
      </c>
      <c r="E82" s="106">
        <v>4.2756387545898056E-2</v>
      </c>
      <c r="F82" s="89">
        <v>89511466.094712466</v>
      </c>
      <c r="G82" s="89">
        <v>91048808.974613652</v>
      </c>
      <c r="H82" s="89">
        <v>-1537342.8799011856</v>
      </c>
      <c r="I82" s="89">
        <v>-7053207.2430132385</v>
      </c>
      <c r="J82" s="89">
        <v>-8590550.1229144242</v>
      </c>
      <c r="K82" s="89">
        <v>2958342.8977475753</v>
      </c>
      <c r="L82" s="140">
        <v>9.4034050183120187E-3</v>
      </c>
      <c r="M82" s="23">
        <v>4447693.1171184191</v>
      </c>
      <c r="N82" s="106">
        <v>-0.20540664338778791</v>
      </c>
      <c r="O82" s="23">
        <v>19622746.77</v>
      </c>
      <c r="P82" s="184">
        <v>2.3390703973812377E-2</v>
      </c>
    </row>
    <row r="83" spans="1:16" ht="15" customHeight="1">
      <c r="A83" s="24">
        <v>2</v>
      </c>
      <c r="B83" s="25">
        <v>202</v>
      </c>
      <c r="C83" s="93" t="s">
        <v>95</v>
      </c>
      <c r="D83" s="89">
        <v>71109260.989999995</v>
      </c>
      <c r="E83" s="106">
        <v>5.8204830760851367E-2</v>
      </c>
      <c r="F83" s="89">
        <v>70522730.201375008</v>
      </c>
      <c r="G83" s="89">
        <v>70388545.860429853</v>
      </c>
      <c r="H83" s="89">
        <v>134184.34094515443</v>
      </c>
      <c r="I83" s="89">
        <v>-5556957.7078214036</v>
      </c>
      <c r="J83" s="89">
        <v>-5422773.3668762492</v>
      </c>
      <c r="K83" s="89">
        <v>2330767.5220094533</v>
      </c>
      <c r="L83" s="140">
        <v>7.4085904746436443E-3</v>
      </c>
      <c r="M83" s="23">
        <v>4851067.1412311783</v>
      </c>
      <c r="N83" s="106">
        <v>-0.18472446834665768</v>
      </c>
      <c r="O83" s="23">
        <v>9501091.6400000006</v>
      </c>
      <c r="P83" s="184">
        <v>8.5281393254483806E-3</v>
      </c>
    </row>
    <row r="84" spans="1:16" ht="15" customHeight="1">
      <c r="A84" s="24">
        <v>11</v>
      </c>
      <c r="B84" s="25">
        <v>204</v>
      </c>
      <c r="C84" s="93" t="s">
        <v>96</v>
      </c>
      <c r="D84" s="89">
        <v>4046103.95</v>
      </c>
      <c r="E84" s="106">
        <v>7.1764432399503919E-2</v>
      </c>
      <c r="F84" s="89">
        <v>4012730.4553579176</v>
      </c>
      <c r="G84" s="89">
        <v>3995564.8894926552</v>
      </c>
      <c r="H84" s="89">
        <v>17165.565865262412</v>
      </c>
      <c r="I84" s="89">
        <v>-316189.87764140917</v>
      </c>
      <c r="J84" s="89">
        <v>-299024.31177614676</v>
      </c>
      <c r="K84" s="89">
        <v>132620.24588696493</v>
      </c>
      <c r="L84" s="140">
        <v>4.2154744355455336E-4</v>
      </c>
      <c r="M84" s="23">
        <v>745080.47205130255</v>
      </c>
      <c r="N84" s="106">
        <v>-0.22969499844795049</v>
      </c>
      <c r="O84" s="23">
        <v>1321247.28</v>
      </c>
      <c r="P84" s="184">
        <v>-7.8758785704255985E-3</v>
      </c>
    </row>
    <row r="85" spans="1:16" ht="15" customHeight="1">
      <c r="A85" s="24">
        <v>18</v>
      </c>
      <c r="B85" s="25">
        <v>205</v>
      </c>
      <c r="C85" s="93" t="s">
        <v>97</v>
      </c>
      <c r="D85" s="89">
        <v>62541703.420000002</v>
      </c>
      <c r="E85" s="106">
        <v>4.850935331837869E-2</v>
      </c>
      <c r="F85" s="89">
        <v>62025840.449155152</v>
      </c>
      <c r="G85" s="89">
        <v>62359874.418377697</v>
      </c>
      <c r="H85" s="89">
        <v>-334033.96922254562</v>
      </c>
      <c r="I85" s="89">
        <v>-4887430.9202696336</v>
      </c>
      <c r="J85" s="89">
        <v>-5221464.8894921793</v>
      </c>
      <c r="K85" s="89">
        <v>2049946.3652558986</v>
      </c>
      <c r="L85" s="140">
        <v>6.5159708000700443E-3</v>
      </c>
      <c r="M85" s="23">
        <v>7230635.1337007275</v>
      </c>
      <c r="N85" s="106">
        <v>0.3495375010877857</v>
      </c>
      <c r="O85" s="23">
        <v>11837342.82</v>
      </c>
      <c r="P85" s="184">
        <v>5.3806085701311179E-3</v>
      </c>
    </row>
    <row r="86" spans="1:16" ht="15" customHeight="1">
      <c r="A86" s="24">
        <v>17</v>
      </c>
      <c r="B86" s="25">
        <v>208</v>
      </c>
      <c r="C86" s="93" t="s">
        <v>98</v>
      </c>
      <c r="D86" s="89">
        <v>18143999.629999999</v>
      </c>
      <c r="E86" s="106">
        <v>3.3195980505160705E-2</v>
      </c>
      <c r="F86" s="89">
        <v>17994342.408653092</v>
      </c>
      <c r="G86" s="89">
        <v>18090554.986996438</v>
      </c>
      <c r="H86" s="89">
        <v>-96212.578343346715</v>
      </c>
      <c r="I86" s="89">
        <v>-1417894.6200666626</v>
      </c>
      <c r="J86" s="89">
        <v>-1514107.1984100093</v>
      </c>
      <c r="K86" s="89">
        <v>594710.79389930167</v>
      </c>
      <c r="L86" s="140">
        <v>1.8903510029398185E-3</v>
      </c>
      <c r="M86" s="23">
        <v>3081406.4999273391</v>
      </c>
      <c r="N86" s="106">
        <v>0.13062290285720612</v>
      </c>
      <c r="O86" s="23">
        <v>8198718.8899999997</v>
      </c>
      <c r="P86" s="184">
        <v>-1.8503113637177604E-2</v>
      </c>
    </row>
    <row r="87" spans="1:16" ht="15" customHeight="1">
      <c r="A87" s="24">
        <v>6</v>
      </c>
      <c r="B87" s="25">
        <v>211</v>
      </c>
      <c r="C87" s="93" t="s">
        <v>99</v>
      </c>
      <c r="D87" s="89">
        <v>73924582.920000002</v>
      </c>
      <c r="E87" s="106">
        <v>0.19512597835652112</v>
      </c>
      <c r="F87" s="89">
        <v>73314830.500762522</v>
      </c>
      <c r="G87" s="89">
        <v>73066536.59924221</v>
      </c>
      <c r="H87" s="89">
        <v>248293.90152031183</v>
      </c>
      <c r="I87" s="89">
        <v>-5776965.9694894897</v>
      </c>
      <c r="J87" s="89">
        <v>-5528672.0679691778</v>
      </c>
      <c r="K87" s="89">
        <v>2423046.0920169209</v>
      </c>
      <c r="L87" s="140">
        <v>7.7019076451959661E-3</v>
      </c>
      <c r="M87" s="23">
        <v>3726190.4606026281</v>
      </c>
      <c r="N87" s="106">
        <v>-0.15267112153661189</v>
      </c>
      <c r="O87" s="23">
        <v>9922604.0099999998</v>
      </c>
      <c r="P87" s="184">
        <v>1.7226140459013717E-2</v>
      </c>
    </row>
    <row r="88" spans="1:16" ht="15" customHeight="1">
      <c r="A88" s="24">
        <v>10</v>
      </c>
      <c r="B88" s="25">
        <v>213</v>
      </c>
      <c r="C88" s="93" t="s">
        <v>100</v>
      </c>
      <c r="D88" s="89">
        <v>8290034.7199999997</v>
      </c>
      <c r="E88" s="106">
        <v>0.1154555100118817</v>
      </c>
      <c r="F88" s="89">
        <v>8221655.9950019438</v>
      </c>
      <c r="G88" s="89">
        <v>8091343.3385887491</v>
      </c>
      <c r="H88" s="89">
        <v>130312.65641319472</v>
      </c>
      <c r="I88" s="89">
        <v>-647839.27851379919</v>
      </c>
      <c r="J88" s="89">
        <v>-517526.62210060447</v>
      </c>
      <c r="K88" s="89">
        <v>271724.71507507272</v>
      </c>
      <c r="L88" s="140">
        <v>8.637056749850649E-4</v>
      </c>
      <c r="M88" s="23">
        <v>1877778.5588305164</v>
      </c>
      <c r="N88" s="106">
        <v>-5.4266484199929632E-3</v>
      </c>
      <c r="O88" s="23">
        <v>2431179.7400000002</v>
      </c>
      <c r="P88" s="184">
        <v>1.9117667737014177E-3</v>
      </c>
    </row>
    <row r="89" spans="1:16" ht="15" customHeight="1">
      <c r="A89" s="24">
        <v>4</v>
      </c>
      <c r="B89" s="25">
        <v>214</v>
      </c>
      <c r="C89" s="93" t="s">
        <v>101</v>
      </c>
      <c r="D89" s="89">
        <v>20239692.489999998</v>
      </c>
      <c r="E89" s="106">
        <v>3.8472141580280228E-2</v>
      </c>
      <c r="F89" s="89">
        <v>20072749.357243259</v>
      </c>
      <c r="G89" s="89">
        <v>19923696.983038958</v>
      </c>
      <c r="H89" s="89">
        <v>149052.37420430034</v>
      </c>
      <c r="I89" s="89">
        <v>-1581666.2080352253</v>
      </c>
      <c r="J89" s="89">
        <v>-1432613.8338309249</v>
      </c>
      <c r="K89" s="89">
        <v>663401.88682012411</v>
      </c>
      <c r="L89" s="140">
        <v>2.1086928889925806E-3</v>
      </c>
      <c r="M89" s="23">
        <v>2998753.9204906351</v>
      </c>
      <c r="N89" s="106">
        <v>-2.8562237270858604E-2</v>
      </c>
      <c r="O89" s="23">
        <v>4612050.0599999996</v>
      </c>
      <c r="P89" s="184">
        <v>2.0992730689552985E-3</v>
      </c>
    </row>
    <row r="90" spans="1:16" ht="15" customHeight="1">
      <c r="A90" s="24">
        <v>13</v>
      </c>
      <c r="B90" s="25">
        <v>216</v>
      </c>
      <c r="C90" s="93" t="s">
        <v>102</v>
      </c>
      <c r="D90" s="89">
        <v>1707203.8</v>
      </c>
      <c r="E90" s="106">
        <v>4.1057707397966992E-2</v>
      </c>
      <c r="F90" s="89">
        <v>1693122.2643854138</v>
      </c>
      <c r="G90" s="89">
        <v>1689271.7435307379</v>
      </c>
      <c r="H90" s="89">
        <v>3850.5208546759095</v>
      </c>
      <c r="I90" s="89">
        <v>-133412.43015542117</v>
      </c>
      <c r="J90" s="89">
        <v>-129561.90930074526</v>
      </c>
      <c r="K90" s="89">
        <v>55957.481699193828</v>
      </c>
      <c r="L90" s="140">
        <v>1.7786675933440093E-4</v>
      </c>
      <c r="M90" s="23">
        <v>459535.59903870616</v>
      </c>
      <c r="N90" s="106">
        <v>1.3164408281741036E-2</v>
      </c>
      <c r="O90" s="23">
        <v>675570.19</v>
      </c>
      <c r="P90" s="184">
        <v>1.4928596862999077E-2</v>
      </c>
    </row>
    <row r="91" spans="1:16" ht="15" customHeight="1">
      <c r="A91" s="24">
        <v>16</v>
      </c>
      <c r="B91" s="25">
        <v>217</v>
      </c>
      <c r="C91" s="93" t="s">
        <v>103</v>
      </c>
      <c r="D91" s="89">
        <v>8420462.3200000003</v>
      </c>
      <c r="E91" s="106">
        <v>4.4604596280294784E-2</v>
      </c>
      <c r="F91" s="89">
        <v>8351007.788531431</v>
      </c>
      <c r="G91" s="89">
        <v>8218238.3217169419</v>
      </c>
      <c r="H91" s="89">
        <v>132769.4668144891</v>
      </c>
      <c r="I91" s="89">
        <v>-658031.77168616641</v>
      </c>
      <c r="J91" s="89">
        <v>-525262.3048716773</v>
      </c>
      <c r="K91" s="89">
        <v>275999.77587336162</v>
      </c>
      <c r="L91" s="140">
        <v>8.7729440676961434E-4</v>
      </c>
      <c r="M91" s="23">
        <v>838719.700432571</v>
      </c>
      <c r="N91" s="106">
        <v>-2.8307678982740225E-2</v>
      </c>
      <c r="O91" s="23">
        <v>3703102.65</v>
      </c>
      <c r="P91" s="184">
        <v>-7.3374732870138404E-3</v>
      </c>
    </row>
    <row r="92" spans="1:16" ht="15" customHeight="1">
      <c r="A92" s="24">
        <v>14</v>
      </c>
      <c r="B92" s="25">
        <v>218</v>
      </c>
      <c r="C92" s="93" t="s">
        <v>104</v>
      </c>
      <c r="D92" s="89">
        <v>1888269.66</v>
      </c>
      <c r="E92" s="106">
        <v>2.8383687900670251E-2</v>
      </c>
      <c r="F92" s="89">
        <v>1872694.6381618148</v>
      </c>
      <c r="G92" s="89">
        <v>1868361.1696300758</v>
      </c>
      <c r="H92" s="89">
        <v>4333.4685317389667</v>
      </c>
      <c r="I92" s="89">
        <v>-147562.13881983561</v>
      </c>
      <c r="J92" s="89">
        <v>-143228.67028809665</v>
      </c>
      <c r="K92" s="89">
        <v>61892.326471270128</v>
      </c>
      <c r="L92" s="140">
        <v>1.9673128959393779E-4</v>
      </c>
      <c r="M92" s="23">
        <v>223268.97622444795</v>
      </c>
      <c r="N92" s="106">
        <v>-6.860694422400504E-2</v>
      </c>
      <c r="O92" s="23">
        <v>326074.90999999997</v>
      </c>
      <c r="P92" s="184">
        <v>-9.1887268784938136E-3</v>
      </c>
    </row>
    <row r="93" spans="1:16" ht="15" customHeight="1">
      <c r="A93" s="24">
        <v>1</v>
      </c>
      <c r="B93" s="25">
        <v>224</v>
      </c>
      <c r="C93" s="93" t="s">
        <v>105</v>
      </c>
      <c r="D93" s="89">
        <v>14631993.609999999</v>
      </c>
      <c r="E93" s="106">
        <v>3.7244723812485114E-2</v>
      </c>
      <c r="F93" s="89">
        <v>14511304.481302178</v>
      </c>
      <c r="G93" s="89">
        <v>14540972.034287283</v>
      </c>
      <c r="H93" s="89">
        <v>-29667.552985105664</v>
      </c>
      <c r="I93" s="89">
        <v>-1143442.760336343</v>
      </c>
      <c r="J93" s="89">
        <v>-1173110.3133214486</v>
      </c>
      <c r="K93" s="89">
        <v>479596.82063400757</v>
      </c>
      <c r="L93" s="140">
        <v>1.5244490938998391E-3</v>
      </c>
      <c r="M93" s="23">
        <v>831196.11620088038</v>
      </c>
      <c r="N93" s="106">
        <v>-0.12584328870618633</v>
      </c>
      <c r="O93" s="23">
        <v>2612285.21</v>
      </c>
      <c r="P93" s="184">
        <v>-8.1368888649800963E-3</v>
      </c>
    </row>
    <row r="94" spans="1:16" ht="15" customHeight="1">
      <c r="A94" s="24">
        <v>13</v>
      </c>
      <c r="B94" s="25">
        <v>226</v>
      </c>
      <c r="C94" s="93" t="s">
        <v>106</v>
      </c>
      <c r="D94" s="89">
        <v>5157162.9400000004</v>
      </c>
      <c r="E94" s="106">
        <v>3.4325403769819296E-2</v>
      </c>
      <c r="F94" s="89">
        <v>5114625.0932532707</v>
      </c>
      <c r="G94" s="89">
        <v>5072659.7164563378</v>
      </c>
      <c r="H94" s="89">
        <v>41965.376796932891</v>
      </c>
      <c r="I94" s="89">
        <v>-403015.52780803124</v>
      </c>
      <c r="J94" s="89">
        <v>-361050.15101109835</v>
      </c>
      <c r="K94" s="89">
        <v>169037.72756059392</v>
      </c>
      <c r="L94" s="140">
        <v>5.3730425125416868E-4</v>
      </c>
      <c r="M94" s="23">
        <v>1069949.5273435416</v>
      </c>
      <c r="N94" s="106">
        <v>3.4694539180448736E-3</v>
      </c>
      <c r="O94" s="23">
        <v>2519929.48</v>
      </c>
      <c r="P94" s="184">
        <v>0.27612122591524701</v>
      </c>
    </row>
    <row r="95" spans="1:16" ht="15" customHeight="1">
      <c r="A95" s="24">
        <v>4</v>
      </c>
      <c r="B95" s="25">
        <v>230</v>
      </c>
      <c r="C95" s="93" t="s">
        <v>107</v>
      </c>
      <c r="D95" s="89">
        <v>3137211.21</v>
      </c>
      <c r="E95" s="106">
        <v>0.18095520933942955</v>
      </c>
      <c r="F95" s="89">
        <v>3111334.5388116543</v>
      </c>
      <c r="G95" s="89">
        <v>3075865.7377419905</v>
      </c>
      <c r="H95" s="89">
        <v>35468.801069663838</v>
      </c>
      <c r="I95" s="89">
        <v>-245162.86306118188</v>
      </c>
      <c r="J95" s="89">
        <v>-209694.06199151804</v>
      </c>
      <c r="K95" s="89">
        <v>102829.22218781422</v>
      </c>
      <c r="L95" s="140">
        <v>3.2685353164645879E-4</v>
      </c>
      <c r="M95" s="23">
        <v>481236.59319429082</v>
      </c>
      <c r="N95" s="106">
        <v>6.4449242559778686E-3</v>
      </c>
      <c r="O95" s="23">
        <v>981329.33</v>
      </c>
      <c r="P95" s="184">
        <v>-1.0266176987136388E-2</v>
      </c>
    </row>
    <row r="96" spans="1:16" ht="15" customHeight="1">
      <c r="A96" s="24">
        <v>15</v>
      </c>
      <c r="B96" s="25">
        <v>231</v>
      </c>
      <c r="C96" s="93" t="s">
        <v>108</v>
      </c>
      <c r="D96" s="89">
        <v>2660140.4300000002</v>
      </c>
      <c r="E96" s="106">
        <v>3.6164271106031043E-2</v>
      </c>
      <c r="F96" s="89">
        <v>2638198.7835458126</v>
      </c>
      <c r="G96" s="89">
        <v>2540687.0317703942</v>
      </c>
      <c r="H96" s="89">
        <v>97511.751775418408</v>
      </c>
      <c r="I96" s="89">
        <v>-207881.3316377266</v>
      </c>
      <c r="J96" s="89">
        <v>-110369.57986230819</v>
      </c>
      <c r="K96" s="89">
        <v>87192.143919203227</v>
      </c>
      <c r="L96" s="140">
        <v>2.7714942859107964E-4</v>
      </c>
      <c r="M96" s="23">
        <v>917241.95576580125</v>
      </c>
      <c r="N96" s="106">
        <v>-6.2496911548285961E-2</v>
      </c>
      <c r="O96" s="23">
        <v>934269.05</v>
      </c>
      <c r="P96" s="184">
        <v>-3.1141761400939716E-2</v>
      </c>
    </row>
    <row r="97" spans="1:16" ht="15" customHeight="1">
      <c r="A97" s="24">
        <v>14</v>
      </c>
      <c r="B97" s="25">
        <v>232</v>
      </c>
      <c r="C97" s="93" t="s">
        <v>109</v>
      </c>
      <c r="D97" s="89">
        <v>20298617.73</v>
      </c>
      <c r="E97" s="106">
        <v>2.2783190919349217E-2</v>
      </c>
      <c r="F97" s="89">
        <v>20131188.563961439</v>
      </c>
      <c r="G97" s="89">
        <v>20382051.211701255</v>
      </c>
      <c r="H97" s="89">
        <v>-250862.64773981646</v>
      </c>
      <c r="I97" s="89">
        <v>-1586271.0240893436</v>
      </c>
      <c r="J97" s="89">
        <v>-1837133.6718291601</v>
      </c>
      <c r="K97" s="89">
        <v>665333.29538360122</v>
      </c>
      <c r="L97" s="140">
        <v>2.114832074883452E-3</v>
      </c>
      <c r="M97" s="23">
        <v>3557020.0374872964</v>
      </c>
      <c r="N97" s="106">
        <v>-3.6857280966598127E-2</v>
      </c>
      <c r="O97" s="23">
        <v>4223249.68</v>
      </c>
      <c r="P97" s="184">
        <v>-7.2414714496071841E-3</v>
      </c>
    </row>
    <row r="98" spans="1:16" ht="15" customHeight="1">
      <c r="A98" s="24">
        <v>14</v>
      </c>
      <c r="B98" s="25">
        <v>233</v>
      </c>
      <c r="C98" s="93" t="s">
        <v>110</v>
      </c>
      <c r="D98" s="89">
        <v>24609607.550000001</v>
      </c>
      <c r="E98" s="106">
        <v>3.7311745912046224E-2</v>
      </c>
      <c r="F98" s="89">
        <v>24406620.030187592</v>
      </c>
      <c r="G98" s="89">
        <v>24591980.066433541</v>
      </c>
      <c r="H98" s="89">
        <v>-185360.03624594957</v>
      </c>
      <c r="I98" s="89">
        <v>-1923160.8718400816</v>
      </c>
      <c r="J98" s="89">
        <v>-2108520.9080860312</v>
      </c>
      <c r="K98" s="89">
        <v>806635.77723026811</v>
      </c>
      <c r="L98" s="140">
        <v>2.5639769214489249E-3</v>
      </c>
      <c r="M98" s="23">
        <v>2628623.0127531011</v>
      </c>
      <c r="N98" s="106">
        <v>-9.4986253393506304E-2</v>
      </c>
      <c r="O98" s="23">
        <v>4699196.34</v>
      </c>
      <c r="P98" s="184">
        <v>3.9066411192455686E-2</v>
      </c>
    </row>
    <row r="99" spans="1:16" ht="15" customHeight="1">
      <c r="A99" s="24">
        <v>1</v>
      </c>
      <c r="B99" s="25">
        <v>235</v>
      </c>
      <c r="C99" s="93" t="s">
        <v>111</v>
      </c>
      <c r="D99" s="89">
        <v>20208661.219999999</v>
      </c>
      <c r="E99" s="106">
        <v>4.8596930851396269E-2</v>
      </c>
      <c r="F99" s="89">
        <v>20041974.04258595</v>
      </c>
      <c r="G99" s="89">
        <v>20098377.211068071</v>
      </c>
      <c r="H99" s="89">
        <v>-56403.16848212108</v>
      </c>
      <c r="I99" s="89">
        <v>-1579241.2151073108</v>
      </c>
      <c r="J99" s="89">
        <v>-1635644.3835894319</v>
      </c>
      <c r="K99" s="89">
        <v>662384.76647214475</v>
      </c>
      <c r="L99" s="140">
        <v>2.1054598646559836E-3</v>
      </c>
      <c r="M99" s="23">
        <v>1245137.9617502624</v>
      </c>
      <c r="N99" s="106">
        <v>-0.12353929350310622</v>
      </c>
      <c r="O99" s="23">
        <v>6216230.8200000003</v>
      </c>
      <c r="P99" s="184">
        <v>2.7558532256866108E-4</v>
      </c>
    </row>
    <row r="100" spans="1:16" ht="15" customHeight="1">
      <c r="A100" s="24">
        <v>16</v>
      </c>
      <c r="B100" s="25">
        <v>236</v>
      </c>
      <c r="C100" s="93" t="s">
        <v>112</v>
      </c>
      <c r="D100" s="89">
        <v>6854090.04</v>
      </c>
      <c r="E100" s="106">
        <v>3.7064844611348402E-2</v>
      </c>
      <c r="F100" s="89">
        <v>6797555.4229824888</v>
      </c>
      <c r="G100" s="89">
        <v>6768951.4302422022</v>
      </c>
      <c r="H100" s="89">
        <v>28603.992740286514</v>
      </c>
      <c r="I100" s="89">
        <v>-535624.86724810943</v>
      </c>
      <c r="J100" s="89">
        <v>-507020.87450782291</v>
      </c>
      <c r="K100" s="89">
        <v>224658.36707833401</v>
      </c>
      <c r="L100" s="140">
        <v>7.141003221765289E-4</v>
      </c>
      <c r="M100" s="23">
        <v>625134.95789509069</v>
      </c>
      <c r="N100" s="106">
        <v>-7.3414869153024864E-2</v>
      </c>
      <c r="O100" s="23">
        <v>1325334.4099999999</v>
      </c>
      <c r="P100" s="184">
        <v>5.8223429759925782E-2</v>
      </c>
    </row>
    <row r="101" spans="1:16" ht="15" customHeight="1">
      <c r="A101" s="24">
        <v>11</v>
      </c>
      <c r="B101" s="25">
        <v>239</v>
      </c>
      <c r="C101" s="93" t="s">
        <v>113</v>
      </c>
      <c r="D101" s="89">
        <v>2712798.9</v>
      </c>
      <c r="E101" s="106">
        <v>7.3984033871652199E-2</v>
      </c>
      <c r="F101" s="89">
        <v>2690422.9104868788</v>
      </c>
      <c r="G101" s="89">
        <v>2634779.834061367</v>
      </c>
      <c r="H101" s="89">
        <v>55643.076425511856</v>
      </c>
      <c r="I101" s="89">
        <v>-211996.41997748209</v>
      </c>
      <c r="J101" s="89">
        <v>-156353.34355197023</v>
      </c>
      <c r="K101" s="89">
        <v>88918.144863749214</v>
      </c>
      <c r="L101" s="140">
        <v>2.8263570469379669E-4</v>
      </c>
      <c r="M101" s="23">
        <v>3807635.2890180037</v>
      </c>
      <c r="N101" s="106">
        <v>1.5970299923127178</v>
      </c>
      <c r="O101" s="23">
        <v>624946.63</v>
      </c>
      <c r="P101" s="184">
        <v>-1.5336537160914321E-2</v>
      </c>
    </row>
    <row r="102" spans="1:16" ht="15" customHeight="1">
      <c r="A102" s="24">
        <v>19</v>
      </c>
      <c r="B102" s="25">
        <v>240</v>
      </c>
      <c r="C102" s="93" t="s">
        <v>114</v>
      </c>
      <c r="D102" s="89">
        <v>38445612.310000002</v>
      </c>
      <c r="E102" s="106">
        <v>7.1291443988595438E-2</v>
      </c>
      <c r="F102" s="89">
        <v>38128501.219357021</v>
      </c>
      <c r="G102" s="89">
        <v>38853664.388273977</v>
      </c>
      <c r="H102" s="89">
        <v>-725163.16891695559</v>
      </c>
      <c r="I102" s="89">
        <v>-3004399.6897677216</v>
      </c>
      <c r="J102" s="89">
        <v>-3729562.8586846772</v>
      </c>
      <c r="K102" s="89">
        <v>1260142.2555708499</v>
      </c>
      <c r="L102" s="140">
        <v>4.0054951097264731E-3</v>
      </c>
      <c r="M102" s="23">
        <v>7329093.018658231</v>
      </c>
      <c r="N102" s="106">
        <v>0.60934657565217831</v>
      </c>
      <c r="O102" s="23">
        <v>8558500.4800000004</v>
      </c>
      <c r="P102" s="184">
        <v>-8.8906229239220647E-3</v>
      </c>
    </row>
    <row r="103" spans="1:16" ht="15" customHeight="1">
      <c r="A103" s="24">
        <v>19</v>
      </c>
      <c r="B103" s="25">
        <v>241</v>
      </c>
      <c r="C103" s="93" t="s">
        <v>115</v>
      </c>
      <c r="D103" s="89">
        <v>15162215.68</v>
      </c>
      <c r="E103" s="106">
        <v>3.4115669971920726E-2</v>
      </c>
      <c r="F103" s="89">
        <v>15037153.118579999</v>
      </c>
      <c r="G103" s="89">
        <v>14989127.546304792</v>
      </c>
      <c r="H103" s="89">
        <v>48025.572275206447</v>
      </c>
      <c r="I103" s="89">
        <v>-1184877.8923813498</v>
      </c>
      <c r="J103" s="89">
        <v>-1136852.3201061434</v>
      </c>
      <c r="K103" s="89">
        <v>496976.05314188596</v>
      </c>
      <c r="L103" s="140">
        <v>1.5796908180094492E-3</v>
      </c>
      <c r="M103" s="23">
        <v>1389502.2391269566</v>
      </c>
      <c r="N103" s="106">
        <v>0.16306083210445599</v>
      </c>
      <c r="O103" s="23">
        <v>4257464.51</v>
      </c>
      <c r="P103" s="184">
        <v>9.1221754935568722E-3</v>
      </c>
    </row>
    <row r="104" spans="1:16" ht="15" customHeight="1">
      <c r="A104" s="24">
        <v>17</v>
      </c>
      <c r="B104" s="25">
        <v>244</v>
      </c>
      <c r="C104" s="93" t="s">
        <v>116</v>
      </c>
      <c r="D104" s="89">
        <v>35114137.520000003</v>
      </c>
      <c r="E104" s="106">
        <v>6.9437058638363247E-2</v>
      </c>
      <c r="F104" s="89">
        <v>34824505.445573181</v>
      </c>
      <c r="G104" s="89">
        <v>34505656.708761469</v>
      </c>
      <c r="H104" s="89">
        <v>318848.73681171238</v>
      </c>
      <c r="I104" s="89">
        <v>-2744055.7591043636</v>
      </c>
      <c r="J104" s="89">
        <v>-2425207.0222926512</v>
      </c>
      <c r="K104" s="89">
        <v>1150945.6033652078</v>
      </c>
      <c r="L104" s="140">
        <v>3.6584020299772636E-3</v>
      </c>
      <c r="M104" s="23">
        <v>3676280.6764732897</v>
      </c>
      <c r="N104" s="106">
        <v>-3.1445778402110047E-2</v>
      </c>
      <c r="O104" s="23">
        <v>5522662.75</v>
      </c>
      <c r="P104" s="184">
        <v>-3.0184336359871944E-3</v>
      </c>
    </row>
    <row r="105" spans="1:16" ht="15" customHeight="1">
      <c r="A105" s="24">
        <v>1</v>
      </c>
      <c r="B105" s="25">
        <v>245</v>
      </c>
      <c r="C105" s="93" t="s">
        <v>117</v>
      </c>
      <c r="D105" s="89">
        <v>64436313.119999997</v>
      </c>
      <c r="E105" s="106">
        <v>9.0863007574515597E-2</v>
      </c>
      <c r="F105" s="89">
        <v>63904822.832740851</v>
      </c>
      <c r="G105" s="89">
        <v>64695320.391588934</v>
      </c>
      <c r="H105" s="89">
        <v>-790497.55884808302</v>
      </c>
      <c r="I105" s="89">
        <v>-5035488.512616273</v>
      </c>
      <c r="J105" s="89">
        <v>-5825986.071464356</v>
      </c>
      <c r="K105" s="89">
        <v>2112046.5009367503</v>
      </c>
      <c r="L105" s="140">
        <v>6.7133626331613953E-3</v>
      </c>
      <c r="M105" s="23">
        <v>5462211.0542727327</v>
      </c>
      <c r="N105" s="106">
        <v>-0.21695661033193103</v>
      </c>
      <c r="O105" s="23">
        <v>15403962.689999999</v>
      </c>
      <c r="P105" s="184">
        <v>-4.5715459737050157E-3</v>
      </c>
    </row>
    <row r="106" spans="1:16" ht="15" customHeight="1">
      <c r="A106" s="24">
        <v>13</v>
      </c>
      <c r="B106" s="25">
        <v>249</v>
      </c>
      <c r="C106" s="93" t="s">
        <v>118</v>
      </c>
      <c r="D106" s="89">
        <v>15273142.029999999</v>
      </c>
      <c r="E106" s="106">
        <v>2.9023136662292615E-2</v>
      </c>
      <c r="F106" s="89">
        <v>15147164.514344236</v>
      </c>
      <c r="G106" s="89">
        <v>15237027.763244597</v>
      </c>
      <c r="H106" s="89">
        <v>-89863.248900361359</v>
      </c>
      <c r="I106" s="89">
        <v>-1193546.4262270282</v>
      </c>
      <c r="J106" s="89">
        <v>-1283409.6751273896</v>
      </c>
      <c r="K106" s="89">
        <v>500611.91618300817</v>
      </c>
      <c r="L106" s="140">
        <v>1.5912477922847487E-3</v>
      </c>
      <c r="M106" s="23">
        <v>2403162.9298843159</v>
      </c>
      <c r="N106" s="106">
        <v>-3.8279418849376801E-2</v>
      </c>
      <c r="O106" s="23">
        <v>3234019.83</v>
      </c>
      <c r="P106" s="184">
        <v>-5.2487478829945644E-3</v>
      </c>
    </row>
    <row r="107" spans="1:16" ht="15" customHeight="1">
      <c r="A107" s="24">
        <v>6</v>
      </c>
      <c r="B107" s="25">
        <v>250</v>
      </c>
      <c r="C107" s="93" t="s">
        <v>119</v>
      </c>
      <c r="D107" s="89">
        <v>2421430.5299999998</v>
      </c>
      <c r="E107" s="106">
        <v>5.4962711803618669E-2</v>
      </c>
      <c r="F107" s="89">
        <v>2401457.8353243899</v>
      </c>
      <c r="G107" s="89">
        <v>2354885.9642699417</v>
      </c>
      <c r="H107" s="89">
        <v>46571.871054448187</v>
      </c>
      <c r="I107" s="89">
        <v>-189226.9285364931</v>
      </c>
      <c r="J107" s="89">
        <v>-142655.05748204491</v>
      </c>
      <c r="K107" s="89">
        <v>79367.884823325847</v>
      </c>
      <c r="L107" s="140">
        <v>2.5227919556205348E-4</v>
      </c>
      <c r="M107" s="23">
        <v>603944.98598190013</v>
      </c>
      <c r="N107" s="106">
        <v>-4.3071170791006419E-2</v>
      </c>
      <c r="O107" s="23">
        <v>605729.35</v>
      </c>
      <c r="P107" s="184">
        <v>2.0721391138938117E-3</v>
      </c>
    </row>
    <row r="108" spans="1:16" ht="15" customHeight="1">
      <c r="A108" s="24">
        <v>13</v>
      </c>
      <c r="B108" s="25">
        <v>256</v>
      </c>
      <c r="C108" s="93" t="s">
        <v>120</v>
      </c>
      <c r="D108" s="89">
        <v>2123280.0099999998</v>
      </c>
      <c r="E108" s="106">
        <v>0.1219310303036989</v>
      </c>
      <c r="F108" s="89">
        <v>2105766.5513956118</v>
      </c>
      <c r="G108" s="89">
        <v>2045011.6476736823</v>
      </c>
      <c r="H108" s="89">
        <v>60754.903721929528</v>
      </c>
      <c r="I108" s="89">
        <v>-165927.43410864417</v>
      </c>
      <c r="J108" s="89">
        <v>-105172.53038671464</v>
      </c>
      <c r="K108" s="89">
        <v>69595.324414014947</v>
      </c>
      <c r="L108" s="140">
        <v>2.2121608125416214E-4</v>
      </c>
      <c r="M108" s="23">
        <v>427195.99106111564</v>
      </c>
      <c r="N108" s="106">
        <v>-8.499708052765631E-2</v>
      </c>
      <c r="O108" s="23">
        <v>940998.2</v>
      </c>
      <c r="P108" s="184">
        <v>-1.8311713876522306E-2</v>
      </c>
    </row>
    <row r="109" spans="1:16" ht="15" customHeight="1">
      <c r="A109" s="24">
        <v>1</v>
      </c>
      <c r="B109" s="25">
        <v>257</v>
      </c>
      <c r="C109" s="93" t="s">
        <v>121</v>
      </c>
      <c r="D109" s="89">
        <v>83376356.189999998</v>
      </c>
      <c r="E109" s="106">
        <v>4.4665532108646655E-2</v>
      </c>
      <c r="F109" s="89">
        <v>82688642.673251793</v>
      </c>
      <c r="G109" s="89">
        <v>83351942.335510924</v>
      </c>
      <c r="H109" s="89">
        <v>-663299.66225913167</v>
      </c>
      <c r="I109" s="89">
        <v>-6515591.3411227725</v>
      </c>
      <c r="J109" s="89">
        <v>-7178891.0033819042</v>
      </c>
      <c r="K109" s="89">
        <v>2732849.4264407046</v>
      </c>
      <c r="L109" s="140">
        <v>8.6866502292380198E-3</v>
      </c>
      <c r="M109" s="23">
        <v>5205804.3270838624</v>
      </c>
      <c r="N109" s="106">
        <v>-0.19200723713272694</v>
      </c>
      <c r="O109" s="23">
        <v>16147173.300000001</v>
      </c>
      <c r="P109" s="184">
        <v>2.4415774680230484E-2</v>
      </c>
    </row>
    <row r="110" spans="1:16" ht="15" customHeight="1">
      <c r="A110" s="24">
        <v>12</v>
      </c>
      <c r="B110" s="25">
        <v>260</v>
      </c>
      <c r="C110" s="93" t="s">
        <v>122</v>
      </c>
      <c r="D110" s="89">
        <v>12602681.09</v>
      </c>
      <c r="E110" s="106">
        <v>4.3431619067363592E-2</v>
      </c>
      <c r="F110" s="89">
        <v>12498730.347500417</v>
      </c>
      <c r="G110" s="89">
        <v>12443444.250689508</v>
      </c>
      <c r="H110" s="89">
        <v>55286.096810908988</v>
      </c>
      <c r="I110" s="89">
        <v>-984858.58026480023</v>
      </c>
      <c r="J110" s="89">
        <v>-929572.48345389124</v>
      </c>
      <c r="K110" s="89">
        <v>413081.49411010632</v>
      </c>
      <c r="L110" s="140">
        <v>1.3130231108923467E-3</v>
      </c>
      <c r="M110" s="23">
        <v>1893764.1379838609</v>
      </c>
      <c r="N110" s="106">
        <v>-4.875461735478559E-2</v>
      </c>
      <c r="O110" s="23">
        <v>3179103.68</v>
      </c>
      <c r="P110" s="184">
        <v>-8.1786805071093482E-5</v>
      </c>
    </row>
    <row r="111" spans="1:16" ht="15" customHeight="1">
      <c r="A111" s="24">
        <v>19</v>
      </c>
      <c r="B111" s="25">
        <v>261</v>
      </c>
      <c r="C111" s="93" t="s">
        <v>123</v>
      </c>
      <c r="D111" s="89">
        <v>11418938.41</v>
      </c>
      <c r="E111" s="106">
        <v>9.3860864801178279E-2</v>
      </c>
      <c r="F111" s="89">
        <v>11324751.5367625</v>
      </c>
      <c r="G111" s="89">
        <v>11092707.088500736</v>
      </c>
      <c r="H111" s="89">
        <v>232044.4482617639</v>
      </c>
      <c r="I111" s="89">
        <v>-892352.93587864621</v>
      </c>
      <c r="J111" s="89">
        <v>-660308.48761688231</v>
      </c>
      <c r="K111" s="89">
        <v>374281.63942804985</v>
      </c>
      <c r="L111" s="140">
        <v>1.1896936792349085E-3</v>
      </c>
      <c r="M111" s="23">
        <v>4973659.1381665412</v>
      </c>
      <c r="N111" s="106">
        <v>-5.4126833730406942E-2</v>
      </c>
      <c r="O111" s="23">
        <v>8980806.7100000009</v>
      </c>
      <c r="P111" s="184">
        <v>1.3360350975100577E-2</v>
      </c>
    </row>
    <row r="112" spans="1:16" ht="15" customHeight="1">
      <c r="A112" s="24">
        <v>11</v>
      </c>
      <c r="B112" s="25">
        <v>263</v>
      </c>
      <c r="C112" s="93" t="s">
        <v>124</v>
      </c>
      <c r="D112" s="89">
        <v>11240626.57</v>
      </c>
      <c r="E112" s="106">
        <v>7.520214794742941E-2</v>
      </c>
      <c r="F112" s="89">
        <v>11147910.466992429</v>
      </c>
      <c r="G112" s="89">
        <v>11089267.74218183</v>
      </c>
      <c r="H112" s="89">
        <v>58642.724810598418</v>
      </c>
      <c r="I112" s="89">
        <v>-878418.44492924423</v>
      </c>
      <c r="J112" s="89">
        <v>-819775.72011864581</v>
      </c>
      <c r="K112" s="89">
        <v>368437.06391600519</v>
      </c>
      <c r="L112" s="140">
        <v>1.171116079342175E-3</v>
      </c>
      <c r="M112" s="23">
        <v>1506224.3948798713</v>
      </c>
      <c r="N112" s="106">
        <v>-1.2158066277489943E-2</v>
      </c>
      <c r="O112" s="23">
        <v>1860264.3</v>
      </c>
      <c r="P112" s="184">
        <v>-1.0349433632162564E-2</v>
      </c>
    </row>
    <row r="113" spans="1:16" ht="15" customHeight="1">
      <c r="A113" s="24">
        <v>13</v>
      </c>
      <c r="B113" s="25">
        <v>265</v>
      </c>
      <c r="C113" s="93" t="s">
        <v>125</v>
      </c>
      <c r="D113" s="89">
        <v>1339722.76</v>
      </c>
      <c r="E113" s="106">
        <v>2.2092461840253597E-2</v>
      </c>
      <c r="F113" s="89">
        <v>1328672.3196491692</v>
      </c>
      <c r="G113" s="89">
        <v>1318254.7651475105</v>
      </c>
      <c r="H113" s="89">
        <v>10417.554501658771</v>
      </c>
      <c r="I113" s="89">
        <v>-104694.98084887586</v>
      </c>
      <c r="J113" s="89">
        <v>-94277.426347217086</v>
      </c>
      <c r="K113" s="89">
        <v>43912.456043439837</v>
      </c>
      <c r="L113" s="140">
        <v>1.3958037448589289E-4</v>
      </c>
      <c r="M113" s="23">
        <v>447151.0474330053</v>
      </c>
      <c r="N113" s="106">
        <v>-6.2990600724897594E-2</v>
      </c>
      <c r="O113" s="23">
        <v>577963.99</v>
      </c>
      <c r="P113" s="184">
        <v>-1.4697104779720638E-3</v>
      </c>
    </row>
    <row r="114" spans="1:16" ht="15" customHeight="1">
      <c r="A114" s="24">
        <v>4</v>
      </c>
      <c r="B114" s="25">
        <v>271</v>
      </c>
      <c r="C114" s="93" t="s">
        <v>126</v>
      </c>
      <c r="D114" s="89">
        <v>11653295.640000001</v>
      </c>
      <c r="E114" s="106">
        <v>4.0627444584764083E-2</v>
      </c>
      <c r="F114" s="89">
        <v>11557175.717128482</v>
      </c>
      <c r="G114" s="89">
        <v>11464260.539998373</v>
      </c>
      <c r="H114" s="89">
        <v>92915.177130108699</v>
      </c>
      <c r="I114" s="89">
        <v>-910667.19196148345</v>
      </c>
      <c r="J114" s="89">
        <v>-817752.01483137475</v>
      </c>
      <c r="K114" s="89">
        <v>381963.22987952305</v>
      </c>
      <c r="L114" s="140">
        <v>1.2141104249255442E-3</v>
      </c>
      <c r="M114" s="23">
        <v>882801.46027687332</v>
      </c>
      <c r="N114" s="106">
        <v>-0.15124024176839812</v>
      </c>
      <c r="O114" s="23">
        <v>2780317.09</v>
      </c>
      <c r="P114" s="184">
        <v>-6.4235148644032902E-3</v>
      </c>
    </row>
    <row r="115" spans="1:16" ht="15" customHeight="1">
      <c r="A115" s="24">
        <v>16</v>
      </c>
      <c r="B115" s="25">
        <v>272</v>
      </c>
      <c r="C115" s="93" t="s">
        <v>127</v>
      </c>
      <c r="D115" s="89">
        <v>87584675.230000004</v>
      </c>
      <c r="E115" s="106">
        <v>5.0943947092518371E-2</v>
      </c>
      <c r="F115" s="89">
        <v>86862250.219264194</v>
      </c>
      <c r="G115" s="89">
        <v>87129033.799341276</v>
      </c>
      <c r="H115" s="89">
        <v>-266783.58007708192</v>
      </c>
      <c r="I115" s="89">
        <v>-6844457.8010004563</v>
      </c>
      <c r="J115" s="89">
        <v>-7111241.3810775382</v>
      </c>
      <c r="K115" s="89">
        <v>2870786.6403018553</v>
      </c>
      <c r="L115" s="140">
        <v>9.1250982164613713E-3</v>
      </c>
      <c r="M115" s="23">
        <v>12751571.435051005</v>
      </c>
      <c r="N115" s="106">
        <v>-0.11618093695609966</v>
      </c>
      <c r="O115" s="23">
        <v>17793661.059999999</v>
      </c>
      <c r="P115" s="184">
        <v>2.791705423437274E-2</v>
      </c>
    </row>
    <row r="116" spans="1:16" ht="15" customHeight="1">
      <c r="A116" s="24">
        <v>19</v>
      </c>
      <c r="B116" s="25">
        <v>273</v>
      </c>
      <c r="C116" s="93" t="s">
        <v>128</v>
      </c>
      <c r="D116" s="89">
        <v>6096478.1900000004</v>
      </c>
      <c r="E116" s="106">
        <v>7.497738118008912E-2</v>
      </c>
      <c r="F116" s="89">
        <v>6046192.5856942739</v>
      </c>
      <c r="G116" s="89">
        <v>5913967.9275867641</v>
      </c>
      <c r="H116" s="89">
        <v>132224.65810750984</v>
      </c>
      <c r="I116" s="89">
        <v>-476419.96270007337</v>
      </c>
      <c r="J116" s="89">
        <v>-344195.30459256354</v>
      </c>
      <c r="K116" s="89">
        <v>199825.91811619641</v>
      </c>
      <c r="L116" s="140">
        <v>6.3516776322086103E-4</v>
      </c>
      <c r="M116" s="23">
        <v>720867.17138188612</v>
      </c>
      <c r="N116" s="106">
        <v>4.0404780057008427E-3</v>
      </c>
      <c r="O116" s="23">
        <v>5123740.68</v>
      </c>
      <c r="P116" s="184">
        <v>2.2947754090487216E-2</v>
      </c>
    </row>
    <row r="117" spans="1:16" ht="15" customHeight="1">
      <c r="A117" s="24">
        <v>13</v>
      </c>
      <c r="B117" s="25">
        <v>275</v>
      </c>
      <c r="C117" s="93" t="s">
        <v>129</v>
      </c>
      <c r="D117" s="89">
        <v>3996616.96</v>
      </c>
      <c r="E117" s="106">
        <v>8.5314586626973554E-2</v>
      </c>
      <c r="F117" s="89">
        <v>3963651.6490862714</v>
      </c>
      <c r="G117" s="89">
        <v>3955071.6697180481</v>
      </c>
      <c r="H117" s="89">
        <v>8579.979368223343</v>
      </c>
      <c r="I117" s="89">
        <v>-312322.63015931181</v>
      </c>
      <c r="J117" s="89">
        <v>-303742.65079108847</v>
      </c>
      <c r="K117" s="89">
        <v>130998.19740202528</v>
      </c>
      <c r="L117" s="140">
        <v>4.16391591312124E-4</v>
      </c>
      <c r="M117" s="23">
        <v>612855.60706673842</v>
      </c>
      <c r="N117" s="106">
        <v>-7.0219615957398673E-3</v>
      </c>
      <c r="O117" s="23">
        <v>958488.28</v>
      </c>
      <c r="P117" s="184">
        <v>1.0511514637488339E-2</v>
      </c>
    </row>
    <row r="118" spans="1:16" ht="15" customHeight="1">
      <c r="A118" s="24">
        <v>12</v>
      </c>
      <c r="B118" s="25">
        <v>276</v>
      </c>
      <c r="C118" s="93" t="s">
        <v>130</v>
      </c>
      <c r="D118" s="89">
        <v>26622309.25</v>
      </c>
      <c r="E118" s="106">
        <v>0.13407064582695316</v>
      </c>
      <c r="F118" s="89">
        <v>26402720.355079312</v>
      </c>
      <c r="G118" s="89">
        <v>25914917.03910096</v>
      </c>
      <c r="H118" s="89">
        <v>487803.31597835198</v>
      </c>
      <c r="I118" s="89">
        <v>-2080446.9702982432</v>
      </c>
      <c r="J118" s="89">
        <v>-1592643.6543198912</v>
      </c>
      <c r="K118" s="89">
        <v>872606.64640457905</v>
      </c>
      <c r="L118" s="140">
        <v>2.7736722893281669E-3</v>
      </c>
      <c r="M118" s="23">
        <v>2143528.3991888799</v>
      </c>
      <c r="N118" s="106">
        <v>-0.16510900090928271</v>
      </c>
      <c r="O118" s="23">
        <v>3759571.59</v>
      </c>
      <c r="P118" s="184">
        <v>1.3832916496885339E-3</v>
      </c>
    </row>
    <row r="119" spans="1:16" ht="15" customHeight="1">
      <c r="A119" s="24">
        <v>15</v>
      </c>
      <c r="B119" s="25">
        <v>280</v>
      </c>
      <c r="C119" s="93" t="s">
        <v>131</v>
      </c>
      <c r="D119" s="89">
        <v>3120251.81</v>
      </c>
      <c r="E119" s="106">
        <v>2.592478282571653E-2</v>
      </c>
      <c r="F119" s="89">
        <v>3094515.0250953552</v>
      </c>
      <c r="G119" s="89">
        <v>3112411.7754381443</v>
      </c>
      <c r="H119" s="89">
        <v>-17896.750342789106</v>
      </c>
      <c r="I119" s="89">
        <v>-243837.54105335957</v>
      </c>
      <c r="J119" s="89">
        <v>-261734.29139614868</v>
      </c>
      <c r="K119" s="89">
        <v>102273.33933707939</v>
      </c>
      <c r="L119" s="140">
        <v>3.2508659935738131E-4</v>
      </c>
      <c r="M119" s="23">
        <v>394462.57986064925</v>
      </c>
      <c r="N119" s="106">
        <v>-0.1748304626551499</v>
      </c>
      <c r="O119" s="23">
        <v>914216.06</v>
      </c>
      <c r="P119" s="184">
        <v>3.7765804619148247E-2</v>
      </c>
    </row>
    <row r="120" spans="1:16" ht="15" customHeight="1">
      <c r="A120" s="24">
        <v>2</v>
      </c>
      <c r="B120" s="25">
        <v>284</v>
      </c>
      <c r="C120" s="93" t="s">
        <v>132</v>
      </c>
      <c r="D120" s="89">
        <v>2887189.92</v>
      </c>
      <c r="E120" s="106">
        <v>3.6655489823601339E-2</v>
      </c>
      <c r="F120" s="89">
        <v>2863375.5003715092</v>
      </c>
      <c r="G120" s="89">
        <v>2875556.9862685422</v>
      </c>
      <c r="H120" s="89">
        <v>-12181.48589703301</v>
      </c>
      <c r="I120" s="89">
        <v>-225624.51158287958</v>
      </c>
      <c r="J120" s="89">
        <v>-237805.99747991259</v>
      </c>
      <c r="K120" s="89">
        <v>94634.206595894939</v>
      </c>
      <c r="L120" s="140">
        <v>3.0080480997836829E-4</v>
      </c>
      <c r="M120" s="23">
        <v>1460067.9242434779</v>
      </c>
      <c r="N120" s="106">
        <v>0.49816859305521333</v>
      </c>
      <c r="O120" s="23">
        <v>567918.48</v>
      </c>
      <c r="P120" s="184">
        <v>-1.4004277509231833E-2</v>
      </c>
    </row>
    <row r="121" spans="1:16" ht="15" customHeight="1">
      <c r="A121" s="24">
        <v>8</v>
      </c>
      <c r="B121" s="25">
        <v>285</v>
      </c>
      <c r="C121" s="93" t="s">
        <v>133</v>
      </c>
      <c r="D121" s="89">
        <v>103421180.97</v>
      </c>
      <c r="E121" s="106">
        <v>4.117662223797014E-2</v>
      </c>
      <c r="F121" s="89">
        <v>102568131.64857064</v>
      </c>
      <c r="G121" s="89">
        <v>102960094.80569099</v>
      </c>
      <c r="H121" s="89">
        <v>-391963.15712034702</v>
      </c>
      <c r="I121" s="89">
        <v>-8082029.2707591774</v>
      </c>
      <c r="J121" s="89">
        <v>-8473992.4278795235</v>
      </c>
      <c r="K121" s="89">
        <v>3389864.0815102379</v>
      </c>
      <c r="L121" s="140">
        <v>1.0775040628231097E-2</v>
      </c>
      <c r="M121" s="23">
        <v>8095208.0486417888</v>
      </c>
      <c r="N121" s="106">
        <v>-0.19755999603871144</v>
      </c>
      <c r="O121" s="23">
        <v>17417592.379999999</v>
      </c>
      <c r="P121" s="184">
        <v>-1.2911775433141592E-2</v>
      </c>
    </row>
    <row r="122" spans="1:16" ht="15" customHeight="1">
      <c r="A122" s="24">
        <v>8</v>
      </c>
      <c r="B122" s="25">
        <v>286</v>
      </c>
      <c r="C122" s="93" t="s">
        <v>134</v>
      </c>
      <c r="D122" s="89">
        <v>151065749.11000001</v>
      </c>
      <c r="E122" s="106">
        <v>7.365435809877896E-2</v>
      </c>
      <c r="F122" s="89">
        <v>149819712.91547152</v>
      </c>
      <c r="G122" s="89">
        <v>149399878.49976757</v>
      </c>
      <c r="H122" s="89">
        <v>419834.41570395231</v>
      </c>
      <c r="I122" s="89">
        <v>-11805297.470644252</v>
      </c>
      <c r="J122" s="89">
        <v>-11385463.0549403</v>
      </c>
      <c r="K122" s="89">
        <v>4951523.0057464922</v>
      </c>
      <c r="L122" s="140">
        <v>1.5738938280607954E-2</v>
      </c>
      <c r="M122" s="23">
        <v>18598364.098519437</v>
      </c>
      <c r="N122" s="106">
        <v>-0.13135825420338176</v>
      </c>
      <c r="O122" s="23">
        <v>31066274.68</v>
      </c>
      <c r="P122" s="184">
        <v>7.3753246601282463E-4</v>
      </c>
    </row>
    <row r="123" spans="1:16" ht="15" customHeight="1">
      <c r="A123" s="24">
        <v>15</v>
      </c>
      <c r="B123" s="25">
        <v>287</v>
      </c>
      <c r="C123" s="93" t="s">
        <v>135</v>
      </c>
      <c r="D123" s="89">
        <v>10627556.26</v>
      </c>
      <c r="E123" s="106">
        <v>4.2297254965754982E-2</v>
      </c>
      <c r="F123" s="89">
        <v>10539896.947168568</v>
      </c>
      <c r="G123" s="89">
        <v>10523903.35502889</v>
      </c>
      <c r="H123" s="89">
        <v>15993.592139678076</v>
      </c>
      <c r="I123" s="89">
        <v>-830508.99210747937</v>
      </c>
      <c r="J123" s="89">
        <v>-814515.39996780129</v>
      </c>
      <c r="K123" s="89">
        <v>348342.2921891943</v>
      </c>
      <c r="L123" s="140">
        <v>1.1072427273241929E-3</v>
      </c>
      <c r="M123" s="23">
        <v>1080935.6823877427</v>
      </c>
      <c r="N123" s="106">
        <v>-5.6153618482935763E-2</v>
      </c>
      <c r="O123" s="23">
        <v>5836009.5700000003</v>
      </c>
      <c r="P123" s="184">
        <v>0.16823929647639968</v>
      </c>
    </row>
    <row r="124" spans="1:16" ht="15" customHeight="1">
      <c r="A124" s="24">
        <v>15</v>
      </c>
      <c r="B124" s="25">
        <v>288</v>
      </c>
      <c r="C124" s="93" t="s">
        <v>136</v>
      </c>
      <c r="D124" s="89">
        <v>10537131.09</v>
      </c>
      <c r="E124" s="106">
        <v>3.7623788560352533E-3</v>
      </c>
      <c r="F124" s="89">
        <v>10450217.631443148</v>
      </c>
      <c r="G124" s="89">
        <v>10261369.449754698</v>
      </c>
      <c r="H124" s="89">
        <v>188848.18168845028</v>
      </c>
      <c r="I124" s="89">
        <v>-823442.55886915314</v>
      </c>
      <c r="J124" s="89">
        <v>-634594.37718070287</v>
      </c>
      <c r="K124" s="89">
        <v>345378.40188188507</v>
      </c>
      <c r="L124" s="140">
        <v>1.0978216892793137E-3</v>
      </c>
      <c r="M124" s="23">
        <v>1748275.2494803004</v>
      </c>
      <c r="N124" s="106">
        <v>2.780407164393317E-5</v>
      </c>
      <c r="O124" s="23">
        <v>2049039.44</v>
      </c>
      <c r="P124" s="184">
        <v>1.2543212068883536E-2</v>
      </c>
    </row>
    <row r="125" spans="1:16" ht="15" customHeight="1">
      <c r="A125" s="24">
        <v>18</v>
      </c>
      <c r="B125" s="25">
        <v>290</v>
      </c>
      <c r="C125" s="93" t="s">
        <v>137</v>
      </c>
      <c r="D125" s="89">
        <v>12116663.73</v>
      </c>
      <c r="E125" s="106">
        <v>2.7213546101339192E-2</v>
      </c>
      <c r="F125" s="89">
        <v>12016721.806344513</v>
      </c>
      <c r="G125" s="89">
        <v>11980390.632094385</v>
      </c>
      <c r="H125" s="89">
        <v>36331.174250127748</v>
      </c>
      <c r="I125" s="89">
        <v>-946877.902682357</v>
      </c>
      <c r="J125" s="89">
        <v>-910546.72843222925</v>
      </c>
      <c r="K125" s="89">
        <v>397151.17136381764</v>
      </c>
      <c r="L125" s="140">
        <v>1.262386899326123E-3</v>
      </c>
      <c r="M125" s="23">
        <v>3176655.8434924395</v>
      </c>
      <c r="N125" s="106">
        <v>6.2825884364635431E-2</v>
      </c>
      <c r="O125" s="23">
        <v>2520823.2999999998</v>
      </c>
      <c r="P125" s="184">
        <v>-1.287073017525453E-2</v>
      </c>
    </row>
    <row r="126" spans="1:16" ht="15" customHeight="1">
      <c r="A126" s="24">
        <v>6</v>
      </c>
      <c r="B126" s="25">
        <v>291</v>
      </c>
      <c r="C126" s="93" t="s">
        <v>138</v>
      </c>
      <c r="D126" s="89">
        <v>3206167.96</v>
      </c>
      <c r="E126" s="106">
        <v>1.6288060185141173E-2</v>
      </c>
      <c r="F126" s="89">
        <v>3179722.5125876376</v>
      </c>
      <c r="G126" s="89">
        <v>3217827.7878414793</v>
      </c>
      <c r="H126" s="89">
        <v>-38105.275253841653</v>
      </c>
      <c r="I126" s="89">
        <v>-250551.60902878095</v>
      </c>
      <c r="J126" s="89">
        <v>-288656.8842826226</v>
      </c>
      <c r="K126" s="89">
        <v>105089.43627365498</v>
      </c>
      <c r="L126" s="140">
        <v>3.3403786058055118E-4</v>
      </c>
      <c r="M126" s="23">
        <v>698719.85593147867</v>
      </c>
      <c r="N126" s="106">
        <v>-7.0905553191445092E-2</v>
      </c>
      <c r="O126" s="23">
        <v>1782650.92</v>
      </c>
      <c r="P126" s="184">
        <v>-9.6720044164222418E-4</v>
      </c>
    </row>
    <row r="127" spans="1:16" ht="15" customHeight="1">
      <c r="A127" s="24">
        <v>21</v>
      </c>
      <c r="B127" s="25">
        <v>295</v>
      </c>
      <c r="C127" s="93" t="s">
        <v>139</v>
      </c>
      <c r="D127" s="89">
        <v>1289921.18</v>
      </c>
      <c r="E127" s="106">
        <v>0.12898481267724016</v>
      </c>
      <c r="F127" s="89">
        <v>1279281.5182114197</v>
      </c>
      <c r="G127" s="89">
        <v>1149992.1683429298</v>
      </c>
      <c r="H127" s="89">
        <v>129289.3498684899</v>
      </c>
      <c r="I127" s="89">
        <v>-100803.14918040158</v>
      </c>
      <c r="J127" s="89">
        <v>28486.200688088313</v>
      </c>
      <c r="K127" s="89">
        <v>42280.096156798922</v>
      </c>
      <c r="L127" s="140">
        <v>1.3439174636525905E-4</v>
      </c>
      <c r="M127" s="23">
        <v>16279.223405662231</v>
      </c>
      <c r="N127" s="106">
        <v>0.68952143687909073</v>
      </c>
      <c r="O127" s="23">
        <v>113202.6</v>
      </c>
      <c r="P127" s="184">
        <v>1.5432424344845819E-2</v>
      </c>
    </row>
    <row r="128" spans="1:16" ht="15" customHeight="1">
      <c r="A128" s="24">
        <v>11</v>
      </c>
      <c r="B128" s="25">
        <v>297</v>
      </c>
      <c r="C128" s="93" t="s">
        <v>140</v>
      </c>
      <c r="D128" s="89">
        <v>216388510.52000001</v>
      </c>
      <c r="E128" s="106">
        <v>5.6361911534114295E-2</v>
      </c>
      <c r="F128" s="89">
        <v>214603672.34340116</v>
      </c>
      <c r="G128" s="89">
        <v>214113377.88422278</v>
      </c>
      <c r="H128" s="89">
        <v>490294.45917838812</v>
      </c>
      <c r="I128" s="89">
        <v>-16910059.036996707</v>
      </c>
      <c r="J128" s="89">
        <v>-16419764.577818319</v>
      </c>
      <c r="K128" s="89">
        <v>7092624.8625610555</v>
      </c>
      <c r="L128" s="140">
        <v>2.2544656427891226E-2</v>
      </c>
      <c r="M128" s="23">
        <v>23042429.352837145</v>
      </c>
      <c r="N128" s="106">
        <v>-9.3937799699598479E-2</v>
      </c>
      <c r="O128" s="23">
        <v>52413620.649999999</v>
      </c>
      <c r="P128" s="184">
        <v>4.2530716636237642E-3</v>
      </c>
    </row>
    <row r="129" spans="1:16" ht="15" customHeight="1">
      <c r="A129" s="24">
        <v>14</v>
      </c>
      <c r="B129" s="25">
        <v>300</v>
      </c>
      <c r="C129" s="93" t="s">
        <v>141</v>
      </c>
      <c r="D129" s="89">
        <v>4948638.8099999996</v>
      </c>
      <c r="E129" s="106">
        <v>5.1396087361894827E-2</v>
      </c>
      <c r="F129" s="89">
        <v>4907820.9336300315</v>
      </c>
      <c r="G129" s="89">
        <v>4799196.841988381</v>
      </c>
      <c r="H129" s="89">
        <v>108624.09164165054</v>
      </c>
      <c r="I129" s="89">
        <v>-386720.04455679597</v>
      </c>
      <c r="J129" s="89">
        <v>-278095.95291514543</v>
      </c>
      <c r="K129" s="89">
        <v>162202.87563001868</v>
      </c>
      <c r="L129" s="140">
        <v>5.155789532867406E-4</v>
      </c>
      <c r="M129" s="23">
        <v>570033.95168225688</v>
      </c>
      <c r="N129" s="106">
        <v>-2.1440544277315343E-2</v>
      </c>
      <c r="O129" s="23">
        <v>1087881.2</v>
      </c>
      <c r="P129" s="184">
        <v>4.6045277631632242E-3</v>
      </c>
    </row>
    <row r="130" spans="1:16" ht="15" customHeight="1">
      <c r="A130" s="24">
        <v>14</v>
      </c>
      <c r="B130" s="25">
        <v>301</v>
      </c>
      <c r="C130" s="93" t="s">
        <v>142</v>
      </c>
      <c r="D130" s="89">
        <v>29419899.07</v>
      </c>
      <c r="E130" s="106">
        <v>4.2580128872814926E-2</v>
      </c>
      <c r="F130" s="89">
        <v>29177234.804297373</v>
      </c>
      <c r="G130" s="89">
        <v>29111645.778458748</v>
      </c>
      <c r="H130" s="89">
        <v>65589.025838624686</v>
      </c>
      <c r="I130" s="89">
        <v>-2299069.5251825913</v>
      </c>
      <c r="J130" s="89">
        <v>-2233480.4993439666</v>
      </c>
      <c r="K130" s="89">
        <v>964304.00623619428</v>
      </c>
      <c r="L130" s="140">
        <v>3.0651420220163847E-3</v>
      </c>
      <c r="M130" s="23">
        <v>2934536.6660084426</v>
      </c>
      <c r="N130" s="106">
        <v>-0.10650380817817684</v>
      </c>
      <c r="O130" s="23">
        <v>8918390.5500000007</v>
      </c>
      <c r="P130" s="184">
        <v>0.39044767484431508</v>
      </c>
    </row>
    <row r="131" spans="1:16" ht="15" customHeight="1">
      <c r="A131" s="24">
        <v>2</v>
      </c>
      <c r="B131" s="25">
        <v>304</v>
      </c>
      <c r="C131" s="93" t="s">
        <v>143</v>
      </c>
      <c r="D131" s="89">
        <v>1241846.6599999999</v>
      </c>
      <c r="E131" s="106">
        <v>7.6232485804218264E-2</v>
      </c>
      <c r="F131" s="89">
        <v>1231603.5314580856</v>
      </c>
      <c r="G131" s="89">
        <v>1177800.9490707438</v>
      </c>
      <c r="H131" s="89">
        <v>53802.582387341885</v>
      </c>
      <c r="I131" s="89">
        <v>-97046.281639598659</v>
      </c>
      <c r="J131" s="89">
        <v>-43243.699252256774</v>
      </c>
      <c r="K131" s="89">
        <v>40704.344583906728</v>
      </c>
      <c r="L131" s="140">
        <v>1.2938305374229464E-4</v>
      </c>
      <c r="M131" s="23">
        <v>203861.32608837026</v>
      </c>
      <c r="N131" s="106">
        <v>-2.925191387029713E-2</v>
      </c>
      <c r="O131" s="23">
        <v>2054077.85</v>
      </c>
      <c r="P131" s="184">
        <v>9.42532212043663E-2</v>
      </c>
    </row>
    <row r="132" spans="1:16" ht="15" customHeight="1">
      <c r="A132" s="24">
        <v>17</v>
      </c>
      <c r="B132" s="25">
        <v>305</v>
      </c>
      <c r="C132" s="93" t="s">
        <v>144</v>
      </c>
      <c r="D132" s="89">
        <v>20145944.199999999</v>
      </c>
      <c r="E132" s="106">
        <v>4.6731702165885736E-2</v>
      </c>
      <c r="F132" s="89">
        <v>19979774.331621211</v>
      </c>
      <c r="G132" s="89">
        <v>19845039.715018503</v>
      </c>
      <c r="H132" s="89">
        <v>134734.61660270765</v>
      </c>
      <c r="I132" s="89">
        <v>-1574340.0837659286</v>
      </c>
      <c r="J132" s="89">
        <v>-1439605.467163221</v>
      </c>
      <c r="K132" s="89">
        <v>660329.07370782562</v>
      </c>
      <c r="L132" s="140">
        <v>2.0989256283202216E-3</v>
      </c>
      <c r="M132" s="23">
        <v>4455845.107245476</v>
      </c>
      <c r="N132" s="106">
        <v>7.9925005324051224E-2</v>
      </c>
      <c r="O132" s="23">
        <v>9482706.5099999998</v>
      </c>
      <c r="P132" s="184">
        <v>0.1051648855473688</v>
      </c>
    </row>
    <row r="133" spans="1:16" ht="15" customHeight="1">
      <c r="A133" s="24">
        <v>12</v>
      </c>
      <c r="B133" s="25">
        <v>309</v>
      </c>
      <c r="C133" s="93" t="s">
        <v>145</v>
      </c>
      <c r="D133" s="89">
        <v>9550568.0099999998</v>
      </c>
      <c r="E133" s="106">
        <v>5.5397629881229982E-2</v>
      </c>
      <c r="F133" s="89">
        <v>9471792.0234585311</v>
      </c>
      <c r="G133" s="89">
        <v>9333038.9992486816</v>
      </c>
      <c r="H133" s="89">
        <v>138753.02420984954</v>
      </c>
      <c r="I133" s="89">
        <v>-746345.85957383923</v>
      </c>
      <c r="J133" s="89">
        <v>-607592.8353639897</v>
      </c>
      <c r="K133" s="89">
        <v>313041.55639559904</v>
      </c>
      <c r="L133" s="140">
        <v>9.9503561422572889E-4</v>
      </c>
      <c r="M133" s="23">
        <v>925727.16400452273</v>
      </c>
      <c r="N133" s="106">
        <v>3.6963976824142319E-2</v>
      </c>
      <c r="O133" s="23">
        <v>1778493.68</v>
      </c>
      <c r="P133" s="184">
        <v>3.0489526735877792E-2</v>
      </c>
    </row>
    <row r="134" spans="1:16" ht="15" customHeight="1">
      <c r="A134" s="24">
        <v>13</v>
      </c>
      <c r="B134" s="25">
        <v>312</v>
      </c>
      <c r="C134" s="93" t="s">
        <v>146</v>
      </c>
      <c r="D134" s="89">
        <v>1770155.58</v>
      </c>
      <c r="E134" s="106">
        <v>3.0722994745259635E-2</v>
      </c>
      <c r="F134" s="89">
        <v>1755554.7989783501</v>
      </c>
      <c r="G134" s="89">
        <v>1750900.2857718612</v>
      </c>
      <c r="H134" s="89">
        <v>4654.5132064889185</v>
      </c>
      <c r="I134" s="89">
        <v>-138331.9072280527</v>
      </c>
      <c r="J134" s="89">
        <v>-133677.39402156378</v>
      </c>
      <c r="K134" s="89">
        <v>58020.869255665813</v>
      </c>
      <c r="L134" s="140">
        <v>1.8442545437885442E-4</v>
      </c>
      <c r="M134" s="23">
        <v>593725.19966783584</v>
      </c>
      <c r="N134" s="106">
        <v>-7.1767242647597262E-2</v>
      </c>
      <c r="O134" s="23">
        <v>1051483.3500000001</v>
      </c>
      <c r="P134" s="184">
        <v>7.6334889312737575E-2</v>
      </c>
    </row>
    <row r="135" spans="1:16" ht="15" customHeight="1">
      <c r="A135" s="24">
        <v>7</v>
      </c>
      <c r="B135" s="25">
        <v>316</v>
      </c>
      <c r="C135" s="93" t="s">
        <v>147</v>
      </c>
      <c r="D135" s="89">
        <v>7432006.5899999999</v>
      </c>
      <c r="E135" s="106">
        <v>2.0101860731537746E-2</v>
      </c>
      <c r="F135" s="89">
        <v>7370705.1416990273</v>
      </c>
      <c r="G135" s="89">
        <v>7418502.0040609185</v>
      </c>
      <c r="H135" s="89">
        <v>-47796.862361891195</v>
      </c>
      <c r="I135" s="89">
        <v>-580787.16794269369</v>
      </c>
      <c r="J135" s="89">
        <v>-628584.03030458489</v>
      </c>
      <c r="K135" s="89">
        <v>243600.89448501283</v>
      </c>
      <c r="L135" s="140">
        <v>7.7431114405627003E-4</v>
      </c>
      <c r="M135" s="23">
        <v>2078610.4647248487</v>
      </c>
      <c r="N135" s="106">
        <v>0.55580938693498294</v>
      </c>
      <c r="O135" s="23">
        <v>1335356.8799999999</v>
      </c>
      <c r="P135" s="184">
        <v>-2.4183060553215618E-3</v>
      </c>
    </row>
    <row r="136" spans="1:16" ht="15" customHeight="1">
      <c r="A136" s="24">
        <v>17</v>
      </c>
      <c r="B136" s="25">
        <v>317</v>
      </c>
      <c r="C136" s="93" t="s">
        <v>148</v>
      </c>
      <c r="D136" s="89">
        <v>3375502.53</v>
      </c>
      <c r="E136" s="106">
        <v>0.11491502642932905</v>
      </c>
      <c r="F136" s="89">
        <v>3347660.3596080872</v>
      </c>
      <c r="G136" s="89">
        <v>3312965.8535849084</v>
      </c>
      <c r="H136" s="89">
        <v>34694.506023178808</v>
      </c>
      <c r="I136" s="89">
        <v>-263784.5554954086</v>
      </c>
      <c r="J136" s="89">
        <v>-229090.04947222979</v>
      </c>
      <c r="K136" s="89">
        <v>110639.76137357324</v>
      </c>
      <c r="L136" s="140">
        <v>3.5168015449366465E-4</v>
      </c>
      <c r="M136" s="23">
        <v>561770.17543967592</v>
      </c>
      <c r="N136" s="106">
        <v>-0.17627215136776919</v>
      </c>
      <c r="O136" s="23">
        <v>871472.56</v>
      </c>
      <c r="P136" s="184">
        <v>0.12493280041379218</v>
      </c>
    </row>
    <row r="137" spans="1:16" ht="15" customHeight="1">
      <c r="A137" s="24">
        <v>21</v>
      </c>
      <c r="B137" s="25">
        <v>318</v>
      </c>
      <c r="C137" s="93" t="s">
        <v>149</v>
      </c>
      <c r="D137" s="89">
        <v>703888.43</v>
      </c>
      <c r="E137" s="106">
        <v>0.12318773098211189</v>
      </c>
      <c r="F137" s="89">
        <v>698082.54437829508</v>
      </c>
      <c r="G137" s="89">
        <v>652469.67485763063</v>
      </c>
      <c r="H137" s="89">
        <v>45612.869520664448</v>
      </c>
      <c r="I137" s="89">
        <v>-55006.593825871329</v>
      </c>
      <c r="J137" s="89">
        <v>-9393.7243052068807</v>
      </c>
      <c r="K137" s="89">
        <v>23071.54186278128</v>
      </c>
      <c r="L137" s="140">
        <v>7.3335329957137705E-5</v>
      </c>
      <c r="M137" s="23">
        <v>17353.544501497927</v>
      </c>
      <c r="N137" s="106">
        <v>0.16664119386152065</v>
      </c>
      <c r="O137" s="23">
        <v>52011.66</v>
      </c>
      <c r="P137" s="184">
        <v>-4.0487830098173694E-3</v>
      </c>
    </row>
    <row r="138" spans="1:16" ht="15" customHeight="1">
      <c r="A138" s="24">
        <v>19</v>
      </c>
      <c r="B138" s="25">
        <v>320</v>
      </c>
      <c r="C138" s="93" t="s">
        <v>150</v>
      </c>
      <c r="D138" s="89">
        <v>11819895.82</v>
      </c>
      <c r="E138" s="106">
        <v>4.8821704402591148E-2</v>
      </c>
      <c r="F138" s="89">
        <v>11722401.728228398</v>
      </c>
      <c r="G138" s="89">
        <v>11757027.855378682</v>
      </c>
      <c r="H138" s="89">
        <v>-34626.127150284126</v>
      </c>
      <c r="I138" s="89">
        <v>-923686.45473381947</v>
      </c>
      <c r="J138" s="89">
        <v>-958312.58188410359</v>
      </c>
      <c r="K138" s="89">
        <v>387423.92913724051</v>
      </c>
      <c r="L138" s="140">
        <v>1.2314678336433128E-3</v>
      </c>
      <c r="M138" s="23">
        <v>1750578.4715070701</v>
      </c>
      <c r="N138" s="106">
        <v>0.44781489210799741</v>
      </c>
      <c r="O138" s="23">
        <v>5473512.0599999996</v>
      </c>
      <c r="P138" s="184">
        <v>-5.341543109421254E-3</v>
      </c>
    </row>
    <row r="139" spans="1:16" ht="15" customHeight="1">
      <c r="A139" s="24">
        <v>2</v>
      </c>
      <c r="B139" s="25">
        <v>322</v>
      </c>
      <c r="C139" s="93" t="s">
        <v>151</v>
      </c>
      <c r="D139" s="89">
        <v>8875374.6899999995</v>
      </c>
      <c r="E139" s="106">
        <v>5.5635263985606809E-2</v>
      </c>
      <c r="F139" s="89">
        <v>8802167.9030949846</v>
      </c>
      <c r="G139" s="89">
        <v>8579225.5438490659</v>
      </c>
      <c r="H139" s="89">
        <v>222942.35924591869</v>
      </c>
      <c r="I139" s="89">
        <v>-693581.69536221609</v>
      </c>
      <c r="J139" s="89">
        <v>-470639.3361162974</v>
      </c>
      <c r="K139" s="89">
        <v>290910.5619312487</v>
      </c>
      <c r="L139" s="140">
        <v>9.2468991340627468E-4</v>
      </c>
      <c r="M139" s="23">
        <v>878050.79731729743</v>
      </c>
      <c r="N139" s="106">
        <v>-3.6570400721030683E-2</v>
      </c>
      <c r="O139" s="23">
        <v>4040041.58</v>
      </c>
      <c r="P139" s="184">
        <v>4.4903763440355959E-3</v>
      </c>
    </row>
    <row r="140" spans="1:16" ht="15" customHeight="1">
      <c r="A140" s="24">
        <v>7</v>
      </c>
      <c r="B140" s="25">
        <v>398</v>
      </c>
      <c r="C140" s="93" t="s">
        <v>152</v>
      </c>
      <c r="D140" s="89">
        <v>206644783.06</v>
      </c>
      <c r="E140" s="106">
        <v>4.4220241487572087E-2</v>
      </c>
      <c r="F140" s="89">
        <v>204940314.10777074</v>
      </c>
      <c r="G140" s="89">
        <v>205362683.31440312</v>
      </c>
      <c r="H140" s="89">
        <v>-422369.20663237572</v>
      </c>
      <c r="I140" s="89">
        <v>-16148618.393992802</v>
      </c>
      <c r="J140" s="89">
        <v>-16570987.600625178</v>
      </c>
      <c r="K140" s="89">
        <v>6773252.0665159188</v>
      </c>
      <c r="L140" s="140">
        <v>2.1529496300466595E-2</v>
      </c>
      <c r="M140" s="23">
        <v>24579465.227971058</v>
      </c>
      <c r="N140" s="106">
        <v>-0.11513672055139934</v>
      </c>
      <c r="O140" s="23">
        <v>47735123.289999999</v>
      </c>
      <c r="P140" s="184">
        <v>-9.0174818704954474E-3</v>
      </c>
    </row>
    <row r="141" spans="1:16" ht="15" customHeight="1">
      <c r="A141" s="24">
        <v>15</v>
      </c>
      <c r="B141" s="25">
        <v>399</v>
      </c>
      <c r="C141" s="93" t="s">
        <v>153</v>
      </c>
      <c r="D141" s="89">
        <v>16051865.1</v>
      </c>
      <c r="E141" s="106">
        <v>9.9819077487615537E-2</v>
      </c>
      <c r="F141" s="89">
        <v>15919464.439876011</v>
      </c>
      <c r="G141" s="89">
        <v>15630276.87478555</v>
      </c>
      <c r="H141" s="89">
        <v>289187.5650904607</v>
      </c>
      <c r="I141" s="89">
        <v>-1254401.1040263574</v>
      </c>
      <c r="J141" s="89">
        <v>-965213.53893589671</v>
      </c>
      <c r="K141" s="89">
        <v>526136.33332539338</v>
      </c>
      <c r="L141" s="140">
        <v>1.6723798451069342E-3</v>
      </c>
      <c r="M141" s="23">
        <v>924168.57909191167</v>
      </c>
      <c r="N141" s="106">
        <v>-2.6211561716939835E-2</v>
      </c>
      <c r="O141" s="23">
        <v>1485424.01</v>
      </c>
      <c r="P141" s="184">
        <v>-2.4473555884966691E-2</v>
      </c>
    </row>
    <row r="142" spans="1:16" ht="15" customHeight="1">
      <c r="A142" s="24">
        <v>2</v>
      </c>
      <c r="B142" s="25">
        <v>400</v>
      </c>
      <c r="C142" s="93" t="s">
        <v>154</v>
      </c>
      <c r="D142" s="89">
        <v>12968945.01</v>
      </c>
      <c r="E142" s="106">
        <v>4.151198058824801E-2</v>
      </c>
      <c r="F142" s="89">
        <v>12861973.211412201</v>
      </c>
      <c r="G142" s="89">
        <v>12978052.118720857</v>
      </c>
      <c r="H142" s="89">
        <v>-116078.90730865672</v>
      </c>
      <c r="I142" s="89">
        <v>-1013480.9155978465</v>
      </c>
      <c r="J142" s="89">
        <v>-1129559.8229065032</v>
      </c>
      <c r="K142" s="89">
        <v>425086.62589371356</v>
      </c>
      <c r="L142" s="140">
        <v>1.351182688859262E-3</v>
      </c>
      <c r="M142" s="23">
        <v>1706401.5535261363</v>
      </c>
      <c r="N142" s="106">
        <v>-0.1482263070763965</v>
      </c>
      <c r="O142" s="23">
        <v>2431971.23</v>
      </c>
      <c r="P142" s="184">
        <v>2.933201924435469E-3</v>
      </c>
    </row>
    <row r="143" spans="1:16" ht="15" customHeight="1">
      <c r="A143" s="24">
        <v>11</v>
      </c>
      <c r="B143" s="25">
        <v>402</v>
      </c>
      <c r="C143" s="93" t="s">
        <v>155</v>
      </c>
      <c r="D143" s="89">
        <v>14787392.539999999</v>
      </c>
      <c r="E143" s="106">
        <v>0.14095145322493718</v>
      </c>
      <c r="F143" s="89">
        <v>14665421.633715186</v>
      </c>
      <c r="G143" s="89">
        <v>14453736.92390722</v>
      </c>
      <c r="H143" s="89">
        <v>211684.7098079659</v>
      </c>
      <c r="I143" s="89">
        <v>-1155586.6818147581</v>
      </c>
      <c r="J143" s="89">
        <v>-943901.9720067922</v>
      </c>
      <c r="K143" s="89">
        <v>484690.37348431704</v>
      </c>
      <c r="L143" s="140">
        <v>1.5406394890261465E-3</v>
      </c>
      <c r="M143" s="23">
        <v>1451271.3941425246</v>
      </c>
      <c r="N143" s="106">
        <v>3.0609216164405595E-3</v>
      </c>
      <c r="O143" s="23">
        <v>2824594.1</v>
      </c>
      <c r="P143" s="184">
        <v>-1.2740014497645613E-2</v>
      </c>
    </row>
    <row r="144" spans="1:16" ht="15" customHeight="1">
      <c r="A144" s="24">
        <v>14</v>
      </c>
      <c r="B144" s="25">
        <v>403</v>
      </c>
      <c r="C144" s="93" t="s">
        <v>156</v>
      </c>
      <c r="D144" s="89">
        <v>4145937.71</v>
      </c>
      <c r="E144" s="106">
        <v>2.6966992921180655E-2</v>
      </c>
      <c r="F144" s="89">
        <v>4111740.7561745569</v>
      </c>
      <c r="G144" s="89">
        <v>4146721.439659778</v>
      </c>
      <c r="H144" s="89">
        <v>-34980.683485221118</v>
      </c>
      <c r="I144" s="89">
        <v>-323991.5616191235</v>
      </c>
      <c r="J144" s="89">
        <v>-358972.24510434462</v>
      </c>
      <c r="K144" s="89">
        <v>135892.5240989521</v>
      </c>
      <c r="L144" s="140">
        <v>4.3194872509069352E-4</v>
      </c>
      <c r="M144" s="23">
        <v>421003.13904117484</v>
      </c>
      <c r="N144" s="106">
        <v>-0.12068361794181204</v>
      </c>
      <c r="O144" s="23">
        <v>1216322.8400000001</v>
      </c>
      <c r="P144" s="184">
        <v>-3.1501764291889112E-3</v>
      </c>
    </row>
    <row r="145" spans="1:16" ht="15" customHeight="1">
      <c r="A145" s="24">
        <v>9</v>
      </c>
      <c r="B145" s="25">
        <v>405</v>
      </c>
      <c r="C145" s="93" t="s">
        <v>157</v>
      </c>
      <c r="D145" s="89">
        <v>126010125.73999999</v>
      </c>
      <c r="E145" s="106">
        <v>3.505161088361497E-2</v>
      </c>
      <c r="F145" s="89">
        <v>124970755.93927304</v>
      </c>
      <c r="G145" s="89">
        <v>125552835.26330499</v>
      </c>
      <c r="H145" s="89">
        <v>-582079.32403194904</v>
      </c>
      <c r="I145" s="89">
        <v>-9847281.911605157</v>
      </c>
      <c r="J145" s="89">
        <v>-10429361.235637106</v>
      </c>
      <c r="K145" s="89">
        <v>4130268.0470891427</v>
      </c>
      <c r="L145" s="140">
        <v>1.312849274860692E-2</v>
      </c>
      <c r="M145" s="23">
        <v>25291498.003557485</v>
      </c>
      <c r="N145" s="106">
        <v>0.13954204466015963</v>
      </c>
      <c r="O145" s="23">
        <v>28004887.870000001</v>
      </c>
      <c r="P145" s="184">
        <v>-7.5751354345096056E-3</v>
      </c>
    </row>
    <row r="146" spans="1:16" ht="15" customHeight="1">
      <c r="A146" s="24">
        <v>1</v>
      </c>
      <c r="B146" s="25">
        <v>407</v>
      </c>
      <c r="C146" s="93" t="s">
        <v>158</v>
      </c>
      <c r="D146" s="89">
        <v>4069615.57</v>
      </c>
      <c r="E146" s="106">
        <v>4.0297038433209753E-2</v>
      </c>
      <c r="F146" s="89">
        <v>4036048.1443730011</v>
      </c>
      <c r="G146" s="89">
        <v>3964605.0451515461</v>
      </c>
      <c r="H146" s="89">
        <v>71443.099221454933</v>
      </c>
      <c r="I146" s="89">
        <v>-318027.23435364862</v>
      </c>
      <c r="J146" s="89">
        <v>-246584.13513219368</v>
      </c>
      <c r="K146" s="89">
        <v>133390.8926286535</v>
      </c>
      <c r="L146" s="140">
        <v>4.2399702552953596E-4</v>
      </c>
      <c r="M146" s="23">
        <v>365360.98266379553</v>
      </c>
      <c r="N146" s="106">
        <v>-0.13569292165380098</v>
      </c>
      <c r="O146" s="23">
        <v>768132.63</v>
      </c>
      <c r="P146" s="184">
        <v>-1.7575594672771921E-2</v>
      </c>
    </row>
    <row r="147" spans="1:16" ht="15" customHeight="1">
      <c r="A147" s="24">
        <v>14</v>
      </c>
      <c r="B147" s="25">
        <v>408</v>
      </c>
      <c r="C147" s="93" t="s">
        <v>159</v>
      </c>
      <c r="D147" s="89">
        <v>24118065.079999998</v>
      </c>
      <c r="E147" s="106">
        <v>4.7833408228658225E-2</v>
      </c>
      <c r="F147" s="89">
        <v>23919131.951817568</v>
      </c>
      <c r="G147" s="89">
        <v>23794703.697560146</v>
      </c>
      <c r="H147" s="89">
        <v>124428.25425742194</v>
      </c>
      <c r="I147" s="89">
        <v>-1884748.4248625746</v>
      </c>
      <c r="J147" s="89">
        <v>-1760320.1706051526</v>
      </c>
      <c r="K147" s="89">
        <v>790524.35645589919</v>
      </c>
      <c r="L147" s="140">
        <v>2.512765070693832E-3</v>
      </c>
      <c r="M147" s="23">
        <v>2345704.2079713126</v>
      </c>
      <c r="N147" s="106">
        <v>-9.0142818552755077E-2</v>
      </c>
      <c r="O147" s="23">
        <v>3473384.84</v>
      </c>
      <c r="P147" s="184">
        <v>6.7265504534035347E-3</v>
      </c>
    </row>
    <row r="148" spans="1:16" ht="15" customHeight="1">
      <c r="A148" s="24">
        <v>13</v>
      </c>
      <c r="B148" s="25">
        <v>410</v>
      </c>
      <c r="C148" s="93" t="s">
        <v>160</v>
      </c>
      <c r="D148" s="89">
        <v>36750480.299999997</v>
      </c>
      <c r="E148" s="106">
        <v>0.16917488874131603</v>
      </c>
      <c r="F148" s="89">
        <v>36447351.173180103</v>
      </c>
      <c r="G148" s="89">
        <v>36297303.177609213</v>
      </c>
      <c r="H148" s="89">
        <v>150047.99557089061</v>
      </c>
      <c r="I148" s="89">
        <v>-2871930.6307787807</v>
      </c>
      <c r="J148" s="89">
        <v>-2721882.6352078901</v>
      </c>
      <c r="K148" s="89">
        <v>1204580.4542046082</v>
      </c>
      <c r="L148" s="140">
        <v>3.8288860620763272E-3</v>
      </c>
      <c r="M148" s="23">
        <v>2029280.5196218353</v>
      </c>
      <c r="N148" s="106">
        <v>-0.12800570742049444</v>
      </c>
      <c r="O148" s="23">
        <v>6950409.7999999998</v>
      </c>
      <c r="P148" s="184">
        <v>2.1621199641264743E-2</v>
      </c>
    </row>
    <row r="149" spans="1:16" ht="15" customHeight="1">
      <c r="A149" s="24">
        <v>9</v>
      </c>
      <c r="B149" s="25">
        <v>416</v>
      </c>
      <c r="C149" s="93" t="s">
        <v>161</v>
      </c>
      <c r="D149" s="89">
        <v>5524938.2400000002</v>
      </c>
      <c r="E149" s="106">
        <v>0.10998712993205584</v>
      </c>
      <c r="F149" s="89">
        <v>5479366.8708436349</v>
      </c>
      <c r="G149" s="89">
        <v>5397961.9306951538</v>
      </c>
      <c r="H149" s="89">
        <v>81404.940148481168</v>
      </c>
      <c r="I149" s="89">
        <v>-431755.97257750691</v>
      </c>
      <c r="J149" s="89">
        <v>-350351.03242902574</v>
      </c>
      <c r="K149" s="89">
        <v>181092.39825612862</v>
      </c>
      <c r="L149" s="140">
        <v>5.7562129387921275E-4</v>
      </c>
      <c r="M149" s="23">
        <v>289433.02130467806</v>
      </c>
      <c r="N149" s="106">
        <v>-1.5541470177562799E-2</v>
      </c>
      <c r="O149" s="23">
        <v>1210584.1000000001</v>
      </c>
      <c r="P149" s="184">
        <v>-6.5929009946863459E-3</v>
      </c>
    </row>
    <row r="150" spans="1:16" ht="15" customHeight="1">
      <c r="A150" s="24">
        <v>21</v>
      </c>
      <c r="B150" s="25">
        <v>417</v>
      </c>
      <c r="C150" s="93" t="s">
        <v>162</v>
      </c>
      <c r="D150" s="89">
        <v>8484821.7799999993</v>
      </c>
      <c r="E150" s="106">
        <v>9.6198369060801259E-2</v>
      </c>
      <c r="F150" s="89">
        <v>8414836.3921520524</v>
      </c>
      <c r="G150" s="89">
        <v>7995045.4599734163</v>
      </c>
      <c r="H150" s="89">
        <v>419790.93217863608</v>
      </c>
      <c r="I150" s="89">
        <v>-663061.25437715533</v>
      </c>
      <c r="J150" s="89">
        <v>-243270.32219851925</v>
      </c>
      <c r="K150" s="89">
        <v>278109.30333875259</v>
      </c>
      <c r="L150" s="140">
        <v>8.8399976238252463E-4</v>
      </c>
      <c r="M150" s="23">
        <v>144345.74672356603</v>
      </c>
      <c r="N150" s="106">
        <v>0.29042863944736896</v>
      </c>
      <c r="O150" s="23">
        <v>356004.85</v>
      </c>
      <c r="P150" s="184">
        <v>6.2555109193329628E-4</v>
      </c>
    </row>
    <row r="151" spans="1:16" ht="15" customHeight="1">
      <c r="A151" s="24">
        <v>6</v>
      </c>
      <c r="B151" s="25">
        <v>418</v>
      </c>
      <c r="C151" s="93" t="s">
        <v>163</v>
      </c>
      <c r="D151" s="89">
        <v>50629336.93</v>
      </c>
      <c r="E151" s="106">
        <v>0.13131468231864019</v>
      </c>
      <c r="F151" s="89">
        <v>50211730.777106784</v>
      </c>
      <c r="G151" s="89">
        <v>49734930.430887975</v>
      </c>
      <c r="H151" s="89">
        <v>476800.34621880949</v>
      </c>
      <c r="I151" s="89">
        <v>-3956518.1831184486</v>
      </c>
      <c r="J151" s="89">
        <v>-3479717.8368996391</v>
      </c>
      <c r="K151" s="89">
        <v>1659491.4999034056</v>
      </c>
      <c r="L151" s="140">
        <v>5.2748688158898238E-3</v>
      </c>
      <c r="M151" s="23">
        <v>3693997.5410328894</v>
      </c>
      <c r="N151" s="106">
        <v>-0.20590703224982476</v>
      </c>
      <c r="O151" s="23">
        <v>7457619.5899999999</v>
      </c>
      <c r="P151" s="184">
        <v>-1.2239998501622273E-2</v>
      </c>
    </row>
    <row r="152" spans="1:16" ht="15" customHeight="1">
      <c r="A152" s="24">
        <v>11</v>
      </c>
      <c r="B152" s="25">
        <v>420</v>
      </c>
      <c r="C152" s="93" t="s">
        <v>164</v>
      </c>
      <c r="D152" s="89">
        <v>14922584.33</v>
      </c>
      <c r="E152" s="106">
        <v>4.1849074808341324E-2</v>
      </c>
      <c r="F152" s="89">
        <v>14799498.320758127</v>
      </c>
      <c r="G152" s="89">
        <v>14677726.858694399</v>
      </c>
      <c r="H152" s="89">
        <v>121771.4620637279</v>
      </c>
      <c r="I152" s="89">
        <v>-1166151.4809564666</v>
      </c>
      <c r="J152" s="89">
        <v>-1044380.0188927387</v>
      </c>
      <c r="K152" s="89">
        <v>489121.59142959473</v>
      </c>
      <c r="L152" s="140">
        <v>1.5547245827776464E-3</v>
      </c>
      <c r="M152" s="23">
        <v>1971161.2882898615</v>
      </c>
      <c r="N152" s="106">
        <v>-0.10180945216085147</v>
      </c>
      <c r="O152" s="23">
        <v>3133205.95</v>
      </c>
      <c r="P152" s="184">
        <v>-1.6793719446354771E-2</v>
      </c>
    </row>
    <row r="153" spans="1:16" ht="15" customHeight="1">
      <c r="A153" s="24">
        <v>16</v>
      </c>
      <c r="B153" s="25">
        <v>421</v>
      </c>
      <c r="C153" s="93" t="s">
        <v>165</v>
      </c>
      <c r="D153" s="89">
        <v>1089443.94</v>
      </c>
      <c r="E153" s="106">
        <v>0.25839871606462861</v>
      </c>
      <c r="F153" s="89">
        <v>1080457.875394705</v>
      </c>
      <c r="G153" s="89">
        <v>987973.46947672043</v>
      </c>
      <c r="H153" s="89">
        <v>92484.40591798455</v>
      </c>
      <c r="I153" s="89">
        <v>-85136.504237805028</v>
      </c>
      <c r="J153" s="89">
        <v>7347.9016801795224</v>
      </c>
      <c r="K153" s="89">
        <v>35708.999320905692</v>
      </c>
      <c r="L153" s="140">
        <v>1.1350482179356766E-4</v>
      </c>
      <c r="M153" s="23">
        <v>286432.5765986109</v>
      </c>
      <c r="N153" s="106">
        <v>-6.7934783390706799E-2</v>
      </c>
      <c r="O153" s="23">
        <v>1398534.74</v>
      </c>
      <c r="P153" s="184">
        <v>0.98297927173850308</v>
      </c>
    </row>
    <row r="154" spans="1:16" ht="15" customHeight="1">
      <c r="A154" s="24">
        <v>12</v>
      </c>
      <c r="B154" s="25">
        <v>422</v>
      </c>
      <c r="C154" s="93" t="s">
        <v>166</v>
      </c>
      <c r="D154" s="89">
        <v>15084145.970000001</v>
      </c>
      <c r="E154" s="106">
        <v>5.5270959996279512E-2</v>
      </c>
      <c r="F154" s="89">
        <v>14959727.35126674</v>
      </c>
      <c r="G154" s="89">
        <v>14654200.317096921</v>
      </c>
      <c r="H154" s="89">
        <v>305527.03416981921</v>
      </c>
      <c r="I154" s="89">
        <v>-1178776.998198342</v>
      </c>
      <c r="J154" s="89">
        <v>-873249.96402852284</v>
      </c>
      <c r="K154" s="89">
        <v>494417.14109600935</v>
      </c>
      <c r="L154" s="140">
        <v>1.5715570460954713E-3</v>
      </c>
      <c r="M154" s="23">
        <v>4174554.1980605931</v>
      </c>
      <c r="N154" s="106">
        <v>0.2777969583845239</v>
      </c>
      <c r="O154" s="23">
        <v>3918212.36</v>
      </c>
      <c r="P154" s="184">
        <v>-1.010940080664946E-2</v>
      </c>
    </row>
    <row r="155" spans="1:16" ht="15" customHeight="1">
      <c r="A155" s="24">
        <v>2</v>
      </c>
      <c r="B155" s="25">
        <v>423</v>
      </c>
      <c r="C155" s="93" t="s">
        <v>167</v>
      </c>
      <c r="D155" s="89">
        <v>34748336.259999998</v>
      </c>
      <c r="E155" s="106">
        <v>6.780800708717738E-2</v>
      </c>
      <c r="F155" s="89">
        <v>34461721.425501145</v>
      </c>
      <c r="G155" s="89">
        <v>34100395.181434475</v>
      </c>
      <c r="H155" s="89">
        <v>361326.24406667054</v>
      </c>
      <c r="I155" s="89">
        <v>-2715469.5791471051</v>
      </c>
      <c r="J155" s="89">
        <v>-2354143.3350804346</v>
      </c>
      <c r="K155" s="89">
        <v>1138955.636313827</v>
      </c>
      <c r="L155" s="140">
        <v>3.6202906547116733E-3</v>
      </c>
      <c r="M155" s="23">
        <v>3429666.3471509148</v>
      </c>
      <c r="N155" s="106">
        <v>-0.15697587858906115</v>
      </c>
      <c r="O155" s="23">
        <v>6020967.2000000002</v>
      </c>
      <c r="P155" s="184">
        <v>5.7062973625847224E-2</v>
      </c>
    </row>
    <row r="156" spans="1:16" ht="15" customHeight="1">
      <c r="A156" s="24">
        <v>17</v>
      </c>
      <c r="B156" s="25">
        <v>425</v>
      </c>
      <c r="C156" s="93" t="s">
        <v>168</v>
      </c>
      <c r="D156" s="89">
        <v>17588997.300000001</v>
      </c>
      <c r="E156" s="106">
        <v>5.1416211138137102E-2</v>
      </c>
      <c r="F156" s="89">
        <v>17443917.906488337</v>
      </c>
      <c r="G156" s="89">
        <v>17371335.456269898</v>
      </c>
      <c r="H156" s="89">
        <v>72582.450218439102</v>
      </c>
      <c r="I156" s="89">
        <v>-1374522.9912153087</v>
      </c>
      <c r="J156" s="89">
        <v>-1301940.5409968696</v>
      </c>
      <c r="K156" s="89">
        <v>576519.33209258306</v>
      </c>
      <c r="L156" s="140">
        <v>1.8325275223101821E-3</v>
      </c>
      <c r="M156" s="23">
        <v>851685.07886532287</v>
      </c>
      <c r="N156" s="106">
        <v>-4.6169343946670161E-2</v>
      </c>
      <c r="O156" s="23">
        <v>2066951.4</v>
      </c>
      <c r="P156" s="184">
        <v>-4.8205119004924635E-2</v>
      </c>
    </row>
    <row r="157" spans="1:16" ht="15" customHeight="1">
      <c r="A157" s="24">
        <v>12</v>
      </c>
      <c r="B157" s="25">
        <v>426</v>
      </c>
      <c r="C157" s="93" t="s">
        <v>169</v>
      </c>
      <c r="D157" s="89">
        <v>20225724.809999999</v>
      </c>
      <c r="E157" s="106">
        <v>5.9433887974249533E-2</v>
      </c>
      <c r="F157" s="89">
        <v>20058896.886911474</v>
      </c>
      <c r="G157" s="89">
        <v>19830741.083736002</v>
      </c>
      <c r="H157" s="89">
        <v>228155.80317547172</v>
      </c>
      <c r="I157" s="89">
        <v>-1580574.6792251128</v>
      </c>
      <c r="J157" s="89">
        <v>-1352418.8760496411</v>
      </c>
      <c r="K157" s="89">
        <v>662944.06438675069</v>
      </c>
      <c r="L157" s="140">
        <v>2.1072376520858797E-3</v>
      </c>
      <c r="M157" s="23">
        <v>1257284.618014385</v>
      </c>
      <c r="N157" s="106">
        <v>-0.13608402035525102</v>
      </c>
      <c r="O157" s="23">
        <v>3283434.21</v>
      </c>
      <c r="P157" s="184">
        <v>-3.9403284141430461E-3</v>
      </c>
    </row>
    <row r="158" spans="1:16" ht="15" customHeight="1">
      <c r="A158" s="24">
        <v>2</v>
      </c>
      <c r="B158" s="25">
        <v>430</v>
      </c>
      <c r="C158" s="93" t="s">
        <v>170</v>
      </c>
      <c r="D158" s="89">
        <v>23649925.82</v>
      </c>
      <c r="E158" s="106">
        <v>3.5869116033083071E-2</v>
      </c>
      <c r="F158" s="89">
        <v>23454854.04666125</v>
      </c>
      <c r="G158" s="89">
        <v>23754432.894574966</v>
      </c>
      <c r="H158" s="89">
        <v>-299578.84791371599</v>
      </c>
      <c r="I158" s="89">
        <v>-1848164.8627080387</v>
      </c>
      <c r="J158" s="89">
        <v>-2147743.7106217546</v>
      </c>
      <c r="K158" s="89">
        <v>775180.02903926396</v>
      </c>
      <c r="L158" s="140">
        <v>2.4639915071079238E-3</v>
      </c>
      <c r="M158" s="23">
        <v>2992410.5934933913</v>
      </c>
      <c r="N158" s="106">
        <v>-0.12700965583966739</v>
      </c>
      <c r="O158" s="23">
        <v>5013076.6500000004</v>
      </c>
      <c r="P158" s="184">
        <v>6.7380956606830633E-3</v>
      </c>
    </row>
    <row r="159" spans="1:16" ht="15" customHeight="1">
      <c r="A159" s="24">
        <v>5</v>
      </c>
      <c r="B159" s="25">
        <v>433</v>
      </c>
      <c r="C159" s="93" t="s">
        <v>171</v>
      </c>
      <c r="D159" s="89">
        <v>13949627.060000001</v>
      </c>
      <c r="E159" s="106">
        <v>5.5870535917943664E-2</v>
      </c>
      <c r="F159" s="89">
        <v>13834566.297918998</v>
      </c>
      <c r="G159" s="89">
        <v>13607876.327932259</v>
      </c>
      <c r="H159" s="89">
        <v>226689.96998673864</v>
      </c>
      <c r="I159" s="89">
        <v>-1090118.0315065039</v>
      </c>
      <c r="J159" s="89">
        <v>-863428.0615197653</v>
      </c>
      <c r="K159" s="89">
        <v>457230.70726560539</v>
      </c>
      <c r="L159" s="140">
        <v>1.4533560428378069E-3</v>
      </c>
      <c r="M159" s="23">
        <v>1304069.0006457819</v>
      </c>
      <c r="N159" s="106">
        <v>-0.15034093918477398</v>
      </c>
      <c r="O159" s="23">
        <v>2846066.56</v>
      </c>
      <c r="P159" s="184">
        <v>0.15985382858102026</v>
      </c>
    </row>
    <row r="160" spans="1:16" ht="15" customHeight="1">
      <c r="A160" s="24">
        <v>1</v>
      </c>
      <c r="B160" s="25">
        <v>434</v>
      </c>
      <c r="C160" s="93" t="s">
        <v>172</v>
      </c>
      <c r="D160" s="89">
        <v>23507835.66</v>
      </c>
      <c r="E160" s="106">
        <v>5.1514244707154377E-2</v>
      </c>
      <c r="F160" s="89">
        <v>23313935.889469892</v>
      </c>
      <c r="G160" s="89">
        <v>22925058.823793951</v>
      </c>
      <c r="H160" s="89">
        <v>388877.06567594036</v>
      </c>
      <c r="I160" s="89">
        <v>-1837060.9783640765</v>
      </c>
      <c r="J160" s="89">
        <v>-1448183.9126881361</v>
      </c>
      <c r="K160" s="89">
        <v>770522.70135065669</v>
      </c>
      <c r="L160" s="140">
        <v>2.4491876996817065E-3</v>
      </c>
      <c r="M160" s="23">
        <v>9369950.7274254896</v>
      </c>
      <c r="N160" s="106">
        <v>0.48914786009816247</v>
      </c>
      <c r="O160" s="23">
        <v>9776037.5700000003</v>
      </c>
      <c r="P160" s="184">
        <v>9.4761431046137545E-3</v>
      </c>
    </row>
    <row r="161" spans="1:16" ht="15" customHeight="1">
      <c r="A161" s="24">
        <v>13</v>
      </c>
      <c r="B161" s="25">
        <v>435</v>
      </c>
      <c r="C161" s="93" t="s">
        <v>173</v>
      </c>
      <c r="D161" s="89">
        <v>885637.1</v>
      </c>
      <c r="E161" s="106">
        <v>0.13870491961762776</v>
      </c>
      <c r="F161" s="89">
        <v>878332.09613036888</v>
      </c>
      <c r="G161" s="89">
        <v>891518.08540964767</v>
      </c>
      <c r="H161" s="89">
        <v>-13185.989279278787</v>
      </c>
      <c r="I161" s="89">
        <v>-69209.661873292309</v>
      </c>
      <c r="J161" s="89">
        <v>-82395.651152571096</v>
      </c>
      <c r="K161" s="89">
        <v>29028.767283306828</v>
      </c>
      <c r="L161" s="140">
        <v>9.2270999469024588E-5</v>
      </c>
      <c r="M161" s="23">
        <v>197469.26758863026</v>
      </c>
      <c r="N161" s="106">
        <v>-5.2666996364285179E-2</v>
      </c>
      <c r="O161" s="23">
        <v>677472.89</v>
      </c>
      <c r="P161" s="184">
        <v>5.7212862227706829E-4</v>
      </c>
    </row>
    <row r="162" spans="1:16" ht="15" customHeight="1">
      <c r="A162" s="24">
        <v>17</v>
      </c>
      <c r="B162" s="25">
        <v>436</v>
      </c>
      <c r="C162" s="93" t="s">
        <v>174</v>
      </c>
      <c r="D162" s="89">
        <v>3052752.57</v>
      </c>
      <c r="E162" s="106">
        <v>0.11328746039755111</v>
      </c>
      <c r="F162" s="89">
        <v>3027572.5393340802</v>
      </c>
      <c r="G162" s="89">
        <v>3087951.6560721719</v>
      </c>
      <c r="H162" s="89">
        <v>-60379.116738091689</v>
      </c>
      <c r="I162" s="89">
        <v>-238562.69475671704</v>
      </c>
      <c r="J162" s="89">
        <v>-298941.81149480876</v>
      </c>
      <c r="K162" s="89">
        <v>100060.89845157439</v>
      </c>
      <c r="L162" s="140">
        <v>3.1805412258083298E-4</v>
      </c>
      <c r="M162" s="23">
        <v>142014.62871578921</v>
      </c>
      <c r="N162" s="106">
        <v>-0.13651806263800914</v>
      </c>
      <c r="O162" s="23">
        <v>354503.96</v>
      </c>
      <c r="P162" s="184">
        <v>2.7593519966194524E-2</v>
      </c>
    </row>
    <row r="163" spans="1:16" ht="15" customHeight="1">
      <c r="A163" s="24">
        <v>21</v>
      </c>
      <c r="B163" s="25">
        <v>438</v>
      </c>
      <c r="C163" s="93" t="s">
        <v>175</v>
      </c>
      <c r="D163" s="89">
        <v>1455315.57</v>
      </c>
      <c r="E163" s="106">
        <v>4.3578266460578829E-2</v>
      </c>
      <c r="F163" s="89">
        <v>1443311.6850335908</v>
      </c>
      <c r="G163" s="89">
        <v>1465300.900313467</v>
      </c>
      <c r="H163" s="89">
        <v>-21989.215279876254</v>
      </c>
      <c r="I163" s="89">
        <v>-113728.1833819266</v>
      </c>
      <c r="J163" s="89">
        <v>-135717.39866180287</v>
      </c>
      <c r="K163" s="89">
        <v>47701.272908850624</v>
      </c>
      <c r="L163" s="140">
        <v>1.5162352862897594E-4</v>
      </c>
      <c r="M163" s="23">
        <v>66696.169867293065</v>
      </c>
      <c r="N163" s="106">
        <v>0.54698427129877469</v>
      </c>
      <c r="O163" s="23">
        <v>87199.84</v>
      </c>
      <c r="P163" s="184">
        <v>8.7215240977305264E-3</v>
      </c>
    </row>
    <row r="164" spans="1:16" ht="15" customHeight="1">
      <c r="A164" s="24">
        <v>15</v>
      </c>
      <c r="B164" s="25">
        <v>440</v>
      </c>
      <c r="C164" s="93" t="s">
        <v>176</v>
      </c>
      <c r="D164" s="89">
        <v>8903895.5099999998</v>
      </c>
      <c r="E164" s="106">
        <v>0.20288171772876606</v>
      </c>
      <c r="F164" s="89">
        <v>8830453.4747066032</v>
      </c>
      <c r="G164" s="89">
        <v>8799463.0305708516</v>
      </c>
      <c r="H164" s="89">
        <v>30990.444135751575</v>
      </c>
      <c r="I164" s="89">
        <v>-695810.50477924373</v>
      </c>
      <c r="J164" s="89">
        <v>-664820.06064349215</v>
      </c>
      <c r="K164" s="89">
        <v>291845.39657910739</v>
      </c>
      <c r="L164" s="140">
        <v>9.2766138396354497E-4</v>
      </c>
      <c r="M164" s="23">
        <v>406682.16874506185</v>
      </c>
      <c r="N164" s="106">
        <v>-1.4865596605015519E-2</v>
      </c>
      <c r="O164" s="23">
        <v>1887849.25</v>
      </c>
      <c r="P164" s="184">
        <v>2.0817636941279138E-2</v>
      </c>
    </row>
    <row r="165" spans="1:16" ht="15" customHeight="1">
      <c r="A165" s="24">
        <v>9</v>
      </c>
      <c r="B165" s="25">
        <v>441</v>
      </c>
      <c r="C165" s="93" t="s">
        <v>177</v>
      </c>
      <c r="D165" s="89">
        <v>7152231.5099999998</v>
      </c>
      <c r="E165" s="106">
        <v>9.7561792152050408E-2</v>
      </c>
      <c r="F165" s="89">
        <v>7093237.7315584151</v>
      </c>
      <c r="G165" s="89">
        <v>7055955.9552458152</v>
      </c>
      <c r="H165" s="89">
        <v>37281.77631259989</v>
      </c>
      <c r="I165" s="89">
        <v>-558923.6544478623</v>
      </c>
      <c r="J165" s="89">
        <v>-521641.87813526241</v>
      </c>
      <c r="K165" s="89">
        <v>234430.63085334183</v>
      </c>
      <c r="L165" s="140">
        <v>7.4516249360099185E-4</v>
      </c>
      <c r="M165" s="23">
        <v>1173532.2871024252</v>
      </c>
      <c r="N165" s="106">
        <v>-6.225737293321576E-2</v>
      </c>
      <c r="O165" s="23">
        <v>1913876.59</v>
      </c>
      <c r="P165" s="184">
        <v>6.1778995701888828E-3</v>
      </c>
    </row>
    <row r="166" spans="1:16" ht="15" customHeight="1">
      <c r="A166" s="24">
        <v>1</v>
      </c>
      <c r="B166" s="25">
        <v>444</v>
      </c>
      <c r="C166" s="93" t="s">
        <v>178</v>
      </c>
      <c r="D166" s="89">
        <v>83456694.709999993</v>
      </c>
      <c r="E166" s="106">
        <v>5.2879969293635032E-2</v>
      </c>
      <c r="F166" s="89">
        <v>82768318.536730856</v>
      </c>
      <c r="G166" s="89">
        <v>82109329.324916914</v>
      </c>
      <c r="H166" s="89">
        <v>658989.2118139416</v>
      </c>
      <c r="I166" s="89">
        <v>-6521869.5354357697</v>
      </c>
      <c r="J166" s="89">
        <v>-5862880.3236218281</v>
      </c>
      <c r="K166" s="89">
        <v>2735482.7038869238</v>
      </c>
      <c r="L166" s="140">
        <v>8.6950203794228555E-3</v>
      </c>
      <c r="M166" s="23">
        <v>7993520.8784766318</v>
      </c>
      <c r="N166" s="106">
        <v>-6.9854233088765594E-2</v>
      </c>
      <c r="O166" s="23">
        <v>16242046.460000001</v>
      </c>
      <c r="P166" s="184">
        <v>1.5080490192256324E-3</v>
      </c>
    </row>
    <row r="167" spans="1:16" ht="15" customHeight="1">
      <c r="A167" s="24">
        <v>2</v>
      </c>
      <c r="B167" s="25">
        <v>445</v>
      </c>
      <c r="C167" s="93" t="s">
        <v>179</v>
      </c>
      <c r="D167" s="89">
        <v>28251573.079999998</v>
      </c>
      <c r="E167" s="106">
        <v>5.6168652492062598E-2</v>
      </c>
      <c r="F167" s="89">
        <v>28018545.522016525</v>
      </c>
      <c r="G167" s="89">
        <v>27840425.959514778</v>
      </c>
      <c r="H167" s="89">
        <v>178119.56250174716</v>
      </c>
      <c r="I167" s="89">
        <v>-2207768.6450301227</v>
      </c>
      <c r="J167" s="89">
        <v>-2029649.0825283756</v>
      </c>
      <c r="K167" s="89">
        <v>926009.46858104283</v>
      </c>
      <c r="L167" s="140">
        <v>2.9434187938420708E-3</v>
      </c>
      <c r="M167" s="23">
        <v>2050497.8206884528</v>
      </c>
      <c r="N167" s="106">
        <v>-6.6088636806632683E-2</v>
      </c>
      <c r="O167" s="23">
        <v>10772855.75</v>
      </c>
      <c r="P167" s="184">
        <v>1.1229866008136691E-2</v>
      </c>
    </row>
    <row r="168" spans="1:16" ht="15" customHeight="1">
      <c r="A168" s="24">
        <v>15</v>
      </c>
      <c r="B168" s="25">
        <v>475</v>
      </c>
      <c r="C168" s="93" t="s">
        <v>180</v>
      </c>
      <c r="D168" s="89">
        <v>9651245.9600000009</v>
      </c>
      <c r="E168" s="106">
        <v>5.644922918137163E-2</v>
      </c>
      <c r="F168" s="89">
        <v>9571639.5511395764</v>
      </c>
      <c r="G168" s="89">
        <v>9453365.5277500674</v>
      </c>
      <c r="H168" s="89">
        <v>118274.02338950895</v>
      </c>
      <c r="I168" s="89">
        <v>-754213.51425722626</v>
      </c>
      <c r="J168" s="89">
        <v>-635939.49086771731</v>
      </c>
      <c r="K168" s="89">
        <v>316341.5048520384</v>
      </c>
      <c r="L168" s="140">
        <v>1.0055248485531893E-3</v>
      </c>
      <c r="M168" s="23">
        <v>1040314.3531210436</v>
      </c>
      <c r="N168" s="106">
        <v>-9.9575759352008131E-2</v>
      </c>
      <c r="O168" s="23">
        <v>2590129.67</v>
      </c>
      <c r="P168" s="184">
        <v>-6.6510891276233552E-3</v>
      </c>
    </row>
    <row r="169" spans="1:16" ht="15" customHeight="1">
      <c r="A169" s="24">
        <v>21</v>
      </c>
      <c r="B169" s="25">
        <v>478</v>
      </c>
      <c r="C169" s="93" t="s">
        <v>181</v>
      </c>
      <c r="D169" s="89">
        <v>48522187.020000003</v>
      </c>
      <c r="E169" s="106">
        <v>6.3539911912213531E-2</v>
      </c>
      <c r="F169" s="89">
        <v>48121961.279745832</v>
      </c>
      <c r="G169" s="89">
        <v>47438611.67562443</v>
      </c>
      <c r="H169" s="89">
        <v>683349.60412140191</v>
      </c>
      <c r="I169" s="89">
        <v>-3791851.2639170755</v>
      </c>
      <c r="J169" s="89">
        <v>-3108501.6597956736</v>
      </c>
      <c r="K169" s="89">
        <v>1590424.8761492393</v>
      </c>
      <c r="L169" s="140">
        <v>5.0553332654631701E-3</v>
      </c>
      <c r="M169" s="23">
        <v>7218837.149265741</v>
      </c>
      <c r="N169" s="106">
        <v>0.4003071976046757</v>
      </c>
      <c r="O169" s="23">
        <v>2983451.84</v>
      </c>
      <c r="P169" s="184">
        <v>1.7168912166501737E-2</v>
      </c>
    </row>
    <row r="170" spans="1:16" ht="15" customHeight="1">
      <c r="A170" s="24">
        <v>2</v>
      </c>
      <c r="B170" s="25">
        <v>480</v>
      </c>
      <c r="C170" s="93" t="s">
        <v>182</v>
      </c>
      <c r="D170" s="89">
        <v>3062938.54</v>
      </c>
      <c r="E170" s="106">
        <v>9.5850095918681877E-2</v>
      </c>
      <c r="F170" s="89">
        <v>3037674.492358881</v>
      </c>
      <c r="G170" s="89">
        <v>2957729.0123090367</v>
      </c>
      <c r="H170" s="89">
        <v>79945.480049844366</v>
      </c>
      <c r="I170" s="89">
        <v>-239358.69521734762</v>
      </c>
      <c r="J170" s="89">
        <v>-159413.21516750325</v>
      </c>
      <c r="K170" s="89">
        <v>100394.76675122528</v>
      </c>
      <c r="L170" s="140">
        <v>3.191153581958061E-4</v>
      </c>
      <c r="M170" s="23">
        <v>217104.11189175167</v>
      </c>
      <c r="N170" s="106">
        <v>-0.15375903104212751</v>
      </c>
      <c r="O170" s="23">
        <v>581152.80000000005</v>
      </c>
      <c r="P170" s="184">
        <v>-1.7401886829522262E-2</v>
      </c>
    </row>
    <row r="171" spans="1:16" ht="15" customHeight="1">
      <c r="A171" s="24">
        <v>2</v>
      </c>
      <c r="B171" s="25">
        <v>481</v>
      </c>
      <c r="C171" s="93" t="s">
        <v>183</v>
      </c>
      <c r="D171" s="89">
        <v>19372687.760000002</v>
      </c>
      <c r="E171" s="106">
        <v>5.0140081013924087E-2</v>
      </c>
      <c r="F171" s="89">
        <v>19212895.945664365</v>
      </c>
      <c r="G171" s="89">
        <v>19014334.961814914</v>
      </c>
      <c r="H171" s="89">
        <v>198560.98384945095</v>
      </c>
      <c r="I171" s="89">
        <v>-1513912.6053396689</v>
      </c>
      <c r="J171" s="89">
        <v>-1315351.621490218</v>
      </c>
      <c r="K171" s="89">
        <v>634983.8377787096</v>
      </c>
      <c r="L171" s="140">
        <v>2.0183631218887955E-3</v>
      </c>
      <c r="M171" s="23">
        <v>1250252.4646440172</v>
      </c>
      <c r="N171" s="106">
        <v>-0.19564767096319524</v>
      </c>
      <c r="O171" s="23">
        <v>2507783.0299999998</v>
      </c>
      <c r="P171" s="184">
        <v>1.1204377545315225E-4</v>
      </c>
    </row>
    <row r="172" spans="1:16" ht="15" customHeight="1">
      <c r="A172" s="24">
        <v>17</v>
      </c>
      <c r="B172" s="25">
        <v>483</v>
      </c>
      <c r="C172" s="93" t="s">
        <v>184</v>
      </c>
      <c r="D172" s="89">
        <v>1399877.92</v>
      </c>
      <c r="E172" s="106">
        <v>6.0558890546535293E-2</v>
      </c>
      <c r="F172" s="89">
        <v>1388331.3016135173</v>
      </c>
      <c r="G172" s="89">
        <v>1369788.6397998433</v>
      </c>
      <c r="H172" s="89">
        <v>18542.661813674029</v>
      </c>
      <c r="I172" s="89">
        <v>-109395.91115490503</v>
      </c>
      <c r="J172" s="89">
        <v>-90853.249341231</v>
      </c>
      <c r="K172" s="89">
        <v>45884.17802813321</v>
      </c>
      <c r="L172" s="140">
        <v>1.4584770083933841E-4</v>
      </c>
      <c r="M172" s="23">
        <v>111429.02556115831</v>
      </c>
      <c r="N172" s="106">
        <v>2.1250819036713331E-3</v>
      </c>
      <c r="O172" s="23">
        <v>422048.5</v>
      </c>
      <c r="P172" s="184">
        <v>0.10095893198595607</v>
      </c>
    </row>
    <row r="173" spans="1:16" ht="15" customHeight="1">
      <c r="A173" s="24">
        <v>4</v>
      </c>
      <c r="B173" s="25">
        <v>484</v>
      </c>
      <c r="C173" s="93" t="s">
        <v>185</v>
      </c>
      <c r="D173" s="89">
        <v>4079239.13</v>
      </c>
      <c r="E173" s="106">
        <v>3.750637044088867E-2</v>
      </c>
      <c r="F173" s="89">
        <v>4045592.3263263502</v>
      </c>
      <c r="G173" s="89">
        <v>4085831.7411740902</v>
      </c>
      <c r="H173" s="89">
        <v>-40239.414847739972</v>
      </c>
      <c r="I173" s="89">
        <v>-318779.28430008533</v>
      </c>
      <c r="J173" s="89">
        <v>-359018.6991478253</v>
      </c>
      <c r="K173" s="89">
        <v>133706.32666329021</v>
      </c>
      <c r="L173" s="140">
        <v>4.2499966588826772E-4</v>
      </c>
      <c r="M173" s="23">
        <v>2387060.7902452704</v>
      </c>
      <c r="N173" s="106">
        <v>0.77620844610880768</v>
      </c>
      <c r="O173" s="23">
        <v>1425774.42</v>
      </c>
      <c r="P173" s="184">
        <v>-6.1755053471791443E-3</v>
      </c>
    </row>
    <row r="174" spans="1:16" ht="15" customHeight="1">
      <c r="A174" s="24">
        <v>8</v>
      </c>
      <c r="B174" s="25">
        <v>489</v>
      </c>
      <c r="C174" s="93" t="s">
        <v>186</v>
      </c>
      <c r="D174" s="89">
        <v>2486546.66</v>
      </c>
      <c r="E174" s="106">
        <v>4.920230601267428E-2</v>
      </c>
      <c r="F174" s="89">
        <v>2466036.8677009665</v>
      </c>
      <c r="G174" s="89">
        <v>2407772.4766502478</v>
      </c>
      <c r="H174" s="89">
        <v>58264.391050718725</v>
      </c>
      <c r="I174" s="89">
        <v>-194315.54252951275</v>
      </c>
      <c r="J174" s="89">
        <v>-136051.15147879403</v>
      </c>
      <c r="K174" s="89">
        <v>81502.21386640631</v>
      </c>
      <c r="L174" s="140">
        <v>2.5906338560632212E-4</v>
      </c>
      <c r="M174" s="23">
        <v>437849.25726056128</v>
      </c>
      <c r="N174" s="106">
        <v>3.7135867227680031E-3</v>
      </c>
      <c r="O174" s="23">
        <v>596483.01</v>
      </c>
      <c r="P174" s="184">
        <v>-5.9126436158907225E-5</v>
      </c>
    </row>
    <row r="175" spans="1:16" ht="15" customHeight="1">
      <c r="A175" s="24">
        <v>10</v>
      </c>
      <c r="B175" s="25">
        <v>491</v>
      </c>
      <c r="C175" s="93" t="s">
        <v>187</v>
      </c>
      <c r="D175" s="89">
        <v>100298112.81999999</v>
      </c>
      <c r="E175" s="106">
        <v>4.9755569911116071E-2</v>
      </c>
      <c r="F175" s="89">
        <v>99470823.513503239</v>
      </c>
      <c r="G175" s="89">
        <v>99128818.602726594</v>
      </c>
      <c r="H175" s="89">
        <v>342004.91077664495</v>
      </c>
      <c r="I175" s="89">
        <v>-7837971.6418852871</v>
      </c>
      <c r="J175" s="89">
        <v>-7495966.7311086422</v>
      </c>
      <c r="K175" s="89">
        <v>3287498.4302335945</v>
      </c>
      <c r="L175" s="140">
        <v>1.0449660605634507E-2</v>
      </c>
      <c r="M175" s="23">
        <v>12498357.938343279</v>
      </c>
      <c r="N175" s="106">
        <v>2.0672918945407348E-2</v>
      </c>
      <c r="O175" s="23">
        <v>23622631.129999999</v>
      </c>
      <c r="P175" s="184">
        <v>1.1904400824502837E-3</v>
      </c>
    </row>
    <row r="176" spans="1:16" ht="15" customHeight="1">
      <c r="A176" s="24">
        <v>17</v>
      </c>
      <c r="B176" s="25">
        <v>494</v>
      </c>
      <c r="C176" s="93" t="s">
        <v>188</v>
      </c>
      <c r="D176" s="89">
        <v>15051634.34</v>
      </c>
      <c r="E176" s="106">
        <v>4.6475846523007736E-2</v>
      </c>
      <c r="F176" s="89">
        <v>14927483.887068463</v>
      </c>
      <c r="G176" s="89">
        <v>14851129.860696673</v>
      </c>
      <c r="H176" s="89">
        <v>76354.026371790096</v>
      </c>
      <c r="I176" s="89">
        <v>-1176236.3199462118</v>
      </c>
      <c r="J176" s="89">
        <v>-1099882.2935744217</v>
      </c>
      <c r="K176" s="89">
        <v>493351.49858705059</v>
      </c>
      <c r="L176" s="140">
        <v>1.5681697889509058E-3</v>
      </c>
      <c r="M176" s="23">
        <v>687033.35017234692</v>
      </c>
      <c r="N176" s="106">
        <v>-0.155479201496043</v>
      </c>
      <c r="O176" s="23">
        <v>4683849.96</v>
      </c>
      <c r="P176" s="184">
        <v>2.0840020323910746E-2</v>
      </c>
    </row>
    <row r="177" spans="1:16" ht="15" customHeight="1">
      <c r="A177" s="24">
        <v>13</v>
      </c>
      <c r="B177" s="25">
        <v>495</v>
      </c>
      <c r="C177" s="93" t="s">
        <v>189</v>
      </c>
      <c r="D177" s="89">
        <v>2211589.2999999998</v>
      </c>
      <c r="E177" s="106">
        <v>9.3909200734461962E-2</v>
      </c>
      <c r="F177" s="89">
        <v>2193347.439542105</v>
      </c>
      <c r="G177" s="89">
        <v>2126232.9135327642</v>
      </c>
      <c r="H177" s="89">
        <v>67114.526009340771</v>
      </c>
      <c r="I177" s="89">
        <v>-172828.51819960031</v>
      </c>
      <c r="J177" s="89">
        <v>-105713.99219025954</v>
      </c>
      <c r="K177" s="89">
        <v>72489.861949043741</v>
      </c>
      <c r="L177" s="140">
        <v>2.3041667419533403E-4</v>
      </c>
      <c r="M177" s="23">
        <v>875634.14284046018</v>
      </c>
      <c r="N177" s="106">
        <v>0.10648216711156255</v>
      </c>
      <c r="O177" s="23">
        <v>614515.14</v>
      </c>
      <c r="P177" s="184">
        <v>8.2296255176379063E-2</v>
      </c>
    </row>
    <row r="178" spans="1:16" ht="15" customHeight="1">
      <c r="A178" s="24">
        <v>19</v>
      </c>
      <c r="B178" s="25">
        <v>498</v>
      </c>
      <c r="C178" s="93" t="s">
        <v>190</v>
      </c>
      <c r="D178" s="89">
        <v>4074426.15</v>
      </c>
      <c r="E178" s="106">
        <v>6.2862797196673981E-2</v>
      </c>
      <c r="F178" s="89">
        <v>4040819.0452476405</v>
      </c>
      <c r="G178" s="89">
        <v>4056763.8714108514</v>
      </c>
      <c r="H178" s="89">
        <v>-15944.826163210906</v>
      </c>
      <c r="I178" s="89">
        <v>-318403.16555076587</v>
      </c>
      <c r="J178" s="89">
        <v>-334347.99171397678</v>
      </c>
      <c r="K178" s="89">
        <v>133548.5703132466</v>
      </c>
      <c r="L178" s="140">
        <v>4.2449822068568483E-4</v>
      </c>
      <c r="M178" s="23">
        <v>638518.66993542097</v>
      </c>
      <c r="N178" s="106">
        <v>-0.18682877214890625</v>
      </c>
      <c r="O178" s="23">
        <v>1440173.07</v>
      </c>
      <c r="P178" s="184">
        <v>1.2947618831757879E-3</v>
      </c>
    </row>
    <row r="179" spans="1:16" ht="15" customHeight="1">
      <c r="A179" s="24">
        <v>15</v>
      </c>
      <c r="B179" s="25">
        <v>499</v>
      </c>
      <c r="C179" s="93" t="s">
        <v>191</v>
      </c>
      <c r="D179" s="89">
        <v>38316517.719999999</v>
      </c>
      <c r="E179" s="106">
        <v>0.10547470844739126</v>
      </c>
      <c r="F179" s="89">
        <v>38000471.440756068</v>
      </c>
      <c r="G179" s="89">
        <v>37356214.238814138</v>
      </c>
      <c r="H179" s="89">
        <v>644257.20194192976</v>
      </c>
      <c r="I179" s="89">
        <v>-2994311.3669958194</v>
      </c>
      <c r="J179" s="89">
        <v>-2350054.1650538896</v>
      </c>
      <c r="K179" s="89">
        <v>1255910.8872026503</v>
      </c>
      <c r="L179" s="140">
        <v>3.992045258940701E-3</v>
      </c>
      <c r="M179" s="23">
        <v>2424814.5340035865</v>
      </c>
      <c r="N179" s="106">
        <v>-6.7045553736672647E-2</v>
      </c>
      <c r="O179" s="23">
        <v>6512152.7300000004</v>
      </c>
      <c r="P179" s="184">
        <v>2.6149138196599031E-2</v>
      </c>
    </row>
    <row r="180" spans="1:16" ht="15" customHeight="1">
      <c r="A180" s="24">
        <v>13</v>
      </c>
      <c r="B180" s="25">
        <v>500</v>
      </c>
      <c r="C180" s="93" t="s">
        <v>192</v>
      </c>
      <c r="D180" s="89">
        <v>17078578.780000001</v>
      </c>
      <c r="E180" s="106">
        <v>6.2048097035773742E-2</v>
      </c>
      <c r="F180" s="89">
        <v>16937709.473513521</v>
      </c>
      <c r="G180" s="89">
        <v>16857861.00154807</v>
      </c>
      <c r="H180" s="89">
        <v>79848.471965450794</v>
      </c>
      <c r="I180" s="89">
        <v>-1334635.4422597983</v>
      </c>
      <c r="J180" s="89">
        <v>-1254786.9702943475</v>
      </c>
      <c r="K180" s="89">
        <v>559789.20591091132</v>
      </c>
      <c r="L180" s="140">
        <v>1.7793490511419123E-3</v>
      </c>
      <c r="M180" s="23">
        <v>2350855.4241253939</v>
      </c>
      <c r="N180" s="106">
        <v>-2.8015452883079606E-2</v>
      </c>
      <c r="O180" s="23">
        <v>2943914.56</v>
      </c>
      <c r="P180" s="184">
        <v>-1.362568243738238E-2</v>
      </c>
    </row>
    <row r="181" spans="1:16" ht="15" customHeight="1">
      <c r="A181" s="24">
        <v>2</v>
      </c>
      <c r="B181" s="25">
        <v>503</v>
      </c>
      <c r="C181" s="93" t="s">
        <v>193</v>
      </c>
      <c r="D181" s="89">
        <v>13822731.390000001</v>
      </c>
      <c r="E181" s="106">
        <v>0.10237191981766158</v>
      </c>
      <c r="F181" s="89">
        <v>13708717.30195782</v>
      </c>
      <c r="G181" s="89">
        <v>13659338.609197438</v>
      </c>
      <c r="H181" s="89">
        <v>49378.692760381848</v>
      </c>
      <c r="I181" s="89">
        <v>-1080201.5471881698</v>
      </c>
      <c r="J181" s="89">
        <v>-1030822.8544277879</v>
      </c>
      <c r="K181" s="89">
        <v>453071.41349427472</v>
      </c>
      <c r="L181" s="140">
        <v>1.4401352887623605E-3</v>
      </c>
      <c r="M181" s="23">
        <v>975827.42904057808</v>
      </c>
      <c r="N181" s="106">
        <v>-7.1843303123131363E-3</v>
      </c>
      <c r="O181" s="23">
        <v>2429293.67</v>
      </c>
      <c r="P181" s="184">
        <v>0.14515868069098525</v>
      </c>
    </row>
    <row r="182" spans="1:16" ht="15" customHeight="1">
      <c r="A182" s="24">
        <v>1</v>
      </c>
      <c r="B182" s="25">
        <v>504</v>
      </c>
      <c r="C182" s="93" t="s">
        <v>194</v>
      </c>
      <c r="D182" s="89">
        <v>3191456.53</v>
      </c>
      <c r="E182" s="106">
        <v>0.15262061192322318</v>
      </c>
      <c r="F182" s="89">
        <v>3165132.4269318143</v>
      </c>
      <c r="G182" s="89">
        <v>3101950.5497071226</v>
      </c>
      <c r="H182" s="89">
        <v>63181.877224691678</v>
      </c>
      <c r="I182" s="89">
        <v>-249401.95857266005</v>
      </c>
      <c r="J182" s="89">
        <v>-186220.08134796837</v>
      </c>
      <c r="K182" s="89">
        <v>104607.23574493428</v>
      </c>
      <c r="L182" s="140">
        <v>3.3250513532579547E-4</v>
      </c>
      <c r="M182" s="23">
        <v>333541.45176858996</v>
      </c>
      <c r="N182" s="106">
        <v>-3.3563020888242034E-3</v>
      </c>
      <c r="O182" s="23">
        <v>565900.56999999995</v>
      </c>
      <c r="P182" s="184">
        <v>1.6849495669215564E-3</v>
      </c>
    </row>
    <row r="183" spans="1:16" ht="15" customHeight="1">
      <c r="A183" s="24">
        <v>1</v>
      </c>
      <c r="B183" s="25">
        <v>505</v>
      </c>
      <c r="C183" s="93" t="s">
        <v>195</v>
      </c>
      <c r="D183" s="89">
        <v>39245236.030000001</v>
      </c>
      <c r="E183" s="106">
        <v>3.8738831248566363E-2</v>
      </c>
      <c r="F183" s="89">
        <v>38921529.399977684</v>
      </c>
      <c r="G183" s="89">
        <v>38894037.331158161</v>
      </c>
      <c r="H183" s="89">
        <v>27492.068819522858</v>
      </c>
      <c r="I183" s="89">
        <v>-3066887.6854569986</v>
      </c>
      <c r="J183" s="89">
        <v>-3039395.6166374758</v>
      </c>
      <c r="K183" s="89">
        <v>1286351.7389835163</v>
      </c>
      <c r="L183" s="140">
        <v>4.088804717966168E-3</v>
      </c>
      <c r="M183" s="23">
        <v>3002213.3632675121</v>
      </c>
      <c r="N183" s="106">
        <v>-0.10433794542998265</v>
      </c>
      <c r="O183" s="23">
        <v>9709653.5099999998</v>
      </c>
      <c r="P183" s="184">
        <v>1.6785357607511209E-2</v>
      </c>
    </row>
    <row r="184" spans="1:16" ht="15" customHeight="1">
      <c r="A184" s="24">
        <v>10</v>
      </c>
      <c r="B184" s="25">
        <v>507</v>
      </c>
      <c r="C184" s="93" t="s">
        <v>196</v>
      </c>
      <c r="D184" s="89">
        <v>10387920.59</v>
      </c>
      <c r="E184" s="106">
        <v>3.9073461914029162E-2</v>
      </c>
      <c r="F184" s="89">
        <v>10302237.864979368</v>
      </c>
      <c r="G184" s="89">
        <v>10235071.766785093</v>
      </c>
      <c r="H184" s="89">
        <v>67166.098194275051</v>
      </c>
      <c r="I184" s="89">
        <v>-811782.24308863212</v>
      </c>
      <c r="J184" s="89">
        <v>-744616.14489435707</v>
      </c>
      <c r="K184" s="89">
        <v>340487.68887909211</v>
      </c>
      <c r="L184" s="140">
        <v>1.0822760420088088E-3</v>
      </c>
      <c r="M184" s="23">
        <v>2361679.4152170313</v>
      </c>
      <c r="N184" s="106">
        <v>9.7244356205254956E-3</v>
      </c>
      <c r="O184" s="23">
        <v>4564070.08</v>
      </c>
      <c r="P184" s="184">
        <v>6.3391845345945219E-2</v>
      </c>
    </row>
    <row r="185" spans="1:16" ht="15" customHeight="1">
      <c r="A185" s="24">
        <v>6</v>
      </c>
      <c r="B185" s="25">
        <v>508</v>
      </c>
      <c r="C185" s="93" t="s">
        <v>197</v>
      </c>
      <c r="D185" s="89">
        <v>17926188.379999999</v>
      </c>
      <c r="E185" s="106">
        <v>2.9772420710465042E-2</v>
      </c>
      <c r="F185" s="89">
        <v>17778327.732017167</v>
      </c>
      <c r="G185" s="89">
        <v>17915057.639775269</v>
      </c>
      <c r="H185" s="89">
        <v>-136729.90775810182</v>
      </c>
      <c r="I185" s="89">
        <v>-1400873.3785618756</v>
      </c>
      <c r="J185" s="89">
        <v>-1537603.2863199774</v>
      </c>
      <c r="K185" s="89">
        <v>587571.53551916359</v>
      </c>
      <c r="L185" s="140">
        <v>1.8676581169562733E-3</v>
      </c>
      <c r="M185" s="23">
        <v>5141744.7914509661</v>
      </c>
      <c r="N185" s="106">
        <v>0.64963712927125505</v>
      </c>
      <c r="O185" s="23">
        <v>3248898.56</v>
      </c>
      <c r="P185" s="184">
        <v>-8.5640191924928333E-3</v>
      </c>
    </row>
    <row r="186" spans="1:16" ht="15" customHeight="1">
      <c r="A186" s="24">
        <v>2</v>
      </c>
      <c r="B186" s="25">
        <v>529</v>
      </c>
      <c r="C186" s="93" t="s">
        <v>198</v>
      </c>
      <c r="D186" s="89">
        <v>33967274.539999999</v>
      </c>
      <c r="E186" s="106">
        <v>6.8458957065324233E-2</v>
      </c>
      <c r="F186" s="89">
        <v>33687102.139865085</v>
      </c>
      <c r="G186" s="89">
        <v>33398115.600687195</v>
      </c>
      <c r="H186" s="89">
        <v>288986.53917789087</v>
      </c>
      <c r="I186" s="89">
        <v>-2654432.1434486997</v>
      </c>
      <c r="J186" s="89">
        <v>-2365445.6042708089</v>
      </c>
      <c r="K186" s="89">
        <v>1113354.5646064884</v>
      </c>
      <c r="L186" s="140">
        <v>3.5389149472673993E-3</v>
      </c>
      <c r="M186" s="23">
        <v>5920376.7383375466</v>
      </c>
      <c r="N186" s="106">
        <v>-0.13480650172499464</v>
      </c>
      <c r="O186" s="23">
        <v>8386382.3200000003</v>
      </c>
      <c r="P186" s="184">
        <v>9.8937414187707517E-3</v>
      </c>
    </row>
    <row r="187" spans="1:16" ht="15" customHeight="1">
      <c r="A187" s="24">
        <v>4</v>
      </c>
      <c r="B187" s="25">
        <v>531</v>
      </c>
      <c r="C187" s="93" t="s">
        <v>199</v>
      </c>
      <c r="D187" s="89">
        <v>9210063.4499999993</v>
      </c>
      <c r="E187" s="106">
        <v>3.1060651591765076E-2</v>
      </c>
      <c r="F187" s="89">
        <v>9134096.0485194176</v>
      </c>
      <c r="G187" s="89">
        <v>9039796.3037776686</v>
      </c>
      <c r="H187" s="89">
        <v>94299.744741749018</v>
      </c>
      <c r="I187" s="89">
        <v>-719736.53453098121</v>
      </c>
      <c r="J187" s="89">
        <v>-625436.78978923219</v>
      </c>
      <c r="K187" s="89">
        <v>301880.74613692221</v>
      </c>
      <c r="L187" s="140">
        <v>9.5955980130533461E-4</v>
      </c>
      <c r="M187" s="23">
        <v>638872.4672288826</v>
      </c>
      <c r="N187" s="106">
        <v>5.3985697518958986E-2</v>
      </c>
      <c r="O187" s="23">
        <v>1688393.62</v>
      </c>
      <c r="P187" s="184">
        <v>-1.6058746526602552E-2</v>
      </c>
    </row>
    <row r="188" spans="1:16" ht="15" customHeight="1">
      <c r="A188" s="24">
        <v>17</v>
      </c>
      <c r="B188" s="25">
        <v>535</v>
      </c>
      <c r="C188" s="93" t="s">
        <v>200</v>
      </c>
      <c r="D188" s="89">
        <v>17141946.870000001</v>
      </c>
      <c r="E188" s="106">
        <v>0.11113655379568033</v>
      </c>
      <c r="F188" s="89">
        <v>17000554.884255096</v>
      </c>
      <c r="G188" s="89">
        <v>16932096.661977861</v>
      </c>
      <c r="H188" s="89">
        <v>68458.22227723524</v>
      </c>
      <c r="I188" s="89">
        <v>-1339587.452606312</v>
      </c>
      <c r="J188" s="89">
        <v>-1271129.2303290768</v>
      </c>
      <c r="K188" s="89">
        <v>561866.23897309625</v>
      </c>
      <c r="L188" s="140">
        <v>1.7859511198659336E-3</v>
      </c>
      <c r="M188" s="23">
        <v>1405639.7749586934</v>
      </c>
      <c r="N188" s="106">
        <v>1.8372432735797917E-2</v>
      </c>
      <c r="O188" s="23">
        <v>2852245.31</v>
      </c>
      <c r="P188" s="184">
        <v>2.1756514615367539E-3</v>
      </c>
    </row>
    <row r="189" spans="1:16" ht="15" customHeight="1">
      <c r="A189" s="24">
        <v>6</v>
      </c>
      <c r="B189" s="25">
        <v>536</v>
      </c>
      <c r="C189" s="93" t="s">
        <v>201</v>
      </c>
      <c r="D189" s="89">
        <v>68609792.950000003</v>
      </c>
      <c r="E189" s="106">
        <v>5.5014507196750273E-2</v>
      </c>
      <c r="F189" s="89">
        <v>68043878.533141971</v>
      </c>
      <c r="G189" s="89">
        <v>68151147.508215994</v>
      </c>
      <c r="H189" s="89">
        <v>-107268.97507402301</v>
      </c>
      <c r="I189" s="89">
        <v>-5361632.401427283</v>
      </c>
      <c r="J189" s="89">
        <v>-5468901.376501306</v>
      </c>
      <c r="K189" s="89">
        <v>2248841.7805683794</v>
      </c>
      <c r="L189" s="140">
        <v>7.1481808619572708E-3</v>
      </c>
      <c r="M189" s="23">
        <v>4853213.6322093792</v>
      </c>
      <c r="N189" s="106">
        <v>-0.14307335319963665</v>
      </c>
      <c r="O189" s="23">
        <v>11597555.83</v>
      </c>
      <c r="P189" s="184">
        <v>1.2441754990730525E-2</v>
      </c>
    </row>
    <row r="190" spans="1:16" ht="15" customHeight="1">
      <c r="A190" s="24">
        <v>2</v>
      </c>
      <c r="B190" s="25">
        <v>538</v>
      </c>
      <c r="C190" s="93" t="s">
        <v>202</v>
      </c>
      <c r="D190" s="89">
        <v>9307503.8900000006</v>
      </c>
      <c r="E190" s="106">
        <v>8.952945088122588E-2</v>
      </c>
      <c r="F190" s="89">
        <v>9230732.7701665424</v>
      </c>
      <c r="G190" s="89">
        <v>9175704.4170593694</v>
      </c>
      <c r="H190" s="89">
        <v>55028.353107172996</v>
      </c>
      <c r="I190" s="89">
        <v>-727351.18832674564</v>
      </c>
      <c r="J190" s="89">
        <v>-672322.83521957265</v>
      </c>
      <c r="K190" s="89">
        <v>305074.57785054739</v>
      </c>
      <c r="L190" s="140">
        <v>9.6971173236999034E-4</v>
      </c>
      <c r="M190" s="23">
        <v>257889.25144555824</v>
      </c>
      <c r="N190" s="106">
        <v>-0.13196057660164529</v>
      </c>
      <c r="O190" s="23">
        <v>1159358.19</v>
      </c>
      <c r="P190" s="184">
        <v>5.5727426842486771E-3</v>
      </c>
    </row>
    <row r="191" spans="1:16" ht="15" customHeight="1">
      <c r="A191" s="24">
        <v>12</v>
      </c>
      <c r="B191" s="25">
        <v>541</v>
      </c>
      <c r="C191" s="93" t="s">
        <v>203</v>
      </c>
      <c r="D191" s="89">
        <v>13301567.51</v>
      </c>
      <c r="E191" s="106">
        <v>9.4329039884185395E-2</v>
      </c>
      <c r="F191" s="89">
        <v>13191852.139976872</v>
      </c>
      <c r="G191" s="89">
        <v>13188619.725284303</v>
      </c>
      <c r="H191" s="89">
        <v>3232.414692569524</v>
      </c>
      <c r="I191" s="89">
        <v>-1039474.2832610226</v>
      </c>
      <c r="J191" s="89">
        <v>-1036241.8685684531</v>
      </c>
      <c r="K191" s="89">
        <v>435989.08373529639</v>
      </c>
      <c r="L191" s="140">
        <v>1.3858373013646388E-3</v>
      </c>
      <c r="M191" s="23">
        <v>2709866.494453771</v>
      </c>
      <c r="N191" s="106">
        <v>7.6129928049282203E-2</v>
      </c>
      <c r="O191" s="23">
        <v>2392009.42</v>
      </c>
      <c r="P191" s="184">
        <v>1.4510840892066668E-2</v>
      </c>
    </row>
    <row r="192" spans="1:16" ht="15" customHeight="1">
      <c r="A192" s="24">
        <v>1</v>
      </c>
      <c r="B192" s="25">
        <v>543</v>
      </c>
      <c r="C192" s="93" t="s">
        <v>204</v>
      </c>
      <c r="D192" s="89">
        <v>86954683.579999998</v>
      </c>
      <c r="E192" s="106">
        <v>0.10421586563566376</v>
      </c>
      <c r="F192" s="89">
        <v>86237454.9317936</v>
      </c>
      <c r="G192" s="89">
        <v>86554129.354705378</v>
      </c>
      <c r="H192" s="89">
        <v>-316674.42291177809</v>
      </c>
      <c r="I192" s="89">
        <v>-6795226.0004362091</v>
      </c>
      <c r="J192" s="89">
        <v>-7111900.4233479872</v>
      </c>
      <c r="K192" s="89">
        <v>2850137.233227246</v>
      </c>
      <c r="L192" s="140">
        <v>9.0594618974740113E-3</v>
      </c>
      <c r="M192" s="23">
        <v>6553084.3412337331</v>
      </c>
      <c r="N192" s="106">
        <v>-0.18467132307798662</v>
      </c>
      <c r="O192" s="23">
        <v>14481899.73</v>
      </c>
      <c r="P192" s="184">
        <v>6.023516159102682E-3</v>
      </c>
    </row>
    <row r="193" spans="1:16" ht="15" customHeight="1">
      <c r="A193" s="24">
        <v>15</v>
      </c>
      <c r="B193" s="25">
        <v>545</v>
      </c>
      <c r="C193" s="93" t="s">
        <v>205</v>
      </c>
      <c r="D193" s="89">
        <v>14141557.91</v>
      </c>
      <c r="E193" s="106">
        <v>4.136217892179217E-2</v>
      </c>
      <c r="F193" s="89">
        <v>14024914.043956943</v>
      </c>
      <c r="G193" s="89">
        <v>14168398.138378067</v>
      </c>
      <c r="H193" s="89">
        <v>-143484.09442112409</v>
      </c>
      <c r="I193" s="89">
        <v>-1105116.8038383694</v>
      </c>
      <c r="J193" s="89">
        <v>-1248600.8982594935</v>
      </c>
      <c r="K193" s="89">
        <v>463521.67675992445</v>
      </c>
      <c r="L193" s="140">
        <v>1.4733525530996731E-3</v>
      </c>
      <c r="M193" s="23">
        <v>2410316.7473774701</v>
      </c>
      <c r="N193" s="106">
        <v>-7.3625115051147105E-2</v>
      </c>
      <c r="O193" s="23">
        <v>6514145.0300000003</v>
      </c>
      <c r="P193" s="184">
        <v>1.1188383517843903E-3</v>
      </c>
    </row>
    <row r="194" spans="1:16" ht="15" customHeight="1">
      <c r="A194" s="24">
        <v>7</v>
      </c>
      <c r="B194" s="25">
        <v>560</v>
      </c>
      <c r="C194" s="93" t="s">
        <v>206</v>
      </c>
      <c r="D194" s="89">
        <v>26743494.170000002</v>
      </c>
      <c r="E194" s="106">
        <v>6.5029310434578935E-2</v>
      </c>
      <c r="F194" s="89">
        <v>26522905.70504149</v>
      </c>
      <c r="G194" s="89">
        <v>26151237.264313139</v>
      </c>
      <c r="H194" s="89">
        <v>371668.44072835147</v>
      </c>
      <c r="I194" s="89">
        <v>-2089917.1780586701</v>
      </c>
      <c r="J194" s="89">
        <v>-1718248.7373303187</v>
      </c>
      <c r="K194" s="89">
        <v>876578.75737523078</v>
      </c>
      <c r="L194" s="140">
        <v>2.7862980631230697E-3</v>
      </c>
      <c r="M194" s="23">
        <v>2128768.0222030282</v>
      </c>
      <c r="N194" s="106">
        <v>-0.10045461113262089</v>
      </c>
      <c r="O194" s="23">
        <v>4705269.41</v>
      </c>
      <c r="P194" s="184">
        <v>-1.3739159973797488E-2</v>
      </c>
    </row>
    <row r="195" spans="1:16" ht="15" customHeight="1">
      <c r="A195" s="24">
        <v>2</v>
      </c>
      <c r="B195" s="25">
        <v>561</v>
      </c>
      <c r="C195" s="93" t="s">
        <v>207</v>
      </c>
      <c r="D195" s="89">
        <v>1978560.73</v>
      </c>
      <c r="E195" s="106">
        <v>6.6349437670864653E-2</v>
      </c>
      <c r="F195" s="89">
        <v>1962240.9599847759</v>
      </c>
      <c r="G195" s="89">
        <v>1925520.3753557645</v>
      </c>
      <c r="H195" s="89">
        <v>36720.58462901134</v>
      </c>
      <c r="I195" s="89">
        <v>-154618.09257886148</v>
      </c>
      <c r="J195" s="89">
        <v>-117897.50794985014</v>
      </c>
      <c r="K195" s="89">
        <v>64851.821346530851</v>
      </c>
      <c r="L195" s="140">
        <v>2.061383562943139E-4</v>
      </c>
      <c r="M195" s="23">
        <v>342825.62616141536</v>
      </c>
      <c r="N195" s="106">
        <v>-0.23562924582391165</v>
      </c>
      <c r="O195" s="23">
        <v>586623.55000000005</v>
      </c>
      <c r="P195" s="184">
        <v>3.4383574896945657E-3</v>
      </c>
    </row>
    <row r="196" spans="1:16" ht="15" customHeight="1">
      <c r="A196" s="24">
        <v>6</v>
      </c>
      <c r="B196" s="25">
        <v>562</v>
      </c>
      <c r="C196" s="93" t="s">
        <v>208</v>
      </c>
      <c r="D196" s="89">
        <v>16191219.699999999</v>
      </c>
      <c r="E196" s="106">
        <v>4.6751772264536307E-2</v>
      </c>
      <c r="F196" s="89">
        <v>16057669.60079735</v>
      </c>
      <c r="G196" s="89">
        <v>15890605.703735381</v>
      </c>
      <c r="H196" s="89">
        <v>167063.89706196822</v>
      </c>
      <c r="I196" s="89">
        <v>-1265291.2132443292</v>
      </c>
      <c r="J196" s="89">
        <v>-1098227.316182361</v>
      </c>
      <c r="K196" s="89">
        <v>530703.99682239257</v>
      </c>
      <c r="L196" s="140">
        <v>1.6868986454401701E-3</v>
      </c>
      <c r="M196" s="23">
        <v>1398283.4583166523</v>
      </c>
      <c r="N196" s="106">
        <v>-0.11637596510137527</v>
      </c>
      <c r="O196" s="23">
        <v>3424904.2</v>
      </c>
      <c r="P196" s="184">
        <v>3.2752213235782701E-3</v>
      </c>
    </row>
    <row r="197" spans="1:16" ht="15" customHeight="1">
      <c r="A197" s="24">
        <v>17</v>
      </c>
      <c r="B197" s="25">
        <v>563</v>
      </c>
      <c r="C197" s="93" t="s">
        <v>209</v>
      </c>
      <c r="D197" s="89">
        <v>12387418.039999999</v>
      </c>
      <c r="E197" s="106">
        <v>0.10425378281940945</v>
      </c>
      <c r="F197" s="89">
        <v>12285242.852536716</v>
      </c>
      <c r="G197" s="89">
        <v>12308292.163576158</v>
      </c>
      <c r="H197" s="89">
        <v>-23049.311039442196</v>
      </c>
      <c r="I197" s="89">
        <v>-968036.47231074807</v>
      </c>
      <c r="J197" s="89">
        <v>-991085.78335019026</v>
      </c>
      <c r="K197" s="89">
        <v>406025.75877207128</v>
      </c>
      <c r="L197" s="140">
        <v>1.290595711710164E-3</v>
      </c>
      <c r="M197" s="23">
        <v>1494646.2179337214</v>
      </c>
      <c r="N197" s="106">
        <v>-2.2676066459843325E-2</v>
      </c>
      <c r="O197" s="23">
        <v>3278505.98</v>
      </c>
      <c r="P197" s="184">
        <v>0.24468074306587284</v>
      </c>
    </row>
    <row r="198" spans="1:16" ht="15" customHeight="1">
      <c r="A198" s="24">
        <v>17</v>
      </c>
      <c r="B198" s="25">
        <v>564</v>
      </c>
      <c r="C198" s="93" t="s">
        <v>210</v>
      </c>
      <c r="D198" s="89">
        <v>373948432.67000002</v>
      </c>
      <c r="E198" s="106">
        <v>5.3730495399996192E-2</v>
      </c>
      <c r="F198" s="89">
        <v>370863992.38661891</v>
      </c>
      <c r="G198" s="89">
        <v>373850614.10029244</v>
      </c>
      <c r="H198" s="89">
        <v>-2986621.713673532</v>
      </c>
      <c r="I198" s="89">
        <v>-29222855.030732471</v>
      </c>
      <c r="J198" s="89">
        <v>-32209476.744406004</v>
      </c>
      <c r="K198" s="89">
        <v>12257009.138319481</v>
      </c>
      <c r="L198" s="140">
        <v>3.8960196713005983E-2</v>
      </c>
      <c r="M198" s="23">
        <v>39720416.644739181</v>
      </c>
      <c r="N198" s="106">
        <v>-0.10722366899554114</v>
      </c>
      <c r="O198" s="23">
        <v>73755956.129999995</v>
      </c>
      <c r="P198" s="184">
        <v>-1.9785458284463653E-3</v>
      </c>
    </row>
    <row r="199" spans="1:16" ht="15" customHeight="1">
      <c r="A199" s="24">
        <v>7</v>
      </c>
      <c r="B199" s="25">
        <v>576</v>
      </c>
      <c r="C199" s="93" t="s">
        <v>211</v>
      </c>
      <c r="D199" s="89">
        <v>3889269.26</v>
      </c>
      <c r="E199" s="106">
        <v>5.3705321750811441E-2</v>
      </c>
      <c r="F199" s="89">
        <v>3857189.3855295908</v>
      </c>
      <c r="G199" s="89">
        <v>3818630.9016359174</v>
      </c>
      <c r="H199" s="89">
        <v>38558.483893673401</v>
      </c>
      <c r="I199" s="89">
        <v>-303933.75618387014</v>
      </c>
      <c r="J199" s="89">
        <v>-265375.27229019674</v>
      </c>
      <c r="K199" s="89">
        <v>127479.63274196503</v>
      </c>
      <c r="L199" s="140">
        <v>4.0520746231651053E-4</v>
      </c>
      <c r="M199" s="23">
        <v>745910.88319519302</v>
      </c>
      <c r="N199" s="106">
        <v>-7.3092409563944583E-2</v>
      </c>
      <c r="O199" s="23">
        <v>1801190.07</v>
      </c>
      <c r="P199" s="184">
        <v>-2.6575402794687397E-3</v>
      </c>
    </row>
    <row r="200" spans="1:16" ht="15" customHeight="1">
      <c r="A200" s="24">
        <v>2</v>
      </c>
      <c r="B200" s="25">
        <v>577</v>
      </c>
      <c r="C200" s="93" t="s">
        <v>212</v>
      </c>
      <c r="D200" s="89">
        <v>20813683.170000002</v>
      </c>
      <c r="E200" s="106">
        <v>7.1456981598272629E-2</v>
      </c>
      <c r="F200" s="89">
        <v>20642005.587728295</v>
      </c>
      <c r="G200" s="89">
        <v>20503990.977859862</v>
      </c>
      <c r="H200" s="89">
        <v>138014.60986843333</v>
      </c>
      <c r="I200" s="89">
        <v>-1626521.7147447132</v>
      </c>
      <c r="J200" s="89">
        <v>-1488507.1048762798</v>
      </c>
      <c r="K200" s="89">
        <v>682215.73492168519</v>
      </c>
      <c r="L200" s="140">
        <v>2.1684946901247885E-3</v>
      </c>
      <c r="M200" s="23">
        <v>1142342.8084371304</v>
      </c>
      <c r="N200" s="106">
        <v>-0.41283718410924186</v>
      </c>
      <c r="O200" s="23">
        <v>2667745.02</v>
      </c>
      <c r="P200" s="184">
        <v>-7.038262904227599E-3</v>
      </c>
    </row>
    <row r="201" spans="1:16" ht="15" customHeight="1">
      <c r="A201" s="24">
        <v>18</v>
      </c>
      <c r="B201" s="25">
        <v>578</v>
      </c>
      <c r="C201" s="93" t="s">
        <v>213</v>
      </c>
      <c r="D201" s="89">
        <v>4885207.7300000004</v>
      </c>
      <c r="E201" s="106">
        <v>4.0558790432792424E-2</v>
      </c>
      <c r="F201" s="89">
        <v>4844913.0524491156</v>
      </c>
      <c r="G201" s="89">
        <v>4781275.5853158571</v>
      </c>
      <c r="H201" s="89">
        <v>63637.467133258469</v>
      </c>
      <c r="I201" s="89">
        <v>-381763.11174644099</v>
      </c>
      <c r="J201" s="89">
        <v>-318125.64461318252</v>
      </c>
      <c r="K201" s="89">
        <v>160123.77792752997</v>
      </c>
      <c r="L201" s="140">
        <v>5.0897032188568529E-4</v>
      </c>
      <c r="M201" s="23">
        <v>394531.56127803429</v>
      </c>
      <c r="N201" s="106">
        <v>-0.12195587612010883</v>
      </c>
      <c r="O201" s="23">
        <v>1541868.93</v>
      </c>
      <c r="P201" s="184">
        <v>3.8719905079607653E-2</v>
      </c>
    </row>
    <row r="202" spans="1:16" ht="15" customHeight="1">
      <c r="A202" s="24">
        <v>9</v>
      </c>
      <c r="B202" s="25">
        <v>580</v>
      </c>
      <c r="C202" s="93" t="s">
        <v>214</v>
      </c>
      <c r="D202" s="89">
        <v>7100945.7800000003</v>
      </c>
      <c r="E202" s="106">
        <v>0.10730505026868054</v>
      </c>
      <c r="F202" s="89">
        <v>7042375.0218407717</v>
      </c>
      <c r="G202" s="89">
        <v>6999773.283320915</v>
      </c>
      <c r="H202" s="89">
        <v>42601.738519856706</v>
      </c>
      <c r="I202" s="89">
        <v>-554915.84127898654</v>
      </c>
      <c r="J202" s="89">
        <v>-512314.10275912983</v>
      </c>
      <c r="K202" s="89">
        <v>232749.62457986426</v>
      </c>
      <c r="L202" s="140">
        <v>7.3981923780739591E-4</v>
      </c>
      <c r="M202" s="23">
        <v>932300.81320444343</v>
      </c>
      <c r="N202" s="106">
        <v>5.3802109848736235E-2</v>
      </c>
      <c r="O202" s="23">
        <v>1619124.45</v>
      </c>
      <c r="P202" s="184">
        <v>-1.0117545161596908E-2</v>
      </c>
    </row>
    <row r="203" spans="1:16" ht="15" customHeight="1">
      <c r="A203" s="24">
        <v>6</v>
      </c>
      <c r="B203" s="25">
        <v>581</v>
      </c>
      <c r="C203" s="93" t="s">
        <v>215</v>
      </c>
      <c r="D203" s="89">
        <v>10066767.15</v>
      </c>
      <c r="E203" s="106">
        <v>3.6998936176416475E-2</v>
      </c>
      <c r="F203" s="89">
        <v>9983733.3961233553</v>
      </c>
      <c r="G203" s="89">
        <v>9904842.0183530524</v>
      </c>
      <c r="H203" s="89">
        <v>78891.377770302817</v>
      </c>
      <c r="I203" s="89">
        <v>-786685.14520074474</v>
      </c>
      <c r="J203" s="89">
        <v>-707793.76743044192</v>
      </c>
      <c r="K203" s="89">
        <v>329961.15552587842</v>
      </c>
      <c r="L203" s="140">
        <v>1.0488163451513541E-3</v>
      </c>
      <c r="M203" s="23">
        <v>1863435.5276515165</v>
      </c>
      <c r="N203" s="106">
        <v>-6.518914359286232E-2</v>
      </c>
      <c r="O203" s="23">
        <v>2189678.4300000002</v>
      </c>
      <c r="P203" s="184">
        <v>-9.5075859384461392E-3</v>
      </c>
    </row>
    <row r="204" spans="1:16" ht="15" customHeight="1">
      <c r="A204" s="24">
        <v>19</v>
      </c>
      <c r="B204" s="25">
        <v>583</v>
      </c>
      <c r="C204" s="93" t="s">
        <v>216</v>
      </c>
      <c r="D204" s="89">
        <v>1639208.94</v>
      </c>
      <c r="E204" s="106">
        <v>5.35966148418483E-2</v>
      </c>
      <c r="F204" s="89">
        <v>1625688.2466484751</v>
      </c>
      <c r="G204" s="89">
        <v>1506732.4707490467</v>
      </c>
      <c r="H204" s="89">
        <v>118955.77589942841</v>
      </c>
      <c r="I204" s="89">
        <v>-128098.85276607981</v>
      </c>
      <c r="J204" s="89">
        <v>-9143.076866651405</v>
      </c>
      <c r="K204" s="89">
        <v>53728.795742608418</v>
      </c>
      <c r="L204" s="140">
        <v>1.707826458854991E-4</v>
      </c>
      <c r="M204" s="23">
        <v>233454.6834134557</v>
      </c>
      <c r="N204" s="106">
        <v>6.2658152424378111E-2</v>
      </c>
      <c r="O204" s="23">
        <v>2275239.48</v>
      </c>
      <c r="P204" s="184">
        <v>8.2822130816719852E-3</v>
      </c>
    </row>
    <row r="205" spans="1:16" ht="15" customHeight="1">
      <c r="A205" s="24">
        <v>16</v>
      </c>
      <c r="B205" s="25">
        <v>584</v>
      </c>
      <c r="C205" s="93" t="s">
        <v>217</v>
      </c>
      <c r="D205" s="89">
        <v>3431553.35</v>
      </c>
      <c r="E205" s="106">
        <v>6.4381617697188753E-2</v>
      </c>
      <c r="F205" s="89">
        <v>3403248.8554157112</v>
      </c>
      <c r="G205" s="89">
        <v>3400451.0635307655</v>
      </c>
      <c r="H205" s="89">
        <v>2797.7918849457055</v>
      </c>
      <c r="I205" s="89">
        <v>-268164.74496570154</v>
      </c>
      <c r="J205" s="89">
        <v>-265366.95308075583</v>
      </c>
      <c r="K205" s="89">
        <v>112476.95429358364</v>
      </c>
      <c r="L205" s="140">
        <v>3.5751986602162398E-4</v>
      </c>
      <c r="M205" s="23">
        <v>593319.87210315338</v>
      </c>
      <c r="N205" s="106">
        <v>7.5379789292919996E-2</v>
      </c>
      <c r="O205" s="23">
        <v>1121393.1299999999</v>
      </c>
      <c r="P205" s="184">
        <v>3.9194121984010843E-2</v>
      </c>
    </row>
    <row r="206" spans="1:16" ht="15" customHeight="1">
      <c r="A206" s="24">
        <v>13</v>
      </c>
      <c r="B206" s="25">
        <v>592</v>
      </c>
      <c r="C206" s="93" t="s">
        <v>218</v>
      </c>
      <c r="D206" s="89">
        <v>6526123.1799999997</v>
      </c>
      <c r="E206" s="106">
        <v>0.13512695196927749</v>
      </c>
      <c r="F206" s="89">
        <v>6472293.7332846476</v>
      </c>
      <c r="G206" s="89">
        <v>6364241.649285553</v>
      </c>
      <c r="H206" s="89">
        <v>108052.08399909455</v>
      </c>
      <c r="I206" s="89">
        <v>-509995.32272446033</v>
      </c>
      <c r="J206" s="89">
        <v>-401943.23872536578</v>
      </c>
      <c r="K206" s="89">
        <v>213908.5084109669</v>
      </c>
      <c r="L206" s="140">
        <v>6.7993076224626213E-4</v>
      </c>
      <c r="M206" s="23">
        <v>531338.66919834423</v>
      </c>
      <c r="N206" s="106">
        <v>-0.2317971841117793</v>
      </c>
      <c r="O206" s="23">
        <v>1156672.06</v>
      </c>
      <c r="P206" s="184">
        <v>-5.970781967972405E-3</v>
      </c>
    </row>
    <row r="207" spans="1:16" ht="15" customHeight="1">
      <c r="A207" s="24">
        <v>10</v>
      </c>
      <c r="B207" s="25">
        <v>593</v>
      </c>
      <c r="C207" s="93" t="s">
        <v>219</v>
      </c>
      <c r="D207" s="89">
        <v>30560908.649999999</v>
      </c>
      <c r="E207" s="106">
        <v>5.0640444255713346E-2</v>
      </c>
      <c r="F207" s="89">
        <v>30308832.990626998</v>
      </c>
      <c r="G207" s="89">
        <v>30166560.019503456</v>
      </c>
      <c r="H207" s="89">
        <v>142272.97112354264</v>
      </c>
      <c r="I207" s="89">
        <v>-2388235.7166463262</v>
      </c>
      <c r="J207" s="89">
        <v>-2245962.7455227836</v>
      </c>
      <c r="K207" s="89">
        <v>1001703.1865165186</v>
      </c>
      <c r="L207" s="140">
        <v>3.1840192623107805E-3</v>
      </c>
      <c r="M207" s="23">
        <v>3050979.2741558212</v>
      </c>
      <c r="N207" s="106">
        <v>-9.5404570948864564E-2</v>
      </c>
      <c r="O207" s="23">
        <v>5894775.0599999996</v>
      </c>
      <c r="P207" s="184">
        <v>8.9110152907643903E-2</v>
      </c>
    </row>
    <row r="208" spans="1:16" ht="15" customHeight="1">
      <c r="A208" s="24">
        <v>11</v>
      </c>
      <c r="B208" s="25">
        <v>595</v>
      </c>
      <c r="C208" s="93" t="s">
        <v>220</v>
      </c>
      <c r="D208" s="89">
        <v>5461349.6500000004</v>
      </c>
      <c r="E208" s="106">
        <v>3.9222131695022533E-2</v>
      </c>
      <c r="F208" s="89">
        <v>5416302.7788530514</v>
      </c>
      <c r="G208" s="89">
        <v>5336207.3840926383</v>
      </c>
      <c r="H208" s="89">
        <v>80095.394760413095</v>
      </c>
      <c r="I208" s="89">
        <v>-426786.73087241192</v>
      </c>
      <c r="J208" s="89">
        <v>-346691.33611199883</v>
      </c>
      <c r="K208" s="89">
        <v>179008.13780567597</v>
      </c>
      <c r="L208" s="140">
        <v>5.6899625213906201E-4</v>
      </c>
      <c r="M208" s="23">
        <v>1152317.620171078</v>
      </c>
      <c r="N208" s="106">
        <v>-1.073974860614757E-2</v>
      </c>
      <c r="O208" s="23">
        <v>1360938.76</v>
      </c>
      <c r="P208" s="184">
        <v>-1.1321208471787858E-2</v>
      </c>
    </row>
    <row r="209" spans="1:16" ht="15" customHeight="1">
      <c r="A209" s="24">
        <v>15</v>
      </c>
      <c r="B209" s="25">
        <v>598</v>
      </c>
      <c r="C209" s="93" t="s">
        <v>221</v>
      </c>
      <c r="D209" s="89">
        <v>36638690.539999999</v>
      </c>
      <c r="E209" s="106">
        <v>9.1803692659020664E-2</v>
      </c>
      <c r="F209" s="89">
        <v>36336483.489083871</v>
      </c>
      <c r="G209" s="89">
        <v>36801764.502177529</v>
      </c>
      <c r="H209" s="89">
        <v>-465281.01309365779</v>
      </c>
      <c r="I209" s="89">
        <v>-2863194.6242468767</v>
      </c>
      <c r="J209" s="89">
        <v>-3328475.6373405345</v>
      </c>
      <c r="K209" s="89">
        <v>1200916.2909398843</v>
      </c>
      <c r="L209" s="140">
        <v>3.8172391325545152E-3</v>
      </c>
      <c r="M209" s="23">
        <v>7281542.2672966961</v>
      </c>
      <c r="N209" s="106">
        <v>2.6955379775072563E-2</v>
      </c>
      <c r="O209" s="23">
        <v>8116612.5800000001</v>
      </c>
      <c r="P209" s="184">
        <v>1.5663236945102854E-2</v>
      </c>
    </row>
    <row r="210" spans="1:16" ht="15" customHeight="1">
      <c r="A210" s="24">
        <v>15</v>
      </c>
      <c r="B210" s="25">
        <v>599</v>
      </c>
      <c r="C210" s="93" t="s">
        <v>222</v>
      </c>
      <c r="D210" s="89">
        <v>18410407.079999998</v>
      </c>
      <c r="E210" s="106">
        <v>0.13049431460790761</v>
      </c>
      <c r="F210" s="89">
        <v>18258552.449067213</v>
      </c>
      <c r="G210" s="89">
        <v>18163336.824377745</v>
      </c>
      <c r="H210" s="89">
        <v>95215.624689467251</v>
      </c>
      <c r="I210" s="89">
        <v>-1438713.4967092804</v>
      </c>
      <c r="J210" s="89">
        <v>-1343497.8720198132</v>
      </c>
      <c r="K210" s="89">
        <v>603442.90309909591</v>
      </c>
      <c r="L210" s="140">
        <v>1.9181069333062113E-3</v>
      </c>
      <c r="M210" s="23">
        <v>2248789.4323817091</v>
      </c>
      <c r="N210" s="106">
        <v>-0.1271629197574603</v>
      </c>
      <c r="O210" s="23">
        <v>2949404.07</v>
      </c>
      <c r="P210" s="184">
        <v>9.7088434587178085E-3</v>
      </c>
    </row>
    <row r="211" spans="1:16" ht="15" customHeight="1">
      <c r="A211" s="24">
        <v>13</v>
      </c>
      <c r="B211" s="25">
        <v>601</v>
      </c>
      <c r="C211" s="93" t="s">
        <v>223</v>
      </c>
      <c r="D211" s="89">
        <v>4930379.47</v>
      </c>
      <c r="E211" s="106">
        <v>2.9372067542346336E-2</v>
      </c>
      <c r="F211" s="89">
        <v>4889712.2022137931</v>
      </c>
      <c r="G211" s="89">
        <v>4908238.3435172215</v>
      </c>
      <c r="H211" s="89">
        <v>-18526.141303428449</v>
      </c>
      <c r="I211" s="89">
        <v>-385293.13646156207</v>
      </c>
      <c r="J211" s="89">
        <v>-403819.27776499052</v>
      </c>
      <c r="K211" s="89">
        <v>161604.3842935483</v>
      </c>
      <c r="L211" s="140">
        <v>5.136765854303752E-4</v>
      </c>
      <c r="M211" s="23">
        <v>1631583.7155499</v>
      </c>
      <c r="N211" s="106">
        <v>-5.2238000580629329E-2</v>
      </c>
      <c r="O211" s="23">
        <v>1367691.93</v>
      </c>
      <c r="P211" s="184">
        <v>5.7153942533848534E-2</v>
      </c>
    </row>
    <row r="212" spans="1:16" ht="15" customHeight="1">
      <c r="A212" s="24">
        <v>6</v>
      </c>
      <c r="B212" s="25">
        <v>604</v>
      </c>
      <c r="C212" s="93" t="s">
        <v>224</v>
      </c>
      <c r="D212" s="89">
        <v>44895745.289999999</v>
      </c>
      <c r="E212" s="106">
        <v>8.0632536285060397E-2</v>
      </c>
      <c r="F212" s="89">
        <v>44525431.542898141</v>
      </c>
      <c r="G212" s="89">
        <v>43952351.641985714</v>
      </c>
      <c r="H212" s="89">
        <v>573079.90091242641</v>
      </c>
      <c r="I212" s="89">
        <v>-3508456.6252592122</v>
      </c>
      <c r="J212" s="89">
        <v>-2935376.7243467858</v>
      </c>
      <c r="K212" s="89">
        <v>1471560.0125988722</v>
      </c>
      <c r="L212" s="140">
        <v>4.6775087559171279E-3</v>
      </c>
      <c r="M212" s="23">
        <v>5591589.2421976198</v>
      </c>
      <c r="N212" s="106">
        <v>-2.9075900093973761E-2</v>
      </c>
      <c r="O212" s="23">
        <v>7442000.9699999997</v>
      </c>
      <c r="P212" s="184">
        <v>1.1298229962390272E-2</v>
      </c>
    </row>
    <row r="213" spans="1:16" ht="15" customHeight="1">
      <c r="A213" s="24">
        <v>12</v>
      </c>
      <c r="B213" s="25">
        <v>607</v>
      </c>
      <c r="C213" s="93" t="s">
        <v>225</v>
      </c>
      <c r="D213" s="89">
        <v>5137959.21</v>
      </c>
      <c r="E213" s="106">
        <v>0.16264117631908404</v>
      </c>
      <c r="F213" s="89">
        <v>5095579.7614526702</v>
      </c>
      <c r="G213" s="89">
        <v>5081707.2114356803</v>
      </c>
      <c r="H213" s="89">
        <v>13872.550016989931</v>
      </c>
      <c r="I213" s="89">
        <v>-401514.81870268093</v>
      </c>
      <c r="J213" s="89">
        <v>-387642.268685691</v>
      </c>
      <c r="K213" s="89">
        <v>168408.28169711161</v>
      </c>
      <c r="L213" s="140">
        <v>5.3530349116786093E-4</v>
      </c>
      <c r="M213" s="23">
        <v>913205.80199823249</v>
      </c>
      <c r="N213" s="106">
        <v>-0.18736601023599386</v>
      </c>
      <c r="O213" s="23">
        <v>1048440.97</v>
      </c>
      <c r="P213" s="184">
        <v>-1.5566213455463496E-3</v>
      </c>
    </row>
    <row r="214" spans="1:16" ht="15" customHeight="1">
      <c r="A214" s="24">
        <v>4</v>
      </c>
      <c r="B214" s="25">
        <v>608</v>
      </c>
      <c r="C214" s="93" t="s">
        <v>226</v>
      </c>
      <c r="D214" s="89">
        <v>3313258.48</v>
      </c>
      <c r="E214" s="106">
        <v>0.17339905952018331</v>
      </c>
      <c r="F214" s="89">
        <v>3285929.7174430927</v>
      </c>
      <c r="G214" s="89">
        <v>3202118.2895427821</v>
      </c>
      <c r="H214" s="89">
        <v>83811.427900310606</v>
      </c>
      <c r="I214" s="89">
        <v>-258920.38522281693</v>
      </c>
      <c r="J214" s="89">
        <v>-175108.95732250632</v>
      </c>
      <c r="K214" s="89">
        <v>108599.57127514522</v>
      </c>
      <c r="L214" s="140">
        <v>3.4519519501703487E-4</v>
      </c>
      <c r="M214" s="23">
        <v>369115.61322437529</v>
      </c>
      <c r="N214" s="106">
        <v>-0.150872013950341</v>
      </c>
      <c r="O214" s="23">
        <v>618094.92000000004</v>
      </c>
      <c r="P214" s="184">
        <v>7.3254560845679162E-3</v>
      </c>
    </row>
    <row r="215" spans="1:16" ht="15" customHeight="1">
      <c r="A215" s="24">
        <v>4</v>
      </c>
      <c r="B215" s="25">
        <v>609</v>
      </c>
      <c r="C215" s="93" t="s">
        <v>227</v>
      </c>
      <c r="D215" s="89">
        <v>144592483.93000001</v>
      </c>
      <c r="E215" s="106">
        <v>4.581208972192452E-2</v>
      </c>
      <c r="F215" s="89">
        <v>143399841.19334388</v>
      </c>
      <c r="G215" s="89">
        <v>143498450.86987481</v>
      </c>
      <c r="H215" s="89">
        <v>-98609.67653092742</v>
      </c>
      <c r="I215" s="89">
        <v>-11299432.828880761</v>
      </c>
      <c r="J215" s="89">
        <v>-11398042.505411688</v>
      </c>
      <c r="K215" s="89">
        <v>4739347.0383289643</v>
      </c>
      <c r="L215" s="140">
        <v>1.5064514582699818E-2</v>
      </c>
      <c r="M215" s="23">
        <v>15776630.159615494</v>
      </c>
      <c r="N215" s="106">
        <v>-3.7171901263687412E-2</v>
      </c>
      <c r="O215" s="23">
        <v>28887699.120000001</v>
      </c>
      <c r="P215" s="184">
        <v>-1.8954733773492993E-3</v>
      </c>
    </row>
    <row r="216" spans="1:16" ht="15" customHeight="1">
      <c r="A216" s="24">
        <v>1</v>
      </c>
      <c r="B216" s="25">
        <v>611</v>
      </c>
      <c r="C216" s="93" t="s">
        <v>228</v>
      </c>
      <c r="D216" s="89">
        <v>9418352.1600000001</v>
      </c>
      <c r="E216" s="106">
        <v>6.4307312672062356E-2</v>
      </c>
      <c r="F216" s="89">
        <v>9340666.7299583424</v>
      </c>
      <c r="G216" s="89">
        <v>9130675.0402746499</v>
      </c>
      <c r="H216" s="89">
        <v>209991.68968369253</v>
      </c>
      <c r="I216" s="89">
        <v>-736013.62047411106</v>
      </c>
      <c r="J216" s="89">
        <v>-526021.93079041853</v>
      </c>
      <c r="K216" s="89">
        <v>308707.88164234563</v>
      </c>
      <c r="L216" s="140">
        <v>9.8126057180130169E-4</v>
      </c>
      <c r="M216" s="23">
        <v>404893.09699631942</v>
      </c>
      <c r="N216" s="106">
        <v>-7.5247142699101488E-2</v>
      </c>
      <c r="O216" s="23">
        <v>1435688.14</v>
      </c>
      <c r="P216" s="184">
        <v>-3.7740669707089225E-3</v>
      </c>
    </row>
    <row r="217" spans="1:16" ht="15" customHeight="1">
      <c r="A217" s="24">
        <v>19</v>
      </c>
      <c r="B217" s="25">
        <v>614</v>
      </c>
      <c r="C217" s="93" t="s">
        <v>229</v>
      </c>
      <c r="D217" s="89">
        <v>4229762.21</v>
      </c>
      <c r="E217" s="106">
        <v>1.83274652304799E-2</v>
      </c>
      <c r="F217" s="89">
        <v>4194873.8462315118</v>
      </c>
      <c r="G217" s="89">
        <v>4182454.1764778565</v>
      </c>
      <c r="H217" s="89">
        <v>12419.669753655326</v>
      </c>
      <c r="I217" s="89">
        <v>-330542.1739429498</v>
      </c>
      <c r="J217" s="89">
        <v>-318122.50418929447</v>
      </c>
      <c r="K217" s="89">
        <v>138640.0624565249</v>
      </c>
      <c r="L217" s="140">
        <v>4.4068206563727997E-4</v>
      </c>
      <c r="M217" s="23">
        <v>578567.72679002036</v>
      </c>
      <c r="N217" s="106">
        <v>-5.5646301245337981E-2</v>
      </c>
      <c r="O217" s="23">
        <v>2105898.41</v>
      </c>
      <c r="P217" s="184">
        <v>-7.5712956225190142E-3</v>
      </c>
    </row>
    <row r="218" spans="1:16" ht="15" customHeight="1">
      <c r="A218" s="24">
        <v>17</v>
      </c>
      <c r="B218" s="25">
        <v>615</v>
      </c>
      <c r="C218" s="93" t="s">
        <v>230</v>
      </c>
      <c r="D218" s="89">
        <v>9959698.3100000005</v>
      </c>
      <c r="E218" s="106">
        <v>0.10347625081040812</v>
      </c>
      <c r="F218" s="89">
        <v>9877547.6924446747</v>
      </c>
      <c r="G218" s="89">
        <v>9889701.4488376118</v>
      </c>
      <c r="H218" s="89">
        <v>-12153.756392937154</v>
      </c>
      <c r="I218" s="89">
        <v>-778318.06322826911</v>
      </c>
      <c r="J218" s="89">
        <v>-790471.81962120626</v>
      </c>
      <c r="K218" s="89">
        <v>326451.73113562464</v>
      </c>
      <c r="L218" s="140">
        <v>1.0376612694676581E-3</v>
      </c>
      <c r="M218" s="23">
        <v>2111008.5175787439</v>
      </c>
      <c r="N218" s="106">
        <v>-3.1857993123396433E-2</v>
      </c>
      <c r="O218" s="23">
        <v>3805029.26</v>
      </c>
      <c r="P218" s="184">
        <v>0.21800890130065453</v>
      </c>
    </row>
    <row r="219" spans="1:16" ht="15" customHeight="1">
      <c r="A219" s="24">
        <v>1</v>
      </c>
      <c r="B219" s="25">
        <v>616</v>
      </c>
      <c r="C219" s="93" t="s">
        <v>231</v>
      </c>
      <c r="D219" s="89">
        <v>3168700.32</v>
      </c>
      <c r="E219" s="106">
        <v>4.9099677593329893E-2</v>
      </c>
      <c r="F219" s="89">
        <v>3142563.9170655464</v>
      </c>
      <c r="G219" s="89">
        <v>3092686.3654093253</v>
      </c>
      <c r="H219" s="89">
        <v>49877.55165622104</v>
      </c>
      <c r="I219" s="89">
        <v>-247623.63469754503</v>
      </c>
      <c r="J219" s="89">
        <v>-197746.08304132399</v>
      </c>
      <c r="K219" s="89">
        <v>103861.34928157355</v>
      </c>
      <c r="L219" s="140">
        <v>3.3013425650779314E-4</v>
      </c>
      <c r="M219" s="23">
        <v>192538.98953032619</v>
      </c>
      <c r="N219" s="106">
        <v>-7.1343295289239106E-2</v>
      </c>
      <c r="O219" s="23">
        <v>558601.13</v>
      </c>
      <c r="P219" s="184">
        <v>-9.0675985362400624E-3</v>
      </c>
    </row>
    <row r="220" spans="1:16" ht="15" customHeight="1">
      <c r="A220" s="24">
        <v>6</v>
      </c>
      <c r="B220" s="25">
        <v>619</v>
      </c>
      <c r="C220" s="93" t="s">
        <v>232</v>
      </c>
      <c r="D220" s="89">
        <v>3822350.27</v>
      </c>
      <c r="E220" s="106">
        <v>2.3744394360298848E-3</v>
      </c>
      <c r="F220" s="89">
        <v>3790822.363690028</v>
      </c>
      <c r="G220" s="89">
        <v>3754887.0134490016</v>
      </c>
      <c r="H220" s="89">
        <v>35935.350241026375</v>
      </c>
      <c r="I220" s="89">
        <v>-298704.2545394582</v>
      </c>
      <c r="J220" s="89">
        <v>-262768.90429843182</v>
      </c>
      <c r="K220" s="89">
        <v>125286.21086798987</v>
      </c>
      <c r="L220" s="140">
        <v>3.982354394746968E-4</v>
      </c>
      <c r="M220" s="23">
        <v>410646.70695997553</v>
      </c>
      <c r="N220" s="106">
        <v>-0.15286875104455844</v>
      </c>
      <c r="O220" s="23">
        <v>787945.22</v>
      </c>
      <c r="P220" s="184">
        <v>7.7241714027127095E-2</v>
      </c>
    </row>
    <row r="221" spans="1:16" ht="15" customHeight="1">
      <c r="A221" s="24">
        <v>18</v>
      </c>
      <c r="B221" s="25">
        <v>620</v>
      </c>
      <c r="C221" s="93" t="s">
        <v>233</v>
      </c>
      <c r="D221" s="89">
        <v>3299590.6</v>
      </c>
      <c r="E221" s="106">
        <v>6.3275082324942611E-2</v>
      </c>
      <c r="F221" s="89">
        <v>3272374.5742698242</v>
      </c>
      <c r="G221" s="89">
        <v>3192982.9733418631</v>
      </c>
      <c r="H221" s="89">
        <v>79391.600927961059</v>
      </c>
      <c r="I221" s="89">
        <v>-257852.28480863516</v>
      </c>
      <c r="J221" s="89">
        <v>-178460.6838806741</v>
      </c>
      <c r="K221" s="89">
        <v>108151.57546763426</v>
      </c>
      <c r="L221" s="140">
        <v>3.4377119307738864E-4</v>
      </c>
      <c r="M221" s="23">
        <v>830141.47429212509</v>
      </c>
      <c r="N221" s="106">
        <v>-0.10294456764128301</v>
      </c>
      <c r="O221" s="23">
        <v>950864.04</v>
      </c>
      <c r="P221" s="184">
        <v>2.2324309488810368E-3</v>
      </c>
    </row>
    <row r="222" spans="1:16" ht="15" customHeight="1">
      <c r="A222" s="24">
        <v>10</v>
      </c>
      <c r="B222" s="25">
        <v>623</v>
      </c>
      <c r="C222" s="93" t="s">
        <v>234</v>
      </c>
      <c r="D222" s="89">
        <v>2744948.53</v>
      </c>
      <c r="E222" s="106">
        <v>2.2523782784608315E-2</v>
      </c>
      <c r="F222" s="89">
        <v>2722307.3605711353</v>
      </c>
      <c r="G222" s="89">
        <v>2679099.9590240088</v>
      </c>
      <c r="H222" s="89">
        <v>43207.401547126472</v>
      </c>
      <c r="I222" s="89">
        <v>-214508.80910577343</v>
      </c>
      <c r="J222" s="89">
        <v>-171301.40755864696</v>
      </c>
      <c r="K222" s="89">
        <v>89971.922000585982</v>
      </c>
      <c r="L222" s="140">
        <v>2.8598524650122475E-4</v>
      </c>
      <c r="M222" s="23">
        <v>973982.54655080079</v>
      </c>
      <c r="N222" s="106">
        <v>-4.7985669307072376E-3</v>
      </c>
      <c r="O222" s="23">
        <v>2193225.65</v>
      </c>
      <c r="P222" s="184">
        <v>-3.5560069429896313E-4</v>
      </c>
    </row>
    <row r="223" spans="1:16" ht="15" customHeight="1">
      <c r="A223" s="24">
        <v>8</v>
      </c>
      <c r="B223" s="25">
        <v>624</v>
      </c>
      <c r="C223" s="93" t="s">
        <v>235</v>
      </c>
      <c r="D223" s="89">
        <v>9385827.0600000005</v>
      </c>
      <c r="E223" s="106">
        <v>5.1857874841366058E-2</v>
      </c>
      <c r="F223" s="89">
        <v>9308409.9068647176</v>
      </c>
      <c r="G223" s="89">
        <v>9122551.5772788487</v>
      </c>
      <c r="H223" s="89">
        <v>185858.32958586887</v>
      </c>
      <c r="I223" s="89">
        <v>-733471.88958524575</v>
      </c>
      <c r="J223" s="89">
        <v>-547613.55999937688</v>
      </c>
      <c r="K223" s="89">
        <v>307641.79762354575</v>
      </c>
      <c r="L223" s="140">
        <v>9.7787191127112535E-4</v>
      </c>
      <c r="M223" s="23">
        <v>920018.82824082102</v>
      </c>
      <c r="N223" s="106">
        <v>3.2936608254240163E-2</v>
      </c>
      <c r="O223" s="23">
        <v>2252209.36</v>
      </c>
      <c r="P223" s="184">
        <v>-6.742313819665835E-3</v>
      </c>
    </row>
    <row r="224" spans="1:16" ht="15" customHeight="1">
      <c r="A224" s="24">
        <v>17</v>
      </c>
      <c r="B224" s="25">
        <v>625</v>
      </c>
      <c r="C224" s="93" t="s">
        <v>236</v>
      </c>
      <c r="D224" s="89">
        <v>4599279.3099999996</v>
      </c>
      <c r="E224" s="106">
        <v>6.1428586916847383E-3</v>
      </c>
      <c r="F224" s="89">
        <v>4561343.0569262924</v>
      </c>
      <c r="G224" s="89">
        <v>4673073.1582844667</v>
      </c>
      <c r="H224" s="89">
        <v>-111730.10135817435</v>
      </c>
      <c r="I224" s="89">
        <v>-359418.73472320562</v>
      </c>
      <c r="J224" s="89">
        <v>-471148.83608137997</v>
      </c>
      <c r="K224" s="89">
        <v>150751.82460278369</v>
      </c>
      <c r="L224" s="140">
        <v>4.791805794618425E-4</v>
      </c>
      <c r="M224" s="23">
        <v>465777.6764615064</v>
      </c>
      <c r="N224" s="106">
        <v>-6.7995678292721462E-2</v>
      </c>
      <c r="O224" s="23">
        <v>5564088.4299999997</v>
      </c>
      <c r="P224" s="184">
        <v>-8.9109334605320778E-2</v>
      </c>
    </row>
    <row r="225" spans="1:16" ht="15" customHeight="1">
      <c r="A225" s="24">
        <v>17</v>
      </c>
      <c r="B225" s="25">
        <v>626</v>
      </c>
      <c r="C225" s="93" t="s">
        <v>237</v>
      </c>
      <c r="D225" s="89">
        <v>7304242.2199999997</v>
      </c>
      <c r="E225" s="106">
        <v>2.1990655674517967E-2</v>
      </c>
      <c r="F225" s="89">
        <v>7243994.611039374</v>
      </c>
      <c r="G225" s="89">
        <v>7263037.4411440827</v>
      </c>
      <c r="H225" s="89">
        <v>-19042.830104708672</v>
      </c>
      <c r="I225" s="89">
        <v>-570802.79754182149</v>
      </c>
      <c r="J225" s="89">
        <v>-589845.62764653016</v>
      </c>
      <c r="K225" s="89">
        <v>239413.12709831647</v>
      </c>
      <c r="L225" s="140">
        <v>7.609998835902956E-4</v>
      </c>
      <c r="M225" s="23">
        <v>1125598.1044256417</v>
      </c>
      <c r="N225" s="106">
        <v>-0.14187675069895211</v>
      </c>
      <c r="O225" s="23">
        <v>1923015.49</v>
      </c>
      <c r="P225" s="184">
        <v>1.7772155645814358E-3</v>
      </c>
    </row>
    <row r="226" spans="1:16" ht="15" customHeight="1">
      <c r="A226" s="24">
        <v>17</v>
      </c>
      <c r="B226" s="25">
        <v>630</v>
      </c>
      <c r="C226" s="93" t="s">
        <v>238</v>
      </c>
      <c r="D226" s="89">
        <v>2056296.84</v>
      </c>
      <c r="E226" s="106">
        <v>0.19784705258570034</v>
      </c>
      <c r="F226" s="89">
        <v>2039335.8789321878</v>
      </c>
      <c r="G226" s="89">
        <v>2008050.3683320319</v>
      </c>
      <c r="H226" s="89">
        <v>31285.510600155918</v>
      </c>
      <c r="I226" s="89">
        <v>-160692.91700575716</v>
      </c>
      <c r="J226" s="89">
        <v>-129407.40640560124</v>
      </c>
      <c r="K226" s="89">
        <v>67399.798894783453</v>
      </c>
      <c r="L226" s="140">
        <v>2.1423737175395763E-4</v>
      </c>
      <c r="M226" s="23">
        <v>573775.74083339504</v>
      </c>
      <c r="N226" s="106">
        <v>7.2461255316836448E-2</v>
      </c>
      <c r="O226" s="23">
        <v>1431853.99</v>
      </c>
      <c r="P226" s="184">
        <v>9.3705076625694161E-3</v>
      </c>
    </row>
    <row r="227" spans="1:16" ht="15" customHeight="1">
      <c r="A227" s="24">
        <v>2</v>
      </c>
      <c r="B227" s="25">
        <v>631</v>
      </c>
      <c r="C227" s="93" t="s">
        <v>239</v>
      </c>
      <c r="D227" s="89">
        <v>3705546.84</v>
      </c>
      <c r="E227" s="106">
        <v>4.7557680742548403E-2</v>
      </c>
      <c r="F227" s="89">
        <v>3674982.3638671697</v>
      </c>
      <c r="G227" s="89">
        <v>3595828.462497008</v>
      </c>
      <c r="H227" s="89">
        <v>79153.901370161679</v>
      </c>
      <c r="I227" s="89">
        <v>-289576.44598678942</v>
      </c>
      <c r="J227" s="89">
        <v>-210422.54461662774</v>
      </c>
      <c r="K227" s="89">
        <v>121457.71318269413</v>
      </c>
      <c r="L227" s="140">
        <v>3.8606615565911338E-4</v>
      </c>
      <c r="M227" s="23">
        <v>183225.67501607561</v>
      </c>
      <c r="N227" s="106">
        <v>-0.26270429099279557</v>
      </c>
      <c r="O227" s="23">
        <v>838143.73</v>
      </c>
      <c r="P227" s="184">
        <v>-1.3662050776866774E-2</v>
      </c>
    </row>
    <row r="228" spans="1:16" ht="15" customHeight="1">
      <c r="A228" s="24">
        <v>6</v>
      </c>
      <c r="B228" s="25">
        <v>635</v>
      </c>
      <c r="C228" s="93" t="s">
        <v>240</v>
      </c>
      <c r="D228" s="89">
        <v>10800115.26</v>
      </c>
      <c r="E228" s="106">
        <v>4.7278748088044553E-2</v>
      </c>
      <c r="F228" s="89">
        <v>10711032.62811075</v>
      </c>
      <c r="G228" s="89">
        <v>10697447.634648485</v>
      </c>
      <c r="H228" s="89">
        <v>13584.993462264538</v>
      </c>
      <c r="I228" s="89">
        <v>-843993.91730222735</v>
      </c>
      <c r="J228" s="89">
        <v>-830408.92383996281</v>
      </c>
      <c r="K228" s="89">
        <v>353998.30530522129</v>
      </c>
      <c r="L228" s="140">
        <v>1.1252209617470456E-3</v>
      </c>
      <c r="M228" s="23">
        <v>1003565.8612351691</v>
      </c>
      <c r="N228" s="106">
        <v>-7.8935270224409493E-2</v>
      </c>
      <c r="O228" s="23">
        <v>2854004.61</v>
      </c>
      <c r="P228" s="184">
        <v>1.2367973852599468E-2</v>
      </c>
    </row>
    <row r="229" spans="1:16" ht="15" customHeight="1">
      <c r="A229" s="24">
        <v>2</v>
      </c>
      <c r="B229" s="25">
        <v>636</v>
      </c>
      <c r="C229" s="93" t="s">
        <v>241</v>
      </c>
      <c r="D229" s="89">
        <v>12534686.300000001</v>
      </c>
      <c r="E229" s="106">
        <v>5.9875086701283609E-2</v>
      </c>
      <c r="F229" s="89">
        <v>12431296.399186101</v>
      </c>
      <c r="G229" s="89">
        <v>12180134.27309856</v>
      </c>
      <c r="H229" s="89">
        <v>251162.12608754076</v>
      </c>
      <c r="I229" s="89">
        <v>-979545.00834573165</v>
      </c>
      <c r="J229" s="89">
        <v>-728382.88225819089</v>
      </c>
      <c r="K229" s="89">
        <v>410852.81044792995</v>
      </c>
      <c r="L229" s="140">
        <v>1.3059390047364659E-3</v>
      </c>
      <c r="M229" s="23">
        <v>2297935.9758165437</v>
      </c>
      <c r="N229" s="106">
        <v>0.10685264973016317</v>
      </c>
      <c r="O229" s="23">
        <v>2245770.5099999998</v>
      </c>
      <c r="P229" s="184">
        <v>-7.0715534644255618E-3</v>
      </c>
    </row>
    <row r="230" spans="1:16" ht="15" customHeight="1">
      <c r="A230" s="24">
        <v>1</v>
      </c>
      <c r="B230" s="25">
        <v>638</v>
      </c>
      <c r="C230" s="93" t="s">
        <v>242</v>
      </c>
      <c r="D230" s="89">
        <v>93523859.879999995</v>
      </c>
      <c r="E230" s="106">
        <v>5.5136242886111297E-2</v>
      </c>
      <c r="F230" s="89">
        <v>92752446.669864342</v>
      </c>
      <c r="G230" s="89">
        <v>91654871.815917701</v>
      </c>
      <c r="H230" s="89">
        <v>1097574.8539466411</v>
      </c>
      <c r="I230" s="89">
        <v>-7308585.7846063226</v>
      </c>
      <c r="J230" s="89">
        <v>-6211010.9306596816</v>
      </c>
      <c r="K230" s="89">
        <v>3065456.9054222279</v>
      </c>
      <c r="L230" s="140">
        <v>9.7438781926915772E-3</v>
      </c>
      <c r="M230" s="23">
        <v>29714289.981434088</v>
      </c>
      <c r="N230" s="106">
        <v>0.38200056635511181</v>
      </c>
      <c r="O230" s="23">
        <v>19527641.77</v>
      </c>
      <c r="P230" s="184">
        <v>2.7444486252019562E-3</v>
      </c>
    </row>
    <row r="231" spans="1:16" ht="15" customHeight="1">
      <c r="A231" s="24">
        <v>17</v>
      </c>
      <c r="B231" s="25">
        <v>678</v>
      </c>
      <c r="C231" s="93" t="s">
        <v>243</v>
      </c>
      <c r="D231" s="89">
        <v>43037975.729999997</v>
      </c>
      <c r="E231" s="106">
        <v>6.0491932733670817E-2</v>
      </c>
      <c r="F231" s="89">
        <v>42682985.430645175</v>
      </c>
      <c r="G231" s="89">
        <v>42425860.350960523</v>
      </c>
      <c r="H231" s="89">
        <v>257125.07968465239</v>
      </c>
      <c r="I231" s="89">
        <v>-3363277.9701575967</v>
      </c>
      <c r="J231" s="89">
        <v>-3106152.8904729444</v>
      </c>
      <c r="K231" s="89">
        <v>1410667.3961725151</v>
      </c>
      <c r="L231" s="140">
        <v>4.4839551501746292E-3</v>
      </c>
      <c r="M231" s="23">
        <v>14144176.850159561</v>
      </c>
      <c r="N231" s="106">
        <v>0.36211019125572075</v>
      </c>
      <c r="O231" s="23">
        <v>8768457.1899999995</v>
      </c>
      <c r="P231" s="184">
        <v>3.8818986513278197E-3</v>
      </c>
    </row>
    <row r="232" spans="1:16" ht="15" customHeight="1">
      <c r="A232" s="24">
        <v>2</v>
      </c>
      <c r="B232" s="25">
        <v>680</v>
      </c>
      <c r="C232" s="93" t="s">
        <v>244</v>
      </c>
      <c r="D232" s="89">
        <v>45354465.07</v>
      </c>
      <c r="E232" s="106">
        <v>5.7877394165718687E-2</v>
      </c>
      <c r="F232" s="89">
        <v>44980367.662787274</v>
      </c>
      <c r="G232" s="89">
        <v>44978606.572863221</v>
      </c>
      <c r="H232" s="89">
        <v>1761.0899240523577</v>
      </c>
      <c r="I232" s="89">
        <v>-3544304.0856562429</v>
      </c>
      <c r="J232" s="89">
        <v>-3542542.9957321906</v>
      </c>
      <c r="K232" s="89">
        <v>1486595.5951663479</v>
      </c>
      <c r="L232" s="140">
        <v>4.7253009414260812E-3</v>
      </c>
      <c r="M232" s="23">
        <v>4740912.3786069173</v>
      </c>
      <c r="N232" s="106">
        <v>-0.20161494629484356</v>
      </c>
      <c r="O232" s="23">
        <v>8738605.5099999998</v>
      </c>
      <c r="P232" s="184">
        <v>3.9749886787203703E-3</v>
      </c>
    </row>
    <row r="233" spans="1:16" ht="15" customHeight="1">
      <c r="A233" s="24">
        <v>10</v>
      </c>
      <c r="B233" s="25">
        <v>681</v>
      </c>
      <c r="C233" s="93" t="s">
        <v>245</v>
      </c>
      <c r="D233" s="89">
        <v>5054303.13</v>
      </c>
      <c r="E233" s="106">
        <v>3.5616224055389223E-2</v>
      </c>
      <c r="F233" s="89">
        <v>5012613.7022163877</v>
      </c>
      <c r="G233" s="89">
        <v>5050789.368548369</v>
      </c>
      <c r="H233" s="89">
        <v>-38175.666331981309</v>
      </c>
      <c r="I233" s="89">
        <v>-394977.36785464728</v>
      </c>
      <c r="J233" s="89">
        <v>-433153.03418662859</v>
      </c>
      <c r="K233" s="89">
        <v>165666.26368752992</v>
      </c>
      <c r="L233" s="140">
        <v>5.2658769762978458E-4</v>
      </c>
      <c r="M233" s="23">
        <v>912413.91508266691</v>
      </c>
      <c r="N233" s="106">
        <v>-0.11299874165606993</v>
      </c>
      <c r="O233" s="23">
        <v>1635164.09</v>
      </c>
      <c r="P233" s="184">
        <v>3.3588554151052774E-2</v>
      </c>
    </row>
    <row r="234" spans="1:16" ht="15" customHeight="1">
      <c r="A234" s="24">
        <v>19</v>
      </c>
      <c r="B234" s="25">
        <v>683</v>
      </c>
      <c r="C234" s="93" t="s">
        <v>246</v>
      </c>
      <c r="D234" s="89">
        <v>3819254.93</v>
      </c>
      <c r="E234" s="106">
        <v>5.788747236744296E-2</v>
      </c>
      <c r="F234" s="89">
        <v>3787752.5549947554</v>
      </c>
      <c r="G234" s="89">
        <v>3706050.7776246509</v>
      </c>
      <c r="H234" s="89">
        <v>81701.777370104566</v>
      </c>
      <c r="I234" s="89">
        <v>-298462.36377541628</v>
      </c>
      <c r="J234" s="89">
        <v>-216760.58640531171</v>
      </c>
      <c r="K234" s="89">
        <v>125184.75406980164</v>
      </c>
      <c r="L234" s="140">
        <v>3.9791294833752965E-4</v>
      </c>
      <c r="M234" s="23">
        <v>505658.4844504061</v>
      </c>
      <c r="N234" s="106">
        <v>-0.12240496011137114</v>
      </c>
      <c r="O234" s="23">
        <v>1221410.8</v>
      </c>
      <c r="P234" s="184">
        <v>2.3346710620418598E-2</v>
      </c>
    </row>
    <row r="235" spans="1:16" ht="15" customHeight="1">
      <c r="A235" s="24">
        <v>4</v>
      </c>
      <c r="B235" s="25">
        <v>684</v>
      </c>
      <c r="C235" s="93" t="s">
        <v>247</v>
      </c>
      <c r="D235" s="89">
        <v>71849068.730000004</v>
      </c>
      <c r="E235" s="106">
        <v>5.895450309993655E-2</v>
      </c>
      <c r="F235" s="89">
        <v>71256435.78237164</v>
      </c>
      <c r="G235" s="89">
        <v>70849297.990272582</v>
      </c>
      <c r="H235" s="89">
        <v>407137.79209905863</v>
      </c>
      <c r="I235" s="89">
        <v>-5614771.2790196352</v>
      </c>
      <c r="J235" s="89">
        <v>-5207633.4869205765</v>
      </c>
      <c r="K235" s="89">
        <v>2355016.4008322237</v>
      </c>
      <c r="L235" s="140">
        <v>7.4856680943421877E-3</v>
      </c>
      <c r="M235" s="23">
        <v>16047070.077822223</v>
      </c>
      <c r="N235" s="106">
        <v>0.13853180227019757</v>
      </c>
      <c r="O235" s="23">
        <v>10205902.98</v>
      </c>
      <c r="P235" s="184">
        <v>-7.0258772800588787E-3</v>
      </c>
    </row>
    <row r="236" spans="1:16" ht="15" customHeight="1">
      <c r="A236" s="24">
        <v>11</v>
      </c>
      <c r="B236" s="25">
        <v>686</v>
      </c>
      <c r="C236" s="93" t="s">
        <v>248</v>
      </c>
      <c r="D236" s="89">
        <v>4815703.83</v>
      </c>
      <c r="E236" s="106">
        <v>4.5111185704770795E-2</v>
      </c>
      <c r="F236" s="89">
        <v>4775982.4417325631</v>
      </c>
      <c r="G236" s="89">
        <v>4734868.751762284</v>
      </c>
      <c r="H236" s="89">
        <v>41113.689970279112</v>
      </c>
      <c r="I236" s="89">
        <v>-376331.60778406728</v>
      </c>
      <c r="J236" s="89">
        <v>-335217.91781378817</v>
      </c>
      <c r="K236" s="89">
        <v>157845.62975783128</v>
      </c>
      <c r="L236" s="140">
        <v>5.0172898757392813E-4</v>
      </c>
      <c r="M236" s="23">
        <v>566125.38884183229</v>
      </c>
      <c r="N236" s="106">
        <v>-5.316248253573419E-2</v>
      </c>
      <c r="O236" s="23">
        <v>1401717.05</v>
      </c>
      <c r="P236" s="184">
        <v>-7.1099891786434721E-3</v>
      </c>
    </row>
    <row r="237" spans="1:16" ht="15" customHeight="1">
      <c r="A237" s="24">
        <v>11</v>
      </c>
      <c r="B237" s="25">
        <v>687</v>
      </c>
      <c r="C237" s="93" t="s">
        <v>249</v>
      </c>
      <c r="D237" s="89">
        <v>1843457.8</v>
      </c>
      <c r="E237" s="106">
        <v>-4.333428071902623E-3</v>
      </c>
      <c r="F237" s="89">
        <v>1828252.3999975594</v>
      </c>
      <c r="G237" s="89">
        <v>1853766.6190139991</v>
      </c>
      <c r="H237" s="89">
        <v>-25514.219016439747</v>
      </c>
      <c r="I237" s="89">
        <v>-144060.2375574412</v>
      </c>
      <c r="J237" s="89">
        <v>-169574.45657388095</v>
      </c>
      <c r="K237" s="89">
        <v>60423.515989559135</v>
      </c>
      <c r="L237" s="140">
        <v>1.9206252051203506E-4</v>
      </c>
      <c r="M237" s="23">
        <v>1031148.879448826</v>
      </c>
      <c r="N237" s="106">
        <v>3.4383763098229103E-3</v>
      </c>
      <c r="O237" s="23">
        <v>505925.46</v>
      </c>
      <c r="P237" s="184">
        <v>-5.7346903032193808E-3</v>
      </c>
    </row>
    <row r="238" spans="1:16" ht="15" customHeight="1">
      <c r="A238" s="24">
        <v>9</v>
      </c>
      <c r="B238" s="25">
        <v>689</v>
      </c>
      <c r="C238" s="93" t="s">
        <v>250</v>
      </c>
      <c r="D238" s="89">
        <v>4908405.7699999996</v>
      </c>
      <c r="E238" s="106">
        <v>2.5379936881634313E-2</v>
      </c>
      <c r="F238" s="89">
        <v>4867919.7479673075</v>
      </c>
      <c r="G238" s="89">
        <v>4817463.6560762376</v>
      </c>
      <c r="H238" s="89">
        <v>50456.091891069897</v>
      </c>
      <c r="I238" s="89">
        <v>-383575.96320052195</v>
      </c>
      <c r="J238" s="89">
        <v>-333119.87130945205</v>
      </c>
      <c r="K238" s="89">
        <v>160884.14637256102</v>
      </c>
      <c r="L238" s="140">
        <v>5.1138723321033773E-4</v>
      </c>
      <c r="M238" s="23">
        <v>1086269.4770427309</v>
      </c>
      <c r="N238" s="106">
        <v>-0.47600953790372225</v>
      </c>
      <c r="O238" s="23">
        <v>952784.69</v>
      </c>
      <c r="P238" s="184">
        <v>1.5554106925661504E-3</v>
      </c>
    </row>
    <row r="239" spans="1:16" ht="15" customHeight="1">
      <c r="A239" s="24">
        <v>17</v>
      </c>
      <c r="B239" s="25">
        <v>691</v>
      </c>
      <c r="C239" s="93" t="s">
        <v>251</v>
      </c>
      <c r="D239" s="89">
        <v>4155617.25</v>
      </c>
      <c r="E239" s="106">
        <v>3.8291370168263228E-2</v>
      </c>
      <c r="F239" s="89">
        <v>4121340.4563878584</v>
      </c>
      <c r="G239" s="89">
        <v>4096101.0966275367</v>
      </c>
      <c r="H239" s="89">
        <v>25239.359760321677</v>
      </c>
      <c r="I239" s="89">
        <v>-324747.98622067756</v>
      </c>
      <c r="J239" s="89">
        <v>-299508.62646035588</v>
      </c>
      <c r="K239" s="89">
        <v>136209.79300522245</v>
      </c>
      <c r="L239" s="140">
        <v>4.3295719778249967E-4</v>
      </c>
      <c r="M239" s="23">
        <v>309919.84373421356</v>
      </c>
      <c r="N239" s="106">
        <v>-0.13441196131489008</v>
      </c>
      <c r="O239" s="23">
        <v>834751.58</v>
      </c>
      <c r="P239" s="184">
        <v>-1.5448274368635273E-2</v>
      </c>
    </row>
    <row r="240" spans="1:16" ht="15" customHeight="1">
      <c r="A240" s="24">
        <v>5</v>
      </c>
      <c r="B240" s="25">
        <v>694</v>
      </c>
      <c r="C240" s="93" t="s">
        <v>252</v>
      </c>
      <c r="D240" s="89">
        <v>50666396.840000004</v>
      </c>
      <c r="E240" s="106">
        <v>3.8960673977110449E-2</v>
      </c>
      <c r="F240" s="89">
        <v>50248485.005709797</v>
      </c>
      <c r="G240" s="89">
        <v>50947065.659281045</v>
      </c>
      <c r="H240" s="89">
        <v>-698580.65357124805</v>
      </c>
      <c r="I240" s="89">
        <v>-3959414.2946749255</v>
      </c>
      <c r="J240" s="89">
        <v>-4657994.9482461736</v>
      </c>
      <c r="K240" s="89">
        <v>1660706.2226187596</v>
      </c>
      <c r="L240" s="140">
        <v>5.2787299401990161E-3</v>
      </c>
      <c r="M240" s="23">
        <v>11212835.060966808</v>
      </c>
      <c r="N240" s="106">
        <v>9.7570483702403843E-2</v>
      </c>
      <c r="O240" s="23">
        <v>10323445.43</v>
      </c>
      <c r="P240" s="184">
        <v>3.5155264895491811E-2</v>
      </c>
    </row>
    <row r="241" spans="1:16" ht="15" customHeight="1">
      <c r="A241" s="24">
        <v>18</v>
      </c>
      <c r="B241" s="25">
        <v>697</v>
      </c>
      <c r="C241" s="93" t="s">
        <v>253</v>
      </c>
      <c r="D241" s="89">
        <v>1878215.98</v>
      </c>
      <c r="E241" s="106">
        <v>3.0940584433389651E-2</v>
      </c>
      <c r="F241" s="89">
        <v>1862723.8839689023</v>
      </c>
      <c r="G241" s="89">
        <v>1856595.9896743465</v>
      </c>
      <c r="H241" s="89">
        <v>6127.8942945557646</v>
      </c>
      <c r="I241" s="89">
        <v>-146776.47639288637</v>
      </c>
      <c r="J241" s="89">
        <v>-140648.5820983306</v>
      </c>
      <c r="K241" s="89">
        <v>61562.794276807144</v>
      </c>
      <c r="L241" s="140">
        <v>1.9568383674678207E-4</v>
      </c>
      <c r="M241" s="23">
        <v>321853.29967491457</v>
      </c>
      <c r="N241" s="106">
        <v>-4.5344272122292417E-2</v>
      </c>
      <c r="O241" s="23">
        <v>937507.35</v>
      </c>
      <c r="P241" s="184">
        <v>1.7652192220020346E-2</v>
      </c>
    </row>
    <row r="242" spans="1:16" ht="15" customHeight="1">
      <c r="A242" s="24">
        <v>19</v>
      </c>
      <c r="B242" s="25">
        <v>698</v>
      </c>
      <c r="C242" s="93" t="s">
        <v>254</v>
      </c>
      <c r="D242" s="89">
        <v>124580660.90000001</v>
      </c>
      <c r="E242" s="106">
        <v>6.750238422903454E-2</v>
      </c>
      <c r="F242" s="89">
        <v>123553081.75956461</v>
      </c>
      <c r="G242" s="89">
        <v>122657285.58502892</v>
      </c>
      <c r="H242" s="89">
        <v>895796.17453569174</v>
      </c>
      <c r="I242" s="89">
        <v>-9735573.8787820525</v>
      </c>
      <c r="J242" s="89">
        <v>-8839777.7042463608</v>
      </c>
      <c r="K242" s="89">
        <v>4083414.0905644791</v>
      </c>
      <c r="L242" s="140">
        <v>1.2979562504500584E-2</v>
      </c>
      <c r="M242" s="23">
        <v>9932429.4852528162</v>
      </c>
      <c r="N242" s="106">
        <v>-0.11578827906363942</v>
      </c>
      <c r="O242" s="23">
        <v>36327904.100000001</v>
      </c>
      <c r="P242" s="184">
        <v>5.9690645137315812E-3</v>
      </c>
    </row>
    <row r="243" spans="1:16" ht="15" customHeight="1">
      <c r="A243" s="24">
        <v>9</v>
      </c>
      <c r="B243" s="25">
        <v>700</v>
      </c>
      <c r="C243" s="93" t="s">
        <v>255</v>
      </c>
      <c r="D243" s="89">
        <v>8639720.1400000006</v>
      </c>
      <c r="E243" s="106">
        <v>0.13146010474645253</v>
      </c>
      <c r="F243" s="89">
        <v>8568457.1034185048</v>
      </c>
      <c r="G243" s="89">
        <v>8488793.5500879288</v>
      </c>
      <c r="H243" s="89">
        <v>79663.553330576047</v>
      </c>
      <c r="I243" s="89">
        <v>-675166.05793645477</v>
      </c>
      <c r="J243" s="89">
        <v>-595502.50460587873</v>
      </c>
      <c r="K243" s="89">
        <v>283186.44887049007</v>
      </c>
      <c r="L243" s="140">
        <v>9.001380051157084E-4</v>
      </c>
      <c r="M243" s="23">
        <v>1219505.6853375488</v>
      </c>
      <c r="N243" s="106">
        <v>3.9439143632636897E-2</v>
      </c>
      <c r="O243" s="23">
        <v>2198412.1</v>
      </c>
      <c r="P243" s="184">
        <v>-5.1362860074793959E-3</v>
      </c>
    </row>
    <row r="244" spans="1:16" ht="15" customHeight="1">
      <c r="A244" s="24">
        <v>6</v>
      </c>
      <c r="B244" s="25">
        <v>702</v>
      </c>
      <c r="C244" s="93" t="s">
        <v>256</v>
      </c>
      <c r="D244" s="89">
        <v>6797034.4400000004</v>
      </c>
      <c r="E244" s="106">
        <v>5.2216356823028942E-2</v>
      </c>
      <c r="F244" s="89">
        <v>6740970.4349055709</v>
      </c>
      <c r="G244" s="89">
        <v>6720952.3597583128</v>
      </c>
      <c r="H244" s="89">
        <v>20018.075147258118</v>
      </c>
      <c r="I244" s="89">
        <v>-531166.15748541115</v>
      </c>
      <c r="J244" s="89">
        <v>-511148.08233815304</v>
      </c>
      <c r="K244" s="89">
        <v>222788.24021191272</v>
      </c>
      <c r="L244" s="140">
        <v>7.0815592662523046E-4</v>
      </c>
      <c r="M244" s="23">
        <v>1267754.3179121974</v>
      </c>
      <c r="N244" s="106">
        <v>-2.139608975420737E-2</v>
      </c>
      <c r="O244" s="23">
        <v>2193485.5299999998</v>
      </c>
      <c r="P244" s="184">
        <v>5.8542940352110939E-3</v>
      </c>
    </row>
    <row r="245" spans="1:16" ht="15" customHeight="1">
      <c r="A245" s="24">
        <v>2</v>
      </c>
      <c r="B245" s="25">
        <v>704</v>
      </c>
      <c r="C245" s="93" t="s">
        <v>257</v>
      </c>
      <c r="D245" s="89">
        <v>10952927.539999999</v>
      </c>
      <c r="E245" s="106">
        <v>5.4078832422229661E-2</v>
      </c>
      <c r="F245" s="89">
        <v>10862584.465998821</v>
      </c>
      <c r="G245" s="89">
        <v>10746971.16698952</v>
      </c>
      <c r="H245" s="89">
        <v>115613.29900930077</v>
      </c>
      <c r="I245" s="89">
        <v>-855935.70048733428</v>
      </c>
      <c r="J245" s="89">
        <v>-740322.40147803351</v>
      </c>
      <c r="K245" s="89">
        <v>359007.07482735574</v>
      </c>
      <c r="L245" s="140">
        <v>1.1411418641197448E-3</v>
      </c>
      <c r="M245" s="23">
        <v>703983.35210144683</v>
      </c>
      <c r="N245" s="106">
        <v>-0.13742936488904001</v>
      </c>
      <c r="O245" s="23">
        <v>1451105.58</v>
      </c>
      <c r="P245" s="184">
        <v>-5.1306567421901539E-3</v>
      </c>
    </row>
    <row r="246" spans="1:16" ht="15" customHeight="1">
      <c r="A246" s="24">
        <v>12</v>
      </c>
      <c r="B246" s="25">
        <v>707</v>
      </c>
      <c r="C246" s="93" t="s">
        <v>258</v>
      </c>
      <c r="D246" s="89">
        <v>2449503.29</v>
      </c>
      <c r="E246" s="106">
        <v>4.1764395476182381E-2</v>
      </c>
      <c r="F246" s="89">
        <v>2429299.042671016</v>
      </c>
      <c r="G246" s="89">
        <v>2371612.0886662332</v>
      </c>
      <c r="H246" s="89">
        <v>57686.954004782718</v>
      </c>
      <c r="I246" s="89">
        <v>-191420.72352029636</v>
      </c>
      <c r="J246" s="89">
        <v>-133733.76951551365</v>
      </c>
      <c r="K246" s="89">
        <v>80288.033287115497</v>
      </c>
      <c r="L246" s="140">
        <v>2.5520398453380508E-4</v>
      </c>
      <c r="M246" s="23">
        <v>367789.49074934813</v>
      </c>
      <c r="N246" s="106">
        <v>-4.2100062025950402E-2</v>
      </c>
      <c r="O246" s="23">
        <v>745040.74</v>
      </c>
      <c r="P246" s="184">
        <v>-9.8429518707390251E-3</v>
      </c>
    </row>
    <row r="247" spans="1:16" ht="15" customHeight="1">
      <c r="A247" s="24">
        <v>1</v>
      </c>
      <c r="B247" s="25">
        <v>710</v>
      </c>
      <c r="C247" s="93" t="s">
        <v>259</v>
      </c>
      <c r="D247" s="89">
        <v>53791939.229999997</v>
      </c>
      <c r="E247" s="106">
        <v>3.8987809538704843E-2</v>
      </c>
      <c r="F247" s="89">
        <v>53348246.972493954</v>
      </c>
      <c r="G247" s="89">
        <v>53024921.489245743</v>
      </c>
      <c r="H247" s="89">
        <v>323325.48324821144</v>
      </c>
      <c r="I247" s="89">
        <v>-4203665.2773658512</v>
      </c>
      <c r="J247" s="89">
        <v>-3880339.7941176398</v>
      </c>
      <c r="K247" s="89">
        <v>1763152.9727305386</v>
      </c>
      <c r="L247" s="140">
        <v>5.6043677439993568E-3</v>
      </c>
      <c r="M247" s="23">
        <v>3226203.104755234</v>
      </c>
      <c r="N247" s="106">
        <v>-0.10756298318655388</v>
      </c>
      <c r="O247" s="23">
        <v>12637118.52</v>
      </c>
      <c r="P247" s="184">
        <v>5.4308357984291789E-3</v>
      </c>
    </row>
    <row r="248" spans="1:16" ht="15" customHeight="1">
      <c r="A248" s="24">
        <v>13</v>
      </c>
      <c r="B248" s="25">
        <v>729</v>
      </c>
      <c r="C248" s="93" t="s">
        <v>260</v>
      </c>
      <c r="D248" s="89">
        <v>13819849.52</v>
      </c>
      <c r="E248" s="106">
        <v>4.6671205366190405E-2</v>
      </c>
      <c r="F248" s="89">
        <v>13705859.202497132</v>
      </c>
      <c r="G248" s="89">
        <v>13380975.883312626</v>
      </c>
      <c r="H248" s="89">
        <v>324883.31918450631</v>
      </c>
      <c r="I248" s="89">
        <v>-1079976.3384110502</v>
      </c>
      <c r="J248" s="89">
        <v>-755093.01922654384</v>
      </c>
      <c r="K248" s="89">
        <v>452976.95366013865</v>
      </c>
      <c r="L248" s="140">
        <v>1.4398350382136427E-3</v>
      </c>
      <c r="M248" s="23">
        <v>1686535.3992196114</v>
      </c>
      <c r="N248" s="106">
        <v>-4.8532235336866569E-2</v>
      </c>
      <c r="O248" s="23">
        <v>3563177.17</v>
      </c>
      <c r="P248" s="184">
        <v>-2.9773541773536749E-4</v>
      </c>
    </row>
    <row r="249" spans="1:16" ht="15" customHeight="1">
      <c r="A249" s="24">
        <v>19</v>
      </c>
      <c r="B249" s="25">
        <v>732</v>
      </c>
      <c r="C249" s="93" t="s">
        <v>261</v>
      </c>
      <c r="D249" s="89">
        <v>5054008.0199999996</v>
      </c>
      <c r="E249" s="106">
        <v>0.21355287262348344</v>
      </c>
      <c r="F249" s="89">
        <v>5012321.0263733258</v>
      </c>
      <c r="G249" s="89">
        <v>4880171.8265956519</v>
      </c>
      <c r="H249" s="89">
        <v>132149.19977767393</v>
      </c>
      <c r="I249" s="89">
        <v>-394954.30596697854</v>
      </c>
      <c r="J249" s="89">
        <v>-262805.10618930461</v>
      </c>
      <c r="K249" s="89">
        <v>165656.5907870688</v>
      </c>
      <c r="L249" s="140">
        <v>5.265569512951366E-4</v>
      </c>
      <c r="M249" s="23">
        <v>771660.37862742494</v>
      </c>
      <c r="N249" s="106">
        <v>-4.9966856062970244E-2</v>
      </c>
      <c r="O249" s="23">
        <v>1509042.73</v>
      </c>
      <c r="P249" s="184">
        <v>-9.3755127764357793E-3</v>
      </c>
    </row>
    <row r="250" spans="1:16" ht="15" customHeight="1">
      <c r="A250" s="24">
        <v>2</v>
      </c>
      <c r="B250" s="25">
        <v>734</v>
      </c>
      <c r="C250" s="93" t="s">
        <v>262</v>
      </c>
      <c r="D250" s="89">
        <v>84106973.120000005</v>
      </c>
      <c r="E250" s="106">
        <v>4.6184710317249689E-2</v>
      </c>
      <c r="F250" s="89">
        <v>83413233.252841607</v>
      </c>
      <c r="G250" s="89">
        <v>83315598.668455794</v>
      </c>
      <c r="H250" s="89">
        <v>97634.584385812283</v>
      </c>
      <c r="I250" s="89">
        <v>-6572686.6803810345</v>
      </c>
      <c r="J250" s="89">
        <v>-6475052.0959952222</v>
      </c>
      <c r="K250" s="89">
        <v>2756797.0555928871</v>
      </c>
      <c r="L250" s="140">
        <v>8.7627702950754723E-3</v>
      </c>
      <c r="M250" s="23">
        <v>9336238.076438373</v>
      </c>
      <c r="N250" s="106">
        <v>-0.16368658859815621</v>
      </c>
      <c r="O250" s="23">
        <v>16895273.390000001</v>
      </c>
      <c r="P250" s="184">
        <v>1.3931932680279591E-2</v>
      </c>
    </row>
    <row r="251" spans="1:16" ht="15" customHeight="1">
      <c r="A251" s="24">
        <v>21</v>
      </c>
      <c r="B251" s="25">
        <v>736</v>
      </c>
      <c r="C251" s="93" t="s">
        <v>263</v>
      </c>
      <c r="D251" s="89">
        <v>6478096.5599999996</v>
      </c>
      <c r="E251" s="106">
        <v>9.2179934241969352E-2</v>
      </c>
      <c r="F251" s="89">
        <v>6424663.2514375607</v>
      </c>
      <c r="G251" s="89">
        <v>6223638.918963505</v>
      </c>
      <c r="H251" s="89">
        <v>201024.3324740557</v>
      </c>
      <c r="I251" s="89">
        <v>-506242.19841302722</v>
      </c>
      <c r="J251" s="89">
        <v>-305217.86593897152</v>
      </c>
      <c r="K251" s="89">
        <v>212334.32686935822</v>
      </c>
      <c r="L251" s="140">
        <v>6.7492706013337741E-4</v>
      </c>
      <c r="M251" s="23">
        <v>1739330.7009111221</v>
      </c>
      <c r="N251" s="106">
        <v>0.53206010749402144</v>
      </c>
      <c r="O251" s="23">
        <v>83557.42</v>
      </c>
      <c r="P251" s="184">
        <v>2.0010947511516219E-2</v>
      </c>
    </row>
    <row r="252" spans="1:16" ht="15" customHeight="1">
      <c r="A252" s="24">
        <v>2</v>
      </c>
      <c r="B252" s="25">
        <v>738</v>
      </c>
      <c r="C252" s="93" t="s">
        <v>264</v>
      </c>
      <c r="D252" s="89">
        <v>5379740.8399999999</v>
      </c>
      <c r="E252" s="106">
        <v>3.6904269775999143E-2</v>
      </c>
      <c r="F252" s="89">
        <v>5335367.1031118175</v>
      </c>
      <c r="G252" s="89">
        <v>5423172.3487585047</v>
      </c>
      <c r="H252" s="89">
        <v>-87805.245646687225</v>
      </c>
      <c r="I252" s="89">
        <v>-420409.26752316667</v>
      </c>
      <c r="J252" s="89">
        <v>-508214.51316985389</v>
      </c>
      <c r="K252" s="89">
        <v>176333.22371980757</v>
      </c>
      <c r="L252" s="140">
        <v>5.6049375550225918E-4</v>
      </c>
      <c r="M252" s="23">
        <v>397607.07883929845</v>
      </c>
      <c r="N252" s="106">
        <v>-0.15875850061674623</v>
      </c>
      <c r="O252" s="23">
        <v>1393444.48</v>
      </c>
      <c r="P252" s="184">
        <v>-5.6244933058877677E-3</v>
      </c>
    </row>
    <row r="253" spans="1:16" ht="15" customHeight="1">
      <c r="A253" s="24">
        <v>9</v>
      </c>
      <c r="B253" s="25">
        <v>739</v>
      </c>
      <c r="C253" s="93" t="s">
        <v>265</v>
      </c>
      <c r="D253" s="89">
        <v>5019487.79</v>
      </c>
      <c r="E253" s="106">
        <v>3.1356273989506578E-2</v>
      </c>
      <c r="F253" s="89">
        <v>4978085.5297180908</v>
      </c>
      <c r="G253" s="89">
        <v>4995016.2107979916</v>
      </c>
      <c r="H253" s="89">
        <v>-16930.681079900824</v>
      </c>
      <c r="I253" s="89">
        <v>-392256.66215091856</v>
      </c>
      <c r="J253" s="89">
        <v>-409187.34323081939</v>
      </c>
      <c r="K253" s="89">
        <v>164525.11185146842</v>
      </c>
      <c r="L253" s="140">
        <v>5.2296042612246646E-4</v>
      </c>
      <c r="M253" s="23">
        <v>790903.39530912309</v>
      </c>
      <c r="N253" s="106">
        <v>0.1632633752835444</v>
      </c>
      <c r="O253" s="23">
        <v>1737466.52</v>
      </c>
      <c r="P253" s="184">
        <v>1.2221232469250332E-2</v>
      </c>
    </row>
    <row r="254" spans="1:16" ht="15" customHeight="1">
      <c r="A254" s="24">
        <v>10</v>
      </c>
      <c r="B254" s="25">
        <v>740</v>
      </c>
      <c r="C254" s="93" t="s">
        <v>266</v>
      </c>
      <c r="D254" s="89">
        <v>57412712.030000001</v>
      </c>
      <c r="E254" s="106">
        <v>2.9036777856208396E-2</v>
      </c>
      <c r="F254" s="89">
        <v>56939154.538398571</v>
      </c>
      <c r="G254" s="89">
        <v>56926330.574266732</v>
      </c>
      <c r="H254" s="89">
        <v>12823.964131839573</v>
      </c>
      <c r="I254" s="89">
        <v>-4486616.9075629301</v>
      </c>
      <c r="J254" s="89">
        <v>-4473792.9434310906</v>
      </c>
      <c r="K254" s="89">
        <v>1881832.0242257018</v>
      </c>
      <c r="L254" s="140">
        <v>5.9816016303239688E-3</v>
      </c>
      <c r="M254" s="23">
        <v>8498181.1902931351</v>
      </c>
      <c r="N254" s="106">
        <v>3.7393190381865615E-2</v>
      </c>
      <c r="O254" s="23">
        <v>14567650.470000001</v>
      </c>
      <c r="P254" s="184">
        <v>-1.0844868729327328E-2</v>
      </c>
    </row>
    <row r="255" spans="1:16" ht="15" customHeight="1">
      <c r="A255" s="24">
        <v>19</v>
      </c>
      <c r="B255" s="25">
        <v>742</v>
      </c>
      <c r="C255" s="93" t="s">
        <v>267</v>
      </c>
      <c r="D255" s="89">
        <v>1526621.57</v>
      </c>
      <c r="E255" s="106">
        <v>4.2041152166970575E-2</v>
      </c>
      <c r="F255" s="89">
        <v>1514029.5314818393</v>
      </c>
      <c r="G255" s="89">
        <v>1497056.8631197345</v>
      </c>
      <c r="H255" s="89">
        <v>16972.6683621048</v>
      </c>
      <c r="I255" s="89">
        <v>-119300.51560416185</v>
      </c>
      <c r="J255" s="89">
        <v>-102327.84724205705</v>
      </c>
      <c r="K255" s="89">
        <v>50038.488998717992</v>
      </c>
      <c r="L255" s="140">
        <v>1.5905261655690744E-4</v>
      </c>
      <c r="M255" s="23">
        <v>612196.74398231145</v>
      </c>
      <c r="N255" s="106">
        <v>-7.7504513855070956E-2</v>
      </c>
      <c r="O255" s="23">
        <v>449606.94</v>
      </c>
      <c r="P255" s="184">
        <v>-1.0210873343774352E-2</v>
      </c>
    </row>
    <row r="256" spans="1:16" ht="15" customHeight="1">
      <c r="A256" s="24">
        <v>14</v>
      </c>
      <c r="B256" s="25">
        <v>743</v>
      </c>
      <c r="C256" s="93" t="s">
        <v>268</v>
      </c>
      <c r="D256" s="89">
        <v>117849189.95999999</v>
      </c>
      <c r="E256" s="106">
        <v>6.0452313645590339E-2</v>
      </c>
      <c r="F256" s="89">
        <v>116877134.03699192</v>
      </c>
      <c r="G256" s="89">
        <v>117020703.84952617</v>
      </c>
      <c r="H256" s="89">
        <v>-143569.81253424287</v>
      </c>
      <c r="I256" s="89">
        <v>-9209531.2958016265</v>
      </c>
      <c r="J256" s="89">
        <v>-9353101.1083358694</v>
      </c>
      <c r="K256" s="89">
        <v>3862774.842963398</v>
      </c>
      <c r="L256" s="140">
        <v>1.2278237377616789E-2</v>
      </c>
      <c r="M256" s="23">
        <v>14392480.31872387</v>
      </c>
      <c r="N256" s="106">
        <v>-6.8689713963222876E-2</v>
      </c>
      <c r="O256" s="23">
        <v>31710893.050000001</v>
      </c>
      <c r="P256" s="184">
        <v>4.2909260744843358E-3</v>
      </c>
    </row>
    <row r="257" spans="1:16" ht="15" customHeight="1">
      <c r="A257" s="24">
        <v>17</v>
      </c>
      <c r="B257" s="25">
        <v>746</v>
      </c>
      <c r="C257" s="93" t="s">
        <v>269</v>
      </c>
      <c r="D257" s="89">
        <v>6892855.5599999996</v>
      </c>
      <c r="E257" s="106">
        <v>8.4983896064921405E-2</v>
      </c>
      <c r="F257" s="89">
        <v>6836001.1931960257</v>
      </c>
      <c r="G257" s="89">
        <v>6890811.9663856868</v>
      </c>
      <c r="H257" s="89">
        <v>-54810.773189661093</v>
      </c>
      <c r="I257" s="89">
        <v>-538654.26668444998</v>
      </c>
      <c r="J257" s="89">
        <v>-593465.03987411107</v>
      </c>
      <c r="K257" s="89">
        <v>225928.99503497264</v>
      </c>
      <c r="L257" s="140">
        <v>7.1813914719338564E-4</v>
      </c>
      <c r="M257" s="23">
        <v>1848247.4329511866</v>
      </c>
      <c r="N257" s="106">
        <v>-0.17231578530676495</v>
      </c>
      <c r="O257" s="23">
        <v>1607947.3</v>
      </c>
      <c r="P257" s="184">
        <v>-1.5784313276620887E-2</v>
      </c>
    </row>
    <row r="258" spans="1:16" ht="15" customHeight="1">
      <c r="A258" s="24">
        <v>4</v>
      </c>
      <c r="B258" s="25">
        <v>747</v>
      </c>
      <c r="C258" s="93" t="s">
        <v>270</v>
      </c>
      <c r="D258" s="89">
        <v>1798587.71</v>
      </c>
      <c r="E258" s="106">
        <v>4.2488024042838468E-2</v>
      </c>
      <c r="F258" s="89">
        <v>1783752.4121320348</v>
      </c>
      <c r="G258" s="89">
        <v>1757273.0518071107</v>
      </c>
      <c r="H258" s="89">
        <v>26479.360324924113</v>
      </c>
      <c r="I258" s="89">
        <v>-140553.78580973981</v>
      </c>
      <c r="J258" s="89">
        <v>-114074.4254848157</v>
      </c>
      <c r="K258" s="89">
        <v>58952.796887354598</v>
      </c>
      <c r="L258" s="140">
        <v>1.8738768467852594E-4</v>
      </c>
      <c r="M258" s="23">
        <v>448830.80256803974</v>
      </c>
      <c r="N258" s="106">
        <v>-2.0216707301237924E-2</v>
      </c>
      <c r="O258" s="23">
        <v>802000.79</v>
      </c>
      <c r="P258" s="184">
        <v>-7.7938581683789643E-3</v>
      </c>
    </row>
    <row r="259" spans="1:16" ht="15" customHeight="1">
      <c r="A259" s="24">
        <v>17</v>
      </c>
      <c r="B259" s="25">
        <v>748</v>
      </c>
      <c r="C259" s="93" t="s">
        <v>271</v>
      </c>
      <c r="D259" s="89">
        <v>7797444.8399999999</v>
      </c>
      <c r="E259" s="106">
        <v>4.7763093148173841E-2</v>
      </c>
      <c r="F259" s="89">
        <v>7733129.1459878189</v>
      </c>
      <c r="G259" s="89">
        <v>7629990.7788724201</v>
      </c>
      <c r="H259" s="89">
        <v>103138.36711539887</v>
      </c>
      <c r="I259" s="89">
        <v>-609344.97984789463</v>
      </c>
      <c r="J259" s="89">
        <v>-506206.61273249576</v>
      </c>
      <c r="K259" s="89">
        <v>255578.9630592278</v>
      </c>
      <c r="L259" s="140">
        <v>8.1238469875684804E-4</v>
      </c>
      <c r="M259" s="23">
        <v>858950.18857363763</v>
      </c>
      <c r="N259" s="106">
        <v>-0.17673151417709732</v>
      </c>
      <c r="O259" s="23">
        <v>3928230.18</v>
      </c>
      <c r="P259" s="184">
        <v>0.50944776316061979</v>
      </c>
    </row>
    <row r="260" spans="1:16" ht="15" customHeight="1">
      <c r="A260" s="24">
        <v>11</v>
      </c>
      <c r="B260" s="25">
        <v>749</v>
      </c>
      <c r="C260" s="93" t="s">
        <v>272</v>
      </c>
      <c r="D260" s="89">
        <v>43528673.229999997</v>
      </c>
      <c r="E260" s="106">
        <v>4.8850053266966231E-2</v>
      </c>
      <c r="F260" s="89">
        <v>43169635.50858447</v>
      </c>
      <c r="G260" s="89">
        <v>43228095.755117483</v>
      </c>
      <c r="H260" s="89">
        <v>-58460.24653301388</v>
      </c>
      <c r="I260" s="89">
        <v>-3401624.3854749654</v>
      </c>
      <c r="J260" s="89">
        <v>-3460084.6320079793</v>
      </c>
      <c r="K260" s="89">
        <v>1426751.1211361603</v>
      </c>
      <c r="L260" s="140">
        <v>4.5350789668733103E-3</v>
      </c>
      <c r="M260" s="23">
        <v>8339799.3620767491</v>
      </c>
      <c r="N260" s="106">
        <v>0.47685362187268576</v>
      </c>
      <c r="O260" s="23">
        <v>7157291.5099999998</v>
      </c>
      <c r="P260" s="184">
        <v>2.6198345927116895E-2</v>
      </c>
    </row>
    <row r="261" spans="1:16" ht="15" customHeight="1">
      <c r="A261" s="24">
        <v>19</v>
      </c>
      <c r="B261" s="25">
        <v>751</v>
      </c>
      <c r="C261" s="93" t="s">
        <v>273</v>
      </c>
      <c r="D261" s="89">
        <v>5496593.2699999996</v>
      </c>
      <c r="E261" s="106">
        <v>4.5773449185244397E-2</v>
      </c>
      <c r="F261" s="89">
        <v>5451255.6987677896</v>
      </c>
      <c r="G261" s="89">
        <v>5363694.4718675045</v>
      </c>
      <c r="H261" s="89">
        <v>87561.22690028511</v>
      </c>
      <c r="I261" s="89">
        <v>-429540.90526663134</v>
      </c>
      <c r="J261" s="89">
        <v>-341979.67836634623</v>
      </c>
      <c r="K261" s="89">
        <v>180163.32749138502</v>
      </c>
      <c r="L261" s="140">
        <v>5.7266814443253801E-4</v>
      </c>
      <c r="M261" s="23">
        <v>279863.37250195857</v>
      </c>
      <c r="N261" s="106">
        <v>-2.4132402676549924E-2</v>
      </c>
      <c r="O261" s="23">
        <v>2320153.4500000002</v>
      </c>
      <c r="P261" s="184">
        <v>-2.3518434005606825E-2</v>
      </c>
    </row>
    <row r="262" spans="1:16" ht="15" customHeight="1">
      <c r="A262" s="24">
        <v>1</v>
      </c>
      <c r="B262" s="25">
        <v>753</v>
      </c>
      <c r="C262" s="93" t="s">
        <v>274</v>
      </c>
      <c r="D262" s="89">
        <v>41429089.030000001</v>
      </c>
      <c r="E262" s="106">
        <v>5.4533045732456431E-2</v>
      </c>
      <c r="F262" s="89">
        <v>41087369.316948861</v>
      </c>
      <c r="G262" s="89">
        <v>41096792.120617181</v>
      </c>
      <c r="H262" s="89">
        <v>-9422.803668320179</v>
      </c>
      <c r="I262" s="89">
        <v>-3237548.7019286156</v>
      </c>
      <c r="J262" s="89">
        <v>-3246971.5055969357</v>
      </c>
      <c r="K262" s="89">
        <v>1357932.4807093898</v>
      </c>
      <c r="L262" s="140">
        <v>4.3163316576160854E-3</v>
      </c>
      <c r="M262" s="23">
        <v>4333881.5162054803</v>
      </c>
      <c r="N262" s="106">
        <v>-0.20071363516740293</v>
      </c>
      <c r="O262" s="23">
        <v>13449294.060000001</v>
      </c>
      <c r="P262" s="184">
        <v>1.7770647941979245E-3</v>
      </c>
    </row>
    <row r="263" spans="1:16" ht="15" customHeight="1">
      <c r="A263" s="24">
        <v>1</v>
      </c>
      <c r="B263" s="25">
        <v>755</v>
      </c>
      <c r="C263" s="93" t="s">
        <v>275</v>
      </c>
      <c r="D263" s="89">
        <v>14186170.73</v>
      </c>
      <c r="E263" s="106">
        <v>5.2900323506744895E-2</v>
      </c>
      <c r="F263" s="89">
        <v>14069158.883863591</v>
      </c>
      <c r="G263" s="89">
        <v>13800611.453623254</v>
      </c>
      <c r="H263" s="89">
        <v>268547.43024033681</v>
      </c>
      <c r="I263" s="89">
        <v>-1108603.1507714575</v>
      </c>
      <c r="J263" s="89">
        <v>-840055.72053112066</v>
      </c>
      <c r="K263" s="89">
        <v>464983.96325360466</v>
      </c>
      <c r="L263" s="140">
        <v>1.4780005849973114E-3</v>
      </c>
      <c r="M263" s="23">
        <v>492845.88586331852</v>
      </c>
      <c r="N263" s="106">
        <v>-0.24118545073990083</v>
      </c>
      <c r="O263" s="23">
        <v>2541507.83</v>
      </c>
      <c r="P263" s="184">
        <v>-5.4065019689619742E-4</v>
      </c>
    </row>
    <row r="264" spans="1:16" ht="15" customHeight="1">
      <c r="A264" s="24">
        <v>19</v>
      </c>
      <c r="B264" s="25">
        <v>758</v>
      </c>
      <c r="C264" s="93" t="s">
        <v>276</v>
      </c>
      <c r="D264" s="89">
        <v>13937132.359999999</v>
      </c>
      <c r="E264" s="106">
        <v>1.6391253239163017E-2</v>
      </c>
      <c r="F264" s="89">
        <v>13822174.658000659</v>
      </c>
      <c r="G264" s="89">
        <v>13571101.191397212</v>
      </c>
      <c r="H264" s="89">
        <v>251073.46660344675</v>
      </c>
      <c r="I264" s="89">
        <v>-1089141.6112975851</v>
      </c>
      <c r="J264" s="89">
        <v>-838068.14469413832</v>
      </c>
      <c r="K264" s="89">
        <v>456821.16509695101</v>
      </c>
      <c r="L264" s="140">
        <v>1.4520542698462896E-3</v>
      </c>
      <c r="M264" s="23">
        <v>8077466.6536974879</v>
      </c>
      <c r="N264" s="106">
        <v>0.64712716628453038</v>
      </c>
      <c r="O264" s="23">
        <v>8792377.5500000007</v>
      </c>
      <c r="P264" s="184">
        <v>8.3105487813210921E-3</v>
      </c>
    </row>
    <row r="265" spans="1:16" ht="15" customHeight="1">
      <c r="A265" s="24">
        <v>14</v>
      </c>
      <c r="B265" s="25">
        <v>759</v>
      </c>
      <c r="C265" s="93" t="s">
        <v>277</v>
      </c>
      <c r="D265" s="89">
        <v>2478849.75</v>
      </c>
      <c r="E265" s="106">
        <v>3.3895656371112581E-2</v>
      </c>
      <c r="F265" s="89">
        <v>2458403.4441530746</v>
      </c>
      <c r="G265" s="89">
        <v>2389396.8406139165</v>
      </c>
      <c r="H265" s="89">
        <v>69006.603539158124</v>
      </c>
      <c r="I265" s="89">
        <v>-193714.05402076672</v>
      </c>
      <c r="J265" s="89">
        <v>-124707.4504816086</v>
      </c>
      <c r="K265" s="89">
        <v>81249.930161048265</v>
      </c>
      <c r="L265" s="140">
        <v>2.5826147523183227E-4</v>
      </c>
      <c r="M265" s="23">
        <v>1003761.1165120633</v>
      </c>
      <c r="N265" s="106">
        <v>5.9642065633999097E-2</v>
      </c>
      <c r="O265" s="23">
        <v>1262628.2</v>
      </c>
      <c r="P265" s="184">
        <v>1.2138602303720658E-2</v>
      </c>
    </row>
    <row r="266" spans="1:16" ht="15" customHeight="1">
      <c r="A266" s="24">
        <v>2</v>
      </c>
      <c r="B266" s="25">
        <v>761</v>
      </c>
      <c r="C266" s="93" t="s">
        <v>278</v>
      </c>
      <c r="D266" s="89">
        <v>12821878.630000001</v>
      </c>
      <c r="E266" s="106">
        <v>9.1089847145996439E-2</v>
      </c>
      <c r="F266" s="89">
        <v>12716119.879595248</v>
      </c>
      <c r="G266" s="89">
        <v>12654615.150862042</v>
      </c>
      <c r="H266" s="89">
        <v>61504.728733206168</v>
      </c>
      <c r="I266" s="89">
        <v>-1001988.1558289423</v>
      </c>
      <c r="J266" s="89">
        <v>-940483.42709573614</v>
      </c>
      <c r="K266" s="89">
        <v>420266.19129333564</v>
      </c>
      <c r="L266" s="140">
        <v>1.3358604289055052E-3</v>
      </c>
      <c r="M266" s="23">
        <v>1102665.4873978437</v>
      </c>
      <c r="N266" s="106">
        <v>-7.4246111651237623E-2</v>
      </c>
      <c r="O266" s="23">
        <v>2284267.48</v>
      </c>
      <c r="P266" s="184">
        <v>8.4008451263679618E-3</v>
      </c>
    </row>
    <row r="267" spans="1:16" ht="15" customHeight="1">
      <c r="A267" s="24">
        <v>11</v>
      </c>
      <c r="B267" s="25">
        <v>762</v>
      </c>
      <c r="C267" s="93" t="s">
        <v>279</v>
      </c>
      <c r="D267" s="89">
        <v>5077207.58</v>
      </c>
      <c r="E267" s="106">
        <v>4.2915572821786485E-2</v>
      </c>
      <c r="F267" s="89">
        <v>5035329.2293540975</v>
      </c>
      <c r="G267" s="89">
        <v>4980160.1056741774</v>
      </c>
      <c r="H267" s="89">
        <v>55169.1236799201</v>
      </c>
      <c r="I267" s="89">
        <v>-396767.27620412101</v>
      </c>
      <c r="J267" s="89">
        <v>-341598.15252420091</v>
      </c>
      <c r="K267" s="89">
        <v>166417.00905355188</v>
      </c>
      <c r="L267" s="140">
        <v>5.2897402098253069E-4</v>
      </c>
      <c r="M267" s="23">
        <v>1461826.0449027969</v>
      </c>
      <c r="N267" s="106">
        <v>1.5647304335428824E-3</v>
      </c>
      <c r="O267" s="23">
        <v>1175450.07</v>
      </c>
      <c r="P267" s="184">
        <v>8.9496838987490612E-4</v>
      </c>
    </row>
    <row r="268" spans="1:16" ht="15" customHeight="1">
      <c r="A268" s="24">
        <v>18</v>
      </c>
      <c r="B268" s="25">
        <v>765</v>
      </c>
      <c r="C268" s="93" t="s">
        <v>280</v>
      </c>
      <c r="D268" s="89">
        <v>15864281.439999999</v>
      </c>
      <c r="E268" s="106">
        <v>9.5145924359553602E-2</v>
      </c>
      <c r="F268" s="89">
        <v>15733428.026894206</v>
      </c>
      <c r="G268" s="89">
        <v>15691115.980610982</v>
      </c>
      <c r="H268" s="89">
        <v>42312.046283224598</v>
      </c>
      <c r="I268" s="89">
        <v>-1239742.050468693</v>
      </c>
      <c r="J268" s="89">
        <v>-1197430.0041854684</v>
      </c>
      <c r="K268" s="89">
        <v>519987.85285603296</v>
      </c>
      <c r="L268" s="140">
        <v>1.6528362512441006E-3</v>
      </c>
      <c r="M268" s="23">
        <v>2127950.2878351249</v>
      </c>
      <c r="N268" s="106">
        <v>-0.13095422955191061</v>
      </c>
      <c r="O268" s="23">
        <v>5487873.9299999997</v>
      </c>
      <c r="P268" s="184">
        <v>-1.0416694503844526E-2</v>
      </c>
    </row>
    <row r="269" spans="1:16" ht="15" customHeight="1">
      <c r="A269" s="24">
        <v>21</v>
      </c>
      <c r="B269" s="25">
        <v>766</v>
      </c>
      <c r="C269" s="93" t="s">
        <v>281</v>
      </c>
      <c r="D269" s="89">
        <v>363364.39</v>
      </c>
      <c r="E269" s="106">
        <v>-2.0548264235504932E-2</v>
      </c>
      <c r="F269" s="89">
        <v>360367.25011614</v>
      </c>
      <c r="G269" s="89">
        <v>397618.21731436829</v>
      </c>
      <c r="H269" s="89">
        <v>-37250.967198228289</v>
      </c>
      <c r="I269" s="89">
        <v>-28395.746484305051</v>
      </c>
      <c r="J269" s="89">
        <v>-65646.713682533344</v>
      </c>
      <c r="K269" s="89">
        <v>11910.093102864304</v>
      </c>
      <c r="L269" s="140">
        <v>3.7857487493187047E-5</v>
      </c>
      <c r="M269" s="23">
        <v>16799.994275221434</v>
      </c>
      <c r="N269" s="106">
        <v>0.27864994716027502</v>
      </c>
      <c r="O269" s="23">
        <v>27436.720000000001</v>
      </c>
      <c r="P269" s="184">
        <v>3.8386281973745051E-2</v>
      </c>
    </row>
    <row r="270" spans="1:16" ht="15" customHeight="1">
      <c r="A270" s="24">
        <v>10</v>
      </c>
      <c r="B270" s="25">
        <v>768</v>
      </c>
      <c r="C270" s="93" t="s">
        <v>282</v>
      </c>
      <c r="D270" s="89">
        <v>3157143.28</v>
      </c>
      <c r="E270" s="106">
        <v>5.6184763206612143E-2</v>
      </c>
      <c r="F270" s="89">
        <v>3131102.2030426548</v>
      </c>
      <c r="G270" s="89">
        <v>3097944.1837619548</v>
      </c>
      <c r="H270" s="89">
        <v>33158.019280700013</v>
      </c>
      <c r="I270" s="89">
        <v>-246720.48957110877</v>
      </c>
      <c r="J270" s="89">
        <v>-213562.47029040876</v>
      </c>
      <c r="K270" s="89">
        <v>103482.54104889689</v>
      </c>
      <c r="L270" s="140">
        <v>3.2893017457434262E-4</v>
      </c>
      <c r="M270" s="23">
        <v>752145.88137945498</v>
      </c>
      <c r="N270" s="106">
        <v>-3.4944368564352457E-2</v>
      </c>
      <c r="O270" s="23">
        <v>1194455.97</v>
      </c>
      <c r="P270" s="184">
        <v>8.7941537638891454E-4</v>
      </c>
    </row>
    <row r="271" spans="1:16" ht="15" customHeight="1">
      <c r="A271" s="24">
        <v>21</v>
      </c>
      <c r="B271" s="25">
        <v>771</v>
      </c>
      <c r="C271" s="93" t="s">
        <v>283</v>
      </c>
      <c r="D271" s="89">
        <v>3637609.09</v>
      </c>
      <c r="E271" s="106">
        <v>2.8635031192594917E-2</v>
      </c>
      <c r="F271" s="89">
        <v>3607604.9850695999</v>
      </c>
      <c r="G271" s="89">
        <v>3550670.2176154112</v>
      </c>
      <c r="H271" s="89">
        <v>56934.767454188783</v>
      </c>
      <c r="I271" s="89">
        <v>-284267.33155839395</v>
      </c>
      <c r="J271" s="89">
        <v>-227332.56410420517</v>
      </c>
      <c r="K271" s="89">
        <v>119230.89913605868</v>
      </c>
      <c r="L271" s="140">
        <v>3.7898799227348203E-4</v>
      </c>
      <c r="M271" s="23">
        <v>42888.790930405594</v>
      </c>
      <c r="N271" s="106">
        <v>-1.3408248344591089E-2</v>
      </c>
      <c r="O271" s="23">
        <v>117740.44</v>
      </c>
      <c r="P271" s="184">
        <v>-4.3597386059237131E-2</v>
      </c>
    </row>
    <row r="272" spans="1:16" ht="15" customHeight="1">
      <c r="A272" s="24">
        <v>18</v>
      </c>
      <c r="B272" s="25">
        <v>777</v>
      </c>
      <c r="C272" s="93" t="s">
        <v>284</v>
      </c>
      <c r="D272" s="89">
        <v>10712922.43</v>
      </c>
      <c r="E272" s="106">
        <v>2.0945548614204279E-2</v>
      </c>
      <c r="F272" s="89">
        <v>10624558.991062982</v>
      </c>
      <c r="G272" s="89">
        <v>10620939.122821163</v>
      </c>
      <c r="H272" s="89">
        <v>3619.8682418186218</v>
      </c>
      <c r="I272" s="89">
        <v>-837180.08093282115</v>
      </c>
      <c r="J272" s="89">
        <v>-833560.21269100253</v>
      </c>
      <c r="K272" s="89">
        <v>351140.36228223494</v>
      </c>
      <c r="L272" s="140">
        <v>1.1161366883232777E-3</v>
      </c>
      <c r="M272" s="23">
        <v>1763745.1966545281</v>
      </c>
      <c r="N272" s="106">
        <v>-7.8595730946804276E-2</v>
      </c>
      <c r="O272" s="23">
        <v>3740569.33</v>
      </c>
      <c r="P272" s="184">
        <v>-2.9567322508177174E-3</v>
      </c>
    </row>
    <row r="273" spans="1:16" ht="15" customHeight="1">
      <c r="A273" s="24">
        <v>11</v>
      </c>
      <c r="B273" s="25">
        <v>778</v>
      </c>
      <c r="C273" s="93" t="s">
        <v>285</v>
      </c>
      <c r="D273" s="89">
        <v>10787333.84</v>
      </c>
      <c r="E273" s="106">
        <v>4.4234374928290965E-2</v>
      </c>
      <c r="F273" s="89">
        <v>10698356.633146083</v>
      </c>
      <c r="G273" s="89">
        <v>10591162.001235846</v>
      </c>
      <c r="H273" s="89">
        <v>107194.63191023655</v>
      </c>
      <c r="I273" s="89">
        <v>-842995.09085688018</v>
      </c>
      <c r="J273" s="89">
        <v>-735800.45894664363</v>
      </c>
      <c r="K273" s="89">
        <v>353579.36523741001</v>
      </c>
      <c r="L273" s="140">
        <v>1.1238893165415394E-3</v>
      </c>
      <c r="M273" s="23">
        <v>3050099.9668759801</v>
      </c>
      <c r="N273" s="106">
        <v>0.22462437909520827</v>
      </c>
      <c r="O273" s="23">
        <v>2110176.9</v>
      </c>
      <c r="P273" s="184">
        <v>-5.5306194804772835E-3</v>
      </c>
    </row>
    <row r="274" spans="1:16" ht="15" customHeight="1">
      <c r="A274" s="24">
        <v>7</v>
      </c>
      <c r="B274" s="25">
        <v>781</v>
      </c>
      <c r="C274" s="93" t="s">
        <v>286</v>
      </c>
      <c r="D274" s="89">
        <v>3739040.12</v>
      </c>
      <c r="E274" s="106">
        <v>5.3017377512327712E-2</v>
      </c>
      <c r="F274" s="89">
        <v>3708199.381118007</v>
      </c>
      <c r="G274" s="89">
        <v>3675379.215989151</v>
      </c>
      <c r="H274" s="89">
        <v>32820.165128855966</v>
      </c>
      <c r="I274" s="89">
        <v>-292193.83699697576</v>
      </c>
      <c r="J274" s="89">
        <v>-259373.6718681198</v>
      </c>
      <c r="K274" s="89">
        <v>122555.53149978434</v>
      </c>
      <c r="L274" s="140">
        <v>3.8955568700450968E-4</v>
      </c>
      <c r="M274" s="23">
        <v>987314.72831991035</v>
      </c>
      <c r="N274" s="106">
        <v>-9.2758699156845426E-2</v>
      </c>
      <c r="O274" s="23">
        <v>2532821.0499999998</v>
      </c>
      <c r="P274" s="184">
        <v>-3.1722104164757514E-3</v>
      </c>
    </row>
    <row r="275" spans="1:16" ht="15" customHeight="1">
      <c r="A275" s="24">
        <v>4</v>
      </c>
      <c r="B275" s="25">
        <v>783</v>
      </c>
      <c r="C275" s="93" t="s">
        <v>287</v>
      </c>
      <c r="D275" s="89">
        <v>11974629.42</v>
      </c>
      <c r="E275" s="106">
        <v>4.5774135663853022E-2</v>
      </c>
      <c r="F275" s="89">
        <v>11875859.038485384</v>
      </c>
      <c r="G275" s="89">
        <v>11829555.77488021</v>
      </c>
      <c r="H275" s="89">
        <v>46303.263605173677</v>
      </c>
      <c r="I275" s="89">
        <v>-935778.38283443463</v>
      </c>
      <c r="J275" s="89">
        <v>-889475.11922926095</v>
      </c>
      <c r="K275" s="89">
        <v>392495.6742857988</v>
      </c>
      <c r="L275" s="140">
        <v>1.2475889106887982E-3</v>
      </c>
      <c r="M275" s="23">
        <v>1030961.5265777421</v>
      </c>
      <c r="N275" s="106">
        <v>-0.17674428072416559</v>
      </c>
      <c r="O275" s="23">
        <v>3273737.81</v>
      </c>
      <c r="P275" s="184">
        <v>0.21230275598704451</v>
      </c>
    </row>
    <row r="276" spans="1:16" ht="15" customHeight="1">
      <c r="A276" s="24">
        <v>18</v>
      </c>
      <c r="B276" s="25">
        <v>785</v>
      </c>
      <c r="C276" s="93" t="s">
        <v>288</v>
      </c>
      <c r="D276" s="89">
        <v>3499929.6000000001</v>
      </c>
      <c r="E276" s="106">
        <v>3.6583229979710863E-2</v>
      </c>
      <c r="F276" s="89">
        <v>3471061.1173320585</v>
      </c>
      <c r="G276" s="89">
        <v>3411635.8597612949</v>
      </c>
      <c r="H276" s="89">
        <v>59425.257570763584</v>
      </c>
      <c r="I276" s="89">
        <v>-273508.12674438237</v>
      </c>
      <c r="J276" s="89">
        <v>-214082.86917361879</v>
      </c>
      <c r="K276" s="89">
        <v>114718.14117357682</v>
      </c>
      <c r="L276" s="140">
        <v>3.6464371497447822E-4</v>
      </c>
      <c r="M276" s="23">
        <v>472252.05168843619</v>
      </c>
      <c r="N276" s="106">
        <v>-5.6087222843792972E-2</v>
      </c>
      <c r="O276" s="23">
        <v>4372997.45</v>
      </c>
      <c r="P276" s="184">
        <v>1.068207915595476E-2</v>
      </c>
    </row>
    <row r="277" spans="1:16" ht="15" customHeight="1">
      <c r="A277" s="24">
        <v>6</v>
      </c>
      <c r="B277" s="25">
        <v>790</v>
      </c>
      <c r="C277" s="93" t="s">
        <v>289</v>
      </c>
      <c r="D277" s="89">
        <v>39421453.409999996</v>
      </c>
      <c r="E277" s="106">
        <v>4.8643826929824163E-2</v>
      </c>
      <c r="F277" s="89">
        <v>39096293.285490155</v>
      </c>
      <c r="G277" s="89">
        <v>38703859.521256328</v>
      </c>
      <c r="H277" s="89">
        <v>392433.76423382759</v>
      </c>
      <c r="I277" s="89">
        <v>-3080658.5011624354</v>
      </c>
      <c r="J277" s="89">
        <v>-2688224.7369286078</v>
      </c>
      <c r="K277" s="89">
        <v>1292127.6638124264</v>
      </c>
      <c r="L277" s="140">
        <v>4.1071641044196179E-3</v>
      </c>
      <c r="M277" s="23">
        <v>4423299.2135495488</v>
      </c>
      <c r="N277" s="106">
        <v>-1.2913729323888012E-2</v>
      </c>
      <c r="O277" s="23">
        <v>7047031.21</v>
      </c>
      <c r="P277" s="184">
        <v>-6.5457714210522822E-3</v>
      </c>
    </row>
    <row r="278" spans="1:16" ht="15" customHeight="1">
      <c r="A278" s="24">
        <v>17</v>
      </c>
      <c r="B278" s="25">
        <v>791</v>
      </c>
      <c r="C278" s="93" t="s">
        <v>290</v>
      </c>
      <c r="D278" s="89">
        <v>6964872.4800000004</v>
      </c>
      <c r="E278" s="106">
        <v>3.3015281954432707E-2</v>
      </c>
      <c r="F278" s="89">
        <v>6907424.0957601275</v>
      </c>
      <c r="G278" s="89">
        <v>6826943.9829943702</v>
      </c>
      <c r="H278" s="89">
        <v>80480.112765757367</v>
      </c>
      <c r="I278" s="89">
        <v>-544282.15499486064</v>
      </c>
      <c r="J278" s="89">
        <v>-463802.04222910327</v>
      </c>
      <c r="K278" s="89">
        <v>228289.51314237868</v>
      </c>
      <c r="L278" s="140">
        <v>7.2564230304252616E-4</v>
      </c>
      <c r="M278" s="23">
        <v>1312847.2564332988</v>
      </c>
      <c r="N278" s="106">
        <v>5.940410715252642E-2</v>
      </c>
      <c r="O278" s="23">
        <v>1822173.93</v>
      </c>
      <c r="P278" s="184">
        <v>-2.5693590088008422E-2</v>
      </c>
    </row>
    <row r="279" spans="1:16" ht="15" customHeight="1">
      <c r="A279" s="24">
        <v>9</v>
      </c>
      <c r="B279" s="25">
        <v>831</v>
      </c>
      <c r="C279" s="93" t="s">
        <v>291</v>
      </c>
      <c r="D279" s="89">
        <v>8760997.0299999993</v>
      </c>
      <c r="E279" s="106">
        <v>5.924936356060706E-2</v>
      </c>
      <c r="F279" s="89">
        <v>8688733.6647841837</v>
      </c>
      <c r="G279" s="89">
        <v>8718359.1778667029</v>
      </c>
      <c r="H279" s="89">
        <v>-29625.513082519174</v>
      </c>
      <c r="I279" s="89">
        <v>-684643.4528535651</v>
      </c>
      <c r="J279" s="89">
        <v>-714268.96593608428</v>
      </c>
      <c r="K279" s="89">
        <v>287161.57436676073</v>
      </c>
      <c r="L279" s="140">
        <v>9.1277336089833636E-4</v>
      </c>
      <c r="M279" s="23">
        <v>575286.25277732743</v>
      </c>
      <c r="N279" s="106">
        <v>0.27796398758641394</v>
      </c>
      <c r="O279" s="23">
        <v>2190419.61</v>
      </c>
      <c r="P279" s="184">
        <v>-4.0275321901545036E-3</v>
      </c>
    </row>
    <row r="280" spans="1:16" ht="15" customHeight="1">
      <c r="A280" s="24">
        <v>17</v>
      </c>
      <c r="B280" s="25">
        <v>832</v>
      </c>
      <c r="C280" s="93" t="s">
        <v>292</v>
      </c>
      <c r="D280" s="89">
        <v>4714150.91</v>
      </c>
      <c r="E280" s="106">
        <v>2.6742930881785032E-2</v>
      </c>
      <c r="F280" s="89">
        <v>4675267.1610699082</v>
      </c>
      <c r="G280" s="89">
        <v>4657209.9728480121</v>
      </c>
      <c r="H280" s="89">
        <v>18057.188221896067</v>
      </c>
      <c r="I280" s="89">
        <v>-368395.57703801396</v>
      </c>
      <c r="J280" s="89">
        <v>-350338.38881611789</v>
      </c>
      <c r="K280" s="89">
        <v>154517.00217253671</v>
      </c>
      <c r="L280" s="140">
        <v>4.911485936096307E-4</v>
      </c>
      <c r="M280" s="23">
        <v>987465.0386637589</v>
      </c>
      <c r="N280" s="106">
        <v>-3.8717686813294017E-2</v>
      </c>
      <c r="O280" s="23">
        <v>1100056.05</v>
      </c>
      <c r="P280" s="184">
        <v>6.7062437636011829E-3</v>
      </c>
    </row>
    <row r="281" spans="1:16" ht="15" customHeight="1">
      <c r="A281" s="24">
        <v>2</v>
      </c>
      <c r="B281" s="25">
        <v>833</v>
      </c>
      <c r="C281" s="93" t="s">
        <v>293</v>
      </c>
      <c r="D281" s="89">
        <v>2275746.9</v>
      </c>
      <c r="E281" s="106">
        <v>5.8789162830238384E-2</v>
      </c>
      <c r="F281" s="89">
        <v>2256975.8481653365</v>
      </c>
      <c r="G281" s="89">
        <v>2254791.7269784277</v>
      </c>
      <c r="H281" s="89">
        <v>2184.1211869088002</v>
      </c>
      <c r="I281" s="89">
        <v>-177842.22618744537</v>
      </c>
      <c r="J281" s="89">
        <v>-175658.10500053657</v>
      </c>
      <c r="K281" s="89">
        <v>74592.772994499595</v>
      </c>
      <c r="L281" s="140">
        <v>2.3710099881941977E-4</v>
      </c>
      <c r="M281" s="23">
        <v>189093.21133016239</v>
      </c>
      <c r="N281" s="106">
        <v>-0.11000874669365135</v>
      </c>
      <c r="O281" s="23">
        <v>1407655.66</v>
      </c>
      <c r="P281" s="184">
        <v>-1.0888240607892508E-3</v>
      </c>
    </row>
    <row r="282" spans="1:16" ht="15" customHeight="1">
      <c r="A282" s="24">
        <v>5</v>
      </c>
      <c r="B282" s="25">
        <v>834</v>
      </c>
      <c r="C282" s="93" t="s">
        <v>294</v>
      </c>
      <c r="D282" s="89">
        <v>10382146.189999999</v>
      </c>
      <c r="E282" s="106">
        <v>4.4068961109283489E-2</v>
      </c>
      <c r="F282" s="89">
        <v>10296511.093984911</v>
      </c>
      <c r="G282" s="89">
        <v>10215950.604943858</v>
      </c>
      <c r="H282" s="89">
        <v>80560.489041052759</v>
      </c>
      <c r="I282" s="89">
        <v>-811330.9924900278</v>
      </c>
      <c r="J282" s="89">
        <v>-730770.50344897504</v>
      </c>
      <c r="K282" s="89">
        <v>340298.41980511055</v>
      </c>
      <c r="L282" s="140">
        <v>1.0816744302884621E-3</v>
      </c>
      <c r="M282" s="23">
        <v>912752.23683141684</v>
      </c>
      <c r="N282" s="106">
        <v>-8.2478898151324365E-2</v>
      </c>
      <c r="O282" s="23">
        <v>2096167.27</v>
      </c>
      <c r="P282" s="184">
        <v>1.4013818857361304E-3</v>
      </c>
    </row>
    <row r="283" spans="1:16" ht="15" customHeight="1">
      <c r="A283" s="24">
        <v>6</v>
      </c>
      <c r="B283" s="25">
        <v>837</v>
      </c>
      <c r="C283" s="93" t="s">
        <v>295</v>
      </c>
      <c r="D283" s="89">
        <v>436184274.32999998</v>
      </c>
      <c r="E283" s="106">
        <v>5.4961262421784562E-2</v>
      </c>
      <c r="F283" s="89">
        <v>432586493.91649556</v>
      </c>
      <c r="G283" s="89">
        <v>437725209.85684711</v>
      </c>
      <c r="H283" s="89">
        <v>-5138715.9403515458</v>
      </c>
      <c r="I283" s="89">
        <v>-34086383.848222569</v>
      </c>
      <c r="J283" s="89">
        <v>-39225099.788574114</v>
      </c>
      <c r="K283" s="89">
        <v>14296930.189762415</v>
      </c>
      <c r="L283" s="140">
        <v>4.5444300995408062E-2</v>
      </c>
      <c r="M283" s="23">
        <v>78621363.355699107</v>
      </c>
      <c r="N283" s="106">
        <v>-6.9012953587893167E-2</v>
      </c>
      <c r="O283" s="23">
        <v>110434290.62</v>
      </c>
      <c r="P283" s="184">
        <v>8.23732437226532E-3</v>
      </c>
    </row>
    <row r="284" spans="1:16" ht="15" customHeight="1">
      <c r="A284" s="24">
        <v>11</v>
      </c>
      <c r="B284" s="25">
        <v>844</v>
      </c>
      <c r="C284" s="93" t="s">
        <v>296</v>
      </c>
      <c r="D284" s="89">
        <v>2212605.2000000002</v>
      </c>
      <c r="E284" s="106">
        <v>0.17132633332235403</v>
      </c>
      <c r="F284" s="89">
        <v>2194354.960090261</v>
      </c>
      <c r="G284" s="89">
        <v>2137283.1141954437</v>
      </c>
      <c r="H284" s="89">
        <v>57071.845894817263</v>
      </c>
      <c r="I284" s="89">
        <v>-172907.9074838761</v>
      </c>
      <c r="J284" s="89">
        <v>-115836.06158905884</v>
      </c>
      <c r="K284" s="89">
        <v>72523.16037870881</v>
      </c>
      <c r="L284" s="140">
        <v>2.3052251676715108E-4</v>
      </c>
      <c r="M284" s="23">
        <v>341710.23450799397</v>
      </c>
      <c r="N284" s="106">
        <v>3.4516570090727727E-2</v>
      </c>
      <c r="O284" s="23">
        <v>712258.35</v>
      </c>
      <c r="P284" s="184">
        <v>3.7781464006458876E-4</v>
      </c>
    </row>
    <row r="285" spans="1:16" ht="15" customHeight="1">
      <c r="A285" s="24">
        <v>19</v>
      </c>
      <c r="B285" s="25">
        <v>845</v>
      </c>
      <c r="C285" s="93" t="s">
        <v>297</v>
      </c>
      <c r="D285" s="89">
        <v>3620153.09</v>
      </c>
      <c r="E285" s="106">
        <v>-1.5037684343342517E-2</v>
      </c>
      <c r="F285" s="89">
        <v>3590292.9674609751</v>
      </c>
      <c r="G285" s="89">
        <v>3521620.4848435852</v>
      </c>
      <c r="H285" s="89">
        <v>68672.482617389876</v>
      </c>
      <c r="I285" s="89">
        <v>-282903.20187405695</v>
      </c>
      <c r="J285" s="89">
        <v>-214230.71925666707</v>
      </c>
      <c r="K285" s="89">
        <v>118658.73909251783</v>
      </c>
      <c r="L285" s="140">
        <v>3.7716932120975704E-4</v>
      </c>
      <c r="M285" s="23">
        <v>700891.53582819912</v>
      </c>
      <c r="N285" s="106">
        <v>0.124727048887461</v>
      </c>
      <c r="O285" s="23">
        <v>3010784.9</v>
      </c>
      <c r="P285" s="184">
        <v>-1.4966975938095373E-2</v>
      </c>
    </row>
    <row r="286" spans="1:16" ht="15" customHeight="1">
      <c r="A286" s="24">
        <v>14</v>
      </c>
      <c r="B286" s="25">
        <v>846</v>
      </c>
      <c r="C286" s="93" t="s">
        <v>298</v>
      </c>
      <c r="D286" s="89">
        <v>7808661.7199999997</v>
      </c>
      <c r="E286" s="106">
        <v>1.3293876909550306E-2</v>
      </c>
      <c r="F286" s="89">
        <v>7744253.505753736</v>
      </c>
      <c r="G286" s="89">
        <v>7681622.0205312828</v>
      </c>
      <c r="H286" s="89">
        <v>62631.485222453251</v>
      </c>
      <c r="I286" s="89">
        <v>-610221.54257553257</v>
      </c>
      <c r="J286" s="89">
        <v>-547590.05735307932</v>
      </c>
      <c r="K286" s="89">
        <v>255946.62177538231</v>
      </c>
      <c r="L286" s="140">
        <v>8.1355334077571121E-4</v>
      </c>
      <c r="M286" s="23">
        <v>704495.85604493029</v>
      </c>
      <c r="N286" s="106">
        <v>-0.13404713216153885</v>
      </c>
      <c r="O286" s="23">
        <v>1756768.83</v>
      </c>
      <c r="P286" s="184">
        <v>-1.1238135357676038E-2</v>
      </c>
    </row>
    <row r="287" spans="1:16" ht="15" customHeight="1">
      <c r="A287" s="24">
        <v>12</v>
      </c>
      <c r="B287" s="25">
        <v>848</v>
      </c>
      <c r="C287" s="93" t="s">
        <v>299</v>
      </c>
      <c r="D287" s="89">
        <v>5889106.3899999997</v>
      </c>
      <c r="E287" s="106">
        <v>2.3969416483060391E-2</v>
      </c>
      <c r="F287" s="89">
        <v>5840531.251303101</v>
      </c>
      <c r="G287" s="89">
        <v>5807087.5917714946</v>
      </c>
      <c r="H287" s="89">
        <v>33443.659531606361</v>
      </c>
      <c r="I287" s="89">
        <v>-460214.53029434412</v>
      </c>
      <c r="J287" s="89">
        <v>-426770.87076273776</v>
      </c>
      <c r="K287" s="89">
        <v>193028.8364183763</v>
      </c>
      <c r="L287" s="140">
        <v>6.1356252192316615E-4</v>
      </c>
      <c r="M287" s="23">
        <v>693641.07849732414</v>
      </c>
      <c r="N287" s="106">
        <v>-9.8576984929668043E-3</v>
      </c>
      <c r="O287" s="23">
        <v>1119494.7</v>
      </c>
      <c r="P287" s="184">
        <v>-1.7100460903486492E-2</v>
      </c>
    </row>
    <row r="288" spans="1:16" ht="15" customHeight="1">
      <c r="A288" s="24">
        <v>16</v>
      </c>
      <c r="B288" s="25">
        <v>849</v>
      </c>
      <c r="C288" s="93" t="s">
        <v>300</v>
      </c>
      <c r="D288" s="89">
        <v>4363157.82</v>
      </c>
      <c r="E288" s="106">
        <v>9.195002862817736E-2</v>
      </c>
      <c r="F288" s="89">
        <v>4327169.1687127957</v>
      </c>
      <c r="G288" s="89">
        <v>4226903.1695373766</v>
      </c>
      <c r="H288" s="89">
        <v>100265.9991754191</v>
      </c>
      <c r="I288" s="89">
        <v>-340966.6074535622</v>
      </c>
      <c r="J288" s="89">
        <v>-240700.6082781431</v>
      </c>
      <c r="K288" s="89">
        <v>143012.40652307853</v>
      </c>
      <c r="L288" s="140">
        <v>4.5458002255380962E-4</v>
      </c>
      <c r="M288" s="23">
        <v>528562.29062368767</v>
      </c>
      <c r="N288" s="106">
        <v>-2.5388779145345985E-2</v>
      </c>
      <c r="O288" s="23">
        <v>803539.27</v>
      </c>
      <c r="P288" s="184">
        <v>2.6541396666577288E-2</v>
      </c>
    </row>
    <row r="289" spans="1:16" ht="15" customHeight="1">
      <c r="A289" s="24">
        <v>13</v>
      </c>
      <c r="B289" s="25">
        <v>850</v>
      </c>
      <c r="C289" s="93" t="s">
        <v>301</v>
      </c>
      <c r="D289" s="89">
        <v>4054026.57</v>
      </c>
      <c r="E289" s="106">
        <v>0.17998471525228577</v>
      </c>
      <c r="F289" s="89">
        <v>4020587.7271811552</v>
      </c>
      <c r="G289" s="89">
        <v>3932512.1161364047</v>
      </c>
      <c r="H289" s="89">
        <v>88075.611044750549</v>
      </c>
      <c r="I289" s="89">
        <v>-316809.00465330889</v>
      </c>
      <c r="J289" s="89">
        <v>-228733.39360855834</v>
      </c>
      <c r="K289" s="89">
        <v>132879.92775017285</v>
      </c>
      <c r="L289" s="140">
        <v>4.2237286975430635E-4</v>
      </c>
      <c r="M289" s="23">
        <v>523412.39153724135</v>
      </c>
      <c r="N289" s="106">
        <v>2.6926633626074725E-2</v>
      </c>
      <c r="O289" s="23">
        <v>893432.76</v>
      </c>
      <c r="P289" s="184">
        <v>-5.9265036112117198E-3</v>
      </c>
    </row>
    <row r="290" spans="1:16" ht="15" customHeight="1">
      <c r="A290" s="24">
        <v>19</v>
      </c>
      <c r="B290" s="25">
        <v>851</v>
      </c>
      <c r="C290" s="93" t="s">
        <v>302</v>
      </c>
      <c r="D290" s="89">
        <v>37747330.490000002</v>
      </c>
      <c r="E290" s="106">
        <v>4.4846398335208759E-2</v>
      </c>
      <c r="F290" s="89">
        <v>37435979.039956085</v>
      </c>
      <c r="G290" s="89">
        <v>37196031.194394566</v>
      </c>
      <c r="H290" s="89">
        <v>239947.84556151927</v>
      </c>
      <c r="I290" s="89">
        <v>-2949831.2342971154</v>
      </c>
      <c r="J290" s="89">
        <v>-2709883.3887355961</v>
      </c>
      <c r="K290" s="89">
        <v>1237254.4830837399</v>
      </c>
      <c r="L290" s="140">
        <v>3.9327439101183616E-3</v>
      </c>
      <c r="M290" s="23">
        <v>5289917.2052609129</v>
      </c>
      <c r="N290" s="106">
        <v>0.88023017763765599</v>
      </c>
      <c r="O290" s="23">
        <v>7375905.2199999997</v>
      </c>
      <c r="P290" s="184">
        <v>-2.0138877072379824E-3</v>
      </c>
    </row>
    <row r="291" spans="1:16" ht="15" customHeight="1">
      <c r="A291" s="24">
        <v>2</v>
      </c>
      <c r="B291" s="25">
        <v>853</v>
      </c>
      <c r="C291" s="93" t="s">
        <v>303</v>
      </c>
      <c r="D291" s="89">
        <v>300845018.87</v>
      </c>
      <c r="E291" s="106">
        <v>6.205348960646484E-2</v>
      </c>
      <c r="F291" s="89">
        <v>298363557.75347203</v>
      </c>
      <c r="G291" s="89">
        <v>300644800.68025827</v>
      </c>
      <c r="H291" s="89">
        <v>-2281242.9267862439</v>
      </c>
      <c r="I291" s="89">
        <v>-23510060.759939875</v>
      </c>
      <c r="J291" s="89">
        <v>-25791303.686726119</v>
      </c>
      <c r="K291" s="89">
        <v>9860878.7291310206</v>
      </c>
      <c r="L291" s="140">
        <v>3.134384340539987E-2</v>
      </c>
      <c r="M291" s="23">
        <v>85782094.630769923</v>
      </c>
      <c r="N291" s="106">
        <v>-0.14762167940385651</v>
      </c>
      <c r="O291" s="23">
        <v>82636930.700000003</v>
      </c>
      <c r="P291" s="184">
        <v>2.815689541413624E-2</v>
      </c>
    </row>
    <row r="292" spans="1:16" ht="15" customHeight="1">
      <c r="A292" s="24">
        <v>19</v>
      </c>
      <c r="B292" s="25">
        <v>854</v>
      </c>
      <c r="C292" s="93" t="s">
        <v>304</v>
      </c>
      <c r="D292" s="89">
        <v>5258684.72</v>
      </c>
      <c r="E292" s="106">
        <v>0.10232405201957517</v>
      </c>
      <c r="F292" s="89">
        <v>5215309.4907681067</v>
      </c>
      <c r="G292" s="89">
        <v>5146458.1799352365</v>
      </c>
      <c r="H292" s="89">
        <v>68851.310832870193</v>
      </c>
      <c r="I292" s="89">
        <v>-410949.12506426038</v>
      </c>
      <c r="J292" s="89">
        <v>-342097.81423139019</v>
      </c>
      <c r="K292" s="89">
        <v>172365.33446166781</v>
      </c>
      <c r="L292" s="140">
        <v>5.4788140086598413E-4</v>
      </c>
      <c r="M292" s="23">
        <v>870849.23612237314</v>
      </c>
      <c r="N292" s="106">
        <v>0.2206609828539603</v>
      </c>
      <c r="O292" s="23">
        <v>1239020.01</v>
      </c>
      <c r="P292" s="184">
        <v>-1.0222629448986442E-2</v>
      </c>
    </row>
    <row r="293" spans="1:16" ht="15" customHeight="1">
      <c r="A293" s="24">
        <v>11</v>
      </c>
      <c r="B293" s="25">
        <v>857</v>
      </c>
      <c r="C293" s="93" t="s">
        <v>305</v>
      </c>
      <c r="D293" s="89">
        <v>3480682.8</v>
      </c>
      <c r="E293" s="106">
        <v>5.2475330070437032E-2</v>
      </c>
      <c r="F293" s="89">
        <v>3451973.0707859029</v>
      </c>
      <c r="G293" s="89">
        <v>3318225.5810945285</v>
      </c>
      <c r="H293" s="89">
        <v>133747.48969137436</v>
      </c>
      <c r="I293" s="89">
        <v>-272004.05185846926</v>
      </c>
      <c r="J293" s="89">
        <v>-138256.5621670949</v>
      </c>
      <c r="K293" s="89">
        <v>114087.28359303015</v>
      </c>
      <c r="L293" s="140">
        <v>3.6263846759653927E-4</v>
      </c>
      <c r="M293" s="23">
        <v>626918.761373293</v>
      </c>
      <c r="N293" s="106">
        <v>2.2666096167387684E-2</v>
      </c>
      <c r="O293" s="23">
        <v>1119338.5900000001</v>
      </c>
      <c r="P293" s="184">
        <v>9.7000751128535345E-3</v>
      </c>
    </row>
    <row r="294" spans="1:16" ht="15" customHeight="1">
      <c r="A294" s="24">
        <v>1</v>
      </c>
      <c r="B294" s="25">
        <v>858</v>
      </c>
      <c r="C294" s="93" t="s">
        <v>306</v>
      </c>
      <c r="D294" s="89">
        <v>80932653.540000007</v>
      </c>
      <c r="E294" s="106">
        <v>5.8392547951358953E-2</v>
      </c>
      <c r="F294" s="89">
        <v>80265096.42513974</v>
      </c>
      <c r="G294" s="89">
        <v>80876717.433219165</v>
      </c>
      <c r="H294" s="89">
        <v>-611621.0080794245</v>
      </c>
      <c r="I294" s="89">
        <v>-6324623.9187718248</v>
      </c>
      <c r="J294" s="89">
        <v>-6936244.9268512493</v>
      </c>
      <c r="K294" s="89">
        <v>2652751.5223031635</v>
      </c>
      <c r="L294" s="140">
        <v>8.4320505902655742E-3</v>
      </c>
      <c r="M294" s="23">
        <v>7164321.6014439203</v>
      </c>
      <c r="N294" s="106">
        <v>-8.9947956584845001E-2</v>
      </c>
      <c r="O294" s="23">
        <v>17304191.510000002</v>
      </c>
      <c r="P294" s="184">
        <v>3.892331888332734E-2</v>
      </c>
    </row>
    <row r="295" spans="1:16" ht="15" customHeight="1">
      <c r="A295" s="24">
        <v>17</v>
      </c>
      <c r="B295" s="25">
        <v>859</v>
      </c>
      <c r="C295" s="93" t="s">
        <v>307</v>
      </c>
      <c r="D295" s="89">
        <v>10707281.869999999</v>
      </c>
      <c r="E295" s="106">
        <v>0.1015896348171037</v>
      </c>
      <c r="F295" s="89">
        <v>10618964.956115542</v>
      </c>
      <c r="G295" s="89">
        <v>10571757.32958148</v>
      </c>
      <c r="H295" s="89">
        <v>47207.626534061506</v>
      </c>
      <c r="I295" s="89">
        <v>-836739.28949536209</v>
      </c>
      <c r="J295" s="89">
        <v>-789531.66296130058</v>
      </c>
      <c r="K295" s="89">
        <v>350955.48011821136</v>
      </c>
      <c r="L295" s="140">
        <v>1.1155490208590703E-3</v>
      </c>
      <c r="M295" s="23">
        <v>416479.83488209703</v>
      </c>
      <c r="N295" s="106">
        <v>-8.7265037732933703E-2</v>
      </c>
      <c r="O295" s="23">
        <v>1049030.1299999999</v>
      </c>
      <c r="P295" s="184">
        <v>-7.380894687698536E-4</v>
      </c>
    </row>
    <row r="296" spans="1:16" ht="15" customHeight="1">
      <c r="A296" s="24">
        <v>4</v>
      </c>
      <c r="B296" s="25">
        <v>886</v>
      </c>
      <c r="C296" s="93" t="s">
        <v>308</v>
      </c>
      <c r="D296" s="89">
        <v>23856541.82</v>
      </c>
      <c r="E296" s="106">
        <v>4.7859967989536178E-2</v>
      </c>
      <c r="F296" s="89">
        <v>23659765.815120444</v>
      </c>
      <c r="G296" s="89">
        <v>23540421.168800142</v>
      </c>
      <c r="H296" s="89">
        <v>119344.64632030204</v>
      </c>
      <c r="I296" s="89">
        <v>-1864311.2317994104</v>
      </c>
      <c r="J296" s="89">
        <v>-1744966.5854791084</v>
      </c>
      <c r="K296" s="89">
        <v>781952.33767562034</v>
      </c>
      <c r="L296" s="140">
        <v>2.4855180046160926E-3</v>
      </c>
      <c r="M296" s="23">
        <v>1644556.6671215533</v>
      </c>
      <c r="N296" s="106">
        <v>-0.23990102239304767</v>
      </c>
      <c r="O296" s="23">
        <v>3081609.02</v>
      </c>
      <c r="P296" s="184">
        <v>-1.2559007205071415E-2</v>
      </c>
    </row>
    <row r="297" spans="1:16" ht="15" customHeight="1">
      <c r="A297" s="24">
        <v>6</v>
      </c>
      <c r="B297" s="25">
        <v>887</v>
      </c>
      <c r="C297" s="93" t="s">
        <v>309</v>
      </c>
      <c r="D297" s="89">
        <v>8049979.4699999997</v>
      </c>
      <c r="E297" s="106">
        <v>0.16515843156977983</v>
      </c>
      <c r="F297" s="89">
        <v>7983580.7936360566</v>
      </c>
      <c r="G297" s="89">
        <v>7867652.186870629</v>
      </c>
      <c r="H297" s="89">
        <v>115928.60676542763</v>
      </c>
      <c r="I297" s="89">
        <v>-629079.74068119412</v>
      </c>
      <c r="J297" s="89">
        <v>-513151.13391576649</v>
      </c>
      <c r="K297" s="89">
        <v>263856.35907758115</v>
      </c>
      <c r="L297" s="140">
        <v>8.386952753018464E-4</v>
      </c>
      <c r="M297" s="23">
        <v>681724.90906933299</v>
      </c>
      <c r="N297" s="106">
        <v>-2.8208672243440258E-2</v>
      </c>
      <c r="O297" s="23">
        <v>1894949.18</v>
      </c>
      <c r="P297" s="184">
        <v>-4.4602584876097806E-3</v>
      </c>
    </row>
    <row r="298" spans="1:16" ht="15" customHeight="1">
      <c r="A298" s="24">
        <v>17</v>
      </c>
      <c r="B298" s="25">
        <v>889</v>
      </c>
      <c r="C298" s="93" t="s">
        <v>310</v>
      </c>
      <c r="D298" s="89">
        <v>3364036.65</v>
      </c>
      <c r="E298" s="106">
        <v>0.10343321698362562</v>
      </c>
      <c r="F298" s="89">
        <v>3336289.0536698205</v>
      </c>
      <c r="G298" s="89">
        <v>3322806.6032939237</v>
      </c>
      <c r="H298" s="89">
        <v>13482.450375896879</v>
      </c>
      <c r="I298" s="89">
        <v>-262888.53422678768</v>
      </c>
      <c r="J298" s="89">
        <v>-249406.08385089081</v>
      </c>
      <c r="K298" s="89">
        <v>110263.941116926</v>
      </c>
      <c r="L298" s="140">
        <v>3.5048557015726785E-4</v>
      </c>
      <c r="M298" s="23">
        <v>588792.28747426171</v>
      </c>
      <c r="N298" s="106">
        <v>-4.573837236481626E-2</v>
      </c>
      <c r="O298" s="23">
        <v>3453695.62</v>
      </c>
      <c r="P298" s="184">
        <v>3.9431081933047674E-2</v>
      </c>
    </row>
    <row r="299" spans="1:16" ht="15" customHeight="1">
      <c r="A299" s="24">
        <v>19</v>
      </c>
      <c r="B299" s="25">
        <v>890</v>
      </c>
      <c r="C299" s="93" t="s">
        <v>311</v>
      </c>
      <c r="D299" s="89">
        <v>1929017.55</v>
      </c>
      <c r="E299" s="106">
        <v>4.3335088435230595E-2</v>
      </c>
      <c r="F299" s="89">
        <v>1913106.427185321</v>
      </c>
      <c r="G299" s="89">
        <v>1865125.1485306907</v>
      </c>
      <c r="H299" s="89">
        <v>47981.278654630296</v>
      </c>
      <c r="I299" s="89">
        <v>-150746.45403082905</v>
      </c>
      <c r="J299" s="89">
        <v>-102765.17537619875</v>
      </c>
      <c r="K299" s="89">
        <v>63227.931106730626</v>
      </c>
      <c r="L299" s="140">
        <v>2.0097664983974715E-4</v>
      </c>
      <c r="M299" s="23">
        <v>89696.751049241531</v>
      </c>
      <c r="N299" s="106">
        <v>-0.12489115691156838</v>
      </c>
      <c r="O299" s="23">
        <v>793806.09</v>
      </c>
      <c r="P299" s="184">
        <v>-1.0035467096677353E-2</v>
      </c>
    </row>
    <row r="300" spans="1:16" ht="15" customHeight="1">
      <c r="A300" s="24">
        <v>13</v>
      </c>
      <c r="B300" s="25">
        <v>892</v>
      </c>
      <c r="C300" s="93" t="s">
        <v>312</v>
      </c>
      <c r="D300" s="89">
        <v>5549688.4500000002</v>
      </c>
      <c r="E300" s="106">
        <v>7.0463308582890294E-2</v>
      </c>
      <c r="F300" s="89">
        <v>5503912.9335920988</v>
      </c>
      <c r="G300" s="89">
        <v>5482466.94657839</v>
      </c>
      <c r="H300" s="89">
        <v>21445.9870137088</v>
      </c>
      <c r="I300" s="89">
        <v>-433690.12107398815</v>
      </c>
      <c r="J300" s="89">
        <v>-412244.13406027935</v>
      </c>
      <c r="K300" s="89">
        <v>181903.64259797361</v>
      </c>
      <c r="L300" s="140">
        <v>5.7819991960951272E-4</v>
      </c>
      <c r="M300" s="23">
        <v>448028.87301175698</v>
      </c>
      <c r="N300" s="106">
        <v>-4.7951202121038206E-2</v>
      </c>
      <c r="O300" s="23">
        <v>904506.62</v>
      </c>
      <c r="P300" s="184">
        <v>2.4109559713569872E-4</v>
      </c>
    </row>
    <row r="301" spans="1:16" ht="15" customHeight="1">
      <c r="A301" s="24">
        <v>15</v>
      </c>
      <c r="B301" s="25">
        <v>893</v>
      </c>
      <c r="C301" s="93" t="s">
        <v>313</v>
      </c>
      <c r="D301" s="89">
        <v>11739985.369999999</v>
      </c>
      <c r="E301" s="106">
        <v>5.6820398512777759E-2</v>
      </c>
      <c r="F301" s="89">
        <v>11643150.4038979</v>
      </c>
      <c r="G301" s="89">
        <v>11581626.920585545</v>
      </c>
      <c r="H301" s="89">
        <v>61523.483312355354</v>
      </c>
      <c r="I301" s="89">
        <v>-917441.71270049387</v>
      </c>
      <c r="J301" s="89">
        <v>-855918.22938813851</v>
      </c>
      <c r="K301" s="89">
        <v>384804.68265744153</v>
      </c>
      <c r="L301" s="140">
        <v>1.2231422823655721E-3</v>
      </c>
      <c r="M301" s="23">
        <v>1900863.297170161</v>
      </c>
      <c r="N301" s="106">
        <v>-4.680517100772208E-2</v>
      </c>
      <c r="O301" s="23">
        <v>3928076.89</v>
      </c>
      <c r="P301" s="184">
        <v>9.7756564302051041E-2</v>
      </c>
    </row>
    <row r="302" spans="1:16" ht="15" customHeight="1">
      <c r="A302" s="24">
        <v>2</v>
      </c>
      <c r="B302" s="25">
        <v>895</v>
      </c>
      <c r="C302" s="93" t="s">
        <v>314</v>
      </c>
      <c r="D302" s="89">
        <v>27093430.940000001</v>
      </c>
      <c r="E302" s="106">
        <v>8.2086330947463537E-2</v>
      </c>
      <c r="F302" s="89">
        <v>26869956.09024689</v>
      </c>
      <c r="G302" s="89">
        <v>27180988.816219267</v>
      </c>
      <c r="H302" s="89">
        <v>-311032.72597237676</v>
      </c>
      <c r="I302" s="89">
        <v>-2117263.5996671733</v>
      </c>
      <c r="J302" s="89">
        <v>-2428296.3256395501</v>
      </c>
      <c r="K302" s="89">
        <v>888048.7297377279</v>
      </c>
      <c r="L302" s="140">
        <v>2.8227565804083803E-3</v>
      </c>
      <c r="M302" s="23">
        <v>6315345.0721700499</v>
      </c>
      <c r="N302" s="106">
        <v>0.26803581914113206</v>
      </c>
      <c r="O302" s="23">
        <v>7203490.4100000001</v>
      </c>
      <c r="P302" s="184">
        <v>0.14508603719157298</v>
      </c>
    </row>
    <row r="303" spans="1:16" ht="15" customHeight="1">
      <c r="A303" s="24">
        <v>15</v>
      </c>
      <c r="B303" s="25">
        <v>905</v>
      </c>
      <c r="C303" s="93" t="s">
        <v>315</v>
      </c>
      <c r="D303" s="89">
        <v>129197058.67</v>
      </c>
      <c r="E303" s="106">
        <v>6.9500818143996446E-2</v>
      </c>
      <c r="F303" s="89">
        <v>128131402.07823199</v>
      </c>
      <c r="G303" s="89">
        <v>127325608.76072031</v>
      </c>
      <c r="H303" s="89">
        <v>805793.31751167774</v>
      </c>
      <c r="I303" s="89">
        <v>-10096330.365535283</v>
      </c>
      <c r="J303" s="89">
        <v>-9290537.0480236057</v>
      </c>
      <c r="K303" s="89">
        <v>4234727.0115707312</v>
      </c>
      <c r="L303" s="140">
        <v>1.3460526588078919E-2</v>
      </c>
      <c r="M303" s="23">
        <v>17323769.589844678</v>
      </c>
      <c r="N303" s="106">
        <v>-0.12444285560008395</v>
      </c>
      <c r="O303" s="23">
        <v>27301300.350000001</v>
      </c>
      <c r="P303" s="184">
        <v>-2.4653246003762952E-3</v>
      </c>
    </row>
    <row r="304" spans="1:16" ht="15" customHeight="1">
      <c r="A304" s="24">
        <v>6</v>
      </c>
      <c r="B304" s="25">
        <v>908</v>
      </c>
      <c r="C304" s="93" t="s">
        <v>316</v>
      </c>
      <c r="D304" s="89">
        <v>40169529.810000002</v>
      </c>
      <c r="E304" s="106">
        <v>0.21644724885166888</v>
      </c>
      <c r="F304" s="89">
        <v>39838199.324066982</v>
      </c>
      <c r="G304" s="89">
        <v>39920046.935362346</v>
      </c>
      <c r="H304" s="89">
        <v>-81847.611295364797</v>
      </c>
      <c r="I304" s="89">
        <v>-3139118.24127426</v>
      </c>
      <c r="J304" s="89">
        <v>-3220965.8525696248</v>
      </c>
      <c r="K304" s="89">
        <v>1316647.5667452803</v>
      </c>
      <c r="L304" s="140">
        <v>4.1851032028462649E-3</v>
      </c>
      <c r="M304" s="23">
        <v>4437303.7583463443</v>
      </c>
      <c r="N304" s="106">
        <v>-7.3370706350543213E-2</v>
      </c>
      <c r="O304" s="23">
        <v>6367526.5999999996</v>
      </c>
      <c r="P304" s="184">
        <v>4.0140816003175983E-2</v>
      </c>
    </row>
    <row r="305" spans="1:16" ht="15" customHeight="1">
      <c r="A305" s="24">
        <v>11</v>
      </c>
      <c r="B305" s="25">
        <v>915</v>
      </c>
      <c r="C305" s="93" t="s">
        <v>317</v>
      </c>
      <c r="D305" s="89">
        <v>35346196.049999997</v>
      </c>
      <c r="E305" s="106">
        <v>8.2646259808384137E-2</v>
      </c>
      <c r="F305" s="89">
        <v>35054649.886315137</v>
      </c>
      <c r="G305" s="89">
        <v>35496176.993663892</v>
      </c>
      <c r="H305" s="89">
        <v>-441527.107348755</v>
      </c>
      <c r="I305" s="89">
        <v>-2762190.379250824</v>
      </c>
      <c r="J305" s="89">
        <v>-3203717.486599579</v>
      </c>
      <c r="K305" s="89">
        <v>1158551.8487037062</v>
      </c>
      <c r="L305" s="140">
        <v>3.6825792832770768E-3</v>
      </c>
      <c r="M305" s="23">
        <v>3407037.149579538</v>
      </c>
      <c r="N305" s="106">
        <v>-0.11256371692333389</v>
      </c>
      <c r="O305" s="23">
        <v>8483428.3900000006</v>
      </c>
      <c r="P305" s="184">
        <v>0.10468739780196179</v>
      </c>
    </row>
    <row r="306" spans="1:16" ht="15" customHeight="1">
      <c r="A306" s="24">
        <v>2</v>
      </c>
      <c r="B306" s="25">
        <v>918</v>
      </c>
      <c r="C306" s="93" t="s">
        <v>318</v>
      </c>
      <c r="D306" s="89">
        <v>3810329.33</v>
      </c>
      <c r="E306" s="106">
        <v>3.6603168294445876E-2</v>
      </c>
      <c r="F306" s="89">
        <v>3778900.5760552762</v>
      </c>
      <c r="G306" s="89">
        <v>3785149.0609099776</v>
      </c>
      <c r="H306" s="89">
        <v>-6248.4848547014408</v>
      </c>
      <c r="I306" s="89">
        <v>-297764.85713526281</v>
      </c>
      <c r="J306" s="89">
        <v>-304013.34198996425</v>
      </c>
      <c r="K306" s="89">
        <v>124892.19725927069</v>
      </c>
      <c r="L306" s="140">
        <v>3.9698302564926294E-4</v>
      </c>
      <c r="M306" s="23">
        <v>269043.66188013519</v>
      </c>
      <c r="N306" s="106">
        <v>-0.21960133502599788</v>
      </c>
      <c r="O306" s="23">
        <v>971448.35</v>
      </c>
      <c r="P306" s="184">
        <v>-6.9883727233385207E-3</v>
      </c>
    </row>
    <row r="307" spans="1:16" ht="15" customHeight="1">
      <c r="A307" s="24">
        <v>11</v>
      </c>
      <c r="B307" s="25">
        <v>921</v>
      </c>
      <c r="C307" s="93" t="s">
        <v>319</v>
      </c>
      <c r="D307" s="89">
        <v>2641225.21</v>
      </c>
      <c r="E307" s="106">
        <v>5.3518130424435206E-2</v>
      </c>
      <c r="F307" s="89">
        <v>2619439.5820270786</v>
      </c>
      <c r="G307" s="89">
        <v>2620214.8753786474</v>
      </c>
      <c r="H307" s="89">
        <v>-775.29335156874731</v>
      </c>
      <c r="I307" s="89">
        <v>-206403.16865148884</v>
      </c>
      <c r="J307" s="89">
        <v>-207178.46200305759</v>
      </c>
      <c r="K307" s="89">
        <v>86572.154626193078</v>
      </c>
      <c r="L307" s="140">
        <v>2.7517872721172628E-4</v>
      </c>
      <c r="M307" s="23">
        <v>425621.60133688414</v>
      </c>
      <c r="N307" s="106">
        <v>4.9399215372600835E-3</v>
      </c>
      <c r="O307" s="23">
        <v>842850.89</v>
      </c>
      <c r="P307" s="184">
        <v>-1.5571588887618892E-2</v>
      </c>
    </row>
    <row r="308" spans="1:16" ht="15" customHeight="1">
      <c r="A308" s="24">
        <v>6</v>
      </c>
      <c r="B308" s="25">
        <v>922</v>
      </c>
      <c r="C308" s="93" t="s">
        <v>320</v>
      </c>
      <c r="D308" s="89">
        <v>9392537.5899999999</v>
      </c>
      <c r="E308" s="106">
        <v>3.88243717479404E-2</v>
      </c>
      <c r="F308" s="89">
        <v>9315065.086374525</v>
      </c>
      <c r="G308" s="89">
        <v>9229164.6311154068</v>
      </c>
      <c r="H308" s="89">
        <v>85900.455259118229</v>
      </c>
      <c r="I308" s="89">
        <v>-733996.29570180376</v>
      </c>
      <c r="J308" s="89">
        <v>-648095.84044268553</v>
      </c>
      <c r="K308" s="89">
        <v>307861.75048428029</v>
      </c>
      <c r="L308" s="140">
        <v>9.7857105464493692E-4</v>
      </c>
      <c r="M308" s="23">
        <v>441553.18071719218</v>
      </c>
      <c r="N308" s="106">
        <v>-6.5607499242498757E-2</v>
      </c>
      <c r="O308" s="23">
        <v>1498454</v>
      </c>
      <c r="P308" s="184">
        <v>-6.6939020534989568E-3</v>
      </c>
    </row>
    <row r="309" spans="1:16" ht="15" customHeight="1">
      <c r="A309" s="24">
        <v>16</v>
      </c>
      <c r="B309" s="25">
        <v>924</v>
      </c>
      <c r="C309" s="93" t="s">
        <v>321</v>
      </c>
      <c r="D309" s="89">
        <v>4831517.49</v>
      </c>
      <c r="E309" s="106">
        <v>4.3173048490841248E-2</v>
      </c>
      <c r="F309" s="89">
        <v>4791665.6658604741</v>
      </c>
      <c r="G309" s="89">
        <v>4739108.9894388234</v>
      </c>
      <c r="H309" s="89">
        <v>52556.676421650685</v>
      </c>
      <c r="I309" s="89">
        <v>-377567.39393347228</v>
      </c>
      <c r="J309" s="89">
        <v>-325010.7175118216</v>
      </c>
      <c r="K309" s="89">
        <v>158363.95837802722</v>
      </c>
      <c r="L309" s="140">
        <v>5.0337654977910596E-4</v>
      </c>
      <c r="M309" s="23">
        <v>532055.9771590759</v>
      </c>
      <c r="N309" s="106">
        <v>-3.6714505858878366E-2</v>
      </c>
      <c r="O309" s="23">
        <v>863077.48</v>
      </c>
      <c r="P309" s="184">
        <v>-1.6259889493273061E-3</v>
      </c>
    </row>
    <row r="310" spans="1:16" ht="15" customHeight="1">
      <c r="A310" s="24">
        <v>11</v>
      </c>
      <c r="B310" s="25">
        <v>925</v>
      </c>
      <c r="C310" s="93" t="s">
        <v>322</v>
      </c>
      <c r="D310" s="89">
        <v>4940349.3099999996</v>
      </c>
      <c r="E310" s="106">
        <v>1.811422126402773E-2</v>
      </c>
      <c r="F310" s="89">
        <v>4899599.8079444971</v>
      </c>
      <c r="G310" s="89">
        <v>4977087.3174975039</v>
      </c>
      <c r="H310" s="89">
        <v>-77487.50955300685</v>
      </c>
      <c r="I310" s="89">
        <v>-386072.24706491287</v>
      </c>
      <c r="J310" s="89">
        <v>-463559.75661791972</v>
      </c>
      <c r="K310" s="89">
        <v>161931.16844160599</v>
      </c>
      <c r="L310" s="140">
        <v>5.1471530332210106E-4</v>
      </c>
      <c r="M310" s="23">
        <v>2203908.7063833028</v>
      </c>
      <c r="N310" s="106">
        <v>-6.4555870274105587E-3</v>
      </c>
      <c r="O310" s="23">
        <v>1171450.1100000001</v>
      </c>
      <c r="P310" s="184">
        <v>-2.1401494941169386E-2</v>
      </c>
    </row>
    <row r="311" spans="1:16" ht="15" customHeight="1">
      <c r="A311" s="24">
        <v>1</v>
      </c>
      <c r="B311" s="25">
        <v>927</v>
      </c>
      <c r="C311" s="93" t="s">
        <v>323</v>
      </c>
      <c r="D311" s="89">
        <v>56308212.100000001</v>
      </c>
      <c r="E311" s="106">
        <v>3.8996728713001971E-2</v>
      </c>
      <c r="F311" s="89">
        <v>55843764.859383605</v>
      </c>
      <c r="G311" s="89">
        <v>55435604.475728452</v>
      </c>
      <c r="H311" s="89">
        <v>408160.38365515321</v>
      </c>
      <c r="I311" s="89">
        <v>-4400303.8266245024</v>
      </c>
      <c r="J311" s="89">
        <v>-3992143.4429693492</v>
      </c>
      <c r="K311" s="89">
        <v>1845629.5306395607</v>
      </c>
      <c r="L311" s="140">
        <v>5.8665281849425962E-3</v>
      </c>
      <c r="M311" s="23">
        <v>3010047.2815607083</v>
      </c>
      <c r="N311" s="106">
        <v>-0.11436556039115309</v>
      </c>
      <c r="O311" s="23">
        <v>8913156.1500000004</v>
      </c>
      <c r="P311" s="184">
        <v>2.602400680129513E-5</v>
      </c>
    </row>
    <row r="312" spans="1:16" ht="15" customHeight="1">
      <c r="A312" s="24">
        <v>13</v>
      </c>
      <c r="B312" s="25">
        <v>931</v>
      </c>
      <c r="C312" s="93" t="s">
        <v>324</v>
      </c>
      <c r="D312" s="89">
        <v>8328629.2999999998</v>
      </c>
      <c r="E312" s="106">
        <v>3.7204941895662369E-2</v>
      </c>
      <c r="F312" s="89">
        <v>8259932.2351805354</v>
      </c>
      <c r="G312" s="89">
        <v>8203868.0970472824</v>
      </c>
      <c r="H312" s="89">
        <v>56064.138133252971</v>
      </c>
      <c r="I312" s="89">
        <v>-650855.3195445349</v>
      </c>
      <c r="J312" s="89">
        <v>-594791.18141128193</v>
      </c>
      <c r="K312" s="89">
        <v>272989.74008499715</v>
      </c>
      <c r="L312" s="140">
        <v>8.6772669044465575E-4</v>
      </c>
      <c r="M312" s="23">
        <v>2351258.1175548066</v>
      </c>
      <c r="N312" s="106">
        <v>0.14944838877164535</v>
      </c>
      <c r="O312" s="23">
        <v>2173203.6</v>
      </c>
      <c r="P312" s="184">
        <v>-1.8127962711697032E-3</v>
      </c>
    </row>
    <row r="313" spans="1:16" ht="15" customHeight="1">
      <c r="A313" s="24">
        <v>14</v>
      </c>
      <c r="B313" s="25">
        <v>934</v>
      </c>
      <c r="C313" s="93" t="s">
        <v>325</v>
      </c>
      <c r="D313" s="89">
        <v>4584795.51</v>
      </c>
      <c r="E313" s="106">
        <v>4.4041863377993318E-2</v>
      </c>
      <c r="F313" s="89">
        <v>4546978.723709072</v>
      </c>
      <c r="G313" s="89">
        <v>4511916.4437995981</v>
      </c>
      <c r="H313" s="89">
        <v>35062.279909473844</v>
      </c>
      <c r="I313" s="89">
        <v>-358286.87281200028</v>
      </c>
      <c r="J313" s="89">
        <v>-323224.59290252643</v>
      </c>
      <c r="K313" s="89">
        <v>150277.08516427333</v>
      </c>
      <c r="L313" s="140">
        <v>4.7767157006949724E-4</v>
      </c>
      <c r="M313" s="23">
        <v>620862.22585357854</v>
      </c>
      <c r="N313" s="106">
        <v>0.16088769971844141</v>
      </c>
      <c r="O313" s="23">
        <v>881947.09</v>
      </c>
      <c r="P313" s="184">
        <v>-1.4646196653604782E-2</v>
      </c>
    </row>
    <row r="314" spans="1:16" ht="15" customHeight="1">
      <c r="A314" s="24">
        <v>8</v>
      </c>
      <c r="B314" s="25">
        <v>935</v>
      </c>
      <c r="C314" s="93" t="s">
        <v>326</v>
      </c>
      <c r="D314" s="89">
        <v>5158252.97</v>
      </c>
      <c r="E314" s="106">
        <v>0.15930386852707668</v>
      </c>
      <c r="F314" s="89">
        <v>5115706.1323546646</v>
      </c>
      <c r="G314" s="89">
        <v>5039977.8125095377</v>
      </c>
      <c r="H314" s="89">
        <v>75728.319845126942</v>
      </c>
      <c r="I314" s="89">
        <v>-403100.71011095383</v>
      </c>
      <c r="J314" s="89">
        <v>-327372.39026582689</v>
      </c>
      <c r="K314" s="89">
        <v>169073.45576936231</v>
      </c>
      <c r="L314" s="140">
        <v>5.3741781713521767E-4</v>
      </c>
      <c r="M314" s="23">
        <v>681193.96617895912</v>
      </c>
      <c r="N314" s="106">
        <v>0.21040588435211194</v>
      </c>
      <c r="O314" s="23">
        <v>1681981.67</v>
      </c>
      <c r="P314" s="184">
        <v>9.3270880389146882E-3</v>
      </c>
    </row>
    <row r="315" spans="1:16" ht="15" customHeight="1">
      <c r="A315" s="24">
        <v>6</v>
      </c>
      <c r="B315" s="25">
        <v>936</v>
      </c>
      <c r="C315" s="93" t="s">
        <v>327</v>
      </c>
      <c r="D315" s="89">
        <v>9294127.4299999997</v>
      </c>
      <c r="E315" s="106">
        <v>3.5774489460141057E-2</v>
      </c>
      <c r="F315" s="89">
        <v>9217466.643272575</v>
      </c>
      <c r="G315" s="89">
        <v>9104826.0091978796</v>
      </c>
      <c r="H315" s="89">
        <v>112640.63407469541</v>
      </c>
      <c r="I315" s="89">
        <v>-726305.86143872165</v>
      </c>
      <c r="J315" s="89">
        <v>-613665.22736402624</v>
      </c>
      <c r="K315" s="89">
        <v>304636.13399536739</v>
      </c>
      <c r="L315" s="140">
        <v>9.6831809231859962E-4</v>
      </c>
      <c r="M315" s="23">
        <v>1901484.7884604437</v>
      </c>
      <c r="N315" s="106">
        <v>-3.7749465212057132E-2</v>
      </c>
      <c r="O315" s="23">
        <v>2326410.65</v>
      </c>
      <c r="P315" s="184">
        <v>7.1021894432969912E-3</v>
      </c>
    </row>
    <row r="316" spans="1:16" ht="15" customHeight="1">
      <c r="A316" s="24">
        <v>21</v>
      </c>
      <c r="B316" s="25">
        <v>941</v>
      </c>
      <c r="C316" s="93" t="s">
        <v>328</v>
      </c>
      <c r="D316" s="89">
        <v>1573531.46</v>
      </c>
      <c r="E316" s="106">
        <v>0.10925560088683128</v>
      </c>
      <c r="F316" s="89">
        <v>1560552.4944572442</v>
      </c>
      <c r="G316" s="89">
        <v>1523465.2771948057</v>
      </c>
      <c r="H316" s="89">
        <v>37087.217262438498</v>
      </c>
      <c r="I316" s="89">
        <v>-122966.3710944223</v>
      </c>
      <c r="J316" s="89">
        <v>-85879.1538319838</v>
      </c>
      <c r="K316" s="89">
        <v>51576.067178421079</v>
      </c>
      <c r="L316" s="140">
        <v>1.6393997102216414E-4</v>
      </c>
      <c r="M316" s="23">
        <v>54611.301113958609</v>
      </c>
      <c r="N316" s="106">
        <v>0.69018674942622482</v>
      </c>
      <c r="O316" s="23">
        <v>80582.509999999995</v>
      </c>
      <c r="P316" s="184">
        <v>-4.324713564856042E-2</v>
      </c>
    </row>
    <row r="317" spans="1:16" ht="15" customHeight="1">
      <c r="A317" s="24">
        <v>15</v>
      </c>
      <c r="B317" s="25">
        <v>946</v>
      </c>
      <c r="C317" s="93" t="s">
        <v>329</v>
      </c>
      <c r="D317" s="89">
        <v>10970524.310000001</v>
      </c>
      <c r="E317" s="106">
        <v>0.10702245344635286</v>
      </c>
      <c r="F317" s="89">
        <v>10880036.092493718</v>
      </c>
      <c r="G317" s="89">
        <v>10641689.750154033</v>
      </c>
      <c r="H317" s="89">
        <v>238346.34233968519</v>
      </c>
      <c r="I317" s="89">
        <v>-857310.83088980068</v>
      </c>
      <c r="J317" s="89">
        <v>-618964.48855011549</v>
      </c>
      <c r="K317" s="89">
        <v>359583.84892734309</v>
      </c>
      <c r="L317" s="140">
        <v>1.1429752014486874E-3</v>
      </c>
      <c r="M317" s="23">
        <v>1239595.9057754839</v>
      </c>
      <c r="N317" s="106">
        <v>-0.12318680930076387</v>
      </c>
      <c r="O317" s="23">
        <v>2808482.09</v>
      </c>
      <c r="P317" s="184">
        <v>4.6035362646423827E-4</v>
      </c>
    </row>
    <row r="318" spans="1:16" ht="15" customHeight="1">
      <c r="A318" s="24">
        <v>19</v>
      </c>
      <c r="B318" s="25">
        <v>976</v>
      </c>
      <c r="C318" s="93" t="s">
        <v>330</v>
      </c>
      <c r="D318" s="89">
        <v>5633375.9800000004</v>
      </c>
      <c r="E318" s="106">
        <v>0.18729522263109089</v>
      </c>
      <c r="F318" s="89">
        <v>5586910.1834192267</v>
      </c>
      <c r="G318" s="89">
        <v>5570153.5725867748</v>
      </c>
      <c r="H318" s="89">
        <v>16756.610832451843</v>
      </c>
      <c r="I318" s="89">
        <v>-440230.02963733877</v>
      </c>
      <c r="J318" s="89">
        <v>-423473.41880488693</v>
      </c>
      <c r="K318" s="89">
        <v>184646.69145272998</v>
      </c>
      <c r="L318" s="140">
        <v>5.8691898979773539E-4</v>
      </c>
      <c r="M318" s="23">
        <v>503083.94649081887</v>
      </c>
      <c r="N318" s="106">
        <v>-8.7839732459940367E-2</v>
      </c>
      <c r="O318" s="23">
        <v>1490406.39</v>
      </c>
      <c r="P318" s="184">
        <v>3.3895204362447418E-2</v>
      </c>
    </row>
    <row r="319" spans="1:16" ht="15" customHeight="1">
      <c r="A319" s="24">
        <v>17</v>
      </c>
      <c r="B319" s="25">
        <v>977</v>
      </c>
      <c r="C319" s="93" t="s">
        <v>331</v>
      </c>
      <c r="D319" s="89">
        <v>29888891.140000001</v>
      </c>
      <c r="E319" s="106">
        <v>4.458319689378909E-2</v>
      </c>
      <c r="F319" s="89">
        <v>29642358.48521772</v>
      </c>
      <c r="G319" s="89">
        <v>29567951.481669929</v>
      </c>
      <c r="H319" s="89">
        <v>74407.003547791392</v>
      </c>
      <c r="I319" s="89">
        <v>-2335719.7316677934</v>
      </c>
      <c r="J319" s="89">
        <v>-2261312.728120002</v>
      </c>
      <c r="K319" s="89">
        <v>979676.28643735836</v>
      </c>
      <c r="L319" s="140">
        <v>3.114004436477056E-3</v>
      </c>
      <c r="M319" s="23">
        <v>3446085.7354565491</v>
      </c>
      <c r="N319" s="106">
        <v>1.5067443269068281E-2</v>
      </c>
      <c r="O319" s="23">
        <v>5660758.79</v>
      </c>
      <c r="P319" s="184">
        <v>6.213668823946028E-3</v>
      </c>
    </row>
    <row r="320" spans="1:16" ht="15" customHeight="1">
      <c r="A320" s="24">
        <v>6</v>
      </c>
      <c r="B320" s="25">
        <v>980</v>
      </c>
      <c r="C320" s="93" t="s">
        <v>332</v>
      </c>
      <c r="D320" s="89">
        <v>64141910.32</v>
      </c>
      <c r="E320" s="106">
        <v>0.12212729303779857</v>
      </c>
      <c r="F320" s="89">
        <v>63612848.356478907</v>
      </c>
      <c r="G320" s="89">
        <v>63318629.194688901</v>
      </c>
      <c r="H320" s="89">
        <v>294219.16179000586</v>
      </c>
      <c r="I320" s="89">
        <v>-5012481.8903298415</v>
      </c>
      <c r="J320" s="89">
        <v>-4718262.7285398357</v>
      </c>
      <c r="K320" s="89">
        <v>2102396.7805617186</v>
      </c>
      <c r="L320" s="140">
        <v>6.6826899788626102E-3</v>
      </c>
      <c r="M320" s="23">
        <v>6876466.262532562</v>
      </c>
      <c r="N320" s="106">
        <v>-6.1117747905792053E-2</v>
      </c>
      <c r="O320" s="23">
        <v>9153621.2300000004</v>
      </c>
      <c r="P320" s="184">
        <v>7.213099566466985E-3</v>
      </c>
    </row>
    <row r="321" spans="1:16" ht="15" customHeight="1">
      <c r="A321" s="24">
        <v>5</v>
      </c>
      <c r="B321" s="25">
        <v>981</v>
      </c>
      <c r="C321" s="93" t="s">
        <v>333</v>
      </c>
      <c r="D321" s="89">
        <v>3853365.4</v>
      </c>
      <c r="E321" s="106">
        <v>2.7198829284579285E-2</v>
      </c>
      <c r="F321" s="89">
        <v>3821581.6714749611</v>
      </c>
      <c r="G321" s="89">
        <v>3805368.9425994102</v>
      </c>
      <c r="H321" s="89">
        <v>16212.728875550907</v>
      </c>
      <c r="I321" s="89">
        <v>-301127.98617881269</v>
      </c>
      <c r="J321" s="89">
        <v>-284915.25730326178</v>
      </c>
      <c r="K321" s="89">
        <v>126302.80219081441</v>
      </c>
      <c r="L321" s="140">
        <v>4.0146678224902473E-4</v>
      </c>
      <c r="M321" s="23">
        <v>215616.15473106943</v>
      </c>
      <c r="N321" s="106">
        <v>0.11909258648242371</v>
      </c>
      <c r="O321" s="23">
        <v>683426.92</v>
      </c>
      <c r="P321" s="184">
        <v>-9.1157470475669022E-3</v>
      </c>
    </row>
    <row r="322" spans="1:16" ht="15" customHeight="1">
      <c r="A322" s="24">
        <v>14</v>
      </c>
      <c r="B322" s="25">
        <v>989</v>
      </c>
      <c r="C322" s="93" t="s">
        <v>334</v>
      </c>
      <c r="D322" s="89">
        <v>9369118.6300000008</v>
      </c>
      <c r="E322" s="106">
        <v>5.6091137439353789E-2</v>
      </c>
      <c r="F322" s="89">
        <v>9291839.2930716109</v>
      </c>
      <c r="G322" s="89">
        <v>9243809.7743917406</v>
      </c>
      <c r="H322" s="89">
        <v>48029.518679870293</v>
      </c>
      <c r="I322" s="89">
        <v>-732166.18006750592</v>
      </c>
      <c r="J322" s="89">
        <v>-684136.66138763563</v>
      </c>
      <c r="K322" s="89">
        <v>307094.14088452765</v>
      </c>
      <c r="L322" s="140">
        <v>9.7613112654602939E-4</v>
      </c>
      <c r="M322" s="23">
        <v>1166252.8542835796</v>
      </c>
      <c r="N322" s="106">
        <v>-0.1037821707922334</v>
      </c>
      <c r="O322" s="23">
        <v>2798421.61</v>
      </c>
      <c r="P322" s="184">
        <v>0.23022048001729889</v>
      </c>
    </row>
    <row r="323" spans="1:16" ht="15" customHeight="1">
      <c r="A323" s="24">
        <v>13</v>
      </c>
      <c r="B323" s="25">
        <v>992</v>
      </c>
      <c r="C323" s="93" t="s">
        <v>335</v>
      </c>
      <c r="D323" s="89">
        <v>32666974.390000001</v>
      </c>
      <c r="E323" s="106">
        <v>9.7545840018839147E-2</v>
      </c>
      <c r="F323" s="89">
        <v>32397527.260551505</v>
      </c>
      <c r="G323" s="89">
        <v>32389367.639415219</v>
      </c>
      <c r="H323" s="89">
        <v>8159.6211362853646</v>
      </c>
      <c r="I323" s="89">
        <v>-2552817.9114847374</v>
      </c>
      <c r="J323" s="89">
        <v>-2544658.2903484521</v>
      </c>
      <c r="K323" s="89">
        <v>1070734.2741367249</v>
      </c>
      <c r="L323" s="140">
        <v>3.4034418573864285E-3</v>
      </c>
      <c r="M323" s="23">
        <v>6287195.3856064193</v>
      </c>
      <c r="N323" s="106">
        <v>2.4934082236560684E-2</v>
      </c>
      <c r="O323" s="23">
        <v>7934316.0599999996</v>
      </c>
      <c r="P323" s="184">
        <v>4.8963679314460329E-2</v>
      </c>
    </row>
    <row r="324" spans="1:16" ht="16.75" customHeight="1"/>
    <row r="325" spans="1:16">
      <c r="P325" s="186"/>
    </row>
  </sheetData>
  <pageMargins left="0.75" right="0.75" top="0.66" bottom="0.55000000000000004" header="0.4921259845" footer="0.492125984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BCE9CE10648E0D43B7042F428C942F66" ma:contentTypeVersion="1" ma:contentTypeDescription="Luo uusi asiakirja." ma:contentTypeScope="" ma:versionID="6695aa91c21c0cff163aa8d5c11cdfde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564a9ede5997e0a0d2a7990cf42fd7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Ajoituksen alkamispäivämäärä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Ajoituksen päättymispäivämäärä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C28AF0-B375-4B9F-B13E-F770617404D5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CDB54FF0-4265-4C9F-A7D6-0F7996A9D4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5664BE-964C-4F64-BD70-1994D716A57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EDBC8F5F-77A6-4951-ACC0-E142C97432C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44</vt:i4>
      </vt:variant>
    </vt:vector>
  </HeadingPairs>
  <TitlesOfParts>
    <vt:vector size="44" baseType="lpstr">
      <vt:lpstr>2025 Kunta 21.7.</vt:lpstr>
      <vt:lpstr>2025 Kommunerna 21.7</vt:lpstr>
      <vt:lpstr>2025 Srk 21.7.</vt:lpstr>
      <vt:lpstr>2025 Församl. 21.7</vt:lpstr>
      <vt:lpstr>2025 Kunta 15.6.</vt:lpstr>
      <vt:lpstr>2025 Kommunerna 15.6</vt:lpstr>
      <vt:lpstr>2025 Srk 15.6.</vt:lpstr>
      <vt:lpstr>2025 Församl. 15.6</vt:lpstr>
      <vt:lpstr>2024 Kunta</vt:lpstr>
      <vt:lpstr>2024 Kommunerna</vt:lpstr>
      <vt:lpstr>2024 Srk</vt:lpstr>
      <vt:lpstr>2024 Församl.</vt:lpstr>
      <vt:lpstr>2023 Kunta</vt:lpstr>
      <vt:lpstr>2023 Kommunerna</vt:lpstr>
      <vt:lpstr>2023 Srk</vt:lpstr>
      <vt:lpstr>2023 Församl.</vt:lpstr>
      <vt:lpstr>2022 Kunta</vt:lpstr>
      <vt:lpstr>2022 Kommunerna</vt:lpstr>
      <vt:lpstr>2022 Srk</vt:lpstr>
      <vt:lpstr>2022 Församl.</vt:lpstr>
      <vt:lpstr>2021 Kunta</vt:lpstr>
      <vt:lpstr>2021 Kommunerna</vt:lpstr>
      <vt:lpstr>2021 Srk</vt:lpstr>
      <vt:lpstr>2021 Församl.</vt:lpstr>
      <vt:lpstr>2020 Kunta</vt:lpstr>
      <vt:lpstr>2020 Kommuner</vt:lpstr>
      <vt:lpstr>2020 Srk</vt:lpstr>
      <vt:lpstr>2020 Församl.</vt:lpstr>
      <vt:lpstr>2019 Kunta</vt:lpstr>
      <vt:lpstr>2019 Kommunerna</vt:lpstr>
      <vt:lpstr>2019 Srk</vt:lpstr>
      <vt:lpstr>2019 Församl.</vt:lpstr>
      <vt:lpstr>2018 Kunta fi</vt:lpstr>
      <vt:lpstr>2018 Kunta sv</vt:lpstr>
      <vt:lpstr>2018 Srk fi</vt:lpstr>
      <vt:lpstr>2018 Srk sv</vt:lpstr>
      <vt:lpstr>2017 Kunta fi</vt:lpstr>
      <vt:lpstr>2017 Kunta sv</vt:lpstr>
      <vt:lpstr>2017 Srk fi</vt:lpstr>
      <vt:lpstr>2017 Srk sv</vt:lpstr>
      <vt:lpstr>2016 Kunta fi</vt:lpstr>
      <vt:lpstr>2016 Kunta sv</vt:lpstr>
      <vt:lpstr>2016 Srk fi</vt:lpstr>
      <vt:lpstr>2016 Srk sv</vt:lpstr>
    </vt:vector>
  </TitlesOfParts>
  <Manager/>
  <Company>Verohallinto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Jyrki.Einio@vero.fi</dc:creator>
  <cp:keywords/>
  <dc:description/>
  <cp:lastModifiedBy>Einiö Jyrki (Tuotehallinta/Helsinki)</cp:lastModifiedBy>
  <cp:revision/>
  <dcterms:created xsi:type="dcterms:W3CDTF">2006-02-17T06:38:24Z</dcterms:created>
  <dcterms:modified xsi:type="dcterms:W3CDTF">2026-07-21T08:25:17Z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Järjestelmätili</vt:lpwstr>
  </property>
  <property fmtid="{D5CDD505-2E9C-101B-9397-08002B2CF9AE}" pid="3" name="xd_Signature">
    <vt:lpwstr/>
  </property>
  <property fmtid="{D5CDD505-2E9C-101B-9397-08002B2CF9AE}" pid="4" name="Order">
    <vt:r8>9400</vt:r8>
  </property>
  <property fmtid="{D5CDD505-2E9C-101B-9397-08002B2CF9AE}" pid="5" name="TemplateUrl">
    <vt:lpwstr/>
  </property>
  <property fmtid="{D5CDD505-2E9C-101B-9397-08002B2CF9AE}" pid="6" name="xd_ProgID">
    <vt:lpwstr/>
  </property>
  <property fmtid="{D5CDD505-2E9C-101B-9397-08002B2CF9AE}" pid="7" name="display_urn:schemas-microsoft-com:office:office#Author">
    <vt:lpwstr>Järjestelmätili</vt:lpwstr>
  </property>
  <property fmtid="{D5CDD505-2E9C-101B-9397-08002B2CF9AE}" pid="8" name="display_urn">
    <vt:lpwstr>Järjestelmätili</vt:lpwstr>
  </property>
  <property fmtid="{D5CDD505-2E9C-101B-9397-08002B2CF9AE}" pid="9" name="ContentTypeId">
    <vt:lpwstr>0x010100BCE9CE10648E0D43B7042F428C942F66</vt:lpwstr>
  </property>
  <property fmtid="{D5CDD505-2E9C-101B-9397-08002B2CF9AE}" pid="10" name="MSIP_Label_f2f51444-ae10-438e-b4dd-2a36f2c39f36_Enabled">
    <vt:lpwstr>true</vt:lpwstr>
  </property>
  <property fmtid="{D5CDD505-2E9C-101B-9397-08002B2CF9AE}" pid="11" name="MSIP_Label_f2f51444-ae10-438e-b4dd-2a36f2c39f36_SetDate">
    <vt:lpwstr>2025-06-13T06:50:05Z</vt:lpwstr>
  </property>
  <property fmtid="{D5CDD505-2E9C-101B-9397-08002B2CF9AE}" pid="12" name="MSIP_Label_f2f51444-ae10-438e-b4dd-2a36f2c39f36_Method">
    <vt:lpwstr>Standard</vt:lpwstr>
  </property>
  <property fmtid="{D5CDD505-2E9C-101B-9397-08002B2CF9AE}" pid="13" name="MSIP_Label_f2f51444-ae10-438e-b4dd-2a36f2c39f36_Name">
    <vt:lpwstr>Sisäinen</vt:lpwstr>
  </property>
  <property fmtid="{D5CDD505-2E9C-101B-9397-08002B2CF9AE}" pid="14" name="MSIP_Label_f2f51444-ae10-438e-b4dd-2a36f2c39f36_SiteId">
    <vt:lpwstr>2fb08174-a150-479d-8d15-2174da71a11a</vt:lpwstr>
  </property>
  <property fmtid="{D5CDD505-2E9C-101B-9397-08002B2CF9AE}" pid="15" name="MSIP_Label_f2f51444-ae10-438e-b4dd-2a36f2c39f36_ActionId">
    <vt:lpwstr>81154a5a-310a-489c-a506-94f297c473d3</vt:lpwstr>
  </property>
  <property fmtid="{D5CDD505-2E9C-101B-9397-08002B2CF9AE}" pid="16" name="MSIP_Label_f2f51444-ae10-438e-b4dd-2a36f2c39f36_ContentBits">
    <vt:lpwstr>0</vt:lpwstr>
  </property>
</Properties>
</file>